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wide\wide\26线上价格管控\0311会议\"/>
    </mc:Choice>
  </mc:AlternateContent>
  <xr:revisionPtr revIDLastSave="0" documentId="13_ncr:1_{D303A8D5-FC85-4AED-AACF-1FDDBDFA0630}" xr6:coauthVersionLast="47" xr6:coauthVersionMax="47" xr10:uidLastSave="{00000000-0000-0000-0000-000000000000}"/>
  <bookViews>
    <workbookView xWindow="-108" yWindow="-108" windowWidth="23256" windowHeight="12456" tabRatio="881" xr2:uid="{00000000-000D-0000-FFFF-FFFF00000000}"/>
  </bookViews>
  <sheets>
    <sheet name="汇总" sheetId="6" r:id="rId1"/>
    <sheet name="总数据" sheetId="11" r:id="rId2"/>
    <sheet name="违规数据" sheetId="4" r:id="rId3"/>
    <sheet name="餐后违规链接" sheetId="16" r:id="rId4"/>
    <sheet name="违规未知经销商" sheetId="7" r:id="rId5"/>
    <sheet name="违规已知经销商" sheetId="5" r:id="rId6"/>
    <sheet name="白名单" sheetId="3" r:id="rId7"/>
    <sheet name="指导价" sheetId="2" r:id="rId8"/>
    <sheet name="城市清单" sheetId="8" r:id="rId9"/>
    <sheet name="Sheet2" sheetId="18" r:id="rId10"/>
    <sheet name="紧急链接" sheetId="19" r:id="rId11"/>
    <sheet name="Sheet3" sheetId="17" state="hidden" r:id="rId12"/>
  </sheets>
  <externalReferences>
    <externalReference r:id="rId13"/>
    <externalReference r:id="rId14"/>
    <externalReference r:id="rId15"/>
  </externalReferences>
  <definedNames>
    <definedName name="_xlnm._FilterDatabase" localSheetId="9" hidden="1">Sheet2!$A$1:$AD$350</definedName>
    <definedName name="_xlnm._FilterDatabase" localSheetId="11" hidden="1">Sheet3!$A$1:$AD$139</definedName>
    <definedName name="_xlnm._FilterDatabase" localSheetId="6" hidden="1">白名单!$A$1:$N$206</definedName>
    <definedName name="_xlnm._FilterDatabase" localSheetId="3" hidden="1">餐后违规链接!$A$1:$AD$51</definedName>
    <definedName name="_xlnm._FilterDatabase" localSheetId="8" hidden="1">城市清单!$A$1:$D$148</definedName>
    <definedName name="_xlnm._FilterDatabase" localSheetId="0" hidden="1">汇总!#REF!</definedName>
    <definedName name="_xlnm._FilterDatabase" localSheetId="2" hidden="1">违规数据!$A$1:$AE$812</definedName>
    <definedName name="_xlnm._FilterDatabase" localSheetId="4" hidden="1">违规未知经销商!$A$1:$AD$662</definedName>
    <definedName name="_xlnm._FilterDatabase" localSheetId="5" hidden="1">违规已知经销商!#REF!</definedName>
    <definedName name="_xlnm._FilterDatabase" localSheetId="7" hidden="1">指导价!$A$1:$B$60</definedName>
    <definedName name="_xlnm._FilterDatabase" localSheetId="1" hidden="1">总数据!$A$1:$AE$3424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22" i="17" l="1"/>
  <c r="AB122" i="17" s="1"/>
  <c r="M122" i="17"/>
  <c r="L122" i="17"/>
  <c r="AA121" i="17"/>
  <c r="AB121" i="17" s="1"/>
  <c r="M121" i="17"/>
  <c r="L121" i="17"/>
  <c r="D121" i="17"/>
  <c r="C121" i="17"/>
  <c r="AB120" i="17"/>
  <c r="AA120" i="17"/>
  <c r="M120" i="17"/>
  <c r="L120" i="17"/>
  <c r="D120" i="17"/>
  <c r="C120" i="17"/>
  <c r="AA119" i="17"/>
  <c r="AB119" i="17" s="1"/>
  <c r="M119" i="17"/>
  <c r="L119" i="17"/>
  <c r="D119" i="17"/>
  <c r="C119" i="17"/>
  <c r="AA118" i="17"/>
  <c r="AB118" i="17" s="1"/>
  <c r="M118" i="17"/>
  <c r="L118" i="17"/>
  <c r="AB117" i="17"/>
  <c r="AA117" i="17"/>
  <c r="M117" i="17"/>
  <c r="L117" i="17"/>
  <c r="AB116" i="17"/>
  <c r="AA116" i="17"/>
  <c r="M116" i="17"/>
  <c r="L116" i="17"/>
  <c r="AA115" i="17"/>
  <c r="AB115" i="17" s="1"/>
  <c r="M115" i="17"/>
  <c r="L115" i="17"/>
  <c r="AA114" i="17"/>
  <c r="AB114" i="17" s="1"/>
  <c r="M114" i="17"/>
  <c r="L114" i="17"/>
  <c r="AB113" i="17"/>
  <c r="AA113" i="17"/>
  <c r="M113" i="17"/>
  <c r="L113" i="17"/>
  <c r="AB112" i="17"/>
  <c r="AA112" i="17"/>
  <c r="M112" i="17"/>
  <c r="L112" i="17"/>
  <c r="AA111" i="17"/>
  <c r="AB111" i="17" s="1"/>
  <c r="M111" i="17"/>
  <c r="L111" i="17"/>
  <c r="D111" i="17"/>
  <c r="C111" i="17"/>
  <c r="AB110" i="17"/>
  <c r="AA110" i="17"/>
  <c r="M110" i="17"/>
  <c r="L110" i="17"/>
  <c r="AA109" i="17"/>
  <c r="AB109" i="17" s="1"/>
  <c r="M109" i="17"/>
  <c r="L109" i="17"/>
  <c r="AA108" i="17"/>
  <c r="AB108" i="17" s="1"/>
  <c r="M108" i="17"/>
  <c r="L108" i="17"/>
  <c r="AA107" i="17"/>
  <c r="AB107" i="17" s="1"/>
  <c r="M107" i="17"/>
  <c r="L107" i="17"/>
  <c r="M3" i="19"/>
  <c r="N2" i="19"/>
  <c r="M2" i="19"/>
  <c r="M350" i="18"/>
  <c r="L350" i="18"/>
  <c r="M349" i="18"/>
  <c r="L349" i="18"/>
  <c r="M348" i="18"/>
  <c r="L348" i="18"/>
  <c r="L347" i="18"/>
  <c r="K347" i="18"/>
  <c r="L346" i="18"/>
  <c r="K346" i="18"/>
  <c r="L345" i="18"/>
  <c r="K345" i="18"/>
  <c r="M344" i="18"/>
  <c r="L344" i="18"/>
  <c r="L343" i="18"/>
  <c r="K343" i="18"/>
  <c r="L342" i="18"/>
  <c r="K342" i="18"/>
  <c r="L341" i="18"/>
  <c r="K341" i="18"/>
  <c r="M340" i="18"/>
  <c r="L340" i="18"/>
  <c r="M339" i="18"/>
  <c r="L339" i="18"/>
  <c r="M338" i="18"/>
  <c r="L338" i="18"/>
  <c r="M337" i="18"/>
  <c r="L337" i="18"/>
  <c r="M336" i="18"/>
  <c r="L336" i="18"/>
  <c r="M335" i="18"/>
  <c r="L335" i="18"/>
  <c r="M334" i="18"/>
  <c r="L334" i="18"/>
  <c r="M333" i="18"/>
  <c r="L333" i="18"/>
  <c r="M332" i="18"/>
  <c r="L332" i="18"/>
  <c r="D332" i="18"/>
  <c r="C332" i="18"/>
  <c r="M331" i="18"/>
  <c r="L331" i="18"/>
  <c r="M330" i="18"/>
  <c r="L330" i="18"/>
  <c r="M329" i="18"/>
  <c r="L329" i="18"/>
  <c r="M328" i="18"/>
  <c r="L328" i="18"/>
  <c r="M327" i="18"/>
  <c r="L327" i="18"/>
  <c r="M326" i="18"/>
  <c r="L326" i="18"/>
  <c r="M325" i="18"/>
  <c r="L325" i="18"/>
  <c r="M324" i="18"/>
  <c r="L324" i="18"/>
  <c r="M323" i="18"/>
  <c r="L323" i="18"/>
  <c r="M322" i="18"/>
  <c r="L322" i="18"/>
  <c r="M321" i="18"/>
  <c r="L321" i="18"/>
  <c r="M320" i="18"/>
  <c r="L320" i="18"/>
  <c r="M319" i="18"/>
  <c r="L319" i="18"/>
  <c r="M318" i="18"/>
  <c r="L318" i="18"/>
  <c r="M317" i="18"/>
  <c r="L317" i="18"/>
  <c r="M316" i="18"/>
  <c r="L316" i="18"/>
  <c r="D316" i="18"/>
  <c r="C316" i="18"/>
  <c r="M269" i="18"/>
  <c r="L266" i="18"/>
  <c r="L265" i="18"/>
  <c r="L264" i="18"/>
  <c r="L263" i="18"/>
  <c r="L262" i="18"/>
  <c r="L261" i="18"/>
  <c r="L260" i="18"/>
  <c r="L259" i="18"/>
  <c r="L258" i="18"/>
  <c r="L257" i="18"/>
  <c r="L256" i="18"/>
  <c r="L251" i="18"/>
  <c r="L250" i="18"/>
  <c r="L249" i="18"/>
  <c r="L248" i="18"/>
  <c r="L247" i="18"/>
  <c r="L246" i="18"/>
  <c r="L245" i="18"/>
  <c r="L226" i="18"/>
  <c r="L223" i="18"/>
  <c r="L221" i="18"/>
  <c r="M220" i="18"/>
  <c r="L220" i="18"/>
  <c r="K219" i="18"/>
  <c r="L217" i="18"/>
  <c r="L214" i="18"/>
  <c r="L213" i="18"/>
  <c r="L211" i="18"/>
  <c r="L210" i="18"/>
  <c r="L209" i="18"/>
  <c r="L208" i="18"/>
  <c r="AB206" i="18"/>
  <c r="AA206" i="18"/>
  <c r="M206" i="18"/>
  <c r="L206" i="18"/>
  <c r="AA205" i="18"/>
  <c r="AB205" i="18" s="1"/>
  <c r="M205" i="18"/>
  <c r="L205" i="18"/>
  <c r="K200" i="18"/>
  <c r="D200" i="18"/>
  <c r="C200" i="18"/>
  <c r="L199" i="18"/>
  <c r="M182" i="18"/>
  <c r="L174" i="18"/>
  <c r="L173" i="18"/>
  <c r="L172" i="18"/>
  <c r="L171" i="18"/>
  <c r="L170" i="18"/>
  <c r="L169" i="18"/>
  <c r="K168" i="18"/>
  <c r="L167" i="18"/>
  <c r="L166" i="18"/>
  <c r="AA165" i="18"/>
  <c r="AB165" i="18" s="1"/>
  <c r="M165" i="18"/>
  <c r="L165" i="18"/>
  <c r="AB164" i="18"/>
  <c r="AA164" i="18"/>
  <c r="M164" i="18"/>
  <c r="L164" i="18"/>
  <c r="L163" i="18"/>
  <c r="L162" i="18"/>
  <c r="AB154" i="18"/>
  <c r="AA154" i="18"/>
  <c r="M154" i="18"/>
  <c r="L154" i="18"/>
  <c r="AA153" i="18"/>
  <c r="AB153" i="18" s="1"/>
  <c r="M153" i="18"/>
  <c r="L153" i="18"/>
  <c r="AB152" i="18"/>
  <c r="AA152" i="18"/>
  <c r="M152" i="18"/>
  <c r="L152" i="18"/>
  <c r="AB151" i="18"/>
  <c r="AA151" i="18"/>
  <c r="M151" i="18"/>
  <c r="L151" i="18"/>
  <c r="AB150" i="18"/>
  <c r="AA150" i="18"/>
  <c r="M150" i="18"/>
  <c r="L150" i="18"/>
  <c r="AA149" i="18"/>
  <c r="AB149" i="18" s="1"/>
  <c r="M149" i="18"/>
  <c r="L149" i="18"/>
  <c r="AB148" i="18"/>
  <c r="AA148" i="18"/>
  <c r="M148" i="18"/>
  <c r="L148" i="18"/>
  <c r="L147" i="18"/>
  <c r="L145" i="18"/>
  <c r="L144" i="18"/>
  <c r="L143" i="18"/>
  <c r="L142" i="18"/>
  <c r="L141" i="18"/>
  <c r="L140" i="18"/>
  <c r="L139" i="18"/>
  <c r="L138" i="18"/>
  <c r="L137" i="18"/>
  <c r="L136" i="18"/>
  <c r="L135" i="18"/>
  <c r="L134" i="18"/>
  <c r="L133" i="18"/>
  <c r="L132" i="18"/>
  <c r="L128" i="18"/>
  <c r="L127" i="18"/>
  <c r="L126" i="18"/>
  <c r="L125" i="18"/>
  <c r="M122" i="18"/>
  <c r="D122" i="18"/>
  <c r="C122" i="18"/>
  <c r="K121" i="18"/>
  <c r="M119" i="18"/>
  <c r="AA118" i="18"/>
  <c r="AB118" i="18" s="1"/>
  <c r="M118" i="18"/>
  <c r="L118" i="18"/>
  <c r="AB117" i="18"/>
  <c r="AA117" i="18"/>
  <c r="M117" i="18"/>
  <c r="L117" i="18"/>
  <c r="AB116" i="18"/>
  <c r="AA116" i="18"/>
  <c r="M116" i="18"/>
  <c r="L116" i="18"/>
  <c r="L115" i="18"/>
  <c r="L114" i="18"/>
  <c r="L113" i="18"/>
  <c r="L112" i="18"/>
  <c r="L111" i="18"/>
  <c r="L110" i="18"/>
  <c r="M106" i="18"/>
  <c r="AA100" i="18"/>
  <c r="AB100" i="18" s="1"/>
  <c r="M100" i="18"/>
  <c r="L100" i="18"/>
  <c r="AB99" i="18"/>
  <c r="AA99" i="18"/>
  <c r="M99" i="18"/>
  <c r="L99" i="18"/>
  <c r="AA98" i="18"/>
  <c r="AB98" i="18" s="1"/>
  <c r="M98" i="18"/>
  <c r="L98" i="18"/>
  <c r="AB97" i="18"/>
  <c r="AA97" i="18"/>
  <c r="M97" i="18"/>
  <c r="L97" i="18"/>
  <c r="AA96" i="18"/>
  <c r="AB96" i="18" s="1"/>
  <c r="M96" i="18"/>
  <c r="L96" i="18"/>
  <c r="AB95" i="18"/>
  <c r="AA95" i="18"/>
  <c r="M95" i="18"/>
  <c r="L95" i="18"/>
  <c r="L94" i="18"/>
  <c r="AB93" i="18"/>
  <c r="AA93" i="18"/>
  <c r="M93" i="18"/>
  <c r="L93" i="18"/>
  <c r="D93" i="18"/>
  <c r="C93" i="18"/>
  <c r="AA92" i="18"/>
  <c r="AB92" i="18" s="1"/>
  <c r="M92" i="18"/>
  <c r="L92" i="18"/>
  <c r="D92" i="18"/>
  <c r="C92" i="18"/>
  <c r="K90" i="18"/>
  <c r="AA89" i="18"/>
  <c r="AB89" i="18" s="1"/>
  <c r="M89" i="18"/>
  <c r="L89" i="18"/>
  <c r="AA88" i="18"/>
  <c r="AB88" i="18" s="1"/>
  <c r="M88" i="18"/>
  <c r="L88" i="18"/>
  <c r="AB87" i="18"/>
  <c r="AA87" i="18"/>
  <c r="M87" i="18"/>
  <c r="L87" i="18"/>
  <c r="AB86" i="18"/>
  <c r="AA86" i="18"/>
  <c r="M86" i="18"/>
  <c r="L86" i="18"/>
  <c r="AA85" i="18"/>
  <c r="AB85" i="18" s="1"/>
  <c r="M85" i="18"/>
  <c r="L85" i="18"/>
  <c r="AA83" i="18"/>
  <c r="AB83" i="18" s="1"/>
  <c r="M83" i="18"/>
  <c r="L83" i="18"/>
  <c r="AB80" i="18"/>
  <c r="AA80" i="18"/>
  <c r="M80" i="18"/>
  <c r="L80" i="18"/>
  <c r="AB79" i="18"/>
  <c r="AA79" i="18"/>
  <c r="M79" i="18"/>
  <c r="L79" i="18"/>
  <c r="L77" i="18"/>
  <c r="L76" i="18"/>
  <c r="L75" i="18"/>
  <c r="L74" i="18"/>
  <c r="L73" i="18"/>
  <c r="L72" i="18"/>
  <c r="L71" i="18"/>
  <c r="L70" i="18"/>
  <c r="L69" i="18"/>
  <c r="L68" i="18"/>
  <c r="L67" i="18"/>
  <c r="L62" i="18"/>
  <c r="L61" i="18"/>
  <c r="L60" i="18"/>
  <c r="L59" i="18"/>
  <c r="L58" i="18"/>
  <c r="L57" i="18"/>
  <c r="L56" i="18"/>
  <c r="L55" i="18"/>
  <c r="L47" i="18"/>
  <c r="L46" i="18"/>
  <c r="L45" i="18"/>
  <c r="L44" i="18"/>
  <c r="L43" i="18"/>
  <c r="L41" i="18"/>
  <c r="L40" i="18"/>
  <c r="L39" i="18"/>
  <c r="L38" i="18"/>
  <c r="L37" i="18"/>
  <c r="L36" i="18"/>
  <c r="L35" i="18"/>
  <c r="L34" i="18"/>
  <c r="L33" i="18"/>
  <c r="M21" i="18"/>
  <c r="AA15" i="18"/>
  <c r="AB15" i="18" s="1"/>
  <c r="M15" i="18"/>
  <c r="L15" i="18"/>
  <c r="G1941" i="8"/>
  <c r="G1940" i="8"/>
  <c r="G1939" i="8"/>
  <c r="G1938" i="8"/>
  <c r="G1937" i="8"/>
  <c r="G1936" i="8"/>
  <c r="G1935" i="8"/>
  <c r="G1934" i="8"/>
  <c r="G1933" i="8"/>
  <c r="G1932" i="8"/>
  <c r="G1931" i="8"/>
  <c r="G1930" i="8"/>
  <c r="G1929" i="8"/>
  <c r="G1928" i="8"/>
  <c r="G1927" i="8"/>
  <c r="G1926" i="8"/>
  <c r="G1925" i="8"/>
  <c r="G1924" i="8"/>
  <c r="G1923" i="8"/>
  <c r="G1922" i="8"/>
  <c r="G1921" i="8"/>
  <c r="G1920" i="8"/>
  <c r="G1919" i="8"/>
  <c r="G1918" i="8"/>
  <c r="G1917" i="8"/>
  <c r="G1916" i="8"/>
  <c r="G1915" i="8"/>
  <c r="G1914" i="8"/>
  <c r="G1913" i="8"/>
  <c r="G1912" i="8"/>
  <c r="G1911" i="8"/>
  <c r="G1910" i="8"/>
  <c r="G1909" i="8"/>
  <c r="G1908" i="8"/>
  <c r="G1907" i="8"/>
  <c r="G1906" i="8"/>
  <c r="G1905" i="8"/>
  <c r="G1904" i="8"/>
  <c r="G1903" i="8"/>
  <c r="G1902" i="8"/>
  <c r="G1901" i="8"/>
  <c r="G1900" i="8"/>
  <c r="G1899" i="8"/>
  <c r="G1898" i="8"/>
  <c r="G1897" i="8"/>
  <c r="G1896" i="8"/>
  <c r="G1895" i="8"/>
  <c r="G1894" i="8"/>
  <c r="G1893" i="8"/>
  <c r="G1892" i="8"/>
  <c r="G1891" i="8"/>
  <c r="G1890" i="8"/>
  <c r="G1889" i="8"/>
  <c r="G1888" i="8"/>
  <c r="G1887" i="8"/>
  <c r="G1886" i="8"/>
  <c r="G1885" i="8"/>
  <c r="G1884" i="8"/>
  <c r="G1883" i="8"/>
  <c r="G1882" i="8"/>
  <c r="G1881" i="8"/>
  <c r="G1880" i="8"/>
  <c r="G1879" i="8"/>
  <c r="G1878" i="8"/>
  <c r="G1877" i="8"/>
  <c r="G1876" i="8"/>
  <c r="G1875" i="8"/>
  <c r="G1874" i="8"/>
  <c r="G1873" i="8"/>
  <c r="G1872" i="8"/>
  <c r="G1871" i="8"/>
  <c r="G1870" i="8"/>
  <c r="G1869" i="8"/>
  <c r="G1868" i="8"/>
  <c r="G1867" i="8"/>
  <c r="G1866" i="8"/>
  <c r="G1865" i="8"/>
  <c r="G1864" i="8"/>
  <c r="G1863" i="8"/>
  <c r="G1862" i="8"/>
  <c r="G1861" i="8"/>
  <c r="G1860" i="8"/>
  <c r="G1859" i="8"/>
  <c r="G1858" i="8"/>
  <c r="G1857" i="8"/>
  <c r="G1856" i="8"/>
  <c r="G1855" i="8"/>
  <c r="G1854" i="8"/>
  <c r="G1853" i="8"/>
  <c r="G1852" i="8"/>
  <c r="G1851" i="8"/>
  <c r="G1850" i="8"/>
  <c r="G1849" i="8"/>
  <c r="G1848" i="8"/>
  <c r="G1847" i="8"/>
  <c r="G1846" i="8"/>
  <c r="G1845" i="8"/>
  <c r="G1844" i="8"/>
  <c r="G1843" i="8"/>
  <c r="G1842" i="8"/>
  <c r="G1841" i="8"/>
  <c r="G1840" i="8"/>
  <c r="G1839" i="8"/>
  <c r="G1838" i="8"/>
  <c r="G1837" i="8"/>
  <c r="G1836" i="8"/>
  <c r="G1835" i="8"/>
  <c r="G1834" i="8"/>
  <c r="G1833" i="8"/>
  <c r="G1832" i="8"/>
  <c r="G1831" i="8"/>
  <c r="G1830" i="8"/>
  <c r="G1829" i="8"/>
  <c r="G1828" i="8"/>
  <c r="G1827" i="8"/>
  <c r="G1826" i="8"/>
  <c r="G1825" i="8"/>
  <c r="G1824" i="8"/>
  <c r="G1823" i="8"/>
  <c r="G1822" i="8"/>
  <c r="G1821" i="8"/>
  <c r="G1820" i="8"/>
  <c r="G1819" i="8"/>
  <c r="G1818" i="8"/>
  <c r="G1817" i="8"/>
  <c r="G1816" i="8"/>
  <c r="G1815" i="8"/>
  <c r="G1814" i="8"/>
  <c r="G1813" i="8"/>
  <c r="G1812" i="8"/>
  <c r="G1811" i="8"/>
  <c r="G1810" i="8"/>
  <c r="G1809" i="8"/>
  <c r="G1808" i="8"/>
  <c r="G1807" i="8"/>
  <c r="G1806" i="8"/>
  <c r="G1805" i="8"/>
  <c r="G1804" i="8"/>
  <c r="G1803" i="8"/>
  <c r="G1802" i="8"/>
  <c r="G1801" i="8"/>
  <c r="G1800" i="8"/>
  <c r="G1799" i="8"/>
  <c r="G1798" i="8"/>
  <c r="G1797" i="8"/>
  <c r="G1796" i="8"/>
  <c r="G1795" i="8"/>
  <c r="G1794" i="8"/>
  <c r="G1793" i="8"/>
  <c r="G1792" i="8"/>
  <c r="G1791" i="8"/>
  <c r="G1790" i="8"/>
  <c r="G1789" i="8"/>
  <c r="G1788" i="8"/>
  <c r="G1787" i="8"/>
  <c r="G1786" i="8"/>
  <c r="G1785" i="8"/>
  <c r="G1784" i="8"/>
  <c r="G1783" i="8"/>
  <c r="G1782" i="8"/>
  <c r="G1781" i="8"/>
  <c r="G1780" i="8"/>
  <c r="G1779" i="8"/>
  <c r="G1778" i="8"/>
  <c r="G1777" i="8"/>
  <c r="G1776" i="8"/>
  <c r="G1775" i="8"/>
  <c r="G1774" i="8"/>
  <c r="G1773" i="8"/>
  <c r="G1772" i="8"/>
  <c r="G1771" i="8"/>
  <c r="G1770" i="8"/>
  <c r="G1769" i="8"/>
  <c r="G1768" i="8"/>
  <c r="G1767" i="8"/>
  <c r="G1766" i="8"/>
  <c r="G1765" i="8"/>
  <c r="G1764" i="8"/>
  <c r="G1763" i="8"/>
  <c r="G1762" i="8"/>
  <c r="G1761" i="8"/>
  <c r="G1760" i="8"/>
  <c r="G1759" i="8"/>
  <c r="G1758" i="8"/>
  <c r="G1757" i="8"/>
  <c r="G1756" i="8"/>
  <c r="G1755" i="8"/>
  <c r="G1754" i="8"/>
  <c r="G1753" i="8"/>
  <c r="G1752" i="8"/>
  <c r="G1751" i="8"/>
  <c r="G1750" i="8"/>
  <c r="G1749" i="8"/>
  <c r="G1748" i="8"/>
  <c r="G1747" i="8"/>
  <c r="G1746" i="8"/>
  <c r="G1745" i="8"/>
  <c r="G1744" i="8"/>
  <c r="G1743" i="8"/>
  <c r="G1742" i="8"/>
  <c r="G1741" i="8"/>
  <c r="G1740" i="8"/>
  <c r="G1739" i="8"/>
  <c r="G1738" i="8"/>
  <c r="G1737" i="8"/>
  <c r="G1736" i="8"/>
  <c r="G1735" i="8"/>
  <c r="G1734" i="8"/>
  <c r="G1733" i="8"/>
  <c r="G1732" i="8"/>
  <c r="G1731" i="8"/>
  <c r="G1730" i="8"/>
  <c r="G1729" i="8"/>
  <c r="G1728" i="8"/>
  <c r="G1727" i="8"/>
  <c r="G1726" i="8"/>
  <c r="G1725" i="8"/>
  <c r="G1724" i="8"/>
  <c r="G1723" i="8"/>
  <c r="G1722" i="8"/>
  <c r="G1721" i="8"/>
  <c r="G1720" i="8"/>
  <c r="G1719" i="8"/>
  <c r="G1718" i="8"/>
  <c r="G1717" i="8"/>
  <c r="G1716" i="8"/>
  <c r="G1715" i="8"/>
  <c r="G1714" i="8"/>
  <c r="G1713" i="8"/>
  <c r="G1712" i="8"/>
  <c r="G1711" i="8"/>
  <c r="G1710" i="8"/>
  <c r="G1709" i="8"/>
  <c r="G1708" i="8"/>
  <c r="G1707" i="8"/>
  <c r="G1706" i="8"/>
  <c r="G1705" i="8"/>
  <c r="G1704" i="8"/>
  <c r="G1703" i="8"/>
  <c r="G1702" i="8"/>
  <c r="G1701" i="8"/>
  <c r="G1700" i="8"/>
  <c r="G1699" i="8"/>
  <c r="G1698" i="8"/>
  <c r="G1697" i="8"/>
  <c r="G1696" i="8"/>
  <c r="G1695" i="8"/>
  <c r="G1694" i="8"/>
  <c r="G1693" i="8"/>
  <c r="G1692" i="8"/>
  <c r="G1691" i="8"/>
  <c r="G1690" i="8"/>
  <c r="G1689" i="8"/>
  <c r="G1688" i="8"/>
  <c r="G1687" i="8"/>
  <c r="G1686" i="8"/>
  <c r="G1685" i="8"/>
  <c r="G1684" i="8"/>
  <c r="G1683" i="8"/>
  <c r="G1682" i="8"/>
  <c r="G1681" i="8"/>
  <c r="G1680" i="8"/>
  <c r="G1679" i="8"/>
  <c r="G1678" i="8"/>
  <c r="G1677" i="8"/>
  <c r="G1676" i="8"/>
  <c r="G1675" i="8"/>
  <c r="G1674" i="8"/>
  <c r="G1673" i="8"/>
  <c r="G1672" i="8"/>
  <c r="G1671" i="8"/>
  <c r="G1670" i="8"/>
  <c r="G1669" i="8"/>
  <c r="G1668" i="8"/>
  <c r="G1667" i="8"/>
  <c r="G1666" i="8"/>
  <c r="G1665" i="8"/>
  <c r="G1664" i="8"/>
  <c r="G1663" i="8"/>
  <c r="G1662" i="8"/>
  <c r="G1661" i="8"/>
  <c r="G1660" i="8"/>
  <c r="G1659" i="8"/>
  <c r="G1658" i="8"/>
  <c r="G1657" i="8"/>
  <c r="G1656" i="8"/>
  <c r="G1655" i="8"/>
  <c r="G1654" i="8"/>
  <c r="G1653" i="8"/>
  <c r="G1652" i="8"/>
  <c r="G1651" i="8"/>
  <c r="G1650" i="8"/>
  <c r="G1649" i="8"/>
  <c r="G1648" i="8"/>
  <c r="G1647" i="8"/>
  <c r="G1646" i="8"/>
  <c r="G1645" i="8"/>
  <c r="G1644" i="8"/>
  <c r="G1643" i="8"/>
  <c r="G1642" i="8"/>
  <c r="G1641" i="8"/>
  <c r="G1640" i="8"/>
  <c r="G1639" i="8"/>
  <c r="G1638" i="8"/>
  <c r="G1637" i="8"/>
  <c r="G1636" i="8"/>
  <c r="G1635" i="8"/>
  <c r="G1634" i="8"/>
  <c r="G1633" i="8"/>
  <c r="G1632" i="8"/>
  <c r="G1631" i="8"/>
  <c r="G1630" i="8"/>
  <c r="G1629" i="8"/>
  <c r="G1628" i="8"/>
  <c r="G1627" i="8"/>
  <c r="G1626" i="8"/>
  <c r="G1625" i="8"/>
  <c r="G1624" i="8"/>
  <c r="G1623" i="8"/>
  <c r="G1622" i="8"/>
  <c r="G1621" i="8"/>
  <c r="G1620" i="8"/>
  <c r="G1619" i="8"/>
  <c r="G1618" i="8"/>
  <c r="G1617" i="8"/>
  <c r="G1616" i="8"/>
  <c r="G1615" i="8"/>
  <c r="G1614" i="8"/>
  <c r="G1613" i="8"/>
  <c r="G1612" i="8"/>
  <c r="G1611" i="8"/>
  <c r="G1610" i="8"/>
  <c r="G1609" i="8"/>
  <c r="G1608" i="8"/>
  <c r="G1607" i="8"/>
  <c r="G1606" i="8"/>
  <c r="G1605" i="8"/>
  <c r="G1604" i="8"/>
  <c r="G1603" i="8"/>
  <c r="G1602" i="8"/>
  <c r="G1601" i="8"/>
  <c r="G1600" i="8"/>
  <c r="G1599" i="8"/>
  <c r="G1598" i="8"/>
  <c r="G1597" i="8"/>
  <c r="G1596" i="8"/>
  <c r="G1595" i="8"/>
  <c r="G1594" i="8"/>
  <c r="G1593" i="8"/>
  <c r="G1592" i="8"/>
  <c r="G1591" i="8"/>
  <c r="G1590" i="8"/>
  <c r="G1589" i="8"/>
  <c r="G1588" i="8"/>
  <c r="G1587" i="8"/>
  <c r="G1586" i="8"/>
  <c r="G1585" i="8"/>
  <c r="G1584" i="8"/>
  <c r="G1583" i="8"/>
  <c r="G1582" i="8"/>
  <c r="G1581" i="8"/>
  <c r="G1580" i="8"/>
  <c r="G1579" i="8"/>
  <c r="G1578" i="8"/>
  <c r="G1577" i="8"/>
  <c r="G1576" i="8"/>
  <c r="G1575" i="8"/>
  <c r="G1574" i="8"/>
  <c r="G1573" i="8"/>
  <c r="G1572" i="8"/>
  <c r="G1571" i="8"/>
  <c r="G1570" i="8"/>
  <c r="G1569" i="8"/>
  <c r="G1568" i="8"/>
  <c r="G1567" i="8"/>
  <c r="G1566" i="8"/>
  <c r="G1565" i="8"/>
  <c r="G1564" i="8"/>
  <c r="G1563" i="8"/>
  <c r="G1562" i="8"/>
  <c r="G1561" i="8"/>
  <c r="G1560" i="8"/>
  <c r="G1559" i="8"/>
  <c r="G1558" i="8"/>
  <c r="G1557" i="8"/>
  <c r="G1556" i="8"/>
  <c r="G1555" i="8"/>
  <c r="G1554" i="8"/>
  <c r="G1553" i="8"/>
  <c r="G1552" i="8"/>
  <c r="G1551" i="8"/>
  <c r="G1550" i="8"/>
  <c r="G1549" i="8"/>
  <c r="G1548" i="8"/>
  <c r="G1547" i="8"/>
  <c r="G1546" i="8"/>
  <c r="G1545" i="8"/>
  <c r="G1544" i="8"/>
  <c r="G1543" i="8"/>
  <c r="G1542" i="8"/>
  <c r="G1541" i="8"/>
  <c r="G1540" i="8"/>
  <c r="G1539" i="8"/>
  <c r="G1538" i="8"/>
  <c r="G1537" i="8"/>
  <c r="G1536" i="8"/>
  <c r="G1535" i="8"/>
  <c r="G1534" i="8"/>
  <c r="G1533" i="8"/>
  <c r="G1532" i="8"/>
  <c r="G1531" i="8"/>
  <c r="G1530" i="8"/>
  <c r="G1529" i="8"/>
  <c r="G1528" i="8"/>
  <c r="G1527" i="8"/>
  <c r="G1526" i="8"/>
  <c r="G1525" i="8"/>
  <c r="G1524" i="8"/>
  <c r="G1523" i="8"/>
  <c r="G1522" i="8"/>
  <c r="G1521" i="8"/>
  <c r="G1520" i="8"/>
  <c r="G1519" i="8"/>
  <c r="G1518" i="8"/>
  <c r="G1517" i="8"/>
  <c r="G1516" i="8"/>
  <c r="G1515" i="8"/>
  <c r="G1514" i="8"/>
  <c r="G1513" i="8"/>
  <c r="G1512" i="8"/>
  <c r="G1511" i="8"/>
  <c r="G1510" i="8"/>
  <c r="G1509" i="8"/>
  <c r="G1508" i="8"/>
  <c r="G1507" i="8"/>
  <c r="G1506" i="8"/>
  <c r="G1505" i="8"/>
  <c r="G1504" i="8"/>
  <c r="G1503" i="8"/>
  <c r="G1502" i="8"/>
  <c r="G1501" i="8"/>
  <c r="G1500" i="8"/>
  <c r="G1499" i="8"/>
  <c r="G1498" i="8"/>
  <c r="G1497" i="8"/>
  <c r="G1496" i="8"/>
  <c r="G1495" i="8"/>
  <c r="G1494" i="8"/>
  <c r="G1493" i="8"/>
  <c r="G1492" i="8"/>
  <c r="G1491" i="8"/>
  <c r="G1490" i="8"/>
  <c r="G1489" i="8"/>
  <c r="G1488" i="8"/>
  <c r="G1487" i="8"/>
  <c r="G1486" i="8"/>
  <c r="G1485" i="8"/>
  <c r="G1484" i="8"/>
  <c r="G1483" i="8"/>
  <c r="G1482" i="8"/>
  <c r="G1481" i="8"/>
  <c r="G1480" i="8"/>
  <c r="G1479" i="8"/>
  <c r="G1478" i="8"/>
  <c r="G1477" i="8"/>
  <c r="G1476" i="8"/>
  <c r="G1475" i="8"/>
  <c r="G1474" i="8"/>
  <c r="G1473" i="8"/>
  <c r="G1472" i="8"/>
  <c r="G1471" i="8"/>
  <c r="G1470" i="8"/>
  <c r="G1469" i="8"/>
  <c r="G1468" i="8"/>
  <c r="G1467" i="8"/>
  <c r="G1466" i="8"/>
  <c r="G1465" i="8"/>
  <c r="G1464" i="8"/>
  <c r="G1463" i="8"/>
  <c r="G1462" i="8"/>
  <c r="G1461" i="8"/>
  <c r="G1460" i="8"/>
  <c r="G1459" i="8"/>
  <c r="G1458" i="8"/>
  <c r="G1457" i="8"/>
  <c r="G1456" i="8"/>
  <c r="G1455" i="8"/>
  <c r="G1454" i="8"/>
  <c r="G1453" i="8"/>
  <c r="G1452" i="8"/>
  <c r="G1451" i="8"/>
  <c r="G1450" i="8"/>
  <c r="G1449" i="8"/>
  <c r="G1448" i="8"/>
  <c r="G1447" i="8"/>
  <c r="G1446" i="8"/>
  <c r="G1445" i="8"/>
  <c r="G1444" i="8"/>
  <c r="G1443" i="8"/>
  <c r="G1442" i="8"/>
  <c r="G1441" i="8"/>
  <c r="G1440" i="8"/>
  <c r="G1439" i="8"/>
  <c r="G1438" i="8"/>
  <c r="G1437" i="8"/>
  <c r="G1436" i="8"/>
  <c r="G1435" i="8"/>
  <c r="G1434" i="8"/>
  <c r="G1433" i="8"/>
  <c r="G1432" i="8"/>
  <c r="G1431" i="8"/>
  <c r="G1430" i="8"/>
  <c r="G1429" i="8"/>
  <c r="G1428" i="8"/>
  <c r="G1427" i="8"/>
  <c r="G1426" i="8"/>
  <c r="G1425" i="8"/>
  <c r="G1424" i="8"/>
  <c r="G1423" i="8"/>
  <c r="G1422" i="8"/>
  <c r="G1421" i="8"/>
  <c r="G1420" i="8"/>
  <c r="G1419" i="8"/>
  <c r="G1418" i="8"/>
  <c r="G1417" i="8"/>
  <c r="G1416" i="8"/>
  <c r="G1415" i="8"/>
  <c r="G1414" i="8"/>
  <c r="G1413" i="8"/>
  <c r="G1412" i="8"/>
  <c r="G1411" i="8"/>
  <c r="G1410" i="8"/>
  <c r="G1409" i="8"/>
  <c r="G1408" i="8"/>
  <c r="G1407" i="8"/>
  <c r="G1406" i="8"/>
  <c r="G1405" i="8"/>
  <c r="G1404" i="8"/>
  <c r="G1403" i="8"/>
  <c r="G1402" i="8"/>
  <c r="G1401" i="8"/>
  <c r="G1400" i="8"/>
  <c r="G1399" i="8"/>
  <c r="G1398" i="8"/>
  <c r="G1397" i="8"/>
  <c r="G1396" i="8"/>
  <c r="G1395" i="8"/>
  <c r="G1394" i="8"/>
  <c r="G1393" i="8"/>
  <c r="G1392" i="8"/>
  <c r="G1391" i="8"/>
  <c r="G1390" i="8"/>
  <c r="G1389" i="8"/>
  <c r="G1388" i="8"/>
  <c r="G1387" i="8"/>
  <c r="G1386" i="8"/>
  <c r="G1385" i="8"/>
  <c r="G1384" i="8"/>
  <c r="G1383" i="8"/>
  <c r="G1382" i="8"/>
  <c r="G1381" i="8"/>
  <c r="G1380" i="8"/>
  <c r="G1379" i="8"/>
  <c r="G1378" i="8"/>
  <c r="G1377" i="8"/>
  <c r="G1376" i="8"/>
  <c r="G1375" i="8"/>
  <c r="G1374" i="8"/>
  <c r="G1373" i="8"/>
  <c r="G1372" i="8"/>
  <c r="G1371" i="8"/>
  <c r="G1370" i="8"/>
  <c r="G1369" i="8"/>
  <c r="G1368" i="8"/>
  <c r="G1367" i="8"/>
  <c r="G1366" i="8"/>
  <c r="G1365" i="8"/>
  <c r="G1364" i="8"/>
  <c r="G1363" i="8"/>
  <c r="G1362" i="8"/>
  <c r="G1361" i="8"/>
  <c r="G1360" i="8"/>
  <c r="G1359" i="8"/>
  <c r="G1358" i="8"/>
  <c r="G1357" i="8"/>
  <c r="G1356" i="8"/>
  <c r="G1355" i="8"/>
  <c r="G1354" i="8"/>
  <c r="G1353" i="8"/>
  <c r="G1352" i="8"/>
  <c r="G1351" i="8"/>
  <c r="G1350" i="8"/>
  <c r="G1349" i="8"/>
  <c r="G1348" i="8"/>
  <c r="G1347" i="8"/>
  <c r="G1346" i="8"/>
  <c r="G1345" i="8"/>
  <c r="G1344" i="8"/>
  <c r="G1343" i="8"/>
  <c r="G1342" i="8"/>
  <c r="G1341" i="8"/>
  <c r="G1340" i="8"/>
  <c r="G1339" i="8"/>
  <c r="G1338" i="8"/>
  <c r="G1337" i="8"/>
  <c r="G1336" i="8"/>
  <c r="G1335" i="8"/>
  <c r="G1334" i="8"/>
  <c r="G1333" i="8"/>
  <c r="G1332" i="8"/>
  <c r="G1331" i="8"/>
  <c r="G1330" i="8"/>
  <c r="G1329" i="8"/>
  <c r="G1328" i="8"/>
  <c r="G1327" i="8"/>
  <c r="G1326" i="8"/>
  <c r="G1325" i="8"/>
  <c r="G1324" i="8"/>
  <c r="G1323" i="8"/>
  <c r="G1322" i="8"/>
  <c r="G1321" i="8"/>
  <c r="G1320" i="8"/>
  <c r="G1319" i="8"/>
  <c r="G1318" i="8"/>
  <c r="G1317" i="8"/>
  <c r="G1316" i="8"/>
  <c r="G1315" i="8"/>
  <c r="G1314" i="8"/>
  <c r="G1313" i="8"/>
  <c r="G1312" i="8"/>
  <c r="G1311" i="8"/>
  <c r="G1310" i="8"/>
  <c r="G1309" i="8"/>
  <c r="G1308" i="8"/>
  <c r="G1307" i="8"/>
  <c r="G1306" i="8"/>
  <c r="G1305" i="8"/>
  <c r="G1304" i="8"/>
  <c r="G1303" i="8"/>
  <c r="G1302" i="8"/>
  <c r="G1301" i="8"/>
  <c r="G1300" i="8"/>
  <c r="G1299" i="8"/>
  <c r="G1298" i="8"/>
  <c r="G1297" i="8"/>
  <c r="G1296" i="8"/>
  <c r="G1295" i="8"/>
  <c r="G1294" i="8"/>
  <c r="G1293" i="8"/>
  <c r="G1292" i="8"/>
  <c r="G1291" i="8"/>
  <c r="G1290" i="8"/>
  <c r="G1289" i="8"/>
  <c r="G1288" i="8"/>
  <c r="G1287" i="8"/>
  <c r="G1286" i="8"/>
  <c r="G1285" i="8"/>
  <c r="G1284" i="8"/>
  <c r="G1283" i="8"/>
  <c r="G1282" i="8"/>
  <c r="G1281" i="8"/>
  <c r="G1280" i="8"/>
  <c r="G1279" i="8"/>
  <c r="G1278" i="8"/>
  <c r="G1277" i="8"/>
  <c r="G1276" i="8"/>
  <c r="G1275" i="8"/>
  <c r="G1274" i="8"/>
  <c r="G1273" i="8"/>
  <c r="G1272" i="8"/>
  <c r="G1271" i="8"/>
  <c r="G1270" i="8"/>
  <c r="G1269" i="8"/>
  <c r="G1268" i="8"/>
  <c r="G1267" i="8"/>
  <c r="G1266" i="8"/>
  <c r="G1265" i="8"/>
  <c r="G1264" i="8"/>
  <c r="G1263" i="8"/>
  <c r="G1262" i="8"/>
  <c r="G1261" i="8"/>
  <c r="G1260" i="8"/>
  <c r="G1259" i="8"/>
  <c r="G1258" i="8"/>
  <c r="G1257" i="8"/>
  <c r="G1256" i="8"/>
  <c r="G1255" i="8"/>
  <c r="G1254" i="8"/>
  <c r="G1253" i="8"/>
  <c r="G1252" i="8"/>
  <c r="G1251" i="8"/>
  <c r="G1250" i="8"/>
  <c r="G1249" i="8"/>
  <c r="G1248" i="8"/>
  <c r="G1247" i="8"/>
  <c r="G1246" i="8"/>
  <c r="G1245" i="8"/>
  <c r="G1244" i="8"/>
  <c r="G1243" i="8"/>
  <c r="G1242" i="8"/>
  <c r="G1241" i="8"/>
  <c r="G1240" i="8"/>
  <c r="G1239" i="8"/>
  <c r="G1238" i="8"/>
  <c r="G1237" i="8"/>
  <c r="G1236" i="8"/>
  <c r="G1235" i="8"/>
  <c r="G1234" i="8"/>
  <c r="G1233" i="8"/>
  <c r="G1232" i="8"/>
  <c r="G1231" i="8"/>
  <c r="G1230" i="8"/>
  <c r="G1229" i="8"/>
  <c r="G1228" i="8"/>
  <c r="G1227" i="8"/>
  <c r="G1226" i="8"/>
  <c r="G1225" i="8"/>
  <c r="G1224" i="8"/>
  <c r="G1223" i="8"/>
  <c r="G1222" i="8"/>
  <c r="G1221" i="8"/>
  <c r="G1220" i="8"/>
  <c r="G1219" i="8"/>
  <c r="G1218" i="8"/>
  <c r="G1217" i="8"/>
  <c r="G1216" i="8"/>
  <c r="G1215" i="8"/>
  <c r="G1214" i="8"/>
  <c r="G1213" i="8"/>
  <c r="G1212" i="8"/>
  <c r="G1211" i="8"/>
  <c r="G1210" i="8"/>
  <c r="G1209" i="8"/>
  <c r="G1208" i="8"/>
  <c r="G1207" i="8"/>
  <c r="G1206" i="8"/>
  <c r="G1205" i="8"/>
  <c r="G1204" i="8"/>
  <c r="G1203" i="8"/>
  <c r="G1202" i="8"/>
  <c r="G1201" i="8"/>
  <c r="G1200" i="8"/>
  <c r="G1199" i="8"/>
  <c r="G1198" i="8"/>
  <c r="G1197" i="8"/>
  <c r="G1196" i="8"/>
  <c r="G1195" i="8"/>
  <c r="G1194" i="8"/>
  <c r="G1193" i="8"/>
  <c r="G1192" i="8"/>
  <c r="G1191" i="8"/>
  <c r="G1190" i="8"/>
  <c r="G1189" i="8"/>
  <c r="G1188" i="8"/>
  <c r="G1187" i="8"/>
  <c r="G1186" i="8"/>
  <c r="G1185" i="8"/>
  <c r="G1184" i="8"/>
  <c r="G1183" i="8"/>
  <c r="G1182" i="8"/>
  <c r="G1181" i="8"/>
  <c r="G1180" i="8"/>
  <c r="G1179" i="8"/>
  <c r="G1178" i="8"/>
  <c r="G1177" i="8"/>
  <c r="G1176" i="8"/>
  <c r="G1175" i="8"/>
  <c r="G1174" i="8"/>
  <c r="G1173" i="8"/>
  <c r="G1172" i="8"/>
  <c r="G1171" i="8"/>
  <c r="G1170" i="8"/>
  <c r="G1169" i="8"/>
  <c r="G1168" i="8"/>
  <c r="G1167" i="8"/>
  <c r="G1166" i="8"/>
  <c r="G1165" i="8"/>
  <c r="G1164" i="8"/>
  <c r="G1163" i="8"/>
  <c r="G1162" i="8"/>
  <c r="G1161" i="8"/>
  <c r="G1160" i="8"/>
  <c r="G1159" i="8"/>
  <c r="G1158" i="8"/>
  <c r="G1157" i="8"/>
  <c r="G1156" i="8"/>
  <c r="G1155" i="8"/>
  <c r="G1154" i="8"/>
  <c r="G1153" i="8"/>
  <c r="G1152" i="8"/>
  <c r="G1151" i="8"/>
  <c r="G1150" i="8"/>
  <c r="G1149" i="8"/>
  <c r="G1148" i="8"/>
  <c r="G1147" i="8"/>
  <c r="G1146" i="8"/>
  <c r="G1145" i="8"/>
  <c r="G1144" i="8"/>
  <c r="G1143" i="8"/>
  <c r="G1142" i="8"/>
  <c r="G1141" i="8"/>
  <c r="G1140" i="8"/>
  <c r="G1139" i="8"/>
  <c r="G1138" i="8"/>
  <c r="G1137" i="8"/>
  <c r="G1136" i="8"/>
  <c r="G1135" i="8"/>
  <c r="G1134" i="8"/>
  <c r="G1133" i="8"/>
  <c r="G1132" i="8"/>
  <c r="G1131" i="8"/>
  <c r="G1130" i="8"/>
  <c r="G1129" i="8"/>
  <c r="G1128" i="8"/>
  <c r="G1127" i="8"/>
  <c r="G1126" i="8"/>
  <c r="G1125" i="8"/>
  <c r="G1124" i="8"/>
  <c r="G1123" i="8"/>
  <c r="G1122" i="8"/>
  <c r="G1121" i="8"/>
  <c r="G1120" i="8"/>
  <c r="G1119" i="8"/>
  <c r="G1118" i="8"/>
  <c r="G1117" i="8"/>
  <c r="G1116" i="8"/>
  <c r="G1115" i="8"/>
  <c r="G1114" i="8"/>
  <c r="G1113" i="8"/>
  <c r="G1112" i="8"/>
  <c r="G1111" i="8"/>
  <c r="G1110" i="8"/>
  <c r="G1109" i="8"/>
  <c r="G1108" i="8"/>
  <c r="G1107" i="8"/>
  <c r="G1106" i="8"/>
  <c r="G1105" i="8"/>
  <c r="G1104" i="8"/>
  <c r="G1103" i="8"/>
  <c r="G1102" i="8"/>
  <c r="G1101" i="8"/>
  <c r="G1100" i="8"/>
  <c r="G1099" i="8"/>
  <c r="G1098" i="8"/>
  <c r="G1097" i="8"/>
  <c r="G1096" i="8"/>
  <c r="G1095" i="8"/>
  <c r="G1094" i="8"/>
  <c r="G1093" i="8"/>
  <c r="G1092" i="8"/>
  <c r="G1091" i="8"/>
  <c r="G1090" i="8"/>
  <c r="G1089" i="8"/>
  <c r="G1088" i="8"/>
  <c r="G1087" i="8"/>
  <c r="G1086" i="8"/>
  <c r="G1085" i="8"/>
  <c r="G1084" i="8"/>
  <c r="G1083" i="8"/>
  <c r="G1082" i="8"/>
  <c r="G1081" i="8"/>
  <c r="G1080" i="8"/>
  <c r="G1079" i="8"/>
  <c r="G1078" i="8"/>
  <c r="G1077" i="8"/>
  <c r="G1076" i="8"/>
  <c r="G1075" i="8"/>
  <c r="G1074" i="8"/>
  <c r="G1073" i="8"/>
  <c r="G1072" i="8"/>
  <c r="G1071" i="8"/>
  <c r="G1070" i="8"/>
  <c r="G1069" i="8"/>
  <c r="G1068" i="8"/>
  <c r="G1067" i="8"/>
  <c r="G1066" i="8"/>
  <c r="G1065" i="8"/>
  <c r="G1064" i="8"/>
  <c r="G1063" i="8"/>
  <c r="G1062" i="8"/>
  <c r="G1061" i="8"/>
  <c r="G1060" i="8"/>
  <c r="G1059" i="8"/>
  <c r="G1058" i="8"/>
  <c r="G1057" i="8"/>
  <c r="G1056" i="8"/>
  <c r="G1055" i="8"/>
  <c r="G1054" i="8"/>
  <c r="G1053" i="8"/>
  <c r="G1052" i="8"/>
  <c r="G1051" i="8"/>
  <c r="G1050" i="8"/>
  <c r="G1049" i="8"/>
  <c r="G1048" i="8"/>
  <c r="G1047" i="8"/>
  <c r="G1046" i="8"/>
  <c r="G1045" i="8"/>
  <c r="G1044" i="8"/>
  <c r="G1043" i="8"/>
  <c r="G1042" i="8"/>
  <c r="G1041" i="8"/>
  <c r="G1040" i="8"/>
  <c r="G1039" i="8"/>
  <c r="G1038" i="8"/>
  <c r="G1037" i="8"/>
  <c r="G1036" i="8"/>
  <c r="G1035" i="8"/>
  <c r="G1034" i="8"/>
  <c r="G1033" i="8"/>
  <c r="G1032" i="8"/>
  <c r="G1031" i="8"/>
  <c r="G1030" i="8"/>
  <c r="G1029" i="8"/>
  <c r="G1028" i="8"/>
  <c r="G1027" i="8"/>
  <c r="G1026" i="8"/>
  <c r="G1025" i="8"/>
  <c r="G1024" i="8"/>
  <c r="G1023" i="8"/>
  <c r="G1022" i="8"/>
  <c r="G1021" i="8"/>
  <c r="G1020" i="8"/>
  <c r="G1019" i="8"/>
  <c r="G1018" i="8"/>
  <c r="G1017" i="8"/>
  <c r="G1016" i="8"/>
  <c r="G1015" i="8"/>
  <c r="G1014" i="8"/>
  <c r="G1013" i="8"/>
  <c r="G1012" i="8"/>
  <c r="G1011" i="8"/>
  <c r="G1010" i="8"/>
  <c r="G1009" i="8"/>
  <c r="G1008" i="8"/>
  <c r="G1007" i="8"/>
  <c r="G1006" i="8"/>
  <c r="G1005" i="8"/>
  <c r="G1004" i="8"/>
  <c r="G1003" i="8"/>
  <c r="G1002" i="8"/>
  <c r="G1001" i="8"/>
  <c r="G1000" i="8"/>
  <c r="G999" i="8"/>
  <c r="G998" i="8"/>
  <c r="G997" i="8"/>
  <c r="G996" i="8"/>
  <c r="G995" i="8"/>
  <c r="G994" i="8"/>
  <c r="G993" i="8"/>
  <c r="G992" i="8"/>
  <c r="G991" i="8"/>
  <c r="G990" i="8"/>
  <c r="G989" i="8"/>
  <c r="G988" i="8"/>
  <c r="G987" i="8"/>
  <c r="G986" i="8"/>
  <c r="G985" i="8"/>
  <c r="G984" i="8"/>
  <c r="G983" i="8"/>
  <c r="G982" i="8"/>
  <c r="G981" i="8"/>
  <c r="G980" i="8"/>
  <c r="G979" i="8"/>
  <c r="G978" i="8"/>
  <c r="G977" i="8"/>
  <c r="G976" i="8"/>
  <c r="G975" i="8"/>
  <c r="G974" i="8"/>
  <c r="G973" i="8"/>
  <c r="G972" i="8"/>
  <c r="G971" i="8"/>
  <c r="G970" i="8"/>
  <c r="G969" i="8"/>
  <c r="G968" i="8"/>
  <c r="G967" i="8"/>
  <c r="G966" i="8"/>
  <c r="G965" i="8"/>
  <c r="G964" i="8"/>
  <c r="G963" i="8"/>
  <c r="G962" i="8"/>
  <c r="G961" i="8"/>
  <c r="G960" i="8"/>
  <c r="G959" i="8"/>
  <c r="G958" i="8"/>
  <c r="G957" i="8"/>
  <c r="G956" i="8"/>
  <c r="G955" i="8"/>
  <c r="G954" i="8"/>
  <c r="G953" i="8"/>
  <c r="G952" i="8"/>
  <c r="G951" i="8"/>
  <c r="G950" i="8"/>
  <c r="G949" i="8"/>
  <c r="G948" i="8"/>
  <c r="G947" i="8"/>
  <c r="G946" i="8"/>
  <c r="G945" i="8"/>
  <c r="G944" i="8"/>
  <c r="G943" i="8"/>
  <c r="G942" i="8"/>
  <c r="G941" i="8"/>
  <c r="G940" i="8"/>
  <c r="G939" i="8"/>
  <c r="G938" i="8"/>
  <c r="G937" i="8"/>
  <c r="G936" i="8"/>
  <c r="G935" i="8"/>
  <c r="G934" i="8"/>
  <c r="G933" i="8"/>
  <c r="G932" i="8"/>
  <c r="G931" i="8"/>
  <c r="G930" i="8"/>
  <c r="G929" i="8"/>
  <c r="G928" i="8"/>
  <c r="G927" i="8"/>
  <c r="G926" i="8"/>
  <c r="G925" i="8"/>
  <c r="G924" i="8"/>
  <c r="G923" i="8"/>
  <c r="G922" i="8"/>
  <c r="G921" i="8"/>
  <c r="G920" i="8"/>
  <c r="G919" i="8"/>
  <c r="G918" i="8"/>
  <c r="G917" i="8"/>
  <c r="G916" i="8"/>
  <c r="G915" i="8"/>
  <c r="G914" i="8"/>
  <c r="G913" i="8"/>
  <c r="G912" i="8"/>
  <c r="G911" i="8"/>
  <c r="G910" i="8"/>
  <c r="G909" i="8"/>
  <c r="G908" i="8"/>
  <c r="G907" i="8"/>
  <c r="G906" i="8"/>
  <c r="G905" i="8"/>
  <c r="G904" i="8"/>
  <c r="G903" i="8"/>
  <c r="G902" i="8"/>
  <c r="G901" i="8"/>
  <c r="G900" i="8"/>
  <c r="G899" i="8"/>
  <c r="G898" i="8"/>
  <c r="G897" i="8"/>
  <c r="G896" i="8"/>
  <c r="G895" i="8"/>
  <c r="G894" i="8"/>
  <c r="G893" i="8"/>
  <c r="G892" i="8"/>
  <c r="G891" i="8"/>
  <c r="G890" i="8"/>
  <c r="G889" i="8"/>
  <c r="G888" i="8"/>
  <c r="G887" i="8"/>
  <c r="G886" i="8"/>
  <c r="G885" i="8"/>
  <c r="G884" i="8"/>
  <c r="G883" i="8"/>
  <c r="G882" i="8"/>
  <c r="G881" i="8"/>
  <c r="G880" i="8"/>
  <c r="G879" i="8"/>
  <c r="G878" i="8"/>
  <c r="G877" i="8"/>
  <c r="G876" i="8"/>
  <c r="G875" i="8"/>
  <c r="G874" i="8"/>
  <c r="G873" i="8"/>
  <c r="G872" i="8"/>
  <c r="G871" i="8"/>
  <c r="G870" i="8"/>
  <c r="G869" i="8"/>
  <c r="G868" i="8"/>
  <c r="G867" i="8"/>
  <c r="G866" i="8"/>
  <c r="G865" i="8"/>
  <c r="G864" i="8"/>
  <c r="G863" i="8"/>
  <c r="G862" i="8"/>
  <c r="G861" i="8"/>
  <c r="G860" i="8"/>
  <c r="G859" i="8"/>
  <c r="G858" i="8"/>
  <c r="G857" i="8"/>
  <c r="G856" i="8"/>
  <c r="G855" i="8"/>
  <c r="G854" i="8"/>
  <c r="G853" i="8"/>
  <c r="G852" i="8"/>
  <c r="G851" i="8"/>
  <c r="G850" i="8"/>
  <c r="G849" i="8"/>
  <c r="G848" i="8"/>
  <c r="G847" i="8"/>
  <c r="G846" i="8"/>
  <c r="G845" i="8"/>
  <c r="G844" i="8"/>
  <c r="G843" i="8"/>
  <c r="G842" i="8"/>
  <c r="G841" i="8"/>
  <c r="G840" i="8"/>
  <c r="G839" i="8"/>
  <c r="G838" i="8"/>
  <c r="G837" i="8"/>
  <c r="G836" i="8"/>
  <c r="G835" i="8"/>
  <c r="G834" i="8"/>
  <c r="G833" i="8"/>
  <c r="G832" i="8"/>
  <c r="G831" i="8"/>
  <c r="G830" i="8"/>
  <c r="G829" i="8"/>
  <c r="G828" i="8"/>
  <c r="G827" i="8"/>
  <c r="G826" i="8"/>
  <c r="G825" i="8"/>
  <c r="G824" i="8"/>
  <c r="G823" i="8"/>
  <c r="G822" i="8"/>
  <c r="G821" i="8"/>
  <c r="G820" i="8"/>
  <c r="G819" i="8"/>
  <c r="G818" i="8"/>
  <c r="G817" i="8"/>
  <c r="G816" i="8"/>
  <c r="G815" i="8"/>
  <c r="G814" i="8"/>
  <c r="G813" i="8"/>
  <c r="G812" i="8"/>
  <c r="G811" i="8"/>
  <c r="G810" i="8"/>
  <c r="G809" i="8"/>
  <c r="G808" i="8"/>
  <c r="G807" i="8"/>
  <c r="G806" i="8"/>
  <c r="G805" i="8"/>
  <c r="G804" i="8"/>
  <c r="G803" i="8"/>
  <c r="G802" i="8"/>
  <c r="G801" i="8"/>
  <c r="G800" i="8"/>
  <c r="G799" i="8"/>
  <c r="G798" i="8"/>
  <c r="G797" i="8"/>
  <c r="G796" i="8"/>
  <c r="G795" i="8"/>
  <c r="G794" i="8"/>
  <c r="G793" i="8"/>
  <c r="G792" i="8"/>
  <c r="G791" i="8"/>
  <c r="G790" i="8"/>
  <c r="G789" i="8"/>
  <c r="G788" i="8"/>
  <c r="G787" i="8"/>
  <c r="G786" i="8"/>
  <c r="G785" i="8"/>
  <c r="G784" i="8"/>
  <c r="G783" i="8"/>
  <c r="G782" i="8"/>
  <c r="G781" i="8"/>
  <c r="G780" i="8"/>
  <c r="G779" i="8"/>
  <c r="G778" i="8"/>
  <c r="G777" i="8"/>
  <c r="G776" i="8"/>
  <c r="G775" i="8"/>
  <c r="G774" i="8"/>
  <c r="G773" i="8"/>
  <c r="G772" i="8"/>
  <c r="G771" i="8"/>
  <c r="G770" i="8"/>
  <c r="G769" i="8"/>
  <c r="G768" i="8"/>
  <c r="G767" i="8"/>
  <c r="G766" i="8"/>
  <c r="G765" i="8"/>
  <c r="G764" i="8"/>
  <c r="G763" i="8"/>
  <c r="G762" i="8"/>
  <c r="G761" i="8"/>
  <c r="G760" i="8"/>
  <c r="G759" i="8"/>
  <c r="G758" i="8"/>
  <c r="G757" i="8"/>
  <c r="G756" i="8"/>
  <c r="G755" i="8"/>
  <c r="G754" i="8"/>
  <c r="G753" i="8"/>
  <c r="G752" i="8"/>
  <c r="G751" i="8"/>
  <c r="G750" i="8"/>
  <c r="G749" i="8"/>
  <c r="G748" i="8"/>
  <c r="G747" i="8"/>
  <c r="G746" i="8"/>
  <c r="G745" i="8"/>
  <c r="G744" i="8"/>
  <c r="G743" i="8"/>
  <c r="G742" i="8"/>
  <c r="G741" i="8"/>
  <c r="G740" i="8"/>
  <c r="G739" i="8"/>
  <c r="G738" i="8"/>
  <c r="G737" i="8"/>
  <c r="G736" i="8"/>
  <c r="G735" i="8"/>
  <c r="G734" i="8"/>
  <c r="G733" i="8"/>
  <c r="G732" i="8"/>
  <c r="G731" i="8"/>
  <c r="G730" i="8"/>
  <c r="G729" i="8"/>
  <c r="G728" i="8"/>
  <c r="G727" i="8"/>
  <c r="G726" i="8"/>
  <c r="G725" i="8"/>
  <c r="G724" i="8"/>
  <c r="G723" i="8"/>
  <c r="G722" i="8"/>
  <c r="G721" i="8"/>
  <c r="G720" i="8"/>
  <c r="G719" i="8"/>
  <c r="G718" i="8"/>
  <c r="G717" i="8"/>
  <c r="G716" i="8"/>
  <c r="G715" i="8"/>
  <c r="G714" i="8"/>
  <c r="G713" i="8"/>
  <c r="G712" i="8"/>
  <c r="G711" i="8"/>
  <c r="G710" i="8"/>
  <c r="G709" i="8"/>
  <c r="G708" i="8"/>
  <c r="G707" i="8"/>
  <c r="G706" i="8"/>
  <c r="G705" i="8"/>
  <c r="G704" i="8"/>
  <c r="G703" i="8"/>
  <c r="G702" i="8"/>
  <c r="G701" i="8"/>
  <c r="G700" i="8"/>
  <c r="G699" i="8"/>
  <c r="G698" i="8"/>
  <c r="G697" i="8"/>
  <c r="G696" i="8"/>
  <c r="G695" i="8"/>
  <c r="G694" i="8"/>
  <c r="G693" i="8"/>
  <c r="G692" i="8"/>
  <c r="G691" i="8"/>
  <c r="G690" i="8"/>
  <c r="G689" i="8"/>
  <c r="G688" i="8"/>
  <c r="G687" i="8"/>
  <c r="G686" i="8"/>
  <c r="G685" i="8"/>
  <c r="G684" i="8"/>
  <c r="G683" i="8"/>
  <c r="G682" i="8"/>
  <c r="G681" i="8"/>
  <c r="G680" i="8"/>
  <c r="G679" i="8"/>
  <c r="G678" i="8"/>
  <c r="G677" i="8"/>
  <c r="G676" i="8"/>
  <c r="G675" i="8"/>
  <c r="G674" i="8"/>
  <c r="G673" i="8"/>
  <c r="G672" i="8"/>
  <c r="G671" i="8"/>
  <c r="G670" i="8"/>
  <c r="G669" i="8"/>
  <c r="G668" i="8"/>
  <c r="G667" i="8"/>
  <c r="G666" i="8"/>
  <c r="G665" i="8"/>
  <c r="G664" i="8"/>
  <c r="G663" i="8"/>
  <c r="G662" i="8"/>
  <c r="G661" i="8"/>
  <c r="G660" i="8"/>
  <c r="G659" i="8"/>
  <c r="G658" i="8"/>
  <c r="G657" i="8"/>
  <c r="G656" i="8"/>
  <c r="G655" i="8"/>
  <c r="G654" i="8"/>
  <c r="G653" i="8"/>
  <c r="G652" i="8"/>
  <c r="G651" i="8"/>
  <c r="G650" i="8"/>
  <c r="G649" i="8"/>
  <c r="G648" i="8"/>
  <c r="G647" i="8"/>
  <c r="G646" i="8"/>
  <c r="G645" i="8"/>
  <c r="G644" i="8"/>
  <c r="G643" i="8"/>
  <c r="G642" i="8"/>
  <c r="G641" i="8"/>
  <c r="G640" i="8"/>
  <c r="G639" i="8"/>
  <c r="G638" i="8"/>
  <c r="G637" i="8"/>
  <c r="G636" i="8"/>
  <c r="G635" i="8"/>
  <c r="G634" i="8"/>
  <c r="G633" i="8"/>
  <c r="G632" i="8"/>
  <c r="G631" i="8"/>
  <c r="G630" i="8"/>
  <c r="G629" i="8"/>
  <c r="G628" i="8"/>
  <c r="G627" i="8"/>
  <c r="G626" i="8"/>
  <c r="G625" i="8"/>
  <c r="G624" i="8"/>
  <c r="G623" i="8"/>
  <c r="G622" i="8"/>
  <c r="G621" i="8"/>
  <c r="G620" i="8"/>
  <c r="G619" i="8"/>
  <c r="G618" i="8"/>
  <c r="G617" i="8"/>
  <c r="G616" i="8"/>
  <c r="G615" i="8"/>
  <c r="G614" i="8"/>
  <c r="G613" i="8"/>
  <c r="G612" i="8"/>
  <c r="G611" i="8"/>
  <c r="G610" i="8"/>
  <c r="G609" i="8"/>
  <c r="G608" i="8"/>
  <c r="G607" i="8"/>
  <c r="G606" i="8"/>
  <c r="G605" i="8"/>
  <c r="G604" i="8"/>
  <c r="G603" i="8"/>
  <c r="G602" i="8"/>
  <c r="G601" i="8"/>
  <c r="G600" i="8"/>
  <c r="G599" i="8"/>
  <c r="G598" i="8"/>
  <c r="G597" i="8"/>
  <c r="G596" i="8"/>
  <c r="G595" i="8"/>
  <c r="G594" i="8"/>
  <c r="G593" i="8"/>
  <c r="G592" i="8"/>
  <c r="G591" i="8"/>
  <c r="G590" i="8"/>
  <c r="G589" i="8"/>
  <c r="G588" i="8"/>
  <c r="L587" i="8"/>
  <c r="K587" i="8"/>
  <c r="G587" i="8"/>
  <c r="L586" i="8"/>
  <c r="K586" i="8"/>
  <c r="G586" i="8"/>
  <c r="L585" i="8"/>
  <c r="K585" i="8"/>
  <c r="G585" i="8"/>
  <c r="L584" i="8"/>
  <c r="K584" i="8"/>
  <c r="G584" i="8"/>
  <c r="L583" i="8"/>
  <c r="K583" i="8"/>
  <c r="G583" i="8"/>
  <c r="L582" i="8"/>
  <c r="K582" i="8"/>
  <c r="G582" i="8"/>
  <c r="L581" i="8"/>
  <c r="K581" i="8"/>
  <c r="G581" i="8"/>
  <c r="L580" i="8"/>
  <c r="K580" i="8"/>
  <c r="G580" i="8"/>
  <c r="L579" i="8"/>
  <c r="K579" i="8"/>
  <c r="G579" i="8"/>
  <c r="L578" i="8"/>
  <c r="K578" i="8"/>
  <c r="G578" i="8"/>
  <c r="L577" i="8"/>
  <c r="K577" i="8"/>
  <c r="G577" i="8"/>
  <c r="L576" i="8"/>
  <c r="K576" i="8"/>
  <c r="G576" i="8"/>
  <c r="L575" i="8"/>
  <c r="K575" i="8"/>
  <c r="G575" i="8"/>
  <c r="L574" i="8"/>
  <c r="K574" i="8"/>
  <c r="G574" i="8"/>
  <c r="L573" i="8"/>
  <c r="K573" i="8"/>
  <c r="G573" i="8"/>
  <c r="L572" i="8"/>
  <c r="K572" i="8"/>
  <c r="G572" i="8"/>
  <c r="L571" i="8"/>
  <c r="K571" i="8"/>
  <c r="G571" i="8"/>
  <c r="L570" i="8"/>
  <c r="K570" i="8"/>
  <c r="G570" i="8"/>
  <c r="L569" i="8"/>
  <c r="K569" i="8"/>
  <c r="G569" i="8"/>
  <c r="L568" i="8"/>
  <c r="K568" i="8"/>
  <c r="G568" i="8"/>
  <c r="L567" i="8"/>
  <c r="K567" i="8"/>
  <c r="G567" i="8"/>
  <c r="L566" i="8"/>
  <c r="K566" i="8"/>
  <c r="G566" i="8"/>
  <c r="L565" i="8"/>
  <c r="K565" i="8"/>
  <c r="G565" i="8"/>
  <c r="L564" i="8"/>
  <c r="K564" i="8"/>
  <c r="G564" i="8"/>
  <c r="L563" i="8"/>
  <c r="K563" i="8"/>
  <c r="G563" i="8"/>
  <c r="L562" i="8"/>
  <c r="K562" i="8"/>
  <c r="G562" i="8"/>
  <c r="L561" i="8"/>
  <c r="K561" i="8"/>
  <c r="G561" i="8"/>
  <c r="L560" i="8"/>
  <c r="K560" i="8"/>
  <c r="G560" i="8"/>
  <c r="L559" i="8"/>
  <c r="K559" i="8"/>
  <c r="G559" i="8"/>
  <c r="L558" i="8"/>
  <c r="K558" i="8"/>
  <c r="G558" i="8"/>
  <c r="L557" i="8"/>
  <c r="K557" i="8"/>
  <c r="G557" i="8"/>
  <c r="L556" i="8"/>
  <c r="K556" i="8"/>
  <c r="G556" i="8"/>
  <c r="L555" i="8"/>
  <c r="K555" i="8"/>
  <c r="G555" i="8"/>
  <c r="L554" i="8"/>
  <c r="K554" i="8"/>
  <c r="G554" i="8"/>
  <c r="L553" i="8"/>
  <c r="K553" i="8"/>
  <c r="G553" i="8"/>
  <c r="L552" i="8"/>
  <c r="K552" i="8"/>
  <c r="G552" i="8"/>
  <c r="L551" i="8"/>
  <c r="K551" i="8"/>
  <c r="G551" i="8"/>
  <c r="L550" i="8"/>
  <c r="K550" i="8"/>
  <c r="G550" i="8"/>
  <c r="L549" i="8"/>
  <c r="K549" i="8"/>
  <c r="G549" i="8"/>
  <c r="L548" i="8"/>
  <c r="K548" i="8"/>
  <c r="G548" i="8"/>
  <c r="L547" i="8"/>
  <c r="K547" i="8"/>
  <c r="G547" i="8"/>
  <c r="L546" i="8"/>
  <c r="K546" i="8"/>
  <c r="G546" i="8"/>
  <c r="L545" i="8"/>
  <c r="K545" i="8"/>
  <c r="G545" i="8"/>
  <c r="L544" i="8"/>
  <c r="K544" i="8"/>
  <c r="G544" i="8"/>
  <c r="L543" i="8"/>
  <c r="K543" i="8"/>
  <c r="G543" i="8"/>
  <c r="L542" i="8"/>
  <c r="K542" i="8"/>
  <c r="G542" i="8"/>
  <c r="L541" i="8"/>
  <c r="K541" i="8"/>
  <c r="G541" i="8"/>
  <c r="L540" i="8"/>
  <c r="K540" i="8"/>
  <c r="G540" i="8"/>
  <c r="L539" i="8"/>
  <c r="K539" i="8"/>
  <c r="G539" i="8"/>
  <c r="L538" i="8"/>
  <c r="K538" i="8"/>
  <c r="G538" i="8"/>
  <c r="L537" i="8"/>
  <c r="K537" i="8"/>
  <c r="G537" i="8"/>
  <c r="L536" i="8"/>
  <c r="K536" i="8"/>
  <c r="G536" i="8"/>
  <c r="L535" i="8"/>
  <c r="K535" i="8"/>
  <c r="G535" i="8"/>
  <c r="L534" i="8"/>
  <c r="K534" i="8"/>
  <c r="G534" i="8"/>
  <c r="L533" i="8"/>
  <c r="K533" i="8"/>
  <c r="G533" i="8"/>
  <c r="L532" i="8"/>
  <c r="K532" i="8"/>
  <c r="G532" i="8"/>
  <c r="L531" i="8"/>
  <c r="K531" i="8"/>
  <c r="G531" i="8"/>
  <c r="L530" i="8"/>
  <c r="K530" i="8"/>
  <c r="G530" i="8"/>
  <c r="L529" i="8"/>
  <c r="K529" i="8"/>
  <c r="G529" i="8"/>
  <c r="L528" i="8"/>
  <c r="K528" i="8"/>
  <c r="G528" i="8"/>
  <c r="L527" i="8"/>
  <c r="K527" i="8"/>
  <c r="G527" i="8"/>
  <c r="L526" i="8"/>
  <c r="K526" i="8"/>
  <c r="G526" i="8"/>
  <c r="L525" i="8"/>
  <c r="K525" i="8"/>
  <c r="G525" i="8"/>
  <c r="L524" i="8"/>
  <c r="K524" i="8"/>
  <c r="G524" i="8"/>
  <c r="L523" i="8"/>
  <c r="K523" i="8"/>
  <c r="G523" i="8"/>
  <c r="L522" i="8"/>
  <c r="K522" i="8"/>
  <c r="G522" i="8"/>
  <c r="L521" i="8"/>
  <c r="K521" i="8"/>
  <c r="G521" i="8"/>
  <c r="L520" i="8"/>
  <c r="K520" i="8"/>
  <c r="G520" i="8"/>
  <c r="L519" i="8"/>
  <c r="K519" i="8"/>
  <c r="G519" i="8"/>
  <c r="L518" i="8"/>
  <c r="K518" i="8"/>
  <c r="G518" i="8"/>
  <c r="L517" i="8"/>
  <c r="K517" i="8"/>
  <c r="G517" i="8"/>
  <c r="L516" i="8"/>
  <c r="K516" i="8"/>
  <c r="G516" i="8"/>
  <c r="L515" i="8"/>
  <c r="K515" i="8"/>
  <c r="G515" i="8"/>
  <c r="L514" i="8"/>
  <c r="K514" i="8"/>
  <c r="G514" i="8"/>
  <c r="L513" i="8"/>
  <c r="K513" i="8"/>
  <c r="G513" i="8"/>
  <c r="L512" i="8"/>
  <c r="K512" i="8"/>
  <c r="G512" i="8"/>
  <c r="L511" i="8"/>
  <c r="K511" i="8"/>
  <c r="G511" i="8"/>
  <c r="L510" i="8"/>
  <c r="K510" i="8"/>
  <c r="G510" i="8"/>
  <c r="L509" i="8"/>
  <c r="K509" i="8"/>
  <c r="G509" i="8"/>
  <c r="L508" i="8"/>
  <c r="K508" i="8"/>
  <c r="G508" i="8"/>
  <c r="L507" i="8"/>
  <c r="K507" i="8"/>
  <c r="G507" i="8"/>
  <c r="L506" i="8"/>
  <c r="K506" i="8"/>
  <c r="G506" i="8"/>
  <c r="L505" i="8"/>
  <c r="K505" i="8"/>
  <c r="G505" i="8"/>
  <c r="L504" i="8"/>
  <c r="K504" i="8"/>
  <c r="G504" i="8"/>
  <c r="L503" i="8"/>
  <c r="K503" i="8"/>
  <c r="G503" i="8"/>
  <c r="L502" i="8"/>
  <c r="K502" i="8"/>
  <c r="G502" i="8"/>
  <c r="L501" i="8"/>
  <c r="K501" i="8"/>
  <c r="G501" i="8"/>
  <c r="L500" i="8"/>
  <c r="K500" i="8"/>
  <c r="G500" i="8"/>
  <c r="L499" i="8"/>
  <c r="K499" i="8"/>
  <c r="G499" i="8"/>
  <c r="L498" i="8"/>
  <c r="K498" i="8"/>
  <c r="G498" i="8"/>
  <c r="L497" i="8"/>
  <c r="K497" i="8"/>
  <c r="G497" i="8"/>
  <c r="L496" i="8"/>
  <c r="K496" i="8"/>
  <c r="G496" i="8"/>
  <c r="L495" i="8"/>
  <c r="K495" i="8"/>
  <c r="G495" i="8"/>
  <c r="L494" i="8"/>
  <c r="K494" i="8"/>
  <c r="G494" i="8"/>
  <c r="L493" i="8"/>
  <c r="K493" i="8"/>
  <c r="G493" i="8"/>
  <c r="L492" i="8"/>
  <c r="K492" i="8"/>
  <c r="G492" i="8"/>
  <c r="L491" i="8"/>
  <c r="K491" i="8"/>
  <c r="G491" i="8"/>
  <c r="L490" i="8"/>
  <c r="K490" i="8"/>
  <c r="G490" i="8"/>
  <c r="L489" i="8"/>
  <c r="K489" i="8"/>
  <c r="G489" i="8"/>
  <c r="L488" i="8"/>
  <c r="K488" i="8"/>
  <c r="G488" i="8"/>
  <c r="L487" i="8"/>
  <c r="K487" i="8"/>
  <c r="G487" i="8"/>
  <c r="L486" i="8"/>
  <c r="K486" i="8"/>
  <c r="G486" i="8"/>
  <c r="L485" i="8"/>
  <c r="K485" i="8"/>
  <c r="G485" i="8"/>
  <c r="L484" i="8"/>
  <c r="K484" i="8"/>
  <c r="G484" i="8"/>
  <c r="L483" i="8"/>
  <c r="K483" i="8"/>
  <c r="G483" i="8"/>
  <c r="L482" i="8"/>
  <c r="K482" i="8"/>
  <c r="G482" i="8"/>
  <c r="L481" i="8"/>
  <c r="K481" i="8"/>
  <c r="G481" i="8"/>
  <c r="L480" i="8"/>
  <c r="K480" i="8"/>
  <c r="G480" i="8"/>
  <c r="L479" i="8"/>
  <c r="K479" i="8"/>
  <c r="G479" i="8"/>
  <c r="L478" i="8"/>
  <c r="K478" i="8"/>
  <c r="G478" i="8"/>
  <c r="L477" i="8"/>
  <c r="K477" i="8"/>
  <c r="G477" i="8"/>
  <c r="L476" i="8"/>
  <c r="K476" i="8"/>
  <c r="G476" i="8"/>
  <c r="L475" i="8"/>
  <c r="K475" i="8"/>
  <c r="G475" i="8"/>
  <c r="L474" i="8"/>
  <c r="K474" i="8"/>
  <c r="G474" i="8"/>
  <c r="L473" i="8"/>
  <c r="K473" i="8"/>
  <c r="G473" i="8"/>
  <c r="L472" i="8"/>
  <c r="K472" i="8"/>
  <c r="G472" i="8"/>
  <c r="L471" i="8"/>
  <c r="K471" i="8"/>
  <c r="G471" i="8"/>
  <c r="L470" i="8"/>
  <c r="K470" i="8"/>
  <c r="G470" i="8"/>
  <c r="L469" i="8"/>
  <c r="K469" i="8"/>
  <c r="G469" i="8"/>
  <c r="L468" i="8"/>
  <c r="K468" i="8"/>
  <c r="G468" i="8"/>
  <c r="L467" i="8"/>
  <c r="K467" i="8"/>
  <c r="G467" i="8"/>
  <c r="L466" i="8"/>
  <c r="K466" i="8"/>
  <c r="G466" i="8"/>
  <c r="L465" i="8"/>
  <c r="K465" i="8"/>
  <c r="G465" i="8"/>
  <c r="L464" i="8"/>
  <c r="K464" i="8"/>
  <c r="G464" i="8"/>
  <c r="L463" i="8"/>
  <c r="K463" i="8"/>
  <c r="G463" i="8"/>
  <c r="L462" i="8"/>
  <c r="K462" i="8"/>
  <c r="G462" i="8"/>
  <c r="L461" i="8"/>
  <c r="K461" i="8"/>
  <c r="G461" i="8"/>
  <c r="L460" i="8"/>
  <c r="K460" i="8"/>
  <c r="G460" i="8"/>
  <c r="L459" i="8"/>
  <c r="K459" i="8"/>
  <c r="G459" i="8"/>
  <c r="L458" i="8"/>
  <c r="K458" i="8"/>
  <c r="G458" i="8"/>
  <c r="L457" i="8"/>
  <c r="K457" i="8"/>
  <c r="G457" i="8"/>
  <c r="L456" i="8"/>
  <c r="K456" i="8"/>
  <c r="G456" i="8"/>
  <c r="L455" i="8"/>
  <c r="K455" i="8"/>
  <c r="G455" i="8"/>
  <c r="L454" i="8"/>
  <c r="K454" i="8"/>
  <c r="G454" i="8"/>
  <c r="L453" i="8"/>
  <c r="K453" i="8"/>
  <c r="G453" i="8"/>
  <c r="L452" i="8"/>
  <c r="K452" i="8"/>
  <c r="G452" i="8"/>
  <c r="L451" i="8"/>
  <c r="K451" i="8"/>
  <c r="G451" i="8"/>
  <c r="L450" i="8"/>
  <c r="K450" i="8"/>
  <c r="G450" i="8"/>
  <c r="L449" i="8"/>
  <c r="K449" i="8"/>
  <c r="G449" i="8"/>
  <c r="L448" i="8"/>
  <c r="K448" i="8"/>
  <c r="G448" i="8"/>
  <c r="L447" i="8"/>
  <c r="K447" i="8"/>
  <c r="G447" i="8"/>
  <c r="L446" i="8"/>
  <c r="K446" i="8"/>
  <c r="G446" i="8"/>
  <c r="L445" i="8"/>
  <c r="K445" i="8"/>
  <c r="G445" i="8"/>
  <c r="L444" i="8"/>
  <c r="K444" i="8"/>
  <c r="G444" i="8"/>
  <c r="L443" i="8"/>
  <c r="K443" i="8"/>
  <c r="G443" i="8"/>
  <c r="L442" i="8"/>
  <c r="K442" i="8"/>
  <c r="G442" i="8"/>
  <c r="L441" i="8"/>
  <c r="K441" i="8"/>
  <c r="G441" i="8"/>
  <c r="L440" i="8"/>
  <c r="K440" i="8"/>
  <c r="G440" i="8"/>
  <c r="L439" i="8"/>
  <c r="K439" i="8"/>
  <c r="G439" i="8"/>
  <c r="L438" i="8"/>
  <c r="K438" i="8"/>
  <c r="G438" i="8"/>
  <c r="L437" i="8"/>
  <c r="K437" i="8"/>
  <c r="G437" i="8"/>
  <c r="L436" i="8"/>
  <c r="K436" i="8"/>
  <c r="G436" i="8"/>
  <c r="L435" i="8"/>
  <c r="K435" i="8"/>
  <c r="G435" i="8"/>
  <c r="L434" i="8"/>
  <c r="K434" i="8"/>
  <c r="G434" i="8"/>
  <c r="L433" i="8"/>
  <c r="K433" i="8"/>
  <c r="G433" i="8"/>
  <c r="L432" i="8"/>
  <c r="K432" i="8"/>
  <c r="G432" i="8"/>
  <c r="L431" i="8"/>
  <c r="K431" i="8"/>
  <c r="G431" i="8"/>
  <c r="L430" i="8"/>
  <c r="K430" i="8"/>
  <c r="G430" i="8"/>
  <c r="L429" i="8"/>
  <c r="K429" i="8"/>
  <c r="G429" i="8"/>
  <c r="L428" i="8"/>
  <c r="K428" i="8"/>
  <c r="G428" i="8"/>
  <c r="L427" i="8"/>
  <c r="K427" i="8"/>
  <c r="G427" i="8"/>
  <c r="L426" i="8"/>
  <c r="K426" i="8"/>
  <c r="G426" i="8"/>
  <c r="L425" i="8"/>
  <c r="K425" i="8"/>
  <c r="G425" i="8"/>
  <c r="L424" i="8"/>
  <c r="K424" i="8"/>
  <c r="G424" i="8"/>
  <c r="L423" i="8"/>
  <c r="K423" i="8"/>
  <c r="G423" i="8"/>
  <c r="L422" i="8"/>
  <c r="K422" i="8"/>
  <c r="G422" i="8"/>
  <c r="L421" i="8"/>
  <c r="K421" i="8"/>
  <c r="G421" i="8"/>
  <c r="L420" i="8"/>
  <c r="K420" i="8"/>
  <c r="G420" i="8"/>
  <c r="L419" i="8"/>
  <c r="K419" i="8"/>
  <c r="G419" i="8"/>
  <c r="L418" i="8"/>
  <c r="K418" i="8"/>
  <c r="G418" i="8"/>
  <c r="L417" i="8"/>
  <c r="K417" i="8"/>
  <c r="G417" i="8"/>
  <c r="L416" i="8"/>
  <c r="K416" i="8"/>
  <c r="G416" i="8"/>
  <c r="L415" i="8"/>
  <c r="K415" i="8"/>
  <c r="G415" i="8"/>
  <c r="L414" i="8"/>
  <c r="K414" i="8"/>
  <c r="G414" i="8"/>
  <c r="L413" i="8"/>
  <c r="K413" i="8"/>
  <c r="G413" i="8"/>
  <c r="L412" i="8"/>
  <c r="K412" i="8"/>
  <c r="G412" i="8"/>
  <c r="L411" i="8"/>
  <c r="K411" i="8"/>
  <c r="G411" i="8"/>
  <c r="L410" i="8"/>
  <c r="K410" i="8"/>
  <c r="G410" i="8"/>
  <c r="L409" i="8"/>
  <c r="K409" i="8"/>
  <c r="G409" i="8"/>
  <c r="L408" i="8"/>
  <c r="K408" i="8"/>
  <c r="G408" i="8"/>
  <c r="L407" i="8"/>
  <c r="K407" i="8"/>
  <c r="G407" i="8"/>
  <c r="L406" i="8"/>
  <c r="K406" i="8"/>
  <c r="G406" i="8"/>
  <c r="L405" i="8"/>
  <c r="K405" i="8"/>
  <c r="G405" i="8"/>
  <c r="L404" i="8"/>
  <c r="K404" i="8"/>
  <c r="G404" i="8"/>
  <c r="L403" i="8"/>
  <c r="K403" i="8"/>
  <c r="G403" i="8"/>
  <c r="L402" i="8"/>
  <c r="K402" i="8"/>
  <c r="G402" i="8"/>
  <c r="L401" i="8"/>
  <c r="K401" i="8"/>
  <c r="G401" i="8"/>
  <c r="L400" i="8"/>
  <c r="K400" i="8"/>
  <c r="G400" i="8"/>
  <c r="L399" i="8"/>
  <c r="K399" i="8"/>
  <c r="G399" i="8"/>
  <c r="L398" i="8"/>
  <c r="K398" i="8"/>
  <c r="G398" i="8"/>
  <c r="L397" i="8"/>
  <c r="K397" i="8"/>
  <c r="G397" i="8"/>
  <c r="L396" i="8"/>
  <c r="K396" i="8"/>
  <c r="G396" i="8"/>
  <c r="L395" i="8"/>
  <c r="K395" i="8"/>
  <c r="G395" i="8"/>
  <c r="L394" i="8"/>
  <c r="K394" i="8"/>
  <c r="G394" i="8"/>
  <c r="L393" i="8"/>
  <c r="K393" i="8"/>
  <c r="G393" i="8"/>
  <c r="L392" i="8"/>
  <c r="K392" i="8"/>
  <c r="G392" i="8"/>
  <c r="L391" i="8"/>
  <c r="K391" i="8"/>
  <c r="G391" i="8"/>
  <c r="L390" i="8"/>
  <c r="K390" i="8"/>
  <c r="G390" i="8"/>
  <c r="L389" i="8"/>
  <c r="K389" i="8"/>
  <c r="G389" i="8"/>
  <c r="L388" i="8"/>
  <c r="K388" i="8"/>
  <c r="G388" i="8"/>
  <c r="L387" i="8"/>
  <c r="K387" i="8"/>
  <c r="G387" i="8"/>
  <c r="L386" i="8"/>
  <c r="K386" i="8"/>
  <c r="G386" i="8"/>
  <c r="L385" i="8"/>
  <c r="K385" i="8"/>
  <c r="G385" i="8"/>
  <c r="L384" i="8"/>
  <c r="K384" i="8"/>
  <c r="G384" i="8"/>
  <c r="L383" i="8"/>
  <c r="K383" i="8"/>
  <c r="G383" i="8"/>
  <c r="L382" i="8"/>
  <c r="K382" i="8"/>
  <c r="G382" i="8"/>
  <c r="L381" i="8"/>
  <c r="K381" i="8"/>
  <c r="G381" i="8"/>
  <c r="L380" i="8"/>
  <c r="K380" i="8"/>
  <c r="G380" i="8"/>
  <c r="L379" i="8"/>
  <c r="K379" i="8"/>
  <c r="G379" i="8"/>
  <c r="L378" i="8"/>
  <c r="K378" i="8"/>
  <c r="G378" i="8"/>
  <c r="L377" i="8"/>
  <c r="K377" i="8"/>
  <c r="G377" i="8"/>
  <c r="L376" i="8"/>
  <c r="K376" i="8"/>
  <c r="G376" i="8"/>
  <c r="L375" i="8"/>
  <c r="K375" i="8"/>
  <c r="G375" i="8"/>
  <c r="L374" i="8"/>
  <c r="K374" i="8"/>
  <c r="G374" i="8"/>
  <c r="L373" i="8"/>
  <c r="K373" i="8"/>
  <c r="G373" i="8"/>
  <c r="L372" i="8"/>
  <c r="K372" i="8"/>
  <c r="G372" i="8"/>
  <c r="L371" i="8"/>
  <c r="K371" i="8"/>
  <c r="G371" i="8"/>
  <c r="L370" i="8"/>
  <c r="K370" i="8"/>
  <c r="G370" i="8"/>
  <c r="L369" i="8"/>
  <c r="K369" i="8"/>
  <c r="G369" i="8"/>
  <c r="L368" i="8"/>
  <c r="K368" i="8"/>
  <c r="G368" i="8"/>
  <c r="L367" i="8"/>
  <c r="K367" i="8"/>
  <c r="G367" i="8"/>
  <c r="L366" i="8"/>
  <c r="K366" i="8"/>
  <c r="G366" i="8"/>
  <c r="L365" i="8"/>
  <c r="K365" i="8"/>
  <c r="G365" i="8"/>
  <c r="L364" i="8"/>
  <c r="K364" i="8"/>
  <c r="G364" i="8"/>
  <c r="L363" i="8"/>
  <c r="K363" i="8"/>
  <c r="G363" i="8"/>
  <c r="L362" i="8"/>
  <c r="K362" i="8"/>
  <c r="G362" i="8"/>
  <c r="L361" i="8"/>
  <c r="K361" i="8"/>
  <c r="G361" i="8"/>
  <c r="L360" i="8"/>
  <c r="K360" i="8"/>
  <c r="G360" i="8"/>
  <c r="L359" i="8"/>
  <c r="K359" i="8"/>
  <c r="G359" i="8"/>
  <c r="L358" i="8"/>
  <c r="K358" i="8"/>
  <c r="G358" i="8"/>
  <c r="L357" i="8"/>
  <c r="K357" i="8"/>
  <c r="G357" i="8"/>
  <c r="L356" i="8"/>
  <c r="K356" i="8"/>
  <c r="G356" i="8"/>
  <c r="L355" i="8"/>
  <c r="K355" i="8"/>
  <c r="G355" i="8"/>
  <c r="L354" i="8"/>
  <c r="K354" i="8"/>
  <c r="G354" i="8"/>
  <c r="L353" i="8"/>
  <c r="K353" i="8"/>
  <c r="G353" i="8"/>
  <c r="L352" i="8"/>
  <c r="K352" i="8"/>
  <c r="G352" i="8"/>
  <c r="L351" i="8"/>
  <c r="K351" i="8"/>
  <c r="G351" i="8"/>
  <c r="L350" i="8"/>
  <c r="K350" i="8"/>
  <c r="G350" i="8"/>
  <c r="L349" i="8"/>
  <c r="K349" i="8"/>
  <c r="G349" i="8"/>
  <c r="L348" i="8"/>
  <c r="K348" i="8"/>
  <c r="G348" i="8"/>
  <c r="L347" i="8"/>
  <c r="K347" i="8"/>
  <c r="G347" i="8"/>
  <c r="L346" i="8"/>
  <c r="K346" i="8"/>
  <c r="G346" i="8"/>
  <c r="L345" i="8"/>
  <c r="K345" i="8"/>
  <c r="G345" i="8"/>
  <c r="L344" i="8"/>
  <c r="K344" i="8"/>
  <c r="G344" i="8"/>
  <c r="L343" i="8"/>
  <c r="K343" i="8"/>
  <c r="G343" i="8"/>
  <c r="L342" i="8"/>
  <c r="K342" i="8"/>
  <c r="G342" i="8"/>
  <c r="L341" i="8"/>
  <c r="K341" i="8"/>
  <c r="G341" i="8"/>
  <c r="L340" i="8"/>
  <c r="K340" i="8"/>
  <c r="G340" i="8"/>
  <c r="L339" i="8"/>
  <c r="K339" i="8"/>
  <c r="G339" i="8"/>
  <c r="L338" i="8"/>
  <c r="K338" i="8"/>
  <c r="G338" i="8"/>
  <c r="L337" i="8"/>
  <c r="K337" i="8"/>
  <c r="G337" i="8"/>
  <c r="L336" i="8"/>
  <c r="K336" i="8"/>
  <c r="G336" i="8"/>
  <c r="L335" i="8"/>
  <c r="K335" i="8"/>
  <c r="G335" i="8"/>
  <c r="L334" i="8"/>
  <c r="K334" i="8"/>
  <c r="G334" i="8"/>
  <c r="L333" i="8"/>
  <c r="K333" i="8"/>
  <c r="G333" i="8"/>
  <c r="L332" i="8"/>
  <c r="K332" i="8"/>
  <c r="G332" i="8"/>
  <c r="L331" i="8"/>
  <c r="K331" i="8"/>
  <c r="G331" i="8"/>
  <c r="L330" i="8"/>
  <c r="K330" i="8"/>
  <c r="G330" i="8"/>
  <c r="L329" i="8"/>
  <c r="K329" i="8"/>
  <c r="G329" i="8"/>
  <c r="L328" i="8"/>
  <c r="K328" i="8"/>
  <c r="G328" i="8"/>
  <c r="L327" i="8"/>
  <c r="K327" i="8"/>
  <c r="G327" i="8"/>
  <c r="L326" i="8"/>
  <c r="K326" i="8"/>
  <c r="G326" i="8"/>
  <c r="L325" i="8"/>
  <c r="K325" i="8"/>
  <c r="G325" i="8"/>
  <c r="L324" i="8"/>
  <c r="K324" i="8"/>
  <c r="G324" i="8"/>
  <c r="L323" i="8"/>
  <c r="K323" i="8"/>
  <c r="G323" i="8"/>
  <c r="L322" i="8"/>
  <c r="K322" i="8"/>
  <c r="G322" i="8"/>
  <c r="L321" i="8"/>
  <c r="K321" i="8"/>
  <c r="G321" i="8"/>
  <c r="L320" i="8"/>
  <c r="K320" i="8"/>
  <c r="G320" i="8"/>
  <c r="L319" i="8"/>
  <c r="K319" i="8"/>
  <c r="G319" i="8"/>
  <c r="L318" i="8"/>
  <c r="K318" i="8"/>
  <c r="G318" i="8"/>
  <c r="L317" i="8"/>
  <c r="K317" i="8"/>
  <c r="G317" i="8"/>
  <c r="L316" i="8"/>
  <c r="K316" i="8"/>
  <c r="G316" i="8"/>
  <c r="L315" i="8"/>
  <c r="K315" i="8"/>
  <c r="G315" i="8"/>
  <c r="L314" i="8"/>
  <c r="K314" i="8"/>
  <c r="G314" i="8"/>
  <c r="L313" i="8"/>
  <c r="K313" i="8"/>
  <c r="G313" i="8"/>
  <c r="L312" i="8"/>
  <c r="K312" i="8"/>
  <c r="G312" i="8"/>
  <c r="L311" i="8"/>
  <c r="K311" i="8"/>
  <c r="G311" i="8"/>
  <c r="L310" i="8"/>
  <c r="K310" i="8"/>
  <c r="G310" i="8"/>
  <c r="L309" i="8"/>
  <c r="K309" i="8"/>
  <c r="G309" i="8"/>
  <c r="L308" i="8"/>
  <c r="K308" i="8"/>
  <c r="G308" i="8"/>
  <c r="L307" i="8"/>
  <c r="K307" i="8"/>
  <c r="G307" i="8"/>
  <c r="L306" i="8"/>
  <c r="K306" i="8"/>
  <c r="G306" i="8"/>
  <c r="L305" i="8"/>
  <c r="K305" i="8"/>
  <c r="G305" i="8"/>
  <c r="L304" i="8"/>
  <c r="K304" i="8"/>
  <c r="G304" i="8"/>
  <c r="L303" i="8"/>
  <c r="K303" i="8"/>
  <c r="G303" i="8"/>
  <c r="L302" i="8"/>
  <c r="K302" i="8"/>
  <c r="G302" i="8"/>
  <c r="L301" i="8"/>
  <c r="K301" i="8"/>
  <c r="G301" i="8"/>
  <c r="L300" i="8"/>
  <c r="K300" i="8"/>
  <c r="G300" i="8"/>
  <c r="L299" i="8"/>
  <c r="K299" i="8"/>
  <c r="G299" i="8"/>
  <c r="L298" i="8"/>
  <c r="K298" i="8"/>
  <c r="G298" i="8"/>
  <c r="L297" i="8"/>
  <c r="K297" i="8"/>
  <c r="G297" i="8"/>
  <c r="L296" i="8"/>
  <c r="K296" i="8"/>
  <c r="G296" i="8"/>
  <c r="L295" i="8"/>
  <c r="K295" i="8"/>
  <c r="G295" i="8"/>
  <c r="L294" i="8"/>
  <c r="K294" i="8"/>
  <c r="G294" i="8"/>
  <c r="L293" i="8"/>
  <c r="K293" i="8"/>
  <c r="G293" i="8"/>
  <c r="L292" i="8"/>
  <c r="K292" i="8"/>
  <c r="G292" i="8"/>
  <c r="L291" i="8"/>
  <c r="K291" i="8"/>
  <c r="G291" i="8"/>
  <c r="L290" i="8"/>
  <c r="K290" i="8"/>
  <c r="G290" i="8"/>
  <c r="L289" i="8"/>
  <c r="K289" i="8"/>
  <c r="G289" i="8"/>
  <c r="L288" i="8"/>
  <c r="K288" i="8"/>
  <c r="G288" i="8"/>
  <c r="L287" i="8"/>
  <c r="K287" i="8"/>
  <c r="G287" i="8"/>
  <c r="L286" i="8"/>
  <c r="K286" i="8"/>
  <c r="G286" i="8"/>
  <c r="L285" i="8"/>
  <c r="K285" i="8"/>
  <c r="G285" i="8"/>
  <c r="L284" i="8"/>
  <c r="K284" i="8"/>
  <c r="G284" i="8"/>
  <c r="L283" i="8"/>
  <c r="K283" i="8"/>
  <c r="G283" i="8"/>
  <c r="L282" i="8"/>
  <c r="K282" i="8"/>
  <c r="G282" i="8"/>
  <c r="L281" i="8"/>
  <c r="K281" i="8"/>
  <c r="G281" i="8"/>
  <c r="L280" i="8"/>
  <c r="K280" i="8"/>
  <c r="G280" i="8"/>
  <c r="L279" i="8"/>
  <c r="K279" i="8"/>
  <c r="G279" i="8"/>
  <c r="L278" i="8"/>
  <c r="K278" i="8"/>
  <c r="G278" i="8"/>
  <c r="L277" i="8"/>
  <c r="K277" i="8"/>
  <c r="G277" i="8"/>
  <c r="L276" i="8"/>
  <c r="K276" i="8"/>
  <c r="G276" i="8"/>
  <c r="L275" i="8"/>
  <c r="K275" i="8"/>
  <c r="G275" i="8"/>
  <c r="L274" i="8"/>
  <c r="K274" i="8"/>
  <c r="G274" i="8"/>
  <c r="L273" i="8"/>
  <c r="K273" i="8"/>
  <c r="G273" i="8"/>
  <c r="L272" i="8"/>
  <c r="K272" i="8"/>
  <c r="G272" i="8"/>
  <c r="L271" i="8"/>
  <c r="K271" i="8"/>
  <c r="G271" i="8"/>
  <c r="L270" i="8"/>
  <c r="K270" i="8"/>
  <c r="G270" i="8"/>
  <c r="L269" i="8"/>
  <c r="K269" i="8"/>
  <c r="G269" i="8"/>
  <c r="L268" i="8"/>
  <c r="K268" i="8"/>
  <c r="G268" i="8"/>
  <c r="L267" i="8"/>
  <c r="K267" i="8"/>
  <c r="G267" i="8"/>
  <c r="L266" i="8"/>
  <c r="K266" i="8"/>
  <c r="G266" i="8"/>
  <c r="L265" i="8"/>
  <c r="K265" i="8"/>
  <c r="G265" i="8"/>
  <c r="L264" i="8"/>
  <c r="K264" i="8"/>
  <c r="G264" i="8"/>
  <c r="L263" i="8"/>
  <c r="K263" i="8"/>
  <c r="G263" i="8"/>
  <c r="L262" i="8"/>
  <c r="K262" i="8"/>
  <c r="G262" i="8"/>
  <c r="L261" i="8"/>
  <c r="K261" i="8"/>
  <c r="G261" i="8"/>
  <c r="L260" i="8"/>
  <c r="K260" i="8"/>
  <c r="G260" i="8"/>
  <c r="L259" i="8"/>
  <c r="K259" i="8"/>
  <c r="G259" i="8"/>
  <c r="L258" i="8"/>
  <c r="K258" i="8"/>
  <c r="G258" i="8"/>
  <c r="L257" i="8"/>
  <c r="K257" i="8"/>
  <c r="G257" i="8"/>
  <c r="L256" i="8"/>
  <c r="K256" i="8"/>
  <c r="G256" i="8"/>
  <c r="L255" i="8"/>
  <c r="K255" i="8"/>
  <c r="G255" i="8"/>
  <c r="L254" i="8"/>
  <c r="K254" i="8"/>
  <c r="G254" i="8"/>
  <c r="L253" i="8"/>
  <c r="K253" i="8"/>
  <c r="G253" i="8"/>
  <c r="L252" i="8"/>
  <c r="K252" i="8"/>
  <c r="G252" i="8"/>
  <c r="L251" i="8"/>
  <c r="K251" i="8"/>
  <c r="G251" i="8"/>
  <c r="L250" i="8"/>
  <c r="K250" i="8"/>
  <c r="G250" i="8"/>
  <c r="L249" i="8"/>
  <c r="K249" i="8"/>
  <c r="G249" i="8"/>
  <c r="L248" i="8"/>
  <c r="K248" i="8"/>
  <c r="G248" i="8"/>
  <c r="L247" i="8"/>
  <c r="K247" i="8"/>
  <c r="G247" i="8"/>
  <c r="L246" i="8"/>
  <c r="K246" i="8"/>
  <c r="G246" i="8"/>
  <c r="L245" i="8"/>
  <c r="K245" i="8"/>
  <c r="G245" i="8"/>
  <c r="L244" i="8"/>
  <c r="K244" i="8"/>
  <c r="G244" i="8"/>
  <c r="L243" i="8"/>
  <c r="K243" i="8"/>
  <c r="G243" i="8"/>
  <c r="L242" i="8"/>
  <c r="K242" i="8"/>
  <c r="G242" i="8"/>
  <c r="L241" i="8"/>
  <c r="K241" i="8"/>
  <c r="G241" i="8"/>
  <c r="L240" i="8"/>
  <c r="K240" i="8"/>
  <c r="G240" i="8"/>
  <c r="L239" i="8"/>
  <c r="K239" i="8"/>
  <c r="G239" i="8"/>
  <c r="L238" i="8"/>
  <c r="K238" i="8"/>
  <c r="G238" i="8"/>
  <c r="L237" i="8"/>
  <c r="K237" i="8"/>
  <c r="G237" i="8"/>
  <c r="L236" i="8"/>
  <c r="K236" i="8"/>
  <c r="G236" i="8"/>
  <c r="L235" i="8"/>
  <c r="K235" i="8"/>
  <c r="G235" i="8"/>
  <c r="L234" i="8"/>
  <c r="K234" i="8"/>
  <c r="G234" i="8"/>
  <c r="L233" i="8"/>
  <c r="K233" i="8"/>
  <c r="G233" i="8"/>
  <c r="L232" i="8"/>
  <c r="K232" i="8"/>
  <c r="G232" i="8"/>
  <c r="L231" i="8"/>
  <c r="K231" i="8"/>
  <c r="G231" i="8"/>
  <c r="L230" i="8"/>
  <c r="K230" i="8"/>
  <c r="G230" i="8"/>
  <c r="L229" i="8"/>
  <c r="K229" i="8"/>
  <c r="G229" i="8"/>
  <c r="L228" i="8"/>
  <c r="K228" i="8"/>
  <c r="G228" i="8"/>
  <c r="L227" i="8"/>
  <c r="K227" i="8"/>
  <c r="G227" i="8"/>
  <c r="L226" i="8"/>
  <c r="K226" i="8"/>
  <c r="G226" i="8"/>
  <c r="L225" i="8"/>
  <c r="K225" i="8"/>
  <c r="G225" i="8"/>
  <c r="L224" i="8"/>
  <c r="K224" i="8"/>
  <c r="G224" i="8"/>
  <c r="L223" i="8"/>
  <c r="K223" i="8"/>
  <c r="G223" i="8"/>
  <c r="L222" i="8"/>
  <c r="K222" i="8"/>
  <c r="G222" i="8"/>
  <c r="L221" i="8"/>
  <c r="K221" i="8"/>
  <c r="G221" i="8"/>
  <c r="L220" i="8"/>
  <c r="K220" i="8"/>
  <c r="G220" i="8"/>
  <c r="L219" i="8"/>
  <c r="K219" i="8"/>
  <c r="G219" i="8"/>
  <c r="L218" i="8"/>
  <c r="K218" i="8"/>
  <c r="G218" i="8"/>
  <c r="L217" i="8"/>
  <c r="K217" i="8"/>
  <c r="G217" i="8"/>
  <c r="L216" i="8"/>
  <c r="K216" i="8"/>
  <c r="G216" i="8"/>
  <c r="L215" i="8"/>
  <c r="K215" i="8"/>
  <c r="G215" i="8"/>
  <c r="L214" i="8"/>
  <c r="K214" i="8"/>
  <c r="G214" i="8"/>
  <c r="L213" i="8"/>
  <c r="K213" i="8"/>
  <c r="G213" i="8"/>
  <c r="L212" i="8"/>
  <c r="K212" i="8"/>
  <c r="G212" i="8"/>
  <c r="L211" i="8"/>
  <c r="K211" i="8"/>
  <c r="G211" i="8"/>
  <c r="L210" i="8"/>
  <c r="K210" i="8"/>
  <c r="G210" i="8"/>
  <c r="L209" i="8"/>
  <c r="K209" i="8"/>
  <c r="G209" i="8"/>
  <c r="L208" i="8"/>
  <c r="K208" i="8"/>
  <c r="G208" i="8"/>
  <c r="L207" i="8"/>
  <c r="K207" i="8"/>
  <c r="G207" i="8"/>
  <c r="L206" i="8"/>
  <c r="K206" i="8"/>
  <c r="G206" i="8"/>
  <c r="L205" i="8"/>
  <c r="K205" i="8"/>
  <c r="G205" i="8"/>
  <c r="L204" i="8"/>
  <c r="K204" i="8"/>
  <c r="G204" i="8"/>
  <c r="L203" i="8"/>
  <c r="K203" i="8"/>
  <c r="G203" i="8"/>
  <c r="L202" i="8"/>
  <c r="K202" i="8"/>
  <c r="G202" i="8"/>
  <c r="L201" i="8"/>
  <c r="K201" i="8"/>
  <c r="G201" i="8"/>
  <c r="L200" i="8"/>
  <c r="K200" i="8"/>
  <c r="G200" i="8"/>
  <c r="L199" i="8"/>
  <c r="K199" i="8"/>
  <c r="G199" i="8"/>
  <c r="L198" i="8"/>
  <c r="K198" i="8"/>
  <c r="G198" i="8"/>
  <c r="L197" i="8"/>
  <c r="K197" i="8"/>
  <c r="G197" i="8"/>
  <c r="L196" i="8"/>
  <c r="K196" i="8"/>
  <c r="G196" i="8"/>
  <c r="L195" i="8"/>
  <c r="K195" i="8"/>
  <c r="G195" i="8"/>
  <c r="L194" i="8"/>
  <c r="K194" i="8"/>
  <c r="G194" i="8"/>
  <c r="L193" i="8"/>
  <c r="K193" i="8"/>
  <c r="G193" i="8"/>
  <c r="L192" i="8"/>
  <c r="K192" i="8"/>
  <c r="G192" i="8"/>
  <c r="L191" i="8"/>
  <c r="K191" i="8"/>
  <c r="G191" i="8"/>
  <c r="L190" i="8"/>
  <c r="K190" i="8"/>
  <c r="G190" i="8"/>
  <c r="L189" i="8"/>
  <c r="K189" i="8"/>
  <c r="G189" i="8"/>
  <c r="L188" i="8"/>
  <c r="K188" i="8"/>
  <c r="G188" i="8"/>
  <c r="L187" i="8"/>
  <c r="K187" i="8"/>
  <c r="G187" i="8"/>
  <c r="L186" i="8"/>
  <c r="K186" i="8"/>
  <c r="G186" i="8"/>
  <c r="L185" i="8"/>
  <c r="K185" i="8"/>
  <c r="G185" i="8"/>
  <c r="L184" i="8"/>
  <c r="K184" i="8"/>
  <c r="G184" i="8"/>
  <c r="L183" i="8"/>
  <c r="K183" i="8"/>
  <c r="G183" i="8"/>
  <c r="L182" i="8"/>
  <c r="K182" i="8"/>
  <c r="G182" i="8"/>
  <c r="L181" i="8"/>
  <c r="K181" i="8"/>
  <c r="G181" i="8"/>
  <c r="L180" i="8"/>
  <c r="K180" i="8"/>
  <c r="G180" i="8"/>
  <c r="L179" i="8"/>
  <c r="K179" i="8"/>
  <c r="G179" i="8"/>
  <c r="L178" i="8"/>
  <c r="K178" i="8"/>
  <c r="G178" i="8"/>
  <c r="L177" i="8"/>
  <c r="K177" i="8"/>
  <c r="G177" i="8"/>
  <c r="L176" i="8"/>
  <c r="K176" i="8"/>
  <c r="G176" i="8"/>
  <c r="L175" i="8"/>
  <c r="K175" i="8"/>
  <c r="G175" i="8"/>
  <c r="L174" i="8"/>
  <c r="K174" i="8"/>
  <c r="G174" i="8"/>
  <c r="L173" i="8"/>
  <c r="K173" i="8"/>
  <c r="G173" i="8"/>
  <c r="L172" i="8"/>
  <c r="K172" i="8"/>
  <c r="G172" i="8"/>
  <c r="L171" i="8"/>
  <c r="K171" i="8"/>
  <c r="G171" i="8"/>
  <c r="L170" i="8"/>
  <c r="K170" i="8"/>
  <c r="G170" i="8"/>
  <c r="L169" i="8"/>
  <c r="K169" i="8"/>
  <c r="G169" i="8"/>
  <c r="L168" i="8"/>
  <c r="K168" i="8"/>
  <c r="G168" i="8"/>
  <c r="L167" i="8"/>
  <c r="K167" i="8"/>
  <c r="G167" i="8"/>
  <c r="L166" i="8"/>
  <c r="K166" i="8"/>
  <c r="G166" i="8"/>
  <c r="L165" i="8"/>
  <c r="K165" i="8"/>
  <c r="G165" i="8"/>
  <c r="L164" i="8"/>
  <c r="K164" i="8"/>
  <c r="G164" i="8"/>
  <c r="L163" i="8"/>
  <c r="K163" i="8"/>
  <c r="G163" i="8"/>
  <c r="L162" i="8"/>
  <c r="K162" i="8"/>
  <c r="G162" i="8"/>
  <c r="L161" i="8"/>
  <c r="K161" i="8"/>
  <c r="G161" i="8"/>
  <c r="L160" i="8"/>
  <c r="K160" i="8"/>
  <c r="G160" i="8"/>
  <c r="L159" i="8"/>
  <c r="K159" i="8"/>
  <c r="G159" i="8"/>
  <c r="L158" i="8"/>
  <c r="K158" i="8"/>
  <c r="G158" i="8"/>
  <c r="L157" i="8"/>
  <c r="K157" i="8"/>
  <c r="G157" i="8"/>
  <c r="L156" i="8"/>
  <c r="K156" i="8"/>
  <c r="G156" i="8"/>
  <c r="L155" i="8"/>
  <c r="K155" i="8"/>
  <c r="G155" i="8"/>
  <c r="L154" i="8"/>
  <c r="K154" i="8"/>
  <c r="G154" i="8"/>
  <c r="L153" i="8"/>
  <c r="K153" i="8"/>
  <c r="G153" i="8"/>
  <c r="L152" i="8"/>
  <c r="K152" i="8"/>
  <c r="G152" i="8"/>
  <c r="L151" i="8"/>
  <c r="K151" i="8"/>
  <c r="G151" i="8"/>
  <c r="L150" i="8"/>
  <c r="K150" i="8"/>
  <c r="G150" i="8"/>
  <c r="L149" i="8"/>
  <c r="K149" i="8"/>
  <c r="G149" i="8"/>
  <c r="L148" i="8"/>
  <c r="K148" i="8"/>
  <c r="G148" i="8"/>
  <c r="L147" i="8"/>
  <c r="K147" i="8"/>
  <c r="G147" i="8"/>
  <c r="L146" i="8"/>
  <c r="K146" i="8"/>
  <c r="G146" i="8"/>
  <c r="L145" i="8"/>
  <c r="K145" i="8"/>
  <c r="G145" i="8"/>
  <c r="L144" i="8"/>
  <c r="K144" i="8"/>
  <c r="G144" i="8"/>
  <c r="L143" i="8"/>
  <c r="K143" i="8"/>
  <c r="G143" i="8"/>
  <c r="L142" i="8"/>
  <c r="K142" i="8"/>
  <c r="G142" i="8"/>
  <c r="L141" i="8"/>
  <c r="K141" i="8"/>
  <c r="G141" i="8"/>
  <c r="L140" i="8"/>
  <c r="K140" i="8"/>
  <c r="G140" i="8"/>
  <c r="L139" i="8"/>
  <c r="K139" i="8"/>
  <c r="G139" i="8"/>
  <c r="L138" i="8"/>
  <c r="K138" i="8"/>
  <c r="G138" i="8"/>
  <c r="L137" i="8"/>
  <c r="K137" i="8"/>
  <c r="G137" i="8"/>
  <c r="L136" i="8"/>
  <c r="K136" i="8"/>
  <c r="G136" i="8"/>
  <c r="L135" i="8"/>
  <c r="K135" i="8"/>
  <c r="G135" i="8"/>
  <c r="L134" i="8"/>
  <c r="K134" i="8"/>
  <c r="G134" i="8"/>
  <c r="L133" i="8"/>
  <c r="K133" i="8"/>
  <c r="G133" i="8"/>
  <c r="L132" i="8"/>
  <c r="K132" i="8"/>
  <c r="G132" i="8"/>
  <c r="L131" i="8"/>
  <c r="K131" i="8"/>
  <c r="G131" i="8"/>
  <c r="L130" i="8"/>
  <c r="K130" i="8"/>
  <c r="G130" i="8"/>
  <c r="L129" i="8"/>
  <c r="K129" i="8"/>
  <c r="G129" i="8"/>
  <c r="L128" i="8"/>
  <c r="K128" i="8"/>
  <c r="G128" i="8"/>
  <c r="L127" i="8"/>
  <c r="K127" i="8"/>
  <c r="G127" i="8"/>
  <c r="L126" i="8"/>
  <c r="K126" i="8"/>
  <c r="G126" i="8"/>
  <c r="L125" i="8"/>
  <c r="K125" i="8"/>
  <c r="G125" i="8"/>
  <c r="L124" i="8"/>
  <c r="K124" i="8"/>
  <c r="G124" i="8"/>
  <c r="L123" i="8"/>
  <c r="K123" i="8"/>
  <c r="G123" i="8"/>
  <c r="L122" i="8"/>
  <c r="K122" i="8"/>
  <c r="G122" i="8"/>
  <c r="L121" i="8"/>
  <c r="K121" i="8"/>
  <c r="G121" i="8"/>
  <c r="L120" i="8"/>
  <c r="K120" i="8"/>
  <c r="G120" i="8"/>
  <c r="L119" i="8"/>
  <c r="K119" i="8"/>
  <c r="G119" i="8"/>
  <c r="L118" i="8"/>
  <c r="K118" i="8"/>
  <c r="G118" i="8"/>
  <c r="L117" i="8"/>
  <c r="K117" i="8"/>
  <c r="G117" i="8"/>
  <c r="L116" i="8"/>
  <c r="K116" i="8"/>
  <c r="G116" i="8"/>
  <c r="L115" i="8"/>
  <c r="K115" i="8"/>
  <c r="G115" i="8"/>
  <c r="L114" i="8"/>
  <c r="K114" i="8"/>
  <c r="G114" i="8"/>
  <c r="L113" i="8"/>
  <c r="K113" i="8"/>
  <c r="G113" i="8"/>
  <c r="L112" i="8"/>
  <c r="K112" i="8"/>
  <c r="G112" i="8"/>
  <c r="L111" i="8"/>
  <c r="K111" i="8"/>
  <c r="G111" i="8"/>
  <c r="L110" i="8"/>
  <c r="K110" i="8"/>
  <c r="G110" i="8"/>
  <c r="L109" i="8"/>
  <c r="K109" i="8"/>
  <c r="G109" i="8"/>
  <c r="L108" i="8"/>
  <c r="K108" i="8"/>
  <c r="G108" i="8"/>
  <c r="L107" i="8"/>
  <c r="K107" i="8"/>
  <c r="G107" i="8"/>
  <c r="L106" i="8"/>
  <c r="K106" i="8"/>
  <c r="G106" i="8"/>
  <c r="L105" i="8"/>
  <c r="K105" i="8"/>
  <c r="G105" i="8"/>
  <c r="L104" i="8"/>
  <c r="K104" i="8"/>
  <c r="G104" i="8"/>
  <c r="L103" i="8"/>
  <c r="K103" i="8"/>
  <c r="G103" i="8"/>
  <c r="L102" i="8"/>
  <c r="K102" i="8"/>
  <c r="G102" i="8"/>
  <c r="L101" i="8"/>
  <c r="K101" i="8"/>
  <c r="G101" i="8"/>
  <c r="L100" i="8"/>
  <c r="K100" i="8"/>
  <c r="G100" i="8"/>
  <c r="L99" i="8"/>
  <c r="K99" i="8"/>
  <c r="G99" i="8"/>
  <c r="L98" i="8"/>
  <c r="K98" i="8"/>
  <c r="G98" i="8"/>
  <c r="L97" i="8"/>
  <c r="K97" i="8"/>
  <c r="G97" i="8"/>
  <c r="L96" i="8"/>
  <c r="K96" i="8"/>
  <c r="G96" i="8"/>
  <c r="L95" i="8"/>
  <c r="K95" i="8"/>
  <c r="G95" i="8"/>
  <c r="L94" i="8"/>
  <c r="K94" i="8"/>
  <c r="G94" i="8"/>
  <c r="L93" i="8"/>
  <c r="K93" i="8"/>
  <c r="G93" i="8"/>
  <c r="L92" i="8"/>
  <c r="K92" i="8"/>
  <c r="G92" i="8"/>
  <c r="L91" i="8"/>
  <c r="K91" i="8"/>
  <c r="G91" i="8"/>
  <c r="L90" i="8"/>
  <c r="K90" i="8"/>
  <c r="G90" i="8"/>
  <c r="L89" i="8"/>
  <c r="K89" i="8"/>
  <c r="G89" i="8"/>
  <c r="L88" i="8"/>
  <c r="K88" i="8"/>
  <c r="G88" i="8"/>
  <c r="L87" i="8"/>
  <c r="K87" i="8"/>
  <c r="G87" i="8"/>
  <c r="L86" i="8"/>
  <c r="K86" i="8"/>
  <c r="G86" i="8"/>
  <c r="L85" i="8"/>
  <c r="K85" i="8"/>
  <c r="G85" i="8"/>
  <c r="L84" i="8"/>
  <c r="K84" i="8"/>
  <c r="G84" i="8"/>
  <c r="L83" i="8"/>
  <c r="K83" i="8"/>
  <c r="G83" i="8"/>
  <c r="L82" i="8"/>
  <c r="K82" i="8"/>
  <c r="G82" i="8"/>
  <c r="L81" i="8"/>
  <c r="K81" i="8"/>
  <c r="G81" i="8"/>
  <c r="L80" i="8"/>
  <c r="K80" i="8"/>
  <c r="G80" i="8"/>
  <c r="L79" i="8"/>
  <c r="K79" i="8"/>
  <c r="G79" i="8"/>
  <c r="L78" i="8"/>
  <c r="K78" i="8"/>
  <c r="G78" i="8"/>
  <c r="L77" i="8"/>
  <c r="K77" i="8"/>
  <c r="G77" i="8"/>
  <c r="L76" i="8"/>
  <c r="K76" i="8"/>
  <c r="G76" i="8"/>
  <c r="L75" i="8"/>
  <c r="K75" i="8"/>
  <c r="G75" i="8"/>
  <c r="L74" i="8"/>
  <c r="K74" i="8"/>
  <c r="G74" i="8"/>
  <c r="L73" i="8"/>
  <c r="K73" i="8"/>
  <c r="G73" i="8"/>
  <c r="L72" i="8"/>
  <c r="K72" i="8"/>
  <c r="G72" i="8"/>
  <c r="L71" i="8"/>
  <c r="K71" i="8"/>
  <c r="G71" i="8"/>
  <c r="L70" i="8"/>
  <c r="K70" i="8"/>
  <c r="G70" i="8"/>
  <c r="L69" i="8"/>
  <c r="K69" i="8"/>
  <c r="G69" i="8"/>
  <c r="L68" i="8"/>
  <c r="K68" i="8"/>
  <c r="G68" i="8"/>
  <c r="L67" i="8"/>
  <c r="K67" i="8"/>
  <c r="G67" i="8"/>
  <c r="L66" i="8"/>
  <c r="K66" i="8"/>
  <c r="G66" i="8"/>
  <c r="L65" i="8"/>
  <c r="K65" i="8"/>
  <c r="G65" i="8"/>
  <c r="L64" i="8"/>
  <c r="K64" i="8"/>
  <c r="G64" i="8"/>
  <c r="L63" i="8"/>
  <c r="K63" i="8"/>
  <c r="G63" i="8"/>
  <c r="L62" i="8"/>
  <c r="K62" i="8"/>
  <c r="G62" i="8"/>
  <c r="L61" i="8"/>
  <c r="K61" i="8"/>
  <c r="G61" i="8"/>
  <c r="L60" i="8"/>
  <c r="K60" i="8"/>
  <c r="G60" i="8"/>
  <c r="L59" i="8"/>
  <c r="K59" i="8"/>
  <c r="G59" i="8"/>
  <c r="L58" i="8"/>
  <c r="K58" i="8"/>
  <c r="G58" i="8"/>
  <c r="L57" i="8"/>
  <c r="K57" i="8"/>
  <c r="G57" i="8"/>
  <c r="L56" i="8"/>
  <c r="K56" i="8"/>
  <c r="G56" i="8"/>
  <c r="L55" i="8"/>
  <c r="K55" i="8"/>
  <c r="G55" i="8"/>
  <c r="L54" i="8"/>
  <c r="K54" i="8"/>
  <c r="G54" i="8"/>
  <c r="L53" i="8"/>
  <c r="K53" i="8"/>
  <c r="G53" i="8"/>
  <c r="L52" i="8"/>
  <c r="K52" i="8"/>
  <c r="G52" i="8"/>
  <c r="L51" i="8"/>
  <c r="K51" i="8"/>
  <c r="G51" i="8"/>
  <c r="L50" i="8"/>
  <c r="K50" i="8"/>
  <c r="G50" i="8"/>
  <c r="L49" i="8"/>
  <c r="K49" i="8"/>
  <c r="G49" i="8"/>
  <c r="L48" i="8"/>
  <c r="K48" i="8"/>
  <c r="G48" i="8"/>
  <c r="L47" i="8"/>
  <c r="K47" i="8"/>
  <c r="G47" i="8"/>
  <c r="L46" i="8"/>
  <c r="K46" i="8"/>
  <c r="G46" i="8"/>
  <c r="L45" i="8"/>
  <c r="K45" i="8"/>
  <c r="G45" i="8"/>
  <c r="L44" i="8"/>
  <c r="K44" i="8"/>
  <c r="G44" i="8"/>
  <c r="L43" i="8"/>
  <c r="K43" i="8"/>
  <c r="G43" i="8"/>
  <c r="L42" i="8"/>
  <c r="K42" i="8"/>
  <c r="G42" i="8"/>
  <c r="L41" i="8"/>
  <c r="K41" i="8"/>
  <c r="G41" i="8"/>
  <c r="L40" i="8"/>
  <c r="K40" i="8"/>
  <c r="G40" i="8"/>
  <c r="L39" i="8"/>
  <c r="K39" i="8"/>
  <c r="G39" i="8"/>
  <c r="L38" i="8"/>
  <c r="K38" i="8"/>
  <c r="G38" i="8"/>
  <c r="L37" i="8"/>
  <c r="K37" i="8"/>
  <c r="G37" i="8"/>
  <c r="L36" i="8"/>
  <c r="K36" i="8"/>
  <c r="G36" i="8"/>
  <c r="L35" i="8"/>
  <c r="K35" i="8"/>
  <c r="G35" i="8"/>
  <c r="L34" i="8"/>
  <c r="K34" i="8"/>
  <c r="G34" i="8"/>
  <c r="L33" i="8"/>
  <c r="K33" i="8"/>
  <c r="G33" i="8"/>
  <c r="L32" i="8"/>
  <c r="K32" i="8"/>
  <c r="G32" i="8"/>
  <c r="L31" i="8"/>
  <c r="K31" i="8"/>
  <c r="G31" i="8"/>
  <c r="L30" i="8"/>
  <c r="K30" i="8"/>
  <c r="G30" i="8"/>
  <c r="L29" i="8"/>
  <c r="K29" i="8"/>
  <c r="G29" i="8"/>
  <c r="L28" i="8"/>
  <c r="K28" i="8"/>
  <c r="G28" i="8"/>
  <c r="L27" i="8"/>
  <c r="K27" i="8"/>
  <c r="G27" i="8"/>
  <c r="L26" i="8"/>
  <c r="K26" i="8"/>
  <c r="G26" i="8"/>
  <c r="L25" i="8"/>
  <c r="K25" i="8"/>
  <c r="G25" i="8"/>
  <c r="L24" i="8"/>
  <c r="K24" i="8"/>
  <c r="G24" i="8"/>
  <c r="L23" i="8"/>
  <c r="K23" i="8"/>
  <c r="G23" i="8"/>
  <c r="L22" i="8"/>
  <c r="K22" i="8"/>
  <c r="G22" i="8"/>
  <c r="L21" i="8"/>
  <c r="K21" i="8"/>
  <c r="G21" i="8"/>
  <c r="L20" i="8"/>
  <c r="K20" i="8"/>
  <c r="G20" i="8"/>
  <c r="L19" i="8"/>
  <c r="K19" i="8"/>
  <c r="G19" i="8"/>
  <c r="L18" i="8"/>
  <c r="K18" i="8"/>
  <c r="G18" i="8"/>
  <c r="L17" i="8"/>
  <c r="K17" i="8"/>
  <c r="G17" i="8"/>
  <c r="L16" i="8"/>
  <c r="K16" i="8"/>
  <c r="G16" i="8"/>
  <c r="L15" i="8"/>
  <c r="K15" i="8"/>
  <c r="G15" i="8"/>
  <c r="L14" i="8"/>
  <c r="K14" i="8"/>
  <c r="G14" i="8"/>
  <c r="L13" i="8"/>
  <c r="K13" i="8"/>
  <c r="G13" i="8"/>
  <c r="L12" i="8"/>
  <c r="K12" i="8"/>
  <c r="G12" i="8"/>
  <c r="L11" i="8"/>
  <c r="K11" i="8"/>
  <c r="G11" i="8"/>
  <c r="L10" i="8"/>
  <c r="K10" i="8"/>
  <c r="G10" i="8"/>
  <c r="L9" i="8"/>
  <c r="K9" i="8"/>
  <c r="G9" i="8"/>
  <c r="L8" i="8"/>
  <c r="K8" i="8"/>
  <c r="G8" i="8"/>
  <c r="L7" i="8"/>
  <c r="K7" i="8"/>
  <c r="G7" i="8"/>
  <c r="L6" i="8"/>
  <c r="K6" i="8"/>
  <c r="G6" i="8"/>
  <c r="L5" i="8"/>
  <c r="K5" i="8"/>
  <c r="G5" i="8"/>
  <c r="L4" i="8"/>
  <c r="K4" i="8"/>
  <c r="G4" i="8"/>
  <c r="L3" i="8"/>
  <c r="K3" i="8"/>
  <c r="G3" i="8"/>
  <c r="L2" i="8"/>
  <c r="K2" i="8"/>
  <c r="G2" i="8"/>
  <c r="N812" i="4"/>
  <c r="M812" i="4"/>
  <c r="N811" i="4"/>
  <c r="M811" i="4"/>
  <c r="N810" i="4"/>
  <c r="M810" i="4"/>
  <c r="M809" i="4"/>
  <c r="L809" i="4"/>
  <c r="M808" i="4"/>
  <c r="L808" i="4"/>
  <c r="M807" i="4"/>
  <c r="L807" i="4"/>
  <c r="N806" i="4"/>
  <c r="M806" i="4"/>
  <c r="M805" i="4"/>
  <c r="L805" i="4"/>
  <c r="M804" i="4"/>
  <c r="L804" i="4"/>
  <c r="M803" i="4"/>
  <c r="L803" i="4"/>
  <c r="N802" i="4"/>
  <c r="M802" i="4"/>
  <c r="N801" i="4"/>
  <c r="M801" i="4"/>
  <c r="N800" i="4"/>
  <c r="M800" i="4"/>
  <c r="N799" i="4"/>
  <c r="M799" i="4"/>
  <c r="N798" i="4"/>
  <c r="M798" i="4"/>
  <c r="N797" i="4"/>
  <c r="M797" i="4"/>
  <c r="N796" i="4"/>
  <c r="M796" i="4"/>
  <c r="N795" i="4"/>
  <c r="M795" i="4"/>
  <c r="N794" i="4"/>
  <c r="M794" i="4"/>
  <c r="D794" i="4"/>
  <c r="C794" i="4"/>
  <c r="N793" i="4"/>
  <c r="M793" i="4"/>
  <c r="N792" i="4"/>
  <c r="M792" i="4"/>
  <c r="N791" i="4"/>
  <c r="M791" i="4"/>
  <c r="N790" i="4"/>
  <c r="M790" i="4"/>
  <c r="N789" i="4"/>
  <c r="M789" i="4"/>
  <c r="N788" i="4"/>
  <c r="M788" i="4"/>
  <c r="N787" i="4"/>
  <c r="M787" i="4"/>
  <c r="N786" i="4"/>
  <c r="M786" i="4"/>
  <c r="N785" i="4"/>
  <c r="M785" i="4"/>
  <c r="N784" i="4"/>
  <c r="M784" i="4"/>
  <c r="N783" i="4"/>
  <c r="M783" i="4"/>
  <c r="N782" i="4"/>
  <c r="M782" i="4"/>
  <c r="N781" i="4"/>
  <c r="M781" i="4"/>
  <c r="N780" i="4"/>
  <c r="M780" i="4"/>
  <c r="N779" i="4"/>
  <c r="M779" i="4"/>
  <c r="N778" i="4"/>
  <c r="M778" i="4"/>
  <c r="D778" i="4"/>
  <c r="C778" i="4"/>
  <c r="N709" i="4"/>
  <c r="M692" i="4"/>
  <c r="M691" i="4"/>
  <c r="M690" i="4"/>
  <c r="M689" i="4"/>
  <c r="M688" i="4"/>
  <c r="M687" i="4"/>
  <c r="M686" i="4"/>
  <c r="M685" i="4"/>
  <c r="M684" i="4"/>
  <c r="M683" i="4"/>
  <c r="M682" i="4"/>
  <c r="M659" i="4"/>
  <c r="M658" i="4"/>
  <c r="M657" i="4"/>
  <c r="M656" i="4"/>
  <c r="M655" i="4"/>
  <c r="M654" i="4"/>
  <c r="M653" i="4"/>
  <c r="M592" i="4"/>
  <c r="M582" i="4"/>
  <c r="M576" i="4"/>
  <c r="N575" i="4"/>
  <c r="M575" i="4"/>
  <c r="L574" i="4"/>
  <c r="M572" i="4"/>
  <c r="M559" i="4"/>
  <c r="M558" i="4"/>
  <c r="M556" i="4"/>
  <c r="M555" i="4"/>
  <c r="M554" i="4"/>
  <c r="M553" i="4"/>
  <c r="AC546" i="4"/>
  <c r="AB546" i="4"/>
  <c r="N546" i="4"/>
  <c r="M546" i="4"/>
  <c r="AC545" i="4"/>
  <c r="AB545" i="4"/>
  <c r="N545" i="4"/>
  <c r="M545" i="4"/>
  <c r="L527" i="4"/>
  <c r="D527" i="4"/>
  <c r="C527" i="4"/>
  <c r="M526" i="4"/>
  <c r="N464" i="4"/>
  <c r="M443" i="4"/>
  <c r="M442" i="4"/>
  <c r="M441" i="4"/>
  <c r="M440" i="4"/>
  <c r="M439" i="4"/>
  <c r="M438" i="4"/>
  <c r="L437" i="4"/>
  <c r="M436" i="4"/>
  <c r="M435" i="4"/>
  <c r="AB434" i="4"/>
  <c r="AC434" i="4" s="1"/>
  <c r="N434" i="4"/>
  <c r="M434" i="4"/>
  <c r="AB433" i="4"/>
  <c r="AC433" i="4" s="1"/>
  <c r="N433" i="4"/>
  <c r="M433" i="4"/>
  <c r="M432" i="4"/>
  <c r="M431" i="4"/>
  <c r="AC334" i="4"/>
  <c r="AB334" i="4"/>
  <c r="N334" i="4"/>
  <c r="M334" i="4"/>
  <c r="AC333" i="4"/>
  <c r="AB333" i="4"/>
  <c r="N333" i="4"/>
  <c r="M333" i="4"/>
  <c r="AC332" i="4"/>
  <c r="AB332" i="4"/>
  <c r="N332" i="4"/>
  <c r="M332" i="4"/>
  <c r="AB331" i="4"/>
  <c r="AC331" i="4" s="1"/>
  <c r="N331" i="4"/>
  <c r="M331" i="4"/>
  <c r="AC330" i="4"/>
  <c r="AB330" i="4"/>
  <c r="N330" i="4"/>
  <c r="M330" i="4"/>
  <c r="AC329" i="4"/>
  <c r="AB329" i="4"/>
  <c r="N329" i="4"/>
  <c r="M329" i="4"/>
  <c r="AC328" i="4"/>
  <c r="AB328" i="4"/>
  <c r="N328" i="4"/>
  <c r="M328" i="4"/>
  <c r="M327" i="4"/>
  <c r="M315" i="4"/>
  <c r="M314" i="4"/>
  <c r="M313" i="4"/>
  <c r="M312" i="4"/>
  <c r="M311" i="4"/>
  <c r="M310" i="4"/>
  <c r="M309" i="4"/>
  <c r="M308" i="4"/>
  <c r="M307" i="4"/>
  <c r="M306" i="4"/>
  <c r="M305" i="4"/>
  <c r="M304" i="4"/>
  <c r="M303" i="4"/>
  <c r="M302" i="4"/>
  <c r="M297" i="4"/>
  <c r="M296" i="4"/>
  <c r="M295" i="4"/>
  <c r="M294" i="4"/>
  <c r="N283" i="4"/>
  <c r="D283" i="4"/>
  <c r="C283" i="4"/>
  <c r="L282" i="4"/>
  <c r="N279" i="4"/>
  <c r="AC278" i="4"/>
  <c r="AB278" i="4"/>
  <c r="N278" i="4"/>
  <c r="M278" i="4"/>
  <c r="AC277" i="4"/>
  <c r="AB277" i="4"/>
  <c r="N277" i="4"/>
  <c r="M277" i="4"/>
  <c r="AB276" i="4"/>
  <c r="AC276" i="4" s="1"/>
  <c r="N276" i="4"/>
  <c r="M276" i="4"/>
  <c r="M275" i="4"/>
  <c r="M274" i="4"/>
  <c r="M273" i="4"/>
  <c r="M272" i="4"/>
  <c r="M271" i="4"/>
  <c r="M270" i="4"/>
  <c r="N261" i="4"/>
  <c r="AC245" i="4"/>
  <c r="AB245" i="4"/>
  <c r="N245" i="4"/>
  <c r="M245" i="4"/>
  <c r="AC244" i="4"/>
  <c r="AB244" i="4"/>
  <c r="N244" i="4"/>
  <c r="M244" i="4"/>
  <c r="AB243" i="4"/>
  <c r="AC243" i="4" s="1"/>
  <c r="N243" i="4"/>
  <c r="M243" i="4"/>
  <c r="AC242" i="4"/>
  <c r="AB242" i="4"/>
  <c r="N242" i="4"/>
  <c r="M242" i="4"/>
  <c r="AC241" i="4"/>
  <c r="AB241" i="4"/>
  <c r="N241" i="4"/>
  <c r="M241" i="4"/>
  <c r="AC240" i="4"/>
  <c r="AB240" i="4"/>
  <c r="N240" i="4"/>
  <c r="M240" i="4"/>
  <c r="M239" i="4"/>
  <c r="AC238" i="4"/>
  <c r="AB238" i="4"/>
  <c r="N238" i="4"/>
  <c r="M238" i="4"/>
  <c r="D238" i="4"/>
  <c r="C238" i="4"/>
  <c r="AB237" i="4"/>
  <c r="AC237" i="4" s="1"/>
  <c r="N237" i="4"/>
  <c r="M237" i="4"/>
  <c r="D237" i="4"/>
  <c r="C237" i="4"/>
  <c r="L234" i="4"/>
  <c r="AC233" i="4"/>
  <c r="AB233" i="4"/>
  <c r="N233" i="4"/>
  <c r="M233" i="4"/>
  <c r="AB232" i="4"/>
  <c r="AC232" i="4" s="1"/>
  <c r="N232" i="4"/>
  <c r="M232" i="4"/>
  <c r="AC231" i="4"/>
  <c r="AB231" i="4"/>
  <c r="N231" i="4"/>
  <c r="M231" i="4"/>
  <c r="AC230" i="4"/>
  <c r="AB230" i="4"/>
  <c r="N230" i="4"/>
  <c r="M230" i="4"/>
  <c r="AC229" i="4"/>
  <c r="AB229" i="4"/>
  <c r="N229" i="4"/>
  <c r="M229" i="4"/>
  <c r="AB227" i="4"/>
  <c r="AC227" i="4" s="1"/>
  <c r="N227" i="4"/>
  <c r="M227" i="4"/>
  <c r="AC214" i="4"/>
  <c r="AB214" i="4"/>
  <c r="N214" i="4"/>
  <c r="M214" i="4"/>
  <c r="AC213" i="4"/>
  <c r="AB213" i="4"/>
  <c r="N213" i="4"/>
  <c r="M213" i="4"/>
  <c r="M210" i="4"/>
  <c r="M209" i="4"/>
  <c r="M208" i="4"/>
  <c r="M207" i="4"/>
  <c r="M206" i="4"/>
  <c r="M205" i="4"/>
  <c r="M204" i="4"/>
  <c r="M203" i="4"/>
  <c r="M202" i="4"/>
  <c r="M201" i="4"/>
  <c r="M200" i="4"/>
  <c r="M159" i="4"/>
  <c r="M158" i="4"/>
  <c r="M157" i="4"/>
  <c r="M156" i="4"/>
  <c r="M155" i="4"/>
  <c r="M154" i="4"/>
  <c r="M153" i="4"/>
  <c r="M152" i="4"/>
  <c r="M125" i="4"/>
  <c r="M124" i="4"/>
  <c r="M123" i="4"/>
  <c r="M122" i="4"/>
  <c r="M121" i="4"/>
  <c r="M116" i="4"/>
  <c r="M115" i="4"/>
  <c r="M114" i="4"/>
  <c r="M113" i="4"/>
  <c r="M112" i="4"/>
  <c r="M111" i="4"/>
  <c r="M110" i="4"/>
  <c r="M109" i="4"/>
  <c r="M108" i="4"/>
  <c r="N61" i="4"/>
  <c r="AB51" i="4"/>
  <c r="AC51" i="4" s="1"/>
  <c r="N51" i="4"/>
  <c r="M51" i="4"/>
  <c r="M3424" i="11"/>
  <c r="L3424" i="11"/>
  <c r="M3423" i="11"/>
  <c r="L3423" i="11"/>
  <c r="M3422" i="11"/>
  <c r="L3422" i="11"/>
  <c r="L3421" i="11"/>
  <c r="K3421" i="11"/>
  <c r="L3420" i="11"/>
  <c r="K3420" i="11"/>
  <c r="L3419" i="11"/>
  <c r="K3419" i="11"/>
  <c r="M3418" i="11"/>
  <c r="L3418" i="11"/>
  <c r="L3417" i="11"/>
  <c r="K3417" i="11"/>
  <c r="L3416" i="11"/>
  <c r="K3416" i="11"/>
  <c r="L3415" i="11"/>
  <c r="K3415" i="11"/>
  <c r="M3414" i="11"/>
  <c r="L3414" i="11"/>
  <c r="M3413" i="11"/>
  <c r="L3413" i="11"/>
  <c r="M3412" i="11"/>
  <c r="L3412" i="11"/>
  <c r="M3411" i="11"/>
  <c r="L3411" i="11"/>
  <c r="M3410" i="11"/>
  <c r="L3410" i="11"/>
  <c r="M3409" i="11"/>
  <c r="L3409" i="11"/>
  <c r="M3408" i="11"/>
  <c r="L3408" i="11"/>
  <c r="M3407" i="11"/>
  <c r="L3407" i="11"/>
  <c r="M3406" i="11"/>
  <c r="L3406" i="11"/>
  <c r="D3406" i="11"/>
  <c r="C3406" i="11"/>
  <c r="M3405" i="11"/>
  <c r="L3405" i="11"/>
  <c r="M3404" i="11"/>
  <c r="L3404" i="11"/>
  <c r="M3403" i="11"/>
  <c r="L3403" i="11"/>
  <c r="M3402" i="11"/>
  <c r="L3402" i="11"/>
  <c r="M3401" i="11"/>
  <c r="L3401" i="11"/>
  <c r="M3400" i="11"/>
  <c r="L3400" i="11"/>
  <c r="M3399" i="11"/>
  <c r="L3399" i="11"/>
  <c r="M3398" i="11"/>
  <c r="L3398" i="11"/>
  <c r="M3397" i="11"/>
  <c r="L3397" i="11"/>
  <c r="M3396" i="11"/>
  <c r="L3396" i="11"/>
  <c r="M3395" i="11"/>
  <c r="L3395" i="11"/>
  <c r="M3394" i="11"/>
  <c r="L3394" i="11"/>
  <c r="M3393" i="11"/>
  <c r="L3393" i="11"/>
  <c r="M3392" i="11"/>
  <c r="L3392" i="11"/>
  <c r="M3391" i="11"/>
  <c r="L3391" i="11"/>
  <c r="M3390" i="11"/>
  <c r="L3390" i="11"/>
  <c r="D3390" i="11"/>
  <c r="C3390" i="11"/>
  <c r="M3343" i="11"/>
  <c r="L3340" i="11"/>
  <c r="L3339" i="11"/>
  <c r="L3338" i="11"/>
  <c r="L3337" i="11"/>
  <c r="L3336" i="11"/>
  <c r="L3335" i="11"/>
  <c r="L3334" i="11"/>
  <c r="L3333" i="11"/>
  <c r="L3332" i="11"/>
  <c r="L3331" i="11"/>
  <c r="L3330" i="11"/>
  <c r="L3325" i="11"/>
  <c r="L3324" i="11"/>
  <c r="L3323" i="11"/>
  <c r="L3322" i="11"/>
  <c r="L3321" i="11"/>
  <c r="L3320" i="11"/>
  <c r="L3319" i="11"/>
  <c r="L3300" i="11"/>
  <c r="L3297" i="11"/>
  <c r="L3295" i="11"/>
  <c r="M3294" i="11"/>
  <c r="L3294" i="11"/>
  <c r="K3293" i="11"/>
  <c r="L3291" i="11"/>
  <c r="L3288" i="11"/>
  <c r="L3287" i="11"/>
  <c r="L3285" i="11"/>
  <c r="L3284" i="11"/>
  <c r="L3283" i="11"/>
  <c r="L3282" i="11"/>
  <c r="AB3280" i="11"/>
  <c r="M3280" i="11"/>
  <c r="L3280" i="11"/>
  <c r="AA3280" i="11" s="1"/>
  <c r="M3279" i="11"/>
  <c r="L3279" i="11"/>
  <c r="AA3279" i="11" s="1"/>
  <c r="AB3279" i="11" s="1"/>
  <c r="K3274" i="11"/>
  <c r="D3274" i="11"/>
  <c r="C3274" i="11"/>
  <c r="L3273" i="11"/>
  <c r="M3256" i="11"/>
  <c r="L3248" i="11"/>
  <c r="L3247" i="11"/>
  <c r="L3246" i="11"/>
  <c r="L3245" i="11"/>
  <c r="L3244" i="11"/>
  <c r="L3243" i="11"/>
  <c r="K3242" i="11"/>
  <c r="L3241" i="11"/>
  <c r="L3240" i="11"/>
  <c r="M3239" i="11"/>
  <c r="L3239" i="11"/>
  <c r="AA3239" i="11" s="1"/>
  <c r="AB3239" i="11" s="1"/>
  <c r="M3238" i="11"/>
  <c r="L3238" i="11"/>
  <c r="AA3238" i="11" s="1"/>
  <c r="AB3238" i="11" s="1"/>
  <c r="L3237" i="11"/>
  <c r="L3236" i="11"/>
  <c r="AB3228" i="11"/>
  <c r="M3228" i="11"/>
  <c r="L3228" i="11"/>
  <c r="AA3228" i="11" s="1"/>
  <c r="AB3227" i="11"/>
  <c r="M3227" i="11"/>
  <c r="L3227" i="11"/>
  <c r="AA3227" i="11" s="1"/>
  <c r="AA3226" i="11"/>
  <c r="AB3226" i="11" s="1"/>
  <c r="M3226" i="11"/>
  <c r="L3226" i="11"/>
  <c r="M3225" i="11"/>
  <c r="L3225" i="11"/>
  <c r="AA3225" i="11" s="1"/>
  <c r="AB3225" i="11" s="1"/>
  <c r="M3224" i="11"/>
  <c r="L3224" i="11"/>
  <c r="AA3224" i="11" s="1"/>
  <c r="AB3224" i="11" s="1"/>
  <c r="AB3223" i="11"/>
  <c r="M3223" i="11"/>
  <c r="L3223" i="11"/>
  <c r="AA3223" i="11" s="1"/>
  <c r="AB3222" i="11"/>
  <c r="AA3222" i="11"/>
  <c r="M3222" i="11"/>
  <c r="L3222" i="11"/>
  <c r="L3221" i="11"/>
  <c r="L3219" i="11"/>
  <c r="L3218" i="11"/>
  <c r="L3217" i="11"/>
  <c r="L3216" i="11"/>
  <c r="L3215" i="11"/>
  <c r="L3214" i="11"/>
  <c r="L3213" i="11"/>
  <c r="L3212" i="11"/>
  <c r="L3211" i="11"/>
  <c r="L3210" i="11"/>
  <c r="L3209" i="11"/>
  <c r="L3208" i="11"/>
  <c r="L3207" i="11"/>
  <c r="L3206" i="11"/>
  <c r="L3202" i="11"/>
  <c r="L3201" i="11"/>
  <c r="L3200" i="11"/>
  <c r="L3199" i="11"/>
  <c r="M3196" i="11"/>
  <c r="D3196" i="11"/>
  <c r="C3196" i="11"/>
  <c r="K3195" i="11"/>
  <c r="M3193" i="11"/>
  <c r="AB3192" i="11"/>
  <c r="M3192" i="11"/>
  <c r="L3192" i="11"/>
  <c r="AA3192" i="11" s="1"/>
  <c r="AB3191" i="11"/>
  <c r="AA3191" i="11"/>
  <c r="M3191" i="11"/>
  <c r="L3191" i="11"/>
  <c r="M3190" i="11"/>
  <c r="L3190" i="11"/>
  <c r="AA3190" i="11" s="1"/>
  <c r="AB3190" i="11" s="1"/>
  <c r="L3189" i="11"/>
  <c r="L3188" i="11"/>
  <c r="L3187" i="11"/>
  <c r="L3186" i="11"/>
  <c r="L3185" i="11"/>
  <c r="L3184" i="11"/>
  <c r="M3180" i="11"/>
  <c r="AB3174" i="11"/>
  <c r="AA3174" i="11"/>
  <c r="M3174" i="11"/>
  <c r="L3174" i="11"/>
  <c r="M3173" i="11"/>
  <c r="L3173" i="11"/>
  <c r="AA3173" i="11" s="1"/>
  <c r="AB3173" i="11" s="1"/>
  <c r="M3172" i="11"/>
  <c r="L3172" i="11"/>
  <c r="AA3172" i="11" s="1"/>
  <c r="AB3172" i="11" s="1"/>
  <c r="AA3171" i="11"/>
  <c r="AB3171" i="11" s="1"/>
  <c r="M3171" i="11"/>
  <c r="L3171" i="11"/>
  <c r="M3170" i="11"/>
  <c r="L3170" i="11"/>
  <c r="AA3170" i="11" s="1"/>
  <c r="AB3170" i="11" s="1"/>
  <c r="AA3169" i="11"/>
  <c r="AB3169" i="11" s="1"/>
  <c r="M3169" i="11"/>
  <c r="L3169" i="11"/>
  <c r="L3168" i="11"/>
  <c r="M3167" i="11"/>
  <c r="L3167" i="11"/>
  <c r="AA3167" i="11" s="1"/>
  <c r="AB3167" i="11" s="1"/>
  <c r="D3167" i="11"/>
  <c r="C3167" i="11"/>
  <c r="M3166" i="11"/>
  <c r="L3166" i="11"/>
  <c r="AA3166" i="11" s="1"/>
  <c r="AB3166" i="11" s="1"/>
  <c r="D3166" i="11"/>
  <c r="C3166" i="11"/>
  <c r="K3164" i="11"/>
  <c r="AB3163" i="11"/>
  <c r="AA3163" i="11"/>
  <c r="M3163" i="11"/>
  <c r="L3163" i="11"/>
  <c r="AA3162" i="11"/>
  <c r="AB3162" i="11" s="1"/>
  <c r="M3162" i="11"/>
  <c r="L3162" i="11"/>
  <c r="AA3161" i="11"/>
  <c r="AB3161" i="11" s="1"/>
  <c r="M3161" i="11"/>
  <c r="L3161" i="11"/>
  <c r="AA3160" i="11"/>
  <c r="AB3160" i="11" s="1"/>
  <c r="M3160" i="11"/>
  <c r="L3160" i="11"/>
  <c r="AB3159" i="11"/>
  <c r="AA3159" i="11"/>
  <c r="M3159" i="11"/>
  <c r="L3159" i="11"/>
  <c r="AA3157" i="11"/>
  <c r="AB3157" i="11" s="1"/>
  <c r="M3157" i="11"/>
  <c r="L3157" i="11"/>
  <c r="M3154" i="11"/>
  <c r="L3154" i="11"/>
  <c r="AA3154" i="11" s="1"/>
  <c r="AB3154" i="11" s="1"/>
  <c r="AB3153" i="11"/>
  <c r="AA3153" i="11"/>
  <c r="M3153" i="11"/>
  <c r="L3153" i="11"/>
  <c r="L3151" i="11"/>
  <c r="L3150" i="11"/>
  <c r="L3149" i="11"/>
  <c r="L3148" i="11"/>
  <c r="L3147" i="11"/>
  <c r="L3146" i="11"/>
  <c r="L3145" i="11"/>
  <c r="L3144" i="11"/>
  <c r="L3143" i="11"/>
  <c r="L3142" i="11"/>
  <c r="L3141" i="11"/>
  <c r="L3136" i="11"/>
  <c r="L3135" i="11"/>
  <c r="L3134" i="11"/>
  <c r="L3133" i="11"/>
  <c r="L3132" i="11"/>
  <c r="L3131" i="11"/>
  <c r="L3130" i="11"/>
  <c r="L3129" i="11"/>
  <c r="L3121" i="11"/>
  <c r="L3120" i="11"/>
  <c r="L3119" i="11"/>
  <c r="L3118" i="11"/>
  <c r="L3117" i="11"/>
  <c r="L3115" i="11"/>
  <c r="L3114" i="11"/>
  <c r="L3113" i="11"/>
  <c r="L3112" i="11"/>
  <c r="L3111" i="11"/>
  <c r="L3110" i="11"/>
  <c r="L3109" i="11"/>
  <c r="L3108" i="11"/>
  <c r="L3107" i="11"/>
  <c r="M3095" i="11"/>
  <c r="M3089" i="11"/>
  <c r="L3089" i="11"/>
  <c r="AA3089" i="11" s="1"/>
  <c r="AB3089" i="11" s="1"/>
  <c r="M2832" i="11"/>
  <c r="L2832" i="11"/>
  <c r="AA2832" i="11" s="1"/>
  <c r="AB2832" i="11" s="1"/>
  <c r="M2831" i="11"/>
  <c r="L2831" i="11"/>
  <c r="AA2831" i="11" s="1"/>
  <c r="AB2831" i="11" s="1"/>
  <c r="D2831" i="11"/>
  <c r="C2831" i="11"/>
  <c r="AA2830" i="11"/>
  <c r="AB2830" i="11" s="1"/>
  <c r="M2830" i="11"/>
  <c r="L2830" i="11"/>
  <c r="D2830" i="11"/>
  <c r="C2830" i="11"/>
  <c r="AB2829" i="11"/>
  <c r="M2829" i="11"/>
  <c r="L2829" i="11"/>
  <c r="AA2829" i="11" s="1"/>
  <c r="D2829" i="11"/>
  <c r="C2829" i="11"/>
  <c r="M2828" i="11"/>
  <c r="L2828" i="11"/>
  <c r="AA2828" i="11" s="1"/>
  <c r="AB2828" i="11" s="1"/>
  <c r="D2828" i="11"/>
  <c r="C2828" i="11"/>
  <c r="AB2827" i="11"/>
  <c r="AA2827" i="11"/>
  <c r="M2827" i="11"/>
  <c r="L2827" i="11"/>
  <c r="D2827" i="11"/>
  <c r="C2827" i="11"/>
  <c r="M2826" i="11"/>
  <c r="L2826" i="11"/>
  <c r="AA2826" i="11" s="1"/>
  <c r="AB2826" i="11" s="1"/>
  <c r="D2826" i="11"/>
  <c r="C2826" i="11"/>
  <c r="AA2825" i="11"/>
  <c r="AB2825" i="11" s="1"/>
  <c r="M2825" i="11"/>
  <c r="L2825" i="11"/>
  <c r="D2825" i="11"/>
  <c r="C2825" i="11"/>
  <c r="AA2824" i="11"/>
  <c r="AB2824" i="11" s="1"/>
  <c r="M2824" i="11"/>
  <c r="L2824" i="11"/>
  <c r="D2824" i="11"/>
  <c r="C2824" i="11"/>
  <c r="AA2823" i="11"/>
  <c r="AB2823" i="11" s="1"/>
  <c r="M2823" i="11"/>
  <c r="L2823" i="11"/>
  <c r="D2823" i="11"/>
  <c r="C2823" i="11"/>
  <c r="M2822" i="11"/>
  <c r="L2822" i="11"/>
  <c r="AA2822" i="11" s="1"/>
  <c r="AB2822" i="11" s="1"/>
  <c r="D2822" i="11"/>
  <c r="C2822" i="11"/>
  <c r="AB2821" i="11"/>
  <c r="M2821" i="11"/>
  <c r="L2821" i="11"/>
  <c r="AA2821" i="11" s="1"/>
  <c r="D2821" i="11"/>
  <c r="C2821" i="11"/>
  <c r="AA2820" i="11"/>
  <c r="AB2820" i="11" s="1"/>
  <c r="M2820" i="11"/>
  <c r="L2820" i="11"/>
  <c r="D2820" i="11"/>
  <c r="C2820" i="11"/>
  <c r="M2819" i="11"/>
  <c r="L2819" i="11"/>
  <c r="AA2819" i="11" s="1"/>
  <c r="AB2819" i="11" s="1"/>
  <c r="D2819" i="11"/>
  <c r="C2819" i="11"/>
  <c r="AA2818" i="11"/>
  <c r="AB2818" i="11" s="1"/>
  <c r="M2818" i="11"/>
  <c r="L2818" i="11"/>
  <c r="D2818" i="11"/>
  <c r="C2818" i="11"/>
  <c r="AA2817" i="11"/>
  <c r="AB2817" i="11" s="1"/>
  <c r="M2817" i="11"/>
  <c r="L2817" i="11"/>
  <c r="D2817" i="11"/>
  <c r="C2817" i="11"/>
  <c r="AB2816" i="11"/>
  <c r="M2816" i="11"/>
  <c r="L2816" i="11"/>
  <c r="AA2816" i="11" s="1"/>
  <c r="D2816" i="11"/>
  <c r="C2816" i="11"/>
  <c r="AA2815" i="11"/>
  <c r="AB2815" i="11" s="1"/>
  <c r="M2815" i="11"/>
  <c r="L2815" i="11"/>
  <c r="D2815" i="11"/>
  <c r="C2815" i="11"/>
  <c r="AB2814" i="11"/>
  <c r="AA2814" i="11"/>
  <c r="M2814" i="11"/>
  <c r="L2814" i="11"/>
  <c r="D2814" i="11"/>
  <c r="C2814" i="11"/>
  <c r="AB2813" i="11"/>
  <c r="AA2813" i="11"/>
  <c r="M2813" i="11"/>
  <c r="L2813" i="11"/>
  <c r="D2813" i="11"/>
  <c r="C2813" i="11"/>
  <c r="M2812" i="11"/>
  <c r="L2812" i="11"/>
  <c r="AA2812" i="11" s="1"/>
  <c r="AB2812" i="11" s="1"/>
  <c r="D2812" i="11"/>
  <c r="C2812" i="11"/>
  <c r="AA2811" i="11"/>
  <c r="AB2811" i="11" s="1"/>
  <c r="M2811" i="11"/>
  <c r="L2811" i="11"/>
  <c r="D2811" i="11"/>
  <c r="C2811" i="11"/>
  <c r="AB2810" i="11"/>
  <c r="M2810" i="11"/>
  <c r="L2810" i="11"/>
  <c r="AA2810" i="11" s="1"/>
  <c r="D2810" i="11"/>
  <c r="C2810" i="11"/>
  <c r="M2809" i="11"/>
  <c r="L2809" i="11"/>
  <c r="AA2809" i="11" s="1"/>
  <c r="AB2809" i="11" s="1"/>
  <c r="D2809" i="11"/>
  <c r="C2809" i="11"/>
  <c r="AA2808" i="11"/>
  <c r="AB2808" i="11" s="1"/>
  <c r="M2808" i="11"/>
  <c r="L2808" i="11"/>
  <c r="D2808" i="11"/>
  <c r="C2808" i="11"/>
  <c r="M2807" i="11"/>
  <c r="L2807" i="11"/>
  <c r="AA2807" i="11" s="1"/>
  <c r="AB2807" i="11" s="1"/>
  <c r="D2807" i="11"/>
  <c r="C2807" i="11"/>
  <c r="M2806" i="11"/>
  <c r="L2806" i="11"/>
  <c r="AA2806" i="11" s="1"/>
  <c r="AB2806" i="11" s="1"/>
  <c r="D2806" i="11"/>
  <c r="C2806" i="11"/>
  <c r="M2805" i="11"/>
  <c r="L2805" i="11"/>
  <c r="AA2805" i="11" s="1"/>
  <c r="AB2805" i="11" s="1"/>
  <c r="D2805" i="11"/>
  <c r="C2805" i="11"/>
  <c r="M2804" i="11"/>
  <c r="L2804" i="11"/>
  <c r="AA2804" i="11" s="1"/>
  <c r="AB2804" i="11" s="1"/>
  <c r="D2804" i="11"/>
  <c r="C2804" i="11"/>
  <c r="M2803" i="11"/>
  <c r="L2803" i="11"/>
  <c r="AA2803" i="11" s="1"/>
  <c r="AB2803" i="11" s="1"/>
  <c r="D2803" i="11"/>
  <c r="C2803" i="11"/>
  <c r="AB2802" i="11"/>
  <c r="M2802" i="11"/>
  <c r="L2802" i="11"/>
  <c r="AA2802" i="11" s="1"/>
  <c r="D2802" i="11"/>
  <c r="C2802" i="11"/>
  <c r="AA2801" i="11"/>
  <c r="AB2801" i="11" s="1"/>
  <c r="M2801" i="11"/>
  <c r="L2801" i="11"/>
  <c r="M2800" i="11"/>
  <c r="L2800" i="11"/>
  <c r="AA2800" i="11" s="1"/>
  <c r="AB2800" i="11" s="1"/>
  <c r="AB2799" i="11"/>
  <c r="M2799" i="11"/>
  <c r="L2799" i="11"/>
  <c r="AA2799" i="11" s="1"/>
  <c r="M2798" i="11"/>
  <c r="L2798" i="11"/>
  <c r="AA2798" i="11" s="1"/>
  <c r="AB2798" i="11" s="1"/>
  <c r="D2798" i="11"/>
  <c r="C2798" i="11"/>
  <c r="M2797" i="11"/>
  <c r="L2797" i="11"/>
  <c r="AA2797" i="11" s="1"/>
  <c r="AB2797" i="11" s="1"/>
  <c r="M2796" i="11"/>
  <c r="L2796" i="11"/>
  <c r="AA2796" i="11" s="1"/>
  <c r="AB2796" i="11" s="1"/>
  <c r="AA2795" i="11"/>
  <c r="AB2795" i="11" s="1"/>
  <c r="M2795" i="11"/>
  <c r="L2795" i="11"/>
  <c r="D2795" i="11"/>
  <c r="C2795" i="11"/>
  <c r="M2794" i="11"/>
  <c r="L2794" i="11"/>
  <c r="AA2794" i="11" s="1"/>
  <c r="AB2794" i="11" s="1"/>
  <c r="AB2793" i="11"/>
  <c r="AA2793" i="11"/>
  <c r="M2793" i="11"/>
  <c r="L2793" i="11"/>
  <c r="D2793" i="11"/>
  <c r="C2793" i="11"/>
  <c r="M2792" i="11"/>
  <c r="L2792" i="11"/>
  <c r="AA2792" i="11" s="1"/>
  <c r="AB2792" i="11" s="1"/>
  <c r="D2792" i="11"/>
  <c r="C2792" i="11"/>
  <c r="AA2791" i="11"/>
  <c r="AB2791" i="11" s="1"/>
  <c r="M2791" i="11"/>
  <c r="L2791" i="11"/>
  <c r="D2791" i="11"/>
  <c r="C2791" i="11"/>
  <c r="AA2790" i="11"/>
  <c r="AB2790" i="11" s="1"/>
  <c r="M2790" i="11"/>
  <c r="L2790" i="11"/>
  <c r="D2790" i="11"/>
  <c r="C2790" i="11"/>
  <c r="AA2789" i="11"/>
  <c r="AB2789" i="11" s="1"/>
  <c r="M2789" i="11"/>
  <c r="L2789" i="11"/>
  <c r="D2789" i="11"/>
  <c r="C2789" i="11"/>
  <c r="AA2788" i="11"/>
  <c r="AB2788" i="11" s="1"/>
  <c r="M2788" i="11"/>
  <c r="L2788" i="11"/>
  <c r="D2788" i="11"/>
  <c r="C2788" i="11"/>
  <c r="AA2787" i="11"/>
  <c r="AB2787" i="11" s="1"/>
  <c r="M2787" i="11"/>
  <c r="L2787" i="11"/>
  <c r="D2787" i="11"/>
  <c r="C2787" i="11"/>
  <c r="AB2786" i="11"/>
  <c r="M2786" i="11"/>
  <c r="L2786" i="11"/>
  <c r="AA2786" i="11" s="1"/>
  <c r="D2786" i="11"/>
  <c r="C2786" i="11"/>
  <c r="AB2785" i="11"/>
  <c r="M2785" i="11"/>
  <c r="L2785" i="11"/>
  <c r="AA2785" i="11" s="1"/>
  <c r="AA2784" i="11"/>
  <c r="AB2784" i="11" s="1"/>
  <c r="M2784" i="11"/>
  <c r="L2784" i="11"/>
  <c r="AA2783" i="11"/>
  <c r="AB2783" i="11" s="1"/>
  <c r="M2783" i="11"/>
  <c r="L2783" i="11"/>
  <c r="D2783" i="11"/>
  <c r="C2783" i="11"/>
  <c r="M2782" i="11"/>
  <c r="L2782" i="11"/>
  <c r="AA2782" i="11" s="1"/>
  <c r="AB2782" i="11" s="1"/>
  <c r="AA2781" i="11"/>
  <c r="AB2781" i="11" s="1"/>
  <c r="M2781" i="11"/>
  <c r="L2781" i="11"/>
  <c r="AB2780" i="11"/>
  <c r="AA2780" i="11"/>
  <c r="M2780" i="11"/>
  <c r="L2780" i="11"/>
  <c r="M2779" i="11"/>
  <c r="L2779" i="11"/>
  <c r="AA2779" i="11" s="1"/>
  <c r="AB2779" i="11" s="1"/>
  <c r="D2779" i="11"/>
  <c r="C2779" i="11"/>
  <c r="M2778" i="11"/>
  <c r="L2778" i="11"/>
  <c r="AA2778" i="11" s="1"/>
  <c r="AB2778" i="11" s="1"/>
  <c r="M2777" i="11"/>
  <c r="L2777" i="11"/>
  <c r="AA2777" i="11" s="1"/>
  <c r="AB2777" i="11" s="1"/>
  <c r="AB2776" i="11"/>
  <c r="AA2776" i="11"/>
  <c r="M2776" i="11"/>
  <c r="L2776" i="11"/>
  <c r="M2775" i="11"/>
  <c r="L2775" i="11"/>
  <c r="AA2775" i="11" s="1"/>
  <c r="AB2775" i="11" s="1"/>
  <c r="AB2774" i="11"/>
  <c r="M2774" i="11"/>
  <c r="L2774" i="11"/>
  <c r="AA2774" i="11" s="1"/>
  <c r="M2773" i="11"/>
  <c r="L2773" i="11"/>
  <c r="AA2773" i="11" s="1"/>
  <c r="AB2773" i="11" s="1"/>
  <c r="M2772" i="11"/>
  <c r="L2772" i="11"/>
  <c r="AA2772" i="11" s="1"/>
  <c r="AB2772" i="11" s="1"/>
  <c r="M2771" i="11"/>
  <c r="L2771" i="11"/>
  <c r="AA2771" i="11" s="1"/>
  <c r="AB2771" i="11" s="1"/>
  <c r="D2771" i="11"/>
  <c r="C2771" i="11"/>
  <c r="M2770" i="11"/>
  <c r="L2770" i="11"/>
  <c r="AA2770" i="11" s="1"/>
  <c r="AB2770" i="11" s="1"/>
  <c r="D2770" i="11"/>
  <c r="C2770" i="11"/>
  <c r="M2769" i="11"/>
  <c r="L2769" i="11"/>
  <c r="AA2769" i="11" s="1"/>
  <c r="AB2769" i="11" s="1"/>
  <c r="M2768" i="11"/>
  <c r="L2768" i="11"/>
  <c r="AA2768" i="11" s="1"/>
  <c r="AB2768" i="11" s="1"/>
  <c r="AB2767" i="11"/>
  <c r="AA2767" i="11"/>
  <c r="M2767" i="11"/>
  <c r="L2767" i="11"/>
  <c r="M2766" i="11"/>
  <c r="L2766" i="11"/>
  <c r="AA2766" i="11" s="1"/>
  <c r="AB2766" i="11" s="1"/>
  <c r="AA2765" i="11"/>
  <c r="AB2765" i="11" s="1"/>
  <c r="M2765" i="11"/>
  <c r="L2765" i="11"/>
  <c r="AA2764" i="11"/>
  <c r="AB2764" i="11" s="1"/>
  <c r="M2764" i="11"/>
  <c r="L2764" i="11"/>
  <c r="AB2763" i="11"/>
  <c r="M2763" i="11"/>
  <c r="L2763" i="11"/>
  <c r="AA2763" i="11" s="1"/>
  <c r="AB2762" i="11"/>
  <c r="M2762" i="11"/>
  <c r="L2762" i="11"/>
  <c r="AA2762" i="11" s="1"/>
  <c r="M2761" i="11"/>
  <c r="L2761" i="11"/>
  <c r="AA2761" i="11" s="1"/>
  <c r="AB2761" i="11" s="1"/>
  <c r="M2760" i="11"/>
  <c r="L2760" i="11"/>
  <c r="AA2760" i="11" s="1"/>
  <c r="AB2760" i="11" s="1"/>
  <c r="D2760" i="11"/>
  <c r="C2760" i="11"/>
  <c r="AA2759" i="11"/>
  <c r="AB2759" i="11" s="1"/>
  <c r="M2759" i="11"/>
  <c r="L2759" i="11"/>
  <c r="D2759" i="11"/>
  <c r="C2759" i="11"/>
  <c r="AA2758" i="11"/>
  <c r="AB2758" i="11" s="1"/>
  <c r="M2758" i="11"/>
  <c r="L2758" i="11"/>
  <c r="M2757" i="11"/>
  <c r="L2757" i="11"/>
  <c r="AA2757" i="11" s="1"/>
  <c r="AB2757" i="11" s="1"/>
  <c r="AB2756" i="11"/>
  <c r="M2756" i="11"/>
  <c r="L2756" i="11"/>
  <c r="AA2756" i="11" s="1"/>
  <c r="M2755" i="11"/>
  <c r="L2755" i="11"/>
  <c r="AA2755" i="11" s="1"/>
  <c r="AB2755" i="11" s="1"/>
  <c r="AA2754" i="11"/>
  <c r="AB2754" i="11" s="1"/>
  <c r="M2754" i="11"/>
  <c r="L2754" i="11"/>
  <c r="AA2753" i="11"/>
  <c r="AB2753" i="11" s="1"/>
  <c r="M2753" i="11"/>
  <c r="L2753" i="11"/>
  <c r="D2753" i="11"/>
  <c r="C2753" i="11"/>
  <c r="M2752" i="11"/>
  <c r="L2752" i="11"/>
  <c r="AA2752" i="11" s="1"/>
  <c r="AB2752" i="11" s="1"/>
  <c r="M2751" i="11"/>
  <c r="L2751" i="11"/>
  <c r="AA2751" i="11" s="1"/>
  <c r="AB2751" i="11" s="1"/>
  <c r="AA2657" i="11"/>
  <c r="AB2657" i="11" s="1"/>
  <c r="M2657" i="11"/>
  <c r="L2657" i="11"/>
  <c r="AA2656" i="11"/>
  <c r="AB2656" i="11" s="1"/>
  <c r="M2656" i="11"/>
  <c r="L2656" i="11"/>
  <c r="M1887" i="11"/>
  <c r="L1887" i="11"/>
  <c r="AA1887" i="11" s="1"/>
  <c r="AB1887" i="11" s="1"/>
  <c r="AA1886" i="11"/>
  <c r="AB1886" i="11" s="1"/>
  <c r="M1886" i="11"/>
  <c r="L1886" i="11"/>
  <c r="M1885" i="11"/>
  <c r="L1885" i="11"/>
  <c r="AA1885" i="11" s="1"/>
  <c r="AB1885" i="11" s="1"/>
  <c r="AB1884" i="11"/>
  <c r="M1884" i="11"/>
  <c r="L1884" i="11"/>
  <c r="AA1884" i="11" s="1"/>
  <c r="M1883" i="11"/>
  <c r="L1883" i="11"/>
  <c r="AA1883" i="11" s="1"/>
  <c r="AB1883" i="11" s="1"/>
  <c r="AA1882" i="11"/>
  <c r="AB1882" i="11" s="1"/>
  <c r="M1882" i="11"/>
  <c r="L1882" i="11"/>
  <c r="M1881" i="11"/>
  <c r="L1881" i="11"/>
  <c r="AA1881" i="11" s="1"/>
  <c r="AB1881" i="11" s="1"/>
  <c r="AB1880" i="11"/>
  <c r="AA1880" i="11"/>
  <c r="M1880" i="11"/>
  <c r="L1880" i="11"/>
  <c r="AA1879" i="11"/>
  <c r="AB1879" i="11" s="1"/>
  <c r="M1879" i="11"/>
  <c r="L1879" i="11"/>
  <c r="M1878" i="11"/>
  <c r="L1878" i="11"/>
  <c r="AA1878" i="11" s="1"/>
  <c r="AB1878" i="11" s="1"/>
  <c r="AB1877" i="11"/>
  <c r="AA1877" i="11"/>
  <c r="M1877" i="11"/>
  <c r="L1877" i="11"/>
  <c r="AA1876" i="11"/>
  <c r="AB1876" i="11" s="1"/>
  <c r="M1876" i="11"/>
  <c r="L1876" i="11"/>
  <c r="M1875" i="11"/>
  <c r="L1875" i="11"/>
  <c r="AA1875" i="11" s="1"/>
  <c r="AB1875" i="11" s="1"/>
  <c r="AA1874" i="11"/>
  <c r="AB1874" i="11" s="1"/>
  <c r="M1874" i="11"/>
  <c r="L1874" i="11"/>
  <c r="AA1873" i="11"/>
  <c r="AB1873" i="11" s="1"/>
  <c r="M1873" i="11"/>
  <c r="L1873" i="11"/>
  <c r="M1872" i="11"/>
  <c r="L1872" i="11"/>
  <c r="AA1872" i="11" s="1"/>
  <c r="AB1872" i="11" s="1"/>
  <c r="AA1871" i="11"/>
  <c r="AB1871" i="11" s="1"/>
  <c r="M1871" i="11"/>
  <c r="L1871" i="11"/>
  <c r="M1870" i="11"/>
  <c r="L1870" i="11"/>
  <c r="AA1870" i="11" s="1"/>
  <c r="AB1870" i="11" s="1"/>
  <c r="M1869" i="11"/>
  <c r="L1869" i="11"/>
  <c r="AA1869" i="11" s="1"/>
  <c r="AB1869" i="11" s="1"/>
  <c r="M1868" i="11"/>
  <c r="L1868" i="11"/>
  <c r="AA1868" i="11" s="1"/>
  <c r="AB1868" i="11" s="1"/>
  <c r="AA1867" i="11"/>
  <c r="AB1867" i="11" s="1"/>
  <c r="M1867" i="11"/>
  <c r="L1867" i="11"/>
  <c r="M1866" i="11"/>
  <c r="L1866" i="11"/>
  <c r="AA1866" i="11" s="1"/>
  <c r="AB1866" i="11" s="1"/>
  <c r="M1865" i="11"/>
  <c r="L1865" i="11"/>
  <c r="AA1865" i="11" s="1"/>
  <c r="AB1865" i="11" s="1"/>
  <c r="M1864" i="11"/>
  <c r="L1864" i="11"/>
  <c r="AA1864" i="11" s="1"/>
  <c r="AB1864" i="11" s="1"/>
  <c r="AA1863" i="11"/>
  <c r="AB1863" i="11" s="1"/>
  <c r="M1863" i="11"/>
  <c r="L1863" i="11"/>
  <c r="AA1862" i="11"/>
  <c r="AB1862" i="11" s="1"/>
  <c r="M1862" i="11"/>
  <c r="L1862" i="11"/>
  <c r="M1861" i="11"/>
  <c r="L1861" i="11"/>
  <c r="AA1861" i="11" s="1"/>
  <c r="AB1861" i="11" s="1"/>
  <c r="AA1860" i="11"/>
  <c r="AB1860" i="11" s="1"/>
  <c r="M1860" i="11"/>
  <c r="L1860" i="11"/>
  <c r="M1859" i="11"/>
  <c r="L1859" i="11"/>
  <c r="AA1859" i="11" s="1"/>
  <c r="AB1859" i="11" s="1"/>
  <c r="AA1858" i="11"/>
  <c r="AB1858" i="11" s="1"/>
  <c r="M1858" i="11"/>
  <c r="L1858" i="11"/>
  <c r="D1858" i="11"/>
  <c r="C1858" i="11"/>
  <c r="AD1857" i="11"/>
  <c r="AC1857" i="11"/>
  <c r="AA1857" i="11"/>
  <c r="AB1857" i="11" s="1"/>
  <c r="M1857" i="11"/>
  <c r="L1857" i="11"/>
  <c r="AD1856" i="11"/>
  <c r="AC1856" i="11"/>
  <c r="M1856" i="11"/>
  <c r="L1856" i="11"/>
  <c r="AA1856" i="11" s="1"/>
  <c r="AB1856" i="11" s="1"/>
  <c r="C1856" i="11"/>
  <c r="AD1855" i="11"/>
  <c r="AC1855" i="11"/>
  <c r="M1855" i="11"/>
  <c r="L1855" i="11"/>
  <c r="AA1855" i="11" s="1"/>
  <c r="AB1855" i="11" s="1"/>
  <c r="D1855" i="11"/>
  <c r="C1855" i="11"/>
  <c r="AD1854" i="11"/>
  <c r="AC1854" i="11"/>
  <c r="M1854" i="11"/>
  <c r="L1854" i="11"/>
  <c r="AA1854" i="11" s="1"/>
  <c r="AB1854" i="11" s="1"/>
  <c r="C1854" i="11"/>
  <c r="AD1853" i="11"/>
  <c r="AC1853" i="11"/>
  <c r="AB1853" i="11"/>
  <c r="AA1853" i="11"/>
  <c r="M1853" i="11"/>
  <c r="L1853" i="11"/>
  <c r="D1853" i="11"/>
  <c r="C1853" i="11"/>
  <c r="AD1852" i="11"/>
  <c r="AC1852" i="11"/>
  <c r="AB1852" i="11"/>
  <c r="M1852" i="11"/>
  <c r="L1852" i="11"/>
  <c r="AA1852" i="11" s="1"/>
  <c r="D1852" i="11"/>
  <c r="C1852" i="11"/>
  <c r="AD1851" i="11"/>
  <c r="AC1851" i="11"/>
  <c r="AA1851" i="11"/>
  <c r="AB1851" i="11" s="1"/>
  <c r="M1851" i="11"/>
  <c r="L1851" i="11"/>
  <c r="AD1850" i="11"/>
  <c r="AC1850" i="11"/>
  <c r="AA1850" i="11"/>
  <c r="AB1850" i="11" s="1"/>
  <c r="M1850" i="11"/>
  <c r="L1850" i="11"/>
  <c r="D1850" i="11"/>
  <c r="C1850" i="11"/>
  <c r="M1849" i="11"/>
  <c r="L1849" i="11"/>
  <c r="AA1849" i="11" s="1"/>
  <c r="AB1849" i="11" s="1"/>
  <c r="M1848" i="11"/>
  <c r="L1848" i="11"/>
  <c r="AA1848" i="11" s="1"/>
  <c r="AB1848" i="11" s="1"/>
  <c r="AA1847" i="11"/>
  <c r="AB1847" i="11" s="1"/>
  <c r="M1847" i="11"/>
  <c r="L1847" i="11"/>
  <c r="M1846" i="11"/>
  <c r="L1846" i="11"/>
  <c r="AA1846" i="11" s="1"/>
  <c r="AB1846" i="11" s="1"/>
  <c r="M1845" i="11"/>
  <c r="L1845" i="11"/>
  <c r="AA1845" i="11" s="1"/>
  <c r="AB1845" i="11" s="1"/>
  <c r="AA1844" i="11"/>
  <c r="AB1844" i="11" s="1"/>
  <c r="M1844" i="11"/>
  <c r="L1844" i="11"/>
  <c r="M1843" i="11"/>
  <c r="L1843" i="11"/>
  <c r="AA1843" i="11" s="1"/>
  <c r="AB1843" i="11" s="1"/>
  <c r="M1842" i="11"/>
  <c r="L1842" i="11"/>
  <c r="AA1842" i="11" s="1"/>
  <c r="AB1842" i="11" s="1"/>
  <c r="M1841" i="11"/>
  <c r="L1841" i="11"/>
  <c r="AA1841" i="11" s="1"/>
  <c r="AB1841" i="11" s="1"/>
  <c r="C1841" i="11"/>
  <c r="M1840" i="11"/>
  <c r="L1840" i="11"/>
  <c r="AA1840" i="11" s="1"/>
  <c r="AB1840" i="11" s="1"/>
  <c r="C1840" i="11"/>
  <c r="M1839" i="11"/>
  <c r="L1839" i="11"/>
  <c r="AA1839" i="11" s="1"/>
  <c r="AB1839" i="11" s="1"/>
  <c r="AA1838" i="11"/>
  <c r="AB1838" i="11" s="1"/>
  <c r="M1838" i="11"/>
  <c r="L1838" i="11"/>
  <c r="D1838" i="11"/>
  <c r="C1838" i="11"/>
  <c r="AA1837" i="11"/>
  <c r="AB1837" i="11" s="1"/>
  <c r="M1837" i="11"/>
  <c r="L1837" i="11"/>
  <c r="M1836" i="11"/>
  <c r="L1836" i="11"/>
  <c r="AA1836" i="11" s="1"/>
  <c r="AB1836" i="11" s="1"/>
  <c r="D1836" i="11"/>
  <c r="C1836" i="11"/>
  <c r="AA1835" i="11"/>
  <c r="AB1835" i="11" s="1"/>
  <c r="M1835" i="11"/>
  <c r="L1835" i="11"/>
  <c r="M1834" i="11"/>
  <c r="L1834" i="11"/>
  <c r="AA1834" i="11" s="1"/>
  <c r="AB1834" i="11" s="1"/>
  <c r="AA1833" i="11"/>
  <c r="AB1833" i="11" s="1"/>
  <c r="M1833" i="11"/>
  <c r="L1833" i="11"/>
  <c r="AA1832" i="11"/>
  <c r="AB1832" i="11" s="1"/>
  <c r="M1832" i="11"/>
  <c r="L1832" i="11"/>
  <c r="D1832" i="11"/>
  <c r="C1832" i="11"/>
  <c r="AA1831" i="11"/>
  <c r="AB1831" i="11" s="1"/>
  <c r="M1831" i="11"/>
  <c r="L1831" i="11"/>
  <c r="M1830" i="11"/>
  <c r="L1830" i="11"/>
  <c r="AA1830" i="11" s="1"/>
  <c r="AB1830" i="11" s="1"/>
  <c r="AA1829" i="11"/>
  <c r="AB1829" i="11" s="1"/>
  <c r="M1829" i="11"/>
  <c r="L1829" i="11"/>
  <c r="AA1828" i="11"/>
  <c r="AB1828" i="11" s="1"/>
  <c r="M1828" i="11"/>
  <c r="L1828" i="11"/>
  <c r="AA1827" i="11"/>
  <c r="AB1827" i="11" s="1"/>
  <c r="M1827" i="11"/>
  <c r="L1827" i="11"/>
  <c r="D1827" i="11"/>
  <c r="C1827" i="11"/>
  <c r="M1826" i="11"/>
  <c r="L1826" i="11"/>
  <c r="AA1826" i="11" s="1"/>
  <c r="AB1826" i="11" s="1"/>
  <c r="D1826" i="11"/>
  <c r="C1826" i="11"/>
  <c r="AB1825" i="11"/>
  <c r="M1825" i="11"/>
  <c r="L1825" i="11"/>
  <c r="AA1825" i="11" s="1"/>
  <c r="AA1824" i="11"/>
  <c r="AB1824" i="11" s="1"/>
  <c r="M1824" i="11"/>
  <c r="L1824" i="11"/>
  <c r="AB1823" i="11"/>
  <c r="AA1823" i="11"/>
  <c r="M1823" i="11"/>
  <c r="L1823" i="11"/>
  <c r="D1823" i="11"/>
  <c r="C1823" i="11"/>
  <c r="M1822" i="11"/>
  <c r="L1822" i="11"/>
  <c r="AA1822" i="11" s="1"/>
  <c r="AB1822" i="11" s="1"/>
  <c r="C1822" i="11"/>
  <c r="M1821" i="11"/>
  <c r="L1821" i="11"/>
  <c r="AA1821" i="11" s="1"/>
  <c r="AB1821" i="11" s="1"/>
  <c r="C1821" i="11"/>
  <c r="AA1820" i="11"/>
  <c r="AB1820" i="11" s="1"/>
  <c r="M1820" i="11"/>
  <c r="L1820" i="11"/>
  <c r="M1819" i="11"/>
  <c r="L1819" i="11"/>
  <c r="AA1819" i="11" s="1"/>
  <c r="AB1819" i="11" s="1"/>
  <c r="M1818" i="11"/>
  <c r="L1818" i="11"/>
  <c r="AA1818" i="11" s="1"/>
  <c r="AB1818" i="11" s="1"/>
  <c r="AA1817" i="11"/>
  <c r="AB1817" i="11" s="1"/>
  <c r="M1817" i="11"/>
  <c r="L1817" i="11"/>
  <c r="AA1816" i="11"/>
  <c r="AB1816" i="11" s="1"/>
  <c r="M1816" i="11"/>
  <c r="L1816" i="11"/>
  <c r="M1815" i="11"/>
  <c r="L1815" i="11"/>
  <c r="AA1815" i="11" s="1"/>
  <c r="AB1815" i="11" s="1"/>
  <c r="M1814" i="11"/>
  <c r="L1814" i="11"/>
  <c r="AA1814" i="11" s="1"/>
  <c r="AB1814" i="11" s="1"/>
  <c r="AA1813" i="11"/>
  <c r="AB1813" i="11" s="1"/>
  <c r="M1813" i="11"/>
  <c r="L1813" i="11"/>
  <c r="AB1812" i="11"/>
  <c r="AA1812" i="11"/>
  <c r="M1812" i="11"/>
  <c r="L1812" i="11"/>
  <c r="AA1811" i="11"/>
  <c r="AB1811" i="11" s="1"/>
  <c r="M1811" i="11"/>
  <c r="L1811" i="11"/>
  <c r="M1810" i="11"/>
  <c r="L1810" i="11"/>
  <c r="AA1810" i="11" s="1"/>
  <c r="AB1810" i="11" s="1"/>
  <c r="AA1809" i="11"/>
  <c r="AB1809" i="11" s="1"/>
  <c r="M1809" i="11"/>
  <c r="L1809" i="11"/>
  <c r="AB1808" i="11"/>
  <c r="M1808" i="11"/>
  <c r="L1808" i="11"/>
  <c r="AA1808" i="11" s="1"/>
  <c r="AA1807" i="11"/>
  <c r="AB1807" i="11" s="1"/>
  <c r="M1807" i="11"/>
  <c r="L1807" i="11"/>
  <c r="AB1806" i="11"/>
  <c r="M1806" i="11"/>
  <c r="L1806" i="11"/>
  <c r="AA1806" i="11" s="1"/>
  <c r="M1805" i="11"/>
  <c r="L1805" i="11"/>
  <c r="AA1805" i="11" s="1"/>
  <c r="AB1805" i="11" s="1"/>
  <c r="M1804" i="11"/>
  <c r="L1804" i="11"/>
  <c r="AA1804" i="11" s="1"/>
  <c r="AB1804" i="11" s="1"/>
  <c r="M1803" i="11"/>
  <c r="L1803" i="11"/>
  <c r="AA1803" i="11" s="1"/>
  <c r="AB1803" i="11" s="1"/>
  <c r="M1802" i="11"/>
  <c r="L1802" i="11"/>
  <c r="AA1802" i="11" s="1"/>
  <c r="AB1802" i="11" s="1"/>
  <c r="M1801" i="11"/>
  <c r="L1801" i="11"/>
  <c r="AA1801" i="11" s="1"/>
  <c r="AB1801" i="11" s="1"/>
  <c r="AA1800" i="11"/>
  <c r="AB1800" i="11" s="1"/>
  <c r="M1800" i="11"/>
  <c r="L1800" i="11"/>
  <c r="M1799" i="11"/>
  <c r="L1799" i="11"/>
  <c r="AA1799" i="11" s="1"/>
  <c r="AB1799" i="11" s="1"/>
  <c r="AB1798" i="11"/>
  <c r="M1798" i="11"/>
  <c r="L1798" i="11"/>
  <c r="AA1798" i="11" s="1"/>
  <c r="AA1797" i="11"/>
  <c r="AB1797" i="11" s="1"/>
  <c r="M1797" i="11"/>
  <c r="L1797" i="11"/>
  <c r="M1796" i="11"/>
  <c r="L1796" i="11"/>
  <c r="AA1796" i="11" s="1"/>
  <c r="AB1796" i="11" s="1"/>
  <c r="M1795" i="11"/>
  <c r="L1795" i="11"/>
  <c r="AA1795" i="11" s="1"/>
  <c r="AB1795" i="11" s="1"/>
  <c r="AA1794" i="11"/>
  <c r="AB1794" i="11" s="1"/>
  <c r="M1794" i="11"/>
  <c r="L1794" i="11"/>
  <c r="M1793" i="11"/>
  <c r="L1793" i="11"/>
  <c r="AA1793" i="11" s="1"/>
  <c r="AB1793" i="11" s="1"/>
  <c r="AB1792" i="11"/>
  <c r="M1792" i="11"/>
  <c r="L1792" i="11"/>
  <c r="AA1792" i="11" s="1"/>
  <c r="AA1791" i="11"/>
  <c r="AB1791" i="11" s="1"/>
  <c r="M1791" i="11"/>
  <c r="L1791" i="11"/>
  <c r="AB1790" i="11"/>
  <c r="AA1790" i="11"/>
  <c r="M1790" i="11"/>
  <c r="L1790" i="11"/>
  <c r="M1789" i="11"/>
  <c r="L1789" i="11"/>
  <c r="AA1789" i="11" s="1"/>
  <c r="AB1789" i="11" s="1"/>
  <c r="AA1788" i="11"/>
  <c r="AB1788" i="11" s="1"/>
  <c r="M1788" i="11"/>
  <c r="L1788" i="11"/>
  <c r="M1787" i="11"/>
  <c r="L1787" i="11"/>
  <c r="AA1787" i="11" s="1"/>
  <c r="AB1787" i="11" s="1"/>
  <c r="AA1786" i="11"/>
  <c r="AB1786" i="11" s="1"/>
  <c r="M1786" i="11"/>
  <c r="L1786" i="11"/>
  <c r="M1785" i="11"/>
  <c r="L1785" i="11"/>
  <c r="AA1785" i="11" s="1"/>
  <c r="AB1785" i="11" s="1"/>
  <c r="AA1784" i="11"/>
  <c r="AB1784" i="11" s="1"/>
  <c r="M1784" i="11"/>
  <c r="L1784" i="11"/>
  <c r="AB1783" i="11"/>
  <c r="M1783" i="11"/>
  <c r="L1783" i="11"/>
  <c r="AA1783" i="11" s="1"/>
  <c r="AA1782" i="11"/>
  <c r="AB1782" i="11" s="1"/>
  <c r="M1782" i="11"/>
  <c r="L1782" i="11"/>
  <c r="M1781" i="11"/>
  <c r="L1781" i="11"/>
  <c r="AA1781" i="11" s="1"/>
  <c r="AB1781" i="11" s="1"/>
  <c r="D1781" i="11"/>
  <c r="C1781" i="11"/>
  <c r="M1780" i="11"/>
  <c r="L1780" i="11"/>
  <c r="AA1780" i="11" s="1"/>
  <c r="AB1780" i="11" s="1"/>
  <c r="D1780" i="11"/>
  <c r="C1780" i="11"/>
  <c r="M1779" i="11"/>
  <c r="L1779" i="11"/>
  <c r="AA1779" i="11" s="1"/>
  <c r="AB1779" i="11" s="1"/>
  <c r="D1779" i="11"/>
  <c r="C1779" i="11"/>
  <c r="AB1778" i="11"/>
  <c r="M1778" i="11"/>
  <c r="L1778" i="11"/>
  <c r="AA1778" i="11" s="1"/>
  <c r="M1777" i="11"/>
  <c r="L1777" i="11"/>
  <c r="AA1777" i="11" s="1"/>
  <c r="AB1777" i="11" s="1"/>
  <c r="AB1776" i="11"/>
  <c r="AA1776" i="11"/>
  <c r="M1776" i="11"/>
  <c r="L1776" i="11"/>
  <c r="M1775" i="11"/>
  <c r="L1775" i="11"/>
  <c r="AA1775" i="11" s="1"/>
  <c r="AB1775" i="11" s="1"/>
  <c r="AA1774" i="11"/>
  <c r="AB1774" i="11" s="1"/>
  <c r="M1774" i="11"/>
  <c r="L1774" i="11"/>
  <c r="D1774" i="11"/>
  <c r="C1774" i="11"/>
  <c r="AB1773" i="11"/>
  <c r="M1773" i="11"/>
  <c r="L1773" i="11"/>
  <c r="AA1773" i="11" s="1"/>
  <c r="D1773" i="11"/>
  <c r="C1773" i="11"/>
  <c r="AB1772" i="11"/>
  <c r="M1772" i="11"/>
  <c r="L1772" i="11"/>
  <c r="AA1772" i="11" s="1"/>
  <c r="M1771" i="11"/>
  <c r="L1771" i="11"/>
  <c r="AA1771" i="11" s="1"/>
  <c r="AB1771" i="11" s="1"/>
  <c r="D1771" i="11"/>
  <c r="C1771" i="11"/>
  <c r="M1770" i="11"/>
  <c r="L1770" i="11"/>
  <c r="AA1770" i="11" s="1"/>
  <c r="AB1770" i="11" s="1"/>
  <c r="AB1769" i="11"/>
  <c r="M1769" i="11"/>
  <c r="L1769" i="11"/>
  <c r="AA1769" i="11" s="1"/>
  <c r="M1768" i="11"/>
  <c r="L1768" i="11"/>
  <c r="AA1768" i="11" s="1"/>
  <c r="AB1768" i="11" s="1"/>
  <c r="D1768" i="11"/>
  <c r="C1768" i="11"/>
  <c r="M1767" i="11"/>
  <c r="L1767" i="11"/>
  <c r="AA1767" i="11" s="1"/>
  <c r="AB1767" i="11" s="1"/>
  <c r="AA1766" i="11"/>
  <c r="AB1766" i="11" s="1"/>
  <c r="M1766" i="11"/>
  <c r="L1766" i="11"/>
  <c r="AA1765" i="11"/>
  <c r="AB1765" i="11" s="1"/>
  <c r="M1765" i="11"/>
  <c r="L1765" i="11"/>
  <c r="M1764" i="11"/>
  <c r="L1764" i="11"/>
  <c r="AA1764" i="11" s="1"/>
  <c r="AB1764" i="11" s="1"/>
  <c r="D1764" i="11"/>
  <c r="C1764" i="11"/>
  <c r="M1763" i="11"/>
  <c r="L1763" i="11"/>
  <c r="AA1763" i="11" s="1"/>
  <c r="AB1763" i="11" s="1"/>
  <c r="M1762" i="11"/>
  <c r="L1762" i="11"/>
  <c r="AA1762" i="11" s="1"/>
  <c r="AB1762" i="11" s="1"/>
  <c r="AA1761" i="11"/>
  <c r="AB1761" i="11" s="1"/>
  <c r="M1761" i="11"/>
  <c r="L1761" i="11"/>
  <c r="M1760" i="11"/>
  <c r="L1760" i="11"/>
  <c r="AA1760" i="11" s="1"/>
  <c r="AB1760" i="11" s="1"/>
  <c r="D1760" i="11"/>
  <c r="C1760" i="11"/>
  <c r="AA1759" i="11"/>
  <c r="AB1759" i="11" s="1"/>
  <c r="M1759" i="11"/>
  <c r="L1759" i="11"/>
  <c r="D1759" i="11"/>
  <c r="C1759" i="11"/>
  <c r="AA1758" i="11"/>
  <c r="AB1758" i="11" s="1"/>
  <c r="M1758" i="11"/>
  <c r="L1758" i="11"/>
  <c r="D1758" i="11"/>
  <c r="C1758" i="11"/>
  <c r="AA1757" i="11"/>
  <c r="AB1757" i="11" s="1"/>
  <c r="M1757" i="11"/>
  <c r="L1757" i="11"/>
  <c r="D1757" i="11"/>
  <c r="C1757" i="11"/>
  <c r="AB1756" i="11"/>
  <c r="AA1756" i="11"/>
  <c r="M1756" i="11"/>
  <c r="L1756" i="11"/>
  <c r="AB1755" i="11"/>
  <c r="M1755" i="11"/>
  <c r="L1755" i="11"/>
  <c r="AA1755" i="11" s="1"/>
  <c r="AA1754" i="11"/>
  <c r="AB1754" i="11" s="1"/>
  <c r="M1754" i="11"/>
  <c r="L1754" i="11"/>
  <c r="D1754" i="11"/>
  <c r="C1754" i="11"/>
  <c r="AA1753" i="11"/>
  <c r="AB1753" i="11" s="1"/>
  <c r="M1753" i="11"/>
  <c r="L1753" i="11"/>
  <c r="D1753" i="11"/>
  <c r="C1753" i="11"/>
  <c r="M1752" i="11"/>
  <c r="L1752" i="11"/>
  <c r="AA1752" i="11" s="1"/>
  <c r="AB1752" i="11" s="1"/>
  <c r="D1752" i="11"/>
  <c r="C1752" i="11"/>
  <c r="AA1751" i="11"/>
  <c r="AB1751" i="11" s="1"/>
  <c r="M1751" i="11"/>
  <c r="L1751" i="11"/>
  <c r="M1750" i="11"/>
  <c r="L1750" i="11"/>
  <c r="AA1750" i="11" s="1"/>
  <c r="AB1750" i="11" s="1"/>
  <c r="M1749" i="11"/>
  <c r="L1749" i="11"/>
  <c r="AA1749" i="11" s="1"/>
  <c r="AB1749" i="11" s="1"/>
  <c r="D1749" i="11"/>
  <c r="C1749" i="11"/>
  <c r="M1748" i="11"/>
  <c r="L1748" i="11"/>
  <c r="AA1748" i="11" s="1"/>
  <c r="AB1748" i="11" s="1"/>
  <c r="D1748" i="11"/>
  <c r="C1748" i="11"/>
  <c r="M1747" i="11"/>
  <c r="L1747" i="11"/>
  <c r="AA1747" i="11" s="1"/>
  <c r="AB1747" i="11" s="1"/>
  <c r="AA1746" i="11"/>
  <c r="AB1746" i="11" s="1"/>
  <c r="M1746" i="11"/>
  <c r="L1746" i="11"/>
  <c r="AA1745" i="11"/>
  <c r="AB1745" i="11" s="1"/>
  <c r="M1745" i="11"/>
  <c r="L1745" i="11"/>
  <c r="M1744" i="11"/>
  <c r="L1744" i="11"/>
  <c r="AA1744" i="11" s="1"/>
  <c r="AB1744" i="11" s="1"/>
  <c r="AB1743" i="11"/>
  <c r="AA1743" i="11"/>
  <c r="M1743" i="11"/>
  <c r="L1743" i="11"/>
  <c r="M1742" i="11"/>
  <c r="L1742" i="11"/>
  <c r="AA1742" i="11" s="1"/>
  <c r="AB1742" i="11" s="1"/>
  <c r="D1742" i="11"/>
  <c r="C1742" i="11"/>
  <c r="M1741" i="11"/>
  <c r="L1741" i="11"/>
  <c r="AA1741" i="11" s="1"/>
  <c r="AB1741" i="11" s="1"/>
  <c r="D1741" i="11"/>
  <c r="C1741" i="11"/>
  <c r="AA1740" i="11"/>
  <c r="AB1740" i="11" s="1"/>
  <c r="M1740" i="11"/>
  <c r="L1740" i="11"/>
  <c r="D1740" i="11"/>
  <c r="C1740" i="11"/>
  <c r="AA1739" i="11"/>
  <c r="AB1739" i="11" s="1"/>
  <c r="M1739" i="11"/>
  <c r="L1739" i="11"/>
  <c r="D1739" i="11"/>
  <c r="C1739" i="11"/>
  <c r="M1738" i="11"/>
  <c r="L1738" i="11"/>
  <c r="AA1738" i="11" s="1"/>
  <c r="AB1738" i="11" s="1"/>
  <c r="D1738" i="11"/>
  <c r="C1738" i="11"/>
  <c r="AB1737" i="11"/>
  <c r="AA1737" i="11"/>
  <c r="M1737" i="11"/>
  <c r="L1737" i="11"/>
  <c r="D1737" i="11"/>
  <c r="C1737" i="11"/>
  <c r="AA1736" i="11"/>
  <c r="AB1736" i="11" s="1"/>
  <c r="M1736" i="11"/>
  <c r="L1736" i="11"/>
  <c r="D1736" i="11"/>
  <c r="C1736" i="11"/>
  <c r="M1735" i="11"/>
  <c r="L1735" i="11"/>
  <c r="AA1735" i="11" s="1"/>
  <c r="AB1735" i="11" s="1"/>
  <c r="D1735" i="11"/>
  <c r="C1735" i="11"/>
  <c r="AB1734" i="11"/>
  <c r="M1734" i="11"/>
  <c r="L1734" i="11"/>
  <c r="AA1734" i="11" s="1"/>
  <c r="M1733" i="11"/>
  <c r="L1733" i="11"/>
  <c r="AA1733" i="11" s="1"/>
  <c r="AB1733" i="11" s="1"/>
  <c r="D1733" i="11"/>
  <c r="C1733" i="11"/>
  <c r="AA1732" i="11"/>
  <c r="AB1732" i="11" s="1"/>
  <c r="M1732" i="11"/>
  <c r="L1732" i="11"/>
  <c r="AA1731" i="11"/>
  <c r="AB1731" i="11" s="1"/>
  <c r="M1731" i="11"/>
  <c r="L1731" i="11"/>
  <c r="C1731" i="11"/>
  <c r="M1730" i="11"/>
  <c r="L1730" i="11"/>
  <c r="AA1730" i="11" s="1"/>
  <c r="AB1730" i="11" s="1"/>
  <c r="C1730" i="11"/>
  <c r="AA1729" i="11"/>
  <c r="AB1729" i="11" s="1"/>
  <c r="M1729" i="11"/>
  <c r="L1729" i="11"/>
  <c r="AA1728" i="11"/>
  <c r="AB1728" i="11" s="1"/>
  <c r="M1728" i="11"/>
  <c r="L1728" i="11"/>
  <c r="D1728" i="11"/>
  <c r="C1728" i="11"/>
  <c r="M1628" i="11"/>
  <c r="L1628" i="11"/>
  <c r="M1627" i="11"/>
  <c r="L1627" i="11"/>
  <c r="M1626" i="11"/>
  <c r="L1626" i="11"/>
  <c r="M1625" i="11"/>
  <c r="L1625" i="11"/>
  <c r="M1624" i="11"/>
  <c r="L1624" i="11"/>
  <c r="M1623" i="11"/>
  <c r="L1623" i="11"/>
  <c r="AA1357" i="11"/>
  <c r="AB1357" i="11" s="1"/>
  <c r="M1357" i="11"/>
  <c r="L1357" i="11"/>
  <c r="AA1356" i="11"/>
  <c r="AB1356" i="11" s="1"/>
  <c r="M1356" i="11"/>
  <c r="L1356" i="11"/>
  <c r="D1356" i="11"/>
  <c r="C1356" i="11"/>
  <c r="AA1355" i="11"/>
  <c r="AB1355" i="11" s="1"/>
  <c r="M1355" i="11"/>
  <c r="L1355" i="11"/>
  <c r="M1354" i="11"/>
  <c r="L1354" i="11"/>
  <c r="AA1354" i="11" s="1"/>
  <c r="AB1354" i="11" s="1"/>
  <c r="AA1353" i="11"/>
  <c r="AB1353" i="11" s="1"/>
  <c r="M1353" i="11"/>
  <c r="L1353" i="11"/>
  <c r="AA1352" i="11"/>
  <c r="AB1352" i="11" s="1"/>
  <c r="M1352" i="11"/>
  <c r="L1352" i="11"/>
  <c r="M1351" i="11"/>
  <c r="L1351" i="11"/>
  <c r="AA1351" i="11" s="1"/>
  <c r="AB1351" i="11" s="1"/>
  <c r="AA1350" i="11"/>
  <c r="AB1350" i="11" s="1"/>
  <c r="M1350" i="11"/>
  <c r="L1350" i="11"/>
  <c r="AA1349" i="11"/>
  <c r="AB1349" i="11" s="1"/>
  <c r="M1349" i="11"/>
  <c r="L1349" i="11"/>
  <c r="M1348" i="11"/>
  <c r="L1348" i="11"/>
  <c r="AA1348" i="11" s="1"/>
  <c r="AB1348" i="11" s="1"/>
  <c r="D1348" i="11"/>
  <c r="C1348" i="11"/>
  <c r="M1347" i="11"/>
  <c r="L1347" i="11"/>
  <c r="AA1347" i="11" s="1"/>
  <c r="AB1347" i="11" s="1"/>
  <c r="M1346" i="11"/>
  <c r="L1346" i="11"/>
  <c r="AA1346" i="11" s="1"/>
  <c r="AB1346" i="11" s="1"/>
  <c r="D1346" i="11"/>
  <c r="C1346" i="11"/>
  <c r="AB1345" i="11"/>
  <c r="M1345" i="11"/>
  <c r="L1345" i="11"/>
  <c r="AA1345" i="11" s="1"/>
  <c r="D1345" i="11"/>
  <c r="C1345" i="11"/>
  <c r="AB1344" i="11"/>
  <c r="M1344" i="11"/>
  <c r="L1344" i="11"/>
  <c r="AA1344" i="11" s="1"/>
  <c r="D1344" i="11"/>
  <c r="C1344" i="11"/>
  <c r="AB1343" i="11"/>
  <c r="M1343" i="11"/>
  <c r="L1343" i="11"/>
  <c r="AA1343" i="11" s="1"/>
  <c r="AB1342" i="11"/>
  <c r="M1342" i="11"/>
  <c r="L1342" i="11"/>
  <c r="AA1342" i="11" s="1"/>
  <c r="AA1341" i="11"/>
  <c r="AB1341" i="11" s="1"/>
  <c r="M1341" i="11"/>
  <c r="L1341" i="11"/>
  <c r="AB1340" i="11"/>
  <c r="M1340" i="11"/>
  <c r="L1340" i="11"/>
  <c r="AA1340" i="11" s="1"/>
  <c r="M1339" i="11"/>
  <c r="L1339" i="11"/>
  <c r="AA1339" i="11" s="1"/>
  <c r="AB1339" i="11" s="1"/>
  <c r="AA1338" i="11"/>
  <c r="AB1338" i="11" s="1"/>
  <c r="M1338" i="11"/>
  <c r="L1338" i="11"/>
  <c r="M1337" i="11"/>
  <c r="L1337" i="11"/>
  <c r="AA1337" i="11" s="1"/>
  <c r="AB1337" i="11" s="1"/>
  <c r="AA1336" i="11"/>
  <c r="AB1336" i="11" s="1"/>
  <c r="M1336" i="11"/>
  <c r="L1336" i="11"/>
  <c r="M1335" i="11"/>
  <c r="L1335" i="11"/>
  <c r="AA1335" i="11" s="1"/>
  <c r="AB1335" i="11" s="1"/>
  <c r="M1334" i="11"/>
  <c r="L1334" i="11"/>
  <c r="AA1334" i="11" s="1"/>
  <c r="AB1334" i="11" s="1"/>
  <c r="D1334" i="11"/>
  <c r="C1334" i="11"/>
  <c r="AB1333" i="11"/>
  <c r="M1333" i="11"/>
  <c r="L1333" i="11"/>
  <c r="AA1333" i="11" s="1"/>
  <c r="M1332" i="11"/>
  <c r="L1332" i="11"/>
  <c r="AA1332" i="11" s="1"/>
  <c r="AB1332" i="11" s="1"/>
  <c r="D1332" i="11"/>
  <c r="C1332" i="11"/>
  <c r="AA1331" i="11"/>
  <c r="AB1331" i="11" s="1"/>
  <c r="M1331" i="11"/>
  <c r="L1331" i="11"/>
  <c r="M1330" i="11"/>
  <c r="L1330" i="11"/>
  <c r="AA1330" i="11" s="1"/>
  <c r="AB1330" i="11" s="1"/>
  <c r="D1330" i="11"/>
  <c r="C1330" i="11"/>
  <c r="M1329" i="11"/>
  <c r="L1329" i="11"/>
  <c r="AA1329" i="11" s="1"/>
  <c r="AB1329" i="11" s="1"/>
  <c r="D1329" i="11"/>
  <c r="C1329" i="11"/>
  <c r="AB1328" i="11"/>
  <c r="M1328" i="11"/>
  <c r="L1328" i="11"/>
  <c r="AA1328" i="11" s="1"/>
  <c r="M1327" i="11"/>
  <c r="L1327" i="11"/>
  <c r="AA1327" i="11" s="1"/>
  <c r="AB1327" i="11" s="1"/>
  <c r="AA1326" i="11"/>
  <c r="AB1326" i="11" s="1"/>
  <c r="M1326" i="11"/>
  <c r="L1326" i="11"/>
  <c r="AA1325" i="11"/>
  <c r="AB1325" i="11" s="1"/>
  <c r="M1325" i="11"/>
  <c r="L1325" i="11"/>
  <c r="C1325" i="11"/>
  <c r="AA1324" i="11"/>
  <c r="AB1324" i="11" s="1"/>
  <c r="M1324" i="11"/>
  <c r="L1324" i="11"/>
  <c r="M1323" i="11"/>
  <c r="L1323" i="11"/>
  <c r="AA1323" i="11" s="1"/>
  <c r="AB1323" i="11" s="1"/>
  <c r="AA1322" i="11"/>
  <c r="AB1322" i="11" s="1"/>
  <c r="M1322" i="11"/>
  <c r="L1322" i="11"/>
  <c r="C1322" i="11"/>
  <c r="M1321" i="11"/>
  <c r="L1321" i="11"/>
  <c r="AA1321" i="11" s="1"/>
  <c r="AB1321" i="11" s="1"/>
  <c r="D1321" i="11"/>
  <c r="C1321" i="11"/>
  <c r="AA1320" i="11"/>
  <c r="AB1320" i="11" s="1"/>
  <c r="M1320" i="11"/>
  <c r="L1320" i="11"/>
  <c r="M1319" i="11"/>
  <c r="L1319" i="11"/>
  <c r="AA1319" i="11" s="1"/>
  <c r="AB1319" i="11" s="1"/>
  <c r="D1319" i="11"/>
  <c r="C1319" i="11"/>
  <c r="M1318" i="11"/>
  <c r="L1318" i="11"/>
  <c r="AA1318" i="11" s="1"/>
  <c r="AB1318" i="11" s="1"/>
  <c r="C1318" i="11"/>
  <c r="M1317" i="11"/>
  <c r="L1317" i="11"/>
  <c r="AA1317" i="11" s="1"/>
  <c r="AB1317" i="11" s="1"/>
  <c r="AB1316" i="11"/>
  <c r="AA1316" i="11"/>
  <c r="M1316" i="11"/>
  <c r="L1316" i="11"/>
  <c r="D1316" i="11"/>
  <c r="C1316" i="11"/>
  <c r="AB1315" i="11"/>
  <c r="M1315" i="11"/>
  <c r="L1315" i="11"/>
  <c r="AA1315" i="11" s="1"/>
  <c r="D1315" i="11"/>
  <c r="C1315" i="11"/>
  <c r="AB1314" i="11"/>
  <c r="M1314" i="11"/>
  <c r="L1314" i="11"/>
  <c r="AA1314" i="11" s="1"/>
  <c r="AB1313" i="11"/>
  <c r="AA1313" i="11"/>
  <c r="M1313" i="11"/>
  <c r="L1313" i="11"/>
  <c r="M1312" i="11"/>
  <c r="L1312" i="11"/>
  <c r="AA1312" i="11" s="1"/>
  <c r="AB1312" i="11" s="1"/>
  <c r="M1311" i="11"/>
  <c r="L1311" i="11"/>
  <c r="AA1311" i="11" s="1"/>
  <c r="AB1311" i="11" s="1"/>
  <c r="M1310" i="11"/>
  <c r="L1310" i="11"/>
  <c r="AA1310" i="11" s="1"/>
  <c r="AB1310" i="11" s="1"/>
  <c r="AA1309" i="11"/>
  <c r="AB1309" i="11" s="1"/>
  <c r="M1309" i="11"/>
  <c r="L1309" i="11"/>
  <c r="AA1308" i="11"/>
  <c r="AB1308" i="11" s="1"/>
  <c r="M1308" i="11"/>
  <c r="L1308" i="11"/>
  <c r="M1307" i="11"/>
  <c r="L1307" i="11"/>
  <c r="AA1307" i="11" s="1"/>
  <c r="AB1307" i="11" s="1"/>
  <c r="M1306" i="11"/>
  <c r="L1306" i="11"/>
  <c r="AA1306" i="11" s="1"/>
  <c r="AB1306" i="11" s="1"/>
  <c r="AA1305" i="11"/>
  <c r="AB1305" i="11" s="1"/>
  <c r="M1305" i="11"/>
  <c r="L1305" i="11"/>
  <c r="M1304" i="11"/>
  <c r="L1304" i="11"/>
  <c r="AA1304" i="11" s="1"/>
  <c r="AB1304" i="11" s="1"/>
  <c r="AB1303" i="11"/>
  <c r="AA1303" i="11"/>
  <c r="M1303" i="11"/>
  <c r="L1303" i="11"/>
  <c r="AB1302" i="11"/>
  <c r="M1302" i="11"/>
  <c r="L1302" i="11"/>
  <c r="AA1302" i="11" s="1"/>
  <c r="M1301" i="11"/>
  <c r="L1301" i="11"/>
  <c r="AA1301" i="11" s="1"/>
  <c r="AB1301" i="11" s="1"/>
  <c r="AA1300" i="11"/>
  <c r="AB1300" i="11" s="1"/>
  <c r="M1300" i="11"/>
  <c r="L1300" i="11"/>
  <c r="AB1299" i="11"/>
  <c r="AA1299" i="11"/>
  <c r="M1299" i="11"/>
  <c r="L1299" i="11"/>
  <c r="M1298" i="11"/>
  <c r="L1298" i="11"/>
  <c r="AA1298" i="11" s="1"/>
  <c r="AB1298" i="11" s="1"/>
  <c r="AB1297" i="11"/>
  <c r="AA1297" i="11"/>
  <c r="M1297" i="11"/>
  <c r="L1297" i="11"/>
  <c r="AA1296" i="11"/>
  <c r="AB1296" i="11" s="1"/>
  <c r="M1296" i="11"/>
  <c r="L1296" i="11"/>
  <c r="M1295" i="11"/>
  <c r="L1295" i="11"/>
  <c r="AA1295" i="11" s="1"/>
  <c r="AB1295" i="11" s="1"/>
  <c r="M1294" i="11"/>
  <c r="L1294" i="11"/>
  <c r="AA1294" i="11" s="1"/>
  <c r="AB1294" i="11" s="1"/>
  <c r="M1293" i="11"/>
  <c r="L1293" i="11"/>
  <c r="AA1293" i="11" s="1"/>
  <c r="AB1293" i="11" s="1"/>
  <c r="D1293" i="11"/>
  <c r="C1293" i="11"/>
  <c r="AA1292" i="11"/>
  <c r="AB1292" i="11" s="1"/>
  <c r="M1292" i="11"/>
  <c r="L1292" i="11"/>
  <c r="AB1291" i="11"/>
  <c r="AA1291" i="11"/>
  <c r="M1291" i="11"/>
  <c r="L1291" i="11"/>
  <c r="M1290" i="11"/>
  <c r="L1290" i="11"/>
  <c r="AA1290" i="11" s="1"/>
  <c r="AB1290" i="11" s="1"/>
  <c r="M1289" i="11"/>
  <c r="L1289" i="11"/>
  <c r="AA1289" i="11" s="1"/>
  <c r="AB1289" i="11" s="1"/>
  <c r="AA1288" i="11"/>
  <c r="AB1288" i="11" s="1"/>
  <c r="M1288" i="11"/>
  <c r="L1288" i="11"/>
  <c r="AA1287" i="11"/>
  <c r="AB1287" i="11" s="1"/>
  <c r="M1287" i="11"/>
  <c r="L1287" i="11"/>
  <c r="AA1286" i="11"/>
  <c r="AB1286" i="11" s="1"/>
  <c r="M1286" i="11"/>
  <c r="L1286" i="11"/>
  <c r="M1285" i="11"/>
  <c r="L1285" i="11"/>
  <c r="AA1285" i="11" s="1"/>
  <c r="AB1285" i="11" s="1"/>
  <c r="M1284" i="11"/>
  <c r="L1284" i="11"/>
  <c r="AA1284" i="11" s="1"/>
  <c r="AB1284" i="11" s="1"/>
  <c r="AA1283" i="11"/>
  <c r="AB1283" i="11" s="1"/>
  <c r="M1283" i="11"/>
  <c r="L1283" i="11"/>
  <c r="AA1282" i="11"/>
  <c r="AB1282" i="11" s="1"/>
  <c r="M1282" i="11"/>
  <c r="L1282" i="11"/>
  <c r="M1281" i="11"/>
  <c r="L1281" i="11"/>
  <c r="AA1281" i="11" s="1"/>
  <c r="AB1281" i="11" s="1"/>
  <c r="M1280" i="11"/>
  <c r="L1280" i="11"/>
  <c r="AA1280" i="11" s="1"/>
  <c r="AB1280" i="11" s="1"/>
  <c r="AA1279" i="11"/>
  <c r="AB1279" i="11" s="1"/>
  <c r="M1279" i="11"/>
  <c r="L1279" i="11"/>
  <c r="AA1278" i="11"/>
  <c r="AB1278" i="11" s="1"/>
  <c r="M1278" i="11"/>
  <c r="L1278" i="11"/>
  <c r="AA1277" i="11"/>
  <c r="AB1277" i="11" s="1"/>
  <c r="M1277" i="11"/>
  <c r="L1277" i="11"/>
  <c r="D1277" i="11"/>
  <c r="C1277" i="11"/>
  <c r="AA1276" i="11"/>
  <c r="AB1276" i="11" s="1"/>
  <c r="M1276" i="11"/>
  <c r="L1276" i="11"/>
  <c r="AB1275" i="11"/>
  <c r="M1275" i="11"/>
  <c r="L1275" i="11"/>
  <c r="AA1275" i="11" s="1"/>
  <c r="AB1274" i="11"/>
  <c r="AA1274" i="11"/>
  <c r="M1274" i="11"/>
  <c r="L1274" i="11"/>
  <c r="AB1273" i="11"/>
  <c r="M1273" i="11"/>
  <c r="L1273" i="11"/>
  <c r="AA1273" i="11" s="1"/>
  <c r="AA1272" i="11"/>
  <c r="AB1272" i="11" s="1"/>
  <c r="M1272" i="11"/>
  <c r="L1272" i="11"/>
  <c r="AB1271" i="11"/>
  <c r="M1271" i="11"/>
  <c r="L1271" i="11"/>
  <c r="AA1271" i="11" s="1"/>
  <c r="M1270" i="11"/>
  <c r="L1270" i="11"/>
  <c r="AA1270" i="11" s="1"/>
  <c r="AB1270" i="11" s="1"/>
  <c r="AB1269" i="11"/>
  <c r="M1269" i="11"/>
  <c r="L1269" i="11"/>
  <c r="AA1269" i="11" s="1"/>
  <c r="M1268" i="11"/>
  <c r="L1268" i="11"/>
  <c r="AA1268" i="11" s="1"/>
  <c r="AB1268" i="11" s="1"/>
  <c r="AB1267" i="11"/>
  <c r="M1267" i="11"/>
  <c r="L1267" i="11"/>
  <c r="AA1267" i="11" s="1"/>
  <c r="M1266" i="11"/>
  <c r="L1266" i="11"/>
  <c r="AA1266" i="11" s="1"/>
  <c r="AB1266" i="11" s="1"/>
  <c r="D1266" i="11"/>
  <c r="C1266" i="11"/>
  <c r="M1265" i="11"/>
  <c r="L1265" i="11"/>
  <c r="AA1265" i="11" s="1"/>
  <c r="AB1265" i="11" s="1"/>
  <c r="AB1264" i="11"/>
  <c r="M1264" i="11"/>
  <c r="L1264" i="11"/>
  <c r="AA1264" i="11" s="1"/>
  <c r="M1263" i="11"/>
  <c r="L1263" i="11"/>
  <c r="AA1263" i="11" s="1"/>
  <c r="AB1263" i="11" s="1"/>
  <c r="D1263" i="11"/>
  <c r="C1263" i="11"/>
  <c r="AA1262" i="11"/>
  <c r="AB1262" i="11" s="1"/>
  <c r="M1262" i="11"/>
  <c r="L1262" i="11"/>
  <c r="AB1261" i="11"/>
  <c r="AA1261" i="11"/>
  <c r="M1261" i="11"/>
  <c r="L1261" i="11"/>
  <c r="M1260" i="11"/>
  <c r="L1260" i="11"/>
  <c r="AA1260" i="11" s="1"/>
  <c r="AB1260" i="11" s="1"/>
  <c r="AA1259" i="11"/>
  <c r="AB1259" i="11" s="1"/>
  <c r="M1259" i="11"/>
  <c r="L1259" i="11"/>
  <c r="AA1258" i="11"/>
  <c r="AB1258" i="11" s="1"/>
  <c r="M1258" i="11"/>
  <c r="L1258" i="11"/>
  <c r="AA1257" i="11"/>
  <c r="AB1257" i="11" s="1"/>
  <c r="M1257" i="11"/>
  <c r="L1257" i="11"/>
  <c r="M1256" i="11"/>
  <c r="L1256" i="11"/>
  <c r="AA1256" i="11" s="1"/>
  <c r="AB1256" i="11" s="1"/>
  <c r="C1256" i="11"/>
  <c r="M1255" i="11"/>
  <c r="L1255" i="11"/>
  <c r="AA1255" i="11" s="1"/>
  <c r="AB1255" i="11" s="1"/>
  <c r="AB1254" i="11"/>
  <c r="AA1254" i="11"/>
  <c r="M1254" i="11"/>
  <c r="L1254" i="11"/>
  <c r="D1254" i="11"/>
  <c r="C1254" i="11"/>
  <c r="AB1253" i="11"/>
  <c r="AA1253" i="11"/>
  <c r="M1253" i="11"/>
  <c r="L1253" i="11"/>
  <c r="D1253" i="11"/>
  <c r="C1253" i="11"/>
  <c r="M1252" i="11"/>
  <c r="L1252" i="11"/>
  <c r="AA1252" i="11" s="1"/>
  <c r="AB1252" i="11" s="1"/>
  <c r="AB1251" i="11"/>
  <c r="AA1251" i="11"/>
  <c r="M1251" i="11"/>
  <c r="L1251" i="11"/>
  <c r="M1250" i="11"/>
  <c r="L1250" i="11"/>
  <c r="AA1250" i="11" s="1"/>
  <c r="AB1250" i="11" s="1"/>
  <c r="AB1249" i="11"/>
  <c r="AA1249" i="11"/>
  <c r="M1249" i="11"/>
  <c r="L1249" i="11"/>
  <c r="C1249" i="11"/>
  <c r="AB1248" i="11"/>
  <c r="M1248" i="11"/>
  <c r="L1248" i="11"/>
  <c r="AA1248" i="11" s="1"/>
  <c r="AB1247" i="11"/>
  <c r="AA1247" i="11"/>
  <c r="M1247" i="11"/>
  <c r="L1247" i="11"/>
  <c r="C1247" i="11"/>
  <c r="AA1246" i="11"/>
  <c r="AB1246" i="11" s="1"/>
  <c r="M1246" i="11"/>
  <c r="L1246" i="11"/>
  <c r="C1246" i="11"/>
  <c r="M1245" i="11"/>
  <c r="L1245" i="11"/>
  <c r="AA1245" i="11" s="1"/>
  <c r="AB1245" i="11" s="1"/>
  <c r="C1245" i="11"/>
  <c r="AA1244" i="11"/>
  <c r="AB1244" i="11" s="1"/>
  <c r="M1244" i="11"/>
  <c r="L1244" i="11"/>
  <c r="D1244" i="11"/>
  <c r="C1244" i="11"/>
  <c r="AA1243" i="11"/>
  <c r="AB1243" i="11" s="1"/>
  <c r="M1243" i="11"/>
  <c r="L1243" i="11"/>
  <c r="M1242" i="11"/>
  <c r="L1242" i="11"/>
  <c r="AA1242" i="11" s="1"/>
  <c r="AB1242" i="11" s="1"/>
  <c r="C1242" i="11"/>
  <c r="M1241" i="11"/>
  <c r="L1241" i="11"/>
  <c r="AA1241" i="11" s="1"/>
  <c r="AB1241" i="11" s="1"/>
  <c r="C1241" i="11"/>
  <c r="AB1240" i="11"/>
  <c r="AA1240" i="11"/>
  <c r="M1240" i="11"/>
  <c r="L1240" i="11"/>
  <c r="D1240" i="11"/>
  <c r="C1240" i="11"/>
  <c r="AB1239" i="11"/>
  <c r="M1239" i="11"/>
  <c r="L1239" i="11"/>
  <c r="AA1239" i="11" s="1"/>
  <c r="AA1238" i="11"/>
  <c r="AB1238" i="11" s="1"/>
  <c r="M1238" i="11"/>
  <c r="L1238" i="11"/>
  <c r="AA1237" i="11"/>
  <c r="AB1237" i="11" s="1"/>
  <c r="M1237" i="11"/>
  <c r="L1237" i="11"/>
  <c r="M1236" i="11"/>
  <c r="L1236" i="11"/>
  <c r="AA1236" i="11" s="1"/>
  <c r="AB1236" i="11" s="1"/>
  <c r="M1235" i="11"/>
  <c r="L1235" i="11"/>
  <c r="AA1235" i="11" s="1"/>
  <c r="AB1235" i="11" s="1"/>
  <c r="D1235" i="11"/>
  <c r="C1235" i="11"/>
  <c r="M1234" i="11"/>
  <c r="L1234" i="11"/>
  <c r="AA1234" i="11" s="1"/>
  <c r="AB1234" i="11" s="1"/>
  <c r="D1234" i="11"/>
  <c r="C1234" i="11"/>
  <c r="AB1233" i="11"/>
  <c r="AA1233" i="11"/>
  <c r="M1233" i="11"/>
  <c r="L1233" i="11"/>
  <c r="C1233" i="11"/>
  <c r="M1232" i="11"/>
  <c r="L1232" i="11"/>
  <c r="AA1232" i="11" s="1"/>
  <c r="AB1232" i="11" s="1"/>
  <c r="M1231" i="11"/>
  <c r="L1231" i="11"/>
  <c r="AA1231" i="11" s="1"/>
  <c r="AB1231" i="11" s="1"/>
  <c r="AA1230" i="11"/>
  <c r="AB1230" i="11" s="1"/>
  <c r="M1230" i="11"/>
  <c r="L1230" i="11"/>
  <c r="AA1229" i="11"/>
  <c r="AB1229" i="11" s="1"/>
  <c r="M1229" i="11"/>
  <c r="L1229" i="11"/>
  <c r="M1228" i="11"/>
  <c r="L1228" i="11"/>
  <c r="AA1228" i="11" s="1"/>
  <c r="AB1228" i="11" s="1"/>
  <c r="AB1227" i="11"/>
  <c r="AA1227" i="11"/>
  <c r="M1227" i="11"/>
  <c r="L1227" i="11"/>
  <c r="M1226" i="11"/>
  <c r="L1226" i="11"/>
  <c r="AA1226" i="11" s="1"/>
  <c r="AB1226" i="11" s="1"/>
  <c r="D1226" i="11"/>
  <c r="C1226" i="11"/>
  <c r="M1225" i="11"/>
  <c r="L1225" i="11"/>
  <c r="AA1225" i="11" s="1"/>
  <c r="AB1225" i="11" s="1"/>
  <c r="AA1224" i="11"/>
  <c r="AB1224" i="11" s="1"/>
  <c r="M1224" i="11"/>
  <c r="L1224" i="11"/>
  <c r="AA1223" i="11"/>
  <c r="AB1223" i="11" s="1"/>
  <c r="M1223" i="11"/>
  <c r="L1223" i="11"/>
  <c r="M1222" i="11"/>
  <c r="L1222" i="11"/>
  <c r="AA1222" i="11" s="1"/>
  <c r="AB1222" i="11" s="1"/>
  <c r="D1222" i="11"/>
  <c r="C1222" i="11"/>
  <c r="AA1221" i="11"/>
  <c r="AB1221" i="11" s="1"/>
  <c r="M1221" i="11"/>
  <c r="L1221" i="11"/>
  <c r="AB1220" i="11"/>
  <c r="AA1220" i="11"/>
  <c r="M1220" i="11"/>
  <c r="L1220" i="11"/>
  <c r="AB1219" i="11"/>
  <c r="AA1219" i="11"/>
  <c r="M1219" i="11"/>
  <c r="L1219" i="11"/>
  <c r="M1218" i="11"/>
  <c r="L1218" i="11"/>
  <c r="AA1218" i="11" s="1"/>
  <c r="AB1218" i="11" s="1"/>
  <c r="D1218" i="11"/>
  <c r="C1218" i="11"/>
  <c r="M1217" i="11"/>
  <c r="L1217" i="11"/>
  <c r="AA1217" i="11" s="1"/>
  <c r="AB1217" i="11" s="1"/>
  <c r="AB1216" i="11"/>
  <c r="AA1216" i="11"/>
  <c r="M1216" i="11"/>
  <c r="L1216" i="11"/>
  <c r="D1216" i="11"/>
  <c r="C1216" i="11"/>
  <c r="M1215" i="11"/>
  <c r="L1215" i="11"/>
  <c r="AA1215" i="11" s="1"/>
  <c r="AB1215" i="11" s="1"/>
  <c r="M1214" i="11"/>
  <c r="L1214" i="11"/>
  <c r="AA1214" i="11" s="1"/>
  <c r="AB1214" i="11" s="1"/>
  <c r="D1214" i="11"/>
  <c r="C1214" i="11"/>
  <c r="AA1213" i="11"/>
  <c r="AB1213" i="11" s="1"/>
  <c r="M1213" i="11"/>
  <c r="L1213" i="11"/>
  <c r="AB1212" i="11"/>
  <c r="M1212" i="11"/>
  <c r="L1212" i="11"/>
  <c r="AA1212" i="11" s="1"/>
  <c r="D1212" i="11"/>
  <c r="C1212" i="11"/>
  <c r="M1211" i="11"/>
  <c r="L1211" i="11"/>
  <c r="AA1211" i="11" s="1"/>
  <c r="AB1211" i="11" s="1"/>
  <c r="M1210" i="11"/>
  <c r="L1210" i="11"/>
  <c r="AA1210" i="11" s="1"/>
  <c r="AB1210" i="11" s="1"/>
  <c r="D1210" i="11"/>
  <c r="C1210" i="11"/>
  <c r="AA1209" i="11"/>
  <c r="AB1209" i="11" s="1"/>
  <c r="M1209" i="11"/>
  <c r="L1209" i="11"/>
  <c r="M1208" i="11"/>
  <c r="L1208" i="11"/>
  <c r="AA1208" i="11" s="1"/>
  <c r="AB1208" i="11" s="1"/>
  <c r="D1208" i="11"/>
  <c r="C1208" i="11"/>
  <c r="AB1207" i="11"/>
  <c r="M1207" i="11"/>
  <c r="L1207" i="11"/>
  <c r="AA1207" i="11" s="1"/>
  <c r="D1207" i="11"/>
  <c r="C1207" i="11"/>
  <c r="M1206" i="11"/>
  <c r="L1206" i="11"/>
  <c r="AA1206" i="11" s="1"/>
  <c r="AB1206" i="11" s="1"/>
  <c r="M1205" i="11"/>
  <c r="L1205" i="11"/>
  <c r="AA1205" i="11" s="1"/>
  <c r="AB1205" i="11" s="1"/>
  <c r="D1205" i="11"/>
  <c r="C1205" i="11"/>
  <c r="AB1204" i="11"/>
  <c r="M1204" i="11"/>
  <c r="L1204" i="11"/>
  <c r="AA1204" i="11" s="1"/>
  <c r="AA1203" i="11"/>
  <c r="AB1203" i="11" s="1"/>
  <c r="M1203" i="11"/>
  <c r="L1203" i="11"/>
  <c r="D1203" i="11"/>
  <c r="C1203" i="11"/>
  <c r="M1202" i="11"/>
  <c r="L1202" i="11"/>
  <c r="AA1202" i="11" s="1"/>
  <c r="AB1202" i="11" s="1"/>
  <c r="D1202" i="11"/>
  <c r="C1202" i="11"/>
  <c r="AA1201" i="11"/>
  <c r="AB1201" i="11" s="1"/>
  <c r="M1201" i="11"/>
  <c r="L1201" i="11"/>
  <c r="C1201" i="11"/>
  <c r="AA1200" i="11"/>
  <c r="AB1200" i="11" s="1"/>
  <c r="M1200" i="11"/>
  <c r="L1200" i="11"/>
  <c r="D1200" i="11"/>
  <c r="C1200" i="11"/>
  <c r="M1199" i="11"/>
  <c r="L1199" i="11"/>
  <c r="AA1199" i="11" s="1"/>
  <c r="AB1199" i="11" s="1"/>
  <c r="AA1198" i="11"/>
  <c r="AB1198" i="11" s="1"/>
  <c r="M1198" i="11"/>
  <c r="L1198" i="11"/>
  <c r="AA1197" i="11"/>
  <c r="AB1197" i="11" s="1"/>
  <c r="M1197" i="11"/>
  <c r="L1197" i="11"/>
  <c r="M1196" i="11"/>
  <c r="L1196" i="11"/>
  <c r="AA1196" i="11" s="1"/>
  <c r="AB1196" i="11" s="1"/>
  <c r="AB1195" i="11"/>
  <c r="M1195" i="11"/>
  <c r="L1195" i="11"/>
  <c r="AA1195" i="11" s="1"/>
  <c r="M1194" i="11"/>
  <c r="L1194" i="11"/>
  <c r="AA1194" i="11" s="1"/>
  <c r="AB1194" i="11" s="1"/>
  <c r="D1194" i="11"/>
  <c r="C1194" i="11"/>
  <c r="AA1193" i="11"/>
  <c r="AB1193" i="11" s="1"/>
  <c r="M1193" i="11"/>
  <c r="L1193" i="11"/>
  <c r="D1193" i="11"/>
  <c r="C1193" i="11"/>
  <c r="AB1192" i="11"/>
  <c r="AA1192" i="11"/>
  <c r="M1192" i="11"/>
  <c r="L1192" i="11"/>
  <c r="D1192" i="11"/>
  <c r="C1192" i="11"/>
  <c r="AA1191" i="11"/>
  <c r="AB1191" i="11" s="1"/>
  <c r="M1191" i="11"/>
  <c r="L1191" i="11"/>
  <c r="D1191" i="11"/>
  <c r="C1191" i="11"/>
  <c r="AB1190" i="11"/>
  <c r="AA1190" i="11"/>
  <c r="M1190" i="11"/>
  <c r="L1190" i="11"/>
  <c r="D1190" i="11"/>
  <c r="C1190" i="11"/>
  <c r="M1189" i="11"/>
  <c r="L1189" i="11"/>
  <c r="AA1189" i="11" s="1"/>
  <c r="AB1189" i="11" s="1"/>
  <c r="D1189" i="11"/>
  <c r="C1189" i="11"/>
  <c r="AB1188" i="11"/>
  <c r="M1188" i="11"/>
  <c r="L1188" i="11"/>
  <c r="AA1188" i="11" s="1"/>
  <c r="D1188" i="11"/>
  <c r="C1188" i="11"/>
  <c r="AB1187" i="11"/>
  <c r="M1187" i="11"/>
  <c r="L1187" i="11"/>
  <c r="AA1187" i="11" s="1"/>
  <c r="D1187" i="11"/>
  <c r="C1187" i="11"/>
  <c r="M1186" i="11"/>
  <c r="L1186" i="11"/>
  <c r="AA1186" i="11" s="1"/>
  <c r="AB1186" i="11" s="1"/>
  <c r="AB1185" i="11"/>
  <c r="AA1185" i="11"/>
  <c r="M1185" i="11"/>
  <c r="L1185" i="11"/>
  <c r="AA1184" i="11"/>
  <c r="AB1184" i="11" s="1"/>
  <c r="M1184" i="11"/>
  <c r="L1184" i="11"/>
  <c r="AA1183" i="11"/>
  <c r="AB1183" i="11" s="1"/>
  <c r="M1183" i="11"/>
  <c r="L1183" i="11"/>
  <c r="M1182" i="11"/>
  <c r="L1182" i="11"/>
  <c r="AA1182" i="11" s="1"/>
  <c r="AB1182" i="11" s="1"/>
  <c r="AA1181" i="11"/>
  <c r="AB1181" i="11" s="1"/>
  <c r="M1181" i="11"/>
  <c r="L1181" i="11"/>
  <c r="AA1180" i="11"/>
  <c r="AB1180" i="11" s="1"/>
  <c r="M1180" i="11"/>
  <c r="L1180" i="11"/>
  <c r="AA1179" i="11"/>
  <c r="AB1179" i="11" s="1"/>
  <c r="M1179" i="11"/>
  <c r="L1179" i="11"/>
  <c r="M1178" i="11"/>
  <c r="L1178" i="11"/>
  <c r="AA1178" i="11" s="1"/>
  <c r="AB1178" i="11" s="1"/>
  <c r="AB1177" i="11"/>
  <c r="M1177" i="11"/>
  <c r="L1177" i="11"/>
  <c r="AA1177" i="11" s="1"/>
  <c r="AA1176" i="11"/>
  <c r="AB1176" i="11" s="1"/>
  <c r="M1176" i="11"/>
  <c r="L1176" i="11"/>
  <c r="M1175" i="11"/>
  <c r="L1175" i="11"/>
  <c r="AA1175" i="11" s="1"/>
  <c r="AB1175" i="11" s="1"/>
  <c r="D1175" i="11"/>
  <c r="C1175" i="11"/>
  <c r="M1174" i="11"/>
  <c r="L1174" i="11"/>
  <c r="AA1174" i="11" s="1"/>
  <c r="AB1174" i="11" s="1"/>
  <c r="D1174" i="11"/>
  <c r="C1174" i="11"/>
  <c r="AA1173" i="11"/>
  <c r="AB1173" i="11" s="1"/>
  <c r="M1173" i="11"/>
  <c r="L1173" i="11"/>
  <c r="D1173" i="11"/>
  <c r="C1173" i="11"/>
  <c r="AB1172" i="11"/>
  <c r="AA1172" i="11"/>
  <c r="M1172" i="11"/>
  <c r="L1172" i="11"/>
  <c r="AB1171" i="11"/>
  <c r="M1171" i="11"/>
  <c r="L1171" i="11"/>
  <c r="AA1171" i="11" s="1"/>
  <c r="AA1170" i="11"/>
  <c r="AB1170" i="11" s="1"/>
  <c r="M1170" i="11"/>
  <c r="L1170" i="11"/>
  <c r="M1169" i="11"/>
  <c r="L1169" i="11"/>
  <c r="AA1169" i="11" s="1"/>
  <c r="AB1169" i="11" s="1"/>
  <c r="M1168" i="11"/>
  <c r="L1168" i="11"/>
  <c r="AA1168" i="11" s="1"/>
  <c r="AB1168" i="11" s="1"/>
  <c r="M1167" i="11"/>
  <c r="L1167" i="11"/>
  <c r="AA1167" i="11" s="1"/>
  <c r="AB1167" i="11" s="1"/>
  <c r="M1166" i="11"/>
  <c r="L1166" i="11"/>
  <c r="AA1166" i="11" s="1"/>
  <c r="AB1166" i="11" s="1"/>
  <c r="M1165" i="11"/>
  <c r="L1165" i="11"/>
  <c r="AA1165" i="11" s="1"/>
  <c r="AB1165" i="11" s="1"/>
  <c r="M1164" i="11"/>
  <c r="L1164" i="11"/>
  <c r="AA1164" i="11" s="1"/>
  <c r="AB1164" i="11" s="1"/>
  <c r="AA1163" i="11"/>
  <c r="AB1163" i="11" s="1"/>
  <c r="M1163" i="11"/>
  <c r="L1163" i="11"/>
  <c r="AB1162" i="11"/>
  <c r="M1162" i="11"/>
  <c r="L1162" i="11"/>
  <c r="AA1162" i="11" s="1"/>
  <c r="AB1161" i="11"/>
  <c r="M1161" i="11"/>
  <c r="L1161" i="11"/>
  <c r="AA1161" i="11" s="1"/>
  <c r="AB1160" i="11"/>
  <c r="M1160" i="11"/>
  <c r="L1160" i="11"/>
  <c r="AA1160" i="11" s="1"/>
  <c r="AA1159" i="11"/>
  <c r="AB1159" i="11" s="1"/>
  <c r="M1159" i="11"/>
  <c r="L1159" i="11"/>
  <c r="AA1158" i="11"/>
  <c r="AB1158" i="11" s="1"/>
  <c r="M1158" i="11"/>
  <c r="L1158" i="11"/>
  <c r="AB1157" i="11"/>
  <c r="M1157" i="11"/>
  <c r="L1157" i="11"/>
  <c r="AA1157" i="11" s="1"/>
  <c r="AB1156" i="11"/>
  <c r="M1156" i="11"/>
  <c r="L1156" i="11"/>
  <c r="AA1156" i="11" s="1"/>
  <c r="AA1155" i="11"/>
  <c r="AB1155" i="11" s="1"/>
  <c r="M1155" i="11"/>
  <c r="L1155" i="11"/>
  <c r="M1154" i="11"/>
  <c r="L1154" i="11"/>
  <c r="AA1154" i="11" s="1"/>
  <c r="AB1154" i="11" s="1"/>
  <c r="M1153" i="11"/>
  <c r="L1153" i="11"/>
  <c r="AA1153" i="11" s="1"/>
  <c r="AB1153" i="11" s="1"/>
  <c r="AA1152" i="11"/>
  <c r="AB1152" i="11" s="1"/>
  <c r="M1152" i="11"/>
  <c r="L1152" i="11"/>
  <c r="AB1151" i="11"/>
  <c r="M1151" i="11"/>
  <c r="L1151" i="11"/>
  <c r="AA1151" i="11" s="1"/>
  <c r="AA1150" i="11"/>
  <c r="AB1150" i="11" s="1"/>
  <c r="M1150" i="11"/>
  <c r="L1150" i="11"/>
  <c r="M1149" i="11"/>
  <c r="L1149" i="11"/>
  <c r="AA1149" i="11" s="1"/>
  <c r="AB1149" i="11" s="1"/>
  <c r="AB1148" i="11"/>
  <c r="AA1148" i="11"/>
  <c r="M1148" i="11"/>
  <c r="L1148" i="11"/>
  <c r="AA1147" i="11"/>
  <c r="AB1147" i="11" s="1"/>
  <c r="M1147" i="11"/>
  <c r="L1147" i="11"/>
  <c r="AA1146" i="11"/>
  <c r="AB1146" i="11" s="1"/>
  <c r="M1146" i="11"/>
  <c r="L1146" i="11"/>
  <c r="AB1145" i="11"/>
  <c r="M1145" i="11"/>
  <c r="L1145" i="11"/>
  <c r="AA1145" i="11" s="1"/>
  <c r="M1144" i="11"/>
  <c r="L1144" i="11"/>
  <c r="AA1144" i="11" s="1"/>
  <c r="AB1144" i="11" s="1"/>
  <c r="AA1143" i="11"/>
  <c r="AB1143" i="11" s="1"/>
  <c r="M1143" i="11"/>
  <c r="L1143" i="11"/>
  <c r="AB1142" i="11"/>
  <c r="M1142" i="11"/>
  <c r="L1142" i="11"/>
  <c r="AA1142" i="11" s="1"/>
  <c r="M1141" i="11"/>
  <c r="L1141" i="11"/>
  <c r="AA1141" i="11" s="1"/>
  <c r="AB1141" i="11" s="1"/>
  <c r="M1140" i="11"/>
  <c r="L1140" i="11"/>
  <c r="AA1140" i="11" s="1"/>
  <c r="AB1140" i="11" s="1"/>
  <c r="M1139" i="11"/>
  <c r="L1139" i="11"/>
  <c r="AA1139" i="11" s="1"/>
  <c r="AB1139" i="11" s="1"/>
  <c r="AA1138" i="11"/>
  <c r="AB1138" i="11" s="1"/>
  <c r="M1138" i="11"/>
  <c r="L1138" i="11"/>
  <c r="D1138" i="11"/>
  <c r="C1138" i="11"/>
  <c r="M1137" i="11"/>
  <c r="L1137" i="11"/>
  <c r="AA1137" i="11" s="1"/>
  <c r="AB1137" i="11" s="1"/>
  <c r="D1137" i="11"/>
  <c r="C1137" i="11"/>
  <c r="M1136" i="11"/>
  <c r="L1136" i="11"/>
  <c r="AA1136" i="11" s="1"/>
  <c r="AB1136" i="11" s="1"/>
  <c r="D1136" i="11"/>
  <c r="C1136" i="11"/>
  <c r="AA1135" i="11"/>
  <c r="AB1135" i="11" s="1"/>
  <c r="M1135" i="11"/>
  <c r="L1135" i="11"/>
  <c r="D1135" i="11"/>
  <c r="C1135" i="11"/>
  <c r="M1134" i="11"/>
  <c r="L1134" i="11"/>
  <c r="AA1134" i="11" s="1"/>
  <c r="AB1134" i="11" s="1"/>
  <c r="D1134" i="11"/>
  <c r="C1134" i="11"/>
  <c r="AA1133" i="11"/>
  <c r="AB1133" i="11" s="1"/>
  <c r="M1133" i="11"/>
  <c r="L1133" i="11"/>
  <c r="D1133" i="11"/>
  <c r="C1133" i="11"/>
  <c r="AB1132" i="11"/>
  <c r="M1132" i="11"/>
  <c r="L1132" i="11"/>
  <c r="AA1132" i="11" s="1"/>
  <c r="M1131" i="11"/>
  <c r="L1131" i="11"/>
  <c r="AA1131" i="11" s="1"/>
  <c r="AB1131" i="11" s="1"/>
  <c r="AA1130" i="11"/>
  <c r="AB1130" i="11" s="1"/>
  <c r="M1130" i="11"/>
  <c r="L1130" i="11"/>
  <c r="AB1129" i="11"/>
  <c r="M1129" i="11"/>
  <c r="L1129" i="11"/>
  <c r="AA1129" i="11" s="1"/>
  <c r="AB1128" i="11"/>
  <c r="M1128" i="11"/>
  <c r="L1128" i="11"/>
  <c r="AA1128" i="11" s="1"/>
  <c r="AA1127" i="11"/>
  <c r="AB1127" i="11" s="1"/>
  <c r="M1127" i="11"/>
  <c r="L1127" i="11"/>
  <c r="M1126" i="11"/>
  <c r="L1126" i="11"/>
  <c r="AA1126" i="11" s="1"/>
  <c r="AB1126" i="11" s="1"/>
  <c r="AB1125" i="11"/>
  <c r="AA1125" i="11"/>
  <c r="M1125" i="11"/>
  <c r="L1125" i="11"/>
  <c r="M1124" i="11"/>
  <c r="L1124" i="11"/>
  <c r="AA1124" i="11" s="1"/>
  <c r="AB1124" i="11" s="1"/>
  <c r="AA1123" i="11"/>
  <c r="AB1123" i="11" s="1"/>
  <c r="M1123" i="11"/>
  <c r="L1123" i="11"/>
  <c r="C1123" i="11"/>
  <c r="M1122" i="11"/>
  <c r="L1122" i="11"/>
  <c r="AA1122" i="11" s="1"/>
  <c r="AB1122" i="11" s="1"/>
  <c r="C1122" i="11"/>
  <c r="AA1121" i="11"/>
  <c r="AB1121" i="11" s="1"/>
  <c r="M1121" i="11"/>
  <c r="L1121" i="11"/>
  <c r="C1121" i="11"/>
  <c r="AA1120" i="11"/>
  <c r="AB1120" i="11" s="1"/>
  <c r="M1120" i="11"/>
  <c r="L1120" i="11"/>
  <c r="M1119" i="11"/>
  <c r="L1119" i="11"/>
  <c r="AA1119" i="11" s="1"/>
  <c r="AB1119" i="11" s="1"/>
  <c r="M1118" i="11"/>
  <c r="L1118" i="11"/>
  <c r="AA1118" i="11" s="1"/>
  <c r="AB1118" i="11" s="1"/>
  <c r="AA1117" i="11"/>
  <c r="AB1117" i="11" s="1"/>
  <c r="M1117" i="11"/>
  <c r="L1117" i="11"/>
  <c r="M1116" i="11"/>
  <c r="L1116" i="11"/>
  <c r="AA1116" i="11" s="1"/>
  <c r="AB1116" i="11" s="1"/>
  <c r="AA1115" i="11"/>
  <c r="AB1115" i="11" s="1"/>
  <c r="M1115" i="11"/>
  <c r="L1115" i="11"/>
  <c r="M1114" i="11"/>
  <c r="L1114" i="11"/>
  <c r="AA1114" i="11" s="1"/>
  <c r="AB1114" i="11" s="1"/>
  <c r="AA1113" i="11"/>
  <c r="AB1113" i="11" s="1"/>
  <c r="M1113" i="11"/>
  <c r="L1113" i="11"/>
  <c r="AA1112" i="11"/>
  <c r="AB1112" i="11" s="1"/>
  <c r="M1112" i="11"/>
  <c r="L1112" i="11"/>
  <c r="AA1111" i="11"/>
  <c r="AB1111" i="11" s="1"/>
  <c r="M1111" i="11"/>
  <c r="L1111" i="11"/>
  <c r="AA1110" i="11"/>
  <c r="AB1110" i="11" s="1"/>
  <c r="M1110" i="11"/>
  <c r="L1110" i="11"/>
  <c r="AA1109" i="11"/>
  <c r="AB1109" i="11" s="1"/>
  <c r="M1109" i="11"/>
  <c r="L1109" i="11"/>
  <c r="AA1108" i="11"/>
  <c r="AB1108" i="11" s="1"/>
  <c r="M1108" i="11"/>
  <c r="L1108" i="11"/>
  <c r="AA1107" i="11"/>
  <c r="AB1107" i="11" s="1"/>
  <c r="M1107" i="11"/>
  <c r="L1107" i="11"/>
  <c r="M1106" i="11"/>
  <c r="L1106" i="11"/>
  <c r="AA1106" i="11" s="1"/>
  <c r="AB1106" i="11" s="1"/>
  <c r="AB1105" i="11"/>
  <c r="AA1105" i="11"/>
  <c r="M1105" i="11"/>
  <c r="L1105" i="11"/>
  <c r="AB1104" i="11"/>
  <c r="M1104" i="11"/>
  <c r="L1104" i="11"/>
  <c r="AA1104" i="11" s="1"/>
  <c r="AA1103" i="11"/>
  <c r="AB1103" i="11" s="1"/>
  <c r="M1103" i="11"/>
  <c r="L1103" i="11"/>
  <c r="AB1102" i="11"/>
  <c r="M1102" i="11"/>
  <c r="L1102" i="11"/>
  <c r="AA1102" i="11" s="1"/>
  <c r="M1101" i="11"/>
  <c r="L1101" i="11"/>
  <c r="AA1101" i="11" s="1"/>
  <c r="AB1101" i="11" s="1"/>
  <c r="AB1100" i="11"/>
  <c r="M1100" i="11"/>
  <c r="L1100" i="11"/>
  <c r="AA1100" i="11" s="1"/>
  <c r="M1099" i="11"/>
  <c r="L1099" i="11"/>
  <c r="AA1099" i="11" s="1"/>
  <c r="AB1099" i="11" s="1"/>
  <c r="AB1098" i="11"/>
  <c r="AA1098" i="11"/>
  <c r="M1098" i="11"/>
  <c r="L1098" i="11"/>
  <c r="M1097" i="11"/>
  <c r="L1097" i="11"/>
  <c r="AA1097" i="11" s="1"/>
  <c r="AB1097" i="11" s="1"/>
  <c r="AA1096" i="11"/>
  <c r="AB1096" i="11" s="1"/>
  <c r="M1096" i="11"/>
  <c r="L1096" i="11"/>
  <c r="AA1095" i="11"/>
  <c r="AB1095" i="11" s="1"/>
  <c r="M1095" i="11"/>
  <c r="L1095" i="11"/>
  <c r="AB1094" i="11"/>
  <c r="AA1094" i="11"/>
  <c r="M1094" i="11"/>
  <c r="L1094" i="11"/>
  <c r="AA1093" i="11"/>
  <c r="AB1093" i="11" s="1"/>
  <c r="M1093" i="11"/>
  <c r="L1093" i="11"/>
  <c r="M1092" i="11"/>
  <c r="L1092" i="11"/>
  <c r="AA1092" i="11" s="1"/>
  <c r="AB1092" i="11" s="1"/>
  <c r="AA1091" i="11"/>
  <c r="AB1091" i="11" s="1"/>
  <c r="M1091" i="11"/>
  <c r="L1091" i="11"/>
  <c r="M1090" i="11"/>
  <c r="L1090" i="11"/>
  <c r="AA1090" i="11" s="1"/>
  <c r="AB1090" i="11" s="1"/>
  <c r="M1089" i="11"/>
  <c r="L1089" i="11"/>
  <c r="AA1089" i="11" s="1"/>
  <c r="AB1089" i="11" s="1"/>
  <c r="AA1088" i="11"/>
  <c r="AB1088" i="11" s="1"/>
  <c r="M1088" i="11"/>
  <c r="L1088" i="11"/>
  <c r="AA1087" i="11"/>
  <c r="AB1087" i="11" s="1"/>
  <c r="M1087" i="11"/>
  <c r="L1087" i="11"/>
  <c r="AB1086" i="11"/>
  <c r="M1086" i="11"/>
  <c r="L1086" i="11"/>
  <c r="AA1086" i="11" s="1"/>
  <c r="M1085" i="11"/>
  <c r="L1085" i="11"/>
  <c r="AA1085" i="11" s="1"/>
  <c r="AB1085" i="11" s="1"/>
  <c r="AA1084" i="11"/>
  <c r="AB1084" i="11" s="1"/>
  <c r="M1084" i="11"/>
  <c r="L1084" i="11"/>
  <c r="AA1083" i="11"/>
  <c r="AB1083" i="11" s="1"/>
  <c r="M1083" i="11"/>
  <c r="L1083" i="11"/>
  <c r="AA1082" i="11"/>
  <c r="AB1082" i="11" s="1"/>
  <c r="M1082" i="11"/>
  <c r="L1082" i="11"/>
  <c r="AA1081" i="11"/>
  <c r="AB1081" i="11" s="1"/>
  <c r="M1081" i="11"/>
  <c r="L1081" i="11"/>
  <c r="M1080" i="11"/>
  <c r="L1080" i="11"/>
  <c r="AA1080" i="11" s="1"/>
  <c r="AB1080" i="11" s="1"/>
  <c r="AA1079" i="11"/>
  <c r="AB1079" i="11" s="1"/>
  <c r="M1079" i="11"/>
  <c r="L1079" i="11"/>
  <c r="M1078" i="11"/>
  <c r="L1078" i="11"/>
  <c r="AA1078" i="11" s="1"/>
  <c r="AB1078" i="11" s="1"/>
  <c r="AB1077" i="11"/>
  <c r="AA1077" i="11"/>
  <c r="M1077" i="11"/>
  <c r="L1077" i="11"/>
  <c r="M1076" i="11"/>
  <c r="L1076" i="11"/>
  <c r="AA1076" i="11" s="1"/>
  <c r="AB1076" i="11" s="1"/>
  <c r="M1075" i="11"/>
  <c r="L1075" i="11"/>
  <c r="AA1075" i="11" s="1"/>
  <c r="AB1075" i="11" s="1"/>
  <c r="AA1074" i="11"/>
  <c r="AB1074" i="11" s="1"/>
  <c r="M1074" i="11"/>
  <c r="L1074" i="11"/>
  <c r="M1073" i="11"/>
  <c r="L1073" i="11"/>
  <c r="AA1073" i="11" s="1"/>
  <c r="AB1073" i="11" s="1"/>
  <c r="M1072" i="11"/>
  <c r="L1072" i="11"/>
  <c r="AA1072" i="11" s="1"/>
  <c r="AB1072" i="11" s="1"/>
  <c r="AA1071" i="11"/>
  <c r="AB1071" i="11" s="1"/>
  <c r="M1071" i="11"/>
  <c r="L1071" i="11"/>
  <c r="AA1070" i="11"/>
  <c r="AB1070" i="11" s="1"/>
  <c r="M1070" i="11"/>
  <c r="L1070" i="11"/>
  <c r="M1069" i="11"/>
  <c r="L1069" i="11"/>
  <c r="AA1069" i="11" s="1"/>
  <c r="AB1069" i="11" s="1"/>
  <c r="AB1068" i="11"/>
  <c r="M1068" i="11"/>
  <c r="L1068" i="11"/>
  <c r="AA1068" i="11" s="1"/>
  <c r="M1067" i="11"/>
  <c r="L1067" i="11"/>
  <c r="AA1067" i="11" s="1"/>
  <c r="AB1067" i="11" s="1"/>
  <c r="M1066" i="11"/>
  <c r="L1066" i="11"/>
  <c r="AA1066" i="11" s="1"/>
  <c r="AB1066" i="11" s="1"/>
  <c r="D1066" i="11"/>
  <c r="C1066" i="11"/>
  <c r="AA1065" i="11"/>
  <c r="AB1065" i="11" s="1"/>
  <c r="M1065" i="11"/>
  <c r="L1065" i="11"/>
  <c r="D1065" i="11"/>
  <c r="C1065" i="11"/>
  <c r="M1064" i="11"/>
  <c r="L1064" i="11"/>
  <c r="AA1064" i="11" s="1"/>
  <c r="AB1064" i="11" s="1"/>
  <c r="D1064" i="11"/>
  <c r="C1064" i="11"/>
  <c r="AA1063" i="11"/>
  <c r="AB1063" i="11" s="1"/>
  <c r="M1063" i="11"/>
  <c r="L1063" i="11"/>
  <c r="M1062" i="11"/>
  <c r="L1062" i="11"/>
  <c r="AA1062" i="11" s="1"/>
  <c r="AB1062" i="11" s="1"/>
  <c r="AA1061" i="11"/>
  <c r="AB1061" i="11" s="1"/>
  <c r="M1061" i="11"/>
  <c r="L1061" i="11"/>
  <c r="M1060" i="11"/>
  <c r="L1060" i="11"/>
  <c r="AA1060" i="11" s="1"/>
  <c r="AB1060" i="11" s="1"/>
  <c r="AB1059" i="11"/>
  <c r="AA1059" i="11"/>
  <c r="M1059" i="11"/>
  <c r="L1059" i="11"/>
  <c r="AA1058" i="11"/>
  <c r="AB1058" i="11" s="1"/>
  <c r="M1058" i="11"/>
  <c r="L1058" i="11"/>
  <c r="AA1057" i="11"/>
  <c r="AB1057" i="11" s="1"/>
  <c r="M1057" i="11"/>
  <c r="L1057" i="11"/>
  <c r="AB1056" i="11"/>
  <c r="M1056" i="11"/>
  <c r="L1056" i="11"/>
  <c r="AA1056" i="11" s="1"/>
  <c r="M1055" i="11"/>
  <c r="L1055" i="11"/>
  <c r="AA1055" i="11" s="1"/>
  <c r="AB1055" i="11" s="1"/>
  <c r="AA1054" i="11"/>
  <c r="AB1054" i="11" s="1"/>
  <c r="M1054" i="11"/>
  <c r="L1054" i="11"/>
  <c r="M1053" i="11"/>
  <c r="L1053" i="11"/>
  <c r="AA1053" i="11" s="1"/>
  <c r="AB1053" i="11" s="1"/>
  <c r="AA1052" i="11"/>
  <c r="AB1052" i="11" s="1"/>
  <c r="M1052" i="11"/>
  <c r="L1052" i="11"/>
  <c r="M1051" i="11"/>
  <c r="L1051" i="11"/>
  <c r="AA1051" i="11" s="1"/>
  <c r="AB1051" i="11" s="1"/>
  <c r="AA1050" i="11"/>
  <c r="AB1050" i="11" s="1"/>
  <c r="M1050" i="11"/>
  <c r="L1050" i="11"/>
  <c r="AA1049" i="11"/>
  <c r="AB1049" i="11" s="1"/>
  <c r="M1049" i="11"/>
  <c r="L1049" i="11"/>
  <c r="AB1048" i="11"/>
  <c r="AA1048" i="11"/>
  <c r="M1048" i="11"/>
  <c r="L1048" i="11"/>
  <c r="M1047" i="11"/>
  <c r="L1047" i="11"/>
  <c r="AA1047" i="11" s="1"/>
  <c r="AB1047" i="11" s="1"/>
  <c r="M1046" i="11"/>
  <c r="L1046" i="11"/>
  <c r="AA1046" i="11" s="1"/>
  <c r="AB1046" i="11" s="1"/>
  <c r="AA1045" i="11"/>
  <c r="AB1045" i="11" s="1"/>
  <c r="M1045" i="11"/>
  <c r="L1045" i="11"/>
  <c r="M1044" i="11"/>
  <c r="L1044" i="11"/>
  <c r="AA1044" i="11" s="1"/>
  <c r="AB1044" i="11" s="1"/>
  <c r="AA1043" i="11"/>
  <c r="AB1043" i="11" s="1"/>
  <c r="M1043" i="11"/>
  <c r="L1043" i="11"/>
  <c r="D1043" i="11"/>
  <c r="C1043" i="11"/>
  <c r="M1042" i="11"/>
  <c r="L1042" i="11"/>
  <c r="AA1042" i="11" s="1"/>
  <c r="AB1042" i="11" s="1"/>
  <c r="D1042" i="11"/>
  <c r="C1042" i="11"/>
  <c r="AA1041" i="11"/>
  <c r="AB1041" i="11" s="1"/>
  <c r="M1041" i="11"/>
  <c r="L1041" i="11"/>
  <c r="D1041" i="11"/>
  <c r="C1041" i="11"/>
  <c r="M1040" i="11"/>
  <c r="L1040" i="11"/>
  <c r="AA1040" i="11" s="1"/>
  <c r="AB1040" i="11" s="1"/>
  <c r="D1040" i="11"/>
  <c r="C1040" i="11"/>
  <c r="M1039" i="11"/>
  <c r="L1039" i="11"/>
  <c r="AA1039" i="11" s="1"/>
  <c r="AB1039" i="11" s="1"/>
  <c r="AA1038" i="11"/>
  <c r="AB1038" i="11" s="1"/>
  <c r="M1038" i="11"/>
  <c r="L1038" i="11"/>
  <c r="AA1037" i="11"/>
  <c r="AB1037" i="11" s="1"/>
  <c r="M1037" i="11"/>
  <c r="L1037" i="11"/>
  <c r="M1036" i="11"/>
  <c r="L1036" i="11"/>
  <c r="AA1036" i="11" s="1"/>
  <c r="AB1036" i="11" s="1"/>
  <c r="AA1035" i="11"/>
  <c r="AB1035" i="11" s="1"/>
  <c r="M1035" i="11"/>
  <c r="L1035" i="11"/>
  <c r="M1034" i="11"/>
  <c r="L1034" i="11"/>
  <c r="AA1034" i="11" s="1"/>
  <c r="AB1034" i="11" s="1"/>
  <c r="D1034" i="11"/>
  <c r="C1034" i="11"/>
  <c r="AB1033" i="11"/>
  <c r="AA1033" i="11"/>
  <c r="M1033" i="11"/>
  <c r="L1033" i="11"/>
  <c r="D1033" i="11"/>
  <c r="C1033" i="11"/>
  <c r="AA1032" i="11"/>
  <c r="AB1032" i="11" s="1"/>
  <c r="M1032" i="11"/>
  <c r="L1032" i="11"/>
  <c r="D1032" i="11"/>
  <c r="C1032" i="11"/>
  <c r="AA1031" i="11"/>
  <c r="AB1031" i="11" s="1"/>
  <c r="M1031" i="11"/>
  <c r="L1031" i="11"/>
  <c r="D1031" i="11"/>
  <c r="C1031" i="11"/>
  <c r="M1030" i="11"/>
  <c r="L1030" i="11"/>
  <c r="AA1030" i="11" s="1"/>
  <c r="AB1030" i="11" s="1"/>
  <c r="D1030" i="11"/>
  <c r="C1030" i="11"/>
  <c r="AA1029" i="11"/>
  <c r="AB1029" i="11" s="1"/>
  <c r="M1029" i="11"/>
  <c r="L1029" i="11"/>
  <c r="D1029" i="11"/>
  <c r="C1029" i="11"/>
  <c r="AA1028" i="11"/>
  <c r="AB1028" i="11" s="1"/>
  <c r="M1028" i="11"/>
  <c r="L1028" i="11"/>
  <c r="AB1027" i="11"/>
  <c r="M1027" i="11"/>
  <c r="L1027" i="11"/>
  <c r="AA1027" i="11" s="1"/>
  <c r="AA1026" i="11"/>
  <c r="AB1026" i="11" s="1"/>
  <c r="M1026" i="11"/>
  <c r="L1026" i="11"/>
  <c r="D1026" i="11"/>
  <c r="C1026" i="11"/>
  <c r="AB1025" i="11"/>
  <c r="M1025" i="11"/>
  <c r="L1025" i="11"/>
  <c r="AA1025" i="11" s="1"/>
  <c r="M1024" i="11"/>
  <c r="L1024" i="11"/>
  <c r="AA1024" i="11" s="1"/>
  <c r="AB1024" i="11" s="1"/>
  <c r="M1023" i="11"/>
  <c r="L1023" i="11"/>
  <c r="AA1023" i="11" s="1"/>
  <c r="AB1023" i="11" s="1"/>
  <c r="AB1022" i="11"/>
  <c r="M1022" i="11"/>
  <c r="L1022" i="11"/>
  <c r="AA1022" i="11" s="1"/>
  <c r="AA1021" i="11"/>
  <c r="AB1021" i="11" s="1"/>
  <c r="M1021" i="11"/>
  <c r="L1021" i="11"/>
  <c r="M1020" i="11"/>
  <c r="L1020" i="11"/>
  <c r="AA1020" i="11" s="1"/>
  <c r="AB1020" i="11" s="1"/>
  <c r="AB1019" i="11"/>
  <c r="M1019" i="11"/>
  <c r="L1019" i="11"/>
  <c r="AA1019" i="11" s="1"/>
  <c r="M1018" i="11"/>
  <c r="L1018" i="11"/>
  <c r="AA1018" i="11" s="1"/>
  <c r="AB1018" i="11" s="1"/>
  <c r="M1017" i="11"/>
  <c r="L1017" i="11"/>
  <c r="AA1017" i="11" s="1"/>
  <c r="AB1017" i="11" s="1"/>
  <c r="M1016" i="11"/>
  <c r="L1016" i="11"/>
  <c r="AA1016" i="11" s="1"/>
  <c r="AB1016" i="11" s="1"/>
  <c r="AA1015" i="11"/>
  <c r="AB1015" i="11" s="1"/>
  <c r="M1015" i="11"/>
  <c r="L1015" i="11"/>
  <c r="AB1014" i="11"/>
  <c r="M1014" i="11"/>
  <c r="L1014" i="11"/>
  <c r="AA1014" i="11" s="1"/>
  <c r="M1013" i="11"/>
  <c r="L1013" i="11"/>
  <c r="AA1013" i="11" s="1"/>
  <c r="AB1013" i="11" s="1"/>
  <c r="M1012" i="11"/>
  <c r="L1012" i="11"/>
  <c r="AA1012" i="11" s="1"/>
  <c r="AB1012" i="11" s="1"/>
  <c r="D1012" i="11"/>
  <c r="C1012" i="11"/>
  <c r="M1011" i="11"/>
  <c r="L1011" i="11"/>
  <c r="AA1011" i="11" s="1"/>
  <c r="AB1011" i="11" s="1"/>
  <c r="M1010" i="11"/>
  <c r="L1010" i="11"/>
  <c r="AA1010" i="11" s="1"/>
  <c r="AB1010" i="11" s="1"/>
  <c r="AA1009" i="11"/>
  <c r="AB1009" i="11" s="1"/>
  <c r="M1009" i="11"/>
  <c r="L1009" i="11"/>
  <c r="AA1008" i="11"/>
  <c r="AB1008" i="11" s="1"/>
  <c r="M1008" i="11"/>
  <c r="L1008" i="11"/>
  <c r="AB1007" i="11"/>
  <c r="M1007" i="11"/>
  <c r="L1007" i="11"/>
  <c r="AA1007" i="11" s="1"/>
  <c r="C1007" i="11"/>
  <c r="AA1006" i="11"/>
  <c r="AB1006" i="11" s="1"/>
  <c r="M1006" i="11"/>
  <c r="L1006" i="11"/>
  <c r="M1005" i="11"/>
  <c r="L1005" i="11"/>
  <c r="AA1005" i="11" s="1"/>
  <c r="AB1005" i="11" s="1"/>
  <c r="AA1004" i="11"/>
  <c r="AB1004" i="11" s="1"/>
  <c r="M1004" i="11"/>
  <c r="L1004" i="11"/>
  <c r="AB1003" i="11"/>
  <c r="M1003" i="11"/>
  <c r="L1003" i="11"/>
  <c r="AA1003" i="11" s="1"/>
  <c r="M1002" i="11"/>
  <c r="L1002" i="11"/>
  <c r="AA1002" i="11" s="1"/>
  <c r="AB1002" i="11" s="1"/>
  <c r="M1001" i="11"/>
  <c r="L1001" i="11"/>
  <c r="AA1001" i="11" s="1"/>
  <c r="AB1001" i="11" s="1"/>
  <c r="AA1000" i="11"/>
  <c r="AB1000" i="11" s="1"/>
  <c r="M1000" i="11"/>
  <c r="L1000" i="11"/>
  <c r="AA999" i="11"/>
  <c r="AB999" i="11" s="1"/>
  <c r="M999" i="11"/>
  <c r="L999" i="11"/>
  <c r="AB998" i="11"/>
  <c r="M998" i="11"/>
  <c r="L998" i="11"/>
  <c r="AA998" i="11" s="1"/>
  <c r="M997" i="11"/>
  <c r="L997" i="11"/>
  <c r="AA997" i="11" s="1"/>
  <c r="AB997" i="11" s="1"/>
  <c r="M996" i="11"/>
  <c r="L996" i="11"/>
  <c r="AA996" i="11" s="1"/>
  <c r="AB996" i="11" s="1"/>
  <c r="AB995" i="11"/>
  <c r="AA995" i="11"/>
  <c r="M995" i="11"/>
  <c r="L995" i="11"/>
  <c r="AA994" i="11"/>
  <c r="AB994" i="11" s="1"/>
  <c r="M994" i="11"/>
  <c r="L994" i="11"/>
  <c r="M993" i="11"/>
  <c r="L993" i="11"/>
  <c r="AA993" i="11" s="1"/>
  <c r="AB993" i="11" s="1"/>
  <c r="AA992" i="11"/>
  <c r="AB992" i="11" s="1"/>
  <c r="M992" i="11"/>
  <c r="L992" i="11"/>
  <c r="AA991" i="11"/>
  <c r="AB991" i="11" s="1"/>
  <c r="M991" i="11"/>
  <c r="L991" i="11"/>
  <c r="M990" i="11"/>
  <c r="L990" i="11"/>
  <c r="AA990" i="11" s="1"/>
  <c r="AB990" i="11" s="1"/>
  <c r="AA989" i="11"/>
  <c r="AB989" i="11" s="1"/>
  <c r="M989" i="11"/>
  <c r="L989" i="11"/>
  <c r="M988" i="11"/>
  <c r="L988" i="11"/>
  <c r="AA988" i="11" s="1"/>
  <c r="AB988" i="11" s="1"/>
  <c r="AA987" i="11"/>
  <c r="AB987" i="11" s="1"/>
  <c r="M987" i="11"/>
  <c r="L987" i="11"/>
  <c r="AA986" i="11"/>
  <c r="AB986" i="11" s="1"/>
  <c r="M986" i="11"/>
  <c r="L986" i="11"/>
  <c r="AA985" i="11"/>
  <c r="AB985" i="11" s="1"/>
  <c r="M985" i="11"/>
  <c r="L985" i="11"/>
  <c r="M984" i="11"/>
  <c r="L984" i="11"/>
  <c r="AA984" i="11" s="1"/>
  <c r="AB984" i="11" s="1"/>
  <c r="AB983" i="11"/>
  <c r="AA983" i="11"/>
  <c r="M983" i="11"/>
  <c r="L983" i="11"/>
  <c r="M982" i="11"/>
  <c r="L982" i="11"/>
  <c r="AA982" i="11" s="1"/>
  <c r="AB982" i="11" s="1"/>
  <c r="M981" i="11"/>
  <c r="L981" i="11"/>
  <c r="AA981" i="11" s="1"/>
  <c r="AB981" i="11" s="1"/>
  <c r="M980" i="11"/>
  <c r="L980" i="11"/>
  <c r="AA980" i="11" s="1"/>
  <c r="AB980" i="11" s="1"/>
  <c r="AB979" i="11"/>
  <c r="AA979" i="11"/>
  <c r="M979" i="11"/>
  <c r="L979" i="11"/>
  <c r="M978" i="11"/>
  <c r="L978" i="11"/>
  <c r="AA978" i="11" s="1"/>
  <c r="AB978" i="11" s="1"/>
  <c r="M977" i="11"/>
  <c r="L977" i="11"/>
  <c r="AA977" i="11" s="1"/>
  <c r="AB977" i="11" s="1"/>
  <c r="M976" i="11"/>
  <c r="L976" i="11"/>
  <c r="AA976" i="11" s="1"/>
  <c r="AB976" i="11" s="1"/>
  <c r="AB975" i="11"/>
  <c r="AA975" i="11"/>
  <c r="M975" i="11"/>
  <c r="L975" i="11"/>
  <c r="AA974" i="11"/>
  <c r="AB974" i="11" s="1"/>
  <c r="M974" i="11"/>
  <c r="L974" i="11"/>
  <c r="AB973" i="11"/>
  <c r="AA973" i="11"/>
  <c r="M973" i="11"/>
  <c r="L973" i="11"/>
  <c r="AA972" i="11"/>
  <c r="AB972" i="11" s="1"/>
  <c r="M972" i="11"/>
  <c r="L972" i="11"/>
  <c r="AA971" i="11"/>
  <c r="AB971" i="11" s="1"/>
  <c r="M971" i="11"/>
  <c r="L971" i="11"/>
  <c r="M970" i="11"/>
  <c r="L970" i="11"/>
  <c r="AA970" i="11" s="1"/>
  <c r="AB970" i="11" s="1"/>
  <c r="AA969" i="11"/>
  <c r="AB969" i="11" s="1"/>
  <c r="M969" i="11"/>
  <c r="L969" i="11"/>
  <c r="AB968" i="11"/>
  <c r="AA968" i="11"/>
  <c r="M968" i="11"/>
  <c r="L968" i="11"/>
  <c r="AA967" i="11"/>
  <c r="AB967" i="11" s="1"/>
  <c r="M967" i="11"/>
  <c r="L967" i="11"/>
  <c r="M966" i="11"/>
  <c r="L966" i="11"/>
  <c r="AA966" i="11" s="1"/>
  <c r="AB966" i="11" s="1"/>
  <c r="M965" i="11"/>
  <c r="L965" i="11"/>
  <c r="AA965" i="11" s="1"/>
  <c r="AB965" i="11" s="1"/>
  <c r="M964" i="11"/>
  <c r="L964" i="11"/>
  <c r="AA964" i="11" s="1"/>
  <c r="AB964" i="11" s="1"/>
  <c r="AA963" i="11"/>
  <c r="AB963" i="11" s="1"/>
  <c r="M963" i="11"/>
  <c r="L963" i="11"/>
  <c r="AA962" i="11"/>
  <c r="AB962" i="11" s="1"/>
  <c r="M962" i="11"/>
  <c r="L962" i="11"/>
  <c r="AA961" i="11"/>
  <c r="AB961" i="11" s="1"/>
  <c r="M961" i="11"/>
  <c r="L961" i="11"/>
  <c r="AA960" i="11"/>
  <c r="AB960" i="11" s="1"/>
  <c r="M960" i="11"/>
  <c r="L960" i="11"/>
  <c r="AB959" i="11"/>
  <c r="AA959" i="11"/>
  <c r="M959" i="11"/>
  <c r="L959" i="11"/>
  <c r="AA958" i="11"/>
  <c r="AB958" i="11" s="1"/>
  <c r="M958" i="11"/>
  <c r="L958" i="11"/>
  <c r="AA957" i="11"/>
  <c r="AB957" i="11" s="1"/>
  <c r="M957" i="11"/>
  <c r="L957" i="11"/>
  <c r="M956" i="11"/>
  <c r="L956" i="11"/>
  <c r="AA956" i="11" s="1"/>
  <c r="AB956" i="11" s="1"/>
  <c r="AB955" i="11"/>
  <c r="AA955" i="11"/>
  <c r="M955" i="11"/>
  <c r="L955" i="11"/>
  <c r="M954" i="11"/>
  <c r="L954" i="11"/>
  <c r="AA954" i="11" s="1"/>
  <c r="AB954" i="11" s="1"/>
  <c r="AB953" i="11"/>
  <c r="M953" i="11"/>
  <c r="L953" i="11"/>
  <c r="AA953" i="11" s="1"/>
  <c r="M952" i="11"/>
  <c r="L952" i="11"/>
  <c r="AA952" i="11" s="1"/>
  <c r="AB952" i="11" s="1"/>
  <c r="AB951" i="11"/>
  <c r="AA951" i="11"/>
  <c r="M951" i="11"/>
  <c r="L951" i="11"/>
  <c r="M950" i="11"/>
  <c r="L950" i="11"/>
  <c r="AA950" i="11" s="1"/>
  <c r="AB950" i="11" s="1"/>
  <c r="M949" i="11"/>
  <c r="L949" i="11"/>
  <c r="AA949" i="11" s="1"/>
  <c r="AB949" i="11" s="1"/>
  <c r="AB948" i="11"/>
  <c r="M948" i="11"/>
  <c r="L948" i="11"/>
  <c r="AA948" i="11" s="1"/>
  <c r="AA947" i="11"/>
  <c r="AB947" i="11" s="1"/>
  <c r="M947" i="11"/>
  <c r="L947" i="11"/>
  <c r="M946" i="11"/>
  <c r="L946" i="11"/>
  <c r="AA946" i="11" s="1"/>
  <c r="AB946" i="11" s="1"/>
  <c r="AB945" i="11"/>
  <c r="AA945" i="11"/>
  <c r="M945" i="11"/>
  <c r="L945" i="11"/>
  <c r="M944" i="11"/>
  <c r="L944" i="11"/>
  <c r="AA944" i="11" s="1"/>
  <c r="AB944" i="11" s="1"/>
  <c r="AB943" i="11"/>
  <c r="AA943" i="11"/>
  <c r="M943" i="11"/>
  <c r="L943" i="11"/>
  <c r="AA942" i="11"/>
  <c r="AB942" i="11" s="1"/>
  <c r="M942" i="11"/>
  <c r="L942" i="11"/>
  <c r="AA941" i="11"/>
  <c r="AB941" i="11" s="1"/>
  <c r="M941" i="11"/>
  <c r="L941" i="11"/>
  <c r="AA940" i="11"/>
  <c r="AB940" i="11" s="1"/>
  <c r="M940" i="11"/>
  <c r="L940" i="11"/>
  <c r="AA939" i="11"/>
  <c r="AB939" i="11" s="1"/>
  <c r="M939" i="11"/>
  <c r="L939" i="11"/>
  <c r="AA938" i="11"/>
  <c r="AB938" i="11" s="1"/>
  <c r="M938" i="11"/>
  <c r="L938" i="11"/>
  <c r="M937" i="11"/>
  <c r="L937" i="11"/>
  <c r="AA937" i="11" s="1"/>
  <c r="AB937" i="11" s="1"/>
  <c r="AB936" i="11"/>
  <c r="M936" i="11"/>
  <c r="L936" i="11"/>
  <c r="AA936" i="11" s="1"/>
  <c r="AA935" i="11"/>
  <c r="AB935" i="11" s="1"/>
  <c r="M935" i="11"/>
  <c r="L935" i="11"/>
  <c r="AA934" i="11"/>
  <c r="AB934" i="11" s="1"/>
  <c r="M934" i="11"/>
  <c r="L934" i="11"/>
  <c r="M933" i="11"/>
  <c r="L933" i="11"/>
  <c r="AA933" i="11" s="1"/>
  <c r="AB933" i="11" s="1"/>
  <c r="AB932" i="11"/>
  <c r="AA932" i="11"/>
  <c r="M932" i="11"/>
  <c r="L932" i="11"/>
  <c r="AB931" i="11"/>
  <c r="AA931" i="11"/>
  <c r="M931" i="11"/>
  <c r="L931" i="11"/>
  <c r="AA930" i="11"/>
  <c r="AB930" i="11" s="1"/>
  <c r="M930" i="11"/>
  <c r="L930" i="11"/>
  <c r="AB929" i="11"/>
  <c r="M929" i="11"/>
  <c r="L929" i="11"/>
  <c r="AA929" i="11" s="1"/>
  <c r="AA928" i="11"/>
  <c r="AB928" i="11" s="1"/>
  <c r="M928" i="11"/>
  <c r="L928" i="11"/>
  <c r="AB927" i="11"/>
  <c r="AA927" i="11"/>
  <c r="M927" i="11"/>
  <c r="L927" i="11"/>
  <c r="M926" i="11"/>
  <c r="L926" i="11"/>
  <c r="AA926" i="11" s="1"/>
  <c r="AB926" i="11" s="1"/>
  <c r="AB925" i="11"/>
  <c r="AA925" i="11"/>
  <c r="M925" i="11"/>
  <c r="L925" i="11"/>
  <c r="M924" i="11"/>
  <c r="L924" i="11"/>
  <c r="AA924" i="11" s="1"/>
  <c r="AB924" i="11" s="1"/>
  <c r="AA923" i="11"/>
  <c r="AB923" i="11" s="1"/>
  <c r="M923" i="11"/>
  <c r="L923" i="11"/>
  <c r="AA922" i="11"/>
  <c r="AB922" i="11" s="1"/>
  <c r="M922" i="11"/>
  <c r="L922" i="11"/>
  <c r="AB921" i="11"/>
  <c r="AA921" i="11"/>
  <c r="M921" i="11"/>
  <c r="L921" i="11"/>
  <c r="AA920" i="11"/>
  <c r="AB920" i="11" s="1"/>
  <c r="M920" i="11"/>
  <c r="L920" i="11"/>
  <c r="AB919" i="11"/>
  <c r="AA919" i="11"/>
  <c r="M919" i="11"/>
  <c r="L919" i="11"/>
  <c r="M918" i="11"/>
  <c r="L918" i="11"/>
  <c r="AA918" i="11" s="1"/>
  <c r="AB918" i="11" s="1"/>
  <c r="AA917" i="11"/>
  <c r="AB917" i="11" s="1"/>
  <c r="M917" i="11"/>
  <c r="L917" i="11"/>
  <c r="M916" i="11"/>
  <c r="L916" i="11"/>
  <c r="AA916" i="11" s="1"/>
  <c r="AB916" i="11" s="1"/>
  <c r="AA915" i="11"/>
  <c r="AB915" i="11" s="1"/>
  <c r="M915" i="11"/>
  <c r="L915" i="11"/>
  <c r="M914" i="11"/>
  <c r="L914" i="11"/>
  <c r="AA914" i="11" s="1"/>
  <c r="AB914" i="11" s="1"/>
  <c r="M913" i="11"/>
  <c r="L913" i="11"/>
  <c r="AA913" i="11" s="1"/>
  <c r="AB913" i="11" s="1"/>
  <c r="AB912" i="11"/>
  <c r="M912" i="11"/>
  <c r="L912" i="11"/>
  <c r="AA912" i="11" s="1"/>
  <c r="AB911" i="11"/>
  <c r="AA911" i="11"/>
  <c r="M911" i="11"/>
  <c r="L911" i="11"/>
  <c r="AA910" i="11"/>
  <c r="AB910" i="11" s="1"/>
  <c r="M910" i="11"/>
  <c r="L910" i="11"/>
  <c r="AA909" i="11"/>
  <c r="AB909" i="11" s="1"/>
  <c r="M909" i="11"/>
  <c r="L909" i="11"/>
  <c r="AA908" i="11"/>
  <c r="AB908" i="11" s="1"/>
  <c r="M908" i="11"/>
  <c r="L908" i="11"/>
  <c r="AB907" i="11"/>
  <c r="AA907" i="11"/>
  <c r="M907" i="11"/>
  <c r="L907" i="11"/>
  <c r="M906" i="11"/>
  <c r="L906" i="11"/>
  <c r="AA906" i="11" s="1"/>
  <c r="AB906" i="11" s="1"/>
  <c r="M905" i="11"/>
  <c r="L905" i="11"/>
  <c r="AA905" i="11" s="1"/>
  <c r="AB905" i="11" s="1"/>
  <c r="D905" i="11"/>
  <c r="C905" i="11"/>
  <c r="M904" i="11"/>
  <c r="L904" i="11"/>
  <c r="AA904" i="11" s="1"/>
  <c r="AB904" i="11" s="1"/>
  <c r="D904" i="11"/>
  <c r="C904" i="11"/>
  <c r="AA903" i="11"/>
  <c r="AB903" i="11" s="1"/>
  <c r="M903" i="11"/>
  <c r="L903" i="11"/>
  <c r="D903" i="11"/>
  <c r="C903" i="11"/>
  <c r="M902" i="11"/>
  <c r="L902" i="11"/>
  <c r="AA902" i="11" s="1"/>
  <c r="AB902" i="11" s="1"/>
  <c r="D902" i="11"/>
  <c r="C902" i="11"/>
  <c r="AA901" i="11"/>
  <c r="AB901" i="11" s="1"/>
  <c r="M901" i="11"/>
  <c r="L901" i="11"/>
  <c r="D901" i="11"/>
  <c r="C901" i="11"/>
  <c r="M900" i="11"/>
  <c r="L900" i="11"/>
  <c r="AA900" i="11" s="1"/>
  <c r="AB900" i="11" s="1"/>
  <c r="D900" i="11"/>
  <c r="C900" i="11"/>
  <c r="AA899" i="11"/>
  <c r="AB899" i="11" s="1"/>
  <c r="M899" i="11"/>
  <c r="L899" i="11"/>
  <c r="D899" i="11"/>
  <c r="C899" i="11"/>
  <c r="M898" i="11"/>
  <c r="L898" i="11"/>
  <c r="AA898" i="11" s="1"/>
  <c r="AB898" i="11" s="1"/>
  <c r="D898" i="11"/>
  <c r="C898" i="11"/>
  <c r="AA897" i="11"/>
  <c r="AB897" i="11" s="1"/>
  <c r="M897" i="11"/>
  <c r="L897" i="11"/>
  <c r="M896" i="11"/>
  <c r="L896" i="11"/>
  <c r="AA896" i="11" s="1"/>
  <c r="AB896" i="11" s="1"/>
  <c r="AB895" i="11"/>
  <c r="AA895" i="11"/>
  <c r="M895" i="11"/>
  <c r="L895" i="11"/>
  <c r="AA894" i="11"/>
  <c r="AB894" i="11" s="1"/>
  <c r="M894" i="11"/>
  <c r="L894" i="11"/>
  <c r="M893" i="11"/>
  <c r="L893" i="11"/>
  <c r="AA893" i="11" s="1"/>
  <c r="AB893" i="11" s="1"/>
  <c r="D893" i="11"/>
  <c r="C893" i="11"/>
  <c r="M892" i="11"/>
  <c r="L892" i="11"/>
  <c r="AA892" i="11" s="1"/>
  <c r="AB892" i="11" s="1"/>
  <c r="D892" i="11"/>
  <c r="C892" i="11"/>
  <c r="M891" i="11"/>
  <c r="L891" i="11"/>
  <c r="AA891" i="11" s="1"/>
  <c r="AB891" i="11" s="1"/>
  <c r="D891" i="11"/>
  <c r="C891" i="11"/>
  <c r="AA890" i="11"/>
  <c r="AB890" i="11" s="1"/>
  <c r="M890" i="11"/>
  <c r="L890" i="11"/>
  <c r="D890" i="11"/>
  <c r="C890" i="11"/>
  <c r="AB889" i="11"/>
  <c r="AA889" i="11"/>
  <c r="M889" i="11"/>
  <c r="L889" i="11"/>
  <c r="D889" i="11"/>
  <c r="C889" i="11"/>
  <c r="M888" i="11"/>
  <c r="L888" i="11"/>
  <c r="AA888" i="11" s="1"/>
  <c r="AB888" i="11" s="1"/>
  <c r="D888" i="11"/>
  <c r="C888" i="11"/>
  <c r="M887" i="11"/>
  <c r="L887" i="11"/>
  <c r="AA887" i="11" s="1"/>
  <c r="AB887" i="11" s="1"/>
  <c r="D887" i="11"/>
  <c r="C887" i="11"/>
  <c r="AB886" i="11"/>
  <c r="M886" i="11"/>
  <c r="L886" i="11"/>
  <c r="AA886" i="11" s="1"/>
  <c r="D886" i="11"/>
  <c r="C886" i="11"/>
  <c r="M885" i="11"/>
  <c r="L885" i="11"/>
  <c r="AA885" i="11" s="1"/>
  <c r="AB885" i="11" s="1"/>
  <c r="AA884" i="11"/>
  <c r="AB884" i="11" s="1"/>
  <c r="M884" i="11"/>
  <c r="L884" i="11"/>
  <c r="AA883" i="11"/>
  <c r="AB883" i="11" s="1"/>
  <c r="M883" i="11"/>
  <c r="L883" i="11"/>
  <c r="C883" i="11"/>
  <c r="AB882" i="11"/>
  <c r="M882" i="11"/>
  <c r="L882" i="11"/>
  <c r="AA882" i="11" s="1"/>
  <c r="M881" i="11"/>
  <c r="L881" i="11"/>
  <c r="AA881" i="11" s="1"/>
  <c r="AB881" i="11" s="1"/>
  <c r="D881" i="11"/>
  <c r="C881" i="11"/>
  <c r="M880" i="11"/>
  <c r="L880" i="11"/>
  <c r="AA880" i="11" s="1"/>
  <c r="AB880" i="11" s="1"/>
  <c r="D880" i="11"/>
  <c r="C880" i="11"/>
  <c r="AB879" i="11"/>
  <c r="M879" i="11"/>
  <c r="L879" i="11"/>
  <c r="AA879" i="11" s="1"/>
  <c r="M878" i="11"/>
  <c r="L878" i="11"/>
  <c r="AA878" i="11" s="1"/>
  <c r="AB878" i="11" s="1"/>
  <c r="M877" i="11"/>
  <c r="L877" i="11"/>
  <c r="AA877" i="11" s="1"/>
  <c r="AB877" i="11" s="1"/>
  <c r="AA876" i="11"/>
  <c r="AB876" i="11" s="1"/>
  <c r="M876" i="11"/>
  <c r="L876" i="11"/>
  <c r="D876" i="11"/>
  <c r="C876" i="11"/>
  <c r="AB875" i="11"/>
  <c r="M875" i="11"/>
  <c r="L875" i="11"/>
  <c r="AA875" i="11" s="1"/>
  <c r="D875" i="11"/>
  <c r="C875" i="11"/>
  <c r="M874" i="11"/>
  <c r="L874" i="11"/>
  <c r="AA874" i="11" s="1"/>
  <c r="AB874" i="11" s="1"/>
  <c r="AA873" i="11"/>
  <c r="AB873" i="11" s="1"/>
  <c r="M873" i="11"/>
  <c r="L873" i="11"/>
  <c r="D873" i="11"/>
  <c r="C873" i="11"/>
  <c r="M872" i="11"/>
  <c r="L872" i="11"/>
  <c r="AA872" i="11" s="1"/>
  <c r="AB872" i="11" s="1"/>
  <c r="AB871" i="11"/>
  <c r="AA871" i="11"/>
  <c r="M871" i="11"/>
  <c r="L871" i="11"/>
  <c r="C871" i="11"/>
  <c r="AB870" i="11"/>
  <c r="AA870" i="11"/>
  <c r="M870" i="11"/>
  <c r="L870" i="11"/>
  <c r="D870" i="11"/>
  <c r="C870" i="11"/>
  <c r="AA869" i="11"/>
  <c r="AB869" i="11" s="1"/>
  <c r="M869" i="11"/>
  <c r="L869" i="11"/>
  <c r="D869" i="11"/>
  <c r="C869" i="11"/>
  <c r="AB868" i="11"/>
  <c r="AA868" i="11"/>
  <c r="M868" i="11"/>
  <c r="L868" i="11"/>
  <c r="AB867" i="11"/>
  <c r="AA867" i="11"/>
  <c r="M867" i="11"/>
  <c r="L867" i="11"/>
  <c r="C867" i="11"/>
  <c r="M866" i="11"/>
  <c r="L866" i="11"/>
  <c r="AA866" i="11" s="1"/>
  <c r="AB866" i="11" s="1"/>
  <c r="AB865" i="11"/>
  <c r="M865" i="11"/>
  <c r="L865" i="11"/>
  <c r="AA865" i="11" s="1"/>
  <c r="D865" i="11"/>
  <c r="C865" i="11"/>
  <c r="M864" i="11"/>
  <c r="L864" i="11"/>
  <c r="AA864" i="11" s="1"/>
  <c r="AB864" i="11" s="1"/>
  <c r="M863" i="11"/>
  <c r="L863" i="11"/>
  <c r="AA863" i="11" s="1"/>
  <c r="AB863" i="11" s="1"/>
  <c r="D863" i="11"/>
  <c r="C863" i="11"/>
  <c r="AB862" i="11"/>
  <c r="AA862" i="11"/>
  <c r="M862" i="11"/>
  <c r="L862" i="11"/>
  <c r="AA861" i="11"/>
  <c r="AB861" i="11" s="1"/>
  <c r="M861" i="11"/>
  <c r="L861" i="11"/>
  <c r="AB860" i="11"/>
  <c r="AA860" i="11"/>
  <c r="M860" i="11"/>
  <c r="L860" i="11"/>
  <c r="M859" i="11"/>
  <c r="L859" i="11"/>
  <c r="AA859" i="11" s="1"/>
  <c r="AB859" i="11" s="1"/>
  <c r="AA858" i="11"/>
  <c r="AB858" i="11" s="1"/>
  <c r="M858" i="11"/>
  <c r="L858" i="11"/>
  <c r="M857" i="11"/>
  <c r="L857" i="11"/>
  <c r="AA857" i="11" s="1"/>
  <c r="AB857" i="11" s="1"/>
  <c r="AB856" i="11"/>
  <c r="AA856" i="11"/>
  <c r="M856" i="11"/>
  <c r="L856" i="11"/>
  <c r="AB855" i="11"/>
  <c r="M855" i="11"/>
  <c r="L855" i="11"/>
  <c r="AA855" i="11" s="1"/>
  <c r="AA854" i="11"/>
  <c r="AB854" i="11" s="1"/>
  <c r="M854" i="11"/>
  <c r="L854" i="11"/>
  <c r="AB853" i="11"/>
  <c r="M853" i="11"/>
  <c r="L853" i="11"/>
  <c r="AA853" i="11" s="1"/>
  <c r="D853" i="11"/>
  <c r="C853" i="11"/>
  <c r="M852" i="11"/>
  <c r="L852" i="11"/>
  <c r="AA852" i="11" s="1"/>
  <c r="AB852" i="11" s="1"/>
  <c r="M851" i="11"/>
  <c r="L851" i="11"/>
  <c r="AA851" i="11" s="1"/>
  <c r="AB851" i="11" s="1"/>
  <c r="AA850" i="11"/>
  <c r="AB850" i="11" s="1"/>
  <c r="M850" i="11"/>
  <c r="L850" i="11"/>
  <c r="M849" i="11"/>
  <c r="L849" i="11"/>
  <c r="AA849" i="11" s="1"/>
  <c r="AB849" i="11" s="1"/>
  <c r="M848" i="11"/>
  <c r="L848" i="11"/>
  <c r="AA848" i="11" s="1"/>
  <c r="AB848" i="11" s="1"/>
  <c r="M847" i="11"/>
  <c r="L847" i="11"/>
  <c r="AA847" i="11" s="1"/>
  <c r="AB847" i="11" s="1"/>
  <c r="M846" i="11"/>
  <c r="L846" i="11"/>
  <c r="AA846" i="11" s="1"/>
  <c r="AB846" i="11" s="1"/>
  <c r="AB845" i="11"/>
  <c r="AA845" i="11"/>
  <c r="M845" i="11"/>
  <c r="L845" i="11"/>
  <c r="M844" i="11"/>
  <c r="L844" i="11"/>
  <c r="AA844" i="11" s="1"/>
  <c r="AB844" i="11" s="1"/>
  <c r="AA843" i="11"/>
  <c r="AB843" i="11" s="1"/>
  <c r="M843" i="11"/>
  <c r="L843" i="11"/>
  <c r="C843" i="11"/>
  <c r="AB842" i="11"/>
  <c r="M842" i="11"/>
  <c r="L842" i="11"/>
  <c r="AA842" i="11" s="1"/>
  <c r="AA841" i="11"/>
  <c r="AB841" i="11" s="1"/>
  <c r="M841" i="11"/>
  <c r="L841" i="11"/>
  <c r="C841" i="11"/>
  <c r="M840" i="11"/>
  <c r="L840" i="11"/>
  <c r="AA840" i="11" s="1"/>
  <c r="AB840" i="11" s="1"/>
  <c r="AA839" i="11"/>
  <c r="AB839" i="11" s="1"/>
  <c r="M839" i="11"/>
  <c r="L839" i="11"/>
  <c r="M838" i="11"/>
  <c r="L838" i="11"/>
  <c r="AA838" i="11" s="1"/>
  <c r="AB838" i="11" s="1"/>
  <c r="D838" i="11"/>
  <c r="C838" i="11"/>
  <c r="M837" i="11"/>
  <c r="L837" i="11"/>
  <c r="AA837" i="11" s="1"/>
  <c r="AB837" i="11" s="1"/>
  <c r="D837" i="11"/>
  <c r="C837" i="11"/>
  <c r="AA836" i="11"/>
  <c r="AB836" i="11" s="1"/>
  <c r="M836" i="11"/>
  <c r="L836" i="11"/>
  <c r="D836" i="11"/>
  <c r="C836" i="11"/>
  <c r="M835" i="11"/>
  <c r="L835" i="11"/>
  <c r="AA835" i="11" s="1"/>
  <c r="AB835" i="11" s="1"/>
  <c r="D835" i="11"/>
  <c r="C835" i="11"/>
  <c r="AB834" i="11"/>
  <c r="M834" i="11"/>
  <c r="L834" i="11"/>
  <c r="AA834" i="11" s="1"/>
  <c r="D834" i="11"/>
  <c r="C834" i="11"/>
  <c r="AA833" i="11"/>
  <c r="AB833" i="11" s="1"/>
  <c r="M833" i="11"/>
  <c r="L833" i="11"/>
  <c r="AA832" i="11"/>
  <c r="AB832" i="11" s="1"/>
  <c r="M832" i="11"/>
  <c r="L832" i="11"/>
  <c r="M831" i="11"/>
  <c r="L831" i="11"/>
  <c r="AA831" i="11" s="1"/>
  <c r="AB831" i="11" s="1"/>
  <c r="AA830" i="11"/>
  <c r="AB830" i="11" s="1"/>
  <c r="M830" i="11"/>
  <c r="L830" i="11"/>
  <c r="M829" i="11"/>
  <c r="L829" i="11"/>
  <c r="AA829" i="11" s="1"/>
  <c r="AB829" i="11" s="1"/>
  <c r="M828" i="11"/>
  <c r="L828" i="11"/>
  <c r="AA828" i="11" s="1"/>
  <c r="AB828" i="11" s="1"/>
  <c r="M827" i="11"/>
  <c r="L827" i="11"/>
  <c r="AA827" i="11" s="1"/>
  <c r="AB827" i="11" s="1"/>
  <c r="AA826" i="11"/>
  <c r="AB826" i="11" s="1"/>
  <c r="M826" i="11"/>
  <c r="L826" i="11"/>
  <c r="M825" i="11"/>
  <c r="L825" i="11"/>
  <c r="AA825" i="11" s="1"/>
  <c r="AB825" i="11" s="1"/>
  <c r="AA824" i="11"/>
  <c r="AB824" i="11" s="1"/>
  <c r="M824" i="11"/>
  <c r="L824" i="11"/>
  <c r="M823" i="11"/>
  <c r="L823" i="11"/>
  <c r="AA823" i="11" s="1"/>
  <c r="AB823" i="11" s="1"/>
  <c r="AA822" i="11"/>
  <c r="AB822" i="11" s="1"/>
  <c r="M822" i="11"/>
  <c r="L822" i="11"/>
  <c r="AA821" i="11"/>
  <c r="AB821" i="11" s="1"/>
  <c r="M821" i="11"/>
  <c r="L821" i="11"/>
  <c r="AA820" i="11"/>
  <c r="AB820" i="11" s="1"/>
  <c r="M820" i="11"/>
  <c r="L820" i="11"/>
  <c r="M819" i="11"/>
  <c r="L819" i="11"/>
  <c r="AA819" i="11" s="1"/>
  <c r="AB819" i="11" s="1"/>
  <c r="M818" i="11"/>
  <c r="L818" i="11"/>
  <c r="AA818" i="11" s="1"/>
  <c r="AB818" i="11" s="1"/>
  <c r="M817" i="11"/>
  <c r="L817" i="11"/>
  <c r="AA817" i="11" s="1"/>
  <c r="AB817" i="11" s="1"/>
  <c r="AB816" i="11"/>
  <c r="M816" i="11"/>
  <c r="L816" i="11"/>
  <c r="AA816" i="11" s="1"/>
  <c r="M815" i="11"/>
  <c r="L815" i="11"/>
  <c r="AA815" i="11" s="1"/>
  <c r="AB815" i="11" s="1"/>
  <c r="AA814" i="11"/>
  <c r="AB814" i="11" s="1"/>
  <c r="M814" i="11"/>
  <c r="L814" i="11"/>
  <c r="M813" i="11"/>
  <c r="L813" i="11"/>
  <c r="AA813" i="11" s="1"/>
  <c r="AB813" i="11" s="1"/>
  <c r="AA812" i="11"/>
  <c r="AB812" i="11" s="1"/>
  <c r="M812" i="11"/>
  <c r="L812" i="11"/>
  <c r="M811" i="11"/>
  <c r="L811" i="11"/>
  <c r="AA811" i="11" s="1"/>
  <c r="AB811" i="11" s="1"/>
  <c r="AA810" i="11"/>
  <c r="AB810" i="11" s="1"/>
  <c r="M810" i="11"/>
  <c r="L810" i="11"/>
  <c r="AA809" i="11"/>
  <c r="AB809" i="11" s="1"/>
  <c r="M809" i="11"/>
  <c r="L809" i="11"/>
  <c r="AA808" i="11"/>
  <c r="AB808" i="11" s="1"/>
  <c r="M808" i="11"/>
  <c r="L808" i="11"/>
  <c r="M807" i="11"/>
  <c r="L807" i="11"/>
  <c r="AA807" i="11" s="1"/>
  <c r="AB807" i="11" s="1"/>
  <c r="M806" i="11"/>
  <c r="L806" i="11"/>
  <c r="AA806" i="11" s="1"/>
  <c r="AB806" i="11" s="1"/>
  <c r="M805" i="11"/>
  <c r="L805" i="11"/>
  <c r="AA805" i="11" s="1"/>
  <c r="AB805" i="11" s="1"/>
  <c r="M804" i="11"/>
  <c r="L804" i="11"/>
  <c r="AA804" i="11" s="1"/>
  <c r="AB804" i="11" s="1"/>
  <c r="M803" i="11"/>
  <c r="L803" i="11"/>
  <c r="AA803" i="11" s="1"/>
  <c r="AB803" i="11" s="1"/>
  <c r="M802" i="11"/>
  <c r="L802" i="11"/>
  <c r="AA802" i="11" s="1"/>
  <c r="AB802" i="11" s="1"/>
  <c r="M801" i="11"/>
  <c r="L801" i="11"/>
  <c r="AA801" i="11" s="1"/>
  <c r="AB801" i="11" s="1"/>
  <c r="M800" i="11"/>
  <c r="L800" i="11"/>
  <c r="AA800" i="11" s="1"/>
  <c r="AB800" i="11" s="1"/>
  <c r="M799" i="11"/>
  <c r="L799" i="11"/>
  <c r="AA799" i="11" s="1"/>
  <c r="AB799" i="11" s="1"/>
  <c r="AA798" i="11"/>
  <c r="AB798" i="11" s="1"/>
  <c r="M798" i="11"/>
  <c r="L798" i="11"/>
  <c r="AA797" i="11"/>
  <c r="AB797" i="11" s="1"/>
  <c r="M797" i="11"/>
  <c r="L797" i="11"/>
  <c r="AA796" i="11"/>
  <c r="AB796" i="11" s="1"/>
  <c r="M796" i="11"/>
  <c r="L796" i="11"/>
  <c r="M795" i="11"/>
  <c r="L795" i="11"/>
  <c r="AA795" i="11" s="1"/>
  <c r="AB795" i="11" s="1"/>
  <c r="M794" i="11"/>
  <c r="L794" i="11"/>
  <c r="AA794" i="11" s="1"/>
  <c r="AB794" i="11" s="1"/>
  <c r="M793" i="11"/>
  <c r="L793" i="11"/>
  <c r="AA793" i="11" s="1"/>
  <c r="AB793" i="11" s="1"/>
  <c r="AB792" i="11"/>
  <c r="AA792" i="11"/>
  <c r="M792" i="11"/>
  <c r="L792" i="11"/>
  <c r="M791" i="11"/>
  <c r="L791" i="11"/>
  <c r="AA791" i="11" s="1"/>
  <c r="AB791" i="11" s="1"/>
  <c r="M790" i="11"/>
  <c r="L790" i="11"/>
  <c r="AA790" i="11" s="1"/>
  <c r="AB790" i="11" s="1"/>
  <c r="AB789" i="11"/>
  <c r="AA789" i="11"/>
  <c r="M789" i="11"/>
  <c r="L789" i="11"/>
  <c r="M788" i="11"/>
  <c r="L788" i="11"/>
  <c r="AA788" i="11" s="1"/>
  <c r="AB788" i="11" s="1"/>
  <c r="M787" i="11"/>
  <c r="L787" i="11"/>
  <c r="AA787" i="11" s="1"/>
  <c r="AB787" i="11" s="1"/>
  <c r="AA786" i="11"/>
  <c r="AB786" i="11" s="1"/>
  <c r="M786" i="11"/>
  <c r="L786" i="11"/>
  <c r="AA785" i="11"/>
  <c r="AB785" i="11" s="1"/>
  <c r="M785" i="11"/>
  <c r="L785" i="11"/>
  <c r="AB784" i="11"/>
  <c r="M784" i="11"/>
  <c r="L784" i="11"/>
  <c r="AA784" i="11" s="1"/>
  <c r="M783" i="11"/>
  <c r="L783" i="11"/>
  <c r="AA783" i="11" s="1"/>
  <c r="AB783" i="11" s="1"/>
  <c r="AB782" i="11"/>
  <c r="AA782" i="11"/>
  <c r="M782" i="11"/>
  <c r="L782" i="11"/>
  <c r="AA781" i="11"/>
  <c r="AB781" i="11" s="1"/>
  <c r="M781" i="11"/>
  <c r="L781" i="11"/>
  <c r="AA780" i="11"/>
  <c r="AB780" i="11" s="1"/>
  <c r="M780" i="11"/>
  <c r="L780" i="11"/>
  <c r="M779" i="11"/>
  <c r="L779" i="11"/>
  <c r="AA779" i="11" s="1"/>
  <c r="AB779" i="11" s="1"/>
  <c r="M778" i="11"/>
  <c r="L778" i="11"/>
  <c r="AA778" i="11" s="1"/>
  <c r="AB778" i="11" s="1"/>
  <c r="M777" i="11"/>
  <c r="L777" i="11"/>
  <c r="AA777" i="11" s="1"/>
  <c r="AB777" i="11" s="1"/>
  <c r="M776" i="11"/>
  <c r="L776" i="11"/>
  <c r="AA776" i="11" s="1"/>
  <c r="AB776" i="11" s="1"/>
  <c r="M775" i="11"/>
  <c r="L775" i="11"/>
  <c r="AA775" i="11" s="1"/>
  <c r="AB775" i="11" s="1"/>
  <c r="AA774" i="11"/>
  <c r="AB774" i="11" s="1"/>
  <c r="M774" i="11"/>
  <c r="L774" i="11"/>
  <c r="AA773" i="11"/>
  <c r="AB773" i="11" s="1"/>
  <c r="M773" i="11"/>
  <c r="L773" i="11"/>
  <c r="M772" i="11"/>
  <c r="L772" i="11"/>
  <c r="AA772" i="11" s="1"/>
  <c r="AB772" i="11" s="1"/>
  <c r="M771" i="11"/>
  <c r="L771" i="11"/>
  <c r="AA771" i="11" s="1"/>
  <c r="AB771" i="11" s="1"/>
  <c r="AB770" i="11"/>
  <c r="M770" i="11"/>
  <c r="L770" i="11"/>
  <c r="AA770" i="11" s="1"/>
  <c r="AA769" i="11"/>
  <c r="AB769" i="11" s="1"/>
  <c r="M769" i="11"/>
  <c r="L769" i="11"/>
  <c r="AA768" i="11"/>
  <c r="AB768" i="11" s="1"/>
  <c r="M768" i="11"/>
  <c r="L768" i="11"/>
  <c r="M767" i="11"/>
  <c r="L767" i="11"/>
  <c r="AA767" i="11" s="1"/>
  <c r="AB767" i="11" s="1"/>
  <c r="AB766" i="11"/>
  <c r="AA766" i="11"/>
  <c r="M766" i="11"/>
  <c r="L766" i="11"/>
  <c r="M765" i="11"/>
  <c r="L765" i="11"/>
  <c r="AA765" i="11" s="1"/>
  <c r="AB765" i="11" s="1"/>
  <c r="M764" i="11"/>
  <c r="L764" i="11"/>
  <c r="AA764" i="11" s="1"/>
  <c r="AB764" i="11" s="1"/>
  <c r="M763" i="11"/>
  <c r="L763" i="11"/>
  <c r="AA763" i="11" s="1"/>
  <c r="AB763" i="11" s="1"/>
  <c r="AA762" i="11"/>
  <c r="AB762" i="11" s="1"/>
  <c r="M762" i="11"/>
  <c r="L762" i="11"/>
  <c r="AB761" i="11"/>
  <c r="M761" i="11"/>
  <c r="L761" i="11"/>
  <c r="AA761" i="11" s="1"/>
  <c r="AA760" i="11"/>
  <c r="AB760" i="11" s="1"/>
  <c r="M760" i="11"/>
  <c r="L760" i="11"/>
  <c r="M759" i="11"/>
  <c r="L759" i="11"/>
  <c r="AA759" i="11" s="1"/>
  <c r="AB759" i="11" s="1"/>
  <c r="AA758" i="11"/>
  <c r="AB758" i="11" s="1"/>
  <c r="M758" i="11"/>
  <c r="L758" i="11"/>
  <c r="AA757" i="11"/>
  <c r="AB757" i="11" s="1"/>
  <c r="M757" i="11"/>
  <c r="L757" i="11"/>
  <c r="AA756" i="11"/>
  <c r="AB756" i="11" s="1"/>
  <c r="M756" i="11"/>
  <c r="L756" i="11"/>
  <c r="M755" i="11"/>
  <c r="L755" i="11"/>
  <c r="AA755" i="11" s="1"/>
  <c r="AB755" i="11" s="1"/>
  <c r="M754" i="11"/>
  <c r="L754" i="11"/>
  <c r="AA754" i="11" s="1"/>
  <c r="AB754" i="11" s="1"/>
  <c r="M753" i="11"/>
  <c r="L753" i="11"/>
  <c r="AA753" i="11" s="1"/>
  <c r="AB753" i="11" s="1"/>
  <c r="AB752" i="11"/>
  <c r="M752" i="11"/>
  <c r="L752" i="11"/>
  <c r="AA752" i="11" s="1"/>
  <c r="M751" i="11"/>
  <c r="L751" i="11"/>
  <c r="AA751" i="11" s="1"/>
  <c r="AB751" i="11" s="1"/>
  <c r="D751" i="11"/>
  <c r="C751" i="11"/>
  <c r="M750" i="11"/>
  <c r="L750" i="11"/>
  <c r="AA750" i="11" s="1"/>
  <c r="AB750" i="11" s="1"/>
  <c r="AB749" i="11"/>
  <c r="AA749" i="11"/>
  <c r="M749" i="11"/>
  <c r="L749" i="11"/>
  <c r="AB748" i="11"/>
  <c r="AA748" i="11"/>
  <c r="M748" i="11"/>
  <c r="L748" i="11"/>
  <c r="AB747" i="11"/>
  <c r="M747" i="11"/>
  <c r="L747" i="11"/>
  <c r="AA747" i="11" s="1"/>
  <c r="AA746" i="11"/>
  <c r="AB746" i="11" s="1"/>
  <c r="M746" i="11"/>
  <c r="L746" i="11"/>
  <c r="AA745" i="11"/>
  <c r="AB745" i="11" s="1"/>
  <c r="M745" i="11"/>
  <c r="L745" i="11"/>
  <c r="AA744" i="11"/>
  <c r="AB744" i="11" s="1"/>
  <c r="M744" i="11"/>
  <c r="L744" i="11"/>
  <c r="AB743" i="11"/>
  <c r="M743" i="11"/>
  <c r="L743" i="11"/>
  <c r="AA743" i="11" s="1"/>
  <c r="AA742" i="11"/>
  <c r="AB742" i="11" s="1"/>
  <c r="M742" i="11"/>
  <c r="L742" i="11"/>
  <c r="M741" i="11"/>
  <c r="L741" i="11"/>
  <c r="AA741" i="11" s="1"/>
  <c r="AB741" i="11" s="1"/>
  <c r="AA740" i="11"/>
  <c r="AB740" i="11" s="1"/>
  <c r="M740" i="11"/>
  <c r="L740" i="11"/>
  <c r="AB739" i="11"/>
  <c r="M739" i="11"/>
  <c r="L739" i="11"/>
  <c r="AA739" i="11" s="1"/>
  <c r="M738" i="11"/>
  <c r="L738" i="11"/>
  <c r="AA738" i="11" s="1"/>
  <c r="AB738" i="11" s="1"/>
  <c r="AB737" i="11"/>
  <c r="M737" i="11"/>
  <c r="L737" i="11"/>
  <c r="AA737" i="11" s="1"/>
  <c r="AA736" i="11"/>
  <c r="AB736" i="11" s="1"/>
  <c r="M736" i="11"/>
  <c r="L736" i="11"/>
  <c r="M735" i="11"/>
  <c r="L735" i="11"/>
  <c r="AA735" i="11" s="1"/>
  <c r="AB735" i="11" s="1"/>
  <c r="M734" i="11"/>
  <c r="L734" i="11"/>
  <c r="AA734" i="11" s="1"/>
  <c r="AB734" i="11" s="1"/>
  <c r="M733" i="11"/>
  <c r="L733" i="11"/>
  <c r="AA733" i="11" s="1"/>
  <c r="AB733" i="11" s="1"/>
  <c r="AA732" i="11"/>
  <c r="AB732" i="11" s="1"/>
  <c r="M732" i="11"/>
  <c r="L732" i="11"/>
  <c r="D732" i="11"/>
  <c r="C732" i="11"/>
  <c r="AA731" i="11"/>
  <c r="AB731" i="11" s="1"/>
  <c r="M731" i="11"/>
  <c r="L731" i="11"/>
  <c r="AA730" i="11"/>
  <c r="AB730" i="11" s="1"/>
  <c r="M730" i="11"/>
  <c r="L730" i="11"/>
  <c r="AA729" i="11"/>
  <c r="AB729" i="11" s="1"/>
  <c r="M729" i="11"/>
  <c r="L729" i="11"/>
  <c r="D729" i="11"/>
  <c r="C729" i="11"/>
  <c r="AB728" i="11"/>
  <c r="M728" i="11"/>
  <c r="L728" i="11"/>
  <c r="AA728" i="11" s="1"/>
  <c r="AA727" i="11"/>
  <c r="AB727" i="11" s="1"/>
  <c r="M727" i="11"/>
  <c r="L727" i="11"/>
  <c r="AA726" i="11"/>
  <c r="AB726" i="11" s="1"/>
  <c r="M726" i="11"/>
  <c r="L726" i="11"/>
  <c r="AA725" i="11"/>
  <c r="AB725" i="11" s="1"/>
  <c r="M725" i="11"/>
  <c r="L725" i="11"/>
  <c r="AB724" i="11"/>
  <c r="M724" i="11"/>
  <c r="L724" i="11"/>
  <c r="AA724" i="11" s="1"/>
  <c r="M723" i="11"/>
  <c r="L723" i="11"/>
  <c r="AA723" i="11" s="1"/>
  <c r="AB723" i="11" s="1"/>
  <c r="AA722" i="11"/>
  <c r="AB722" i="11" s="1"/>
  <c r="M722" i="11"/>
  <c r="L722" i="11"/>
  <c r="AA721" i="11"/>
  <c r="AB721" i="11" s="1"/>
  <c r="M721" i="11"/>
  <c r="L721" i="11"/>
  <c r="M720" i="11"/>
  <c r="L720" i="11"/>
  <c r="AA720" i="11" s="1"/>
  <c r="AB720" i="11" s="1"/>
  <c r="AA719" i="11"/>
  <c r="AB719" i="11" s="1"/>
  <c r="M719" i="11"/>
  <c r="L719" i="11"/>
  <c r="AA718" i="11"/>
  <c r="AB718" i="11" s="1"/>
  <c r="M718" i="11"/>
  <c r="L718" i="11"/>
  <c r="AB717" i="11"/>
  <c r="AA717" i="11"/>
  <c r="M717" i="11"/>
  <c r="L717" i="11"/>
  <c r="AB716" i="11"/>
  <c r="M716" i="11"/>
  <c r="L716" i="11"/>
  <c r="AA716" i="11" s="1"/>
  <c r="M715" i="11"/>
  <c r="L715" i="11"/>
  <c r="AA715" i="11" s="1"/>
  <c r="AB715" i="11" s="1"/>
  <c r="M714" i="11"/>
  <c r="L714" i="11"/>
  <c r="AA714" i="11" s="1"/>
  <c r="AB714" i="11" s="1"/>
  <c r="AB713" i="11"/>
  <c r="AA713" i="11"/>
  <c r="M713" i="11"/>
  <c r="L713" i="11"/>
  <c r="M712" i="11"/>
  <c r="L712" i="11"/>
  <c r="AA712" i="11" s="1"/>
  <c r="AB712" i="11" s="1"/>
  <c r="AB711" i="11"/>
  <c r="M711" i="11"/>
  <c r="L711" i="11"/>
  <c r="AA711" i="11" s="1"/>
  <c r="D711" i="11"/>
  <c r="C711" i="11"/>
  <c r="M710" i="11"/>
  <c r="L710" i="11"/>
  <c r="AA710" i="11" s="1"/>
  <c r="AB710" i="11" s="1"/>
  <c r="M709" i="11"/>
  <c r="L709" i="11"/>
  <c r="AA709" i="11" s="1"/>
  <c r="AB709" i="11" s="1"/>
  <c r="M708" i="11"/>
  <c r="L708" i="11"/>
  <c r="AA708" i="11" s="1"/>
  <c r="AB708" i="11" s="1"/>
  <c r="M707" i="11"/>
  <c r="L707" i="11"/>
  <c r="AA707" i="11" s="1"/>
  <c r="AB707" i="11" s="1"/>
  <c r="AB706" i="11"/>
  <c r="AA706" i="11"/>
  <c r="M706" i="11"/>
  <c r="L706" i="11"/>
  <c r="M705" i="11"/>
  <c r="L705" i="11"/>
  <c r="AA705" i="11" s="1"/>
  <c r="AB705" i="11" s="1"/>
  <c r="M704" i="11"/>
  <c r="L704" i="11"/>
  <c r="AA704" i="11" s="1"/>
  <c r="AB704" i="11" s="1"/>
  <c r="M703" i="11"/>
  <c r="L703" i="11"/>
  <c r="AA703" i="11" s="1"/>
  <c r="AB703" i="11" s="1"/>
  <c r="M702" i="11"/>
  <c r="L702" i="11"/>
  <c r="AA702" i="11" s="1"/>
  <c r="AB702" i="11" s="1"/>
  <c r="M701" i="11"/>
  <c r="L701" i="11"/>
  <c r="AA701" i="11" s="1"/>
  <c r="AB701" i="11" s="1"/>
  <c r="AB700" i="11"/>
  <c r="AA700" i="11"/>
  <c r="M700" i="11"/>
  <c r="L700" i="11"/>
  <c r="AA699" i="11"/>
  <c r="AB699" i="11" s="1"/>
  <c r="M699" i="11"/>
  <c r="L699" i="11"/>
  <c r="AA698" i="11"/>
  <c r="AB698" i="11" s="1"/>
  <c r="M698" i="11"/>
  <c r="L698" i="11"/>
  <c r="M697" i="11"/>
  <c r="L697" i="11"/>
  <c r="AA697" i="11" s="1"/>
  <c r="AB697" i="11" s="1"/>
  <c r="AB696" i="11"/>
  <c r="AA696" i="11"/>
  <c r="M696" i="11"/>
  <c r="L696" i="11"/>
  <c r="AA695" i="11"/>
  <c r="AB695" i="11" s="1"/>
  <c r="M695" i="11"/>
  <c r="L695" i="11"/>
  <c r="M694" i="11"/>
  <c r="L694" i="11"/>
  <c r="AA694" i="11" s="1"/>
  <c r="AB694" i="11" s="1"/>
  <c r="M693" i="11"/>
  <c r="L693" i="11"/>
  <c r="AA693" i="11" s="1"/>
  <c r="AB693" i="11" s="1"/>
  <c r="D693" i="11"/>
  <c r="C693" i="11"/>
  <c r="AB692" i="11"/>
  <c r="AA692" i="11"/>
  <c r="M692" i="11"/>
  <c r="L692" i="11"/>
  <c r="AA691" i="11"/>
  <c r="AB691" i="11" s="1"/>
  <c r="M691" i="11"/>
  <c r="L691" i="11"/>
  <c r="AB690" i="11"/>
  <c r="AA690" i="11"/>
  <c r="M690" i="11"/>
  <c r="L690" i="11"/>
  <c r="M689" i="11"/>
  <c r="L689" i="11"/>
  <c r="AA689" i="11" s="1"/>
  <c r="AB689" i="11" s="1"/>
  <c r="M688" i="11"/>
  <c r="L688" i="11"/>
  <c r="AA688" i="11" s="1"/>
  <c r="AB688" i="11" s="1"/>
  <c r="M687" i="11"/>
  <c r="L687" i="11"/>
  <c r="AA687" i="11" s="1"/>
  <c r="AB687" i="11" s="1"/>
  <c r="AA686" i="11"/>
  <c r="AB686" i="11" s="1"/>
  <c r="M686" i="11"/>
  <c r="L686" i="11"/>
  <c r="M685" i="11"/>
  <c r="L685" i="11"/>
  <c r="AA685" i="11" s="1"/>
  <c r="AB685" i="11" s="1"/>
  <c r="M684" i="11"/>
  <c r="L684" i="11"/>
  <c r="AA684" i="11" s="1"/>
  <c r="AB684" i="11" s="1"/>
  <c r="M683" i="11"/>
  <c r="L683" i="11"/>
  <c r="AA683" i="11" s="1"/>
  <c r="AB683" i="11" s="1"/>
  <c r="AB682" i="11"/>
  <c r="AA682" i="11"/>
  <c r="M682" i="11"/>
  <c r="L682" i="11"/>
  <c r="AB681" i="11"/>
  <c r="M681" i="11"/>
  <c r="L681" i="11"/>
  <c r="AA681" i="11" s="1"/>
  <c r="M680" i="11"/>
  <c r="L680" i="11"/>
  <c r="AA680" i="11" s="1"/>
  <c r="AB680" i="11" s="1"/>
  <c r="AB679" i="11"/>
  <c r="AA679" i="11"/>
  <c r="M679" i="11"/>
  <c r="L679" i="11"/>
  <c r="AA678" i="11"/>
  <c r="AB678" i="11" s="1"/>
  <c r="M678" i="11"/>
  <c r="L678" i="11"/>
  <c r="AB677" i="11"/>
  <c r="M677" i="11"/>
  <c r="L677" i="11"/>
  <c r="AA677" i="11" s="1"/>
  <c r="AA676" i="11"/>
  <c r="AB676" i="11" s="1"/>
  <c r="M676" i="11"/>
  <c r="L676" i="11"/>
  <c r="M675" i="11"/>
  <c r="L675" i="11"/>
  <c r="AA675" i="11" s="1"/>
  <c r="AB675" i="11" s="1"/>
  <c r="AB674" i="11"/>
  <c r="AA674" i="11"/>
  <c r="M674" i="11"/>
  <c r="L674" i="11"/>
  <c r="AA673" i="11"/>
  <c r="AB673" i="11" s="1"/>
  <c r="M673" i="11"/>
  <c r="L673" i="11"/>
  <c r="AA672" i="11"/>
  <c r="AB672" i="11" s="1"/>
  <c r="M672" i="11"/>
  <c r="L672" i="11"/>
  <c r="M671" i="11"/>
  <c r="L671" i="11"/>
  <c r="AA671" i="11" s="1"/>
  <c r="AB671" i="11" s="1"/>
  <c r="AB670" i="11"/>
  <c r="AA670" i="11"/>
  <c r="M670" i="11"/>
  <c r="L670" i="11"/>
  <c r="AA669" i="11"/>
  <c r="AB669" i="11" s="1"/>
  <c r="M669" i="11"/>
  <c r="L669" i="11"/>
  <c r="AA668" i="11"/>
  <c r="AB668" i="11" s="1"/>
  <c r="M668" i="11"/>
  <c r="L668" i="11"/>
  <c r="M667" i="11"/>
  <c r="L667" i="11"/>
  <c r="AA667" i="11" s="1"/>
  <c r="AB667" i="11" s="1"/>
  <c r="AB666" i="11"/>
  <c r="AA666" i="11"/>
  <c r="M666" i="11"/>
  <c r="L666" i="11"/>
  <c r="AA665" i="11"/>
  <c r="AB665" i="11" s="1"/>
  <c r="M665" i="11"/>
  <c r="L665" i="11"/>
  <c r="AA664" i="11"/>
  <c r="AB664" i="11" s="1"/>
  <c r="M664" i="11"/>
  <c r="L664" i="11"/>
  <c r="M663" i="11"/>
  <c r="L663" i="11"/>
  <c r="AA663" i="11" s="1"/>
  <c r="AB663" i="11" s="1"/>
  <c r="AB662" i="11"/>
  <c r="AA662" i="11"/>
  <c r="M662" i="11"/>
  <c r="L662" i="11"/>
  <c r="AA661" i="11"/>
  <c r="AB661" i="11" s="1"/>
  <c r="M661" i="11"/>
  <c r="L661" i="11"/>
  <c r="AA660" i="11"/>
  <c r="AB660" i="11" s="1"/>
  <c r="M660" i="11"/>
  <c r="L660" i="11"/>
  <c r="M659" i="11"/>
  <c r="L659" i="11"/>
  <c r="AA659" i="11" s="1"/>
  <c r="AB659" i="11" s="1"/>
  <c r="AB658" i="11"/>
  <c r="AA658" i="11"/>
  <c r="M658" i="11"/>
  <c r="L658" i="11"/>
  <c r="AA657" i="11"/>
  <c r="AB657" i="11" s="1"/>
  <c r="M657" i="11"/>
  <c r="L657" i="11"/>
  <c r="AA656" i="11"/>
  <c r="AB656" i="11" s="1"/>
  <c r="M656" i="11"/>
  <c r="L656" i="11"/>
  <c r="M655" i="11"/>
  <c r="L655" i="11"/>
  <c r="AA655" i="11" s="1"/>
  <c r="AB655" i="11" s="1"/>
  <c r="AB654" i="11"/>
  <c r="AA654" i="11"/>
  <c r="M654" i="11"/>
  <c r="L654" i="11"/>
  <c r="AA653" i="11"/>
  <c r="AB653" i="11" s="1"/>
  <c r="M653" i="11"/>
  <c r="L653" i="11"/>
  <c r="AA652" i="11"/>
  <c r="AB652" i="11" s="1"/>
  <c r="M652" i="11"/>
  <c r="L652" i="11"/>
  <c r="M651" i="11"/>
  <c r="L651" i="11"/>
  <c r="AA651" i="11" s="1"/>
  <c r="AB651" i="11" s="1"/>
  <c r="AB650" i="11"/>
  <c r="AA650" i="11"/>
  <c r="M650" i="11"/>
  <c r="L650" i="11"/>
  <c r="AA649" i="11"/>
  <c r="AB649" i="11" s="1"/>
  <c r="M649" i="11"/>
  <c r="L649" i="11"/>
  <c r="D649" i="11"/>
  <c r="C649" i="11"/>
  <c r="M648" i="11"/>
  <c r="L648" i="11"/>
  <c r="AA648" i="11" s="1"/>
  <c r="AB648" i="11" s="1"/>
  <c r="AB647" i="11"/>
  <c r="AA647" i="11"/>
  <c r="M647" i="11"/>
  <c r="L647" i="11"/>
  <c r="M646" i="11"/>
  <c r="L646" i="11"/>
  <c r="AA646" i="11" s="1"/>
  <c r="AB646" i="11" s="1"/>
  <c r="AA645" i="11"/>
  <c r="AB645" i="11" s="1"/>
  <c r="M645" i="11"/>
  <c r="L645" i="11"/>
  <c r="AA644" i="11"/>
  <c r="AB644" i="11" s="1"/>
  <c r="M644" i="11"/>
  <c r="L644" i="11"/>
  <c r="M643" i="11"/>
  <c r="L643" i="11"/>
  <c r="AA643" i="11" s="1"/>
  <c r="AB643" i="11" s="1"/>
  <c r="D643" i="11"/>
  <c r="C643" i="11"/>
  <c r="AA642" i="11"/>
  <c r="AB642" i="11" s="1"/>
  <c r="M642" i="11"/>
  <c r="L642" i="11"/>
  <c r="M641" i="11"/>
  <c r="L641" i="11"/>
  <c r="AA641" i="11" s="1"/>
  <c r="AB641" i="11" s="1"/>
  <c r="AB640" i="11"/>
  <c r="M640" i="11"/>
  <c r="L640" i="11"/>
  <c r="AA640" i="11" s="1"/>
  <c r="AB639" i="11"/>
  <c r="AA639" i="11"/>
  <c r="M639" i="11"/>
  <c r="L639" i="11"/>
  <c r="AA638" i="11"/>
  <c r="AB638" i="11" s="1"/>
  <c r="M638" i="11"/>
  <c r="L638" i="11"/>
  <c r="M637" i="11"/>
  <c r="L637" i="11"/>
  <c r="AA637" i="11" s="1"/>
  <c r="AB637" i="11" s="1"/>
  <c r="M636" i="11"/>
  <c r="L636" i="11"/>
  <c r="AA636" i="11" s="1"/>
  <c r="AB636" i="11" s="1"/>
  <c r="AB635" i="11"/>
  <c r="AA635" i="11"/>
  <c r="M635" i="11"/>
  <c r="L635" i="11"/>
  <c r="AA634" i="11"/>
  <c r="AB634" i="11" s="1"/>
  <c r="M634" i="11"/>
  <c r="L634" i="11"/>
  <c r="M633" i="11"/>
  <c r="L633" i="11"/>
  <c r="AA633" i="11" s="1"/>
  <c r="AB633" i="11" s="1"/>
  <c r="M632" i="11"/>
  <c r="L632" i="11"/>
  <c r="AA632" i="11" s="1"/>
  <c r="AB632" i="11" s="1"/>
  <c r="AB631" i="11"/>
  <c r="AA631" i="11"/>
  <c r="M631" i="11"/>
  <c r="L631" i="11"/>
  <c r="AA630" i="11"/>
  <c r="AB630" i="11" s="1"/>
  <c r="M630" i="11"/>
  <c r="L630" i="11"/>
  <c r="M629" i="11"/>
  <c r="L629" i="11"/>
  <c r="AA629" i="11" s="1"/>
  <c r="AB629" i="11" s="1"/>
  <c r="AB628" i="11"/>
  <c r="M628" i="11"/>
  <c r="L628" i="11"/>
  <c r="AA628" i="11" s="1"/>
  <c r="AB627" i="11"/>
  <c r="AA627" i="11"/>
  <c r="M627" i="11"/>
  <c r="L627" i="11"/>
  <c r="AA626" i="11"/>
  <c r="AB626" i="11" s="1"/>
  <c r="M626" i="11"/>
  <c r="L626" i="11"/>
  <c r="M625" i="11"/>
  <c r="L625" i="11"/>
  <c r="AA625" i="11" s="1"/>
  <c r="AB625" i="11" s="1"/>
  <c r="AB624" i="11"/>
  <c r="AA624" i="11"/>
  <c r="M624" i="11"/>
  <c r="L624" i="11"/>
  <c r="AB623" i="11"/>
  <c r="AA623" i="11"/>
  <c r="M623" i="11"/>
  <c r="L623" i="11"/>
  <c r="AA622" i="11"/>
  <c r="AB622" i="11" s="1"/>
  <c r="M622" i="11"/>
  <c r="L622" i="11"/>
  <c r="M621" i="11"/>
  <c r="L621" i="11"/>
  <c r="AA621" i="11" s="1"/>
  <c r="AB621" i="11" s="1"/>
  <c r="M620" i="11"/>
  <c r="L620" i="11"/>
  <c r="AA620" i="11" s="1"/>
  <c r="AB620" i="11" s="1"/>
  <c r="AB619" i="11"/>
  <c r="M619" i="11"/>
  <c r="L619" i="11"/>
  <c r="AA619" i="11" s="1"/>
  <c r="AA618" i="11"/>
  <c r="AB618" i="11" s="1"/>
  <c r="M618" i="11"/>
  <c r="L618" i="11"/>
  <c r="M617" i="11"/>
  <c r="L617" i="11"/>
  <c r="AA617" i="11" s="1"/>
  <c r="AB617" i="11" s="1"/>
  <c r="M616" i="11"/>
  <c r="L616" i="11"/>
  <c r="AA616" i="11" s="1"/>
  <c r="AB616" i="11" s="1"/>
  <c r="M615" i="11"/>
  <c r="L615" i="11"/>
  <c r="AA615" i="11" s="1"/>
  <c r="AB615" i="11" s="1"/>
  <c r="AA614" i="11"/>
  <c r="AB614" i="11" s="1"/>
  <c r="M614" i="11"/>
  <c r="L614" i="11"/>
  <c r="M613" i="11"/>
  <c r="L613" i="11"/>
  <c r="AA613" i="11" s="1"/>
  <c r="AB613" i="11" s="1"/>
  <c r="M612" i="11"/>
  <c r="L612" i="11"/>
  <c r="AA612" i="11" s="1"/>
  <c r="AB612" i="11" s="1"/>
  <c r="M611" i="11"/>
  <c r="L611" i="11"/>
  <c r="AA611" i="11" s="1"/>
  <c r="AB611" i="11" s="1"/>
  <c r="AA610" i="11"/>
  <c r="AB610" i="11" s="1"/>
  <c r="M610" i="11"/>
  <c r="L610" i="11"/>
  <c r="M609" i="11"/>
  <c r="L609" i="11"/>
  <c r="AA609" i="11" s="1"/>
  <c r="AB609" i="11" s="1"/>
  <c r="AB608" i="11"/>
  <c r="M608" i="11"/>
  <c r="L608" i="11"/>
  <c r="AA608" i="11" s="1"/>
  <c r="M607" i="11"/>
  <c r="L607" i="11"/>
  <c r="AA607" i="11" s="1"/>
  <c r="AB607" i="11" s="1"/>
  <c r="AA606" i="11"/>
  <c r="AB606" i="11" s="1"/>
  <c r="M606" i="11"/>
  <c r="L606" i="11"/>
  <c r="M605" i="11"/>
  <c r="L605" i="11"/>
  <c r="AA605" i="11" s="1"/>
  <c r="AB605" i="11" s="1"/>
  <c r="M604" i="11"/>
  <c r="L604" i="11"/>
  <c r="AA604" i="11" s="1"/>
  <c r="AB604" i="11" s="1"/>
  <c r="M603" i="11"/>
  <c r="L603" i="11"/>
  <c r="AA603" i="11" s="1"/>
  <c r="AB603" i="11" s="1"/>
  <c r="AA602" i="11"/>
  <c r="AB602" i="11" s="1"/>
  <c r="M602" i="11"/>
  <c r="L602" i="11"/>
  <c r="M601" i="11"/>
  <c r="L601" i="11"/>
  <c r="AA601" i="11" s="1"/>
  <c r="AB601" i="11" s="1"/>
  <c r="AB600" i="11"/>
  <c r="M600" i="11"/>
  <c r="L600" i="11"/>
  <c r="AA600" i="11" s="1"/>
  <c r="M599" i="11"/>
  <c r="L599" i="11"/>
  <c r="AA599" i="11" s="1"/>
  <c r="AB599" i="11" s="1"/>
  <c r="AA598" i="11"/>
  <c r="AB598" i="11" s="1"/>
  <c r="M598" i="11"/>
  <c r="L598" i="11"/>
  <c r="M597" i="11"/>
  <c r="L597" i="11"/>
  <c r="AA597" i="11" s="1"/>
  <c r="AB597" i="11" s="1"/>
  <c r="AB596" i="11"/>
  <c r="M596" i="11"/>
  <c r="L596" i="11"/>
  <c r="AA596" i="11" s="1"/>
  <c r="M595" i="11"/>
  <c r="L595" i="11"/>
  <c r="AA595" i="11" s="1"/>
  <c r="AB595" i="11" s="1"/>
  <c r="AA594" i="11"/>
  <c r="AB594" i="11" s="1"/>
  <c r="M594" i="11"/>
  <c r="L594" i="11"/>
  <c r="M593" i="11"/>
  <c r="L593" i="11"/>
  <c r="AA593" i="11" s="1"/>
  <c r="AB593" i="11" s="1"/>
  <c r="M592" i="11"/>
  <c r="L592" i="11"/>
  <c r="AA592" i="11" s="1"/>
  <c r="AB592" i="11" s="1"/>
  <c r="M591" i="11"/>
  <c r="L591" i="11"/>
  <c r="AA591" i="11" s="1"/>
  <c r="AB591" i="11" s="1"/>
  <c r="AA590" i="11"/>
  <c r="AB590" i="11" s="1"/>
  <c r="M590" i="11"/>
  <c r="L590" i="11"/>
  <c r="D590" i="11"/>
  <c r="C590" i="11"/>
  <c r="AA589" i="11"/>
  <c r="AB589" i="11" s="1"/>
  <c r="M589" i="11"/>
  <c r="L589" i="11"/>
  <c r="AA588" i="11"/>
  <c r="AB588" i="11" s="1"/>
  <c r="M588" i="11"/>
  <c r="L588" i="11"/>
  <c r="M587" i="11"/>
  <c r="L587" i="11"/>
  <c r="AA587" i="11" s="1"/>
  <c r="AB587" i="11" s="1"/>
  <c r="AA586" i="11"/>
  <c r="AB586" i="11" s="1"/>
  <c r="M586" i="11"/>
  <c r="L586" i="11"/>
  <c r="AA585" i="11"/>
  <c r="AB585" i="11" s="1"/>
  <c r="M585" i="11"/>
  <c r="L585" i="11"/>
  <c r="AA584" i="11"/>
  <c r="AB584" i="11" s="1"/>
  <c r="M584" i="11"/>
  <c r="L584" i="11"/>
  <c r="M583" i="11"/>
  <c r="L583" i="11"/>
  <c r="AA583" i="11" s="1"/>
  <c r="AB583" i="11" s="1"/>
  <c r="AA582" i="11"/>
  <c r="AB582" i="11" s="1"/>
  <c r="M582" i="11"/>
  <c r="L582" i="11"/>
  <c r="C582" i="11"/>
  <c r="AA581" i="11"/>
  <c r="AB581" i="11" s="1"/>
  <c r="M581" i="11"/>
  <c r="L581" i="11"/>
  <c r="AA580" i="11"/>
  <c r="AB580" i="11" s="1"/>
  <c r="M580" i="11"/>
  <c r="L580" i="11"/>
  <c r="AA579" i="11"/>
  <c r="AB579" i="11" s="1"/>
  <c r="M579" i="11"/>
  <c r="L579" i="11"/>
  <c r="AB578" i="11"/>
  <c r="AA578" i="11"/>
  <c r="M578" i="11"/>
  <c r="L578" i="11"/>
  <c r="AA577" i="11"/>
  <c r="AB577" i="11" s="1"/>
  <c r="M577" i="11"/>
  <c r="L577" i="11"/>
  <c r="D577" i="11"/>
  <c r="C577" i="11"/>
  <c r="M576" i="11"/>
  <c r="L576" i="11"/>
  <c r="AA576" i="11" s="1"/>
  <c r="AB576" i="11" s="1"/>
  <c r="M575" i="11"/>
  <c r="L575" i="11"/>
  <c r="AA575" i="11" s="1"/>
  <c r="AB575" i="11" s="1"/>
  <c r="D575" i="11"/>
  <c r="C575" i="11"/>
  <c r="AA574" i="11"/>
  <c r="AB574" i="11" s="1"/>
  <c r="M574" i="11"/>
  <c r="L574" i="11"/>
  <c r="AA573" i="11"/>
  <c r="AB573" i="11" s="1"/>
  <c r="M573" i="11"/>
  <c r="L573" i="11"/>
  <c r="D573" i="11"/>
  <c r="C573" i="11"/>
  <c r="M572" i="11"/>
  <c r="L572" i="11"/>
  <c r="AA572" i="11" s="1"/>
  <c r="AB572" i="11" s="1"/>
  <c r="M571" i="11"/>
  <c r="L571" i="11"/>
  <c r="AA571" i="11" s="1"/>
  <c r="AB571" i="11" s="1"/>
  <c r="M570" i="11"/>
  <c r="L570" i="11"/>
  <c r="AA570" i="11" s="1"/>
  <c r="AB570" i="11" s="1"/>
  <c r="M569" i="11"/>
  <c r="L569" i="11"/>
  <c r="AA569" i="11" s="1"/>
  <c r="AB569" i="11" s="1"/>
  <c r="M568" i="11"/>
  <c r="L568" i="11"/>
  <c r="AA568" i="11" s="1"/>
  <c r="AB568" i="11" s="1"/>
  <c r="M567" i="11"/>
  <c r="L567" i="11"/>
  <c r="AA567" i="11" s="1"/>
  <c r="AB567" i="11" s="1"/>
  <c r="M566" i="11"/>
  <c r="L566" i="11"/>
  <c r="AA566" i="11" s="1"/>
  <c r="AB566" i="11" s="1"/>
  <c r="M565" i="11"/>
  <c r="L565" i="11"/>
  <c r="AA565" i="11" s="1"/>
  <c r="AB565" i="11" s="1"/>
  <c r="M564" i="11"/>
  <c r="L564" i="11"/>
  <c r="AA564" i="11" s="1"/>
  <c r="AB564" i="11" s="1"/>
  <c r="D564" i="11"/>
  <c r="C564" i="11"/>
  <c r="AA563" i="11"/>
  <c r="AB563" i="11" s="1"/>
  <c r="M563" i="11"/>
  <c r="L563" i="11"/>
  <c r="AA562" i="11"/>
  <c r="AB562" i="11" s="1"/>
  <c r="M562" i="11"/>
  <c r="L562" i="11"/>
  <c r="AA561" i="11"/>
  <c r="AB561" i="11" s="1"/>
  <c r="M561" i="11"/>
  <c r="L561" i="11"/>
  <c r="AB560" i="11"/>
  <c r="AA560" i="11"/>
  <c r="M560" i="11"/>
  <c r="L560" i="11"/>
  <c r="AA559" i="11"/>
  <c r="AB559" i="11" s="1"/>
  <c r="M559" i="11"/>
  <c r="L559" i="11"/>
  <c r="AA558" i="11"/>
  <c r="AB558" i="11" s="1"/>
  <c r="M558" i="11"/>
  <c r="L558" i="11"/>
  <c r="D558" i="11"/>
  <c r="C558" i="11"/>
  <c r="M557" i="11"/>
  <c r="L557" i="11"/>
  <c r="AA557" i="11" s="1"/>
  <c r="AB557" i="11" s="1"/>
  <c r="M556" i="11"/>
  <c r="L556" i="11"/>
  <c r="AA556" i="11" s="1"/>
  <c r="AB556" i="11" s="1"/>
  <c r="M555" i="11"/>
  <c r="L555" i="11"/>
  <c r="AA555" i="11" s="1"/>
  <c r="AB555" i="11" s="1"/>
  <c r="D555" i="11"/>
  <c r="C555" i="11"/>
  <c r="AA554" i="11"/>
  <c r="AB554" i="11" s="1"/>
  <c r="M554" i="11"/>
  <c r="L554" i="11"/>
  <c r="D554" i="11"/>
  <c r="C554" i="11"/>
  <c r="M553" i="11"/>
  <c r="L553" i="11"/>
  <c r="AA553" i="11" s="1"/>
  <c r="AB553" i="11" s="1"/>
  <c r="M552" i="11"/>
  <c r="L552" i="11"/>
  <c r="AA552" i="11" s="1"/>
  <c r="AB552" i="11" s="1"/>
  <c r="M551" i="11"/>
  <c r="L551" i="11"/>
  <c r="AA551" i="11" s="1"/>
  <c r="AB551" i="11" s="1"/>
  <c r="D551" i="11"/>
  <c r="C551" i="11"/>
  <c r="AB550" i="11"/>
  <c r="AA550" i="11"/>
  <c r="M550" i="11"/>
  <c r="L550" i="11"/>
  <c r="AA549" i="11"/>
  <c r="AB549" i="11" s="1"/>
  <c r="M549" i="11"/>
  <c r="L549" i="11"/>
  <c r="AA548" i="11"/>
  <c r="AB548" i="11" s="1"/>
  <c r="M548" i="11"/>
  <c r="L548" i="11"/>
  <c r="AA547" i="11"/>
  <c r="AB547" i="11" s="1"/>
  <c r="M547" i="11"/>
  <c r="L547" i="11"/>
  <c r="D547" i="11"/>
  <c r="C547" i="11"/>
  <c r="M546" i="11"/>
  <c r="L546" i="11"/>
  <c r="AA546" i="11" s="1"/>
  <c r="AB546" i="11" s="1"/>
  <c r="M545" i="11"/>
  <c r="L545" i="11"/>
  <c r="AA545" i="11" s="1"/>
  <c r="AB545" i="11" s="1"/>
  <c r="M544" i="11"/>
  <c r="L544" i="11"/>
  <c r="AA544" i="11" s="1"/>
  <c r="AB544" i="11" s="1"/>
  <c r="D544" i="11"/>
  <c r="C544" i="11"/>
  <c r="AB543" i="11"/>
  <c r="AA543" i="11"/>
  <c r="M543" i="11"/>
  <c r="L543" i="11"/>
  <c r="AA542" i="11"/>
  <c r="AB542" i="11" s="1"/>
  <c r="M542" i="11"/>
  <c r="L542" i="11"/>
  <c r="AA541" i="11"/>
  <c r="AB541" i="11" s="1"/>
  <c r="M541" i="11"/>
  <c r="L541" i="11"/>
  <c r="AA540" i="11"/>
  <c r="AB540" i="11" s="1"/>
  <c r="M540" i="11"/>
  <c r="L540" i="11"/>
  <c r="AB539" i="11"/>
  <c r="AA539" i="11"/>
  <c r="M539" i="11"/>
  <c r="L539" i="11"/>
  <c r="D539" i="11"/>
  <c r="C539" i="11"/>
  <c r="M538" i="11"/>
  <c r="L538" i="11"/>
  <c r="AA538" i="11" s="1"/>
  <c r="AB538" i="11" s="1"/>
  <c r="M537" i="11"/>
  <c r="L537" i="11"/>
  <c r="AA537" i="11" s="1"/>
  <c r="AB537" i="11" s="1"/>
  <c r="M536" i="11"/>
  <c r="L536" i="11"/>
  <c r="AA536" i="11" s="1"/>
  <c r="AB536" i="11" s="1"/>
  <c r="D536" i="11"/>
  <c r="C536" i="11"/>
  <c r="AA535" i="11"/>
  <c r="AB535" i="11" s="1"/>
  <c r="M535" i="11"/>
  <c r="L535" i="11"/>
  <c r="AA534" i="11"/>
  <c r="AB534" i="11" s="1"/>
  <c r="M534" i="11"/>
  <c r="L534" i="11"/>
  <c r="AA533" i="11"/>
  <c r="AB533" i="11" s="1"/>
  <c r="M533" i="11"/>
  <c r="L533" i="11"/>
  <c r="AB532" i="11"/>
  <c r="AA532" i="11"/>
  <c r="M532" i="11"/>
  <c r="L532" i="11"/>
  <c r="AA531" i="11"/>
  <c r="AB531" i="11" s="1"/>
  <c r="M531" i="11"/>
  <c r="L531" i="11"/>
  <c r="AA530" i="11"/>
  <c r="AB530" i="11" s="1"/>
  <c r="M530" i="11"/>
  <c r="L530" i="11"/>
  <c r="AA529" i="11"/>
  <c r="AB529" i="11" s="1"/>
  <c r="M529" i="11"/>
  <c r="L529" i="11"/>
  <c r="AB528" i="11"/>
  <c r="AA528" i="11"/>
  <c r="M528" i="11"/>
  <c r="L528" i="11"/>
  <c r="D528" i="11"/>
  <c r="C528" i="11"/>
  <c r="M527" i="11"/>
  <c r="L527" i="11"/>
  <c r="AA527" i="11" s="1"/>
  <c r="AB527" i="11" s="1"/>
  <c r="D527" i="11"/>
  <c r="C527" i="11"/>
  <c r="AA526" i="11"/>
  <c r="AB526" i="11" s="1"/>
  <c r="M526" i="11"/>
  <c r="L526" i="11"/>
  <c r="AB525" i="11"/>
  <c r="AA525" i="11"/>
  <c r="M525" i="11"/>
  <c r="L525" i="11"/>
  <c r="AA524" i="11"/>
  <c r="AB524" i="11" s="1"/>
  <c r="M524" i="11"/>
  <c r="L524" i="11"/>
  <c r="AA523" i="11"/>
  <c r="AB523" i="11" s="1"/>
  <c r="M523" i="11"/>
  <c r="L523" i="11"/>
  <c r="AA522" i="11"/>
  <c r="AB522" i="11" s="1"/>
  <c r="M522" i="11"/>
  <c r="L522" i="11"/>
  <c r="AB521" i="11"/>
  <c r="AA521" i="11"/>
  <c r="M521" i="11"/>
  <c r="L521" i="11"/>
  <c r="AA520" i="11"/>
  <c r="AB520" i="11" s="1"/>
  <c r="M520" i="11"/>
  <c r="L520" i="11"/>
  <c r="D520" i="11"/>
  <c r="C520" i="11"/>
  <c r="M519" i="11"/>
  <c r="L519" i="11"/>
  <c r="AA519" i="11" s="1"/>
  <c r="AB519" i="11" s="1"/>
  <c r="D519" i="11"/>
  <c r="C519" i="11"/>
  <c r="AB518" i="11"/>
  <c r="AA518" i="11"/>
  <c r="M518" i="11"/>
  <c r="L518" i="11"/>
  <c r="AA517" i="11"/>
  <c r="AB517" i="11" s="1"/>
  <c r="M517" i="11"/>
  <c r="L517" i="11"/>
  <c r="AA516" i="11"/>
  <c r="AB516" i="11" s="1"/>
  <c r="M516" i="11"/>
  <c r="L516" i="11"/>
  <c r="D516" i="11"/>
  <c r="C516" i="11"/>
  <c r="M515" i="11"/>
  <c r="L515" i="11"/>
  <c r="AA515" i="11" s="1"/>
  <c r="AB515" i="11" s="1"/>
  <c r="M514" i="11"/>
  <c r="L514" i="11"/>
  <c r="AA514" i="11" s="1"/>
  <c r="AB514" i="11" s="1"/>
  <c r="M513" i="11"/>
  <c r="L513" i="11"/>
  <c r="AA513" i="11" s="1"/>
  <c r="AB513" i="11" s="1"/>
  <c r="M512" i="11"/>
  <c r="L512" i="11"/>
  <c r="AA512" i="11" s="1"/>
  <c r="AB512" i="11" s="1"/>
  <c r="M511" i="11"/>
  <c r="L511" i="11"/>
  <c r="AA511" i="11" s="1"/>
  <c r="AB511" i="11" s="1"/>
  <c r="D511" i="11"/>
  <c r="C511" i="11"/>
  <c r="AA510" i="11"/>
  <c r="AB510" i="11" s="1"/>
  <c r="M510" i="11"/>
  <c r="L510" i="11"/>
  <c r="AA509" i="11"/>
  <c r="AB509" i="11" s="1"/>
  <c r="M509" i="11"/>
  <c r="L509" i="11"/>
  <c r="AA508" i="11"/>
  <c r="AB508" i="11" s="1"/>
  <c r="M508" i="11"/>
  <c r="L508" i="11"/>
  <c r="AB507" i="11"/>
  <c r="AA507" i="11"/>
  <c r="M507" i="11"/>
  <c r="L507" i="11"/>
  <c r="AA506" i="11"/>
  <c r="AB506" i="11" s="1"/>
  <c r="M506" i="11"/>
  <c r="L506" i="11"/>
  <c r="D506" i="11"/>
  <c r="C506" i="11"/>
  <c r="M505" i="11"/>
  <c r="L505" i="11"/>
  <c r="AA505" i="11" s="1"/>
  <c r="AB505" i="11" s="1"/>
  <c r="M504" i="11"/>
  <c r="L504" i="11"/>
  <c r="AA504" i="11" s="1"/>
  <c r="AB504" i="11" s="1"/>
  <c r="M503" i="11"/>
  <c r="L503" i="11"/>
  <c r="AA503" i="11" s="1"/>
  <c r="AB503" i="11" s="1"/>
  <c r="M502" i="11"/>
  <c r="L502" i="11"/>
  <c r="AA502" i="11" s="1"/>
  <c r="AB502" i="11" s="1"/>
  <c r="D502" i="11"/>
  <c r="C502" i="11"/>
  <c r="AA501" i="11"/>
  <c r="AB501" i="11" s="1"/>
  <c r="M501" i="11"/>
  <c r="L501" i="11"/>
  <c r="D501" i="11"/>
  <c r="C501" i="11"/>
  <c r="M500" i="11"/>
  <c r="L500" i="11"/>
  <c r="AA500" i="11" s="1"/>
  <c r="AB500" i="11" s="1"/>
  <c r="M499" i="11"/>
  <c r="L499" i="11"/>
  <c r="AA499" i="11" s="1"/>
  <c r="AB499" i="11" s="1"/>
  <c r="D499" i="11"/>
  <c r="C499" i="11"/>
  <c r="AA498" i="11"/>
  <c r="AB498" i="11" s="1"/>
  <c r="M498" i="11"/>
  <c r="L498" i="11"/>
  <c r="AB497" i="11"/>
  <c r="AA497" i="11"/>
  <c r="M497" i="11"/>
  <c r="L497" i="11"/>
  <c r="AA496" i="11"/>
  <c r="AB496" i="11" s="1"/>
  <c r="M496" i="11"/>
  <c r="L496" i="11"/>
  <c r="AA495" i="11"/>
  <c r="AB495" i="11" s="1"/>
  <c r="M495" i="11"/>
  <c r="L495" i="11"/>
  <c r="AA494" i="11"/>
  <c r="AB494" i="11" s="1"/>
  <c r="M494" i="11"/>
  <c r="L494" i="11"/>
  <c r="D494" i="11"/>
  <c r="C494" i="11"/>
  <c r="M493" i="11"/>
  <c r="L493" i="11"/>
  <c r="AA493" i="11" s="1"/>
  <c r="AB493" i="11" s="1"/>
  <c r="M492" i="11"/>
  <c r="L492" i="11"/>
  <c r="AA492" i="11" s="1"/>
  <c r="AB492" i="11" s="1"/>
  <c r="D492" i="11"/>
  <c r="C492" i="11"/>
  <c r="AA491" i="11"/>
  <c r="AB491" i="11" s="1"/>
  <c r="M491" i="11"/>
  <c r="L491" i="11"/>
  <c r="AB490" i="11"/>
  <c r="AA490" i="11"/>
  <c r="M490" i="11"/>
  <c r="L490" i="11"/>
  <c r="AA489" i="11"/>
  <c r="AB489" i="11" s="1"/>
  <c r="M489" i="11"/>
  <c r="L489" i="11"/>
  <c r="AA488" i="11"/>
  <c r="AB488" i="11" s="1"/>
  <c r="M488" i="11"/>
  <c r="L488" i="11"/>
  <c r="AA487" i="11"/>
  <c r="AB487" i="11" s="1"/>
  <c r="M487" i="11"/>
  <c r="L487" i="11"/>
  <c r="AB486" i="11"/>
  <c r="AA486" i="11"/>
  <c r="M486" i="11"/>
  <c r="L486" i="11"/>
  <c r="AA485" i="11"/>
  <c r="AB485" i="11" s="1"/>
  <c r="M485" i="11"/>
  <c r="L485" i="11"/>
  <c r="AA484" i="11"/>
  <c r="AB484" i="11" s="1"/>
  <c r="M484" i="11"/>
  <c r="L484" i="11"/>
  <c r="D484" i="11"/>
  <c r="C484" i="11"/>
  <c r="M483" i="11"/>
  <c r="L483" i="11"/>
  <c r="AA483" i="11" s="1"/>
  <c r="AB483" i="11" s="1"/>
  <c r="M482" i="11"/>
  <c r="L482" i="11"/>
  <c r="AA482" i="11" s="1"/>
  <c r="AB482" i="11" s="1"/>
  <c r="D482" i="11"/>
  <c r="C482" i="11"/>
  <c r="AA481" i="11"/>
  <c r="AB481" i="11" s="1"/>
  <c r="M481" i="11"/>
  <c r="L481" i="11"/>
  <c r="D481" i="11"/>
  <c r="C481" i="11"/>
  <c r="M480" i="11"/>
  <c r="L480" i="11"/>
  <c r="AA480" i="11" s="1"/>
  <c r="AB480" i="11" s="1"/>
  <c r="D480" i="11"/>
  <c r="C480" i="11"/>
  <c r="AA479" i="11"/>
  <c r="AB479" i="11" s="1"/>
  <c r="M479" i="11"/>
  <c r="L479" i="11"/>
  <c r="D479" i="11"/>
  <c r="C479" i="11"/>
  <c r="M478" i="11"/>
  <c r="L478" i="11"/>
  <c r="AA478" i="11" s="1"/>
  <c r="AB478" i="11" s="1"/>
  <c r="M477" i="11"/>
  <c r="L477" i="11"/>
  <c r="AA477" i="11" s="1"/>
  <c r="AB477" i="11" s="1"/>
  <c r="D477" i="11"/>
  <c r="C477" i="11"/>
  <c r="AA476" i="11"/>
  <c r="AB476" i="11" s="1"/>
  <c r="M476" i="11"/>
  <c r="L476" i="11"/>
  <c r="AA475" i="11"/>
  <c r="AB475" i="11" s="1"/>
  <c r="M475" i="11"/>
  <c r="L475" i="11"/>
  <c r="AA474" i="11"/>
  <c r="AB474" i="11" s="1"/>
  <c r="M474" i="11"/>
  <c r="L474" i="11"/>
  <c r="D474" i="11"/>
  <c r="C474" i="11"/>
  <c r="M473" i="11"/>
  <c r="L473" i="11"/>
  <c r="AA473" i="11" s="1"/>
  <c r="AB473" i="11" s="1"/>
  <c r="M472" i="11"/>
  <c r="L472" i="11"/>
  <c r="AA472" i="11" s="1"/>
  <c r="AB472" i="11" s="1"/>
  <c r="M471" i="11"/>
  <c r="L471" i="11"/>
  <c r="AA471" i="11" s="1"/>
  <c r="AB471" i="11" s="1"/>
  <c r="M470" i="11"/>
  <c r="L470" i="11"/>
  <c r="AA470" i="11" s="1"/>
  <c r="AB470" i="11" s="1"/>
  <c r="D470" i="11"/>
  <c r="C470" i="11"/>
  <c r="AA469" i="11"/>
  <c r="AB469" i="11" s="1"/>
  <c r="M469" i="11"/>
  <c r="L469" i="11"/>
  <c r="C469" i="11"/>
  <c r="AB468" i="11"/>
  <c r="M468" i="11"/>
  <c r="L468" i="11"/>
  <c r="AA468" i="11" s="1"/>
  <c r="AA467" i="11"/>
  <c r="AB467" i="11" s="1"/>
  <c r="M467" i="11"/>
  <c r="L467" i="11"/>
  <c r="AB466" i="11"/>
  <c r="AA466" i="11"/>
  <c r="M466" i="11"/>
  <c r="L466" i="11"/>
  <c r="D466" i="11"/>
  <c r="C466" i="11"/>
  <c r="M465" i="11"/>
  <c r="L465" i="11"/>
  <c r="AA465" i="11" s="1"/>
  <c r="AB465" i="11" s="1"/>
  <c r="M464" i="11"/>
  <c r="L464" i="11"/>
  <c r="AA464" i="11" s="1"/>
  <c r="AB464" i="11" s="1"/>
  <c r="D464" i="11"/>
  <c r="C464" i="11"/>
  <c r="AB463" i="11"/>
  <c r="AA463" i="11"/>
  <c r="M463" i="11"/>
  <c r="L463" i="11"/>
  <c r="M462" i="11"/>
  <c r="L462" i="11"/>
  <c r="AA462" i="11" s="1"/>
  <c r="AB462" i="11" s="1"/>
  <c r="D462" i="11"/>
  <c r="C462" i="11"/>
  <c r="M461" i="11"/>
  <c r="L461" i="11"/>
  <c r="AA461" i="11" s="1"/>
  <c r="AB461" i="11" s="1"/>
  <c r="C461" i="11"/>
  <c r="AB460" i="11"/>
  <c r="AA460" i="11"/>
  <c r="M460" i="11"/>
  <c r="L460" i="11"/>
  <c r="D460" i="11"/>
  <c r="C460" i="11"/>
  <c r="M459" i="11"/>
  <c r="L459" i="11"/>
  <c r="AA459" i="11" s="1"/>
  <c r="AB459" i="11" s="1"/>
  <c r="D459" i="11"/>
  <c r="C459" i="11"/>
  <c r="AA458" i="11"/>
  <c r="AB458" i="11" s="1"/>
  <c r="M458" i="11"/>
  <c r="L458" i="11"/>
  <c r="D458" i="11"/>
  <c r="C458" i="11"/>
  <c r="M457" i="11"/>
  <c r="L457" i="11"/>
  <c r="AA457" i="11" s="1"/>
  <c r="AB457" i="11" s="1"/>
  <c r="D457" i="11"/>
  <c r="C457" i="11"/>
  <c r="AA456" i="11"/>
  <c r="AB456" i="11" s="1"/>
  <c r="M456" i="11"/>
  <c r="L456" i="11"/>
  <c r="D456" i="11"/>
  <c r="C456" i="11"/>
  <c r="M455" i="11"/>
  <c r="L455" i="11"/>
  <c r="AA455" i="11" s="1"/>
  <c r="AB455" i="11" s="1"/>
  <c r="D455" i="11"/>
  <c r="C455" i="11"/>
  <c r="AA454" i="11"/>
  <c r="AB454" i="11" s="1"/>
  <c r="M454" i="11"/>
  <c r="L454" i="11"/>
  <c r="D454" i="11"/>
  <c r="C454" i="11"/>
  <c r="M453" i="11"/>
  <c r="L453" i="11"/>
  <c r="AA453" i="11" s="1"/>
  <c r="AB453" i="11" s="1"/>
  <c r="D453" i="11"/>
  <c r="C453" i="11"/>
  <c r="AB452" i="11"/>
  <c r="AA452" i="11"/>
  <c r="M452" i="11"/>
  <c r="L452" i="11"/>
  <c r="D452" i="11"/>
  <c r="C452" i="11"/>
  <c r="M451" i="11"/>
  <c r="L451" i="11"/>
  <c r="AA451" i="11" s="1"/>
  <c r="AB451" i="11" s="1"/>
  <c r="D451" i="11"/>
  <c r="C451" i="11"/>
  <c r="AA450" i="11"/>
  <c r="AB450" i="11" s="1"/>
  <c r="M450" i="11"/>
  <c r="L450" i="11"/>
  <c r="D450" i="11"/>
  <c r="C450" i="11"/>
  <c r="M449" i="11"/>
  <c r="L449" i="11"/>
  <c r="AA449" i="11" s="1"/>
  <c r="AB449" i="11" s="1"/>
  <c r="M448" i="11"/>
  <c r="L448" i="11"/>
  <c r="AA448" i="11" s="1"/>
  <c r="AB448" i="11" s="1"/>
  <c r="D448" i="11"/>
  <c r="C448" i="11"/>
  <c r="AA447" i="11"/>
  <c r="AB447" i="11" s="1"/>
  <c r="M447" i="11"/>
  <c r="L447" i="11"/>
  <c r="AB446" i="11"/>
  <c r="AA446" i="11"/>
  <c r="M446" i="11"/>
  <c r="L446" i="11"/>
  <c r="C446" i="11"/>
  <c r="AB445" i="11"/>
  <c r="M445" i="11"/>
  <c r="L445" i="11"/>
  <c r="AA445" i="11" s="1"/>
  <c r="AB444" i="11"/>
  <c r="AA444" i="11"/>
  <c r="M444" i="11"/>
  <c r="L444" i="11"/>
  <c r="D444" i="11"/>
  <c r="C444" i="11"/>
  <c r="AA443" i="11"/>
  <c r="AB443" i="11" s="1"/>
  <c r="M443" i="11"/>
  <c r="L443" i="11"/>
  <c r="D443" i="11"/>
  <c r="C443" i="11"/>
  <c r="M442" i="11"/>
  <c r="L442" i="11"/>
  <c r="AA442" i="11" s="1"/>
  <c r="AB442" i="11" s="1"/>
  <c r="D442" i="11"/>
  <c r="C442" i="11"/>
  <c r="M441" i="11"/>
  <c r="L441" i="11"/>
  <c r="AA441" i="11" s="1"/>
  <c r="AB441" i="11" s="1"/>
  <c r="D441" i="11"/>
  <c r="C441" i="11"/>
  <c r="M440" i="11"/>
  <c r="L440" i="11"/>
  <c r="AA440" i="11" s="1"/>
  <c r="AB440" i="11" s="1"/>
  <c r="D440" i="11"/>
  <c r="C440" i="11"/>
  <c r="M439" i="11"/>
  <c r="L439" i="11"/>
  <c r="AA439" i="11" s="1"/>
  <c r="AB439" i="11" s="1"/>
  <c r="D439" i="11"/>
  <c r="C439" i="11"/>
  <c r="AB438" i="11"/>
  <c r="AA438" i="11"/>
  <c r="M438" i="11"/>
  <c r="L438" i="11"/>
  <c r="D438" i="11"/>
  <c r="C438" i="11"/>
  <c r="M437" i="11"/>
  <c r="L437" i="11"/>
  <c r="AA437" i="11" s="1"/>
  <c r="AB437" i="11" s="1"/>
  <c r="D437" i="11"/>
  <c r="C437" i="11"/>
  <c r="AB436" i="11"/>
  <c r="AA436" i="11"/>
  <c r="M436" i="11"/>
  <c r="L436" i="11"/>
  <c r="AB435" i="11"/>
  <c r="AA435" i="11"/>
  <c r="M435" i="11"/>
  <c r="L435" i="11"/>
  <c r="D435" i="11"/>
  <c r="C435" i="11"/>
  <c r="M434" i="11"/>
  <c r="L434" i="11"/>
  <c r="AA434" i="11" s="1"/>
  <c r="AB434" i="11" s="1"/>
  <c r="D434" i="11"/>
  <c r="C434" i="11"/>
  <c r="AB433" i="11"/>
  <c r="AA433" i="11"/>
  <c r="M433" i="11"/>
  <c r="L433" i="11"/>
  <c r="D433" i="11"/>
  <c r="C433" i="11"/>
  <c r="AB432" i="11"/>
  <c r="AA432" i="11"/>
  <c r="M432" i="11"/>
  <c r="L432" i="11"/>
  <c r="D432" i="11"/>
  <c r="C432" i="11"/>
  <c r="M431" i="11"/>
  <c r="L431" i="11"/>
  <c r="AA431" i="11" s="1"/>
  <c r="AB431" i="11" s="1"/>
  <c r="C431" i="11"/>
  <c r="M430" i="11"/>
  <c r="L430" i="11"/>
  <c r="AA430" i="11" s="1"/>
  <c r="AB430" i="11" s="1"/>
  <c r="C430" i="11"/>
  <c r="AB429" i="11"/>
  <c r="AA429" i="11"/>
  <c r="M429" i="11"/>
  <c r="L429" i="11"/>
  <c r="D429" i="11"/>
  <c r="C429" i="11"/>
  <c r="AB428" i="11"/>
  <c r="M428" i="11"/>
  <c r="L428" i="11"/>
  <c r="AA428" i="11" s="1"/>
  <c r="AB427" i="11"/>
  <c r="AA427" i="11"/>
  <c r="M427" i="11"/>
  <c r="L427" i="11"/>
  <c r="AB426" i="11"/>
  <c r="AA426" i="11"/>
  <c r="M426" i="11"/>
  <c r="L426" i="11"/>
  <c r="D426" i="11"/>
  <c r="C426" i="11"/>
  <c r="AB425" i="11"/>
  <c r="AA425" i="11"/>
  <c r="M425" i="11"/>
  <c r="L425" i="11"/>
  <c r="D425" i="11"/>
  <c r="C425" i="11"/>
  <c r="AB424" i="11"/>
  <c r="AA424" i="11"/>
  <c r="M424" i="11"/>
  <c r="L424" i="11"/>
  <c r="AB423" i="11"/>
  <c r="AA423" i="11"/>
  <c r="M423" i="11"/>
  <c r="L423" i="11"/>
  <c r="D423" i="11"/>
  <c r="C423" i="11"/>
  <c r="AB422" i="11"/>
  <c r="AA422" i="11"/>
  <c r="M422" i="11"/>
  <c r="L422" i="11"/>
  <c r="M421" i="11"/>
  <c r="L421" i="11"/>
  <c r="AA421" i="11" s="1"/>
  <c r="AB421" i="11" s="1"/>
  <c r="D421" i="11"/>
  <c r="C421" i="11"/>
  <c r="AB420" i="11"/>
  <c r="AA420" i="11"/>
  <c r="M420" i="11"/>
  <c r="L420" i="11"/>
  <c r="D420" i="11"/>
  <c r="C420" i="11"/>
  <c r="AB419" i="11"/>
  <c r="AA419" i="11"/>
  <c r="M419" i="11"/>
  <c r="L419" i="11"/>
  <c r="D419" i="11"/>
  <c r="C419" i="11"/>
  <c r="AB418" i="11"/>
  <c r="AA418" i="11"/>
  <c r="M418" i="11"/>
  <c r="L418" i="11"/>
  <c r="D418" i="11"/>
  <c r="C418" i="11"/>
  <c r="AB417" i="11"/>
  <c r="AA417" i="11"/>
  <c r="M417" i="11"/>
  <c r="L417" i="11"/>
  <c r="AB416" i="11"/>
  <c r="AA416" i="11"/>
  <c r="M416" i="11"/>
  <c r="L416" i="11"/>
  <c r="AB415" i="11"/>
  <c r="M415" i="11"/>
  <c r="L415" i="11"/>
  <c r="AA415" i="11" s="1"/>
  <c r="D415" i="11"/>
  <c r="C415" i="11"/>
  <c r="AB414" i="11"/>
  <c r="AA414" i="11"/>
  <c r="M414" i="11"/>
  <c r="L414" i="11"/>
  <c r="D414" i="11"/>
  <c r="C414" i="11"/>
  <c r="AB413" i="11"/>
  <c r="AA413" i="11"/>
  <c r="M413" i="11"/>
  <c r="L413" i="11"/>
  <c r="D413" i="11"/>
  <c r="C413" i="11"/>
  <c r="AB412" i="11"/>
  <c r="AA412" i="11"/>
  <c r="M412" i="11"/>
  <c r="L412" i="11"/>
  <c r="AB411" i="11"/>
  <c r="AA411" i="11"/>
  <c r="M411" i="11"/>
  <c r="L411" i="11"/>
  <c r="D411" i="11"/>
  <c r="C411" i="11"/>
  <c r="AB410" i="11"/>
  <c r="AA410" i="11"/>
  <c r="M410" i="11"/>
  <c r="L410" i="11"/>
  <c r="D410" i="11"/>
  <c r="C410" i="11"/>
  <c r="AB409" i="11"/>
  <c r="AA409" i="11"/>
  <c r="M409" i="11"/>
  <c r="L409" i="11"/>
  <c r="AB408" i="11"/>
  <c r="AA408" i="11"/>
  <c r="M408" i="11"/>
  <c r="L408" i="11"/>
  <c r="D408" i="11"/>
  <c r="C408" i="11"/>
  <c r="AB407" i="11"/>
  <c r="AA407" i="11"/>
  <c r="M407" i="11"/>
  <c r="L407" i="11"/>
  <c r="D407" i="11"/>
  <c r="C407" i="11"/>
  <c r="AB406" i="11"/>
  <c r="AA406" i="11"/>
  <c r="M406" i="11"/>
  <c r="L406" i="11"/>
  <c r="D406" i="11"/>
  <c r="C406" i="11"/>
  <c r="M405" i="11"/>
  <c r="L405" i="11"/>
  <c r="AA405" i="11" s="1"/>
  <c r="AB405" i="11" s="1"/>
  <c r="AB404" i="11"/>
  <c r="AA404" i="11"/>
  <c r="M404" i="11"/>
  <c r="L404" i="11"/>
  <c r="D404" i="11"/>
  <c r="C404" i="11"/>
  <c r="AB403" i="11"/>
  <c r="AA403" i="11"/>
  <c r="M403" i="11"/>
  <c r="L403" i="11"/>
  <c r="D403" i="11"/>
  <c r="C403" i="11"/>
  <c r="M402" i="11"/>
  <c r="L402" i="11"/>
  <c r="AA402" i="11" s="1"/>
  <c r="AB402" i="11" s="1"/>
  <c r="D402" i="11"/>
  <c r="C402" i="11"/>
  <c r="M401" i="11"/>
  <c r="L401" i="11"/>
  <c r="AA401" i="11" s="1"/>
  <c r="AB401" i="11" s="1"/>
  <c r="D401" i="11"/>
  <c r="C401" i="11"/>
  <c r="M400" i="11"/>
  <c r="L400" i="11"/>
  <c r="AA400" i="11" s="1"/>
  <c r="AB400" i="11" s="1"/>
  <c r="D400" i="11"/>
  <c r="C400" i="11"/>
  <c r="AA399" i="11"/>
  <c r="AB399" i="11" s="1"/>
  <c r="M399" i="11"/>
  <c r="L399" i="11"/>
  <c r="M398" i="11"/>
  <c r="L398" i="11"/>
  <c r="AA398" i="11" s="1"/>
  <c r="AB398" i="11" s="1"/>
  <c r="AB397" i="11"/>
  <c r="AA397" i="11"/>
  <c r="M397" i="11"/>
  <c r="L397" i="11"/>
  <c r="D397" i="11"/>
  <c r="C397" i="11"/>
  <c r="M396" i="11"/>
  <c r="L396" i="11"/>
  <c r="AA396" i="11" s="1"/>
  <c r="AB396" i="11" s="1"/>
  <c r="C396" i="11"/>
  <c r="M395" i="11"/>
  <c r="L395" i="11"/>
  <c r="AA395" i="11" s="1"/>
  <c r="AB395" i="11" s="1"/>
  <c r="AA394" i="11"/>
  <c r="AB394" i="11" s="1"/>
  <c r="M394" i="11"/>
  <c r="L394" i="11"/>
  <c r="D394" i="11"/>
  <c r="C394" i="11"/>
  <c r="M393" i="11"/>
  <c r="L393" i="11"/>
  <c r="AA393" i="11" s="1"/>
  <c r="AB393" i="11" s="1"/>
  <c r="D393" i="11"/>
  <c r="C393" i="11"/>
  <c r="M392" i="11"/>
  <c r="L392" i="11"/>
  <c r="AA392" i="11" s="1"/>
  <c r="AB392" i="11" s="1"/>
  <c r="D392" i="11"/>
  <c r="C392" i="11"/>
  <c r="M391" i="11"/>
  <c r="L391" i="11"/>
  <c r="AA391" i="11" s="1"/>
  <c r="AB391" i="11" s="1"/>
  <c r="D391" i="11"/>
  <c r="C391" i="11"/>
  <c r="M390" i="11"/>
  <c r="L390" i="11"/>
  <c r="AA390" i="11" s="1"/>
  <c r="AB390" i="11" s="1"/>
  <c r="D390" i="11"/>
  <c r="C390" i="11"/>
  <c r="M389" i="11"/>
  <c r="L389" i="11"/>
  <c r="AA389" i="11" s="1"/>
  <c r="AB389" i="11" s="1"/>
  <c r="D389" i="11"/>
  <c r="C389" i="11"/>
  <c r="AA388" i="11"/>
  <c r="AB388" i="11" s="1"/>
  <c r="M388" i="11"/>
  <c r="L388" i="11"/>
  <c r="D388" i="11"/>
  <c r="C388" i="11"/>
  <c r="AA387" i="11"/>
  <c r="AB387" i="11" s="1"/>
  <c r="M387" i="11"/>
  <c r="L387" i="11"/>
  <c r="C387" i="11"/>
  <c r="AB386" i="11"/>
  <c r="AA386" i="11"/>
  <c r="M386" i="11"/>
  <c r="L386" i="11"/>
  <c r="M385" i="11"/>
  <c r="L385" i="11"/>
  <c r="AA385" i="11" s="1"/>
  <c r="AB385" i="11" s="1"/>
  <c r="D385" i="11"/>
  <c r="C385" i="11"/>
  <c r="M384" i="11"/>
  <c r="L384" i="11"/>
  <c r="AA384" i="11" s="1"/>
  <c r="AB384" i="11" s="1"/>
  <c r="D384" i="11"/>
  <c r="C384" i="11"/>
  <c r="AB383" i="11"/>
  <c r="AA383" i="11"/>
  <c r="M383" i="11"/>
  <c r="L383" i="11"/>
  <c r="D383" i="11"/>
  <c r="C383" i="11"/>
  <c r="AB382" i="11"/>
  <c r="AA382" i="11"/>
  <c r="M382" i="11"/>
  <c r="L382" i="11"/>
  <c r="D382" i="11"/>
  <c r="C382" i="11"/>
  <c r="AB381" i="11"/>
  <c r="AA381" i="11"/>
  <c r="M381" i="11"/>
  <c r="L381" i="11"/>
  <c r="D381" i="11"/>
  <c r="C381" i="11"/>
  <c r="AB380" i="11"/>
  <c r="AA380" i="11"/>
  <c r="M380" i="11"/>
  <c r="L380" i="11"/>
  <c r="D380" i="11"/>
  <c r="C380" i="11"/>
  <c r="M379" i="11"/>
  <c r="L379" i="11"/>
  <c r="AA379" i="11" s="1"/>
  <c r="AB379" i="11" s="1"/>
  <c r="D379" i="11"/>
  <c r="C379" i="11"/>
  <c r="AB378" i="11"/>
  <c r="M378" i="11"/>
  <c r="L378" i="11"/>
  <c r="AA378" i="11" s="1"/>
  <c r="AB377" i="11"/>
  <c r="AA377" i="11"/>
  <c r="M377" i="11"/>
  <c r="L377" i="11"/>
  <c r="C377" i="11"/>
  <c r="M376" i="11"/>
  <c r="L376" i="11"/>
  <c r="AA376" i="11" s="1"/>
  <c r="AB376" i="11" s="1"/>
  <c r="M375" i="11"/>
  <c r="L375" i="11"/>
  <c r="AA375" i="11" s="1"/>
  <c r="AB375" i="11" s="1"/>
  <c r="D375" i="11"/>
  <c r="C375" i="11"/>
  <c r="AA374" i="11"/>
  <c r="AB374" i="11" s="1"/>
  <c r="M374" i="11"/>
  <c r="L374" i="11"/>
  <c r="D374" i="11"/>
  <c r="C374" i="11"/>
  <c r="M373" i="11"/>
  <c r="L373" i="11"/>
  <c r="AA373" i="11" s="1"/>
  <c r="AB373" i="11" s="1"/>
  <c r="D373" i="11"/>
  <c r="C373" i="11"/>
  <c r="M372" i="11"/>
  <c r="L372" i="11"/>
  <c r="AA372" i="11" s="1"/>
  <c r="AB372" i="11" s="1"/>
  <c r="D372" i="11"/>
  <c r="C372" i="11"/>
  <c r="M371" i="11"/>
  <c r="L371" i="11"/>
  <c r="AA371" i="11" s="1"/>
  <c r="AB371" i="11" s="1"/>
  <c r="M370" i="11"/>
  <c r="L370" i="11"/>
  <c r="AA370" i="11" s="1"/>
  <c r="AB370" i="11" s="1"/>
  <c r="M369" i="11"/>
  <c r="L369" i="11"/>
  <c r="AA369" i="11" s="1"/>
  <c r="AB369" i="11" s="1"/>
  <c r="D369" i="11"/>
  <c r="C369" i="11"/>
  <c r="AA368" i="11"/>
  <c r="AB368" i="11" s="1"/>
  <c r="M368" i="11"/>
  <c r="L368" i="11"/>
  <c r="D368" i="11"/>
  <c r="C368" i="11"/>
  <c r="M367" i="11"/>
  <c r="L367" i="11"/>
  <c r="AA367" i="11" s="1"/>
  <c r="AB367" i="11" s="1"/>
  <c r="D367" i="11"/>
  <c r="C367" i="11"/>
  <c r="AA366" i="11"/>
  <c r="AB366" i="11" s="1"/>
  <c r="M366" i="11"/>
  <c r="L366" i="11"/>
  <c r="D366" i="11"/>
  <c r="C366" i="11"/>
  <c r="M365" i="11"/>
  <c r="L365" i="11"/>
  <c r="AA365" i="11" s="1"/>
  <c r="AB365" i="11" s="1"/>
  <c r="D365" i="11"/>
  <c r="C365" i="11"/>
  <c r="M364" i="11"/>
  <c r="L364" i="11"/>
  <c r="AA364" i="11" s="1"/>
  <c r="AB364" i="11" s="1"/>
  <c r="D364" i="11"/>
  <c r="C364" i="11"/>
  <c r="M363" i="11"/>
  <c r="L363" i="11"/>
  <c r="AA363" i="11" s="1"/>
  <c r="AB363" i="11" s="1"/>
  <c r="M362" i="11"/>
  <c r="L362" i="11"/>
  <c r="AA362" i="11" s="1"/>
  <c r="AB362" i="11" s="1"/>
  <c r="M361" i="11"/>
  <c r="L361" i="11"/>
  <c r="AA361" i="11" s="1"/>
  <c r="AB361" i="11" s="1"/>
  <c r="C361" i="11"/>
  <c r="AB360" i="11"/>
  <c r="AA360" i="11"/>
  <c r="M360" i="11"/>
  <c r="L360" i="11"/>
  <c r="D360" i="11"/>
  <c r="C360" i="11"/>
  <c r="AB359" i="11"/>
  <c r="AA359" i="11"/>
  <c r="M359" i="11"/>
  <c r="L359" i="11"/>
  <c r="D359" i="11"/>
  <c r="C359" i="11"/>
  <c r="M358" i="11"/>
  <c r="L358" i="11"/>
  <c r="AA358" i="11" s="1"/>
  <c r="AB358" i="11" s="1"/>
  <c r="D358" i="11"/>
  <c r="C358" i="11"/>
  <c r="M357" i="11"/>
  <c r="L357" i="11"/>
  <c r="AA357" i="11" s="1"/>
  <c r="AB357" i="11" s="1"/>
  <c r="AB356" i="11"/>
  <c r="AA356" i="11"/>
  <c r="M356" i="11"/>
  <c r="L356" i="11"/>
  <c r="AB355" i="11"/>
  <c r="AA355" i="11"/>
  <c r="M355" i="11"/>
  <c r="L355" i="11"/>
  <c r="D355" i="11"/>
  <c r="C355" i="11"/>
  <c r="AB354" i="11"/>
  <c r="AA354" i="11"/>
  <c r="M354" i="11"/>
  <c r="L354" i="11"/>
  <c r="D354" i="11"/>
  <c r="C354" i="11"/>
  <c r="AB353" i="11"/>
  <c r="AA353" i="11"/>
  <c r="M353" i="11"/>
  <c r="L353" i="11"/>
  <c r="D353" i="11"/>
  <c r="C353" i="11"/>
  <c r="M352" i="11"/>
  <c r="L352" i="11"/>
  <c r="AA352" i="11" s="1"/>
  <c r="AB352" i="11" s="1"/>
  <c r="C352" i="11"/>
  <c r="M351" i="11"/>
  <c r="L351" i="11"/>
  <c r="AA351" i="11" s="1"/>
  <c r="AB351" i="11" s="1"/>
  <c r="D351" i="11"/>
  <c r="C351" i="11"/>
  <c r="M350" i="11"/>
  <c r="L350" i="11"/>
  <c r="AA350" i="11" s="1"/>
  <c r="AB350" i="11" s="1"/>
  <c r="M349" i="11"/>
  <c r="L349" i="11"/>
  <c r="AA349" i="11" s="1"/>
  <c r="AB349" i="11" s="1"/>
  <c r="D349" i="11"/>
  <c r="C349" i="11"/>
  <c r="M348" i="11"/>
  <c r="L348" i="11"/>
  <c r="AA348" i="11" s="1"/>
  <c r="AB348" i="11" s="1"/>
  <c r="AA347" i="11"/>
  <c r="AB347" i="11" s="1"/>
  <c r="M347" i="11"/>
  <c r="L347" i="11"/>
  <c r="C347" i="11"/>
  <c r="AB346" i="11"/>
  <c r="AA346" i="11"/>
  <c r="M346" i="11"/>
  <c r="L346" i="11"/>
  <c r="D346" i="11"/>
  <c r="C346" i="11"/>
  <c r="AB345" i="11"/>
  <c r="AA345" i="11"/>
  <c r="M345" i="11"/>
  <c r="L345" i="11"/>
  <c r="D345" i="11"/>
  <c r="C345" i="11"/>
  <c r="AB344" i="11"/>
  <c r="AA344" i="11"/>
  <c r="M344" i="11"/>
  <c r="L344" i="11"/>
  <c r="AB343" i="11"/>
  <c r="AA343" i="11"/>
  <c r="M343" i="11"/>
  <c r="L343" i="11"/>
  <c r="D343" i="11"/>
  <c r="C343" i="11"/>
  <c r="AB342" i="11"/>
  <c r="AA342" i="11"/>
  <c r="M342" i="11"/>
  <c r="L342" i="11"/>
  <c r="D342" i="11"/>
  <c r="C342" i="11"/>
  <c r="AB341" i="11"/>
  <c r="AA341" i="11"/>
  <c r="M341" i="11"/>
  <c r="L341" i="11"/>
  <c r="D341" i="11"/>
  <c r="C341" i="11"/>
  <c r="M340" i="11"/>
  <c r="L340" i="11"/>
  <c r="AA340" i="11" s="1"/>
  <c r="AB340" i="11" s="1"/>
  <c r="D340" i="11"/>
  <c r="C340" i="11"/>
  <c r="M339" i="11"/>
  <c r="L339" i="11"/>
  <c r="AA339" i="11" s="1"/>
  <c r="AB339" i="11" s="1"/>
  <c r="D339" i="11"/>
  <c r="C339" i="11"/>
  <c r="M338" i="11"/>
  <c r="L338" i="11"/>
  <c r="AA338" i="11" s="1"/>
  <c r="AB338" i="11" s="1"/>
  <c r="D338" i="11"/>
  <c r="C338" i="11"/>
  <c r="M337" i="11"/>
  <c r="L337" i="11"/>
  <c r="AA337" i="11" s="1"/>
  <c r="AB337" i="11" s="1"/>
  <c r="M336" i="11"/>
  <c r="L336" i="11"/>
  <c r="AA336" i="11" s="1"/>
  <c r="AB336" i="11" s="1"/>
  <c r="D336" i="11"/>
  <c r="C336" i="11"/>
  <c r="M335" i="11"/>
  <c r="L335" i="11"/>
  <c r="AA335" i="11" s="1"/>
  <c r="AB335" i="11" s="1"/>
  <c r="D335" i="11"/>
  <c r="C335" i="11"/>
  <c r="M334" i="11"/>
  <c r="L334" i="11"/>
  <c r="AA334" i="11" s="1"/>
  <c r="AB334" i="11" s="1"/>
  <c r="C334" i="11"/>
  <c r="M333" i="11"/>
  <c r="L333" i="11"/>
  <c r="AA333" i="11" s="1"/>
  <c r="AB333" i="11" s="1"/>
  <c r="D333" i="11"/>
  <c r="C333" i="11"/>
  <c r="AA332" i="11"/>
  <c r="AB332" i="11" s="1"/>
  <c r="M332" i="11"/>
  <c r="L332" i="11"/>
  <c r="D332" i="11"/>
  <c r="C332" i="11"/>
  <c r="M331" i="11"/>
  <c r="L331" i="11"/>
  <c r="AA331" i="11" s="1"/>
  <c r="AB331" i="11" s="1"/>
  <c r="D331" i="11"/>
  <c r="C331" i="11"/>
  <c r="AB330" i="11"/>
  <c r="AA330" i="11"/>
  <c r="M330" i="11"/>
  <c r="L330" i="11"/>
  <c r="C330" i="11"/>
  <c r="AB329" i="11"/>
  <c r="AA329" i="11"/>
  <c r="M329" i="11"/>
  <c r="L329" i="11"/>
  <c r="M328" i="11"/>
  <c r="L328" i="11"/>
  <c r="AA328" i="11" s="1"/>
  <c r="AB328" i="11" s="1"/>
  <c r="D328" i="11"/>
  <c r="C328" i="11"/>
  <c r="AA327" i="11"/>
  <c r="AB327" i="11" s="1"/>
  <c r="M327" i="11"/>
  <c r="L327" i="11"/>
  <c r="C327" i="11"/>
  <c r="AA326" i="11"/>
  <c r="AB326" i="11" s="1"/>
  <c r="M326" i="11"/>
  <c r="L326" i="11"/>
  <c r="D326" i="11"/>
  <c r="C326" i="11"/>
  <c r="M325" i="11"/>
  <c r="L325" i="11"/>
  <c r="AA325" i="11" s="1"/>
  <c r="AB325" i="11" s="1"/>
  <c r="C325" i="11"/>
  <c r="M324" i="11"/>
  <c r="L324" i="11"/>
  <c r="AA324" i="11" s="1"/>
  <c r="AB324" i="11" s="1"/>
  <c r="D324" i="11"/>
  <c r="C324" i="11"/>
  <c r="AB323" i="11"/>
  <c r="AA323" i="11"/>
  <c r="M323" i="11"/>
  <c r="L323" i="11"/>
  <c r="C323" i="11"/>
  <c r="M322" i="11"/>
  <c r="L322" i="11"/>
  <c r="AA322" i="11" s="1"/>
  <c r="AB322" i="11" s="1"/>
  <c r="D322" i="11"/>
  <c r="C322" i="11"/>
  <c r="AA321" i="11"/>
  <c r="AB321" i="11" s="1"/>
  <c r="M321" i="11"/>
  <c r="L321" i="11"/>
  <c r="C321" i="11"/>
  <c r="AB320" i="11"/>
  <c r="AA320" i="11"/>
  <c r="M320" i="11"/>
  <c r="L320" i="11"/>
  <c r="M319" i="11"/>
  <c r="L319" i="11"/>
  <c r="AA319" i="11" s="1"/>
  <c r="AB319" i="11" s="1"/>
  <c r="D319" i="11"/>
  <c r="C319" i="11"/>
  <c r="AB318" i="11"/>
  <c r="AA318" i="11"/>
  <c r="M318" i="11"/>
  <c r="L318" i="11"/>
  <c r="D318" i="11"/>
  <c r="C318" i="11"/>
  <c r="AB317" i="11"/>
  <c r="AA317" i="11"/>
  <c r="M317" i="11"/>
  <c r="L317" i="11"/>
  <c r="D317" i="11"/>
  <c r="C317" i="11"/>
  <c r="AB316" i="11"/>
  <c r="AA316" i="11"/>
  <c r="M316" i="11"/>
  <c r="L316" i="11"/>
  <c r="D316" i="11"/>
  <c r="C316" i="11"/>
  <c r="AA315" i="11"/>
  <c r="AB315" i="11" s="1"/>
  <c r="M315" i="11"/>
  <c r="L315" i="11"/>
  <c r="D315" i="11"/>
  <c r="C315" i="11"/>
  <c r="M314" i="11"/>
  <c r="L314" i="11"/>
  <c r="AA314" i="11" s="1"/>
  <c r="AB314" i="11" s="1"/>
  <c r="D314" i="11"/>
  <c r="C314" i="11"/>
  <c r="AB313" i="11"/>
  <c r="M313" i="11"/>
  <c r="L313" i="11"/>
  <c r="AA313" i="11" s="1"/>
  <c r="AA312" i="11"/>
  <c r="AB312" i="11" s="1"/>
  <c r="M312" i="11"/>
  <c r="L312" i="11"/>
  <c r="D312" i="11"/>
  <c r="C312" i="11"/>
  <c r="AB311" i="11"/>
  <c r="AA311" i="11"/>
  <c r="M311" i="11"/>
  <c r="L311" i="11"/>
  <c r="AB310" i="11"/>
  <c r="AA310" i="11"/>
  <c r="M310" i="11"/>
  <c r="L310" i="11"/>
  <c r="D310" i="11"/>
  <c r="C310" i="11"/>
  <c r="AA309" i="11"/>
  <c r="AB309" i="11" s="1"/>
  <c r="M309" i="11"/>
  <c r="L309" i="11"/>
  <c r="D309" i="11"/>
  <c r="C309" i="11"/>
  <c r="AA308" i="11"/>
  <c r="AB308" i="11" s="1"/>
  <c r="M308" i="11"/>
  <c r="L308" i="11"/>
  <c r="D308" i="11"/>
  <c r="C308" i="11"/>
  <c r="M307" i="11"/>
  <c r="L307" i="11"/>
  <c r="AA307" i="11" s="1"/>
  <c r="AB307" i="11" s="1"/>
  <c r="AA306" i="11"/>
  <c r="AB306" i="11" s="1"/>
  <c r="M306" i="11"/>
  <c r="L306" i="11"/>
  <c r="M305" i="11"/>
  <c r="L305" i="11"/>
  <c r="AA305" i="11" s="1"/>
  <c r="AB305" i="11" s="1"/>
  <c r="D305" i="11"/>
  <c r="C305" i="11"/>
  <c r="AB304" i="11"/>
  <c r="AA304" i="11"/>
  <c r="M304" i="11"/>
  <c r="L304" i="11"/>
  <c r="D304" i="11"/>
  <c r="C304" i="11"/>
  <c r="AA303" i="11"/>
  <c r="AB303" i="11" s="1"/>
  <c r="M303" i="11"/>
  <c r="L303" i="11"/>
  <c r="M302" i="11"/>
  <c r="L302" i="11"/>
  <c r="AA302" i="11" s="1"/>
  <c r="AB302" i="11" s="1"/>
  <c r="M301" i="11"/>
  <c r="L301" i="11"/>
  <c r="AA301" i="11" s="1"/>
  <c r="AB301" i="11" s="1"/>
  <c r="D301" i="11"/>
  <c r="C301" i="11"/>
  <c r="M300" i="11"/>
  <c r="L300" i="11"/>
  <c r="AA300" i="11" s="1"/>
  <c r="AB300" i="11" s="1"/>
  <c r="M299" i="11"/>
  <c r="L299" i="11"/>
  <c r="AA299" i="11" s="1"/>
  <c r="AB299" i="11" s="1"/>
  <c r="AA298" i="11"/>
  <c r="AB298" i="11" s="1"/>
  <c r="M298" i="11"/>
  <c r="L298" i="11"/>
  <c r="D298" i="11"/>
  <c r="C298" i="11"/>
  <c r="M297" i="11"/>
  <c r="L297" i="11"/>
  <c r="AA297" i="11" s="1"/>
  <c r="AB297" i="11" s="1"/>
  <c r="AA296" i="11"/>
  <c r="AB296" i="11" s="1"/>
  <c r="M296" i="11"/>
  <c r="L296" i="11"/>
  <c r="D296" i="11"/>
  <c r="C296" i="11"/>
  <c r="AA295" i="11"/>
  <c r="AB295" i="11" s="1"/>
  <c r="M295" i="11"/>
  <c r="L295" i="11"/>
  <c r="AB294" i="11"/>
  <c r="AA294" i="11"/>
  <c r="M294" i="11"/>
  <c r="L294" i="11"/>
  <c r="AA293" i="11"/>
  <c r="AB293" i="11" s="1"/>
  <c r="M293" i="11"/>
  <c r="L293" i="11"/>
  <c r="D293" i="11"/>
  <c r="C293" i="11"/>
  <c r="M292" i="11"/>
  <c r="L292" i="11"/>
  <c r="AA292" i="11" s="1"/>
  <c r="AB292" i="11" s="1"/>
  <c r="D292" i="11"/>
  <c r="C292" i="11"/>
  <c r="AB291" i="11"/>
  <c r="AA291" i="11"/>
  <c r="M291" i="11"/>
  <c r="L291" i="11"/>
  <c r="D291" i="11"/>
  <c r="C291" i="11"/>
  <c r="AB290" i="11"/>
  <c r="AA290" i="11"/>
  <c r="M290" i="11"/>
  <c r="L290" i="11"/>
  <c r="D290" i="11"/>
  <c r="C290" i="11"/>
  <c r="AB289" i="11"/>
  <c r="AA289" i="11"/>
  <c r="M289" i="11"/>
  <c r="L289" i="11"/>
  <c r="D289" i="11"/>
  <c r="C289" i="11"/>
  <c r="M288" i="11"/>
  <c r="L288" i="11"/>
  <c r="AA288" i="11" s="1"/>
  <c r="AB288" i="11" s="1"/>
  <c r="D288" i="11"/>
  <c r="C288" i="11"/>
  <c r="AB287" i="11"/>
  <c r="M287" i="11"/>
  <c r="L287" i="11"/>
  <c r="AA287" i="11" s="1"/>
  <c r="D287" i="11"/>
  <c r="C287" i="11"/>
  <c r="AB286" i="11"/>
  <c r="M286" i="11"/>
  <c r="L286" i="11"/>
  <c r="AA286" i="11" s="1"/>
  <c r="D286" i="11"/>
  <c r="C286" i="11"/>
  <c r="M285" i="11"/>
  <c r="L285" i="11"/>
  <c r="AA285" i="11" s="1"/>
  <c r="AB285" i="11" s="1"/>
  <c r="D285" i="11"/>
  <c r="C285" i="11"/>
  <c r="AB284" i="11"/>
  <c r="M284" i="11"/>
  <c r="L284" i="11"/>
  <c r="AA284" i="11" s="1"/>
  <c r="D284" i="11"/>
  <c r="C284" i="11"/>
  <c r="AB283" i="11"/>
  <c r="M283" i="11"/>
  <c r="L283" i="11"/>
  <c r="AA283" i="11" s="1"/>
  <c r="D283" i="11"/>
  <c r="C283" i="11"/>
  <c r="AB282" i="11"/>
  <c r="AA282" i="11"/>
  <c r="M282" i="11"/>
  <c r="L282" i="11"/>
  <c r="D282" i="11"/>
  <c r="C282" i="11"/>
  <c r="AA281" i="11"/>
  <c r="AB281" i="11" s="1"/>
  <c r="M281" i="11"/>
  <c r="L281" i="11"/>
  <c r="D281" i="11"/>
  <c r="C281" i="11"/>
  <c r="M280" i="11"/>
  <c r="L280" i="11"/>
  <c r="AA280" i="11" s="1"/>
  <c r="AB280" i="11" s="1"/>
  <c r="D280" i="11"/>
  <c r="C280" i="11"/>
  <c r="M279" i="11"/>
  <c r="L279" i="11"/>
  <c r="AA279" i="11" s="1"/>
  <c r="AB279" i="11" s="1"/>
  <c r="D279" i="11"/>
  <c r="C279" i="11"/>
  <c r="AB278" i="11"/>
  <c r="M278" i="11"/>
  <c r="L278" i="11"/>
  <c r="AA278" i="11" s="1"/>
  <c r="D278" i="11"/>
  <c r="C278" i="11"/>
  <c r="M277" i="11"/>
  <c r="L277" i="11"/>
  <c r="AA277" i="11" s="1"/>
  <c r="AB277" i="11" s="1"/>
  <c r="D277" i="11"/>
  <c r="C277" i="11"/>
  <c r="M276" i="11"/>
  <c r="L276" i="11"/>
  <c r="AA276" i="11" s="1"/>
  <c r="AB276" i="11" s="1"/>
  <c r="D276" i="11"/>
  <c r="C276" i="11"/>
  <c r="AB275" i="11"/>
  <c r="M275" i="11"/>
  <c r="L275" i="11"/>
  <c r="AA275" i="11" s="1"/>
  <c r="D275" i="11"/>
  <c r="C275" i="11"/>
  <c r="AA274" i="11"/>
  <c r="AB274" i="11" s="1"/>
  <c r="M274" i="11"/>
  <c r="L274" i="11"/>
  <c r="D274" i="11"/>
  <c r="C274" i="11"/>
  <c r="AA273" i="11"/>
  <c r="AB273" i="11" s="1"/>
  <c r="M273" i="11"/>
  <c r="L273" i="11"/>
  <c r="D273" i="11"/>
  <c r="C273" i="11"/>
  <c r="M272" i="11"/>
  <c r="L272" i="11"/>
  <c r="AA272" i="11" s="1"/>
  <c r="AB272" i="11" s="1"/>
  <c r="D272" i="11"/>
  <c r="C272" i="11"/>
  <c r="M271" i="11"/>
  <c r="L271" i="11"/>
  <c r="AA271" i="11" s="1"/>
  <c r="AB271" i="11" s="1"/>
  <c r="D271" i="11"/>
  <c r="C271" i="11"/>
  <c r="M270" i="11"/>
  <c r="L270" i="11"/>
  <c r="AA270" i="11" s="1"/>
  <c r="AB270" i="11" s="1"/>
  <c r="D270" i="11"/>
  <c r="C270" i="11"/>
  <c r="M269" i="11"/>
  <c r="L269" i="11"/>
  <c r="AA269" i="11" s="1"/>
  <c r="AB269" i="11" s="1"/>
  <c r="D269" i="11"/>
  <c r="C269" i="11"/>
  <c r="M268" i="11"/>
  <c r="L268" i="11"/>
  <c r="AA268" i="11" s="1"/>
  <c r="AB268" i="11" s="1"/>
  <c r="D268" i="11"/>
  <c r="C268" i="11"/>
  <c r="M267" i="11"/>
  <c r="L267" i="11"/>
  <c r="AA267" i="11" s="1"/>
  <c r="AB267" i="11" s="1"/>
  <c r="D267" i="11"/>
  <c r="C267" i="11"/>
  <c r="AA266" i="11"/>
  <c r="AB266" i="11" s="1"/>
  <c r="M266" i="11"/>
  <c r="L266" i="11"/>
  <c r="M265" i="11"/>
  <c r="L265" i="11"/>
  <c r="AA265" i="11" s="1"/>
  <c r="AB265" i="11" s="1"/>
  <c r="AB264" i="11"/>
  <c r="M264" i="11"/>
  <c r="L264" i="11"/>
  <c r="AA264" i="11" s="1"/>
  <c r="M263" i="11"/>
  <c r="L263" i="11"/>
  <c r="AA263" i="11" s="1"/>
  <c r="AB263" i="11" s="1"/>
  <c r="AA262" i="11"/>
  <c r="AB262" i="11" s="1"/>
  <c r="M262" i="11"/>
  <c r="L262" i="11"/>
  <c r="AA261" i="11"/>
  <c r="AB261" i="11" s="1"/>
  <c r="M261" i="11"/>
  <c r="L261" i="11"/>
  <c r="M260" i="11"/>
  <c r="L260" i="11"/>
  <c r="AA260" i="11" s="1"/>
  <c r="AB260" i="11" s="1"/>
  <c r="M259" i="11"/>
  <c r="L259" i="11"/>
  <c r="AA259" i="11" s="1"/>
  <c r="AB259" i="11" s="1"/>
  <c r="AA258" i="11"/>
  <c r="AB258" i="11" s="1"/>
  <c r="M258" i="11"/>
  <c r="L258" i="11"/>
  <c r="M257" i="11"/>
  <c r="L257" i="11"/>
  <c r="AA257" i="11" s="1"/>
  <c r="AB257" i="11" s="1"/>
  <c r="M256" i="11"/>
  <c r="L256" i="11"/>
  <c r="AA256" i="11" s="1"/>
  <c r="AB256" i="11" s="1"/>
  <c r="AB255" i="11"/>
  <c r="AA255" i="11"/>
  <c r="M255" i="11"/>
  <c r="L255" i="11"/>
  <c r="AA254" i="11"/>
  <c r="AB254" i="11" s="1"/>
  <c r="M254" i="11"/>
  <c r="L254" i="11"/>
  <c r="M253" i="11"/>
  <c r="L253" i="11"/>
  <c r="AA253" i="11" s="1"/>
  <c r="AB253" i="11" s="1"/>
  <c r="AB252" i="11"/>
  <c r="M252" i="11"/>
  <c r="L252" i="11"/>
  <c r="AA252" i="11" s="1"/>
  <c r="AA251" i="11"/>
  <c r="AB251" i="11" s="1"/>
  <c r="M251" i="11"/>
  <c r="L251" i="11"/>
  <c r="AA250" i="11"/>
  <c r="AB250" i="11" s="1"/>
  <c r="M250" i="11"/>
  <c r="L250" i="11"/>
  <c r="AA249" i="11"/>
  <c r="AB249" i="11" s="1"/>
  <c r="M249" i="11"/>
  <c r="L249" i="11"/>
  <c r="M248" i="11"/>
  <c r="L248" i="11"/>
  <c r="AA248" i="11" s="1"/>
  <c r="AB248" i="11" s="1"/>
  <c r="M247" i="11"/>
  <c r="L247" i="11"/>
  <c r="AA247" i="11" s="1"/>
  <c r="AB247" i="11" s="1"/>
  <c r="C247" i="11"/>
  <c r="M246" i="11"/>
  <c r="L246" i="11"/>
  <c r="AA246" i="11" s="1"/>
  <c r="AB246" i="11" s="1"/>
  <c r="C246" i="11"/>
  <c r="AB245" i="11"/>
  <c r="AA245" i="11"/>
  <c r="M245" i="11"/>
  <c r="L245" i="11"/>
  <c r="C245" i="11"/>
  <c r="M244" i="11"/>
  <c r="L244" i="11"/>
  <c r="AA244" i="11" s="1"/>
  <c r="AB244" i="11" s="1"/>
  <c r="M243" i="11"/>
  <c r="L243" i="11"/>
  <c r="AA243" i="11" s="1"/>
  <c r="AB243" i="11" s="1"/>
  <c r="D243" i="11"/>
  <c r="C243" i="11"/>
  <c r="AA242" i="11"/>
  <c r="AB242" i="11" s="1"/>
  <c r="M242" i="11"/>
  <c r="L242" i="11"/>
  <c r="D242" i="11"/>
  <c r="C242" i="11"/>
  <c r="M241" i="11"/>
  <c r="L241" i="11"/>
  <c r="AA241" i="11" s="1"/>
  <c r="AB241" i="11" s="1"/>
  <c r="M240" i="11"/>
  <c r="L240" i="11"/>
  <c r="AA240" i="11" s="1"/>
  <c r="AB240" i="11" s="1"/>
  <c r="D240" i="11"/>
  <c r="C240" i="11"/>
  <c r="AA239" i="11"/>
  <c r="AB239" i="11" s="1"/>
  <c r="M239" i="11"/>
  <c r="L239" i="11"/>
  <c r="D239" i="11"/>
  <c r="C239" i="11"/>
  <c r="M238" i="11"/>
  <c r="L238" i="11"/>
  <c r="AA238" i="11" s="1"/>
  <c r="AB238" i="11" s="1"/>
  <c r="D238" i="11"/>
  <c r="C238" i="11"/>
  <c r="M237" i="11"/>
  <c r="L237" i="11"/>
  <c r="AA237" i="11" s="1"/>
  <c r="AB237" i="11" s="1"/>
  <c r="D237" i="11"/>
  <c r="C237" i="11"/>
  <c r="M236" i="11"/>
  <c r="L236" i="11"/>
  <c r="AA236" i="11" s="1"/>
  <c r="AB236" i="11" s="1"/>
  <c r="M235" i="11"/>
  <c r="L235" i="11"/>
  <c r="AA235" i="11" s="1"/>
  <c r="AB235" i="11" s="1"/>
  <c r="M234" i="11"/>
  <c r="L234" i="11"/>
  <c r="AA234" i="11" s="1"/>
  <c r="AB234" i="11" s="1"/>
  <c r="AA233" i="11"/>
  <c r="AB233" i="11" s="1"/>
  <c r="M233" i="11"/>
  <c r="L233" i="11"/>
  <c r="D233" i="11"/>
  <c r="C233" i="11"/>
  <c r="AA232" i="11"/>
  <c r="AB232" i="11" s="1"/>
  <c r="M232" i="11"/>
  <c r="L232" i="11"/>
  <c r="D232" i="11"/>
  <c r="C232" i="11"/>
  <c r="M231" i="11"/>
  <c r="L231" i="11"/>
  <c r="AA231" i="11" s="1"/>
  <c r="AB231" i="11" s="1"/>
  <c r="D231" i="11"/>
  <c r="C231" i="11"/>
  <c r="AA230" i="11"/>
  <c r="AB230" i="11" s="1"/>
  <c r="M230" i="11"/>
  <c r="L230" i="11"/>
  <c r="D230" i="11"/>
  <c r="C230" i="11"/>
  <c r="M229" i="11"/>
  <c r="L229" i="11"/>
  <c r="AA229" i="11" s="1"/>
  <c r="AB229" i="11" s="1"/>
  <c r="D229" i="11"/>
  <c r="C229" i="11"/>
  <c r="M228" i="11"/>
  <c r="L228" i="11"/>
  <c r="AA228" i="11" s="1"/>
  <c r="AB228" i="11" s="1"/>
  <c r="D228" i="11"/>
  <c r="C228" i="11"/>
  <c r="M227" i="11"/>
  <c r="L227" i="11"/>
  <c r="AA227" i="11" s="1"/>
  <c r="AB227" i="11" s="1"/>
  <c r="M226" i="11"/>
  <c r="L226" i="11"/>
  <c r="AA226" i="11" s="1"/>
  <c r="AB226" i="11" s="1"/>
  <c r="M225" i="11"/>
  <c r="L225" i="11"/>
  <c r="AA225" i="11" s="1"/>
  <c r="AB225" i="11" s="1"/>
  <c r="D225" i="11"/>
  <c r="C225" i="11"/>
  <c r="AA224" i="11"/>
  <c r="AB224" i="11" s="1"/>
  <c r="M224" i="11"/>
  <c r="L224" i="11"/>
  <c r="AA223" i="11"/>
  <c r="AB223" i="11" s="1"/>
  <c r="M223" i="11"/>
  <c r="L223" i="11"/>
  <c r="D223" i="11"/>
  <c r="C223" i="11"/>
  <c r="M222" i="11"/>
  <c r="L222" i="11"/>
  <c r="AA222" i="11" s="1"/>
  <c r="AB222" i="11" s="1"/>
  <c r="AA221" i="11"/>
  <c r="AB221" i="11" s="1"/>
  <c r="M221" i="11"/>
  <c r="L221" i="11"/>
  <c r="M220" i="11"/>
  <c r="L220" i="11"/>
  <c r="AA220" i="11" s="1"/>
  <c r="AB220" i="11" s="1"/>
  <c r="M219" i="11"/>
  <c r="L219" i="11"/>
  <c r="AA219" i="11" s="1"/>
  <c r="AB219" i="11" s="1"/>
  <c r="M218" i="11"/>
  <c r="L218" i="11"/>
  <c r="AA218" i="11" s="1"/>
  <c r="AB218" i="11" s="1"/>
  <c r="AA217" i="11"/>
  <c r="AB217" i="11" s="1"/>
  <c r="M217" i="11"/>
  <c r="L217" i="11"/>
  <c r="M216" i="11"/>
  <c r="L216" i="11"/>
  <c r="AA216" i="11" s="1"/>
  <c r="AB216" i="11" s="1"/>
  <c r="M215" i="11"/>
  <c r="L215" i="11"/>
  <c r="AA215" i="11" s="1"/>
  <c r="AB215" i="11" s="1"/>
  <c r="M214" i="11"/>
  <c r="L214" i="11"/>
  <c r="AA214" i="11" s="1"/>
  <c r="AB214" i="11" s="1"/>
  <c r="AA213" i="11"/>
  <c r="AB213" i="11" s="1"/>
  <c r="M213" i="11"/>
  <c r="L213" i="11"/>
  <c r="M212" i="11"/>
  <c r="L212" i="11"/>
  <c r="AA212" i="11" s="1"/>
  <c r="AB212" i="11" s="1"/>
  <c r="M211" i="11"/>
  <c r="L211" i="11"/>
  <c r="AA211" i="11" s="1"/>
  <c r="AB211" i="11" s="1"/>
  <c r="AB210" i="11"/>
  <c r="AA210" i="11"/>
  <c r="M210" i="11"/>
  <c r="L210" i="11"/>
  <c r="AA209" i="11"/>
  <c r="AB209" i="11" s="1"/>
  <c r="M209" i="11"/>
  <c r="L209" i="11"/>
  <c r="M208" i="11"/>
  <c r="L208" i="11"/>
  <c r="AA208" i="11" s="1"/>
  <c r="AB208" i="11" s="1"/>
  <c r="M207" i="11"/>
  <c r="L207" i="11"/>
  <c r="AA207" i="11" s="1"/>
  <c r="AB207" i="11" s="1"/>
  <c r="AB206" i="11"/>
  <c r="AA206" i="11"/>
  <c r="M206" i="11"/>
  <c r="L206" i="11"/>
  <c r="AA205" i="11"/>
  <c r="AB205" i="11" s="1"/>
  <c r="M205" i="11"/>
  <c r="L205" i="11"/>
  <c r="M204" i="11"/>
  <c r="L204" i="11"/>
  <c r="AA204" i="11" s="1"/>
  <c r="AB204" i="11" s="1"/>
  <c r="M203" i="11"/>
  <c r="L203" i="11"/>
  <c r="AA203" i="11" s="1"/>
  <c r="AB203" i="11" s="1"/>
  <c r="AB202" i="11"/>
  <c r="AA202" i="11"/>
  <c r="M202" i="11"/>
  <c r="L202" i="11"/>
  <c r="AA201" i="11"/>
  <c r="AB201" i="11" s="1"/>
  <c r="M201" i="11"/>
  <c r="L201" i="11"/>
  <c r="M200" i="11"/>
  <c r="L200" i="11"/>
  <c r="AA200" i="11" s="1"/>
  <c r="AB200" i="11" s="1"/>
  <c r="M199" i="11"/>
  <c r="L199" i="11"/>
  <c r="AA199" i="11" s="1"/>
  <c r="AB199" i="11" s="1"/>
  <c r="AB198" i="11"/>
  <c r="AA198" i="11"/>
  <c r="M198" i="11"/>
  <c r="L198" i="11"/>
  <c r="AA197" i="11"/>
  <c r="AB197" i="11" s="1"/>
  <c r="M197" i="11"/>
  <c r="L197" i="11"/>
  <c r="M196" i="11"/>
  <c r="L196" i="11"/>
  <c r="AA196" i="11" s="1"/>
  <c r="AB196" i="11" s="1"/>
  <c r="M195" i="11"/>
  <c r="L195" i="11"/>
  <c r="AA195" i="11" s="1"/>
  <c r="AB195" i="11" s="1"/>
  <c r="AB194" i="11"/>
  <c r="AA194" i="11"/>
  <c r="M194" i="11"/>
  <c r="L194" i="11"/>
  <c r="AA193" i="11"/>
  <c r="AB193" i="11" s="1"/>
  <c r="M193" i="11"/>
  <c r="L193" i="11"/>
  <c r="M192" i="11"/>
  <c r="L192" i="11"/>
  <c r="AA192" i="11" s="1"/>
  <c r="AB192" i="11" s="1"/>
  <c r="M191" i="11"/>
  <c r="L191" i="11"/>
  <c r="AA191" i="11" s="1"/>
  <c r="AB191" i="11" s="1"/>
  <c r="AB190" i="11"/>
  <c r="AA190" i="11"/>
  <c r="M190" i="11"/>
  <c r="L190" i="11"/>
  <c r="AA189" i="11"/>
  <c r="AB189" i="11" s="1"/>
  <c r="M189" i="11"/>
  <c r="L189" i="11"/>
  <c r="M188" i="11"/>
  <c r="L188" i="11"/>
  <c r="AA188" i="11" s="1"/>
  <c r="AB188" i="11" s="1"/>
  <c r="M187" i="11"/>
  <c r="L187" i="11"/>
  <c r="AA187" i="11" s="1"/>
  <c r="AB187" i="11" s="1"/>
  <c r="M186" i="11"/>
  <c r="L186" i="11"/>
  <c r="AA186" i="11" s="1"/>
  <c r="AB186" i="11" s="1"/>
  <c r="AA185" i="11"/>
  <c r="AB185" i="11" s="1"/>
  <c r="M185" i="11"/>
  <c r="L185" i="11"/>
  <c r="M184" i="11"/>
  <c r="L184" i="11"/>
  <c r="AA184" i="11" s="1"/>
  <c r="AB184" i="11" s="1"/>
  <c r="M183" i="11"/>
  <c r="L183" i="11"/>
  <c r="AA183" i="11" s="1"/>
  <c r="AB183" i="11" s="1"/>
  <c r="M182" i="11"/>
  <c r="L182" i="11"/>
  <c r="AA182" i="11" s="1"/>
  <c r="AB182" i="11" s="1"/>
  <c r="AA181" i="11"/>
  <c r="AB181" i="11" s="1"/>
  <c r="M181" i="11"/>
  <c r="L181" i="11"/>
  <c r="M180" i="11"/>
  <c r="L180" i="11"/>
  <c r="AA180" i="11" s="1"/>
  <c r="AB180" i="11" s="1"/>
  <c r="M179" i="11"/>
  <c r="L179" i="11"/>
  <c r="AA179" i="11" s="1"/>
  <c r="AB179" i="11" s="1"/>
  <c r="M178" i="11"/>
  <c r="L178" i="11"/>
  <c r="AA178" i="11" s="1"/>
  <c r="AB178" i="11" s="1"/>
  <c r="AA177" i="11"/>
  <c r="AB177" i="11" s="1"/>
  <c r="M177" i="11"/>
  <c r="L177" i="11"/>
  <c r="M176" i="11"/>
  <c r="L176" i="11"/>
  <c r="AA176" i="11" s="1"/>
  <c r="AB176" i="11" s="1"/>
  <c r="M175" i="11"/>
  <c r="L175" i="11"/>
  <c r="AA175" i="11" s="1"/>
  <c r="AB175" i="11" s="1"/>
  <c r="M174" i="11"/>
  <c r="L174" i="11"/>
  <c r="AA174" i="11" s="1"/>
  <c r="AB174" i="11" s="1"/>
  <c r="AA173" i="11"/>
  <c r="AB173" i="11" s="1"/>
  <c r="M173" i="11"/>
  <c r="L173" i="11"/>
  <c r="M172" i="11"/>
  <c r="L172" i="11"/>
  <c r="AA172" i="11" s="1"/>
  <c r="AB172" i="11" s="1"/>
  <c r="M171" i="11"/>
  <c r="L171" i="11"/>
  <c r="AA171" i="11" s="1"/>
  <c r="AB171" i="11" s="1"/>
  <c r="M170" i="11"/>
  <c r="L170" i="11"/>
  <c r="AA170" i="11" s="1"/>
  <c r="AB170" i="11" s="1"/>
  <c r="AA169" i="11"/>
  <c r="AB169" i="11" s="1"/>
  <c r="M169" i="11"/>
  <c r="L169" i="11"/>
  <c r="M168" i="11"/>
  <c r="L168" i="11"/>
  <c r="AA168" i="11" s="1"/>
  <c r="AB168" i="11" s="1"/>
  <c r="M167" i="11"/>
  <c r="L167" i="11"/>
  <c r="AA167" i="11" s="1"/>
  <c r="AB167" i="11" s="1"/>
  <c r="M166" i="11"/>
  <c r="L166" i="11"/>
  <c r="AA166" i="11" s="1"/>
  <c r="AB166" i="11" s="1"/>
  <c r="AA165" i="11"/>
  <c r="AB165" i="11" s="1"/>
  <c r="M165" i="11"/>
  <c r="L165" i="11"/>
  <c r="M164" i="11"/>
  <c r="L164" i="11"/>
  <c r="AA164" i="11" s="1"/>
  <c r="AB164" i="11" s="1"/>
  <c r="M163" i="11"/>
  <c r="L163" i="11"/>
  <c r="AA163" i="11" s="1"/>
  <c r="AB163" i="11" s="1"/>
  <c r="M162" i="11"/>
  <c r="L162" i="11"/>
  <c r="AA162" i="11" s="1"/>
  <c r="AB162" i="11" s="1"/>
  <c r="AA161" i="11"/>
  <c r="AB161" i="11" s="1"/>
  <c r="M161" i="11"/>
  <c r="L161" i="11"/>
  <c r="M160" i="11"/>
  <c r="L160" i="11"/>
  <c r="AA160" i="11" s="1"/>
  <c r="AB160" i="11" s="1"/>
  <c r="M159" i="11"/>
  <c r="L159" i="11"/>
  <c r="AA159" i="11" s="1"/>
  <c r="AB159" i="11" s="1"/>
  <c r="M158" i="11"/>
  <c r="L158" i="11"/>
  <c r="AA158" i="11" s="1"/>
  <c r="AB158" i="11" s="1"/>
  <c r="AA157" i="11"/>
  <c r="AB157" i="11" s="1"/>
  <c r="M157" i="11"/>
  <c r="L157" i="11"/>
  <c r="M156" i="11"/>
  <c r="L156" i="11"/>
  <c r="AA156" i="11" s="1"/>
  <c r="AB156" i="11" s="1"/>
  <c r="M155" i="11"/>
  <c r="L155" i="11"/>
  <c r="AA155" i="11" s="1"/>
  <c r="AB155" i="11" s="1"/>
  <c r="M154" i="11"/>
  <c r="L154" i="11"/>
  <c r="AA154" i="11" s="1"/>
  <c r="AB154" i="11" s="1"/>
  <c r="AA153" i="11"/>
  <c r="AB153" i="11" s="1"/>
  <c r="M153" i="11"/>
  <c r="L153" i="11"/>
  <c r="M152" i="11"/>
  <c r="L152" i="11"/>
  <c r="AA152" i="11" s="1"/>
  <c r="AB152" i="11" s="1"/>
  <c r="D152" i="11"/>
  <c r="C152" i="11"/>
  <c r="AA151" i="11"/>
  <c r="AB151" i="11" s="1"/>
  <c r="M151" i="11"/>
  <c r="L151" i="11"/>
  <c r="D151" i="11"/>
  <c r="C151" i="11"/>
  <c r="AA150" i="11"/>
  <c r="AB150" i="11" s="1"/>
  <c r="M150" i="11"/>
  <c r="L150" i="11"/>
  <c r="D150" i="11"/>
  <c r="C150" i="11"/>
  <c r="AA149" i="11"/>
  <c r="AB149" i="11" s="1"/>
  <c r="M149" i="11"/>
  <c r="L149" i="11"/>
  <c r="D149" i="11"/>
  <c r="C149" i="11"/>
  <c r="M148" i="11"/>
  <c r="L148" i="11"/>
  <c r="AA148" i="11" s="1"/>
  <c r="AB148" i="11" s="1"/>
  <c r="D148" i="11"/>
  <c r="C148" i="11"/>
  <c r="AA147" i="11"/>
  <c r="AB147" i="11" s="1"/>
  <c r="M147" i="11"/>
  <c r="L147" i="11"/>
  <c r="D147" i="11"/>
  <c r="C147" i="11"/>
  <c r="M146" i="11"/>
  <c r="L146" i="11"/>
  <c r="AA146" i="11" s="1"/>
  <c r="AB146" i="11" s="1"/>
  <c r="D146" i="11"/>
  <c r="C146" i="11"/>
  <c r="M145" i="11"/>
  <c r="L145" i="11"/>
  <c r="AA145" i="11" s="1"/>
  <c r="AB145" i="11" s="1"/>
  <c r="D145" i="11"/>
  <c r="C145" i="11"/>
  <c r="M144" i="11"/>
  <c r="L144" i="11"/>
  <c r="AA144" i="11" s="1"/>
  <c r="AB144" i="11" s="1"/>
  <c r="D144" i="11"/>
  <c r="C144" i="11"/>
  <c r="AA143" i="11"/>
  <c r="AB143" i="11" s="1"/>
  <c r="M143" i="11"/>
  <c r="L143" i="11"/>
  <c r="M142" i="11"/>
  <c r="L142" i="11"/>
  <c r="AA142" i="11" s="1"/>
  <c r="AB142" i="11" s="1"/>
  <c r="AA141" i="11"/>
  <c r="AB141" i="11" s="1"/>
  <c r="M141" i="11"/>
  <c r="L141" i="11"/>
  <c r="AA140" i="11"/>
  <c r="AB140" i="11" s="1"/>
  <c r="M140" i="11"/>
  <c r="L140" i="11"/>
  <c r="AA139" i="11"/>
  <c r="AB139" i="11" s="1"/>
  <c r="M139" i="11"/>
  <c r="L139" i="11"/>
  <c r="M138" i="11"/>
  <c r="L138" i="11"/>
  <c r="AA138" i="11" s="1"/>
  <c r="AB138" i="11" s="1"/>
  <c r="AA137" i="11"/>
  <c r="AB137" i="11" s="1"/>
  <c r="M137" i="11"/>
  <c r="L137" i="11"/>
  <c r="AA136" i="11"/>
  <c r="AB136" i="11" s="1"/>
  <c r="M136" i="11"/>
  <c r="L136" i="11"/>
  <c r="AA135" i="11"/>
  <c r="AB135" i="11" s="1"/>
  <c r="M135" i="11"/>
  <c r="L135" i="11"/>
  <c r="M134" i="11"/>
  <c r="L134" i="11"/>
  <c r="AA134" i="11" s="1"/>
  <c r="AB134" i="11" s="1"/>
  <c r="AB133" i="11"/>
  <c r="AA133" i="11"/>
  <c r="M133" i="11"/>
  <c r="L133" i="11"/>
  <c r="M132" i="11"/>
  <c r="L132" i="11"/>
  <c r="AA132" i="11" s="1"/>
  <c r="AB132" i="11" s="1"/>
  <c r="AA131" i="11"/>
  <c r="AB131" i="11" s="1"/>
  <c r="M131" i="11"/>
  <c r="L131" i="11"/>
  <c r="M130" i="11"/>
  <c r="L130" i="11"/>
  <c r="AA130" i="11" s="1"/>
  <c r="AB130" i="11" s="1"/>
  <c r="AB129" i="11"/>
  <c r="AA129" i="11"/>
  <c r="M129" i="11"/>
  <c r="L129" i="11"/>
  <c r="M128" i="11"/>
  <c r="L128" i="11"/>
  <c r="AA128" i="11" s="1"/>
  <c r="AB128" i="11" s="1"/>
  <c r="AA127" i="11"/>
  <c r="AB127" i="11" s="1"/>
  <c r="M127" i="11"/>
  <c r="L127" i="11"/>
  <c r="M126" i="11"/>
  <c r="L126" i="11"/>
  <c r="AA126" i="11" s="1"/>
  <c r="AB126" i="11" s="1"/>
  <c r="AB125" i="11"/>
  <c r="AA125" i="11"/>
  <c r="M125" i="11"/>
  <c r="L125" i="11"/>
  <c r="M124" i="11"/>
  <c r="L124" i="11"/>
  <c r="AA124" i="11" s="1"/>
  <c r="AB124" i="11" s="1"/>
  <c r="AA123" i="11"/>
  <c r="AB123" i="11" s="1"/>
  <c r="M123" i="11"/>
  <c r="L123" i="11"/>
  <c r="M122" i="11"/>
  <c r="L122" i="11"/>
  <c r="AA122" i="11" s="1"/>
  <c r="AB122" i="11" s="1"/>
  <c r="AB121" i="11"/>
  <c r="AA121" i="11"/>
  <c r="M121" i="11"/>
  <c r="L121" i="11"/>
  <c r="M120" i="11"/>
  <c r="L120" i="11"/>
  <c r="AA120" i="11" s="1"/>
  <c r="AB120" i="11" s="1"/>
  <c r="AA119" i="11"/>
  <c r="AB119" i="11" s="1"/>
  <c r="M119" i="11"/>
  <c r="L119" i="11"/>
  <c r="M118" i="11"/>
  <c r="L118" i="11"/>
  <c r="AA118" i="11" s="1"/>
  <c r="AB118" i="11" s="1"/>
  <c r="AB117" i="11"/>
  <c r="AA117" i="11"/>
  <c r="M117" i="11"/>
  <c r="L117" i="11"/>
  <c r="M116" i="11"/>
  <c r="L116" i="11"/>
  <c r="AA116" i="11" s="1"/>
  <c r="AB116" i="11" s="1"/>
  <c r="AA115" i="11"/>
  <c r="AB115" i="11" s="1"/>
  <c r="M115" i="11"/>
  <c r="L115" i="11"/>
  <c r="M114" i="11"/>
  <c r="L114" i="11"/>
  <c r="AA114" i="11" s="1"/>
  <c r="AB114" i="11" s="1"/>
  <c r="AB113" i="11"/>
  <c r="AA113" i="11"/>
  <c r="M113" i="11"/>
  <c r="L113" i="11"/>
  <c r="M112" i="11"/>
  <c r="L112" i="11"/>
  <c r="AA112" i="11" s="1"/>
  <c r="AB112" i="11" s="1"/>
  <c r="AA111" i="11"/>
  <c r="AB111" i="11" s="1"/>
  <c r="M111" i="11"/>
  <c r="L111" i="11"/>
  <c r="M110" i="11"/>
  <c r="L110" i="11"/>
  <c r="AA110" i="11" s="1"/>
  <c r="AB110" i="11" s="1"/>
  <c r="AB109" i="11"/>
  <c r="AA109" i="11"/>
  <c r="M109" i="11"/>
  <c r="L109" i="11"/>
  <c r="M108" i="11"/>
  <c r="L108" i="11"/>
  <c r="AA108" i="11" s="1"/>
  <c r="AB108" i="11" s="1"/>
  <c r="D108" i="11"/>
  <c r="C108" i="11"/>
  <c r="AA107" i="11"/>
  <c r="AB107" i="11" s="1"/>
  <c r="M107" i="11"/>
  <c r="L107" i="11"/>
  <c r="AA106" i="11"/>
  <c r="AB106" i="11" s="1"/>
  <c r="M106" i="11"/>
  <c r="L106" i="11"/>
  <c r="AB105" i="11"/>
  <c r="AA105" i="11"/>
  <c r="M105" i="11"/>
  <c r="L105" i="11"/>
  <c r="M104" i="11"/>
  <c r="L104" i="11"/>
  <c r="AA104" i="11" s="1"/>
  <c r="AB104" i="11" s="1"/>
  <c r="AA103" i="11"/>
  <c r="AB103" i="11" s="1"/>
  <c r="M103" i="11"/>
  <c r="L103" i="11"/>
  <c r="AA102" i="11"/>
  <c r="AB102" i="11" s="1"/>
  <c r="M102" i="11"/>
  <c r="L102" i="11"/>
  <c r="AB101" i="11"/>
  <c r="AA101" i="11"/>
  <c r="M101" i="11"/>
  <c r="L101" i="11"/>
  <c r="M100" i="11"/>
  <c r="L100" i="11"/>
  <c r="AA100" i="11" s="1"/>
  <c r="AB100" i="11" s="1"/>
  <c r="AA99" i="11"/>
  <c r="AB99" i="11" s="1"/>
  <c r="M99" i="11"/>
  <c r="L99" i="11"/>
  <c r="AA98" i="11"/>
  <c r="AB98" i="11" s="1"/>
  <c r="M98" i="11"/>
  <c r="L98" i="11"/>
  <c r="M97" i="11"/>
  <c r="L97" i="11"/>
  <c r="AA97" i="11" s="1"/>
  <c r="AB97" i="11" s="1"/>
  <c r="M96" i="11"/>
  <c r="L96" i="11"/>
  <c r="AA96" i="11" s="1"/>
  <c r="AB96" i="11" s="1"/>
  <c r="D96" i="11"/>
  <c r="C96" i="11"/>
  <c r="M95" i="11"/>
  <c r="L95" i="11"/>
  <c r="AA95" i="11" s="1"/>
  <c r="AB95" i="11" s="1"/>
  <c r="D95" i="11"/>
  <c r="C95" i="11"/>
  <c r="M94" i="11"/>
  <c r="L94" i="11"/>
  <c r="AA94" i="11" s="1"/>
  <c r="AB94" i="11" s="1"/>
  <c r="M93" i="11"/>
  <c r="L93" i="11"/>
  <c r="AA93" i="11" s="1"/>
  <c r="AB93" i="11" s="1"/>
  <c r="AA92" i="11"/>
  <c r="AB92" i="11" s="1"/>
  <c r="M92" i="11"/>
  <c r="L92" i="11"/>
  <c r="AA91" i="11"/>
  <c r="AB91" i="11" s="1"/>
  <c r="M91" i="11"/>
  <c r="L91" i="11"/>
  <c r="M90" i="11"/>
  <c r="L90" i="11"/>
  <c r="AA90" i="11" s="1"/>
  <c r="AB90" i="11" s="1"/>
  <c r="M89" i="11"/>
  <c r="L89" i="11"/>
  <c r="AA89" i="11" s="1"/>
  <c r="AB89" i="11" s="1"/>
  <c r="AA88" i="11"/>
  <c r="AB88" i="11" s="1"/>
  <c r="M88" i="11"/>
  <c r="L88" i="11"/>
  <c r="AA87" i="11"/>
  <c r="AB87" i="11" s="1"/>
  <c r="M87" i="11"/>
  <c r="L87" i="11"/>
  <c r="M86" i="11"/>
  <c r="L86" i="11"/>
  <c r="AA86" i="11" s="1"/>
  <c r="AB86" i="11" s="1"/>
  <c r="M85" i="11"/>
  <c r="L85" i="11"/>
  <c r="AA85" i="11" s="1"/>
  <c r="AB85" i="11" s="1"/>
  <c r="AA84" i="11"/>
  <c r="AB84" i="11" s="1"/>
  <c r="M84" i="11"/>
  <c r="L84" i="11"/>
  <c r="AA83" i="11"/>
  <c r="AB83" i="11" s="1"/>
  <c r="M83" i="11"/>
  <c r="L83" i="11"/>
  <c r="M82" i="11"/>
  <c r="L82" i="11"/>
  <c r="AA82" i="11" s="1"/>
  <c r="AB82" i="11" s="1"/>
  <c r="M81" i="11"/>
  <c r="L81" i="11"/>
  <c r="AA81" i="11" s="1"/>
  <c r="AB81" i="11" s="1"/>
  <c r="AA80" i="11"/>
  <c r="AB80" i="11" s="1"/>
  <c r="M80" i="11"/>
  <c r="L80" i="11"/>
  <c r="AA79" i="11"/>
  <c r="AB79" i="11" s="1"/>
  <c r="M79" i="11"/>
  <c r="L79" i="11"/>
  <c r="M78" i="11"/>
  <c r="L78" i="11"/>
  <c r="AA78" i="11" s="1"/>
  <c r="AB78" i="11" s="1"/>
  <c r="M77" i="11"/>
  <c r="L77" i="11"/>
  <c r="AA77" i="11" s="1"/>
  <c r="AB77" i="11" s="1"/>
  <c r="AA76" i="11"/>
  <c r="AB76" i="11" s="1"/>
  <c r="M76" i="11"/>
  <c r="L76" i="11"/>
  <c r="AA75" i="11"/>
  <c r="AB75" i="11" s="1"/>
  <c r="M75" i="11"/>
  <c r="L75" i="11"/>
  <c r="D75" i="11"/>
  <c r="C75" i="11"/>
  <c r="M74" i="11"/>
  <c r="L74" i="11"/>
  <c r="AA74" i="11" s="1"/>
  <c r="AB74" i="11" s="1"/>
  <c r="D74" i="11"/>
  <c r="C74" i="11"/>
  <c r="AB73" i="11"/>
  <c r="AA73" i="11"/>
  <c r="M73" i="11"/>
  <c r="L73" i="11"/>
  <c r="D73" i="11"/>
  <c r="C73" i="11"/>
  <c r="AB72" i="11"/>
  <c r="AA72" i="11"/>
  <c r="M72" i="11"/>
  <c r="L72" i="11"/>
  <c r="M71" i="11"/>
  <c r="L71" i="11"/>
  <c r="AA71" i="11" s="1"/>
  <c r="AB71" i="11" s="1"/>
  <c r="AB70" i="11"/>
  <c r="AA70" i="11"/>
  <c r="M70" i="11"/>
  <c r="L70" i="11"/>
  <c r="M69" i="11"/>
  <c r="L69" i="11"/>
  <c r="AA69" i="11" s="1"/>
  <c r="AB69" i="11" s="1"/>
  <c r="AB68" i="11"/>
  <c r="AA68" i="11"/>
  <c r="M68" i="11"/>
  <c r="L68" i="11"/>
  <c r="C68" i="11"/>
  <c r="M67" i="11"/>
  <c r="L67" i="11"/>
  <c r="AA67" i="11" s="1"/>
  <c r="AB67" i="11" s="1"/>
  <c r="AA66" i="11"/>
  <c r="AB66" i="11" s="1"/>
  <c r="M66" i="11"/>
  <c r="L66" i="11"/>
  <c r="M65" i="11"/>
  <c r="L65" i="11"/>
  <c r="AA65" i="11" s="1"/>
  <c r="AB65" i="11" s="1"/>
  <c r="M64" i="11"/>
  <c r="L64" i="11"/>
  <c r="AA64" i="11" s="1"/>
  <c r="AB64" i="11" s="1"/>
  <c r="M63" i="11"/>
  <c r="L63" i="11"/>
  <c r="AA63" i="11" s="1"/>
  <c r="AB63" i="11" s="1"/>
  <c r="AA62" i="11"/>
  <c r="AB62" i="11" s="1"/>
  <c r="M62" i="11"/>
  <c r="L62" i="11"/>
  <c r="M61" i="11"/>
  <c r="L61" i="11"/>
  <c r="AA61" i="11" s="1"/>
  <c r="AB61" i="11" s="1"/>
  <c r="M60" i="11"/>
  <c r="L60" i="11"/>
  <c r="AA60" i="11" s="1"/>
  <c r="AB60" i="11" s="1"/>
  <c r="M59" i="11"/>
  <c r="L59" i="11"/>
  <c r="AA59" i="11" s="1"/>
  <c r="AB59" i="11" s="1"/>
  <c r="AA58" i="11"/>
  <c r="AB58" i="11" s="1"/>
  <c r="M58" i="11"/>
  <c r="L58" i="11"/>
  <c r="M57" i="11"/>
  <c r="L57" i="11"/>
  <c r="AA57" i="11" s="1"/>
  <c r="AB57" i="11" s="1"/>
  <c r="M56" i="11"/>
  <c r="L56" i="11"/>
  <c r="AA56" i="11" s="1"/>
  <c r="AB56" i="11" s="1"/>
  <c r="M55" i="11"/>
  <c r="L55" i="11"/>
  <c r="AA55" i="11" s="1"/>
  <c r="AB55" i="11" s="1"/>
  <c r="AA54" i="11"/>
  <c r="AB54" i="11" s="1"/>
  <c r="M54" i="11"/>
  <c r="L54" i="11"/>
  <c r="M53" i="11"/>
  <c r="L53" i="11"/>
  <c r="AA53" i="11" s="1"/>
  <c r="AB53" i="11" s="1"/>
  <c r="M52" i="11"/>
  <c r="L52" i="11"/>
  <c r="AA52" i="11" s="1"/>
  <c r="AB52" i="11" s="1"/>
  <c r="M51" i="11"/>
  <c r="L51" i="11"/>
  <c r="AA51" i="11" s="1"/>
  <c r="AB51" i="11" s="1"/>
  <c r="AA50" i="11"/>
  <c r="AB50" i="11" s="1"/>
  <c r="M50" i="11"/>
  <c r="L50" i="11"/>
  <c r="M49" i="11"/>
  <c r="L49" i="11"/>
  <c r="AA49" i="11" s="1"/>
  <c r="AB49" i="11" s="1"/>
  <c r="M48" i="11"/>
  <c r="L48" i="11"/>
  <c r="AA48" i="11" s="1"/>
  <c r="AB48" i="11" s="1"/>
  <c r="M47" i="11"/>
  <c r="L47" i="11"/>
  <c r="AA47" i="11" s="1"/>
  <c r="AB47" i="11" s="1"/>
  <c r="AA46" i="11"/>
  <c r="AB46" i="11" s="1"/>
  <c r="M46" i="11"/>
  <c r="L46" i="11"/>
  <c r="M45" i="11"/>
  <c r="L45" i="11"/>
  <c r="AA45" i="11" s="1"/>
  <c r="AB45" i="11" s="1"/>
  <c r="M44" i="11"/>
  <c r="L44" i="11"/>
  <c r="AA44" i="11" s="1"/>
  <c r="AB44" i="11" s="1"/>
  <c r="M43" i="11"/>
  <c r="L43" i="11"/>
  <c r="AA43" i="11" s="1"/>
  <c r="AB43" i="11" s="1"/>
  <c r="AA42" i="11"/>
  <c r="AB42" i="11" s="1"/>
  <c r="M42" i="11"/>
  <c r="L42" i="11"/>
  <c r="M41" i="11"/>
  <c r="L41" i="11"/>
  <c r="AA41" i="11" s="1"/>
  <c r="AB41" i="11" s="1"/>
  <c r="D41" i="11"/>
  <c r="C41" i="11"/>
  <c r="AA40" i="11"/>
  <c r="AB40" i="11" s="1"/>
  <c r="M40" i="11"/>
  <c r="L40" i="11"/>
  <c r="D40" i="11"/>
  <c r="C40" i="11"/>
  <c r="AA39" i="11"/>
  <c r="AB39" i="11" s="1"/>
  <c r="M39" i="11"/>
  <c r="L39" i="11"/>
  <c r="M38" i="11"/>
  <c r="L38" i="11"/>
  <c r="AA38" i="11" s="1"/>
  <c r="AB38" i="11" s="1"/>
  <c r="M37" i="11"/>
  <c r="L37" i="11"/>
  <c r="AA37" i="11" s="1"/>
  <c r="AB37" i="11" s="1"/>
  <c r="M36" i="11"/>
  <c r="L36" i="11"/>
  <c r="AA36" i="11" s="1"/>
  <c r="AB36" i="11" s="1"/>
  <c r="AA35" i="11"/>
  <c r="AB35" i="11" s="1"/>
  <c r="M35" i="11"/>
  <c r="L35" i="11"/>
  <c r="M34" i="11"/>
  <c r="L34" i="11"/>
  <c r="AA34" i="11" s="1"/>
  <c r="AB34" i="11" s="1"/>
  <c r="M33" i="11"/>
  <c r="L33" i="11"/>
  <c r="AA33" i="11" s="1"/>
  <c r="AB33" i="11" s="1"/>
  <c r="M32" i="11"/>
  <c r="L32" i="11"/>
  <c r="AA32" i="11" s="1"/>
  <c r="AB32" i="11" s="1"/>
  <c r="AA31" i="11"/>
  <c r="AB31" i="11" s="1"/>
  <c r="M31" i="11"/>
  <c r="L31" i="11"/>
  <c r="M30" i="11"/>
  <c r="L30" i="11"/>
  <c r="AA30" i="11" s="1"/>
  <c r="AB30" i="11" s="1"/>
  <c r="M29" i="11"/>
  <c r="L29" i="11"/>
  <c r="AA29" i="11" s="1"/>
  <c r="AB29" i="11" s="1"/>
  <c r="M28" i="11"/>
  <c r="L28" i="11"/>
  <c r="AA28" i="11" s="1"/>
  <c r="AB28" i="11" s="1"/>
  <c r="AA27" i="11"/>
  <c r="AB27" i="11" s="1"/>
  <c r="M27" i="11"/>
  <c r="L27" i="11"/>
  <c r="M26" i="11"/>
  <c r="L26" i="11"/>
  <c r="AA26" i="11" s="1"/>
  <c r="AB26" i="11" s="1"/>
  <c r="D26" i="11"/>
  <c r="C26" i="11"/>
  <c r="AA25" i="11"/>
  <c r="AB25" i="11" s="1"/>
  <c r="M25" i="11"/>
  <c r="L25" i="11"/>
  <c r="D25" i="11"/>
  <c r="C25" i="11"/>
  <c r="AA24" i="11"/>
  <c r="AB24" i="11" s="1"/>
  <c r="M24" i="11"/>
  <c r="L24" i="11"/>
  <c r="D24" i="11"/>
  <c r="C24" i="11"/>
  <c r="AA23" i="11"/>
  <c r="AB23" i="11" s="1"/>
  <c r="M23" i="11"/>
  <c r="L23" i="11"/>
  <c r="D23" i="11"/>
  <c r="C23" i="11"/>
  <c r="M22" i="11"/>
  <c r="L22" i="11"/>
  <c r="AA22" i="11" s="1"/>
  <c r="AB22" i="11" s="1"/>
  <c r="D22" i="11"/>
  <c r="C22" i="11"/>
  <c r="AA21" i="11"/>
  <c r="AB21" i="11" s="1"/>
  <c r="M21" i="11"/>
  <c r="L21" i="11"/>
  <c r="D21" i="11"/>
  <c r="C21" i="11"/>
  <c r="M20" i="11"/>
  <c r="L20" i="11"/>
  <c r="AA20" i="11" s="1"/>
  <c r="AB20" i="11" s="1"/>
  <c r="D20" i="11"/>
  <c r="C20" i="11"/>
  <c r="AA19" i="11"/>
  <c r="AB19" i="11" s="1"/>
  <c r="M19" i="11"/>
  <c r="L19" i="11"/>
  <c r="D19" i="11"/>
  <c r="C19" i="11"/>
  <c r="M18" i="11"/>
  <c r="L18" i="11"/>
  <c r="AA18" i="11" s="1"/>
  <c r="AB18" i="11" s="1"/>
  <c r="D18" i="11"/>
  <c r="C18" i="11"/>
  <c r="AA17" i="11"/>
  <c r="AB17" i="11" s="1"/>
  <c r="M17" i="11"/>
  <c r="L17" i="11"/>
  <c r="D17" i="11"/>
  <c r="C17" i="11"/>
  <c r="AA16" i="11"/>
  <c r="AB16" i="11" s="1"/>
  <c r="M16" i="11"/>
  <c r="L16" i="11"/>
  <c r="M15" i="11"/>
  <c r="L15" i="11"/>
  <c r="AA15" i="11" s="1"/>
  <c r="AB15" i="11" s="1"/>
  <c r="M14" i="11"/>
  <c r="L14" i="11"/>
  <c r="AA14" i="11" s="1"/>
  <c r="AB14" i="11" s="1"/>
  <c r="M13" i="11"/>
  <c r="L13" i="11"/>
  <c r="AA13" i="11" s="1"/>
  <c r="AB13" i="11" s="1"/>
  <c r="AA12" i="11"/>
  <c r="AB12" i="11" s="1"/>
  <c r="M12" i="11"/>
  <c r="L12" i="11"/>
  <c r="M11" i="11"/>
  <c r="L11" i="11"/>
  <c r="AA11" i="11" s="1"/>
  <c r="AB11" i="11" s="1"/>
  <c r="M10" i="11"/>
  <c r="L10" i="11"/>
  <c r="AA10" i="11" s="1"/>
  <c r="AB10" i="11" s="1"/>
  <c r="M9" i="11"/>
  <c r="L9" i="11"/>
  <c r="AA9" i="11" s="1"/>
  <c r="AB9" i="11" s="1"/>
  <c r="AA8" i="11"/>
  <c r="AB8" i="11" s="1"/>
  <c r="M8" i="11"/>
  <c r="L8" i="11"/>
  <c r="C8" i="11"/>
  <c r="AA7" i="11"/>
  <c r="AB7" i="11" s="1"/>
  <c r="M7" i="11"/>
  <c r="L7" i="11"/>
  <c r="C7" i="11"/>
  <c r="AA6" i="11"/>
  <c r="AB6" i="11" s="1"/>
  <c r="M6" i="11"/>
  <c r="L6" i="11"/>
  <c r="C6" i="11"/>
  <c r="AB5" i="11"/>
  <c r="AA5" i="11"/>
  <c r="M5" i="11"/>
  <c r="L5" i="11"/>
  <c r="C5" i="11"/>
  <c r="M4" i="11"/>
  <c r="L4" i="11"/>
  <c r="AA4" i="11" s="1"/>
  <c r="AB4" i="11" s="1"/>
  <c r="M3" i="11"/>
  <c r="L3" i="11"/>
  <c r="AA3" i="11" s="1"/>
  <c r="AB3" i="11" s="1"/>
  <c r="AA2" i="11"/>
  <c r="AB2" i="11" s="1"/>
  <c r="M2" i="11"/>
  <c r="L2" i="11"/>
</calcChain>
</file>

<file path=xl/sharedStrings.xml><?xml version="1.0" encoding="utf-8"?>
<sst xmlns="http://schemas.openxmlformats.org/spreadsheetml/2006/main" count="62880" uniqueCount="15903">
  <si>
    <t>检索数据</t>
  </si>
  <si>
    <t>处理进度</t>
  </si>
  <si>
    <t>整体检索量(除PDD)</t>
  </si>
  <si>
    <t>整体违规量</t>
  </si>
  <si>
    <t>已知经销商</t>
  </si>
  <si>
    <t>未知经销商</t>
  </si>
  <si>
    <t>整体</t>
  </si>
  <si>
    <t>未知经销商
淘宝</t>
  </si>
  <si>
    <t>区域</t>
  </si>
  <si>
    <t>总检测链接(除PDD)</t>
  </si>
  <si>
    <t>总违规链接(除PDD)</t>
  </si>
  <si>
    <t>总违规链接%(除PDD)</t>
  </si>
  <si>
    <t>总违规链接</t>
  </si>
  <si>
    <t>总违规链接%</t>
  </si>
  <si>
    <t>总违规门店</t>
  </si>
  <si>
    <t>总违规门店%</t>
  </si>
  <si>
    <t>总违规经销商</t>
  </si>
  <si>
    <t>总违规经销商%</t>
  </si>
  <si>
    <t>违规链接数</t>
  </si>
  <si>
    <t>违规链接%</t>
  </si>
  <si>
    <t>违规门店数</t>
  </si>
  <si>
    <t>违规门店%</t>
  </si>
  <si>
    <t>违规经销商数</t>
  </si>
  <si>
    <t>违规经销商%</t>
  </si>
  <si>
    <t>总违规链接数</t>
  </si>
  <si>
    <t>调整/下架链接数量</t>
  </si>
  <si>
    <t>完成率</t>
  </si>
  <si>
    <t>违规链接</t>
  </si>
  <si>
    <t>广州大区</t>
  </si>
  <si>
    <t>深圳大区</t>
  </si>
  <si>
    <t>华中大区</t>
  </si>
  <si>
    <t>华东大区</t>
  </si>
  <si>
    <t>上海大区</t>
  </si>
  <si>
    <t>闽赣大区</t>
  </si>
  <si>
    <t>华北大区</t>
  </si>
  <si>
    <t>西南大区</t>
  </si>
  <si>
    <t>鲁豫陕大区</t>
  </si>
  <si>
    <t>电商</t>
  </si>
  <si>
    <t>无法判定大区</t>
  </si>
  <si>
    <t>TTL</t>
  </si>
  <si>
    <t>仅餐后数据</t>
  </si>
  <si>
    <r>
      <rPr>
        <b/>
        <sz val="12"/>
        <rFont val="微软雅黑"/>
        <charset val="134"/>
      </rPr>
      <t>年月</t>
    </r>
  </si>
  <si>
    <r>
      <rPr>
        <b/>
        <sz val="12"/>
        <rFont val="微软雅黑"/>
        <charset val="134"/>
      </rPr>
      <t>核检日期</t>
    </r>
  </si>
  <si>
    <r>
      <rPr>
        <b/>
        <sz val="12"/>
        <rFont val="微软雅黑"/>
        <charset val="134"/>
      </rPr>
      <t>所属大区</t>
    </r>
  </si>
  <si>
    <r>
      <rPr>
        <b/>
        <sz val="12"/>
        <rFont val="微软雅黑"/>
        <charset val="134"/>
      </rPr>
      <t>更新经销商</t>
    </r>
  </si>
  <si>
    <r>
      <rPr>
        <b/>
        <sz val="12"/>
        <rFont val="微软雅黑"/>
        <charset val="134"/>
      </rPr>
      <t>平台名称</t>
    </r>
  </si>
  <si>
    <r>
      <rPr>
        <b/>
        <sz val="12"/>
        <rFont val="宋体"/>
        <charset val="134"/>
      </rPr>
      <t>发货地区</t>
    </r>
  </si>
  <si>
    <r>
      <rPr>
        <b/>
        <sz val="12"/>
        <rFont val="宋体"/>
        <charset val="134"/>
      </rPr>
      <t>店铺名称</t>
    </r>
  </si>
  <si>
    <r>
      <rPr>
        <b/>
        <sz val="12"/>
        <rFont val="宋体"/>
        <charset val="134"/>
      </rPr>
      <t>商品链接</t>
    </r>
  </si>
  <si>
    <r>
      <rPr>
        <b/>
        <sz val="12"/>
        <rFont val="宋体"/>
        <charset val="134"/>
      </rPr>
      <t>型号</t>
    </r>
  </si>
  <si>
    <r>
      <rPr>
        <b/>
        <sz val="12"/>
        <rFont val="宋体"/>
        <charset val="134"/>
      </rPr>
      <t>数量</t>
    </r>
  </si>
  <si>
    <r>
      <rPr>
        <b/>
        <sz val="12"/>
        <rFont val="宋体"/>
        <charset val="134"/>
      </rPr>
      <t>平台促销价</t>
    </r>
  </si>
  <si>
    <r>
      <rPr>
        <b/>
        <sz val="12"/>
        <rFont val="Calibri"/>
        <family val="2"/>
      </rPr>
      <t>2026</t>
    </r>
    <r>
      <rPr>
        <b/>
        <sz val="12"/>
        <rFont val="微软雅黑"/>
        <charset val="134"/>
      </rPr>
      <t>年</t>
    </r>
    <r>
      <rPr>
        <b/>
        <sz val="12"/>
        <rFont val="Calibri"/>
        <family val="2"/>
      </rPr>
      <t>1</t>
    </r>
    <r>
      <rPr>
        <b/>
        <sz val="12"/>
        <rFont val="微软雅黑"/>
        <charset val="134"/>
      </rPr>
      <t>月促销价格指引</t>
    </r>
  </si>
  <si>
    <r>
      <rPr>
        <b/>
        <sz val="12"/>
        <rFont val="微软雅黑"/>
        <charset val="134"/>
      </rPr>
      <t>售卖单价</t>
    </r>
    <r>
      <rPr>
        <b/>
        <sz val="12"/>
        <rFont val="Calibri"/>
        <family val="2"/>
      </rPr>
      <t xml:space="preserve">
</t>
    </r>
    <r>
      <rPr>
        <b/>
        <sz val="12"/>
        <rFont val="微软雅黑"/>
        <charset val="134"/>
      </rPr>
      <t>（</t>
    </r>
    <r>
      <rPr>
        <b/>
        <sz val="12"/>
        <rFont val="Calibri"/>
        <family val="2"/>
      </rPr>
      <t>PC</t>
    </r>
    <r>
      <rPr>
        <b/>
        <sz val="12"/>
        <rFont val="微软雅黑"/>
        <charset val="134"/>
      </rPr>
      <t>）</t>
    </r>
  </si>
  <si>
    <r>
      <rPr>
        <b/>
        <sz val="12"/>
        <rFont val="微软雅黑"/>
        <charset val="134"/>
      </rPr>
      <t>促销价是否比红线价低</t>
    </r>
  </si>
  <si>
    <r>
      <rPr>
        <b/>
        <sz val="12"/>
        <rFont val="微软雅黑"/>
        <charset val="134"/>
      </rPr>
      <t>处理大区</t>
    </r>
  </si>
  <si>
    <r>
      <rPr>
        <b/>
        <sz val="12"/>
        <rFont val="微软雅黑"/>
        <charset val="134"/>
      </rPr>
      <t>负责人</t>
    </r>
  </si>
  <si>
    <r>
      <rPr>
        <b/>
        <sz val="12"/>
        <rFont val="微软雅黑"/>
        <charset val="134"/>
      </rPr>
      <t>整改时间</t>
    </r>
  </si>
  <si>
    <r>
      <rPr>
        <b/>
        <sz val="12"/>
        <rFont val="微软雅黑"/>
        <charset val="134"/>
      </rPr>
      <t>反馈整改图片</t>
    </r>
  </si>
  <si>
    <r>
      <rPr>
        <b/>
        <sz val="12"/>
        <rFont val="微软雅黑"/>
        <charset val="134"/>
      </rPr>
      <t>谁处理问题</t>
    </r>
  </si>
  <si>
    <r>
      <rPr>
        <sz val="11"/>
        <color rgb="FFFFFFFF"/>
        <rFont val="宋体"/>
        <charset val="134"/>
      </rPr>
      <t>处理时间</t>
    </r>
  </si>
  <si>
    <r>
      <rPr>
        <sz val="11"/>
        <color rgb="FFFFFFFF"/>
        <rFont val="宋体"/>
        <charset val="134"/>
      </rPr>
      <t>处理结果</t>
    </r>
  </si>
  <si>
    <r>
      <rPr>
        <sz val="11"/>
        <color rgb="FFFFFFFF"/>
        <rFont val="宋体"/>
        <charset val="134"/>
      </rPr>
      <t>优惠信息</t>
    </r>
  </si>
  <si>
    <r>
      <rPr>
        <sz val="11"/>
        <color rgb="FFFFFFFF"/>
        <rFont val="宋体"/>
        <charset val="134"/>
      </rPr>
      <t>商品</t>
    </r>
    <r>
      <rPr>
        <sz val="11"/>
        <color rgb="FFFFFFFF"/>
        <rFont val="Calibri"/>
        <family val="2"/>
      </rPr>
      <t>ID</t>
    </r>
  </si>
  <si>
    <r>
      <rPr>
        <sz val="11"/>
        <rFont val="Calibri"/>
        <family val="2"/>
      </rPr>
      <t>spu</t>
    </r>
    <r>
      <rPr>
        <sz val="11"/>
        <rFont val="宋体"/>
        <charset val="134"/>
      </rPr>
      <t>名称</t>
    </r>
  </si>
  <si>
    <r>
      <rPr>
        <sz val="11"/>
        <color rgb="FFFFFFFF"/>
        <rFont val="Calibri"/>
        <family val="2"/>
      </rPr>
      <t>sku</t>
    </r>
    <r>
      <rPr>
        <sz val="11"/>
        <color rgb="FFFFFFFF"/>
        <rFont val="宋体"/>
        <charset val="134"/>
      </rPr>
      <t>描述</t>
    </r>
  </si>
  <si>
    <t>skuid</t>
  </si>
  <si>
    <r>
      <rPr>
        <sz val="11"/>
        <color rgb="FFFFFFFF"/>
        <rFont val="宋体"/>
        <charset val="134"/>
      </rPr>
      <t>换算价</t>
    </r>
  </si>
  <si>
    <r>
      <rPr>
        <sz val="11"/>
        <color rgb="FFFFFFFF"/>
        <rFont val="宋体"/>
        <charset val="134"/>
      </rPr>
      <t>差价</t>
    </r>
  </si>
  <si>
    <r>
      <rPr>
        <sz val="11"/>
        <color theme="1"/>
        <rFont val="宋体"/>
        <charset val="134"/>
      </rPr>
      <t>正常价</t>
    </r>
  </si>
  <si>
    <r>
      <rPr>
        <sz val="11"/>
        <color rgb="FFFFFFFF"/>
        <rFont val="宋体"/>
        <charset val="134"/>
      </rPr>
      <t>销量</t>
    </r>
  </si>
  <si>
    <r>
      <rPr>
        <sz val="11"/>
        <color theme="1"/>
        <rFont val="微软雅黑"/>
        <charset val="134"/>
      </rPr>
      <t>无法判定大区</t>
    </r>
  </si>
  <si>
    <r>
      <rPr>
        <sz val="11"/>
        <rFont val="宋体"/>
        <charset val="134"/>
      </rPr>
      <t>未知经销商</t>
    </r>
  </si>
  <si>
    <r>
      <rPr>
        <sz val="11"/>
        <rFont val="宋体"/>
        <charset val="134"/>
      </rPr>
      <t>京东</t>
    </r>
  </si>
  <si>
    <r>
      <rPr>
        <sz val="12"/>
        <rFont val="宋体"/>
        <charset val="134"/>
      </rPr>
      <t>拓旭冲饮谷物专营店</t>
    </r>
  </si>
  <si>
    <t>https://item.jd.com/10140930409661.html</t>
  </si>
  <si>
    <r>
      <rPr>
        <sz val="11"/>
        <rFont val="宋体"/>
        <charset val="134"/>
      </rPr>
      <t>卡士餐后一小时无蔗糖原味</t>
    </r>
    <r>
      <rPr>
        <sz val="11"/>
        <rFont val="Calibri"/>
        <family val="2"/>
      </rPr>
      <t>250g</t>
    </r>
  </si>
  <si>
    <r>
      <rPr>
        <sz val="11"/>
        <color theme="1"/>
        <rFont val="宋体"/>
        <charset val="134"/>
      </rPr>
      <t>否</t>
    </r>
  </si>
  <si>
    <t>10140930409661</t>
  </si>
  <si>
    <r>
      <rPr>
        <u/>
        <sz val="11"/>
        <rFont val="宋体"/>
        <charset val="134"/>
      </rPr>
      <t>食怀【顺丰】卡士酸奶餐后一小时</t>
    </r>
    <r>
      <rPr>
        <u/>
        <sz val="11"/>
        <rFont val="Calibri"/>
        <family val="2"/>
      </rPr>
      <t>250g*12</t>
    </r>
    <r>
      <rPr>
        <u/>
        <sz val="11"/>
        <rFont val="宋体"/>
        <charset val="134"/>
      </rPr>
      <t>瓶原味双歧杆菌</t>
    </r>
    <r>
      <rPr>
        <u/>
        <sz val="11"/>
        <rFont val="Calibri"/>
        <family val="2"/>
      </rPr>
      <t>48</t>
    </r>
    <r>
      <rPr>
        <u/>
        <sz val="11"/>
        <rFont val="宋体"/>
        <charset val="134"/>
      </rPr>
      <t>小时发货</t>
    </r>
    <r>
      <rPr>
        <u/>
        <sz val="11"/>
        <rFont val="Calibri"/>
        <family val="2"/>
      </rPr>
      <t xml:space="preserve"> </t>
    </r>
    <r>
      <rPr>
        <u/>
        <sz val="11"/>
        <rFont val="宋体"/>
        <charset val="134"/>
      </rPr>
      <t>【</t>
    </r>
    <r>
      <rPr>
        <u/>
        <sz val="11"/>
        <rFont val="Calibri"/>
        <family val="2"/>
      </rPr>
      <t>0</t>
    </r>
    <r>
      <rPr>
        <u/>
        <sz val="11"/>
        <rFont val="宋体"/>
        <charset val="134"/>
      </rPr>
      <t>蔗糖组合】</t>
    </r>
  </si>
  <si>
    <r>
      <rPr>
        <sz val="12"/>
        <rFont val="宋体"/>
        <charset val="134"/>
      </rPr>
      <t>风韵点心专营店</t>
    </r>
  </si>
  <si>
    <t>https://item.jd.com/10166064336105.html</t>
  </si>
  <si>
    <r>
      <rPr>
        <sz val="11"/>
        <rFont val="宋体"/>
        <charset val="134"/>
      </rPr>
      <t>卡士餐后一小时原味</t>
    </r>
    <r>
      <rPr>
        <sz val="11"/>
        <rFont val="Calibri"/>
        <family val="2"/>
      </rPr>
      <t>250g</t>
    </r>
  </si>
  <si>
    <t>10166064336105</t>
  </si>
  <si>
    <r>
      <rPr>
        <u/>
        <sz val="11"/>
        <rFont val="宋体"/>
        <charset val="134"/>
      </rPr>
      <t>碧淼芬晨【顺丰】卡士酸奶餐后一小时</t>
    </r>
    <r>
      <rPr>
        <u/>
        <sz val="11"/>
        <rFont val="Calibri"/>
        <family val="2"/>
      </rPr>
      <t>250g*12</t>
    </r>
    <r>
      <rPr>
        <u/>
        <sz val="11"/>
        <rFont val="宋体"/>
        <charset val="134"/>
      </rPr>
      <t>瓶原味双歧杆菌</t>
    </r>
    <r>
      <rPr>
        <u/>
        <sz val="11"/>
        <rFont val="Calibri"/>
        <family val="2"/>
      </rPr>
      <t>48</t>
    </r>
    <r>
      <rPr>
        <u/>
        <sz val="11"/>
        <rFont val="宋体"/>
        <charset val="134"/>
      </rPr>
      <t>小时发货</t>
    </r>
    <r>
      <rPr>
        <u/>
        <sz val="11"/>
        <rFont val="Calibri"/>
        <family val="2"/>
      </rPr>
      <t xml:space="preserve"> [0</t>
    </r>
    <r>
      <rPr>
        <u/>
        <sz val="11"/>
        <rFont val="宋体"/>
        <charset val="134"/>
      </rPr>
      <t>蔗糖组合</t>
    </r>
    <r>
      <rPr>
        <u/>
        <sz val="11"/>
        <rFont val="Calibri"/>
        <family val="2"/>
      </rPr>
      <t>]</t>
    </r>
  </si>
  <si>
    <r>
      <rPr>
        <sz val="11"/>
        <rFont val="宋体"/>
        <charset val="134"/>
      </rPr>
      <t>上海大区</t>
    </r>
  </si>
  <si>
    <r>
      <rPr>
        <sz val="11"/>
        <rFont val="宋体"/>
        <charset val="134"/>
      </rPr>
      <t>淘宝</t>
    </r>
    <r>
      <rPr>
        <sz val="11"/>
        <rFont val="Calibri"/>
        <family val="2"/>
      </rPr>
      <t>/</t>
    </r>
    <r>
      <rPr>
        <sz val="11"/>
        <rFont val="宋体"/>
        <charset val="134"/>
      </rPr>
      <t>天猫</t>
    </r>
  </si>
  <si>
    <r>
      <rPr>
        <sz val="11"/>
        <rFont val="宋体"/>
        <charset val="134"/>
      </rPr>
      <t>上海</t>
    </r>
  </si>
  <si>
    <r>
      <rPr>
        <sz val="11"/>
        <rFont val="宋体"/>
        <charset val="134"/>
      </rPr>
      <t>屹天食品专营店</t>
    </r>
  </si>
  <si>
    <t>https://detail.tmall.com/item.htm?id=687622040734</t>
  </si>
  <si>
    <r>
      <rPr>
        <sz val="11"/>
        <rFont val="宋体"/>
        <charset val="134"/>
      </rPr>
      <t>卡士</t>
    </r>
    <r>
      <rPr>
        <sz val="11"/>
        <rFont val="Calibri"/>
        <family val="2"/>
      </rPr>
      <t>007</t>
    </r>
    <r>
      <rPr>
        <sz val="11"/>
        <rFont val="宋体"/>
        <charset val="134"/>
      </rPr>
      <t>益生菌家庭装酸奶原味</t>
    </r>
    <r>
      <rPr>
        <sz val="11"/>
        <rFont val="Calibri"/>
        <family val="2"/>
      </rPr>
      <t>1kg</t>
    </r>
    <r>
      <rPr>
        <sz val="11"/>
        <rFont val="宋体"/>
        <charset val="134"/>
      </rPr>
      <t>（含港澳版）</t>
    </r>
  </si>
  <si>
    <r>
      <rPr>
        <sz val="11"/>
        <rFont val="宋体"/>
        <charset val="134"/>
      </rPr>
      <t>否</t>
    </r>
  </si>
  <si>
    <r>
      <rPr>
        <sz val="11"/>
        <rFont val="宋体"/>
        <charset val="134"/>
      </rPr>
      <t>淘金币频道抵扣</t>
    </r>
    <r>
      <rPr>
        <sz val="11"/>
        <rFont val="Calibri"/>
        <family val="2"/>
      </rPr>
      <t>11%</t>
    </r>
    <r>
      <rPr>
        <sz val="11"/>
        <rFont val="宋体"/>
        <charset val="134"/>
      </rPr>
      <t>起</t>
    </r>
  </si>
  <si>
    <t>687622040734</t>
  </si>
  <si>
    <r>
      <rPr>
        <sz val="11"/>
        <rFont val="宋体"/>
        <charset val="134"/>
      </rPr>
      <t>卡士</t>
    </r>
    <r>
      <rPr>
        <sz val="11"/>
        <rFont val="Calibri"/>
        <family val="2"/>
      </rPr>
      <t>007</t>
    </r>
    <r>
      <rPr>
        <sz val="11"/>
        <rFont val="宋体"/>
        <charset val="134"/>
      </rPr>
      <t>家庭装酸奶原味</t>
    </r>
    <r>
      <rPr>
        <sz val="11"/>
        <rFont val="Calibri"/>
        <family val="2"/>
      </rPr>
      <t>1kg</t>
    </r>
    <r>
      <rPr>
        <sz val="11"/>
        <rFont val="宋体"/>
        <charset val="134"/>
      </rPr>
      <t>瓶装</t>
    </r>
    <r>
      <rPr>
        <sz val="11"/>
        <rFont val="Calibri"/>
        <family val="2"/>
      </rPr>
      <t>0</t>
    </r>
    <r>
      <rPr>
        <sz val="11"/>
        <rFont val="宋体"/>
        <charset val="134"/>
      </rPr>
      <t>食品添加</t>
    </r>
    <r>
      <rPr>
        <sz val="11"/>
        <rFont val="Calibri"/>
        <family val="2"/>
      </rPr>
      <t>7</t>
    </r>
    <r>
      <rPr>
        <sz val="11"/>
        <rFont val="宋体"/>
        <charset val="134"/>
      </rPr>
      <t>种益生菌低温风味发酵乳</t>
    </r>
  </si>
  <si>
    <r>
      <rPr>
        <sz val="11"/>
        <rFont val="宋体"/>
        <charset val="134"/>
      </rPr>
      <t>【红色</t>
    </r>
    <r>
      <rPr>
        <sz val="11"/>
        <rFont val="Calibri"/>
        <family val="2"/>
      </rPr>
      <t>007</t>
    </r>
    <r>
      <rPr>
        <sz val="11"/>
        <rFont val="宋体"/>
        <charset val="134"/>
      </rPr>
      <t>原味】家庭装</t>
    </r>
    <r>
      <rPr>
        <sz val="11"/>
        <rFont val="Calibri"/>
        <family val="2"/>
      </rPr>
      <t>1Kg,1</t>
    </r>
    <r>
      <rPr>
        <sz val="11"/>
        <rFont val="宋体"/>
        <charset val="134"/>
      </rPr>
      <t>瓶</t>
    </r>
  </si>
  <si>
    <t>4901168272429</t>
  </si>
  <si>
    <r>
      <rPr>
        <sz val="11"/>
        <rFont val="宋体"/>
        <charset val="134"/>
      </rPr>
      <t>上海晗臻实业有限公司</t>
    </r>
  </si>
  <si>
    <r>
      <rPr>
        <sz val="11"/>
        <rFont val="宋体"/>
        <charset val="134"/>
      </rPr>
      <t>晗臻尤品</t>
    </r>
  </si>
  <si>
    <t>https://item.taobao.com/item.htm?id=856684567883</t>
  </si>
  <si>
    <r>
      <rPr>
        <sz val="11"/>
        <rFont val="宋体"/>
        <charset val="134"/>
      </rPr>
      <t>卡士宝贝第二餐儿童酸奶（原味、西梅苹果味无蔗糖、</t>
    </r>
    <r>
      <rPr>
        <sz val="11"/>
        <rFont val="Calibri"/>
        <family val="2"/>
      </rPr>
      <t>4%</t>
    </r>
    <r>
      <rPr>
        <sz val="11"/>
        <rFont val="宋体"/>
        <charset val="134"/>
      </rPr>
      <t>蔗糖草莓蓝莓树莓味、</t>
    </r>
    <r>
      <rPr>
        <sz val="11"/>
        <rFont val="Calibri"/>
        <family val="2"/>
      </rPr>
      <t>4%</t>
    </r>
    <r>
      <rPr>
        <sz val="11"/>
        <rFont val="宋体"/>
        <charset val="134"/>
      </rPr>
      <t>蔗糖山楂六物味）（单袋</t>
    </r>
    <r>
      <rPr>
        <sz val="11"/>
        <rFont val="Calibri"/>
        <family val="2"/>
      </rPr>
      <t>85g</t>
    </r>
    <r>
      <rPr>
        <sz val="11"/>
        <rFont val="宋体"/>
        <charset val="134"/>
      </rPr>
      <t>）</t>
    </r>
    <r>
      <rPr>
        <sz val="11"/>
        <rFont val="Calibri"/>
        <family val="2"/>
      </rPr>
      <t xml:space="preserve"> </t>
    </r>
    <r>
      <rPr>
        <sz val="11"/>
        <rFont val="宋体"/>
        <charset val="134"/>
      </rPr>
      <t>单袋</t>
    </r>
  </si>
  <si>
    <r>
      <rPr>
        <sz val="11"/>
        <rFont val="宋体"/>
        <charset val="134"/>
      </rPr>
      <t>淘金币频道抵扣</t>
    </r>
    <r>
      <rPr>
        <sz val="11"/>
        <rFont val="Calibri"/>
        <family val="2"/>
      </rPr>
      <t>5%</t>
    </r>
    <r>
      <rPr>
        <sz val="11"/>
        <rFont val="宋体"/>
        <charset val="134"/>
      </rPr>
      <t>起</t>
    </r>
  </si>
  <si>
    <t>856684567883</t>
  </si>
  <si>
    <r>
      <rPr>
        <sz val="11"/>
        <rFont val="宋体"/>
        <charset val="134"/>
      </rPr>
      <t>卡士酸奶宝贝第二餐系列原味山楂草莓蓝莓西梅</t>
    </r>
    <r>
      <rPr>
        <sz val="11"/>
        <rFont val="Calibri"/>
        <family val="2"/>
      </rPr>
      <t>85g/</t>
    </r>
    <r>
      <rPr>
        <sz val="11"/>
        <rFont val="宋体"/>
        <charset val="134"/>
      </rPr>
      <t>袋儿童酸奶</t>
    </r>
  </si>
  <si>
    <r>
      <rPr>
        <sz val="11"/>
        <rFont val="宋体"/>
        <charset val="134"/>
      </rPr>
      <t>宝贝第二餐</t>
    </r>
    <r>
      <rPr>
        <sz val="11"/>
        <rFont val="Calibri"/>
        <family val="2"/>
      </rPr>
      <t xml:space="preserve"> </t>
    </r>
    <r>
      <rPr>
        <sz val="11"/>
        <rFont val="宋体"/>
        <charset val="134"/>
      </rPr>
      <t>原味</t>
    </r>
    <r>
      <rPr>
        <sz val="11"/>
        <rFont val="Calibri"/>
        <family val="2"/>
      </rPr>
      <t>85g*4</t>
    </r>
    <r>
      <rPr>
        <sz val="11"/>
        <rFont val="宋体"/>
        <charset val="134"/>
      </rPr>
      <t>袋</t>
    </r>
  </si>
  <si>
    <t>5831619034398</t>
  </si>
  <si>
    <t>https://item.taobao.com/item.htm?id=926290113870</t>
  </si>
  <si>
    <r>
      <rPr>
        <sz val="11"/>
        <rFont val="宋体"/>
        <charset val="134"/>
      </rPr>
      <t>卡士</t>
    </r>
    <r>
      <rPr>
        <sz val="11"/>
        <rFont val="Calibri"/>
        <family val="2"/>
      </rPr>
      <t>007</t>
    </r>
    <r>
      <rPr>
        <sz val="11"/>
        <rFont val="宋体"/>
        <charset val="134"/>
      </rPr>
      <t>小瓶装益生菌酸奶原味</t>
    </r>
    <r>
      <rPr>
        <sz val="11"/>
        <rFont val="Calibri"/>
        <family val="2"/>
      </rPr>
      <t xml:space="preserve"> 220g</t>
    </r>
  </si>
  <si>
    <t>926290113870</t>
  </si>
  <si>
    <r>
      <rPr>
        <sz val="11"/>
        <rFont val="宋体"/>
        <charset val="134"/>
      </rPr>
      <t>卡士</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210g</t>
    </r>
  </si>
  <si>
    <r>
      <rPr>
        <sz val="11"/>
        <rFont val="宋体"/>
        <charset val="134"/>
      </rPr>
      <t>卡士</t>
    </r>
    <r>
      <rPr>
        <sz val="11"/>
        <rFont val="Calibri"/>
        <family val="2"/>
      </rPr>
      <t>AD</t>
    </r>
    <r>
      <rPr>
        <sz val="11"/>
        <rFont val="宋体"/>
        <charset val="134"/>
      </rPr>
      <t>钙酸奶</t>
    </r>
    <r>
      <rPr>
        <sz val="11"/>
        <rFont val="Calibri"/>
        <family val="2"/>
      </rPr>
      <t>220g*3</t>
    </r>
    <r>
      <rPr>
        <sz val="11"/>
        <rFont val="宋体"/>
        <charset val="134"/>
      </rPr>
      <t>瓶</t>
    </r>
  </si>
  <si>
    <t>5805744960614</t>
  </si>
  <si>
    <t>https://item.taobao.com/item.htm?id=793884212333</t>
  </si>
  <si>
    <r>
      <rPr>
        <sz val="11"/>
        <rFont val="宋体"/>
        <charset val="134"/>
      </rPr>
      <t>卡士</t>
    </r>
    <r>
      <rPr>
        <sz val="11"/>
        <rFont val="Calibri"/>
        <family val="2"/>
      </rPr>
      <t>007</t>
    </r>
    <r>
      <rPr>
        <sz val="11"/>
        <rFont val="宋体"/>
        <charset val="134"/>
      </rPr>
      <t>无蔗糖益生菌家庭装酸奶原味</t>
    </r>
    <r>
      <rPr>
        <sz val="11"/>
        <rFont val="Calibri"/>
        <family val="2"/>
      </rPr>
      <t xml:space="preserve">969g </t>
    </r>
    <r>
      <rPr>
        <sz val="11"/>
        <rFont val="宋体"/>
        <charset val="134"/>
      </rPr>
      <t>单瓶</t>
    </r>
  </si>
  <si>
    <t>793884212333</t>
  </si>
  <si>
    <r>
      <rPr>
        <sz val="11"/>
        <rFont val="宋体"/>
        <charset val="134"/>
      </rPr>
      <t>清仓特价卡士</t>
    </r>
    <r>
      <rPr>
        <sz val="11"/>
        <rFont val="Calibri"/>
        <family val="2"/>
      </rPr>
      <t>007</t>
    </r>
    <r>
      <rPr>
        <sz val="11"/>
        <rFont val="宋体"/>
        <charset val="134"/>
      </rPr>
      <t>家庭装原味</t>
    </r>
    <r>
      <rPr>
        <sz val="11"/>
        <rFont val="Calibri"/>
        <family val="2"/>
      </rPr>
      <t>969g0</t>
    </r>
    <r>
      <rPr>
        <sz val="11"/>
        <rFont val="宋体"/>
        <charset val="134"/>
      </rPr>
      <t>食品添加乳酸菌低温酸奶</t>
    </r>
  </si>
  <si>
    <r>
      <rPr>
        <sz val="11"/>
        <rFont val="宋体"/>
        <charset val="134"/>
      </rPr>
      <t>卡士酸奶</t>
    </r>
    <r>
      <rPr>
        <sz val="11"/>
        <rFont val="Calibri"/>
        <family val="2"/>
      </rPr>
      <t>969g*1</t>
    </r>
    <r>
      <rPr>
        <sz val="11"/>
        <rFont val="宋体"/>
        <charset val="134"/>
      </rPr>
      <t>瓶</t>
    </r>
  </si>
  <si>
    <t>5418212128171</t>
  </si>
  <si>
    <t>https://item.taobao.com/item.htm?id=856030627488</t>
  </si>
  <si>
    <r>
      <rPr>
        <sz val="11"/>
        <rFont val="宋体"/>
        <charset val="134"/>
      </rPr>
      <t>卡士</t>
    </r>
    <r>
      <rPr>
        <sz val="11"/>
        <rFont val="Calibri"/>
        <family val="2"/>
      </rPr>
      <t>007</t>
    </r>
    <r>
      <rPr>
        <sz val="11"/>
        <rFont val="宋体"/>
        <charset val="134"/>
      </rPr>
      <t>益生菌酸奶原味</t>
    </r>
    <r>
      <rPr>
        <sz val="11"/>
        <rFont val="Calibri"/>
        <family val="2"/>
      </rPr>
      <t xml:space="preserve">440g </t>
    </r>
    <r>
      <rPr>
        <sz val="11"/>
        <rFont val="宋体"/>
        <charset val="134"/>
      </rPr>
      <t>单瓶</t>
    </r>
  </si>
  <si>
    <t>856030627488</t>
  </si>
  <si>
    <r>
      <rPr>
        <sz val="11"/>
        <rFont val="宋体"/>
        <charset val="134"/>
      </rPr>
      <t>卡士酸奶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添加营养早餐奶</t>
    </r>
    <r>
      <rPr>
        <sz val="11"/>
        <rFont val="Calibri"/>
        <family val="2"/>
      </rPr>
      <t>440g/428g</t>
    </r>
  </si>
  <si>
    <r>
      <rPr>
        <sz val="11"/>
        <rFont val="宋体"/>
        <charset val="134"/>
      </rPr>
      <t>（红）</t>
    </r>
    <r>
      <rPr>
        <sz val="11"/>
        <rFont val="Calibri"/>
        <family val="2"/>
      </rPr>
      <t>007</t>
    </r>
    <r>
      <rPr>
        <sz val="11"/>
        <rFont val="宋体"/>
        <charset val="134"/>
      </rPr>
      <t>小奶罐</t>
    </r>
    <r>
      <rPr>
        <sz val="11"/>
        <rFont val="Calibri"/>
        <family val="2"/>
      </rPr>
      <t>440g,4</t>
    </r>
    <r>
      <rPr>
        <sz val="11"/>
        <rFont val="宋体"/>
        <charset val="134"/>
      </rPr>
      <t>瓶</t>
    </r>
  </si>
  <si>
    <t>5831038787751</t>
  </si>
  <si>
    <r>
      <rPr>
        <sz val="11"/>
        <rFont val="宋体"/>
        <charset val="134"/>
      </rPr>
      <t>华东大区</t>
    </r>
  </si>
  <si>
    <r>
      <rPr>
        <sz val="11"/>
        <rFont val="宋体"/>
        <charset val="134"/>
      </rPr>
      <t>江苏徐州</t>
    </r>
  </si>
  <si>
    <r>
      <rPr>
        <sz val="11"/>
        <rFont val="Calibri"/>
        <family val="2"/>
      </rPr>
      <t>1</t>
    </r>
    <r>
      <rPr>
        <sz val="11"/>
        <rFont val="宋体"/>
        <charset val="134"/>
      </rPr>
      <t>展建生活一</t>
    </r>
  </si>
  <si>
    <t>https://item.taobao.com/item.htm?id=1006198786644</t>
  </si>
  <si>
    <t>1006198786644</t>
  </si>
  <si>
    <r>
      <rPr>
        <sz val="11"/>
        <rFont val="宋体"/>
        <charset val="134"/>
      </rPr>
      <t>【孩子喝选我】卡士宝贝第二餐儿童新鲜优质酸奶吸收营养低温酸奶</t>
    </r>
  </si>
  <si>
    <r>
      <rPr>
        <sz val="11"/>
        <rFont val="宋体"/>
        <charset val="134"/>
      </rPr>
      <t>口味</t>
    </r>
    <r>
      <rPr>
        <sz val="11"/>
        <rFont val="Calibri"/>
        <family val="2"/>
      </rPr>
      <t>:</t>
    </r>
    <r>
      <rPr>
        <sz val="11"/>
        <rFont val="宋体"/>
        <charset val="134"/>
      </rPr>
      <t>原味</t>
    </r>
    <r>
      <rPr>
        <sz val="11"/>
        <rFont val="Calibri"/>
        <family val="2"/>
      </rPr>
      <t>12</t>
    </r>
    <r>
      <rPr>
        <sz val="11"/>
        <rFont val="宋体"/>
        <charset val="134"/>
      </rPr>
      <t>袋（</t>
    </r>
    <r>
      <rPr>
        <sz val="11"/>
        <rFont val="Calibri"/>
        <family val="2"/>
      </rPr>
      <t>0</t>
    </r>
    <r>
      <rPr>
        <sz val="11"/>
        <rFont val="宋体"/>
        <charset val="134"/>
      </rPr>
      <t>蔗糖）</t>
    </r>
  </si>
  <si>
    <t>6002648984900</t>
  </si>
  <si>
    <t>https://item.taobao.com/item.htm?id=1006763173764</t>
  </si>
  <si>
    <t>1006763173764</t>
  </si>
  <si>
    <t>6003756317154</t>
  </si>
  <si>
    <r>
      <rPr>
        <sz val="11"/>
        <rFont val="宋体"/>
        <charset val="134"/>
      </rPr>
      <t>浙江杭州</t>
    </r>
  </si>
  <si>
    <r>
      <rPr>
        <sz val="11"/>
        <rFont val="Calibri"/>
        <family val="2"/>
      </rPr>
      <t>3</t>
    </r>
    <r>
      <rPr>
        <sz val="11"/>
        <rFont val="宋体"/>
        <charset val="134"/>
      </rPr>
      <t>彤羽精品特价店</t>
    </r>
  </si>
  <si>
    <t>https://item.taobao.com/item.htm?id=1006354257471</t>
  </si>
  <si>
    <t>1006354257471</t>
  </si>
  <si>
    <r>
      <rPr>
        <sz val="11"/>
        <rFont val="宋体"/>
        <charset val="134"/>
      </rPr>
      <t>卡士酸奶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440g</t>
    </r>
    <r>
      <rPr>
        <sz val="11"/>
        <rFont val="宋体"/>
        <charset val="134"/>
      </rPr>
      <t>小奶罐</t>
    </r>
  </si>
  <si>
    <r>
      <rPr>
        <sz val="11"/>
        <rFont val="宋体"/>
        <charset val="134"/>
      </rPr>
      <t>颜色分类</t>
    </r>
    <r>
      <rPr>
        <sz val="11"/>
        <rFont val="Calibri"/>
        <family val="2"/>
      </rPr>
      <t>:007</t>
    </r>
    <r>
      <rPr>
        <sz val="11"/>
        <rFont val="宋体"/>
        <charset val="134"/>
      </rPr>
      <t>益生菌原味</t>
    </r>
    <r>
      <rPr>
        <sz val="11"/>
        <rFont val="Calibri"/>
        <family val="2"/>
      </rPr>
      <t>440g*5</t>
    </r>
    <r>
      <rPr>
        <sz val="11"/>
        <rFont val="宋体"/>
        <charset val="134"/>
      </rPr>
      <t>瓶</t>
    </r>
  </si>
  <si>
    <t>6166600699557</t>
  </si>
  <si>
    <r>
      <rPr>
        <sz val="11"/>
        <rFont val="Calibri"/>
        <family val="2"/>
      </rPr>
      <t>4</t>
    </r>
    <r>
      <rPr>
        <sz val="11"/>
        <rFont val="宋体"/>
        <charset val="134"/>
      </rPr>
      <t>哚雨精品特价店</t>
    </r>
  </si>
  <si>
    <t>https://item.taobao.com/item.htm?id=938569692128</t>
  </si>
  <si>
    <r>
      <rPr>
        <sz val="11"/>
        <rFont val="宋体"/>
        <charset val="134"/>
      </rPr>
      <t>卡士</t>
    </r>
    <r>
      <rPr>
        <sz val="11"/>
        <rFont val="Calibri"/>
        <family val="2"/>
      </rPr>
      <t>007</t>
    </r>
    <r>
      <rPr>
        <sz val="11"/>
        <rFont val="宋体"/>
        <charset val="134"/>
      </rPr>
      <t>无蔗糖益生菌酸奶原味</t>
    </r>
    <r>
      <rPr>
        <sz val="11"/>
        <rFont val="Calibri"/>
        <family val="2"/>
      </rPr>
      <t xml:space="preserve">428g </t>
    </r>
    <r>
      <rPr>
        <sz val="11"/>
        <rFont val="宋体"/>
        <charset val="134"/>
      </rPr>
      <t>单瓶</t>
    </r>
  </si>
  <si>
    <t>938569692128</t>
  </si>
  <si>
    <r>
      <rPr>
        <sz val="11"/>
        <rFont val="宋体"/>
        <charset val="134"/>
      </rPr>
      <t>奶粉种类</t>
    </r>
    <r>
      <rPr>
        <sz val="11"/>
        <rFont val="Calibri"/>
        <family val="2"/>
      </rPr>
      <t>:6</t>
    </r>
    <r>
      <rPr>
        <sz val="11"/>
        <rFont val="宋体"/>
        <charset val="134"/>
      </rPr>
      <t>瓶、（蓝）</t>
    </r>
    <r>
      <rPr>
        <sz val="11"/>
        <rFont val="Calibri"/>
        <family val="2"/>
      </rPr>
      <t>007</t>
    </r>
    <r>
      <rPr>
        <sz val="11"/>
        <rFont val="宋体"/>
        <charset val="134"/>
      </rPr>
      <t>小奶罐</t>
    </r>
    <r>
      <rPr>
        <sz val="11"/>
        <rFont val="Calibri"/>
        <family val="2"/>
      </rPr>
      <t>428g</t>
    </r>
  </si>
  <si>
    <t>5999058111050</t>
  </si>
  <si>
    <r>
      <rPr>
        <sz val="11"/>
        <rFont val="宋体"/>
        <charset val="134"/>
      </rPr>
      <t>广州大区</t>
    </r>
  </si>
  <si>
    <r>
      <rPr>
        <sz val="11"/>
        <rFont val="宋体"/>
        <charset val="134"/>
      </rPr>
      <t>广东东莞</t>
    </r>
  </si>
  <si>
    <r>
      <rPr>
        <sz val="11"/>
        <rFont val="Calibri"/>
        <family val="2"/>
      </rPr>
      <t>classykiss</t>
    </r>
    <r>
      <rPr>
        <sz val="11"/>
        <rFont val="宋体"/>
        <charset val="134"/>
      </rPr>
      <t>卡士宫荼专卖店</t>
    </r>
  </si>
  <si>
    <t>https://detail.tmall.com/item.htm?id=891689798607</t>
  </si>
  <si>
    <t>891689798607</t>
  </si>
  <si>
    <r>
      <rPr>
        <sz val="11"/>
        <rFont val="宋体"/>
        <charset val="134"/>
      </rPr>
      <t>卡士宝贝第二餐儿童低温酸奶</t>
    </r>
    <r>
      <rPr>
        <sz val="11"/>
        <rFont val="Calibri"/>
        <family val="2"/>
      </rPr>
      <t>0%/4%</t>
    </r>
    <r>
      <rPr>
        <sz val="11"/>
        <rFont val="宋体"/>
        <charset val="134"/>
      </rPr>
      <t>蔗糖可选控糖宝宝</t>
    </r>
    <r>
      <rPr>
        <sz val="11"/>
        <rFont val="Calibri"/>
        <family val="2"/>
      </rPr>
      <t>85g*12</t>
    </r>
    <r>
      <rPr>
        <sz val="11"/>
        <rFont val="宋体"/>
        <charset val="134"/>
      </rPr>
      <t>袋</t>
    </r>
  </si>
  <si>
    <r>
      <rPr>
        <sz val="11"/>
        <rFont val="宋体"/>
        <charset val="134"/>
      </rPr>
      <t>口味</t>
    </r>
    <r>
      <rPr>
        <sz val="11"/>
        <rFont val="Calibri"/>
        <family val="2"/>
      </rPr>
      <t>:12</t>
    </r>
    <r>
      <rPr>
        <sz val="11"/>
        <rFont val="宋体"/>
        <charset val="134"/>
      </rPr>
      <t>袋】卡士第二餐原味</t>
    </r>
    <r>
      <rPr>
        <sz val="11"/>
        <rFont val="Calibri"/>
        <family val="2"/>
      </rPr>
      <t>0</t>
    </r>
    <r>
      <rPr>
        <sz val="11"/>
        <rFont val="宋体"/>
        <charset val="134"/>
      </rPr>
      <t>糖</t>
    </r>
  </si>
  <si>
    <t>5905484770700</t>
  </si>
  <si>
    <t>https://detail.tmall.com/item.htm?id=892493620491</t>
  </si>
  <si>
    <t>892493620491</t>
  </si>
  <si>
    <r>
      <rPr>
        <sz val="11"/>
        <rFont val="宋体"/>
        <charset val="134"/>
      </rPr>
      <t>卡士酸奶</t>
    </r>
    <r>
      <rPr>
        <sz val="11"/>
        <rFont val="Calibri"/>
        <family val="2"/>
      </rPr>
      <t>007</t>
    </r>
    <r>
      <rPr>
        <sz val="11"/>
        <rFont val="宋体"/>
        <charset val="134"/>
      </rPr>
      <t>小奶罐益生菌原味酸奶</t>
    </r>
    <r>
      <rPr>
        <sz val="11"/>
        <rFont val="Calibri"/>
        <family val="2"/>
      </rPr>
      <t>/0</t>
    </r>
    <r>
      <rPr>
        <sz val="11"/>
        <rFont val="宋体"/>
        <charset val="134"/>
      </rPr>
      <t>蔗糖酸奶整箱早餐奶营养</t>
    </r>
  </si>
  <si>
    <r>
      <rPr>
        <sz val="11"/>
        <rFont val="宋体"/>
        <charset val="134"/>
      </rPr>
      <t>口味</t>
    </r>
    <r>
      <rPr>
        <sz val="11"/>
        <rFont val="Calibri"/>
        <family val="2"/>
      </rPr>
      <t>:5</t>
    </r>
    <r>
      <rPr>
        <sz val="11"/>
        <rFont val="宋体"/>
        <charset val="134"/>
      </rPr>
      <t>瓶】小奶罐有甜味</t>
    </r>
    <r>
      <rPr>
        <sz val="11"/>
        <rFont val="Calibri"/>
        <family val="2"/>
      </rPr>
      <t>440g/</t>
    </r>
    <r>
      <rPr>
        <sz val="11"/>
        <rFont val="宋体"/>
        <charset val="134"/>
      </rPr>
      <t>瓶</t>
    </r>
  </si>
  <si>
    <t>5906944027251</t>
  </si>
  <si>
    <t>https://detail.tmall.com/item.htm?id=891445747790</t>
  </si>
  <si>
    <t>891445747790</t>
  </si>
  <si>
    <r>
      <rPr>
        <sz val="11"/>
        <rFont val="宋体"/>
        <charset val="134"/>
      </rPr>
      <t>卡士酸奶</t>
    </r>
    <r>
      <rPr>
        <sz val="11"/>
        <rFont val="Calibri"/>
        <family val="2"/>
      </rPr>
      <t>007</t>
    </r>
    <r>
      <rPr>
        <sz val="11"/>
        <rFont val="宋体"/>
        <charset val="134"/>
      </rPr>
      <t>家庭装低温益生菌原味营养早餐大瓶酸奶</t>
    </r>
  </si>
  <si>
    <r>
      <rPr>
        <sz val="11"/>
        <rFont val="宋体"/>
        <charset val="134"/>
      </rPr>
      <t>口味</t>
    </r>
    <r>
      <rPr>
        <sz val="11"/>
        <rFont val="Calibri"/>
        <family val="2"/>
      </rPr>
      <t>:2</t>
    </r>
    <r>
      <rPr>
        <sz val="11"/>
        <rFont val="宋体"/>
        <charset val="134"/>
      </rPr>
      <t>瓶】卡士有甜味</t>
    </r>
    <r>
      <rPr>
        <sz val="11"/>
        <rFont val="Calibri"/>
        <family val="2"/>
      </rPr>
      <t>1kg/</t>
    </r>
    <r>
      <rPr>
        <sz val="11"/>
        <rFont val="宋体"/>
        <charset val="134"/>
      </rPr>
      <t>瓶</t>
    </r>
  </si>
  <si>
    <t>5738107708091</t>
  </si>
  <si>
    <t>https://detail.tmall.com/item.htm?id=928822415674</t>
  </si>
  <si>
    <t>928822415674</t>
  </si>
  <si>
    <r>
      <rPr>
        <sz val="11"/>
        <rFont val="宋体"/>
        <charset val="134"/>
      </rPr>
      <t>卡士酸奶</t>
    </r>
    <r>
      <rPr>
        <sz val="11"/>
        <rFont val="Calibri"/>
        <family val="2"/>
      </rPr>
      <t>007</t>
    </r>
    <r>
      <rPr>
        <sz val="11"/>
        <rFont val="宋体"/>
        <charset val="134"/>
      </rPr>
      <t>小奶罐</t>
    </r>
    <r>
      <rPr>
        <sz val="11"/>
        <rFont val="Calibri"/>
        <family val="2"/>
      </rPr>
      <t>0</t>
    </r>
    <r>
      <rPr>
        <sz val="11"/>
        <rFont val="宋体"/>
        <charset val="134"/>
      </rPr>
      <t>添加剂风味发酵乳低温益生菌酸奶</t>
    </r>
  </si>
  <si>
    <r>
      <rPr>
        <sz val="11"/>
        <rFont val="宋体"/>
        <charset val="134"/>
      </rPr>
      <t>口味</t>
    </r>
    <r>
      <rPr>
        <sz val="11"/>
        <rFont val="Calibri"/>
        <family val="2"/>
      </rPr>
      <t>:4</t>
    </r>
    <r>
      <rPr>
        <sz val="11"/>
        <rFont val="宋体"/>
        <charset val="134"/>
      </rPr>
      <t>瓶】小奶罐原味</t>
    </r>
    <r>
      <rPr>
        <sz val="11"/>
        <rFont val="Calibri"/>
        <family val="2"/>
      </rPr>
      <t>440g/</t>
    </r>
    <r>
      <rPr>
        <sz val="11"/>
        <rFont val="宋体"/>
        <charset val="134"/>
      </rPr>
      <t>瓶</t>
    </r>
  </si>
  <si>
    <t>5812775868743</t>
  </si>
  <si>
    <r>
      <rPr>
        <sz val="11"/>
        <rFont val="宋体"/>
        <charset val="134"/>
      </rPr>
      <t>广东深圳</t>
    </r>
  </si>
  <si>
    <r>
      <rPr>
        <sz val="11"/>
        <rFont val="Calibri"/>
        <family val="2"/>
      </rPr>
      <t>classykiss</t>
    </r>
    <r>
      <rPr>
        <sz val="11"/>
        <rFont val="宋体"/>
        <charset val="134"/>
      </rPr>
      <t>卡士旗舰店</t>
    </r>
  </si>
  <si>
    <t>https://item.taobao.com/item.htm?id=636881400574</t>
  </si>
  <si>
    <r>
      <rPr>
        <sz val="11"/>
        <rFont val="宋体"/>
        <charset val="134"/>
      </rPr>
      <t>满</t>
    </r>
    <r>
      <rPr>
        <sz val="11"/>
        <rFont val="Calibri"/>
        <family val="2"/>
      </rPr>
      <t>79.0</t>
    </r>
    <r>
      <rPr>
        <sz val="11"/>
        <rFont val="宋体"/>
        <charset val="134"/>
      </rPr>
      <t>减</t>
    </r>
    <r>
      <rPr>
        <sz val="11"/>
        <rFont val="Calibri"/>
        <family val="2"/>
      </rPr>
      <t>10.0</t>
    </r>
    <r>
      <rPr>
        <sz val="11"/>
        <rFont val="宋体"/>
        <charset val="134"/>
      </rPr>
      <t>；补贴</t>
    </r>
    <r>
      <rPr>
        <sz val="11"/>
        <rFont val="Calibri"/>
        <family val="2"/>
      </rPr>
      <t>9.9</t>
    </r>
    <r>
      <rPr>
        <sz val="11"/>
        <rFont val="宋体"/>
        <charset val="134"/>
      </rPr>
      <t>元；淘金币频道抵扣</t>
    </r>
    <r>
      <rPr>
        <sz val="11"/>
        <rFont val="Calibri"/>
        <family val="2"/>
      </rPr>
      <t>3%</t>
    </r>
    <r>
      <rPr>
        <sz val="11"/>
        <rFont val="宋体"/>
        <charset val="134"/>
      </rPr>
      <t>起；商品券</t>
    </r>
    <r>
      <rPr>
        <sz val="11"/>
        <rFont val="Calibri"/>
        <family val="2"/>
      </rPr>
      <t xml:space="preserve"> | </t>
    </r>
    <r>
      <rPr>
        <sz val="11"/>
        <rFont val="宋体"/>
        <charset val="134"/>
      </rPr>
      <t>满</t>
    </r>
    <r>
      <rPr>
        <sz val="11"/>
        <rFont val="Calibri"/>
        <family val="2"/>
      </rPr>
      <t>79</t>
    </r>
    <r>
      <rPr>
        <sz val="11"/>
        <rFont val="宋体"/>
        <charset val="134"/>
      </rPr>
      <t>减</t>
    </r>
    <r>
      <rPr>
        <sz val="11"/>
        <rFont val="Calibri"/>
        <family val="2"/>
      </rPr>
      <t>10</t>
    </r>
    <r>
      <rPr>
        <sz val="11"/>
        <rFont val="宋体"/>
        <charset val="134"/>
      </rPr>
      <t>；商品券</t>
    </r>
    <r>
      <rPr>
        <sz val="11"/>
        <rFont val="Calibri"/>
        <family val="2"/>
      </rPr>
      <t xml:space="preserve"> | </t>
    </r>
    <r>
      <rPr>
        <sz val="11"/>
        <rFont val="宋体"/>
        <charset val="134"/>
      </rPr>
      <t>满</t>
    </r>
    <r>
      <rPr>
        <sz val="11"/>
        <rFont val="Calibri"/>
        <family val="2"/>
      </rPr>
      <t>118</t>
    </r>
    <r>
      <rPr>
        <sz val="11"/>
        <rFont val="宋体"/>
        <charset val="134"/>
      </rPr>
      <t>减</t>
    </r>
    <r>
      <rPr>
        <sz val="11"/>
        <rFont val="Calibri"/>
        <family val="2"/>
      </rPr>
      <t>29</t>
    </r>
  </si>
  <si>
    <t>636881400574</t>
  </si>
  <si>
    <r>
      <rPr>
        <sz val="11"/>
        <rFont val="宋体"/>
        <charset val="134"/>
      </rPr>
      <t>卡士低温酸奶</t>
    </r>
    <r>
      <rPr>
        <sz val="11"/>
        <rFont val="Calibri"/>
        <family val="2"/>
      </rPr>
      <t>007</t>
    </r>
    <r>
      <rPr>
        <sz val="11"/>
        <rFont val="宋体"/>
        <charset val="134"/>
      </rPr>
      <t>益生菌家庭装原味低温酸奶营养早餐酸奶</t>
    </r>
    <r>
      <rPr>
        <sz val="11"/>
        <rFont val="Calibri"/>
        <family val="2"/>
      </rPr>
      <t>1kg/969g</t>
    </r>
  </si>
  <si>
    <r>
      <rPr>
        <sz val="11"/>
        <rFont val="宋体"/>
        <charset val="134"/>
      </rPr>
      <t>原味（红瓶</t>
    </r>
    <r>
      <rPr>
        <sz val="11"/>
        <rFont val="Calibri"/>
        <family val="2"/>
      </rPr>
      <t>1kg</t>
    </r>
    <r>
      <rPr>
        <sz val="11"/>
        <rFont val="宋体"/>
        <charset val="134"/>
      </rPr>
      <t>）</t>
    </r>
    <r>
      <rPr>
        <sz val="11"/>
        <rFont val="Calibri"/>
        <family val="2"/>
      </rPr>
      <t>,2</t>
    </r>
    <r>
      <rPr>
        <sz val="11"/>
        <rFont val="宋体"/>
        <charset val="134"/>
      </rPr>
      <t>瓶</t>
    </r>
  </si>
  <si>
    <t>5493213765168</t>
  </si>
  <si>
    <t>https://detail.tmall.com/item.htm?id=662282297632</t>
  </si>
  <si>
    <t>662282297632</t>
  </si>
  <si>
    <r>
      <rPr>
        <sz val="11"/>
        <rFont val="宋体"/>
        <charset val="134"/>
      </rPr>
      <t>卡士</t>
    </r>
    <r>
      <rPr>
        <sz val="11"/>
        <rFont val="Calibri"/>
        <family val="2"/>
      </rPr>
      <t>007</t>
    </r>
    <r>
      <rPr>
        <sz val="11"/>
        <rFont val="宋体"/>
        <charset val="134"/>
      </rPr>
      <t>家庭装无蔗糖酸奶</t>
    </r>
    <r>
      <rPr>
        <sz val="11"/>
        <rFont val="Calibri"/>
        <family val="2"/>
      </rPr>
      <t>969g</t>
    </r>
    <r>
      <rPr>
        <sz val="11"/>
        <rFont val="宋体"/>
        <charset val="134"/>
      </rPr>
      <t>经典原味</t>
    </r>
    <r>
      <rPr>
        <sz val="11"/>
        <rFont val="Calibri"/>
        <family val="2"/>
      </rPr>
      <t>1000g</t>
    </r>
    <r>
      <rPr>
        <sz val="11"/>
        <rFont val="宋体"/>
        <charset val="134"/>
      </rPr>
      <t>早餐低温酸奶益生菌</t>
    </r>
  </si>
  <si>
    <r>
      <rPr>
        <sz val="11"/>
        <rFont val="宋体"/>
        <charset val="134"/>
      </rPr>
      <t>【蓝瓶】</t>
    </r>
    <r>
      <rPr>
        <sz val="11"/>
        <rFont val="Calibri"/>
        <family val="2"/>
      </rPr>
      <t>007</t>
    </r>
    <r>
      <rPr>
        <sz val="11"/>
        <rFont val="宋体"/>
        <charset val="134"/>
      </rPr>
      <t>无蔗糖酸奶</t>
    </r>
    <r>
      <rPr>
        <sz val="11"/>
        <rFont val="Calibri"/>
        <family val="2"/>
      </rPr>
      <t>969g,2</t>
    </r>
    <r>
      <rPr>
        <sz val="11"/>
        <rFont val="宋体"/>
        <charset val="134"/>
      </rPr>
      <t>瓶</t>
    </r>
  </si>
  <si>
    <t>6037974939197</t>
  </si>
  <si>
    <t>https://detail.tmall.com/item.htm?id=907933179827</t>
  </si>
  <si>
    <r>
      <rPr>
        <sz val="11"/>
        <rFont val="宋体"/>
        <charset val="134"/>
      </rPr>
      <t>卡士</t>
    </r>
    <r>
      <rPr>
        <sz val="11"/>
        <rFont val="Calibri"/>
        <family val="2"/>
      </rPr>
      <t>007AD</t>
    </r>
    <r>
      <rPr>
        <sz val="11"/>
        <rFont val="宋体"/>
        <charset val="134"/>
      </rPr>
      <t>钙益生菌酸奶</t>
    </r>
    <r>
      <rPr>
        <sz val="11"/>
        <rFont val="Calibri"/>
        <family val="2"/>
      </rPr>
      <t>-</t>
    </r>
    <r>
      <rPr>
        <sz val="11"/>
        <rFont val="宋体"/>
        <charset val="134"/>
      </rPr>
      <t>果味</t>
    </r>
    <r>
      <rPr>
        <sz val="11"/>
        <rFont val="Calibri"/>
        <family val="2"/>
      </rPr>
      <t>-210g</t>
    </r>
  </si>
  <si>
    <r>
      <rPr>
        <sz val="11"/>
        <rFont val="宋体"/>
        <charset val="134"/>
      </rPr>
      <t>满</t>
    </r>
    <r>
      <rPr>
        <sz val="11"/>
        <rFont val="Calibri"/>
        <family val="2"/>
      </rPr>
      <t>120.0</t>
    </r>
    <r>
      <rPr>
        <sz val="11"/>
        <rFont val="宋体"/>
        <charset val="134"/>
      </rPr>
      <t>减</t>
    </r>
    <r>
      <rPr>
        <sz val="11"/>
        <rFont val="Calibri"/>
        <family val="2"/>
      </rPr>
      <t>70.0</t>
    </r>
    <r>
      <rPr>
        <sz val="11"/>
        <rFont val="宋体"/>
        <charset val="134"/>
      </rPr>
      <t>；买</t>
    </r>
    <r>
      <rPr>
        <sz val="11"/>
        <rFont val="Calibri"/>
        <family val="2"/>
      </rPr>
      <t>6</t>
    </r>
    <r>
      <rPr>
        <sz val="11"/>
        <rFont val="宋体"/>
        <charset val="134"/>
      </rPr>
      <t>件</t>
    </r>
    <r>
      <rPr>
        <sz val="11"/>
        <rFont val="Calibri"/>
        <family val="2"/>
      </rPr>
      <t>49.92</t>
    </r>
    <r>
      <rPr>
        <sz val="11"/>
        <rFont val="宋体"/>
        <charset val="134"/>
      </rPr>
      <t>元；淘金币频道抵扣</t>
    </r>
    <r>
      <rPr>
        <sz val="11"/>
        <rFont val="Calibri"/>
        <family val="2"/>
      </rPr>
      <t>3%</t>
    </r>
    <r>
      <rPr>
        <sz val="11"/>
        <rFont val="宋体"/>
        <charset val="134"/>
      </rPr>
      <t>起；</t>
    </r>
    <r>
      <rPr>
        <sz val="11"/>
        <rFont val="Calibri"/>
        <family val="2"/>
      </rPr>
      <t>2</t>
    </r>
    <r>
      <rPr>
        <sz val="11"/>
        <rFont val="宋体"/>
        <charset val="134"/>
      </rPr>
      <t>件减</t>
    </r>
    <r>
      <rPr>
        <sz val="11"/>
        <rFont val="Calibri"/>
        <family val="2"/>
      </rPr>
      <t>0.1</t>
    </r>
    <r>
      <rPr>
        <sz val="11"/>
        <rFont val="宋体"/>
        <charset val="134"/>
      </rPr>
      <t>元；满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120</t>
    </r>
    <r>
      <rPr>
        <sz val="11"/>
        <rFont val="宋体"/>
        <charset val="134"/>
      </rPr>
      <t>减</t>
    </r>
    <r>
      <rPr>
        <sz val="11"/>
        <rFont val="Calibri"/>
        <family val="2"/>
      </rPr>
      <t>70</t>
    </r>
  </si>
  <si>
    <t>907933179827</t>
  </si>
  <si>
    <r>
      <rPr>
        <sz val="11"/>
        <rFont val="宋体"/>
        <charset val="134"/>
      </rPr>
      <t>卡士旗舰店</t>
    </r>
    <r>
      <rPr>
        <sz val="11"/>
        <rFont val="Calibri"/>
        <family val="2"/>
      </rPr>
      <t>•AD</t>
    </r>
    <r>
      <rPr>
        <sz val="11"/>
        <rFont val="宋体"/>
        <charset val="134"/>
      </rPr>
      <t>钙酸奶合集</t>
    </r>
    <r>
      <rPr>
        <sz val="11"/>
        <rFont val="Calibri"/>
        <family val="2"/>
      </rPr>
      <t>220g/210g</t>
    </r>
  </si>
  <si>
    <r>
      <rPr>
        <sz val="11"/>
        <rFont val="宋体"/>
        <charset val="134"/>
      </rPr>
      <t>【原味】</t>
    </r>
    <r>
      <rPr>
        <sz val="11"/>
        <rFont val="Calibri"/>
        <family val="2"/>
      </rPr>
      <t>220g*1</t>
    </r>
    <r>
      <rPr>
        <sz val="11"/>
        <rFont val="宋体"/>
        <charset val="134"/>
      </rPr>
      <t>瓶</t>
    </r>
  </si>
  <si>
    <t>6134796815142</t>
  </si>
  <si>
    <t>https://detail.tmall.com/item.htm?id=996844235656</t>
  </si>
  <si>
    <r>
      <rPr>
        <sz val="11"/>
        <rFont val="宋体"/>
        <charset val="134"/>
      </rPr>
      <t>满</t>
    </r>
    <r>
      <rPr>
        <sz val="11"/>
        <rFont val="Calibri"/>
        <family val="2"/>
      </rPr>
      <t>180.0</t>
    </r>
    <r>
      <rPr>
        <sz val="11"/>
        <rFont val="宋体"/>
        <charset val="134"/>
      </rPr>
      <t>减</t>
    </r>
    <r>
      <rPr>
        <sz val="11"/>
        <rFont val="Calibri"/>
        <family val="2"/>
      </rPr>
      <t>120.0</t>
    </r>
    <r>
      <rPr>
        <sz val="11"/>
        <rFont val="宋体"/>
        <charset val="134"/>
      </rPr>
      <t>；买</t>
    </r>
    <r>
      <rPr>
        <sz val="11"/>
        <rFont val="Calibri"/>
        <family val="2"/>
      </rPr>
      <t>6</t>
    </r>
    <r>
      <rPr>
        <sz val="11"/>
        <rFont val="宋体"/>
        <charset val="134"/>
      </rPr>
      <t>件</t>
    </r>
    <r>
      <rPr>
        <sz val="11"/>
        <rFont val="Calibri"/>
        <family val="2"/>
      </rPr>
      <t>59.88</t>
    </r>
    <r>
      <rPr>
        <sz val="11"/>
        <rFont val="宋体"/>
        <charset val="134"/>
      </rPr>
      <t>元；</t>
    </r>
    <r>
      <rPr>
        <sz val="11"/>
        <rFont val="Calibri"/>
        <family val="2"/>
      </rPr>
      <t>2</t>
    </r>
    <r>
      <rPr>
        <sz val="11"/>
        <rFont val="宋体"/>
        <charset val="134"/>
      </rPr>
      <t>件减</t>
    </r>
    <r>
      <rPr>
        <sz val="11"/>
        <rFont val="Calibri"/>
        <family val="2"/>
      </rPr>
      <t>0.1</t>
    </r>
    <r>
      <rPr>
        <sz val="11"/>
        <rFont val="宋体"/>
        <charset val="134"/>
      </rPr>
      <t>元；淘金币频道抵扣</t>
    </r>
    <r>
      <rPr>
        <sz val="11"/>
        <rFont val="Calibri"/>
        <family val="2"/>
      </rPr>
      <t>2%</t>
    </r>
    <r>
      <rPr>
        <sz val="11"/>
        <rFont val="宋体"/>
        <charset val="134"/>
      </rPr>
      <t>起；满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180</t>
    </r>
    <r>
      <rPr>
        <sz val="11"/>
        <rFont val="宋体"/>
        <charset val="134"/>
      </rPr>
      <t>减</t>
    </r>
    <r>
      <rPr>
        <sz val="11"/>
        <rFont val="Calibri"/>
        <family val="2"/>
      </rPr>
      <t>120</t>
    </r>
  </si>
  <si>
    <t>996844235656</t>
  </si>
  <si>
    <r>
      <rPr>
        <sz val="11"/>
        <rFont val="宋体"/>
        <charset val="134"/>
      </rPr>
      <t>卡士益生菌小奶罐低温酸奶</t>
    </r>
    <r>
      <rPr>
        <sz val="11"/>
        <rFont val="Calibri"/>
        <family val="2"/>
      </rPr>
      <t>440g</t>
    </r>
  </si>
  <si>
    <r>
      <rPr>
        <sz val="11"/>
        <rFont val="宋体"/>
        <charset val="134"/>
      </rPr>
      <t>【原味</t>
    </r>
    <r>
      <rPr>
        <sz val="11"/>
        <rFont val="Calibri"/>
        <family val="2"/>
      </rPr>
      <t>1</t>
    </r>
    <r>
      <rPr>
        <sz val="11"/>
        <rFont val="宋体"/>
        <charset val="134"/>
      </rPr>
      <t>瓶】红瓶小奶罐</t>
    </r>
    <r>
      <rPr>
        <sz val="11"/>
        <rFont val="Calibri"/>
        <family val="2"/>
      </rPr>
      <t>440g</t>
    </r>
  </si>
  <si>
    <t>6146573515948</t>
  </si>
  <si>
    <t>https://detail.tmall.com/item.htm?id=953767812999</t>
  </si>
  <si>
    <r>
      <rPr>
        <sz val="11"/>
        <rFont val="宋体"/>
        <charset val="134"/>
      </rPr>
      <t>卡士吃酸大果粒风味发酵乳系列</t>
    </r>
    <r>
      <rPr>
        <sz val="11"/>
        <rFont val="Calibri"/>
        <family val="2"/>
      </rPr>
      <t>(</t>
    </r>
    <r>
      <rPr>
        <sz val="11"/>
        <rFont val="宋体"/>
        <charset val="134"/>
      </rPr>
      <t>黄桃、酸木瓜、粉芭乐）</t>
    </r>
    <r>
      <rPr>
        <sz val="11"/>
        <rFont val="Calibri"/>
        <family val="2"/>
      </rPr>
      <t>3</t>
    </r>
    <r>
      <rPr>
        <sz val="11"/>
        <rFont val="宋体"/>
        <charset val="134"/>
      </rPr>
      <t>联</t>
    </r>
  </si>
  <si>
    <r>
      <rPr>
        <sz val="11"/>
        <rFont val="Calibri"/>
        <family val="2"/>
      </rPr>
      <t>2</t>
    </r>
    <r>
      <rPr>
        <sz val="11"/>
        <rFont val="宋体"/>
        <charset val="134"/>
      </rPr>
      <t>件减</t>
    </r>
    <r>
      <rPr>
        <sz val="11"/>
        <rFont val="Calibri"/>
        <family val="2"/>
      </rPr>
      <t>0.1</t>
    </r>
    <r>
      <rPr>
        <sz val="11"/>
        <rFont val="宋体"/>
        <charset val="134"/>
      </rPr>
      <t>元；淘金币频道抵扣</t>
    </r>
    <r>
      <rPr>
        <sz val="11"/>
        <rFont val="Calibri"/>
        <family val="2"/>
      </rPr>
      <t>1%</t>
    </r>
    <r>
      <rPr>
        <sz val="11"/>
        <rFont val="宋体"/>
        <charset val="134"/>
      </rPr>
      <t>起</t>
    </r>
  </si>
  <si>
    <t>953767812999</t>
  </si>
  <si>
    <r>
      <rPr>
        <sz val="11"/>
        <rFont val="宋体"/>
        <charset val="134"/>
      </rPr>
      <t>【专享】卡士吃酸系列风味发酵乳大颗果肉低温酸奶</t>
    </r>
    <r>
      <rPr>
        <sz val="11"/>
        <rFont val="Calibri"/>
        <family val="2"/>
      </rPr>
      <t>140g*3</t>
    </r>
    <r>
      <rPr>
        <sz val="11"/>
        <rFont val="宋体"/>
        <charset val="134"/>
      </rPr>
      <t>杯</t>
    </r>
  </si>
  <si>
    <r>
      <rPr>
        <sz val="11"/>
        <rFont val="宋体"/>
        <charset val="134"/>
      </rPr>
      <t>【</t>
    </r>
    <r>
      <rPr>
        <sz val="11"/>
        <rFont val="Calibri"/>
        <family val="2"/>
      </rPr>
      <t>3</t>
    </r>
    <r>
      <rPr>
        <sz val="11"/>
        <rFont val="宋体"/>
        <charset val="134"/>
      </rPr>
      <t>杯】酸木瓜双柚芦荟风味</t>
    </r>
    <r>
      <rPr>
        <sz val="11"/>
        <rFont val="Calibri"/>
        <family val="2"/>
      </rPr>
      <t>140g</t>
    </r>
  </si>
  <si>
    <t>5871697960252</t>
  </si>
  <si>
    <t>https://detail.tmall.com/item.htm?id=766939146875</t>
  </si>
  <si>
    <r>
      <rPr>
        <sz val="11"/>
        <rFont val="宋体"/>
        <charset val="134"/>
      </rPr>
      <t>直降</t>
    </r>
    <r>
      <rPr>
        <sz val="11"/>
        <rFont val="Calibri"/>
        <family val="2"/>
      </rPr>
      <t>24</t>
    </r>
    <r>
      <rPr>
        <sz val="11"/>
        <rFont val="宋体"/>
        <charset val="134"/>
      </rPr>
      <t>元；淘金币频道抵扣</t>
    </r>
    <r>
      <rPr>
        <sz val="11"/>
        <rFont val="Calibri"/>
        <family val="2"/>
      </rPr>
      <t>3%</t>
    </r>
    <r>
      <rPr>
        <sz val="11"/>
        <rFont val="宋体"/>
        <charset val="134"/>
      </rPr>
      <t>起</t>
    </r>
  </si>
  <si>
    <t>766939146875</t>
  </si>
  <si>
    <r>
      <rPr>
        <sz val="11"/>
        <rFont val="宋体"/>
        <charset val="134"/>
      </rPr>
      <t>卡士低温酸奶</t>
    </r>
    <r>
      <rPr>
        <sz val="11"/>
        <rFont val="Calibri"/>
        <family val="2"/>
      </rPr>
      <t>007</t>
    </r>
    <r>
      <rPr>
        <sz val="11"/>
        <rFont val="宋体"/>
        <charset val="134"/>
      </rPr>
      <t>益生菌小奶罐</t>
    </r>
    <r>
      <rPr>
        <sz val="11"/>
        <rFont val="Calibri"/>
        <family val="2"/>
      </rPr>
      <t>6</t>
    </r>
    <r>
      <rPr>
        <sz val="11"/>
        <rFont val="宋体"/>
        <charset val="134"/>
      </rPr>
      <t>瓶风味发酵乳</t>
    </r>
    <r>
      <rPr>
        <sz val="11"/>
        <rFont val="Calibri"/>
        <family val="2"/>
      </rPr>
      <t>7</t>
    </r>
    <r>
      <rPr>
        <sz val="11"/>
        <rFont val="宋体"/>
        <charset val="134"/>
      </rPr>
      <t>种益生菌营养早餐奶</t>
    </r>
  </si>
  <si>
    <r>
      <rPr>
        <sz val="11"/>
        <rFont val="宋体"/>
        <charset val="134"/>
      </rPr>
      <t>【经典原味】红瓶</t>
    </r>
    <r>
      <rPr>
        <sz val="11"/>
        <rFont val="Calibri"/>
        <family val="2"/>
      </rPr>
      <t>440g,6</t>
    </r>
    <r>
      <rPr>
        <sz val="11"/>
        <rFont val="宋体"/>
        <charset val="134"/>
      </rPr>
      <t>瓶</t>
    </r>
  </si>
  <si>
    <t>6151351726631</t>
  </si>
  <si>
    <t>https://item.taobao.com/item.htm?id=937352766205</t>
  </si>
  <si>
    <r>
      <rPr>
        <sz val="11"/>
        <rFont val="宋体"/>
        <charset val="134"/>
      </rPr>
      <t>满</t>
    </r>
    <r>
      <rPr>
        <sz val="11"/>
        <rFont val="Calibri"/>
        <family val="2"/>
      </rPr>
      <t>49.0</t>
    </r>
    <r>
      <rPr>
        <sz val="11"/>
        <rFont val="宋体"/>
        <charset val="134"/>
      </rPr>
      <t>减</t>
    </r>
    <r>
      <rPr>
        <sz val="11"/>
        <rFont val="Calibri"/>
        <family val="2"/>
      </rPr>
      <t>11.0</t>
    </r>
    <r>
      <rPr>
        <sz val="11"/>
        <rFont val="宋体"/>
        <charset val="134"/>
      </rPr>
      <t>；补贴</t>
    </r>
    <r>
      <rPr>
        <sz val="11"/>
        <rFont val="Calibri"/>
        <family val="2"/>
      </rPr>
      <t>6</t>
    </r>
    <r>
      <rPr>
        <sz val="11"/>
        <rFont val="宋体"/>
        <charset val="134"/>
      </rPr>
      <t>元；满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49</t>
    </r>
    <r>
      <rPr>
        <sz val="11"/>
        <rFont val="宋体"/>
        <charset val="134"/>
      </rPr>
      <t>减</t>
    </r>
    <r>
      <rPr>
        <sz val="11"/>
        <rFont val="Calibri"/>
        <family val="2"/>
      </rPr>
      <t>11</t>
    </r>
    <r>
      <rPr>
        <sz val="11"/>
        <rFont val="宋体"/>
        <charset val="134"/>
      </rPr>
      <t>；商品券</t>
    </r>
    <r>
      <rPr>
        <sz val="11"/>
        <rFont val="Calibri"/>
        <family val="2"/>
      </rPr>
      <t xml:space="preserve"> | </t>
    </r>
    <r>
      <rPr>
        <sz val="11"/>
        <rFont val="宋体"/>
        <charset val="134"/>
      </rPr>
      <t>满</t>
    </r>
    <r>
      <rPr>
        <sz val="11"/>
        <rFont val="Calibri"/>
        <family val="2"/>
      </rPr>
      <t>91</t>
    </r>
    <r>
      <rPr>
        <sz val="11"/>
        <rFont val="宋体"/>
        <charset val="134"/>
      </rPr>
      <t>减</t>
    </r>
    <r>
      <rPr>
        <sz val="11"/>
        <rFont val="Calibri"/>
        <family val="2"/>
      </rPr>
      <t>14</t>
    </r>
  </si>
  <si>
    <t>937352766205</t>
  </si>
  <si>
    <r>
      <rPr>
        <sz val="11"/>
        <rFont val="宋体"/>
        <charset val="134"/>
      </rPr>
      <t>【新品】卡士吃酸系列大颗果肉风味发酵乳酸木瓜芭乐低温酸奶</t>
    </r>
    <r>
      <rPr>
        <sz val="11"/>
        <rFont val="Calibri"/>
        <family val="2"/>
      </rPr>
      <t>140g</t>
    </r>
  </si>
  <si>
    <r>
      <rPr>
        <sz val="11"/>
        <rFont val="宋体"/>
        <charset val="134"/>
      </rPr>
      <t>【热卖</t>
    </r>
    <r>
      <rPr>
        <sz val="11"/>
        <rFont val="Calibri"/>
        <family val="2"/>
      </rPr>
      <t>3+3</t>
    </r>
    <r>
      <rPr>
        <sz val="11"/>
        <rFont val="宋体"/>
        <charset val="134"/>
      </rPr>
      <t>】酸木瓜味</t>
    </r>
    <r>
      <rPr>
        <sz val="11"/>
        <rFont val="Calibri"/>
        <family val="2"/>
      </rPr>
      <t>140g*3+</t>
    </r>
    <r>
      <rPr>
        <sz val="11"/>
        <rFont val="宋体"/>
        <charset val="134"/>
      </rPr>
      <t>粉芭乐味</t>
    </r>
    <r>
      <rPr>
        <sz val="11"/>
        <rFont val="Calibri"/>
        <family val="2"/>
      </rPr>
      <t>140g*3</t>
    </r>
  </si>
  <si>
    <t>5889572797305</t>
  </si>
  <si>
    <t>https://detail.tmall.com/item.htm?id=721208376511</t>
  </si>
  <si>
    <r>
      <rPr>
        <sz val="11"/>
        <rFont val="宋体"/>
        <charset val="134"/>
      </rPr>
      <t>满</t>
    </r>
    <r>
      <rPr>
        <sz val="11"/>
        <rFont val="Calibri"/>
        <family val="2"/>
      </rPr>
      <t>98.0</t>
    </r>
    <r>
      <rPr>
        <sz val="11"/>
        <rFont val="宋体"/>
        <charset val="134"/>
      </rPr>
      <t>减</t>
    </r>
    <r>
      <rPr>
        <sz val="11"/>
        <rFont val="Calibri"/>
        <family val="2"/>
      </rPr>
      <t>7.0</t>
    </r>
    <r>
      <rPr>
        <sz val="11"/>
        <rFont val="宋体"/>
        <charset val="134"/>
      </rPr>
      <t>；补贴</t>
    </r>
    <r>
      <rPr>
        <sz val="11"/>
        <rFont val="Calibri"/>
        <family val="2"/>
      </rPr>
      <t>11.9</t>
    </r>
    <r>
      <rPr>
        <sz val="11"/>
        <rFont val="宋体"/>
        <charset val="134"/>
      </rPr>
      <t>元；淘金币频道抵扣</t>
    </r>
    <r>
      <rPr>
        <sz val="11"/>
        <rFont val="Calibri"/>
        <family val="2"/>
      </rPr>
      <t>3%</t>
    </r>
    <r>
      <rPr>
        <sz val="11"/>
        <rFont val="宋体"/>
        <charset val="134"/>
      </rPr>
      <t>起；满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98</t>
    </r>
    <r>
      <rPr>
        <sz val="11"/>
        <rFont val="宋体"/>
        <charset val="134"/>
      </rPr>
      <t>减</t>
    </r>
    <r>
      <rPr>
        <sz val="11"/>
        <rFont val="Calibri"/>
        <family val="2"/>
      </rPr>
      <t>7</t>
    </r>
    <r>
      <rPr>
        <sz val="11"/>
        <rFont val="宋体"/>
        <charset val="134"/>
      </rPr>
      <t>；商品券</t>
    </r>
    <r>
      <rPr>
        <sz val="11"/>
        <rFont val="Calibri"/>
        <family val="2"/>
      </rPr>
      <t xml:space="preserve"> | </t>
    </r>
    <r>
      <rPr>
        <sz val="11"/>
        <rFont val="宋体"/>
        <charset val="134"/>
      </rPr>
      <t>满</t>
    </r>
    <r>
      <rPr>
        <sz val="11"/>
        <rFont val="Calibri"/>
        <family val="2"/>
      </rPr>
      <t>132</t>
    </r>
    <r>
      <rPr>
        <sz val="11"/>
        <rFont val="宋体"/>
        <charset val="134"/>
      </rPr>
      <t>减</t>
    </r>
    <r>
      <rPr>
        <sz val="11"/>
        <rFont val="Calibri"/>
        <family val="2"/>
      </rPr>
      <t>11</t>
    </r>
  </si>
  <si>
    <t>721208376511</t>
  </si>
  <si>
    <r>
      <rPr>
        <sz val="11"/>
        <rFont val="宋体"/>
        <charset val="134"/>
      </rPr>
      <t>卡士低温酸奶宝贝第二餐儿童低温酸奶</t>
    </r>
    <r>
      <rPr>
        <sz val="11"/>
        <rFont val="Calibri"/>
        <family val="2"/>
      </rPr>
      <t>4%</t>
    </r>
    <r>
      <rPr>
        <sz val="11"/>
        <rFont val="宋体"/>
        <charset val="134"/>
      </rPr>
      <t>蔗糖草莓蓝莓树莓味</t>
    </r>
  </si>
  <si>
    <r>
      <rPr>
        <sz val="11"/>
        <rFont val="宋体"/>
        <charset val="134"/>
      </rPr>
      <t>【</t>
    </r>
    <r>
      <rPr>
        <sz val="11"/>
        <rFont val="Calibri"/>
        <family val="2"/>
      </rPr>
      <t>0%</t>
    </r>
    <r>
      <rPr>
        <sz val="11"/>
        <rFont val="宋体"/>
        <charset val="134"/>
      </rPr>
      <t>蔗糖】原味</t>
    </r>
    <r>
      <rPr>
        <sz val="11"/>
        <rFont val="Calibri"/>
        <family val="2"/>
      </rPr>
      <t>,9</t>
    </r>
    <r>
      <rPr>
        <sz val="11"/>
        <rFont val="宋体"/>
        <charset val="134"/>
      </rPr>
      <t>袋</t>
    </r>
  </si>
  <si>
    <t>5297289502408</t>
  </si>
  <si>
    <t>https://detail.tmall.com/item.htm?id=733236245113</t>
  </si>
  <si>
    <r>
      <rPr>
        <sz val="11"/>
        <rFont val="宋体"/>
        <charset val="134"/>
      </rPr>
      <t>满</t>
    </r>
    <r>
      <rPr>
        <sz val="11"/>
        <rFont val="Calibri"/>
        <family val="2"/>
      </rPr>
      <t>297.0</t>
    </r>
    <r>
      <rPr>
        <sz val="11"/>
        <rFont val="宋体"/>
        <charset val="134"/>
      </rPr>
      <t>减</t>
    </r>
    <r>
      <rPr>
        <sz val="11"/>
        <rFont val="Calibri"/>
        <family val="2"/>
      </rPr>
      <t>237.0</t>
    </r>
    <r>
      <rPr>
        <sz val="11"/>
        <rFont val="宋体"/>
        <charset val="134"/>
      </rPr>
      <t>；买</t>
    </r>
    <r>
      <rPr>
        <sz val="11"/>
        <rFont val="Calibri"/>
        <family val="2"/>
      </rPr>
      <t>3</t>
    </r>
    <r>
      <rPr>
        <sz val="11"/>
        <rFont val="宋体"/>
        <charset val="134"/>
      </rPr>
      <t>件</t>
    </r>
    <r>
      <rPr>
        <sz val="11"/>
        <rFont val="Calibri"/>
        <family val="2"/>
      </rPr>
      <t>59.91</t>
    </r>
    <r>
      <rPr>
        <sz val="11"/>
        <rFont val="宋体"/>
        <charset val="134"/>
      </rPr>
      <t>元；</t>
    </r>
    <r>
      <rPr>
        <sz val="11"/>
        <rFont val="Calibri"/>
        <family val="2"/>
      </rPr>
      <t>2</t>
    </r>
    <r>
      <rPr>
        <sz val="11"/>
        <rFont val="宋体"/>
        <charset val="134"/>
      </rPr>
      <t>件减</t>
    </r>
    <r>
      <rPr>
        <sz val="11"/>
        <rFont val="Calibri"/>
        <family val="2"/>
      </rPr>
      <t>0.1</t>
    </r>
    <r>
      <rPr>
        <sz val="11"/>
        <rFont val="宋体"/>
        <charset val="134"/>
      </rPr>
      <t>元；淘金币频道抵扣</t>
    </r>
    <r>
      <rPr>
        <sz val="11"/>
        <rFont val="Calibri"/>
        <family val="2"/>
      </rPr>
      <t>1%</t>
    </r>
    <r>
      <rPr>
        <sz val="11"/>
        <rFont val="宋体"/>
        <charset val="134"/>
      </rPr>
      <t>起；满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297</t>
    </r>
    <r>
      <rPr>
        <sz val="11"/>
        <rFont val="宋体"/>
        <charset val="134"/>
      </rPr>
      <t>减</t>
    </r>
    <r>
      <rPr>
        <sz val="11"/>
        <rFont val="Calibri"/>
        <family val="2"/>
      </rPr>
      <t>237</t>
    </r>
  </si>
  <si>
    <t>733236245113</t>
  </si>
  <si>
    <r>
      <rPr>
        <sz val="11"/>
        <rFont val="宋体"/>
        <charset val="134"/>
      </rPr>
      <t>卡士宝贝第二餐</t>
    </r>
    <r>
      <rPr>
        <sz val="11"/>
        <rFont val="Calibri"/>
        <family val="2"/>
      </rPr>
      <t>0/4%</t>
    </r>
    <r>
      <rPr>
        <sz val="11"/>
        <rFont val="宋体"/>
        <charset val="134"/>
      </rPr>
      <t>蔗糖低温儿童酸奶</t>
    </r>
  </si>
  <si>
    <r>
      <rPr>
        <sz val="11"/>
        <rFont val="宋体"/>
        <charset val="134"/>
      </rPr>
      <t>【</t>
    </r>
    <r>
      <rPr>
        <sz val="11"/>
        <rFont val="Calibri"/>
        <family val="2"/>
      </rPr>
      <t>3</t>
    </r>
    <r>
      <rPr>
        <sz val="11"/>
        <rFont val="宋体"/>
        <charset val="134"/>
      </rPr>
      <t>袋丨</t>
    </r>
    <r>
      <rPr>
        <sz val="11"/>
        <rFont val="Calibri"/>
        <family val="2"/>
      </rPr>
      <t>0%</t>
    </r>
    <r>
      <rPr>
        <sz val="11"/>
        <rFont val="宋体"/>
        <charset val="134"/>
      </rPr>
      <t>蔗糖】原味</t>
    </r>
  </si>
  <si>
    <t>5247473183351</t>
  </si>
  <si>
    <r>
      <rPr>
        <sz val="11"/>
        <rFont val="宋体"/>
        <charset val="134"/>
      </rPr>
      <t>广东广州</t>
    </r>
  </si>
  <si>
    <r>
      <rPr>
        <sz val="11"/>
        <rFont val="Calibri"/>
        <family val="2"/>
      </rPr>
      <t>CLASSYKISS</t>
    </r>
    <r>
      <rPr>
        <sz val="11"/>
        <rFont val="宋体"/>
        <charset val="134"/>
      </rPr>
      <t>乳品企业店</t>
    </r>
  </si>
  <si>
    <t>https://item.taobao.com/item.htm?id=671032744886</t>
  </si>
  <si>
    <t>671032744886</t>
  </si>
  <si>
    <r>
      <rPr>
        <sz val="11"/>
        <rFont val="宋体"/>
        <charset val="134"/>
      </rPr>
      <t>卡士</t>
    </r>
    <r>
      <rPr>
        <sz val="11"/>
        <rFont val="Calibri"/>
        <family val="2"/>
      </rPr>
      <t>007</t>
    </r>
    <r>
      <rPr>
        <sz val="11"/>
        <rFont val="宋体"/>
        <charset val="134"/>
      </rPr>
      <t>益生菌酸奶</t>
    </r>
    <r>
      <rPr>
        <sz val="11"/>
        <rFont val="Calibri"/>
        <family val="2"/>
      </rPr>
      <t>969g</t>
    </r>
    <r>
      <rPr>
        <sz val="11"/>
        <rFont val="宋体"/>
        <charset val="134"/>
      </rPr>
      <t>大瓶原味</t>
    </r>
    <r>
      <rPr>
        <sz val="11"/>
        <rFont val="Calibri"/>
        <family val="2"/>
      </rPr>
      <t>0</t>
    </r>
    <r>
      <rPr>
        <sz val="11"/>
        <rFont val="宋体"/>
        <charset val="134"/>
      </rPr>
      <t>蔗糖健身孕妇宝宝老人控糖代餐奶</t>
    </r>
  </si>
  <si>
    <r>
      <rPr>
        <sz val="11"/>
        <rFont val="宋体"/>
        <charset val="134"/>
      </rPr>
      <t>口味</t>
    </r>
    <r>
      <rPr>
        <sz val="11"/>
        <rFont val="Calibri"/>
        <family val="2"/>
      </rPr>
      <t>:</t>
    </r>
    <r>
      <rPr>
        <sz val="11"/>
        <rFont val="宋体"/>
        <charset val="134"/>
      </rPr>
      <t>【</t>
    </r>
    <r>
      <rPr>
        <sz val="11"/>
        <rFont val="Calibri"/>
        <family val="2"/>
      </rPr>
      <t>1</t>
    </r>
    <r>
      <rPr>
        <sz val="11"/>
        <rFont val="宋体"/>
        <charset val="134"/>
      </rPr>
      <t>瓶】家庭装原味</t>
    </r>
    <r>
      <rPr>
        <sz val="11"/>
        <rFont val="Calibri"/>
        <family val="2"/>
      </rPr>
      <t>969g</t>
    </r>
  </si>
  <si>
    <t>5803626059608</t>
  </si>
  <si>
    <r>
      <rPr>
        <sz val="11"/>
        <rFont val="宋体"/>
        <charset val="134"/>
      </rPr>
      <t>江苏苏州</t>
    </r>
  </si>
  <si>
    <r>
      <rPr>
        <sz val="11"/>
        <rFont val="Calibri"/>
        <family val="2"/>
      </rPr>
      <t>CLASSYKISS</t>
    </r>
    <r>
      <rPr>
        <sz val="11"/>
        <rFont val="宋体"/>
        <charset val="134"/>
      </rPr>
      <t>乳品线上店</t>
    </r>
  </si>
  <si>
    <t>https://item.taobao.com/item.htm?id=935092711201</t>
  </si>
  <si>
    <t>935092711201</t>
  </si>
  <si>
    <r>
      <rPr>
        <sz val="11"/>
        <rFont val="宋体"/>
        <charset val="134"/>
      </rPr>
      <t>顺丰包邮卡士酸奶</t>
    </r>
    <r>
      <rPr>
        <sz val="11"/>
        <rFont val="Calibri"/>
        <family val="2"/>
      </rPr>
      <t>007</t>
    </r>
    <r>
      <rPr>
        <sz val="11"/>
        <rFont val="宋体"/>
        <charset val="134"/>
      </rPr>
      <t>大瓶装</t>
    </r>
    <r>
      <rPr>
        <sz val="11"/>
        <rFont val="Calibri"/>
        <family val="2"/>
      </rPr>
      <t>969g0</t>
    </r>
    <r>
      <rPr>
        <sz val="11"/>
        <rFont val="宋体"/>
        <charset val="134"/>
      </rPr>
      <t>零蔗糖生牛乳益生菌营养早餐奶</t>
    </r>
  </si>
  <si>
    <r>
      <rPr>
        <sz val="11"/>
        <rFont val="宋体"/>
        <charset val="134"/>
      </rPr>
      <t>罐数</t>
    </r>
    <r>
      <rPr>
        <sz val="11"/>
        <rFont val="Calibri"/>
        <family val="2"/>
      </rPr>
      <t>:1</t>
    </r>
    <r>
      <rPr>
        <sz val="11"/>
        <rFont val="宋体"/>
        <charset val="134"/>
      </rPr>
      <t>瓶</t>
    </r>
    <r>
      <rPr>
        <sz val="11"/>
        <rFont val="Calibri"/>
        <family val="2"/>
      </rPr>
      <t>;</t>
    </r>
    <r>
      <rPr>
        <sz val="11"/>
        <rFont val="宋体"/>
        <charset val="134"/>
      </rPr>
      <t>口味</t>
    </r>
    <r>
      <rPr>
        <sz val="11"/>
        <rFont val="Calibri"/>
        <family val="2"/>
      </rPr>
      <t>:007</t>
    </r>
    <r>
      <rPr>
        <sz val="11"/>
        <rFont val="宋体"/>
        <charset val="134"/>
      </rPr>
      <t>家庭装零蔗糖</t>
    </r>
    <r>
      <rPr>
        <sz val="11"/>
        <rFont val="Calibri"/>
        <family val="2"/>
      </rPr>
      <t>969g</t>
    </r>
  </si>
  <si>
    <t>5993417838469</t>
  </si>
  <si>
    <t>https://item.taobao.com/item.htm?id=938723296327</t>
  </si>
  <si>
    <t>938723296327</t>
  </si>
  <si>
    <r>
      <rPr>
        <sz val="11"/>
        <rFont val="宋体"/>
        <charset val="134"/>
      </rPr>
      <t>顺丰包邮卡士</t>
    </r>
    <r>
      <rPr>
        <sz val="11"/>
        <rFont val="Calibri"/>
        <family val="2"/>
      </rPr>
      <t>007</t>
    </r>
    <r>
      <rPr>
        <sz val="11"/>
        <rFont val="宋体"/>
        <charset val="134"/>
      </rPr>
      <t>酸奶家庭装零蔗糖益生菌大瓶</t>
    </r>
    <r>
      <rPr>
        <sz val="11"/>
        <rFont val="Calibri"/>
        <family val="2"/>
      </rPr>
      <t>428g/969g</t>
    </r>
    <r>
      <rPr>
        <sz val="11"/>
        <rFont val="宋体"/>
        <charset val="134"/>
      </rPr>
      <t>早餐奶学生</t>
    </r>
  </si>
  <si>
    <r>
      <rPr>
        <sz val="11"/>
        <rFont val="宋体"/>
        <charset val="134"/>
      </rPr>
      <t>口味</t>
    </r>
    <r>
      <rPr>
        <sz val="11"/>
        <rFont val="Calibri"/>
        <family val="2"/>
      </rPr>
      <t>:007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</si>
  <si>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t>5833124341219</t>
  </si>
  <si>
    <t>https://item.taobao.com/item.htm?id=937084466981</t>
  </si>
  <si>
    <t>937084466981</t>
  </si>
  <si>
    <r>
      <rPr>
        <sz val="11"/>
        <rFont val="宋体"/>
        <charset val="134"/>
      </rPr>
      <t>顺丰包邮卡士酸奶</t>
    </r>
    <r>
      <rPr>
        <sz val="11"/>
        <rFont val="Calibri"/>
        <family val="2"/>
      </rPr>
      <t>007</t>
    </r>
    <r>
      <rPr>
        <sz val="11"/>
        <rFont val="宋体"/>
        <charset val="134"/>
      </rPr>
      <t>风味发酵乳零</t>
    </r>
    <r>
      <rPr>
        <sz val="11"/>
        <rFont val="Calibri"/>
        <family val="2"/>
      </rPr>
      <t>0</t>
    </r>
    <r>
      <rPr>
        <sz val="11"/>
        <rFont val="宋体"/>
        <charset val="134"/>
      </rPr>
      <t>蔗糖原味</t>
    </r>
    <r>
      <rPr>
        <sz val="11"/>
        <rFont val="Calibri"/>
        <family val="2"/>
      </rPr>
      <t>440g</t>
    </r>
    <r>
      <rPr>
        <sz val="11"/>
        <rFont val="宋体"/>
        <charset val="134"/>
      </rPr>
      <t>早餐奶益生菌</t>
    </r>
    <r>
      <rPr>
        <sz val="11"/>
        <rFont val="Calibri"/>
        <family val="2"/>
      </rPr>
      <t>428g</t>
    </r>
  </si>
  <si>
    <r>
      <rPr>
        <sz val="11"/>
        <rFont val="宋体"/>
        <charset val="134"/>
      </rPr>
      <t>口味</t>
    </r>
    <r>
      <rPr>
        <sz val="11"/>
        <rFont val="Calibri"/>
        <family val="2"/>
      </rPr>
      <t>:007</t>
    </r>
    <r>
      <rPr>
        <sz val="11"/>
        <rFont val="宋体"/>
        <charset val="134"/>
      </rPr>
      <t>益生菌原味</t>
    </r>
    <r>
      <rPr>
        <sz val="11"/>
        <rFont val="Calibri"/>
        <family val="2"/>
      </rPr>
      <t>440g*3</t>
    </r>
    <r>
      <rPr>
        <sz val="11"/>
        <rFont val="宋体"/>
        <charset val="134"/>
      </rPr>
      <t>瓶</t>
    </r>
  </si>
  <si>
    <t>5830205640942</t>
  </si>
  <si>
    <t>https://item.taobao.com/item.htm?id=1007375036458</t>
  </si>
  <si>
    <t>1007375036458</t>
  </si>
  <si>
    <r>
      <rPr>
        <sz val="11"/>
        <rFont val="宋体"/>
        <charset val="134"/>
      </rPr>
      <t>顺丰包邮卡士酸奶</t>
    </r>
    <r>
      <rPr>
        <sz val="11"/>
        <rFont val="Calibri"/>
        <family val="2"/>
      </rPr>
      <t>007</t>
    </r>
    <r>
      <rPr>
        <sz val="11"/>
        <rFont val="宋体"/>
        <charset val="134"/>
      </rPr>
      <t>益生菌原味风味发酵乳早餐</t>
    </r>
    <r>
      <rPr>
        <sz val="11"/>
        <rFont val="Calibri"/>
        <family val="2"/>
      </rPr>
      <t>1kg</t>
    </r>
    <r>
      <rPr>
        <sz val="11"/>
        <rFont val="宋体"/>
        <charset val="134"/>
      </rPr>
      <t>营养儿童奶大瓶</t>
    </r>
  </si>
  <si>
    <r>
      <rPr>
        <sz val="11"/>
        <rFont val="宋体"/>
        <charset val="134"/>
      </rPr>
      <t>口味</t>
    </r>
    <r>
      <rPr>
        <sz val="11"/>
        <rFont val="Calibri"/>
        <family val="2"/>
      </rPr>
      <t>:007</t>
    </r>
    <r>
      <rPr>
        <sz val="11"/>
        <rFont val="宋体"/>
        <charset val="134"/>
      </rPr>
      <t>益生菌家庭装原味</t>
    </r>
    <r>
      <rPr>
        <sz val="11"/>
        <rFont val="Calibri"/>
        <family val="2"/>
      </rPr>
      <t>1kg*2</t>
    </r>
    <r>
      <rPr>
        <sz val="11"/>
        <rFont val="宋体"/>
        <charset val="134"/>
      </rPr>
      <t>瓶</t>
    </r>
  </si>
  <si>
    <t>6167321723784</t>
  </si>
  <si>
    <t>https://item.taobao.com/item.htm?id=936580188427</t>
  </si>
  <si>
    <t>936580188427</t>
  </si>
  <si>
    <r>
      <rPr>
        <sz val="11"/>
        <rFont val="宋体"/>
        <charset val="134"/>
      </rPr>
      <t>顺丰包邮卡士</t>
    </r>
    <r>
      <rPr>
        <sz val="11"/>
        <rFont val="Calibri"/>
        <family val="2"/>
      </rPr>
      <t>007</t>
    </r>
    <r>
      <rPr>
        <sz val="11"/>
        <rFont val="宋体"/>
        <charset val="134"/>
      </rPr>
      <t>酸奶原味</t>
    </r>
    <r>
      <rPr>
        <sz val="11"/>
        <rFont val="Calibri"/>
        <family val="2"/>
      </rPr>
      <t>1kg</t>
    </r>
    <r>
      <rPr>
        <sz val="11"/>
        <rFont val="宋体"/>
        <charset val="134"/>
      </rPr>
      <t>大瓶益生菌健身代餐风味发酵乳家庭装</t>
    </r>
  </si>
  <si>
    <r>
      <rPr>
        <sz val="11"/>
        <rFont val="宋体"/>
        <charset val="134"/>
      </rPr>
      <t>口味</t>
    </r>
    <r>
      <rPr>
        <sz val="11"/>
        <rFont val="Calibri"/>
        <family val="2"/>
      </rPr>
      <t>:007</t>
    </r>
    <r>
      <rPr>
        <sz val="11"/>
        <rFont val="宋体"/>
        <charset val="134"/>
      </rPr>
      <t>益生菌原味</t>
    </r>
    <r>
      <rPr>
        <sz val="11"/>
        <rFont val="Calibri"/>
        <family val="2"/>
      </rPr>
      <t>1kg;</t>
    </r>
    <r>
      <rPr>
        <sz val="11"/>
        <rFont val="宋体"/>
        <charset val="134"/>
      </rPr>
      <t>罐数</t>
    </r>
    <r>
      <rPr>
        <sz val="11"/>
        <rFont val="Calibri"/>
        <family val="2"/>
      </rPr>
      <t>:1</t>
    </r>
    <r>
      <rPr>
        <sz val="11"/>
        <rFont val="宋体"/>
        <charset val="134"/>
      </rPr>
      <t>瓶</t>
    </r>
  </si>
  <si>
    <t>5828280197090</t>
  </si>
  <si>
    <t>https://item.taobao.com/item.htm?id=976718887462</t>
  </si>
  <si>
    <t>976718887462</t>
  </si>
  <si>
    <r>
      <rPr>
        <sz val="11"/>
        <rFont val="宋体"/>
        <charset val="134"/>
      </rPr>
      <t>顺丰包邮卡士酸奶</t>
    </r>
    <r>
      <rPr>
        <sz val="11"/>
        <rFont val="Calibri"/>
        <family val="2"/>
      </rPr>
      <t>007</t>
    </r>
    <r>
      <rPr>
        <sz val="11"/>
        <rFont val="宋体"/>
        <charset val="134"/>
      </rPr>
      <t>草莓树莓蓝莓黑莓味</t>
    </r>
    <r>
      <rPr>
        <sz val="11"/>
        <rFont val="Calibri"/>
        <family val="2"/>
      </rPr>
      <t>210gAD</t>
    </r>
    <r>
      <rPr>
        <sz val="11"/>
        <rFont val="宋体"/>
        <charset val="134"/>
      </rPr>
      <t>钙</t>
    </r>
    <r>
      <rPr>
        <sz val="11"/>
        <rFont val="Calibri"/>
        <family val="2"/>
      </rPr>
      <t>7</t>
    </r>
    <r>
      <rPr>
        <sz val="11"/>
        <rFont val="宋体"/>
        <charset val="134"/>
      </rPr>
      <t>种活性益生菌</t>
    </r>
  </si>
  <si>
    <r>
      <rPr>
        <sz val="11"/>
        <rFont val="宋体"/>
        <charset val="134"/>
      </rPr>
      <t>口味</t>
    </r>
    <r>
      <rPr>
        <sz val="11"/>
        <rFont val="Calibri"/>
        <family val="2"/>
      </rPr>
      <t>:AD</t>
    </r>
    <r>
      <rPr>
        <sz val="11"/>
        <rFont val="宋体"/>
        <charset val="134"/>
      </rPr>
      <t>钙草莓树莓蓝莓黑莓风味</t>
    </r>
    <r>
      <rPr>
        <sz val="11"/>
        <rFont val="Calibri"/>
        <family val="2"/>
      </rPr>
      <t>210g*6</t>
    </r>
    <r>
      <rPr>
        <sz val="11"/>
        <rFont val="宋体"/>
        <charset val="134"/>
      </rPr>
      <t>瓶</t>
    </r>
  </si>
  <si>
    <t>6098019162176</t>
  </si>
  <si>
    <t>https://item.taobao.com/item.htm?id=937138981403</t>
  </si>
  <si>
    <t>937138981403</t>
  </si>
  <si>
    <r>
      <rPr>
        <sz val="11"/>
        <rFont val="宋体"/>
        <charset val="134"/>
      </rPr>
      <t>顺丰包邮卡士</t>
    </r>
    <r>
      <rPr>
        <sz val="11"/>
        <rFont val="Calibri"/>
        <family val="2"/>
      </rPr>
      <t>007</t>
    </r>
    <r>
      <rPr>
        <sz val="11"/>
        <rFont val="宋体"/>
        <charset val="134"/>
      </rPr>
      <t>酸奶原味</t>
    </r>
    <r>
      <rPr>
        <sz val="11"/>
        <rFont val="Calibri"/>
        <family val="2"/>
      </rPr>
      <t>440g</t>
    </r>
    <r>
      <rPr>
        <sz val="11"/>
        <rFont val="宋体"/>
        <charset val="134"/>
      </rPr>
      <t>小奶罐益生菌风味发酵乳早餐奶低温</t>
    </r>
  </si>
  <si>
    <t>5995872178068</t>
  </si>
  <si>
    <t>https://item.taobao.com/item.htm?id=985072411981</t>
  </si>
  <si>
    <t>985072411981</t>
  </si>
  <si>
    <r>
      <rPr>
        <sz val="11"/>
        <rFont val="宋体"/>
        <charset val="134"/>
      </rPr>
      <t>顺丰包邮卡士</t>
    </r>
    <r>
      <rPr>
        <sz val="11"/>
        <rFont val="Calibri"/>
        <family val="2"/>
      </rPr>
      <t>007</t>
    </r>
    <r>
      <rPr>
        <sz val="11"/>
        <rFont val="宋体"/>
        <charset val="134"/>
      </rPr>
      <t>酸奶</t>
    </r>
    <r>
      <rPr>
        <sz val="11"/>
        <rFont val="Calibri"/>
        <family val="2"/>
      </rPr>
      <t>AD</t>
    </r>
    <r>
      <rPr>
        <sz val="11"/>
        <rFont val="宋体"/>
        <charset val="134"/>
      </rPr>
      <t>钙益生菌牛油果原味莓果蓝草莓早餐儿童奶</t>
    </r>
  </si>
  <si>
    <r>
      <rPr>
        <sz val="11"/>
        <rFont val="宋体"/>
        <charset val="134"/>
      </rPr>
      <t>口味</t>
    </r>
    <r>
      <rPr>
        <sz val="11"/>
        <rFont val="Calibri"/>
        <family val="2"/>
      </rPr>
      <t>:AD</t>
    </r>
    <r>
      <rPr>
        <sz val="11"/>
        <rFont val="宋体"/>
        <charset val="134"/>
      </rPr>
      <t>钙原味小奶罐</t>
    </r>
    <r>
      <rPr>
        <sz val="11"/>
        <rFont val="Calibri"/>
        <family val="2"/>
      </rPr>
      <t>220g *6</t>
    </r>
    <r>
      <rPr>
        <sz val="11"/>
        <rFont val="宋体"/>
        <charset val="134"/>
      </rPr>
      <t>瓶</t>
    </r>
  </si>
  <si>
    <t>5949496205471</t>
  </si>
  <si>
    <t>https://item.taobao.com/item.htm?id=938694055816</t>
  </si>
  <si>
    <t>938694055816</t>
  </si>
  <si>
    <r>
      <rPr>
        <sz val="11"/>
        <rFont val="宋体"/>
        <charset val="134"/>
      </rPr>
      <t>顺丰包邮低温卡士酸奶</t>
    </r>
    <r>
      <rPr>
        <sz val="11"/>
        <rFont val="Calibri"/>
        <family val="2"/>
      </rPr>
      <t>007AD</t>
    </r>
    <r>
      <rPr>
        <sz val="11"/>
        <rFont val="宋体"/>
        <charset val="134"/>
      </rPr>
      <t>钙益生菌原味</t>
    </r>
    <r>
      <rPr>
        <sz val="11"/>
        <rFont val="Calibri"/>
        <family val="2"/>
      </rPr>
      <t>220g</t>
    </r>
    <r>
      <rPr>
        <sz val="11"/>
        <rFont val="宋体"/>
        <charset val="134"/>
      </rPr>
      <t>营养早餐奶儿童</t>
    </r>
  </si>
  <si>
    <r>
      <rPr>
        <sz val="11"/>
        <rFont val="宋体"/>
        <charset val="134"/>
      </rPr>
      <t>口味</t>
    </r>
    <r>
      <rPr>
        <sz val="11"/>
        <rFont val="Calibri"/>
        <family val="2"/>
      </rPr>
      <t>:AD</t>
    </r>
    <r>
      <rPr>
        <sz val="11"/>
        <rFont val="宋体"/>
        <charset val="134"/>
      </rPr>
      <t>钙原味</t>
    </r>
    <r>
      <rPr>
        <sz val="11"/>
        <rFont val="Calibri"/>
        <family val="2"/>
      </rPr>
      <t>220g *3</t>
    </r>
    <r>
      <rPr>
        <sz val="11"/>
        <rFont val="宋体"/>
        <charset val="134"/>
      </rPr>
      <t>瓶</t>
    </r>
  </si>
  <si>
    <t>5836407909919</t>
  </si>
  <si>
    <t>https://item.taobao.com/item.htm?id=936108075223</t>
  </si>
  <si>
    <t>936108075223</t>
  </si>
  <si>
    <r>
      <rPr>
        <sz val="11"/>
        <rFont val="宋体"/>
        <charset val="134"/>
      </rPr>
      <t>顺丰包邮卡士</t>
    </r>
    <r>
      <rPr>
        <sz val="11"/>
        <rFont val="Calibri"/>
        <family val="2"/>
      </rPr>
      <t>007</t>
    </r>
    <r>
      <rPr>
        <sz val="11"/>
        <rFont val="宋体"/>
        <charset val="134"/>
      </rPr>
      <t>酸奶零无蔗糖</t>
    </r>
    <r>
      <rPr>
        <sz val="11"/>
        <rFont val="Calibri"/>
        <family val="2"/>
      </rPr>
      <t>428g</t>
    </r>
    <r>
      <rPr>
        <sz val="11"/>
        <rFont val="宋体"/>
        <charset val="134"/>
      </rPr>
      <t>小奶罐益生菌风味发酵乳早餐奶</t>
    </r>
  </si>
  <si>
    <r>
      <rPr>
        <sz val="11"/>
        <rFont val="宋体"/>
        <charset val="134"/>
      </rPr>
      <t>口味</t>
    </r>
    <r>
      <rPr>
        <sz val="11"/>
        <rFont val="Calibri"/>
        <family val="2"/>
      </rPr>
      <t>:007</t>
    </r>
    <r>
      <rPr>
        <sz val="11"/>
        <rFont val="宋体"/>
        <charset val="134"/>
      </rPr>
      <t>益生菌零蔗糖</t>
    </r>
    <r>
      <rPr>
        <sz val="11"/>
        <rFont val="Calibri"/>
        <family val="2"/>
      </rPr>
      <t>428g*3</t>
    </r>
    <r>
      <rPr>
        <sz val="11"/>
        <rFont val="宋体"/>
        <charset val="134"/>
      </rPr>
      <t>瓶</t>
    </r>
  </si>
  <si>
    <t>5996981219826</t>
  </si>
  <si>
    <t>https://item.taobao.com/item.htm?id=996625380805</t>
  </si>
  <si>
    <t>996625380805</t>
  </si>
  <si>
    <r>
      <rPr>
        <sz val="11"/>
        <rFont val="宋体"/>
        <charset val="134"/>
      </rPr>
      <t>顺丰包邮卡士酸奶</t>
    </r>
    <r>
      <rPr>
        <sz val="11"/>
        <rFont val="Calibri"/>
        <family val="2"/>
      </rPr>
      <t>007</t>
    </r>
    <r>
      <rPr>
        <sz val="11"/>
        <rFont val="宋体"/>
        <charset val="134"/>
      </rPr>
      <t>益生菌零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440g</t>
    </r>
    <r>
      <rPr>
        <sz val="11"/>
        <rFont val="宋体"/>
        <charset val="134"/>
      </rPr>
      <t>小奶罐</t>
    </r>
    <r>
      <rPr>
        <sz val="11"/>
        <rFont val="Calibri"/>
        <family val="2"/>
      </rPr>
      <t>969g</t>
    </r>
  </si>
  <si>
    <t>6140492270811</t>
  </si>
  <si>
    <t>https://item.taobao.com/item.htm?id=989034544143</t>
  </si>
  <si>
    <t>989034544143</t>
  </si>
  <si>
    <r>
      <rPr>
        <sz val="11"/>
        <rFont val="宋体"/>
        <charset val="134"/>
      </rPr>
      <t>顺丰包邮卡士</t>
    </r>
    <r>
      <rPr>
        <sz val="11"/>
        <rFont val="Calibri"/>
        <family val="2"/>
      </rPr>
      <t>007</t>
    </r>
    <r>
      <rPr>
        <sz val="11"/>
        <rFont val="宋体"/>
        <charset val="134"/>
      </rPr>
      <t>酸奶小奶罐</t>
    </r>
    <r>
      <rPr>
        <sz val="11"/>
        <rFont val="Calibri"/>
        <family val="2"/>
      </rPr>
      <t>AD</t>
    </r>
    <r>
      <rPr>
        <sz val="11"/>
        <rFont val="宋体"/>
        <charset val="134"/>
      </rPr>
      <t>钙益生菌牛油果原味莓果早餐儿童奶</t>
    </r>
  </si>
  <si>
    <t>6119277219491</t>
  </si>
  <si>
    <t>https://item.taobao.com/item.htm?id=948127298948</t>
  </si>
  <si>
    <t>948127298948</t>
  </si>
  <si>
    <t>6026027795589</t>
  </si>
  <si>
    <r>
      <rPr>
        <sz val="11"/>
        <rFont val="Calibri"/>
        <family val="2"/>
      </rPr>
      <t>classykiss</t>
    </r>
    <r>
      <rPr>
        <sz val="11"/>
        <rFont val="宋体"/>
        <charset val="134"/>
      </rPr>
      <t>乳业企业店</t>
    </r>
  </si>
  <si>
    <t>https://item.taobao.com/item.htm?id=659965095188</t>
  </si>
  <si>
    <r>
      <rPr>
        <sz val="11"/>
        <rFont val="宋体"/>
        <charset val="134"/>
      </rPr>
      <t>满</t>
    </r>
    <r>
      <rPr>
        <sz val="11"/>
        <rFont val="Calibri"/>
        <family val="2"/>
      </rPr>
      <t>20.0</t>
    </r>
    <r>
      <rPr>
        <sz val="11"/>
        <rFont val="宋体"/>
        <charset val="134"/>
      </rPr>
      <t>减</t>
    </r>
    <r>
      <rPr>
        <sz val="11"/>
        <rFont val="Calibri"/>
        <family val="2"/>
      </rPr>
      <t>6.0</t>
    </r>
    <r>
      <rPr>
        <sz val="11"/>
        <rFont val="宋体"/>
        <charset val="134"/>
      </rPr>
      <t>；满</t>
    </r>
    <r>
      <rPr>
        <sz val="11"/>
        <rFont val="Calibri"/>
        <family val="2"/>
      </rPr>
      <t>20</t>
    </r>
    <r>
      <rPr>
        <sz val="11"/>
        <rFont val="宋体"/>
        <charset val="134"/>
      </rPr>
      <t>减</t>
    </r>
    <r>
      <rPr>
        <sz val="11"/>
        <rFont val="Calibri"/>
        <family val="2"/>
      </rPr>
      <t>6</t>
    </r>
    <r>
      <rPr>
        <sz val="11"/>
        <rFont val="宋体"/>
        <charset val="134"/>
      </rPr>
      <t>；淘金币频道抵扣</t>
    </r>
    <r>
      <rPr>
        <sz val="11"/>
        <rFont val="Calibri"/>
        <family val="2"/>
      </rPr>
      <t>1%</t>
    </r>
    <r>
      <rPr>
        <sz val="11"/>
        <rFont val="宋体"/>
        <charset val="134"/>
      </rPr>
      <t>起；店铺券</t>
    </r>
    <r>
      <rPr>
        <sz val="11"/>
        <rFont val="Calibri"/>
        <family val="2"/>
      </rPr>
      <t xml:space="preserve"> | </t>
    </r>
    <r>
      <rPr>
        <sz val="11"/>
        <rFont val="宋体"/>
        <charset val="134"/>
      </rPr>
      <t>满</t>
    </r>
    <r>
      <rPr>
        <sz val="11"/>
        <rFont val="Calibri"/>
        <family val="2"/>
      </rPr>
      <t>20</t>
    </r>
    <r>
      <rPr>
        <sz val="11"/>
        <rFont val="宋体"/>
        <charset val="134"/>
      </rPr>
      <t>减</t>
    </r>
    <r>
      <rPr>
        <sz val="11"/>
        <rFont val="Calibri"/>
        <family val="2"/>
      </rPr>
      <t>6</t>
    </r>
    <r>
      <rPr>
        <sz val="11"/>
        <rFont val="宋体"/>
        <charset val="134"/>
      </rPr>
      <t>；店铺券</t>
    </r>
    <r>
      <rPr>
        <sz val="11"/>
        <rFont val="Calibri"/>
        <family val="2"/>
      </rPr>
      <t xml:space="preserve"> | </t>
    </r>
    <r>
      <rPr>
        <sz val="11"/>
        <rFont val="宋体"/>
        <charset val="134"/>
      </rPr>
      <t>满</t>
    </r>
    <r>
      <rPr>
        <sz val="11"/>
        <rFont val="Calibri"/>
        <family val="2"/>
      </rPr>
      <t>20</t>
    </r>
    <r>
      <rPr>
        <sz val="11"/>
        <rFont val="宋体"/>
        <charset val="134"/>
      </rPr>
      <t>减</t>
    </r>
    <r>
      <rPr>
        <sz val="11"/>
        <rFont val="Calibri"/>
        <family val="2"/>
      </rPr>
      <t>6</t>
    </r>
  </si>
  <si>
    <t>659965095188</t>
  </si>
  <si>
    <r>
      <rPr>
        <sz val="11"/>
        <rFont val="宋体"/>
        <charset val="134"/>
      </rPr>
      <t>卡士</t>
    </r>
    <r>
      <rPr>
        <sz val="11"/>
        <rFont val="Calibri"/>
        <family val="2"/>
      </rPr>
      <t>007</t>
    </r>
    <r>
      <rPr>
        <sz val="11"/>
        <rFont val="宋体"/>
        <charset val="134"/>
      </rPr>
      <t>无蔗糖</t>
    </r>
    <r>
      <rPr>
        <sz val="11"/>
        <rFont val="Calibri"/>
        <family val="2"/>
      </rPr>
      <t>969g</t>
    </r>
    <r>
      <rPr>
        <sz val="11"/>
        <rFont val="宋体"/>
        <charset val="134"/>
      </rPr>
      <t>家庭装原味酸奶益生菌</t>
    </r>
    <r>
      <rPr>
        <sz val="11"/>
        <rFont val="Calibri"/>
        <family val="2"/>
      </rPr>
      <t>0</t>
    </r>
    <r>
      <rPr>
        <sz val="11"/>
        <rFont val="宋体"/>
        <charset val="134"/>
      </rPr>
      <t>蔗糖风味发酵乳控糖代餐</t>
    </r>
  </si>
  <si>
    <r>
      <rPr>
        <sz val="11"/>
        <rFont val="宋体"/>
        <charset val="134"/>
      </rPr>
      <t>【</t>
    </r>
    <r>
      <rPr>
        <sz val="11"/>
        <rFont val="Calibri"/>
        <family val="2"/>
      </rPr>
      <t>1</t>
    </r>
    <r>
      <rPr>
        <sz val="11"/>
        <rFont val="宋体"/>
        <charset val="134"/>
      </rPr>
      <t>瓶】家庭装</t>
    </r>
    <r>
      <rPr>
        <sz val="11"/>
        <rFont val="Calibri"/>
        <family val="2"/>
      </rPr>
      <t>0</t>
    </r>
    <r>
      <rPr>
        <sz val="11"/>
        <rFont val="宋体"/>
        <charset val="134"/>
      </rPr>
      <t>蔗糖</t>
    </r>
    <r>
      <rPr>
        <sz val="11"/>
        <rFont val="Calibri"/>
        <family val="2"/>
      </rPr>
      <t>969g</t>
    </r>
  </si>
  <si>
    <t>5843771142247</t>
  </si>
  <si>
    <t>https://item.taobao.com/item.htm?id=681507573859</t>
  </si>
  <si>
    <r>
      <rPr>
        <sz val="11"/>
        <rFont val="宋体"/>
        <charset val="134"/>
      </rPr>
      <t>满</t>
    </r>
    <r>
      <rPr>
        <sz val="11"/>
        <rFont val="Calibri"/>
        <family val="2"/>
      </rPr>
      <t>20.0</t>
    </r>
    <r>
      <rPr>
        <sz val="11"/>
        <rFont val="宋体"/>
        <charset val="134"/>
      </rPr>
      <t>减</t>
    </r>
    <r>
      <rPr>
        <sz val="11"/>
        <rFont val="Calibri"/>
        <family val="2"/>
      </rPr>
      <t>6.0</t>
    </r>
    <r>
      <rPr>
        <sz val="11"/>
        <rFont val="宋体"/>
        <charset val="134"/>
      </rPr>
      <t>；满</t>
    </r>
    <r>
      <rPr>
        <sz val="11"/>
        <rFont val="Calibri"/>
        <family val="2"/>
      </rPr>
      <t>20</t>
    </r>
    <r>
      <rPr>
        <sz val="11"/>
        <rFont val="宋体"/>
        <charset val="134"/>
      </rPr>
      <t>减</t>
    </r>
    <r>
      <rPr>
        <sz val="11"/>
        <rFont val="Calibri"/>
        <family val="2"/>
      </rPr>
      <t>6</t>
    </r>
    <r>
      <rPr>
        <sz val="11"/>
        <rFont val="宋体"/>
        <charset val="134"/>
      </rPr>
      <t>；淘金币频道抵扣</t>
    </r>
    <r>
      <rPr>
        <sz val="11"/>
        <rFont val="Calibri"/>
        <family val="2"/>
      </rPr>
      <t>3%</t>
    </r>
    <r>
      <rPr>
        <sz val="11"/>
        <rFont val="宋体"/>
        <charset val="134"/>
      </rPr>
      <t>起；店铺券</t>
    </r>
    <r>
      <rPr>
        <sz val="11"/>
        <rFont val="Calibri"/>
        <family val="2"/>
      </rPr>
      <t xml:space="preserve"> | </t>
    </r>
    <r>
      <rPr>
        <sz val="11"/>
        <rFont val="宋体"/>
        <charset val="134"/>
      </rPr>
      <t>满</t>
    </r>
    <r>
      <rPr>
        <sz val="11"/>
        <rFont val="Calibri"/>
        <family val="2"/>
      </rPr>
      <t>20</t>
    </r>
    <r>
      <rPr>
        <sz val="11"/>
        <rFont val="宋体"/>
        <charset val="134"/>
      </rPr>
      <t>减</t>
    </r>
    <r>
      <rPr>
        <sz val="11"/>
        <rFont val="Calibri"/>
        <family val="2"/>
      </rPr>
      <t>6</t>
    </r>
    <r>
      <rPr>
        <sz val="11"/>
        <rFont val="宋体"/>
        <charset val="134"/>
      </rPr>
      <t>；店铺券</t>
    </r>
    <r>
      <rPr>
        <sz val="11"/>
        <rFont val="Calibri"/>
        <family val="2"/>
      </rPr>
      <t xml:space="preserve"> | </t>
    </r>
    <r>
      <rPr>
        <sz val="11"/>
        <rFont val="宋体"/>
        <charset val="134"/>
      </rPr>
      <t>满</t>
    </r>
    <r>
      <rPr>
        <sz val="11"/>
        <rFont val="Calibri"/>
        <family val="2"/>
      </rPr>
      <t>20</t>
    </r>
    <r>
      <rPr>
        <sz val="11"/>
        <rFont val="宋体"/>
        <charset val="134"/>
      </rPr>
      <t>减</t>
    </r>
    <r>
      <rPr>
        <sz val="11"/>
        <rFont val="Calibri"/>
        <family val="2"/>
      </rPr>
      <t>6</t>
    </r>
  </si>
  <si>
    <t>681507573859</t>
  </si>
  <si>
    <r>
      <rPr>
        <sz val="11"/>
        <rFont val="宋体"/>
        <charset val="134"/>
      </rPr>
      <t>卡士酸奶宝贝第二餐</t>
    </r>
    <r>
      <rPr>
        <sz val="11"/>
        <rFont val="Calibri"/>
        <family val="2"/>
      </rPr>
      <t>85g</t>
    </r>
    <r>
      <rPr>
        <sz val="11"/>
        <rFont val="宋体"/>
        <charset val="134"/>
      </rPr>
      <t>儿童酸奶原味山楂</t>
    </r>
    <r>
      <rPr>
        <sz val="11"/>
        <rFont val="Calibri"/>
        <family val="2"/>
      </rPr>
      <t>0</t>
    </r>
    <r>
      <rPr>
        <sz val="11"/>
        <rFont val="宋体"/>
        <charset val="134"/>
      </rPr>
      <t>添加剂</t>
    </r>
    <r>
      <rPr>
        <sz val="11"/>
        <rFont val="Calibri"/>
        <family val="2"/>
      </rPr>
      <t>0</t>
    </r>
    <r>
      <rPr>
        <sz val="11"/>
        <rFont val="宋体"/>
        <charset val="134"/>
      </rPr>
      <t>蔗糖宝宝代餐奶</t>
    </r>
  </si>
  <si>
    <r>
      <rPr>
        <sz val="11"/>
        <rFont val="宋体"/>
        <charset val="134"/>
      </rPr>
      <t>【</t>
    </r>
    <r>
      <rPr>
        <sz val="11"/>
        <rFont val="Calibri"/>
        <family val="2"/>
      </rPr>
      <t>8</t>
    </r>
    <r>
      <rPr>
        <sz val="11"/>
        <rFont val="宋体"/>
        <charset val="134"/>
      </rPr>
      <t>袋】原味</t>
    </r>
    <r>
      <rPr>
        <sz val="11"/>
        <rFont val="Calibri"/>
        <family val="2"/>
      </rPr>
      <t>85g</t>
    </r>
    <r>
      <rPr>
        <sz val="11"/>
        <rFont val="宋体"/>
        <charset val="134"/>
      </rPr>
      <t>送</t>
    </r>
    <r>
      <rPr>
        <sz val="11"/>
        <rFont val="Calibri"/>
        <family val="2"/>
      </rPr>
      <t>2</t>
    </r>
    <r>
      <rPr>
        <sz val="11"/>
        <rFont val="宋体"/>
        <charset val="134"/>
      </rPr>
      <t>袋如图</t>
    </r>
  </si>
  <si>
    <t>5844513186296</t>
  </si>
  <si>
    <t>d[s505630490]</t>
  </si>
  <si>
    <t>https://item.taobao.com/item.htm?id=1005647539949</t>
  </si>
  <si>
    <t>1005647539949</t>
  </si>
  <si>
    <r>
      <rPr>
        <sz val="11"/>
        <rFont val="宋体"/>
        <charset val="134"/>
      </rPr>
      <t>卡士低温优格</t>
    </r>
    <r>
      <rPr>
        <sz val="11"/>
        <rFont val="Calibri"/>
        <family val="2"/>
      </rPr>
      <t>007</t>
    </r>
    <r>
      <rPr>
        <sz val="11"/>
        <rFont val="宋体"/>
        <charset val="134"/>
      </rPr>
      <t>系列</t>
    </r>
    <r>
      <rPr>
        <sz val="11"/>
        <rFont val="Calibri"/>
        <family val="2"/>
      </rPr>
      <t xml:space="preserve"> 7</t>
    </r>
    <r>
      <rPr>
        <sz val="11"/>
        <rFont val="宋体"/>
        <charset val="134"/>
      </rPr>
      <t>种益生菌早餐优格小奶罐风味发酵乳</t>
    </r>
    <r>
      <rPr>
        <sz val="11"/>
        <rFont val="Calibri"/>
        <family val="2"/>
      </rPr>
      <t xml:space="preserve"> 440</t>
    </r>
    <r>
      <rPr>
        <sz val="11"/>
        <rFont val="宋体"/>
        <charset val="134"/>
      </rPr>
      <t>克</t>
    </r>
  </si>
  <si>
    <r>
      <rPr>
        <sz val="11"/>
        <rFont val="宋体"/>
        <charset val="134"/>
      </rPr>
      <t>奶粉种类</t>
    </r>
    <r>
      <rPr>
        <sz val="11"/>
        <rFont val="Calibri"/>
        <family val="2"/>
      </rPr>
      <t>:6</t>
    </r>
    <r>
      <rPr>
        <sz val="11"/>
        <rFont val="宋体"/>
        <charset val="134"/>
      </rPr>
      <t>瓶、原味（红瓶）</t>
    </r>
  </si>
  <si>
    <t>6167736290017</t>
  </si>
  <si>
    <r>
      <rPr>
        <sz val="11"/>
        <rFont val="宋体"/>
        <charset val="134"/>
      </rPr>
      <t>闽赣大区</t>
    </r>
  </si>
  <si>
    <r>
      <rPr>
        <sz val="11"/>
        <rFont val="宋体"/>
        <charset val="134"/>
      </rPr>
      <t>江西南昌</t>
    </r>
  </si>
  <si>
    <r>
      <rPr>
        <sz val="11"/>
        <rFont val="Calibri"/>
        <family val="2"/>
      </rPr>
      <t>tb0052135211</t>
    </r>
    <r>
      <rPr>
        <sz val="11"/>
        <rFont val="宋体"/>
        <charset val="134"/>
      </rPr>
      <t>的小店</t>
    </r>
    <r>
      <rPr>
        <sz val="11"/>
        <rFont val="Calibri"/>
        <family val="2"/>
      </rPr>
      <t>9</t>
    </r>
  </si>
  <si>
    <t>https://item.taobao.com/item.htm?id=997763853538</t>
  </si>
  <si>
    <t>997763853538</t>
  </si>
  <si>
    <r>
      <rPr>
        <sz val="11"/>
        <rFont val="宋体"/>
        <charset val="134"/>
      </rPr>
      <t>卡士宝贝第二餐</t>
    </r>
    <r>
      <rPr>
        <sz val="11"/>
        <rFont val="Calibri"/>
        <family val="2"/>
      </rPr>
      <t>85g*12</t>
    </r>
    <r>
      <rPr>
        <sz val="11"/>
        <rFont val="宋体"/>
        <charset val="134"/>
      </rPr>
      <t>袋装酸奶无添加剂高钙儿童低温酸牛奶</t>
    </r>
  </si>
  <si>
    <r>
      <rPr>
        <sz val="11"/>
        <rFont val="宋体"/>
        <charset val="134"/>
      </rPr>
      <t>口味</t>
    </r>
    <r>
      <rPr>
        <sz val="11"/>
        <rFont val="Calibri"/>
        <family val="2"/>
      </rPr>
      <t>:0%</t>
    </r>
    <r>
      <rPr>
        <sz val="11"/>
        <rFont val="宋体"/>
        <charset val="134"/>
      </rPr>
      <t>原味</t>
    </r>
    <r>
      <rPr>
        <sz val="11"/>
        <rFont val="Calibri"/>
        <family val="2"/>
      </rPr>
      <t>*12</t>
    </r>
    <r>
      <rPr>
        <sz val="11"/>
        <rFont val="宋体"/>
        <charset val="134"/>
      </rPr>
      <t>袋</t>
    </r>
  </si>
  <si>
    <t>6145209179655</t>
  </si>
  <si>
    <r>
      <rPr>
        <sz val="11"/>
        <rFont val="宋体"/>
        <charset val="134"/>
      </rPr>
      <t>鲁豫陕大区</t>
    </r>
  </si>
  <si>
    <r>
      <rPr>
        <sz val="11"/>
        <rFont val="宋体"/>
        <charset val="134"/>
      </rPr>
      <t>河南新乡</t>
    </r>
  </si>
  <si>
    <t>tb145847512254</t>
  </si>
  <si>
    <t>https://item.taobao.com/item.htm?id=1002612365362</t>
  </si>
  <si>
    <t>1002612365362</t>
  </si>
  <si>
    <r>
      <rPr>
        <sz val="11"/>
        <rFont val="Calibri"/>
        <family val="2"/>
      </rPr>
      <t>CLASSYKISS/</t>
    </r>
    <r>
      <rPr>
        <sz val="11"/>
        <rFont val="宋体"/>
        <charset val="134"/>
      </rPr>
      <t>卡士</t>
    </r>
    <r>
      <rPr>
        <sz val="11"/>
        <rFont val="Calibri"/>
        <family val="2"/>
      </rPr>
      <t>007</t>
    </r>
    <r>
      <rPr>
        <sz val="11"/>
        <rFont val="宋体"/>
        <charset val="134"/>
      </rPr>
      <t>小奶罐原味</t>
    </r>
    <r>
      <rPr>
        <sz val="11"/>
        <rFont val="Calibri"/>
        <family val="2"/>
      </rPr>
      <t>440g</t>
    </r>
    <r>
      <rPr>
        <sz val="11"/>
        <rFont val="宋体"/>
        <charset val="134"/>
      </rPr>
      <t>无蔗糖</t>
    </r>
    <r>
      <rPr>
        <sz val="11"/>
        <rFont val="Calibri"/>
        <family val="2"/>
      </rPr>
      <t>428g</t>
    </r>
    <r>
      <rPr>
        <sz val="11"/>
        <rFont val="宋体"/>
        <charset val="134"/>
      </rPr>
      <t>低温酸奶益生菌</t>
    </r>
  </si>
  <si>
    <r>
      <rPr>
        <sz val="11"/>
        <rFont val="宋体"/>
        <charset val="134"/>
      </rPr>
      <t>口味</t>
    </r>
    <r>
      <rPr>
        <sz val="11"/>
        <rFont val="Calibri"/>
        <family val="2"/>
      </rPr>
      <t>:</t>
    </r>
    <r>
      <rPr>
        <sz val="11"/>
        <rFont val="宋体"/>
        <charset val="134"/>
      </rPr>
      <t>有糖</t>
    </r>
    <r>
      <rPr>
        <sz val="11"/>
        <rFont val="Calibri"/>
        <family val="2"/>
      </rPr>
      <t>(</t>
    </r>
    <r>
      <rPr>
        <sz val="11"/>
        <rFont val="宋体"/>
        <charset val="134"/>
      </rPr>
      <t>小奶罐原味</t>
    </r>
    <r>
      <rPr>
        <sz val="11"/>
        <rFont val="Calibri"/>
        <family val="2"/>
      </rPr>
      <t>*9</t>
    </r>
    <r>
      <rPr>
        <sz val="11"/>
        <rFont val="宋体"/>
        <charset val="134"/>
      </rPr>
      <t>瓶</t>
    </r>
    <r>
      <rPr>
        <sz val="11"/>
        <rFont val="Calibri"/>
        <family val="2"/>
      </rPr>
      <t>)</t>
    </r>
  </si>
  <si>
    <t>6167806314514</t>
  </si>
  <si>
    <t>tb24567834578623</t>
  </si>
  <si>
    <t>https://item.taobao.com/item.htm?id=1004032503053</t>
  </si>
  <si>
    <t>1004032503053</t>
  </si>
  <si>
    <r>
      <rPr>
        <sz val="11"/>
        <rFont val="宋体"/>
        <charset val="134"/>
      </rPr>
      <t>顺丰包邮卡士</t>
    </r>
    <r>
      <rPr>
        <sz val="11"/>
        <rFont val="Calibri"/>
        <family val="2"/>
      </rPr>
      <t>007</t>
    </r>
    <r>
      <rPr>
        <sz val="11"/>
        <rFont val="宋体"/>
        <charset val="134"/>
      </rPr>
      <t>酸奶无蔗糖</t>
    </r>
    <r>
      <rPr>
        <sz val="11"/>
        <rFont val="Calibri"/>
        <family val="2"/>
      </rPr>
      <t>428g</t>
    </r>
    <r>
      <rPr>
        <sz val="11"/>
        <rFont val="宋体"/>
        <charset val="134"/>
      </rPr>
      <t>小奶罐零</t>
    </r>
    <r>
      <rPr>
        <sz val="11"/>
        <rFont val="Calibri"/>
        <family val="2"/>
      </rPr>
      <t>0</t>
    </r>
    <r>
      <rPr>
        <sz val="11"/>
        <rFont val="宋体"/>
        <charset val="134"/>
      </rPr>
      <t>蔗糖益生菌儿童早餐奶</t>
    </r>
  </si>
  <si>
    <r>
      <rPr>
        <sz val="11"/>
        <rFont val="宋体"/>
        <charset val="134"/>
      </rPr>
      <t>颜色分类</t>
    </r>
    <r>
      <rPr>
        <sz val="11"/>
        <rFont val="Calibri"/>
        <family val="2"/>
      </rPr>
      <t>:007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</si>
  <si>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t>6163712846133</t>
  </si>
  <si>
    <t>tb25682305867</t>
  </si>
  <si>
    <t>https://item.taobao.com/item.htm?id=1007456848711</t>
  </si>
  <si>
    <t>1007456848711</t>
  </si>
  <si>
    <r>
      <rPr>
        <sz val="11"/>
        <rFont val="宋体"/>
        <charset val="134"/>
      </rPr>
      <t>卡士低温酸奶</t>
    </r>
    <r>
      <rPr>
        <sz val="11"/>
        <rFont val="Calibri"/>
        <family val="2"/>
      </rPr>
      <t>007</t>
    </r>
    <r>
      <rPr>
        <sz val="11"/>
        <rFont val="宋体"/>
        <charset val="134"/>
      </rPr>
      <t>益生菌家庭装</t>
    </r>
    <r>
      <rPr>
        <sz val="11"/>
        <rFont val="Calibri"/>
        <family val="2"/>
      </rPr>
      <t>1kg*3</t>
    </r>
    <r>
      <rPr>
        <sz val="11"/>
        <rFont val="宋体"/>
        <charset val="134"/>
      </rPr>
      <t>瓶非脱脂早餐原味酸奶整箱装</t>
    </r>
  </si>
  <si>
    <r>
      <rPr>
        <sz val="11"/>
        <rFont val="宋体"/>
        <charset val="134"/>
      </rPr>
      <t>颜色分类</t>
    </r>
    <r>
      <rPr>
        <sz val="11"/>
        <rFont val="Calibri"/>
        <family val="2"/>
      </rPr>
      <t>:1</t>
    </r>
    <r>
      <rPr>
        <sz val="11"/>
        <rFont val="宋体"/>
        <charset val="134"/>
      </rPr>
      <t>瓶、</t>
    </r>
    <r>
      <rPr>
        <sz val="11"/>
        <rFont val="Calibri"/>
        <family val="2"/>
      </rPr>
      <t>007</t>
    </r>
    <r>
      <rPr>
        <sz val="11"/>
        <rFont val="宋体"/>
        <charset val="134"/>
      </rPr>
      <t>原味酸奶（红瓶</t>
    </r>
    <r>
      <rPr>
        <sz val="11"/>
        <rFont val="Calibri"/>
        <family val="2"/>
      </rPr>
      <t>1kg</t>
    </r>
    <r>
      <rPr>
        <sz val="11"/>
        <rFont val="宋体"/>
        <charset val="134"/>
      </rPr>
      <t>）</t>
    </r>
  </si>
  <si>
    <t>6001241912622</t>
  </si>
  <si>
    <t>tb25682365892</t>
  </si>
  <si>
    <t>https://item.taobao.com/item.htm?id=998512735466</t>
  </si>
  <si>
    <t>998512735466</t>
  </si>
  <si>
    <r>
      <rPr>
        <sz val="11"/>
        <rFont val="宋体"/>
        <charset val="134"/>
      </rPr>
      <t>卡士宝贝第二餐酸奶原味</t>
    </r>
    <r>
      <rPr>
        <sz val="11"/>
        <rFont val="Calibri"/>
        <family val="2"/>
      </rPr>
      <t>85g*10</t>
    </r>
    <r>
      <rPr>
        <sz val="11"/>
        <rFont val="宋体"/>
        <charset val="134"/>
      </rPr>
      <t>袋</t>
    </r>
    <r>
      <rPr>
        <sz val="11"/>
        <rFont val="Calibri"/>
        <family val="2"/>
      </rPr>
      <t>0</t>
    </r>
    <r>
      <rPr>
        <sz val="11"/>
        <rFont val="宋体"/>
        <charset val="134"/>
      </rPr>
      <t>蔗糖儿童高钙酸奶无添加酸奶</t>
    </r>
  </si>
  <si>
    <r>
      <rPr>
        <sz val="11"/>
        <rFont val="宋体"/>
        <charset val="134"/>
      </rPr>
      <t>颜色分类</t>
    </r>
    <r>
      <rPr>
        <sz val="11"/>
        <rFont val="Calibri"/>
        <family val="2"/>
      </rPr>
      <t>:4</t>
    </r>
    <r>
      <rPr>
        <sz val="11"/>
        <rFont val="宋体"/>
        <charset val="134"/>
      </rPr>
      <t>袋、原味</t>
    </r>
    <r>
      <rPr>
        <sz val="11"/>
        <rFont val="Calibri"/>
        <family val="2"/>
      </rPr>
      <t>85g/</t>
    </r>
    <r>
      <rPr>
        <sz val="11"/>
        <rFont val="宋体"/>
        <charset val="134"/>
      </rPr>
      <t>袋</t>
    </r>
  </si>
  <si>
    <t>6149933810869</t>
  </si>
  <si>
    <t>tb25871856230</t>
  </si>
  <si>
    <t>https://item.taobao.com/item.htm?id=1007017317235</t>
  </si>
  <si>
    <t>1007017317235</t>
  </si>
  <si>
    <r>
      <rPr>
        <sz val="11"/>
        <rFont val="宋体"/>
        <charset val="134"/>
      </rPr>
      <t>卡士低温酸奶</t>
    </r>
    <r>
      <rPr>
        <sz val="11"/>
        <rFont val="Calibri"/>
        <family val="2"/>
      </rPr>
      <t>007</t>
    </r>
    <r>
      <rPr>
        <sz val="11"/>
        <rFont val="宋体"/>
        <charset val="134"/>
      </rPr>
      <t>家庭装原味</t>
    </r>
    <r>
      <rPr>
        <sz val="11"/>
        <rFont val="Calibri"/>
        <family val="2"/>
      </rPr>
      <t>969g*2</t>
    </r>
    <r>
      <rPr>
        <sz val="11"/>
        <rFont val="宋体"/>
        <charset val="134"/>
      </rPr>
      <t>瓶乳酸菌低温早餐酸奶</t>
    </r>
    <r>
      <rPr>
        <sz val="11"/>
        <rFont val="Calibri"/>
        <family val="2"/>
      </rPr>
      <t>7</t>
    </r>
    <r>
      <rPr>
        <sz val="11"/>
        <rFont val="宋体"/>
        <charset val="134"/>
      </rPr>
      <t>种益生菌</t>
    </r>
  </si>
  <si>
    <r>
      <rPr>
        <sz val="11"/>
        <rFont val="宋体"/>
        <charset val="134"/>
      </rPr>
      <t>奶粉种类</t>
    </r>
    <r>
      <rPr>
        <sz val="11"/>
        <rFont val="Calibri"/>
        <family val="2"/>
      </rPr>
      <t>:2</t>
    </r>
    <r>
      <rPr>
        <sz val="11"/>
        <rFont val="宋体"/>
        <charset val="134"/>
      </rPr>
      <t>瓶、原味</t>
    </r>
  </si>
  <si>
    <t>6001943048778</t>
  </si>
  <si>
    <t>tb36524830112</t>
  </si>
  <si>
    <t>https://item.taobao.com/item.htm?id=1001545499521</t>
  </si>
  <si>
    <t>1001545499521</t>
  </si>
  <si>
    <r>
      <rPr>
        <sz val="11"/>
        <rFont val="宋体"/>
        <charset val="134"/>
      </rPr>
      <t>顺丰包邮卡士</t>
    </r>
    <r>
      <rPr>
        <sz val="11"/>
        <rFont val="Calibri"/>
        <family val="2"/>
      </rPr>
      <t>007</t>
    </r>
    <r>
      <rPr>
        <sz val="11"/>
        <rFont val="宋体"/>
        <charset val="134"/>
      </rPr>
      <t>益生菌酸奶</t>
    </r>
    <r>
      <rPr>
        <sz val="11"/>
        <rFont val="Calibri"/>
        <family val="2"/>
      </rPr>
      <t>969g</t>
    </r>
    <r>
      <rPr>
        <sz val="11"/>
        <rFont val="宋体"/>
        <charset val="134"/>
      </rPr>
      <t>大瓶酸牛奶</t>
    </r>
    <r>
      <rPr>
        <sz val="11"/>
        <rFont val="Calibri"/>
        <family val="2"/>
      </rPr>
      <t>0</t>
    </r>
    <r>
      <rPr>
        <sz val="11"/>
        <rFont val="宋体"/>
        <charset val="134"/>
      </rPr>
      <t>蔗糖健身宝宝控糖代餐</t>
    </r>
  </si>
  <si>
    <r>
      <rPr>
        <sz val="11"/>
        <rFont val="宋体"/>
        <charset val="134"/>
      </rPr>
      <t>颜色分类</t>
    </r>
    <r>
      <rPr>
        <sz val="11"/>
        <rFont val="Calibri"/>
        <family val="2"/>
      </rPr>
      <t>:007</t>
    </r>
    <r>
      <rPr>
        <sz val="11"/>
        <rFont val="宋体"/>
        <charset val="134"/>
      </rPr>
      <t>家庭装零蔗糖</t>
    </r>
    <r>
      <rPr>
        <sz val="11"/>
        <rFont val="Calibri"/>
        <family val="2"/>
      </rPr>
      <t>969g*2</t>
    </r>
    <r>
      <rPr>
        <sz val="11"/>
        <rFont val="宋体"/>
        <charset val="134"/>
      </rPr>
      <t>瓶</t>
    </r>
  </si>
  <si>
    <t>6157636626030</t>
  </si>
  <si>
    <t>tb43582178252</t>
  </si>
  <si>
    <t>https://item.taobao.com/item.htm?id=1007448944160</t>
  </si>
  <si>
    <t>1007448944160</t>
  </si>
  <si>
    <t>6001224872250</t>
  </si>
  <si>
    <t>tb43756878865</t>
  </si>
  <si>
    <t>https://item.taobao.com/item.htm?id=1006839817824</t>
  </si>
  <si>
    <t>1006839817824</t>
  </si>
  <si>
    <r>
      <rPr>
        <sz val="11"/>
        <rFont val="宋体"/>
        <charset val="134"/>
      </rPr>
      <t>卡士酸奶宝贝第二餐</t>
    </r>
    <r>
      <rPr>
        <sz val="11"/>
        <rFont val="Calibri"/>
        <family val="2"/>
      </rPr>
      <t>85g*6</t>
    </r>
    <r>
      <rPr>
        <sz val="11"/>
        <rFont val="宋体"/>
        <charset val="134"/>
      </rPr>
      <t>袋原味</t>
    </r>
    <r>
      <rPr>
        <sz val="11"/>
        <rFont val="Calibri"/>
        <family val="2"/>
      </rPr>
      <t>0</t>
    </r>
    <r>
      <rPr>
        <sz val="11"/>
        <rFont val="宋体"/>
        <charset val="134"/>
      </rPr>
      <t>蔗糖宝宝低温酸奶</t>
    </r>
  </si>
  <si>
    <r>
      <rPr>
        <sz val="11"/>
        <rFont val="宋体"/>
        <charset val="134"/>
      </rPr>
      <t>默认</t>
    </r>
  </si>
  <si>
    <t>tb5682356832</t>
  </si>
  <si>
    <t>https://item.taobao.com/item.htm?id=1000478825614</t>
  </si>
  <si>
    <t>1000478825614</t>
  </si>
  <si>
    <r>
      <rPr>
        <sz val="11"/>
        <rFont val="宋体"/>
        <charset val="134"/>
      </rPr>
      <t>顺丰包邮卡士酸奶宝贝第二餐</t>
    </r>
    <r>
      <rPr>
        <sz val="11"/>
        <rFont val="Calibri"/>
        <family val="2"/>
      </rPr>
      <t>85g*10</t>
    </r>
    <r>
      <rPr>
        <sz val="11"/>
        <rFont val="宋体"/>
        <charset val="134"/>
      </rPr>
      <t>袋</t>
    </r>
    <r>
      <rPr>
        <sz val="11"/>
        <rFont val="Calibri"/>
        <family val="2"/>
      </rPr>
      <t>0</t>
    </r>
    <r>
      <rPr>
        <sz val="11"/>
        <rFont val="宋体"/>
        <charset val="134"/>
      </rPr>
      <t>蔗糖儿童发酵乳酸奶无添加</t>
    </r>
  </si>
  <si>
    <t>6152059647788</t>
  </si>
  <si>
    <t>tb5936509198</t>
  </si>
  <si>
    <t>https://item.taobao.com/item.htm?id=1004422117910</t>
  </si>
  <si>
    <t>1004422117910</t>
  </si>
  <si>
    <r>
      <rPr>
        <sz val="11"/>
        <rFont val="宋体"/>
        <charset val="134"/>
      </rPr>
      <t>颜色分类</t>
    </r>
    <r>
      <rPr>
        <sz val="11"/>
        <rFont val="Calibri"/>
        <family val="2"/>
      </rPr>
      <t>:6</t>
    </r>
    <r>
      <rPr>
        <sz val="11"/>
        <rFont val="宋体"/>
        <charset val="134"/>
      </rPr>
      <t>瓶、原味（红瓶）</t>
    </r>
  </si>
  <si>
    <t>5995509596260</t>
  </si>
  <si>
    <t>tb661129743545</t>
  </si>
  <si>
    <t>https://item.taobao.com/item.htm?id=991640057974</t>
  </si>
  <si>
    <t>991640057974</t>
  </si>
  <si>
    <r>
      <rPr>
        <sz val="11"/>
        <rFont val="宋体"/>
        <charset val="134"/>
      </rPr>
      <t>卡士</t>
    </r>
    <r>
      <rPr>
        <sz val="11"/>
        <rFont val="Calibri"/>
        <family val="2"/>
      </rPr>
      <t>007*440g0</t>
    </r>
    <r>
      <rPr>
        <sz val="11"/>
        <rFont val="宋体"/>
        <charset val="134"/>
      </rPr>
      <t>添加</t>
    </r>
    <r>
      <rPr>
        <sz val="11"/>
        <rFont val="Calibri"/>
        <family val="2"/>
      </rPr>
      <t>/0</t>
    </r>
    <r>
      <rPr>
        <sz val="11"/>
        <rFont val="宋体"/>
        <charset val="134"/>
      </rPr>
      <t>蔗糖可选原味七种益生菌低温冷藏家庭装年货</t>
    </r>
  </si>
  <si>
    <r>
      <rPr>
        <sz val="11"/>
        <rFont val="宋体"/>
        <charset val="134"/>
      </rPr>
      <t>口味</t>
    </r>
    <r>
      <rPr>
        <sz val="11"/>
        <rFont val="Calibri"/>
        <family val="2"/>
      </rPr>
      <t>:2</t>
    </r>
    <r>
      <rPr>
        <sz val="11"/>
        <rFont val="宋体"/>
        <charset val="134"/>
      </rPr>
      <t>瓶、原味</t>
    </r>
  </si>
  <si>
    <t>6127626586333</t>
  </si>
  <si>
    <t>tb6690922355</t>
  </si>
  <si>
    <t>https://item.taobao.com/item.htm?id=1005972650750</t>
  </si>
  <si>
    <t>1005972650750</t>
  </si>
  <si>
    <r>
      <rPr>
        <sz val="11"/>
        <rFont val="宋体"/>
        <charset val="134"/>
      </rPr>
      <t>卡士酸奶宝贝第二餐宝宝儿童酸奶【顺丰发货】低温</t>
    </r>
    <r>
      <rPr>
        <sz val="11"/>
        <rFont val="Calibri"/>
        <family val="2"/>
      </rPr>
      <t>0</t>
    </r>
    <r>
      <rPr>
        <sz val="11"/>
        <rFont val="宋体"/>
        <charset val="134"/>
      </rPr>
      <t>蔗糖无蔗糖</t>
    </r>
  </si>
  <si>
    <r>
      <rPr>
        <sz val="11"/>
        <rFont val="宋体"/>
        <charset val="134"/>
      </rPr>
      <t>颜色分类</t>
    </r>
    <r>
      <rPr>
        <sz val="11"/>
        <rFont val="Calibri"/>
        <family val="2"/>
      </rPr>
      <t>:</t>
    </r>
    <r>
      <rPr>
        <sz val="11"/>
        <rFont val="宋体"/>
        <charset val="134"/>
      </rPr>
      <t>原味（</t>
    </r>
    <r>
      <rPr>
        <sz val="11"/>
        <rFont val="Calibri"/>
        <family val="2"/>
      </rPr>
      <t>0</t>
    </r>
    <r>
      <rPr>
        <sz val="11"/>
        <rFont val="宋体"/>
        <charset val="134"/>
      </rPr>
      <t>蔗糖）</t>
    </r>
    <r>
      <rPr>
        <sz val="11"/>
        <rFont val="Calibri"/>
        <family val="2"/>
      </rPr>
      <t>6</t>
    </r>
    <r>
      <rPr>
        <sz val="11"/>
        <rFont val="宋体"/>
        <charset val="134"/>
      </rPr>
      <t>袋</t>
    </r>
  </si>
  <si>
    <t>6002521209197</t>
  </si>
  <si>
    <t>tb7516368579</t>
  </si>
  <si>
    <t>https://item.taobao.com/item.htm?id=964591389098</t>
  </si>
  <si>
    <t>964591389098</t>
  </si>
  <si>
    <r>
      <rPr>
        <sz val="11"/>
        <rFont val="宋体"/>
        <charset val="134"/>
      </rPr>
      <t>卡士酸奶宝贝第二餐</t>
    </r>
    <r>
      <rPr>
        <sz val="11"/>
        <rFont val="Calibri"/>
        <family val="2"/>
      </rPr>
      <t>85g</t>
    </r>
    <r>
      <rPr>
        <sz val="11"/>
        <rFont val="宋体"/>
        <charset val="134"/>
      </rPr>
      <t>单袋</t>
    </r>
    <r>
      <rPr>
        <sz val="11"/>
        <rFont val="Calibri"/>
        <family val="2"/>
      </rPr>
      <t>4%</t>
    </r>
    <r>
      <rPr>
        <sz val="11"/>
        <rFont val="宋体"/>
        <charset val="134"/>
      </rPr>
      <t>蔗糖草莓蓝莓树莓味宝宝儿童酸奶</t>
    </r>
  </si>
  <si>
    <r>
      <rPr>
        <sz val="11"/>
        <rFont val="宋体"/>
        <charset val="134"/>
      </rPr>
      <t>口味</t>
    </r>
    <r>
      <rPr>
        <sz val="11"/>
        <rFont val="Calibri"/>
        <family val="2"/>
      </rPr>
      <t>:6</t>
    </r>
    <r>
      <rPr>
        <sz val="11"/>
        <rFont val="宋体"/>
        <charset val="134"/>
      </rPr>
      <t>件、草莓蓝莓树莓味</t>
    </r>
  </si>
  <si>
    <t>6070644431010</t>
  </si>
  <si>
    <t>tb7651985782</t>
  </si>
  <si>
    <t>https://item.taobao.com/item.htm?id=1000123698916</t>
  </si>
  <si>
    <t>1000123698916</t>
  </si>
  <si>
    <r>
      <rPr>
        <sz val="11"/>
        <rFont val="宋体"/>
        <charset val="134"/>
      </rPr>
      <t>【专享】卡士低温儿童酸奶宝贝第二餐原味</t>
    </r>
    <r>
      <rPr>
        <sz val="11"/>
        <rFont val="Calibri"/>
        <family val="2"/>
      </rPr>
      <t>0</t>
    </r>
    <r>
      <rPr>
        <sz val="11"/>
        <rFont val="宋体"/>
        <charset val="134"/>
      </rPr>
      <t>蔗糖益生菌酸奶</t>
    </r>
    <r>
      <rPr>
        <sz val="11"/>
        <rFont val="Calibri"/>
        <family val="2"/>
      </rPr>
      <t>85g</t>
    </r>
    <r>
      <rPr>
        <sz val="11"/>
        <rFont val="宋体"/>
        <charset val="134"/>
      </rPr>
      <t>袋装</t>
    </r>
  </si>
  <si>
    <r>
      <rPr>
        <sz val="11"/>
        <rFont val="宋体"/>
        <charset val="134"/>
      </rPr>
      <t>奶粉种类</t>
    </r>
    <r>
      <rPr>
        <sz val="11"/>
        <rFont val="Calibri"/>
        <family val="2"/>
      </rPr>
      <t>:</t>
    </r>
    <r>
      <rPr>
        <sz val="11"/>
        <rFont val="宋体"/>
        <charset val="134"/>
      </rPr>
      <t>【</t>
    </r>
    <r>
      <rPr>
        <sz val="11"/>
        <rFont val="Calibri"/>
        <family val="2"/>
      </rPr>
      <t>0%</t>
    </r>
    <r>
      <rPr>
        <sz val="11"/>
        <rFont val="宋体"/>
        <charset val="134"/>
      </rPr>
      <t>蔗糖丨干净配方】原味</t>
    </r>
    <r>
      <rPr>
        <sz val="11"/>
        <rFont val="Calibri"/>
        <family val="2"/>
      </rPr>
      <t>*11</t>
    </r>
    <r>
      <rPr>
        <sz val="11"/>
        <rFont val="宋体"/>
        <charset val="134"/>
      </rPr>
      <t>袋</t>
    </r>
  </si>
  <si>
    <t>5986559896697</t>
  </si>
  <si>
    <t>tb7651987222</t>
  </si>
  <si>
    <t>https://item.taobao.com/item.htm?id=997799310307</t>
  </si>
  <si>
    <t>997799310307</t>
  </si>
  <si>
    <r>
      <rPr>
        <sz val="11"/>
        <rFont val="宋体"/>
        <charset val="134"/>
      </rPr>
      <t>【双</t>
    </r>
    <r>
      <rPr>
        <sz val="11"/>
        <rFont val="Calibri"/>
        <family val="2"/>
      </rPr>
      <t>11</t>
    </r>
    <r>
      <rPr>
        <sz val="11"/>
        <rFont val="宋体"/>
        <charset val="134"/>
      </rPr>
      <t>专属奶卡】卡士低温酸奶宝贝第二餐</t>
    </r>
    <r>
      <rPr>
        <sz val="11"/>
        <rFont val="Calibri"/>
        <family val="2"/>
      </rPr>
      <t>*12</t>
    </r>
    <r>
      <rPr>
        <sz val="11"/>
        <rFont val="宋体"/>
        <charset val="134"/>
      </rPr>
      <t>袋</t>
    </r>
    <r>
      <rPr>
        <sz val="11"/>
        <rFont val="Calibri"/>
        <family val="2"/>
      </rPr>
      <t>/</t>
    </r>
    <r>
      <rPr>
        <sz val="11"/>
        <rFont val="宋体"/>
        <charset val="134"/>
      </rPr>
      <t>张</t>
    </r>
    <r>
      <rPr>
        <sz val="11"/>
        <rFont val="Calibri"/>
        <family val="2"/>
      </rPr>
      <t>*6</t>
    </r>
    <r>
      <rPr>
        <sz val="11"/>
        <rFont val="宋体"/>
        <charset val="134"/>
      </rPr>
      <t>张</t>
    </r>
  </si>
  <si>
    <r>
      <rPr>
        <sz val="11"/>
        <rFont val="宋体"/>
        <charset val="134"/>
      </rPr>
      <t>颜色分类</t>
    </r>
    <r>
      <rPr>
        <sz val="11"/>
        <rFont val="Calibri"/>
        <family val="2"/>
      </rPr>
      <t>:</t>
    </r>
    <r>
      <rPr>
        <sz val="11"/>
        <rFont val="宋体"/>
        <charset val="134"/>
      </rPr>
      <t>【</t>
    </r>
    <r>
      <rPr>
        <sz val="11"/>
        <rFont val="Calibri"/>
        <family val="2"/>
      </rPr>
      <t>6</t>
    </r>
    <r>
      <rPr>
        <sz val="11"/>
        <rFont val="宋体"/>
        <charset val="134"/>
      </rPr>
      <t>张】宝贝第二餐</t>
    </r>
    <r>
      <rPr>
        <sz val="11"/>
        <rFont val="Calibri"/>
        <family val="2"/>
      </rPr>
      <t>*12</t>
    </r>
    <r>
      <rPr>
        <sz val="11"/>
        <rFont val="宋体"/>
        <charset val="134"/>
      </rPr>
      <t>袋</t>
    </r>
    <r>
      <rPr>
        <sz val="11"/>
        <rFont val="Calibri"/>
        <family val="2"/>
      </rPr>
      <t>/</t>
    </r>
    <r>
      <rPr>
        <sz val="11"/>
        <rFont val="宋体"/>
        <charset val="134"/>
      </rPr>
      <t>张</t>
    </r>
  </si>
  <si>
    <t>5982043725810</t>
  </si>
  <si>
    <t>tb8738585859</t>
  </si>
  <si>
    <t>https://item.taobao.com/item.htm?id=999568710798</t>
  </si>
  <si>
    <t>999568710798</t>
  </si>
  <si>
    <r>
      <rPr>
        <sz val="11"/>
        <rFont val="宋体"/>
        <charset val="134"/>
      </rPr>
      <t>卡士宝贝第二餐低温儿童酸奶</t>
    </r>
    <r>
      <rPr>
        <sz val="11"/>
        <rFont val="Calibri"/>
        <family val="2"/>
      </rPr>
      <t>0</t>
    </r>
    <r>
      <rPr>
        <sz val="11"/>
        <rFont val="宋体"/>
        <charset val="134"/>
      </rPr>
      <t>添加无蔗糖原味宝宝酸奶高钙营养</t>
    </r>
  </si>
  <si>
    <r>
      <rPr>
        <sz val="11"/>
        <rFont val="宋体"/>
        <charset val="134"/>
      </rPr>
      <t>奶粉种类</t>
    </r>
    <r>
      <rPr>
        <sz val="11"/>
        <rFont val="Calibri"/>
        <family val="2"/>
      </rPr>
      <t>:</t>
    </r>
    <r>
      <rPr>
        <sz val="11"/>
        <rFont val="宋体"/>
        <charset val="134"/>
      </rPr>
      <t>宝贝第二餐原味</t>
    </r>
    <r>
      <rPr>
        <sz val="11"/>
        <rFont val="Calibri"/>
        <family val="2"/>
      </rPr>
      <t>*6</t>
    </r>
    <r>
      <rPr>
        <sz val="11"/>
        <rFont val="宋体"/>
        <charset val="134"/>
      </rPr>
      <t>袋</t>
    </r>
  </si>
  <si>
    <t>6151720775403</t>
  </si>
  <si>
    <t>tb9143721011</t>
  </si>
  <si>
    <t>https://item.taobao.com/item.htm?id=1006509432945</t>
  </si>
  <si>
    <t>1006509432945</t>
  </si>
  <si>
    <r>
      <rPr>
        <sz val="11"/>
        <rFont val="宋体"/>
        <charset val="134"/>
      </rPr>
      <t>卡士宝贝第二餐酸奶</t>
    </r>
    <r>
      <rPr>
        <sz val="11"/>
        <rFont val="Calibri"/>
        <family val="2"/>
      </rPr>
      <t>85g</t>
    </r>
    <r>
      <rPr>
        <sz val="11"/>
        <rFont val="宋体"/>
        <charset val="134"/>
      </rPr>
      <t>生牛乳山楂西梅原味酸牛奶</t>
    </r>
    <r>
      <rPr>
        <sz val="11"/>
        <rFont val="Calibri"/>
        <family val="2"/>
      </rPr>
      <t>0</t>
    </r>
    <r>
      <rPr>
        <sz val="11"/>
        <rFont val="宋体"/>
        <charset val="134"/>
      </rPr>
      <t>添加剂宝宝代餐</t>
    </r>
  </si>
  <si>
    <r>
      <rPr>
        <sz val="11"/>
        <rFont val="宋体"/>
        <charset val="134"/>
      </rPr>
      <t>奶粉种类</t>
    </r>
    <r>
      <rPr>
        <sz val="11"/>
        <rFont val="Calibri"/>
        <family val="2"/>
      </rPr>
      <t>:</t>
    </r>
    <r>
      <rPr>
        <sz val="11"/>
        <rFont val="宋体"/>
        <charset val="134"/>
      </rPr>
      <t>原味</t>
    </r>
    <r>
      <rPr>
        <sz val="11"/>
        <rFont val="Calibri"/>
        <family val="2"/>
      </rPr>
      <t>85g×12</t>
    </r>
    <r>
      <rPr>
        <sz val="11"/>
        <rFont val="宋体"/>
        <charset val="134"/>
      </rPr>
      <t>袋</t>
    </r>
  </si>
  <si>
    <t>6165246531459</t>
  </si>
  <si>
    <r>
      <rPr>
        <sz val="11"/>
        <rFont val="宋体"/>
        <charset val="134"/>
      </rPr>
      <t>河南焦作</t>
    </r>
  </si>
  <si>
    <t>tb9487578511</t>
  </si>
  <si>
    <t>https://item.taobao.com/item.htm?id=983653022083</t>
  </si>
  <si>
    <r>
      <rPr>
        <sz val="11"/>
        <rFont val="宋体"/>
        <charset val="134"/>
      </rPr>
      <t>满</t>
    </r>
    <r>
      <rPr>
        <sz val="11"/>
        <rFont val="Calibri"/>
        <family val="2"/>
      </rPr>
      <t>99.0</t>
    </r>
    <r>
      <rPr>
        <sz val="11"/>
        <rFont val="宋体"/>
        <charset val="134"/>
      </rPr>
      <t>减</t>
    </r>
    <r>
      <rPr>
        <sz val="11"/>
        <rFont val="Calibri"/>
        <family val="2"/>
      </rPr>
      <t>4.0</t>
    </r>
    <r>
      <rPr>
        <sz val="11"/>
        <rFont val="宋体"/>
        <charset val="134"/>
      </rPr>
      <t>；满</t>
    </r>
    <r>
      <rPr>
        <sz val="11"/>
        <rFont val="Calibri"/>
        <family val="2"/>
      </rPr>
      <t>20</t>
    </r>
    <r>
      <rPr>
        <sz val="11"/>
        <rFont val="宋体"/>
        <charset val="134"/>
      </rPr>
      <t>减</t>
    </r>
    <r>
      <rPr>
        <sz val="11"/>
        <rFont val="Calibri"/>
        <family val="2"/>
      </rPr>
      <t>1</t>
    </r>
    <r>
      <rPr>
        <sz val="11"/>
        <rFont val="宋体"/>
        <charset val="134"/>
      </rPr>
      <t>；店铺券</t>
    </r>
    <r>
      <rPr>
        <sz val="11"/>
        <rFont val="Calibri"/>
        <family val="2"/>
      </rPr>
      <t xml:space="preserve"> | </t>
    </r>
    <r>
      <rPr>
        <sz val="11"/>
        <rFont val="宋体"/>
        <charset val="134"/>
      </rPr>
      <t>满</t>
    </r>
    <r>
      <rPr>
        <sz val="11"/>
        <rFont val="Calibri"/>
        <family val="2"/>
      </rPr>
      <t>99</t>
    </r>
    <r>
      <rPr>
        <sz val="11"/>
        <rFont val="宋体"/>
        <charset val="134"/>
      </rPr>
      <t>减</t>
    </r>
    <r>
      <rPr>
        <sz val="11"/>
        <rFont val="Calibri"/>
        <family val="2"/>
      </rPr>
      <t>4</t>
    </r>
    <r>
      <rPr>
        <sz val="11"/>
        <rFont val="宋体"/>
        <charset val="134"/>
      </rPr>
      <t>；店铺券</t>
    </r>
    <r>
      <rPr>
        <sz val="11"/>
        <rFont val="Calibri"/>
        <family val="2"/>
      </rPr>
      <t xml:space="preserve"> | </t>
    </r>
    <r>
      <rPr>
        <sz val="11"/>
        <rFont val="宋体"/>
        <charset val="134"/>
      </rPr>
      <t>满</t>
    </r>
    <r>
      <rPr>
        <sz val="11"/>
        <rFont val="Calibri"/>
        <family val="2"/>
      </rPr>
      <t>50</t>
    </r>
    <r>
      <rPr>
        <sz val="11"/>
        <rFont val="宋体"/>
        <charset val="134"/>
      </rPr>
      <t>减</t>
    </r>
    <r>
      <rPr>
        <sz val="11"/>
        <rFont val="Calibri"/>
        <family val="2"/>
      </rPr>
      <t>3</t>
    </r>
    <r>
      <rPr>
        <sz val="11"/>
        <rFont val="宋体"/>
        <charset val="134"/>
      </rPr>
      <t>；店铺券</t>
    </r>
    <r>
      <rPr>
        <sz val="11"/>
        <rFont val="Calibri"/>
        <family val="2"/>
      </rPr>
      <t xml:space="preserve"> | </t>
    </r>
    <r>
      <rPr>
        <sz val="11"/>
        <rFont val="宋体"/>
        <charset val="134"/>
      </rPr>
      <t>满</t>
    </r>
    <r>
      <rPr>
        <sz val="11"/>
        <rFont val="Calibri"/>
        <family val="2"/>
      </rPr>
      <t>20</t>
    </r>
    <r>
      <rPr>
        <sz val="11"/>
        <rFont val="宋体"/>
        <charset val="134"/>
      </rPr>
      <t>减</t>
    </r>
    <r>
      <rPr>
        <sz val="11"/>
        <rFont val="Calibri"/>
        <family val="2"/>
      </rPr>
      <t>1</t>
    </r>
  </si>
  <si>
    <t>983653022083</t>
  </si>
  <si>
    <r>
      <rPr>
        <sz val="11"/>
        <rFont val="宋体"/>
        <charset val="134"/>
      </rPr>
      <t>直播间卡士宝贝第二餐儿童新鲜优质酸奶吸收营养低温酸奶</t>
    </r>
  </si>
  <si>
    <r>
      <rPr>
        <sz val="11"/>
        <rFont val="宋体"/>
        <charset val="134"/>
      </rPr>
      <t>原味</t>
    </r>
    <r>
      <rPr>
        <sz val="11"/>
        <rFont val="Calibri"/>
        <family val="2"/>
      </rPr>
      <t>12</t>
    </r>
    <r>
      <rPr>
        <sz val="11"/>
        <rFont val="宋体"/>
        <charset val="134"/>
      </rPr>
      <t>袋（</t>
    </r>
    <r>
      <rPr>
        <sz val="11"/>
        <rFont val="Calibri"/>
        <family val="2"/>
      </rPr>
      <t>0</t>
    </r>
    <r>
      <rPr>
        <sz val="11"/>
        <rFont val="宋体"/>
        <charset val="134"/>
      </rPr>
      <t>蔗糖）</t>
    </r>
  </si>
  <si>
    <t>6148830419071</t>
  </si>
  <si>
    <t>tb9487578530</t>
  </si>
  <si>
    <t>https://item.taobao.com/item.htm?id=985090712398</t>
  </si>
  <si>
    <r>
      <rPr>
        <sz val="11"/>
        <rFont val="宋体"/>
        <charset val="134"/>
      </rPr>
      <t>满</t>
    </r>
    <r>
      <rPr>
        <sz val="11"/>
        <rFont val="Calibri"/>
        <family val="2"/>
      </rPr>
      <t>99.0</t>
    </r>
    <r>
      <rPr>
        <sz val="11"/>
        <rFont val="宋体"/>
        <charset val="134"/>
      </rPr>
      <t>减</t>
    </r>
    <r>
      <rPr>
        <sz val="11"/>
        <rFont val="Calibri"/>
        <family val="2"/>
      </rPr>
      <t>4.0</t>
    </r>
    <r>
      <rPr>
        <sz val="11"/>
        <rFont val="宋体"/>
        <charset val="134"/>
      </rPr>
      <t>；满</t>
    </r>
    <r>
      <rPr>
        <sz val="11"/>
        <rFont val="Calibri"/>
        <family val="2"/>
      </rPr>
      <t>50</t>
    </r>
    <r>
      <rPr>
        <sz val="11"/>
        <rFont val="宋体"/>
        <charset val="134"/>
      </rPr>
      <t>减</t>
    </r>
    <r>
      <rPr>
        <sz val="11"/>
        <rFont val="Calibri"/>
        <family val="2"/>
      </rPr>
      <t>3</t>
    </r>
    <r>
      <rPr>
        <sz val="11"/>
        <rFont val="宋体"/>
        <charset val="134"/>
      </rPr>
      <t>；店铺券</t>
    </r>
    <r>
      <rPr>
        <sz val="11"/>
        <rFont val="Calibri"/>
        <family val="2"/>
      </rPr>
      <t xml:space="preserve"> | </t>
    </r>
    <r>
      <rPr>
        <sz val="11"/>
        <rFont val="宋体"/>
        <charset val="134"/>
      </rPr>
      <t>满</t>
    </r>
    <r>
      <rPr>
        <sz val="11"/>
        <rFont val="Calibri"/>
        <family val="2"/>
      </rPr>
      <t>99</t>
    </r>
    <r>
      <rPr>
        <sz val="11"/>
        <rFont val="宋体"/>
        <charset val="134"/>
      </rPr>
      <t>减</t>
    </r>
    <r>
      <rPr>
        <sz val="11"/>
        <rFont val="Calibri"/>
        <family val="2"/>
      </rPr>
      <t>4</t>
    </r>
    <r>
      <rPr>
        <sz val="11"/>
        <rFont val="宋体"/>
        <charset val="134"/>
      </rPr>
      <t>；店铺券</t>
    </r>
    <r>
      <rPr>
        <sz val="11"/>
        <rFont val="Calibri"/>
        <family val="2"/>
      </rPr>
      <t xml:space="preserve"> | </t>
    </r>
    <r>
      <rPr>
        <sz val="11"/>
        <rFont val="宋体"/>
        <charset val="134"/>
      </rPr>
      <t>满</t>
    </r>
    <r>
      <rPr>
        <sz val="11"/>
        <rFont val="Calibri"/>
        <family val="2"/>
      </rPr>
      <t>20</t>
    </r>
    <r>
      <rPr>
        <sz val="11"/>
        <rFont val="宋体"/>
        <charset val="134"/>
      </rPr>
      <t>减</t>
    </r>
    <r>
      <rPr>
        <sz val="11"/>
        <rFont val="Calibri"/>
        <family val="2"/>
      </rPr>
      <t>1</t>
    </r>
    <r>
      <rPr>
        <sz val="11"/>
        <rFont val="宋体"/>
        <charset val="134"/>
      </rPr>
      <t>；店铺券</t>
    </r>
    <r>
      <rPr>
        <sz val="11"/>
        <rFont val="Calibri"/>
        <family val="2"/>
      </rPr>
      <t xml:space="preserve"> | </t>
    </r>
    <r>
      <rPr>
        <sz val="11"/>
        <rFont val="宋体"/>
        <charset val="134"/>
      </rPr>
      <t>满</t>
    </r>
    <r>
      <rPr>
        <sz val="11"/>
        <rFont val="Calibri"/>
        <family val="2"/>
      </rPr>
      <t>50</t>
    </r>
    <r>
      <rPr>
        <sz val="11"/>
        <rFont val="宋体"/>
        <charset val="134"/>
      </rPr>
      <t>减</t>
    </r>
    <r>
      <rPr>
        <sz val="11"/>
        <rFont val="Calibri"/>
        <family val="2"/>
      </rPr>
      <t>3</t>
    </r>
  </si>
  <si>
    <t>985090712398</t>
  </si>
  <si>
    <r>
      <rPr>
        <sz val="11"/>
        <rFont val="宋体"/>
        <charset val="134"/>
      </rPr>
      <t>直播间</t>
    </r>
    <r>
      <rPr>
        <sz val="11"/>
        <rFont val="Calibri"/>
        <family val="2"/>
      </rPr>
      <t xml:space="preserve"> </t>
    </r>
    <r>
      <rPr>
        <sz val="11"/>
        <rFont val="宋体"/>
        <charset val="134"/>
      </rPr>
      <t>卡士宝贝第二餐儿童新鲜优质酸奶吸收营养低温酸奶</t>
    </r>
  </si>
  <si>
    <t>5982765224731</t>
  </si>
  <si>
    <t>tbb9768015</t>
  </si>
  <si>
    <t>https://item.taobao.com/item.htm?id=1007318849120</t>
  </si>
  <si>
    <t>1007318849120</t>
  </si>
  <si>
    <t>6003692017588</t>
  </si>
  <si>
    <r>
      <rPr>
        <sz val="11"/>
        <rFont val="宋体"/>
        <charset val="134"/>
      </rPr>
      <t>山东济南</t>
    </r>
  </si>
  <si>
    <t>tbb9768017</t>
  </si>
  <si>
    <t>https://item.taobao.com/item.htm?id=1005853475608</t>
  </si>
  <si>
    <t>1005853475608</t>
  </si>
  <si>
    <t>6168169446331</t>
  </si>
  <si>
    <r>
      <rPr>
        <sz val="11"/>
        <rFont val="宋体"/>
        <charset val="134"/>
      </rPr>
      <t>江苏南京</t>
    </r>
  </si>
  <si>
    <t>tbb9768022</t>
  </si>
  <si>
    <t>https://item.taobao.com/item.htm?id=1005501883412</t>
  </si>
  <si>
    <t>1005501883412</t>
  </si>
  <si>
    <t>6167358966242</t>
  </si>
  <si>
    <r>
      <rPr>
        <sz val="11"/>
        <rFont val="宋体"/>
        <charset val="134"/>
      </rPr>
      <t>安徽芜湖</t>
    </r>
  </si>
  <si>
    <r>
      <rPr>
        <sz val="11"/>
        <rFont val="宋体"/>
        <charset val="134"/>
      </rPr>
      <t>阿萨想德</t>
    </r>
    <r>
      <rPr>
        <sz val="11"/>
        <rFont val="Calibri"/>
        <family val="2"/>
      </rPr>
      <t>1</t>
    </r>
    <r>
      <rPr>
        <sz val="11"/>
        <rFont val="宋体"/>
        <charset val="134"/>
      </rPr>
      <t>的小店</t>
    </r>
    <r>
      <rPr>
        <sz val="11"/>
        <rFont val="Calibri"/>
        <family val="2"/>
      </rPr>
      <t>41</t>
    </r>
  </si>
  <si>
    <t>https://item.taobao.com/item.htm?id=1003845595501</t>
  </si>
  <si>
    <t>1003845595501</t>
  </si>
  <si>
    <r>
      <rPr>
        <sz val="11"/>
        <rFont val="宋体"/>
        <charset val="134"/>
      </rPr>
      <t>卡士宝贝第二餐宝宝酸奶山楂鸡内金西梅苹果草莓原味低温儿童酸奶</t>
    </r>
  </si>
  <si>
    <r>
      <rPr>
        <sz val="11"/>
        <rFont val="宋体"/>
        <charset val="134"/>
      </rPr>
      <t>口味</t>
    </r>
    <r>
      <rPr>
        <sz val="11"/>
        <rFont val="Calibri"/>
        <family val="2"/>
      </rPr>
      <t>:</t>
    </r>
    <r>
      <rPr>
        <sz val="11"/>
        <rFont val="宋体"/>
        <charset val="134"/>
      </rPr>
      <t>混合口味</t>
    </r>
    <r>
      <rPr>
        <sz val="11"/>
        <rFont val="Calibri"/>
        <family val="2"/>
      </rPr>
      <t>85g*9</t>
    </r>
    <r>
      <rPr>
        <sz val="11"/>
        <rFont val="宋体"/>
        <charset val="134"/>
      </rPr>
      <t>袋【店长推荐】</t>
    </r>
  </si>
  <si>
    <t>6003863937508</t>
  </si>
  <si>
    <t>https://item.taobao.com/item.htm?id=1001629987964</t>
  </si>
  <si>
    <t>1001629987964</t>
  </si>
  <si>
    <r>
      <rPr>
        <sz val="11"/>
        <rFont val="宋体"/>
        <charset val="134"/>
      </rPr>
      <t>顺丰包邮卡士酸奶</t>
    </r>
    <r>
      <rPr>
        <sz val="11"/>
        <rFont val="Calibri"/>
        <family val="2"/>
      </rPr>
      <t>007</t>
    </r>
    <r>
      <rPr>
        <sz val="11"/>
        <rFont val="宋体"/>
        <charset val="134"/>
      </rPr>
      <t>低温风味发酵乳</t>
    </r>
    <r>
      <rPr>
        <sz val="11"/>
        <rFont val="Calibri"/>
        <family val="2"/>
      </rPr>
      <t>0</t>
    </r>
    <r>
      <rPr>
        <sz val="11"/>
        <rFont val="宋体"/>
        <charset val="134"/>
      </rPr>
      <t>蔗糖</t>
    </r>
    <r>
      <rPr>
        <sz val="11"/>
        <rFont val="Calibri"/>
        <family val="2"/>
      </rPr>
      <t>969g</t>
    </r>
    <r>
      <rPr>
        <sz val="11"/>
        <rFont val="宋体"/>
        <charset val="134"/>
      </rPr>
      <t>家庭装益生菌酸牛奶</t>
    </r>
  </si>
  <si>
    <r>
      <rPr>
        <sz val="11"/>
        <rFont val="宋体"/>
        <charset val="134"/>
      </rPr>
      <t>食品口味</t>
    </r>
    <r>
      <rPr>
        <sz val="11"/>
        <rFont val="Calibri"/>
        <family val="2"/>
      </rPr>
      <t>:</t>
    </r>
    <r>
      <rPr>
        <sz val="11"/>
        <rFont val="宋体"/>
        <charset val="134"/>
      </rPr>
      <t>卡士</t>
    </r>
    <r>
      <rPr>
        <sz val="11"/>
        <rFont val="Calibri"/>
        <family val="2"/>
      </rPr>
      <t>007</t>
    </r>
    <r>
      <rPr>
        <sz val="11"/>
        <rFont val="宋体"/>
        <charset val="134"/>
      </rPr>
      <t>原味酸奶</t>
    </r>
    <r>
      <rPr>
        <sz val="11"/>
        <rFont val="Calibri"/>
        <family val="2"/>
      </rPr>
      <t>1kg*4</t>
    </r>
    <r>
      <rPr>
        <sz val="11"/>
        <rFont val="宋体"/>
        <charset val="134"/>
      </rPr>
      <t>瓶</t>
    </r>
  </si>
  <si>
    <t>6002977401561</t>
  </si>
  <si>
    <r>
      <rPr>
        <sz val="11"/>
        <rFont val="宋体"/>
        <charset val="134"/>
      </rPr>
      <t>上海艾依贝实业有限公司</t>
    </r>
  </si>
  <si>
    <r>
      <rPr>
        <sz val="11"/>
        <rFont val="宋体"/>
        <charset val="134"/>
      </rPr>
      <t>艾依贝食品专营店</t>
    </r>
  </si>
  <si>
    <t>https://detail.tmall.com/item.htm?id=974822321884</t>
  </si>
  <si>
    <t>974822321884</t>
  </si>
  <si>
    <r>
      <rPr>
        <sz val="11"/>
        <rFont val="宋体"/>
        <charset val="134"/>
      </rPr>
      <t>卡士低温酸奶</t>
    </r>
    <r>
      <rPr>
        <sz val="11"/>
        <rFont val="Calibri"/>
        <family val="2"/>
      </rPr>
      <t>007</t>
    </r>
    <r>
      <rPr>
        <sz val="11"/>
        <rFont val="宋体"/>
        <charset val="134"/>
      </rPr>
      <t>益生菌家庭装原味低温酸奶营养早餐酸奶</t>
    </r>
    <r>
      <rPr>
        <sz val="11"/>
        <rFont val="Calibri"/>
        <family val="2"/>
      </rPr>
      <t>440g*4</t>
    </r>
    <r>
      <rPr>
        <sz val="11"/>
        <rFont val="宋体"/>
        <charset val="134"/>
      </rPr>
      <t>瓶</t>
    </r>
  </si>
  <si>
    <r>
      <rPr>
        <sz val="11"/>
        <rFont val="宋体"/>
        <charset val="134"/>
      </rPr>
      <t>口味</t>
    </r>
    <r>
      <rPr>
        <sz val="11"/>
        <rFont val="Calibri"/>
        <family val="2"/>
      </rPr>
      <t>:</t>
    </r>
    <r>
      <rPr>
        <sz val="11"/>
        <rFont val="宋体"/>
        <charset val="134"/>
      </rPr>
      <t>原味（红瓶</t>
    </r>
    <r>
      <rPr>
        <sz val="11"/>
        <rFont val="Calibri"/>
        <family val="2"/>
      </rPr>
      <t>440g</t>
    </r>
    <r>
      <rPr>
        <sz val="11"/>
        <rFont val="宋体"/>
        <charset val="134"/>
      </rPr>
      <t>）</t>
    </r>
    <r>
      <rPr>
        <sz val="11"/>
        <rFont val="Calibri"/>
        <family val="2"/>
      </rPr>
      <t>*4</t>
    </r>
    <r>
      <rPr>
        <sz val="11"/>
        <rFont val="宋体"/>
        <charset val="134"/>
      </rPr>
      <t>瓶</t>
    </r>
  </si>
  <si>
    <t>6093506687424</t>
  </si>
  <si>
    <r>
      <rPr>
        <sz val="11"/>
        <rFont val="宋体"/>
        <charset val="134"/>
      </rPr>
      <t>华北大区</t>
    </r>
  </si>
  <si>
    <r>
      <rPr>
        <sz val="11"/>
        <rFont val="宋体"/>
        <charset val="134"/>
      </rPr>
      <t>北京</t>
    </r>
  </si>
  <si>
    <r>
      <rPr>
        <sz val="11"/>
        <rFont val="宋体"/>
        <charset val="134"/>
      </rPr>
      <t>巴友食品二店的小店</t>
    </r>
    <r>
      <rPr>
        <sz val="11"/>
        <rFont val="Calibri"/>
        <family val="2"/>
      </rPr>
      <t>44</t>
    </r>
  </si>
  <si>
    <t>https://item.taobao.com/item.htm?id=1005975979334</t>
  </si>
  <si>
    <t>1005975979334</t>
  </si>
  <si>
    <t>6003897393683</t>
  </si>
  <si>
    <t>https://item.taobao.com/item.htm?id=1007009585183</t>
  </si>
  <si>
    <t>1007009585183</t>
  </si>
  <si>
    <r>
      <rPr>
        <sz val="11"/>
        <rFont val="宋体"/>
        <charset val="134"/>
      </rPr>
      <t>【酸奶大桶装】卡士酸奶</t>
    </r>
    <r>
      <rPr>
        <sz val="11"/>
        <rFont val="Calibri"/>
        <family val="2"/>
      </rPr>
      <t>007</t>
    </r>
    <r>
      <rPr>
        <sz val="11"/>
        <rFont val="宋体"/>
        <charset val="134"/>
      </rPr>
      <t>家用营养牛奶早餐</t>
    </r>
    <r>
      <rPr>
        <sz val="11"/>
        <rFont val="Calibri"/>
        <family val="2"/>
      </rPr>
      <t>7</t>
    </r>
    <r>
      <rPr>
        <sz val="11"/>
        <rFont val="宋体"/>
        <charset val="134"/>
      </rPr>
      <t>种益生菌低温乳</t>
    </r>
  </si>
  <si>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酸奶原味</t>
    </r>
    <r>
      <rPr>
        <sz val="11"/>
        <rFont val="Calibri"/>
        <family val="2"/>
      </rPr>
      <t>1kg*2</t>
    </r>
    <r>
      <rPr>
        <sz val="11"/>
        <rFont val="宋体"/>
        <charset val="134"/>
      </rPr>
      <t>瓶</t>
    </r>
  </si>
  <si>
    <t>6003027389376</t>
  </si>
  <si>
    <r>
      <rPr>
        <sz val="11"/>
        <rFont val="宋体"/>
        <charset val="134"/>
      </rPr>
      <t>巴友食品一店的小店</t>
    </r>
    <r>
      <rPr>
        <sz val="11"/>
        <rFont val="Calibri"/>
        <family val="2"/>
      </rPr>
      <t>66</t>
    </r>
  </si>
  <si>
    <t>https://item.taobao.com/item.htm?id=1005318951708</t>
  </si>
  <si>
    <t>1005318951708</t>
  </si>
  <si>
    <t>6166974402339</t>
  </si>
  <si>
    <r>
      <rPr>
        <sz val="11"/>
        <rFont val="宋体"/>
        <charset val="134"/>
      </rPr>
      <t>百亿补贴官方精选</t>
    </r>
  </si>
  <si>
    <t>https://detail.tmall.com/item.htm?id=990859654732</t>
  </si>
  <si>
    <t>990859654732</t>
  </si>
  <si>
    <r>
      <rPr>
        <sz val="11"/>
        <rFont val="宋体"/>
        <charset val="134"/>
      </rPr>
      <t>【顺丰包邮】卡士</t>
    </r>
    <r>
      <rPr>
        <sz val="11"/>
        <rFont val="Calibri"/>
        <family val="2"/>
      </rPr>
      <t>007</t>
    </r>
    <r>
      <rPr>
        <sz val="11"/>
        <rFont val="宋体"/>
        <charset val="134"/>
      </rPr>
      <t>小奶罐</t>
    </r>
    <r>
      <rPr>
        <sz val="11"/>
        <rFont val="Calibri"/>
        <family val="2"/>
      </rPr>
      <t>440g</t>
    </r>
    <r>
      <rPr>
        <sz val="11"/>
        <rFont val="宋体"/>
        <charset val="134"/>
      </rPr>
      <t>原味酸奶</t>
    </r>
    <r>
      <rPr>
        <sz val="11"/>
        <rFont val="Calibri"/>
        <family val="2"/>
      </rPr>
      <t>0</t>
    </r>
    <r>
      <rPr>
        <sz val="11"/>
        <rFont val="宋体"/>
        <charset val="134"/>
      </rPr>
      <t>蔗糖酸奶益生菌低温酸奶</t>
    </r>
  </si>
  <si>
    <r>
      <rPr>
        <sz val="11"/>
        <rFont val="宋体"/>
        <charset val="134"/>
      </rPr>
      <t>口味</t>
    </r>
    <r>
      <rPr>
        <sz val="11"/>
        <rFont val="Calibri"/>
        <family val="2"/>
      </rPr>
      <t>:</t>
    </r>
    <r>
      <rPr>
        <sz val="11"/>
        <rFont val="宋体"/>
        <charset val="134"/>
      </rPr>
      <t>原味</t>
    </r>
    <r>
      <rPr>
        <sz val="11"/>
        <rFont val="Calibri"/>
        <family val="2"/>
      </rPr>
      <t>440g/</t>
    </r>
    <r>
      <rPr>
        <sz val="11"/>
        <rFont val="宋体"/>
        <charset val="134"/>
      </rPr>
      <t>瓶</t>
    </r>
    <r>
      <rPr>
        <sz val="11"/>
        <rFont val="Calibri"/>
        <family val="2"/>
      </rPr>
      <t>;</t>
    </r>
    <r>
      <rPr>
        <sz val="11"/>
        <rFont val="宋体"/>
        <charset val="134"/>
      </rPr>
      <t>罐数</t>
    </r>
    <r>
      <rPr>
        <sz val="11"/>
        <rFont val="Calibri"/>
        <family val="2"/>
      </rPr>
      <t>:4</t>
    </r>
    <r>
      <rPr>
        <sz val="11"/>
        <rFont val="宋体"/>
        <charset val="134"/>
      </rPr>
      <t>瓶</t>
    </r>
  </si>
  <si>
    <t>6127999511642</t>
  </si>
  <si>
    <r>
      <rPr>
        <sz val="11"/>
        <rFont val="宋体"/>
        <charset val="134"/>
      </rPr>
      <t>四川成都</t>
    </r>
  </si>
  <si>
    <r>
      <rPr>
        <sz val="11"/>
        <rFont val="宋体"/>
        <charset val="134"/>
      </rPr>
      <t>源乳汇食品专营店</t>
    </r>
  </si>
  <si>
    <t>https://detail.tmall.com/item.htm?id=887506717387</t>
  </si>
  <si>
    <r>
      <rPr>
        <sz val="11"/>
        <rFont val="宋体"/>
        <charset val="134"/>
      </rPr>
      <t>补贴</t>
    </r>
    <r>
      <rPr>
        <sz val="11"/>
        <rFont val="Calibri"/>
        <family val="2"/>
      </rPr>
      <t>10</t>
    </r>
    <r>
      <rPr>
        <sz val="11"/>
        <rFont val="宋体"/>
        <charset val="134"/>
      </rPr>
      <t>元</t>
    </r>
  </si>
  <si>
    <t>887506717387</t>
  </si>
  <si>
    <r>
      <rPr>
        <sz val="11"/>
        <rFont val="宋体"/>
        <charset val="134"/>
      </rPr>
      <t>卡士酸奶</t>
    </r>
    <r>
      <rPr>
        <sz val="11"/>
        <rFont val="Calibri"/>
        <family val="2"/>
      </rPr>
      <t>007</t>
    </r>
    <r>
      <rPr>
        <sz val="11"/>
        <rFont val="宋体"/>
        <charset val="134"/>
      </rPr>
      <t>小奶罐</t>
    </r>
    <r>
      <rPr>
        <sz val="11"/>
        <rFont val="Calibri"/>
        <family val="2"/>
      </rPr>
      <t>440g*6</t>
    </r>
    <r>
      <rPr>
        <sz val="11"/>
        <rFont val="宋体"/>
        <charset val="134"/>
      </rPr>
      <t>瓶</t>
    </r>
    <r>
      <rPr>
        <sz val="11"/>
        <rFont val="Calibri"/>
        <family val="2"/>
      </rPr>
      <t>0</t>
    </r>
    <r>
      <rPr>
        <sz val="11"/>
        <rFont val="宋体"/>
        <charset val="134"/>
      </rPr>
      <t>蔗糖学生儿童营养酸牛奶原味发酵乳</t>
    </r>
  </si>
  <si>
    <r>
      <rPr>
        <sz val="11"/>
        <rFont val="宋体"/>
        <charset val="134"/>
      </rPr>
      <t>原味</t>
    </r>
    <r>
      <rPr>
        <sz val="11"/>
        <rFont val="Calibri"/>
        <family val="2"/>
      </rPr>
      <t>440g,4</t>
    </r>
    <r>
      <rPr>
        <sz val="11"/>
        <rFont val="宋体"/>
        <charset val="134"/>
      </rPr>
      <t>瓶</t>
    </r>
  </si>
  <si>
    <t>5732123193512</t>
  </si>
  <si>
    <r>
      <rPr>
        <sz val="11"/>
        <rFont val="宋体"/>
        <charset val="134"/>
      </rPr>
      <t>柏赞食品臻选店</t>
    </r>
  </si>
  <si>
    <t>https://item.taobao.com/item.htm?id=676081010520</t>
  </si>
  <si>
    <t>676081010520</t>
  </si>
  <si>
    <r>
      <rPr>
        <sz val="11"/>
        <rFont val="宋体"/>
        <charset val="134"/>
      </rPr>
      <t>卡士酸奶宝贝第二餐</t>
    </r>
    <r>
      <rPr>
        <sz val="11"/>
        <rFont val="Calibri"/>
        <family val="2"/>
      </rPr>
      <t>85g</t>
    </r>
    <r>
      <rPr>
        <sz val="11"/>
        <rFont val="宋体"/>
        <charset val="134"/>
      </rPr>
      <t>原味山楂西梅草莓儿童酸奶高钙无蔗糖代餐</t>
    </r>
  </si>
  <si>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袋】原味</t>
    </r>
    <r>
      <rPr>
        <sz val="11"/>
        <rFont val="Calibri"/>
        <family val="2"/>
      </rPr>
      <t>85g</t>
    </r>
    <r>
      <rPr>
        <sz val="11"/>
        <rFont val="宋体"/>
        <charset val="134"/>
      </rPr>
      <t>送</t>
    </r>
    <r>
      <rPr>
        <sz val="11"/>
        <rFont val="Calibri"/>
        <family val="2"/>
      </rPr>
      <t>2</t>
    </r>
    <r>
      <rPr>
        <sz val="11"/>
        <rFont val="宋体"/>
        <charset val="134"/>
      </rPr>
      <t>袋如图</t>
    </r>
  </si>
  <si>
    <t>5680804730974</t>
  </si>
  <si>
    <t>https://item.taobao.com/item.htm?id=659197525457</t>
  </si>
  <si>
    <t>659197525457</t>
  </si>
  <si>
    <r>
      <rPr>
        <sz val="11"/>
        <rFont val="宋体"/>
        <charset val="134"/>
      </rPr>
      <t>卡士酸奶</t>
    </r>
    <r>
      <rPr>
        <sz val="11"/>
        <rFont val="Calibri"/>
        <family val="2"/>
      </rPr>
      <t>007</t>
    </r>
    <r>
      <rPr>
        <sz val="11"/>
        <rFont val="宋体"/>
        <charset val="134"/>
      </rPr>
      <t>无蔗糖</t>
    </r>
    <r>
      <rPr>
        <sz val="11"/>
        <rFont val="Calibri"/>
        <family val="2"/>
      </rPr>
      <t>969g</t>
    </r>
    <r>
      <rPr>
        <sz val="11"/>
        <rFont val="宋体"/>
        <charset val="134"/>
      </rPr>
      <t>家庭装益生菌原味发酵乳</t>
    </r>
    <r>
      <rPr>
        <sz val="11"/>
        <rFont val="Calibri"/>
        <family val="2"/>
      </rPr>
      <t>0</t>
    </r>
    <r>
      <rPr>
        <sz val="11"/>
        <rFont val="宋体"/>
        <charset val="134"/>
      </rPr>
      <t>蔗糖早餐奶大瓶装</t>
    </r>
  </si>
  <si>
    <r>
      <rPr>
        <sz val="11"/>
        <rFont val="宋体"/>
        <charset val="134"/>
      </rPr>
      <t>口味</t>
    </r>
    <r>
      <rPr>
        <sz val="11"/>
        <rFont val="Calibri"/>
        <family val="2"/>
      </rPr>
      <t>:</t>
    </r>
    <r>
      <rPr>
        <sz val="11"/>
        <rFont val="宋体"/>
        <charset val="134"/>
      </rPr>
      <t>【</t>
    </r>
    <r>
      <rPr>
        <sz val="11"/>
        <rFont val="Calibri"/>
        <family val="2"/>
      </rPr>
      <t>1</t>
    </r>
    <r>
      <rPr>
        <sz val="11"/>
        <rFont val="宋体"/>
        <charset val="134"/>
      </rPr>
      <t>瓶】家庭装</t>
    </r>
    <r>
      <rPr>
        <sz val="11"/>
        <rFont val="Calibri"/>
        <family val="2"/>
      </rPr>
      <t>0</t>
    </r>
    <r>
      <rPr>
        <sz val="11"/>
        <rFont val="宋体"/>
        <charset val="134"/>
      </rPr>
      <t>蔗糖</t>
    </r>
    <r>
      <rPr>
        <sz val="11"/>
        <rFont val="Calibri"/>
        <family val="2"/>
      </rPr>
      <t>969g</t>
    </r>
  </si>
  <si>
    <t>5528426655305</t>
  </si>
  <si>
    <r>
      <rPr>
        <sz val="11"/>
        <rFont val="宋体"/>
        <charset val="134"/>
      </rPr>
      <t>拌颜齐旗舰店</t>
    </r>
  </si>
  <si>
    <t>https://detail.tmall.com/item.htm?id=999071747291</t>
  </si>
  <si>
    <t>999071747291</t>
  </si>
  <si>
    <r>
      <rPr>
        <sz val="11"/>
        <rFont val="宋体"/>
        <charset val="134"/>
      </rPr>
      <t>卡士吃酸系列酸奶芭乐大果粒柠檬黄桃双柚木瓜风味发酵乳下午茶</t>
    </r>
  </si>
  <si>
    <r>
      <rPr>
        <sz val="11"/>
        <rFont val="宋体"/>
        <charset val="134"/>
      </rPr>
      <t>商品规格</t>
    </r>
    <r>
      <rPr>
        <sz val="11"/>
        <rFont val="Calibri"/>
        <family val="2"/>
      </rPr>
      <t>:</t>
    </r>
    <r>
      <rPr>
        <sz val="11"/>
        <rFont val="宋体"/>
        <charset val="134"/>
      </rPr>
      <t>粉芭乐柠檬水蜜桃风味</t>
    </r>
    <r>
      <rPr>
        <sz val="11"/>
        <rFont val="Calibri"/>
        <family val="2"/>
      </rPr>
      <t>140g*3</t>
    </r>
    <r>
      <rPr>
        <sz val="11"/>
        <rFont val="宋体"/>
        <charset val="134"/>
      </rPr>
      <t>杯</t>
    </r>
  </si>
  <si>
    <t>6152033643308</t>
  </si>
  <si>
    <r>
      <rPr>
        <sz val="11"/>
        <rFont val="宋体"/>
        <charset val="134"/>
      </rPr>
      <t>河南郑州</t>
    </r>
  </si>
  <si>
    <r>
      <rPr>
        <sz val="11"/>
        <rFont val="宋体"/>
        <charset val="134"/>
      </rPr>
      <t>宝达专业店</t>
    </r>
  </si>
  <si>
    <t>https://item.taobao.com/item.htm?id=1006474690030</t>
  </si>
  <si>
    <t>1006474690030</t>
  </si>
  <si>
    <t>6168842011745</t>
  </si>
  <si>
    <r>
      <rPr>
        <sz val="11"/>
        <rFont val="宋体"/>
        <charset val="134"/>
      </rPr>
      <t>华中大区</t>
    </r>
  </si>
  <si>
    <r>
      <rPr>
        <sz val="11"/>
        <rFont val="宋体"/>
        <charset val="134"/>
      </rPr>
      <t>湖北武汉</t>
    </r>
  </si>
  <si>
    <r>
      <rPr>
        <sz val="11"/>
        <rFont val="宋体"/>
        <charset val="134"/>
      </rPr>
      <t>堡兰森林默资专卖店</t>
    </r>
  </si>
  <si>
    <t>https://detail.tmall.com/item.htm?id=999397754146</t>
  </si>
  <si>
    <t>999397754146</t>
  </si>
  <si>
    <r>
      <rPr>
        <sz val="11"/>
        <rFont val="宋体"/>
        <charset val="134"/>
      </rPr>
      <t>卡士酸奶宝贝第二餐</t>
    </r>
    <r>
      <rPr>
        <sz val="11"/>
        <rFont val="Calibri"/>
        <family val="2"/>
      </rPr>
      <t>85g*6/9/12/15</t>
    </r>
    <r>
      <rPr>
        <sz val="11"/>
        <rFont val="宋体"/>
        <charset val="134"/>
      </rPr>
      <t>袋</t>
    </r>
    <r>
      <rPr>
        <sz val="11"/>
        <rFont val="Calibri"/>
        <family val="2"/>
      </rPr>
      <t>0</t>
    </r>
    <r>
      <rPr>
        <sz val="11"/>
        <rFont val="宋体"/>
        <charset val="134"/>
      </rPr>
      <t>蔗糖原生高钙儿童酸奶整箱装</t>
    </r>
  </si>
  <si>
    <r>
      <rPr>
        <sz val="11"/>
        <rFont val="宋体"/>
        <charset val="134"/>
      </rPr>
      <t>口味</t>
    </r>
    <r>
      <rPr>
        <sz val="11"/>
        <rFont val="Calibri"/>
        <family val="2"/>
      </rPr>
      <t>:</t>
    </r>
    <r>
      <rPr>
        <sz val="11"/>
        <rFont val="宋体"/>
        <charset val="134"/>
      </rPr>
      <t>原味</t>
    </r>
    <r>
      <rPr>
        <sz val="11"/>
        <rFont val="Calibri"/>
        <family val="2"/>
      </rPr>
      <t>85g/</t>
    </r>
    <r>
      <rPr>
        <sz val="11"/>
        <rFont val="宋体"/>
        <charset val="134"/>
      </rPr>
      <t>袋</t>
    </r>
    <r>
      <rPr>
        <sz val="11"/>
        <rFont val="Calibri"/>
        <family val="2"/>
      </rPr>
      <t>;</t>
    </r>
    <r>
      <rPr>
        <sz val="11"/>
        <rFont val="宋体"/>
        <charset val="134"/>
      </rPr>
      <t>罐数</t>
    </r>
    <r>
      <rPr>
        <sz val="11"/>
        <rFont val="Calibri"/>
        <family val="2"/>
      </rPr>
      <t>:6</t>
    </r>
    <r>
      <rPr>
        <sz val="11"/>
        <rFont val="宋体"/>
        <charset val="134"/>
      </rPr>
      <t>袋</t>
    </r>
  </si>
  <si>
    <t>5984905604428</t>
  </si>
  <si>
    <r>
      <rPr>
        <sz val="11"/>
        <rFont val="宋体"/>
        <charset val="134"/>
      </rPr>
      <t>堡兰森林纳傲专卖店</t>
    </r>
  </si>
  <si>
    <t>https://detail.tmall.com/item.htm?id=992979685677</t>
  </si>
  <si>
    <t>992979685677</t>
  </si>
  <si>
    <r>
      <rPr>
        <sz val="11"/>
        <rFont val="宋体"/>
        <charset val="134"/>
      </rPr>
      <t>卡士宝贝第二餐</t>
    </r>
    <r>
      <rPr>
        <sz val="11"/>
        <rFont val="Calibri"/>
        <family val="2"/>
      </rPr>
      <t>0</t>
    </r>
    <r>
      <rPr>
        <sz val="11"/>
        <rFont val="宋体"/>
        <charset val="134"/>
      </rPr>
      <t>蔗糖酸奶</t>
    </r>
    <r>
      <rPr>
        <sz val="11"/>
        <rFont val="Calibri"/>
        <family val="2"/>
      </rPr>
      <t>85g*10</t>
    </r>
    <r>
      <rPr>
        <sz val="11"/>
        <rFont val="宋体"/>
        <charset val="134"/>
      </rPr>
      <t>袋装高钙儿童酸牛奶整箱装</t>
    </r>
  </si>
  <si>
    <r>
      <rPr>
        <sz val="11"/>
        <rFont val="宋体"/>
        <charset val="134"/>
      </rPr>
      <t>口味</t>
    </r>
    <r>
      <rPr>
        <sz val="11"/>
        <rFont val="Calibri"/>
        <family val="2"/>
      </rPr>
      <t>:</t>
    </r>
    <r>
      <rPr>
        <sz val="11"/>
        <rFont val="宋体"/>
        <charset val="134"/>
      </rPr>
      <t>原味</t>
    </r>
    <r>
      <rPr>
        <sz val="11"/>
        <rFont val="Calibri"/>
        <family val="2"/>
      </rPr>
      <t>85g/</t>
    </r>
    <r>
      <rPr>
        <sz val="11"/>
        <rFont val="宋体"/>
        <charset val="134"/>
      </rPr>
      <t>袋</t>
    </r>
    <r>
      <rPr>
        <sz val="11"/>
        <rFont val="Calibri"/>
        <family val="2"/>
      </rPr>
      <t>(0%</t>
    </r>
    <r>
      <rPr>
        <sz val="11"/>
        <rFont val="宋体"/>
        <charset val="134"/>
      </rPr>
      <t>蔗糖</t>
    </r>
    <r>
      <rPr>
        <sz val="11"/>
        <rFont val="Calibri"/>
        <family val="2"/>
      </rPr>
      <t>);</t>
    </r>
    <r>
      <rPr>
        <sz val="11"/>
        <rFont val="宋体"/>
        <charset val="134"/>
      </rPr>
      <t>瓶数</t>
    </r>
    <r>
      <rPr>
        <sz val="11"/>
        <rFont val="Calibri"/>
        <family val="2"/>
      </rPr>
      <t>:10</t>
    </r>
    <r>
      <rPr>
        <sz val="11"/>
        <rFont val="宋体"/>
        <charset val="134"/>
      </rPr>
      <t>袋</t>
    </r>
  </si>
  <si>
    <t>5966629357749</t>
  </si>
  <si>
    <r>
      <rPr>
        <sz val="11"/>
        <rFont val="宋体"/>
        <charset val="134"/>
      </rPr>
      <t>堡兰森林潘迪专卖店</t>
    </r>
  </si>
  <si>
    <t>https://detail.tmall.com/item.htm?id=998369815256</t>
  </si>
  <si>
    <t>998369815256</t>
  </si>
  <si>
    <t>6149584166074</t>
  </si>
  <si>
    <r>
      <rPr>
        <sz val="11"/>
        <rFont val="宋体"/>
        <charset val="134"/>
      </rPr>
      <t>堡兰森林特檀专卖店</t>
    </r>
  </si>
  <si>
    <t>https://detail.tmall.com/item.htm?id=998973518512</t>
  </si>
  <si>
    <t>998973518512</t>
  </si>
  <si>
    <t>6150302111825</t>
  </si>
  <si>
    <r>
      <rPr>
        <sz val="11"/>
        <rFont val="宋体"/>
        <charset val="134"/>
      </rPr>
      <t>堡兰森林邀初专卖店</t>
    </r>
  </si>
  <si>
    <t>https://detail.tmall.com/item.htm?id=998932238798</t>
  </si>
  <si>
    <t>998932238798</t>
  </si>
  <si>
    <r>
      <rPr>
        <sz val="11"/>
        <rFont val="宋体"/>
        <charset val="134"/>
      </rPr>
      <t>原味</t>
    </r>
    <r>
      <rPr>
        <sz val="11"/>
        <rFont val="Calibri"/>
        <family val="2"/>
      </rPr>
      <t>85g/</t>
    </r>
    <r>
      <rPr>
        <sz val="11"/>
        <rFont val="宋体"/>
        <charset val="134"/>
      </rPr>
      <t>袋</t>
    </r>
    <r>
      <rPr>
        <sz val="11"/>
        <rFont val="Calibri"/>
        <family val="2"/>
      </rPr>
      <t>,6</t>
    </r>
    <r>
      <rPr>
        <sz val="11"/>
        <rFont val="宋体"/>
        <charset val="134"/>
      </rPr>
      <t>袋</t>
    </r>
  </si>
  <si>
    <t>6149538942683</t>
  </si>
  <si>
    <r>
      <rPr>
        <sz val="11"/>
        <rFont val="宋体"/>
        <charset val="134"/>
      </rPr>
      <t>深圳大区</t>
    </r>
  </si>
  <si>
    <r>
      <rPr>
        <sz val="11"/>
        <rFont val="宋体"/>
        <charset val="134"/>
      </rPr>
      <t>堡兰森林用曼专卖店</t>
    </r>
  </si>
  <si>
    <t>https://detail.tmall.com/item.htm?id=990767717727</t>
  </si>
  <si>
    <t>990767717727</t>
  </si>
  <si>
    <r>
      <rPr>
        <sz val="11"/>
        <rFont val="宋体"/>
        <charset val="134"/>
      </rPr>
      <t>口味</t>
    </r>
    <r>
      <rPr>
        <sz val="11"/>
        <rFont val="Calibri"/>
        <family val="2"/>
      </rPr>
      <t>:</t>
    </r>
    <r>
      <rPr>
        <sz val="11"/>
        <rFont val="宋体"/>
        <charset val="134"/>
      </rPr>
      <t>原味（红瓶</t>
    </r>
    <r>
      <rPr>
        <sz val="11"/>
        <rFont val="Calibri"/>
        <family val="2"/>
      </rPr>
      <t>1kg</t>
    </r>
    <r>
      <rPr>
        <sz val="11"/>
        <rFont val="宋体"/>
        <charset val="134"/>
      </rPr>
      <t>）</t>
    </r>
    <r>
      <rPr>
        <sz val="11"/>
        <rFont val="Calibri"/>
        <family val="2"/>
      </rPr>
      <t>;</t>
    </r>
    <r>
      <rPr>
        <sz val="11"/>
        <rFont val="宋体"/>
        <charset val="134"/>
      </rPr>
      <t>罐数</t>
    </r>
    <r>
      <rPr>
        <sz val="11"/>
        <rFont val="Calibri"/>
        <family val="2"/>
      </rPr>
      <t>:2</t>
    </r>
    <r>
      <rPr>
        <sz val="11"/>
        <rFont val="宋体"/>
        <charset val="134"/>
      </rPr>
      <t>瓶</t>
    </r>
  </si>
  <si>
    <t>6124030026391</t>
  </si>
  <si>
    <r>
      <rPr>
        <sz val="11"/>
        <rFont val="宋体"/>
        <charset val="134"/>
      </rPr>
      <t>北京万腾牛奶超市</t>
    </r>
  </si>
  <si>
    <t>https://item.taobao.com/item.htm?id=901641468575</t>
  </si>
  <si>
    <t>901641468575</t>
  </si>
  <si>
    <r>
      <rPr>
        <sz val="11"/>
        <rFont val="宋体"/>
        <charset val="134"/>
      </rPr>
      <t>卡士酸奶</t>
    </r>
    <r>
      <rPr>
        <sz val="11"/>
        <rFont val="Calibri"/>
        <family val="2"/>
      </rPr>
      <t>007</t>
    </r>
    <r>
      <rPr>
        <sz val="11"/>
        <rFont val="宋体"/>
        <charset val="134"/>
      </rPr>
      <t>小奶罐</t>
    </r>
    <r>
      <rPr>
        <sz val="11"/>
        <rFont val="Calibri"/>
        <family val="2"/>
      </rPr>
      <t>440g</t>
    </r>
    <r>
      <rPr>
        <sz val="11"/>
        <rFont val="宋体"/>
        <charset val="134"/>
      </rPr>
      <t>益生菌原味酸牛奶低温学生营养早餐下午茶</t>
    </r>
  </si>
  <si>
    <r>
      <rPr>
        <sz val="11"/>
        <rFont val="宋体"/>
        <charset val="134"/>
      </rPr>
      <t>口味</t>
    </r>
    <r>
      <rPr>
        <sz val="11"/>
        <rFont val="Calibri"/>
        <family val="2"/>
      </rPr>
      <t>:</t>
    </r>
    <r>
      <rPr>
        <sz val="11"/>
        <rFont val="宋体"/>
        <charset val="134"/>
      </rPr>
      <t>卡士原味酸奶</t>
    </r>
    <r>
      <rPr>
        <sz val="11"/>
        <rFont val="Calibri"/>
        <family val="2"/>
      </rPr>
      <t>440g;</t>
    </r>
    <r>
      <rPr>
        <sz val="11"/>
        <rFont val="宋体"/>
        <charset val="134"/>
      </rPr>
      <t>罐数</t>
    </r>
    <r>
      <rPr>
        <sz val="11"/>
        <rFont val="Calibri"/>
        <family val="2"/>
      </rPr>
      <t>:5</t>
    </r>
    <r>
      <rPr>
        <sz val="11"/>
        <rFont val="宋体"/>
        <charset val="134"/>
      </rPr>
      <t>瓶</t>
    </r>
    <r>
      <rPr>
        <sz val="11"/>
        <rFont val="Calibri"/>
        <family val="2"/>
      </rPr>
      <t xml:space="preserve"> </t>
    </r>
    <r>
      <rPr>
        <sz val="11"/>
        <rFont val="宋体"/>
        <charset val="134"/>
      </rPr>
      <t>京东快递</t>
    </r>
  </si>
  <si>
    <t>5925086947005</t>
  </si>
  <si>
    <t>https://item.taobao.com/item.htm?id=979103409218</t>
  </si>
  <si>
    <t>979103409218</t>
  </si>
  <si>
    <r>
      <rPr>
        <sz val="11"/>
        <rFont val="宋体"/>
        <charset val="134"/>
      </rPr>
      <t>卡士酸奶</t>
    </r>
    <r>
      <rPr>
        <sz val="11"/>
        <rFont val="Calibri"/>
        <family val="2"/>
      </rPr>
      <t>007</t>
    </r>
    <r>
      <rPr>
        <sz val="11"/>
        <rFont val="宋体"/>
        <charset val="134"/>
      </rPr>
      <t>无蔗糖小奶罐</t>
    </r>
    <r>
      <rPr>
        <sz val="11"/>
        <rFont val="Calibri"/>
        <family val="2"/>
      </rPr>
      <t>428g</t>
    </r>
    <r>
      <rPr>
        <sz val="11"/>
        <rFont val="宋体"/>
        <charset val="134"/>
      </rPr>
      <t>益生菌酸牛奶低温学生营养早餐奶</t>
    </r>
  </si>
  <si>
    <r>
      <rPr>
        <sz val="11"/>
        <rFont val="宋体"/>
        <charset val="134"/>
      </rPr>
      <t>口味</t>
    </r>
    <r>
      <rPr>
        <sz val="11"/>
        <rFont val="Calibri"/>
        <family val="2"/>
      </rPr>
      <t>:</t>
    </r>
    <r>
      <rPr>
        <sz val="11"/>
        <rFont val="宋体"/>
        <charset val="134"/>
      </rPr>
      <t>卡士无蔗糖酸奶</t>
    </r>
    <r>
      <rPr>
        <sz val="11"/>
        <rFont val="Calibri"/>
        <family val="2"/>
      </rPr>
      <t>428g;</t>
    </r>
    <r>
      <rPr>
        <sz val="11"/>
        <rFont val="宋体"/>
        <charset val="134"/>
      </rPr>
      <t>罐数</t>
    </r>
    <r>
      <rPr>
        <sz val="11"/>
        <rFont val="Calibri"/>
        <family val="2"/>
      </rPr>
      <t>:3</t>
    </r>
    <r>
      <rPr>
        <sz val="11"/>
        <rFont val="宋体"/>
        <charset val="134"/>
      </rPr>
      <t>瓶</t>
    </r>
  </si>
  <si>
    <t>6100872627953</t>
  </si>
  <si>
    <t>https://item.taobao.com/item.htm?id=975062117740</t>
  </si>
  <si>
    <t>975062117740</t>
  </si>
  <si>
    <t>6093031482694</t>
  </si>
  <si>
    <t>https://item.taobao.com/item.htm?id=979820745083</t>
  </si>
  <si>
    <t>979820745083</t>
  </si>
  <si>
    <r>
      <rPr>
        <sz val="11"/>
        <rFont val="宋体"/>
        <charset val="134"/>
      </rPr>
      <t>卡士酸奶</t>
    </r>
    <r>
      <rPr>
        <sz val="11"/>
        <rFont val="Calibri"/>
        <family val="2"/>
      </rPr>
      <t>007</t>
    </r>
    <r>
      <rPr>
        <sz val="11"/>
        <rFont val="宋体"/>
        <charset val="134"/>
      </rPr>
      <t>小奶罐</t>
    </r>
    <r>
      <rPr>
        <sz val="11"/>
        <rFont val="Calibri"/>
        <family val="2"/>
      </rPr>
      <t>0</t>
    </r>
    <r>
      <rPr>
        <sz val="11"/>
        <rFont val="宋体"/>
        <charset val="134"/>
      </rPr>
      <t>蔗糖原味益生菌低温酸奶营养早餐奶下午茶</t>
    </r>
  </si>
  <si>
    <r>
      <rPr>
        <sz val="11"/>
        <rFont val="宋体"/>
        <charset val="134"/>
      </rPr>
      <t>口味</t>
    </r>
    <r>
      <rPr>
        <sz val="11"/>
        <rFont val="Calibri"/>
        <family val="2"/>
      </rPr>
      <t>:0</t>
    </r>
    <r>
      <rPr>
        <sz val="11"/>
        <rFont val="宋体"/>
        <charset val="134"/>
      </rPr>
      <t>蔗糖酸奶</t>
    </r>
    <r>
      <rPr>
        <sz val="11"/>
        <rFont val="Calibri"/>
        <family val="2"/>
      </rPr>
      <t>428g;</t>
    </r>
    <r>
      <rPr>
        <sz val="11"/>
        <rFont val="宋体"/>
        <charset val="134"/>
      </rPr>
      <t>罐数</t>
    </r>
    <r>
      <rPr>
        <sz val="11"/>
        <rFont val="Calibri"/>
        <family val="2"/>
      </rPr>
      <t>:3</t>
    </r>
    <r>
      <rPr>
        <sz val="11"/>
        <rFont val="宋体"/>
        <charset val="134"/>
      </rPr>
      <t>瓶</t>
    </r>
  </si>
  <si>
    <t>6101361446301</t>
  </si>
  <si>
    <r>
      <rPr>
        <sz val="11"/>
        <rFont val="宋体"/>
        <charset val="134"/>
      </rPr>
      <t>辽宁沈阳</t>
    </r>
  </si>
  <si>
    <r>
      <rPr>
        <sz val="11"/>
        <rFont val="宋体"/>
        <charset val="134"/>
      </rPr>
      <t>册宗食品馆</t>
    </r>
    <r>
      <rPr>
        <sz val="11"/>
        <rFont val="Calibri"/>
        <family val="2"/>
      </rPr>
      <t>1</t>
    </r>
  </si>
  <si>
    <t>https://item.taobao.com/item.htm?id=1004125015705</t>
  </si>
  <si>
    <t>1004125015705</t>
  </si>
  <si>
    <t>6164792643131</t>
  </si>
  <si>
    <t>https://item.taobao.com/item.htm?id=1005553865864</t>
  </si>
  <si>
    <t>1005553865864</t>
  </si>
  <si>
    <t>5999607905492</t>
  </si>
  <si>
    <r>
      <rPr>
        <sz val="11"/>
        <rFont val="宋体"/>
        <charset val="134"/>
      </rPr>
      <t>河北石家庄</t>
    </r>
  </si>
  <si>
    <r>
      <rPr>
        <sz val="11"/>
        <rFont val="宋体"/>
        <charset val="134"/>
      </rPr>
      <t>馋猫铺</t>
    </r>
    <r>
      <rPr>
        <sz val="11"/>
        <rFont val="Calibri"/>
        <family val="2"/>
      </rPr>
      <t>1</t>
    </r>
    <r>
      <rPr>
        <sz val="11"/>
        <rFont val="宋体"/>
        <charset val="134"/>
      </rPr>
      <t>的小店</t>
    </r>
    <r>
      <rPr>
        <sz val="11"/>
        <rFont val="Calibri"/>
        <family val="2"/>
      </rPr>
      <t>90</t>
    </r>
  </si>
  <si>
    <t>https://item.taobao.com/item.htm?id=999836544154</t>
  </si>
  <si>
    <t>999836544154</t>
  </si>
  <si>
    <r>
      <rPr>
        <sz val="11"/>
        <rFont val="宋体"/>
        <charset val="134"/>
      </rPr>
      <t>卡士宝贝第二餐</t>
    </r>
    <r>
      <rPr>
        <sz val="11"/>
        <rFont val="Calibri"/>
        <family val="2"/>
      </rPr>
      <t>85g*10</t>
    </r>
    <r>
      <rPr>
        <sz val="11"/>
        <rFont val="宋体"/>
        <charset val="134"/>
      </rPr>
      <t>袋装高钙儿童酸奶无添加剂低温风味发酵乳</t>
    </r>
  </si>
  <si>
    <r>
      <rPr>
        <sz val="11"/>
        <rFont val="宋体"/>
        <charset val="134"/>
      </rPr>
      <t>口味</t>
    </r>
    <r>
      <rPr>
        <sz val="11"/>
        <rFont val="Calibri"/>
        <family val="2"/>
      </rPr>
      <t>:0%</t>
    </r>
    <r>
      <rPr>
        <sz val="11"/>
        <rFont val="宋体"/>
        <charset val="134"/>
      </rPr>
      <t>原味</t>
    </r>
    <r>
      <rPr>
        <sz val="11"/>
        <rFont val="Calibri"/>
        <family val="2"/>
      </rPr>
      <t>*10</t>
    </r>
    <r>
      <rPr>
        <sz val="11"/>
        <rFont val="宋体"/>
        <charset val="134"/>
      </rPr>
      <t>袋</t>
    </r>
    <r>
      <rPr>
        <sz val="11"/>
        <rFont val="Calibri"/>
        <family val="2"/>
      </rPr>
      <t>+</t>
    </r>
    <r>
      <rPr>
        <sz val="11"/>
        <rFont val="宋体"/>
        <charset val="134"/>
      </rPr>
      <t>随机赠</t>
    </r>
    <r>
      <rPr>
        <sz val="11"/>
        <rFont val="Calibri"/>
        <family val="2"/>
      </rPr>
      <t>2</t>
    </r>
    <r>
      <rPr>
        <sz val="11"/>
        <rFont val="宋体"/>
        <charset val="134"/>
      </rPr>
      <t>卡士酸奶</t>
    </r>
  </si>
  <si>
    <t>5983639109227</t>
  </si>
  <si>
    <r>
      <rPr>
        <sz val="11"/>
        <rFont val="宋体"/>
        <charset val="134"/>
      </rPr>
      <t>车染生活仓</t>
    </r>
  </si>
  <si>
    <t>https://item.taobao.com/item.htm?id=995384405927</t>
  </si>
  <si>
    <t>995384405927</t>
  </si>
  <si>
    <t>5973519260588</t>
  </si>
  <si>
    <r>
      <rPr>
        <sz val="11"/>
        <rFont val="宋体"/>
        <charset val="134"/>
      </rPr>
      <t>吃货集结号小店</t>
    </r>
  </si>
  <si>
    <t>https://item.taobao.com/item.htm?id=1007406856578</t>
  </si>
  <si>
    <t>1007406856578</t>
  </si>
  <si>
    <t>6167389319031</t>
  </si>
  <si>
    <r>
      <rPr>
        <sz val="11"/>
        <rFont val="宋体"/>
        <charset val="134"/>
      </rPr>
      <t>江苏常州</t>
    </r>
  </si>
  <si>
    <r>
      <rPr>
        <sz val="11"/>
        <rFont val="宋体"/>
        <charset val="134"/>
      </rPr>
      <t>吃货星球店</t>
    </r>
  </si>
  <si>
    <t>https://item.taobao.com/item.htm?id=1002761293646</t>
  </si>
  <si>
    <t>1002761293646</t>
  </si>
  <si>
    <r>
      <rPr>
        <sz val="11"/>
        <rFont val="宋体"/>
        <charset val="134"/>
      </rPr>
      <t>卡士宝贝第二餐酸奶</t>
    </r>
    <r>
      <rPr>
        <sz val="11"/>
        <rFont val="Calibri"/>
        <family val="2"/>
      </rPr>
      <t>85g×8</t>
    </r>
    <r>
      <rPr>
        <sz val="11"/>
        <rFont val="宋体"/>
        <charset val="134"/>
      </rPr>
      <t>袋低温生牛乳草莓酸牛奶</t>
    </r>
    <r>
      <rPr>
        <sz val="11"/>
        <rFont val="Calibri"/>
        <family val="2"/>
      </rPr>
      <t>0</t>
    </r>
    <r>
      <rPr>
        <sz val="11"/>
        <rFont val="宋体"/>
        <charset val="134"/>
      </rPr>
      <t>添加剂宝宝代</t>
    </r>
  </si>
  <si>
    <r>
      <rPr>
        <sz val="11"/>
        <rFont val="宋体"/>
        <charset val="134"/>
      </rPr>
      <t>口味</t>
    </r>
    <r>
      <rPr>
        <sz val="11"/>
        <rFont val="Calibri"/>
        <family val="2"/>
      </rPr>
      <t>:8</t>
    </r>
    <r>
      <rPr>
        <sz val="11"/>
        <rFont val="宋体"/>
        <charset val="134"/>
      </rPr>
      <t>袋草莓味</t>
    </r>
    <r>
      <rPr>
        <sz val="11"/>
        <rFont val="Calibri"/>
        <family val="2"/>
      </rPr>
      <t>85g</t>
    </r>
  </si>
  <si>
    <t>6157806039343</t>
  </si>
  <si>
    <r>
      <rPr>
        <sz val="11"/>
        <rFont val="宋体"/>
        <charset val="134"/>
      </rPr>
      <t>醇物志企业店</t>
    </r>
  </si>
  <si>
    <t>https://item.taobao.com/item.htm?id=974496390770</t>
  </si>
  <si>
    <t>974496390770</t>
  </si>
  <si>
    <r>
      <rPr>
        <sz val="11"/>
        <rFont val="宋体"/>
        <charset val="134"/>
      </rPr>
      <t>卡士宝贝第二餐宝宝酸奶【</t>
    </r>
    <r>
      <rPr>
        <sz val="11"/>
        <rFont val="Calibri"/>
        <family val="2"/>
      </rPr>
      <t>7</t>
    </r>
    <r>
      <rPr>
        <sz val="11"/>
        <rFont val="宋体"/>
        <charset val="134"/>
      </rPr>
      <t>袋】西梅苹果草莓原味低温儿童酸奶</t>
    </r>
  </si>
  <si>
    <r>
      <rPr>
        <sz val="11"/>
        <rFont val="宋体"/>
        <charset val="134"/>
      </rPr>
      <t>宝贝第二餐</t>
    </r>
    <r>
      <rPr>
        <sz val="11"/>
        <rFont val="Calibri"/>
        <family val="2"/>
      </rPr>
      <t>0%</t>
    </r>
    <r>
      <rPr>
        <sz val="11"/>
        <rFont val="宋体"/>
        <charset val="134"/>
      </rPr>
      <t>蔗糖西梅</t>
    </r>
    <r>
      <rPr>
        <sz val="11"/>
        <rFont val="Calibri"/>
        <family val="2"/>
      </rPr>
      <t>*7</t>
    </r>
  </si>
  <si>
    <t>5928552537122</t>
  </si>
  <si>
    <r>
      <rPr>
        <sz val="11"/>
        <rFont val="宋体"/>
        <charset val="134"/>
      </rPr>
      <t>鼎诚乳品批发商行</t>
    </r>
  </si>
  <si>
    <t>https://item.taobao.com/item.htm?id=928173686483</t>
  </si>
  <si>
    <t>928173686483</t>
  </si>
  <si>
    <r>
      <rPr>
        <sz val="11"/>
        <rFont val="宋体"/>
        <charset val="134"/>
      </rPr>
      <t>卡士酸奶</t>
    </r>
    <r>
      <rPr>
        <sz val="11"/>
        <rFont val="Calibri"/>
        <family val="2"/>
      </rPr>
      <t>007</t>
    </r>
    <r>
      <rPr>
        <sz val="11"/>
        <rFont val="宋体"/>
        <charset val="134"/>
      </rPr>
      <t>小奶罐含益生菌营养儿童孕妇早餐奶低温</t>
    </r>
  </si>
  <si>
    <r>
      <rPr>
        <sz val="11"/>
        <rFont val="宋体"/>
        <charset val="134"/>
      </rPr>
      <t>口味</t>
    </r>
    <r>
      <rPr>
        <sz val="11"/>
        <rFont val="Calibri"/>
        <family val="2"/>
      </rPr>
      <t>:4</t>
    </r>
    <r>
      <rPr>
        <sz val="11"/>
        <rFont val="宋体"/>
        <charset val="134"/>
      </rPr>
      <t>瓶】卡士原味酸奶</t>
    </r>
    <r>
      <rPr>
        <sz val="11"/>
        <rFont val="Calibri"/>
        <family val="2"/>
      </rPr>
      <t>440g/</t>
    </r>
    <r>
      <rPr>
        <sz val="11"/>
        <rFont val="宋体"/>
        <charset val="134"/>
      </rPr>
      <t>瓶</t>
    </r>
  </si>
  <si>
    <t>5812370489870</t>
  </si>
  <si>
    <t>https://item.taobao.com/item.htm?id=916213220952</t>
  </si>
  <si>
    <t>916213220952</t>
  </si>
  <si>
    <r>
      <rPr>
        <sz val="11"/>
        <rFont val="宋体"/>
        <charset val="134"/>
      </rPr>
      <t>卡士酸奶</t>
    </r>
    <r>
      <rPr>
        <sz val="11"/>
        <rFont val="Calibri"/>
        <family val="2"/>
      </rPr>
      <t>007</t>
    </r>
    <r>
      <rPr>
        <sz val="11"/>
        <rFont val="宋体"/>
        <charset val="134"/>
      </rPr>
      <t>小奶罐含益生菌酸奶整箱儿童孕妇早餐奶</t>
    </r>
  </si>
  <si>
    <r>
      <rPr>
        <sz val="11"/>
        <rFont val="宋体"/>
        <charset val="134"/>
      </rPr>
      <t>口味</t>
    </r>
    <r>
      <rPr>
        <sz val="11"/>
        <rFont val="Calibri"/>
        <family val="2"/>
      </rPr>
      <t>:4</t>
    </r>
    <r>
      <rPr>
        <sz val="11"/>
        <rFont val="宋体"/>
        <charset val="134"/>
      </rPr>
      <t>瓶】</t>
    </r>
    <r>
      <rPr>
        <sz val="11"/>
        <rFont val="Calibri"/>
        <family val="2"/>
      </rPr>
      <t>0</t>
    </r>
    <r>
      <rPr>
        <sz val="11"/>
        <rFont val="宋体"/>
        <charset val="134"/>
      </rPr>
      <t>蔗糖</t>
    </r>
    <r>
      <rPr>
        <sz val="11"/>
        <rFont val="Calibri"/>
        <family val="2"/>
      </rPr>
      <t>428g/</t>
    </r>
    <r>
      <rPr>
        <sz val="11"/>
        <rFont val="宋体"/>
        <charset val="134"/>
      </rPr>
      <t>瓶</t>
    </r>
  </si>
  <si>
    <t>5783325061138</t>
  </si>
  <si>
    <r>
      <rPr>
        <sz val="11"/>
        <rFont val="宋体"/>
        <charset val="134"/>
      </rPr>
      <t>冻冻汇食品</t>
    </r>
  </si>
  <si>
    <t>https://item.taobao.com/item.htm?id=1001811549726</t>
  </si>
  <si>
    <t>1001811549726</t>
  </si>
  <si>
    <r>
      <rPr>
        <sz val="11"/>
        <rFont val="宋体"/>
        <charset val="134"/>
      </rPr>
      <t>卡士宝贝第二餐酸奶原味</t>
    </r>
    <r>
      <rPr>
        <sz val="11"/>
        <rFont val="Calibri"/>
        <family val="2"/>
      </rPr>
      <t>85g*7</t>
    </r>
    <r>
      <rPr>
        <sz val="11"/>
        <rFont val="宋体"/>
        <charset val="134"/>
      </rPr>
      <t>袋西梅苹果味儿童低温酸牛奶售卖中</t>
    </r>
  </si>
  <si>
    <r>
      <rPr>
        <sz val="11"/>
        <rFont val="宋体"/>
        <charset val="134"/>
      </rPr>
      <t>口味</t>
    </r>
    <r>
      <rPr>
        <sz val="11"/>
        <rFont val="Calibri"/>
        <family val="2"/>
      </rPr>
      <t>:</t>
    </r>
    <r>
      <rPr>
        <sz val="11"/>
        <rFont val="宋体"/>
        <charset val="134"/>
      </rPr>
      <t>原味</t>
    </r>
    <r>
      <rPr>
        <sz val="11"/>
        <rFont val="Calibri"/>
        <family val="2"/>
      </rPr>
      <t>85g*7</t>
    </r>
    <r>
      <rPr>
        <sz val="11"/>
        <rFont val="宋体"/>
        <charset val="134"/>
      </rPr>
      <t>袋【保质期</t>
    </r>
    <r>
      <rPr>
        <sz val="11"/>
        <rFont val="Calibri"/>
        <family val="2"/>
      </rPr>
      <t>25</t>
    </r>
    <r>
      <rPr>
        <sz val="11"/>
        <rFont val="宋体"/>
        <charset val="134"/>
      </rPr>
      <t>天】</t>
    </r>
  </si>
  <si>
    <t>6154535914272</t>
  </si>
  <si>
    <r>
      <rPr>
        <sz val="11"/>
        <rFont val="宋体"/>
        <charset val="134"/>
      </rPr>
      <t>湖南长沙</t>
    </r>
  </si>
  <si>
    <r>
      <rPr>
        <sz val="11"/>
        <rFont val="宋体"/>
        <charset val="134"/>
      </rPr>
      <t>抖音美食折扣小铺</t>
    </r>
  </si>
  <si>
    <t>https://item.taobao.com/item.htm?id=836208557086</t>
  </si>
  <si>
    <t>836208557086</t>
  </si>
  <si>
    <r>
      <rPr>
        <sz val="11"/>
        <rFont val="宋体"/>
        <charset val="134"/>
      </rPr>
      <t>卡士酸奶官方旗舰店卡仕</t>
    </r>
    <r>
      <rPr>
        <sz val="11"/>
        <rFont val="Calibri"/>
        <family val="2"/>
      </rPr>
      <t>007</t>
    </r>
    <r>
      <rPr>
        <sz val="11"/>
        <rFont val="宋体"/>
        <charset val="134"/>
      </rPr>
      <t>原味风味发酵乳益生菌</t>
    </r>
    <r>
      <rPr>
        <sz val="11"/>
        <rFont val="Calibri"/>
        <family val="2"/>
      </rPr>
      <t>1kg</t>
    </r>
    <r>
      <rPr>
        <sz val="11"/>
        <rFont val="宋体"/>
        <charset val="134"/>
      </rPr>
      <t>大瓶家庭分享</t>
    </r>
  </si>
  <si>
    <r>
      <rPr>
        <sz val="11"/>
        <rFont val="宋体"/>
        <charset val="134"/>
      </rPr>
      <t>口味</t>
    </r>
    <r>
      <rPr>
        <sz val="11"/>
        <rFont val="Calibri"/>
        <family val="2"/>
      </rPr>
      <t>:</t>
    </r>
    <r>
      <rPr>
        <sz val="11"/>
        <rFont val="宋体"/>
        <charset val="134"/>
      </rPr>
      <t>原味</t>
    </r>
    <r>
      <rPr>
        <sz val="11"/>
        <rFont val="Calibri"/>
        <family val="2"/>
      </rPr>
      <t>;</t>
    </r>
    <r>
      <rPr>
        <sz val="11"/>
        <rFont val="宋体"/>
        <charset val="134"/>
      </rPr>
      <t>瓶数</t>
    </r>
    <r>
      <rPr>
        <sz val="11"/>
        <rFont val="Calibri"/>
        <family val="2"/>
      </rPr>
      <t>:6</t>
    </r>
    <r>
      <rPr>
        <sz val="11"/>
        <rFont val="宋体"/>
        <charset val="134"/>
      </rPr>
      <t>瓶</t>
    </r>
  </si>
  <si>
    <t>5593525825954</t>
  </si>
  <si>
    <r>
      <rPr>
        <sz val="11"/>
        <rFont val="宋体"/>
        <charset val="134"/>
      </rPr>
      <t>吉林白山</t>
    </r>
  </si>
  <si>
    <r>
      <rPr>
        <sz val="11"/>
        <rFont val="宋体"/>
        <charset val="134"/>
      </rPr>
      <t>额外误工费的小店</t>
    </r>
    <r>
      <rPr>
        <sz val="11"/>
        <rFont val="Calibri"/>
        <family val="2"/>
      </rPr>
      <t>47</t>
    </r>
  </si>
  <si>
    <t>https://item.taobao.com/item.htm?id=1004552214830</t>
  </si>
  <si>
    <t>1004552214830</t>
  </si>
  <si>
    <t>5999249908977</t>
  </si>
  <si>
    <r>
      <rPr>
        <sz val="11"/>
        <rFont val="宋体"/>
        <charset val="134"/>
      </rPr>
      <t>福建泉州</t>
    </r>
  </si>
  <si>
    <r>
      <rPr>
        <sz val="11"/>
        <rFont val="宋体"/>
        <charset val="134"/>
      </rPr>
      <t>枫巢食品专营店</t>
    </r>
  </si>
  <si>
    <t>https://detail.tmall.com/item.htm?id=999746408348</t>
  </si>
  <si>
    <r>
      <rPr>
        <sz val="11"/>
        <rFont val="宋体"/>
        <charset val="134"/>
      </rPr>
      <t>淘金币频道抵扣</t>
    </r>
    <r>
      <rPr>
        <sz val="11"/>
        <rFont val="Calibri"/>
        <family val="2"/>
      </rPr>
      <t>3%</t>
    </r>
    <r>
      <rPr>
        <sz val="11"/>
        <rFont val="宋体"/>
        <charset val="134"/>
      </rPr>
      <t>起</t>
    </r>
  </si>
  <si>
    <t>999746408348</t>
  </si>
  <si>
    <r>
      <rPr>
        <sz val="11"/>
        <rFont val="宋体"/>
        <charset val="134"/>
      </rPr>
      <t>卡士</t>
    </r>
    <r>
      <rPr>
        <sz val="11"/>
        <rFont val="Calibri"/>
        <family val="2"/>
      </rPr>
      <t>007</t>
    </r>
    <r>
      <rPr>
        <sz val="11"/>
        <rFont val="宋体"/>
        <charset val="134"/>
      </rPr>
      <t>益生菌酸奶</t>
    </r>
    <r>
      <rPr>
        <sz val="11"/>
        <rFont val="Calibri"/>
        <family val="2"/>
      </rPr>
      <t>AD</t>
    </r>
    <r>
      <rPr>
        <sz val="11"/>
        <rFont val="宋体"/>
        <charset val="134"/>
      </rPr>
      <t>钙</t>
    </r>
    <r>
      <rPr>
        <sz val="11"/>
        <rFont val="Calibri"/>
        <family val="2"/>
      </rPr>
      <t>0</t>
    </r>
    <r>
      <rPr>
        <sz val="11"/>
        <rFont val="宋体"/>
        <charset val="134"/>
      </rPr>
      <t>添加原味酸奶</t>
    </r>
    <r>
      <rPr>
        <sz val="11"/>
        <rFont val="Calibri"/>
        <family val="2"/>
      </rPr>
      <t>110g</t>
    </r>
    <r>
      <rPr>
        <sz val="11"/>
        <rFont val="宋体"/>
        <charset val="134"/>
      </rPr>
      <t>组合儿童营养早餐奶零食</t>
    </r>
  </si>
  <si>
    <r>
      <rPr>
        <sz val="11"/>
        <rFont val="Calibri"/>
        <family val="2"/>
      </rPr>
      <t>AD</t>
    </r>
    <r>
      <rPr>
        <sz val="11"/>
        <rFont val="宋体"/>
        <charset val="134"/>
      </rPr>
      <t>钙</t>
    </r>
    <r>
      <rPr>
        <sz val="11"/>
        <rFont val="Calibri"/>
        <family val="2"/>
      </rPr>
      <t>210g*5</t>
    </r>
    <r>
      <rPr>
        <sz val="11"/>
        <rFont val="宋体"/>
        <charset val="134"/>
      </rPr>
      <t>瓶</t>
    </r>
    <r>
      <rPr>
        <sz val="11"/>
        <rFont val="Calibri"/>
        <family val="2"/>
      </rPr>
      <t>+0</t>
    </r>
    <r>
      <rPr>
        <sz val="11"/>
        <rFont val="宋体"/>
        <charset val="134"/>
      </rPr>
      <t>添加酸奶</t>
    </r>
    <r>
      <rPr>
        <sz val="11"/>
        <rFont val="Calibri"/>
        <family val="2"/>
      </rPr>
      <t>110g*6</t>
    </r>
    <r>
      <rPr>
        <sz val="11"/>
        <rFont val="宋体"/>
        <charset val="134"/>
      </rPr>
      <t>杯</t>
    </r>
  </si>
  <si>
    <t>5982132152617</t>
  </si>
  <si>
    <t>https://detail.tmall.com/item.htm?id=994672972542</t>
  </si>
  <si>
    <t>994672972542</t>
  </si>
  <si>
    <r>
      <rPr>
        <sz val="11"/>
        <rFont val="宋体"/>
        <charset val="134"/>
      </rPr>
      <t>卡士</t>
    </r>
    <r>
      <rPr>
        <sz val="11"/>
        <rFont val="Calibri"/>
        <family val="2"/>
      </rPr>
      <t>007</t>
    </r>
    <r>
      <rPr>
        <sz val="11"/>
        <rFont val="宋体"/>
        <charset val="134"/>
      </rPr>
      <t>益生菌酸奶</t>
    </r>
    <r>
      <rPr>
        <sz val="11"/>
        <rFont val="Calibri"/>
        <family val="2"/>
      </rPr>
      <t>440g*8</t>
    </r>
    <r>
      <rPr>
        <sz val="11"/>
        <rFont val="宋体"/>
        <charset val="134"/>
      </rPr>
      <t>瓶家庭装原味益生元发酵乳儿童早餐酸奶</t>
    </r>
  </si>
  <si>
    <r>
      <rPr>
        <sz val="11"/>
        <rFont val="宋体"/>
        <charset val="134"/>
      </rPr>
      <t>卡士风味发酵乳酸奶共</t>
    </r>
    <r>
      <rPr>
        <sz val="11"/>
        <rFont val="Calibri"/>
        <family val="2"/>
      </rPr>
      <t>3520g</t>
    </r>
    <r>
      <rPr>
        <sz val="11"/>
        <rFont val="宋体"/>
        <charset val="134"/>
      </rPr>
      <t>【</t>
    </r>
    <r>
      <rPr>
        <sz val="11"/>
        <rFont val="Calibri"/>
        <family val="2"/>
      </rPr>
      <t>880g*4</t>
    </r>
    <r>
      <rPr>
        <sz val="11"/>
        <rFont val="宋体"/>
        <charset val="134"/>
      </rPr>
      <t>组】</t>
    </r>
  </si>
  <si>
    <t>5968917408300</t>
  </si>
  <si>
    <t>https://detail.tmall.com/item.htm?id=982336543462</t>
  </si>
  <si>
    <t>982336543462</t>
  </si>
  <si>
    <t>6109685586349</t>
  </si>
  <si>
    <t>https://detail.tmall.com/item.htm?id=983602321169</t>
  </si>
  <si>
    <t>983602321169</t>
  </si>
  <si>
    <r>
      <rPr>
        <sz val="11"/>
        <rFont val="宋体"/>
        <charset val="134"/>
      </rPr>
      <t>卡士</t>
    </r>
    <r>
      <rPr>
        <sz val="11"/>
        <rFont val="Calibri"/>
        <family val="2"/>
      </rPr>
      <t>007</t>
    </r>
    <r>
      <rPr>
        <sz val="11"/>
        <rFont val="宋体"/>
        <charset val="134"/>
      </rPr>
      <t>益生菌酸奶</t>
    </r>
    <r>
      <rPr>
        <sz val="11"/>
        <rFont val="Calibri"/>
        <family val="2"/>
      </rPr>
      <t>AD</t>
    </r>
    <r>
      <rPr>
        <sz val="11"/>
        <rFont val="宋体"/>
        <charset val="134"/>
      </rPr>
      <t>钙</t>
    </r>
    <r>
      <rPr>
        <sz val="11"/>
        <rFont val="Calibri"/>
        <family val="2"/>
      </rPr>
      <t>210g*8</t>
    </r>
    <r>
      <rPr>
        <sz val="11"/>
        <rFont val="宋体"/>
        <charset val="134"/>
      </rPr>
      <t>罐儿童营养早餐奶风味发酵乳迷你罐</t>
    </r>
  </si>
  <si>
    <r>
      <rPr>
        <sz val="11"/>
        <rFont val="宋体"/>
        <charset val="134"/>
      </rPr>
      <t>卡士</t>
    </r>
    <r>
      <rPr>
        <sz val="11"/>
        <rFont val="Calibri"/>
        <family val="2"/>
      </rPr>
      <t>007AD</t>
    </r>
    <r>
      <rPr>
        <sz val="11"/>
        <rFont val="宋体"/>
        <charset val="134"/>
      </rPr>
      <t>钙酸奶</t>
    </r>
    <r>
      <rPr>
        <sz val="11"/>
        <rFont val="Calibri"/>
        <family val="2"/>
      </rPr>
      <t>210g*8</t>
    </r>
    <r>
      <rPr>
        <sz val="11"/>
        <rFont val="宋体"/>
        <charset val="134"/>
      </rPr>
      <t>罐</t>
    </r>
  </si>
  <si>
    <t>6109672266787</t>
  </si>
  <si>
    <r>
      <rPr>
        <sz val="11"/>
        <rFont val="宋体"/>
        <charset val="134"/>
      </rPr>
      <t>赣炫食品行</t>
    </r>
  </si>
  <si>
    <t>https://item.taobao.com/item.htm?id=900540268432</t>
  </si>
  <si>
    <t>900540268432</t>
  </si>
  <si>
    <r>
      <rPr>
        <sz val="11"/>
        <rFont val="宋体"/>
        <charset val="134"/>
      </rPr>
      <t>卡士宝贝第二餐宝贝婴幼儿</t>
    </r>
    <r>
      <rPr>
        <sz val="11"/>
        <rFont val="Calibri"/>
        <family val="2"/>
      </rPr>
      <t>0</t>
    </r>
    <r>
      <rPr>
        <sz val="11"/>
        <rFont val="宋体"/>
        <charset val="134"/>
      </rPr>
      <t>添加蔗糖原味西梅苹果益生菌儿童酸奶</t>
    </r>
  </si>
  <si>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蔗糖）原味</t>
    </r>
    <r>
      <rPr>
        <sz val="11"/>
        <rFont val="Calibri"/>
        <family val="2"/>
      </rPr>
      <t xml:space="preserve"> </t>
    </r>
    <r>
      <rPr>
        <sz val="11"/>
        <rFont val="宋体"/>
        <charset val="134"/>
      </rPr>
      <t>特优级生牛乳奶源</t>
    </r>
    <r>
      <rPr>
        <sz val="11"/>
        <rFont val="Calibri"/>
        <family val="2"/>
      </rPr>
      <t>;</t>
    </r>
    <r>
      <rPr>
        <sz val="11"/>
        <rFont val="宋体"/>
        <charset val="134"/>
      </rPr>
      <t>罐数</t>
    </r>
    <r>
      <rPr>
        <sz val="11"/>
        <rFont val="Calibri"/>
        <family val="2"/>
      </rPr>
      <t>:6</t>
    </r>
    <r>
      <rPr>
        <sz val="11"/>
        <rFont val="宋体"/>
        <charset val="134"/>
      </rPr>
      <t>袋</t>
    </r>
  </si>
  <si>
    <t>5923373971017</t>
  </si>
  <si>
    <t>https://item.taobao.com/item.htm?id=899705162519</t>
  </si>
  <si>
    <t>899705162519</t>
  </si>
  <si>
    <r>
      <rPr>
        <sz val="11"/>
        <rFont val="宋体"/>
        <charset val="134"/>
      </rPr>
      <t>卡士</t>
    </r>
    <r>
      <rPr>
        <sz val="11"/>
        <rFont val="Calibri"/>
        <family val="2"/>
      </rPr>
      <t>007</t>
    </r>
    <r>
      <rPr>
        <sz val="11"/>
        <rFont val="宋体"/>
        <charset val="134"/>
      </rPr>
      <t>小奶罐</t>
    </r>
    <r>
      <rPr>
        <sz val="11"/>
        <rFont val="Calibri"/>
        <family val="2"/>
      </rPr>
      <t>100%</t>
    </r>
    <r>
      <rPr>
        <sz val="11"/>
        <rFont val="宋体"/>
        <charset val="134"/>
      </rPr>
      <t>生牛乳</t>
    </r>
    <r>
      <rPr>
        <sz val="11"/>
        <rFont val="Calibri"/>
        <family val="2"/>
      </rPr>
      <t>428g/440g7</t>
    </r>
    <r>
      <rPr>
        <sz val="11"/>
        <rFont val="宋体"/>
        <charset val="134"/>
      </rPr>
      <t>种益生菌</t>
    </r>
    <r>
      <rPr>
        <sz val="11"/>
        <rFont val="Calibri"/>
        <family val="2"/>
      </rPr>
      <t>0</t>
    </r>
    <r>
      <rPr>
        <sz val="11"/>
        <rFont val="宋体"/>
        <charset val="134"/>
      </rPr>
      <t>蔗糖酸奶</t>
    </r>
  </si>
  <si>
    <r>
      <rPr>
        <sz val="11"/>
        <rFont val="宋体"/>
        <charset val="134"/>
      </rPr>
      <t>罐数</t>
    </r>
    <r>
      <rPr>
        <sz val="11"/>
        <rFont val="Calibri"/>
        <family val="2"/>
      </rPr>
      <t>:2</t>
    </r>
    <r>
      <rPr>
        <sz val="11"/>
        <rFont val="宋体"/>
        <charset val="134"/>
      </rPr>
      <t>瓶</t>
    </r>
    <r>
      <rPr>
        <sz val="11"/>
        <rFont val="Calibri"/>
        <family val="2"/>
      </rPr>
      <t>;</t>
    </r>
    <r>
      <rPr>
        <sz val="11"/>
        <rFont val="宋体"/>
        <charset val="134"/>
      </rPr>
      <t>口味</t>
    </r>
    <r>
      <rPr>
        <sz val="11"/>
        <rFont val="Calibri"/>
        <family val="2"/>
      </rPr>
      <t>:</t>
    </r>
    <r>
      <rPr>
        <sz val="11"/>
        <rFont val="宋体"/>
        <charset val="134"/>
      </rPr>
      <t>无蔗糖益菌酸奶（小奶罐）</t>
    </r>
    <r>
      <rPr>
        <sz val="11"/>
        <rFont val="Calibri"/>
        <family val="2"/>
      </rPr>
      <t>428g</t>
    </r>
  </si>
  <si>
    <t>5756679621814</t>
  </si>
  <si>
    <r>
      <rPr>
        <sz val="11"/>
        <rFont val="宋体"/>
        <charset val="134"/>
      </rPr>
      <t>谷香拾味的小店</t>
    </r>
    <r>
      <rPr>
        <sz val="11"/>
        <rFont val="Calibri"/>
        <family val="2"/>
      </rPr>
      <t>4</t>
    </r>
  </si>
  <si>
    <t>https://item.taobao.com/item.htm?id=1004087594942</t>
  </si>
  <si>
    <t>1004087594942</t>
  </si>
  <si>
    <t>6168302219413</t>
  </si>
  <si>
    <r>
      <rPr>
        <sz val="11"/>
        <rFont val="宋体"/>
        <charset val="134"/>
      </rPr>
      <t>浙江金华</t>
    </r>
  </si>
  <si>
    <r>
      <rPr>
        <sz val="11"/>
        <rFont val="宋体"/>
        <charset val="134"/>
      </rPr>
      <t>光明三诺浙仙梅饮料店</t>
    </r>
  </si>
  <si>
    <t>https://item.taobao.com/item.htm?id=902738205125</t>
  </si>
  <si>
    <t>902738205125</t>
  </si>
  <si>
    <r>
      <rPr>
        <sz val="11"/>
        <rFont val="宋体"/>
        <charset val="134"/>
      </rPr>
      <t>卡士酸奶</t>
    </r>
    <r>
      <rPr>
        <sz val="11"/>
        <rFont val="Calibri"/>
        <family val="2"/>
      </rPr>
      <t>007</t>
    </r>
    <r>
      <rPr>
        <sz val="11"/>
        <rFont val="宋体"/>
        <charset val="134"/>
      </rPr>
      <t>小奶罐</t>
    </r>
    <r>
      <rPr>
        <sz val="11"/>
        <rFont val="Calibri"/>
        <family val="2"/>
      </rPr>
      <t>440g</t>
    </r>
    <r>
      <rPr>
        <sz val="11"/>
        <rFont val="宋体"/>
        <charset val="134"/>
      </rPr>
      <t>原味低温酸奶瓶装</t>
    </r>
    <r>
      <rPr>
        <sz val="11"/>
        <rFont val="Calibri"/>
        <family val="2"/>
      </rPr>
      <t>7</t>
    </r>
    <r>
      <rPr>
        <sz val="11"/>
        <rFont val="宋体"/>
        <charset val="134"/>
      </rPr>
      <t>种益生菌</t>
    </r>
    <r>
      <rPr>
        <sz val="11"/>
        <rFont val="Calibri"/>
        <family val="2"/>
      </rPr>
      <t xml:space="preserve"> </t>
    </r>
    <r>
      <rPr>
        <sz val="11"/>
        <rFont val="宋体"/>
        <charset val="134"/>
      </rPr>
      <t>冷链送货上门</t>
    </r>
  </si>
  <si>
    <r>
      <rPr>
        <sz val="11"/>
        <rFont val="宋体"/>
        <charset val="134"/>
      </rPr>
      <t>口味</t>
    </r>
    <r>
      <rPr>
        <sz val="11"/>
        <rFont val="Calibri"/>
        <family val="2"/>
      </rPr>
      <t>:</t>
    </r>
    <r>
      <rPr>
        <sz val="11"/>
        <rFont val="宋体"/>
        <charset val="134"/>
      </rPr>
      <t>卡士</t>
    </r>
    <r>
      <rPr>
        <sz val="11"/>
        <rFont val="Calibri"/>
        <family val="2"/>
      </rPr>
      <t>007 0</t>
    </r>
    <r>
      <rPr>
        <sz val="11"/>
        <rFont val="宋体"/>
        <charset val="134"/>
      </rPr>
      <t>添加原味单瓶</t>
    </r>
    <r>
      <rPr>
        <sz val="11"/>
        <rFont val="Calibri"/>
        <family val="2"/>
      </rPr>
      <t>440g*5</t>
    </r>
    <r>
      <rPr>
        <sz val="11"/>
        <rFont val="宋体"/>
        <charset val="134"/>
      </rPr>
      <t>瓶</t>
    </r>
  </si>
  <si>
    <t>5761303485742</t>
  </si>
  <si>
    <r>
      <rPr>
        <sz val="11"/>
        <rFont val="宋体"/>
        <charset val="134"/>
      </rPr>
      <t>光明酸奶品牌店</t>
    </r>
  </si>
  <si>
    <t>https://item.taobao.com/item.htm?id=929258609932</t>
  </si>
  <si>
    <t>929258609932</t>
  </si>
  <si>
    <r>
      <rPr>
        <sz val="11"/>
        <rFont val="宋体"/>
        <charset val="134"/>
      </rPr>
      <t>卡士酸奶</t>
    </r>
    <r>
      <rPr>
        <sz val="11"/>
        <rFont val="Calibri"/>
        <family val="2"/>
      </rPr>
      <t>007</t>
    </r>
    <r>
      <rPr>
        <sz val="11"/>
        <rFont val="宋体"/>
        <charset val="134"/>
      </rPr>
      <t>小奶罐风味发酵乳含益生菌酸奶儿童早餐奶</t>
    </r>
  </si>
  <si>
    <r>
      <rPr>
        <sz val="11"/>
        <rFont val="宋体"/>
        <charset val="134"/>
      </rPr>
      <t>口味</t>
    </r>
    <r>
      <rPr>
        <sz val="11"/>
        <rFont val="Calibri"/>
        <family val="2"/>
      </rPr>
      <t>:5</t>
    </r>
    <r>
      <rPr>
        <sz val="11"/>
        <rFont val="宋体"/>
        <charset val="134"/>
      </rPr>
      <t>瓶】小奶罐原味</t>
    </r>
    <r>
      <rPr>
        <sz val="11"/>
        <rFont val="Calibri"/>
        <family val="2"/>
      </rPr>
      <t>440g/</t>
    </r>
    <r>
      <rPr>
        <sz val="11"/>
        <rFont val="宋体"/>
        <charset val="134"/>
      </rPr>
      <t>瓶</t>
    </r>
  </si>
  <si>
    <t>5811722200818</t>
  </si>
  <si>
    <r>
      <rPr>
        <sz val="11"/>
        <rFont val="宋体"/>
        <charset val="134"/>
      </rPr>
      <t>广州牛奶铺</t>
    </r>
  </si>
  <si>
    <t>https://item.taobao.com/item.htm?id=694362584780</t>
  </si>
  <si>
    <t>694362584780</t>
  </si>
  <si>
    <r>
      <rPr>
        <sz val="11"/>
        <rFont val="宋体"/>
        <charset val="134"/>
      </rPr>
      <t>卡士酸奶</t>
    </r>
    <r>
      <rPr>
        <sz val="11"/>
        <rFont val="Calibri"/>
        <family val="2"/>
      </rPr>
      <t>007</t>
    </r>
    <r>
      <rPr>
        <sz val="11"/>
        <rFont val="宋体"/>
        <charset val="134"/>
      </rPr>
      <t>无蔗糖家庭装益生菌原味酸牛奶大桶装儿童营养早餐奶</t>
    </r>
  </si>
  <si>
    <r>
      <rPr>
        <sz val="11"/>
        <rFont val="宋体"/>
        <charset val="134"/>
      </rPr>
      <t>口味</t>
    </r>
    <r>
      <rPr>
        <sz val="11"/>
        <rFont val="Calibri"/>
        <family val="2"/>
      </rPr>
      <t>:</t>
    </r>
    <r>
      <rPr>
        <sz val="11"/>
        <rFont val="宋体"/>
        <charset val="134"/>
      </rPr>
      <t>卡士无蔗糖</t>
    </r>
    <r>
      <rPr>
        <sz val="11"/>
        <rFont val="Calibri"/>
        <family val="2"/>
      </rPr>
      <t>969g*2</t>
    </r>
    <r>
      <rPr>
        <sz val="11"/>
        <rFont val="宋体"/>
        <charset val="134"/>
      </rPr>
      <t>桶</t>
    </r>
  </si>
  <si>
    <t>5417755289408</t>
  </si>
  <si>
    <t>https://item.taobao.com/item.htm?id=694361736610</t>
  </si>
  <si>
    <t>694361736610</t>
  </si>
  <si>
    <r>
      <rPr>
        <sz val="11"/>
        <rFont val="宋体"/>
        <charset val="134"/>
      </rPr>
      <t>卡士酸奶</t>
    </r>
    <r>
      <rPr>
        <sz val="11"/>
        <rFont val="Calibri"/>
        <family val="2"/>
      </rPr>
      <t>007</t>
    </r>
    <r>
      <rPr>
        <sz val="11"/>
        <rFont val="宋体"/>
        <charset val="134"/>
      </rPr>
      <t>家庭桶装酸奶无蔗糖</t>
    </r>
    <r>
      <rPr>
        <sz val="11"/>
        <rFont val="Calibri"/>
        <family val="2"/>
      </rPr>
      <t>/</t>
    </r>
    <r>
      <rPr>
        <sz val="11"/>
        <rFont val="宋体"/>
        <charset val="134"/>
      </rPr>
      <t>原味</t>
    </r>
    <r>
      <rPr>
        <sz val="11"/>
        <rFont val="Calibri"/>
        <family val="2"/>
      </rPr>
      <t>1kg</t>
    </r>
    <r>
      <rPr>
        <sz val="11"/>
        <rFont val="宋体"/>
        <charset val="134"/>
      </rPr>
      <t>瓶</t>
    </r>
    <r>
      <rPr>
        <sz val="11"/>
        <rFont val="Calibri"/>
        <family val="2"/>
      </rPr>
      <t>0</t>
    </r>
    <r>
      <rPr>
        <sz val="11"/>
        <rFont val="宋体"/>
        <charset val="134"/>
      </rPr>
      <t>添加益生菌发酵乳</t>
    </r>
  </si>
  <si>
    <r>
      <rPr>
        <sz val="11"/>
        <rFont val="宋体"/>
        <charset val="134"/>
      </rPr>
      <t>口味</t>
    </r>
    <r>
      <rPr>
        <sz val="11"/>
        <rFont val="Calibri"/>
        <family val="2"/>
      </rPr>
      <t>:</t>
    </r>
    <r>
      <rPr>
        <sz val="11"/>
        <rFont val="宋体"/>
        <charset val="134"/>
      </rPr>
      <t>卡士原味</t>
    </r>
    <r>
      <rPr>
        <sz val="11"/>
        <rFont val="Calibri"/>
        <family val="2"/>
      </rPr>
      <t>1000gX2</t>
    </r>
    <r>
      <rPr>
        <sz val="11"/>
        <rFont val="宋体"/>
        <charset val="134"/>
      </rPr>
      <t>桶【顺丰包邮】</t>
    </r>
  </si>
  <si>
    <t>5672639982247</t>
  </si>
  <si>
    <r>
      <rPr>
        <sz val="11"/>
        <rFont val="宋体"/>
        <charset val="134"/>
      </rPr>
      <t>国货严选旗舰</t>
    </r>
  </si>
  <si>
    <t>https://detail.tmall.com/item.htm?id=1002715429513</t>
  </si>
  <si>
    <r>
      <rPr>
        <sz val="11"/>
        <rFont val="宋体"/>
        <charset val="134"/>
      </rPr>
      <t>补贴</t>
    </r>
    <r>
      <rPr>
        <sz val="11"/>
        <rFont val="Calibri"/>
        <family val="2"/>
      </rPr>
      <t>4.6</t>
    </r>
    <r>
      <rPr>
        <sz val="11"/>
        <rFont val="宋体"/>
        <charset val="134"/>
      </rPr>
      <t>元；淘金币频道抵扣</t>
    </r>
    <r>
      <rPr>
        <sz val="11"/>
        <rFont val="Calibri"/>
        <family val="2"/>
      </rPr>
      <t>6%</t>
    </r>
    <r>
      <rPr>
        <sz val="11"/>
        <rFont val="宋体"/>
        <charset val="134"/>
      </rPr>
      <t>起</t>
    </r>
  </si>
  <si>
    <t>1002715429513</t>
  </si>
  <si>
    <r>
      <rPr>
        <sz val="11"/>
        <rFont val="宋体"/>
        <charset val="134"/>
      </rPr>
      <t>【顺丰包邮】卡士</t>
    </r>
    <r>
      <rPr>
        <sz val="11"/>
        <rFont val="Calibri"/>
        <family val="2"/>
      </rPr>
      <t>007</t>
    </r>
    <r>
      <rPr>
        <sz val="11"/>
        <rFont val="宋体"/>
        <charset val="134"/>
      </rPr>
      <t>益生菌</t>
    </r>
    <r>
      <rPr>
        <sz val="11"/>
        <rFont val="Calibri"/>
        <family val="2"/>
      </rPr>
      <t>AD</t>
    </r>
    <r>
      <rPr>
        <sz val="11"/>
        <rFont val="宋体"/>
        <charset val="134"/>
      </rPr>
      <t>钙迷你罐酸奶</t>
    </r>
    <r>
      <rPr>
        <sz val="11"/>
        <rFont val="Calibri"/>
        <family val="2"/>
      </rPr>
      <t>220g</t>
    </r>
    <r>
      <rPr>
        <sz val="11"/>
        <rFont val="宋体"/>
        <charset val="134"/>
      </rPr>
      <t>低温营养健身酸奶</t>
    </r>
  </si>
  <si>
    <r>
      <rPr>
        <sz val="11"/>
        <rFont val="宋体"/>
        <charset val="134"/>
      </rPr>
      <t>【</t>
    </r>
    <r>
      <rPr>
        <sz val="11"/>
        <rFont val="Calibri"/>
        <family val="2"/>
      </rPr>
      <t>AD</t>
    </r>
    <r>
      <rPr>
        <sz val="11"/>
        <rFont val="宋体"/>
        <charset val="134"/>
      </rPr>
      <t>钙原味】</t>
    </r>
    <r>
      <rPr>
        <sz val="11"/>
        <rFont val="Calibri"/>
        <family val="2"/>
      </rPr>
      <t>220g*3</t>
    </r>
    <r>
      <rPr>
        <sz val="11"/>
        <rFont val="宋体"/>
        <charset val="134"/>
      </rPr>
      <t>瓶</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</si>
  <si>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6157014974937</t>
  </si>
  <si>
    <t>https://detail.tmall.com/item.htm?id=1001849945124</t>
  </si>
  <si>
    <r>
      <rPr>
        <sz val="11"/>
        <rFont val="宋体"/>
        <charset val="134"/>
      </rPr>
      <t>补贴</t>
    </r>
    <r>
      <rPr>
        <sz val="11"/>
        <rFont val="Calibri"/>
        <family val="2"/>
      </rPr>
      <t>4.6</t>
    </r>
    <r>
      <rPr>
        <sz val="11"/>
        <rFont val="宋体"/>
        <charset val="134"/>
      </rPr>
      <t>元；淘金币频道抵扣</t>
    </r>
    <r>
      <rPr>
        <sz val="11"/>
        <rFont val="Calibri"/>
        <family val="2"/>
      </rPr>
      <t>6%</t>
    </r>
    <r>
      <rPr>
        <sz val="11"/>
        <rFont val="宋体"/>
        <charset val="134"/>
      </rPr>
      <t>起；最高</t>
    </r>
    <r>
      <rPr>
        <sz val="11"/>
        <rFont val="Calibri"/>
        <family val="2"/>
      </rPr>
      <t>14.5</t>
    </r>
    <r>
      <rPr>
        <sz val="11"/>
        <rFont val="宋体"/>
        <charset val="134"/>
      </rPr>
      <t>元，限国货频道领用</t>
    </r>
  </si>
  <si>
    <t>1001849945124</t>
  </si>
  <si>
    <r>
      <rPr>
        <sz val="11"/>
        <rFont val="宋体"/>
        <charset val="134"/>
      </rPr>
      <t>卡士酸奶</t>
    </r>
    <r>
      <rPr>
        <sz val="11"/>
        <rFont val="Calibri"/>
        <family val="2"/>
      </rPr>
      <t>007AD</t>
    </r>
    <r>
      <rPr>
        <sz val="11"/>
        <rFont val="宋体"/>
        <charset val="134"/>
      </rPr>
      <t>钙迷你罐风味发酵乳</t>
    </r>
    <r>
      <rPr>
        <sz val="11"/>
        <rFont val="Calibri"/>
        <family val="2"/>
      </rPr>
      <t>7</t>
    </r>
    <r>
      <rPr>
        <sz val="11"/>
        <rFont val="宋体"/>
        <charset val="134"/>
      </rPr>
      <t>种益生菌</t>
    </r>
    <r>
      <rPr>
        <sz val="11"/>
        <rFont val="Calibri"/>
        <family val="2"/>
      </rPr>
      <t>0</t>
    </r>
    <r>
      <rPr>
        <sz val="11"/>
        <rFont val="宋体"/>
        <charset val="134"/>
      </rPr>
      <t>添加早餐奶</t>
    </r>
    <r>
      <rPr>
        <sz val="11"/>
        <rFont val="Calibri"/>
        <family val="2"/>
      </rPr>
      <t>220g</t>
    </r>
    <r>
      <rPr>
        <sz val="11"/>
        <rFont val="宋体"/>
        <charset val="134"/>
      </rPr>
      <t>原味</t>
    </r>
  </si>
  <si>
    <t>5994460721755</t>
  </si>
  <si>
    <t>https://detail.tmall.com/item.htm?id=1001231416232</t>
  </si>
  <si>
    <r>
      <rPr>
        <sz val="11"/>
        <rFont val="宋体"/>
        <charset val="134"/>
      </rPr>
      <t>补贴</t>
    </r>
    <r>
      <rPr>
        <sz val="11"/>
        <rFont val="Calibri"/>
        <family val="2"/>
      </rPr>
      <t>4.5</t>
    </r>
    <r>
      <rPr>
        <sz val="11"/>
        <rFont val="宋体"/>
        <charset val="134"/>
      </rPr>
      <t>元；淘金币频道抵扣</t>
    </r>
    <r>
      <rPr>
        <sz val="11"/>
        <rFont val="Calibri"/>
        <family val="2"/>
      </rPr>
      <t>6%</t>
    </r>
    <r>
      <rPr>
        <sz val="11"/>
        <rFont val="宋体"/>
        <charset val="134"/>
      </rPr>
      <t>起；最高</t>
    </r>
    <r>
      <rPr>
        <sz val="11"/>
        <rFont val="Calibri"/>
        <family val="2"/>
      </rPr>
      <t>14.5</t>
    </r>
    <r>
      <rPr>
        <sz val="11"/>
        <rFont val="宋体"/>
        <charset val="134"/>
      </rPr>
      <t>元，限国货频道领用</t>
    </r>
  </si>
  <si>
    <t>1001231416232</t>
  </si>
  <si>
    <r>
      <rPr>
        <sz val="11"/>
        <rFont val="宋体"/>
        <charset val="134"/>
      </rPr>
      <t>卡士酸奶</t>
    </r>
    <r>
      <rPr>
        <sz val="11"/>
        <rFont val="Calibri"/>
        <family val="2"/>
      </rPr>
      <t>007</t>
    </r>
    <r>
      <rPr>
        <sz val="11"/>
        <rFont val="宋体"/>
        <charset val="134"/>
      </rPr>
      <t>小奶罐</t>
    </r>
    <r>
      <rPr>
        <sz val="11"/>
        <rFont val="Calibri"/>
        <family val="2"/>
      </rPr>
      <t>440/428g</t>
    </r>
    <r>
      <rPr>
        <sz val="11"/>
        <rFont val="宋体"/>
        <charset val="134"/>
      </rPr>
      <t>便携装益生菌酸奶学生儿童营养早餐奶</t>
    </r>
  </si>
  <si>
    <r>
      <rPr>
        <sz val="11"/>
        <rFont val="Calibri"/>
        <family val="2"/>
      </rPr>
      <t>007</t>
    </r>
    <r>
      <rPr>
        <sz val="11"/>
        <rFont val="宋体"/>
        <charset val="134"/>
      </rPr>
      <t>酸奶原味</t>
    </r>
    <r>
      <rPr>
        <sz val="11"/>
        <rFont val="Calibri"/>
        <family val="2"/>
      </rPr>
      <t>440g*7</t>
    </r>
    <r>
      <rPr>
        <sz val="11"/>
        <rFont val="宋体"/>
        <charset val="134"/>
      </rPr>
      <t>瓶｜</t>
    </r>
    <r>
      <rPr>
        <sz val="11"/>
        <rFont val="Calibri"/>
        <family val="2"/>
      </rPr>
      <t xml:space="preserve"> </t>
    </r>
    <r>
      <rPr>
        <sz val="11"/>
        <rFont val="宋体"/>
        <charset val="134"/>
      </rPr>
      <t>品牌授权</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</si>
  <si>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5987041009280</t>
  </si>
  <si>
    <t>https://item.taobao.com/item.htm?id=999711026735</t>
  </si>
  <si>
    <r>
      <rPr>
        <sz val="11"/>
        <rFont val="宋体"/>
        <charset val="134"/>
      </rPr>
      <t>满</t>
    </r>
    <r>
      <rPr>
        <sz val="11"/>
        <rFont val="Calibri"/>
        <family val="2"/>
      </rPr>
      <t>1.01</t>
    </r>
    <r>
      <rPr>
        <sz val="11"/>
        <rFont val="宋体"/>
        <charset val="134"/>
      </rPr>
      <t>减</t>
    </r>
    <r>
      <rPr>
        <sz val="11"/>
        <rFont val="Calibri"/>
        <family val="2"/>
      </rPr>
      <t>1.0</t>
    </r>
    <r>
      <rPr>
        <sz val="11"/>
        <rFont val="宋体"/>
        <charset val="134"/>
      </rPr>
      <t>；补贴</t>
    </r>
    <r>
      <rPr>
        <sz val="11"/>
        <rFont val="Calibri"/>
        <family val="2"/>
      </rPr>
      <t>4.1</t>
    </r>
    <r>
      <rPr>
        <sz val="11"/>
        <rFont val="宋体"/>
        <charset val="134"/>
      </rPr>
      <t>元；淘金币频道抵扣</t>
    </r>
    <r>
      <rPr>
        <sz val="11"/>
        <rFont val="Calibri"/>
        <family val="2"/>
      </rPr>
      <t>6%</t>
    </r>
    <r>
      <rPr>
        <sz val="11"/>
        <rFont val="宋体"/>
        <charset val="134"/>
      </rPr>
      <t>起；商品券</t>
    </r>
    <r>
      <rPr>
        <sz val="11"/>
        <rFont val="Calibri"/>
        <family val="2"/>
      </rPr>
      <t xml:space="preserve"> | </t>
    </r>
    <r>
      <rPr>
        <sz val="11"/>
        <rFont val="宋体"/>
        <charset val="134"/>
      </rPr>
      <t>满</t>
    </r>
    <r>
      <rPr>
        <sz val="11"/>
        <rFont val="Calibri"/>
        <family val="2"/>
      </rPr>
      <t>1.01</t>
    </r>
    <r>
      <rPr>
        <sz val="11"/>
        <rFont val="宋体"/>
        <charset val="134"/>
      </rPr>
      <t>减</t>
    </r>
    <r>
      <rPr>
        <sz val="11"/>
        <rFont val="Calibri"/>
        <family val="2"/>
      </rPr>
      <t>1</t>
    </r>
  </si>
  <si>
    <t>999711026735</t>
  </si>
  <si>
    <r>
      <rPr>
        <sz val="11"/>
        <rFont val="宋体"/>
        <charset val="134"/>
      </rPr>
      <t>卡士酸奶宝贝第二餐</t>
    </r>
    <r>
      <rPr>
        <sz val="11"/>
        <rFont val="Calibri"/>
        <family val="2"/>
      </rPr>
      <t>0</t>
    </r>
    <r>
      <rPr>
        <sz val="11"/>
        <rFont val="宋体"/>
        <charset val="134"/>
      </rPr>
      <t>蔗糖</t>
    </r>
    <r>
      <rPr>
        <sz val="11"/>
        <rFont val="Calibri"/>
        <family val="2"/>
      </rPr>
      <t>0</t>
    </r>
    <r>
      <rPr>
        <sz val="11"/>
        <rFont val="宋体"/>
        <charset val="134"/>
      </rPr>
      <t>添加</t>
    </r>
    <r>
      <rPr>
        <sz val="11"/>
        <rFont val="Calibri"/>
        <family val="2"/>
      </rPr>
      <t>85g</t>
    </r>
    <r>
      <rPr>
        <sz val="11"/>
        <rFont val="宋体"/>
        <charset val="134"/>
      </rPr>
      <t>装高钙儿童酸牛奶配方原味发酵</t>
    </r>
  </si>
  <si>
    <r>
      <rPr>
        <sz val="11"/>
        <rFont val="宋体"/>
        <charset val="134"/>
      </rPr>
      <t>宝贝第二餐【</t>
    </r>
    <r>
      <rPr>
        <sz val="11"/>
        <rFont val="Calibri"/>
        <family val="2"/>
      </rPr>
      <t>0</t>
    </r>
    <r>
      <rPr>
        <sz val="11"/>
        <rFont val="宋体"/>
        <charset val="134"/>
      </rPr>
      <t>蔗糖原味】</t>
    </r>
    <r>
      <rPr>
        <sz val="11"/>
        <rFont val="Calibri"/>
        <family val="2"/>
      </rPr>
      <t>85g*4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</si>
  <si>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6159250598589</t>
  </si>
  <si>
    <r>
      <rPr>
        <sz val="11"/>
        <rFont val="宋体"/>
        <charset val="134"/>
      </rPr>
      <t>陕西西安</t>
    </r>
  </si>
  <si>
    <r>
      <rPr>
        <sz val="11"/>
        <rFont val="宋体"/>
        <charset val="134"/>
      </rPr>
      <t>海鲜盛宴</t>
    </r>
    <r>
      <rPr>
        <sz val="11"/>
        <rFont val="Calibri"/>
        <family val="2"/>
      </rPr>
      <t>10</t>
    </r>
    <r>
      <rPr>
        <sz val="11"/>
        <rFont val="宋体"/>
        <charset val="134"/>
      </rPr>
      <t>的小店</t>
    </r>
    <r>
      <rPr>
        <sz val="11"/>
        <rFont val="Calibri"/>
        <family val="2"/>
      </rPr>
      <t>10</t>
    </r>
  </si>
  <si>
    <t>https://item.taobao.com/item.htm?id=1006158694728</t>
  </si>
  <si>
    <t>1006158694728</t>
  </si>
  <si>
    <t>6002943269882</t>
  </si>
  <si>
    <r>
      <rPr>
        <sz val="11"/>
        <rFont val="宋体"/>
        <charset val="134"/>
      </rPr>
      <t>盒</t>
    </r>
    <r>
      <rPr>
        <sz val="11"/>
        <rFont val="Calibri"/>
        <family val="2"/>
      </rPr>
      <t xml:space="preserve"> </t>
    </r>
    <r>
      <rPr>
        <sz val="11"/>
        <rFont val="宋体"/>
        <charset val="134"/>
      </rPr>
      <t>马线上会员店快递到家</t>
    </r>
  </si>
  <si>
    <t>https://item.taobao.com/item.htm?id=795093564465</t>
  </si>
  <si>
    <t>795093564465</t>
  </si>
  <si>
    <r>
      <rPr>
        <sz val="11"/>
        <rFont val="宋体"/>
        <charset val="134"/>
      </rPr>
      <t>盒马代购</t>
    </r>
    <r>
      <rPr>
        <sz val="11"/>
        <rFont val="Calibri"/>
        <family val="2"/>
      </rPr>
      <t xml:space="preserve"> </t>
    </r>
    <r>
      <rPr>
        <sz val="11"/>
        <rFont val="宋体"/>
        <charset val="134"/>
      </rPr>
      <t>冷藏乳品</t>
    </r>
    <r>
      <rPr>
        <sz val="11"/>
        <rFont val="Calibri"/>
        <family val="2"/>
      </rPr>
      <t xml:space="preserve"> </t>
    </r>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钙酸奶原味</t>
    </r>
    <r>
      <rPr>
        <sz val="11"/>
        <rFont val="Calibri"/>
        <family val="2"/>
      </rPr>
      <t>220g*2</t>
    </r>
  </si>
  <si>
    <r>
      <rPr>
        <sz val="11"/>
        <rFont val="宋体"/>
        <charset val="134"/>
      </rPr>
      <t>口味</t>
    </r>
    <r>
      <rPr>
        <sz val="11"/>
        <rFont val="Calibri"/>
        <family val="2"/>
      </rPr>
      <t>:</t>
    </r>
    <r>
      <rPr>
        <sz val="11"/>
        <rFont val="宋体"/>
        <charset val="134"/>
      </rPr>
      <t>默认普快</t>
    </r>
    <r>
      <rPr>
        <sz val="11"/>
        <rFont val="Calibri"/>
        <family val="2"/>
      </rPr>
      <t xml:space="preserve">  </t>
    </r>
    <r>
      <rPr>
        <sz val="11"/>
        <rFont val="宋体"/>
        <charset val="134"/>
      </rPr>
      <t>如需顺丰请联系客服</t>
    </r>
  </si>
  <si>
    <t>5593467658459</t>
  </si>
  <si>
    <t>https://item.taobao.com/item.htm?id=794987146014</t>
  </si>
  <si>
    <t>794987146014</t>
  </si>
  <si>
    <r>
      <rPr>
        <sz val="11"/>
        <rFont val="宋体"/>
        <charset val="134"/>
      </rPr>
      <t>盒马代购</t>
    </r>
    <r>
      <rPr>
        <sz val="11"/>
        <rFont val="Calibri"/>
        <family val="2"/>
      </rPr>
      <t xml:space="preserve"> </t>
    </r>
    <r>
      <rPr>
        <sz val="11"/>
        <rFont val="宋体"/>
        <charset val="134"/>
      </rPr>
      <t>冷藏乳品</t>
    </r>
    <r>
      <rPr>
        <sz val="11"/>
        <rFont val="Calibri"/>
        <family val="2"/>
      </rPr>
      <t xml:space="preserve"> </t>
    </r>
    <r>
      <rPr>
        <sz val="11"/>
        <rFont val="宋体"/>
        <charset val="134"/>
      </rPr>
      <t>卡士</t>
    </r>
    <r>
      <rPr>
        <sz val="11"/>
        <rFont val="Calibri"/>
        <family val="2"/>
      </rPr>
      <t>007</t>
    </r>
    <r>
      <rPr>
        <sz val="11"/>
        <rFont val="宋体"/>
        <charset val="134"/>
      </rPr>
      <t>无蔗糖益生菌家庭装酸奶原味</t>
    </r>
    <r>
      <rPr>
        <sz val="11"/>
        <rFont val="Calibri"/>
        <family val="2"/>
      </rPr>
      <t>969g</t>
    </r>
  </si>
  <si>
    <t>5596110427877</t>
  </si>
  <si>
    <r>
      <rPr>
        <sz val="11"/>
        <rFont val="宋体"/>
        <charset val="134"/>
      </rPr>
      <t>花不语食品馆</t>
    </r>
    <r>
      <rPr>
        <sz val="11"/>
        <rFont val="Calibri"/>
        <family val="2"/>
      </rPr>
      <t>2</t>
    </r>
  </si>
  <si>
    <t>https://item.taobao.com/item.htm?id=1000231458059</t>
  </si>
  <si>
    <t>1000231458059</t>
  </si>
  <si>
    <r>
      <rPr>
        <sz val="11"/>
        <rFont val="Calibri"/>
        <family val="2"/>
      </rPr>
      <t>[</t>
    </r>
    <r>
      <rPr>
        <sz val="11"/>
        <rFont val="宋体"/>
        <charset val="134"/>
      </rPr>
      <t>顺丰</t>
    </r>
    <r>
      <rPr>
        <sz val="11"/>
        <rFont val="Calibri"/>
        <family val="2"/>
      </rPr>
      <t>]</t>
    </r>
    <r>
      <rPr>
        <sz val="11"/>
        <rFont val="宋体"/>
        <charset val="134"/>
      </rPr>
      <t>卡士酸奶宝贝第二餐</t>
    </r>
    <r>
      <rPr>
        <sz val="11"/>
        <rFont val="Calibri"/>
        <family val="2"/>
      </rPr>
      <t>85g</t>
    </r>
    <r>
      <rPr>
        <sz val="11"/>
        <rFont val="宋体"/>
        <charset val="134"/>
      </rPr>
      <t>袋装原味无蔗糖</t>
    </r>
    <r>
      <rPr>
        <sz val="11"/>
        <rFont val="Calibri"/>
        <family val="2"/>
      </rPr>
      <t>0</t>
    </r>
    <r>
      <rPr>
        <sz val="11"/>
        <rFont val="宋体"/>
        <charset val="134"/>
      </rPr>
      <t>脂肪儿童婴儿辅食</t>
    </r>
  </si>
  <si>
    <r>
      <rPr>
        <sz val="11"/>
        <rFont val="宋体"/>
        <charset val="134"/>
      </rPr>
      <t>口味</t>
    </r>
    <r>
      <rPr>
        <sz val="11"/>
        <rFont val="Calibri"/>
        <family val="2"/>
      </rPr>
      <t>:</t>
    </r>
    <r>
      <rPr>
        <sz val="11"/>
        <rFont val="宋体"/>
        <charset val="134"/>
      </rPr>
      <t>卡士原味</t>
    </r>
    <r>
      <rPr>
        <sz val="11"/>
        <rFont val="Calibri"/>
        <family val="2"/>
      </rPr>
      <t>85g*12</t>
    </r>
    <r>
      <rPr>
        <sz val="11"/>
        <rFont val="宋体"/>
        <charset val="134"/>
      </rPr>
      <t>袋</t>
    </r>
  </si>
  <si>
    <t>5986760436632</t>
  </si>
  <si>
    <r>
      <rPr>
        <sz val="11"/>
        <rFont val="宋体"/>
        <charset val="134"/>
      </rPr>
      <t>惠洁雅食品专营店</t>
    </r>
  </si>
  <si>
    <t>https://detail.tmall.com/item.htm?id=856807943049</t>
  </si>
  <si>
    <t>856807943049</t>
  </si>
  <si>
    <r>
      <rPr>
        <sz val="11"/>
        <rFont val="宋体"/>
        <charset val="134"/>
      </rPr>
      <t>卡士</t>
    </r>
    <r>
      <rPr>
        <sz val="11"/>
        <rFont val="Calibri"/>
        <family val="2"/>
      </rPr>
      <t>85g</t>
    </r>
    <r>
      <rPr>
        <sz val="11"/>
        <rFont val="宋体"/>
        <charset val="134"/>
      </rPr>
      <t>宝贝第二餐酸奶整箱</t>
    </r>
    <r>
      <rPr>
        <sz val="11"/>
        <rFont val="Calibri"/>
        <family val="2"/>
      </rPr>
      <t>0</t>
    </r>
    <r>
      <rPr>
        <sz val="11"/>
        <rFont val="宋体"/>
        <charset val="134"/>
      </rPr>
      <t>蔗糖原味西梅苹果草莓蓝莓山楂鸡内金</t>
    </r>
  </si>
  <si>
    <r>
      <rPr>
        <sz val="11"/>
        <rFont val="宋体"/>
        <charset val="134"/>
      </rPr>
      <t>口味</t>
    </r>
    <r>
      <rPr>
        <sz val="11"/>
        <rFont val="Calibri"/>
        <family val="2"/>
      </rPr>
      <t>:0</t>
    </r>
    <r>
      <rPr>
        <sz val="11"/>
        <rFont val="宋体"/>
        <charset val="134"/>
      </rPr>
      <t>蔗糖原味</t>
    </r>
    <r>
      <rPr>
        <sz val="11"/>
        <rFont val="Calibri"/>
        <family val="2"/>
      </rPr>
      <t>85g;</t>
    </r>
    <r>
      <rPr>
        <sz val="11"/>
        <rFont val="宋体"/>
        <charset val="134"/>
      </rPr>
      <t>罐数</t>
    </r>
    <r>
      <rPr>
        <sz val="11"/>
        <rFont val="Calibri"/>
        <family val="2"/>
      </rPr>
      <t>:18</t>
    </r>
    <r>
      <rPr>
        <sz val="11"/>
        <rFont val="宋体"/>
        <charset val="134"/>
      </rPr>
      <t>袋</t>
    </r>
  </si>
  <si>
    <t>5666399033998</t>
  </si>
  <si>
    <t>https://detail.tmall.com/item.htm?id=855127962039</t>
  </si>
  <si>
    <t>855127962039</t>
  </si>
  <si>
    <r>
      <rPr>
        <sz val="11"/>
        <rFont val="宋体"/>
        <charset val="134"/>
      </rPr>
      <t>【顺丰冷链包邮】卡士</t>
    </r>
    <r>
      <rPr>
        <sz val="11"/>
        <rFont val="Calibri"/>
        <family val="2"/>
      </rPr>
      <t>007</t>
    </r>
    <r>
      <rPr>
        <sz val="11"/>
        <rFont val="宋体"/>
        <charset val="134"/>
      </rPr>
      <t>无蔗糖益生菌酸奶</t>
    </r>
    <r>
      <rPr>
        <sz val="11"/>
        <rFont val="Calibri"/>
        <family val="2"/>
      </rPr>
      <t xml:space="preserve">428g </t>
    </r>
    <r>
      <rPr>
        <sz val="11"/>
        <rFont val="宋体"/>
        <charset val="134"/>
      </rPr>
      <t>早餐营养</t>
    </r>
    <r>
      <rPr>
        <sz val="11"/>
        <rFont val="Calibri"/>
        <family val="2"/>
      </rPr>
      <t>0</t>
    </r>
    <r>
      <rPr>
        <sz val="11"/>
        <rFont val="宋体"/>
        <charset val="134"/>
      </rPr>
      <t>添加</t>
    </r>
  </si>
  <si>
    <r>
      <rPr>
        <sz val="11"/>
        <rFont val="宋体"/>
        <charset val="134"/>
      </rPr>
      <t>口味</t>
    </r>
    <r>
      <rPr>
        <sz val="11"/>
        <rFont val="Calibri"/>
        <family val="2"/>
      </rPr>
      <t>:007</t>
    </r>
    <r>
      <rPr>
        <sz val="11"/>
        <rFont val="宋体"/>
        <charset val="134"/>
      </rPr>
      <t>无蔗糖益生菌酸奶</t>
    </r>
    <r>
      <rPr>
        <sz val="11"/>
        <rFont val="Calibri"/>
        <family val="2"/>
      </rPr>
      <t>428g;</t>
    </r>
    <r>
      <rPr>
        <sz val="11"/>
        <rFont val="宋体"/>
        <charset val="134"/>
      </rPr>
      <t>罐数</t>
    </r>
    <r>
      <rPr>
        <sz val="11"/>
        <rFont val="Calibri"/>
        <family val="2"/>
      </rPr>
      <t>:4</t>
    </r>
    <r>
      <rPr>
        <sz val="11"/>
        <rFont val="宋体"/>
        <charset val="134"/>
      </rPr>
      <t>瓶</t>
    </r>
  </si>
  <si>
    <t>5826030298765</t>
  </si>
  <si>
    <t>https://detail.tmall.com/item.htm?id=855003154530</t>
  </si>
  <si>
    <t>855003154530</t>
  </si>
  <si>
    <r>
      <rPr>
        <sz val="11"/>
        <rFont val="宋体"/>
        <charset val="134"/>
      </rPr>
      <t>【顺丰冷链包邮】卡士</t>
    </r>
    <r>
      <rPr>
        <sz val="11"/>
        <rFont val="Calibri"/>
        <family val="2"/>
      </rPr>
      <t>007</t>
    </r>
    <r>
      <rPr>
        <sz val="11"/>
        <rFont val="宋体"/>
        <charset val="134"/>
      </rPr>
      <t>益生菌酸奶</t>
    </r>
    <r>
      <rPr>
        <sz val="11"/>
        <rFont val="Calibri"/>
        <family val="2"/>
      </rPr>
      <t>440g</t>
    </r>
    <r>
      <rPr>
        <sz val="11"/>
        <rFont val="宋体"/>
        <charset val="134"/>
      </rPr>
      <t>早餐营养学生</t>
    </r>
    <r>
      <rPr>
        <sz val="11"/>
        <rFont val="Calibri"/>
        <family val="2"/>
      </rPr>
      <t>0</t>
    </r>
    <r>
      <rPr>
        <sz val="11"/>
        <rFont val="宋体"/>
        <charset val="134"/>
      </rPr>
      <t>添加小奶罐</t>
    </r>
  </si>
  <si>
    <r>
      <rPr>
        <sz val="11"/>
        <rFont val="宋体"/>
        <charset val="134"/>
      </rPr>
      <t>罐数</t>
    </r>
    <r>
      <rPr>
        <sz val="11"/>
        <rFont val="Calibri"/>
        <family val="2"/>
      </rPr>
      <t>:3</t>
    </r>
    <r>
      <rPr>
        <sz val="11"/>
        <rFont val="宋体"/>
        <charset val="134"/>
      </rPr>
      <t>瓶</t>
    </r>
    <r>
      <rPr>
        <sz val="11"/>
        <rFont val="Calibri"/>
        <family val="2"/>
      </rPr>
      <t>;</t>
    </r>
    <r>
      <rPr>
        <sz val="11"/>
        <rFont val="宋体"/>
        <charset val="134"/>
      </rPr>
      <t>口味</t>
    </r>
    <r>
      <rPr>
        <sz val="11"/>
        <rFont val="Calibri"/>
        <family val="2"/>
      </rPr>
      <t>:007</t>
    </r>
    <r>
      <rPr>
        <sz val="11"/>
        <rFont val="宋体"/>
        <charset val="134"/>
      </rPr>
      <t>益生菌酸奶</t>
    </r>
    <r>
      <rPr>
        <sz val="11"/>
        <rFont val="Calibri"/>
        <family val="2"/>
      </rPr>
      <t>440g</t>
    </r>
  </si>
  <si>
    <t>5825613958509</t>
  </si>
  <si>
    <t>https://detail.tmall.com/item.htm?id=855672212766</t>
  </si>
  <si>
    <t>855672212766</t>
  </si>
  <si>
    <r>
      <rPr>
        <sz val="11"/>
        <rFont val="宋体"/>
        <charset val="134"/>
      </rPr>
      <t>【顺丰冷链包邮】卡士</t>
    </r>
    <r>
      <rPr>
        <sz val="11"/>
        <rFont val="Calibri"/>
        <family val="2"/>
      </rPr>
      <t>007</t>
    </r>
    <r>
      <rPr>
        <sz val="11"/>
        <rFont val="宋体"/>
        <charset val="134"/>
      </rPr>
      <t>无蔗糖益生菌酸奶</t>
    </r>
    <r>
      <rPr>
        <sz val="11"/>
        <rFont val="Calibri"/>
        <family val="2"/>
      </rPr>
      <t xml:space="preserve"> 428g*3</t>
    </r>
    <r>
      <rPr>
        <sz val="11"/>
        <rFont val="宋体"/>
        <charset val="134"/>
      </rPr>
      <t>瓶</t>
    </r>
    <r>
      <rPr>
        <sz val="11"/>
        <rFont val="Calibri"/>
        <family val="2"/>
      </rPr>
      <t xml:space="preserve"> 0</t>
    </r>
    <r>
      <rPr>
        <sz val="11"/>
        <rFont val="宋体"/>
        <charset val="134"/>
      </rPr>
      <t>添加早餐</t>
    </r>
  </si>
  <si>
    <r>
      <rPr>
        <sz val="11"/>
        <rFont val="宋体"/>
        <charset val="134"/>
      </rPr>
      <t>口味</t>
    </r>
    <r>
      <rPr>
        <sz val="11"/>
        <rFont val="Calibri"/>
        <family val="2"/>
      </rPr>
      <t>:007</t>
    </r>
    <r>
      <rPr>
        <sz val="11"/>
        <rFont val="宋体"/>
        <charset val="134"/>
      </rPr>
      <t>无蔗糖益生菌酸奶</t>
    </r>
    <r>
      <rPr>
        <sz val="11"/>
        <rFont val="Calibri"/>
        <family val="2"/>
      </rPr>
      <t>428g;</t>
    </r>
    <r>
      <rPr>
        <sz val="11"/>
        <rFont val="宋体"/>
        <charset val="134"/>
      </rPr>
      <t>罐数</t>
    </r>
    <r>
      <rPr>
        <sz val="11"/>
        <rFont val="Calibri"/>
        <family val="2"/>
      </rPr>
      <t>:3</t>
    </r>
    <r>
      <rPr>
        <sz val="11"/>
        <rFont val="宋体"/>
        <charset val="134"/>
      </rPr>
      <t>瓶</t>
    </r>
  </si>
  <si>
    <t>5660329917803</t>
  </si>
  <si>
    <t>https://detail.tmall.com/item.htm?id=915581880585</t>
  </si>
  <si>
    <t>915581880585</t>
  </si>
  <si>
    <r>
      <rPr>
        <sz val="11"/>
        <rFont val="宋体"/>
        <charset val="134"/>
      </rPr>
      <t>【顺丰冷链包邮】卡士</t>
    </r>
    <r>
      <rPr>
        <sz val="11"/>
        <rFont val="Calibri"/>
        <family val="2"/>
      </rPr>
      <t>007</t>
    </r>
    <r>
      <rPr>
        <sz val="11"/>
        <rFont val="宋体"/>
        <charset val="134"/>
      </rPr>
      <t>迷你罐</t>
    </r>
    <r>
      <rPr>
        <sz val="11"/>
        <rFont val="Calibri"/>
        <family val="2"/>
      </rPr>
      <t>7</t>
    </r>
    <r>
      <rPr>
        <sz val="11"/>
        <rFont val="宋体"/>
        <charset val="134"/>
      </rPr>
      <t>种益生菌酸奶</t>
    </r>
    <r>
      <rPr>
        <sz val="11"/>
        <rFont val="Calibri"/>
        <family val="2"/>
      </rPr>
      <t xml:space="preserve">220g </t>
    </r>
    <r>
      <rPr>
        <sz val="11"/>
        <rFont val="宋体"/>
        <charset val="134"/>
      </rPr>
      <t>原味</t>
    </r>
    <r>
      <rPr>
        <sz val="11"/>
        <rFont val="Calibri"/>
        <family val="2"/>
      </rPr>
      <t xml:space="preserve"> </t>
    </r>
    <r>
      <rPr>
        <sz val="11"/>
        <rFont val="宋体"/>
        <charset val="134"/>
      </rPr>
      <t>低温酸奶</t>
    </r>
  </si>
  <si>
    <r>
      <rPr>
        <sz val="11"/>
        <rFont val="宋体"/>
        <charset val="134"/>
      </rPr>
      <t>口味</t>
    </r>
    <r>
      <rPr>
        <sz val="11"/>
        <rFont val="Calibri"/>
        <family val="2"/>
      </rPr>
      <t>:</t>
    </r>
    <r>
      <rPr>
        <sz val="11"/>
        <rFont val="宋体"/>
        <charset val="134"/>
      </rPr>
      <t>原味</t>
    </r>
    <r>
      <rPr>
        <sz val="11"/>
        <rFont val="Calibri"/>
        <family val="2"/>
      </rPr>
      <t>;</t>
    </r>
    <r>
      <rPr>
        <sz val="11"/>
        <rFont val="宋体"/>
        <charset val="134"/>
      </rPr>
      <t>罐数</t>
    </r>
    <r>
      <rPr>
        <sz val="11"/>
        <rFont val="Calibri"/>
        <family val="2"/>
      </rPr>
      <t>:5</t>
    </r>
    <r>
      <rPr>
        <sz val="11"/>
        <rFont val="宋体"/>
        <charset val="134"/>
      </rPr>
      <t>瓶</t>
    </r>
    <r>
      <rPr>
        <sz val="11"/>
        <rFont val="Calibri"/>
        <family val="2"/>
      </rPr>
      <t xml:space="preserve"> 007</t>
    </r>
    <r>
      <rPr>
        <sz val="11"/>
        <rFont val="宋体"/>
        <charset val="134"/>
      </rPr>
      <t>迷你罐</t>
    </r>
    <r>
      <rPr>
        <sz val="11"/>
        <rFont val="Calibri"/>
        <family val="2"/>
      </rPr>
      <t xml:space="preserve"> 220g</t>
    </r>
  </si>
  <si>
    <t>5948779207690</t>
  </si>
  <si>
    <t>https://detail.tmall.com/item.htm?id=855515197184</t>
  </si>
  <si>
    <t>855515197184</t>
  </si>
  <si>
    <r>
      <rPr>
        <sz val="11"/>
        <rFont val="宋体"/>
        <charset val="134"/>
      </rPr>
      <t>【顺丰冷链包邮】卡士</t>
    </r>
    <r>
      <rPr>
        <sz val="11"/>
        <rFont val="Calibri"/>
        <family val="2"/>
      </rPr>
      <t>007</t>
    </r>
    <r>
      <rPr>
        <sz val="11"/>
        <rFont val="宋体"/>
        <charset val="134"/>
      </rPr>
      <t>家庭装</t>
    </r>
    <r>
      <rPr>
        <sz val="11"/>
        <rFont val="Calibri"/>
        <family val="2"/>
      </rPr>
      <t>969g  0</t>
    </r>
    <r>
      <rPr>
        <sz val="11"/>
        <rFont val="宋体"/>
        <charset val="134"/>
      </rPr>
      <t>添加无蔗糖益生菌酸奶早餐</t>
    </r>
  </si>
  <si>
    <r>
      <rPr>
        <sz val="11"/>
        <rFont val="宋体"/>
        <charset val="134"/>
      </rPr>
      <t>口味</t>
    </r>
    <r>
      <rPr>
        <sz val="11"/>
        <rFont val="Calibri"/>
        <family val="2"/>
      </rPr>
      <t>:</t>
    </r>
    <r>
      <rPr>
        <sz val="11"/>
        <rFont val="宋体"/>
        <charset val="134"/>
      </rPr>
      <t>【</t>
    </r>
    <r>
      <rPr>
        <sz val="11"/>
        <rFont val="Calibri"/>
        <family val="2"/>
      </rPr>
      <t>007</t>
    </r>
    <r>
      <rPr>
        <sz val="11"/>
        <rFont val="宋体"/>
        <charset val="134"/>
      </rPr>
      <t>益生菌无蔗糖】</t>
    </r>
    <r>
      <rPr>
        <sz val="11"/>
        <rFont val="Calibri"/>
        <family val="2"/>
      </rPr>
      <t>969g;</t>
    </r>
    <r>
      <rPr>
        <sz val="11"/>
        <rFont val="宋体"/>
        <charset val="134"/>
      </rPr>
      <t>罐数</t>
    </r>
    <r>
      <rPr>
        <sz val="11"/>
        <rFont val="Calibri"/>
        <family val="2"/>
      </rPr>
      <t>:2</t>
    </r>
    <r>
      <rPr>
        <sz val="11"/>
        <rFont val="宋体"/>
        <charset val="134"/>
      </rPr>
      <t>桶</t>
    </r>
  </si>
  <si>
    <t>5658366900835</t>
  </si>
  <si>
    <t>https://detail.tmall.com/item.htm?id=854864699802</t>
  </si>
  <si>
    <t>854864699802</t>
  </si>
  <si>
    <r>
      <rPr>
        <sz val="11"/>
        <rFont val="宋体"/>
        <charset val="134"/>
      </rPr>
      <t>卡士</t>
    </r>
    <r>
      <rPr>
        <sz val="11"/>
        <rFont val="Calibri"/>
        <family val="2"/>
      </rPr>
      <t>007</t>
    </r>
    <r>
      <rPr>
        <sz val="11"/>
        <rFont val="宋体"/>
        <charset val="134"/>
      </rPr>
      <t>益生菌酸奶</t>
    </r>
    <r>
      <rPr>
        <sz val="11"/>
        <rFont val="Calibri"/>
        <family val="2"/>
      </rPr>
      <t>440g*5/6/15</t>
    </r>
    <r>
      <rPr>
        <sz val="11"/>
        <rFont val="宋体"/>
        <charset val="134"/>
      </rPr>
      <t>瓶</t>
    </r>
    <r>
      <rPr>
        <sz val="11"/>
        <rFont val="Calibri"/>
        <family val="2"/>
      </rPr>
      <t>0</t>
    </r>
    <r>
      <rPr>
        <sz val="11"/>
        <rFont val="宋体"/>
        <charset val="134"/>
      </rPr>
      <t>添加早餐营养小奶罐【顺丰冷链</t>
    </r>
  </si>
  <si>
    <r>
      <rPr>
        <sz val="11"/>
        <rFont val="宋体"/>
        <charset val="134"/>
      </rPr>
      <t>口味</t>
    </r>
    <r>
      <rPr>
        <sz val="11"/>
        <rFont val="Calibri"/>
        <family val="2"/>
      </rPr>
      <t>:007</t>
    </r>
    <r>
      <rPr>
        <sz val="11"/>
        <rFont val="宋体"/>
        <charset val="134"/>
      </rPr>
      <t>益生菌酸奶</t>
    </r>
    <r>
      <rPr>
        <sz val="11"/>
        <rFont val="Calibri"/>
        <family val="2"/>
      </rPr>
      <t>440g;</t>
    </r>
    <r>
      <rPr>
        <sz val="11"/>
        <rFont val="宋体"/>
        <charset val="134"/>
      </rPr>
      <t>罐数</t>
    </r>
    <r>
      <rPr>
        <sz val="11"/>
        <rFont val="Calibri"/>
        <family val="2"/>
      </rPr>
      <t>:5</t>
    </r>
    <r>
      <rPr>
        <sz val="11"/>
        <rFont val="宋体"/>
        <charset val="134"/>
      </rPr>
      <t>瓶</t>
    </r>
  </si>
  <si>
    <t>5825595302313</t>
  </si>
  <si>
    <t>https://detail.tmall.com/item.htm?id=855045991352</t>
  </si>
  <si>
    <t>855045991352</t>
  </si>
  <si>
    <r>
      <rPr>
        <sz val="11"/>
        <rFont val="宋体"/>
        <charset val="134"/>
      </rPr>
      <t>卡士酸奶</t>
    </r>
    <r>
      <rPr>
        <sz val="11"/>
        <rFont val="Calibri"/>
        <family val="2"/>
      </rPr>
      <t>007</t>
    </r>
    <r>
      <rPr>
        <sz val="11"/>
        <rFont val="宋体"/>
        <charset val="134"/>
      </rPr>
      <t>家庭装</t>
    </r>
    <r>
      <rPr>
        <sz val="11"/>
        <rFont val="Calibri"/>
        <family val="2"/>
      </rPr>
      <t xml:space="preserve"> 1kg </t>
    </r>
    <r>
      <rPr>
        <sz val="11"/>
        <rFont val="宋体"/>
        <charset val="134"/>
      </rPr>
      <t>早餐营养</t>
    </r>
    <r>
      <rPr>
        <sz val="11"/>
        <rFont val="Calibri"/>
        <family val="2"/>
      </rPr>
      <t>0</t>
    </r>
    <r>
      <rPr>
        <sz val="11"/>
        <rFont val="宋体"/>
        <charset val="134"/>
      </rPr>
      <t>添加原味生牛乳发酵益生菌酸奶</t>
    </r>
  </si>
  <si>
    <r>
      <rPr>
        <sz val="11"/>
        <rFont val="宋体"/>
        <charset val="134"/>
      </rPr>
      <t>口味</t>
    </r>
    <r>
      <rPr>
        <sz val="11"/>
        <rFont val="Calibri"/>
        <family val="2"/>
      </rPr>
      <t>:</t>
    </r>
    <r>
      <rPr>
        <sz val="11"/>
        <rFont val="宋体"/>
        <charset val="134"/>
      </rPr>
      <t>【</t>
    </r>
    <r>
      <rPr>
        <sz val="11"/>
        <rFont val="Calibri"/>
        <family val="2"/>
      </rPr>
      <t>007</t>
    </r>
    <r>
      <rPr>
        <sz val="11"/>
        <rFont val="宋体"/>
        <charset val="134"/>
      </rPr>
      <t>益生菌原味】</t>
    </r>
    <r>
      <rPr>
        <sz val="11"/>
        <rFont val="Calibri"/>
        <family val="2"/>
      </rPr>
      <t>1kg;</t>
    </r>
    <r>
      <rPr>
        <sz val="11"/>
        <rFont val="宋体"/>
        <charset val="134"/>
      </rPr>
      <t>罐数</t>
    </r>
    <r>
      <rPr>
        <sz val="11"/>
        <rFont val="Calibri"/>
        <family val="2"/>
      </rPr>
      <t>:2</t>
    </r>
    <r>
      <rPr>
        <sz val="11"/>
        <rFont val="宋体"/>
        <charset val="134"/>
      </rPr>
      <t>桶</t>
    </r>
  </si>
  <si>
    <t>5660499993412</t>
  </si>
  <si>
    <r>
      <rPr>
        <sz val="11"/>
        <rFont val="宋体"/>
        <charset val="134"/>
      </rPr>
      <t>佳乐乳业</t>
    </r>
  </si>
  <si>
    <t>https://item.taobao.com/item.htm?id=977852083237</t>
  </si>
  <si>
    <t>977852083237</t>
  </si>
  <si>
    <r>
      <rPr>
        <sz val="11"/>
        <rFont val="宋体"/>
        <charset val="134"/>
      </rPr>
      <t>卡士酸奶</t>
    </r>
    <r>
      <rPr>
        <sz val="11"/>
        <rFont val="Calibri"/>
        <family val="2"/>
      </rPr>
      <t>007</t>
    </r>
    <r>
      <rPr>
        <sz val="11"/>
        <rFont val="宋体"/>
        <charset val="134"/>
      </rPr>
      <t>无蔗糖小奶罐</t>
    </r>
    <r>
      <rPr>
        <sz val="11"/>
        <rFont val="Calibri"/>
        <family val="2"/>
      </rPr>
      <t>428g*5</t>
    </r>
    <r>
      <rPr>
        <sz val="11"/>
        <rFont val="宋体"/>
        <charset val="134"/>
      </rPr>
      <t>桶装</t>
    </r>
    <r>
      <rPr>
        <sz val="11"/>
        <rFont val="Calibri"/>
        <family val="2"/>
      </rPr>
      <t>7</t>
    </r>
    <r>
      <rPr>
        <sz val="11"/>
        <rFont val="宋体"/>
        <charset val="134"/>
      </rPr>
      <t>种益生菌儿童健康低温发酵乳</t>
    </r>
  </si>
  <si>
    <r>
      <rPr>
        <sz val="11"/>
        <rFont val="宋体"/>
        <charset val="134"/>
      </rPr>
      <t>口味</t>
    </r>
    <r>
      <rPr>
        <sz val="11"/>
        <rFont val="Calibri"/>
        <family val="2"/>
      </rPr>
      <t>:</t>
    </r>
    <r>
      <rPr>
        <sz val="11"/>
        <rFont val="宋体"/>
        <charset val="134"/>
      </rPr>
      <t>卡士酸奶无蔗糖</t>
    </r>
    <r>
      <rPr>
        <sz val="11"/>
        <rFont val="Calibri"/>
        <family val="2"/>
      </rPr>
      <t>428g*3</t>
    </r>
    <r>
      <rPr>
        <sz val="11"/>
        <rFont val="宋体"/>
        <charset val="134"/>
      </rPr>
      <t>瓶</t>
    </r>
  </si>
  <si>
    <t>6100013362612</t>
  </si>
  <si>
    <r>
      <rPr>
        <sz val="11"/>
        <rFont val="宋体"/>
        <charset val="134"/>
      </rPr>
      <t>简味仓小店</t>
    </r>
  </si>
  <si>
    <t>https://item.taobao.com/item.htm?id=1006559342853</t>
  </si>
  <si>
    <t>1006559342853</t>
  </si>
  <si>
    <r>
      <rPr>
        <sz val="11"/>
        <rFont val="宋体"/>
        <charset val="134"/>
      </rPr>
      <t>复购卡士宝贝第二餐酸奶原味</t>
    </r>
    <r>
      <rPr>
        <sz val="11"/>
        <rFont val="Calibri"/>
        <family val="2"/>
      </rPr>
      <t>85g*7</t>
    </r>
    <r>
      <rPr>
        <sz val="11"/>
        <rFont val="宋体"/>
        <charset val="134"/>
      </rPr>
      <t>袋西梅苹果味儿童低温酸牛奶售</t>
    </r>
  </si>
  <si>
    <t>6003820961402</t>
  </si>
  <si>
    <r>
      <rPr>
        <sz val="11"/>
        <rFont val="宋体"/>
        <charset val="134"/>
      </rPr>
      <t>建兴专业店</t>
    </r>
  </si>
  <si>
    <t>https://item.taobao.com/item.htm?id=1006988265597</t>
  </si>
  <si>
    <t>1006988265597</t>
  </si>
  <si>
    <t>6167535046715</t>
  </si>
  <si>
    <r>
      <rPr>
        <sz val="11"/>
        <rFont val="宋体"/>
        <charset val="134"/>
      </rPr>
      <t>娇妙食品馆</t>
    </r>
    <r>
      <rPr>
        <sz val="11"/>
        <rFont val="Calibri"/>
        <family val="2"/>
      </rPr>
      <t>1</t>
    </r>
  </si>
  <si>
    <t>https://item.taobao.com/item.htm?id=1002181027814</t>
  </si>
  <si>
    <t>1002181027814</t>
  </si>
  <si>
    <r>
      <rPr>
        <sz val="11"/>
        <rFont val="Calibri"/>
        <family val="2"/>
      </rPr>
      <t>CLASSY·KISS/</t>
    </r>
    <r>
      <rPr>
        <sz val="11"/>
        <rFont val="宋体"/>
        <charset val="134"/>
      </rPr>
      <t>卡士</t>
    </r>
    <r>
      <rPr>
        <sz val="11"/>
        <rFont val="Calibri"/>
        <family val="2"/>
      </rPr>
      <t>007</t>
    </r>
    <r>
      <rPr>
        <sz val="11"/>
        <rFont val="宋体"/>
        <charset val="134"/>
      </rPr>
      <t>小奶罐原味</t>
    </r>
    <r>
      <rPr>
        <sz val="11"/>
        <rFont val="Calibri"/>
        <family val="2"/>
      </rPr>
      <t>440g</t>
    </r>
    <r>
      <rPr>
        <sz val="11"/>
        <rFont val="宋体"/>
        <charset val="134"/>
      </rPr>
      <t>无蔗糖</t>
    </r>
    <r>
      <rPr>
        <sz val="11"/>
        <rFont val="Calibri"/>
        <family val="2"/>
      </rPr>
      <t>428g</t>
    </r>
    <r>
      <rPr>
        <sz val="11"/>
        <rFont val="宋体"/>
        <charset val="134"/>
      </rPr>
      <t>低温酸奶益生菌</t>
    </r>
  </si>
  <si>
    <t>6160036251915</t>
  </si>
  <si>
    <r>
      <rPr>
        <sz val="11"/>
        <rFont val="宋体"/>
        <charset val="134"/>
      </rPr>
      <t>锦彬膳旗舰店</t>
    </r>
  </si>
  <si>
    <t>https://detail.tmall.com/item.htm?id=949688025207</t>
  </si>
  <si>
    <t>949688025207</t>
  </si>
  <si>
    <r>
      <rPr>
        <sz val="11"/>
        <rFont val="宋体"/>
        <charset val="134"/>
      </rPr>
      <t>食品口味</t>
    </r>
    <r>
      <rPr>
        <sz val="11"/>
        <rFont val="Calibri"/>
        <family val="2"/>
      </rPr>
      <t>:</t>
    </r>
    <r>
      <rPr>
        <sz val="11"/>
        <rFont val="宋体"/>
        <charset val="134"/>
      </rPr>
      <t>宝贝第二餐</t>
    </r>
    <r>
      <rPr>
        <sz val="11"/>
        <rFont val="Calibri"/>
        <family val="2"/>
      </rPr>
      <t xml:space="preserve"> </t>
    </r>
    <r>
      <rPr>
        <sz val="11"/>
        <rFont val="宋体"/>
        <charset val="134"/>
      </rPr>
      <t>原味</t>
    </r>
    <r>
      <rPr>
        <sz val="11"/>
        <rFont val="Calibri"/>
        <family val="2"/>
      </rPr>
      <t>85g*4</t>
    </r>
    <r>
      <rPr>
        <sz val="11"/>
        <rFont val="宋体"/>
        <charset val="134"/>
      </rPr>
      <t>袋</t>
    </r>
  </si>
  <si>
    <t>6028799967940</t>
  </si>
  <si>
    <r>
      <rPr>
        <sz val="11"/>
        <rFont val="宋体"/>
        <charset val="134"/>
      </rPr>
      <t>京腾乳制品</t>
    </r>
  </si>
  <si>
    <t>https://item.taobao.com/item.htm?id=824601927048</t>
  </si>
  <si>
    <t>824601927048</t>
  </si>
  <si>
    <r>
      <rPr>
        <sz val="11"/>
        <rFont val="宋体"/>
        <charset val="134"/>
      </rPr>
      <t>卡士宝贝第二餐酸奶原味西梅苹果草莓山楂鸡内金【顺丰冷链包邮】</t>
    </r>
  </si>
  <si>
    <r>
      <rPr>
        <sz val="11"/>
        <rFont val="宋体"/>
        <charset val="134"/>
      </rPr>
      <t>口味</t>
    </r>
    <r>
      <rPr>
        <sz val="11"/>
        <rFont val="Calibri"/>
        <family val="2"/>
      </rPr>
      <t>:0</t>
    </r>
    <r>
      <rPr>
        <sz val="11"/>
        <rFont val="宋体"/>
        <charset val="134"/>
      </rPr>
      <t>蔗糖原味</t>
    </r>
    <r>
      <rPr>
        <sz val="11"/>
        <rFont val="Calibri"/>
        <family val="2"/>
      </rPr>
      <t xml:space="preserve"> 18</t>
    </r>
    <r>
      <rPr>
        <sz val="11"/>
        <rFont val="宋体"/>
        <charset val="134"/>
      </rPr>
      <t>袋一整箱</t>
    </r>
  </si>
  <si>
    <t>5544498077630</t>
  </si>
  <si>
    <t>https://item.taobao.com/item.htm?id=861035953897</t>
  </si>
  <si>
    <t>861035953897</t>
  </si>
  <si>
    <r>
      <rPr>
        <sz val="11"/>
        <rFont val="宋体"/>
        <charset val="134"/>
      </rPr>
      <t>卡士</t>
    </r>
    <r>
      <rPr>
        <sz val="11"/>
        <rFont val="Calibri"/>
        <family val="2"/>
      </rPr>
      <t>007</t>
    </r>
    <r>
      <rPr>
        <sz val="11"/>
        <rFont val="宋体"/>
        <charset val="134"/>
      </rPr>
      <t>益生菌酸奶</t>
    </r>
    <r>
      <rPr>
        <sz val="11"/>
        <rFont val="Calibri"/>
        <family val="2"/>
      </rPr>
      <t>440g</t>
    </r>
    <r>
      <rPr>
        <sz val="11"/>
        <rFont val="宋体"/>
        <charset val="134"/>
      </rPr>
      <t>早餐营养学生</t>
    </r>
    <r>
      <rPr>
        <sz val="11"/>
        <rFont val="Calibri"/>
        <family val="2"/>
      </rPr>
      <t>0</t>
    </r>
    <r>
      <rPr>
        <sz val="11"/>
        <rFont val="宋体"/>
        <charset val="134"/>
      </rPr>
      <t>添加小奶罐【顺丰冷链包邮】</t>
    </r>
  </si>
  <si>
    <r>
      <rPr>
        <sz val="11"/>
        <rFont val="宋体"/>
        <charset val="134"/>
      </rPr>
      <t>口味</t>
    </r>
    <r>
      <rPr>
        <sz val="11"/>
        <rFont val="Calibri"/>
        <family val="2"/>
      </rPr>
      <t>:007</t>
    </r>
    <r>
      <rPr>
        <sz val="11"/>
        <rFont val="宋体"/>
        <charset val="134"/>
      </rPr>
      <t>益生菌酸奶</t>
    </r>
    <r>
      <rPr>
        <sz val="11"/>
        <rFont val="Calibri"/>
        <family val="2"/>
      </rPr>
      <t>440g;</t>
    </r>
    <r>
      <rPr>
        <sz val="11"/>
        <rFont val="宋体"/>
        <charset val="134"/>
      </rPr>
      <t>罐数</t>
    </r>
    <r>
      <rPr>
        <sz val="11"/>
        <rFont val="Calibri"/>
        <family val="2"/>
      </rPr>
      <t>:4</t>
    </r>
    <r>
      <rPr>
        <sz val="11"/>
        <rFont val="宋体"/>
        <charset val="134"/>
      </rPr>
      <t>瓶</t>
    </r>
  </si>
  <si>
    <t>5844539890779</t>
  </si>
  <si>
    <t>https://item.taobao.com/item.htm?id=808657423644</t>
  </si>
  <si>
    <t>808657423644</t>
  </si>
  <si>
    <r>
      <rPr>
        <sz val="11"/>
        <rFont val="宋体"/>
        <charset val="134"/>
      </rPr>
      <t>【顺丰冷链包邮】卡士</t>
    </r>
    <r>
      <rPr>
        <sz val="11"/>
        <rFont val="Calibri"/>
        <family val="2"/>
      </rPr>
      <t>007</t>
    </r>
    <r>
      <rPr>
        <sz val="11"/>
        <rFont val="宋体"/>
        <charset val="134"/>
      </rPr>
      <t>益生菌酸奶</t>
    </r>
    <r>
      <rPr>
        <sz val="11"/>
        <rFont val="Calibri"/>
        <family val="2"/>
      </rPr>
      <t>(</t>
    </r>
    <r>
      <rPr>
        <sz val="11"/>
        <rFont val="宋体"/>
        <charset val="134"/>
      </rPr>
      <t>原味</t>
    </r>
    <r>
      <rPr>
        <sz val="11"/>
        <rFont val="Calibri"/>
        <family val="2"/>
      </rPr>
      <t>)440g*15</t>
    </r>
    <r>
      <rPr>
        <sz val="11"/>
        <rFont val="宋体"/>
        <charset val="134"/>
      </rPr>
      <t>瓶</t>
    </r>
    <r>
      <rPr>
        <sz val="11"/>
        <rFont val="Calibri"/>
        <family val="2"/>
      </rPr>
      <t xml:space="preserve"> 0</t>
    </r>
    <r>
      <rPr>
        <sz val="11"/>
        <rFont val="宋体"/>
        <charset val="134"/>
      </rPr>
      <t>添加小奶罐</t>
    </r>
  </si>
  <si>
    <r>
      <rPr>
        <sz val="11"/>
        <rFont val="宋体"/>
        <charset val="134"/>
      </rPr>
      <t>口味</t>
    </r>
    <r>
      <rPr>
        <sz val="11"/>
        <rFont val="Calibri"/>
        <family val="2"/>
      </rPr>
      <t>:007</t>
    </r>
    <r>
      <rPr>
        <sz val="11"/>
        <rFont val="宋体"/>
        <charset val="134"/>
      </rPr>
      <t>益生菌酸奶</t>
    </r>
    <r>
      <rPr>
        <sz val="11"/>
        <rFont val="Calibri"/>
        <family val="2"/>
      </rPr>
      <t>440g*15</t>
    </r>
    <r>
      <rPr>
        <sz val="11"/>
        <rFont val="宋体"/>
        <charset val="134"/>
      </rPr>
      <t>瓶</t>
    </r>
    <r>
      <rPr>
        <sz val="11"/>
        <rFont val="Calibri"/>
        <family val="2"/>
      </rPr>
      <t>;</t>
    </r>
    <r>
      <rPr>
        <sz val="11"/>
        <rFont val="宋体"/>
        <charset val="134"/>
      </rPr>
      <t>瓶数</t>
    </r>
    <r>
      <rPr>
        <sz val="11"/>
        <rFont val="Calibri"/>
        <family val="2"/>
      </rPr>
      <t>:15</t>
    </r>
    <r>
      <rPr>
        <sz val="11"/>
        <rFont val="宋体"/>
        <charset val="134"/>
      </rPr>
      <t>瓶</t>
    </r>
    <r>
      <rPr>
        <sz val="11"/>
        <rFont val="Calibri"/>
        <family val="2"/>
      </rPr>
      <t xml:space="preserve"> </t>
    </r>
    <r>
      <rPr>
        <sz val="11"/>
        <rFont val="宋体"/>
        <charset val="134"/>
      </rPr>
      <t>一整箱</t>
    </r>
  </si>
  <si>
    <t>5496552641473</t>
  </si>
  <si>
    <t>https://item.taobao.com/item.htm?id=808772350036</t>
  </si>
  <si>
    <t>808772350036</t>
  </si>
  <si>
    <r>
      <rPr>
        <sz val="11"/>
        <rFont val="宋体"/>
        <charset val="134"/>
      </rPr>
      <t>【顺丰冷链包邮】卡士</t>
    </r>
    <r>
      <rPr>
        <sz val="11"/>
        <rFont val="Calibri"/>
        <family val="2"/>
      </rPr>
      <t>007</t>
    </r>
    <r>
      <rPr>
        <sz val="11"/>
        <rFont val="宋体"/>
        <charset val="134"/>
      </rPr>
      <t>无蔗糖益生菌酸奶原味</t>
    </r>
    <r>
      <rPr>
        <sz val="11"/>
        <rFont val="Calibri"/>
        <family val="2"/>
      </rPr>
      <t>428g*15</t>
    </r>
    <r>
      <rPr>
        <sz val="11"/>
        <rFont val="宋体"/>
        <charset val="134"/>
      </rPr>
      <t>瓶小奶罐</t>
    </r>
  </si>
  <si>
    <r>
      <rPr>
        <sz val="11"/>
        <rFont val="宋体"/>
        <charset val="134"/>
      </rPr>
      <t>口味</t>
    </r>
    <r>
      <rPr>
        <sz val="11"/>
        <rFont val="Calibri"/>
        <family val="2"/>
      </rPr>
      <t>:007</t>
    </r>
    <r>
      <rPr>
        <sz val="11"/>
        <rFont val="宋体"/>
        <charset val="134"/>
      </rPr>
      <t>无蔗糖益生菌酸奶</t>
    </r>
    <r>
      <rPr>
        <sz val="11"/>
        <rFont val="Calibri"/>
        <family val="2"/>
      </rPr>
      <t>428g*15</t>
    </r>
    <r>
      <rPr>
        <sz val="11"/>
        <rFont val="宋体"/>
        <charset val="134"/>
      </rPr>
      <t>瓶</t>
    </r>
    <r>
      <rPr>
        <sz val="11"/>
        <rFont val="Calibri"/>
        <family val="2"/>
      </rPr>
      <t>;</t>
    </r>
    <r>
      <rPr>
        <sz val="11"/>
        <rFont val="宋体"/>
        <charset val="134"/>
      </rPr>
      <t>罐数</t>
    </r>
    <r>
      <rPr>
        <sz val="11"/>
        <rFont val="Calibri"/>
        <family val="2"/>
      </rPr>
      <t>:15</t>
    </r>
    <r>
      <rPr>
        <sz val="11"/>
        <rFont val="宋体"/>
        <charset val="134"/>
      </rPr>
      <t>瓶</t>
    </r>
    <r>
      <rPr>
        <sz val="11"/>
        <rFont val="Calibri"/>
        <family val="2"/>
      </rPr>
      <t xml:space="preserve"> </t>
    </r>
    <r>
      <rPr>
        <sz val="11"/>
        <rFont val="宋体"/>
        <charset val="134"/>
      </rPr>
      <t>一整箱</t>
    </r>
  </si>
  <si>
    <t>5496557545801</t>
  </si>
  <si>
    <t>https://item.taobao.com/item.htm?id=865918880301</t>
  </si>
  <si>
    <t>865918880301</t>
  </si>
  <si>
    <r>
      <rPr>
        <sz val="11"/>
        <rFont val="宋体"/>
        <charset val="134"/>
      </rPr>
      <t>卡士</t>
    </r>
    <r>
      <rPr>
        <sz val="11"/>
        <rFont val="Calibri"/>
        <family val="2"/>
      </rPr>
      <t>007</t>
    </r>
    <r>
      <rPr>
        <sz val="11"/>
        <rFont val="宋体"/>
        <charset val="134"/>
      </rPr>
      <t>无蔗糖益生菌酸奶</t>
    </r>
    <r>
      <rPr>
        <sz val="11"/>
        <rFont val="Calibri"/>
        <family val="2"/>
      </rPr>
      <t xml:space="preserve">428g </t>
    </r>
    <r>
      <rPr>
        <sz val="11"/>
        <rFont val="宋体"/>
        <charset val="134"/>
      </rPr>
      <t>早餐营养</t>
    </r>
    <r>
      <rPr>
        <sz val="11"/>
        <rFont val="Calibri"/>
        <family val="2"/>
      </rPr>
      <t>0</t>
    </r>
    <r>
      <rPr>
        <sz val="11"/>
        <rFont val="宋体"/>
        <charset val="134"/>
      </rPr>
      <t>添加小奶罐【顺丰包邮】</t>
    </r>
  </si>
  <si>
    <r>
      <rPr>
        <sz val="11"/>
        <rFont val="宋体"/>
        <charset val="134"/>
      </rPr>
      <t>口味</t>
    </r>
    <r>
      <rPr>
        <sz val="11"/>
        <rFont val="Calibri"/>
        <family val="2"/>
      </rPr>
      <t>:007</t>
    </r>
    <r>
      <rPr>
        <sz val="11"/>
        <rFont val="宋体"/>
        <charset val="134"/>
      </rPr>
      <t>无蔗糖益生菌酸奶</t>
    </r>
    <r>
      <rPr>
        <sz val="11"/>
        <rFont val="Calibri"/>
        <family val="2"/>
      </rPr>
      <t>428g;</t>
    </r>
    <r>
      <rPr>
        <sz val="11"/>
        <rFont val="宋体"/>
        <charset val="134"/>
      </rPr>
      <t>罐数</t>
    </r>
    <r>
      <rPr>
        <sz val="11"/>
        <rFont val="Calibri"/>
        <family val="2"/>
      </rPr>
      <t>:15</t>
    </r>
    <r>
      <rPr>
        <sz val="11"/>
        <rFont val="宋体"/>
        <charset val="134"/>
      </rPr>
      <t>瓶</t>
    </r>
  </si>
  <si>
    <t>5857232734380</t>
  </si>
  <si>
    <t>https://item.taobao.com/item.htm?id=860879248172</t>
  </si>
  <si>
    <t>860879248172</t>
  </si>
  <si>
    <r>
      <rPr>
        <sz val="11"/>
        <rFont val="宋体"/>
        <charset val="134"/>
      </rPr>
      <t>卡士酸奶</t>
    </r>
    <r>
      <rPr>
        <sz val="11"/>
        <rFont val="Calibri"/>
        <family val="2"/>
      </rPr>
      <t xml:space="preserve"> 007</t>
    </r>
    <r>
      <rPr>
        <sz val="11"/>
        <rFont val="宋体"/>
        <charset val="134"/>
      </rPr>
      <t>益生菌酸奶整箱儿童酸牛奶原味发酵乳</t>
    </r>
    <r>
      <rPr>
        <sz val="11"/>
        <rFont val="Calibri"/>
        <family val="2"/>
      </rPr>
      <t xml:space="preserve"> 0</t>
    </r>
    <r>
      <rPr>
        <sz val="11"/>
        <rFont val="宋体"/>
        <charset val="134"/>
      </rPr>
      <t>蔗糖</t>
    </r>
  </si>
  <si>
    <r>
      <rPr>
        <sz val="11"/>
        <rFont val="宋体"/>
        <charset val="134"/>
      </rPr>
      <t>口味</t>
    </r>
    <r>
      <rPr>
        <sz val="11"/>
        <rFont val="Calibri"/>
        <family val="2"/>
      </rPr>
      <t>:</t>
    </r>
    <r>
      <rPr>
        <sz val="11"/>
        <rFont val="宋体"/>
        <charset val="134"/>
      </rPr>
      <t>原味</t>
    </r>
    <r>
      <rPr>
        <sz val="11"/>
        <rFont val="Calibri"/>
        <family val="2"/>
      </rPr>
      <t>440g*5</t>
    </r>
    <r>
      <rPr>
        <sz val="11"/>
        <rFont val="宋体"/>
        <charset val="134"/>
      </rPr>
      <t>瓶</t>
    </r>
  </si>
  <si>
    <t>5843223550115</t>
  </si>
  <si>
    <r>
      <rPr>
        <sz val="11"/>
        <rFont val="宋体"/>
        <charset val="134"/>
      </rPr>
      <t>鲸导食品店</t>
    </r>
    <r>
      <rPr>
        <sz val="11"/>
        <rFont val="Calibri"/>
        <family val="2"/>
      </rPr>
      <t>3</t>
    </r>
    <r>
      <rPr>
        <sz val="11"/>
        <rFont val="宋体"/>
        <charset val="134"/>
      </rPr>
      <t>的小店</t>
    </r>
    <r>
      <rPr>
        <sz val="11"/>
        <rFont val="Calibri"/>
        <family val="2"/>
      </rPr>
      <t>23</t>
    </r>
  </si>
  <si>
    <t>https://item.taobao.com/item.htm?id=1007822548760</t>
  </si>
  <si>
    <t>1007822548760</t>
  </si>
  <si>
    <r>
      <rPr>
        <sz val="11"/>
        <rFont val="宋体"/>
        <charset val="134"/>
      </rPr>
      <t>卡士低温酸奶宝贝第二餐无蔗糖</t>
    </r>
    <r>
      <rPr>
        <sz val="11"/>
        <rFont val="Calibri"/>
        <family val="2"/>
      </rPr>
      <t>0</t>
    </r>
    <r>
      <rPr>
        <sz val="11"/>
        <rFont val="宋体"/>
        <charset val="134"/>
      </rPr>
      <t>添加原味高钙儿童酸奶整箱包邮</t>
    </r>
  </si>
  <si>
    <r>
      <rPr>
        <sz val="11"/>
        <rFont val="宋体"/>
        <charset val="134"/>
      </rPr>
      <t>口味</t>
    </r>
    <r>
      <rPr>
        <sz val="11"/>
        <rFont val="Calibri"/>
        <family val="2"/>
      </rPr>
      <t>:</t>
    </r>
    <r>
      <rPr>
        <sz val="11"/>
        <rFont val="宋体"/>
        <charset val="134"/>
      </rPr>
      <t>原味</t>
    </r>
    <r>
      <rPr>
        <sz val="11"/>
        <rFont val="Calibri"/>
        <family val="2"/>
      </rPr>
      <t xml:space="preserve">85g </t>
    </r>
    <r>
      <rPr>
        <sz val="11"/>
        <rFont val="宋体"/>
        <charset val="134"/>
      </rPr>
      <t>无蔗糖</t>
    </r>
    <r>
      <rPr>
        <sz val="11"/>
        <rFont val="Calibri"/>
        <family val="2"/>
      </rPr>
      <t>;</t>
    </r>
    <r>
      <rPr>
        <sz val="11"/>
        <rFont val="宋体"/>
        <charset val="134"/>
      </rPr>
      <t>瓶数</t>
    </r>
    <r>
      <rPr>
        <sz val="11"/>
        <rFont val="Calibri"/>
        <family val="2"/>
      </rPr>
      <t>:12</t>
    </r>
    <r>
      <rPr>
        <sz val="11"/>
        <rFont val="宋体"/>
        <charset val="134"/>
      </rPr>
      <t>袋</t>
    </r>
  </si>
  <si>
    <t>6167704702443</t>
  </si>
  <si>
    <r>
      <rPr>
        <sz val="11"/>
        <rFont val="宋体"/>
        <charset val="134"/>
      </rPr>
      <t>安徽蚌埠</t>
    </r>
  </si>
  <si>
    <r>
      <rPr>
        <sz val="11"/>
        <rFont val="宋体"/>
        <charset val="134"/>
      </rPr>
      <t>咖滋熊旗舰店</t>
    </r>
  </si>
  <si>
    <t>https://detail.tmall.com/item.htm?id=969406972843</t>
  </si>
  <si>
    <t>969406972843</t>
  </si>
  <si>
    <r>
      <rPr>
        <sz val="11"/>
        <rFont val="宋体"/>
        <charset val="134"/>
      </rPr>
      <t>卡士</t>
    </r>
    <r>
      <rPr>
        <sz val="11"/>
        <rFont val="Calibri"/>
        <family val="2"/>
      </rPr>
      <t>007</t>
    </r>
    <r>
      <rPr>
        <sz val="11"/>
        <rFont val="宋体"/>
        <charset val="134"/>
      </rPr>
      <t>家庭装原味</t>
    </r>
    <r>
      <rPr>
        <sz val="11"/>
        <rFont val="Calibri"/>
        <family val="2"/>
      </rPr>
      <t>969g</t>
    </r>
    <r>
      <rPr>
        <sz val="11"/>
        <rFont val="宋体"/>
        <charset val="134"/>
      </rPr>
      <t>益生菌发酵乳低温卡士酸奶营养早餐</t>
    </r>
  </si>
  <si>
    <r>
      <rPr>
        <sz val="11"/>
        <rFont val="宋体"/>
        <charset val="134"/>
      </rPr>
      <t>（蓝）</t>
    </r>
    <r>
      <rPr>
        <sz val="11"/>
        <rFont val="Calibri"/>
        <family val="2"/>
      </rPr>
      <t>007</t>
    </r>
    <r>
      <rPr>
        <sz val="11"/>
        <rFont val="宋体"/>
        <charset val="134"/>
      </rPr>
      <t>酸奶</t>
    </r>
    <r>
      <rPr>
        <sz val="11"/>
        <rFont val="Calibri"/>
        <family val="2"/>
      </rPr>
      <t>969g*1</t>
    </r>
    <r>
      <rPr>
        <sz val="11"/>
        <rFont val="宋体"/>
        <charset val="134"/>
      </rPr>
      <t>瓶</t>
    </r>
  </si>
  <si>
    <t>5915187320634</t>
  </si>
  <si>
    <r>
      <rPr>
        <sz val="11"/>
        <rFont val="宋体"/>
        <charset val="134"/>
      </rPr>
      <t>卡士盛世藏金专卖店</t>
    </r>
  </si>
  <si>
    <t>https://detail.tmall.com/item.htm?id=1001949245663</t>
  </si>
  <si>
    <t>1001949245663</t>
  </si>
  <si>
    <r>
      <rPr>
        <sz val="11"/>
        <rFont val="宋体"/>
        <charset val="134"/>
      </rPr>
      <t>卡士低温儿童酸奶宝贝第二餐</t>
    </r>
    <r>
      <rPr>
        <sz val="11"/>
        <rFont val="Calibri"/>
        <family val="2"/>
      </rPr>
      <t>0/4</t>
    </r>
    <r>
      <rPr>
        <sz val="11"/>
        <rFont val="宋体"/>
        <charset val="134"/>
      </rPr>
      <t>蔗糖宝宝高钙无蔗糖低温酸奶</t>
    </r>
    <r>
      <rPr>
        <sz val="11"/>
        <rFont val="Calibri"/>
        <family val="2"/>
      </rPr>
      <t>85g</t>
    </r>
  </si>
  <si>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t>
    </r>
    <r>
      <rPr>
        <sz val="11"/>
        <rFont val="宋体"/>
        <charset val="134"/>
      </rPr>
      <t>罐数</t>
    </r>
    <r>
      <rPr>
        <sz val="11"/>
        <rFont val="Calibri"/>
        <family val="2"/>
      </rPr>
      <t>:9</t>
    </r>
    <r>
      <rPr>
        <sz val="11"/>
        <rFont val="宋体"/>
        <charset val="134"/>
      </rPr>
      <t>袋</t>
    </r>
  </si>
  <si>
    <t>5990244353330</t>
  </si>
  <si>
    <t>https://detail.tmall.com/item.htm?id=1003259200375</t>
  </si>
  <si>
    <t>1003259200375</t>
  </si>
  <si>
    <r>
      <rPr>
        <sz val="11"/>
        <rFont val="宋体"/>
        <charset val="134"/>
      </rPr>
      <t>口味</t>
    </r>
    <r>
      <rPr>
        <sz val="11"/>
        <rFont val="Calibri"/>
        <family val="2"/>
      </rPr>
      <t>:</t>
    </r>
    <r>
      <rPr>
        <sz val="11"/>
        <rFont val="宋体"/>
        <charset val="134"/>
      </rPr>
      <t>【无蔗糖款】蓝瓶</t>
    </r>
    <r>
      <rPr>
        <sz val="11"/>
        <rFont val="Calibri"/>
        <family val="2"/>
      </rPr>
      <t>428g 6</t>
    </r>
    <r>
      <rPr>
        <sz val="11"/>
        <rFont val="宋体"/>
        <charset val="134"/>
      </rPr>
      <t>瓶</t>
    </r>
  </si>
  <si>
    <t>6157116155147</t>
  </si>
  <si>
    <r>
      <rPr>
        <sz val="11"/>
        <rFont val="宋体"/>
        <charset val="134"/>
      </rPr>
      <t>开家酸奶牛奶</t>
    </r>
  </si>
  <si>
    <t>https://item.taobao.com/item.htm?id=764074551150</t>
  </si>
  <si>
    <r>
      <rPr>
        <sz val="11"/>
        <rFont val="宋体"/>
        <charset val="134"/>
      </rPr>
      <t>淘金币频道抵扣</t>
    </r>
    <r>
      <rPr>
        <sz val="11"/>
        <rFont val="Calibri"/>
        <family val="2"/>
      </rPr>
      <t>1%</t>
    </r>
    <r>
      <rPr>
        <sz val="11"/>
        <rFont val="宋体"/>
        <charset val="134"/>
      </rPr>
      <t>起</t>
    </r>
  </si>
  <si>
    <t>764074551150</t>
  </si>
  <si>
    <r>
      <rPr>
        <sz val="11"/>
        <rFont val="宋体"/>
        <charset val="134"/>
      </rPr>
      <t>卡士</t>
    </r>
    <r>
      <rPr>
        <sz val="11"/>
        <rFont val="Calibri"/>
        <family val="2"/>
      </rPr>
      <t>007*440g/</t>
    </r>
    <r>
      <rPr>
        <sz val="11"/>
        <rFont val="宋体"/>
        <charset val="134"/>
      </rPr>
      <t>可选原味七种益生菌低温冷藏家庭装年货</t>
    </r>
  </si>
  <si>
    <r>
      <rPr>
        <sz val="11"/>
        <rFont val="宋体"/>
        <charset val="134"/>
      </rPr>
      <t>原味</t>
    </r>
    <r>
      <rPr>
        <sz val="11"/>
        <rFont val="Calibri"/>
        <family val="2"/>
      </rPr>
      <t>,2</t>
    </r>
    <r>
      <rPr>
        <sz val="11"/>
        <rFont val="宋体"/>
        <charset val="134"/>
      </rPr>
      <t>瓶</t>
    </r>
  </si>
  <si>
    <t>5260753325620</t>
  </si>
  <si>
    <t>https://item.taobao.com/item.htm?id=760498086571</t>
  </si>
  <si>
    <t>760498086571</t>
  </si>
  <si>
    <r>
      <rPr>
        <sz val="11"/>
        <rFont val="宋体"/>
        <charset val="134"/>
      </rPr>
      <t>卡士儿童酸奶宝贝第二餐</t>
    </r>
    <r>
      <rPr>
        <sz val="11"/>
        <rFont val="Calibri"/>
        <family val="2"/>
      </rPr>
      <t>85g</t>
    </r>
    <r>
      <rPr>
        <sz val="11"/>
        <rFont val="宋体"/>
        <charset val="134"/>
      </rPr>
      <t>酸牛奶幼儿佐餐零食低温奶冷藏</t>
    </r>
  </si>
  <si>
    <r>
      <rPr>
        <sz val="11"/>
        <rFont val="宋体"/>
        <charset val="134"/>
      </rPr>
      <t>原味</t>
    </r>
    <r>
      <rPr>
        <sz val="11"/>
        <rFont val="Calibri"/>
        <family val="2"/>
      </rPr>
      <t>0</t>
    </r>
    <r>
      <rPr>
        <sz val="11"/>
        <rFont val="宋体"/>
        <charset val="134"/>
      </rPr>
      <t>蔗糖</t>
    </r>
    <r>
      <rPr>
        <sz val="11"/>
        <rFont val="Calibri"/>
        <family val="2"/>
      </rPr>
      <t>*6</t>
    </r>
    <r>
      <rPr>
        <sz val="11"/>
        <rFont val="宋体"/>
        <charset val="134"/>
      </rPr>
      <t>袋</t>
    </r>
  </si>
  <si>
    <t>5753842050871</t>
  </si>
  <si>
    <r>
      <rPr>
        <sz val="11"/>
        <rFont val="宋体"/>
        <charset val="134"/>
      </rPr>
      <t>开琪食品专营店</t>
    </r>
  </si>
  <si>
    <t>https://detail.tmall.com/item.htm?id=934082199962</t>
  </si>
  <si>
    <t>934082199962</t>
  </si>
  <si>
    <r>
      <rPr>
        <sz val="11"/>
        <rFont val="宋体"/>
        <charset val="134"/>
      </rPr>
      <t>卡士酸奶原味酸奶</t>
    </r>
    <r>
      <rPr>
        <sz val="11"/>
        <rFont val="Calibri"/>
        <family val="2"/>
      </rPr>
      <t>007</t>
    </r>
    <r>
      <rPr>
        <sz val="11"/>
        <rFont val="宋体"/>
        <charset val="134"/>
      </rPr>
      <t>七种益生菌家庭装年货</t>
    </r>
  </si>
  <si>
    <r>
      <rPr>
        <sz val="11"/>
        <rFont val="Calibri"/>
        <family val="2"/>
      </rPr>
      <t>1kg</t>
    </r>
    <r>
      <rPr>
        <sz val="11"/>
        <rFont val="宋体"/>
        <charset val="134"/>
      </rPr>
      <t>原味（红字）</t>
    </r>
    <r>
      <rPr>
        <sz val="11"/>
        <rFont val="Calibri"/>
        <family val="2"/>
      </rPr>
      <t>,3</t>
    </r>
    <r>
      <rPr>
        <sz val="11"/>
        <rFont val="宋体"/>
        <charset val="134"/>
      </rPr>
      <t>瓶</t>
    </r>
  </si>
  <si>
    <t>5992225655919</t>
  </si>
  <si>
    <t>https://detail.tmall.com/item.htm?id=934085207893</t>
  </si>
  <si>
    <t>934085207893</t>
  </si>
  <si>
    <r>
      <rPr>
        <sz val="11"/>
        <rFont val="宋体"/>
        <charset val="134"/>
      </rPr>
      <t>卡士</t>
    </r>
    <r>
      <rPr>
        <sz val="11"/>
        <rFont val="Calibri"/>
        <family val="2"/>
      </rPr>
      <t>007</t>
    </r>
    <r>
      <rPr>
        <sz val="11"/>
        <rFont val="宋体"/>
        <charset val="134"/>
      </rPr>
      <t>酸奶可选原味七种益生菌</t>
    </r>
    <r>
      <rPr>
        <sz val="11"/>
        <rFont val="Calibri"/>
        <family val="2"/>
      </rPr>
      <t>440g</t>
    </r>
    <r>
      <rPr>
        <sz val="11"/>
        <rFont val="宋体"/>
        <charset val="134"/>
      </rPr>
      <t>冷藏家庭装年货</t>
    </r>
  </si>
  <si>
    <r>
      <rPr>
        <sz val="11"/>
        <rFont val="宋体"/>
        <charset val="134"/>
      </rPr>
      <t>原味</t>
    </r>
    <r>
      <rPr>
        <sz val="11"/>
        <rFont val="Calibri"/>
        <family val="2"/>
      </rPr>
      <t>,8</t>
    </r>
    <r>
      <rPr>
        <sz val="11"/>
        <rFont val="宋体"/>
        <charset val="134"/>
      </rPr>
      <t>瓶</t>
    </r>
  </si>
  <si>
    <t>5992264935819</t>
  </si>
  <si>
    <t>https://detail.tmall.com/item.htm?id=764224638776</t>
  </si>
  <si>
    <t>764224638776</t>
  </si>
  <si>
    <r>
      <rPr>
        <sz val="11"/>
        <rFont val="Calibri"/>
        <family val="2"/>
      </rPr>
      <t>1kg</t>
    </r>
    <r>
      <rPr>
        <sz val="11"/>
        <rFont val="宋体"/>
        <charset val="134"/>
      </rPr>
      <t>原味（红字）</t>
    </r>
    <r>
      <rPr>
        <sz val="11"/>
        <rFont val="Calibri"/>
        <family val="2"/>
      </rPr>
      <t>,2</t>
    </r>
    <r>
      <rPr>
        <sz val="11"/>
        <rFont val="宋体"/>
        <charset val="134"/>
      </rPr>
      <t>瓶</t>
    </r>
  </si>
  <si>
    <t>5261425305210</t>
  </si>
  <si>
    <t>https://detail.tmall.com/item.htm?id=898660501217</t>
  </si>
  <si>
    <t>898660501217</t>
  </si>
  <si>
    <r>
      <rPr>
        <sz val="11"/>
        <rFont val="宋体"/>
        <charset val="134"/>
      </rPr>
      <t>卡士新品桶装原味酸奶</t>
    </r>
    <r>
      <rPr>
        <sz val="11"/>
        <rFont val="Calibri"/>
        <family val="2"/>
      </rPr>
      <t>007</t>
    </r>
    <r>
      <rPr>
        <sz val="11"/>
        <rFont val="宋体"/>
        <charset val="134"/>
      </rPr>
      <t>七种益生菌</t>
    </r>
    <r>
      <rPr>
        <sz val="11"/>
        <rFont val="Calibri"/>
        <family val="2"/>
      </rPr>
      <t>969g</t>
    </r>
    <r>
      <rPr>
        <sz val="11"/>
        <rFont val="宋体"/>
        <charset val="134"/>
      </rPr>
      <t>家庭装冷藏</t>
    </r>
  </si>
  <si>
    <r>
      <rPr>
        <sz val="11"/>
        <rFont val="Calibri"/>
        <family val="2"/>
      </rPr>
      <t>2</t>
    </r>
    <r>
      <rPr>
        <sz val="11"/>
        <rFont val="宋体"/>
        <charset val="134"/>
      </rPr>
      <t>瓶</t>
    </r>
    <r>
      <rPr>
        <sz val="11"/>
        <rFont val="Calibri"/>
        <family val="2"/>
      </rPr>
      <t xml:space="preserve"> 969g 0</t>
    </r>
    <r>
      <rPr>
        <sz val="11"/>
        <rFont val="宋体"/>
        <charset val="134"/>
      </rPr>
      <t>蔗糖</t>
    </r>
  </si>
  <si>
    <t>5753715057081</t>
  </si>
  <si>
    <t>https://detail.tmall.com/item.htm?id=898220270067</t>
  </si>
  <si>
    <r>
      <rPr>
        <sz val="11"/>
        <rFont val="宋体"/>
        <charset val="134"/>
      </rPr>
      <t>满</t>
    </r>
    <r>
      <rPr>
        <sz val="11"/>
        <rFont val="Calibri"/>
        <family val="2"/>
      </rPr>
      <t>50.0</t>
    </r>
    <r>
      <rPr>
        <sz val="11"/>
        <rFont val="宋体"/>
        <charset val="134"/>
      </rPr>
      <t>减</t>
    </r>
    <r>
      <rPr>
        <sz val="11"/>
        <rFont val="Calibri"/>
        <family val="2"/>
      </rPr>
      <t>10.0</t>
    </r>
    <r>
      <rPr>
        <sz val="11"/>
        <rFont val="宋体"/>
        <charset val="134"/>
      </rPr>
      <t>；淘金币频道抵扣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50</t>
    </r>
    <r>
      <rPr>
        <sz val="11"/>
        <rFont val="宋体"/>
        <charset val="134"/>
      </rPr>
      <t>减</t>
    </r>
    <r>
      <rPr>
        <sz val="11"/>
        <rFont val="Calibri"/>
        <family val="2"/>
      </rPr>
      <t>10</t>
    </r>
  </si>
  <si>
    <t>898220270067</t>
  </si>
  <si>
    <r>
      <rPr>
        <sz val="11"/>
        <rFont val="宋体"/>
        <charset val="134"/>
      </rPr>
      <t>卡士</t>
    </r>
    <r>
      <rPr>
        <sz val="11"/>
        <rFont val="Calibri"/>
        <family val="2"/>
      </rPr>
      <t>007</t>
    </r>
    <r>
      <rPr>
        <sz val="11"/>
        <rFont val="宋体"/>
        <charset val="134"/>
      </rPr>
      <t>酸奶可选原味七种益生菌</t>
    </r>
    <r>
      <rPr>
        <sz val="11"/>
        <rFont val="Calibri"/>
        <family val="2"/>
      </rPr>
      <t>440g</t>
    </r>
    <r>
      <rPr>
        <sz val="11"/>
        <rFont val="宋体"/>
        <charset val="134"/>
      </rPr>
      <t>冷藏年货</t>
    </r>
  </si>
  <si>
    <r>
      <rPr>
        <sz val="11"/>
        <rFont val="宋体"/>
        <charset val="134"/>
      </rPr>
      <t>原味</t>
    </r>
    <r>
      <rPr>
        <sz val="11"/>
        <rFont val="Calibri"/>
        <family val="2"/>
      </rPr>
      <t>,10</t>
    </r>
    <r>
      <rPr>
        <sz val="11"/>
        <rFont val="宋体"/>
        <charset val="134"/>
      </rPr>
      <t>瓶</t>
    </r>
  </si>
  <si>
    <t>5919064374119</t>
  </si>
  <si>
    <t>https://detail.tmall.com/item.htm?id=920058980227</t>
  </si>
  <si>
    <t>920058980227</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</si>
  <si>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多莓口味</t>
    </r>
    <r>
      <rPr>
        <sz val="11"/>
        <rFont val="Calibri"/>
        <family val="2"/>
      </rPr>
      <t>220g</t>
    </r>
    <r>
      <rPr>
        <sz val="11"/>
        <rFont val="宋体"/>
        <charset val="134"/>
      </rPr>
      <t>七种益生菌低温冷藏</t>
    </r>
  </si>
  <si>
    <r>
      <rPr>
        <sz val="11"/>
        <rFont val="Calibri"/>
        <family val="2"/>
      </rPr>
      <t>007</t>
    </r>
    <r>
      <rPr>
        <sz val="11"/>
        <rFont val="宋体"/>
        <charset val="134"/>
      </rPr>
      <t>迷你罐</t>
    </r>
    <r>
      <rPr>
        <sz val="11"/>
        <rFont val="Calibri"/>
        <family val="2"/>
      </rPr>
      <t>220g</t>
    </r>
    <r>
      <rPr>
        <sz val="11"/>
        <rFont val="宋体"/>
        <charset val="134"/>
      </rPr>
      <t>原味</t>
    </r>
    <r>
      <rPr>
        <sz val="11"/>
        <rFont val="Calibri"/>
        <family val="2"/>
      </rPr>
      <t>*2</t>
    </r>
    <r>
      <rPr>
        <sz val="11"/>
        <rFont val="宋体"/>
        <charset val="134"/>
      </rPr>
      <t>瓶</t>
    </r>
  </si>
  <si>
    <t>5956311650249</t>
  </si>
  <si>
    <t>https://detail.tmall.com/item.htm?id=764061655445</t>
  </si>
  <si>
    <t>764061655445</t>
  </si>
  <si>
    <t>5430709083241</t>
  </si>
  <si>
    <t>https://detail.tmall.com/item.htm?id=636680912443</t>
  </si>
  <si>
    <t>636680912443</t>
  </si>
  <si>
    <r>
      <rPr>
        <sz val="11"/>
        <rFont val="宋体"/>
        <charset val="134"/>
      </rPr>
      <t>卡士新品桶装原味可选酸奶</t>
    </r>
    <r>
      <rPr>
        <sz val="11"/>
        <rFont val="Calibri"/>
        <family val="2"/>
      </rPr>
      <t>007</t>
    </r>
    <r>
      <rPr>
        <sz val="11"/>
        <rFont val="宋体"/>
        <charset val="134"/>
      </rPr>
      <t>七种益生菌</t>
    </r>
    <r>
      <rPr>
        <sz val="11"/>
        <rFont val="Calibri"/>
        <family val="2"/>
      </rPr>
      <t>1KG</t>
    </r>
    <r>
      <rPr>
        <sz val="11"/>
        <rFont val="宋体"/>
        <charset val="134"/>
      </rPr>
      <t>家庭装低温冷藏</t>
    </r>
  </si>
  <si>
    <r>
      <rPr>
        <sz val="11"/>
        <rFont val="Calibri"/>
        <family val="2"/>
      </rPr>
      <t>0</t>
    </r>
    <r>
      <rPr>
        <sz val="11"/>
        <rFont val="宋体"/>
        <charset val="134"/>
      </rPr>
      <t>蔗糖</t>
    </r>
    <r>
      <rPr>
        <sz val="11"/>
        <rFont val="Calibri"/>
        <family val="2"/>
      </rPr>
      <t xml:space="preserve"> 969g,1</t>
    </r>
    <r>
      <rPr>
        <sz val="11"/>
        <rFont val="宋体"/>
        <charset val="134"/>
      </rPr>
      <t>桶</t>
    </r>
  </si>
  <si>
    <t>4763725988750</t>
  </si>
  <si>
    <t>https://detail.tmall.com/item.htm?id=678845999519</t>
  </si>
  <si>
    <t>678845999519</t>
  </si>
  <si>
    <r>
      <rPr>
        <sz val="11"/>
        <rFont val="宋体"/>
        <charset val="134"/>
      </rPr>
      <t>卡士酸奶儿童酸奶宝贝第二餐原味酸牛奶控糖幼儿辅食冷藏</t>
    </r>
  </si>
  <si>
    <r>
      <rPr>
        <sz val="11"/>
        <rFont val="宋体"/>
        <charset val="134"/>
      </rPr>
      <t>原味</t>
    </r>
    <r>
      <rPr>
        <sz val="11"/>
        <rFont val="Calibri"/>
        <family val="2"/>
      </rPr>
      <t>,6</t>
    </r>
    <r>
      <rPr>
        <sz val="11"/>
        <rFont val="宋体"/>
        <charset val="134"/>
      </rPr>
      <t>袋</t>
    </r>
  </si>
  <si>
    <t>5246898501476</t>
  </si>
  <si>
    <r>
      <rPr>
        <sz val="11"/>
        <rFont val="宋体"/>
        <charset val="134"/>
      </rPr>
      <t>凯佳食品店</t>
    </r>
  </si>
  <si>
    <t>https://item.taobao.com/item.htm?id=1006346381204</t>
  </si>
  <si>
    <t>1006346381204</t>
  </si>
  <si>
    <r>
      <rPr>
        <sz val="11"/>
        <rFont val="宋体"/>
        <charset val="134"/>
      </rPr>
      <t>奶粉种类</t>
    </r>
    <r>
      <rPr>
        <sz val="11"/>
        <rFont val="Calibri"/>
        <family val="2"/>
      </rPr>
      <t>:4</t>
    </r>
    <r>
      <rPr>
        <sz val="11"/>
        <rFont val="宋体"/>
        <charset val="134"/>
      </rPr>
      <t>瓶（红）</t>
    </r>
    <r>
      <rPr>
        <sz val="11"/>
        <rFont val="Calibri"/>
        <family val="2"/>
      </rPr>
      <t>007</t>
    </r>
    <r>
      <rPr>
        <sz val="11"/>
        <rFont val="宋体"/>
        <charset val="134"/>
      </rPr>
      <t>小奶罐</t>
    </r>
    <r>
      <rPr>
        <sz val="11"/>
        <rFont val="Calibri"/>
        <family val="2"/>
      </rPr>
      <t>440g</t>
    </r>
  </si>
  <si>
    <t>6166581883825</t>
  </si>
  <si>
    <r>
      <rPr>
        <sz val="11"/>
        <rFont val="宋体"/>
        <charset val="134"/>
      </rPr>
      <t>酪家</t>
    </r>
    <r>
      <rPr>
        <sz val="11"/>
        <rFont val="Calibri"/>
        <family val="2"/>
      </rPr>
      <t>1</t>
    </r>
    <r>
      <rPr>
        <sz val="11"/>
        <rFont val="宋体"/>
        <charset val="134"/>
      </rPr>
      <t>的小店</t>
    </r>
    <r>
      <rPr>
        <sz val="11"/>
        <rFont val="Calibri"/>
        <family val="2"/>
      </rPr>
      <t>61</t>
    </r>
  </si>
  <si>
    <t>https://item.taobao.com/item.htm?id=1008087540565</t>
  </si>
  <si>
    <t>1008087540565</t>
  </si>
  <si>
    <t>6168245558658</t>
  </si>
  <si>
    <t>https://item.taobao.com/item.htm?id=1007740048395</t>
  </si>
  <si>
    <t>1007740048395</t>
  </si>
  <si>
    <t>6168132483403</t>
  </si>
  <si>
    <r>
      <rPr>
        <sz val="11"/>
        <rFont val="宋体"/>
        <charset val="134"/>
      </rPr>
      <t>良馋趣旗舰店</t>
    </r>
  </si>
  <si>
    <t>https://detail.tmall.com/item.htm?id=886150336028</t>
  </si>
  <si>
    <t>886150336028</t>
  </si>
  <si>
    <r>
      <rPr>
        <sz val="11"/>
        <rFont val="宋体"/>
        <charset val="134"/>
      </rPr>
      <t>口味</t>
    </r>
    <r>
      <rPr>
        <sz val="11"/>
        <rFont val="Calibri"/>
        <family val="2"/>
      </rPr>
      <t>:</t>
    </r>
    <r>
      <rPr>
        <sz val="11"/>
        <rFont val="宋体"/>
        <charset val="134"/>
      </rPr>
      <t>（红）</t>
    </r>
    <r>
      <rPr>
        <sz val="11"/>
        <rFont val="Calibri"/>
        <family val="2"/>
      </rPr>
      <t>007</t>
    </r>
    <r>
      <rPr>
        <sz val="11"/>
        <rFont val="宋体"/>
        <charset val="134"/>
      </rPr>
      <t>小奶罐</t>
    </r>
    <r>
      <rPr>
        <sz val="11"/>
        <rFont val="Calibri"/>
        <family val="2"/>
      </rPr>
      <t>440g;</t>
    </r>
    <r>
      <rPr>
        <sz val="11"/>
        <rFont val="宋体"/>
        <charset val="134"/>
      </rPr>
      <t>罐数</t>
    </r>
    <r>
      <rPr>
        <sz val="11"/>
        <rFont val="Calibri"/>
        <family val="2"/>
      </rPr>
      <t>:2</t>
    </r>
    <r>
      <rPr>
        <sz val="11"/>
        <rFont val="宋体"/>
        <charset val="134"/>
      </rPr>
      <t>瓶</t>
    </r>
  </si>
  <si>
    <t>5726199920092</t>
  </si>
  <si>
    <r>
      <rPr>
        <sz val="11"/>
        <rFont val="宋体"/>
        <charset val="134"/>
      </rPr>
      <t>零拾铺</t>
    </r>
  </si>
  <si>
    <t>https://item.taobao.com/item.htm?id=1002731797042</t>
  </si>
  <si>
    <t>1002731797042</t>
  </si>
  <si>
    <t>5992595237071</t>
  </si>
  <si>
    <r>
      <rPr>
        <sz val="11"/>
        <rFont val="宋体"/>
        <charset val="134"/>
      </rPr>
      <t>零食补给店</t>
    </r>
  </si>
  <si>
    <t>https://item.taobao.com/item.htm?id=1003267081819</t>
  </si>
  <si>
    <t>1003267081819</t>
  </si>
  <si>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钙益生菌酸奶莓果味</t>
    </r>
    <r>
      <rPr>
        <sz val="11"/>
        <rFont val="Calibri"/>
        <family val="2"/>
      </rPr>
      <t>210g*6</t>
    </r>
    <r>
      <rPr>
        <sz val="11"/>
        <rFont val="宋体"/>
        <charset val="134"/>
      </rPr>
      <t>瓶低温风味发酵乳</t>
    </r>
  </si>
  <si>
    <r>
      <rPr>
        <sz val="11"/>
        <rFont val="宋体"/>
        <charset val="134"/>
      </rPr>
      <t>口味</t>
    </r>
    <r>
      <rPr>
        <sz val="11"/>
        <rFont val="Calibri"/>
        <family val="2"/>
      </rPr>
      <t>:</t>
    </r>
    <r>
      <rPr>
        <sz val="11"/>
        <rFont val="宋体"/>
        <charset val="134"/>
      </rPr>
      <t>卡士莓果味</t>
    </r>
    <r>
      <rPr>
        <sz val="11"/>
        <rFont val="Calibri"/>
        <family val="2"/>
      </rPr>
      <t>210g*6</t>
    </r>
    <r>
      <rPr>
        <sz val="11"/>
        <rFont val="宋体"/>
        <charset val="134"/>
      </rPr>
      <t>瓶</t>
    </r>
  </si>
  <si>
    <t>6162737639346</t>
  </si>
  <si>
    <r>
      <rPr>
        <sz val="11"/>
        <rFont val="宋体"/>
        <charset val="134"/>
      </rPr>
      <t>零食跳跳屋</t>
    </r>
  </si>
  <si>
    <t>https://item.taobao.com/item.htm?id=1000999713667</t>
  </si>
  <si>
    <t>1000999713667</t>
  </si>
  <si>
    <r>
      <rPr>
        <sz val="11"/>
        <rFont val="宋体"/>
        <charset val="134"/>
      </rPr>
      <t>卡士宝贝第二餐婴幼儿原味西梅苹果草莓蓝莓树莓益生菌儿童酸奶</t>
    </r>
  </si>
  <si>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蔗糖】原味</t>
    </r>
    <r>
      <rPr>
        <sz val="11"/>
        <rFont val="Calibri"/>
        <family val="2"/>
      </rPr>
      <t>/6</t>
    </r>
    <r>
      <rPr>
        <sz val="11"/>
        <rFont val="宋体"/>
        <charset val="134"/>
      </rPr>
      <t>袋</t>
    </r>
  </si>
  <si>
    <t>5986720476304</t>
  </si>
  <si>
    <r>
      <rPr>
        <sz val="11"/>
        <rFont val="宋体"/>
        <charset val="134"/>
      </rPr>
      <t>露特价食品店</t>
    </r>
    <r>
      <rPr>
        <sz val="11"/>
        <rFont val="Calibri"/>
        <family val="2"/>
      </rPr>
      <t>18</t>
    </r>
  </si>
  <si>
    <t>https://item.taobao.com/item.htm?id=1007556640584</t>
  </si>
  <si>
    <t>1007556640584</t>
  </si>
  <si>
    <r>
      <rPr>
        <sz val="11"/>
        <rFont val="宋体"/>
        <charset val="134"/>
      </rPr>
      <t>颜色分类</t>
    </r>
    <r>
      <rPr>
        <sz val="11"/>
        <rFont val="Calibri"/>
        <family val="2"/>
      </rPr>
      <t>:9</t>
    </r>
    <r>
      <rPr>
        <sz val="11"/>
        <rFont val="宋体"/>
        <charset val="134"/>
      </rPr>
      <t>袋、【</t>
    </r>
    <r>
      <rPr>
        <sz val="11"/>
        <rFont val="Calibri"/>
        <family val="2"/>
      </rPr>
      <t>0%</t>
    </r>
    <r>
      <rPr>
        <sz val="11"/>
        <rFont val="宋体"/>
        <charset val="134"/>
      </rPr>
      <t>蔗糖】原味</t>
    </r>
  </si>
  <si>
    <t>6167079262460</t>
  </si>
  <si>
    <r>
      <rPr>
        <sz val="11"/>
        <rFont val="宋体"/>
        <charset val="134"/>
      </rPr>
      <t>露特价食品店</t>
    </r>
    <r>
      <rPr>
        <sz val="11"/>
        <rFont val="Calibri"/>
        <family val="2"/>
      </rPr>
      <t>39</t>
    </r>
  </si>
  <si>
    <t>https://item.taobao.com/item.htm?id=1005814382013</t>
  </si>
  <si>
    <t>1005814382013</t>
  </si>
  <si>
    <r>
      <rPr>
        <sz val="11"/>
        <rFont val="宋体"/>
        <charset val="134"/>
      </rPr>
      <t>卡士酸奶宝贝第二餐发酵乳</t>
    </r>
    <r>
      <rPr>
        <sz val="11"/>
        <rFont val="Calibri"/>
        <family val="2"/>
      </rPr>
      <t>85g</t>
    </r>
    <r>
      <rPr>
        <sz val="11"/>
        <rFont val="宋体"/>
        <charset val="134"/>
      </rPr>
      <t>儿童酸牛奶原味山楂西梅</t>
    </r>
    <r>
      <rPr>
        <sz val="11"/>
        <rFont val="Calibri"/>
        <family val="2"/>
      </rPr>
      <t>0</t>
    </r>
    <r>
      <rPr>
        <sz val="11"/>
        <rFont val="宋体"/>
        <charset val="134"/>
      </rPr>
      <t>蔗糖早餐奶</t>
    </r>
  </si>
  <si>
    <r>
      <rPr>
        <sz val="11"/>
        <rFont val="宋体"/>
        <charset val="134"/>
      </rPr>
      <t>颜色分类</t>
    </r>
    <r>
      <rPr>
        <sz val="11"/>
        <rFont val="Calibri"/>
        <family val="2"/>
      </rPr>
      <t>:8</t>
    </r>
    <r>
      <rPr>
        <sz val="11"/>
        <rFont val="宋体"/>
        <charset val="134"/>
      </rPr>
      <t>袋、西梅苹</t>
    </r>
    <r>
      <rPr>
        <sz val="11"/>
        <rFont val="Calibri"/>
        <family val="2"/>
      </rPr>
      <t xml:space="preserve"> </t>
    </r>
    <r>
      <rPr>
        <sz val="11"/>
        <rFont val="宋体"/>
        <charset val="134"/>
      </rPr>
      <t>果味</t>
    </r>
    <r>
      <rPr>
        <sz val="11"/>
        <rFont val="Calibri"/>
        <family val="2"/>
      </rPr>
      <t>-</t>
    </r>
    <r>
      <rPr>
        <sz val="11"/>
        <rFont val="宋体"/>
        <charset val="134"/>
      </rPr>
      <t>无蔗糖</t>
    </r>
  </si>
  <si>
    <t>6166674010046</t>
  </si>
  <si>
    <r>
      <rPr>
        <sz val="11"/>
        <rFont val="宋体"/>
        <charset val="134"/>
      </rPr>
      <t>露特价食品店</t>
    </r>
    <r>
      <rPr>
        <sz val="11"/>
        <rFont val="Calibri"/>
        <family val="2"/>
      </rPr>
      <t>59</t>
    </r>
  </si>
  <si>
    <t>https://item.taobao.com/item.htm?id=1007400028086</t>
  </si>
  <si>
    <t>1007400028086</t>
  </si>
  <si>
    <r>
      <rPr>
        <sz val="11"/>
        <rFont val="宋体"/>
        <charset val="134"/>
      </rPr>
      <t>【顺丰包邮】卡士</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</si>
  <si>
    <r>
      <rPr>
        <sz val="11"/>
        <rFont val="宋体"/>
        <charset val="134"/>
      </rPr>
      <t>颜色分类</t>
    </r>
    <r>
      <rPr>
        <sz val="11"/>
        <rFont val="Calibri"/>
        <family val="2"/>
      </rPr>
      <t>:</t>
    </r>
    <r>
      <rPr>
        <sz val="11"/>
        <rFont val="宋体"/>
        <charset val="134"/>
      </rPr>
      <t>【顺丰包邮】卡士</t>
    </r>
    <r>
      <rPr>
        <sz val="11"/>
        <rFont val="Calibri"/>
        <family val="2"/>
      </rPr>
      <t>007</t>
    </r>
    <r>
      <rPr>
        <sz val="11"/>
        <rFont val="宋体"/>
        <charset val="134"/>
      </rPr>
      <t>原味酸奶</t>
    </r>
    <r>
      <rPr>
        <sz val="11"/>
        <rFont val="Calibri"/>
        <family val="2"/>
      </rPr>
      <t>440g*4</t>
    </r>
    <r>
      <rPr>
        <sz val="11"/>
        <rFont val="宋体"/>
        <charset val="134"/>
      </rPr>
      <t>瓶</t>
    </r>
  </si>
  <si>
    <t>6002211269951</t>
  </si>
  <si>
    <r>
      <rPr>
        <sz val="11"/>
        <rFont val="宋体"/>
        <charset val="134"/>
      </rPr>
      <t>辽宁鞍山</t>
    </r>
  </si>
  <si>
    <r>
      <rPr>
        <sz val="11"/>
        <rFont val="宋体"/>
        <charset val="134"/>
      </rPr>
      <t>眉弯食品馆</t>
    </r>
    <r>
      <rPr>
        <sz val="11"/>
        <rFont val="Calibri"/>
        <family val="2"/>
      </rPr>
      <t>3</t>
    </r>
  </si>
  <si>
    <t>https://item.taobao.com/item.htm?id=1000990535144</t>
  </si>
  <si>
    <t>1000990535144</t>
  </si>
  <si>
    <t>6156198918115</t>
  </si>
  <si>
    <r>
      <rPr>
        <sz val="11"/>
        <rFont val="宋体"/>
        <charset val="134"/>
      </rPr>
      <t>浙江宁波</t>
    </r>
  </si>
  <si>
    <r>
      <rPr>
        <sz val="11"/>
        <rFont val="宋体"/>
        <charset val="134"/>
      </rPr>
      <t>美食情报局</t>
    </r>
  </si>
  <si>
    <t>https://item.taobao.com/item.htm?id=1000757567833</t>
  </si>
  <si>
    <t>1000757567833</t>
  </si>
  <si>
    <r>
      <rPr>
        <sz val="11"/>
        <rFont val="宋体"/>
        <charset val="134"/>
      </rPr>
      <t>卡士酸奶宝贝第二餐</t>
    </r>
    <r>
      <rPr>
        <sz val="11"/>
        <rFont val="Calibri"/>
        <family val="2"/>
      </rPr>
      <t xml:space="preserve">85g </t>
    </r>
    <r>
      <rPr>
        <sz val="11"/>
        <rFont val="宋体"/>
        <charset val="134"/>
      </rPr>
      <t>儿童酸奶</t>
    </r>
    <r>
      <rPr>
        <sz val="11"/>
        <rFont val="Calibri"/>
        <family val="2"/>
      </rPr>
      <t>6</t>
    </r>
    <r>
      <rPr>
        <sz val="11"/>
        <rFont val="宋体"/>
        <charset val="134"/>
      </rPr>
      <t>袋原味</t>
    </r>
    <r>
      <rPr>
        <sz val="11"/>
        <rFont val="Calibri"/>
        <family val="2"/>
      </rPr>
      <t>0</t>
    </r>
    <r>
      <rPr>
        <sz val="11"/>
        <rFont val="宋体"/>
        <charset val="134"/>
      </rPr>
      <t>添加剂高钙宝宝代餐</t>
    </r>
  </si>
  <si>
    <r>
      <rPr>
        <sz val="11"/>
        <rFont val="宋体"/>
        <charset val="134"/>
      </rPr>
      <t>口味</t>
    </r>
    <r>
      <rPr>
        <sz val="11"/>
        <rFont val="Calibri"/>
        <family val="2"/>
      </rPr>
      <t>:</t>
    </r>
    <r>
      <rPr>
        <sz val="11"/>
        <rFont val="宋体"/>
        <charset val="134"/>
      </rPr>
      <t>原味</t>
    </r>
    <r>
      <rPr>
        <sz val="11"/>
        <rFont val="Calibri"/>
        <family val="2"/>
      </rPr>
      <t>6</t>
    </r>
    <r>
      <rPr>
        <sz val="11"/>
        <rFont val="宋体"/>
        <charset val="134"/>
      </rPr>
      <t>袋</t>
    </r>
  </si>
  <si>
    <t>6156561411952</t>
  </si>
  <si>
    <r>
      <rPr>
        <sz val="11"/>
        <rFont val="宋体"/>
        <charset val="134"/>
      </rPr>
      <t>美鑫美食坊</t>
    </r>
  </si>
  <si>
    <t>https://item.taobao.com/item.htm?id=981552797743</t>
  </si>
  <si>
    <t>981552797743</t>
  </si>
  <si>
    <r>
      <rPr>
        <sz val="11"/>
        <rFont val="宋体"/>
        <charset val="134"/>
      </rPr>
      <t>卡士</t>
    </r>
    <r>
      <rPr>
        <sz val="11"/>
        <rFont val="Calibri"/>
        <family val="2"/>
      </rPr>
      <t>007</t>
    </r>
    <r>
      <rPr>
        <sz val="11"/>
        <rFont val="宋体"/>
        <charset val="134"/>
      </rPr>
      <t>小奶罐</t>
    </r>
    <r>
      <rPr>
        <sz val="11"/>
        <rFont val="Calibri"/>
        <family val="2"/>
      </rPr>
      <t>*4</t>
    </r>
    <r>
      <rPr>
        <sz val="11"/>
        <rFont val="宋体"/>
        <charset val="134"/>
      </rPr>
      <t>瓶酸奶生牛乳奶源</t>
    </r>
    <r>
      <rPr>
        <sz val="11"/>
        <rFont val="Calibri"/>
        <family val="2"/>
      </rPr>
      <t>7</t>
    </r>
    <r>
      <rPr>
        <sz val="11"/>
        <rFont val="宋体"/>
        <charset val="134"/>
      </rPr>
      <t>种益生菌风味发酵乳原味</t>
    </r>
    <r>
      <rPr>
        <sz val="11"/>
        <rFont val="Calibri"/>
        <family val="2"/>
      </rPr>
      <t>0</t>
    </r>
    <r>
      <rPr>
        <sz val="11"/>
        <rFont val="宋体"/>
        <charset val="134"/>
      </rPr>
      <t>蔗糖</t>
    </r>
  </si>
  <si>
    <r>
      <rPr>
        <sz val="11"/>
        <rFont val="宋体"/>
        <charset val="134"/>
      </rPr>
      <t>口味</t>
    </r>
    <r>
      <rPr>
        <sz val="11"/>
        <rFont val="Calibri"/>
        <family val="2"/>
      </rPr>
      <t>:</t>
    </r>
    <r>
      <rPr>
        <sz val="11"/>
        <rFont val="宋体"/>
        <charset val="134"/>
      </rPr>
      <t>原味</t>
    </r>
    <r>
      <rPr>
        <sz val="11"/>
        <rFont val="Calibri"/>
        <family val="2"/>
      </rPr>
      <t>440g*4</t>
    </r>
    <r>
      <rPr>
        <sz val="11"/>
        <rFont val="宋体"/>
        <charset val="134"/>
      </rPr>
      <t>瓶（有甜味）</t>
    </r>
  </si>
  <si>
    <t>5938845208411</t>
  </si>
  <si>
    <r>
      <rPr>
        <sz val="11"/>
        <rFont val="宋体"/>
        <charset val="134"/>
      </rPr>
      <t>安徽亳州</t>
    </r>
  </si>
  <si>
    <r>
      <rPr>
        <sz val="11"/>
        <rFont val="宋体"/>
        <charset val="134"/>
      </rPr>
      <t>南北同保健品</t>
    </r>
  </si>
  <si>
    <t>https://item.taobao.com/item.htm?id=1006780829296</t>
  </si>
  <si>
    <t>1006780829296</t>
  </si>
  <si>
    <r>
      <rPr>
        <sz val="11"/>
        <rFont val="宋体"/>
        <charset val="134"/>
      </rPr>
      <t>口味</t>
    </r>
    <r>
      <rPr>
        <sz val="11"/>
        <rFont val="Calibri"/>
        <family val="2"/>
      </rPr>
      <t>:</t>
    </r>
    <r>
      <rPr>
        <sz val="11"/>
        <rFont val="宋体"/>
        <charset val="134"/>
      </rPr>
      <t>【</t>
    </r>
    <r>
      <rPr>
        <sz val="11"/>
        <rFont val="Calibri"/>
        <family val="2"/>
      </rPr>
      <t>4%</t>
    </r>
    <r>
      <rPr>
        <sz val="11"/>
        <rFont val="宋体"/>
        <charset val="134"/>
      </rPr>
      <t>蔗糖山楂鸡内金】</t>
    </r>
  </si>
  <si>
    <t>6167017386676</t>
  </si>
  <si>
    <r>
      <rPr>
        <sz val="11"/>
        <rFont val="宋体"/>
        <charset val="134"/>
      </rPr>
      <t>西南大区</t>
    </r>
  </si>
  <si>
    <r>
      <rPr>
        <sz val="11"/>
        <rFont val="宋体"/>
        <charset val="134"/>
      </rPr>
      <t>广西柳州</t>
    </r>
  </si>
  <si>
    <r>
      <rPr>
        <sz val="11"/>
        <rFont val="宋体"/>
        <charset val="134"/>
      </rPr>
      <t>念匠供应链</t>
    </r>
  </si>
  <si>
    <t>https://item.taobao.com/item.htm?id=999074043879</t>
  </si>
  <si>
    <t>999074043879</t>
  </si>
  <si>
    <r>
      <rPr>
        <sz val="11"/>
        <rFont val="宋体"/>
        <charset val="134"/>
      </rPr>
      <t>卡士酸奶</t>
    </r>
    <r>
      <rPr>
        <sz val="11"/>
        <rFont val="Calibri"/>
        <family val="2"/>
      </rPr>
      <t>007</t>
    </r>
    <r>
      <rPr>
        <sz val="11"/>
        <rFont val="宋体"/>
        <charset val="134"/>
      </rPr>
      <t>家用</t>
    </r>
    <r>
      <rPr>
        <sz val="11"/>
        <rFont val="Calibri"/>
        <family val="2"/>
      </rPr>
      <t>1kg*2</t>
    </r>
    <r>
      <rPr>
        <sz val="11"/>
        <rFont val="宋体"/>
        <charset val="134"/>
      </rPr>
      <t>瓶装</t>
    </r>
    <r>
      <rPr>
        <sz val="11"/>
        <rFont val="Calibri"/>
        <family val="2"/>
      </rPr>
      <t>7</t>
    </r>
    <r>
      <rPr>
        <sz val="11"/>
        <rFont val="宋体"/>
        <charset val="134"/>
      </rPr>
      <t>种益生菌低温风味发酵乳低温</t>
    </r>
    <r>
      <rPr>
        <sz val="11"/>
        <rFont val="Calibri"/>
        <family val="2"/>
      </rPr>
      <t xml:space="preserve"> </t>
    </r>
    <r>
      <rPr>
        <sz val="11"/>
        <rFont val="宋体"/>
        <charset val="134"/>
      </rPr>
      <t>顺丰包邮</t>
    </r>
  </si>
  <si>
    <r>
      <rPr>
        <sz val="11"/>
        <rFont val="宋体"/>
        <charset val="134"/>
      </rPr>
      <t>口味</t>
    </r>
    <r>
      <rPr>
        <sz val="11"/>
        <rFont val="Calibri"/>
        <family val="2"/>
      </rPr>
      <t>:</t>
    </r>
    <r>
      <rPr>
        <sz val="11"/>
        <rFont val="宋体"/>
        <charset val="134"/>
      </rPr>
      <t>卡士原味</t>
    </r>
    <r>
      <rPr>
        <sz val="11"/>
        <rFont val="Calibri"/>
        <family val="2"/>
      </rPr>
      <t>007*2</t>
    </r>
  </si>
  <si>
    <t>5985618796520</t>
  </si>
  <si>
    <r>
      <rPr>
        <sz val="11"/>
        <rFont val="宋体"/>
        <charset val="134"/>
      </rPr>
      <t>牛牛奶品商行</t>
    </r>
  </si>
  <si>
    <t>https://item.taobao.com/item.htm?id=892827318541</t>
  </si>
  <si>
    <t>892827318541</t>
  </si>
  <si>
    <r>
      <rPr>
        <sz val="11"/>
        <rFont val="宋体"/>
        <charset val="134"/>
      </rPr>
      <t>酸奶卡士宝贝第二餐</t>
    </r>
    <r>
      <rPr>
        <sz val="11"/>
        <rFont val="Calibri"/>
        <family val="2"/>
      </rPr>
      <t>0</t>
    </r>
    <r>
      <rPr>
        <sz val="11"/>
        <rFont val="宋体"/>
        <charset val="134"/>
      </rPr>
      <t>蔗糖风味发酵乳西梅苹果味儿童小孩代餐奶</t>
    </r>
    <r>
      <rPr>
        <sz val="11"/>
        <rFont val="Calibri"/>
        <family val="2"/>
      </rPr>
      <t>85g</t>
    </r>
  </si>
  <si>
    <r>
      <rPr>
        <sz val="11"/>
        <rFont val="宋体"/>
        <charset val="134"/>
      </rPr>
      <t>口味</t>
    </r>
    <r>
      <rPr>
        <sz val="11"/>
        <rFont val="Calibri"/>
        <family val="2"/>
      </rPr>
      <t>:</t>
    </r>
    <r>
      <rPr>
        <sz val="11"/>
        <rFont val="宋体"/>
        <charset val="134"/>
      </rPr>
      <t>【</t>
    </r>
    <r>
      <rPr>
        <sz val="11"/>
        <rFont val="Calibri"/>
        <family val="2"/>
      </rPr>
      <t>12</t>
    </r>
    <r>
      <rPr>
        <sz val="11"/>
        <rFont val="宋体"/>
        <charset val="134"/>
      </rPr>
      <t>袋】宝贝第二餐原味</t>
    </r>
    <r>
      <rPr>
        <sz val="11"/>
        <rFont val="Calibri"/>
        <family val="2"/>
      </rPr>
      <t>0</t>
    </r>
    <r>
      <rPr>
        <sz val="11"/>
        <rFont val="宋体"/>
        <charset val="134"/>
      </rPr>
      <t>糖</t>
    </r>
    <r>
      <rPr>
        <sz val="11"/>
        <rFont val="Calibri"/>
        <family val="2"/>
      </rPr>
      <t>*85g</t>
    </r>
  </si>
  <si>
    <t>5740916988125</t>
  </si>
  <si>
    <t>https://item.taobao.com/item.htm?id=893537287000</t>
  </si>
  <si>
    <t>893537287000</t>
  </si>
  <si>
    <r>
      <rPr>
        <sz val="11"/>
        <rFont val="宋体"/>
        <charset val="134"/>
      </rPr>
      <t>卡士酸奶</t>
    </r>
    <r>
      <rPr>
        <sz val="11"/>
        <rFont val="Calibri"/>
        <family val="2"/>
      </rPr>
      <t>007</t>
    </r>
    <r>
      <rPr>
        <sz val="11"/>
        <rFont val="宋体"/>
        <charset val="134"/>
      </rPr>
      <t>小奶罐风味发酵乳</t>
    </r>
    <r>
      <rPr>
        <sz val="11"/>
        <rFont val="Calibri"/>
        <family val="2"/>
      </rPr>
      <t>440</t>
    </r>
    <r>
      <rPr>
        <sz val="11"/>
        <rFont val="宋体"/>
        <charset val="134"/>
      </rPr>
      <t>益生菌酸牛奶学生儿童营养早餐奶</t>
    </r>
  </si>
  <si>
    <r>
      <rPr>
        <sz val="11"/>
        <rFont val="宋体"/>
        <charset val="134"/>
      </rPr>
      <t>口味</t>
    </r>
    <r>
      <rPr>
        <sz val="11"/>
        <rFont val="Calibri"/>
        <family val="2"/>
      </rPr>
      <t>:</t>
    </r>
    <r>
      <rPr>
        <sz val="11"/>
        <rFont val="宋体"/>
        <charset val="134"/>
      </rPr>
      <t>小奶罐有甜味</t>
    </r>
    <r>
      <rPr>
        <sz val="11"/>
        <rFont val="Calibri"/>
        <family val="2"/>
      </rPr>
      <t xml:space="preserve"> 440g;</t>
    </r>
    <r>
      <rPr>
        <sz val="11"/>
        <rFont val="宋体"/>
        <charset val="134"/>
      </rPr>
      <t>罐数</t>
    </r>
    <r>
      <rPr>
        <sz val="11"/>
        <rFont val="Calibri"/>
        <family val="2"/>
      </rPr>
      <t>:5</t>
    </r>
    <r>
      <rPr>
        <sz val="11"/>
        <rFont val="宋体"/>
        <charset val="134"/>
      </rPr>
      <t>瓶</t>
    </r>
  </si>
  <si>
    <t>5744312957288</t>
  </si>
  <si>
    <t>https://item.taobao.com/item.htm?id=894800033494</t>
  </si>
  <si>
    <t>894800033494</t>
  </si>
  <si>
    <r>
      <rPr>
        <sz val="11"/>
        <rFont val="宋体"/>
        <charset val="134"/>
      </rPr>
      <t>卡士酸奶</t>
    </r>
    <r>
      <rPr>
        <sz val="11"/>
        <rFont val="Calibri"/>
        <family val="2"/>
      </rPr>
      <t>007</t>
    </r>
    <r>
      <rPr>
        <sz val="11"/>
        <rFont val="宋体"/>
        <charset val="134"/>
      </rPr>
      <t>发酵乳</t>
    </r>
    <r>
      <rPr>
        <sz val="11"/>
        <rFont val="Calibri"/>
        <family val="2"/>
      </rPr>
      <t>1kg</t>
    </r>
    <r>
      <rPr>
        <sz val="11"/>
        <rFont val="宋体"/>
        <charset val="134"/>
      </rPr>
      <t>家庭装</t>
    </r>
    <r>
      <rPr>
        <sz val="11"/>
        <rFont val="Calibri"/>
        <family val="2"/>
      </rPr>
      <t>0</t>
    </r>
    <r>
      <rPr>
        <sz val="11"/>
        <rFont val="宋体"/>
        <charset val="134"/>
      </rPr>
      <t>添加益生菌酸牛奶学生儿童营养早餐</t>
    </r>
  </si>
  <si>
    <r>
      <rPr>
        <sz val="11"/>
        <rFont val="宋体"/>
        <charset val="134"/>
      </rPr>
      <t>口味</t>
    </r>
    <r>
      <rPr>
        <sz val="11"/>
        <rFont val="Calibri"/>
        <family val="2"/>
      </rPr>
      <t>:</t>
    </r>
    <r>
      <rPr>
        <sz val="11"/>
        <rFont val="宋体"/>
        <charset val="134"/>
      </rPr>
      <t>卡士</t>
    </r>
    <r>
      <rPr>
        <sz val="11"/>
        <rFont val="Calibri"/>
        <family val="2"/>
      </rPr>
      <t>0</t>
    </r>
    <r>
      <rPr>
        <sz val="11"/>
        <rFont val="宋体"/>
        <charset val="134"/>
      </rPr>
      <t>蔗糖酸奶</t>
    </r>
    <r>
      <rPr>
        <sz val="11"/>
        <rFont val="Calibri"/>
        <family val="2"/>
      </rPr>
      <t xml:space="preserve"> 969g;</t>
    </r>
    <r>
      <rPr>
        <sz val="11"/>
        <rFont val="宋体"/>
        <charset val="134"/>
      </rPr>
      <t>罐数</t>
    </r>
    <r>
      <rPr>
        <sz val="11"/>
        <rFont val="Calibri"/>
        <family val="2"/>
      </rPr>
      <t>:2</t>
    </r>
    <r>
      <rPr>
        <sz val="11"/>
        <rFont val="宋体"/>
        <charset val="134"/>
      </rPr>
      <t>瓶</t>
    </r>
    <r>
      <rPr>
        <sz val="11"/>
        <rFont val="Calibri"/>
        <family val="2"/>
      </rPr>
      <t xml:space="preserve"> </t>
    </r>
    <r>
      <rPr>
        <sz val="11"/>
        <rFont val="宋体"/>
        <charset val="134"/>
      </rPr>
      <t>【顺丰包邮】</t>
    </r>
  </si>
  <si>
    <t>5911182110112</t>
  </si>
  <si>
    <r>
      <rPr>
        <sz val="11"/>
        <rFont val="宋体"/>
        <charset val="134"/>
      </rPr>
      <t>柒捌玖乳品专营店</t>
    </r>
  </si>
  <si>
    <t>https://detail.tmall.com/item.htm?id=945597251662</t>
  </si>
  <si>
    <r>
      <rPr>
        <sz val="11"/>
        <rFont val="宋体"/>
        <charset val="134"/>
      </rPr>
      <t>补贴</t>
    </r>
    <r>
      <rPr>
        <sz val="11"/>
        <rFont val="Calibri"/>
        <family val="2"/>
      </rPr>
      <t>5.9</t>
    </r>
    <r>
      <rPr>
        <sz val="11"/>
        <rFont val="宋体"/>
        <charset val="134"/>
      </rPr>
      <t>元；淘金币可抵</t>
    </r>
    <r>
      <rPr>
        <sz val="11"/>
        <rFont val="Calibri"/>
        <family val="2"/>
      </rPr>
      <t>1%</t>
    </r>
  </si>
  <si>
    <t>945597251662</t>
  </si>
  <si>
    <r>
      <rPr>
        <sz val="11"/>
        <rFont val="宋体"/>
        <charset val="134"/>
      </rPr>
      <t>卡士宝贝第二餐儿童酸奶原味无蔗糖</t>
    </r>
    <r>
      <rPr>
        <sz val="11"/>
        <rFont val="Calibri"/>
        <family val="2"/>
      </rPr>
      <t>4%</t>
    </r>
    <r>
      <rPr>
        <sz val="11"/>
        <rFont val="宋体"/>
        <charset val="134"/>
      </rPr>
      <t>蔗糖蓝莓宝宝孕妇酸牛奶低温</t>
    </r>
  </si>
  <si>
    <r>
      <rPr>
        <sz val="11"/>
        <rFont val="宋体"/>
        <charset val="134"/>
      </rPr>
      <t>【</t>
    </r>
    <r>
      <rPr>
        <sz val="11"/>
        <rFont val="Calibri"/>
        <family val="2"/>
      </rPr>
      <t>0</t>
    </r>
    <r>
      <rPr>
        <sz val="11"/>
        <rFont val="宋体"/>
        <charset val="134"/>
      </rPr>
      <t>蔗糖】原味</t>
    </r>
    <r>
      <rPr>
        <sz val="11"/>
        <rFont val="Calibri"/>
        <family val="2"/>
      </rPr>
      <t>85g,5</t>
    </r>
    <r>
      <rPr>
        <sz val="11"/>
        <rFont val="宋体"/>
        <charset val="134"/>
      </rPr>
      <t>袋</t>
    </r>
  </si>
  <si>
    <t>5985870688299</t>
  </si>
  <si>
    <r>
      <rPr>
        <sz val="11"/>
        <rFont val="宋体"/>
        <charset val="134"/>
      </rPr>
      <t>清秋十七里花香</t>
    </r>
  </si>
  <si>
    <t>https://item.taobao.com/item.htm?id=1006339390474</t>
  </si>
  <si>
    <t>1006339390474</t>
  </si>
  <si>
    <t>6003349065896</t>
  </si>
  <si>
    <r>
      <rPr>
        <sz val="11"/>
        <rFont val="宋体"/>
        <charset val="134"/>
      </rPr>
      <t>秋风馋邀初专卖店</t>
    </r>
  </si>
  <si>
    <t>https://detail.tmall.com/item.htm?id=999639513342</t>
  </si>
  <si>
    <t>999639513342</t>
  </si>
  <si>
    <t>6150104543775</t>
  </si>
  <si>
    <t>https://detail.tmall.com/item.htm?id=991055726310</t>
  </si>
  <si>
    <t>991055726310</t>
  </si>
  <si>
    <r>
      <rPr>
        <sz val="11"/>
        <rFont val="宋体"/>
        <charset val="134"/>
      </rPr>
      <t>卡士酸奶宝贝第二餐</t>
    </r>
    <r>
      <rPr>
        <sz val="11"/>
        <rFont val="Calibri"/>
        <family val="2"/>
      </rPr>
      <t>85g*15</t>
    </r>
    <r>
      <rPr>
        <sz val="11"/>
        <rFont val="宋体"/>
        <charset val="134"/>
      </rPr>
      <t>袋装无蔗糖无添加剂高钙儿童低温酸牛奶</t>
    </r>
  </si>
  <si>
    <r>
      <rPr>
        <sz val="11"/>
        <rFont val="宋体"/>
        <charset val="134"/>
      </rPr>
      <t>口味</t>
    </r>
    <r>
      <rPr>
        <sz val="11"/>
        <rFont val="Calibri"/>
        <family val="2"/>
      </rPr>
      <t>:</t>
    </r>
    <r>
      <rPr>
        <sz val="11"/>
        <rFont val="宋体"/>
        <charset val="134"/>
      </rPr>
      <t>西梅味</t>
    </r>
    <r>
      <rPr>
        <sz val="11"/>
        <rFont val="Calibri"/>
        <family val="2"/>
      </rPr>
      <t>85g*15</t>
    </r>
    <r>
      <rPr>
        <sz val="11"/>
        <rFont val="宋体"/>
        <charset val="134"/>
      </rPr>
      <t>袋【</t>
    </r>
    <r>
      <rPr>
        <sz val="11"/>
        <rFont val="Calibri"/>
        <family val="2"/>
      </rPr>
      <t>0</t>
    </r>
    <r>
      <rPr>
        <sz val="11"/>
        <rFont val="宋体"/>
        <charset val="134"/>
      </rPr>
      <t>蔗糖】</t>
    </r>
  </si>
  <si>
    <t>6128689075077</t>
  </si>
  <si>
    <r>
      <rPr>
        <sz val="11"/>
        <rFont val="宋体"/>
        <charset val="134"/>
      </rPr>
      <t>贵州贵阳</t>
    </r>
  </si>
  <si>
    <r>
      <rPr>
        <sz val="11"/>
        <rFont val="宋体"/>
        <charset val="134"/>
      </rPr>
      <t>肉铺江湖</t>
    </r>
    <r>
      <rPr>
        <sz val="11"/>
        <rFont val="Calibri"/>
        <family val="2"/>
      </rPr>
      <t>5</t>
    </r>
    <r>
      <rPr>
        <sz val="11"/>
        <rFont val="宋体"/>
        <charset val="134"/>
      </rPr>
      <t>的小店</t>
    </r>
    <r>
      <rPr>
        <sz val="11"/>
        <rFont val="Calibri"/>
        <family val="2"/>
      </rPr>
      <t>68</t>
    </r>
  </si>
  <si>
    <t>https://item.taobao.com/item.htm?id=1005442171409</t>
  </si>
  <si>
    <t>1005442171409</t>
  </si>
  <si>
    <t>6002692377863</t>
  </si>
  <si>
    <r>
      <rPr>
        <sz val="11"/>
        <rFont val="宋体"/>
        <charset val="134"/>
      </rPr>
      <t>杭州佳牛科技有限公司</t>
    </r>
  </si>
  <si>
    <r>
      <rPr>
        <sz val="11"/>
        <rFont val="宋体"/>
        <charset val="134"/>
      </rPr>
      <t>尚百汇食品专营店</t>
    </r>
  </si>
  <si>
    <t>https://detail.tmall.com/item.htm?id=890865611884</t>
  </si>
  <si>
    <r>
      <rPr>
        <sz val="11"/>
        <rFont val="宋体"/>
        <charset val="134"/>
      </rPr>
      <t>淘金币可抵</t>
    </r>
    <r>
      <rPr>
        <sz val="11"/>
        <rFont val="Calibri"/>
        <family val="2"/>
      </rPr>
      <t>2%</t>
    </r>
  </si>
  <si>
    <t>890865611884</t>
  </si>
  <si>
    <r>
      <rPr>
        <sz val="11"/>
        <rFont val="宋体"/>
        <charset val="134"/>
      </rPr>
      <t>卡士酸奶</t>
    </r>
    <r>
      <rPr>
        <sz val="11"/>
        <rFont val="Calibri"/>
        <family val="2"/>
      </rPr>
      <t>007</t>
    </r>
    <r>
      <rPr>
        <sz val="11"/>
        <rFont val="宋体"/>
        <charset val="134"/>
      </rPr>
      <t>家庭装分享装</t>
    </r>
    <r>
      <rPr>
        <sz val="11"/>
        <rFont val="Calibri"/>
        <family val="2"/>
      </rPr>
      <t>1kg*2</t>
    </r>
    <r>
      <rPr>
        <sz val="11"/>
        <rFont val="宋体"/>
        <charset val="134"/>
      </rPr>
      <t>桶装风味发酵乳益生菌无糖酸牛奶</t>
    </r>
  </si>
  <si>
    <r>
      <rPr>
        <sz val="11"/>
        <rFont val="Calibri"/>
        <family val="2"/>
      </rPr>
      <t>1Kg *2</t>
    </r>
    <r>
      <rPr>
        <sz val="11"/>
        <rFont val="宋体"/>
        <charset val="134"/>
      </rPr>
      <t>桶【有糖】</t>
    </r>
  </si>
  <si>
    <t>5738973249047</t>
  </si>
  <si>
    <t>https://detail.tmall.com/item.htm?id=926141136936</t>
  </si>
  <si>
    <r>
      <rPr>
        <sz val="11"/>
        <rFont val="宋体"/>
        <charset val="134"/>
      </rPr>
      <t>淘金币频道抵扣</t>
    </r>
    <r>
      <rPr>
        <sz val="11"/>
        <rFont val="Calibri"/>
        <family val="2"/>
      </rPr>
      <t>7%</t>
    </r>
    <r>
      <rPr>
        <sz val="11"/>
        <rFont val="宋体"/>
        <charset val="134"/>
      </rPr>
      <t>起</t>
    </r>
  </si>
  <si>
    <t>926141136936</t>
  </si>
  <si>
    <r>
      <rPr>
        <sz val="11"/>
        <rFont val="宋体"/>
        <charset val="134"/>
      </rPr>
      <t>卡士酸奶宝贝第二餐</t>
    </r>
    <r>
      <rPr>
        <sz val="11"/>
        <rFont val="Calibri"/>
        <family val="2"/>
      </rPr>
      <t>85g*10</t>
    </r>
    <r>
      <rPr>
        <sz val="11"/>
        <rFont val="宋体"/>
        <charset val="134"/>
      </rPr>
      <t>袋装无蔗糖无添加剂高钙儿童低温酸牛奶</t>
    </r>
  </si>
  <si>
    <r>
      <rPr>
        <sz val="11"/>
        <rFont val="宋体"/>
        <charset val="134"/>
      </rPr>
      <t>原味</t>
    </r>
    <r>
      <rPr>
        <sz val="11"/>
        <rFont val="Calibri"/>
        <family val="2"/>
      </rPr>
      <t>85g/</t>
    </r>
    <r>
      <rPr>
        <sz val="11"/>
        <rFont val="宋体"/>
        <charset val="134"/>
      </rPr>
      <t>袋【</t>
    </r>
    <r>
      <rPr>
        <sz val="11"/>
        <rFont val="Calibri"/>
        <family val="2"/>
      </rPr>
      <t>0</t>
    </r>
    <r>
      <rPr>
        <sz val="11"/>
        <rFont val="宋体"/>
        <charset val="134"/>
      </rPr>
      <t>蔗糖】</t>
    </r>
    <r>
      <rPr>
        <sz val="11"/>
        <rFont val="Calibri"/>
        <family val="2"/>
      </rPr>
      <t>,10</t>
    </r>
    <r>
      <rPr>
        <sz val="11"/>
        <rFont val="宋体"/>
        <charset val="134"/>
      </rPr>
      <t>袋</t>
    </r>
  </si>
  <si>
    <t>5972753327806</t>
  </si>
  <si>
    <r>
      <rPr>
        <sz val="11"/>
        <rFont val="宋体"/>
        <charset val="134"/>
      </rPr>
      <t>山西太原</t>
    </r>
  </si>
  <si>
    <r>
      <rPr>
        <sz val="11"/>
        <rFont val="宋体"/>
        <charset val="134"/>
      </rPr>
      <t>食光胶囊的小店</t>
    </r>
    <r>
      <rPr>
        <sz val="11"/>
        <rFont val="Calibri"/>
        <family val="2"/>
      </rPr>
      <t>40</t>
    </r>
  </si>
  <si>
    <t>https://item.taobao.com/item.htm?id=998371597332</t>
  </si>
  <si>
    <t>998371597332</t>
  </si>
  <si>
    <t>5981526377683</t>
  </si>
  <si>
    <r>
      <rPr>
        <sz val="11"/>
        <rFont val="宋体"/>
        <charset val="134"/>
      </rPr>
      <t>食味趣小店</t>
    </r>
  </si>
  <si>
    <t>https://item.taobao.com/item.htm?id=1000739667860</t>
  </si>
  <si>
    <t>1000739667860</t>
  </si>
  <si>
    <r>
      <rPr>
        <sz val="11"/>
        <rFont val="宋体"/>
        <charset val="134"/>
      </rPr>
      <t>卡士</t>
    </r>
    <r>
      <rPr>
        <sz val="11"/>
        <rFont val="Calibri"/>
        <family val="2"/>
      </rPr>
      <t>007</t>
    </r>
    <r>
      <rPr>
        <sz val="11"/>
        <rFont val="宋体"/>
        <charset val="134"/>
      </rPr>
      <t>原味</t>
    </r>
    <r>
      <rPr>
        <sz val="11"/>
        <rFont val="Calibri"/>
        <family val="2"/>
      </rPr>
      <t>1kg</t>
    </r>
    <r>
      <rPr>
        <sz val="11"/>
        <rFont val="宋体"/>
        <charset val="134"/>
      </rPr>
      <t>无蔗糖</t>
    </r>
    <r>
      <rPr>
        <sz val="11"/>
        <rFont val="Calibri"/>
        <family val="2"/>
      </rPr>
      <t>969g</t>
    </r>
    <r>
      <rPr>
        <sz val="11"/>
        <rFont val="宋体"/>
        <charset val="134"/>
      </rPr>
      <t>家庭装</t>
    </r>
    <r>
      <rPr>
        <sz val="11"/>
        <rFont val="Calibri"/>
        <family val="2"/>
      </rPr>
      <t>7</t>
    </r>
    <r>
      <rPr>
        <sz val="11"/>
        <rFont val="宋体"/>
        <charset val="134"/>
      </rPr>
      <t>种益生菌酸奶</t>
    </r>
  </si>
  <si>
    <r>
      <rPr>
        <sz val="11"/>
        <rFont val="宋体"/>
        <charset val="134"/>
      </rPr>
      <t>口味</t>
    </r>
    <r>
      <rPr>
        <sz val="11"/>
        <rFont val="Calibri"/>
        <family val="2"/>
      </rPr>
      <t>:</t>
    </r>
    <r>
      <rPr>
        <sz val="11"/>
        <rFont val="宋体"/>
        <charset val="134"/>
      </rPr>
      <t>原味</t>
    </r>
    <r>
      <rPr>
        <sz val="11"/>
        <rFont val="Calibri"/>
        <family val="2"/>
      </rPr>
      <t>1kg*2</t>
    </r>
    <r>
      <rPr>
        <sz val="11"/>
        <rFont val="宋体"/>
        <charset val="134"/>
      </rPr>
      <t>瓶</t>
    </r>
  </si>
  <si>
    <t>6156266767934</t>
  </si>
  <si>
    <t>https://item.taobao.com/item.htm?id=1001337634409</t>
  </si>
  <si>
    <t>1001337634409</t>
  </si>
  <si>
    <r>
      <rPr>
        <sz val="11"/>
        <rFont val="宋体"/>
        <charset val="134"/>
      </rPr>
      <t>顺丰包邮】卡士酸奶原味</t>
    </r>
    <r>
      <rPr>
        <sz val="11"/>
        <rFont val="Calibri"/>
        <family val="2"/>
      </rPr>
      <t>440g</t>
    </r>
    <r>
      <rPr>
        <sz val="11"/>
        <rFont val="宋体"/>
        <charset val="134"/>
      </rPr>
      <t>瓶装儿童健康</t>
    </r>
    <r>
      <rPr>
        <sz val="11"/>
        <rFont val="Calibri"/>
        <family val="2"/>
      </rPr>
      <t>007</t>
    </r>
    <r>
      <rPr>
        <sz val="11"/>
        <rFont val="宋体"/>
        <charset val="134"/>
      </rPr>
      <t>低温发酵乳</t>
    </r>
    <r>
      <rPr>
        <sz val="11"/>
        <rFont val="Calibri"/>
        <family val="2"/>
      </rPr>
      <t>7</t>
    </r>
    <r>
      <rPr>
        <sz val="11"/>
        <rFont val="宋体"/>
        <charset val="134"/>
      </rPr>
      <t>种益生菌</t>
    </r>
  </si>
  <si>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原味</t>
    </r>
    <r>
      <rPr>
        <sz val="11"/>
        <rFont val="Calibri"/>
        <family val="2"/>
      </rPr>
      <t>440g*5</t>
    </r>
    <r>
      <rPr>
        <sz val="11"/>
        <rFont val="宋体"/>
        <charset val="134"/>
      </rPr>
      <t>瓶</t>
    </r>
  </si>
  <si>
    <t>5989900832537</t>
  </si>
  <si>
    <r>
      <rPr>
        <sz val="11"/>
        <rFont val="宋体"/>
        <charset val="134"/>
      </rPr>
      <t>适享食品</t>
    </r>
  </si>
  <si>
    <t>https://item.taobao.com/item.htm?id=831824086464</t>
  </si>
  <si>
    <t>831824086464</t>
  </si>
  <si>
    <r>
      <rPr>
        <sz val="11"/>
        <rFont val="宋体"/>
        <charset val="134"/>
      </rPr>
      <t>【顺丰】卡士酸奶宝贝第二餐宝宝儿童酸奶低温</t>
    </r>
    <r>
      <rPr>
        <sz val="11"/>
        <rFont val="Calibri"/>
        <family val="2"/>
      </rPr>
      <t>0</t>
    </r>
    <r>
      <rPr>
        <sz val="11"/>
        <rFont val="宋体"/>
        <charset val="134"/>
      </rPr>
      <t>蔗糖无蔗糖</t>
    </r>
    <r>
      <rPr>
        <sz val="11"/>
        <rFont val="Calibri"/>
        <family val="2"/>
      </rPr>
      <t>4%</t>
    </r>
    <r>
      <rPr>
        <sz val="11"/>
        <rFont val="宋体"/>
        <charset val="134"/>
      </rPr>
      <t>糖</t>
    </r>
  </si>
  <si>
    <r>
      <rPr>
        <sz val="11"/>
        <rFont val="宋体"/>
        <charset val="134"/>
      </rPr>
      <t>口味</t>
    </r>
    <r>
      <rPr>
        <sz val="11"/>
        <rFont val="Calibri"/>
        <family val="2"/>
      </rPr>
      <t>:</t>
    </r>
    <r>
      <rPr>
        <sz val="11"/>
        <rFont val="宋体"/>
        <charset val="134"/>
      </rPr>
      <t>原味（</t>
    </r>
    <r>
      <rPr>
        <sz val="11"/>
        <rFont val="Calibri"/>
        <family val="2"/>
      </rPr>
      <t>0</t>
    </r>
    <r>
      <rPr>
        <sz val="11"/>
        <rFont val="宋体"/>
        <charset val="134"/>
      </rPr>
      <t>蔗糖）</t>
    </r>
    <r>
      <rPr>
        <sz val="11"/>
        <rFont val="Calibri"/>
        <family val="2"/>
      </rPr>
      <t>6</t>
    </r>
    <r>
      <rPr>
        <sz val="11"/>
        <rFont val="宋体"/>
        <charset val="134"/>
      </rPr>
      <t>袋</t>
    </r>
  </si>
  <si>
    <t>5741671558600</t>
  </si>
  <si>
    <r>
      <rPr>
        <sz val="11"/>
        <rFont val="宋体"/>
        <charset val="134"/>
      </rPr>
      <t>苏州</t>
    </r>
    <r>
      <rPr>
        <sz val="11"/>
        <rFont val="Calibri"/>
        <family val="2"/>
      </rPr>
      <t>SAM</t>
    </r>
    <r>
      <rPr>
        <sz val="11"/>
        <rFont val="宋体"/>
        <charset val="134"/>
      </rPr>
      <t>代购</t>
    </r>
  </si>
  <si>
    <t>https://item.taobao.com/item.htm?id=1001274754068</t>
  </si>
  <si>
    <t>1001274754068</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</si>
  <si>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</si>
  <si>
    <t>6155151286064</t>
  </si>
  <si>
    <r>
      <rPr>
        <sz val="11"/>
        <rFont val="宋体"/>
        <charset val="134"/>
      </rPr>
      <t>苏州会员店代购</t>
    </r>
  </si>
  <si>
    <t>https://item.taobao.com/item.htm?id=992668302928</t>
  </si>
  <si>
    <t>992668302928</t>
  </si>
  <si>
    <r>
      <rPr>
        <sz val="11"/>
        <rFont val="宋体"/>
        <charset val="134"/>
      </rPr>
      <t>麦德龙代购卡士</t>
    </r>
    <r>
      <rPr>
        <sz val="11"/>
        <rFont val="Calibri"/>
        <family val="2"/>
      </rPr>
      <t>007</t>
    </r>
    <r>
      <rPr>
        <sz val="11"/>
        <rFont val="宋体"/>
        <charset val="134"/>
      </rPr>
      <t>无蔗糖益生菌酸奶原味</t>
    </r>
    <r>
      <rPr>
        <sz val="11"/>
        <rFont val="Calibri"/>
        <family val="2"/>
      </rPr>
      <t>428g*3(</t>
    </r>
    <r>
      <rPr>
        <sz val="11"/>
        <rFont val="宋体"/>
        <charset val="134"/>
      </rPr>
      <t>新老包装随机发货</t>
    </r>
  </si>
  <si>
    <r>
      <rPr>
        <sz val="11"/>
        <rFont val="宋体"/>
        <charset val="134"/>
      </rPr>
      <t>商品规格</t>
    </r>
    <r>
      <rPr>
        <sz val="11"/>
        <rFont val="Calibri"/>
        <family val="2"/>
      </rPr>
      <t>:428g*3</t>
    </r>
    <r>
      <rPr>
        <sz val="11"/>
        <rFont val="宋体"/>
        <charset val="134"/>
      </rPr>
      <t>【普通快递</t>
    </r>
    <r>
      <rPr>
        <sz val="11"/>
        <rFont val="Calibri"/>
        <family val="2"/>
      </rPr>
      <t>+</t>
    </r>
    <r>
      <rPr>
        <sz val="11"/>
        <rFont val="宋体"/>
        <charset val="134"/>
      </rPr>
      <t>保温箱</t>
    </r>
    <r>
      <rPr>
        <sz val="11"/>
        <rFont val="Calibri"/>
        <family val="2"/>
      </rPr>
      <t>+</t>
    </r>
    <r>
      <rPr>
        <sz val="11"/>
        <rFont val="宋体"/>
        <charset val="134"/>
      </rPr>
      <t>冰袋】</t>
    </r>
  </si>
  <si>
    <t>6133770183745</t>
  </si>
  <si>
    <r>
      <rPr>
        <sz val="11"/>
        <rFont val="宋体"/>
        <charset val="134"/>
      </rPr>
      <t>淘宝买菜农场直发</t>
    </r>
  </si>
  <si>
    <t>https://detail.tmall.com/item.htm?id=934658535848</t>
  </si>
  <si>
    <r>
      <rPr>
        <sz val="11"/>
        <rFont val="宋体"/>
        <charset val="134"/>
      </rPr>
      <t>淘金币可抵</t>
    </r>
    <r>
      <rPr>
        <sz val="11"/>
        <rFont val="Calibri"/>
        <family val="2"/>
      </rPr>
      <t>1%</t>
    </r>
    <r>
      <rPr>
        <sz val="11"/>
        <rFont val="宋体"/>
        <charset val="134"/>
      </rPr>
      <t>；最高</t>
    </r>
    <r>
      <rPr>
        <sz val="11"/>
        <rFont val="Calibri"/>
        <family val="2"/>
      </rPr>
      <t>10</t>
    </r>
    <r>
      <rPr>
        <sz val="11"/>
        <rFont val="宋体"/>
        <charset val="134"/>
      </rPr>
      <t>元，部分用户可领，限秒杀频道领用；最高</t>
    </r>
    <r>
      <rPr>
        <sz val="11"/>
        <rFont val="Calibri"/>
        <family val="2"/>
      </rPr>
      <t>5</t>
    </r>
    <r>
      <rPr>
        <sz val="11"/>
        <rFont val="宋体"/>
        <charset val="134"/>
      </rPr>
      <t>元，部分用户可领，限秒杀频道领用</t>
    </r>
  </si>
  <si>
    <t>934658535848</t>
  </si>
  <si>
    <r>
      <rPr>
        <sz val="11"/>
        <rFont val="宋体"/>
        <charset val="134"/>
      </rPr>
      <t>卡士酸奶</t>
    </r>
    <r>
      <rPr>
        <sz val="11"/>
        <rFont val="Calibri"/>
        <family val="2"/>
      </rPr>
      <t>007</t>
    </r>
    <r>
      <rPr>
        <sz val="11"/>
        <rFont val="宋体"/>
        <charset val="134"/>
      </rPr>
      <t>大瓶装</t>
    </r>
    <r>
      <rPr>
        <sz val="11"/>
        <rFont val="Calibri"/>
        <family val="2"/>
      </rPr>
      <t>1kg</t>
    </r>
    <r>
      <rPr>
        <sz val="11"/>
        <rFont val="宋体"/>
        <charset val="134"/>
      </rPr>
      <t>家庭装</t>
    </r>
    <r>
      <rPr>
        <sz val="11"/>
        <rFont val="Calibri"/>
        <family val="2"/>
      </rPr>
      <t>7</t>
    </r>
    <r>
      <rPr>
        <sz val="11"/>
        <rFont val="宋体"/>
        <charset val="134"/>
      </rPr>
      <t>种益生菌风味发酵乳</t>
    </r>
    <r>
      <rPr>
        <sz val="11"/>
        <rFont val="Calibri"/>
        <family val="2"/>
      </rPr>
      <t>2</t>
    </r>
    <r>
      <rPr>
        <sz val="11"/>
        <rFont val="宋体"/>
        <charset val="134"/>
      </rPr>
      <t>瓶装</t>
    </r>
  </si>
  <si>
    <r>
      <rPr>
        <sz val="11"/>
        <rFont val="宋体"/>
        <charset val="134"/>
      </rPr>
      <t>口味</t>
    </r>
    <r>
      <rPr>
        <sz val="11"/>
        <rFont val="Calibri"/>
        <family val="2"/>
      </rPr>
      <t>:007</t>
    </r>
    <r>
      <rPr>
        <sz val="11"/>
        <rFont val="宋体"/>
        <charset val="134"/>
      </rPr>
      <t>原味酸奶</t>
    </r>
    <r>
      <rPr>
        <sz val="11"/>
        <rFont val="Calibri"/>
        <family val="2"/>
      </rPr>
      <t>1kg*2</t>
    </r>
    <r>
      <rPr>
        <sz val="11"/>
        <rFont val="宋体"/>
        <charset val="134"/>
      </rPr>
      <t>瓶</t>
    </r>
  </si>
  <si>
    <t>5827240581790</t>
  </si>
  <si>
    <t>https://detail.tmall.com/item.htm?id=901089936240</t>
  </si>
  <si>
    <r>
      <rPr>
        <sz val="11"/>
        <rFont val="宋体"/>
        <charset val="134"/>
      </rPr>
      <t>淘金币频道抵扣</t>
    </r>
    <r>
      <rPr>
        <sz val="11"/>
        <rFont val="Calibri"/>
        <family val="2"/>
      </rPr>
      <t>3%</t>
    </r>
    <r>
      <rPr>
        <sz val="11"/>
        <rFont val="宋体"/>
        <charset val="134"/>
      </rPr>
      <t>起；最高</t>
    </r>
    <r>
      <rPr>
        <sz val="11"/>
        <rFont val="Calibri"/>
        <family val="2"/>
      </rPr>
      <t>10</t>
    </r>
    <r>
      <rPr>
        <sz val="11"/>
        <rFont val="宋体"/>
        <charset val="134"/>
      </rPr>
      <t>元，部分用户可领，限秒杀频道领用；最高</t>
    </r>
    <r>
      <rPr>
        <sz val="11"/>
        <rFont val="Calibri"/>
        <family val="2"/>
      </rPr>
      <t>5</t>
    </r>
    <r>
      <rPr>
        <sz val="11"/>
        <rFont val="宋体"/>
        <charset val="134"/>
      </rPr>
      <t>元，部分用户可领，限秒杀频道领用</t>
    </r>
  </si>
  <si>
    <t>901089936240</t>
  </si>
  <si>
    <r>
      <rPr>
        <sz val="11"/>
        <rFont val="宋体"/>
        <charset val="134"/>
      </rPr>
      <t>卡士酸奶</t>
    </r>
    <r>
      <rPr>
        <sz val="11"/>
        <rFont val="Calibri"/>
        <family val="2"/>
      </rPr>
      <t>007</t>
    </r>
    <r>
      <rPr>
        <sz val="11"/>
        <rFont val="宋体"/>
        <charset val="134"/>
      </rPr>
      <t>小奶罐</t>
    </r>
    <r>
      <rPr>
        <sz val="11"/>
        <rFont val="Calibri"/>
        <family val="2"/>
      </rPr>
      <t>4</t>
    </r>
    <r>
      <rPr>
        <sz val="11"/>
        <rFont val="宋体"/>
        <charset val="134"/>
      </rPr>
      <t>瓶</t>
    </r>
    <r>
      <rPr>
        <sz val="11"/>
        <rFont val="Calibri"/>
        <family val="2"/>
      </rPr>
      <t>7</t>
    </r>
    <r>
      <rPr>
        <sz val="11"/>
        <rFont val="宋体"/>
        <charset val="134"/>
      </rPr>
      <t>种乳酸菌儿童早餐低温酸奶</t>
    </r>
  </si>
  <si>
    <r>
      <rPr>
        <sz val="11"/>
        <rFont val="宋体"/>
        <charset val="134"/>
      </rPr>
      <t>小奶罐</t>
    </r>
    <r>
      <rPr>
        <sz val="11"/>
        <rFont val="Calibri"/>
        <family val="2"/>
      </rPr>
      <t>440g*6</t>
    </r>
    <r>
      <rPr>
        <sz val="11"/>
        <rFont val="宋体"/>
        <charset val="134"/>
      </rPr>
      <t>瓶</t>
    </r>
  </si>
  <si>
    <t>5924268883343</t>
  </si>
  <si>
    <t>https://detail.tmall.com/item.htm?id=977292059267</t>
  </si>
  <si>
    <r>
      <rPr>
        <sz val="11"/>
        <rFont val="宋体"/>
        <charset val="134"/>
      </rPr>
      <t>直降</t>
    </r>
    <r>
      <rPr>
        <sz val="11"/>
        <rFont val="Calibri"/>
        <family val="2"/>
      </rPr>
      <t>1.99</t>
    </r>
    <r>
      <rPr>
        <sz val="11"/>
        <rFont val="宋体"/>
        <charset val="134"/>
      </rPr>
      <t>元</t>
    </r>
  </si>
  <si>
    <t>977292059267</t>
  </si>
  <si>
    <r>
      <rPr>
        <sz val="11"/>
        <rFont val="宋体"/>
        <charset val="134"/>
      </rPr>
      <t>卡士</t>
    </r>
    <r>
      <rPr>
        <sz val="11"/>
        <rFont val="Calibri"/>
        <family val="2"/>
      </rPr>
      <t>007</t>
    </r>
    <r>
      <rPr>
        <sz val="11"/>
        <rFont val="宋体"/>
        <charset val="134"/>
      </rPr>
      <t>益生菌酸奶</t>
    </r>
    <r>
      <rPr>
        <sz val="11"/>
        <rFont val="Calibri"/>
        <family val="2"/>
      </rPr>
      <t>440g</t>
    </r>
    <r>
      <rPr>
        <sz val="11"/>
        <rFont val="宋体"/>
        <charset val="134"/>
      </rPr>
      <t>早餐营养学生</t>
    </r>
    <r>
      <rPr>
        <sz val="11"/>
        <rFont val="Calibri"/>
        <family val="2"/>
      </rPr>
      <t>0</t>
    </r>
    <r>
      <rPr>
        <sz val="11"/>
        <rFont val="宋体"/>
        <charset val="134"/>
      </rPr>
      <t>添加小奶罐</t>
    </r>
  </si>
  <si>
    <r>
      <rPr>
        <sz val="11"/>
        <rFont val="宋体"/>
        <charset val="134"/>
      </rPr>
      <t>原味</t>
    </r>
    <r>
      <rPr>
        <sz val="11"/>
        <rFont val="Calibri"/>
        <family val="2"/>
      </rPr>
      <t>440g/</t>
    </r>
    <r>
      <rPr>
        <sz val="11"/>
        <rFont val="宋体"/>
        <charset val="134"/>
      </rPr>
      <t>瓶</t>
    </r>
    <r>
      <rPr>
        <sz val="11"/>
        <rFont val="Calibri"/>
        <family val="2"/>
      </rPr>
      <t>,3</t>
    </r>
    <r>
      <rPr>
        <sz val="11"/>
        <rFont val="宋体"/>
        <charset val="134"/>
      </rPr>
      <t>瓶</t>
    </r>
  </si>
  <si>
    <t>6146774170948</t>
  </si>
  <si>
    <t>https://item.taobao.com/item.htm?id=935080002307</t>
  </si>
  <si>
    <r>
      <rPr>
        <sz val="11"/>
        <rFont val="宋体"/>
        <charset val="134"/>
      </rPr>
      <t>补贴</t>
    </r>
    <r>
      <rPr>
        <sz val="11"/>
        <rFont val="Calibri"/>
        <family val="2"/>
      </rPr>
      <t>3.3</t>
    </r>
    <r>
      <rPr>
        <sz val="11"/>
        <rFont val="宋体"/>
        <charset val="134"/>
      </rPr>
      <t>元；淘金币频道抵扣</t>
    </r>
    <r>
      <rPr>
        <sz val="11"/>
        <rFont val="Calibri"/>
        <family val="2"/>
      </rPr>
      <t>6%</t>
    </r>
    <r>
      <rPr>
        <sz val="11"/>
        <rFont val="宋体"/>
        <charset val="134"/>
      </rPr>
      <t>起</t>
    </r>
  </si>
  <si>
    <t>935080002307</t>
  </si>
  <si>
    <r>
      <rPr>
        <sz val="11"/>
        <rFont val="宋体"/>
        <charset val="134"/>
      </rPr>
      <t>卡士低温酸奶</t>
    </r>
    <r>
      <rPr>
        <sz val="11"/>
        <rFont val="Calibri"/>
        <family val="2"/>
      </rPr>
      <t>007</t>
    </r>
    <r>
      <rPr>
        <sz val="11"/>
        <rFont val="宋体"/>
        <charset val="134"/>
      </rPr>
      <t>大瓶家庭装无蔗糖风味发酵益生菌乳酸菌营养早餐</t>
    </r>
  </si>
  <si>
    <r>
      <rPr>
        <sz val="11"/>
        <rFont val="Calibri"/>
        <family val="2"/>
      </rPr>
      <t>007</t>
    </r>
    <r>
      <rPr>
        <sz val="11"/>
        <rFont val="宋体"/>
        <charset val="134"/>
      </rPr>
      <t>原味酸奶</t>
    </r>
    <r>
      <rPr>
        <sz val="11"/>
        <rFont val="Calibri"/>
        <family val="2"/>
      </rPr>
      <t>1kg,1</t>
    </r>
    <r>
      <rPr>
        <sz val="11"/>
        <rFont val="宋体"/>
        <charset val="134"/>
      </rPr>
      <t>瓶</t>
    </r>
  </si>
  <si>
    <t>5827240937460</t>
  </si>
  <si>
    <t>https://item.taobao.com/item.htm?id=931659474520</t>
  </si>
  <si>
    <r>
      <rPr>
        <sz val="11"/>
        <rFont val="宋体"/>
        <charset val="134"/>
      </rPr>
      <t>淘金币频道抵扣</t>
    </r>
    <r>
      <rPr>
        <sz val="11"/>
        <rFont val="Calibri"/>
        <family val="2"/>
      </rPr>
      <t>6%</t>
    </r>
    <r>
      <rPr>
        <sz val="11"/>
        <rFont val="宋体"/>
        <charset val="134"/>
      </rPr>
      <t>起</t>
    </r>
  </si>
  <si>
    <t>931659474520</t>
  </si>
  <si>
    <r>
      <rPr>
        <sz val="11"/>
        <rFont val="宋体"/>
        <charset val="134"/>
      </rPr>
      <t>卡士酸奶</t>
    </r>
    <r>
      <rPr>
        <sz val="11"/>
        <rFont val="Calibri"/>
        <family val="2"/>
      </rPr>
      <t>007</t>
    </r>
    <r>
      <rPr>
        <sz val="11"/>
        <rFont val="宋体"/>
        <charset val="134"/>
      </rPr>
      <t>大瓶装</t>
    </r>
    <r>
      <rPr>
        <sz val="11"/>
        <rFont val="Calibri"/>
        <family val="2"/>
      </rPr>
      <t>1kg</t>
    </r>
    <r>
      <rPr>
        <sz val="11"/>
        <rFont val="宋体"/>
        <charset val="134"/>
      </rPr>
      <t>家庭装</t>
    </r>
    <r>
      <rPr>
        <sz val="11"/>
        <rFont val="Calibri"/>
        <family val="2"/>
      </rPr>
      <t>969g0</t>
    </r>
    <r>
      <rPr>
        <sz val="11"/>
        <rFont val="宋体"/>
        <charset val="134"/>
      </rPr>
      <t>蔗糖健身控糖益生菌风味发酵乳</t>
    </r>
  </si>
  <si>
    <t>5985999747893</t>
  </si>
  <si>
    <t>https://detail.tmall.com/item.htm?id=921125204197</t>
  </si>
  <si>
    <r>
      <rPr>
        <sz val="11"/>
        <rFont val="宋体"/>
        <charset val="134"/>
      </rPr>
      <t>淘金币频道抵扣</t>
    </r>
    <r>
      <rPr>
        <sz val="11"/>
        <rFont val="Calibri"/>
        <family val="2"/>
      </rPr>
      <t>6%</t>
    </r>
    <r>
      <rPr>
        <sz val="11"/>
        <rFont val="宋体"/>
        <charset val="134"/>
      </rPr>
      <t>起；最高</t>
    </r>
    <r>
      <rPr>
        <sz val="11"/>
        <rFont val="Calibri"/>
        <family val="2"/>
      </rPr>
      <t>10</t>
    </r>
    <r>
      <rPr>
        <sz val="11"/>
        <rFont val="宋体"/>
        <charset val="134"/>
      </rPr>
      <t>元，部分用户可领，限秒杀频道领用；最高</t>
    </r>
    <r>
      <rPr>
        <sz val="11"/>
        <rFont val="Calibri"/>
        <family val="2"/>
      </rPr>
      <t>5</t>
    </r>
    <r>
      <rPr>
        <sz val="11"/>
        <rFont val="宋体"/>
        <charset val="134"/>
      </rPr>
      <t>元，部分用户可领，限秒杀频道领用</t>
    </r>
  </si>
  <si>
    <t>921125204197</t>
  </si>
  <si>
    <r>
      <rPr>
        <sz val="11"/>
        <rFont val="宋体"/>
        <charset val="134"/>
      </rPr>
      <t>卡士酸奶</t>
    </r>
    <r>
      <rPr>
        <sz val="11"/>
        <rFont val="Calibri"/>
        <family val="2"/>
      </rPr>
      <t>007</t>
    </r>
    <r>
      <rPr>
        <sz val="11"/>
        <rFont val="宋体"/>
        <charset val="134"/>
      </rPr>
      <t>益生菌风味发酵乳</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440g</t>
    </r>
    <r>
      <rPr>
        <sz val="11"/>
        <rFont val="宋体"/>
        <charset val="134"/>
      </rPr>
      <t>小奶罐</t>
    </r>
  </si>
  <si>
    <t>5959951666365</t>
  </si>
  <si>
    <t>https://detail.tmall.com/item.htm?id=966193487830</t>
  </si>
  <si>
    <t>966193487830</t>
  </si>
  <si>
    <r>
      <rPr>
        <sz val="11"/>
        <rFont val="宋体"/>
        <charset val="134"/>
      </rPr>
      <t>卡士</t>
    </r>
    <r>
      <rPr>
        <sz val="11"/>
        <rFont val="Calibri"/>
        <family val="2"/>
      </rPr>
      <t>007</t>
    </r>
    <r>
      <rPr>
        <sz val="11"/>
        <rFont val="宋体"/>
        <charset val="134"/>
      </rPr>
      <t>原味酸奶</t>
    </r>
    <r>
      <rPr>
        <sz val="11"/>
        <rFont val="Calibri"/>
        <family val="2"/>
      </rPr>
      <t>1kg</t>
    </r>
    <r>
      <rPr>
        <sz val="11"/>
        <rFont val="宋体"/>
        <charset val="134"/>
      </rPr>
      <t>大瓶装</t>
    </r>
    <r>
      <rPr>
        <sz val="11"/>
        <rFont val="Calibri"/>
        <family val="2"/>
      </rPr>
      <t>7</t>
    </r>
    <r>
      <rPr>
        <sz val="11"/>
        <rFont val="宋体"/>
        <charset val="134"/>
      </rPr>
      <t>种益生菌风味发酵乳顺丰包邮</t>
    </r>
  </si>
  <si>
    <r>
      <rPr>
        <sz val="11"/>
        <rFont val="宋体"/>
        <charset val="134"/>
      </rPr>
      <t>【顺丰包邮】</t>
    </r>
    <r>
      <rPr>
        <sz val="11"/>
        <rFont val="Calibri"/>
        <family val="2"/>
      </rPr>
      <t>0</t>
    </r>
    <r>
      <rPr>
        <sz val="11"/>
        <rFont val="宋体"/>
        <charset val="134"/>
      </rPr>
      <t>添加原味酸奶</t>
    </r>
    <r>
      <rPr>
        <sz val="11"/>
        <rFont val="Calibri"/>
        <family val="2"/>
      </rPr>
      <t>1kg*1</t>
    </r>
    <r>
      <rPr>
        <sz val="11"/>
        <rFont val="宋体"/>
        <charset val="134"/>
      </rPr>
      <t>瓶</t>
    </r>
  </si>
  <si>
    <t>6079705679309</t>
  </si>
  <si>
    <t>https://detail.tmall.com/item.htm?id=911180248231</t>
  </si>
  <si>
    <r>
      <rPr>
        <sz val="11"/>
        <rFont val="宋体"/>
        <charset val="134"/>
      </rPr>
      <t>直降</t>
    </r>
    <r>
      <rPr>
        <sz val="11"/>
        <rFont val="Calibri"/>
        <family val="2"/>
      </rPr>
      <t>7</t>
    </r>
    <r>
      <rPr>
        <sz val="11"/>
        <rFont val="宋体"/>
        <charset val="134"/>
      </rPr>
      <t>元</t>
    </r>
  </si>
  <si>
    <t>911180248231</t>
  </si>
  <si>
    <r>
      <rPr>
        <sz val="11"/>
        <rFont val="宋体"/>
        <charset val="134"/>
      </rPr>
      <t>卡士</t>
    </r>
    <r>
      <rPr>
        <sz val="11"/>
        <rFont val="Calibri"/>
        <family val="2"/>
      </rPr>
      <t>007</t>
    </r>
    <r>
      <rPr>
        <sz val="11"/>
        <rFont val="宋体"/>
        <charset val="134"/>
      </rPr>
      <t>原味低温酸奶</t>
    </r>
    <r>
      <rPr>
        <sz val="11"/>
        <rFont val="Calibri"/>
        <family val="2"/>
      </rPr>
      <t>440g</t>
    </r>
    <r>
      <rPr>
        <sz val="11"/>
        <rFont val="宋体"/>
        <charset val="134"/>
      </rPr>
      <t>乳酸菌小奶罐风味发酵乳</t>
    </r>
  </si>
  <si>
    <r>
      <rPr>
        <sz val="11"/>
        <rFont val="宋体"/>
        <charset val="134"/>
      </rPr>
      <t>原味</t>
    </r>
    <r>
      <rPr>
        <sz val="11"/>
        <rFont val="Calibri"/>
        <family val="2"/>
      </rPr>
      <t>440g/</t>
    </r>
    <r>
      <rPr>
        <sz val="11"/>
        <rFont val="宋体"/>
        <charset val="134"/>
      </rPr>
      <t>瓶</t>
    </r>
    <r>
      <rPr>
        <sz val="11"/>
        <rFont val="Calibri"/>
        <family val="2"/>
      </rPr>
      <t>,4</t>
    </r>
    <r>
      <rPr>
        <sz val="11"/>
        <rFont val="宋体"/>
        <charset val="134"/>
      </rPr>
      <t>瓶</t>
    </r>
  </si>
  <si>
    <t>5939298254796</t>
  </si>
  <si>
    <t>https://detail.tmall.com/item.htm?id=932707672690</t>
  </si>
  <si>
    <r>
      <rPr>
        <sz val="11"/>
        <rFont val="宋体"/>
        <charset val="134"/>
      </rPr>
      <t>补贴</t>
    </r>
    <r>
      <rPr>
        <sz val="11"/>
        <rFont val="Calibri"/>
        <family val="2"/>
      </rPr>
      <t>4.1</t>
    </r>
    <r>
      <rPr>
        <sz val="11"/>
        <rFont val="宋体"/>
        <charset val="134"/>
      </rPr>
      <t>元；淘金币可抵</t>
    </r>
    <r>
      <rPr>
        <sz val="11"/>
        <rFont val="Calibri"/>
        <family val="2"/>
      </rPr>
      <t>1%</t>
    </r>
  </si>
  <si>
    <t>932707672690</t>
  </si>
  <si>
    <r>
      <rPr>
        <sz val="11"/>
        <rFont val="Calibri"/>
        <family val="2"/>
      </rPr>
      <t>Classykiss</t>
    </r>
    <r>
      <rPr>
        <sz val="11"/>
        <rFont val="宋体"/>
        <charset val="134"/>
      </rPr>
      <t>卡士酸奶</t>
    </r>
    <r>
      <rPr>
        <sz val="11"/>
        <rFont val="Calibri"/>
        <family val="2"/>
      </rPr>
      <t>007</t>
    </r>
    <r>
      <rPr>
        <sz val="11"/>
        <rFont val="宋体"/>
        <charset val="134"/>
      </rPr>
      <t>小奶罐</t>
    </r>
    <r>
      <rPr>
        <sz val="11"/>
        <rFont val="Calibri"/>
        <family val="2"/>
      </rPr>
      <t>7</t>
    </r>
    <r>
      <rPr>
        <sz val="11"/>
        <rFont val="宋体"/>
        <charset val="134"/>
      </rPr>
      <t>种益生菌低温早餐酸奶</t>
    </r>
    <r>
      <rPr>
        <sz val="11"/>
        <rFont val="Calibri"/>
        <family val="2"/>
      </rPr>
      <t>440g</t>
    </r>
  </si>
  <si>
    <r>
      <rPr>
        <sz val="11"/>
        <rFont val="宋体"/>
        <charset val="134"/>
      </rPr>
      <t>【</t>
    </r>
    <r>
      <rPr>
        <sz val="11"/>
        <rFont val="Calibri"/>
        <family val="2"/>
      </rPr>
      <t>3</t>
    </r>
    <r>
      <rPr>
        <sz val="11"/>
        <rFont val="宋体"/>
        <charset val="134"/>
      </rPr>
      <t>瓶】小奶罐原味</t>
    </r>
    <r>
      <rPr>
        <sz val="11"/>
        <rFont val="Calibri"/>
        <family val="2"/>
      </rPr>
      <t>440g/</t>
    </r>
    <r>
      <rPr>
        <sz val="11"/>
        <rFont val="宋体"/>
        <charset val="134"/>
      </rPr>
      <t>瓶</t>
    </r>
  </si>
  <si>
    <t>5817949652128</t>
  </si>
  <si>
    <t>https://detail.tmall.com/item.htm?id=931253615277</t>
  </si>
  <si>
    <t>931253615277</t>
  </si>
  <si>
    <r>
      <rPr>
        <sz val="11"/>
        <rFont val="Calibri"/>
        <family val="2"/>
      </rPr>
      <t>Classykiss</t>
    </r>
    <r>
      <rPr>
        <sz val="11"/>
        <rFont val="宋体"/>
        <charset val="134"/>
      </rPr>
      <t>卡士酸奶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t>
    </r>
  </si>
  <si>
    <r>
      <rPr>
        <sz val="11"/>
        <rFont val="宋体"/>
        <charset val="134"/>
      </rPr>
      <t>零蔗糖</t>
    </r>
    <r>
      <rPr>
        <sz val="11"/>
        <rFont val="Calibri"/>
        <family val="2"/>
      </rPr>
      <t>428g,3</t>
    </r>
    <r>
      <rPr>
        <sz val="11"/>
        <rFont val="宋体"/>
        <charset val="134"/>
      </rPr>
      <t>瓶</t>
    </r>
  </si>
  <si>
    <t>5984815142469</t>
  </si>
  <si>
    <t>https://detail.tmall.com/item.htm?id=935080214355</t>
  </si>
  <si>
    <r>
      <rPr>
        <sz val="11"/>
        <rFont val="宋体"/>
        <charset val="134"/>
      </rPr>
      <t>补贴</t>
    </r>
    <r>
      <rPr>
        <sz val="11"/>
        <rFont val="Calibri"/>
        <family val="2"/>
      </rPr>
      <t>3.4</t>
    </r>
    <r>
      <rPr>
        <sz val="11"/>
        <rFont val="宋体"/>
        <charset val="134"/>
      </rPr>
      <t>元；淘金币频道抵扣</t>
    </r>
    <r>
      <rPr>
        <sz val="11"/>
        <rFont val="Calibri"/>
        <family val="2"/>
      </rPr>
      <t>10%</t>
    </r>
    <r>
      <rPr>
        <sz val="11"/>
        <rFont val="宋体"/>
        <charset val="134"/>
      </rPr>
      <t>起</t>
    </r>
  </si>
  <si>
    <t>935080214355</t>
  </si>
  <si>
    <r>
      <rPr>
        <sz val="11"/>
        <rFont val="宋体"/>
        <charset val="134"/>
      </rPr>
      <t>卡士酸奶</t>
    </r>
    <r>
      <rPr>
        <sz val="11"/>
        <rFont val="Calibri"/>
        <family val="2"/>
      </rPr>
      <t>007</t>
    </r>
    <r>
      <rPr>
        <sz val="11"/>
        <rFont val="宋体"/>
        <charset val="134"/>
      </rPr>
      <t>发酵乳</t>
    </r>
    <r>
      <rPr>
        <sz val="11"/>
        <rFont val="Calibri"/>
        <family val="2"/>
      </rPr>
      <t>0</t>
    </r>
    <r>
      <rPr>
        <sz val="11"/>
        <rFont val="宋体"/>
        <charset val="134"/>
      </rPr>
      <t>蔗糖家庭装益生菌酸牛奶早餐奶大瓶装</t>
    </r>
    <r>
      <rPr>
        <sz val="11"/>
        <rFont val="Calibri"/>
        <family val="2"/>
      </rPr>
      <t>969g</t>
    </r>
  </si>
  <si>
    <r>
      <rPr>
        <sz val="11"/>
        <rFont val="宋体"/>
        <charset val="134"/>
      </rPr>
      <t>大瓶</t>
    </r>
    <r>
      <rPr>
        <sz val="11"/>
        <rFont val="Calibri"/>
        <family val="2"/>
      </rPr>
      <t>969g×1</t>
    </r>
    <r>
      <rPr>
        <sz val="11"/>
        <rFont val="宋体"/>
        <charset val="134"/>
      </rPr>
      <t>瓶</t>
    </r>
  </si>
  <si>
    <t>5993513551233</t>
  </si>
  <si>
    <t>https://detail.tmall.com/item.htm?id=899929091478</t>
  </si>
  <si>
    <r>
      <rPr>
        <sz val="11"/>
        <rFont val="宋体"/>
        <charset val="134"/>
      </rPr>
      <t>补贴</t>
    </r>
    <r>
      <rPr>
        <sz val="11"/>
        <rFont val="Calibri"/>
        <family val="2"/>
      </rPr>
      <t>2.7</t>
    </r>
    <r>
      <rPr>
        <sz val="11"/>
        <rFont val="宋体"/>
        <charset val="134"/>
      </rPr>
      <t>元；淘金币频道抵扣</t>
    </r>
    <r>
      <rPr>
        <sz val="11"/>
        <rFont val="Calibri"/>
        <family val="2"/>
      </rPr>
      <t>3%</t>
    </r>
    <r>
      <rPr>
        <sz val="11"/>
        <rFont val="宋体"/>
        <charset val="134"/>
      </rPr>
      <t>起</t>
    </r>
  </si>
  <si>
    <t>899929091478</t>
  </si>
  <si>
    <r>
      <rPr>
        <sz val="11"/>
        <rFont val="宋体"/>
        <charset val="134"/>
      </rPr>
      <t>卡士酸奶</t>
    </r>
    <r>
      <rPr>
        <sz val="11"/>
        <rFont val="Calibri"/>
        <family val="2"/>
      </rPr>
      <t>007</t>
    </r>
    <r>
      <rPr>
        <sz val="11"/>
        <rFont val="宋体"/>
        <charset val="134"/>
      </rPr>
      <t>小奶罐添加</t>
    </r>
    <r>
      <rPr>
        <sz val="11"/>
        <rFont val="Calibri"/>
        <family val="2"/>
      </rPr>
      <t>7</t>
    </r>
    <r>
      <rPr>
        <sz val="11"/>
        <rFont val="宋体"/>
        <charset val="134"/>
      </rPr>
      <t>种乳酸菌儿童早餐低温酸奶</t>
    </r>
  </si>
  <si>
    <r>
      <rPr>
        <sz val="11"/>
        <rFont val="宋体"/>
        <charset val="134"/>
      </rPr>
      <t>小奶罐</t>
    </r>
    <r>
      <rPr>
        <sz val="11"/>
        <rFont val="Calibri"/>
        <family val="2"/>
      </rPr>
      <t>440g*2</t>
    </r>
    <r>
      <rPr>
        <sz val="11"/>
        <rFont val="宋体"/>
        <charset val="134"/>
      </rPr>
      <t>瓶</t>
    </r>
    <r>
      <rPr>
        <sz val="11"/>
        <rFont val="Calibri"/>
        <family val="2"/>
      </rPr>
      <t>,</t>
    </r>
    <r>
      <rPr>
        <sz val="11"/>
        <rFont val="宋体"/>
        <charset val="134"/>
      </rPr>
      <t>【送货上门】【商超同款】【限时促销】</t>
    </r>
  </si>
  <si>
    <t>5755570692549</t>
  </si>
  <si>
    <t>https://detail.tmall.com/item.htm?id=910262222704</t>
  </si>
  <si>
    <t>910262222704</t>
  </si>
  <si>
    <t>5774002521090</t>
  </si>
  <si>
    <t>https://detail.tmall.com/item.htm?id=910754069449</t>
  </si>
  <si>
    <r>
      <rPr>
        <sz val="11"/>
        <rFont val="宋体"/>
        <charset val="134"/>
      </rPr>
      <t>直降</t>
    </r>
    <r>
      <rPr>
        <sz val="11"/>
        <rFont val="Calibri"/>
        <family val="2"/>
      </rPr>
      <t>2.9</t>
    </r>
    <r>
      <rPr>
        <sz val="11"/>
        <rFont val="宋体"/>
        <charset val="134"/>
      </rPr>
      <t>元；最高</t>
    </r>
    <r>
      <rPr>
        <sz val="11"/>
        <rFont val="Calibri"/>
        <family val="2"/>
      </rPr>
      <t>10</t>
    </r>
    <r>
      <rPr>
        <sz val="11"/>
        <rFont val="宋体"/>
        <charset val="134"/>
      </rPr>
      <t>元，部分用户可领，限秒杀频道领用；最高</t>
    </r>
    <r>
      <rPr>
        <sz val="11"/>
        <rFont val="Calibri"/>
        <family val="2"/>
      </rPr>
      <t>5</t>
    </r>
    <r>
      <rPr>
        <sz val="11"/>
        <rFont val="宋体"/>
        <charset val="134"/>
      </rPr>
      <t>元，部分用户可领，限秒杀频道领用</t>
    </r>
  </si>
  <si>
    <t>910754069449</t>
  </si>
  <si>
    <t>5940644691623</t>
  </si>
  <si>
    <t>https://detail.tmall.com/item.htm?id=964932277991</t>
  </si>
  <si>
    <t>964932277991</t>
  </si>
  <si>
    <r>
      <rPr>
        <sz val="11"/>
        <rFont val="宋体"/>
        <charset val="134"/>
      </rPr>
      <t>卡士低温儿童酸奶宝贝第二餐</t>
    </r>
    <r>
      <rPr>
        <sz val="11"/>
        <rFont val="Calibri"/>
        <family val="2"/>
      </rPr>
      <t>0/4</t>
    </r>
    <r>
      <rPr>
        <sz val="11"/>
        <rFont val="宋体"/>
        <charset val="134"/>
      </rPr>
      <t>蔗糖宝宝无蔗糖低温酸奶</t>
    </r>
    <r>
      <rPr>
        <sz val="11"/>
        <rFont val="Calibri"/>
        <family val="2"/>
      </rPr>
      <t>85g9</t>
    </r>
    <r>
      <rPr>
        <sz val="11"/>
        <rFont val="宋体"/>
        <charset val="134"/>
      </rPr>
      <t>袋</t>
    </r>
  </si>
  <si>
    <r>
      <rPr>
        <sz val="11"/>
        <rFont val="宋体"/>
        <charset val="134"/>
      </rPr>
      <t>【</t>
    </r>
    <r>
      <rPr>
        <sz val="11"/>
        <rFont val="Calibri"/>
        <family val="2"/>
      </rPr>
      <t>12</t>
    </r>
    <r>
      <rPr>
        <sz val="11"/>
        <rFont val="宋体"/>
        <charset val="134"/>
      </rPr>
      <t>月</t>
    </r>
    <r>
      <rPr>
        <sz val="11"/>
        <rFont val="Calibri"/>
        <family val="2"/>
      </rPr>
      <t>10</t>
    </r>
    <r>
      <rPr>
        <sz val="11"/>
        <rFont val="宋体"/>
        <charset val="134"/>
      </rPr>
      <t>】西梅苹果味</t>
    </r>
    <r>
      <rPr>
        <sz val="11"/>
        <rFont val="Calibri"/>
        <family val="2"/>
      </rPr>
      <t>85g*9</t>
    </r>
  </si>
  <si>
    <t>6070814858911</t>
  </si>
  <si>
    <t>https://item.taobao.com/item.htm?id=998565230502</t>
  </si>
  <si>
    <t>998565230502</t>
  </si>
  <si>
    <r>
      <rPr>
        <sz val="11"/>
        <rFont val="宋体"/>
        <charset val="134"/>
      </rPr>
      <t>卡士宝贝第二餐</t>
    </r>
    <r>
      <rPr>
        <sz val="11"/>
        <rFont val="Calibri"/>
        <family val="2"/>
      </rPr>
      <t>85g</t>
    </r>
    <r>
      <rPr>
        <sz val="11"/>
        <rFont val="宋体"/>
        <charset val="134"/>
      </rPr>
      <t>原味无添加剂</t>
    </r>
    <r>
      <rPr>
        <sz val="11"/>
        <rFont val="Calibri"/>
        <family val="2"/>
      </rPr>
      <t>0</t>
    </r>
    <r>
      <rPr>
        <sz val="11"/>
        <rFont val="宋体"/>
        <charset val="134"/>
      </rPr>
      <t>蔗糖健康营养辅食儿童酸奶</t>
    </r>
    <r>
      <rPr>
        <sz val="11"/>
        <rFont val="Calibri"/>
        <family val="2"/>
      </rPr>
      <t>9</t>
    </r>
    <r>
      <rPr>
        <sz val="11"/>
        <rFont val="宋体"/>
        <charset val="134"/>
      </rPr>
      <t>袋装</t>
    </r>
  </si>
  <si>
    <r>
      <rPr>
        <sz val="11"/>
        <rFont val="宋体"/>
        <charset val="134"/>
      </rPr>
      <t>多口味随机混搭</t>
    </r>
    <r>
      <rPr>
        <sz val="11"/>
        <rFont val="Calibri"/>
        <family val="2"/>
      </rPr>
      <t>*9</t>
    </r>
    <r>
      <rPr>
        <sz val="11"/>
        <rFont val="宋体"/>
        <charset val="134"/>
      </rPr>
      <t>袋装</t>
    </r>
  </si>
  <si>
    <t>5984320893976</t>
  </si>
  <si>
    <r>
      <rPr>
        <sz val="11"/>
        <rFont val="宋体"/>
        <charset val="134"/>
      </rPr>
      <t>天猫超市</t>
    </r>
  </si>
  <si>
    <t>https://item.taobao.com/item.htm?id=635794000246</t>
  </si>
  <si>
    <t>635794000246</t>
  </si>
  <si>
    <r>
      <rPr>
        <sz val="11"/>
        <rFont val="宋体"/>
        <charset val="134"/>
      </rPr>
      <t>【下拉领淘金币更优惠】卡士酸奶</t>
    </r>
    <r>
      <rPr>
        <sz val="11"/>
        <rFont val="Calibri"/>
        <family val="2"/>
      </rPr>
      <t>007</t>
    </r>
    <r>
      <rPr>
        <sz val="11"/>
        <rFont val="宋体"/>
        <charset val="134"/>
      </rPr>
      <t>家庭装原味大桶益生菌低温</t>
    </r>
  </si>
  <si>
    <r>
      <rPr>
        <sz val="11"/>
        <rFont val="宋体"/>
        <charset val="134"/>
      </rPr>
      <t>原味</t>
    </r>
    <r>
      <rPr>
        <sz val="11"/>
        <rFont val="Calibri"/>
        <family val="2"/>
      </rPr>
      <t>1kg*1</t>
    </r>
    <r>
      <rPr>
        <sz val="11"/>
        <rFont val="宋体"/>
        <charset val="134"/>
      </rPr>
      <t>瓶</t>
    </r>
    <r>
      <rPr>
        <sz val="11"/>
        <rFont val="Calibri"/>
        <family val="2"/>
      </rPr>
      <t>,2</t>
    </r>
    <r>
      <rPr>
        <sz val="11"/>
        <rFont val="宋体"/>
        <charset val="134"/>
      </rPr>
      <t>件</t>
    </r>
  </si>
  <si>
    <t>4931029375468</t>
  </si>
  <si>
    <t>https://item.taobao.com/item.htm?id=659970092176</t>
  </si>
  <si>
    <t>659970092176</t>
  </si>
  <si>
    <r>
      <rPr>
        <sz val="11"/>
        <rFont val="宋体"/>
        <charset val="134"/>
      </rPr>
      <t>【下拉领淘金币更优惠】卡士酸奶</t>
    </r>
    <r>
      <rPr>
        <sz val="11"/>
        <rFont val="Calibri"/>
        <family val="2"/>
      </rPr>
      <t>007</t>
    </r>
    <r>
      <rPr>
        <sz val="11"/>
        <rFont val="宋体"/>
        <charset val="134"/>
      </rPr>
      <t>无蔗糖家庭装低温益生菌酸奶</t>
    </r>
  </si>
  <si>
    <r>
      <rPr>
        <sz val="11"/>
        <rFont val="Calibri"/>
        <family val="2"/>
      </rPr>
      <t>007</t>
    </r>
    <r>
      <rPr>
        <sz val="11"/>
        <rFont val="宋体"/>
        <charset val="134"/>
      </rPr>
      <t>无蔗糖酸奶</t>
    </r>
    <r>
      <rPr>
        <sz val="11"/>
        <rFont val="Calibri"/>
        <family val="2"/>
      </rPr>
      <t xml:space="preserve"> 969g*1</t>
    </r>
    <r>
      <rPr>
        <sz val="11"/>
        <rFont val="宋体"/>
        <charset val="134"/>
      </rPr>
      <t>瓶</t>
    </r>
    <r>
      <rPr>
        <sz val="11"/>
        <rFont val="Calibri"/>
        <family val="2"/>
      </rPr>
      <t>,1</t>
    </r>
    <r>
      <rPr>
        <sz val="11"/>
        <rFont val="宋体"/>
        <charset val="134"/>
      </rPr>
      <t>件</t>
    </r>
  </si>
  <si>
    <t>5027775603989</t>
  </si>
  <si>
    <t>https://detail.tmall.com/item.htm?id=947708714548</t>
  </si>
  <si>
    <r>
      <rPr>
        <sz val="11"/>
        <rFont val="宋体"/>
        <charset val="134"/>
      </rPr>
      <t>下单立减</t>
    </r>
    <r>
      <rPr>
        <sz val="11"/>
        <rFont val="Calibri"/>
        <family val="2"/>
      </rPr>
      <t>13.5</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t>
    </r>
  </si>
  <si>
    <t>947708714548</t>
  </si>
  <si>
    <r>
      <rPr>
        <sz val="11"/>
        <rFont val="宋体"/>
        <charset val="134"/>
      </rPr>
      <t>卡士吃酸系列大颗果肉粉芭乐柠檬水蜜桃风味发酵乳低温酸奶</t>
    </r>
  </si>
  <si>
    <r>
      <rPr>
        <sz val="11"/>
        <rFont val="宋体"/>
        <charset val="134"/>
      </rPr>
      <t>粉芭乐柠檬水蜜桃风味</t>
    </r>
    <r>
      <rPr>
        <sz val="11"/>
        <rFont val="Calibri"/>
        <family val="2"/>
      </rPr>
      <t>140g*6</t>
    </r>
    <r>
      <rPr>
        <sz val="11"/>
        <rFont val="宋体"/>
        <charset val="134"/>
      </rPr>
      <t>杯</t>
    </r>
  </si>
  <si>
    <t>5858740041303</t>
  </si>
  <si>
    <t>https://detail.tmall.com/item.htm?id=948612396072</t>
  </si>
  <si>
    <r>
      <rPr>
        <sz val="11"/>
        <rFont val="宋体"/>
        <charset val="134"/>
      </rPr>
      <t>下单立减</t>
    </r>
    <r>
      <rPr>
        <sz val="11"/>
        <rFont val="Calibri"/>
        <family val="2"/>
      </rPr>
      <t>6.8</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t>
    </r>
  </si>
  <si>
    <t>948612396072</t>
  </si>
  <si>
    <r>
      <rPr>
        <sz val="11"/>
        <rFont val="宋体"/>
        <charset val="134"/>
      </rPr>
      <t>卡士吃酸系列大颗果肉风味木瓜粉芭乐黄桃发酵乳低温酸奶</t>
    </r>
  </si>
  <si>
    <r>
      <rPr>
        <sz val="11"/>
        <rFont val="宋体"/>
        <charset val="134"/>
      </rPr>
      <t>酸木瓜双柚芦荟风味</t>
    </r>
    <r>
      <rPr>
        <sz val="11"/>
        <rFont val="Calibri"/>
        <family val="2"/>
      </rPr>
      <t>140g*3</t>
    </r>
    <r>
      <rPr>
        <sz val="11"/>
        <rFont val="宋体"/>
        <charset val="134"/>
      </rPr>
      <t>杯</t>
    </r>
  </si>
  <si>
    <t>6022988602060</t>
  </si>
  <si>
    <t>https://detail.tmall.com/item.htm?id=1003826733370</t>
  </si>
  <si>
    <r>
      <rPr>
        <sz val="11"/>
        <rFont val="宋体"/>
        <charset val="134"/>
      </rPr>
      <t>全年下单再享</t>
    </r>
    <r>
      <rPr>
        <sz val="11"/>
        <rFont val="Calibri"/>
        <family val="2"/>
      </rPr>
      <t>9.5</t>
    </r>
    <r>
      <rPr>
        <sz val="11"/>
        <rFont val="宋体"/>
        <charset val="134"/>
      </rPr>
      <t>折</t>
    </r>
    <r>
      <rPr>
        <sz val="11"/>
        <rFont val="Calibri"/>
        <family val="2"/>
      </rPr>
      <t xml:space="preserve"> </t>
    </r>
    <r>
      <rPr>
        <sz val="11"/>
        <rFont val="宋体"/>
        <charset val="134"/>
      </rPr>
      <t>下单享优惠；淘金币频道抵扣</t>
    </r>
    <r>
      <rPr>
        <sz val="11"/>
        <rFont val="Calibri"/>
        <family val="2"/>
      </rPr>
      <t>5%</t>
    </r>
    <r>
      <rPr>
        <sz val="11"/>
        <rFont val="宋体"/>
        <charset val="134"/>
      </rPr>
      <t>起</t>
    </r>
  </si>
  <si>
    <t>1003826733370</t>
  </si>
  <si>
    <r>
      <rPr>
        <sz val="11"/>
        <rFont val="宋体"/>
        <charset val="134"/>
      </rPr>
      <t>卡士</t>
    </r>
    <r>
      <rPr>
        <sz val="11"/>
        <rFont val="Calibri"/>
        <family val="2"/>
      </rPr>
      <t>007</t>
    </r>
    <r>
      <rPr>
        <sz val="11"/>
        <rFont val="宋体"/>
        <charset val="134"/>
      </rPr>
      <t>家庭装原味大桶</t>
    </r>
    <r>
      <rPr>
        <sz val="11"/>
        <rFont val="Calibri"/>
        <family val="2"/>
      </rPr>
      <t>7</t>
    </r>
    <r>
      <rPr>
        <sz val="11"/>
        <rFont val="宋体"/>
        <charset val="134"/>
      </rPr>
      <t>种益生菌低温酸奶</t>
    </r>
  </si>
  <si>
    <r>
      <rPr>
        <sz val="11"/>
        <rFont val="宋体"/>
        <charset val="134"/>
      </rPr>
      <t>原味</t>
    </r>
    <r>
      <rPr>
        <sz val="11"/>
        <rFont val="Calibri"/>
        <family val="2"/>
      </rPr>
      <t>1kg*1</t>
    </r>
    <r>
      <rPr>
        <sz val="11"/>
        <rFont val="宋体"/>
        <charset val="134"/>
      </rPr>
      <t>瓶</t>
    </r>
  </si>
  <si>
    <t>5995132409988</t>
  </si>
  <si>
    <t>https://detail.tmall.com/item.htm?id=1001012506490</t>
  </si>
  <si>
    <r>
      <rPr>
        <sz val="11"/>
        <rFont val="宋体"/>
        <charset val="134"/>
      </rPr>
      <t>全年下单再享</t>
    </r>
    <r>
      <rPr>
        <sz val="11"/>
        <rFont val="Calibri"/>
        <family val="2"/>
      </rPr>
      <t>9.5</t>
    </r>
    <r>
      <rPr>
        <sz val="11"/>
        <rFont val="宋体"/>
        <charset val="134"/>
      </rPr>
      <t>折</t>
    </r>
    <r>
      <rPr>
        <sz val="11"/>
        <rFont val="Calibri"/>
        <family val="2"/>
      </rPr>
      <t xml:space="preserve"> </t>
    </r>
    <r>
      <rPr>
        <sz val="11"/>
        <rFont val="宋体"/>
        <charset val="134"/>
      </rPr>
      <t>下单享优惠；淘金币频道抵扣</t>
    </r>
    <r>
      <rPr>
        <sz val="11"/>
        <rFont val="Calibri"/>
        <family val="2"/>
      </rPr>
      <t>3%</t>
    </r>
    <r>
      <rPr>
        <sz val="11"/>
        <rFont val="宋体"/>
        <charset val="134"/>
      </rPr>
      <t>起</t>
    </r>
  </si>
  <si>
    <t>1001012506490</t>
  </si>
  <si>
    <r>
      <rPr>
        <sz val="11"/>
        <rFont val="宋体"/>
        <charset val="134"/>
      </rPr>
      <t>卡士酸奶宝贝第二餐</t>
    </r>
    <r>
      <rPr>
        <sz val="11"/>
        <rFont val="Calibri"/>
        <family val="2"/>
      </rPr>
      <t>85g*12</t>
    </r>
    <r>
      <rPr>
        <sz val="11"/>
        <rFont val="宋体"/>
        <charset val="134"/>
      </rPr>
      <t>袋原味</t>
    </r>
    <r>
      <rPr>
        <sz val="11"/>
        <rFont val="Calibri"/>
        <family val="2"/>
      </rPr>
      <t>0</t>
    </r>
    <r>
      <rPr>
        <sz val="11"/>
        <rFont val="宋体"/>
        <charset val="134"/>
      </rPr>
      <t>蔗糖</t>
    </r>
  </si>
  <si>
    <r>
      <rPr>
        <sz val="11"/>
        <rFont val="宋体"/>
        <charset val="134"/>
      </rPr>
      <t>原味</t>
    </r>
    <r>
      <rPr>
        <sz val="11"/>
        <rFont val="Calibri"/>
        <family val="2"/>
      </rPr>
      <t>85g*12</t>
    </r>
    <r>
      <rPr>
        <sz val="11"/>
        <rFont val="宋体"/>
        <charset val="134"/>
      </rPr>
      <t>袋</t>
    </r>
  </si>
  <si>
    <t>5989976941418</t>
  </si>
  <si>
    <t>https://detail.tmall.com/item.htm?id=947704338270</t>
  </si>
  <si>
    <t>947704338270</t>
  </si>
  <si>
    <r>
      <rPr>
        <sz val="11"/>
        <rFont val="宋体"/>
        <charset val="134"/>
      </rPr>
      <t>卡士吃酸系列大颗果肉风味酸木瓜双柚芦荟风味发酵乳低温酸奶</t>
    </r>
  </si>
  <si>
    <r>
      <rPr>
        <sz val="11"/>
        <rFont val="宋体"/>
        <charset val="134"/>
      </rPr>
      <t>酸木瓜双柚芦荟风味</t>
    </r>
    <r>
      <rPr>
        <sz val="11"/>
        <rFont val="Calibri"/>
        <family val="2"/>
      </rPr>
      <t>140g*6</t>
    </r>
    <r>
      <rPr>
        <sz val="11"/>
        <rFont val="宋体"/>
        <charset val="134"/>
      </rPr>
      <t>杯</t>
    </r>
  </si>
  <si>
    <t>5858727593930</t>
  </si>
  <si>
    <t>https://detail.tmall.com/item.htm?id=674869293495</t>
  </si>
  <si>
    <t>674869293495</t>
  </si>
  <si>
    <r>
      <rPr>
        <sz val="11"/>
        <rFont val="宋体"/>
        <charset val="134"/>
      </rPr>
      <t>【下拉领淘金币更优惠】卡士酸奶宝贝第二餐</t>
    </r>
    <r>
      <rPr>
        <sz val="11"/>
        <rFont val="Calibri"/>
        <family val="2"/>
      </rPr>
      <t>85g*9</t>
    </r>
    <r>
      <rPr>
        <sz val="11"/>
        <rFont val="宋体"/>
        <charset val="134"/>
      </rPr>
      <t>袋原味</t>
    </r>
    <r>
      <rPr>
        <sz val="11"/>
        <rFont val="Calibri"/>
        <family val="2"/>
      </rPr>
      <t>0</t>
    </r>
    <r>
      <rPr>
        <sz val="11"/>
        <rFont val="宋体"/>
        <charset val="134"/>
      </rPr>
      <t>蔗糖</t>
    </r>
  </si>
  <si>
    <t>https://detail.tmall.com/item.htm?id=801455136955</t>
  </si>
  <si>
    <r>
      <rPr>
        <sz val="11"/>
        <rFont val="宋体"/>
        <charset val="134"/>
      </rPr>
      <t>下单立减</t>
    </r>
    <r>
      <rPr>
        <sz val="11"/>
        <rFont val="Calibri"/>
        <family val="2"/>
      </rPr>
      <t>12.5</t>
    </r>
    <r>
      <rPr>
        <sz val="11"/>
        <rFont val="宋体"/>
        <charset val="134"/>
      </rPr>
      <t>元；淘金币频道抵扣</t>
    </r>
    <r>
      <rPr>
        <sz val="11"/>
        <rFont val="Calibri"/>
        <family val="2"/>
      </rPr>
      <t>6%</t>
    </r>
    <r>
      <rPr>
        <sz val="11"/>
        <rFont val="宋体"/>
        <charset val="134"/>
      </rPr>
      <t>起</t>
    </r>
  </si>
  <si>
    <t>801455136955</t>
  </si>
  <si>
    <r>
      <rPr>
        <sz val="11"/>
        <rFont val="宋体"/>
        <charset val="134"/>
      </rPr>
      <t>【下拉领淘金币更优惠】卡士酸奶宝贝第二餐单袋山楂鸡内金六物味</t>
    </r>
  </si>
  <si>
    <r>
      <rPr>
        <sz val="11"/>
        <rFont val="Calibri"/>
        <family val="2"/>
      </rPr>
      <t>4%</t>
    </r>
    <r>
      <rPr>
        <sz val="11"/>
        <rFont val="宋体"/>
        <charset val="134"/>
      </rPr>
      <t>蔗糖山楂鸡内金六物味</t>
    </r>
    <r>
      <rPr>
        <sz val="11"/>
        <rFont val="Calibri"/>
        <family val="2"/>
      </rPr>
      <t>,6</t>
    </r>
    <r>
      <rPr>
        <sz val="11"/>
        <rFont val="宋体"/>
        <charset val="134"/>
      </rPr>
      <t>件</t>
    </r>
  </si>
  <si>
    <t>5637809619837</t>
  </si>
  <si>
    <t>https://detail.tmall.com/item.htm?id=853107518100</t>
  </si>
  <si>
    <r>
      <rPr>
        <sz val="11"/>
        <rFont val="宋体"/>
        <charset val="134"/>
      </rPr>
      <t>淘金币频道抵扣</t>
    </r>
    <r>
      <rPr>
        <sz val="11"/>
        <rFont val="Calibri"/>
        <family val="2"/>
      </rPr>
      <t>4%</t>
    </r>
    <r>
      <rPr>
        <sz val="11"/>
        <rFont val="宋体"/>
        <charset val="134"/>
      </rPr>
      <t>起</t>
    </r>
  </si>
  <si>
    <t>853107518100</t>
  </si>
  <si>
    <r>
      <rPr>
        <sz val="11"/>
        <rFont val="宋体"/>
        <charset val="134"/>
      </rPr>
      <t>卡士酸奶宝贝第二餐原味</t>
    </r>
    <r>
      <rPr>
        <sz val="11"/>
        <rFont val="Calibri"/>
        <family val="2"/>
      </rPr>
      <t>85g*3+</t>
    </r>
    <r>
      <rPr>
        <sz val="11"/>
        <rFont val="宋体"/>
        <charset val="134"/>
      </rPr>
      <t>西梅</t>
    </r>
    <r>
      <rPr>
        <sz val="11"/>
        <rFont val="Calibri"/>
        <family val="2"/>
      </rPr>
      <t>85g*3</t>
    </r>
  </si>
  <si>
    <r>
      <rPr>
        <sz val="11"/>
        <rFont val="宋体"/>
        <charset val="134"/>
      </rPr>
      <t>原味</t>
    </r>
    <r>
      <rPr>
        <sz val="11"/>
        <rFont val="Calibri"/>
        <family val="2"/>
      </rPr>
      <t>85g*3</t>
    </r>
    <r>
      <rPr>
        <sz val="11"/>
        <rFont val="宋体"/>
        <charset val="134"/>
      </rPr>
      <t>袋</t>
    </r>
    <r>
      <rPr>
        <sz val="11"/>
        <rFont val="Calibri"/>
        <family val="2"/>
      </rPr>
      <t>+85g</t>
    </r>
    <r>
      <rPr>
        <sz val="11"/>
        <rFont val="宋体"/>
        <charset val="134"/>
      </rPr>
      <t>西梅味</t>
    </r>
    <r>
      <rPr>
        <sz val="11"/>
        <rFont val="Calibri"/>
        <family val="2"/>
      </rPr>
      <t>*3</t>
    </r>
    <r>
      <rPr>
        <sz val="11"/>
        <rFont val="宋体"/>
        <charset val="134"/>
      </rPr>
      <t>袋</t>
    </r>
  </si>
  <si>
    <t>5651979244309</t>
  </si>
  <si>
    <t>https://item.taobao.com/item.htm?id=695091246247</t>
  </si>
  <si>
    <t>695091246247</t>
  </si>
  <si>
    <r>
      <rPr>
        <sz val="11"/>
        <rFont val="宋体"/>
        <charset val="134"/>
      </rPr>
      <t>【下拉领淘金币更优惠】卡士酸奶宝贝第二餐</t>
    </r>
    <r>
      <rPr>
        <sz val="11"/>
        <rFont val="Calibri"/>
        <family val="2"/>
      </rPr>
      <t>85g*6</t>
    </r>
    <r>
      <rPr>
        <sz val="11"/>
        <rFont val="宋体"/>
        <charset val="134"/>
      </rPr>
      <t>袋原味宝宝</t>
    </r>
  </si>
  <si>
    <t>https://item.taobao.com/item.htm?id=791719737528</t>
  </si>
  <si>
    <r>
      <rPr>
        <sz val="11"/>
        <rFont val="宋体"/>
        <charset val="134"/>
      </rPr>
      <t>下单立减</t>
    </r>
    <r>
      <rPr>
        <sz val="11"/>
        <rFont val="Calibri"/>
        <family val="2"/>
      </rPr>
      <t>12.9</t>
    </r>
    <r>
      <rPr>
        <sz val="11"/>
        <rFont val="宋体"/>
        <charset val="134"/>
      </rPr>
      <t>元；淘金币频道抵扣</t>
    </r>
    <r>
      <rPr>
        <sz val="11"/>
        <rFont val="Calibri"/>
        <family val="2"/>
      </rPr>
      <t>6%</t>
    </r>
    <r>
      <rPr>
        <sz val="11"/>
        <rFont val="宋体"/>
        <charset val="134"/>
      </rPr>
      <t>起</t>
    </r>
  </si>
  <si>
    <t>791719737528</t>
  </si>
  <si>
    <r>
      <rPr>
        <sz val="11"/>
        <rFont val="宋体"/>
        <charset val="134"/>
      </rPr>
      <t>【下拉领淘金币更优惠】卡士酸奶宝贝第二餐</t>
    </r>
    <r>
      <rPr>
        <sz val="11"/>
        <rFont val="Calibri"/>
        <family val="2"/>
      </rPr>
      <t>4%</t>
    </r>
    <r>
      <rPr>
        <sz val="11"/>
        <rFont val="宋体"/>
        <charset val="134"/>
      </rPr>
      <t>蔗糖草莓树莓蓝莓味</t>
    </r>
  </si>
  <si>
    <r>
      <rPr>
        <sz val="11"/>
        <rFont val="宋体"/>
        <charset val="134"/>
      </rPr>
      <t>草莓蓝莓树莓味</t>
    </r>
    <r>
      <rPr>
        <sz val="11"/>
        <rFont val="Calibri"/>
        <family val="2"/>
      </rPr>
      <t>,6</t>
    </r>
    <r>
      <rPr>
        <sz val="11"/>
        <rFont val="宋体"/>
        <charset val="134"/>
      </rPr>
      <t>件</t>
    </r>
  </si>
  <si>
    <t>5421989404070</t>
  </si>
  <si>
    <r>
      <rPr>
        <sz val="11"/>
        <rFont val="宋体"/>
        <charset val="134"/>
      </rPr>
      <t>天润乳业苏州企业店</t>
    </r>
  </si>
  <si>
    <t>https://item.taobao.com/item.htm?id=986266745112</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</si>
  <si>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折；淘金币可抵</t>
    </r>
    <r>
      <rPr>
        <sz val="11"/>
        <rFont val="Calibri"/>
        <family val="2"/>
      </rPr>
      <t>2%</t>
    </r>
    <r>
      <rPr>
        <sz val="11"/>
        <rFont val="宋体"/>
        <charset val="134"/>
      </rPr>
      <t>；商品券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</si>
  <si>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986266745112</t>
  </si>
  <si>
    <r>
      <rPr>
        <sz val="11"/>
        <rFont val="宋体"/>
        <charset val="134"/>
      </rPr>
      <t>顺丰包邮！卡士</t>
    </r>
    <r>
      <rPr>
        <sz val="11"/>
        <rFont val="Calibri"/>
        <family val="2"/>
      </rPr>
      <t>007</t>
    </r>
    <r>
      <rPr>
        <sz val="11"/>
        <rFont val="宋体"/>
        <charset val="134"/>
      </rPr>
      <t>酸奶</t>
    </r>
    <r>
      <rPr>
        <sz val="11"/>
        <rFont val="Calibri"/>
        <family val="2"/>
      </rPr>
      <t>AD</t>
    </r>
    <r>
      <rPr>
        <sz val="11"/>
        <rFont val="宋体"/>
        <charset val="134"/>
      </rPr>
      <t>钙七种益生菌牛油果原味莓果风味发酵乳</t>
    </r>
  </si>
  <si>
    <r>
      <rPr>
        <sz val="11"/>
        <rFont val="Calibri"/>
        <family val="2"/>
      </rPr>
      <t>AD</t>
    </r>
    <r>
      <rPr>
        <sz val="11"/>
        <rFont val="宋体"/>
        <charset val="134"/>
      </rPr>
      <t>钙原味小奶罐</t>
    </r>
    <r>
      <rPr>
        <sz val="11"/>
        <rFont val="Calibri"/>
        <family val="2"/>
      </rPr>
      <t>220g *6</t>
    </r>
    <r>
      <rPr>
        <sz val="11"/>
        <rFont val="宋体"/>
        <charset val="134"/>
      </rPr>
      <t>瓶</t>
    </r>
  </si>
  <si>
    <t>6114055034503</t>
  </si>
  <si>
    <t>https://item.taobao.com/item.htm?id=975177726855</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</si>
  <si>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7%</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</si>
  <si>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975177726855</t>
  </si>
  <si>
    <r>
      <rPr>
        <sz val="11"/>
        <rFont val="宋体"/>
        <charset val="134"/>
      </rPr>
      <t>顺丰包邮卡士酸奶</t>
    </r>
    <r>
      <rPr>
        <sz val="11"/>
        <rFont val="Calibri"/>
        <family val="2"/>
      </rPr>
      <t>007</t>
    </r>
    <r>
      <rPr>
        <sz val="11"/>
        <rFont val="宋体"/>
        <charset val="134"/>
      </rPr>
      <t>草莓树莓蓝莓黑莓</t>
    </r>
    <r>
      <rPr>
        <sz val="11"/>
        <rFont val="Calibri"/>
        <family val="2"/>
      </rPr>
      <t>210gAD</t>
    </r>
    <r>
      <rPr>
        <sz val="11"/>
        <rFont val="宋体"/>
        <charset val="134"/>
      </rPr>
      <t>钙益生菌儿童学生奶</t>
    </r>
  </si>
  <si>
    <r>
      <rPr>
        <sz val="11"/>
        <rFont val="Calibri"/>
        <family val="2"/>
      </rPr>
      <t>AD</t>
    </r>
    <r>
      <rPr>
        <sz val="11"/>
        <rFont val="宋体"/>
        <charset val="134"/>
      </rPr>
      <t>钙草莓树莓蓝莓黑莓风味</t>
    </r>
    <r>
      <rPr>
        <sz val="11"/>
        <rFont val="Calibri"/>
        <family val="2"/>
      </rPr>
      <t>210g*6</t>
    </r>
    <r>
      <rPr>
        <sz val="11"/>
        <rFont val="宋体"/>
        <charset val="134"/>
      </rPr>
      <t>瓶</t>
    </r>
  </si>
  <si>
    <t>5928368316487</t>
  </si>
  <si>
    <t>https://item.taobao.com/item.htm?id=967455496111</t>
  </si>
  <si>
    <t>967455496111</t>
  </si>
  <si>
    <r>
      <rPr>
        <sz val="11"/>
        <rFont val="宋体"/>
        <charset val="134"/>
      </rPr>
      <t>顺丰包邮卡士</t>
    </r>
    <r>
      <rPr>
        <sz val="11"/>
        <rFont val="Calibri"/>
        <family val="2"/>
      </rPr>
      <t>AD</t>
    </r>
    <r>
      <rPr>
        <sz val="11"/>
        <rFont val="宋体"/>
        <charset val="134"/>
      </rPr>
      <t>钙酸奶</t>
    </r>
    <r>
      <rPr>
        <sz val="11"/>
        <rFont val="Calibri"/>
        <family val="2"/>
      </rPr>
      <t>007</t>
    </r>
    <r>
      <rPr>
        <sz val="11"/>
        <rFont val="宋体"/>
        <charset val="134"/>
      </rPr>
      <t>牛油果味小奶罐益生菌儿童早餐奶</t>
    </r>
    <r>
      <rPr>
        <sz val="11"/>
        <rFont val="Calibri"/>
        <family val="2"/>
      </rPr>
      <t>210g</t>
    </r>
  </si>
  <si>
    <r>
      <rPr>
        <sz val="11"/>
        <rFont val="宋体"/>
        <charset val="134"/>
      </rPr>
      <t>牛油果青苹果羽衣甘蓝风味</t>
    </r>
    <r>
      <rPr>
        <sz val="11"/>
        <rFont val="Calibri"/>
        <family val="2"/>
      </rPr>
      <t>210g,6</t>
    </r>
    <r>
      <rPr>
        <sz val="11"/>
        <rFont val="宋体"/>
        <charset val="134"/>
      </rPr>
      <t>瓶</t>
    </r>
  </si>
  <si>
    <t>5912166309183</t>
  </si>
  <si>
    <t>https://item.taobao.com/item.htm?id=909252436950</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</si>
  <si>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5%</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</si>
  <si>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909252436950</t>
  </si>
  <si>
    <r>
      <rPr>
        <sz val="11"/>
        <rFont val="宋体"/>
        <charset val="134"/>
      </rPr>
      <t>顺丰包邮卡士</t>
    </r>
    <r>
      <rPr>
        <sz val="11"/>
        <rFont val="Calibri"/>
        <family val="2"/>
      </rPr>
      <t>007</t>
    </r>
    <r>
      <rPr>
        <sz val="11"/>
        <rFont val="宋体"/>
        <charset val="134"/>
      </rPr>
      <t>零</t>
    </r>
    <r>
      <rPr>
        <sz val="11"/>
        <rFont val="Calibri"/>
        <family val="2"/>
      </rPr>
      <t>0</t>
    </r>
    <r>
      <rPr>
        <sz val="11"/>
        <rFont val="宋体"/>
        <charset val="134"/>
      </rPr>
      <t>蔗糖原味儿童酸奶早餐奶小奶罐</t>
    </r>
    <r>
      <rPr>
        <sz val="11"/>
        <rFont val="Calibri"/>
        <family val="2"/>
      </rPr>
      <t>7</t>
    </r>
    <r>
      <rPr>
        <sz val="11"/>
        <rFont val="宋体"/>
        <charset val="134"/>
      </rPr>
      <t>种益生菌宝宝</t>
    </r>
  </si>
  <si>
    <r>
      <rPr>
        <sz val="11"/>
        <rFont val="Calibri"/>
        <family val="2"/>
      </rPr>
      <t>007</t>
    </r>
    <r>
      <rPr>
        <sz val="11"/>
        <rFont val="宋体"/>
        <charset val="134"/>
      </rPr>
      <t>益生菌原味</t>
    </r>
    <r>
      <rPr>
        <sz val="11"/>
        <rFont val="Calibri"/>
        <family val="2"/>
      </rPr>
      <t>440g*5</t>
    </r>
    <r>
      <rPr>
        <sz val="11"/>
        <rFont val="宋体"/>
        <charset val="134"/>
      </rPr>
      <t>瓶</t>
    </r>
  </si>
  <si>
    <t>5936187534382</t>
  </si>
  <si>
    <t>https://item.taobao.com/item.htm?id=944167115844</t>
  </si>
  <si>
    <t>944167115844</t>
  </si>
  <si>
    <r>
      <rPr>
        <sz val="11"/>
        <rFont val="宋体"/>
        <charset val="134"/>
      </rPr>
      <t>顺丰发卡士酸奶</t>
    </r>
    <r>
      <rPr>
        <sz val="11"/>
        <rFont val="Calibri"/>
        <family val="2"/>
      </rPr>
      <t>007</t>
    </r>
    <r>
      <rPr>
        <sz val="11"/>
        <rFont val="宋体"/>
        <charset val="134"/>
      </rPr>
      <t>益生菌原味早餐奶全脂风味发酵乳</t>
    </r>
    <r>
      <rPr>
        <sz val="11"/>
        <rFont val="Calibri"/>
        <family val="2"/>
      </rPr>
      <t>440g</t>
    </r>
    <r>
      <rPr>
        <sz val="11"/>
        <rFont val="宋体"/>
        <charset val="134"/>
      </rPr>
      <t>低温学生</t>
    </r>
  </si>
  <si>
    <r>
      <rPr>
        <sz val="11"/>
        <rFont val="Calibri"/>
        <family val="2"/>
      </rPr>
      <t>007</t>
    </r>
    <r>
      <rPr>
        <sz val="11"/>
        <rFont val="宋体"/>
        <charset val="134"/>
      </rPr>
      <t>益生菌原味</t>
    </r>
    <r>
      <rPr>
        <sz val="11"/>
        <rFont val="Calibri"/>
        <family val="2"/>
      </rPr>
      <t>440g*3</t>
    </r>
    <r>
      <rPr>
        <sz val="11"/>
        <rFont val="宋体"/>
        <charset val="134"/>
      </rPr>
      <t>瓶</t>
    </r>
  </si>
  <si>
    <t>6016031475586</t>
  </si>
  <si>
    <t>https://item.taobao.com/item.htm?id=911599669084</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</si>
  <si>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6%</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</si>
  <si>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911599669084</t>
  </si>
  <si>
    <r>
      <rPr>
        <sz val="11"/>
        <rFont val="宋体"/>
        <charset val="134"/>
      </rPr>
      <t>顺丰包邮卡士</t>
    </r>
    <r>
      <rPr>
        <sz val="11"/>
        <rFont val="Calibri"/>
        <family val="2"/>
      </rPr>
      <t>007</t>
    </r>
    <r>
      <rPr>
        <sz val="11"/>
        <rFont val="宋体"/>
        <charset val="134"/>
      </rPr>
      <t>酸奶家庭装零蔗糖益生菌大瓶控糖</t>
    </r>
    <r>
      <rPr>
        <sz val="11"/>
        <rFont val="Calibri"/>
        <family val="2"/>
      </rPr>
      <t>428g/969g</t>
    </r>
    <r>
      <rPr>
        <sz val="11"/>
        <rFont val="宋体"/>
        <charset val="134"/>
      </rPr>
      <t>小奶罐</t>
    </r>
  </si>
  <si>
    <r>
      <rPr>
        <sz val="11"/>
        <rFont val="Calibri"/>
        <family val="2"/>
      </rPr>
      <t>007</t>
    </r>
    <r>
      <rPr>
        <sz val="11"/>
        <rFont val="宋体"/>
        <charset val="134"/>
      </rPr>
      <t>益生菌</t>
    </r>
    <r>
      <rPr>
        <sz val="11"/>
        <rFont val="Calibri"/>
        <family val="2"/>
      </rPr>
      <t>428g</t>
    </r>
    <r>
      <rPr>
        <sz val="11"/>
        <rFont val="宋体"/>
        <charset val="134"/>
      </rPr>
      <t>零蔗糖</t>
    </r>
    <r>
      <rPr>
        <sz val="11"/>
        <rFont val="Calibri"/>
        <family val="2"/>
      </rPr>
      <t>*5</t>
    </r>
    <r>
      <rPr>
        <sz val="11"/>
        <rFont val="宋体"/>
        <charset val="134"/>
      </rPr>
      <t>瓶</t>
    </r>
  </si>
  <si>
    <t>5773585700326</t>
  </si>
  <si>
    <t>https://item.taobao.com/item.htm?id=975773504644</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</si>
  <si>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13%</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</si>
  <si>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975773504644</t>
  </si>
  <si>
    <r>
      <rPr>
        <sz val="11"/>
        <rFont val="Calibri"/>
        <family val="2"/>
      </rPr>
      <t>007</t>
    </r>
    <r>
      <rPr>
        <sz val="11"/>
        <rFont val="宋体"/>
        <charset val="134"/>
      </rPr>
      <t>家庭装零蔗糖</t>
    </r>
    <r>
      <rPr>
        <sz val="11"/>
        <rFont val="Calibri"/>
        <family val="2"/>
      </rPr>
      <t>969g*2</t>
    </r>
    <r>
      <rPr>
        <sz val="11"/>
        <rFont val="宋体"/>
        <charset val="134"/>
      </rPr>
      <t>瓶</t>
    </r>
  </si>
  <si>
    <t>6094040971094</t>
  </si>
  <si>
    <t>https://item.taobao.com/item.htm?id=987678790294</t>
  </si>
  <si>
    <t>987678790294</t>
  </si>
  <si>
    <r>
      <rPr>
        <sz val="11"/>
        <rFont val="宋体"/>
        <charset val="134"/>
      </rPr>
      <t>顺丰包邮卡士</t>
    </r>
    <r>
      <rPr>
        <sz val="11"/>
        <rFont val="Calibri"/>
        <family val="2"/>
      </rPr>
      <t>007</t>
    </r>
    <r>
      <rPr>
        <sz val="11"/>
        <rFont val="宋体"/>
        <charset val="134"/>
      </rPr>
      <t>酸奶小奶罐</t>
    </r>
    <r>
      <rPr>
        <sz val="11"/>
        <rFont val="Calibri"/>
        <family val="2"/>
      </rPr>
      <t>AD</t>
    </r>
    <r>
      <rPr>
        <sz val="11"/>
        <rFont val="宋体"/>
        <charset val="134"/>
      </rPr>
      <t>钙益生菌牛油果蔬原味莓果早餐奶</t>
    </r>
    <r>
      <rPr>
        <sz val="11"/>
        <rFont val="Calibri"/>
        <family val="2"/>
      </rPr>
      <t>440</t>
    </r>
  </si>
  <si>
    <t>5952718488052</t>
  </si>
  <si>
    <t>https://item.taobao.com/item.htm?id=938487808790</t>
  </si>
  <si>
    <t>938487808790</t>
  </si>
  <si>
    <r>
      <rPr>
        <sz val="11"/>
        <rFont val="宋体"/>
        <charset val="134"/>
      </rPr>
      <t>顺丰低温卡士酸奶</t>
    </r>
    <r>
      <rPr>
        <sz val="11"/>
        <rFont val="Calibri"/>
        <family val="2"/>
      </rPr>
      <t>007</t>
    </r>
    <r>
      <rPr>
        <sz val="11"/>
        <rFont val="宋体"/>
        <charset val="134"/>
      </rPr>
      <t>小奶罐幼儿童</t>
    </r>
    <r>
      <rPr>
        <sz val="11"/>
        <rFont val="Calibri"/>
        <family val="2"/>
      </rPr>
      <t>AD</t>
    </r>
    <r>
      <rPr>
        <sz val="11"/>
        <rFont val="宋体"/>
        <charset val="134"/>
      </rPr>
      <t>钙益生菌原味</t>
    </r>
    <r>
      <rPr>
        <sz val="11"/>
        <rFont val="Calibri"/>
        <family val="2"/>
      </rPr>
      <t>220g</t>
    </r>
    <r>
      <rPr>
        <sz val="11"/>
        <rFont val="宋体"/>
        <charset val="134"/>
      </rPr>
      <t>营养早餐奶</t>
    </r>
  </si>
  <si>
    <r>
      <rPr>
        <sz val="11"/>
        <rFont val="Calibri"/>
        <family val="2"/>
      </rPr>
      <t>AD</t>
    </r>
    <r>
      <rPr>
        <sz val="11"/>
        <rFont val="宋体"/>
        <charset val="134"/>
      </rPr>
      <t>钙原味小奶罐</t>
    </r>
    <r>
      <rPr>
        <sz val="11"/>
        <rFont val="Calibri"/>
        <family val="2"/>
      </rPr>
      <t>220g *6</t>
    </r>
    <r>
      <rPr>
        <sz val="11"/>
        <rFont val="宋体"/>
        <charset val="134"/>
      </rPr>
      <t>罐</t>
    </r>
  </si>
  <si>
    <t>5830947800667</t>
  </si>
  <si>
    <t>https://item.taobao.com/item.htm?id=946461796374</t>
  </si>
  <si>
    <t>946461796374</t>
  </si>
  <si>
    <r>
      <rPr>
        <sz val="11"/>
        <rFont val="宋体"/>
        <charset val="134"/>
      </rPr>
      <t>京东包邮卡士</t>
    </r>
    <r>
      <rPr>
        <sz val="11"/>
        <rFont val="Calibri"/>
        <family val="2"/>
      </rPr>
      <t>007</t>
    </r>
    <r>
      <rPr>
        <sz val="11"/>
        <rFont val="宋体"/>
        <charset val="134"/>
      </rPr>
      <t>酸奶无蔗糖</t>
    </r>
    <r>
      <rPr>
        <sz val="11"/>
        <rFont val="Calibri"/>
        <family val="2"/>
      </rPr>
      <t>428g</t>
    </r>
    <r>
      <rPr>
        <sz val="11"/>
        <rFont val="宋体"/>
        <charset val="134"/>
      </rPr>
      <t>小奶罐零</t>
    </r>
    <r>
      <rPr>
        <sz val="11"/>
        <rFont val="Calibri"/>
        <family val="2"/>
      </rPr>
      <t>0</t>
    </r>
    <r>
      <rPr>
        <sz val="11"/>
        <rFont val="宋体"/>
        <charset val="134"/>
      </rPr>
      <t>蔗糖益生菌儿童早餐奶</t>
    </r>
  </si>
  <si>
    <r>
      <rPr>
        <sz val="11"/>
        <rFont val="Calibri"/>
        <family val="2"/>
      </rPr>
      <t>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</si>
  <si>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t>6018067975283</t>
  </si>
  <si>
    <t>https://item.taobao.com/item.htm?id=896525196353</t>
  </si>
  <si>
    <t>896525196353</t>
  </si>
  <si>
    <r>
      <rPr>
        <sz val="11"/>
        <rFont val="宋体"/>
        <charset val="134"/>
      </rPr>
      <t>顺丰包邮卡士酸奶</t>
    </r>
    <r>
      <rPr>
        <sz val="11"/>
        <rFont val="Calibri"/>
        <family val="2"/>
      </rPr>
      <t>007</t>
    </r>
    <r>
      <rPr>
        <sz val="11"/>
        <rFont val="宋体"/>
        <charset val="134"/>
      </rPr>
      <t>家庭装</t>
    </r>
    <r>
      <rPr>
        <sz val="11"/>
        <rFont val="Calibri"/>
        <family val="2"/>
      </rPr>
      <t>0</t>
    </r>
    <r>
      <rPr>
        <sz val="11"/>
        <rFont val="宋体"/>
        <charset val="134"/>
      </rPr>
      <t>零蔗糖生牛乳益生菌营养早餐奶大瓶装</t>
    </r>
  </si>
  <si>
    <r>
      <rPr>
        <sz val="11"/>
        <rFont val="Calibri"/>
        <family val="2"/>
      </rPr>
      <t>007</t>
    </r>
    <r>
      <rPr>
        <sz val="11"/>
        <rFont val="宋体"/>
        <charset val="134"/>
      </rPr>
      <t>家庭装零蔗糖</t>
    </r>
    <r>
      <rPr>
        <sz val="11"/>
        <rFont val="Calibri"/>
        <family val="2"/>
      </rPr>
      <t>969g,2</t>
    </r>
    <r>
      <rPr>
        <sz val="11"/>
        <rFont val="宋体"/>
        <charset val="134"/>
      </rPr>
      <t>瓶</t>
    </r>
  </si>
  <si>
    <t>5961548686922</t>
  </si>
  <si>
    <r>
      <rPr>
        <sz val="11"/>
        <rFont val="宋体"/>
        <charset val="134"/>
      </rPr>
      <t>天津</t>
    </r>
  </si>
  <si>
    <r>
      <rPr>
        <sz val="11"/>
        <rFont val="宋体"/>
        <charset val="134"/>
      </rPr>
      <t>听海先生食品专营店</t>
    </r>
  </si>
  <si>
    <t>https://detail.tmall.com/item.htm?id=814662270191</t>
  </si>
  <si>
    <t>814662270191</t>
  </si>
  <si>
    <r>
      <rPr>
        <sz val="11"/>
        <rFont val="宋体"/>
        <charset val="134"/>
      </rPr>
      <t>卡士酸奶宝贝第二餐宝宝儿童酸酸奶【顺丰】低温</t>
    </r>
    <r>
      <rPr>
        <sz val="11"/>
        <rFont val="Calibri"/>
        <family val="2"/>
      </rPr>
      <t>0</t>
    </r>
    <r>
      <rPr>
        <sz val="11"/>
        <rFont val="宋体"/>
        <charset val="134"/>
      </rPr>
      <t>蔗糖</t>
    </r>
  </si>
  <si>
    <t>5509423520703</t>
  </si>
  <si>
    <r>
      <rPr>
        <sz val="11"/>
        <rFont val="宋体"/>
        <charset val="134"/>
      </rPr>
      <t>同希生活馆</t>
    </r>
  </si>
  <si>
    <t>https://item.taobao.com/item.htm?id=1002998320443</t>
  </si>
  <si>
    <t>1002998320443</t>
  </si>
  <si>
    <r>
      <rPr>
        <sz val="11"/>
        <rFont val="宋体"/>
        <charset val="134"/>
      </rPr>
      <t>卡士</t>
    </r>
    <r>
      <rPr>
        <sz val="11"/>
        <rFont val="Calibri"/>
        <family val="2"/>
      </rPr>
      <t>CLASSYKISS007</t>
    </r>
    <r>
      <rPr>
        <sz val="11"/>
        <rFont val="宋体"/>
        <charset val="134"/>
      </rPr>
      <t>原味</t>
    </r>
    <r>
      <rPr>
        <sz val="11"/>
        <rFont val="Calibri"/>
        <family val="2"/>
      </rPr>
      <t>1kg</t>
    </r>
    <r>
      <rPr>
        <sz val="11"/>
        <rFont val="宋体"/>
        <charset val="134"/>
      </rPr>
      <t>低温酸奶</t>
    </r>
    <r>
      <rPr>
        <sz val="11"/>
        <rFont val="Calibri"/>
        <family val="2"/>
      </rPr>
      <t>7</t>
    </r>
    <r>
      <rPr>
        <sz val="11"/>
        <rFont val="宋体"/>
        <charset val="134"/>
      </rPr>
      <t>种益生菌箱装含糖</t>
    </r>
  </si>
  <si>
    <r>
      <rPr>
        <sz val="11"/>
        <rFont val="宋体"/>
        <charset val="134"/>
      </rPr>
      <t>口味</t>
    </r>
    <r>
      <rPr>
        <sz val="11"/>
        <rFont val="Calibri"/>
        <family val="2"/>
      </rPr>
      <t>:</t>
    </r>
    <r>
      <rPr>
        <sz val="11"/>
        <rFont val="宋体"/>
        <charset val="134"/>
      </rPr>
      <t>无糖</t>
    </r>
    <r>
      <rPr>
        <sz val="11"/>
        <rFont val="Calibri"/>
        <family val="2"/>
      </rPr>
      <t>007*2</t>
    </r>
  </si>
  <si>
    <t>5991074957205</t>
  </si>
  <si>
    <r>
      <rPr>
        <sz val="11"/>
        <rFont val="宋体"/>
        <charset val="134"/>
      </rPr>
      <t>万道食品专营店</t>
    </r>
  </si>
  <si>
    <t>https://detail.tmall.com/item.htm?id=990581197199</t>
  </si>
  <si>
    <r>
      <rPr>
        <sz val="11"/>
        <rFont val="宋体"/>
        <charset val="134"/>
      </rPr>
      <t>补贴</t>
    </r>
    <r>
      <rPr>
        <sz val="11"/>
        <rFont val="Calibri"/>
        <family val="2"/>
      </rPr>
      <t>20</t>
    </r>
    <r>
      <rPr>
        <sz val="11"/>
        <rFont val="宋体"/>
        <charset val="134"/>
      </rPr>
      <t>元</t>
    </r>
  </si>
  <si>
    <t>990581197199</t>
  </si>
  <si>
    <r>
      <rPr>
        <sz val="11"/>
        <rFont val="宋体"/>
        <charset val="134"/>
      </rPr>
      <t>卡士酸奶宝贝第二餐</t>
    </r>
    <r>
      <rPr>
        <sz val="11"/>
        <rFont val="Calibri"/>
        <family val="2"/>
      </rPr>
      <t>85g*12</t>
    </r>
    <r>
      <rPr>
        <sz val="11"/>
        <rFont val="宋体"/>
        <charset val="134"/>
      </rPr>
      <t>袋西梅苹果味</t>
    </r>
    <r>
      <rPr>
        <sz val="11"/>
        <rFont val="Calibri"/>
        <family val="2"/>
      </rPr>
      <t>0</t>
    </r>
    <r>
      <rPr>
        <sz val="11"/>
        <rFont val="宋体"/>
        <charset val="134"/>
      </rPr>
      <t>添加低温酸奶原味多口味</t>
    </r>
  </si>
  <si>
    <r>
      <rPr>
        <sz val="11"/>
        <rFont val="宋体"/>
        <charset val="134"/>
      </rPr>
      <t>原味</t>
    </r>
    <r>
      <rPr>
        <sz val="11"/>
        <rFont val="Calibri"/>
        <family val="2"/>
      </rPr>
      <t>85g,3</t>
    </r>
    <r>
      <rPr>
        <sz val="11"/>
        <rFont val="宋体"/>
        <charset val="134"/>
      </rPr>
      <t>袋</t>
    </r>
  </si>
  <si>
    <t>5964716656207</t>
  </si>
  <si>
    <r>
      <rPr>
        <sz val="11"/>
        <rFont val="宋体"/>
        <charset val="134"/>
      </rPr>
      <t>唯致侣旗舰店</t>
    </r>
  </si>
  <si>
    <t>https://detail.tmall.com/item.htm?id=997785950877</t>
  </si>
  <si>
    <t>997785950877</t>
  </si>
  <si>
    <t>5982003497974</t>
  </si>
  <si>
    <t>https://detail.tmall.com/item.htm?id=999281620122</t>
  </si>
  <si>
    <t>999281620122</t>
  </si>
  <si>
    <t>6147263019412</t>
  </si>
  <si>
    <r>
      <rPr>
        <sz val="11"/>
        <rFont val="宋体"/>
        <charset val="134"/>
      </rPr>
      <t>味呈香食烘焙</t>
    </r>
  </si>
  <si>
    <t>https://item.taobao.com/item.htm?id=980237337105</t>
  </si>
  <si>
    <t>980237337105</t>
  </si>
  <si>
    <r>
      <rPr>
        <sz val="11"/>
        <rFont val="宋体"/>
        <charset val="134"/>
      </rPr>
      <t>顺丰包邮卡士酸奶宝贝第二餐</t>
    </r>
    <r>
      <rPr>
        <sz val="11"/>
        <rFont val="Calibri"/>
        <family val="2"/>
      </rPr>
      <t>85g*10</t>
    </r>
    <r>
      <rPr>
        <sz val="11"/>
        <rFont val="宋体"/>
        <charset val="134"/>
      </rPr>
      <t>袋</t>
    </r>
    <r>
      <rPr>
        <sz val="11"/>
        <rFont val="Calibri"/>
        <family val="2"/>
      </rPr>
      <t>0</t>
    </r>
    <r>
      <rPr>
        <sz val="11"/>
        <rFont val="宋体"/>
        <charset val="134"/>
      </rPr>
      <t>蔗糖宝宝儿童酸奶无添加</t>
    </r>
  </si>
  <si>
    <r>
      <rPr>
        <sz val="11"/>
        <rFont val="宋体"/>
        <charset val="134"/>
      </rPr>
      <t>口味</t>
    </r>
    <r>
      <rPr>
        <sz val="11"/>
        <rFont val="Calibri"/>
        <family val="2"/>
      </rPr>
      <t>:</t>
    </r>
    <r>
      <rPr>
        <sz val="11"/>
        <rFont val="宋体"/>
        <charset val="134"/>
      </rPr>
      <t>原味</t>
    </r>
    <r>
      <rPr>
        <sz val="11"/>
        <rFont val="Calibri"/>
        <family val="2"/>
      </rPr>
      <t>85g/</t>
    </r>
    <r>
      <rPr>
        <sz val="11"/>
        <rFont val="宋体"/>
        <charset val="134"/>
      </rPr>
      <t>袋</t>
    </r>
    <r>
      <rPr>
        <sz val="11"/>
        <rFont val="Calibri"/>
        <family val="2"/>
      </rPr>
      <t>;</t>
    </r>
    <r>
      <rPr>
        <sz val="11"/>
        <rFont val="宋体"/>
        <charset val="134"/>
      </rPr>
      <t>罐数</t>
    </r>
    <r>
      <rPr>
        <sz val="11"/>
        <rFont val="Calibri"/>
        <family val="2"/>
      </rPr>
      <t>:4</t>
    </r>
    <r>
      <rPr>
        <sz val="11"/>
        <rFont val="宋体"/>
        <charset val="134"/>
      </rPr>
      <t>袋</t>
    </r>
  </si>
  <si>
    <t>6103206063948</t>
  </si>
  <si>
    <t>https://item.taobao.com/item.htm?id=986956685034</t>
  </si>
  <si>
    <t>986956685034</t>
  </si>
  <si>
    <r>
      <rPr>
        <sz val="11"/>
        <rFont val="宋体"/>
        <charset val="134"/>
      </rPr>
      <t>罐数</t>
    </r>
    <r>
      <rPr>
        <sz val="11"/>
        <rFont val="Calibri"/>
        <family val="2"/>
      </rPr>
      <t>:4</t>
    </r>
    <r>
      <rPr>
        <sz val="11"/>
        <rFont val="宋体"/>
        <charset val="134"/>
      </rPr>
      <t>袋</t>
    </r>
    <r>
      <rPr>
        <sz val="11"/>
        <rFont val="Calibri"/>
        <family val="2"/>
      </rPr>
      <t>;</t>
    </r>
    <r>
      <rPr>
        <sz val="11"/>
        <rFont val="宋体"/>
        <charset val="134"/>
      </rPr>
      <t>口味</t>
    </r>
    <r>
      <rPr>
        <sz val="11"/>
        <rFont val="Calibri"/>
        <family val="2"/>
      </rPr>
      <t>:</t>
    </r>
    <r>
      <rPr>
        <sz val="11"/>
        <rFont val="宋体"/>
        <charset val="134"/>
      </rPr>
      <t>原味</t>
    </r>
    <r>
      <rPr>
        <sz val="11"/>
        <rFont val="Calibri"/>
        <family val="2"/>
      </rPr>
      <t>85g/</t>
    </r>
    <r>
      <rPr>
        <sz val="11"/>
        <rFont val="宋体"/>
        <charset val="134"/>
      </rPr>
      <t>袋</t>
    </r>
  </si>
  <si>
    <t>5950596289767</t>
  </si>
  <si>
    <t>https://item.taobao.com/item.htm?id=981075634573</t>
  </si>
  <si>
    <t>981075634573</t>
  </si>
  <si>
    <r>
      <rPr>
        <sz val="11"/>
        <rFont val="宋体"/>
        <charset val="134"/>
      </rPr>
      <t>卡士宝贝第二餐无添加酸奶儿童营养酸奶宝宝酸奶发酵乳酸奶</t>
    </r>
  </si>
  <si>
    <t>5939418184326</t>
  </si>
  <si>
    <t>https://item.taobao.com/item.htm?id=980133882010</t>
  </si>
  <si>
    <t>980133882010</t>
  </si>
  <si>
    <r>
      <rPr>
        <sz val="11"/>
        <rFont val="宋体"/>
        <charset val="134"/>
      </rPr>
      <t>卡士酸奶宝贝第二餐</t>
    </r>
    <r>
      <rPr>
        <sz val="11"/>
        <rFont val="Calibri"/>
        <family val="2"/>
      </rPr>
      <t>85g*9</t>
    </r>
    <r>
      <rPr>
        <sz val="11"/>
        <rFont val="宋体"/>
        <charset val="134"/>
      </rPr>
      <t>袋顺丰包邮活性益生菌酸奶儿童学生酸奶</t>
    </r>
  </si>
  <si>
    <r>
      <rPr>
        <sz val="11"/>
        <rFont val="宋体"/>
        <charset val="134"/>
      </rPr>
      <t>商品规格</t>
    </r>
    <r>
      <rPr>
        <sz val="11"/>
        <rFont val="Calibri"/>
        <family val="2"/>
      </rPr>
      <t>:</t>
    </r>
    <r>
      <rPr>
        <sz val="11"/>
        <rFont val="宋体"/>
        <charset val="134"/>
      </rPr>
      <t>【</t>
    </r>
    <r>
      <rPr>
        <sz val="11"/>
        <rFont val="Calibri"/>
        <family val="2"/>
      </rPr>
      <t>0%</t>
    </r>
    <r>
      <rPr>
        <sz val="11"/>
        <rFont val="宋体"/>
        <charset val="134"/>
      </rPr>
      <t>蔗糖】原味</t>
    </r>
    <r>
      <rPr>
        <sz val="11"/>
        <rFont val="Calibri"/>
        <family val="2"/>
      </rPr>
      <t>9</t>
    </r>
    <r>
      <rPr>
        <sz val="11"/>
        <rFont val="宋体"/>
        <charset val="134"/>
      </rPr>
      <t>袋</t>
    </r>
  </si>
  <si>
    <t>6104433735988</t>
  </si>
  <si>
    <t>https://item.taobao.com/item.htm?id=981418054147</t>
  </si>
  <si>
    <t>981418054147</t>
  </si>
  <si>
    <r>
      <rPr>
        <sz val="11"/>
        <rFont val="宋体"/>
        <charset val="134"/>
      </rPr>
      <t>卡士</t>
    </r>
    <r>
      <rPr>
        <sz val="11"/>
        <rFont val="Calibri"/>
        <family val="2"/>
      </rPr>
      <t>007</t>
    </r>
    <r>
      <rPr>
        <sz val="11"/>
        <rFont val="宋体"/>
        <charset val="134"/>
      </rPr>
      <t>酸奶</t>
    </r>
    <r>
      <rPr>
        <sz val="11"/>
        <rFont val="Calibri"/>
        <family val="2"/>
      </rPr>
      <t>1kg*2</t>
    </r>
    <r>
      <rPr>
        <sz val="11"/>
        <rFont val="宋体"/>
        <charset val="134"/>
      </rPr>
      <t>瓶家庭装原味生牛乳发酵益生菌乳酸菌大瓶牛奶</t>
    </r>
  </si>
  <si>
    <r>
      <rPr>
        <sz val="11"/>
        <rFont val="宋体"/>
        <charset val="134"/>
      </rPr>
      <t>口味</t>
    </r>
    <r>
      <rPr>
        <sz val="11"/>
        <rFont val="Calibri"/>
        <family val="2"/>
      </rPr>
      <t>:</t>
    </r>
    <r>
      <rPr>
        <sz val="11"/>
        <rFont val="宋体"/>
        <charset val="134"/>
      </rPr>
      <t>【顺丰包邮】</t>
    </r>
    <r>
      <rPr>
        <sz val="11"/>
        <rFont val="Calibri"/>
        <family val="2"/>
      </rPr>
      <t>0</t>
    </r>
    <r>
      <rPr>
        <sz val="11"/>
        <rFont val="宋体"/>
        <charset val="134"/>
      </rPr>
      <t>添加原味酸奶</t>
    </r>
    <r>
      <rPr>
        <sz val="11"/>
        <rFont val="Calibri"/>
        <family val="2"/>
      </rPr>
      <t>1kg*2</t>
    </r>
    <r>
      <rPr>
        <sz val="11"/>
        <rFont val="宋体"/>
        <charset val="134"/>
      </rPr>
      <t>瓶</t>
    </r>
  </si>
  <si>
    <t>6105993654297</t>
  </si>
  <si>
    <t>https://item.taobao.com/item.htm?id=986973981286</t>
  </si>
  <si>
    <t>986973981286</t>
  </si>
  <si>
    <r>
      <rPr>
        <sz val="11"/>
        <rFont val="宋体"/>
        <charset val="134"/>
      </rPr>
      <t>卡士</t>
    </r>
    <r>
      <rPr>
        <sz val="11"/>
        <rFont val="Calibri"/>
        <family val="2"/>
      </rPr>
      <t>007</t>
    </r>
    <r>
      <rPr>
        <sz val="11"/>
        <rFont val="宋体"/>
        <charset val="134"/>
      </rPr>
      <t>原味酸奶</t>
    </r>
    <r>
      <rPr>
        <sz val="11"/>
        <rFont val="Calibri"/>
        <family val="2"/>
      </rPr>
      <t>1kg</t>
    </r>
    <r>
      <rPr>
        <sz val="11"/>
        <rFont val="宋体"/>
        <charset val="134"/>
      </rPr>
      <t>两瓶家庭装</t>
    </r>
    <r>
      <rPr>
        <sz val="11"/>
        <rFont val="Calibri"/>
        <family val="2"/>
      </rPr>
      <t>0</t>
    </r>
    <r>
      <rPr>
        <sz val="11"/>
        <rFont val="宋体"/>
        <charset val="134"/>
      </rPr>
      <t>添加低温益生菌酸奶</t>
    </r>
    <r>
      <rPr>
        <sz val="11"/>
        <rFont val="Calibri"/>
        <family val="2"/>
      </rPr>
      <t>0</t>
    </r>
    <r>
      <rPr>
        <sz val="11"/>
        <rFont val="宋体"/>
        <charset val="134"/>
      </rPr>
      <t>蔗糖酸奶</t>
    </r>
  </si>
  <si>
    <r>
      <rPr>
        <sz val="11"/>
        <rFont val="宋体"/>
        <charset val="134"/>
      </rPr>
      <t>口味</t>
    </r>
    <r>
      <rPr>
        <sz val="11"/>
        <rFont val="Calibri"/>
        <family val="2"/>
      </rPr>
      <t>:0</t>
    </r>
    <r>
      <rPr>
        <sz val="11"/>
        <rFont val="宋体"/>
        <charset val="134"/>
      </rPr>
      <t>添加原味酸奶</t>
    </r>
    <r>
      <rPr>
        <sz val="11"/>
        <rFont val="Calibri"/>
        <family val="2"/>
      </rPr>
      <t>1kg*2</t>
    </r>
    <r>
      <rPr>
        <sz val="11"/>
        <rFont val="宋体"/>
        <charset val="134"/>
      </rPr>
      <t>瓶</t>
    </r>
  </si>
  <si>
    <t>6116121563202</t>
  </si>
  <si>
    <r>
      <rPr>
        <sz val="11"/>
        <rFont val="宋体"/>
        <charset val="134"/>
      </rPr>
      <t>温氏牛奶直供</t>
    </r>
  </si>
  <si>
    <t>https://item.taobao.com/item.htm?id=716030558250</t>
  </si>
  <si>
    <t>716030558250</t>
  </si>
  <si>
    <r>
      <rPr>
        <sz val="11"/>
        <rFont val="宋体"/>
        <charset val="134"/>
      </rPr>
      <t>卡士酸奶</t>
    </r>
    <r>
      <rPr>
        <sz val="11"/>
        <rFont val="Calibri"/>
        <family val="2"/>
      </rPr>
      <t>007</t>
    </r>
    <r>
      <rPr>
        <sz val="11"/>
        <rFont val="宋体"/>
        <charset val="134"/>
      </rPr>
      <t>原味</t>
    </r>
    <r>
      <rPr>
        <sz val="11"/>
        <rFont val="Calibri"/>
        <family val="2"/>
      </rPr>
      <t>1kg*2</t>
    </r>
    <r>
      <rPr>
        <sz val="11"/>
        <rFont val="宋体"/>
        <charset val="134"/>
      </rPr>
      <t>瓶家庭装益生菌发酵乳整箱包邮</t>
    </r>
  </si>
  <si>
    <r>
      <rPr>
        <sz val="11"/>
        <rFont val="宋体"/>
        <charset val="134"/>
      </rPr>
      <t>原味有糖</t>
    </r>
    <r>
      <rPr>
        <sz val="11"/>
        <rFont val="Calibri"/>
        <family val="2"/>
      </rPr>
      <t>1kg,2</t>
    </r>
    <r>
      <rPr>
        <sz val="11"/>
        <rFont val="宋体"/>
        <charset val="134"/>
      </rPr>
      <t>瓶</t>
    </r>
  </si>
  <si>
    <t>5283815907669</t>
  </si>
  <si>
    <t>https://item.taobao.com/item.htm?id=715850973907</t>
  </si>
  <si>
    <t>715850973907</t>
  </si>
  <si>
    <r>
      <rPr>
        <sz val="11"/>
        <rFont val="宋体"/>
        <charset val="134"/>
      </rPr>
      <t>原味</t>
    </r>
    <r>
      <rPr>
        <sz val="11"/>
        <rFont val="Calibri"/>
        <family val="2"/>
      </rPr>
      <t>85g</t>
    </r>
    <r>
      <rPr>
        <sz val="11"/>
        <rFont val="宋体"/>
        <charset val="134"/>
      </rPr>
      <t>【无蔗糖】</t>
    </r>
    <r>
      <rPr>
        <sz val="11"/>
        <rFont val="Calibri"/>
        <family val="2"/>
      </rPr>
      <t>,6</t>
    </r>
    <r>
      <rPr>
        <sz val="11"/>
        <rFont val="宋体"/>
        <charset val="134"/>
      </rPr>
      <t>袋</t>
    </r>
  </si>
  <si>
    <t>5172998598582</t>
  </si>
  <si>
    <r>
      <rPr>
        <sz val="11"/>
        <rFont val="宋体"/>
        <charset val="134"/>
      </rPr>
      <t>西貂达润专卖店</t>
    </r>
  </si>
  <si>
    <t>https://detail.tmall.com/item.htm?id=998516382994</t>
  </si>
  <si>
    <t>998516382994</t>
  </si>
  <si>
    <r>
      <rPr>
        <sz val="11"/>
        <rFont val="宋体"/>
        <charset val="134"/>
      </rPr>
      <t>卡士酸奶</t>
    </r>
    <r>
      <rPr>
        <sz val="11"/>
        <rFont val="Calibri"/>
        <family val="2"/>
      </rPr>
      <t>007</t>
    </r>
    <r>
      <rPr>
        <sz val="11"/>
        <rFont val="宋体"/>
        <charset val="134"/>
      </rPr>
      <t>益生菌酸奶</t>
    </r>
    <r>
      <rPr>
        <sz val="11"/>
        <rFont val="Calibri"/>
        <family val="2"/>
      </rPr>
      <t>440g</t>
    </r>
    <r>
      <rPr>
        <sz val="11"/>
        <rFont val="宋体"/>
        <charset val="134"/>
      </rPr>
      <t>小奶罐儿童酸牛</t>
    </r>
  </si>
  <si>
    <r>
      <rPr>
        <sz val="11"/>
        <rFont val="宋体"/>
        <charset val="134"/>
      </rPr>
      <t>口味</t>
    </r>
    <r>
      <rPr>
        <sz val="11"/>
        <rFont val="Calibri"/>
        <family val="2"/>
      </rPr>
      <t>:</t>
    </r>
    <r>
      <rPr>
        <sz val="11"/>
        <rFont val="宋体"/>
        <charset val="134"/>
      </rPr>
      <t>原味</t>
    </r>
    <r>
      <rPr>
        <sz val="11"/>
        <rFont val="Calibri"/>
        <family val="2"/>
      </rPr>
      <t>440g;</t>
    </r>
    <r>
      <rPr>
        <sz val="11"/>
        <rFont val="宋体"/>
        <charset val="134"/>
      </rPr>
      <t>罐数</t>
    </r>
    <r>
      <rPr>
        <sz val="11"/>
        <rFont val="Calibri"/>
        <family val="2"/>
      </rPr>
      <t>:3</t>
    </r>
    <r>
      <rPr>
        <sz val="11"/>
        <rFont val="宋体"/>
        <charset val="134"/>
      </rPr>
      <t>瓶</t>
    </r>
  </si>
  <si>
    <t>6148760418561</t>
  </si>
  <si>
    <r>
      <rPr>
        <sz val="11"/>
        <rFont val="宋体"/>
        <charset val="134"/>
      </rPr>
      <t>喜万佳食品甄选店</t>
    </r>
  </si>
  <si>
    <t>https://item.taobao.com/item.htm?id=675391152920</t>
  </si>
  <si>
    <t>675391152920</t>
  </si>
  <si>
    <r>
      <rPr>
        <sz val="11"/>
        <rFont val="宋体"/>
        <charset val="134"/>
      </rPr>
      <t>卡士酸奶宝贝第二餐</t>
    </r>
    <r>
      <rPr>
        <sz val="11"/>
        <rFont val="Calibri"/>
        <family val="2"/>
      </rPr>
      <t>85g</t>
    </r>
    <r>
      <rPr>
        <sz val="11"/>
        <rFont val="宋体"/>
        <charset val="134"/>
      </rPr>
      <t>儿童酸奶原味西梅草莓山楂</t>
    </r>
    <r>
      <rPr>
        <sz val="11"/>
        <rFont val="Calibri"/>
        <family val="2"/>
      </rPr>
      <t>0</t>
    </r>
    <r>
      <rPr>
        <sz val="11"/>
        <rFont val="宋体"/>
        <charset val="134"/>
      </rPr>
      <t>添加剂宝宝代餐</t>
    </r>
  </si>
  <si>
    <r>
      <rPr>
        <sz val="11"/>
        <rFont val="宋体"/>
        <charset val="134"/>
      </rPr>
      <t>口味</t>
    </r>
    <r>
      <rPr>
        <sz val="11"/>
        <rFont val="Calibri"/>
        <family val="2"/>
      </rPr>
      <t>:</t>
    </r>
    <r>
      <rPr>
        <sz val="11"/>
        <rFont val="宋体"/>
        <charset val="134"/>
      </rPr>
      <t>【</t>
    </r>
    <r>
      <rPr>
        <sz val="11"/>
        <rFont val="Calibri"/>
        <family val="2"/>
      </rPr>
      <t>4</t>
    </r>
    <r>
      <rPr>
        <sz val="11"/>
        <rFont val="宋体"/>
        <charset val="134"/>
      </rPr>
      <t>袋】四个口味各一袋</t>
    </r>
  </si>
  <si>
    <t>5409842161873</t>
  </si>
  <si>
    <t>https://item.taobao.com/item.htm?id=667757639546</t>
  </si>
  <si>
    <t>667757639546</t>
  </si>
  <si>
    <r>
      <rPr>
        <sz val="11"/>
        <rFont val="宋体"/>
        <charset val="134"/>
      </rPr>
      <t>卡士酸奶</t>
    </r>
    <r>
      <rPr>
        <sz val="11"/>
        <rFont val="Calibri"/>
        <family val="2"/>
      </rPr>
      <t>007</t>
    </r>
    <r>
      <rPr>
        <sz val="11"/>
        <rFont val="宋体"/>
        <charset val="134"/>
      </rPr>
      <t>无蔗糖</t>
    </r>
    <r>
      <rPr>
        <sz val="11"/>
        <rFont val="Calibri"/>
        <family val="2"/>
      </rPr>
      <t>969g</t>
    </r>
    <r>
      <rPr>
        <sz val="11"/>
        <rFont val="宋体"/>
        <charset val="134"/>
      </rPr>
      <t>家庭装原味益生菌风味发酵乳</t>
    </r>
    <r>
      <rPr>
        <sz val="11"/>
        <rFont val="Calibri"/>
        <family val="2"/>
      </rPr>
      <t>0</t>
    </r>
    <r>
      <rPr>
        <sz val="11"/>
        <rFont val="宋体"/>
        <charset val="134"/>
      </rPr>
      <t>蔗糖控糖代餐</t>
    </r>
  </si>
  <si>
    <t>5582429179508</t>
  </si>
  <si>
    <r>
      <rPr>
        <sz val="11"/>
        <rFont val="宋体"/>
        <charset val="134"/>
      </rPr>
      <t>喜萬佳超市</t>
    </r>
  </si>
  <si>
    <t>https://item.taobao.com/item.htm?id=676083202869</t>
  </si>
  <si>
    <t>676083202869</t>
  </si>
  <si>
    <r>
      <rPr>
        <sz val="11"/>
        <rFont val="宋体"/>
        <charset val="134"/>
      </rPr>
      <t>卡士酸奶宝贝第二餐</t>
    </r>
    <r>
      <rPr>
        <sz val="11"/>
        <rFont val="Calibri"/>
        <family val="2"/>
      </rPr>
      <t>85g</t>
    </r>
    <r>
      <rPr>
        <sz val="11"/>
        <rFont val="宋体"/>
        <charset val="134"/>
      </rPr>
      <t>儿童酸奶原味山楂西梅草莓</t>
    </r>
    <r>
      <rPr>
        <sz val="11"/>
        <rFont val="Calibri"/>
        <family val="2"/>
      </rPr>
      <t>0</t>
    </r>
    <r>
      <rPr>
        <sz val="11"/>
        <rFont val="宋体"/>
        <charset val="134"/>
      </rPr>
      <t>添加剂宝宝代餐</t>
    </r>
  </si>
  <si>
    <t>5360297012125</t>
  </si>
  <si>
    <t>https://item.taobao.com/item.htm?id=659200593243</t>
  </si>
  <si>
    <t>659200593243</t>
  </si>
  <si>
    <r>
      <rPr>
        <sz val="11"/>
        <rFont val="宋体"/>
        <charset val="134"/>
      </rPr>
      <t>卡士酸奶</t>
    </r>
    <r>
      <rPr>
        <sz val="11"/>
        <rFont val="Calibri"/>
        <family val="2"/>
      </rPr>
      <t>007</t>
    </r>
    <r>
      <rPr>
        <sz val="11"/>
        <rFont val="宋体"/>
        <charset val="134"/>
      </rPr>
      <t>无蔗糖</t>
    </r>
    <r>
      <rPr>
        <sz val="11"/>
        <rFont val="Calibri"/>
        <family val="2"/>
      </rPr>
      <t>969g</t>
    </r>
    <r>
      <rPr>
        <sz val="11"/>
        <rFont val="宋体"/>
        <charset val="134"/>
      </rPr>
      <t>益生菌风味发酵乳</t>
    </r>
    <r>
      <rPr>
        <sz val="11"/>
        <rFont val="Calibri"/>
        <family val="2"/>
      </rPr>
      <t>0</t>
    </r>
    <r>
      <rPr>
        <sz val="11"/>
        <rFont val="宋体"/>
        <charset val="134"/>
      </rPr>
      <t>蔗糖原味全脂早餐奶大瓶</t>
    </r>
  </si>
  <si>
    <r>
      <rPr>
        <sz val="11"/>
        <rFont val="宋体"/>
        <charset val="134"/>
      </rPr>
      <t>商品规格</t>
    </r>
    <r>
      <rPr>
        <sz val="11"/>
        <rFont val="Calibri"/>
        <family val="2"/>
      </rPr>
      <t>:</t>
    </r>
    <r>
      <rPr>
        <sz val="11"/>
        <rFont val="宋体"/>
        <charset val="134"/>
      </rPr>
      <t>【</t>
    </r>
    <r>
      <rPr>
        <sz val="11"/>
        <rFont val="Calibri"/>
        <family val="2"/>
      </rPr>
      <t>1</t>
    </r>
    <r>
      <rPr>
        <sz val="11"/>
        <rFont val="宋体"/>
        <charset val="134"/>
      </rPr>
      <t>瓶】家庭装</t>
    </r>
    <r>
      <rPr>
        <sz val="11"/>
        <rFont val="Calibri"/>
        <family val="2"/>
      </rPr>
      <t>0</t>
    </r>
    <r>
      <rPr>
        <sz val="11"/>
        <rFont val="宋体"/>
        <charset val="134"/>
      </rPr>
      <t>蔗糖</t>
    </r>
    <r>
      <rPr>
        <sz val="11"/>
        <rFont val="Calibri"/>
        <family val="2"/>
      </rPr>
      <t>969g</t>
    </r>
  </si>
  <si>
    <t>5446259767900</t>
  </si>
  <si>
    <r>
      <rPr>
        <sz val="11"/>
        <rFont val="宋体"/>
        <charset val="134"/>
      </rPr>
      <t>弦断食品馆</t>
    </r>
    <r>
      <rPr>
        <sz val="11"/>
        <rFont val="Calibri"/>
        <family val="2"/>
      </rPr>
      <t>04</t>
    </r>
  </si>
  <si>
    <t>https://item.taobao.com/item.htm?id=975078181477</t>
  </si>
  <si>
    <t>975078181477</t>
  </si>
  <si>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蔗糖西梅苹果味】</t>
    </r>
  </si>
  <si>
    <t>6093955283189</t>
  </si>
  <si>
    <r>
      <rPr>
        <sz val="11"/>
        <rFont val="宋体"/>
        <charset val="134"/>
      </rPr>
      <t>香兰世家</t>
    </r>
  </si>
  <si>
    <t>https://item.taobao.com/item.htm?id=978603788078</t>
  </si>
  <si>
    <t>978603788078</t>
  </si>
  <si>
    <r>
      <rPr>
        <sz val="11"/>
        <rFont val="宋体"/>
        <charset val="134"/>
      </rPr>
      <t>【顺丰包邮】卡士宝贝第二餐宝宝酸奶</t>
    </r>
    <r>
      <rPr>
        <sz val="11"/>
        <rFont val="Calibri"/>
        <family val="2"/>
      </rPr>
      <t>85g*9</t>
    </r>
    <r>
      <rPr>
        <sz val="11"/>
        <rFont val="宋体"/>
        <charset val="134"/>
      </rPr>
      <t>袋西梅苹果草莓原味奶</t>
    </r>
  </si>
  <si>
    <r>
      <rPr>
        <sz val="11"/>
        <rFont val="宋体"/>
        <charset val="134"/>
      </rPr>
      <t>口味</t>
    </r>
    <r>
      <rPr>
        <sz val="11"/>
        <rFont val="Calibri"/>
        <family val="2"/>
      </rPr>
      <t>:</t>
    </r>
    <r>
      <rPr>
        <sz val="11"/>
        <rFont val="宋体"/>
        <charset val="134"/>
      </rPr>
      <t>原味</t>
    </r>
    <r>
      <rPr>
        <sz val="11"/>
        <rFont val="Calibri"/>
        <family val="2"/>
      </rPr>
      <t>85g*9</t>
    </r>
    <r>
      <rPr>
        <sz val="11"/>
        <rFont val="宋体"/>
        <charset val="134"/>
      </rPr>
      <t>袋</t>
    </r>
  </si>
  <si>
    <t>5931941468483</t>
  </si>
  <si>
    <t>https://item.taobao.com/item.htm?id=914758831598</t>
  </si>
  <si>
    <t>914758831598</t>
  </si>
  <si>
    <r>
      <rPr>
        <sz val="11"/>
        <rFont val="宋体"/>
        <charset val="134"/>
      </rPr>
      <t>口味</t>
    </r>
    <r>
      <rPr>
        <sz val="11"/>
        <rFont val="Calibri"/>
        <family val="2"/>
      </rPr>
      <t>:</t>
    </r>
    <r>
      <rPr>
        <sz val="11"/>
        <rFont val="宋体"/>
        <charset val="134"/>
      </rPr>
      <t>【顺丰包邮】原味酸奶</t>
    </r>
    <r>
      <rPr>
        <sz val="11"/>
        <rFont val="Calibri"/>
        <family val="2"/>
      </rPr>
      <t>1kg*2</t>
    </r>
    <r>
      <rPr>
        <sz val="11"/>
        <rFont val="宋体"/>
        <charset val="134"/>
      </rPr>
      <t>瓶</t>
    </r>
  </si>
  <si>
    <t>5783033597669</t>
  </si>
  <si>
    <r>
      <rPr>
        <sz val="11"/>
        <rFont val="宋体"/>
        <charset val="134"/>
      </rPr>
      <t>重庆</t>
    </r>
  </si>
  <si>
    <r>
      <rPr>
        <sz val="11"/>
        <rFont val="宋体"/>
        <charset val="134"/>
      </rPr>
      <t>香满居</t>
    </r>
    <r>
      <rPr>
        <sz val="11"/>
        <rFont val="Calibri"/>
        <family val="2"/>
      </rPr>
      <t>3</t>
    </r>
    <r>
      <rPr>
        <sz val="11"/>
        <rFont val="宋体"/>
        <charset val="134"/>
      </rPr>
      <t>的小店</t>
    </r>
    <r>
      <rPr>
        <sz val="11"/>
        <rFont val="Calibri"/>
        <family val="2"/>
      </rPr>
      <t>76</t>
    </r>
  </si>
  <si>
    <t>https://item.taobao.com/item.htm?id=997719047903</t>
  </si>
  <si>
    <t>997719047903</t>
  </si>
  <si>
    <t>5982462596975</t>
  </si>
  <si>
    <r>
      <rPr>
        <sz val="11"/>
        <rFont val="宋体"/>
        <charset val="134"/>
      </rPr>
      <t>上海旭禄商贸有限公司</t>
    </r>
  </si>
  <si>
    <r>
      <rPr>
        <sz val="11"/>
        <rFont val="宋体"/>
        <charset val="134"/>
      </rPr>
      <t>小强</t>
    </r>
    <r>
      <rPr>
        <sz val="11"/>
        <rFont val="MS Gothic"/>
        <family val="3"/>
      </rPr>
      <t>の</t>
    </r>
    <r>
      <rPr>
        <sz val="11"/>
        <rFont val="宋体"/>
        <charset val="134"/>
      </rPr>
      <t>酒水饮料铺</t>
    </r>
  </si>
  <si>
    <t>https://item.taobao.com/item.htm?id=975341068309</t>
  </si>
  <si>
    <t>975341068309</t>
  </si>
  <si>
    <r>
      <rPr>
        <sz val="11"/>
        <rFont val="宋体"/>
        <charset val="134"/>
      </rPr>
      <t>卡士酸奶</t>
    </r>
    <r>
      <rPr>
        <sz val="11"/>
        <rFont val="Calibri"/>
        <family val="2"/>
      </rPr>
      <t>007</t>
    </r>
    <r>
      <rPr>
        <sz val="11"/>
        <rFont val="宋体"/>
        <charset val="134"/>
      </rPr>
      <t>家庭装</t>
    </r>
    <r>
      <rPr>
        <sz val="11"/>
        <rFont val="Calibri"/>
        <family val="2"/>
      </rPr>
      <t>1kg*2</t>
    </r>
    <r>
      <rPr>
        <sz val="11"/>
        <rFont val="宋体"/>
        <charset val="134"/>
      </rPr>
      <t>桶装益生菌早餐风味发酵乳</t>
    </r>
  </si>
  <si>
    <r>
      <rPr>
        <sz val="11"/>
        <rFont val="宋体"/>
        <charset val="134"/>
      </rPr>
      <t>益生菌家庭装酸奶原味</t>
    </r>
    <r>
      <rPr>
        <sz val="11"/>
        <rFont val="Calibri"/>
        <family val="2"/>
      </rPr>
      <t>1kg*2</t>
    </r>
    <r>
      <rPr>
        <sz val="11"/>
        <rFont val="宋体"/>
        <charset val="134"/>
      </rPr>
      <t>瓶【保质期</t>
    </r>
    <r>
      <rPr>
        <sz val="11"/>
        <rFont val="Calibri"/>
        <family val="2"/>
      </rPr>
      <t>25</t>
    </r>
    <r>
      <rPr>
        <sz val="11"/>
        <rFont val="宋体"/>
        <charset val="134"/>
      </rPr>
      <t>天】</t>
    </r>
  </si>
  <si>
    <t>5927650789771</t>
  </si>
  <si>
    <t>https://item.taobao.com/item.htm?id=858594320567</t>
  </si>
  <si>
    <t>858594320567</t>
  </si>
  <si>
    <r>
      <rPr>
        <sz val="11"/>
        <rFont val="宋体"/>
        <charset val="134"/>
      </rPr>
      <t>卡士酸奶</t>
    </r>
    <r>
      <rPr>
        <sz val="11"/>
        <rFont val="Calibri"/>
        <family val="2"/>
      </rPr>
      <t>007</t>
    </r>
    <r>
      <rPr>
        <sz val="11"/>
        <rFont val="宋体"/>
        <charset val="134"/>
      </rPr>
      <t>家庭装</t>
    </r>
    <r>
      <rPr>
        <sz val="11"/>
        <rFont val="Calibri"/>
        <family val="2"/>
      </rPr>
      <t>1kg</t>
    </r>
    <r>
      <rPr>
        <sz val="11"/>
        <rFont val="宋体"/>
        <charset val="134"/>
      </rPr>
      <t>桶装益生菌早餐风味发酵乳</t>
    </r>
  </si>
  <si>
    <r>
      <rPr>
        <sz val="11"/>
        <rFont val="宋体"/>
        <charset val="134"/>
      </rPr>
      <t>益生菌家庭装酸奶原味</t>
    </r>
    <r>
      <rPr>
        <sz val="11"/>
        <rFont val="Calibri"/>
        <family val="2"/>
      </rPr>
      <t>1kg</t>
    </r>
    <r>
      <rPr>
        <sz val="11"/>
        <rFont val="宋体"/>
        <charset val="134"/>
      </rPr>
      <t>【保质期</t>
    </r>
    <r>
      <rPr>
        <sz val="11"/>
        <rFont val="Calibri"/>
        <family val="2"/>
      </rPr>
      <t>25</t>
    </r>
    <r>
      <rPr>
        <sz val="11"/>
        <rFont val="宋体"/>
        <charset val="134"/>
      </rPr>
      <t>天】</t>
    </r>
  </si>
  <si>
    <t>5670256629454</t>
  </si>
  <si>
    <t>https://item.taobao.com/item.htm?id=982337715899</t>
  </si>
  <si>
    <r>
      <rPr>
        <sz val="11"/>
        <rFont val="宋体"/>
        <charset val="134"/>
      </rPr>
      <t>淘金币频道抵扣</t>
    </r>
    <r>
      <rPr>
        <sz val="11"/>
        <rFont val="Calibri"/>
        <family val="2"/>
      </rPr>
      <t>2%</t>
    </r>
    <r>
      <rPr>
        <sz val="11"/>
        <rFont val="宋体"/>
        <charset val="134"/>
      </rPr>
      <t>起</t>
    </r>
  </si>
  <si>
    <t>982337715899</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</si>
  <si>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t>
    </r>
    <r>
      <rPr>
        <sz val="11"/>
        <rFont val="Calibri"/>
        <family val="2"/>
      </rPr>
      <t>428g*5</t>
    </r>
    <r>
      <rPr>
        <sz val="11"/>
        <rFont val="宋体"/>
        <charset val="134"/>
      </rPr>
      <t>瓶早餐酸奶学生儿童风味发酵乳</t>
    </r>
  </si>
  <si>
    <r>
      <rPr>
        <sz val="11"/>
        <rFont val="宋体"/>
        <charset val="134"/>
      </rPr>
      <t>原味</t>
    </r>
    <r>
      <rPr>
        <sz val="11"/>
        <rFont val="Calibri"/>
        <family val="2"/>
      </rPr>
      <t>440g*5</t>
    </r>
    <r>
      <rPr>
        <sz val="11"/>
        <rFont val="宋体"/>
        <charset val="134"/>
      </rPr>
      <t>瓶【保质期</t>
    </r>
    <r>
      <rPr>
        <sz val="11"/>
        <rFont val="Calibri"/>
        <family val="2"/>
      </rPr>
      <t>25</t>
    </r>
    <r>
      <rPr>
        <sz val="11"/>
        <rFont val="宋体"/>
        <charset val="134"/>
      </rPr>
      <t>天】</t>
    </r>
  </si>
  <si>
    <t>5944992301353</t>
  </si>
  <si>
    <r>
      <rPr>
        <sz val="11"/>
        <rFont val="宋体"/>
        <charset val="134"/>
      </rPr>
      <t>河南许昌</t>
    </r>
  </si>
  <si>
    <r>
      <rPr>
        <sz val="11"/>
        <rFont val="宋体"/>
        <charset val="134"/>
      </rPr>
      <t>小杨许昌代购</t>
    </r>
  </si>
  <si>
    <t>https://item.taobao.com/item.htm?id=994265972499</t>
  </si>
  <si>
    <t>994265972499</t>
  </si>
  <si>
    <r>
      <rPr>
        <sz val="11"/>
        <rFont val="宋体"/>
        <charset val="134"/>
      </rPr>
      <t>胖东来代购卡士</t>
    </r>
    <r>
      <rPr>
        <sz val="11"/>
        <rFont val="Calibri"/>
        <family val="2"/>
      </rPr>
      <t>007</t>
    </r>
    <r>
      <rPr>
        <sz val="11"/>
        <rFont val="宋体"/>
        <charset val="134"/>
      </rPr>
      <t>酸奶无蔗糖</t>
    </r>
    <r>
      <rPr>
        <sz val="11"/>
        <rFont val="Calibri"/>
        <family val="2"/>
      </rPr>
      <t>428g2</t>
    </r>
    <r>
      <rPr>
        <sz val="11"/>
        <rFont val="宋体"/>
        <charset val="134"/>
      </rPr>
      <t>瓶家庭装益生菌生牛乳酸奶</t>
    </r>
  </si>
  <si>
    <r>
      <rPr>
        <sz val="11"/>
        <rFont val="宋体"/>
        <charset val="134"/>
      </rPr>
      <t>商品规格</t>
    </r>
    <r>
      <rPr>
        <sz val="11"/>
        <rFont val="Calibri"/>
        <family val="2"/>
      </rPr>
      <t>:</t>
    </r>
    <r>
      <rPr>
        <sz val="11"/>
        <rFont val="宋体"/>
        <charset val="134"/>
      </rPr>
      <t>卡士</t>
    </r>
    <r>
      <rPr>
        <sz val="11"/>
        <rFont val="Calibri"/>
        <family val="2"/>
      </rPr>
      <t>007</t>
    </r>
    <r>
      <rPr>
        <sz val="11"/>
        <rFont val="宋体"/>
        <charset val="134"/>
      </rPr>
      <t>酸奶无蔗糖</t>
    </r>
    <r>
      <rPr>
        <sz val="11"/>
        <rFont val="Calibri"/>
        <family val="2"/>
      </rPr>
      <t>428g*2</t>
    </r>
    <r>
      <rPr>
        <sz val="11"/>
        <rFont val="宋体"/>
        <charset val="134"/>
      </rPr>
      <t>瓶</t>
    </r>
  </si>
  <si>
    <t>6134119471438</t>
  </si>
  <si>
    <t>https://item.taobao.com/item.htm?id=993572169368</t>
  </si>
  <si>
    <t>993572169368</t>
  </si>
  <si>
    <r>
      <rPr>
        <sz val="11"/>
        <rFont val="宋体"/>
        <charset val="134"/>
      </rPr>
      <t>胖东来代购卡士</t>
    </r>
    <r>
      <rPr>
        <sz val="11"/>
        <rFont val="Calibri"/>
        <family val="2"/>
      </rPr>
      <t>007</t>
    </r>
    <r>
      <rPr>
        <sz val="11"/>
        <rFont val="宋体"/>
        <charset val="134"/>
      </rPr>
      <t>酸奶</t>
    </r>
    <r>
      <rPr>
        <sz val="11"/>
        <rFont val="Calibri"/>
        <family val="2"/>
      </rPr>
      <t>440g2</t>
    </r>
    <r>
      <rPr>
        <sz val="11"/>
        <rFont val="宋体"/>
        <charset val="134"/>
      </rPr>
      <t>瓶家庭装益生菌生牛乳酸奶营养早餐奶</t>
    </r>
  </si>
  <si>
    <r>
      <rPr>
        <sz val="11"/>
        <rFont val="宋体"/>
        <charset val="134"/>
      </rPr>
      <t>商品规格</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440g*1</t>
    </r>
    <r>
      <rPr>
        <sz val="11"/>
        <rFont val="宋体"/>
        <charset val="134"/>
      </rPr>
      <t>瓶</t>
    </r>
  </si>
  <si>
    <t>6134123579292</t>
  </si>
  <si>
    <r>
      <rPr>
        <sz val="11"/>
        <rFont val="宋体"/>
        <charset val="134"/>
      </rPr>
      <t>福建厦门</t>
    </r>
  </si>
  <si>
    <r>
      <rPr>
        <sz val="11"/>
        <rFont val="宋体"/>
        <charset val="134"/>
      </rPr>
      <t>心也食品馆</t>
    </r>
    <r>
      <rPr>
        <sz val="11"/>
        <rFont val="Calibri"/>
        <family val="2"/>
      </rPr>
      <t>4</t>
    </r>
  </si>
  <si>
    <t>https://item.taobao.com/item.htm?id=1002449841019</t>
  </si>
  <si>
    <t>1002449841019</t>
  </si>
  <si>
    <t>6156321994110</t>
  </si>
  <si>
    <r>
      <rPr>
        <sz val="11"/>
        <rFont val="宋体"/>
        <charset val="134"/>
      </rPr>
      <t>欣欣乳业食品店</t>
    </r>
  </si>
  <si>
    <t>https://item.taobao.com/item.htm?id=937918337543</t>
  </si>
  <si>
    <r>
      <rPr>
        <sz val="11"/>
        <rFont val="宋体"/>
        <charset val="134"/>
      </rPr>
      <t>补贴</t>
    </r>
    <r>
      <rPr>
        <sz val="11"/>
        <rFont val="Calibri"/>
        <family val="2"/>
      </rPr>
      <t>10</t>
    </r>
    <r>
      <rPr>
        <sz val="11"/>
        <rFont val="宋体"/>
        <charset val="134"/>
      </rPr>
      <t>元；淘金币可抵</t>
    </r>
    <r>
      <rPr>
        <sz val="11"/>
        <rFont val="Calibri"/>
        <family val="2"/>
      </rPr>
      <t>2%</t>
    </r>
  </si>
  <si>
    <t>937918337543</t>
  </si>
  <si>
    <r>
      <rPr>
        <sz val="11"/>
        <rFont val="宋体"/>
        <charset val="134"/>
      </rPr>
      <t>卡士酸奶</t>
    </r>
    <r>
      <rPr>
        <sz val="11"/>
        <rFont val="Calibri"/>
        <family val="2"/>
      </rPr>
      <t>007</t>
    </r>
    <r>
      <rPr>
        <sz val="11"/>
        <rFont val="宋体"/>
        <charset val="134"/>
      </rPr>
      <t>原味迷你罐</t>
    </r>
    <r>
      <rPr>
        <sz val="11"/>
        <rFont val="Calibri"/>
        <family val="2"/>
      </rPr>
      <t>AD</t>
    </r>
    <r>
      <rPr>
        <sz val="11"/>
        <rFont val="宋体"/>
        <charset val="134"/>
      </rPr>
      <t>钙益生菌酸奶迷你罐风味发酵乳</t>
    </r>
    <r>
      <rPr>
        <sz val="11"/>
        <rFont val="Calibri"/>
        <family val="2"/>
      </rPr>
      <t>220g</t>
    </r>
  </si>
  <si>
    <r>
      <rPr>
        <sz val="11"/>
        <rFont val="Calibri"/>
        <family val="2"/>
      </rPr>
      <t>007</t>
    </r>
    <r>
      <rPr>
        <sz val="11"/>
        <rFont val="宋体"/>
        <charset val="134"/>
      </rPr>
      <t>迷你罐</t>
    </r>
    <r>
      <rPr>
        <sz val="11"/>
        <rFont val="Calibri"/>
        <family val="2"/>
      </rPr>
      <t>AD</t>
    </r>
    <r>
      <rPr>
        <sz val="11"/>
        <rFont val="宋体"/>
        <charset val="134"/>
      </rPr>
      <t>钙原味【</t>
    </r>
    <r>
      <rPr>
        <sz val="11"/>
        <rFont val="Calibri"/>
        <family val="2"/>
      </rPr>
      <t>220g*6</t>
    </r>
    <r>
      <rPr>
        <sz val="11"/>
        <rFont val="宋体"/>
        <charset val="134"/>
      </rPr>
      <t>罐】</t>
    </r>
  </si>
  <si>
    <t>5830798668067</t>
  </si>
  <si>
    <t>https://item.taobao.com/item.htm?id=996105372296</t>
  </si>
  <si>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7%</t>
    </r>
    <r>
      <rPr>
        <sz val="11"/>
        <rFont val="宋体"/>
        <charset val="134"/>
      </rPr>
      <t>起</t>
    </r>
  </si>
  <si>
    <t>996105372296</t>
  </si>
  <si>
    <r>
      <rPr>
        <sz val="11"/>
        <rFont val="Calibri"/>
        <family val="2"/>
      </rPr>
      <t>CLASSY·KISS</t>
    </r>
    <r>
      <rPr>
        <sz val="11"/>
        <rFont val="宋体"/>
        <charset val="134"/>
      </rPr>
      <t>卡士</t>
    </r>
    <r>
      <rPr>
        <sz val="11"/>
        <rFont val="Calibri"/>
        <family val="2"/>
      </rPr>
      <t>007</t>
    </r>
    <r>
      <rPr>
        <sz val="11"/>
        <rFont val="宋体"/>
        <charset val="134"/>
      </rPr>
      <t>小奶罐</t>
    </r>
    <r>
      <rPr>
        <sz val="11"/>
        <rFont val="Calibri"/>
        <family val="2"/>
      </rPr>
      <t>7</t>
    </r>
    <r>
      <rPr>
        <sz val="11"/>
        <rFont val="宋体"/>
        <charset val="134"/>
      </rPr>
      <t>种益生菌低温酸奶</t>
    </r>
    <r>
      <rPr>
        <sz val="11"/>
        <rFont val="Calibri"/>
        <family val="2"/>
      </rPr>
      <t>100%</t>
    </r>
    <r>
      <rPr>
        <sz val="11"/>
        <rFont val="宋体"/>
        <charset val="134"/>
      </rPr>
      <t>生牛乳源罐装</t>
    </r>
  </si>
  <si>
    <r>
      <rPr>
        <sz val="11"/>
        <rFont val="Calibri"/>
        <family val="2"/>
      </rPr>
      <t>007</t>
    </r>
    <r>
      <rPr>
        <sz val="11"/>
        <rFont val="宋体"/>
        <charset val="134"/>
      </rPr>
      <t>小奶罐原味</t>
    </r>
    <r>
      <rPr>
        <sz val="11"/>
        <rFont val="Calibri"/>
        <family val="2"/>
      </rPr>
      <t>440g</t>
    </r>
    <r>
      <rPr>
        <sz val="11"/>
        <rFont val="宋体"/>
        <charset val="134"/>
      </rPr>
      <t>（红瓶）</t>
    </r>
    <r>
      <rPr>
        <sz val="11"/>
        <rFont val="Calibri"/>
        <family val="2"/>
      </rPr>
      <t>*6</t>
    </r>
    <r>
      <rPr>
        <sz val="11"/>
        <rFont val="宋体"/>
        <charset val="134"/>
      </rPr>
      <t>罐</t>
    </r>
  </si>
  <si>
    <t>5974622601744</t>
  </si>
  <si>
    <t>https://item.taobao.com/item.htm?id=996234252581</t>
  </si>
  <si>
    <t>996234252581</t>
  </si>
  <si>
    <r>
      <rPr>
        <sz val="11"/>
        <rFont val="Calibri"/>
        <family val="2"/>
      </rPr>
      <t>007</t>
    </r>
    <r>
      <rPr>
        <sz val="11"/>
        <rFont val="宋体"/>
        <charset val="134"/>
      </rPr>
      <t>小奶罐原味</t>
    </r>
    <r>
      <rPr>
        <sz val="11"/>
        <rFont val="Calibri"/>
        <family val="2"/>
      </rPr>
      <t>440g</t>
    </r>
    <r>
      <rPr>
        <sz val="11"/>
        <rFont val="宋体"/>
        <charset val="134"/>
      </rPr>
      <t>（红瓶）</t>
    </r>
    <r>
      <rPr>
        <sz val="11"/>
        <rFont val="Calibri"/>
        <family val="2"/>
      </rPr>
      <t>,6</t>
    </r>
    <r>
      <rPr>
        <sz val="11"/>
        <rFont val="宋体"/>
        <charset val="134"/>
      </rPr>
      <t>罐</t>
    </r>
  </si>
  <si>
    <t>5973542828282</t>
  </si>
  <si>
    <t>https://item.taobao.com/item.htm?id=888465851616</t>
  </si>
  <si>
    <t>888465851616</t>
  </si>
  <si>
    <r>
      <rPr>
        <sz val="11"/>
        <rFont val="宋体"/>
        <charset val="134"/>
      </rPr>
      <t>卡士宝贝第二餐低温儿童酸奶</t>
    </r>
    <r>
      <rPr>
        <sz val="11"/>
        <rFont val="Calibri"/>
        <family val="2"/>
      </rPr>
      <t>0</t>
    </r>
    <r>
      <rPr>
        <sz val="11"/>
        <rFont val="宋体"/>
        <charset val="134"/>
      </rPr>
      <t>蔗糖宝宝高钙无蔗糖原味苹果多口味</t>
    </r>
  </si>
  <si>
    <r>
      <rPr>
        <sz val="11"/>
        <rFont val="宋体"/>
        <charset val="134"/>
      </rPr>
      <t>原味</t>
    </r>
    <r>
      <rPr>
        <sz val="11"/>
        <rFont val="Calibri"/>
        <family val="2"/>
      </rPr>
      <t>,10</t>
    </r>
    <r>
      <rPr>
        <sz val="11"/>
        <rFont val="宋体"/>
        <charset val="134"/>
      </rPr>
      <t>袋</t>
    </r>
  </si>
  <si>
    <t>5902042803105</t>
  </si>
  <si>
    <r>
      <rPr>
        <sz val="11"/>
        <rFont val="宋体"/>
        <charset val="134"/>
      </rPr>
      <t>轩云翰</t>
    </r>
    <r>
      <rPr>
        <sz val="11"/>
        <rFont val="Calibri"/>
        <family val="2"/>
      </rPr>
      <t>33</t>
    </r>
  </si>
  <si>
    <t>https://item.taobao.com/item.htm?id=990040511106</t>
  </si>
  <si>
    <t>990040511106</t>
  </si>
  <si>
    <r>
      <rPr>
        <sz val="11"/>
        <rFont val="宋体"/>
        <charset val="134"/>
      </rPr>
      <t>卡士宝贝第二餐</t>
    </r>
    <r>
      <rPr>
        <sz val="11"/>
        <rFont val="Calibri"/>
        <family val="2"/>
      </rPr>
      <t>85g*10</t>
    </r>
    <r>
      <rPr>
        <sz val="11"/>
        <rFont val="宋体"/>
        <charset val="134"/>
      </rPr>
      <t>袋装儿童酸奶无添加剂低温风味发酵乳</t>
    </r>
    <r>
      <rPr>
        <sz val="11"/>
        <rFont val="Calibri"/>
        <family val="2"/>
      </rPr>
      <t xml:space="preserve"> </t>
    </r>
    <r>
      <rPr>
        <sz val="11"/>
        <rFont val="宋体"/>
        <charset val="134"/>
      </rPr>
      <t>悦时</t>
    </r>
  </si>
  <si>
    <t>6137537819441</t>
  </si>
  <si>
    <r>
      <rPr>
        <sz val="11"/>
        <rFont val="宋体"/>
        <charset val="134"/>
      </rPr>
      <t>迅意食品二店的小店</t>
    </r>
    <r>
      <rPr>
        <sz val="11"/>
        <rFont val="Calibri"/>
        <family val="2"/>
      </rPr>
      <t>0</t>
    </r>
  </si>
  <si>
    <t>https://item.taobao.com/item.htm?id=1006203666102</t>
  </si>
  <si>
    <t>1006203666102</t>
  </si>
  <si>
    <t>6001949116243</t>
  </si>
  <si>
    <r>
      <rPr>
        <sz val="11"/>
        <rFont val="宋体"/>
        <charset val="134"/>
      </rPr>
      <t>一口鲜食铺</t>
    </r>
  </si>
  <si>
    <t>https://item.taobao.com/item.htm?id=998829019279</t>
  </si>
  <si>
    <t>998829019279</t>
  </si>
  <si>
    <r>
      <rPr>
        <sz val="11"/>
        <rFont val="宋体"/>
        <charset val="134"/>
      </rPr>
      <t>卡士</t>
    </r>
    <r>
      <rPr>
        <sz val="11"/>
        <rFont val="Calibri"/>
        <family val="2"/>
      </rPr>
      <t>007AD</t>
    </r>
    <r>
      <rPr>
        <sz val="11"/>
        <rFont val="宋体"/>
        <charset val="134"/>
      </rPr>
      <t>钙益生菌酸奶牛油果青苹果羽衣甘蓝风味</t>
    </r>
    <r>
      <rPr>
        <sz val="11"/>
        <rFont val="Calibri"/>
        <family val="2"/>
      </rPr>
      <t>210g*5</t>
    </r>
    <r>
      <rPr>
        <sz val="11"/>
        <rFont val="宋体"/>
        <charset val="134"/>
      </rPr>
      <t>瓶果蔬</t>
    </r>
  </si>
  <si>
    <r>
      <rPr>
        <sz val="11"/>
        <rFont val="宋体"/>
        <charset val="134"/>
      </rPr>
      <t>口味</t>
    </r>
    <r>
      <rPr>
        <sz val="11"/>
        <rFont val="Calibri"/>
        <family val="2"/>
      </rPr>
      <t>:</t>
    </r>
    <r>
      <rPr>
        <sz val="11"/>
        <rFont val="宋体"/>
        <charset val="134"/>
      </rPr>
      <t>牛油果青苹果羽衣甘蓝风味</t>
    </r>
    <r>
      <rPr>
        <sz val="11"/>
        <rFont val="Calibri"/>
        <family val="2"/>
      </rPr>
      <t>210g*5</t>
    </r>
  </si>
  <si>
    <t>6155481278837</t>
  </si>
  <si>
    <r>
      <rPr>
        <sz val="11"/>
        <rFont val="宋体"/>
        <charset val="134"/>
      </rPr>
      <t>依然食品企业店</t>
    </r>
  </si>
  <si>
    <t>https://item.taobao.com/item.htm?id=675762957218</t>
  </si>
  <si>
    <t>675762957218</t>
  </si>
  <si>
    <r>
      <rPr>
        <sz val="11"/>
        <rFont val="宋体"/>
        <charset val="134"/>
      </rPr>
      <t>卡士酸奶宝贝第二餐</t>
    </r>
    <r>
      <rPr>
        <sz val="11"/>
        <rFont val="Calibri"/>
        <family val="2"/>
      </rPr>
      <t>85g</t>
    </r>
    <r>
      <rPr>
        <sz val="11"/>
        <rFont val="宋体"/>
        <charset val="134"/>
      </rPr>
      <t>无蔗糖儿童原味发酵乳西梅山楂控糖代餐奶</t>
    </r>
  </si>
  <si>
    <r>
      <rPr>
        <sz val="11"/>
        <rFont val="宋体"/>
        <charset val="134"/>
      </rPr>
      <t>商品规格</t>
    </r>
    <r>
      <rPr>
        <sz val="11"/>
        <rFont val="Calibri"/>
        <family val="2"/>
      </rPr>
      <t>:</t>
    </r>
    <r>
      <rPr>
        <sz val="11"/>
        <rFont val="宋体"/>
        <charset val="134"/>
      </rPr>
      <t>【</t>
    </r>
    <r>
      <rPr>
        <sz val="11"/>
        <rFont val="Calibri"/>
        <family val="2"/>
      </rPr>
      <t>8</t>
    </r>
    <r>
      <rPr>
        <sz val="11"/>
        <rFont val="宋体"/>
        <charset val="134"/>
      </rPr>
      <t>袋】原味</t>
    </r>
    <r>
      <rPr>
        <sz val="11"/>
        <rFont val="Calibri"/>
        <family val="2"/>
      </rPr>
      <t>8</t>
    </r>
    <r>
      <rPr>
        <sz val="11"/>
        <rFont val="宋体"/>
        <charset val="134"/>
      </rPr>
      <t>袋送</t>
    </r>
    <r>
      <rPr>
        <sz val="11"/>
        <rFont val="Calibri"/>
        <family val="2"/>
      </rPr>
      <t>2</t>
    </r>
    <r>
      <rPr>
        <sz val="11"/>
        <rFont val="宋体"/>
        <charset val="134"/>
      </rPr>
      <t>袋如图</t>
    </r>
  </si>
  <si>
    <t>5644740342494</t>
  </si>
  <si>
    <t>https://item.taobao.com/item.htm?id=659564282224</t>
  </si>
  <si>
    <t>659564282224</t>
  </si>
  <si>
    <r>
      <rPr>
        <sz val="11"/>
        <rFont val="宋体"/>
        <charset val="134"/>
      </rPr>
      <t>卡士酸奶</t>
    </r>
    <r>
      <rPr>
        <sz val="11"/>
        <rFont val="Calibri"/>
        <family val="2"/>
      </rPr>
      <t>007</t>
    </r>
    <r>
      <rPr>
        <sz val="11"/>
        <rFont val="宋体"/>
        <charset val="134"/>
      </rPr>
      <t>无蔗糖</t>
    </r>
    <r>
      <rPr>
        <sz val="11"/>
        <rFont val="Calibri"/>
        <family val="2"/>
      </rPr>
      <t>969g</t>
    </r>
    <r>
      <rPr>
        <sz val="11"/>
        <rFont val="宋体"/>
        <charset val="134"/>
      </rPr>
      <t>家庭装原味</t>
    </r>
    <r>
      <rPr>
        <sz val="11"/>
        <rFont val="Calibri"/>
        <family val="2"/>
      </rPr>
      <t>0</t>
    </r>
    <r>
      <rPr>
        <sz val="11"/>
        <rFont val="宋体"/>
        <charset val="134"/>
      </rPr>
      <t>蔗糖风味发酵乳益生菌早餐奶</t>
    </r>
  </si>
  <si>
    <t>5475664956429</t>
  </si>
  <si>
    <t>https://detail.tmall.com/item.htm?id=770162461985</t>
  </si>
  <si>
    <r>
      <rPr>
        <sz val="11"/>
        <rFont val="宋体"/>
        <charset val="134"/>
      </rPr>
      <t>满</t>
    </r>
    <r>
      <rPr>
        <sz val="11"/>
        <rFont val="Calibri"/>
        <family val="2"/>
      </rPr>
      <t>59.0</t>
    </r>
    <r>
      <rPr>
        <sz val="11"/>
        <rFont val="宋体"/>
        <charset val="134"/>
      </rPr>
      <t>减</t>
    </r>
    <r>
      <rPr>
        <sz val="11"/>
        <rFont val="Calibri"/>
        <family val="2"/>
      </rPr>
      <t>20.0</t>
    </r>
    <r>
      <rPr>
        <sz val="11"/>
        <rFont val="宋体"/>
        <charset val="134"/>
      </rPr>
      <t>；商品券</t>
    </r>
    <r>
      <rPr>
        <sz val="11"/>
        <rFont val="Calibri"/>
        <family val="2"/>
      </rPr>
      <t xml:space="preserve"> | </t>
    </r>
    <r>
      <rPr>
        <sz val="11"/>
        <rFont val="宋体"/>
        <charset val="134"/>
      </rPr>
      <t>满</t>
    </r>
    <r>
      <rPr>
        <sz val="11"/>
        <rFont val="Calibri"/>
        <family val="2"/>
      </rPr>
      <t>59</t>
    </r>
    <r>
      <rPr>
        <sz val="11"/>
        <rFont val="宋体"/>
        <charset val="134"/>
      </rPr>
      <t>减</t>
    </r>
    <r>
      <rPr>
        <sz val="11"/>
        <rFont val="Calibri"/>
        <family val="2"/>
      </rPr>
      <t>20</t>
    </r>
  </si>
  <si>
    <t>770162461985</t>
  </si>
  <si>
    <r>
      <rPr>
        <sz val="11"/>
        <rFont val="宋体"/>
        <charset val="134"/>
      </rPr>
      <t>卡士</t>
    </r>
    <r>
      <rPr>
        <sz val="11"/>
        <rFont val="Calibri"/>
        <family val="2"/>
      </rPr>
      <t>007</t>
    </r>
    <r>
      <rPr>
        <sz val="11"/>
        <rFont val="宋体"/>
        <charset val="134"/>
      </rPr>
      <t>小瓶益生菌酸奶</t>
    </r>
    <r>
      <rPr>
        <sz val="11"/>
        <rFont val="Calibri"/>
        <family val="2"/>
      </rPr>
      <t>0</t>
    </r>
    <r>
      <rPr>
        <sz val="11"/>
        <rFont val="宋体"/>
        <charset val="134"/>
      </rPr>
      <t>蔗糖小奶罐</t>
    </r>
    <r>
      <rPr>
        <sz val="11"/>
        <rFont val="Calibri"/>
        <family val="2"/>
      </rPr>
      <t>*4</t>
    </r>
    <r>
      <rPr>
        <sz val="11"/>
        <rFont val="宋体"/>
        <charset val="134"/>
      </rPr>
      <t>瓶儿童无添加原味早餐学生奶</t>
    </r>
  </si>
  <si>
    <r>
      <rPr>
        <sz val="11"/>
        <rFont val="宋体"/>
        <charset val="134"/>
      </rPr>
      <t>【</t>
    </r>
    <r>
      <rPr>
        <sz val="11"/>
        <rFont val="Calibri"/>
        <family val="2"/>
      </rPr>
      <t>0</t>
    </r>
    <r>
      <rPr>
        <sz val="11"/>
        <rFont val="宋体"/>
        <charset val="134"/>
      </rPr>
      <t>蔗糖】小奶罐</t>
    </r>
    <r>
      <rPr>
        <sz val="11"/>
        <rFont val="Calibri"/>
        <family val="2"/>
      </rPr>
      <t>428g*4</t>
    </r>
    <r>
      <rPr>
        <sz val="11"/>
        <rFont val="宋体"/>
        <charset val="134"/>
      </rPr>
      <t>瓶</t>
    </r>
  </si>
  <si>
    <t>5447950262312</t>
  </si>
  <si>
    <t>https://detail.tmall.com/item.htm?id=770167715779</t>
  </si>
  <si>
    <t>770167715779</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</si>
  <si>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t>
    </r>
    <r>
      <rPr>
        <sz val="11"/>
        <rFont val="Calibri"/>
        <family val="2"/>
      </rPr>
      <t xml:space="preserve"> </t>
    </r>
    <r>
      <rPr>
        <sz val="11"/>
        <rFont val="宋体"/>
        <charset val="134"/>
      </rPr>
      <t>无添加小瓶小奶罐儿童酸牛奶原味益生菌发酵乳</t>
    </r>
  </si>
  <si>
    <r>
      <rPr>
        <sz val="11"/>
        <rFont val="宋体"/>
        <charset val="134"/>
      </rPr>
      <t>【有甜味】卡士小奶罐</t>
    </r>
    <r>
      <rPr>
        <sz val="11"/>
        <rFont val="Calibri"/>
        <family val="2"/>
      </rPr>
      <t>440g*4</t>
    </r>
    <r>
      <rPr>
        <sz val="11"/>
        <rFont val="宋体"/>
        <charset val="134"/>
      </rPr>
      <t>瓶</t>
    </r>
  </si>
  <si>
    <t>5447964610583</t>
  </si>
  <si>
    <t>https://detail.tmall.com/item.htm?id=688419178378</t>
  </si>
  <si>
    <r>
      <rPr>
        <sz val="11"/>
        <rFont val="宋体"/>
        <charset val="134"/>
      </rPr>
      <t>满</t>
    </r>
    <r>
      <rPr>
        <sz val="11"/>
        <rFont val="Calibri"/>
        <family val="2"/>
      </rPr>
      <t>29.0</t>
    </r>
    <r>
      <rPr>
        <sz val="11"/>
        <rFont val="宋体"/>
        <charset val="134"/>
      </rPr>
      <t>减</t>
    </r>
    <r>
      <rPr>
        <sz val="11"/>
        <rFont val="Calibri"/>
        <family val="2"/>
      </rPr>
      <t>2.0</t>
    </r>
    <r>
      <rPr>
        <sz val="11"/>
        <rFont val="宋体"/>
        <charset val="134"/>
      </rPr>
      <t>；淘金币频道抵扣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29</t>
    </r>
    <r>
      <rPr>
        <sz val="11"/>
        <rFont val="宋体"/>
        <charset val="134"/>
      </rPr>
      <t>减</t>
    </r>
    <r>
      <rPr>
        <sz val="11"/>
        <rFont val="Calibri"/>
        <family val="2"/>
      </rPr>
      <t>2</t>
    </r>
    <r>
      <rPr>
        <sz val="11"/>
        <rFont val="宋体"/>
        <charset val="134"/>
      </rPr>
      <t>；商品券</t>
    </r>
    <r>
      <rPr>
        <sz val="11"/>
        <rFont val="Calibri"/>
        <family val="2"/>
      </rPr>
      <t xml:space="preserve"> | </t>
    </r>
    <r>
      <rPr>
        <sz val="11"/>
        <rFont val="宋体"/>
        <charset val="134"/>
      </rPr>
      <t>满</t>
    </r>
    <r>
      <rPr>
        <sz val="11"/>
        <rFont val="Calibri"/>
        <family val="2"/>
      </rPr>
      <t>59</t>
    </r>
    <r>
      <rPr>
        <sz val="11"/>
        <rFont val="宋体"/>
        <charset val="134"/>
      </rPr>
      <t>减</t>
    </r>
    <r>
      <rPr>
        <sz val="11"/>
        <rFont val="Calibri"/>
        <family val="2"/>
      </rPr>
      <t>5</t>
    </r>
  </si>
  <si>
    <t>688419178378</t>
  </si>
  <si>
    <r>
      <rPr>
        <sz val="11"/>
        <rFont val="宋体"/>
        <charset val="134"/>
      </rPr>
      <t>卡士酸奶</t>
    </r>
    <r>
      <rPr>
        <sz val="11"/>
        <rFont val="Calibri"/>
        <family val="2"/>
      </rPr>
      <t>007</t>
    </r>
    <r>
      <rPr>
        <sz val="11"/>
        <rFont val="宋体"/>
        <charset val="134"/>
      </rPr>
      <t>无蔗糖家庭装益生菌原味酸牛奶儿童早餐奶大瓶装整箱</t>
    </r>
  </si>
  <si>
    <r>
      <rPr>
        <sz val="11"/>
        <rFont val="宋体"/>
        <charset val="134"/>
      </rPr>
      <t>【蓝色</t>
    </r>
    <r>
      <rPr>
        <sz val="11"/>
        <rFont val="Calibri"/>
        <family val="2"/>
      </rPr>
      <t>0</t>
    </r>
    <r>
      <rPr>
        <sz val="11"/>
        <rFont val="宋体"/>
        <charset val="134"/>
      </rPr>
      <t>蔗糖】原味</t>
    </r>
    <r>
      <rPr>
        <sz val="11"/>
        <rFont val="Calibri"/>
        <family val="2"/>
      </rPr>
      <t>969g,1</t>
    </r>
    <r>
      <rPr>
        <sz val="11"/>
        <rFont val="宋体"/>
        <charset val="134"/>
      </rPr>
      <t>瓶</t>
    </r>
  </si>
  <si>
    <t>5173485098205</t>
  </si>
  <si>
    <t>https://detail.tmall.com/item.htm?id=688704887075</t>
  </si>
  <si>
    <r>
      <rPr>
        <sz val="11"/>
        <rFont val="宋体"/>
        <charset val="134"/>
      </rPr>
      <t>淘金币可抵</t>
    </r>
    <r>
      <rPr>
        <sz val="11"/>
        <rFont val="Calibri"/>
        <family val="2"/>
      </rPr>
      <t>3%</t>
    </r>
  </si>
  <si>
    <t>688704887075</t>
  </si>
  <si>
    <r>
      <rPr>
        <sz val="11"/>
        <rFont val="宋体"/>
        <charset val="134"/>
      </rPr>
      <t>卡士宝贝第二餐原味</t>
    </r>
    <r>
      <rPr>
        <sz val="11"/>
        <rFont val="Calibri"/>
        <family val="2"/>
      </rPr>
      <t>0</t>
    </r>
    <r>
      <rPr>
        <sz val="11"/>
        <rFont val="宋体"/>
        <charset val="134"/>
      </rPr>
      <t>添加剂</t>
    </r>
    <r>
      <rPr>
        <sz val="11"/>
        <rFont val="Calibri"/>
        <family val="2"/>
      </rPr>
      <t>0</t>
    </r>
    <r>
      <rPr>
        <sz val="11"/>
        <rFont val="宋体"/>
        <charset val="134"/>
      </rPr>
      <t>蔗糖酸奶</t>
    </r>
    <r>
      <rPr>
        <sz val="11"/>
        <rFont val="Calibri"/>
        <family val="2"/>
      </rPr>
      <t>85g*18</t>
    </r>
    <r>
      <rPr>
        <sz val="11"/>
        <rFont val="宋体"/>
        <charset val="134"/>
      </rPr>
      <t>袋西梅苹果儿童佐餐奶</t>
    </r>
  </si>
  <si>
    <r>
      <rPr>
        <sz val="11"/>
        <rFont val="宋体"/>
        <charset val="134"/>
      </rPr>
      <t>【原味】</t>
    </r>
    <r>
      <rPr>
        <sz val="11"/>
        <rFont val="Calibri"/>
        <family val="2"/>
      </rPr>
      <t>*85g,4</t>
    </r>
    <r>
      <rPr>
        <sz val="11"/>
        <rFont val="宋体"/>
        <charset val="134"/>
      </rPr>
      <t>袋</t>
    </r>
  </si>
  <si>
    <t>4901916416411</t>
  </si>
  <si>
    <r>
      <rPr>
        <sz val="11"/>
        <rFont val="宋体"/>
        <charset val="134"/>
      </rPr>
      <t>饮膳小馆</t>
    </r>
    <r>
      <rPr>
        <sz val="11"/>
        <rFont val="Calibri"/>
        <family val="2"/>
      </rPr>
      <t>5</t>
    </r>
    <r>
      <rPr>
        <sz val="11"/>
        <rFont val="宋体"/>
        <charset val="134"/>
      </rPr>
      <t>的小店</t>
    </r>
    <r>
      <rPr>
        <sz val="11"/>
        <rFont val="Calibri"/>
        <family val="2"/>
      </rPr>
      <t>56</t>
    </r>
  </si>
  <si>
    <t>https://item.taobao.com/item.htm?id=1005526863286</t>
  </si>
  <si>
    <t>1005526863286</t>
  </si>
  <si>
    <t>6168078675636</t>
  </si>
  <si>
    <r>
      <rPr>
        <sz val="11"/>
        <rFont val="宋体"/>
        <charset val="134"/>
      </rPr>
      <t>用曼食品专营店</t>
    </r>
  </si>
  <si>
    <t>https://detail.tmall.com/item.htm?id=988328633820</t>
  </si>
  <si>
    <t>988328633820</t>
  </si>
  <si>
    <r>
      <rPr>
        <sz val="11"/>
        <rFont val="宋体"/>
        <charset val="134"/>
      </rPr>
      <t>口味</t>
    </r>
    <r>
      <rPr>
        <sz val="11"/>
        <rFont val="Calibri"/>
        <family val="2"/>
      </rPr>
      <t>:</t>
    </r>
    <r>
      <rPr>
        <sz val="11"/>
        <rFont val="宋体"/>
        <charset val="134"/>
      </rPr>
      <t>【蓝色</t>
    </r>
    <r>
      <rPr>
        <sz val="11"/>
        <rFont val="Calibri"/>
        <family val="2"/>
      </rPr>
      <t>0</t>
    </r>
    <r>
      <rPr>
        <sz val="11"/>
        <rFont val="宋体"/>
        <charset val="134"/>
      </rPr>
      <t>蔗糖】原味</t>
    </r>
    <r>
      <rPr>
        <sz val="11"/>
        <rFont val="Calibri"/>
        <family val="2"/>
      </rPr>
      <t>969g;</t>
    </r>
    <r>
      <rPr>
        <sz val="11"/>
        <rFont val="宋体"/>
        <charset val="134"/>
      </rPr>
      <t>罐数</t>
    </r>
    <r>
      <rPr>
        <sz val="11"/>
        <rFont val="Calibri"/>
        <family val="2"/>
      </rPr>
      <t>:1</t>
    </r>
    <r>
      <rPr>
        <sz val="11"/>
        <rFont val="宋体"/>
        <charset val="134"/>
      </rPr>
      <t>瓶</t>
    </r>
  </si>
  <si>
    <t>5953734809835</t>
  </si>
  <si>
    <r>
      <rPr>
        <sz val="11"/>
        <rFont val="宋体"/>
        <charset val="134"/>
      </rPr>
      <t>悠悠转转赚</t>
    </r>
  </si>
  <si>
    <t>https://item.taobao.com/item.htm?id=1001458054612</t>
  </si>
  <si>
    <t>1001458054612</t>
  </si>
  <si>
    <r>
      <rPr>
        <sz val="11"/>
        <rFont val="宋体"/>
        <charset val="134"/>
      </rPr>
      <t>卡士</t>
    </r>
    <r>
      <rPr>
        <sz val="11"/>
        <rFont val="Calibri"/>
        <family val="2"/>
      </rPr>
      <t>007</t>
    </r>
    <r>
      <rPr>
        <sz val="11"/>
        <rFont val="宋体"/>
        <charset val="134"/>
      </rPr>
      <t>酸奶</t>
    </r>
    <r>
      <rPr>
        <sz val="11"/>
        <rFont val="Calibri"/>
        <family val="2"/>
      </rPr>
      <t>1kg2</t>
    </r>
    <r>
      <rPr>
        <sz val="11"/>
        <rFont val="宋体"/>
        <charset val="134"/>
      </rPr>
      <t>瓶家庭装</t>
    </r>
    <r>
      <rPr>
        <sz val="11"/>
        <rFont val="Calibri"/>
        <family val="2"/>
      </rPr>
      <t>0</t>
    </r>
    <r>
      <rPr>
        <sz val="11"/>
        <rFont val="宋体"/>
        <charset val="134"/>
      </rPr>
      <t>添加经典原味益生菌酸奶</t>
    </r>
  </si>
  <si>
    <r>
      <rPr>
        <sz val="11"/>
        <rFont val="宋体"/>
        <charset val="134"/>
      </rPr>
      <t>口味</t>
    </r>
    <r>
      <rPr>
        <sz val="11"/>
        <rFont val="Calibri"/>
        <family val="2"/>
      </rPr>
      <t>:</t>
    </r>
    <r>
      <rPr>
        <sz val="11"/>
        <rFont val="宋体"/>
        <charset val="134"/>
      </rPr>
      <t>【原味】卡士</t>
    </r>
    <r>
      <rPr>
        <sz val="11"/>
        <rFont val="Calibri"/>
        <family val="2"/>
      </rPr>
      <t>007</t>
    </r>
    <r>
      <rPr>
        <sz val="11"/>
        <rFont val="宋体"/>
        <charset val="134"/>
      </rPr>
      <t>酸奶</t>
    </r>
    <r>
      <rPr>
        <sz val="11"/>
        <rFont val="Calibri"/>
        <family val="2"/>
      </rPr>
      <t>1kg*2</t>
    </r>
    <r>
      <rPr>
        <sz val="11"/>
        <rFont val="宋体"/>
        <charset val="134"/>
      </rPr>
      <t>瓶</t>
    </r>
  </si>
  <si>
    <t>6156300151618</t>
  </si>
  <si>
    <r>
      <rPr>
        <sz val="11"/>
        <rFont val="宋体"/>
        <charset val="134"/>
      </rPr>
      <t>友吖食客</t>
    </r>
  </si>
  <si>
    <t>https://item.taobao.com/item.htm?id=976542044384</t>
  </si>
  <si>
    <t>976542044384</t>
  </si>
  <si>
    <r>
      <rPr>
        <sz val="11"/>
        <rFont val="宋体"/>
        <charset val="134"/>
      </rPr>
      <t>顺丰包邮卡士</t>
    </r>
    <r>
      <rPr>
        <sz val="11"/>
        <rFont val="Calibri"/>
        <family val="2"/>
      </rPr>
      <t>007</t>
    </r>
    <r>
      <rPr>
        <sz val="11"/>
        <rFont val="宋体"/>
        <charset val="134"/>
      </rPr>
      <t>草莓树莓蓝莓黑莓风味发酵乳酸奶</t>
    </r>
    <r>
      <rPr>
        <sz val="11"/>
        <rFont val="Calibri"/>
        <family val="2"/>
      </rPr>
      <t>210g</t>
    </r>
    <r>
      <rPr>
        <sz val="11"/>
        <rFont val="宋体"/>
        <charset val="134"/>
      </rPr>
      <t>益生菌早餐</t>
    </r>
  </si>
  <si>
    <r>
      <rPr>
        <sz val="11"/>
        <rFont val="宋体"/>
        <charset val="134"/>
      </rPr>
      <t>草莓树莓蓝莓黑莓风味</t>
    </r>
    <r>
      <rPr>
        <sz val="11"/>
        <rFont val="Calibri"/>
        <family val="2"/>
      </rPr>
      <t>210g*6</t>
    </r>
    <r>
      <rPr>
        <sz val="11"/>
        <rFont val="宋体"/>
        <charset val="134"/>
      </rPr>
      <t>瓶</t>
    </r>
  </si>
  <si>
    <t>5929729349787</t>
  </si>
  <si>
    <t>https://item.taobao.com/item.htm?id=989221248228</t>
  </si>
  <si>
    <t>989221248228</t>
  </si>
  <si>
    <r>
      <rPr>
        <sz val="11"/>
        <rFont val="宋体"/>
        <charset val="134"/>
      </rPr>
      <t>顺丰包邮卡士</t>
    </r>
    <r>
      <rPr>
        <sz val="11"/>
        <rFont val="Calibri"/>
        <family val="2"/>
      </rPr>
      <t>007</t>
    </r>
    <r>
      <rPr>
        <sz val="11"/>
        <rFont val="宋体"/>
        <charset val="134"/>
      </rPr>
      <t>酸奶小奶罐</t>
    </r>
    <r>
      <rPr>
        <sz val="11"/>
        <rFont val="Calibri"/>
        <family val="2"/>
      </rPr>
      <t>AD</t>
    </r>
    <r>
      <rPr>
        <sz val="11"/>
        <rFont val="宋体"/>
        <charset val="134"/>
      </rPr>
      <t>钙七种益生菌原味莓果</t>
    </r>
    <r>
      <rPr>
        <sz val="11"/>
        <rFont val="Calibri"/>
        <family val="2"/>
      </rPr>
      <t>440/220g/210g</t>
    </r>
  </si>
  <si>
    <t>6119766211936</t>
  </si>
  <si>
    <t>https://item.taobao.com/item.htm?id=986360941862</t>
  </si>
  <si>
    <t>986360941862</t>
  </si>
  <si>
    <r>
      <rPr>
        <sz val="11"/>
        <rFont val="宋体"/>
        <charset val="134"/>
      </rPr>
      <t>顺丰包邮卡士</t>
    </r>
    <r>
      <rPr>
        <sz val="11"/>
        <rFont val="Calibri"/>
        <family val="2"/>
      </rPr>
      <t>007</t>
    </r>
    <r>
      <rPr>
        <sz val="11"/>
        <rFont val="宋体"/>
        <charset val="134"/>
      </rPr>
      <t>酸奶</t>
    </r>
    <r>
      <rPr>
        <sz val="11"/>
        <rFont val="Calibri"/>
        <family val="2"/>
      </rPr>
      <t>AD</t>
    </r>
    <r>
      <rPr>
        <sz val="11"/>
        <rFont val="宋体"/>
        <charset val="134"/>
      </rPr>
      <t>钙七种益生菌牛油果原味莓果儿童学生奶</t>
    </r>
  </si>
  <si>
    <t>6114965611546</t>
  </si>
  <si>
    <t>https://item.taobao.com/item.htm?id=908041759976</t>
  </si>
  <si>
    <t>908041759976</t>
  </si>
  <si>
    <r>
      <rPr>
        <sz val="11"/>
        <rFont val="宋体"/>
        <charset val="134"/>
      </rPr>
      <t>顺丰配送卡士酸奶</t>
    </r>
    <r>
      <rPr>
        <sz val="11"/>
        <rFont val="Calibri"/>
        <family val="2"/>
      </rPr>
      <t>0</t>
    </r>
    <r>
      <rPr>
        <sz val="11"/>
        <rFont val="宋体"/>
        <charset val="134"/>
      </rPr>
      <t>零蔗糖</t>
    </r>
    <r>
      <rPr>
        <sz val="11"/>
        <rFont val="Calibri"/>
        <family val="2"/>
      </rPr>
      <t>007</t>
    </r>
    <r>
      <rPr>
        <sz val="11"/>
        <rFont val="宋体"/>
        <charset val="134"/>
      </rPr>
      <t>原味儿童早餐奶小奶罐益生菌低温发酵</t>
    </r>
  </si>
  <si>
    <t>5769006552012</t>
  </si>
  <si>
    <t>https://item.taobao.com/item.htm?id=975786404010</t>
  </si>
  <si>
    <t>975786404010</t>
  </si>
  <si>
    <r>
      <rPr>
        <sz val="11"/>
        <rFont val="宋体"/>
        <charset val="134"/>
      </rPr>
      <t>顺丰包邮</t>
    </r>
    <r>
      <rPr>
        <sz val="11"/>
        <rFont val="Calibri"/>
        <family val="2"/>
      </rPr>
      <t>CLASSY·KISS/</t>
    </r>
    <r>
      <rPr>
        <sz val="11"/>
        <rFont val="宋体"/>
        <charset val="134"/>
      </rPr>
      <t>卡士酸奶</t>
    </r>
    <r>
      <rPr>
        <sz val="11"/>
        <rFont val="Calibri"/>
        <family val="2"/>
      </rPr>
      <t>007</t>
    </r>
    <r>
      <rPr>
        <sz val="11"/>
        <rFont val="宋体"/>
        <charset val="134"/>
      </rPr>
      <t>家庭装无蔗糖</t>
    </r>
    <r>
      <rPr>
        <sz val="11"/>
        <rFont val="Calibri"/>
        <family val="2"/>
      </rPr>
      <t>969g 2</t>
    </r>
    <r>
      <rPr>
        <sz val="11"/>
        <rFont val="宋体"/>
        <charset val="134"/>
      </rPr>
      <t>瓶益生菌</t>
    </r>
    <r>
      <rPr>
        <sz val="11"/>
        <rFont val="Calibri"/>
        <family val="2"/>
      </rPr>
      <t>0</t>
    </r>
  </si>
  <si>
    <t>6094060703361</t>
  </si>
  <si>
    <t>https://item.taobao.com/item.htm?id=946275189858</t>
  </si>
  <si>
    <t>946275189858</t>
  </si>
  <si>
    <r>
      <rPr>
        <sz val="11"/>
        <rFont val="宋体"/>
        <charset val="134"/>
      </rPr>
      <t>顺丰包邮</t>
    </r>
    <r>
      <rPr>
        <sz val="11"/>
        <rFont val="Calibri"/>
        <family val="2"/>
      </rPr>
      <t xml:space="preserve"> </t>
    </r>
    <r>
      <rPr>
        <sz val="11"/>
        <rFont val="宋体"/>
        <charset val="134"/>
      </rPr>
      <t>卡士</t>
    </r>
    <r>
      <rPr>
        <sz val="11"/>
        <rFont val="Calibri"/>
        <family val="2"/>
      </rPr>
      <t>007</t>
    </r>
    <r>
      <rPr>
        <sz val="11"/>
        <rFont val="宋体"/>
        <charset val="134"/>
      </rPr>
      <t>酸奶家庭装零蔗糖益生菌大瓶控糖小奶罐早餐儿童</t>
    </r>
  </si>
  <si>
    <t>6018018450658</t>
  </si>
  <si>
    <t>https://item.taobao.com/item.htm?id=944039279476</t>
  </si>
  <si>
    <t>944039279476</t>
  </si>
  <si>
    <r>
      <rPr>
        <sz val="11"/>
        <rFont val="宋体"/>
        <charset val="134"/>
      </rPr>
      <t>顺丰包邮</t>
    </r>
    <r>
      <rPr>
        <sz val="11"/>
        <rFont val="Calibri"/>
        <family val="2"/>
      </rPr>
      <t xml:space="preserve"> </t>
    </r>
    <r>
      <rPr>
        <sz val="11"/>
        <rFont val="宋体"/>
        <charset val="134"/>
      </rPr>
      <t>卡士酸奶</t>
    </r>
    <r>
      <rPr>
        <sz val="11"/>
        <rFont val="Calibri"/>
        <family val="2"/>
      </rPr>
      <t>007</t>
    </r>
    <r>
      <rPr>
        <sz val="11"/>
        <rFont val="宋体"/>
        <charset val="134"/>
      </rPr>
      <t>益生菌原味早餐奶</t>
    </r>
    <r>
      <rPr>
        <sz val="11"/>
        <rFont val="Calibri"/>
        <family val="2"/>
      </rPr>
      <t>440g</t>
    </r>
    <r>
      <rPr>
        <sz val="11"/>
        <rFont val="宋体"/>
        <charset val="134"/>
      </rPr>
      <t>学生低温风味发酵乳</t>
    </r>
  </si>
  <si>
    <r>
      <rPr>
        <sz val="11"/>
        <rFont val="Calibri"/>
        <family val="2"/>
      </rPr>
      <t>007</t>
    </r>
    <r>
      <rPr>
        <sz val="11"/>
        <rFont val="宋体"/>
        <charset val="134"/>
      </rPr>
      <t>益生菌原味</t>
    </r>
    <r>
      <rPr>
        <sz val="11"/>
        <rFont val="Calibri"/>
        <family val="2"/>
      </rPr>
      <t>440g *3</t>
    </r>
    <r>
      <rPr>
        <sz val="11"/>
        <rFont val="宋体"/>
        <charset val="134"/>
      </rPr>
      <t>瓶</t>
    </r>
  </si>
  <si>
    <t>5849554177576</t>
  </si>
  <si>
    <t>https://item.taobao.com/item.htm?id=909747373892</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</si>
  <si>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10%</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</si>
  <si>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909747373892</t>
  </si>
  <si>
    <t>5938919863048</t>
  </si>
  <si>
    <r>
      <rPr>
        <sz val="11"/>
        <rFont val="宋体"/>
        <charset val="134"/>
      </rPr>
      <t>友吖食品专营店</t>
    </r>
  </si>
  <si>
    <t>https://detail.tmall.com/item.htm?id=967380080500</t>
  </si>
  <si>
    <t>967380080500</t>
  </si>
  <si>
    <r>
      <rPr>
        <sz val="11"/>
        <rFont val="宋体"/>
        <charset val="134"/>
      </rPr>
      <t>卡士酸奶</t>
    </r>
    <r>
      <rPr>
        <sz val="11"/>
        <rFont val="Calibri"/>
        <family val="2"/>
      </rPr>
      <t>007</t>
    </r>
    <r>
      <rPr>
        <sz val="11"/>
        <rFont val="宋体"/>
        <charset val="134"/>
      </rPr>
      <t>羽衣甘蓝青苹果牛油果味小奶罐益生菌儿童早餐奶</t>
    </r>
    <r>
      <rPr>
        <sz val="11"/>
        <rFont val="Calibri"/>
        <family val="2"/>
      </rPr>
      <t>210g</t>
    </r>
  </si>
  <si>
    <r>
      <rPr>
        <sz val="11"/>
        <rFont val="Calibri"/>
        <family val="2"/>
      </rPr>
      <t>007</t>
    </r>
    <r>
      <rPr>
        <sz val="11"/>
        <rFont val="宋体"/>
        <charset val="134"/>
      </rPr>
      <t>果蔬小奶罐酸奶</t>
    </r>
    <r>
      <rPr>
        <sz val="11"/>
        <rFont val="Calibri"/>
        <family val="2"/>
      </rPr>
      <t>210g *9</t>
    </r>
    <r>
      <rPr>
        <sz val="11"/>
        <rFont val="宋体"/>
        <charset val="134"/>
      </rPr>
      <t>罐</t>
    </r>
  </si>
  <si>
    <t>5912063333938</t>
  </si>
  <si>
    <t>https://detail.tmall.com/item.htm?id=984944943452</t>
  </si>
  <si>
    <t>984944943452</t>
  </si>
  <si>
    <r>
      <rPr>
        <sz val="11"/>
        <rFont val="宋体"/>
        <charset val="134"/>
      </rPr>
      <t>顺丰包邮卡士</t>
    </r>
    <r>
      <rPr>
        <sz val="11"/>
        <rFont val="Calibri"/>
        <family val="2"/>
      </rPr>
      <t>007</t>
    </r>
    <r>
      <rPr>
        <sz val="11"/>
        <rFont val="宋体"/>
        <charset val="134"/>
      </rPr>
      <t>酸奶</t>
    </r>
    <r>
      <rPr>
        <sz val="11"/>
        <rFont val="Calibri"/>
        <family val="2"/>
      </rPr>
      <t>AD</t>
    </r>
    <r>
      <rPr>
        <sz val="11"/>
        <rFont val="宋体"/>
        <charset val="134"/>
      </rPr>
      <t>钙七种益生菌牛油果原味莓果蓝草莓早餐奶</t>
    </r>
  </si>
  <si>
    <t>5949307065837</t>
  </si>
  <si>
    <t>https://detail.tmall.com/item.htm?id=940509088706</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</si>
  <si>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8%</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</si>
  <si>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940509088706</t>
  </si>
  <si>
    <r>
      <rPr>
        <sz val="11"/>
        <rFont val="宋体"/>
        <charset val="134"/>
      </rPr>
      <t>顺丰包邮卡士酸奶</t>
    </r>
    <r>
      <rPr>
        <sz val="11"/>
        <rFont val="Calibri"/>
        <family val="2"/>
      </rPr>
      <t>007</t>
    </r>
    <r>
      <rPr>
        <sz val="11"/>
        <rFont val="宋体"/>
        <charset val="134"/>
      </rPr>
      <t>幼儿童</t>
    </r>
    <r>
      <rPr>
        <sz val="11"/>
        <rFont val="Calibri"/>
        <family val="2"/>
      </rPr>
      <t>AD</t>
    </r>
    <r>
      <rPr>
        <sz val="11"/>
        <rFont val="宋体"/>
        <charset val="134"/>
      </rPr>
      <t>钙益生菌原味</t>
    </r>
    <r>
      <rPr>
        <sz val="11"/>
        <rFont val="Calibri"/>
        <family val="2"/>
      </rPr>
      <t>220g</t>
    </r>
    <r>
      <rPr>
        <sz val="11"/>
        <rFont val="宋体"/>
        <charset val="134"/>
      </rPr>
      <t>营养早餐奶学生奶</t>
    </r>
  </si>
  <si>
    <r>
      <rPr>
        <sz val="11"/>
        <rFont val="Calibri"/>
        <family val="2"/>
      </rPr>
      <t>AD</t>
    </r>
    <r>
      <rPr>
        <sz val="11"/>
        <rFont val="宋体"/>
        <charset val="134"/>
      </rPr>
      <t>钙原味小奶罐</t>
    </r>
    <r>
      <rPr>
        <sz val="11"/>
        <rFont val="Calibri"/>
        <family val="2"/>
      </rPr>
      <t>220g *3</t>
    </r>
    <r>
      <rPr>
        <sz val="11"/>
        <rFont val="宋体"/>
        <charset val="134"/>
      </rPr>
      <t>瓶</t>
    </r>
  </si>
  <si>
    <t>6003232479055</t>
  </si>
  <si>
    <t>https://detail.tmall.com/item.htm?id=988363457178</t>
  </si>
  <si>
    <t>988363457178</t>
  </si>
  <si>
    <r>
      <rPr>
        <sz val="11"/>
        <rFont val="宋体"/>
        <charset val="134"/>
      </rPr>
      <t>顺丰包邮卡士</t>
    </r>
    <r>
      <rPr>
        <sz val="11"/>
        <rFont val="Calibri"/>
        <family val="2"/>
      </rPr>
      <t>007</t>
    </r>
    <r>
      <rPr>
        <sz val="11"/>
        <rFont val="宋体"/>
        <charset val="134"/>
      </rPr>
      <t>酸奶小奶罐</t>
    </r>
    <r>
      <rPr>
        <sz val="11"/>
        <rFont val="Calibri"/>
        <family val="2"/>
      </rPr>
      <t>AD</t>
    </r>
    <r>
      <rPr>
        <sz val="11"/>
        <rFont val="宋体"/>
        <charset val="134"/>
      </rPr>
      <t>钙七种益生菌牛油果原味莓果早餐奶</t>
    </r>
  </si>
  <si>
    <t>6119293663498</t>
  </si>
  <si>
    <t>https://detail.tmall.com/item.htm?id=900101079738</t>
  </si>
  <si>
    <t>900101079738</t>
  </si>
  <si>
    <r>
      <rPr>
        <sz val="11"/>
        <rFont val="宋体"/>
        <charset val="134"/>
      </rPr>
      <t>顺丰包邮卡士酸奶</t>
    </r>
    <r>
      <rPr>
        <sz val="11"/>
        <rFont val="Calibri"/>
        <family val="2"/>
      </rPr>
      <t>007</t>
    </r>
    <r>
      <rPr>
        <sz val="11"/>
        <rFont val="宋体"/>
        <charset val="134"/>
      </rPr>
      <t>零</t>
    </r>
    <r>
      <rPr>
        <sz val="11"/>
        <rFont val="Calibri"/>
        <family val="2"/>
      </rPr>
      <t>0</t>
    </r>
    <r>
      <rPr>
        <sz val="11"/>
        <rFont val="宋体"/>
        <charset val="134"/>
      </rPr>
      <t>蔗糖原味风味乳</t>
    </r>
    <r>
      <rPr>
        <sz val="11"/>
        <rFont val="Calibri"/>
        <family val="2"/>
      </rPr>
      <t>440g</t>
    </r>
    <r>
      <rPr>
        <sz val="11"/>
        <rFont val="宋体"/>
        <charset val="134"/>
      </rPr>
      <t>早餐奶罐益生菌</t>
    </r>
    <r>
      <rPr>
        <sz val="11"/>
        <rFont val="Calibri"/>
        <family val="2"/>
      </rPr>
      <t>428g</t>
    </r>
  </si>
  <si>
    <t>5755845628485</t>
  </si>
  <si>
    <t>https://detail.tmall.com/item.htm?id=901049601963</t>
  </si>
  <si>
    <r>
      <rPr>
        <sz val="11"/>
        <rFont val="宋体"/>
        <charset val="134"/>
      </rPr>
      <t>满</t>
    </r>
    <r>
      <rPr>
        <sz val="11"/>
        <rFont val="Calibri"/>
        <family val="2"/>
      </rPr>
      <t>30.0</t>
    </r>
    <r>
      <rPr>
        <sz val="11"/>
        <rFont val="宋体"/>
        <charset val="134"/>
      </rPr>
      <t>减</t>
    </r>
    <r>
      <rPr>
        <sz val="11"/>
        <rFont val="Calibri"/>
        <family val="2"/>
      </rPr>
      <t>5.0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3%</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5</t>
    </r>
  </si>
  <si>
    <t>901049601963</t>
  </si>
  <si>
    <r>
      <rPr>
        <sz val="11"/>
        <rFont val="宋体"/>
        <charset val="134"/>
      </rPr>
      <t>京东包邮卡士</t>
    </r>
    <r>
      <rPr>
        <sz val="11"/>
        <rFont val="Calibri"/>
        <family val="2"/>
      </rPr>
      <t>007</t>
    </r>
    <r>
      <rPr>
        <sz val="11"/>
        <rFont val="宋体"/>
        <charset val="134"/>
      </rPr>
      <t>酸奶家庭装无蔗糖</t>
    </r>
    <r>
      <rPr>
        <sz val="11"/>
        <rFont val="Calibri"/>
        <family val="2"/>
      </rPr>
      <t>428g</t>
    </r>
    <r>
      <rPr>
        <sz val="11"/>
        <rFont val="宋体"/>
        <charset val="134"/>
      </rPr>
      <t>小奶罐零</t>
    </r>
    <r>
      <rPr>
        <sz val="11"/>
        <rFont val="Calibri"/>
        <family val="2"/>
      </rPr>
      <t>0</t>
    </r>
    <r>
      <rPr>
        <sz val="11"/>
        <rFont val="宋体"/>
        <charset val="134"/>
      </rPr>
      <t>蔗糖整箱益生菌</t>
    </r>
  </si>
  <si>
    <r>
      <rPr>
        <sz val="11"/>
        <rFont val="Calibri"/>
        <family val="2"/>
      </rPr>
      <t>007</t>
    </r>
    <r>
      <rPr>
        <sz val="11"/>
        <rFont val="宋体"/>
        <charset val="134"/>
      </rPr>
      <t>益生菌</t>
    </r>
    <r>
      <rPr>
        <sz val="11"/>
        <rFont val="Calibri"/>
        <family val="2"/>
      </rPr>
      <t>428g</t>
    </r>
    <r>
      <rPr>
        <sz val="11"/>
        <rFont val="宋体"/>
        <charset val="134"/>
      </rPr>
      <t>零蔗糖</t>
    </r>
    <r>
      <rPr>
        <sz val="11"/>
        <rFont val="Calibri"/>
        <family val="2"/>
      </rPr>
      <t xml:space="preserve"> *5</t>
    </r>
    <r>
      <rPr>
        <sz val="11"/>
        <rFont val="宋体"/>
        <charset val="134"/>
      </rPr>
      <t>瓶</t>
    </r>
  </si>
  <si>
    <t>5927218229964</t>
  </si>
  <si>
    <t>https://item.taobao.com/item.htm?id=954185311459</t>
  </si>
  <si>
    <t>954185311459</t>
  </si>
  <si>
    <r>
      <rPr>
        <sz val="11"/>
        <rFont val="宋体"/>
        <charset val="134"/>
      </rPr>
      <t>顺丰卡士酸奶</t>
    </r>
    <r>
      <rPr>
        <sz val="11"/>
        <rFont val="Calibri"/>
        <family val="2"/>
      </rPr>
      <t>007</t>
    </r>
    <r>
      <rPr>
        <sz val="11"/>
        <rFont val="宋体"/>
        <charset val="134"/>
      </rPr>
      <t>零蔗糖</t>
    </r>
    <r>
      <rPr>
        <sz val="11"/>
        <rFont val="Calibri"/>
        <family val="2"/>
      </rPr>
      <t>969</t>
    </r>
    <r>
      <rPr>
        <sz val="11"/>
        <rFont val="宋体"/>
        <charset val="134"/>
      </rPr>
      <t>大瓶原味风味酸牛奶益生菌发酵乳家庭装</t>
    </r>
  </si>
  <si>
    <r>
      <rPr>
        <sz val="11"/>
        <rFont val="Calibri"/>
        <family val="2"/>
      </rPr>
      <t>969g</t>
    </r>
    <r>
      <rPr>
        <sz val="11"/>
        <rFont val="宋体"/>
        <charset val="134"/>
      </rPr>
      <t>零蔗糖</t>
    </r>
    <r>
      <rPr>
        <sz val="11"/>
        <rFont val="Calibri"/>
        <family val="2"/>
      </rPr>
      <t>* 2</t>
    </r>
    <r>
      <rPr>
        <sz val="11"/>
        <rFont val="宋体"/>
        <charset val="134"/>
      </rPr>
      <t>瓶</t>
    </r>
  </si>
  <si>
    <t>6091967770236</t>
  </si>
  <si>
    <t>https://detail.tmall.com/item.htm?id=975877477116</t>
  </si>
  <si>
    <t>975877477116</t>
  </si>
  <si>
    <r>
      <rPr>
        <sz val="11"/>
        <rFont val="宋体"/>
        <charset val="134"/>
      </rPr>
      <t>顺丰包邮卡士酸奶</t>
    </r>
    <r>
      <rPr>
        <sz val="11"/>
        <rFont val="Calibri"/>
        <family val="2"/>
      </rPr>
      <t>007</t>
    </r>
    <r>
      <rPr>
        <sz val="11"/>
        <rFont val="宋体"/>
        <charset val="134"/>
      </rPr>
      <t>草莓树莓蓝莓黑莓风味益生菌儿童早餐奶</t>
    </r>
    <r>
      <rPr>
        <sz val="11"/>
        <rFont val="Calibri"/>
        <family val="2"/>
      </rPr>
      <t>210g</t>
    </r>
  </si>
  <si>
    <t>5929708853997</t>
  </si>
  <si>
    <t>https://detail.tmall.com/item.htm?id=908805757894</t>
  </si>
  <si>
    <r>
      <rPr>
        <sz val="11"/>
        <rFont val="宋体"/>
        <charset val="134"/>
      </rPr>
      <t>满</t>
    </r>
    <r>
      <rPr>
        <sz val="11"/>
        <rFont val="Calibri"/>
        <family val="2"/>
      </rPr>
      <t>30.0</t>
    </r>
    <r>
      <rPr>
        <sz val="11"/>
        <rFont val="宋体"/>
        <charset val="134"/>
      </rPr>
      <t>减</t>
    </r>
    <r>
      <rPr>
        <sz val="11"/>
        <rFont val="Calibri"/>
        <family val="2"/>
      </rPr>
      <t>3.0</t>
    </r>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折；淘金币频道抵扣</t>
    </r>
    <r>
      <rPr>
        <sz val="11"/>
        <rFont val="Calibri"/>
        <family val="2"/>
      </rPr>
      <t>7%</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3</t>
    </r>
  </si>
  <si>
    <t>908805757894</t>
  </si>
  <si>
    <r>
      <rPr>
        <sz val="11"/>
        <rFont val="宋体"/>
        <charset val="134"/>
      </rPr>
      <t>顺丰包邮！卡士酸奶</t>
    </r>
    <r>
      <rPr>
        <sz val="11"/>
        <rFont val="Calibri"/>
        <family val="2"/>
      </rPr>
      <t>007</t>
    </r>
    <r>
      <rPr>
        <sz val="11"/>
        <rFont val="宋体"/>
        <charset val="134"/>
      </rPr>
      <t>家庭装</t>
    </r>
    <r>
      <rPr>
        <sz val="11"/>
        <rFont val="Calibri"/>
        <family val="2"/>
      </rPr>
      <t>0</t>
    </r>
    <r>
      <rPr>
        <sz val="11"/>
        <rFont val="宋体"/>
        <charset val="134"/>
      </rPr>
      <t>零蔗糖益生菌营养早餐奶大瓶装</t>
    </r>
    <r>
      <rPr>
        <sz val="11"/>
        <rFont val="Calibri"/>
        <family val="2"/>
      </rPr>
      <t>969g</t>
    </r>
  </si>
  <si>
    <t>5770842985068</t>
  </si>
  <si>
    <t>https://detail.tmall.com/item.htm?id=900563982980</t>
  </si>
  <si>
    <t>900563982980</t>
  </si>
  <si>
    <r>
      <rPr>
        <sz val="11"/>
        <rFont val="宋体"/>
        <charset val="134"/>
      </rPr>
      <t>卡士酸奶小奶罐</t>
    </r>
    <r>
      <rPr>
        <sz val="11"/>
        <rFont val="Calibri"/>
        <family val="2"/>
      </rPr>
      <t>007</t>
    </r>
    <r>
      <rPr>
        <sz val="11"/>
        <rFont val="宋体"/>
        <charset val="134"/>
      </rPr>
      <t>益生菌原味早餐奶</t>
    </r>
    <r>
      <rPr>
        <sz val="11"/>
        <rFont val="Calibri"/>
        <family val="2"/>
      </rPr>
      <t>440g*3</t>
    </r>
    <r>
      <rPr>
        <sz val="11"/>
        <rFont val="宋体"/>
        <charset val="134"/>
      </rPr>
      <t>瓶</t>
    </r>
    <r>
      <rPr>
        <sz val="11"/>
        <rFont val="Calibri"/>
        <family val="2"/>
      </rPr>
      <t>5</t>
    </r>
    <r>
      <rPr>
        <sz val="11"/>
        <rFont val="宋体"/>
        <charset val="134"/>
      </rPr>
      <t>装整箱低温顺丰包邮</t>
    </r>
  </si>
  <si>
    <t>5924788699198</t>
  </si>
  <si>
    <t>https://detail.tmall.com/item.htm?id=834592747796</t>
  </si>
  <si>
    <t>834592747796</t>
  </si>
  <si>
    <r>
      <rPr>
        <sz val="11"/>
        <rFont val="宋体"/>
        <charset val="134"/>
      </rPr>
      <t>卡士</t>
    </r>
    <r>
      <rPr>
        <sz val="11"/>
        <rFont val="Calibri"/>
        <family val="2"/>
      </rPr>
      <t>007</t>
    </r>
    <r>
      <rPr>
        <sz val="11"/>
        <rFont val="宋体"/>
        <charset val="134"/>
      </rPr>
      <t>酸奶原味</t>
    </r>
    <r>
      <rPr>
        <sz val="11"/>
        <rFont val="Calibri"/>
        <family val="2"/>
      </rPr>
      <t>1kg</t>
    </r>
    <r>
      <rPr>
        <sz val="11"/>
        <rFont val="宋体"/>
        <charset val="134"/>
      </rPr>
      <t>大瓶活性益生菌健身代餐风味发酵乳家庭装</t>
    </r>
  </si>
  <si>
    <r>
      <rPr>
        <sz val="11"/>
        <rFont val="宋体"/>
        <charset val="134"/>
      </rPr>
      <t>卡士</t>
    </r>
    <r>
      <rPr>
        <sz val="11"/>
        <rFont val="Calibri"/>
        <family val="2"/>
      </rPr>
      <t xml:space="preserve">007 </t>
    </r>
    <r>
      <rPr>
        <sz val="11"/>
        <rFont val="宋体"/>
        <charset val="134"/>
      </rPr>
      <t>原味</t>
    </r>
    <r>
      <rPr>
        <sz val="11"/>
        <rFont val="Calibri"/>
        <family val="2"/>
      </rPr>
      <t xml:space="preserve"> 1kg,2</t>
    </r>
    <r>
      <rPr>
        <sz val="11"/>
        <rFont val="宋体"/>
        <charset val="134"/>
      </rPr>
      <t>瓶</t>
    </r>
  </si>
  <si>
    <t>5588923229080</t>
  </si>
  <si>
    <t>https://detail.tmall.com/item.htm?id=777773379221</t>
  </si>
  <si>
    <r>
      <rPr>
        <sz val="11"/>
        <rFont val="宋体"/>
        <charset val="134"/>
      </rPr>
      <t>淘金币频道抵扣</t>
    </r>
    <r>
      <rPr>
        <sz val="11"/>
        <rFont val="Calibri"/>
        <family val="2"/>
      </rPr>
      <t>8%</t>
    </r>
    <r>
      <rPr>
        <sz val="11"/>
        <rFont val="宋体"/>
        <charset val="134"/>
      </rPr>
      <t>起</t>
    </r>
  </si>
  <si>
    <t>777773379221</t>
  </si>
  <si>
    <r>
      <rPr>
        <sz val="11"/>
        <rFont val="宋体"/>
        <charset val="134"/>
      </rPr>
      <t>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7</t>
    </r>
    <r>
      <rPr>
        <sz val="11"/>
        <rFont val="宋体"/>
        <charset val="134"/>
      </rPr>
      <t>种益生菌健身代餐风味发酵乳</t>
    </r>
  </si>
  <si>
    <r>
      <rPr>
        <sz val="11"/>
        <rFont val="Calibri"/>
        <family val="2"/>
      </rPr>
      <t>007</t>
    </r>
    <r>
      <rPr>
        <sz val="11"/>
        <rFont val="宋体"/>
        <charset val="134"/>
      </rPr>
      <t>无糖</t>
    </r>
    <r>
      <rPr>
        <sz val="11"/>
        <rFont val="Calibri"/>
        <family val="2"/>
      </rPr>
      <t>969g,1</t>
    </r>
    <r>
      <rPr>
        <sz val="11"/>
        <rFont val="宋体"/>
        <charset val="134"/>
      </rPr>
      <t>瓶</t>
    </r>
  </si>
  <si>
    <t>5484866230547</t>
  </si>
  <si>
    <t>https://detail.tmall.com/item.htm?id=765835878755</t>
  </si>
  <si>
    <t>765835878755</t>
  </si>
  <si>
    <r>
      <rPr>
        <sz val="11"/>
        <rFont val="宋体"/>
        <charset val="134"/>
      </rPr>
      <t>【双</t>
    </r>
    <r>
      <rPr>
        <sz val="11"/>
        <rFont val="Calibri"/>
        <family val="2"/>
      </rPr>
      <t>11</t>
    </r>
    <r>
      <rPr>
        <sz val="11"/>
        <rFont val="宋体"/>
        <charset val="134"/>
      </rPr>
      <t>抢先购】卡士酸奶</t>
    </r>
    <r>
      <rPr>
        <sz val="11"/>
        <rFont val="Calibri"/>
        <family val="2"/>
      </rPr>
      <t>007</t>
    </r>
    <r>
      <rPr>
        <sz val="11"/>
        <rFont val="宋体"/>
        <charset val="134"/>
      </rPr>
      <t>益生菌酸奶</t>
    </r>
    <r>
      <rPr>
        <sz val="11"/>
        <rFont val="Calibri"/>
        <family val="2"/>
      </rPr>
      <t>440g</t>
    </r>
    <r>
      <rPr>
        <sz val="11"/>
        <rFont val="宋体"/>
        <charset val="134"/>
      </rPr>
      <t>小奶罐酸牛奶发酵乳</t>
    </r>
  </si>
  <si>
    <r>
      <rPr>
        <sz val="11"/>
        <rFont val="宋体"/>
        <charset val="134"/>
      </rPr>
      <t>原味</t>
    </r>
    <r>
      <rPr>
        <sz val="11"/>
        <rFont val="Calibri"/>
        <family val="2"/>
      </rPr>
      <t>440g,6</t>
    </r>
    <r>
      <rPr>
        <sz val="11"/>
        <rFont val="宋体"/>
        <charset val="134"/>
      </rPr>
      <t>瓶</t>
    </r>
  </si>
  <si>
    <t>5264123816885</t>
  </si>
  <si>
    <t>https://detail.tmall.com/item.htm?id=776327696879</t>
  </si>
  <si>
    <t>776327696879</t>
  </si>
  <si>
    <r>
      <rPr>
        <sz val="11"/>
        <rFont val="宋体"/>
        <charset val="134"/>
      </rPr>
      <t>卡士酸奶宝贝第二餐无蔗糖</t>
    </r>
    <r>
      <rPr>
        <sz val="11"/>
        <rFont val="Calibri"/>
        <family val="2"/>
      </rPr>
      <t>85g*10</t>
    </r>
    <r>
      <rPr>
        <sz val="11"/>
        <rFont val="宋体"/>
        <charset val="134"/>
      </rPr>
      <t>袋高钙儿童小孩益生菌低温酸奶</t>
    </r>
  </si>
  <si>
    <r>
      <rPr>
        <sz val="11"/>
        <rFont val="宋体"/>
        <charset val="134"/>
      </rPr>
      <t>宝贝第二餐</t>
    </r>
    <r>
      <rPr>
        <sz val="11"/>
        <rFont val="Calibri"/>
        <family val="2"/>
      </rPr>
      <t>85g</t>
    </r>
    <r>
      <rPr>
        <sz val="11"/>
        <rFont val="宋体"/>
        <charset val="134"/>
      </rPr>
      <t>原味</t>
    </r>
    <r>
      <rPr>
        <sz val="11"/>
        <rFont val="Calibri"/>
        <family val="2"/>
      </rPr>
      <t>*10</t>
    </r>
    <r>
      <rPr>
        <sz val="11"/>
        <rFont val="宋体"/>
        <charset val="134"/>
      </rPr>
      <t>袋</t>
    </r>
  </si>
  <si>
    <t>5310345041455</t>
  </si>
  <si>
    <t>https://detail.tmall.com/item.htm?id=753859682027</t>
  </si>
  <si>
    <t>753859682027</t>
  </si>
  <si>
    <r>
      <rPr>
        <sz val="11"/>
        <rFont val="宋体"/>
        <charset val="134"/>
      </rPr>
      <t>卡士酸奶宝贝第二餐</t>
    </r>
    <r>
      <rPr>
        <sz val="11"/>
        <rFont val="Calibri"/>
        <family val="2"/>
      </rPr>
      <t>85g*12</t>
    </r>
    <r>
      <rPr>
        <sz val="11"/>
        <rFont val="宋体"/>
        <charset val="134"/>
      </rPr>
      <t>袋装宝宝辅食高钙儿童低温酸牛奶发酵乳</t>
    </r>
  </si>
  <si>
    <r>
      <rPr>
        <sz val="11"/>
        <rFont val="宋体"/>
        <charset val="134"/>
      </rPr>
      <t>宝贝第二餐原味</t>
    </r>
    <r>
      <rPr>
        <sz val="11"/>
        <rFont val="Calibri"/>
        <family val="2"/>
      </rPr>
      <t>85g*6</t>
    </r>
    <r>
      <rPr>
        <sz val="11"/>
        <rFont val="宋体"/>
        <charset val="134"/>
      </rPr>
      <t>袋</t>
    </r>
  </si>
  <si>
    <t>5542929837897</t>
  </si>
  <si>
    <t>https://detail.tmall.com/item.htm?id=708206962742</t>
  </si>
  <si>
    <r>
      <rPr>
        <sz val="11"/>
        <rFont val="宋体"/>
        <charset val="134"/>
      </rPr>
      <t>淘金币频道抵扣</t>
    </r>
    <r>
      <rPr>
        <sz val="11"/>
        <rFont val="Calibri"/>
        <family val="2"/>
      </rPr>
      <t>8%</t>
    </r>
    <r>
      <rPr>
        <sz val="11"/>
        <rFont val="宋体"/>
        <charset val="134"/>
      </rPr>
      <t>起；最高</t>
    </r>
    <r>
      <rPr>
        <sz val="11"/>
        <rFont val="Calibri"/>
        <family val="2"/>
      </rPr>
      <t>10</t>
    </r>
    <r>
      <rPr>
        <sz val="11"/>
        <rFont val="宋体"/>
        <charset val="134"/>
      </rPr>
      <t>元，部分用户可领，限秒杀频道领用；最高</t>
    </r>
    <r>
      <rPr>
        <sz val="11"/>
        <rFont val="Calibri"/>
        <family val="2"/>
      </rPr>
      <t>5</t>
    </r>
    <r>
      <rPr>
        <sz val="11"/>
        <rFont val="宋体"/>
        <charset val="134"/>
      </rPr>
      <t>元，部分用户可领，限秒杀频道领用</t>
    </r>
  </si>
  <si>
    <t>708206962742</t>
  </si>
  <si>
    <r>
      <rPr>
        <sz val="11"/>
        <rFont val="宋体"/>
        <charset val="134"/>
      </rPr>
      <t>【下拉领优惠】卡士宝贝第二餐</t>
    </r>
    <r>
      <rPr>
        <sz val="11"/>
        <rFont val="Calibri"/>
        <family val="2"/>
      </rPr>
      <t>85g*10</t>
    </r>
    <r>
      <rPr>
        <sz val="11"/>
        <rFont val="宋体"/>
        <charset val="134"/>
      </rPr>
      <t>袋装健康营养辅食儿童酸奶</t>
    </r>
  </si>
  <si>
    <r>
      <rPr>
        <sz val="11"/>
        <rFont val="宋体"/>
        <charset val="134"/>
      </rPr>
      <t>原味</t>
    </r>
    <r>
      <rPr>
        <sz val="11"/>
        <rFont val="Calibri"/>
        <family val="2"/>
      </rPr>
      <t>85g*10</t>
    </r>
    <r>
      <rPr>
        <sz val="11"/>
        <rFont val="宋体"/>
        <charset val="134"/>
      </rPr>
      <t>袋</t>
    </r>
  </si>
  <si>
    <t>4970080784583</t>
  </si>
  <si>
    <r>
      <rPr>
        <sz val="11"/>
        <rFont val="宋体"/>
        <charset val="134"/>
      </rPr>
      <t>悦时食品专营店</t>
    </r>
  </si>
  <si>
    <t>https://detail.tmall.com/item.htm?id=810949815061</t>
  </si>
  <si>
    <t>810949815061</t>
  </si>
  <si>
    <r>
      <rPr>
        <sz val="11"/>
        <rFont val="宋体"/>
        <charset val="134"/>
      </rPr>
      <t>卡士酸奶</t>
    </r>
    <r>
      <rPr>
        <sz val="11"/>
        <rFont val="Calibri"/>
        <family val="2"/>
      </rPr>
      <t>007</t>
    </r>
    <r>
      <rPr>
        <sz val="11"/>
        <rFont val="宋体"/>
        <charset val="134"/>
      </rPr>
      <t>小奶罐</t>
    </r>
    <r>
      <rPr>
        <sz val="11"/>
        <rFont val="Calibri"/>
        <family val="2"/>
      </rPr>
      <t>0</t>
    </r>
    <r>
      <rPr>
        <sz val="11"/>
        <rFont val="宋体"/>
        <charset val="134"/>
      </rPr>
      <t>食品添加</t>
    </r>
    <r>
      <rPr>
        <sz val="11"/>
        <rFont val="Calibri"/>
        <family val="2"/>
      </rPr>
      <t>7</t>
    </r>
    <r>
      <rPr>
        <sz val="11"/>
        <rFont val="宋体"/>
        <charset val="134"/>
      </rPr>
      <t>种乳酸菌儿童早餐</t>
    </r>
    <r>
      <rPr>
        <sz val="11"/>
        <rFont val="Calibri"/>
        <family val="2"/>
      </rPr>
      <t>2</t>
    </r>
    <r>
      <rPr>
        <sz val="11"/>
        <rFont val="宋体"/>
        <charset val="134"/>
      </rPr>
      <t>种口味低温酸奶</t>
    </r>
  </si>
  <si>
    <r>
      <rPr>
        <sz val="11"/>
        <rFont val="Calibri"/>
        <family val="2"/>
      </rPr>
      <t>007</t>
    </r>
    <r>
      <rPr>
        <sz val="11"/>
        <rFont val="宋体"/>
        <charset val="134"/>
      </rPr>
      <t>小奶罐大桶无蔗糖</t>
    </r>
    <r>
      <rPr>
        <sz val="11"/>
        <rFont val="Calibri"/>
        <family val="2"/>
      </rPr>
      <t>969g*1</t>
    </r>
  </si>
  <si>
    <t>5507010032131</t>
  </si>
  <si>
    <t>https://detail.tmall.com/item.htm?id=993810219719</t>
  </si>
  <si>
    <t>993810219719</t>
  </si>
  <si>
    <r>
      <rPr>
        <sz val="11"/>
        <rFont val="宋体"/>
        <charset val="134"/>
      </rPr>
      <t>卡士宝贝第二餐山楂鸡内金</t>
    </r>
    <r>
      <rPr>
        <sz val="11"/>
        <rFont val="Calibri"/>
        <family val="2"/>
      </rPr>
      <t>*6</t>
    </r>
    <r>
      <rPr>
        <sz val="11"/>
        <rFont val="宋体"/>
        <charset val="134"/>
      </rPr>
      <t>袋</t>
    </r>
  </si>
  <si>
    <t>5973978069263</t>
  </si>
  <si>
    <t>https://detail.tmall.com/item.htm?id=995446225188</t>
  </si>
  <si>
    <t>995446225188</t>
  </si>
  <si>
    <r>
      <rPr>
        <sz val="11"/>
        <rFont val="宋体"/>
        <charset val="134"/>
      </rPr>
      <t>卡士宝贝第二餐山楂鸡内金</t>
    </r>
    <r>
      <rPr>
        <sz val="11"/>
        <rFont val="Calibri"/>
        <family val="2"/>
      </rPr>
      <t>*7</t>
    </r>
    <r>
      <rPr>
        <sz val="11"/>
        <rFont val="宋体"/>
        <charset val="134"/>
      </rPr>
      <t>袋</t>
    </r>
  </si>
  <si>
    <t>6139916967966</t>
  </si>
  <si>
    <r>
      <rPr>
        <sz val="11"/>
        <rFont val="宋体"/>
        <charset val="134"/>
      </rPr>
      <t>云云食品店</t>
    </r>
    <r>
      <rPr>
        <sz val="11"/>
        <rFont val="Calibri"/>
        <family val="2"/>
      </rPr>
      <t>33</t>
    </r>
  </si>
  <si>
    <t>https://item.taobao.com/item.htm?id=1003422974835</t>
  </si>
  <si>
    <t>1003422974835</t>
  </si>
  <si>
    <t>6160759950588</t>
  </si>
  <si>
    <r>
      <rPr>
        <sz val="11"/>
        <rFont val="宋体"/>
        <charset val="134"/>
      </rPr>
      <t>峥烽文艺馆</t>
    </r>
    <r>
      <rPr>
        <sz val="11"/>
        <rFont val="Calibri"/>
        <family val="2"/>
      </rPr>
      <t>05</t>
    </r>
  </si>
  <si>
    <t>https://item.taobao.com/item.htm?id=1004940078364</t>
  </si>
  <si>
    <t>1004940078364</t>
  </si>
  <si>
    <r>
      <rPr>
        <sz val="11"/>
        <rFont val="宋体"/>
        <charset val="134"/>
      </rPr>
      <t>卡士酸奶</t>
    </r>
    <r>
      <rPr>
        <sz val="11"/>
        <rFont val="Calibri"/>
        <family val="2"/>
      </rPr>
      <t>007</t>
    </r>
    <r>
      <rPr>
        <sz val="11"/>
        <rFont val="宋体"/>
        <charset val="134"/>
      </rPr>
      <t>小奶罐冷藏</t>
    </r>
    <r>
      <rPr>
        <sz val="11"/>
        <rFont val="Calibri"/>
        <family val="2"/>
      </rPr>
      <t>0</t>
    </r>
    <r>
      <rPr>
        <sz val="11"/>
        <rFont val="宋体"/>
        <charset val="134"/>
      </rPr>
      <t>糖无蔗糖</t>
    </r>
    <r>
      <rPr>
        <sz val="11"/>
        <rFont val="Calibri"/>
        <family val="2"/>
      </rPr>
      <t>7</t>
    </r>
    <r>
      <rPr>
        <sz val="11"/>
        <rFont val="宋体"/>
        <charset val="134"/>
      </rPr>
      <t>种益生菌低温酸奶高钙早餐家庭</t>
    </r>
  </si>
  <si>
    <r>
      <rPr>
        <sz val="11"/>
        <rFont val="宋体"/>
        <charset val="134"/>
      </rPr>
      <t>商品规格</t>
    </r>
    <r>
      <rPr>
        <sz val="11"/>
        <rFont val="Calibri"/>
        <family val="2"/>
      </rPr>
      <t>:</t>
    </r>
    <r>
      <rPr>
        <sz val="11"/>
        <rFont val="宋体"/>
        <charset val="134"/>
      </rPr>
      <t>【</t>
    </r>
    <r>
      <rPr>
        <sz val="11"/>
        <rFont val="Calibri"/>
        <family val="2"/>
      </rPr>
      <t>007</t>
    </r>
    <r>
      <rPr>
        <sz val="11"/>
        <rFont val="宋体"/>
        <charset val="134"/>
      </rPr>
      <t>蓝色无糖</t>
    </r>
    <r>
      <rPr>
        <sz val="11"/>
        <rFont val="Calibri"/>
        <family val="2"/>
      </rPr>
      <t>0</t>
    </r>
    <r>
      <rPr>
        <sz val="11"/>
        <rFont val="宋体"/>
        <charset val="134"/>
      </rPr>
      <t>蔗糖</t>
    </r>
    <r>
      <rPr>
        <sz val="11"/>
        <rFont val="Calibri"/>
        <family val="2"/>
      </rPr>
      <t>428g*4</t>
    </r>
    <r>
      <rPr>
        <sz val="11"/>
        <rFont val="宋体"/>
        <charset val="134"/>
      </rPr>
      <t>瓶</t>
    </r>
  </si>
  <si>
    <t>6000023137673</t>
  </si>
  <si>
    <r>
      <rPr>
        <sz val="11"/>
        <rFont val="宋体"/>
        <charset val="134"/>
      </rPr>
      <t>中晋四季食品专营店</t>
    </r>
  </si>
  <si>
    <t>https://detail.tmall.com/item.htm?id=830398060034</t>
  </si>
  <si>
    <r>
      <rPr>
        <sz val="11"/>
        <rFont val="Calibri"/>
        <family val="2"/>
      </rPr>
      <t>1</t>
    </r>
    <r>
      <rPr>
        <sz val="11"/>
        <rFont val="宋体"/>
        <charset val="134"/>
      </rPr>
      <t>件</t>
    </r>
    <r>
      <rPr>
        <sz val="11"/>
        <rFont val="Calibri"/>
        <family val="2"/>
      </rPr>
      <t>9.2</t>
    </r>
    <r>
      <rPr>
        <sz val="11"/>
        <rFont val="宋体"/>
        <charset val="134"/>
      </rPr>
      <t>折</t>
    </r>
  </si>
  <si>
    <t>830398060034</t>
  </si>
  <si>
    <r>
      <rPr>
        <sz val="11"/>
        <rFont val="宋体"/>
        <charset val="134"/>
      </rPr>
      <t>卡士低温酸奶</t>
    </r>
    <r>
      <rPr>
        <sz val="11"/>
        <rFont val="Calibri"/>
        <family val="2"/>
      </rPr>
      <t>007</t>
    </r>
    <r>
      <rPr>
        <sz val="11"/>
        <rFont val="宋体"/>
        <charset val="134"/>
      </rPr>
      <t>家庭装</t>
    </r>
    <r>
      <rPr>
        <sz val="11"/>
        <rFont val="Calibri"/>
        <family val="2"/>
      </rPr>
      <t>0</t>
    </r>
    <r>
      <rPr>
        <sz val="11"/>
        <rFont val="宋体"/>
        <charset val="134"/>
      </rPr>
      <t>蔗糖原味</t>
    </r>
    <r>
      <rPr>
        <sz val="11"/>
        <rFont val="Calibri"/>
        <family val="2"/>
      </rPr>
      <t>1kg*2</t>
    </r>
    <r>
      <rPr>
        <sz val="11"/>
        <rFont val="宋体"/>
        <charset val="134"/>
      </rPr>
      <t>益生菌乳酸菌早餐大瓶牛奶</t>
    </r>
  </si>
  <si>
    <r>
      <rPr>
        <sz val="11"/>
        <rFont val="宋体"/>
        <charset val="134"/>
      </rPr>
      <t>【顺丰包邮】原味酸奶</t>
    </r>
    <r>
      <rPr>
        <sz val="11"/>
        <rFont val="Calibri"/>
        <family val="2"/>
      </rPr>
      <t>1kg/2</t>
    </r>
    <r>
      <rPr>
        <sz val="11"/>
        <rFont val="宋体"/>
        <charset val="134"/>
      </rPr>
      <t>瓶</t>
    </r>
  </si>
  <si>
    <t>5566759773739</t>
  </si>
  <si>
    <r>
      <rPr>
        <sz val="11"/>
        <rFont val="宋体"/>
        <charset val="134"/>
      </rPr>
      <t>河南开封</t>
    </r>
  </si>
  <si>
    <r>
      <rPr>
        <sz val="11"/>
        <rFont val="宋体"/>
        <charset val="134"/>
      </rPr>
      <t>滋源密膳堂</t>
    </r>
    <r>
      <rPr>
        <sz val="11"/>
        <rFont val="Calibri"/>
        <family val="2"/>
      </rPr>
      <t>a</t>
    </r>
  </si>
  <si>
    <t>https://item.taobao.com/item.htm?id=1005439522514</t>
  </si>
  <si>
    <t>1005439522514</t>
  </si>
  <si>
    <t>6003043721453</t>
  </si>
  <si>
    <r>
      <rPr>
        <sz val="11"/>
        <color theme="1"/>
        <rFont val="宋体"/>
        <charset val="134"/>
      </rPr>
      <t>京东</t>
    </r>
  </si>
  <si>
    <r>
      <rPr>
        <sz val="11"/>
        <color theme="1"/>
        <rFont val="宋体"/>
        <charset val="134"/>
      </rPr>
      <t>卡士（</t>
    </r>
    <r>
      <rPr>
        <sz val="11"/>
        <color theme="1"/>
        <rFont val="Calibri"/>
        <family val="2"/>
      </rPr>
      <t>CLASSY.KISS</t>
    </r>
    <r>
      <rPr>
        <sz val="11"/>
        <color theme="1"/>
        <rFont val="宋体"/>
        <charset val="134"/>
      </rPr>
      <t>）京东自营旗舰店</t>
    </r>
  </si>
  <si>
    <t>http://item.jd.com/100095191874.html</t>
  </si>
  <si>
    <r>
      <rPr>
        <sz val="11"/>
        <color theme="1"/>
        <rFont val="宋体"/>
        <charset val="134"/>
      </rPr>
      <t>卡士</t>
    </r>
    <r>
      <rPr>
        <sz val="11"/>
        <color theme="1"/>
        <rFont val="Calibri"/>
        <family val="2"/>
      </rPr>
      <t>007</t>
    </r>
    <r>
      <rPr>
        <sz val="11"/>
        <color theme="1"/>
        <rFont val="宋体"/>
        <charset val="134"/>
      </rPr>
      <t>益生菌酸奶原味</t>
    </r>
    <r>
      <rPr>
        <sz val="11"/>
        <color theme="1"/>
        <rFont val="Calibri"/>
        <family val="2"/>
      </rPr>
      <t xml:space="preserve">440g </t>
    </r>
    <r>
      <rPr>
        <sz val="11"/>
        <color theme="1"/>
        <rFont val="宋体"/>
        <charset val="134"/>
      </rPr>
      <t>单瓶</t>
    </r>
  </si>
  <si>
    <t>15.8</t>
  </si>
  <si>
    <t>100095191874</t>
  </si>
  <si>
    <r>
      <rPr>
        <sz val="11"/>
        <rFont val="宋体"/>
        <charset val="134"/>
      </rPr>
      <t>【五星认证清洁标签】卡士</t>
    </r>
    <r>
      <rPr>
        <sz val="11"/>
        <rFont val="Calibri"/>
        <family val="2"/>
      </rPr>
      <t>007</t>
    </r>
    <r>
      <rPr>
        <sz val="11"/>
        <rFont val="宋体"/>
        <charset val="134"/>
      </rPr>
      <t>小奶罐原味酸奶</t>
    </r>
  </si>
  <si>
    <r>
      <rPr>
        <sz val="11"/>
        <color theme="1"/>
        <rFont val="宋体"/>
        <charset val="134"/>
      </rPr>
      <t>【五星认证清洁标签】卡士</t>
    </r>
    <r>
      <rPr>
        <sz val="11"/>
        <color theme="1"/>
        <rFont val="Calibri"/>
        <family val="2"/>
      </rPr>
      <t>007</t>
    </r>
    <r>
      <rPr>
        <sz val="11"/>
        <color theme="1"/>
        <rFont val="宋体"/>
        <charset val="134"/>
      </rPr>
      <t>小奶罐原味酸奶</t>
    </r>
  </si>
  <si>
    <r>
      <rPr>
        <sz val="11"/>
        <color theme="1"/>
        <rFont val="宋体"/>
        <charset val="134"/>
      </rPr>
      <t>乳品京东自营专区</t>
    </r>
  </si>
  <si>
    <t>http://item.jd.com/100227658754.html</t>
  </si>
  <si>
    <r>
      <rPr>
        <sz val="11"/>
        <color theme="1"/>
        <rFont val="宋体"/>
        <charset val="134"/>
      </rPr>
      <t>卡士</t>
    </r>
    <r>
      <rPr>
        <sz val="11"/>
        <color theme="1"/>
        <rFont val="Calibri"/>
        <family val="2"/>
      </rPr>
      <t>007</t>
    </r>
    <r>
      <rPr>
        <sz val="11"/>
        <color theme="1"/>
        <rFont val="宋体"/>
        <charset val="134"/>
      </rPr>
      <t>无蔗糖益生菌酸奶原味</t>
    </r>
    <r>
      <rPr>
        <sz val="11"/>
        <color theme="1"/>
        <rFont val="Calibri"/>
        <family val="2"/>
      </rPr>
      <t xml:space="preserve">428g </t>
    </r>
    <r>
      <rPr>
        <sz val="11"/>
        <color theme="1"/>
        <rFont val="宋体"/>
        <charset val="134"/>
      </rPr>
      <t>单瓶</t>
    </r>
  </si>
  <si>
    <t>59</t>
  </si>
  <si>
    <t>100227658754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</si>
  <si>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小奶罐</t>
    </r>
    <r>
      <rPr>
        <sz val="11"/>
        <rFont val="Calibri"/>
        <family val="2"/>
      </rPr>
      <t>0</t>
    </r>
    <r>
      <rPr>
        <sz val="11"/>
        <rFont val="宋体"/>
        <charset val="134"/>
      </rPr>
      <t>蔗糖</t>
    </r>
    <r>
      <rPr>
        <sz val="11"/>
        <rFont val="Calibri"/>
        <family val="2"/>
      </rPr>
      <t>428g*4</t>
    </r>
    <r>
      <rPr>
        <sz val="11"/>
        <rFont val="宋体"/>
        <charset val="134"/>
      </rPr>
      <t>瓶</t>
    </r>
    <r>
      <rPr>
        <sz val="11"/>
        <rFont val="Calibri"/>
        <family val="2"/>
      </rPr>
      <t>07</t>
    </r>
    <r>
      <rPr>
        <sz val="11"/>
        <rFont val="宋体"/>
        <charset val="134"/>
      </rPr>
      <t>种益生菌原味低温酸奶源头直发</t>
    </r>
    <r>
      <rPr>
        <sz val="11"/>
        <rFont val="Calibri"/>
        <family val="2"/>
      </rPr>
      <t xml:space="preserve"> </t>
    </r>
    <r>
      <rPr>
        <sz val="11"/>
        <rFont val="宋体"/>
        <charset val="134"/>
      </rPr>
      <t>包邮</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</si>
  <si>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小奶罐</t>
    </r>
    <r>
      <rPr>
        <sz val="11"/>
        <color theme="1"/>
        <rFont val="Calibri"/>
        <family val="2"/>
      </rPr>
      <t>0</t>
    </r>
    <r>
      <rPr>
        <sz val="11"/>
        <color theme="1"/>
        <rFont val="宋体"/>
        <charset val="134"/>
      </rPr>
      <t>蔗糖</t>
    </r>
    <r>
      <rPr>
        <sz val="11"/>
        <color theme="1"/>
        <rFont val="Calibri"/>
        <family val="2"/>
      </rPr>
      <t>428g*4</t>
    </r>
    <r>
      <rPr>
        <sz val="11"/>
        <color theme="1"/>
        <rFont val="宋体"/>
        <charset val="134"/>
      </rPr>
      <t>瓶</t>
    </r>
    <r>
      <rPr>
        <sz val="11"/>
        <color theme="1"/>
        <rFont val="Calibri"/>
        <family val="2"/>
      </rPr>
      <t>07</t>
    </r>
    <r>
      <rPr>
        <sz val="11"/>
        <color theme="1"/>
        <rFont val="宋体"/>
        <charset val="134"/>
      </rPr>
      <t>种益生菌原味低温酸奶源头直发</t>
    </r>
    <r>
      <rPr>
        <sz val="11"/>
        <color theme="1"/>
        <rFont val="Calibri"/>
        <family val="2"/>
      </rPr>
      <t xml:space="preserve"> </t>
    </r>
    <r>
      <rPr>
        <sz val="11"/>
        <color theme="1"/>
        <rFont val="宋体"/>
        <charset val="134"/>
      </rPr>
      <t>包邮</t>
    </r>
  </si>
  <si>
    <t>http://item.jd.com/100292942018.html</t>
  </si>
  <si>
    <t>99</t>
  </si>
  <si>
    <t>100292942018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</si>
  <si>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小奶瓘</t>
    </r>
    <r>
      <rPr>
        <sz val="11"/>
        <rFont val="Calibri"/>
        <family val="2"/>
      </rPr>
      <t>0</t>
    </r>
    <r>
      <rPr>
        <sz val="11"/>
        <rFont val="宋体"/>
        <charset val="134"/>
      </rPr>
      <t>蔗糖</t>
    </r>
    <r>
      <rPr>
        <sz val="11"/>
        <rFont val="Calibri"/>
        <family val="2"/>
      </rPr>
      <t>428g*8</t>
    </r>
    <r>
      <rPr>
        <sz val="11"/>
        <rFont val="宋体"/>
        <charset val="134"/>
      </rPr>
      <t>瓶</t>
    </r>
    <r>
      <rPr>
        <sz val="11"/>
        <rFont val="Calibri"/>
        <family val="2"/>
      </rPr>
      <t>07</t>
    </r>
    <r>
      <rPr>
        <sz val="11"/>
        <rFont val="宋体"/>
        <charset val="134"/>
      </rPr>
      <t>种益生菌原味低温酸奶源头直发</t>
    </r>
    <r>
      <rPr>
        <sz val="11"/>
        <rFont val="Calibri"/>
        <family val="2"/>
      </rPr>
      <t xml:space="preserve"> </t>
    </r>
    <r>
      <rPr>
        <sz val="11"/>
        <rFont val="宋体"/>
        <charset val="134"/>
      </rPr>
      <t>包邮</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</si>
  <si>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小奶瓘</t>
    </r>
    <r>
      <rPr>
        <sz val="11"/>
        <color theme="1"/>
        <rFont val="Calibri"/>
        <family val="2"/>
      </rPr>
      <t>0</t>
    </r>
    <r>
      <rPr>
        <sz val="11"/>
        <color theme="1"/>
        <rFont val="宋体"/>
        <charset val="134"/>
      </rPr>
      <t>蔗糖</t>
    </r>
    <r>
      <rPr>
        <sz val="11"/>
        <color theme="1"/>
        <rFont val="Calibri"/>
        <family val="2"/>
      </rPr>
      <t>428g*8</t>
    </r>
    <r>
      <rPr>
        <sz val="11"/>
        <color theme="1"/>
        <rFont val="宋体"/>
        <charset val="134"/>
      </rPr>
      <t>瓶</t>
    </r>
    <r>
      <rPr>
        <sz val="11"/>
        <color theme="1"/>
        <rFont val="Calibri"/>
        <family val="2"/>
      </rPr>
      <t>07</t>
    </r>
    <r>
      <rPr>
        <sz val="11"/>
        <color theme="1"/>
        <rFont val="宋体"/>
        <charset val="134"/>
      </rPr>
      <t>种益生菌原味低温酸奶源头直发</t>
    </r>
    <r>
      <rPr>
        <sz val="11"/>
        <color theme="1"/>
        <rFont val="Calibri"/>
        <family val="2"/>
      </rPr>
      <t xml:space="preserve"> </t>
    </r>
    <r>
      <rPr>
        <sz val="11"/>
        <color theme="1"/>
        <rFont val="宋体"/>
        <charset val="134"/>
      </rPr>
      <t>包邮</t>
    </r>
  </si>
  <si>
    <t>http://item.jd.com/100212360552.html</t>
  </si>
  <si>
    <r>
      <rPr>
        <sz val="11"/>
        <color theme="1"/>
        <rFont val="宋体"/>
        <charset val="134"/>
      </rPr>
      <t>卡士</t>
    </r>
    <r>
      <rPr>
        <sz val="11"/>
        <color theme="1"/>
        <rFont val="Calibri"/>
        <family val="2"/>
      </rPr>
      <t>007</t>
    </r>
    <r>
      <rPr>
        <sz val="11"/>
        <color theme="1"/>
        <rFont val="宋体"/>
        <charset val="134"/>
      </rPr>
      <t>小瓶装益生菌酸奶原味</t>
    </r>
    <r>
      <rPr>
        <sz val="11"/>
        <color theme="1"/>
        <rFont val="Calibri"/>
        <family val="2"/>
      </rPr>
      <t xml:space="preserve"> 220g</t>
    </r>
  </si>
  <si>
    <t>25.8</t>
  </si>
  <si>
    <t>100212360552</t>
  </si>
  <si>
    <r>
      <rPr>
        <sz val="11"/>
        <rFont val="宋体"/>
        <charset val="134"/>
      </rPr>
      <t>【减糖升级】</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220g*2</t>
    </r>
    <r>
      <rPr>
        <sz val="11"/>
        <rFont val="宋体"/>
        <charset val="134"/>
      </rPr>
      <t>瓶</t>
    </r>
  </si>
  <si>
    <r>
      <rPr>
        <sz val="11"/>
        <color theme="1"/>
        <rFont val="宋体"/>
        <charset val="134"/>
      </rPr>
      <t>【减糖升级】</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220g*2</t>
    </r>
    <r>
      <rPr>
        <sz val="11"/>
        <color theme="1"/>
        <rFont val="宋体"/>
        <charset val="134"/>
      </rPr>
      <t>瓶</t>
    </r>
  </si>
  <si>
    <t>http://item.jd.com/100298044192.html</t>
  </si>
  <si>
    <t>100298044192</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</si>
  <si>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小奶罐原味</t>
    </r>
    <r>
      <rPr>
        <sz val="11"/>
        <rFont val="Calibri"/>
        <family val="2"/>
      </rPr>
      <t>440g*4</t>
    </r>
    <r>
      <rPr>
        <sz val="11"/>
        <rFont val="宋体"/>
        <charset val="134"/>
      </rPr>
      <t>瓶</t>
    </r>
    <r>
      <rPr>
        <sz val="11"/>
        <rFont val="Calibri"/>
        <family val="2"/>
      </rPr>
      <t>07</t>
    </r>
    <r>
      <rPr>
        <sz val="11"/>
        <rFont val="宋体"/>
        <charset val="134"/>
      </rPr>
      <t>种益生菌原味低温酸奶源头直发</t>
    </r>
    <r>
      <rPr>
        <sz val="11"/>
        <rFont val="Calibri"/>
        <family val="2"/>
      </rPr>
      <t xml:space="preserve"> </t>
    </r>
    <r>
      <rPr>
        <sz val="11"/>
        <rFont val="宋体"/>
        <charset val="134"/>
      </rPr>
      <t>包邮</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</si>
  <si>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小奶罐原味</t>
    </r>
    <r>
      <rPr>
        <sz val="11"/>
        <color theme="1"/>
        <rFont val="Calibri"/>
        <family val="2"/>
      </rPr>
      <t>440g*4</t>
    </r>
    <r>
      <rPr>
        <sz val="11"/>
        <color theme="1"/>
        <rFont val="宋体"/>
        <charset val="134"/>
      </rPr>
      <t>瓶</t>
    </r>
    <r>
      <rPr>
        <sz val="11"/>
        <color theme="1"/>
        <rFont val="Calibri"/>
        <family val="2"/>
      </rPr>
      <t>07</t>
    </r>
    <r>
      <rPr>
        <sz val="11"/>
        <color theme="1"/>
        <rFont val="宋体"/>
        <charset val="134"/>
      </rPr>
      <t>种益生菌原味低温酸奶源头直发</t>
    </r>
    <r>
      <rPr>
        <sz val="11"/>
        <color theme="1"/>
        <rFont val="Calibri"/>
        <family val="2"/>
      </rPr>
      <t xml:space="preserve"> </t>
    </r>
    <r>
      <rPr>
        <sz val="11"/>
        <color theme="1"/>
        <rFont val="宋体"/>
        <charset val="134"/>
      </rPr>
      <t>包邮</t>
    </r>
  </si>
  <si>
    <r>
      <rPr>
        <sz val="11"/>
        <color theme="1"/>
        <rFont val="宋体"/>
        <charset val="134"/>
      </rPr>
      <t>沙发零食局店</t>
    </r>
  </si>
  <si>
    <t>http://item.jd.com/10195750494060.html</t>
  </si>
  <si>
    <r>
      <rPr>
        <sz val="11"/>
        <color theme="1"/>
        <rFont val="宋体"/>
        <charset val="134"/>
      </rPr>
      <t>卡士</t>
    </r>
    <r>
      <rPr>
        <sz val="11"/>
        <color theme="1"/>
        <rFont val="Calibri"/>
        <family val="2"/>
      </rPr>
      <t>007</t>
    </r>
    <r>
      <rPr>
        <sz val="11"/>
        <color theme="1"/>
        <rFont val="宋体"/>
        <charset val="134"/>
      </rPr>
      <t>益生菌家庭装酸奶原味</t>
    </r>
    <r>
      <rPr>
        <sz val="11"/>
        <color theme="1"/>
        <rFont val="Calibri"/>
        <family val="2"/>
      </rPr>
      <t>1kg</t>
    </r>
    <r>
      <rPr>
        <sz val="11"/>
        <color theme="1"/>
        <rFont val="宋体"/>
        <charset val="134"/>
      </rPr>
      <t>（含港澳版）</t>
    </r>
  </si>
  <si>
    <t>67.32</t>
  </si>
  <si>
    <t>10195750494060</t>
  </si>
  <si>
    <r>
      <rPr>
        <sz val="11"/>
        <rFont val="宋体"/>
        <charset val="134"/>
      </rPr>
      <t>卡士</t>
    </r>
    <r>
      <rPr>
        <sz val="11"/>
        <rFont val="Calibri"/>
        <family val="2"/>
      </rPr>
      <t>007</t>
    </r>
    <r>
      <rPr>
        <sz val="11"/>
        <rFont val="宋体"/>
        <charset val="134"/>
      </rPr>
      <t>家庭装酸奶原味</t>
    </r>
    <r>
      <rPr>
        <sz val="11"/>
        <rFont val="Calibri"/>
        <family val="2"/>
      </rPr>
      <t>1kg0</t>
    </r>
    <r>
      <rPr>
        <sz val="11"/>
        <rFont val="宋体"/>
        <charset val="134"/>
      </rPr>
      <t>食品添加乳酸菌低温酸奶酸奶</t>
    </r>
    <r>
      <rPr>
        <sz val="11"/>
        <rFont val="Calibri"/>
        <family val="2"/>
      </rPr>
      <t>1KG2</t>
    </r>
    <r>
      <rPr>
        <sz val="11"/>
        <rFont val="宋体"/>
        <charset val="134"/>
      </rPr>
      <t>瓶</t>
    </r>
    <r>
      <rPr>
        <sz val="11"/>
        <rFont val="Calibri"/>
        <family val="2"/>
      </rPr>
      <t xml:space="preserve"> KG*2</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</si>
  <si>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食品添加乳酸菌低温酸奶酸奶</t>
    </r>
    <r>
      <rPr>
        <sz val="11"/>
        <color theme="1"/>
        <rFont val="Calibri"/>
        <family val="2"/>
      </rPr>
      <t>1KG2</t>
    </r>
    <r>
      <rPr>
        <sz val="11"/>
        <color theme="1"/>
        <rFont val="宋体"/>
        <charset val="134"/>
      </rPr>
      <t>瓶</t>
    </r>
    <r>
      <rPr>
        <sz val="11"/>
        <color theme="1"/>
        <rFont val="Calibri"/>
        <family val="2"/>
      </rPr>
      <t xml:space="preserve"> KG*2</t>
    </r>
    <r>
      <rPr>
        <sz val="11"/>
        <color theme="1"/>
        <rFont val="宋体"/>
        <charset val="134"/>
      </rPr>
      <t>瓶</t>
    </r>
  </si>
  <si>
    <t>http://item.jd.com/100121150733.html</t>
  </si>
  <si>
    <t>63.2</t>
  </si>
  <si>
    <t>100121150733</t>
  </si>
  <si>
    <r>
      <rPr>
        <sz val="11"/>
        <rFont val="宋体"/>
        <charset val="134"/>
      </rPr>
      <t>卡士</t>
    </r>
    <r>
      <rPr>
        <sz val="11"/>
        <rFont val="Calibri"/>
        <family val="2"/>
      </rPr>
      <t xml:space="preserve"> </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种益生菌低温酸奶</t>
    </r>
    <r>
      <rPr>
        <sz val="11"/>
        <rFont val="Calibri"/>
        <family val="2"/>
      </rPr>
      <t>440g*4</t>
    </r>
    <r>
      <rPr>
        <sz val="11"/>
        <rFont val="宋体"/>
        <charset val="134"/>
      </rPr>
      <t>罐</t>
    </r>
    <r>
      <rPr>
        <sz val="11"/>
        <rFont val="Calibri"/>
        <family val="2"/>
      </rPr>
      <t xml:space="preserve"> </t>
    </r>
    <r>
      <rPr>
        <sz val="11"/>
        <rFont val="宋体"/>
        <charset val="134"/>
      </rPr>
      <t>原味</t>
    </r>
  </si>
  <si>
    <r>
      <rPr>
        <sz val="11"/>
        <color theme="1"/>
        <rFont val="宋体"/>
        <charset val="134"/>
      </rPr>
      <t>卡士</t>
    </r>
    <r>
      <rPr>
        <sz val="11"/>
        <color theme="1"/>
        <rFont val="Calibri"/>
        <family val="2"/>
      </rPr>
      <t xml:space="preserve"> </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种益生菌低温酸奶</t>
    </r>
    <r>
      <rPr>
        <sz val="11"/>
        <color theme="1"/>
        <rFont val="Calibri"/>
        <family val="2"/>
      </rPr>
      <t>440g*4</t>
    </r>
    <r>
      <rPr>
        <sz val="11"/>
        <color theme="1"/>
        <rFont val="宋体"/>
        <charset val="134"/>
      </rPr>
      <t>罐</t>
    </r>
    <r>
      <rPr>
        <sz val="11"/>
        <color theme="1"/>
        <rFont val="Calibri"/>
        <family val="2"/>
      </rPr>
      <t xml:space="preserve"> </t>
    </r>
    <r>
      <rPr>
        <sz val="11"/>
        <color theme="1"/>
        <rFont val="宋体"/>
        <charset val="134"/>
      </rPr>
      <t>原味</t>
    </r>
  </si>
  <si>
    <r>
      <rPr>
        <sz val="11"/>
        <color theme="1"/>
        <rFont val="Calibri"/>
        <family val="2"/>
      </rPr>
      <t xml:space="preserve">CLASSY·KISS </t>
    </r>
    <r>
      <rPr>
        <sz val="11"/>
        <color theme="1"/>
        <rFont val="宋体"/>
        <charset val="134"/>
      </rPr>
      <t>卡士官方旗舰店</t>
    </r>
  </si>
  <si>
    <t>http://item.jd.com/10096495290082.html</t>
  </si>
  <si>
    <t>100.8</t>
  </si>
  <si>
    <t>10096495290082</t>
  </si>
  <si>
    <r>
      <rPr>
        <sz val="11"/>
        <rFont val="宋体"/>
        <charset val="134"/>
      </rPr>
      <t>卡士</t>
    </r>
    <r>
      <rPr>
        <sz val="11"/>
        <rFont val="Calibri"/>
        <family val="2"/>
      </rPr>
      <t>CLASSY·KISS 007</t>
    </r>
    <r>
      <rPr>
        <sz val="11"/>
        <rFont val="宋体"/>
        <charset val="134"/>
      </rPr>
      <t>小奶罐</t>
    </r>
    <r>
      <rPr>
        <sz val="11"/>
        <rFont val="Calibri"/>
        <family val="2"/>
      </rPr>
      <t xml:space="preserve"> </t>
    </r>
    <r>
      <rPr>
        <sz val="11"/>
        <rFont val="宋体"/>
        <charset val="134"/>
      </rPr>
      <t>原味低温酸奶</t>
    </r>
    <r>
      <rPr>
        <sz val="11"/>
        <rFont val="Calibri"/>
        <family val="2"/>
      </rPr>
      <t xml:space="preserve"> 7</t>
    </r>
    <r>
      <rPr>
        <sz val="11"/>
        <rFont val="宋体"/>
        <charset val="134"/>
      </rPr>
      <t>种益生菌风味发酵乳</t>
    </r>
    <r>
      <rPr>
        <sz val="11"/>
        <rFont val="Calibri"/>
        <family val="2"/>
      </rPr>
      <t xml:space="preserve"> 007</t>
    </r>
    <r>
      <rPr>
        <sz val="11"/>
        <rFont val="宋体"/>
        <charset val="134"/>
      </rPr>
      <t>小奶罐原味</t>
    </r>
    <r>
      <rPr>
        <sz val="11"/>
        <rFont val="Calibri"/>
        <family val="2"/>
      </rPr>
      <t>*6</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</si>
  <si>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小奶罐</t>
    </r>
    <r>
      <rPr>
        <sz val="11"/>
        <color theme="1"/>
        <rFont val="Calibri"/>
        <family val="2"/>
      </rPr>
      <t xml:space="preserve"> </t>
    </r>
    <r>
      <rPr>
        <sz val="11"/>
        <color theme="1"/>
        <rFont val="宋体"/>
        <charset val="134"/>
      </rPr>
      <t>原味低温酸奶</t>
    </r>
    <r>
      <rPr>
        <sz val="11"/>
        <color theme="1"/>
        <rFont val="Calibri"/>
        <family val="2"/>
      </rPr>
      <t xml:space="preserve"> 7</t>
    </r>
    <r>
      <rPr>
        <sz val="11"/>
        <color theme="1"/>
        <rFont val="宋体"/>
        <charset val="134"/>
      </rPr>
      <t>种益生菌风味发酵乳</t>
    </r>
    <r>
      <rPr>
        <sz val="11"/>
        <color theme="1"/>
        <rFont val="Calibri"/>
        <family val="2"/>
      </rPr>
      <t xml:space="preserve"> 007</t>
    </r>
    <r>
      <rPr>
        <sz val="11"/>
        <color theme="1"/>
        <rFont val="宋体"/>
        <charset val="134"/>
      </rPr>
      <t>小奶罐原味</t>
    </r>
    <r>
      <rPr>
        <sz val="11"/>
        <color theme="1"/>
        <rFont val="Calibri"/>
        <family val="2"/>
      </rPr>
      <t>*6</t>
    </r>
    <r>
      <rPr>
        <sz val="11"/>
        <color theme="1"/>
        <rFont val="宋体"/>
        <charset val="134"/>
      </rPr>
      <t>瓶</t>
    </r>
  </si>
  <si>
    <t>http://item.jd.com/100235721693.html</t>
  </si>
  <si>
    <t>100235721693</t>
  </si>
  <si>
    <r>
      <rPr>
        <sz val="11"/>
        <rFont val="宋体"/>
        <charset val="134"/>
      </rPr>
      <t>卡士（</t>
    </r>
    <r>
      <rPr>
        <sz val="11"/>
        <rFont val="Calibri"/>
        <family val="2"/>
      </rPr>
      <t>CLASSY.KISS</t>
    </r>
    <r>
      <rPr>
        <sz val="11"/>
        <rFont val="宋体"/>
        <charset val="134"/>
      </rPr>
      <t>）卡士</t>
    </r>
    <r>
      <rPr>
        <sz val="11"/>
        <rFont val="Calibri"/>
        <family val="2"/>
      </rPr>
      <t>007</t>
    </r>
    <r>
      <rPr>
        <sz val="11"/>
        <rFont val="宋体"/>
        <charset val="134"/>
      </rPr>
      <t>原味酸奶</t>
    </r>
    <r>
      <rPr>
        <sz val="11"/>
        <rFont val="Calibri"/>
        <family val="2"/>
      </rPr>
      <t>1kg*2</t>
    </r>
    <r>
      <rPr>
        <sz val="11"/>
        <rFont val="宋体"/>
        <charset val="134"/>
      </rPr>
      <t>桶装</t>
    </r>
    <r>
      <rPr>
        <sz val="11"/>
        <rFont val="Calibri"/>
        <family val="2"/>
      </rPr>
      <t xml:space="preserve"> </t>
    </r>
    <r>
      <rPr>
        <sz val="11"/>
        <rFont val="宋体"/>
        <charset val="134"/>
      </rPr>
      <t>低温酸奶家庭装源头直发</t>
    </r>
    <r>
      <rPr>
        <sz val="11"/>
        <rFont val="Calibri"/>
        <family val="2"/>
      </rPr>
      <t xml:space="preserve"> </t>
    </r>
    <r>
      <rPr>
        <sz val="11"/>
        <rFont val="宋体"/>
        <charset val="134"/>
      </rPr>
      <t>包邮</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</si>
  <si>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007</t>
    </r>
    <r>
      <rPr>
        <sz val="11"/>
        <color theme="1"/>
        <rFont val="宋体"/>
        <charset val="134"/>
      </rPr>
      <t>原味酸奶</t>
    </r>
    <r>
      <rPr>
        <sz val="11"/>
        <color theme="1"/>
        <rFont val="Calibri"/>
        <family val="2"/>
      </rPr>
      <t>1kg*2</t>
    </r>
    <r>
      <rPr>
        <sz val="11"/>
        <color theme="1"/>
        <rFont val="宋体"/>
        <charset val="134"/>
      </rPr>
      <t>桶装</t>
    </r>
    <r>
      <rPr>
        <sz val="11"/>
        <color theme="1"/>
        <rFont val="Calibri"/>
        <family val="2"/>
      </rPr>
      <t xml:space="preserve"> </t>
    </r>
    <r>
      <rPr>
        <sz val="11"/>
        <color theme="1"/>
        <rFont val="宋体"/>
        <charset val="134"/>
      </rPr>
      <t>低温酸奶家庭装源头直发</t>
    </r>
    <r>
      <rPr>
        <sz val="11"/>
        <color theme="1"/>
        <rFont val="Calibri"/>
        <family val="2"/>
      </rPr>
      <t xml:space="preserve"> </t>
    </r>
    <r>
      <rPr>
        <sz val="11"/>
        <color theme="1"/>
        <rFont val="宋体"/>
        <charset val="134"/>
      </rPr>
      <t>包邮</t>
    </r>
  </si>
  <si>
    <r>
      <rPr>
        <sz val="11"/>
        <color theme="1"/>
        <rFont val="宋体"/>
        <charset val="134"/>
      </rPr>
      <t>汶茗甄选零食店</t>
    </r>
  </si>
  <si>
    <t>http://item.jd.com/10186317008210.html</t>
  </si>
  <si>
    <t>69</t>
  </si>
  <si>
    <t>10186317008210</t>
  </si>
  <si>
    <r>
      <rPr>
        <sz val="11"/>
        <rFont val="宋体"/>
        <charset val="134"/>
      </rPr>
      <t>卡士酸奶</t>
    </r>
    <r>
      <rPr>
        <sz val="11"/>
        <rFont val="Calibri"/>
        <family val="2"/>
      </rPr>
      <t>007</t>
    </r>
    <r>
      <rPr>
        <sz val="11"/>
        <rFont val="宋体"/>
        <charset val="134"/>
      </rPr>
      <t>无蔗糖小奶罐</t>
    </r>
    <r>
      <rPr>
        <sz val="11"/>
        <rFont val="Calibri"/>
        <family val="2"/>
      </rPr>
      <t>428g</t>
    </r>
    <r>
      <rPr>
        <sz val="11"/>
        <rFont val="宋体"/>
        <charset val="134"/>
      </rPr>
      <t>益生菌酸牛奶低温学生营养早餐奶</t>
    </r>
    <r>
      <rPr>
        <sz val="11"/>
        <rFont val="Calibri"/>
        <family val="2"/>
      </rPr>
      <t xml:space="preserve"> </t>
    </r>
    <r>
      <rPr>
        <sz val="11"/>
        <rFont val="宋体"/>
        <charset val="134"/>
      </rPr>
      <t>卡士无蔗糖酸奶</t>
    </r>
    <r>
      <rPr>
        <sz val="11"/>
        <rFont val="Calibri"/>
        <family val="2"/>
      </rPr>
      <t>428g 5</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</si>
  <si>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无蔗糖小奶罐</t>
    </r>
    <r>
      <rPr>
        <sz val="11"/>
        <color theme="1"/>
        <rFont val="Calibri"/>
        <family val="2"/>
      </rPr>
      <t>428g</t>
    </r>
    <r>
      <rPr>
        <sz val="11"/>
        <color theme="1"/>
        <rFont val="宋体"/>
        <charset val="134"/>
      </rPr>
      <t>益生菌酸牛奶低温学生营养早餐奶</t>
    </r>
    <r>
      <rPr>
        <sz val="11"/>
        <color theme="1"/>
        <rFont val="Calibri"/>
        <family val="2"/>
      </rPr>
      <t xml:space="preserve"> </t>
    </r>
    <r>
      <rPr>
        <sz val="11"/>
        <color theme="1"/>
        <rFont val="宋体"/>
        <charset val="134"/>
      </rPr>
      <t>卡士无蔗糖酸奶</t>
    </r>
    <r>
      <rPr>
        <sz val="11"/>
        <color theme="1"/>
        <rFont val="Calibri"/>
        <family val="2"/>
      </rPr>
      <t>428g 5</t>
    </r>
    <r>
      <rPr>
        <sz val="11"/>
        <color theme="1"/>
        <rFont val="宋体"/>
        <charset val="134"/>
      </rPr>
      <t>瓶</t>
    </r>
  </si>
  <si>
    <t>http://item.jd.com/100016094665.html</t>
  </si>
  <si>
    <r>
      <rPr>
        <sz val="11"/>
        <color theme="1"/>
        <rFont val="宋体"/>
        <charset val="134"/>
      </rPr>
      <t>卡士</t>
    </r>
    <r>
      <rPr>
        <sz val="11"/>
        <color theme="1"/>
        <rFont val="Calibri"/>
        <family val="2"/>
      </rPr>
      <t>007</t>
    </r>
    <r>
      <rPr>
        <sz val="11"/>
        <color theme="1"/>
        <rFont val="宋体"/>
        <charset val="134"/>
      </rPr>
      <t>无蔗糖益生菌家庭装酸奶原味</t>
    </r>
    <r>
      <rPr>
        <sz val="11"/>
        <color theme="1"/>
        <rFont val="Calibri"/>
        <family val="2"/>
      </rPr>
      <t xml:space="preserve">969g </t>
    </r>
    <r>
      <rPr>
        <sz val="11"/>
        <color theme="1"/>
        <rFont val="宋体"/>
        <charset val="134"/>
      </rPr>
      <t>单瓶</t>
    </r>
  </si>
  <si>
    <t>35.8</t>
  </si>
  <si>
    <t>100016094665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</si>
  <si>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家庭装酸奶</t>
    </r>
    <r>
      <rPr>
        <sz val="11"/>
        <rFont val="Calibri"/>
        <family val="2"/>
      </rPr>
      <t xml:space="preserve">969g </t>
    </r>
    <r>
      <rPr>
        <sz val="11"/>
        <rFont val="宋体"/>
        <charset val="134"/>
      </rPr>
      <t>无蔗糖原味</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</si>
  <si>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家庭装酸奶</t>
    </r>
    <r>
      <rPr>
        <sz val="11"/>
        <color theme="1"/>
        <rFont val="Calibri"/>
        <family val="2"/>
      </rPr>
      <t xml:space="preserve">969g </t>
    </r>
    <r>
      <rPr>
        <sz val="11"/>
        <color theme="1"/>
        <rFont val="宋体"/>
        <charset val="134"/>
      </rPr>
      <t>无蔗糖原味</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</si>
  <si>
    <t>http://item.jd.com/10148555620250.html</t>
  </si>
  <si>
    <t>89.9</t>
  </si>
  <si>
    <t>10148555620250</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</si>
  <si>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低温风味发酵乳</t>
    </r>
    <r>
      <rPr>
        <sz val="11"/>
        <rFont val="Calibri"/>
        <family val="2"/>
      </rPr>
      <t xml:space="preserve"> </t>
    </r>
    <r>
      <rPr>
        <sz val="11"/>
        <rFont val="宋体"/>
        <charset val="134"/>
      </rPr>
      <t>原味</t>
    </r>
    <r>
      <rPr>
        <sz val="11"/>
        <rFont val="Calibri"/>
        <family val="2"/>
      </rPr>
      <t>/</t>
    </r>
    <r>
      <rPr>
        <sz val="11"/>
        <rFont val="宋体"/>
        <charset val="134"/>
      </rPr>
      <t>牛油果味</t>
    </r>
    <r>
      <rPr>
        <sz val="11"/>
        <rFont val="Calibri"/>
        <family val="2"/>
      </rPr>
      <t>/</t>
    </r>
    <r>
      <rPr>
        <sz val="11"/>
        <rFont val="宋体"/>
        <charset val="134"/>
      </rPr>
      <t>莓果味</t>
    </r>
    <r>
      <rPr>
        <sz val="11"/>
        <rFont val="Calibri"/>
        <family val="2"/>
      </rPr>
      <t xml:space="preserve"> AD</t>
    </r>
    <r>
      <rPr>
        <sz val="11"/>
        <rFont val="宋体"/>
        <charset val="134"/>
      </rPr>
      <t>钙迷你罐原味</t>
    </r>
    <r>
      <rPr>
        <sz val="11"/>
        <rFont val="Calibri"/>
        <family val="2"/>
      </rPr>
      <t>220g*7</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</si>
  <si>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低温风味发酵乳</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牛油果味</t>
    </r>
    <r>
      <rPr>
        <sz val="11"/>
        <color theme="1"/>
        <rFont val="Calibri"/>
        <family val="2"/>
      </rPr>
      <t>/</t>
    </r>
    <r>
      <rPr>
        <sz val="11"/>
        <color theme="1"/>
        <rFont val="宋体"/>
        <charset val="134"/>
      </rPr>
      <t>莓果味</t>
    </r>
    <r>
      <rPr>
        <sz val="11"/>
        <color theme="1"/>
        <rFont val="Calibri"/>
        <family val="2"/>
      </rPr>
      <t xml:space="preserve"> AD</t>
    </r>
    <r>
      <rPr>
        <sz val="11"/>
        <color theme="1"/>
        <rFont val="宋体"/>
        <charset val="134"/>
      </rPr>
      <t>钙迷你罐原味</t>
    </r>
    <r>
      <rPr>
        <sz val="11"/>
        <color theme="1"/>
        <rFont val="Calibri"/>
        <family val="2"/>
      </rPr>
      <t>220g*7</t>
    </r>
    <r>
      <rPr>
        <sz val="11"/>
        <color theme="1"/>
        <rFont val="宋体"/>
        <charset val="134"/>
      </rPr>
      <t>瓶</t>
    </r>
  </si>
  <si>
    <t>http://item.jd.com/100010099201.html</t>
  </si>
  <si>
    <t>33.8</t>
  </si>
  <si>
    <t>100010099201</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</si>
  <si>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家庭装酸奶</t>
    </r>
    <r>
      <rPr>
        <sz val="11"/>
        <rFont val="Calibri"/>
        <family val="2"/>
      </rPr>
      <t xml:space="preserve">1kg </t>
    </r>
    <r>
      <rPr>
        <sz val="11"/>
        <rFont val="宋体"/>
        <charset val="134"/>
      </rPr>
      <t>原味</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</si>
  <si>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家庭装酸奶</t>
    </r>
    <r>
      <rPr>
        <sz val="11"/>
        <color theme="1"/>
        <rFont val="Calibri"/>
        <family val="2"/>
      </rPr>
      <t xml:space="preserve">1kg </t>
    </r>
    <r>
      <rPr>
        <sz val="11"/>
        <color theme="1"/>
        <rFont val="宋体"/>
        <charset val="134"/>
      </rPr>
      <t>原味</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</si>
  <si>
    <t>http://item.jd.com/100314560000.html</t>
  </si>
  <si>
    <t>100314560000</t>
  </si>
  <si>
    <r>
      <rPr>
        <sz val="11"/>
        <rFont val="宋体"/>
        <charset val="134"/>
      </rPr>
      <t>卡士（</t>
    </r>
    <r>
      <rPr>
        <sz val="11"/>
        <rFont val="Calibri"/>
        <family val="2"/>
      </rPr>
      <t>CLASSY.KISS</t>
    </r>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t>
    </r>
    <r>
      <rPr>
        <sz val="11"/>
        <rFont val="Calibri"/>
        <family val="2"/>
      </rPr>
      <t>969g*2</t>
    </r>
    <r>
      <rPr>
        <sz val="11"/>
        <rFont val="宋体"/>
        <charset val="134"/>
      </rPr>
      <t>桶装</t>
    </r>
    <r>
      <rPr>
        <sz val="11"/>
        <rFont val="Calibri"/>
        <family val="2"/>
      </rPr>
      <t xml:space="preserve"> </t>
    </r>
    <r>
      <rPr>
        <sz val="11"/>
        <rFont val="宋体"/>
        <charset val="134"/>
      </rPr>
      <t>低温酸奶家庭装源头直发</t>
    </r>
    <r>
      <rPr>
        <sz val="11"/>
        <rFont val="Calibri"/>
        <family val="2"/>
      </rPr>
      <t xml:space="preserve"> </t>
    </r>
    <r>
      <rPr>
        <sz val="11"/>
        <rFont val="宋体"/>
        <charset val="134"/>
      </rPr>
      <t>包邮</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</si>
  <si>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t>
    </r>
    <r>
      <rPr>
        <sz val="11"/>
        <color theme="1"/>
        <rFont val="Calibri"/>
        <family val="2"/>
      </rPr>
      <t>969g*2</t>
    </r>
    <r>
      <rPr>
        <sz val="11"/>
        <color theme="1"/>
        <rFont val="宋体"/>
        <charset val="134"/>
      </rPr>
      <t>桶装</t>
    </r>
    <r>
      <rPr>
        <sz val="11"/>
        <color theme="1"/>
        <rFont val="Calibri"/>
        <family val="2"/>
      </rPr>
      <t xml:space="preserve"> </t>
    </r>
    <r>
      <rPr>
        <sz val="11"/>
        <color theme="1"/>
        <rFont val="宋体"/>
        <charset val="134"/>
      </rPr>
      <t>低温酸奶家庭装源头直发</t>
    </r>
    <r>
      <rPr>
        <sz val="11"/>
        <color theme="1"/>
        <rFont val="Calibri"/>
        <family val="2"/>
      </rPr>
      <t xml:space="preserve"> </t>
    </r>
    <r>
      <rPr>
        <sz val="11"/>
        <color theme="1"/>
        <rFont val="宋体"/>
        <charset val="134"/>
      </rPr>
      <t>包邮</t>
    </r>
  </si>
  <si>
    <t>http://item.jd.com/10096495290083.html</t>
  </si>
  <si>
    <t>10096495290083</t>
  </si>
  <si>
    <r>
      <rPr>
        <sz val="11"/>
        <rFont val="宋体"/>
        <charset val="134"/>
      </rPr>
      <t>卡士</t>
    </r>
    <r>
      <rPr>
        <sz val="11"/>
        <rFont val="Calibri"/>
        <family val="2"/>
      </rPr>
      <t>CLASSY·KISS 007</t>
    </r>
    <r>
      <rPr>
        <sz val="11"/>
        <rFont val="宋体"/>
        <charset val="134"/>
      </rPr>
      <t>小奶罐</t>
    </r>
    <r>
      <rPr>
        <sz val="11"/>
        <rFont val="Calibri"/>
        <family val="2"/>
      </rPr>
      <t xml:space="preserve"> </t>
    </r>
    <r>
      <rPr>
        <sz val="11"/>
        <rFont val="宋体"/>
        <charset val="134"/>
      </rPr>
      <t>原味低温酸奶</t>
    </r>
    <r>
      <rPr>
        <sz val="11"/>
        <rFont val="Calibri"/>
        <family val="2"/>
      </rPr>
      <t xml:space="preserve"> 7</t>
    </r>
    <r>
      <rPr>
        <sz val="11"/>
        <rFont val="宋体"/>
        <charset val="134"/>
      </rPr>
      <t>种益生菌风味发酵乳</t>
    </r>
    <r>
      <rPr>
        <sz val="11"/>
        <rFont val="Calibri"/>
        <family val="2"/>
      </rPr>
      <t xml:space="preserve"> 007</t>
    </r>
    <r>
      <rPr>
        <sz val="11"/>
        <rFont val="宋体"/>
        <charset val="134"/>
      </rPr>
      <t>小奶罐无蔗糖</t>
    </r>
    <r>
      <rPr>
        <sz val="11"/>
        <rFont val="Calibri"/>
        <family val="2"/>
      </rPr>
      <t>*6</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</si>
  <si>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小奶罐</t>
    </r>
    <r>
      <rPr>
        <sz val="11"/>
        <color theme="1"/>
        <rFont val="Calibri"/>
        <family val="2"/>
      </rPr>
      <t xml:space="preserve"> </t>
    </r>
    <r>
      <rPr>
        <sz val="11"/>
        <color theme="1"/>
        <rFont val="宋体"/>
        <charset val="134"/>
      </rPr>
      <t>原味低温酸奶</t>
    </r>
    <r>
      <rPr>
        <sz val="11"/>
        <color theme="1"/>
        <rFont val="Calibri"/>
        <family val="2"/>
      </rPr>
      <t xml:space="preserve"> 7</t>
    </r>
    <r>
      <rPr>
        <sz val="11"/>
        <color theme="1"/>
        <rFont val="宋体"/>
        <charset val="134"/>
      </rPr>
      <t>种益生菌风味发酵乳</t>
    </r>
    <r>
      <rPr>
        <sz val="11"/>
        <color theme="1"/>
        <rFont val="Calibri"/>
        <family val="2"/>
      </rPr>
      <t xml:space="preserve"> 007</t>
    </r>
    <r>
      <rPr>
        <sz val="11"/>
        <color theme="1"/>
        <rFont val="宋体"/>
        <charset val="134"/>
      </rPr>
      <t>小奶罐无蔗糖</t>
    </r>
    <r>
      <rPr>
        <sz val="11"/>
        <color theme="1"/>
        <rFont val="Calibri"/>
        <family val="2"/>
      </rPr>
      <t>*6</t>
    </r>
    <r>
      <rPr>
        <sz val="11"/>
        <color theme="1"/>
        <rFont val="宋体"/>
        <charset val="134"/>
      </rPr>
      <t>瓶</t>
    </r>
  </si>
  <si>
    <t>http://item.jd.com/100273695172.html</t>
  </si>
  <si>
    <t>59.8</t>
  </si>
  <si>
    <t>100273695172</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</si>
  <si>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小奶罐无蔗糖酸奶</t>
    </r>
    <r>
      <rPr>
        <sz val="11"/>
        <rFont val="Calibri"/>
        <family val="2"/>
      </rPr>
      <t>428g*6</t>
    </r>
    <r>
      <rPr>
        <sz val="11"/>
        <rFont val="宋体"/>
        <charset val="134"/>
      </rPr>
      <t>瓶</t>
    </r>
    <r>
      <rPr>
        <sz val="11"/>
        <rFont val="Calibri"/>
        <family val="2"/>
      </rPr>
      <t xml:space="preserve"> 7</t>
    </r>
    <r>
      <rPr>
        <sz val="11"/>
        <rFont val="宋体"/>
        <charset val="134"/>
      </rPr>
      <t>种益生菌风味发酵乳</t>
    </r>
    <r>
      <rPr>
        <sz val="11"/>
        <rFont val="Calibri"/>
        <family val="2"/>
      </rPr>
      <t xml:space="preserve"> </t>
    </r>
    <r>
      <rPr>
        <sz val="11"/>
        <rFont val="宋体"/>
        <charset val="134"/>
      </rPr>
      <t>源头直发包邮</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</si>
  <si>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小奶罐无蔗糖酸奶</t>
    </r>
    <r>
      <rPr>
        <sz val="11"/>
        <color theme="1"/>
        <rFont val="Calibri"/>
        <family val="2"/>
      </rPr>
      <t>428g*6</t>
    </r>
    <r>
      <rPr>
        <sz val="11"/>
        <color theme="1"/>
        <rFont val="宋体"/>
        <charset val="134"/>
      </rPr>
      <t>瓶</t>
    </r>
    <r>
      <rPr>
        <sz val="11"/>
        <color theme="1"/>
        <rFont val="Calibri"/>
        <family val="2"/>
      </rPr>
      <t xml:space="preserve"> 7</t>
    </r>
    <r>
      <rPr>
        <sz val="11"/>
        <color theme="1"/>
        <rFont val="宋体"/>
        <charset val="134"/>
      </rPr>
      <t>种益生菌风味发酵乳</t>
    </r>
    <r>
      <rPr>
        <sz val="11"/>
        <color theme="1"/>
        <rFont val="Calibri"/>
        <family val="2"/>
      </rPr>
      <t xml:space="preserve"> </t>
    </r>
    <r>
      <rPr>
        <sz val="11"/>
        <color theme="1"/>
        <rFont val="宋体"/>
        <charset val="134"/>
      </rPr>
      <t>源头直发包邮</t>
    </r>
  </si>
  <si>
    <t>http://item.jd.com/100095191876.html</t>
  </si>
  <si>
    <t>16.8</t>
  </si>
  <si>
    <t>100095191876</t>
  </si>
  <si>
    <r>
      <rPr>
        <sz val="11"/>
        <rFont val="宋体"/>
        <charset val="134"/>
      </rPr>
      <t>【原生营养</t>
    </r>
    <r>
      <rPr>
        <sz val="11"/>
        <rFont val="Calibri"/>
        <family val="2"/>
      </rPr>
      <t xml:space="preserve"> 0</t>
    </r>
    <r>
      <rPr>
        <sz val="11"/>
        <rFont val="宋体"/>
        <charset val="134"/>
      </rPr>
      <t>蔗糖】卡士</t>
    </r>
    <r>
      <rPr>
        <sz val="11"/>
        <rFont val="Calibri"/>
        <family val="2"/>
      </rPr>
      <t>007</t>
    </r>
    <r>
      <rPr>
        <sz val="11"/>
        <rFont val="宋体"/>
        <charset val="134"/>
      </rPr>
      <t>小奶罐无蔗糖酸奶</t>
    </r>
  </si>
  <si>
    <r>
      <rPr>
        <sz val="11"/>
        <color theme="1"/>
        <rFont val="宋体"/>
        <charset val="134"/>
      </rPr>
      <t>【原生营养</t>
    </r>
    <r>
      <rPr>
        <sz val="11"/>
        <color theme="1"/>
        <rFont val="Calibri"/>
        <family val="2"/>
      </rPr>
      <t xml:space="preserve"> 0</t>
    </r>
    <r>
      <rPr>
        <sz val="11"/>
        <color theme="1"/>
        <rFont val="宋体"/>
        <charset val="134"/>
      </rPr>
      <t>蔗糖】卡士</t>
    </r>
    <r>
      <rPr>
        <sz val="11"/>
        <color theme="1"/>
        <rFont val="Calibri"/>
        <family val="2"/>
      </rPr>
      <t>007</t>
    </r>
    <r>
      <rPr>
        <sz val="11"/>
        <color theme="1"/>
        <rFont val="宋体"/>
        <charset val="134"/>
      </rPr>
      <t>小奶罐无蔗糖酸奶</t>
    </r>
  </si>
  <si>
    <r>
      <rPr>
        <sz val="11"/>
        <color theme="1"/>
        <rFont val="宋体"/>
        <charset val="134"/>
      </rPr>
      <t>京仓食品专营店</t>
    </r>
  </si>
  <si>
    <t>http://item.jd.com/10110092235292.html</t>
  </si>
  <si>
    <t>77.8</t>
  </si>
  <si>
    <t>10110092235292</t>
  </si>
  <si>
    <r>
      <rPr>
        <sz val="11"/>
        <rFont val="宋体"/>
        <charset val="134"/>
      </rPr>
      <t>卡士【顺丰】</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969g*3</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</si>
  <si>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969g*3</t>
    </r>
    <r>
      <rPr>
        <sz val="11"/>
        <color theme="1"/>
        <rFont val="宋体"/>
        <charset val="134"/>
      </rPr>
      <t>瓶】</t>
    </r>
  </si>
  <si>
    <t>http://item.jd.com/10041174675812.html</t>
  </si>
  <si>
    <t>79.9</t>
  </si>
  <si>
    <t>10041174675812</t>
  </si>
  <si>
    <r>
      <rPr>
        <sz val="11"/>
        <rFont val="宋体"/>
        <charset val="134"/>
      </rPr>
      <t>卡士</t>
    </r>
    <r>
      <rPr>
        <sz val="11"/>
        <rFont val="Calibri"/>
        <family val="2"/>
      </rPr>
      <t>CLASSY·KISS 007</t>
    </r>
    <r>
      <rPr>
        <sz val="11"/>
        <rFont val="宋体"/>
        <charset val="134"/>
      </rPr>
      <t>无蔗糖益生菌酸奶</t>
    </r>
    <r>
      <rPr>
        <sz val="11"/>
        <rFont val="Calibri"/>
        <family val="2"/>
      </rPr>
      <t xml:space="preserve"> </t>
    </r>
    <r>
      <rPr>
        <sz val="11"/>
        <rFont val="宋体"/>
        <charset val="134"/>
      </rPr>
      <t>家庭装</t>
    </r>
    <r>
      <rPr>
        <sz val="11"/>
        <rFont val="Calibri"/>
        <family val="2"/>
      </rPr>
      <t xml:space="preserve"> </t>
    </r>
    <r>
      <rPr>
        <sz val="11"/>
        <rFont val="宋体"/>
        <charset val="134"/>
      </rPr>
      <t>低</t>
    </r>
    <r>
      <rPr>
        <sz val="11"/>
        <rFont val="Calibri"/>
        <family val="2"/>
      </rPr>
      <t xml:space="preserve">GI </t>
    </r>
    <r>
      <rPr>
        <sz val="11"/>
        <rFont val="宋体"/>
        <charset val="134"/>
      </rPr>
      <t>风味发酵乳</t>
    </r>
    <r>
      <rPr>
        <sz val="11"/>
        <rFont val="Calibri"/>
        <family val="2"/>
      </rPr>
      <t xml:space="preserve"> 969g 007</t>
    </r>
    <r>
      <rPr>
        <sz val="11"/>
        <rFont val="宋体"/>
        <charset val="134"/>
      </rPr>
      <t>无蔗糖</t>
    </r>
    <r>
      <rPr>
        <sz val="11"/>
        <rFont val="Calibri"/>
        <family val="2"/>
      </rPr>
      <t>*2</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</si>
  <si>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无蔗糖益生菌酸奶</t>
    </r>
    <r>
      <rPr>
        <sz val="11"/>
        <color theme="1"/>
        <rFont val="Calibri"/>
        <family val="2"/>
      </rPr>
      <t xml:space="preserve"> </t>
    </r>
    <r>
      <rPr>
        <sz val="11"/>
        <color theme="1"/>
        <rFont val="宋体"/>
        <charset val="134"/>
      </rPr>
      <t>家庭装</t>
    </r>
    <r>
      <rPr>
        <sz val="11"/>
        <color theme="1"/>
        <rFont val="Calibri"/>
        <family val="2"/>
      </rPr>
      <t xml:space="preserve"> </t>
    </r>
    <r>
      <rPr>
        <sz val="11"/>
        <color theme="1"/>
        <rFont val="宋体"/>
        <charset val="134"/>
      </rPr>
      <t>低</t>
    </r>
    <r>
      <rPr>
        <sz val="11"/>
        <color theme="1"/>
        <rFont val="Calibri"/>
        <family val="2"/>
      </rPr>
      <t xml:space="preserve">GI </t>
    </r>
    <r>
      <rPr>
        <sz val="11"/>
        <color theme="1"/>
        <rFont val="宋体"/>
        <charset val="134"/>
      </rPr>
      <t>风味发酵乳</t>
    </r>
    <r>
      <rPr>
        <sz val="11"/>
        <color theme="1"/>
        <rFont val="Calibri"/>
        <family val="2"/>
      </rPr>
      <t xml:space="preserve"> 969g 007</t>
    </r>
    <r>
      <rPr>
        <sz val="11"/>
        <color theme="1"/>
        <rFont val="宋体"/>
        <charset val="134"/>
      </rPr>
      <t>无蔗糖</t>
    </r>
    <r>
      <rPr>
        <sz val="11"/>
        <color theme="1"/>
        <rFont val="Calibri"/>
        <family val="2"/>
      </rPr>
      <t>*2</t>
    </r>
    <r>
      <rPr>
        <sz val="11"/>
        <color theme="1"/>
        <rFont val="宋体"/>
        <charset val="134"/>
      </rPr>
      <t>瓶</t>
    </r>
  </si>
  <si>
    <r>
      <rPr>
        <sz val="11"/>
        <color theme="1"/>
        <rFont val="宋体"/>
        <charset val="134"/>
      </rPr>
      <t>京简食品专营店</t>
    </r>
  </si>
  <si>
    <t>http://item.jd.com/10110097816387.html</t>
  </si>
  <si>
    <t>88.8</t>
  </si>
  <si>
    <t>10110097816387</t>
  </si>
  <si>
    <r>
      <rPr>
        <sz val="11"/>
        <rFont val="宋体"/>
        <charset val="134"/>
      </rPr>
      <t>卡士【顺丰】小奶罐</t>
    </r>
    <r>
      <rPr>
        <sz val="11"/>
        <rFont val="Calibri"/>
        <family val="2"/>
      </rPr>
      <t>007</t>
    </r>
    <r>
      <rPr>
        <sz val="11"/>
        <rFont val="宋体"/>
        <charset val="134"/>
      </rPr>
      <t>酸奶乳酸菌低温酸奶</t>
    </r>
    <r>
      <rPr>
        <sz val="11"/>
        <rFont val="Calibri"/>
        <family val="2"/>
      </rPr>
      <t xml:space="preserve"> </t>
    </r>
    <r>
      <rPr>
        <sz val="11"/>
        <rFont val="宋体"/>
        <charset val="134"/>
      </rPr>
      <t>原味【</t>
    </r>
    <r>
      <rPr>
        <sz val="11"/>
        <rFont val="Calibri"/>
        <family val="2"/>
      </rPr>
      <t>440g*8</t>
    </r>
    <r>
      <rPr>
        <sz val="11"/>
        <rFont val="宋体"/>
        <charset val="134"/>
      </rPr>
      <t>瓶】</t>
    </r>
  </si>
  <si>
    <r>
      <rPr>
        <sz val="11"/>
        <color theme="1"/>
        <rFont val="宋体"/>
        <charset val="134"/>
      </rPr>
      <t>卡士【顺丰】小奶罐</t>
    </r>
    <r>
      <rPr>
        <sz val="11"/>
        <color theme="1"/>
        <rFont val="Calibri"/>
        <family val="2"/>
      </rPr>
      <t>007</t>
    </r>
    <r>
      <rPr>
        <sz val="11"/>
        <color theme="1"/>
        <rFont val="宋体"/>
        <charset val="134"/>
      </rPr>
      <t>酸奶乳酸菌低温酸奶</t>
    </r>
    <r>
      <rPr>
        <sz val="11"/>
        <color theme="1"/>
        <rFont val="Calibri"/>
        <family val="2"/>
      </rPr>
      <t xml:space="preserve"> </t>
    </r>
    <r>
      <rPr>
        <sz val="11"/>
        <color theme="1"/>
        <rFont val="宋体"/>
        <charset val="134"/>
      </rPr>
      <t>原味【</t>
    </r>
    <r>
      <rPr>
        <sz val="11"/>
        <color theme="1"/>
        <rFont val="Calibri"/>
        <family val="2"/>
      </rPr>
      <t>440g*8</t>
    </r>
    <r>
      <rPr>
        <sz val="11"/>
        <color theme="1"/>
        <rFont val="宋体"/>
        <charset val="134"/>
      </rPr>
      <t>瓶】</t>
    </r>
  </si>
  <si>
    <r>
      <rPr>
        <sz val="11"/>
        <color theme="1"/>
        <rFont val="宋体"/>
        <charset val="134"/>
      </rPr>
      <t>开琪食品专营店</t>
    </r>
  </si>
  <si>
    <t>http://item.jd.com/10095900820038.html</t>
  </si>
  <si>
    <t>59.9</t>
  </si>
  <si>
    <t>10095900820038</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</si>
  <si>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t>
    </r>
    <r>
      <rPr>
        <sz val="11"/>
        <rFont val="宋体"/>
        <charset val="134"/>
      </rPr>
      <t>）</t>
    </r>
    <r>
      <rPr>
        <sz val="11"/>
        <rFont val="Calibri"/>
        <family val="2"/>
      </rPr>
      <t xml:space="preserve"> 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</si>
  <si>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t>
    </r>
    <r>
      <rPr>
        <sz val="11"/>
        <color theme="1"/>
        <rFont val="宋体"/>
        <charset val="134"/>
      </rPr>
      <t>）</t>
    </r>
    <r>
      <rPr>
        <sz val="11"/>
        <color theme="1"/>
        <rFont val="Calibri"/>
        <family val="2"/>
      </rPr>
      <t xml:space="preserve"> 2</t>
    </r>
    <r>
      <rPr>
        <sz val="11"/>
        <color theme="1"/>
        <rFont val="宋体"/>
        <charset val="134"/>
      </rPr>
      <t>瓶</t>
    </r>
  </si>
  <si>
    <t>http://item.jd.com/10040662403766.html</t>
  </si>
  <si>
    <t>118.9</t>
  </si>
  <si>
    <t>10040662403766</t>
  </si>
  <si>
    <r>
      <rPr>
        <sz val="11"/>
        <rFont val="宋体"/>
        <charset val="134"/>
      </rPr>
      <t>卡士</t>
    </r>
    <r>
      <rPr>
        <sz val="11"/>
        <rFont val="Calibri"/>
        <family val="2"/>
      </rPr>
      <t>CLASSY·KISS 007</t>
    </r>
    <r>
      <rPr>
        <sz val="11"/>
        <rFont val="宋体"/>
        <charset val="134"/>
      </rPr>
      <t>益生菌家庭装酸奶原味</t>
    </r>
    <r>
      <rPr>
        <sz val="11"/>
        <rFont val="Calibri"/>
        <family val="2"/>
      </rPr>
      <t xml:space="preserve">1kg </t>
    </r>
    <r>
      <rPr>
        <sz val="11"/>
        <rFont val="宋体"/>
        <charset val="134"/>
      </rPr>
      <t>风味发酵乳</t>
    </r>
    <r>
      <rPr>
        <sz val="11"/>
        <rFont val="Calibri"/>
        <family val="2"/>
      </rPr>
      <t xml:space="preserve"> </t>
    </r>
    <r>
      <rPr>
        <sz val="11"/>
        <rFont val="宋体"/>
        <charset val="134"/>
      </rPr>
      <t>家庭装</t>
    </r>
    <r>
      <rPr>
        <sz val="11"/>
        <rFont val="Calibri"/>
        <family val="2"/>
      </rPr>
      <t xml:space="preserve"> 007*3</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</si>
  <si>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益生菌家庭装酸奶原味</t>
    </r>
    <r>
      <rPr>
        <sz val="11"/>
        <color theme="1"/>
        <rFont val="Calibri"/>
        <family val="2"/>
      </rPr>
      <t xml:space="preserve">1kg </t>
    </r>
    <r>
      <rPr>
        <sz val="11"/>
        <color theme="1"/>
        <rFont val="宋体"/>
        <charset val="134"/>
      </rPr>
      <t>风味发酵乳</t>
    </r>
    <r>
      <rPr>
        <sz val="11"/>
        <color theme="1"/>
        <rFont val="Calibri"/>
        <family val="2"/>
      </rPr>
      <t xml:space="preserve"> </t>
    </r>
    <r>
      <rPr>
        <sz val="11"/>
        <color theme="1"/>
        <rFont val="宋体"/>
        <charset val="134"/>
      </rPr>
      <t>家庭装</t>
    </r>
    <r>
      <rPr>
        <sz val="11"/>
        <color theme="1"/>
        <rFont val="Calibri"/>
        <family val="2"/>
      </rPr>
      <t xml:space="preserve"> 007*3</t>
    </r>
    <r>
      <rPr>
        <sz val="11"/>
        <color theme="1"/>
        <rFont val="宋体"/>
        <charset val="134"/>
      </rPr>
      <t>瓶</t>
    </r>
  </si>
  <si>
    <r>
      <rPr>
        <sz val="11"/>
        <color theme="1"/>
        <rFont val="宋体"/>
        <charset val="134"/>
      </rPr>
      <t>味侬食品小店</t>
    </r>
  </si>
  <si>
    <t>http://item.jd.com/10146002556554.html</t>
  </si>
  <si>
    <t>32.5</t>
  </si>
  <si>
    <t>10146002556554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</si>
  <si>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家庭装酸奶原味</t>
    </r>
    <r>
      <rPr>
        <sz val="11"/>
        <rFont val="Calibri"/>
        <family val="2"/>
      </rPr>
      <t>1kg0</t>
    </r>
    <r>
      <rPr>
        <sz val="11"/>
        <rFont val="宋体"/>
        <charset val="134"/>
      </rPr>
      <t>食品添加乳酸菌低温酸奶</t>
    </r>
    <r>
      <rPr>
        <sz val="11"/>
        <rFont val="Calibri"/>
        <family val="2"/>
      </rPr>
      <t xml:space="preserve"> </t>
    </r>
    <r>
      <rPr>
        <sz val="11"/>
        <rFont val="宋体"/>
        <charset val="134"/>
      </rPr>
      <t>卡士酸奶</t>
    </r>
    <r>
      <rPr>
        <sz val="11"/>
        <rFont val="Calibri"/>
        <family val="2"/>
      </rPr>
      <t>1KG*1</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</si>
  <si>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r>
      <rPr>
        <sz val="11"/>
        <color theme="1"/>
        <rFont val="Calibri"/>
        <family val="2"/>
      </rPr>
      <t xml:space="preserve"> </t>
    </r>
    <r>
      <rPr>
        <sz val="11"/>
        <color theme="1"/>
        <rFont val="宋体"/>
        <charset val="134"/>
      </rPr>
      <t>卡士酸奶</t>
    </r>
    <r>
      <rPr>
        <sz val="11"/>
        <color theme="1"/>
        <rFont val="Calibri"/>
        <family val="2"/>
      </rPr>
      <t>1KG*1</t>
    </r>
    <r>
      <rPr>
        <sz val="11"/>
        <color theme="1"/>
        <rFont val="宋体"/>
        <charset val="134"/>
      </rPr>
      <t>瓶</t>
    </r>
  </si>
  <si>
    <r>
      <rPr>
        <sz val="11"/>
        <rFont val="宋体"/>
        <charset val="134"/>
      </rPr>
      <t>天津和清润通商贸有限公司</t>
    </r>
  </si>
  <si>
    <t>http://item.jd.com/10109804476754.html</t>
  </si>
  <si>
    <t>54.8</t>
  </si>
  <si>
    <t>10109804476754</t>
  </si>
  <si>
    <r>
      <rPr>
        <sz val="11"/>
        <rFont val="宋体"/>
        <charset val="134"/>
      </rPr>
      <t>卡士【顺丰】</t>
    </r>
    <r>
      <rPr>
        <sz val="11"/>
        <rFont val="Calibri"/>
        <family val="2"/>
      </rPr>
      <t>007</t>
    </r>
    <r>
      <rPr>
        <sz val="11"/>
        <rFont val="宋体"/>
        <charset val="134"/>
      </rPr>
      <t>小奶罐无蔗糖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428g*4</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</si>
  <si>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小奶罐无蔗糖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428g*4</t>
    </r>
    <r>
      <rPr>
        <sz val="11"/>
        <color theme="1"/>
        <rFont val="宋体"/>
        <charset val="134"/>
      </rPr>
      <t>瓶】</t>
    </r>
  </si>
  <si>
    <r>
      <rPr>
        <sz val="11"/>
        <color theme="1"/>
        <rFont val="宋体"/>
        <charset val="134"/>
      </rPr>
      <t>中晋四季店</t>
    </r>
  </si>
  <si>
    <t>http://item.jd.com/10195523510594.html</t>
  </si>
  <si>
    <t>99.6</t>
  </si>
  <si>
    <t>10195523510594</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</si>
  <si>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原味</t>
    </r>
    <r>
      <rPr>
        <sz val="11"/>
        <rFont val="Calibri"/>
        <family val="2"/>
      </rPr>
      <t>1kg*4</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</si>
  <si>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原味</t>
    </r>
    <r>
      <rPr>
        <sz val="11"/>
        <color theme="1"/>
        <rFont val="Calibri"/>
        <family val="2"/>
      </rPr>
      <t>1kg*4</t>
    </r>
    <r>
      <rPr>
        <sz val="11"/>
        <color theme="1"/>
        <rFont val="宋体"/>
        <charset val="134"/>
      </rPr>
      <t>瓶</t>
    </r>
  </si>
  <si>
    <t>http://item.jd.com/10109804476757.html</t>
  </si>
  <si>
    <t>70.8</t>
  </si>
  <si>
    <t>10109804476757</t>
  </si>
  <si>
    <r>
      <rPr>
        <sz val="11"/>
        <rFont val="宋体"/>
        <charset val="134"/>
      </rPr>
      <t>卡士【顺丰】</t>
    </r>
    <r>
      <rPr>
        <sz val="11"/>
        <rFont val="Calibri"/>
        <family val="2"/>
      </rPr>
      <t>007</t>
    </r>
    <r>
      <rPr>
        <sz val="11"/>
        <rFont val="宋体"/>
        <charset val="134"/>
      </rPr>
      <t>小奶罐无蔗糖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428g*6</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</si>
  <si>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小奶罐无蔗糖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428g*6</t>
    </r>
    <r>
      <rPr>
        <sz val="11"/>
        <color theme="1"/>
        <rFont val="宋体"/>
        <charset val="134"/>
      </rPr>
      <t>瓶】</t>
    </r>
  </si>
  <si>
    <t>http://item.jd.com/10195523510590.html</t>
  </si>
  <si>
    <t>10195523510590</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</si>
  <si>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无蔗糖</t>
    </r>
    <r>
      <rPr>
        <sz val="11"/>
        <rFont val="Calibri"/>
        <family val="2"/>
      </rPr>
      <t>969g*4</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</si>
  <si>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无蔗糖</t>
    </r>
    <r>
      <rPr>
        <sz val="11"/>
        <color theme="1"/>
        <rFont val="Calibri"/>
        <family val="2"/>
      </rPr>
      <t>969g*4</t>
    </r>
    <r>
      <rPr>
        <sz val="11"/>
        <color theme="1"/>
        <rFont val="宋体"/>
        <charset val="134"/>
      </rPr>
      <t>瓶</t>
    </r>
  </si>
  <si>
    <t>http://item.jd.com/10109804476760.html</t>
  </si>
  <si>
    <t>87.9</t>
  </si>
  <si>
    <t>10109804476760</t>
  </si>
  <si>
    <r>
      <rPr>
        <sz val="11"/>
        <rFont val="宋体"/>
        <charset val="134"/>
      </rPr>
      <t>卡士【顺丰】</t>
    </r>
    <r>
      <rPr>
        <sz val="11"/>
        <rFont val="Calibri"/>
        <family val="2"/>
      </rPr>
      <t>007</t>
    </r>
    <r>
      <rPr>
        <sz val="11"/>
        <rFont val="宋体"/>
        <charset val="134"/>
      </rPr>
      <t>小奶罐无蔗糖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428g*8</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</si>
  <si>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小奶罐无蔗糖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428g*8</t>
    </r>
    <r>
      <rPr>
        <sz val="11"/>
        <color theme="1"/>
        <rFont val="宋体"/>
        <charset val="134"/>
      </rPr>
      <t>瓶】</t>
    </r>
  </si>
  <si>
    <t>http://item.jd.com/10041174675813.html</t>
  </si>
  <si>
    <t>10041174675813</t>
  </si>
  <si>
    <r>
      <rPr>
        <sz val="11"/>
        <rFont val="宋体"/>
        <charset val="134"/>
      </rPr>
      <t>卡士</t>
    </r>
    <r>
      <rPr>
        <sz val="11"/>
        <rFont val="Calibri"/>
        <family val="2"/>
      </rPr>
      <t>CLASSY·KISS 007</t>
    </r>
    <r>
      <rPr>
        <sz val="11"/>
        <rFont val="宋体"/>
        <charset val="134"/>
      </rPr>
      <t>无蔗糖益生菌酸奶</t>
    </r>
    <r>
      <rPr>
        <sz val="11"/>
        <rFont val="Calibri"/>
        <family val="2"/>
      </rPr>
      <t xml:space="preserve"> </t>
    </r>
    <r>
      <rPr>
        <sz val="11"/>
        <rFont val="宋体"/>
        <charset val="134"/>
      </rPr>
      <t>家庭装</t>
    </r>
    <r>
      <rPr>
        <sz val="11"/>
        <rFont val="Calibri"/>
        <family val="2"/>
      </rPr>
      <t xml:space="preserve"> </t>
    </r>
    <r>
      <rPr>
        <sz val="11"/>
        <rFont val="宋体"/>
        <charset val="134"/>
      </rPr>
      <t>低</t>
    </r>
    <r>
      <rPr>
        <sz val="11"/>
        <rFont val="Calibri"/>
        <family val="2"/>
      </rPr>
      <t xml:space="preserve">GI </t>
    </r>
    <r>
      <rPr>
        <sz val="11"/>
        <rFont val="宋体"/>
        <charset val="134"/>
      </rPr>
      <t>风味发酵乳</t>
    </r>
    <r>
      <rPr>
        <sz val="11"/>
        <rFont val="Calibri"/>
        <family val="2"/>
      </rPr>
      <t xml:space="preserve"> 969g 007</t>
    </r>
    <r>
      <rPr>
        <sz val="11"/>
        <rFont val="宋体"/>
        <charset val="134"/>
      </rPr>
      <t>无蔗糖</t>
    </r>
    <r>
      <rPr>
        <sz val="11"/>
        <rFont val="Calibri"/>
        <family val="2"/>
      </rPr>
      <t>*3</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</si>
  <si>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无蔗糖益生菌酸奶</t>
    </r>
    <r>
      <rPr>
        <sz val="11"/>
        <color theme="1"/>
        <rFont val="Calibri"/>
        <family val="2"/>
      </rPr>
      <t xml:space="preserve"> </t>
    </r>
    <r>
      <rPr>
        <sz val="11"/>
        <color theme="1"/>
        <rFont val="宋体"/>
        <charset val="134"/>
      </rPr>
      <t>家庭装</t>
    </r>
    <r>
      <rPr>
        <sz val="11"/>
        <color theme="1"/>
        <rFont val="Calibri"/>
        <family val="2"/>
      </rPr>
      <t xml:space="preserve"> </t>
    </r>
    <r>
      <rPr>
        <sz val="11"/>
        <color theme="1"/>
        <rFont val="宋体"/>
        <charset val="134"/>
      </rPr>
      <t>低</t>
    </r>
    <r>
      <rPr>
        <sz val="11"/>
        <color theme="1"/>
        <rFont val="Calibri"/>
        <family val="2"/>
      </rPr>
      <t xml:space="preserve">GI </t>
    </r>
    <r>
      <rPr>
        <sz val="11"/>
        <color theme="1"/>
        <rFont val="宋体"/>
        <charset val="134"/>
      </rPr>
      <t>风味发酵乳</t>
    </r>
    <r>
      <rPr>
        <sz val="11"/>
        <color theme="1"/>
        <rFont val="Calibri"/>
        <family val="2"/>
      </rPr>
      <t xml:space="preserve"> 969g 007</t>
    </r>
    <r>
      <rPr>
        <sz val="11"/>
        <color theme="1"/>
        <rFont val="宋体"/>
        <charset val="134"/>
      </rPr>
      <t>无蔗糖</t>
    </r>
    <r>
      <rPr>
        <sz val="11"/>
        <color theme="1"/>
        <rFont val="Calibri"/>
        <family val="2"/>
      </rPr>
      <t>*3</t>
    </r>
    <r>
      <rPr>
        <sz val="11"/>
        <color theme="1"/>
        <rFont val="宋体"/>
        <charset val="134"/>
      </rPr>
      <t>瓶</t>
    </r>
  </si>
  <si>
    <t>http://item.jd.com/10109804476758.html</t>
  </si>
  <si>
    <t>10109804476758</t>
  </si>
  <si>
    <r>
      <rPr>
        <sz val="11"/>
        <rFont val="宋体"/>
        <charset val="134"/>
      </rPr>
      <t>卡士【顺丰】</t>
    </r>
    <r>
      <rPr>
        <sz val="11"/>
        <rFont val="Calibri"/>
        <family val="2"/>
      </rPr>
      <t>007</t>
    </r>
    <r>
      <rPr>
        <sz val="11"/>
        <rFont val="宋体"/>
        <charset val="134"/>
      </rPr>
      <t>小奶罐无蔗糖</t>
    </r>
    <r>
      <rPr>
        <sz val="11"/>
        <rFont val="Calibri"/>
        <family val="2"/>
      </rPr>
      <t>0</t>
    </r>
    <r>
      <rPr>
        <sz val="11"/>
        <rFont val="宋体"/>
        <charset val="134"/>
      </rPr>
      <t>食品添加乳酸菌低温酸奶</t>
    </r>
    <r>
      <rPr>
        <sz val="11"/>
        <rFont val="Calibri"/>
        <family val="2"/>
      </rPr>
      <t xml:space="preserve"> 0</t>
    </r>
    <r>
      <rPr>
        <sz val="11"/>
        <rFont val="宋体"/>
        <charset val="134"/>
      </rPr>
      <t>添加原味【</t>
    </r>
    <r>
      <rPr>
        <sz val="11"/>
        <rFont val="Calibri"/>
        <family val="2"/>
      </rPr>
      <t>440g*6</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</si>
  <si>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小奶罐无蔗糖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添加原味【</t>
    </r>
    <r>
      <rPr>
        <sz val="11"/>
        <color theme="1"/>
        <rFont val="Calibri"/>
        <family val="2"/>
      </rPr>
      <t>440g*6</t>
    </r>
    <r>
      <rPr>
        <sz val="11"/>
        <color theme="1"/>
        <rFont val="宋体"/>
        <charset val="134"/>
      </rPr>
      <t>瓶】</t>
    </r>
  </si>
  <si>
    <t>http://item.jd.com/10135459795908.html</t>
  </si>
  <si>
    <t>75.8</t>
  </si>
  <si>
    <t>10135459795908</t>
  </si>
  <si>
    <r>
      <rPr>
        <sz val="11"/>
        <color theme="1"/>
        <rFont val="宋体"/>
        <charset val="134"/>
      </rPr>
      <t>晋丰食品饮料店</t>
    </r>
  </si>
  <si>
    <t>http://item.jd.com/10199546775298.html</t>
  </si>
  <si>
    <r>
      <rPr>
        <sz val="11"/>
        <color theme="1"/>
        <rFont val="宋体"/>
        <charset val="134"/>
      </rPr>
      <t>卡士</t>
    </r>
    <r>
      <rPr>
        <sz val="11"/>
        <color theme="1"/>
        <rFont val="Calibri"/>
        <family val="2"/>
      </rPr>
      <t>007AD</t>
    </r>
    <r>
      <rPr>
        <sz val="11"/>
        <color theme="1"/>
        <rFont val="宋体"/>
        <charset val="134"/>
      </rPr>
      <t>钙益生菌酸奶</t>
    </r>
    <r>
      <rPr>
        <sz val="11"/>
        <color theme="1"/>
        <rFont val="Calibri"/>
        <family val="2"/>
      </rPr>
      <t>-</t>
    </r>
    <r>
      <rPr>
        <sz val="11"/>
        <color theme="1"/>
        <rFont val="宋体"/>
        <charset val="134"/>
      </rPr>
      <t>果味</t>
    </r>
    <r>
      <rPr>
        <sz val="11"/>
        <color theme="1"/>
        <rFont val="Calibri"/>
        <family val="2"/>
      </rPr>
      <t>-210g</t>
    </r>
  </si>
  <si>
    <t>27</t>
  </si>
  <si>
    <t>10199546775298</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</si>
  <si>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钙酸奶牛油果味</t>
    </r>
    <r>
      <rPr>
        <sz val="11"/>
        <rFont val="Calibri"/>
        <family val="2"/>
      </rPr>
      <t>2103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</si>
  <si>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钙酸奶牛油果味</t>
    </r>
    <r>
      <rPr>
        <sz val="11"/>
        <color theme="1"/>
        <rFont val="Calibri"/>
        <family val="2"/>
      </rPr>
      <t>2103</t>
    </r>
    <r>
      <rPr>
        <sz val="11"/>
        <color theme="1"/>
        <rFont val="宋体"/>
        <charset val="134"/>
      </rPr>
      <t>瓶</t>
    </r>
  </si>
  <si>
    <t>http://item.jd.com/10110092235289.html</t>
  </si>
  <si>
    <t>57.8</t>
  </si>
  <si>
    <t>10110092235289</t>
  </si>
  <si>
    <r>
      <rPr>
        <sz val="11"/>
        <rFont val="宋体"/>
        <charset val="134"/>
      </rPr>
      <t>卡士【顺丰】</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969g*2</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</si>
  <si>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969g*2</t>
    </r>
    <r>
      <rPr>
        <sz val="11"/>
        <color theme="1"/>
        <rFont val="宋体"/>
        <charset val="134"/>
      </rPr>
      <t>瓶】</t>
    </r>
  </si>
  <si>
    <t>http://item.jd.com/10135228562150.html</t>
  </si>
  <si>
    <t>102.9</t>
  </si>
  <si>
    <t>10135228562150</t>
  </si>
  <si>
    <r>
      <rPr>
        <sz val="11"/>
        <rFont val="宋体"/>
        <charset val="134"/>
      </rPr>
      <t>卡士酸奶</t>
    </r>
    <r>
      <rPr>
        <sz val="11"/>
        <rFont val="Calibri"/>
        <family val="2"/>
      </rPr>
      <t>007</t>
    </r>
    <r>
      <rPr>
        <sz val="11"/>
        <rFont val="宋体"/>
        <charset val="134"/>
      </rPr>
      <t>小奶罐酸奶七种益生菌低温冷藏年货</t>
    </r>
    <r>
      <rPr>
        <sz val="11"/>
        <rFont val="Calibri"/>
        <family val="2"/>
      </rPr>
      <t xml:space="preserve"> 428g* 0</t>
    </r>
    <r>
      <rPr>
        <sz val="11"/>
        <rFont val="宋体"/>
        <charset val="134"/>
      </rPr>
      <t>蔗糖</t>
    </r>
    <r>
      <rPr>
        <sz val="11"/>
        <rFont val="Calibri"/>
        <family val="2"/>
      </rPr>
      <t>007</t>
    </r>
    <r>
      <rPr>
        <sz val="11"/>
        <rFont val="宋体"/>
        <charset val="134"/>
      </rPr>
      <t>小奶罐</t>
    </r>
    <r>
      <rPr>
        <sz val="11"/>
        <rFont val="Calibri"/>
        <family val="2"/>
      </rPr>
      <t>* 8</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</si>
  <si>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小奶罐酸奶七种益生菌低温冷藏年货</t>
    </r>
    <r>
      <rPr>
        <sz val="11"/>
        <color theme="1"/>
        <rFont val="Calibri"/>
        <family val="2"/>
      </rPr>
      <t xml:space="preserve"> 428g* 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 8</t>
    </r>
    <r>
      <rPr>
        <sz val="11"/>
        <color theme="1"/>
        <rFont val="宋体"/>
        <charset val="134"/>
      </rPr>
      <t>瓶</t>
    </r>
  </si>
  <si>
    <r>
      <rPr>
        <sz val="11"/>
        <color theme="1"/>
        <rFont val="宋体"/>
        <charset val="134"/>
      </rPr>
      <t>墨白牛奶乳品专营店</t>
    </r>
  </si>
  <si>
    <t>http://item.jd.com/10127133950516.html</t>
  </si>
  <si>
    <t>29.8</t>
  </si>
  <si>
    <t>10127133950516</t>
  </si>
  <si>
    <r>
      <rPr>
        <sz val="11"/>
        <rFont val="宋体"/>
        <charset val="134"/>
      </rPr>
      <t>卡士</t>
    </r>
    <r>
      <rPr>
        <sz val="11"/>
        <rFont val="Calibri"/>
        <family val="2"/>
      </rPr>
      <t>007</t>
    </r>
    <r>
      <rPr>
        <sz val="11"/>
        <rFont val="宋体"/>
        <charset val="134"/>
      </rPr>
      <t>酸奶</t>
    </r>
    <r>
      <rPr>
        <sz val="11"/>
        <rFont val="Calibri"/>
        <family val="2"/>
      </rPr>
      <t>1kg 7</t>
    </r>
    <r>
      <rPr>
        <sz val="11"/>
        <rFont val="宋体"/>
        <charset val="134"/>
      </rPr>
      <t>种活性益生菌</t>
    </r>
    <r>
      <rPr>
        <sz val="11"/>
        <rFont val="Calibri"/>
        <family val="2"/>
      </rPr>
      <t xml:space="preserve"> </t>
    </r>
    <r>
      <rPr>
        <sz val="11"/>
        <rFont val="宋体"/>
        <charset val="134"/>
      </rPr>
      <t>生牛乳奶源营养早餐低温酸奶</t>
    </r>
    <r>
      <rPr>
        <sz val="11"/>
        <rFont val="Calibri"/>
        <family val="2"/>
      </rPr>
      <t xml:space="preserve"> </t>
    </r>
    <r>
      <rPr>
        <sz val="11"/>
        <rFont val="宋体"/>
        <charset val="134"/>
      </rPr>
      <t>大桶装</t>
    </r>
    <r>
      <rPr>
        <sz val="11"/>
        <rFont val="Calibri"/>
        <family val="2"/>
      </rPr>
      <t xml:space="preserve"> </t>
    </r>
    <r>
      <rPr>
        <sz val="11"/>
        <rFont val="宋体"/>
        <charset val="134"/>
      </rPr>
      <t>无蔗糖</t>
    </r>
    <r>
      <rPr>
        <sz val="11"/>
        <rFont val="Calibri"/>
        <family val="2"/>
      </rPr>
      <t>969g*1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</si>
  <si>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 7</t>
    </r>
    <r>
      <rPr>
        <sz val="11"/>
        <color theme="1"/>
        <rFont val="宋体"/>
        <charset val="134"/>
      </rPr>
      <t>种活性益生菌</t>
    </r>
    <r>
      <rPr>
        <sz val="11"/>
        <color theme="1"/>
        <rFont val="Calibri"/>
        <family val="2"/>
      </rPr>
      <t xml:space="preserve"> </t>
    </r>
    <r>
      <rPr>
        <sz val="11"/>
        <color theme="1"/>
        <rFont val="宋体"/>
        <charset val="134"/>
      </rPr>
      <t>生牛乳奶源营养早餐低温酸奶</t>
    </r>
    <r>
      <rPr>
        <sz val="11"/>
        <color theme="1"/>
        <rFont val="Calibri"/>
        <family val="2"/>
      </rPr>
      <t xml:space="preserve"> </t>
    </r>
    <r>
      <rPr>
        <sz val="11"/>
        <color theme="1"/>
        <rFont val="宋体"/>
        <charset val="134"/>
      </rPr>
      <t>大桶装</t>
    </r>
    <r>
      <rPr>
        <sz val="11"/>
        <color theme="1"/>
        <rFont val="Calibri"/>
        <family val="2"/>
      </rPr>
      <t xml:space="preserve"> </t>
    </r>
    <r>
      <rPr>
        <sz val="11"/>
        <color theme="1"/>
        <rFont val="宋体"/>
        <charset val="134"/>
      </rPr>
      <t>无蔗糖</t>
    </r>
    <r>
      <rPr>
        <sz val="11"/>
        <color theme="1"/>
        <rFont val="Calibri"/>
        <family val="2"/>
      </rPr>
      <t>969g*1</t>
    </r>
    <r>
      <rPr>
        <sz val="11"/>
        <color theme="1"/>
        <rFont val="宋体"/>
        <charset val="134"/>
      </rPr>
      <t>桶</t>
    </r>
  </si>
  <si>
    <t>http://item.jd.com/10110097816386.html</t>
  </si>
  <si>
    <t>10110097816386</t>
  </si>
  <si>
    <r>
      <rPr>
        <sz val="11"/>
        <rFont val="宋体"/>
        <charset val="134"/>
      </rPr>
      <t>卡士【顺丰】小奶罐</t>
    </r>
    <r>
      <rPr>
        <sz val="11"/>
        <rFont val="Calibri"/>
        <family val="2"/>
      </rPr>
      <t>007</t>
    </r>
    <r>
      <rPr>
        <sz val="11"/>
        <rFont val="宋体"/>
        <charset val="134"/>
      </rPr>
      <t>酸奶乳酸菌低温酸奶</t>
    </r>
    <r>
      <rPr>
        <sz val="11"/>
        <rFont val="Calibri"/>
        <family val="2"/>
      </rPr>
      <t xml:space="preserve"> 0</t>
    </r>
    <r>
      <rPr>
        <sz val="11"/>
        <rFont val="宋体"/>
        <charset val="134"/>
      </rPr>
      <t>蔗糖【</t>
    </r>
    <r>
      <rPr>
        <sz val="11"/>
        <rFont val="Calibri"/>
        <family val="2"/>
      </rPr>
      <t>428g*8</t>
    </r>
    <r>
      <rPr>
        <sz val="11"/>
        <rFont val="宋体"/>
        <charset val="134"/>
      </rPr>
      <t>瓶】</t>
    </r>
  </si>
  <si>
    <r>
      <rPr>
        <sz val="11"/>
        <color theme="1"/>
        <rFont val="宋体"/>
        <charset val="134"/>
      </rPr>
      <t>卡士【顺丰】小奶罐</t>
    </r>
    <r>
      <rPr>
        <sz val="11"/>
        <color theme="1"/>
        <rFont val="Calibri"/>
        <family val="2"/>
      </rPr>
      <t>007</t>
    </r>
    <r>
      <rPr>
        <sz val="11"/>
        <color theme="1"/>
        <rFont val="宋体"/>
        <charset val="134"/>
      </rPr>
      <t>酸奶乳酸菌低温酸奶</t>
    </r>
    <r>
      <rPr>
        <sz val="11"/>
        <color theme="1"/>
        <rFont val="Calibri"/>
        <family val="2"/>
      </rPr>
      <t xml:space="preserve"> 0</t>
    </r>
    <r>
      <rPr>
        <sz val="11"/>
        <color theme="1"/>
        <rFont val="宋体"/>
        <charset val="134"/>
      </rPr>
      <t>蔗糖【</t>
    </r>
    <r>
      <rPr>
        <sz val="11"/>
        <color theme="1"/>
        <rFont val="Calibri"/>
        <family val="2"/>
      </rPr>
      <t>428g*8</t>
    </r>
    <r>
      <rPr>
        <sz val="11"/>
        <color theme="1"/>
        <rFont val="宋体"/>
        <charset val="134"/>
      </rPr>
      <t>瓶】</t>
    </r>
  </si>
  <si>
    <t>http://item.jd.com/10109804476761.html</t>
  </si>
  <si>
    <t>10109804476761</t>
  </si>
  <si>
    <r>
      <rPr>
        <sz val="11"/>
        <rFont val="宋体"/>
        <charset val="134"/>
      </rPr>
      <t>卡士【顺丰】</t>
    </r>
    <r>
      <rPr>
        <sz val="11"/>
        <rFont val="Calibri"/>
        <family val="2"/>
      </rPr>
      <t>007</t>
    </r>
    <r>
      <rPr>
        <sz val="11"/>
        <rFont val="宋体"/>
        <charset val="134"/>
      </rPr>
      <t>小奶罐无蔗糖</t>
    </r>
    <r>
      <rPr>
        <sz val="11"/>
        <rFont val="Calibri"/>
        <family val="2"/>
      </rPr>
      <t>0</t>
    </r>
    <r>
      <rPr>
        <sz val="11"/>
        <rFont val="宋体"/>
        <charset val="134"/>
      </rPr>
      <t>食品添加乳酸菌低温酸奶</t>
    </r>
    <r>
      <rPr>
        <sz val="11"/>
        <rFont val="Calibri"/>
        <family val="2"/>
      </rPr>
      <t xml:space="preserve"> 0</t>
    </r>
    <r>
      <rPr>
        <sz val="11"/>
        <rFont val="宋体"/>
        <charset val="134"/>
      </rPr>
      <t>添加原味【</t>
    </r>
    <r>
      <rPr>
        <sz val="11"/>
        <rFont val="Calibri"/>
        <family val="2"/>
      </rPr>
      <t>440g*8</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</si>
  <si>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小奶罐无蔗糖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添加原味【</t>
    </r>
    <r>
      <rPr>
        <sz val="11"/>
        <color theme="1"/>
        <rFont val="Calibri"/>
        <family val="2"/>
      </rPr>
      <t>440g*8</t>
    </r>
    <r>
      <rPr>
        <sz val="11"/>
        <color theme="1"/>
        <rFont val="宋体"/>
        <charset val="134"/>
      </rPr>
      <t>瓶】</t>
    </r>
  </si>
  <si>
    <t>http://item.jd.com/10028956116606.html</t>
  </si>
  <si>
    <t>10028956116606</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</si>
  <si>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1KG*2</t>
    </r>
    <r>
      <rPr>
        <sz val="11"/>
        <rFont val="宋体"/>
        <charset val="134"/>
      </rPr>
      <t>桶（红瓶）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</si>
  <si>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1KG*2</t>
    </r>
    <r>
      <rPr>
        <sz val="11"/>
        <color theme="1"/>
        <rFont val="宋体"/>
        <charset val="134"/>
      </rPr>
      <t>桶（红瓶）</t>
    </r>
  </si>
  <si>
    <t>http://item.jd.com/10095900820039.html</t>
  </si>
  <si>
    <t>10095900820039</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</si>
  <si>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t>
    </r>
    <r>
      <rPr>
        <sz val="11"/>
        <rFont val="宋体"/>
        <charset val="134"/>
      </rPr>
      <t>）</t>
    </r>
    <r>
      <rPr>
        <sz val="11"/>
        <rFont val="Calibri"/>
        <family val="2"/>
      </rPr>
      <t xml:space="preserve"> 3</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</si>
  <si>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t>
    </r>
    <r>
      <rPr>
        <sz val="11"/>
        <color theme="1"/>
        <rFont val="宋体"/>
        <charset val="134"/>
      </rPr>
      <t>）</t>
    </r>
    <r>
      <rPr>
        <sz val="11"/>
        <color theme="1"/>
        <rFont val="Calibri"/>
        <family val="2"/>
      </rPr>
      <t xml:space="preserve"> 3</t>
    </r>
    <r>
      <rPr>
        <sz val="11"/>
        <color theme="1"/>
        <rFont val="宋体"/>
        <charset val="134"/>
      </rPr>
      <t>瓶</t>
    </r>
  </si>
  <si>
    <r>
      <rPr>
        <sz val="11"/>
        <color theme="1"/>
        <rFont val="宋体"/>
        <charset val="134"/>
      </rPr>
      <t>小亦食品店</t>
    </r>
  </si>
  <si>
    <t>http://item.jd.com/10130812906804.html</t>
  </si>
  <si>
    <t>10130812906804</t>
  </si>
  <si>
    <r>
      <rPr>
        <sz val="11"/>
        <rFont val="宋体"/>
        <charset val="134"/>
      </rPr>
      <t>卡士</t>
    </r>
    <r>
      <rPr>
        <sz val="11"/>
        <rFont val="Calibri"/>
        <family val="2"/>
      </rPr>
      <t>007</t>
    </r>
    <r>
      <rPr>
        <sz val="11"/>
        <rFont val="宋体"/>
        <charset val="134"/>
      </rPr>
      <t>益生菌酸奶无蔗糖</t>
    </r>
    <r>
      <rPr>
        <sz val="11"/>
        <rFont val="Calibri"/>
        <family val="2"/>
      </rPr>
      <t>0</t>
    </r>
    <r>
      <rPr>
        <sz val="11"/>
        <rFont val="宋体"/>
        <charset val="134"/>
      </rPr>
      <t>添加</t>
    </r>
    <r>
      <rPr>
        <sz val="11"/>
        <rFont val="Calibri"/>
        <family val="2"/>
      </rPr>
      <t>969gx2</t>
    </r>
    <r>
      <rPr>
        <sz val="11"/>
        <rFont val="宋体"/>
        <charset val="134"/>
      </rPr>
      <t>瓶</t>
    </r>
    <r>
      <rPr>
        <sz val="11"/>
        <rFont val="Calibri"/>
        <family val="2"/>
      </rPr>
      <t xml:space="preserve"> </t>
    </r>
    <r>
      <rPr>
        <sz val="11"/>
        <rFont val="宋体"/>
        <charset val="134"/>
      </rPr>
      <t>生牛乳家庭装早餐奶</t>
    </r>
    <r>
      <rPr>
        <sz val="11"/>
        <rFont val="Calibri"/>
        <family val="2"/>
      </rPr>
      <t xml:space="preserve"> 0</t>
    </r>
    <r>
      <rPr>
        <sz val="11"/>
        <rFont val="宋体"/>
        <charset val="134"/>
      </rPr>
      <t>添加酸奶</t>
    </r>
    <r>
      <rPr>
        <sz val="11"/>
        <rFont val="Calibri"/>
        <family val="2"/>
      </rPr>
      <t>1kg*2</t>
    </r>
    <r>
      <rPr>
        <sz val="11"/>
        <rFont val="宋体"/>
        <charset val="134"/>
      </rPr>
      <t>桶装</t>
    </r>
  </si>
  <si>
    <r>
      <rPr>
        <sz val="11"/>
        <color theme="1"/>
        <rFont val="宋体"/>
        <charset val="134"/>
      </rPr>
      <t>卡士</t>
    </r>
    <r>
      <rPr>
        <sz val="11"/>
        <color theme="1"/>
        <rFont val="Calibri"/>
        <family val="2"/>
      </rPr>
      <t>007</t>
    </r>
    <r>
      <rPr>
        <sz val="11"/>
        <color theme="1"/>
        <rFont val="宋体"/>
        <charset val="134"/>
      </rPr>
      <t>益生菌酸奶无蔗糖</t>
    </r>
    <r>
      <rPr>
        <sz val="11"/>
        <color theme="1"/>
        <rFont val="Calibri"/>
        <family val="2"/>
      </rPr>
      <t>0</t>
    </r>
    <r>
      <rPr>
        <sz val="11"/>
        <color theme="1"/>
        <rFont val="宋体"/>
        <charset val="134"/>
      </rPr>
      <t>添加</t>
    </r>
    <r>
      <rPr>
        <sz val="11"/>
        <color theme="1"/>
        <rFont val="Calibri"/>
        <family val="2"/>
      </rPr>
      <t>969gx2</t>
    </r>
    <r>
      <rPr>
        <sz val="11"/>
        <color theme="1"/>
        <rFont val="宋体"/>
        <charset val="134"/>
      </rPr>
      <t>瓶</t>
    </r>
    <r>
      <rPr>
        <sz val="11"/>
        <color theme="1"/>
        <rFont val="Calibri"/>
        <family val="2"/>
      </rPr>
      <t xml:space="preserve"> </t>
    </r>
    <r>
      <rPr>
        <sz val="11"/>
        <color theme="1"/>
        <rFont val="宋体"/>
        <charset val="134"/>
      </rPr>
      <t>生牛乳家庭装早餐奶</t>
    </r>
    <r>
      <rPr>
        <sz val="11"/>
        <color theme="1"/>
        <rFont val="Calibri"/>
        <family val="2"/>
      </rPr>
      <t xml:space="preserve"> 0</t>
    </r>
    <r>
      <rPr>
        <sz val="11"/>
        <color theme="1"/>
        <rFont val="宋体"/>
        <charset val="134"/>
      </rPr>
      <t>添加酸奶</t>
    </r>
    <r>
      <rPr>
        <sz val="11"/>
        <color theme="1"/>
        <rFont val="Calibri"/>
        <family val="2"/>
      </rPr>
      <t>1kg*2</t>
    </r>
    <r>
      <rPr>
        <sz val="11"/>
        <color theme="1"/>
        <rFont val="宋体"/>
        <charset val="134"/>
      </rPr>
      <t>桶装</t>
    </r>
  </si>
  <si>
    <r>
      <rPr>
        <sz val="11"/>
        <color theme="1"/>
        <rFont val="宋体"/>
        <charset val="134"/>
      </rPr>
      <t>万淘食品专营店</t>
    </r>
  </si>
  <si>
    <t>http://item.jd.com/10110474972755.html</t>
  </si>
  <si>
    <t>76.8</t>
  </si>
  <si>
    <t>10110474972755</t>
  </si>
  <si>
    <r>
      <rPr>
        <sz val="11"/>
        <rFont val="宋体"/>
        <charset val="134"/>
      </rPr>
      <t>卡士【顺丰速发】</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969g*3</t>
    </r>
    <r>
      <rPr>
        <sz val="11"/>
        <rFont val="宋体"/>
        <charset val="134"/>
      </rPr>
      <t>瓶】</t>
    </r>
  </si>
  <si>
    <r>
      <rPr>
        <sz val="11"/>
        <color theme="1"/>
        <rFont val="宋体"/>
        <charset val="134"/>
      </rPr>
      <t>卡士【顺丰速发】</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969g*3</t>
    </r>
    <r>
      <rPr>
        <sz val="11"/>
        <color theme="1"/>
        <rFont val="宋体"/>
        <charset val="134"/>
      </rPr>
      <t>瓶】</t>
    </r>
  </si>
  <si>
    <t>http://item.jd.com/10195523510592.html</t>
  </si>
  <si>
    <t>49.8</t>
  </si>
  <si>
    <t>10195523510592</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</si>
  <si>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原味</t>
    </r>
    <r>
      <rPr>
        <sz val="11"/>
        <rFont val="Calibri"/>
        <family val="2"/>
      </rPr>
      <t>1kg*2</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</si>
  <si>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原味</t>
    </r>
    <r>
      <rPr>
        <sz val="11"/>
        <color theme="1"/>
        <rFont val="Calibri"/>
        <family val="2"/>
      </rPr>
      <t>1kg*2</t>
    </r>
    <r>
      <rPr>
        <sz val="11"/>
        <color theme="1"/>
        <rFont val="宋体"/>
        <charset val="134"/>
      </rPr>
      <t>瓶</t>
    </r>
  </si>
  <si>
    <r>
      <rPr>
        <sz val="11"/>
        <color theme="1"/>
        <rFont val="宋体"/>
        <charset val="134"/>
      </rPr>
      <t>喜万佳甄选店</t>
    </r>
  </si>
  <si>
    <t>http://item.jd.com/10177370567591.html</t>
  </si>
  <si>
    <t>80</t>
  </si>
  <si>
    <t>10177370567591</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</si>
  <si>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007</t>
    </r>
    <r>
      <rPr>
        <sz val="11"/>
        <rFont val="宋体"/>
        <charset val="134"/>
      </rPr>
      <t>家庭装</t>
    </r>
    <r>
      <rPr>
        <sz val="11"/>
        <rFont val="Calibri"/>
        <family val="2"/>
      </rPr>
      <t>0</t>
    </r>
    <r>
      <rPr>
        <sz val="11"/>
        <rFont val="宋体"/>
        <charset val="134"/>
      </rPr>
      <t>蔗糖</t>
    </r>
    <r>
      <rPr>
        <sz val="11"/>
        <rFont val="Calibri"/>
        <family val="2"/>
      </rPr>
      <t>969g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</si>
  <si>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蔗糖</t>
    </r>
    <r>
      <rPr>
        <sz val="11"/>
        <color theme="1"/>
        <rFont val="Calibri"/>
        <family val="2"/>
      </rPr>
      <t>969g</t>
    </r>
  </si>
  <si>
    <t>http://item.jd.com/10110474956970.html</t>
  </si>
  <si>
    <t>10110474956970</t>
  </si>
  <si>
    <r>
      <rPr>
        <sz val="11"/>
        <rFont val="宋体"/>
        <charset val="134"/>
      </rPr>
      <t>卡士【顺丰速发】小奶罐</t>
    </r>
    <r>
      <rPr>
        <sz val="11"/>
        <rFont val="Calibri"/>
        <family val="2"/>
      </rPr>
      <t>007</t>
    </r>
    <r>
      <rPr>
        <sz val="11"/>
        <rFont val="宋体"/>
        <charset val="134"/>
      </rPr>
      <t>酸奶</t>
    </r>
    <r>
      <rPr>
        <sz val="11"/>
        <rFont val="Calibri"/>
        <family val="2"/>
      </rPr>
      <t>0</t>
    </r>
    <r>
      <rPr>
        <sz val="11"/>
        <rFont val="宋体"/>
        <charset val="134"/>
      </rPr>
      <t>蔗糖乳酸菌低温</t>
    </r>
    <r>
      <rPr>
        <sz val="11"/>
        <rFont val="Calibri"/>
        <family val="2"/>
      </rPr>
      <t xml:space="preserve"> </t>
    </r>
    <r>
      <rPr>
        <sz val="11"/>
        <rFont val="宋体"/>
        <charset val="134"/>
      </rPr>
      <t>原味【</t>
    </r>
    <r>
      <rPr>
        <sz val="11"/>
        <rFont val="Calibri"/>
        <family val="2"/>
      </rPr>
      <t>440g*8</t>
    </r>
    <r>
      <rPr>
        <sz val="11"/>
        <rFont val="宋体"/>
        <charset val="134"/>
      </rPr>
      <t>瓶】</t>
    </r>
  </si>
  <si>
    <r>
      <rPr>
        <sz val="11"/>
        <color theme="1"/>
        <rFont val="宋体"/>
        <charset val="134"/>
      </rPr>
      <t>卡士【顺丰速发】小奶罐</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蔗糖乳酸菌低温</t>
    </r>
    <r>
      <rPr>
        <sz val="11"/>
        <color theme="1"/>
        <rFont val="Calibri"/>
        <family val="2"/>
      </rPr>
      <t xml:space="preserve"> </t>
    </r>
    <r>
      <rPr>
        <sz val="11"/>
        <color theme="1"/>
        <rFont val="宋体"/>
        <charset val="134"/>
      </rPr>
      <t>原味【</t>
    </r>
    <r>
      <rPr>
        <sz val="11"/>
        <color theme="1"/>
        <rFont val="Calibri"/>
        <family val="2"/>
      </rPr>
      <t>440g*8</t>
    </r>
    <r>
      <rPr>
        <sz val="11"/>
        <color theme="1"/>
        <rFont val="宋体"/>
        <charset val="134"/>
      </rPr>
      <t>瓶】</t>
    </r>
  </si>
  <si>
    <t>http://item.jd.com/100156059413.html</t>
  </si>
  <si>
    <t>44.9</t>
  </si>
  <si>
    <t>100156059413</t>
  </si>
  <si>
    <r>
      <rPr>
        <sz val="11"/>
        <rFont val="宋体"/>
        <charset val="134"/>
      </rPr>
      <t>卡士全程冷链</t>
    </r>
    <r>
      <rPr>
        <sz val="11"/>
        <rFont val="Calibri"/>
        <family val="2"/>
      </rPr>
      <t xml:space="preserve"> 007</t>
    </r>
    <r>
      <rPr>
        <sz val="11"/>
        <rFont val="宋体"/>
        <charset val="134"/>
      </rPr>
      <t>小奶罐</t>
    </r>
    <r>
      <rPr>
        <sz val="11"/>
        <rFont val="Calibri"/>
        <family val="2"/>
      </rPr>
      <t>7</t>
    </r>
    <r>
      <rPr>
        <sz val="11"/>
        <rFont val="宋体"/>
        <charset val="134"/>
      </rPr>
      <t>种益生菌酸奶</t>
    </r>
    <r>
      <rPr>
        <sz val="11"/>
        <rFont val="Calibri"/>
        <family val="2"/>
      </rPr>
      <t>428g*4</t>
    </r>
    <r>
      <rPr>
        <sz val="11"/>
        <rFont val="宋体"/>
        <charset val="134"/>
      </rPr>
      <t>罐</t>
    </r>
    <r>
      <rPr>
        <sz val="11"/>
        <rFont val="Calibri"/>
        <family val="2"/>
      </rPr>
      <t xml:space="preserve"> </t>
    </r>
    <r>
      <rPr>
        <sz val="11"/>
        <rFont val="宋体"/>
        <charset val="134"/>
      </rPr>
      <t>无蔗糖原味</t>
    </r>
    <r>
      <rPr>
        <sz val="11"/>
        <rFont val="Calibri"/>
        <family val="2"/>
      </rPr>
      <t xml:space="preserve"> </t>
    </r>
    <r>
      <rPr>
        <sz val="11"/>
        <rFont val="宋体"/>
        <charset val="134"/>
      </rPr>
      <t>源头直发</t>
    </r>
  </si>
  <si>
    <r>
      <rPr>
        <sz val="11"/>
        <color theme="1"/>
        <rFont val="宋体"/>
        <charset val="134"/>
      </rPr>
      <t>卡士全程冷链</t>
    </r>
    <r>
      <rPr>
        <sz val="11"/>
        <color theme="1"/>
        <rFont val="Calibri"/>
        <family val="2"/>
      </rPr>
      <t xml:space="preserve"> 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428g*4</t>
    </r>
    <r>
      <rPr>
        <sz val="11"/>
        <color theme="1"/>
        <rFont val="宋体"/>
        <charset val="134"/>
      </rPr>
      <t>罐</t>
    </r>
    <r>
      <rPr>
        <sz val="11"/>
        <color theme="1"/>
        <rFont val="Calibri"/>
        <family val="2"/>
      </rPr>
      <t xml:space="preserve"> </t>
    </r>
    <r>
      <rPr>
        <sz val="11"/>
        <color theme="1"/>
        <rFont val="宋体"/>
        <charset val="134"/>
      </rPr>
      <t>无蔗糖原味</t>
    </r>
    <r>
      <rPr>
        <sz val="11"/>
        <color theme="1"/>
        <rFont val="Calibri"/>
        <family val="2"/>
      </rPr>
      <t xml:space="preserve"> </t>
    </r>
    <r>
      <rPr>
        <sz val="11"/>
        <color theme="1"/>
        <rFont val="宋体"/>
        <charset val="134"/>
      </rPr>
      <t>源头直发</t>
    </r>
  </si>
  <si>
    <t>http://item.jd.com/100198419706.html</t>
  </si>
  <si>
    <t>100198419706</t>
  </si>
  <si>
    <r>
      <rPr>
        <sz val="11"/>
        <rFont val="宋体"/>
        <charset val="134"/>
      </rPr>
      <t>卡士全程冷链</t>
    </r>
    <r>
      <rPr>
        <sz val="11"/>
        <rFont val="Calibri"/>
        <family val="2"/>
      </rPr>
      <t xml:space="preserve"> 007</t>
    </r>
    <r>
      <rPr>
        <sz val="11"/>
        <rFont val="宋体"/>
        <charset val="134"/>
      </rPr>
      <t>小奶罐</t>
    </r>
    <r>
      <rPr>
        <sz val="11"/>
        <rFont val="Calibri"/>
        <family val="2"/>
      </rPr>
      <t>7</t>
    </r>
    <r>
      <rPr>
        <sz val="11"/>
        <rFont val="宋体"/>
        <charset val="134"/>
      </rPr>
      <t>种益生菌酸奶</t>
    </r>
    <r>
      <rPr>
        <sz val="11"/>
        <rFont val="Calibri"/>
        <family val="2"/>
      </rPr>
      <t>440g*4</t>
    </r>
    <r>
      <rPr>
        <sz val="11"/>
        <rFont val="宋体"/>
        <charset val="134"/>
      </rPr>
      <t>罐</t>
    </r>
    <r>
      <rPr>
        <sz val="11"/>
        <rFont val="Calibri"/>
        <family val="2"/>
      </rPr>
      <t xml:space="preserve"> </t>
    </r>
    <r>
      <rPr>
        <sz val="11"/>
        <rFont val="宋体"/>
        <charset val="134"/>
      </rPr>
      <t>原味</t>
    </r>
    <r>
      <rPr>
        <sz val="11"/>
        <rFont val="Calibri"/>
        <family val="2"/>
      </rPr>
      <t xml:space="preserve"> </t>
    </r>
    <r>
      <rPr>
        <sz val="11"/>
        <rFont val="宋体"/>
        <charset val="134"/>
      </rPr>
      <t>源头直发</t>
    </r>
  </si>
  <si>
    <r>
      <rPr>
        <sz val="11"/>
        <color theme="1"/>
        <rFont val="宋体"/>
        <charset val="134"/>
      </rPr>
      <t>卡士全程冷链</t>
    </r>
    <r>
      <rPr>
        <sz val="11"/>
        <color theme="1"/>
        <rFont val="Calibri"/>
        <family val="2"/>
      </rPr>
      <t xml:space="preserve"> 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440g*4</t>
    </r>
    <r>
      <rPr>
        <sz val="11"/>
        <color theme="1"/>
        <rFont val="宋体"/>
        <charset val="134"/>
      </rPr>
      <t>罐</t>
    </r>
    <r>
      <rPr>
        <sz val="11"/>
        <color theme="1"/>
        <rFont val="Calibri"/>
        <family val="2"/>
      </rPr>
      <t xml:space="preserve"> </t>
    </r>
    <r>
      <rPr>
        <sz val="11"/>
        <color theme="1"/>
        <rFont val="宋体"/>
        <charset val="134"/>
      </rPr>
      <t>原味</t>
    </r>
    <r>
      <rPr>
        <sz val="11"/>
        <color theme="1"/>
        <rFont val="Calibri"/>
        <family val="2"/>
      </rPr>
      <t xml:space="preserve"> </t>
    </r>
    <r>
      <rPr>
        <sz val="11"/>
        <color theme="1"/>
        <rFont val="宋体"/>
        <charset val="134"/>
      </rPr>
      <t>源头直发</t>
    </r>
  </si>
  <si>
    <r>
      <rPr>
        <sz val="11"/>
        <color theme="1"/>
        <rFont val="宋体"/>
        <charset val="134"/>
      </rPr>
      <t>旭易方便食品店</t>
    </r>
  </si>
  <si>
    <t>http://item.jd.com/10143693560907.html</t>
  </si>
  <si>
    <t>37</t>
  </si>
  <si>
    <t>10143693560907</t>
  </si>
  <si>
    <r>
      <rPr>
        <sz val="11"/>
        <rFont val="宋体"/>
        <charset val="134"/>
      </rPr>
      <t>卡士酸奶原味酸奶</t>
    </r>
    <r>
      <rPr>
        <sz val="11"/>
        <rFont val="Calibri"/>
        <family val="2"/>
      </rPr>
      <t>007</t>
    </r>
    <r>
      <rPr>
        <sz val="11"/>
        <rFont val="宋体"/>
        <charset val="134"/>
      </rPr>
      <t>七种益生菌家庭装年货</t>
    </r>
    <r>
      <rPr>
        <sz val="11"/>
        <rFont val="Calibri"/>
        <family val="2"/>
      </rPr>
      <t xml:space="preserve"> 969g*</t>
    </r>
    <r>
      <rPr>
        <sz val="11"/>
        <rFont val="宋体"/>
        <charset val="134"/>
      </rPr>
      <t>原味</t>
    </r>
    <r>
      <rPr>
        <sz val="11"/>
        <rFont val="Calibri"/>
        <family val="2"/>
      </rPr>
      <t>0</t>
    </r>
    <r>
      <rPr>
        <sz val="11"/>
        <rFont val="宋体"/>
        <charset val="134"/>
      </rPr>
      <t>蔗糖</t>
    </r>
    <r>
      <rPr>
        <sz val="11"/>
        <rFont val="Calibri"/>
        <family val="2"/>
      </rPr>
      <t>(</t>
    </r>
    <r>
      <rPr>
        <sz val="11"/>
        <rFont val="宋体"/>
        <charset val="134"/>
      </rPr>
      <t>蓝字</t>
    </r>
    <r>
      <rPr>
        <sz val="11"/>
        <rFont val="Calibri"/>
        <family val="2"/>
      </rPr>
      <t>) 1</t>
    </r>
    <r>
      <rPr>
        <sz val="11"/>
        <rFont val="宋体"/>
        <charset val="134"/>
      </rPr>
      <t>瓶</t>
    </r>
  </si>
  <si>
    <r>
      <rPr>
        <sz val="11"/>
        <color theme="1"/>
        <rFont val="宋体"/>
        <charset val="134"/>
      </rPr>
      <t>卡士酸奶原味酸奶</t>
    </r>
    <r>
      <rPr>
        <sz val="11"/>
        <color theme="1"/>
        <rFont val="Calibri"/>
        <family val="2"/>
      </rPr>
      <t>007</t>
    </r>
    <r>
      <rPr>
        <sz val="11"/>
        <color theme="1"/>
        <rFont val="宋体"/>
        <charset val="134"/>
      </rPr>
      <t>七种益生菌家庭装年货</t>
    </r>
    <r>
      <rPr>
        <sz val="11"/>
        <color theme="1"/>
        <rFont val="Calibri"/>
        <family val="2"/>
      </rPr>
      <t xml:space="preserve"> 969g*</t>
    </r>
    <r>
      <rPr>
        <sz val="11"/>
        <color theme="1"/>
        <rFont val="宋体"/>
        <charset val="134"/>
      </rPr>
      <t>原味</t>
    </r>
    <r>
      <rPr>
        <sz val="11"/>
        <color theme="1"/>
        <rFont val="Calibri"/>
        <family val="2"/>
      </rPr>
      <t>0</t>
    </r>
    <r>
      <rPr>
        <sz val="11"/>
        <color theme="1"/>
        <rFont val="宋体"/>
        <charset val="134"/>
      </rPr>
      <t>蔗糖</t>
    </r>
    <r>
      <rPr>
        <sz val="11"/>
        <color theme="1"/>
        <rFont val="Calibri"/>
        <family val="2"/>
      </rPr>
      <t>(</t>
    </r>
    <r>
      <rPr>
        <sz val="11"/>
        <color theme="1"/>
        <rFont val="宋体"/>
        <charset val="134"/>
      </rPr>
      <t>蓝字</t>
    </r>
    <r>
      <rPr>
        <sz val="11"/>
        <color theme="1"/>
        <rFont val="Calibri"/>
        <family val="2"/>
      </rPr>
      <t>) 1</t>
    </r>
    <r>
      <rPr>
        <sz val="11"/>
        <color theme="1"/>
        <rFont val="宋体"/>
        <charset val="134"/>
      </rPr>
      <t>瓶</t>
    </r>
  </si>
  <si>
    <t>http://item.jd.com/10177370567585.html</t>
  </si>
  <si>
    <t>100</t>
  </si>
  <si>
    <t>10177370567585</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</si>
  <si>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0</t>
    </r>
    <r>
      <rPr>
        <sz val="11"/>
        <rFont val="宋体"/>
        <charset val="134"/>
      </rPr>
      <t>添加糖</t>
    </r>
    <r>
      <rPr>
        <sz val="11"/>
        <rFont val="Calibri"/>
        <family val="2"/>
      </rPr>
      <t>428g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</si>
  <si>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t>
    </r>
    <r>
      <rPr>
        <sz val="11"/>
        <color theme="1"/>
        <rFont val="Calibri"/>
        <family val="2"/>
      </rPr>
      <t>0</t>
    </r>
    <r>
      <rPr>
        <sz val="11"/>
        <color theme="1"/>
        <rFont val="宋体"/>
        <charset val="134"/>
      </rPr>
      <t>添加糖</t>
    </r>
    <r>
      <rPr>
        <sz val="11"/>
        <color theme="1"/>
        <rFont val="Calibri"/>
        <family val="2"/>
      </rPr>
      <t>428g</t>
    </r>
  </si>
  <si>
    <t>http://item.jd.com/10205701219515.html</t>
  </si>
  <si>
    <t>99.9</t>
  </si>
  <si>
    <t>10205701219515</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</si>
  <si>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低温风味发酵乳</t>
    </r>
    <r>
      <rPr>
        <sz val="11"/>
        <rFont val="Calibri"/>
        <family val="2"/>
      </rPr>
      <t xml:space="preserve"> </t>
    </r>
    <r>
      <rPr>
        <sz val="11"/>
        <rFont val="宋体"/>
        <charset val="134"/>
      </rPr>
      <t>原味</t>
    </r>
    <r>
      <rPr>
        <sz val="11"/>
        <rFont val="Calibri"/>
        <family val="2"/>
      </rPr>
      <t>/</t>
    </r>
    <r>
      <rPr>
        <sz val="11"/>
        <rFont val="宋体"/>
        <charset val="134"/>
      </rPr>
      <t>牛油果味</t>
    </r>
    <r>
      <rPr>
        <sz val="11"/>
        <rFont val="Calibri"/>
        <family val="2"/>
      </rPr>
      <t>/</t>
    </r>
    <r>
      <rPr>
        <sz val="11"/>
        <rFont val="宋体"/>
        <charset val="134"/>
      </rPr>
      <t>莓果味</t>
    </r>
    <r>
      <rPr>
        <sz val="11"/>
        <rFont val="Calibri"/>
        <family val="2"/>
      </rPr>
      <t xml:space="preserve"> AD</t>
    </r>
    <r>
      <rPr>
        <sz val="11"/>
        <rFont val="宋体"/>
        <charset val="134"/>
      </rPr>
      <t>钙原味</t>
    </r>
    <r>
      <rPr>
        <sz val="11"/>
        <rFont val="Calibri"/>
        <family val="2"/>
      </rPr>
      <t>220g*6</t>
    </r>
    <r>
      <rPr>
        <sz val="11"/>
        <rFont val="宋体"/>
        <charset val="134"/>
      </rPr>
      <t>瓶【赠每日钙优</t>
    </r>
    <r>
      <rPr>
        <sz val="11"/>
        <rFont val="Calibri"/>
        <family val="2"/>
      </rPr>
      <t>90g*12</t>
    </r>
    <r>
      <rPr>
        <sz val="11"/>
        <rFont val="宋体"/>
        <charset val="134"/>
      </rPr>
      <t>杯】</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</si>
  <si>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低温风味发酵乳</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牛油果味</t>
    </r>
    <r>
      <rPr>
        <sz val="11"/>
        <color theme="1"/>
        <rFont val="Calibri"/>
        <family val="2"/>
      </rPr>
      <t>/</t>
    </r>
    <r>
      <rPr>
        <sz val="11"/>
        <color theme="1"/>
        <rFont val="宋体"/>
        <charset val="134"/>
      </rPr>
      <t>莓果味</t>
    </r>
    <r>
      <rPr>
        <sz val="11"/>
        <color theme="1"/>
        <rFont val="Calibri"/>
        <family val="2"/>
      </rPr>
      <t xml:space="preserve"> AD</t>
    </r>
    <r>
      <rPr>
        <sz val="11"/>
        <color theme="1"/>
        <rFont val="宋体"/>
        <charset val="134"/>
      </rPr>
      <t>钙原味</t>
    </r>
    <r>
      <rPr>
        <sz val="11"/>
        <color theme="1"/>
        <rFont val="Calibri"/>
        <family val="2"/>
      </rPr>
      <t>220g*6</t>
    </r>
    <r>
      <rPr>
        <sz val="11"/>
        <color theme="1"/>
        <rFont val="宋体"/>
        <charset val="134"/>
      </rPr>
      <t>瓶【赠每日钙优</t>
    </r>
    <r>
      <rPr>
        <sz val="11"/>
        <color theme="1"/>
        <rFont val="Calibri"/>
        <family val="2"/>
      </rPr>
      <t>90g*12</t>
    </r>
    <r>
      <rPr>
        <sz val="11"/>
        <color theme="1"/>
        <rFont val="宋体"/>
        <charset val="134"/>
      </rPr>
      <t>杯】</t>
    </r>
  </si>
  <si>
    <t>http://item.jd.com/10110474972756.html</t>
  </si>
  <si>
    <t>74.8</t>
  </si>
  <si>
    <t>10110474972756</t>
  </si>
  <si>
    <r>
      <rPr>
        <sz val="11"/>
        <rFont val="宋体"/>
        <charset val="134"/>
      </rPr>
      <t>卡士【顺丰速发】</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t>
    </r>
    <r>
      <rPr>
        <sz val="11"/>
        <rFont val="宋体"/>
        <charset val="134"/>
      </rPr>
      <t>原味【</t>
    </r>
    <r>
      <rPr>
        <sz val="11"/>
        <rFont val="Calibri"/>
        <family val="2"/>
      </rPr>
      <t>1000g*3</t>
    </r>
    <r>
      <rPr>
        <sz val="11"/>
        <rFont val="宋体"/>
        <charset val="134"/>
      </rPr>
      <t>瓶】</t>
    </r>
  </si>
  <si>
    <r>
      <rPr>
        <sz val="11"/>
        <color theme="1"/>
        <rFont val="宋体"/>
        <charset val="134"/>
      </rPr>
      <t>卡士【顺丰速发】</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t>
    </r>
    <r>
      <rPr>
        <sz val="11"/>
        <color theme="1"/>
        <rFont val="宋体"/>
        <charset val="134"/>
      </rPr>
      <t>原味【</t>
    </r>
    <r>
      <rPr>
        <sz val="11"/>
        <color theme="1"/>
        <rFont val="Calibri"/>
        <family val="2"/>
      </rPr>
      <t>1000g*3</t>
    </r>
    <r>
      <rPr>
        <sz val="11"/>
        <color theme="1"/>
        <rFont val="宋体"/>
        <charset val="134"/>
      </rPr>
      <t>瓶】</t>
    </r>
  </si>
  <si>
    <r>
      <rPr>
        <sz val="11"/>
        <color theme="1"/>
        <rFont val="宋体"/>
        <charset val="134"/>
      </rPr>
      <t>谷盈严选店</t>
    </r>
  </si>
  <si>
    <t>http://item.jd.com/10174196714822.html</t>
  </si>
  <si>
    <t>100.9</t>
  </si>
  <si>
    <t>10174196714822</t>
  </si>
  <si>
    <r>
      <rPr>
        <sz val="11"/>
        <rFont val="宋体"/>
        <charset val="134"/>
      </rPr>
      <t>卡士酸奶</t>
    </r>
    <r>
      <rPr>
        <sz val="11"/>
        <rFont val="Calibri"/>
        <family val="2"/>
      </rPr>
      <t>007</t>
    </r>
    <r>
      <rPr>
        <sz val="11"/>
        <rFont val="宋体"/>
        <charset val="134"/>
      </rPr>
      <t>无蔗糖家庭装益生菌原味酸牛奶儿童早餐大瓶酸奶</t>
    </r>
    <r>
      <rPr>
        <sz val="11"/>
        <rFont val="Calibri"/>
        <family val="2"/>
      </rPr>
      <t xml:space="preserve"> </t>
    </r>
    <r>
      <rPr>
        <sz val="11"/>
        <rFont val="宋体"/>
        <charset val="134"/>
      </rPr>
      <t>卡士无蔗糖</t>
    </r>
    <r>
      <rPr>
        <sz val="11"/>
        <rFont val="Calibri"/>
        <family val="2"/>
      </rPr>
      <t>969g 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</si>
  <si>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无蔗糖家庭装益生菌原味酸牛奶儿童早餐大瓶酸奶</t>
    </r>
    <r>
      <rPr>
        <sz val="11"/>
        <color theme="1"/>
        <rFont val="Calibri"/>
        <family val="2"/>
      </rPr>
      <t xml:space="preserve"> </t>
    </r>
    <r>
      <rPr>
        <sz val="11"/>
        <color theme="1"/>
        <rFont val="宋体"/>
        <charset val="134"/>
      </rPr>
      <t>卡士无蔗糖</t>
    </r>
    <r>
      <rPr>
        <sz val="11"/>
        <color theme="1"/>
        <rFont val="Calibri"/>
        <family val="2"/>
      </rPr>
      <t>969g 2</t>
    </r>
    <r>
      <rPr>
        <sz val="11"/>
        <color theme="1"/>
        <rFont val="宋体"/>
        <charset val="134"/>
      </rPr>
      <t>瓶</t>
    </r>
  </si>
  <si>
    <t>http://item.jd.com/10110097816384.html</t>
  </si>
  <si>
    <t>10110097816384</t>
  </si>
  <si>
    <r>
      <rPr>
        <sz val="11"/>
        <rFont val="宋体"/>
        <charset val="134"/>
      </rPr>
      <t>卡士【顺丰】小奶罐</t>
    </r>
    <r>
      <rPr>
        <sz val="11"/>
        <rFont val="Calibri"/>
        <family val="2"/>
      </rPr>
      <t>007</t>
    </r>
    <r>
      <rPr>
        <sz val="11"/>
        <rFont val="宋体"/>
        <charset val="134"/>
      </rPr>
      <t>酸奶乳酸菌低温酸奶</t>
    </r>
    <r>
      <rPr>
        <sz val="11"/>
        <rFont val="Calibri"/>
        <family val="2"/>
      </rPr>
      <t xml:space="preserve"> </t>
    </r>
    <r>
      <rPr>
        <sz val="11"/>
        <rFont val="宋体"/>
        <charset val="134"/>
      </rPr>
      <t>原味【</t>
    </r>
    <r>
      <rPr>
        <sz val="11"/>
        <rFont val="Calibri"/>
        <family val="2"/>
      </rPr>
      <t>440g*6</t>
    </r>
    <r>
      <rPr>
        <sz val="11"/>
        <rFont val="宋体"/>
        <charset val="134"/>
      </rPr>
      <t>瓶】</t>
    </r>
  </si>
  <si>
    <r>
      <rPr>
        <sz val="11"/>
        <color theme="1"/>
        <rFont val="宋体"/>
        <charset val="134"/>
      </rPr>
      <t>卡士【顺丰】小奶罐</t>
    </r>
    <r>
      <rPr>
        <sz val="11"/>
        <color theme="1"/>
        <rFont val="Calibri"/>
        <family val="2"/>
      </rPr>
      <t>007</t>
    </r>
    <r>
      <rPr>
        <sz val="11"/>
        <color theme="1"/>
        <rFont val="宋体"/>
        <charset val="134"/>
      </rPr>
      <t>酸奶乳酸菌低温酸奶</t>
    </r>
    <r>
      <rPr>
        <sz val="11"/>
        <color theme="1"/>
        <rFont val="Calibri"/>
        <family val="2"/>
      </rPr>
      <t xml:space="preserve"> </t>
    </r>
    <r>
      <rPr>
        <sz val="11"/>
        <color theme="1"/>
        <rFont val="宋体"/>
        <charset val="134"/>
      </rPr>
      <t>原味【</t>
    </r>
    <r>
      <rPr>
        <sz val="11"/>
        <color theme="1"/>
        <rFont val="Calibri"/>
        <family val="2"/>
      </rPr>
      <t>440g*6</t>
    </r>
    <r>
      <rPr>
        <sz val="11"/>
        <color theme="1"/>
        <rFont val="宋体"/>
        <charset val="134"/>
      </rPr>
      <t>瓶】</t>
    </r>
  </si>
  <si>
    <r>
      <rPr>
        <sz val="11"/>
        <color theme="1"/>
        <rFont val="宋体"/>
        <charset val="134"/>
      </rPr>
      <t>恒甄精品经营部</t>
    </r>
  </si>
  <si>
    <t>http://item.jd.com/10183949382287.html</t>
  </si>
  <si>
    <t>97.5</t>
  </si>
  <si>
    <t>10183949382287</t>
  </si>
  <si>
    <r>
      <rPr>
        <sz val="11"/>
        <rFont val="宋体"/>
        <charset val="134"/>
      </rPr>
      <t>卡士酸奶</t>
    </r>
    <r>
      <rPr>
        <sz val="11"/>
        <rFont val="Calibri"/>
        <family val="2"/>
      </rPr>
      <t>007</t>
    </r>
    <r>
      <rPr>
        <sz val="11"/>
        <rFont val="宋体"/>
        <charset val="134"/>
      </rPr>
      <t>小奶罐</t>
    </r>
    <r>
      <rPr>
        <sz val="11"/>
        <rFont val="Calibri"/>
        <family val="2"/>
      </rPr>
      <t xml:space="preserve"> </t>
    </r>
    <r>
      <rPr>
        <sz val="11"/>
        <rFont val="宋体"/>
        <charset val="134"/>
      </rPr>
      <t>益生菌原味酸奶整箱早餐奶营养</t>
    </r>
    <r>
      <rPr>
        <sz val="11"/>
        <rFont val="Calibri"/>
        <family val="2"/>
      </rPr>
      <t xml:space="preserve"> 5</t>
    </r>
    <r>
      <rPr>
        <sz val="11"/>
        <rFont val="宋体"/>
        <charset val="134"/>
      </rPr>
      <t>瓶】小奶罐</t>
    </r>
    <r>
      <rPr>
        <sz val="11"/>
        <rFont val="Calibri"/>
        <family val="2"/>
      </rPr>
      <t>0</t>
    </r>
    <r>
      <rPr>
        <sz val="11"/>
        <rFont val="宋体"/>
        <charset val="134"/>
      </rPr>
      <t>蔗糖</t>
    </r>
    <r>
      <rPr>
        <sz val="11"/>
        <rFont val="Calibri"/>
        <family val="2"/>
      </rPr>
      <t>428g/</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</si>
  <si>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 xml:space="preserve"> </t>
    </r>
    <r>
      <rPr>
        <sz val="11"/>
        <color theme="1"/>
        <rFont val="宋体"/>
        <charset val="134"/>
      </rPr>
      <t>益生菌原味酸奶整箱早餐奶营养</t>
    </r>
    <r>
      <rPr>
        <sz val="11"/>
        <color theme="1"/>
        <rFont val="Calibri"/>
        <family val="2"/>
      </rPr>
      <t xml:space="preserve"> 5</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r>
      <rPr>
        <sz val="11"/>
        <color theme="1"/>
        <rFont val="宋体"/>
        <charset val="134"/>
      </rPr>
      <t>瓶</t>
    </r>
  </si>
  <si>
    <t>http://item.jd.com/10195523510593.html</t>
  </si>
  <si>
    <t>74.7</t>
  </si>
  <si>
    <t>10195523510593</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</si>
  <si>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原味</t>
    </r>
    <r>
      <rPr>
        <sz val="11"/>
        <rFont val="Calibri"/>
        <family val="2"/>
      </rPr>
      <t>1kg*3</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</si>
  <si>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原味</t>
    </r>
    <r>
      <rPr>
        <sz val="11"/>
        <color theme="1"/>
        <rFont val="Calibri"/>
        <family val="2"/>
      </rPr>
      <t>1kg*3</t>
    </r>
    <r>
      <rPr>
        <sz val="11"/>
        <color theme="1"/>
        <rFont val="宋体"/>
        <charset val="134"/>
      </rPr>
      <t>瓶</t>
    </r>
  </si>
  <si>
    <t>http://item.jd.com/10110474972757.html</t>
  </si>
  <si>
    <t>99.8</t>
  </si>
  <si>
    <t>10110474972757</t>
  </si>
  <si>
    <r>
      <rPr>
        <sz val="11"/>
        <rFont val="宋体"/>
        <charset val="134"/>
      </rPr>
      <t>卡士【顺丰速发】</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969g*4</t>
    </r>
    <r>
      <rPr>
        <sz val="11"/>
        <rFont val="宋体"/>
        <charset val="134"/>
      </rPr>
      <t>瓶】</t>
    </r>
  </si>
  <si>
    <r>
      <rPr>
        <sz val="11"/>
        <color theme="1"/>
        <rFont val="宋体"/>
        <charset val="134"/>
      </rPr>
      <t>卡士【顺丰速发】</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969g*4</t>
    </r>
    <r>
      <rPr>
        <sz val="11"/>
        <color theme="1"/>
        <rFont val="宋体"/>
        <charset val="134"/>
      </rPr>
      <t>瓶】</t>
    </r>
  </si>
  <si>
    <t>http://item.jd.com/10135229848095.html</t>
  </si>
  <si>
    <t>78.8</t>
  </si>
  <si>
    <t>10135229848095</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</si>
  <si>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440g*</t>
    </r>
    <r>
      <rPr>
        <sz val="11"/>
        <rFont val="宋体"/>
        <charset val="134"/>
      </rPr>
      <t>原味</t>
    </r>
    <r>
      <rPr>
        <sz val="11"/>
        <rFont val="Calibri"/>
        <family val="2"/>
      </rPr>
      <t>007</t>
    </r>
    <r>
      <rPr>
        <sz val="11"/>
        <rFont val="宋体"/>
        <charset val="134"/>
      </rPr>
      <t>小奶罐</t>
    </r>
    <r>
      <rPr>
        <sz val="11"/>
        <rFont val="Calibri"/>
        <family val="2"/>
      </rPr>
      <t>*6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</si>
  <si>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小奶罐</t>
    </r>
    <r>
      <rPr>
        <sz val="11"/>
        <color theme="1"/>
        <rFont val="Calibri"/>
        <family val="2"/>
      </rPr>
      <t>*6</t>
    </r>
    <r>
      <rPr>
        <sz val="11"/>
        <color theme="1"/>
        <rFont val="宋体"/>
        <charset val="134"/>
      </rPr>
      <t>瓶</t>
    </r>
  </si>
  <si>
    <t>http://item.jd.com/10177370567583.html</t>
  </si>
  <si>
    <t>10177370567583</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</si>
  <si>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6</t>
    </r>
    <r>
      <rPr>
        <sz val="11"/>
        <rFont val="宋体"/>
        <charset val="134"/>
      </rPr>
      <t>瓶】小奶罐原味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</si>
  <si>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瓶】小奶罐原味</t>
    </r>
    <r>
      <rPr>
        <sz val="11"/>
        <color theme="1"/>
        <rFont val="Calibri"/>
        <family val="2"/>
      </rPr>
      <t>440g</t>
    </r>
  </si>
  <si>
    <t>http://item.jd.com/10177370567590.html</t>
  </si>
  <si>
    <t>10177370567590</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</si>
  <si>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007</t>
    </r>
    <r>
      <rPr>
        <sz val="11"/>
        <rFont val="宋体"/>
        <charset val="134"/>
      </rPr>
      <t>家庭装原味</t>
    </r>
    <r>
      <rPr>
        <sz val="11"/>
        <rFont val="Calibri"/>
        <family val="2"/>
      </rPr>
      <t>1kg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</si>
  <si>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t>
    </r>
    <r>
      <rPr>
        <sz val="11"/>
        <color theme="1"/>
        <rFont val="Calibri"/>
        <family val="2"/>
      </rPr>
      <t>007</t>
    </r>
    <r>
      <rPr>
        <sz val="11"/>
        <color theme="1"/>
        <rFont val="宋体"/>
        <charset val="134"/>
      </rPr>
      <t>家庭装原味</t>
    </r>
    <r>
      <rPr>
        <sz val="11"/>
        <color theme="1"/>
        <rFont val="Calibri"/>
        <family val="2"/>
      </rPr>
      <t>1kg</t>
    </r>
  </si>
  <si>
    <r>
      <rPr>
        <sz val="11"/>
        <color theme="1"/>
        <rFont val="宋体"/>
        <charset val="134"/>
      </rPr>
      <t>惠盈甄选零食特产店</t>
    </r>
  </si>
  <si>
    <t>http://item.jd.com/10194016869717.html</t>
  </si>
  <si>
    <t>53</t>
  </si>
  <si>
    <t>10194016869717</t>
  </si>
  <si>
    <r>
      <rPr>
        <sz val="11"/>
        <rFont val="宋体"/>
        <charset val="134"/>
      </rPr>
      <t>卡士（</t>
    </r>
    <r>
      <rPr>
        <sz val="11"/>
        <rFont val="Calibri"/>
        <family val="2"/>
      </rPr>
      <t>CLASSY.KISS</t>
    </r>
    <r>
      <rPr>
        <sz val="11"/>
        <rFont val="宋体"/>
        <charset val="134"/>
      </rPr>
      <t>）酸奶小奶罐</t>
    </r>
    <r>
      <rPr>
        <sz val="11"/>
        <rFont val="Calibri"/>
        <family val="2"/>
      </rPr>
      <t>007</t>
    </r>
    <r>
      <rPr>
        <sz val="11"/>
        <rFont val="宋体"/>
        <charset val="134"/>
      </rPr>
      <t>益生菌原味早餐奶</t>
    </r>
    <r>
      <rPr>
        <sz val="11"/>
        <rFont val="Calibri"/>
        <family val="2"/>
      </rPr>
      <t xml:space="preserve"> 440g/</t>
    </r>
    <r>
      <rPr>
        <sz val="11"/>
        <rFont val="宋体"/>
        <charset val="134"/>
      </rPr>
      <t>瓶</t>
    </r>
    <r>
      <rPr>
        <sz val="11"/>
        <rFont val="Calibri"/>
        <family val="2"/>
      </rPr>
      <t xml:space="preserve"> </t>
    </r>
    <r>
      <rPr>
        <sz val="11"/>
        <rFont val="宋体"/>
        <charset val="134"/>
      </rPr>
      <t>低温顺丰</t>
    </r>
    <r>
      <rPr>
        <sz val="11"/>
        <rFont val="Calibri"/>
        <family val="2"/>
      </rPr>
      <t xml:space="preserve"> 007</t>
    </r>
    <r>
      <rPr>
        <sz val="11"/>
        <rFont val="宋体"/>
        <charset val="134"/>
      </rPr>
      <t>益生菌原味</t>
    </r>
    <r>
      <rPr>
        <sz val="11"/>
        <rFont val="Calibri"/>
        <family val="2"/>
      </rPr>
      <t>440g*3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</si>
  <si>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）酸奶小奶罐</t>
    </r>
    <r>
      <rPr>
        <sz val="11"/>
        <color theme="1"/>
        <rFont val="Calibri"/>
        <family val="2"/>
      </rPr>
      <t>007</t>
    </r>
    <r>
      <rPr>
        <sz val="11"/>
        <color theme="1"/>
        <rFont val="宋体"/>
        <charset val="134"/>
      </rPr>
      <t>益生菌原味早餐奶</t>
    </r>
    <r>
      <rPr>
        <sz val="11"/>
        <color theme="1"/>
        <rFont val="Calibri"/>
        <family val="2"/>
      </rPr>
      <t xml:space="preserve"> 440g/</t>
    </r>
    <r>
      <rPr>
        <sz val="11"/>
        <color theme="1"/>
        <rFont val="宋体"/>
        <charset val="134"/>
      </rPr>
      <t>瓶</t>
    </r>
    <r>
      <rPr>
        <sz val="11"/>
        <color theme="1"/>
        <rFont val="Calibri"/>
        <family val="2"/>
      </rPr>
      <t xml:space="preserve"> </t>
    </r>
    <r>
      <rPr>
        <sz val="11"/>
        <color theme="1"/>
        <rFont val="宋体"/>
        <charset val="134"/>
      </rPr>
      <t>低温顺丰</t>
    </r>
    <r>
      <rPr>
        <sz val="11"/>
        <color theme="1"/>
        <rFont val="Calibri"/>
        <family val="2"/>
      </rPr>
      <t xml:space="preserve"> 007</t>
    </r>
    <r>
      <rPr>
        <sz val="11"/>
        <color theme="1"/>
        <rFont val="宋体"/>
        <charset val="134"/>
      </rPr>
      <t>益生菌原味</t>
    </r>
    <r>
      <rPr>
        <sz val="11"/>
        <color theme="1"/>
        <rFont val="Calibri"/>
        <family val="2"/>
      </rPr>
      <t>440g*3</t>
    </r>
    <r>
      <rPr>
        <sz val="11"/>
        <color theme="1"/>
        <rFont val="宋体"/>
        <charset val="134"/>
      </rPr>
      <t>瓶</t>
    </r>
  </si>
  <si>
    <r>
      <rPr>
        <sz val="11"/>
        <color theme="1"/>
        <rFont val="宋体"/>
        <charset val="134"/>
      </rPr>
      <t>南风好物店</t>
    </r>
  </si>
  <si>
    <t>http://item.jd.com/10198174130797.html</t>
  </si>
  <si>
    <t>10198174130797</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</si>
  <si>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440g</t>
    </r>
    <r>
      <rPr>
        <sz val="11"/>
        <rFont val="宋体"/>
        <charset val="134"/>
      </rPr>
      <t>冷藏家庭装年货</t>
    </r>
    <r>
      <rPr>
        <sz val="11"/>
        <rFont val="Calibri"/>
        <family val="2"/>
      </rPr>
      <t xml:space="preserve"> </t>
    </r>
    <r>
      <rPr>
        <sz val="11"/>
        <rFont val="宋体"/>
        <charset val="134"/>
      </rPr>
      <t>原味</t>
    </r>
    <r>
      <rPr>
        <sz val="11"/>
        <rFont val="Calibri"/>
        <family val="2"/>
      </rPr>
      <t xml:space="preserve"> 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</si>
  <si>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440g</t>
    </r>
    <r>
      <rPr>
        <sz val="11"/>
        <color theme="1"/>
        <rFont val="宋体"/>
        <charset val="134"/>
      </rPr>
      <t>冷藏家庭装年货</t>
    </r>
    <r>
      <rPr>
        <sz val="11"/>
        <color theme="1"/>
        <rFont val="Calibri"/>
        <family val="2"/>
      </rPr>
      <t xml:space="preserve"> </t>
    </r>
    <r>
      <rPr>
        <sz val="11"/>
        <color theme="1"/>
        <rFont val="宋体"/>
        <charset val="134"/>
      </rPr>
      <t>原味</t>
    </r>
    <r>
      <rPr>
        <sz val="11"/>
        <color theme="1"/>
        <rFont val="Calibri"/>
        <family val="2"/>
      </rPr>
      <t xml:space="preserve"> 2</t>
    </r>
    <r>
      <rPr>
        <sz val="11"/>
        <color theme="1"/>
        <rFont val="宋体"/>
        <charset val="134"/>
      </rPr>
      <t>瓶</t>
    </r>
  </si>
  <si>
    <t>http://item.jd.com/10135229848098.html</t>
  </si>
  <si>
    <t>10135229848098</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</si>
  <si>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428g*0</t>
    </r>
    <r>
      <rPr>
        <sz val="11"/>
        <rFont val="宋体"/>
        <charset val="134"/>
      </rPr>
      <t>蔗糖</t>
    </r>
    <r>
      <rPr>
        <sz val="11"/>
        <rFont val="Calibri"/>
        <family val="2"/>
      </rPr>
      <t>007</t>
    </r>
    <r>
      <rPr>
        <sz val="11"/>
        <rFont val="宋体"/>
        <charset val="134"/>
      </rPr>
      <t>小奶罐</t>
    </r>
    <r>
      <rPr>
        <sz val="11"/>
        <rFont val="Calibri"/>
        <family val="2"/>
      </rPr>
      <t>*6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</si>
  <si>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*6</t>
    </r>
    <r>
      <rPr>
        <sz val="11"/>
        <color theme="1"/>
        <rFont val="宋体"/>
        <charset val="134"/>
      </rPr>
      <t>瓶</t>
    </r>
  </si>
  <si>
    <t>http://item.jd.com/100171602156.html</t>
  </si>
  <si>
    <t>71.6</t>
  </si>
  <si>
    <t>100171602156</t>
  </si>
  <si>
    <r>
      <rPr>
        <sz val="11"/>
        <rFont val="宋体"/>
        <charset val="134"/>
      </rPr>
      <t>卡士</t>
    </r>
    <r>
      <rPr>
        <sz val="11"/>
        <rFont val="Calibri"/>
        <family val="2"/>
      </rPr>
      <t xml:space="preserve"> 007</t>
    </r>
    <r>
      <rPr>
        <sz val="11"/>
        <rFont val="宋体"/>
        <charset val="134"/>
      </rPr>
      <t>家庭装酸奶</t>
    </r>
    <r>
      <rPr>
        <sz val="11"/>
        <rFont val="Calibri"/>
        <family val="2"/>
      </rPr>
      <t>969g*2</t>
    </r>
    <r>
      <rPr>
        <sz val="11"/>
        <rFont val="宋体"/>
        <charset val="134"/>
      </rPr>
      <t>瓶</t>
    </r>
    <r>
      <rPr>
        <sz val="11"/>
        <rFont val="Calibri"/>
        <family val="2"/>
      </rPr>
      <t xml:space="preserve"> </t>
    </r>
    <r>
      <rPr>
        <sz val="11"/>
        <rFont val="宋体"/>
        <charset val="134"/>
      </rPr>
      <t>无蔗糖原味</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</si>
  <si>
    <r>
      <rPr>
        <sz val="11"/>
        <color theme="1"/>
        <rFont val="宋体"/>
        <charset val="134"/>
      </rPr>
      <t>卡士</t>
    </r>
    <r>
      <rPr>
        <sz val="11"/>
        <color theme="1"/>
        <rFont val="Calibri"/>
        <family val="2"/>
      </rPr>
      <t xml:space="preserve"> 007</t>
    </r>
    <r>
      <rPr>
        <sz val="11"/>
        <color theme="1"/>
        <rFont val="宋体"/>
        <charset val="134"/>
      </rPr>
      <t>家庭装酸奶</t>
    </r>
    <r>
      <rPr>
        <sz val="11"/>
        <color theme="1"/>
        <rFont val="Calibri"/>
        <family val="2"/>
      </rPr>
      <t>969g*2</t>
    </r>
    <r>
      <rPr>
        <sz val="11"/>
        <color theme="1"/>
        <rFont val="宋体"/>
        <charset val="134"/>
      </rPr>
      <t>瓶</t>
    </r>
    <r>
      <rPr>
        <sz val="11"/>
        <color theme="1"/>
        <rFont val="Calibri"/>
        <family val="2"/>
      </rPr>
      <t xml:space="preserve"> </t>
    </r>
    <r>
      <rPr>
        <sz val="11"/>
        <color theme="1"/>
        <rFont val="宋体"/>
        <charset val="134"/>
      </rPr>
      <t>无蔗糖原味</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</si>
  <si>
    <r>
      <rPr>
        <sz val="11"/>
        <color theme="1"/>
        <rFont val="宋体"/>
        <charset val="134"/>
      </rPr>
      <t>柏赞食品甄选店</t>
    </r>
  </si>
  <si>
    <t>http://item.jd.com/10096777078278.html</t>
  </si>
  <si>
    <t>70</t>
  </si>
  <si>
    <t>10096777078278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</si>
  <si>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</si>
  <si>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t>
    </r>
    <r>
      <rPr>
        <sz val="11"/>
        <color theme="1"/>
        <rFont val="Calibri"/>
        <family val="2"/>
      </rPr>
      <t>0</t>
    </r>
    <r>
      <rPr>
        <sz val="11"/>
        <color theme="1"/>
        <rFont val="宋体"/>
        <charset val="134"/>
      </rPr>
      <t>蔗糖</t>
    </r>
    <r>
      <rPr>
        <sz val="11"/>
        <color theme="1"/>
        <rFont val="Calibri"/>
        <family val="2"/>
      </rPr>
      <t>969g</t>
    </r>
  </si>
  <si>
    <t>http://item.jd.com/10109804476755.html</t>
  </si>
  <si>
    <t>10109804476755</t>
  </si>
  <si>
    <r>
      <rPr>
        <sz val="11"/>
        <rFont val="宋体"/>
        <charset val="134"/>
      </rPr>
      <t>卡士【顺丰】</t>
    </r>
    <r>
      <rPr>
        <sz val="11"/>
        <rFont val="Calibri"/>
        <family val="2"/>
      </rPr>
      <t>007</t>
    </r>
    <r>
      <rPr>
        <sz val="11"/>
        <rFont val="宋体"/>
        <charset val="134"/>
      </rPr>
      <t>小奶罐无蔗糖</t>
    </r>
    <r>
      <rPr>
        <sz val="11"/>
        <rFont val="Calibri"/>
        <family val="2"/>
      </rPr>
      <t>0</t>
    </r>
    <r>
      <rPr>
        <sz val="11"/>
        <rFont val="宋体"/>
        <charset val="134"/>
      </rPr>
      <t>食品添加乳酸菌低温酸奶</t>
    </r>
    <r>
      <rPr>
        <sz val="11"/>
        <rFont val="Calibri"/>
        <family val="2"/>
      </rPr>
      <t xml:space="preserve"> 0</t>
    </r>
    <r>
      <rPr>
        <sz val="11"/>
        <rFont val="宋体"/>
        <charset val="134"/>
      </rPr>
      <t>添加原味【</t>
    </r>
    <r>
      <rPr>
        <sz val="11"/>
        <rFont val="Calibri"/>
        <family val="2"/>
      </rPr>
      <t>440g*4</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</si>
  <si>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小奶罐无蔗糖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添加原味【</t>
    </r>
    <r>
      <rPr>
        <sz val="11"/>
        <color theme="1"/>
        <rFont val="Calibri"/>
        <family val="2"/>
      </rPr>
      <t>440g*4</t>
    </r>
    <r>
      <rPr>
        <sz val="11"/>
        <color theme="1"/>
        <rFont val="宋体"/>
        <charset val="134"/>
      </rPr>
      <t>瓶】</t>
    </r>
  </si>
  <si>
    <r>
      <rPr>
        <sz val="11"/>
        <color theme="1"/>
        <rFont val="宋体"/>
        <charset val="134"/>
      </rPr>
      <t>枫巢食品专营店</t>
    </r>
  </si>
  <si>
    <t>http://item.jd.com/10194250062037.html</t>
  </si>
  <si>
    <t>10194250062037</t>
  </si>
  <si>
    <r>
      <rPr>
        <sz val="11"/>
        <rFont val="宋体"/>
        <charset val="134"/>
      </rPr>
      <t>卡士</t>
    </r>
    <r>
      <rPr>
        <sz val="11"/>
        <rFont val="Calibri"/>
        <family val="2"/>
      </rPr>
      <t>007AD</t>
    </r>
    <r>
      <rPr>
        <sz val="11"/>
        <rFont val="宋体"/>
        <charset val="134"/>
      </rPr>
      <t>钙益生菌酸奶果蔬</t>
    </r>
    <r>
      <rPr>
        <sz val="11"/>
        <rFont val="Calibri"/>
        <family val="2"/>
      </rPr>
      <t>210g*8</t>
    </r>
    <r>
      <rPr>
        <sz val="11"/>
        <rFont val="宋体"/>
        <charset val="134"/>
      </rPr>
      <t>罐营养早餐奶风味发酵乳迷你罐</t>
    </r>
    <r>
      <rPr>
        <sz val="11"/>
        <rFont val="Calibri"/>
        <family val="2"/>
      </rPr>
      <t xml:space="preserve"> </t>
    </r>
    <r>
      <rPr>
        <sz val="11"/>
        <rFont val="宋体"/>
        <charset val="134"/>
      </rPr>
      <t>三种果蔬益生菌酸奶</t>
    </r>
    <r>
      <rPr>
        <sz val="11"/>
        <rFont val="Calibri"/>
        <family val="2"/>
      </rPr>
      <t>1260g</t>
    </r>
  </si>
  <si>
    <r>
      <rPr>
        <sz val="11"/>
        <color theme="1"/>
        <rFont val="宋体"/>
        <charset val="134"/>
      </rPr>
      <t>卡士</t>
    </r>
    <r>
      <rPr>
        <sz val="11"/>
        <color theme="1"/>
        <rFont val="Calibri"/>
        <family val="2"/>
      </rPr>
      <t>007AD</t>
    </r>
    <r>
      <rPr>
        <sz val="11"/>
        <color theme="1"/>
        <rFont val="宋体"/>
        <charset val="134"/>
      </rPr>
      <t>钙益生菌酸奶果蔬</t>
    </r>
    <r>
      <rPr>
        <sz val="11"/>
        <color theme="1"/>
        <rFont val="Calibri"/>
        <family val="2"/>
      </rPr>
      <t>210g*8</t>
    </r>
    <r>
      <rPr>
        <sz val="11"/>
        <color theme="1"/>
        <rFont val="宋体"/>
        <charset val="134"/>
      </rPr>
      <t>罐营养早餐奶风味发酵乳迷你罐</t>
    </r>
    <r>
      <rPr>
        <sz val="11"/>
        <color theme="1"/>
        <rFont val="Calibri"/>
        <family val="2"/>
      </rPr>
      <t xml:space="preserve"> </t>
    </r>
    <r>
      <rPr>
        <sz val="11"/>
        <color theme="1"/>
        <rFont val="宋体"/>
        <charset val="134"/>
      </rPr>
      <t>三种果蔬益生菌酸奶</t>
    </r>
    <r>
      <rPr>
        <sz val="11"/>
        <color theme="1"/>
        <rFont val="Calibri"/>
        <family val="2"/>
      </rPr>
      <t>1260g</t>
    </r>
  </si>
  <si>
    <r>
      <rPr>
        <sz val="11"/>
        <color theme="1"/>
        <rFont val="宋体"/>
        <charset val="134"/>
      </rPr>
      <t>京茂食品商城直发店</t>
    </r>
  </si>
  <si>
    <t>http://item.jd.com/10189574817437.html</t>
  </si>
  <si>
    <t>92</t>
  </si>
  <si>
    <t>10189574817437</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</si>
  <si>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t>
    </r>
    <r>
      <rPr>
        <sz val="11"/>
        <rFont val="Calibri"/>
        <family val="2"/>
      </rPr>
      <t>0</t>
    </r>
    <r>
      <rPr>
        <sz val="11"/>
        <rFont val="宋体"/>
        <charset val="134"/>
      </rPr>
      <t>蔗糖非脱脂早餐原味酸奶整箱装</t>
    </r>
    <r>
      <rPr>
        <sz val="11"/>
        <rFont val="Calibri"/>
        <family val="2"/>
      </rPr>
      <t xml:space="preserve"> </t>
    </r>
    <r>
      <rPr>
        <sz val="11"/>
        <rFont val="宋体"/>
        <charset val="134"/>
      </rPr>
      <t>两种口味混合装</t>
    </r>
    <r>
      <rPr>
        <sz val="11"/>
        <rFont val="Calibri"/>
        <family val="2"/>
      </rPr>
      <t xml:space="preserve"> 4</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</si>
  <si>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t>
    </r>
    <r>
      <rPr>
        <sz val="11"/>
        <color theme="1"/>
        <rFont val="Calibri"/>
        <family val="2"/>
      </rPr>
      <t>0</t>
    </r>
    <r>
      <rPr>
        <sz val="11"/>
        <color theme="1"/>
        <rFont val="宋体"/>
        <charset val="134"/>
      </rPr>
      <t>蔗糖非脱脂早餐原味酸奶整箱装</t>
    </r>
    <r>
      <rPr>
        <sz val="11"/>
        <color theme="1"/>
        <rFont val="Calibri"/>
        <family val="2"/>
      </rPr>
      <t xml:space="preserve"> </t>
    </r>
    <r>
      <rPr>
        <sz val="11"/>
        <color theme="1"/>
        <rFont val="宋体"/>
        <charset val="134"/>
      </rPr>
      <t>两种口味混合装</t>
    </r>
    <r>
      <rPr>
        <sz val="11"/>
        <color theme="1"/>
        <rFont val="Calibri"/>
        <family val="2"/>
      </rPr>
      <t xml:space="preserve"> 4</t>
    </r>
    <r>
      <rPr>
        <sz val="11"/>
        <color theme="1"/>
        <rFont val="宋体"/>
        <charset val="134"/>
      </rPr>
      <t>瓶</t>
    </r>
  </si>
  <si>
    <t>http://item.jd.com/10195523510589.html</t>
  </si>
  <si>
    <t>10195523510589</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</si>
  <si>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无蔗糖</t>
    </r>
    <r>
      <rPr>
        <sz val="11"/>
        <rFont val="Calibri"/>
        <family val="2"/>
      </rPr>
      <t>969g*3</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</si>
  <si>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无蔗糖</t>
    </r>
    <r>
      <rPr>
        <sz val="11"/>
        <color theme="1"/>
        <rFont val="Calibri"/>
        <family val="2"/>
      </rPr>
      <t>969g*3</t>
    </r>
    <r>
      <rPr>
        <sz val="11"/>
        <color theme="1"/>
        <rFont val="宋体"/>
        <charset val="134"/>
      </rPr>
      <t>瓶</t>
    </r>
  </si>
  <si>
    <t>http://item.jd.com/10119386190975.html</t>
  </si>
  <si>
    <t>60</t>
  </si>
  <si>
    <t>10119386190975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</si>
  <si>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4</t>
    </r>
    <r>
      <rPr>
        <sz val="11"/>
        <rFont val="宋体"/>
        <charset val="134"/>
      </rPr>
      <t>瓶】小奶罐原味</t>
    </r>
    <r>
      <rPr>
        <sz val="11"/>
        <rFont val="Calibri"/>
        <family val="2"/>
      </rPr>
      <t>440g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</si>
  <si>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瓶】小奶罐原味</t>
    </r>
    <r>
      <rPr>
        <sz val="11"/>
        <color theme="1"/>
        <rFont val="Calibri"/>
        <family val="2"/>
      </rPr>
      <t>440g</t>
    </r>
  </si>
  <si>
    <t>http://item.jd.com/10040029479447.html</t>
  </si>
  <si>
    <t>10040029479447</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</si>
  <si>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负担年货原味七种益生菌</t>
    </r>
    <r>
      <rPr>
        <sz val="11"/>
        <rFont val="Calibri"/>
        <family val="2"/>
      </rPr>
      <t>969g</t>
    </r>
    <r>
      <rPr>
        <sz val="11"/>
        <rFont val="宋体"/>
        <charset val="134"/>
      </rPr>
      <t>家庭装冷藏</t>
    </r>
    <r>
      <rPr>
        <sz val="11"/>
        <rFont val="Calibri"/>
        <family val="2"/>
      </rPr>
      <t xml:space="preserve"> 969g 0</t>
    </r>
    <r>
      <rPr>
        <sz val="11"/>
        <rFont val="宋体"/>
        <charset val="134"/>
      </rPr>
      <t>蔗糖</t>
    </r>
    <r>
      <rPr>
        <sz val="11"/>
        <rFont val="Calibri"/>
        <family val="2"/>
      </rPr>
      <t xml:space="preserve"> </t>
    </r>
    <r>
      <rPr>
        <sz val="11"/>
        <rFont val="宋体"/>
        <charset val="134"/>
      </rPr>
      <t>七种益生菌</t>
    </r>
    <r>
      <rPr>
        <sz val="11"/>
        <rFont val="Calibri"/>
        <family val="2"/>
      </rPr>
      <t xml:space="preserve"> 2</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</si>
  <si>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负担年货原味七种益生菌</t>
    </r>
    <r>
      <rPr>
        <sz val="11"/>
        <color theme="1"/>
        <rFont val="Calibri"/>
        <family val="2"/>
      </rPr>
      <t>969g</t>
    </r>
    <r>
      <rPr>
        <sz val="11"/>
        <color theme="1"/>
        <rFont val="宋体"/>
        <charset val="134"/>
      </rPr>
      <t>家庭装冷藏</t>
    </r>
    <r>
      <rPr>
        <sz val="11"/>
        <color theme="1"/>
        <rFont val="Calibri"/>
        <family val="2"/>
      </rPr>
      <t xml:space="preserve"> 969g 0</t>
    </r>
    <r>
      <rPr>
        <sz val="11"/>
        <color theme="1"/>
        <rFont val="宋体"/>
        <charset val="134"/>
      </rPr>
      <t>蔗糖</t>
    </r>
    <r>
      <rPr>
        <sz val="11"/>
        <color theme="1"/>
        <rFont val="Calibri"/>
        <family val="2"/>
      </rPr>
      <t xml:space="preserve"> </t>
    </r>
    <r>
      <rPr>
        <sz val="11"/>
        <color theme="1"/>
        <rFont val="宋体"/>
        <charset val="134"/>
      </rPr>
      <t>七种益生菌</t>
    </r>
    <r>
      <rPr>
        <sz val="11"/>
        <color theme="1"/>
        <rFont val="Calibri"/>
        <family val="2"/>
      </rPr>
      <t xml:space="preserve"> 2</t>
    </r>
    <r>
      <rPr>
        <sz val="11"/>
        <color theme="1"/>
        <rFont val="宋体"/>
        <charset val="134"/>
      </rPr>
      <t>桶</t>
    </r>
  </si>
  <si>
    <t>http://item.jd.com/10040029479448.html</t>
  </si>
  <si>
    <t>10040029479448</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</si>
  <si>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负担年货原味七种益生菌</t>
    </r>
    <r>
      <rPr>
        <sz val="11"/>
        <rFont val="Calibri"/>
        <family val="2"/>
      </rPr>
      <t>969g</t>
    </r>
    <r>
      <rPr>
        <sz val="11"/>
        <rFont val="宋体"/>
        <charset val="134"/>
      </rPr>
      <t>家庭装冷藏</t>
    </r>
    <r>
      <rPr>
        <sz val="11"/>
        <rFont val="Calibri"/>
        <family val="2"/>
      </rPr>
      <t xml:space="preserve"> 969g 0</t>
    </r>
    <r>
      <rPr>
        <sz val="11"/>
        <rFont val="宋体"/>
        <charset val="134"/>
      </rPr>
      <t>蔗糖</t>
    </r>
    <r>
      <rPr>
        <sz val="11"/>
        <rFont val="Calibri"/>
        <family val="2"/>
      </rPr>
      <t xml:space="preserve"> </t>
    </r>
    <r>
      <rPr>
        <sz val="11"/>
        <rFont val="宋体"/>
        <charset val="134"/>
      </rPr>
      <t>七种益生菌</t>
    </r>
    <r>
      <rPr>
        <sz val="11"/>
        <rFont val="Calibri"/>
        <family val="2"/>
      </rPr>
      <t xml:space="preserve"> 3</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</si>
  <si>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负担年货原味七种益生菌</t>
    </r>
    <r>
      <rPr>
        <sz val="11"/>
        <color theme="1"/>
        <rFont val="Calibri"/>
        <family val="2"/>
      </rPr>
      <t>969g</t>
    </r>
    <r>
      <rPr>
        <sz val="11"/>
        <color theme="1"/>
        <rFont val="宋体"/>
        <charset val="134"/>
      </rPr>
      <t>家庭装冷藏</t>
    </r>
    <r>
      <rPr>
        <sz val="11"/>
        <color theme="1"/>
        <rFont val="Calibri"/>
        <family val="2"/>
      </rPr>
      <t xml:space="preserve"> 969g 0</t>
    </r>
    <r>
      <rPr>
        <sz val="11"/>
        <color theme="1"/>
        <rFont val="宋体"/>
        <charset val="134"/>
      </rPr>
      <t>蔗糖</t>
    </r>
    <r>
      <rPr>
        <sz val="11"/>
        <color theme="1"/>
        <rFont val="Calibri"/>
        <family val="2"/>
      </rPr>
      <t xml:space="preserve"> </t>
    </r>
    <r>
      <rPr>
        <sz val="11"/>
        <color theme="1"/>
        <rFont val="宋体"/>
        <charset val="134"/>
      </rPr>
      <t>七种益生菌</t>
    </r>
    <r>
      <rPr>
        <sz val="11"/>
        <color theme="1"/>
        <rFont val="Calibri"/>
        <family val="2"/>
      </rPr>
      <t xml:space="preserve"> 3</t>
    </r>
    <r>
      <rPr>
        <sz val="11"/>
        <color theme="1"/>
        <rFont val="宋体"/>
        <charset val="134"/>
      </rPr>
      <t>桶</t>
    </r>
  </si>
  <si>
    <t>http://item.jd.com/10110097816381.html</t>
  </si>
  <si>
    <t>56.8</t>
  </si>
  <si>
    <t>10110097816381</t>
  </si>
  <si>
    <r>
      <rPr>
        <sz val="11"/>
        <rFont val="宋体"/>
        <charset val="134"/>
      </rPr>
      <t>卡士【顺丰】小奶罐</t>
    </r>
    <r>
      <rPr>
        <sz val="11"/>
        <rFont val="Calibri"/>
        <family val="2"/>
      </rPr>
      <t>007</t>
    </r>
    <r>
      <rPr>
        <sz val="11"/>
        <rFont val="宋体"/>
        <charset val="134"/>
      </rPr>
      <t>酸奶乳酸菌低温酸奶</t>
    </r>
    <r>
      <rPr>
        <sz val="11"/>
        <rFont val="Calibri"/>
        <family val="2"/>
      </rPr>
      <t xml:space="preserve"> </t>
    </r>
    <r>
      <rPr>
        <sz val="11"/>
        <rFont val="宋体"/>
        <charset val="134"/>
      </rPr>
      <t>原味【</t>
    </r>
    <r>
      <rPr>
        <sz val="11"/>
        <rFont val="Calibri"/>
        <family val="2"/>
      </rPr>
      <t>440g*4</t>
    </r>
    <r>
      <rPr>
        <sz val="11"/>
        <rFont val="宋体"/>
        <charset val="134"/>
      </rPr>
      <t>瓶】</t>
    </r>
  </si>
  <si>
    <r>
      <rPr>
        <sz val="11"/>
        <color theme="1"/>
        <rFont val="宋体"/>
        <charset val="134"/>
      </rPr>
      <t>卡士【顺丰】小奶罐</t>
    </r>
    <r>
      <rPr>
        <sz val="11"/>
        <color theme="1"/>
        <rFont val="Calibri"/>
        <family val="2"/>
      </rPr>
      <t>007</t>
    </r>
    <r>
      <rPr>
        <sz val="11"/>
        <color theme="1"/>
        <rFont val="宋体"/>
        <charset val="134"/>
      </rPr>
      <t>酸奶乳酸菌低温酸奶</t>
    </r>
    <r>
      <rPr>
        <sz val="11"/>
        <color theme="1"/>
        <rFont val="Calibri"/>
        <family val="2"/>
      </rPr>
      <t xml:space="preserve"> </t>
    </r>
    <r>
      <rPr>
        <sz val="11"/>
        <color theme="1"/>
        <rFont val="宋体"/>
        <charset val="134"/>
      </rPr>
      <t>原味【</t>
    </r>
    <r>
      <rPr>
        <sz val="11"/>
        <color theme="1"/>
        <rFont val="Calibri"/>
        <family val="2"/>
      </rPr>
      <t>440g*4</t>
    </r>
    <r>
      <rPr>
        <sz val="11"/>
        <color theme="1"/>
        <rFont val="宋体"/>
        <charset val="134"/>
      </rPr>
      <t>瓶】</t>
    </r>
  </si>
  <si>
    <t>http://item.jd.com/10177370567584.html</t>
  </si>
  <si>
    <t>10177370567584</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</si>
  <si>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添加糖</t>
    </r>
    <r>
      <rPr>
        <sz val="11"/>
        <rFont val="Calibri"/>
        <family val="2"/>
      </rPr>
      <t>428g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</si>
  <si>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t>
    </r>
    <r>
      <rPr>
        <sz val="11"/>
        <color theme="1"/>
        <rFont val="Calibri"/>
        <family val="2"/>
      </rPr>
      <t>0</t>
    </r>
    <r>
      <rPr>
        <sz val="11"/>
        <color theme="1"/>
        <rFont val="宋体"/>
        <charset val="134"/>
      </rPr>
      <t>添加糖</t>
    </r>
    <r>
      <rPr>
        <sz val="11"/>
        <color theme="1"/>
        <rFont val="Calibri"/>
        <family val="2"/>
      </rPr>
      <t>428g</t>
    </r>
  </si>
  <si>
    <t>http://item.jd.com/10193530962751.html</t>
  </si>
  <si>
    <t>98.8</t>
  </si>
  <si>
    <t>10193530962751</t>
  </si>
  <si>
    <r>
      <rPr>
        <sz val="11"/>
        <rFont val="宋体"/>
        <charset val="134"/>
      </rPr>
      <t>卡士</t>
    </r>
    <r>
      <rPr>
        <sz val="11"/>
        <rFont val="Calibri"/>
        <family val="2"/>
      </rPr>
      <t>007AD</t>
    </r>
    <r>
      <rPr>
        <sz val="11"/>
        <rFont val="宋体"/>
        <charset val="134"/>
      </rPr>
      <t>钙益生菌酸奶果蔬</t>
    </r>
    <r>
      <rPr>
        <sz val="11"/>
        <rFont val="Calibri"/>
        <family val="2"/>
      </rPr>
      <t>210g*8</t>
    </r>
    <r>
      <rPr>
        <sz val="11"/>
        <rFont val="宋体"/>
        <charset val="134"/>
      </rPr>
      <t>罐营养早餐奶风味发酵乳迷你罐</t>
    </r>
    <r>
      <rPr>
        <sz val="11"/>
        <rFont val="Calibri"/>
        <family val="2"/>
      </rPr>
      <t xml:space="preserve"> </t>
    </r>
    <r>
      <rPr>
        <sz val="11"/>
        <rFont val="宋体"/>
        <charset val="134"/>
      </rPr>
      <t>卡士益生菌酸奶</t>
    </r>
    <r>
      <rPr>
        <sz val="11"/>
        <rFont val="Calibri"/>
        <family val="2"/>
      </rPr>
      <t>420g*4</t>
    </r>
    <r>
      <rPr>
        <sz val="11"/>
        <rFont val="宋体"/>
        <charset val="134"/>
      </rPr>
      <t>组</t>
    </r>
  </si>
  <si>
    <r>
      <rPr>
        <sz val="11"/>
        <color theme="1"/>
        <rFont val="宋体"/>
        <charset val="134"/>
      </rPr>
      <t>卡士</t>
    </r>
    <r>
      <rPr>
        <sz val="11"/>
        <color theme="1"/>
        <rFont val="Calibri"/>
        <family val="2"/>
      </rPr>
      <t>007AD</t>
    </r>
    <r>
      <rPr>
        <sz val="11"/>
        <color theme="1"/>
        <rFont val="宋体"/>
        <charset val="134"/>
      </rPr>
      <t>钙益生菌酸奶果蔬</t>
    </r>
    <r>
      <rPr>
        <sz val="11"/>
        <color theme="1"/>
        <rFont val="Calibri"/>
        <family val="2"/>
      </rPr>
      <t>210g*8</t>
    </r>
    <r>
      <rPr>
        <sz val="11"/>
        <color theme="1"/>
        <rFont val="宋体"/>
        <charset val="134"/>
      </rPr>
      <t>罐营养早餐奶风味发酵乳迷你罐</t>
    </r>
    <r>
      <rPr>
        <sz val="11"/>
        <color theme="1"/>
        <rFont val="Calibri"/>
        <family val="2"/>
      </rPr>
      <t xml:space="preserve"> </t>
    </r>
    <r>
      <rPr>
        <sz val="11"/>
        <color theme="1"/>
        <rFont val="宋体"/>
        <charset val="134"/>
      </rPr>
      <t>卡士益生菌酸奶</t>
    </r>
    <r>
      <rPr>
        <sz val="11"/>
        <color theme="1"/>
        <rFont val="Calibri"/>
        <family val="2"/>
      </rPr>
      <t>420g*4</t>
    </r>
    <r>
      <rPr>
        <sz val="11"/>
        <color theme="1"/>
        <rFont val="宋体"/>
        <charset val="134"/>
      </rPr>
      <t>组</t>
    </r>
  </si>
  <si>
    <t>http://item.jd.com/100273695194.html</t>
  </si>
  <si>
    <t>29.9</t>
  </si>
  <si>
    <t>100273695194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</si>
  <si>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家庭装酸奶</t>
    </r>
    <r>
      <rPr>
        <sz val="11"/>
        <rFont val="Calibri"/>
        <family val="2"/>
      </rPr>
      <t xml:space="preserve">969g </t>
    </r>
    <r>
      <rPr>
        <sz val="11"/>
        <rFont val="宋体"/>
        <charset val="134"/>
      </rPr>
      <t>无蔗糖原味</t>
    </r>
    <r>
      <rPr>
        <sz val="11"/>
        <rFont val="Calibri"/>
        <family val="2"/>
      </rPr>
      <t xml:space="preserve"> </t>
    </r>
    <r>
      <rPr>
        <sz val="11"/>
        <rFont val="宋体"/>
        <charset val="134"/>
      </rPr>
      <t>低温酸奶风味发酵乳</t>
    </r>
    <r>
      <rPr>
        <sz val="11"/>
        <rFont val="Calibri"/>
        <family val="2"/>
      </rPr>
      <t xml:space="preserve"> </t>
    </r>
    <r>
      <rPr>
        <sz val="11"/>
        <rFont val="宋体"/>
        <charset val="134"/>
      </rPr>
      <t>源头直发包邮</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</si>
  <si>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家庭装酸奶</t>
    </r>
    <r>
      <rPr>
        <sz val="11"/>
        <color theme="1"/>
        <rFont val="Calibri"/>
        <family val="2"/>
      </rPr>
      <t xml:space="preserve">969g </t>
    </r>
    <r>
      <rPr>
        <sz val="11"/>
        <color theme="1"/>
        <rFont val="宋体"/>
        <charset val="134"/>
      </rPr>
      <t>无蔗糖原味</t>
    </r>
    <r>
      <rPr>
        <sz val="11"/>
        <color theme="1"/>
        <rFont val="Calibri"/>
        <family val="2"/>
      </rPr>
      <t xml:space="preserve"> </t>
    </r>
    <r>
      <rPr>
        <sz val="11"/>
        <color theme="1"/>
        <rFont val="宋体"/>
        <charset val="134"/>
      </rPr>
      <t>低温酸奶风味发酵乳</t>
    </r>
    <r>
      <rPr>
        <sz val="11"/>
        <color theme="1"/>
        <rFont val="Calibri"/>
        <family val="2"/>
      </rPr>
      <t xml:space="preserve"> </t>
    </r>
    <r>
      <rPr>
        <sz val="11"/>
        <color theme="1"/>
        <rFont val="宋体"/>
        <charset val="134"/>
      </rPr>
      <t>源头直发包邮</t>
    </r>
  </si>
  <si>
    <t>http://item.jd.com/10195523510588.html</t>
  </si>
  <si>
    <t>10195523510588</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</si>
  <si>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无蔗糖</t>
    </r>
    <r>
      <rPr>
        <sz val="11"/>
        <rFont val="Calibri"/>
        <family val="2"/>
      </rPr>
      <t>969g*2</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</si>
  <si>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无蔗糖</t>
    </r>
    <r>
      <rPr>
        <sz val="11"/>
        <color theme="1"/>
        <rFont val="Calibri"/>
        <family val="2"/>
      </rPr>
      <t>969g*2</t>
    </r>
    <r>
      <rPr>
        <sz val="11"/>
        <color theme="1"/>
        <rFont val="宋体"/>
        <charset val="134"/>
      </rPr>
      <t>瓶</t>
    </r>
  </si>
  <si>
    <t>http://item.jd.com/10095900820042.html</t>
  </si>
  <si>
    <t>10095900820042</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</si>
  <si>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t>
    </r>
    <r>
      <rPr>
        <sz val="11"/>
        <rFont val="宋体"/>
        <charset val="134"/>
      </rPr>
      <t>）</t>
    </r>
    <r>
      <rPr>
        <sz val="11"/>
        <rFont val="Calibri"/>
        <family val="2"/>
      </rPr>
      <t xml:space="preserve"> 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</si>
  <si>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t>
    </r>
    <r>
      <rPr>
        <sz val="11"/>
        <color theme="1"/>
        <rFont val="宋体"/>
        <charset val="134"/>
      </rPr>
      <t>）</t>
    </r>
    <r>
      <rPr>
        <sz val="11"/>
        <color theme="1"/>
        <rFont val="Calibri"/>
        <family val="2"/>
      </rPr>
      <t xml:space="preserve"> 2</t>
    </r>
    <r>
      <rPr>
        <sz val="11"/>
        <color theme="1"/>
        <rFont val="宋体"/>
        <charset val="134"/>
      </rPr>
      <t>瓶</t>
    </r>
  </si>
  <si>
    <t>http://item.jd.com/10026388484489.html</t>
  </si>
  <si>
    <t>10026388484489</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</si>
  <si>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1KG*1</t>
    </r>
    <r>
      <rPr>
        <sz val="11"/>
        <rFont val="宋体"/>
        <charset val="134"/>
      </rPr>
      <t>桶（红瓶）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</si>
  <si>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1KG*1</t>
    </r>
    <r>
      <rPr>
        <sz val="11"/>
        <color theme="1"/>
        <rFont val="宋体"/>
        <charset val="134"/>
      </rPr>
      <t>桶（红瓶）</t>
    </r>
  </si>
  <si>
    <t>http://item.jd.com/10048596917174.html</t>
  </si>
  <si>
    <t>10048596917174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</si>
  <si>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益生菌家庭装酸奶原味</t>
    </r>
    <r>
      <rPr>
        <sz val="11"/>
        <rFont val="Calibri"/>
        <family val="2"/>
      </rPr>
      <t>0</t>
    </r>
    <r>
      <rPr>
        <sz val="11"/>
        <rFont val="宋体"/>
        <charset val="134"/>
      </rPr>
      <t>蔗糖风味发酵乳健身孕妇老人儿童酸牛奶</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</si>
  <si>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益生菌家庭装酸奶原味</t>
    </r>
    <r>
      <rPr>
        <sz val="11"/>
        <color theme="1"/>
        <rFont val="Calibri"/>
        <family val="2"/>
      </rPr>
      <t>0</t>
    </r>
    <r>
      <rPr>
        <sz val="11"/>
        <color theme="1"/>
        <rFont val="宋体"/>
        <charset val="134"/>
      </rPr>
      <t>蔗糖风味发酵乳健身孕妇老人儿童酸牛奶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t>
    </r>
    <r>
      <rPr>
        <sz val="11"/>
        <color theme="1"/>
        <rFont val="Calibri"/>
        <family val="2"/>
      </rPr>
      <t>0</t>
    </r>
    <r>
      <rPr>
        <sz val="11"/>
        <color theme="1"/>
        <rFont val="宋体"/>
        <charset val="134"/>
      </rPr>
      <t>蔗糖</t>
    </r>
    <r>
      <rPr>
        <sz val="11"/>
        <color theme="1"/>
        <rFont val="Calibri"/>
        <family val="2"/>
      </rPr>
      <t>969g</t>
    </r>
  </si>
  <si>
    <r>
      <rPr>
        <sz val="11"/>
        <color theme="1"/>
        <rFont val="宋体"/>
        <charset val="134"/>
      </rPr>
      <t>屿菲向休闲零食店</t>
    </r>
  </si>
  <si>
    <t>http://item.jd.com/10209202410167.html</t>
  </si>
  <si>
    <t>81.03</t>
  </si>
  <si>
    <t>10209202410167</t>
  </si>
  <si>
    <r>
      <rPr>
        <sz val="11"/>
        <rFont val="宋体"/>
        <charset val="134"/>
      </rPr>
      <t>卡士</t>
    </r>
    <r>
      <rPr>
        <sz val="11"/>
        <rFont val="Calibri"/>
        <family val="2"/>
      </rPr>
      <t>007</t>
    </r>
    <r>
      <rPr>
        <sz val="11"/>
        <rFont val="宋体"/>
        <charset val="134"/>
      </rPr>
      <t>小奶罐原味</t>
    </r>
    <r>
      <rPr>
        <sz val="11"/>
        <rFont val="Calibri"/>
        <family val="2"/>
      </rPr>
      <t>440g</t>
    </r>
    <r>
      <rPr>
        <sz val="11"/>
        <rFont val="宋体"/>
        <charset val="134"/>
      </rPr>
      <t>益生菌酸奶风味发酵乳低温酸奶</t>
    </r>
    <r>
      <rPr>
        <sz val="11"/>
        <rFont val="Calibri"/>
        <family val="2"/>
      </rPr>
      <t xml:space="preserve"> </t>
    </r>
    <r>
      <rPr>
        <sz val="11"/>
        <rFont val="宋体"/>
        <charset val="134"/>
      </rPr>
      <t>无蔗糖</t>
    </r>
    <r>
      <rPr>
        <sz val="11"/>
        <rFont val="Calibri"/>
        <family val="2"/>
      </rPr>
      <t>428g*4</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</si>
  <si>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小奶罐原味</t>
    </r>
    <r>
      <rPr>
        <sz val="11"/>
        <color theme="1"/>
        <rFont val="Calibri"/>
        <family val="2"/>
      </rPr>
      <t>440g</t>
    </r>
    <r>
      <rPr>
        <sz val="11"/>
        <color theme="1"/>
        <rFont val="宋体"/>
        <charset val="134"/>
      </rPr>
      <t>益生菌酸奶风味发酵乳低温酸奶</t>
    </r>
    <r>
      <rPr>
        <sz val="11"/>
        <color theme="1"/>
        <rFont val="Calibri"/>
        <family val="2"/>
      </rPr>
      <t xml:space="preserve"> </t>
    </r>
    <r>
      <rPr>
        <sz val="11"/>
        <color theme="1"/>
        <rFont val="宋体"/>
        <charset val="134"/>
      </rPr>
      <t>无蔗糖</t>
    </r>
    <r>
      <rPr>
        <sz val="11"/>
        <color theme="1"/>
        <rFont val="Calibri"/>
        <family val="2"/>
      </rPr>
      <t>428g*4</t>
    </r>
    <r>
      <rPr>
        <sz val="11"/>
        <color theme="1"/>
        <rFont val="宋体"/>
        <charset val="134"/>
      </rPr>
      <t>瓶</t>
    </r>
  </si>
  <si>
    <t>http://item.jd.com/10110092235294.html</t>
  </si>
  <si>
    <t>101.8</t>
  </si>
  <si>
    <t>10110092235294</t>
  </si>
  <si>
    <r>
      <rPr>
        <sz val="11"/>
        <rFont val="宋体"/>
        <charset val="134"/>
      </rPr>
      <t>卡士【顺丰】</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969g*4</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</si>
  <si>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969g*4</t>
    </r>
    <r>
      <rPr>
        <sz val="11"/>
        <color theme="1"/>
        <rFont val="宋体"/>
        <charset val="134"/>
      </rPr>
      <t>瓶】</t>
    </r>
  </si>
  <si>
    <t>http://item.jd.com/10192676136543.html</t>
  </si>
  <si>
    <t>10192676136543</t>
  </si>
  <si>
    <r>
      <rPr>
        <sz val="11"/>
        <rFont val="宋体"/>
        <charset val="134"/>
      </rPr>
      <t>卡士</t>
    </r>
    <r>
      <rPr>
        <sz val="11"/>
        <rFont val="Calibri"/>
        <family val="2"/>
      </rPr>
      <t>007AD</t>
    </r>
    <r>
      <rPr>
        <sz val="11"/>
        <rFont val="宋体"/>
        <charset val="134"/>
      </rPr>
      <t>钙益生菌酸奶果蔬</t>
    </r>
    <r>
      <rPr>
        <sz val="11"/>
        <rFont val="Calibri"/>
        <family val="2"/>
      </rPr>
      <t>210g*8</t>
    </r>
    <r>
      <rPr>
        <sz val="11"/>
        <rFont val="宋体"/>
        <charset val="134"/>
      </rPr>
      <t>罐营养早餐奶风味发酵乳迷你罐</t>
    </r>
    <r>
      <rPr>
        <sz val="11"/>
        <rFont val="Calibri"/>
        <family val="2"/>
      </rPr>
      <t xml:space="preserve"> </t>
    </r>
    <r>
      <rPr>
        <sz val="11"/>
        <rFont val="宋体"/>
        <charset val="134"/>
      </rPr>
      <t>超级果蔬益生菌酸奶</t>
    </r>
    <r>
      <rPr>
        <sz val="11"/>
        <rFont val="Calibri"/>
        <family val="2"/>
      </rPr>
      <t>8</t>
    </r>
    <r>
      <rPr>
        <sz val="11"/>
        <rFont val="宋体"/>
        <charset val="134"/>
      </rPr>
      <t>罐【共</t>
    </r>
    <r>
      <rPr>
        <sz val="11"/>
        <rFont val="Calibri"/>
        <family val="2"/>
      </rPr>
      <t>1680g</t>
    </r>
    <r>
      <rPr>
        <sz val="11"/>
        <rFont val="宋体"/>
        <charset val="134"/>
      </rPr>
      <t>】</t>
    </r>
  </si>
  <si>
    <r>
      <rPr>
        <sz val="11"/>
        <color theme="1"/>
        <rFont val="宋体"/>
        <charset val="134"/>
      </rPr>
      <t>卡士</t>
    </r>
    <r>
      <rPr>
        <sz val="11"/>
        <color theme="1"/>
        <rFont val="Calibri"/>
        <family val="2"/>
      </rPr>
      <t>007AD</t>
    </r>
    <r>
      <rPr>
        <sz val="11"/>
        <color theme="1"/>
        <rFont val="宋体"/>
        <charset val="134"/>
      </rPr>
      <t>钙益生菌酸奶果蔬</t>
    </r>
    <r>
      <rPr>
        <sz val="11"/>
        <color theme="1"/>
        <rFont val="Calibri"/>
        <family val="2"/>
      </rPr>
      <t>210g*8</t>
    </r>
    <r>
      <rPr>
        <sz val="11"/>
        <color theme="1"/>
        <rFont val="宋体"/>
        <charset val="134"/>
      </rPr>
      <t>罐营养早餐奶风味发酵乳迷你罐</t>
    </r>
    <r>
      <rPr>
        <sz val="11"/>
        <color theme="1"/>
        <rFont val="Calibri"/>
        <family val="2"/>
      </rPr>
      <t xml:space="preserve"> </t>
    </r>
    <r>
      <rPr>
        <sz val="11"/>
        <color theme="1"/>
        <rFont val="宋体"/>
        <charset val="134"/>
      </rPr>
      <t>超级果蔬益生菌酸奶</t>
    </r>
    <r>
      <rPr>
        <sz val="11"/>
        <color theme="1"/>
        <rFont val="Calibri"/>
        <family val="2"/>
      </rPr>
      <t>8</t>
    </r>
    <r>
      <rPr>
        <sz val="11"/>
        <color theme="1"/>
        <rFont val="宋体"/>
        <charset val="134"/>
      </rPr>
      <t>罐【共</t>
    </r>
    <r>
      <rPr>
        <sz val="11"/>
        <color theme="1"/>
        <rFont val="Calibri"/>
        <family val="2"/>
      </rPr>
      <t>1680g</t>
    </r>
    <r>
      <rPr>
        <sz val="11"/>
        <color theme="1"/>
        <rFont val="宋体"/>
        <charset val="134"/>
      </rPr>
      <t>】</t>
    </r>
  </si>
  <si>
    <t>http://item.jd.com/10175408066652.html</t>
  </si>
  <si>
    <t>90</t>
  </si>
  <si>
    <t>10175408066652</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</si>
  <si>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钙原味</t>
    </r>
    <r>
      <rPr>
        <sz val="11"/>
        <rFont val="Calibri"/>
        <family val="2"/>
      </rPr>
      <t>220g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</si>
  <si>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</si>
  <si>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http://item.jd.com/10175431410392.html</t>
  </si>
  <si>
    <t>10175431410392</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</si>
  <si>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6</t>
    </r>
    <r>
      <rPr>
        <sz val="11"/>
        <rFont val="宋体"/>
        <charset val="134"/>
      </rPr>
      <t>瓶】小奶罐原味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</si>
  <si>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瓶】小奶罐原味</t>
    </r>
    <r>
      <rPr>
        <sz val="11"/>
        <color theme="1"/>
        <rFont val="Calibri"/>
        <family val="2"/>
      </rPr>
      <t>440g</t>
    </r>
  </si>
  <si>
    <t>http://item.jd.com/10095900820040.html</t>
  </si>
  <si>
    <t>179.9</t>
  </si>
  <si>
    <t>10095900820040</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</si>
  <si>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t>
    </r>
    <r>
      <rPr>
        <sz val="11"/>
        <rFont val="宋体"/>
        <charset val="134"/>
      </rPr>
      <t>）</t>
    </r>
    <r>
      <rPr>
        <sz val="11"/>
        <rFont val="Calibri"/>
        <family val="2"/>
      </rPr>
      <t xml:space="preserve"> 6</t>
    </r>
    <r>
      <rPr>
        <sz val="11"/>
        <rFont val="宋体"/>
        <charset val="134"/>
      </rPr>
      <t>瓶礼盒装</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</si>
  <si>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t>
    </r>
    <r>
      <rPr>
        <sz val="11"/>
        <color theme="1"/>
        <rFont val="宋体"/>
        <charset val="134"/>
      </rPr>
      <t>）</t>
    </r>
    <r>
      <rPr>
        <sz val="11"/>
        <color theme="1"/>
        <rFont val="Calibri"/>
        <family val="2"/>
      </rPr>
      <t xml:space="preserve"> 6</t>
    </r>
    <r>
      <rPr>
        <sz val="11"/>
        <color theme="1"/>
        <rFont val="宋体"/>
        <charset val="134"/>
      </rPr>
      <t>瓶礼盒装</t>
    </r>
  </si>
  <si>
    <t>http://item.jd.com/10026388484490.html</t>
  </si>
  <si>
    <t>10026388484490</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</si>
  <si>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1KG*3</t>
    </r>
    <r>
      <rPr>
        <sz val="11"/>
        <rFont val="宋体"/>
        <charset val="134"/>
      </rPr>
      <t>桶（红瓶）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</si>
  <si>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1KG*3</t>
    </r>
    <r>
      <rPr>
        <sz val="11"/>
        <color theme="1"/>
        <rFont val="宋体"/>
        <charset val="134"/>
      </rPr>
      <t>桶（红瓶）</t>
    </r>
  </si>
  <si>
    <r>
      <rPr>
        <sz val="11"/>
        <color theme="1"/>
        <rFont val="宋体"/>
        <charset val="134"/>
      </rPr>
      <t>源乳汇食品专营店</t>
    </r>
  </si>
  <si>
    <t>http://item.jd.com/10074359582586.html</t>
  </si>
  <si>
    <t>10074359582586</t>
  </si>
  <si>
    <r>
      <rPr>
        <sz val="11"/>
        <rFont val="宋体"/>
        <charset val="134"/>
      </rPr>
      <t>卡士</t>
    </r>
    <r>
      <rPr>
        <sz val="11"/>
        <rFont val="Calibri"/>
        <family val="2"/>
      </rPr>
      <t xml:space="preserve"> </t>
    </r>
    <r>
      <rPr>
        <sz val="11"/>
        <rFont val="宋体"/>
        <charset val="134"/>
      </rPr>
      <t>酸奶</t>
    </r>
    <r>
      <rPr>
        <sz val="11"/>
        <rFont val="Calibri"/>
        <family val="2"/>
      </rPr>
      <t>007</t>
    </r>
    <r>
      <rPr>
        <sz val="11"/>
        <rFont val="宋体"/>
        <charset val="134"/>
      </rPr>
      <t>低温风味发酵乳</t>
    </r>
    <r>
      <rPr>
        <sz val="11"/>
        <rFont val="Calibri"/>
        <family val="2"/>
      </rPr>
      <t>0</t>
    </r>
    <r>
      <rPr>
        <sz val="11"/>
        <rFont val="宋体"/>
        <charset val="134"/>
      </rPr>
      <t>蔗糖</t>
    </r>
    <r>
      <rPr>
        <sz val="11"/>
        <rFont val="Calibri"/>
        <family val="2"/>
      </rPr>
      <t>969g</t>
    </r>
    <r>
      <rPr>
        <sz val="11"/>
        <rFont val="宋体"/>
        <charset val="134"/>
      </rPr>
      <t>家庭装益生菌酸牛奶</t>
    </r>
    <r>
      <rPr>
        <sz val="11"/>
        <rFont val="Calibri"/>
        <family val="2"/>
      </rPr>
      <t xml:space="preserve"> 007</t>
    </r>
    <r>
      <rPr>
        <sz val="11"/>
        <rFont val="宋体"/>
        <charset val="134"/>
      </rPr>
      <t>家庭装无蔗糖</t>
    </r>
    <r>
      <rPr>
        <sz val="11"/>
        <rFont val="Calibri"/>
        <family val="2"/>
      </rPr>
      <t>969</t>
    </r>
    <r>
      <rPr>
        <sz val="11"/>
        <rFont val="宋体"/>
        <charset val="134"/>
      </rPr>
      <t>克</t>
    </r>
    <r>
      <rPr>
        <sz val="11"/>
        <rFont val="Calibri"/>
        <family val="2"/>
      </rPr>
      <t>×1</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</si>
  <si>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酸奶</t>
    </r>
    <r>
      <rPr>
        <sz val="11"/>
        <color theme="1"/>
        <rFont val="Calibri"/>
        <family val="2"/>
      </rPr>
      <t>007</t>
    </r>
    <r>
      <rPr>
        <sz val="11"/>
        <color theme="1"/>
        <rFont val="宋体"/>
        <charset val="134"/>
      </rPr>
      <t>低温风味发酵乳</t>
    </r>
    <r>
      <rPr>
        <sz val="11"/>
        <color theme="1"/>
        <rFont val="Calibri"/>
        <family val="2"/>
      </rPr>
      <t>0</t>
    </r>
    <r>
      <rPr>
        <sz val="11"/>
        <color theme="1"/>
        <rFont val="宋体"/>
        <charset val="134"/>
      </rPr>
      <t>蔗糖</t>
    </r>
    <r>
      <rPr>
        <sz val="11"/>
        <color theme="1"/>
        <rFont val="Calibri"/>
        <family val="2"/>
      </rPr>
      <t>969g</t>
    </r>
    <r>
      <rPr>
        <sz val="11"/>
        <color theme="1"/>
        <rFont val="宋体"/>
        <charset val="134"/>
      </rPr>
      <t>家庭装益生菌酸牛奶</t>
    </r>
    <r>
      <rPr>
        <sz val="11"/>
        <color theme="1"/>
        <rFont val="Calibri"/>
        <family val="2"/>
      </rPr>
      <t xml:space="preserve"> 007</t>
    </r>
    <r>
      <rPr>
        <sz val="11"/>
        <color theme="1"/>
        <rFont val="宋体"/>
        <charset val="134"/>
      </rPr>
      <t>家庭装无蔗糖</t>
    </r>
    <r>
      <rPr>
        <sz val="11"/>
        <color theme="1"/>
        <rFont val="Calibri"/>
        <family val="2"/>
      </rPr>
      <t>969</t>
    </r>
    <r>
      <rPr>
        <sz val="11"/>
        <color theme="1"/>
        <rFont val="宋体"/>
        <charset val="134"/>
      </rPr>
      <t>克</t>
    </r>
    <r>
      <rPr>
        <sz val="11"/>
        <color theme="1"/>
        <rFont val="Calibri"/>
        <family val="2"/>
      </rPr>
      <t>×1</t>
    </r>
    <r>
      <rPr>
        <sz val="11"/>
        <color theme="1"/>
        <rFont val="宋体"/>
        <charset val="134"/>
      </rPr>
      <t>瓶</t>
    </r>
  </si>
  <si>
    <t>http://item.jd.com/10095900820043.html</t>
  </si>
  <si>
    <t>10095900820043</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</si>
  <si>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t>
    </r>
    <r>
      <rPr>
        <sz val="11"/>
        <rFont val="宋体"/>
        <charset val="134"/>
      </rPr>
      <t>）</t>
    </r>
    <r>
      <rPr>
        <sz val="11"/>
        <rFont val="Calibri"/>
        <family val="2"/>
      </rPr>
      <t xml:space="preserve"> 3</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</si>
  <si>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t>
    </r>
    <r>
      <rPr>
        <sz val="11"/>
        <color theme="1"/>
        <rFont val="宋体"/>
        <charset val="134"/>
      </rPr>
      <t>）</t>
    </r>
    <r>
      <rPr>
        <sz val="11"/>
        <color theme="1"/>
        <rFont val="Calibri"/>
        <family val="2"/>
      </rPr>
      <t xml:space="preserve"> 3</t>
    </r>
    <r>
      <rPr>
        <sz val="11"/>
        <color theme="1"/>
        <rFont val="宋体"/>
        <charset val="134"/>
      </rPr>
      <t>瓶</t>
    </r>
  </si>
  <si>
    <t>http://item.jd.com/100146040460.html</t>
  </si>
  <si>
    <t>67.2</t>
  </si>
  <si>
    <t>100146040460</t>
  </si>
  <si>
    <r>
      <rPr>
        <sz val="11"/>
        <rFont val="宋体"/>
        <charset val="134"/>
      </rPr>
      <t>卡士【全程冷链】</t>
    </r>
    <r>
      <rPr>
        <sz val="11"/>
        <rFont val="Calibri"/>
        <family val="2"/>
      </rPr>
      <t>007</t>
    </r>
    <r>
      <rPr>
        <sz val="11"/>
        <rFont val="宋体"/>
        <charset val="134"/>
      </rPr>
      <t>小奶罐</t>
    </r>
    <r>
      <rPr>
        <sz val="11"/>
        <rFont val="Calibri"/>
        <family val="2"/>
      </rPr>
      <t>7</t>
    </r>
    <r>
      <rPr>
        <sz val="11"/>
        <rFont val="宋体"/>
        <charset val="134"/>
      </rPr>
      <t>种益生菌低温酸奶</t>
    </r>
    <r>
      <rPr>
        <sz val="11"/>
        <rFont val="Calibri"/>
        <family val="2"/>
      </rPr>
      <t>428g*4</t>
    </r>
    <r>
      <rPr>
        <sz val="11"/>
        <rFont val="宋体"/>
        <charset val="134"/>
      </rPr>
      <t>罐无蔗糖</t>
    </r>
  </si>
  <si>
    <r>
      <rPr>
        <sz val="11"/>
        <color theme="1"/>
        <rFont val="宋体"/>
        <charset val="134"/>
      </rPr>
      <t>卡士【全程冷链】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种益生菌低温酸奶</t>
    </r>
    <r>
      <rPr>
        <sz val="11"/>
        <color theme="1"/>
        <rFont val="Calibri"/>
        <family val="2"/>
      </rPr>
      <t>428g*4</t>
    </r>
    <r>
      <rPr>
        <sz val="11"/>
        <color theme="1"/>
        <rFont val="宋体"/>
        <charset val="134"/>
      </rPr>
      <t>罐无蔗糖</t>
    </r>
  </si>
  <si>
    <r>
      <rPr>
        <sz val="11"/>
        <color theme="1"/>
        <rFont val="宋体"/>
        <charset val="134"/>
      </rPr>
      <t>百原南北干货店</t>
    </r>
  </si>
  <si>
    <t>http://item.jd.com/10153340352462.html</t>
  </si>
  <si>
    <t>38.9</t>
  </si>
  <si>
    <t>10153340352462</t>
  </si>
  <si>
    <r>
      <rPr>
        <sz val="11"/>
        <rFont val="宋体"/>
        <charset val="134"/>
      </rPr>
      <t>卡士【新日期】卡士酸奶</t>
    </r>
    <r>
      <rPr>
        <sz val="11"/>
        <rFont val="Calibri"/>
        <family val="2"/>
      </rPr>
      <t>007</t>
    </r>
    <r>
      <rPr>
        <sz val="11"/>
        <rFont val="宋体"/>
        <charset val="134"/>
      </rPr>
      <t>大瓶</t>
    </r>
    <r>
      <rPr>
        <sz val="11"/>
        <rFont val="Calibri"/>
        <family val="2"/>
      </rPr>
      <t>0</t>
    </r>
    <r>
      <rPr>
        <sz val="11"/>
        <rFont val="宋体"/>
        <charset val="134"/>
      </rPr>
      <t>蔗糖发酵乳家庭装大桶酸奶</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1kg*1</t>
    </r>
    <r>
      <rPr>
        <sz val="11"/>
        <rFont val="宋体"/>
        <charset val="134"/>
      </rPr>
      <t>瓶</t>
    </r>
  </si>
  <si>
    <r>
      <rPr>
        <sz val="11"/>
        <color theme="1"/>
        <rFont val="宋体"/>
        <charset val="134"/>
      </rPr>
      <t>卡士【新日期】卡士酸奶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蔗糖发酵乳家庭装大桶酸奶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1kg*1</t>
    </r>
    <r>
      <rPr>
        <sz val="11"/>
        <color theme="1"/>
        <rFont val="宋体"/>
        <charset val="134"/>
      </rPr>
      <t>瓶</t>
    </r>
  </si>
  <si>
    <t>http://item.jd.com/10110474972752.html</t>
  </si>
  <si>
    <t>10110474972752</t>
  </si>
  <si>
    <r>
      <rPr>
        <sz val="11"/>
        <rFont val="宋体"/>
        <charset val="134"/>
      </rPr>
      <t>卡士【顺丰速发】</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蔗糖原味【</t>
    </r>
    <r>
      <rPr>
        <sz val="11"/>
        <rFont val="Calibri"/>
        <family val="2"/>
      </rPr>
      <t>969g*2</t>
    </r>
    <r>
      <rPr>
        <sz val="11"/>
        <rFont val="宋体"/>
        <charset val="134"/>
      </rPr>
      <t>瓶】</t>
    </r>
  </si>
  <si>
    <r>
      <rPr>
        <sz val="11"/>
        <color theme="1"/>
        <rFont val="宋体"/>
        <charset val="134"/>
      </rPr>
      <t>卡士【顺丰速发】</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蔗糖原味【</t>
    </r>
    <r>
      <rPr>
        <sz val="11"/>
        <color theme="1"/>
        <rFont val="Calibri"/>
        <family val="2"/>
      </rPr>
      <t>969g*2</t>
    </r>
    <r>
      <rPr>
        <sz val="11"/>
        <color theme="1"/>
        <rFont val="宋体"/>
        <charset val="134"/>
      </rPr>
      <t>瓶】</t>
    </r>
  </si>
  <si>
    <t>http://item.jd.com/10110097823161.html</t>
  </si>
  <si>
    <t>10110097823161</t>
  </si>
  <si>
    <r>
      <rPr>
        <sz val="11"/>
        <rFont val="宋体"/>
        <charset val="134"/>
      </rPr>
      <t>卡士【顺丰】</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添加原味【</t>
    </r>
    <r>
      <rPr>
        <sz val="11"/>
        <rFont val="Calibri"/>
        <family val="2"/>
      </rPr>
      <t>1000g*2</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</si>
  <si>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添加原味【</t>
    </r>
    <r>
      <rPr>
        <sz val="11"/>
        <color theme="1"/>
        <rFont val="Calibri"/>
        <family val="2"/>
      </rPr>
      <t>1000g*2</t>
    </r>
    <r>
      <rPr>
        <sz val="11"/>
        <color theme="1"/>
        <rFont val="宋体"/>
        <charset val="134"/>
      </rPr>
      <t>瓶】</t>
    </r>
  </si>
  <si>
    <t>http://item.jd.com/10110097823164.html</t>
  </si>
  <si>
    <t>10110097823164</t>
  </si>
  <si>
    <r>
      <rPr>
        <sz val="11"/>
        <rFont val="宋体"/>
        <charset val="134"/>
      </rPr>
      <t>卡士【顺丰】</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0</t>
    </r>
    <r>
      <rPr>
        <sz val="11"/>
        <rFont val="宋体"/>
        <charset val="134"/>
      </rPr>
      <t>添加原味【</t>
    </r>
    <r>
      <rPr>
        <sz val="11"/>
        <rFont val="Calibri"/>
        <family val="2"/>
      </rPr>
      <t>1000g*3</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</si>
  <si>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0</t>
    </r>
    <r>
      <rPr>
        <sz val="11"/>
        <color theme="1"/>
        <rFont val="宋体"/>
        <charset val="134"/>
      </rPr>
      <t>添加原味【</t>
    </r>
    <r>
      <rPr>
        <sz val="11"/>
        <color theme="1"/>
        <rFont val="Calibri"/>
        <family val="2"/>
      </rPr>
      <t>1000g*3</t>
    </r>
    <r>
      <rPr>
        <sz val="11"/>
        <color theme="1"/>
        <rFont val="宋体"/>
        <charset val="134"/>
      </rPr>
      <t>瓶】</t>
    </r>
  </si>
  <si>
    <t>http://item.jd.com/10040029479446.html</t>
  </si>
  <si>
    <t>10040029479446</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</si>
  <si>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负担年货原味七种益生菌</t>
    </r>
    <r>
      <rPr>
        <sz val="11"/>
        <rFont val="Calibri"/>
        <family val="2"/>
      </rPr>
      <t>969g</t>
    </r>
    <r>
      <rPr>
        <sz val="11"/>
        <rFont val="宋体"/>
        <charset val="134"/>
      </rPr>
      <t>家庭装冷藏</t>
    </r>
    <r>
      <rPr>
        <sz val="11"/>
        <rFont val="Calibri"/>
        <family val="2"/>
      </rPr>
      <t xml:space="preserve"> 969g 0</t>
    </r>
    <r>
      <rPr>
        <sz val="11"/>
        <rFont val="宋体"/>
        <charset val="134"/>
      </rPr>
      <t>蔗糖</t>
    </r>
    <r>
      <rPr>
        <sz val="11"/>
        <rFont val="Calibri"/>
        <family val="2"/>
      </rPr>
      <t xml:space="preserve"> </t>
    </r>
    <r>
      <rPr>
        <sz val="11"/>
        <rFont val="宋体"/>
        <charset val="134"/>
      </rPr>
      <t>七种益生菌</t>
    </r>
    <r>
      <rPr>
        <sz val="11"/>
        <rFont val="Calibri"/>
        <family val="2"/>
      </rPr>
      <t xml:space="preserve"> 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</si>
  <si>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负担年货原味七种益生菌</t>
    </r>
    <r>
      <rPr>
        <sz val="11"/>
        <color theme="1"/>
        <rFont val="Calibri"/>
        <family val="2"/>
      </rPr>
      <t>969g</t>
    </r>
    <r>
      <rPr>
        <sz val="11"/>
        <color theme="1"/>
        <rFont val="宋体"/>
        <charset val="134"/>
      </rPr>
      <t>家庭装冷藏</t>
    </r>
    <r>
      <rPr>
        <sz val="11"/>
        <color theme="1"/>
        <rFont val="Calibri"/>
        <family val="2"/>
      </rPr>
      <t xml:space="preserve"> 969g 0</t>
    </r>
    <r>
      <rPr>
        <sz val="11"/>
        <color theme="1"/>
        <rFont val="宋体"/>
        <charset val="134"/>
      </rPr>
      <t>蔗糖</t>
    </r>
    <r>
      <rPr>
        <sz val="11"/>
        <color theme="1"/>
        <rFont val="Calibri"/>
        <family val="2"/>
      </rPr>
      <t xml:space="preserve"> </t>
    </r>
    <r>
      <rPr>
        <sz val="11"/>
        <color theme="1"/>
        <rFont val="宋体"/>
        <charset val="134"/>
      </rPr>
      <t>七种益生菌</t>
    </r>
    <r>
      <rPr>
        <sz val="11"/>
        <color theme="1"/>
        <rFont val="Calibri"/>
        <family val="2"/>
      </rPr>
      <t xml:space="preserve"> 1</t>
    </r>
    <r>
      <rPr>
        <sz val="11"/>
        <color theme="1"/>
        <rFont val="宋体"/>
        <charset val="134"/>
      </rPr>
      <t>桶</t>
    </r>
  </si>
  <si>
    <r>
      <rPr>
        <sz val="11"/>
        <color theme="1"/>
        <rFont val="宋体"/>
        <charset val="134"/>
      </rPr>
      <t>聚发明低温奶专营店</t>
    </r>
  </si>
  <si>
    <t>http://item.jd.com/10182020014295.html</t>
  </si>
  <si>
    <t>57.5</t>
  </si>
  <si>
    <t>10182020014295</t>
  </si>
  <si>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钙酸奶</t>
    </r>
    <r>
      <rPr>
        <sz val="11"/>
        <rFont val="Calibri"/>
        <family val="2"/>
      </rPr>
      <t>220g</t>
    </r>
    <r>
      <rPr>
        <sz val="11"/>
        <rFont val="宋体"/>
        <charset val="134"/>
      </rPr>
      <t>益生菌风味发酵乳顺丰到家</t>
    </r>
    <r>
      <rPr>
        <sz val="11"/>
        <rFont val="Calibri"/>
        <family val="2"/>
      </rPr>
      <t xml:space="preserve"> </t>
    </r>
    <r>
      <rPr>
        <sz val="11"/>
        <rFont val="宋体"/>
        <charset val="134"/>
      </rPr>
      <t>莓果味</t>
    </r>
    <r>
      <rPr>
        <sz val="11"/>
        <rFont val="Calibri"/>
        <family val="2"/>
      </rPr>
      <t>210g*6</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</si>
  <si>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t>
    </r>
    <r>
      <rPr>
        <sz val="11"/>
        <color theme="1"/>
        <rFont val="Calibri"/>
        <family val="2"/>
      </rPr>
      <t>AD</t>
    </r>
    <r>
      <rPr>
        <sz val="11"/>
        <color theme="1"/>
        <rFont val="宋体"/>
        <charset val="134"/>
      </rPr>
      <t>钙酸奶</t>
    </r>
    <r>
      <rPr>
        <sz val="11"/>
        <color theme="1"/>
        <rFont val="Calibri"/>
        <family val="2"/>
      </rPr>
      <t>220g</t>
    </r>
    <r>
      <rPr>
        <sz val="11"/>
        <color theme="1"/>
        <rFont val="宋体"/>
        <charset val="134"/>
      </rPr>
      <t>益生菌风味发酵乳顺丰到家</t>
    </r>
    <r>
      <rPr>
        <sz val="11"/>
        <color theme="1"/>
        <rFont val="Calibri"/>
        <family val="2"/>
      </rPr>
      <t xml:space="preserve"> </t>
    </r>
    <r>
      <rPr>
        <sz val="11"/>
        <color theme="1"/>
        <rFont val="宋体"/>
        <charset val="134"/>
      </rPr>
      <t>莓果味</t>
    </r>
    <r>
      <rPr>
        <sz val="11"/>
        <color theme="1"/>
        <rFont val="Calibri"/>
        <family val="2"/>
      </rPr>
      <t>210g*6</t>
    </r>
    <r>
      <rPr>
        <sz val="11"/>
        <color theme="1"/>
        <rFont val="宋体"/>
        <charset val="134"/>
      </rPr>
      <t>瓶</t>
    </r>
  </si>
  <si>
    <t>http://item.jd.com/10195523510591.html</t>
  </si>
  <si>
    <t>24.9</t>
  </si>
  <si>
    <t>10195523510591</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</si>
  <si>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原味</t>
    </r>
    <r>
      <rPr>
        <sz val="11"/>
        <rFont val="Calibri"/>
        <family val="2"/>
      </rPr>
      <t>1kg*1</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</si>
  <si>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原味</t>
    </r>
    <r>
      <rPr>
        <sz val="11"/>
        <color theme="1"/>
        <rFont val="Calibri"/>
        <family val="2"/>
      </rPr>
      <t>1kg*1</t>
    </r>
    <r>
      <rPr>
        <sz val="11"/>
        <color theme="1"/>
        <rFont val="宋体"/>
        <charset val="134"/>
      </rPr>
      <t>瓶</t>
    </r>
  </si>
  <si>
    <t>http://item.jd.com/10177370567582.html</t>
  </si>
  <si>
    <t>10177370567582</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</si>
  <si>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4</t>
    </r>
    <r>
      <rPr>
        <sz val="11"/>
        <rFont val="宋体"/>
        <charset val="134"/>
      </rPr>
      <t>瓶】小奶罐原味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</si>
  <si>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瓶】小奶罐原味</t>
    </r>
    <r>
      <rPr>
        <sz val="11"/>
        <color theme="1"/>
        <rFont val="Calibri"/>
        <family val="2"/>
      </rPr>
      <t>440g</t>
    </r>
  </si>
  <si>
    <t>http://item.jd.com/10163821127307.html</t>
  </si>
  <si>
    <t>10163821127307</t>
  </si>
  <si>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钙酸奶</t>
    </r>
    <r>
      <rPr>
        <sz val="11"/>
        <rFont val="Calibri"/>
        <family val="2"/>
      </rPr>
      <t>220g</t>
    </r>
    <r>
      <rPr>
        <sz val="11"/>
        <rFont val="宋体"/>
        <charset val="134"/>
      </rPr>
      <t>益生菌风味发酵乳顺丰到家</t>
    </r>
    <r>
      <rPr>
        <sz val="11"/>
        <rFont val="Calibri"/>
        <family val="2"/>
      </rPr>
      <t xml:space="preserve"> </t>
    </r>
    <r>
      <rPr>
        <sz val="11"/>
        <rFont val="宋体"/>
        <charset val="134"/>
      </rPr>
      <t>原味</t>
    </r>
    <r>
      <rPr>
        <sz val="11"/>
        <rFont val="Calibri"/>
        <family val="2"/>
      </rPr>
      <t>220g*6</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</si>
  <si>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t>
    </r>
    <r>
      <rPr>
        <sz val="11"/>
        <color theme="1"/>
        <rFont val="Calibri"/>
        <family val="2"/>
      </rPr>
      <t>AD</t>
    </r>
    <r>
      <rPr>
        <sz val="11"/>
        <color theme="1"/>
        <rFont val="宋体"/>
        <charset val="134"/>
      </rPr>
      <t>钙酸奶</t>
    </r>
    <r>
      <rPr>
        <sz val="11"/>
        <color theme="1"/>
        <rFont val="Calibri"/>
        <family val="2"/>
      </rPr>
      <t>220g</t>
    </r>
    <r>
      <rPr>
        <sz val="11"/>
        <color theme="1"/>
        <rFont val="宋体"/>
        <charset val="134"/>
      </rPr>
      <t>益生菌风味发酵乳顺丰到家</t>
    </r>
    <r>
      <rPr>
        <sz val="11"/>
        <color theme="1"/>
        <rFont val="Calibri"/>
        <family val="2"/>
      </rPr>
      <t xml:space="preserve"> </t>
    </r>
    <r>
      <rPr>
        <sz val="11"/>
        <color theme="1"/>
        <rFont val="宋体"/>
        <charset val="134"/>
      </rPr>
      <t>原味</t>
    </r>
    <r>
      <rPr>
        <sz val="11"/>
        <color theme="1"/>
        <rFont val="Calibri"/>
        <family val="2"/>
      </rPr>
      <t>220g*6</t>
    </r>
    <r>
      <rPr>
        <sz val="11"/>
        <color theme="1"/>
        <rFont val="宋体"/>
        <charset val="134"/>
      </rPr>
      <t>瓶</t>
    </r>
  </si>
  <si>
    <r>
      <rPr>
        <sz val="11"/>
        <color theme="1"/>
        <rFont val="宋体"/>
        <charset val="134"/>
      </rPr>
      <t>开琪乳品专营店</t>
    </r>
  </si>
  <si>
    <t>http://item.jd.com/10205660571482.html</t>
  </si>
  <si>
    <t>10205660571482</t>
  </si>
  <si>
    <r>
      <rPr>
        <sz val="11"/>
        <rFont val="宋体"/>
        <charset val="134"/>
      </rPr>
      <t>卡士</t>
    </r>
    <r>
      <rPr>
        <sz val="11"/>
        <rFont val="Calibri"/>
        <family val="2"/>
      </rPr>
      <t>007</t>
    </r>
    <r>
      <rPr>
        <sz val="11"/>
        <rFont val="宋体"/>
        <charset val="134"/>
      </rPr>
      <t>小奶罐酸奶可选原味</t>
    </r>
    <r>
      <rPr>
        <sz val="11"/>
        <rFont val="Calibri"/>
        <family val="2"/>
      </rPr>
      <t>/0</t>
    </r>
    <r>
      <rPr>
        <sz val="11"/>
        <rFont val="宋体"/>
        <charset val="134"/>
      </rPr>
      <t>蔗糖七种益生菌低温冷藏</t>
    </r>
    <r>
      <rPr>
        <sz val="11"/>
        <rFont val="Calibri"/>
        <family val="2"/>
      </rPr>
      <t xml:space="preserve"> 0</t>
    </r>
    <r>
      <rPr>
        <sz val="11"/>
        <rFont val="宋体"/>
        <charset val="134"/>
      </rPr>
      <t>蔗糖</t>
    </r>
    <r>
      <rPr>
        <sz val="11"/>
        <rFont val="Calibri"/>
        <family val="2"/>
      </rPr>
      <t>428g*2</t>
    </r>
    <r>
      <rPr>
        <sz val="11"/>
        <rFont val="宋体"/>
        <charset val="134"/>
      </rPr>
      <t>瓶（蓝瓶）</t>
    </r>
  </si>
  <si>
    <r>
      <rPr>
        <sz val="11"/>
        <color theme="1"/>
        <rFont val="宋体"/>
        <charset val="134"/>
      </rPr>
      <t>卡士</t>
    </r>
    <r>
      <rPr>
        <sz val="11"/>
        <color theme="1"/>
        <rFont val="Calibri"/>
        <family val="2"/>
      </rPr>
      <t>007</t>
    </r>
    <r>
      <rPr>
        <sz val="11"/>
        <color theme="1"/>
        <rFont val="宋体"/>
        <charset val="134"/>
      </rPr>
      <t>小奶罐酸奶可选原味</t>
    </r>
    <r>
      <rPr>
        <sz val="11"/>
        <color theme="1"/>
        <rFont val="Calibri"/>
        <family val="2"/>
      </rPr>
      <t>/0</t>
    </r>
    <r>
      <rPr>
        <sz val="11"/>
        <color theme="1"/>
        <rFont val="宋体"/>
        <charset val="134"/>
      </rPr>
      <t>蔗糖七种益生菌低温冷藏</t>
    </r>
    <r>
      <rPr>
        <sz val="11"/>
        <color theme="1"/>
        <rFont val="Calibri"/>
        <family val="2"/>
      </rPr>
      <t xml:space="preserve"> 0</t>
    </r>
    <r>
      <rPr>
        <sz val="11"/>
        <color theme="1"/>
        <rFont val="宋体"/>
        <charset val="134"/>
      </rPr>
      <t>蔗糖</t>
    </r>
    <r>
      <rPr>
        <sz val="11"/>
        <color theme="1"/>
        <rFont val="Calibri"/>
        <family val="2"/>
      </rPr>
      <t>428g*2</t>
    </r>
    <r>
      <rPr>
        <sz val="11"/>
        <color theme="1"/>
        <rFont val="宋体"/>
        <charset val="134"/>
      </rPr>
      <t>瓶（蓝瓶）</t>
    </r>
  </si>
  <si>
    <t>http://item.jd.com/10110474972753.html</t>
  </si>
  <si>
    <t>10110474972753</t>
  </si>
  <si>
    <r>
      <rPr>
        <sz val="11"/>
        <rFont val="宋体"/>
        <charset val="134"/>
      </rPr>
      <t>卡士【顺丰速发】</t>
    </r>
    <r>
      <rPr>
        <sz val="11"/>
        <rFont val="Calibri"/>
        <family val="2"/>
      </rPr>
      <t>007</t>
    </r>
    <r>
      <rPr>
        <sz val="11"/>
        <rFont val="宋体"/>
        <charset val="134"/>
      </rPr>
      <t>家庭装无蔗糖</t>
    </r>
    <r>
      <rPr>
        <sz val="11"/>
        <rFont val="Calibri"/>
        <family val="2"/>
      </rPr>
      <t>0</t>
    </r>
    <r>
      <rPr>
        <sz val="11"/>
        <rFont val="宋体"/>
        <charset val="134"/>
      </rPr>
      <t>食品添加乳酸菌低温酸奶</t>
    </r>
    <r>
      <rPr>
        <sz val="11"/>
        <rFont val="Calibri"/>
        <family val="2"/>
      </rPr>
      <t xml:space="preserve"> </t>
    </r>
    <r>
      <rPr>
        <sz val="11"/>
        <rFont val="宋体"/>
        <charset val="134"/>
      </rPr>
      <t>原味【</t>
    </r>
    <r>
      <rPr>
        <sz val="11"/>
        <rFont val="Calibri"/>
        <family val="2"/>
      </rPr>
      <t>1000g*2</t>
    </r>
    <r>
      <rPr>
        <sz val="11"/>
        <rFont val="宋体"/>
        <charset val="134"/>
      </rPr>
      <t>瓶】</t>
    </r>
  </si>
  <si>
    <r>
      <rPr>
        <sz val="11"/>
        <color theme="1"/>
        <rFont val="宋体"/>
        <charset val="134"/>
      </rPr>
      <t>卡士【顺丰速发】</t>
    </r>
    <r>
      <rPr>
        <sz val="11"/>
        <color theme="1"/>
        <rFont val="Calibri"/>
        <family val="2"/>
      </rPr>
      <t>007</t>
    </r>
    <r>
      <rPr>
        <sz val="11"/>
        <color theme="1"/>
        <rFont val="宋体"/>
        <charset val="134"/>
      </rPr>
      <t>家庭装无蔗糖</t>
    </r>
    <r>
      <rPr>
        <sz val="11"/>
        <color theme="1"/>
        <rFont val="Calibri"/>
        <family val="2"/>
      </rPr>
      <t>0</t>
    </r>
    <r>
      <rPr>
        <sz val="11"/>
        <color theme="1"/>
        <rFont val="宋体"/>
        <charset val="134"/>
      </rPr>
      <t>食品添加乳酸菌低温酸奶</t>
    </r>
    <r>
      <rPr>
        <sz val="11"/>
        <color theme="1"/>
        <rFont val="Calibri"/>
        <family val="2"/>
      </rPr>
      <t xml:space="preserve"> </t>
    </r>
    <r>
      <rPr>
        <sz val="11"/>
        <color theme="1"/>
        <rFont val="宋体"/>
        <charset val="134"/>
      </rPr>
      <t>原味【</t>
    </r>
    <r>
      <rPr>
        <sz val="11"/>
        <color theme="1"/>
        <rFont val="Calibri"/>
        <family val="2"/>
      </rPr>
      <t>1000g*2</t>
    </r>
    <r>
      <rPr>
        <sz val="11"/>
        <color theme="1"/>
        <rFont val="宋体"/>
        <charset val="134"/>
      </rPr>
      <t>瓶】</t>
    </r>
  </si>
  <si>
    <t>http://item.jd.com/10074359582587.html</t>
  </si>
  <si>
    <t>10074359582587</t>
  </si>
  <si>
    <r>
      <rPr>
        <sz val="11"/>
        <rFont val="宋体"/>
        <charset val="134"/>
      </rPr>
      <t>卡士</t>
    </r>
    <r>
      <rPr>
        <sz val="11"/>
        <rFont val="Calibri"/>
        <family val="2"/>
      </rPr>
      <t xml:space="preserve"> </t>
    </r>
    <r>
      <rPr>
        <sz val="11"/>
        <rFont val="宋体"/>
        <charset val="134"/>
      </rPr>
      <t>酸奶</t>
    </r>
    <r>
      <rPr>
        <sz val="11"/>
        <rFont val="Calibri"/>
        <family val="2"/>
      </rPr>
      <t>007</t>
    </r>
    <r>
      <rPr>
        <sz val="11"/>
        <rFont val="宋体"/>
        <charset val="134"/>
      </rPr>
      <t>低温风味发酵乳</t>
    </r>
    <r>
      <rPr>
        <sz val="11"/>
        <rFont val="Calibri"/>
        <family val="2"/>
      </rPr>
      <t>0</t>
    </r>
    <r>
      <rPr>
        <sz val="11"/>
        <rFont val="宋体"/>
        <charset val="134"/>
      </rPr>
      <t>蔗糖</t>
    </r>
    <r>
      <rPr>
        <sz val="11"/>
        <rFont val="Calibri"/>
        <family val="2"/>
      </rPr>
      <t>969g</t>
    </r>
    <r>
      <rPr>
        <sz val="11"/>
        <rFont val="宋体"/>
        <charset val="134"/>
      </rPr>
      <t>家庭装益生菌酸牛奶</t>
    </r>
    <r>
      <rPr>
        <sz val="11"/>
        <rFont val="Calibri"/>
        <family val="2"/>
      </rPr>
      <t xml:space="preserve"> 007</t>
    </r>
    <r>
      <rPr>
        <sz val="11"/>
        <rFont val="宋体"/>
        <charset val="134"/>
      </rPr>
      <t>家庭装无蔗糖</t>
    </r>
    <r>
      <rPr>
        <sz val="11"/>
        <rFont val="Calibri"/>
        <family val="2"/>
      </rPr>
      <t>969</t>
    </r>
    <r>
      <rPr>
        <sz val="11"/>
        <rFont val="宋体"/>
        <charset val="134"/>
      </rPr>
      <t>克</t>
    </r>
    <r>
      <rPr>
        <sz val="11"/>
        <rFont val="Calibri"/>
        <family val="2"/>
      </rPr>
      <t>×2</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</si>
  <si>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酸奶</t>
    </r>
    <r>
      <rPr>
        <sz val="11"/>
        <color theme="1"/>
        <rFont val="Calibri"/>
        <family val="2"/>
      </rPr>
      <t>007</t>
    </r>
    <r>
      <rPr>
        <sz val="11"/>
        <color theme="1"/>
        <rFont val="宋体"/>
        <charset val="134"/>
      </rPr>
      <t>低温风味发酵乳</t>
    </r>
    <r>
      <rPr>
        <sz val="11"/>
        <color theme="1"/>
        <rFont val="Calibri"/>
        <family val="2"/>
      </rPr>
      <t>0</t>
    </r>
    <r>
      <rPr>
        <sz val="11"/>
        <color theme="1"/>
        <rFont val="宋体"/>
        <charset val="134"/>
      </rPr>
      <t>蔗糖</t>
    </r>
    <r>
      <rPr>
        <sz val="11"/>
        <color theme="1"/>
        <rFont val="Calibri"/>
        <family val="2"/>
      </rPr>
      <t>969g</t>
    </r>
    <r>
      <rPr>
        <sz val="11"/>
        <color theme="1"/>
        <rFont val="宋体"/>
        <charset val="134"/>
      </rPr>
      <t>家庭装益生菌酸牛奶</t>
    </r>
    <r>
      <rPr>
        <sz val="11"/>
        <color theme="1"/>
        <rFont val="Calibri"/>
        <family val="2"/>
      </rPr>
      <t xml:space="preserve"> 007</t>
    </r>
    <r>
      <rPr>
        <sz val="11"/>
        <color theme="1"/>
        <rFont val="宋体"/>
        <charset val="134"/>
      </rPr>
      <t>家庭装无蔗糖</t>
    </r>
    <r>
      <rPr>
        <sz val="11"/>
        <color theme="1"/>
        <rFont val="Calibri"/>
        <family val="2"/>
      </rPr>
      <t>969</t>
    </r>
    <r>
      <rPr>
        <sz val="11"/>
        <color theme="1"/>
        <rFont val="宋体"/>
        <charset val="134"/>
      </rPr>
      <t>克</t>
    </r>
    <r>
      <rPr>
        <sz val="11"/>
        <color theme="1"/>
        <rFont val="Calibri"/>
        <family val="2"/>
      </rPr>
      <t>×2</t>
    </r>
    <r>
      <rPr>
        <sz val="11"/>
        <color theme="1"/>
        <rFont val="宋体"/>
        <charset val="134"/>
      </rPr>
      <t>瓶</t>
    </r>
  </si>
  <si>
    <t>http://item.jd.com/10205660571483.html</t>
  </si>
  <si>
    <t>50.9</t>
  </si>
  <si>
    <t>10205660571483</t>
  </si>
  <si>
    <r>
      <rPr>
        <sz val="11"/>
        <rFont val="宋体"/>
        <charset val="134"/>
      </rPr>
      <t>卡士</t>
    </r>
    <r>
      <rPr>
        <sz val="11"/>
        <rFont val="Calibri"/>
        <family val="2"/>
      </rPr>
      <t>007</t>
    </r>
    <r>
      <rPr>
        <sz val="11"/>
        <rFont val="宋体"/>
        <charset val="134"/>
      </rPr>
      <t>小奶罐酸奶可选原味</t>
    </r>
    <r>
      <rPr>
        <sz val="11"/>
        <rFont val="Calibri"/>
        <family val="2"/>
      </rPr>
      <t>/0</t>
    </r>
    <r>
      <rPr>
        <sz val="11"/>
        <rFont val="宋体"/>
        <charset val="134"/>
      </rPr>
      <t>蔗糖七种益生菌低温冷藏</t>
    </r>
    <r>
      <rPr>
        <sz val="11"/>
        <rFont val="Calibri"/>
        <family val="2"/>
      </rPr>
      <t xml:space="preserve"> 0</t>
    </r>
    <r>
      <rPr>
        <sz val="11"/>
        <rFont val="宋体"/>
        <charset val="134"/>
      </rPr>
      <t>蔗糖</t>
    </r>
    <r>
      <rPr>
        <sz val="11"/>
        <rFont val="Calibri"/>
        <family val="2"/>
      </rPr>
      <t>428g*4</t>
    </r>
    <r>
      <rPr>
        <sz val="11"/>
        <rFont val="宋体"/>
        <charset val="134"/>
      </rPr>
      <t>瓶（蓝瓶）</t>
    </r>
  </si>
  <si>
    <r>
      <rPr>
        <sz val="11"/>
        <color theme="1"/>
        <rFont val="宋体"/>
        <charset val="134"/>
      </rPr>
      <t>卡士</t>
    </r>
    <r>
      <rPr>
        <sz val="11"/>
        <color theme="1"/>
        <rFont val="Calibri"/>
        <family val="2"/>
      </rPr>
      <t>007</t>
    </r>
    <r>
      <rPr>
        <sz val="11"/>
        <color theme="1"/>
        <rFont val="宋体"/>
        <charset val="134"/>
      </rPr>
      <t>小奶罐酸奶可选原味</t>
    </r>
    <r>
      <rPr>
        <sz val="11"/>
        <color theme="1"/>
        <rFont val="Calibri"/>
        <family val="2"/>
      </rPr>
      <t>/0</t>
    </r>
    <r>
      <rPr>
        <sz val="11"/>
        <color theme="1"/>
        <rFont val="宋体"/>
        <charset val="134"/>
      </rPr>
      <t>蔗糖七种益生菌低温冷藏</t>
    </r>
    <r>
      <rPr>
        <sz val="11"/>
        <color theme="1"/>
        <rFont val="Calibri"/>
        <family val="2"/>
      </rPr>
      <t xml:space="preserve"> 0</t>
    </r>
    <r>
      <rPr>
        <sz val="11"/>
        <color theme="1"/>
        <rFont val="宋体"/>
        <charset val="134"/>
      </rPr>
      <t>蔗糖</t>
    </r>
    <r>
      <rPr>
        <sz val="11"/>
        <color theme="1"/>
        <rFont val="Calibri"/>
        <family val="2"/>
      </rPr>
      <t>428g*4</t>
    </r>
    <r>
      <rPr>
        <sz val="11"/>
        <color theme="1"/>
        <rFont val="宋体"/>
        <charset val="134"/>
      </rPr>
      <t>瓶（蓝瓶）</t>
    </r>
  </si>
  <si>
    <r>
      <rPr>
        <sz val="11"/>
        <color theme="1"/>
        <rFont val="宋体"/>
        <charset val="134"/>
      </rPr>
      <t>千禄食品饮料店</t>
    </r>
  </si>
  <si>
    <t>http://item.jd.com/10141191544709.html</t>
  </si>
  <si>
    <t>132</t>
  </si>
  <si>
    <t>10141191544709</t>
  </si>
  <si>
    <r>
      <rPr>
        <sz val="11"/>
        <rFont val="宋体"/>
        <charset val="134"/>
      </rPr>
      <t>卡士酸奶家庭装酸奶原味</t>
    </r>
    <r>
      <rPr>
        <sz val="11"/>
        <rFont val="Calibri"/>
        <family val="2"/>
      </rPr>
      <t>969g</t>
    </r>
    <r>
      <rPr>
        <sz val="11"/>
        <rFont val="宋体"/>
        <charset val="134"/>
      </rPr>
      <t>瓶装</t>
    </r>
    <r>
      <rPr>
        <sz val="11"/>
        <rFont val="Calibri"/>
        <family val="2"/>
      </rPr>
      <t>07</t>
    </r>
    <r>
      <rPr>
        <sz val="11"/>
        <rFont val="宋体"/>
        <charset val="134"/>
      </rPr>
      <t>种益生菌低温酸奶</t>
    </r>
    <r>
      <rPr>
        <sz val="11"/>
        <rFont val="Calibri"/>
        <family val="2"/>
      </rPr>
      <t xml:space="preserve"> 007</t>
    </r>
    <r>
      <rPr>
        <sz val="11"/>
        <rFont val="宋体"/>
        <charset val="134"/>
      </rPr>
      <t>家庭装</t>
    </r>
    <r>
      <rPr>
        <sz val="11"/>
        <rFont val="Calibri"/>
        <family val="2"/>
      </rPr>
      <t>0</t>
    </r>
    <r>
      <rPr>
        <sz val="11"/>
        <rFont val="宋体"/>
        <charset val="134"/>
      </rPr>
      <t>蔗糖</t>
    </r>
    <r>
      <rPr>
        <sz val="11"/>
        <rFont val="Calibri"/>
        <family val="2"/>
      </rPr>
      <t>969g*4</t>
    </r>
    <r>
      <rPr>
        <sz val="11"/>
        <rFont val="宋体"/>
        <charset val="134"/>
      </rPr>
      <t>瓶</t>
    </r>
  </si>
  <si>
    <r>
      <rPr>
        <sz val="11"/>
        <color theme="1"/>
        <rFont val="宋体"/>
        <charset val="134"/>
      </rPr>
      <t>卡士酸奶家庭装酸奶原味</t>
    </r>
    <r>
      <rPr>
        <sz val="11"/>
        <color theme="1"/>
        <rFont val="Calibri"/>
        <family val="2"/>
      </rPr>
      <t>969g</t>
    </r>
    <r>
      <rPr>
        <sz val="11"/>
        <color theme="1"/>
        <rFont val="宋体"/>
        <charset val="134"/>
      </rPr>
      <t>瓶装</t>
    </r>
    <r>
      <rPr>
        <sz val="11"/>
        <color theme="1"/>
        <rFont val="Calibri"/>
        <family val="2"/>
      </rPr>
      <t>07</t>
    </r>
    <r>
      <rPr>
        <sz val="11"/>
        <color theme="1"/>
        <rFont val="宋体"/>
        <charset val="134"/>
      </rPr>
      <t>种益生菌低温酸奶</t>
    </r>
    <r>
      <rPr>
        <sz val="11"/>
        <color theme="1"/>
        <rFont val="Calibri"/>
        <family val="2"/>
      </rPr>
      <t xml:space="preserve"> 007</t>
    </r>
    <r>
      <rPr>
        <sz val="11"/>
        <color theme="1"/>
        <rFont val="宋体"/>
        <charset val="134"/>
      </rPr>
      <t>家庭装</t>
    </r>
    <r>
      <rPr>
        <sz val="11"/>
        <color theme="1"/>
        <rFont val="Calibri"/>
        <family val="2"/>
      </rPr>
      <t>0</t>
    </r>
    <r>
      <rPr>
        <sz val="11"/>
        <color theme="1"/>
        <rFont val="宋体"/>
        <charset val="134"/>
      </rPr>
      <t>蔗糖</t>
    </r>
    <r>
      <rPr>
        <sz val="11"/>
        <color theme="1"/>
        <rFont val="Calibri"/>
        <family val="2"/>
      </rPr>
      <t>969g*4</t>
    </r>
    <r>
      <rPr>
        <sz val="11"/>
        <color theme="1"/>
        <rFont val="宋体"/>
        <charset val="134"/>
      </rPr>
      <t>瓶</t>
    </r>
  </si>
  <si>
    <t>http://item.jd.com/10138190149528.html</t>
  </si>
  <si>
    <t>39.95</t>
  </si>
  <si>
    <t>10138190149528</t>
  </si>
  <si>
    <r>
      <rPr>
        <sz val="11"/>
        <rFont val="宋体"/>
        <charset val="134"/>
      </rPr>
      <t>卡士</t>
    </r>
    <r>
      <rPr>
        <sz val="11"/>
        <rFont val="Calibri"/>
        <family val="2"/>
      </rPr>
      <t>CLASSY·KISS 007</t>
    </r>
    <r>
      <rPr>
        <sz val="11"/>
        <rFont val="宋体"/>
        <charset val="134"/>
      </rPr>
      <t>益生菌家庭装酸奶原味</t>
    </r>
    <r>
      <rPr>
        <sz val="11"/>
        <rFont val="Calibri"/>
        <family val="2"/>
      </rPr>
      <t xml:space="preserve">1kg </t>
    </r>
    <r>
      <rPr>
        <sz val="11"/>
        <rFont val="宋体"/>
        <charset val="134"/>
      </rPr>
      <t>风味发酵乳</t>
    </r>
    <r>
      <rPr>
        <sz val="11"/>
        <rFont val="Calibri"/>
        <family val="2"/>
      </rPr>
      <t xml:space="preserve"> </t>
    </r>
    <r>
      <rPr>
        <sz val="11"/>
        <rFont val="宋体"/>
        <charset val="134"/>
      </rPr>
      <t>家庭装</t>
    </r>
    <r>
      <rPr>
        <sz val="11"/>
        <rFont val="Calibri"/>
        <family val="2"/>
      </rPr>
      <t xml:space="preserve"> 007*1</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</si>
  <si>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益生菌家庭装酸奶原味</t>
    </r>
    <r>
      <rPr>
        <sz val="11"/>
        <color theme="1"/>
        <rFont val="Calibri"/>
        <family val="2"/>
      </rPr>
      <t xml:space="preserve">1kg </t>
    </r>
    <r>
      <rPr>
        <sz val="11"/>
        <color theme="1"/>
        <rFont val="宋体"/>
        <charset val="134"/>
      </rPr>
      <t>风味发酵乳</t>
    </r>
    <r>
      <rPr>
        <sz val="11"/>
        <color theme="1"/>
        <rFont val="Calibri"/>
        <family val="2"/>
      </rPr>
      <t xml:space="preserve"> </t>
    </r>
    <r>
      <rPr>
        <sz val="11"/>
        <color theme="1"/>
        <rFont val="宋体"/>
        <charset val="134"/>
      </rPr>
      <t>家庭装</t>
    </r>
    <r>
      <rPr>
        <sz val="11"/>
        <color theme="1"/>
        <rFont val="Calibri"/>
        <family val="2"/>
      </rPr>
      <t xml:space="preserve"> 007*1</t>
    </r>
    <r>
      <rPr>
        <sz val="11"/>
        <color theme="1"/>
        <rFont val="宋体"/>
        <charset val="134"/>
      </rPr>
      <t>瓶</t>
    </r>
  </si>
  <si>
    <t>http://item.jd.com/10040026006847.html</t>
  </si>
  <si>
    <t>10040026006847</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</si>
  <si>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969g</t>
    </r>
    <r>
      <rPr>
        <sz val="11"/>
        <rFont val="宋体"/>
        <charset val="134"/>
      </rPr>
      <t>（</t>
    </r>
    <r>
      <rPr>
        <sz val="11"/>
        <rFont val="Calibri"/>
        <family val="2"/>
      </rPr>
      <t>0</t>
    </r>
    <r>
      <rPr>
        <sz val="11"/>
        <rFont val="宋体"/>
        <charset val="134"/>
      </rPr>
      <t>蔗糖）</t>
    </r>
    <r>
      <rPr>
        <sz val="11"/>
        <rFont val="Calibri"/>
        <family val="2"/>
      </rPr>
      <t>* 3</t>
    </r>
    <r>
      <rPr>
        <sz val="11"/>
        <rFont val="宋体"/>
        <charset val="134"/>
      </rPr>
      <t>桶（蓝瓶）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</si>
  <si>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969g</t>
    </r>
    <r>
      <rPr>
        <sz val="11"/>
        <color theme="1"/>
        <rFont val="宋体"/>
        <charset val="134"/>
      </rPr>
      <t>（</t>
    </r>
    <r>
      <rPr>
        <sz val="11"/>
        <color theme="1"/>
        <rFont val="Calibri"/>
        <family val="2"/>
      </rPr>
      <t>0</t>
    </r>
    <r>
      <rPr>
        <sz val="11"/>
        <color theme="1"/>
        <rFont val="宋体"/>
        <charset val="134"/>
      </rPr>
      <t>蔗糖）</t>
    </r>
    <r>
      <rPr>
        <sz val="11"/>
        <color theme="1"/>
        <rFont val="Calibri"/>
        <family val="2"/>
      </rPr>
      <t>* 3</t>
    </r>
    <r>
      <rPr>
        <sz val="11"/>
        <color theme="1"/>
        <rFont val="宋体"/>
        <charset val="134"/>
      </rPr>
      <t>桶（蓝瓶）</t>
    </r>
  </si>
  <si>
    <t>http://item.jd.com/10095900820041.html</t>
  </si>
  <si>
    <t>10095900820041</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</si>
  <si>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t>
    </r>
    <r>
      <rPr>
        <sz val="11"/>
        <rFont val="宋体"/>
        <charset val="134"/>
      </rPr>
      <t>）</t>
    </r>
    <r>
      <rPr>
        <sz val="11"/>
        <rFont val="Calibri"/>
        <family val="2"/>
      </rPr>
      <t xml:space="preserve"> 1</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</si>
  <si>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t>
    </r>
    <r>
      <rPr>
        <sz val="11"/>
        <color theme="1"/>
        <rFont val="宋体"/>
        <charset val="134"/>
      </rPr>
      <t>）</t>
    </r>
    <r>
      <rPr>
        <sz val="11"/>
        <color theme="1"/>
        <rFont val="Calibri"/>
        <family val="2"/>
      </rPr>
      <t xml:space="preserve"> 1</t>
    </r>
    <r>
      <rPr>
        <sz val="11"/>
        <color theme="1"/>
        <rFont val="宋体"/>
        <charset val="134"/>
      </rPr>
      <t>瓶</t>
    </r>
  </si>
  <si>
    <t>http://item.jd.com/10110097816383.html</t>
  </si>
  <si>
    <t>10110097816383</t>
  </si>
  <si>
    <r>
      <rPr>
        <sz val="11"/>
        <rFont val="宋体"/>
        <charset val="134"/>
      </rPr>
      <t>卡士【顺丰】小奶罐</t>
    </r>
    <r>
      <rPr>
        <sz val="11"/>
        <rFont val="Calibri"/>
        <family val="2"/>
      </rPr>
      <t>007</t>
    </r>
    <r>
      <rPr>
        <sz val="11"/>
        <rFont val="宋体"/>
        <charset val="134"/>
      </rPr>
      <t>酸奶乳酸菌低温酸奶</t>
    </r>
    <r>
      <rPr>
        <sz val="11"/>
        <rFont val="Calibri"/>
        <family val="2"/>
      </rPr>
      <t xml:space="preserve"> 0</t>
    </r>
    <r>
      <rPr>
        <sz val="11"/>
        <rFont val="宋体"/>
        <charset val="134"/>
      </rPr>
      <t>蔗糖【</t>
    </r>
    <r>
      <rPr>
        <sz val="11"/>
        <rFont val="Calibri"/>
        <family val="2"/>
      </rPr>
      <t>428g*6</t>
    </r>
    <r>
      <rPr>
        <sz val="11"/>
        <rFont val="宋体"/>
        <charset val="134"/>
      </rPr>
      <t>瓶】</t>
    </r>
  </si>
  <si>
    <r>
      <rPr>
        <sz val="11"/>
        <color theme="1"/>
        <rFont val="宋体"/>
        <charset val="134"/>
      </rPr>
      <t>卡士【顺丰】小奶罐</t>
    </r>
    <r>
      <rPr>
        <sz val="11"/>
        <color theme="1"/>
        <rFont val="Calibri"/>
        <family val="2"/>
      </rPr>
      <t>007</t>
    </r>
    <r>
      <rPr>
        <sz val="11"/>
        <color theme="1"/>
        <rFont val="宋体"/>
        <charset val="134"/>
      </rPr>
      <t>酸奶乳酸菌低温酸奶</t>
    </r>
    <r>
      <rPr>
        <sz val="11"/>
        <color theme="1"/>
        <rFont val="Calibri"/>
        <family val="2"/>
      </rPr>
      <t xml:space="preserve"> 0</t>
    </r>
    <r>
      <rPr>
        <sz val="11"/>
        <color theme="1"/>
        <rFont val="宋体"/>
        <charset val="134"/>
      </rPr>
      <t>蔗糖【</t>
    </r>
    <r>
      <rPr>
        <sz val="11"/>
        <color theme="1"/>
        <rFont val="Calibri"/>
        <family val="2"/>
      </rPr>
      <t>428g*6</t>
    </r>
    <r>
      <rPr>
        <sz val="11"/>
        <color theme="1"/>
        <rFont val="宋体"/>
        <charset val="134"/>
      </rPr>
      <t>瓶】</t>
    </r>
  </si>
  <si>
    <t>http://item.jd.com/10177370567580.html</t>
  </si>
  <si>
    <t>10177370567580</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</si>
  <si>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【礼盒装】</t>
    </r>
    <r>
      <rPr>
        <sz val="11"/>
        <rFont val="Calibri"/>
        <family val="2"/>
      </rPr>
      <t>4</t>
    </r>
    <r>
      <rPr>
        <sz val="11"/>
        <rFont val="宋体"/>
        <charset val="134"/>
      </rPr>
      <t>瓶</t>
    </r>
    <r>
      <rPr>
        <sz val="11"/>
        <rFont val="Calibri"/>
        <family val="2"/>
      </rPr>
      <t xml:space="preserve"> </t>
    </r>
    <r>
      <rPr>
        <sz val="11"/>
        <rFont val="宋体"/>
        <charset val="134"/>
      </rPr>
      <t>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</si>
  <si>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【礼盒装】</t>
    </r>
    <r>
      <rPr>
        <sz val="11"/>
        <color theme="1"/>
        <rFont val="Calibri"/>
        <family val="2"/>
      </rPr>
      <t>4</t>
    </r>
    <r>
      <rPr>
        <sz val="11"/>
        <color theme="1"/>
        <rFont val="宋体"/>
        <charset val="134"/>
      </rPr>
      <t>瓶</t>
    </r>
    <r>
      <rPr>
        <sz val="11"/>
        <color theme="1"/>
        <rFont val="Calibri"/>
        <family val="2"/>
      </rPr>
      <t xml:space="preserve"> </t>
    </r>
    <r>
      <rPr>
        <sz val="11"/>
        <color theme="1"/>
        <rFont val="宋体"/>
        <charset val="134"/>
      </rPr>
      <t>小奶罐原味</t>
    </r>
    <r>
      <rPr>
        <sz val="11"/>
        <color theme="1"/>
        <rFont val="Calibri"/>
        <family val="2"/>
      </rPr>
      <t>440g</t>
    </r>
  </si>
  <si>
    <r>
      <rPr>
        <sz val="11"/>
        <color theme="1"/>
        <rFont val="宋体"/>
        <charset val="134"/>
      </rPr>
      <t>妙度休闲食品店</t>
    </r>
  </si>
  <si>
    <t>http://item.jd.com/10204639989937.html</t>
  </si>
  <si>
    <t>74.4</t>
  </si>
  <si>
    <t>10204639989937</t>
  </si>
  <si>
    <r>
      <rPr>
        <sz val="11"/>
        <rFont val="宋体"/>
        <charset val="134"/>
      </rPr>
      <t>新货到卡士酸奶</t>
    </r>
    <r>
      <rPr>
        <sz val="11"/>
        <rFont val="Calibri"/>
        <family val="2"/>
      </rPr>
      <t>007</t>
    </r>
    <r>
      <rPr>
        <sz val="11"/>
        <rFont val="宋体"/>
        <charset val="134"/>
      </rPr>
      <t>家庭装</t>
    </r>
    <r>
      <rPr>
        <sz val="11"/>
        <rFont val="Calibri"/>
        <family val="2"/>
      </rPr>
      <t>7</t>
    </r>
    <r>
      <rPr>
        <sz val="11"/>
        <rFont val="宋体"/>
        <charset val="134"/>
      </rPr>
      <t>种益生菌低温发酵乳</t>
    </r>
    <r>
      <rPr>
        <sz val="11"/>
        <rFont val="Calibri"/>
        <family val="2"/>
      </rPr>
      <t xml:space="preserve"> </t>
    </r>
    <r>
      <rPr>
        <sz val="11"/>
        <rFont val="宋体"/>
        <charset val="134"/>
      </rPr>
      <t>原味</t>
    </r>
    <r>
      <rPr>
        <sz val="11"/>
        <rFont val="Calibri"/>
        <family val="2"/>
      </rPr>
      <t>1kg*2</t>
    </r>
    <r>
      <rPr>
        <sz val="11"/>
        <rFont val="宋体"/>
        <charset val="134"/>
      </rPr>
      <t>瓶</t>
    </r>
  </si>
  <si>
    <r>
      <rPr>
        <sz val="11"/>
        <color theme="1"/>
        <rFont val="宋体"/>
        <charset val="134"/>
      </rPr>
      <t>新货到卡士酸奶</t>
    </r>
    <r>
      <rPr>
        <sz val="11"/>
        <color theme="1"/>
        <rFont val="Calibri"/>
        <family val="2"/>
      </rPr>
      <t>007</t>
    </r>
    <r>
      <rPr>
        <sz val="11"/>
        <color theme="1"/>
        <rFont val="宋体"/>
        <charset val="134"/>
      </rPr>
      <t>家庭装</t>
    </r>
    <r>
      <rPr>
        <sz val="11"/>
        <color theme="1"/>
        <rFont val="Calibri"/>
        <family val="2"/>
      </rPr>
      <t>7</t>
    </r>
    <r>
      <rPr>
        <sz val="11"/>
        <color theme="1"/>
        <rFont val="宋体"/>
        <charset val="134"/>
      </rPr>
      <t>种益生菌低温发酵乳</t>
    </r>
    <r>
      <rPr>
        <sz val="11"/>
        <color theme="1"/>
        <rFont val="Calibri"/>
        <family val="2"/>
      </rPr>
      <t xml:space="preserve"> </t>
    </r>
    <r>
      <rPr>
        <sz val="11"/>
        <color theme="1"/>
        <rFont val="宋体"/>
        <charset val="134"/>
      </rPr>
      <t>原味</t>
    </r>
    <r>
      <rPr>
        <sz val="11"/>
        <color theme="1"/>
        <rFont val="Calibri"/>
        <family val="2"/>
      </rPr>
      <t>1kg*2</t>
    </r>
    <r>
      <rPr>
        <sz val="11"/>
        <color theme="1"/>
        <rFont val="宋体"/>
        <charset val="134"/>
      </rPr>
      <t>瓶</t>
    </r>
  </si>
  <si>
    <t>http://item.jd.com/10176648280081.html</t>
  </si>
  <si>
    <t>10176648280081</t>
  </si>
  <si>
    <r>
      <rPr>
        <sz val="11"/>
        <rFont val="宋体"/>
        <charset val="134"/>
      </rPr>
      <t>卡士</t>
    </r>
    <r>
      <rPr>
        <sz val="11"/>
        <rFont val="Calibri"/>
        <family val="2"/>
      </rPr>
      <t>007</t>
    </r>
    <r>
      <rPr>
        <sz val="11"/>
        <rFont val="宋体"/>
        <charset val="134"/>
      </rPr>
      <t>酸奶原味</t>
    </r>
    <r>
      <rPr>
        <sz val="11"/>
        <rFont val="Calibri"/>
        <family val="2"/>
      </rPr>
      <t>100g</t>
    </r>
    <r>
      <rPr>
        <sz val="11"/>
        <rFont val="宋体"/>
        <charset val="134"/>
      </rPr>
      <t>三连杯益生菌风味发酵乳低温生牛乳全脂早餐奶</t>
    </r>
    <r>
      <rPr>
        <sz val="11"/>
        <rFont val="Calibri"/>
        <family val="2"/>
      </rPr>
      <t xml:space="preserve"> </t>
    </r>
    <r>
      <rPr>
        <sz val="11"/>
        <rFont val="宋体"/>
        <charset val="134"/>
      </rPr>
      <t>【</t>
    </r>
    <r>
      <rPr>
        <sz val="11"/>
        <rFont val="Calibri"/>
        <family val="2"/>
      </rPr>
      <t>2</t>
    </r>
    <r>
      <rPr>
        <sz val="11"/>
        <rFont val="宋体"/>
        <charset val="134"/>
      </rPr>
      <t>瓶】家庭装原味</t>
    </r>
    <r>
      <rPr>
        <sz val="11"/>
        <rFont val="Calibri"/>
        <family val="2"/>
      </rPr>
      <t>1kg</t>
    </r>
  </si>
  <si>
    <r>
      <rPr>
        <sz val="11"/>
        <color theme="1"/>
        <rFont val="宋体"/>
        <charset val="134"/>
      </rPr>
      <t>卡士</t>
    </r>
    <r>
      <rPr>
        <sz val="11"/>
        <color theme="1"/>
        <rFont val="Calibri"/>
        <family val="2"/>
      </rPr>
      <t>007</t>
    </r>
    <r>
      <rPr>
        <sz val="11"/>
        <color theme="1"/>
        <rFont val="宋体"/>
        <charset val="134"/>
      </rPr>
      <t>酸奶原味</t>
    </r>
    <r>
      <rPr>
        <sz val="11"/>
        <color theme="1"/>
        <rFont val="Calibri"/>
        <family val="2"/>
      </rPr>
      <t>100g</t>
    </r>
    <r>
      <rPr>
        <sz val="11"/>
        <color theme="1"/>
        <rFont val="宋体"/>
        <charset val="134"/>
      </rPr>
      <t>三连杯益生菌风味发酵乳低温生牛乳全脂早餐奶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瓶】家庭装原味</t>
    </r>
    <r>
      <rPr>
        <sz val="11"/>
        <color theme="1"/>
        <rFont val="Calibri"/>
        <family val="2"/>
      </rPr>
      <t>1kg</t>
    </r>
  </si>
  <si>
    <t>http://item.jd.com/10152932096875.html</t>
  </si>
  <si>
    <t>42.9</t>
  </si>
  <si>
    <t>10152932096875</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</si>
  <si>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迷你罐酸奶</t>
    </r>
    <r>
      <rPr>
        <sz val="11"/>
        <rFont val="Calibri"/>
        <family val="2"/>
      </rPr>
      <t>AD</t>
    </r>
    <r>
      <rPr>
        <sz val="11"/>
        <rFont val="宋体"/>
        <charset val="134"/>
      </rPr>
      <t>钙原味</t>
    </r>
    <r>
      <rPr>
        <sz val="11"/>
        <rFont val="Calibri"/>
        <family val="2"/>
      </rPr>
      <t>/</t>
    </r>
    <r>
      <rPr>
        <sz val="11"/>
        <rFont val="宋体"/>
        <charset val="134"/>
      </rPr>
      <t>多莓</t>
    </r>
    <r>
      <rPr>
        <sz val="11"/>
        <rFont val="Calibri"/>
        <family val="2"/>
      </rPr>
      <t>/</t>
    </r>
    <r>
      <rPr>
        <sz val="11"/>
        <rFont val="宋体"/>
        <charset val="134"/>
      </rPr>
      <t>牛油果</t>
    </r>
    <r>
      <rPr>
        <sz val="11"/>
        <rFont val="Calibri"/>
        <family val="2"/>
      </rPr>
      <t>220g</t>
    </r>
    <r>
      <rPr>
        <sz val="11"/>
        <rFont val="宋体"/>
        <charset val="134"/>
      </rPr>
      <t>七种益生菌低温冷藏</t>
    </r>
    <r>
      <rPr>
        <sz val="11"/>
        <rFont val="Calibri"/>
        <family val="2"/>
      </rPr>
      <t xml:space="preserve"> 007</t>
    </r>
    <r>
      <rPr>
        <sz val="11"/>
        <rFont val="宋体"/>
        <charset val="134"/>
      </rPr>
      <t>迷你罐</t>
    </r>
    <r>
      <rPr>
        <sz val="11"/>
        <rFont val="Calibri"/>
        <family val="2"/>
      </rPr>
      <t>220g</t>
    </r>
    <r>
      <rPr>
        <sz val="11"/>
        <rFont val="宋体"/>
        <charset val="134"/>
      </rPr>
      <t>原味</t>
    </r>
    <r>
      <rPr>
        <sz val="11"/>
        <rFont val="Calibri"/>
        <family val="2"/>
      </rPr>
      <t>*4</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</si>
  <si>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迷你罐酸奶</t>
    </r>
    <r>
      <rPr>
        <sz val="11"/>
        <color theme="1"/>
        <rFont val="Calibri"/>
        <family val="2"/>
      </rPr>
      <t>AD</t>
    </r>
    <r>
      <rPr>
        <sz val="11"/>
        <color theme="1"/>
        <rFont val="宋体"/>
        <charset val="134"/>
      </rPr>
      <t>钙原味</t>
    </r>
    <r>
      <rPr>
        <sz val="11"/>
        <color theme="1"/>
        <rFont val="Calibri"/>
        <family val="2"/>
      </rPr>
      <t>/</t>
    </r>
    <r>
      <rPr>
        <sz val="11"/>
        <color theme="1"/>
        <rFont val="宋体"/>
        <charset val="134"/>
      </rPr>
      <t>多莓</t>
    </r>
    <r>
      <rPr>
        <sz val="11"/>
        <color theme="1"/>
        <rFont val="Calibri"/>
        <family val="2"/>
      </rPr>
      <t>/</t>
    </r>
    <r>
      <rPr>
        <sz val="11"/>
        <color theme="1"/>
        <rFont val="宋体"/>
        <charset val="134"/>
      </rPr>
      <t>牛油果</t>
    </r>
    <r>
      <rPr>
        <sz val="11"/>
        <color theme="1"/>
        <rFont val="Calibri"/>
        <family val="2"/>
      </rPr>
      <t>220g</t>
    </r>
    <r>
      <rPr>
        <sz val="11"/>
        <color theme="1"/>
        <rFont val="宋体"/>
        <charset val="134"/>
      </rPr>
      <t>七种益生菌低温冷藏</t>
    </r>
    <r>
      <rPr>
        <sz val="11"/>
        <color theme="1"/>
        <rFont val="Calibri"/>
        <family val="2"/>
      </rPr>
      <t xml:space="preserve"> 007</t>
    </r>
    <r>
      <rPr>
        <sz val="11"/>
        <color theme="1"/>
        <rFont val="宋体"/>
        <charset val="134"/>
      </rPr>
      <t>迷你罐</t>
    </r>
    <r>
      <rPr>
        <sz val="11"/>
        <color theme="1"/>
        <rFont val="Calibri"/>
        <family val="2"/>
      </rPr>
      <t>220g</t>
    </r>
    <r>
      <rPr>
        <sz val="11"/>
        <color theme="1"/>
        <rFont val="宋体"/>
        <charset val="134"/>
      </rPr>
      <t>原味</t>
    </r>
    <r>
      <rPr>
        <sz val="11"/>
        <color theme="1"/>
        <rFont val="Calibri"/>
        <family val="2"/>
      </rPr>
      <t>*4</t>
    </r>
    <r>
      <rPr>
        <sz val="11"/>
        <color theme="1"/>
        <rFont val="宋体"/>
        <charset val="134"/>
      </rPr>
      <t>瓶</t>
    </r>
  </si>
  <si>
    <t>http://item.jd.com/10142409832734.html</t>
  </si>
  <si>
    <t>102.4</t>
  </si>
  <si>
    <t>10142409832734</t>
  </si>
  <si>
    <r>
      <rPr>
        <sz val="11"/>
        <rFont val="宋体"/>
        <charset val="134"/>
      </rPr>
      <t>卡士卡士</t>
    </r>
    <r>
      <rPr>
        <sz val="11"/>
        <rFont val="Calibri"/>
        <family val="2"/>
      </rPr>
      <t>007</t>
    </r>
    <r>
      <rPr>
        <sz val="11"/>
        <rFont val="宋体"/>
        <charset val="134"/>
      </rPr>
      <t>酸奶</t>
    </r>
    <r>
      <rPr>
        <sz val="11"/>
        <rFont val="Calibri"/>
        <family val="2"/>
      </rPr>
      <t>/</t>
    </r>
    <r>
      <rPr>
        <sz val="11"/>
        <rFont val="宋体"/>
        <charset val="134"/>
      </rPr>
      <t>原味七种益生菌低温冷藏家庭装</t>
    </r>
    <r>
      <rPr>
        <sz val="11"/>
        <rFont val="Calibri"/>
        <family val="2"/>
      </rPr>
      <t xml:space="preserve"> 440g*</t>
    </r>
    <r>
      <rPr>
        <sz val="11"/>
        <rFont val="宋体"/>
        <charset val="134"/>
      </rPr>
      <t>原味</t>
    </r>
    <r>
      <rPr>
        <sz val="11"/>
        <rFont val="Calibri"/>
        <family val="2"/>
      </rPr>
      <t>007</t>
    </r>
    <r>
      <rPr>
        <sz val="11"/>
        <rFont val="宋体"/>
        <charset val="134"/>
      </rPr>
      <t>（红字）</t>
    </r>
    <r>
      <rPr>
        <sz val="11"/>
        <rFont val="Calibri"/>
        <family val="2"/>
      </rPr>
      <t xml:space="preserve"> 8</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</si>
  <si>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t>
    </r>
    <r>
      <rPr>
        <sz val="11"/>
        <color theme="1"/>
        <rFont val="Calibri"/>
        <family val="2"/>
      </rPr>
      <t>/</t>
    </r>
    <r>
      <rPr>
        <sz val="11"/>
        <color theme="1"/>
        <rFont val="宋体"/>
        <charset val="134"/>
      </rPr>
      <t>原味七种益生菌低温冷藏家庭装</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（红字）</t>
    </r>
    <r>
      <rPr>
        <sz val="11"/>
        <color theme="1"/>
        <rFont val="Calibri"/>
        <family val="2"/>
      </rPr>
      <t xml:space="preserve"> 8</t>
    </r>
    <r>
      <rPr>
        <sz val="11"/>
        <color theme="1"/>
        <rFont val="宋体"/>
        <charset val="134"/>
      </rPr>
      <t>瓶</t>
    </r>
  </si>
  <si>
    <t>http://item.jd.com/10205660571480.html</t>
  </si>
  <si>
    <t>10205660571480</t>
  </si>
  <si>
    <r>
      <rPr>
        <sz val="11"/>
        <rFont val="宋体"/>
        <charset val="134"/>
      </rPr>
      <t>卡士</t>
    </r>
    <r>
      <rPr>
        <sz val="11"/>
        <rFont val="Calibri"/>
        <family val="2"/>
      </rPr>
      <t>007</t>
    </r>
    <r>
      <rPr>
        <sz val="11"/>
        <rFont val="宋体"/>
        <charset val="134"/>
      </rPr>
      <t>小奶罐酸奶可选原味</t>
    </r>
    <r>
      <rPr>
        <sz val="11"/>
        <rFont val="Calibri"/>
        <family val="2"/>
      </rPr>
      <t>/0</t>
    </r>
    <r>
      <rPr>
        <sz val="11"/>
        <rFont val="宋体"/>
        <charset val="134"/>
      </rPr>
      <t>蔗糖七种益生菌低温冷藏</t>
    </r>
    <r>
      <rPr>
        <sz val="11"/>
        <rFont val="Calibri"/>
        <family val="2"/>
      </rPr>
      <t xml:space="preserve"> </t>
    </r>
    <r>
      <rPr>
        <sz val="11"/>
        <rFont val="宋体"/>
        <charset val="134"/>
      </rPr>
      <t>原味</t>
    </r>
    <r>
      <rPr>
        <sz val="11"/>
        <rFont val="Calibri"/>
        <family val="2"/>
      </rPr>
      <t>440g*4</t>
    </r>
    <r>
      <rPr>
        <sz val="11"/>
        <rFont val="宋体"/>
        <charset val="134"/>
      </rPr>
      <t>瓶（红瓶）</t>
    </r>
  </si>
  <si>
    <r>
      <rPr>
        <sz val="11"/>
        <color theme="1"/>
        <rFont val="宋体"/>
        <charset val="134"/>
      </rPr>
      <t>卡士</t>
    </r>
    <r>
      <rPr>
        <sz val="11"/>
        <color theme="1"/>
        <rFont val="Calibri"/>
        <family val="2"/>
      </rPr>
      <t>007</t>
    </r>
    <r>
      <rPr>
        <sz val="11"/>
        <color theme="1"/>
        <rFont val="宋体"/>
        <charset val="134"/>
      </rPr>
      <t>小奶罐酸奶可选原味</t>
    </r>
    <r>
      <rPr>
        <sz val="11"/>
        <color theme="1"/>
        <rFont val="Calibri"/>
        <family val="2"/>
      </rPr>
      <t>/0</t>
    </r>
    <r>
      <rPr>
        <sz val="11"/>
        <color theme="1"/>
        <rFont val="宋体"/>
        <charset val="134"/>
      </rPr>
      <t>蔗糖七种益生菌低温冷藏</t>
    </r>
    <r>
      <rPr>
        <sz val="11"/>
        <color theme="1"/>
        <rFont val="Calibri"/>
        <family val="2"/>
      </rPr>
      <t xml:space="preserve"> </t>
    </r>
    <r>
      <rPr>
        <sz val="11"/>
        <color theme="1"/>
        <rFont val="宋体"/>
        <charset val="134"/>
      </rPr>
      <t>原味</t>
    </r>
    <r>
      <rPr>
        <sz val="11"/>
        <color theme="1"/>
        <rFont val="Calibri"/>
        <family val="2"/>
      </rPr>
      <t>440g*4</t>
    </r>
    <r>
      <rPr>
        <sz val="11"/>
        <color theme="1"/>
        <rFont val="宋体"/>
        <charset val="134"/>
      </rPr>
      <t>瓶（红瓶）</t>
    </r>
  </si>
  <si>
    <t>http://item.jd.com/10177370567589.html</t>
  </si>
  <si>
    <t>10177370567589</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</si>
  <si>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钙迷你罐</t>
    </r>
    <r>
      <rPr>
        <sz val="11"/>
        <rFont val="Calibri"/>
        <family val="2"/>
      </rPr>
      <t>220g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</si>
  <si>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钙迷你罐</t>
    </r>
    <r>
      <rPr>
        <sz val="11"/>
        <color theme="1"/>
        <rFont val="Calibri"/>
        <family val="2"/>
      </rPr>
      <t>220g</t>
    </r>
  </si>
  <si>
    <t>http://item.jd.com/10176874331791.html</t>
  </si>
  <si>
    <t>40</t>
  </si>
  <si>
    <t>10176874331791</t>
  </si>
  <si>
    <r>
      <rPr>
        <sz val="11"/>
        <rFont val="宋体"/>
        <charset val="134"/>
      </rPr>
      <t>卡士</t>
    </r>
    <r>
      <rPr>
        <sz val="11"/>
        <rFont val="Calibri"/>
        <family val="2"/>
      </rPr>
      <t>007</t>
    </r>
    <r>
      <rPr>
        <sz val="11"/>
        <rFont val="宋体"/>
        <charset val="134"/>
      </rPr>
      <t>无蔗糖</t>
    </r>
    <r>
      <rPr>
        <sz val="11"/>
        <rFont val="Calibri"/>
        <family val="2"/>
      </rPr>
      <t>969g</t>
    </r>
    <r>
      <rPr>
        <sz val="11"/>
        <rFont val="宋体"/>
        <charset val="134"/>
      </rPr>
      <t>家庭装益生菌风味发酵乳</t>
    </r>
    <r>
      <rPr>
        <sz val="11"/>
        <rFont val="Calibri"/>
        <family val="2"/>
      </rPr>
      <t>0</t>
    </r>
    <r>
      <rPr>
        <sz val="11"/>
        <rFont val="宋体"/>
        <charset val="134"/>
      </rPr>
      <t>蔗糖原味全脂早餐奶大瓶装</t>
    </r>
    <r>
      <rPr>
        <sz val="11"/>
        <rFont val="Calibri"/>
        <family val="2"/>
      </rPr>
      <t xml:space="preserve"> </t>
    </r>
    <r>
      <rPr>
        <sz val="11"/>
        <rFont val="宋体"/>
        <charset val="134"/>
      </rPr>
      <t>【</t>
    </r>
    <r>
      <rPr>
        <sz val="11"/>
        <rFont val="Calibri"/>
        <family val="2"/>
      </rPr>
      <t>1</t>
    </r>
    <r>
      <rPr>
        <sz val="11"/>
        <rFont val="宋体"/>
        <charset val="134"/>
      </rPr>
      <t>瓶】家庭装</t>
    </r>
    <r>
      <rPr>
        <sz val="11"/>
        <rFont val="Calibri"/>
        <family val="2"/>
      </rPr>
      <t>0</t>
    </r>
    <r>
      <rPr>
        <sz val="11"/>
        <rFont val="宋体"/>
        <charset val="134"/>
      </rPr>
      <t>蔗糖</t>
    </r>
    <r>
      <rPr>
        <sz val="11"/>
        <rFont val="Calibri"/>
        <family val="2"/>
      </rPr>
      <t>969g</t>
    </r>
  </si>
  <si>
    <r>
      <rPr>
        <sz val="11"/>
        <color theme="1"/>
        <rFont val="宋体"/>
        <charset val="134"/>
      </rPr>
      <t>卡士</t>
    </r>
    <r>
      <rPr>
        <sz val="11"/>
        <color theme="1"/>
        <rFont val="Calibri"/>
        <family val="2"/>
      </rPr>
      <t>007</t>
    </r>
    <r>
      <rPr>
        <sz val="11"/>
        <color theme="1"/>
        <rFont val="宋体"/>
        <charset val="134"/>
      </rPr>
      <t>无蔗糖</t>
    </r>
    <r>
      <rPr>
        <sz val="11"/>
        <color theme="1"/>
        <rFont val="Calibri"/>
        <family val="2"/>
      </rPr>
      <t>969g</t>
    </r>
    <r>
      <rPr>
        <sz val="11"/>
        <color theme="1"/>
        <rFont val="宋体"/>
        <charset val="134"/>
      </rPr>
      <t>家庭装益生菌风味发酵乳</t>
    </r>
    <r>
      <rPr>
        <sz val="11"/>
        <color theme="1"/>
        <rFont val="Calibri"/>
        <family val="2"/>
      </rPr>
      <t>0</t>
    </r>
    <r>
      <rPr>
        <sz val="11"/>
        <color theme="1"/>
        <rFont val="宋体"/>
        <charset val="134"/>
      </rPr>
      <t>蔗糖原味全脂早餐奶大瓶装</t>
    </r>
    <r>
      <rPr>
        <sz val="11"/>
        <color theme="1"/>
        <rFont val="Calibri"/>
        <family val="2"/>
      </rPr>
      <t xml:space="preserve"> </t>
    </r>
    <r>
      <rPr>
        <sz val="11"/>
        <color theme="1"/>
        <rFont val="宋体"/>
        <charset val="134"/>
      </rPr>
      <t>【</t>
    </r>
    <r>
      <rPr>
        <sz val="11"/>
        <color theme="1"/>
        <rFont val="Calibri"/>
        <family val="2"/>
      </rPr>
      <t>1</t>
    </r>
    <r>
      <rPr>
        <sz val="11"/>
        <color theme="1"/>
        <rFont val="宋体"/>
        <charset val="134"/>
      </rPr>
      <t>瓶】家庭装</t>
    </r>
    <r>
      <rPr>
        <sz val="11"/>
        <color theme="1"/>
        <rFont val="Calibri"/>
        <family val="2"/>
      </rPr>
      <t>0</t>
    </r>
    <r>
      <rPr>
        <sz val="11"/>
        <color theme="1"/>
        <rFont val="宋体"/>
        <charset val="134"/>
      </rPr>
      <t>蔗糖</t>
    </r>
    <r>
      <rPr>
        <sz val="11"/>
        <color theme="1"/>
        <rFont val="Calibri"/>
        <family val="2"/>
      </rPr>
      <t>969g</t>
    </r>
  </si>
  <si>
    <t>http://item.jd.com/100273695210.html</t>
  </si>
  <si>
    <t>27.9</t>
  </si>
  <si>
    <t>100273695210</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</si>
  <si>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家庭装酸奶</t>
    </r>
    <r>
      <rPr>
        <sz val="11"/>
        <rFont val="Calibri"/>
        <family val="2"/>
      </rPr>
      <t xml:space="preserve">1kg </t>
    </r>
    <r>
      <rPr>
        <sz val="11"/>
        <rFont val="宋体"/>
        <charset val="134"/>
      </rPr>
      <t>原味低温酸奶</t>
    </r>
    <r>
      <rPr>
        <sz val="11"/>
        <rFont val="Calibri"/>
        <family val="2"/>
      </rPr>
      <t xml:space="preserve"> </t>
    </r>
    <r>
      <rPr>
        <sz val="11"/>
        <rFont val="宋体"/>
        <charset val="134"/>
      </rPr>
      <t>风味发酵乳</t>
    </r>
    <r>
      <rPr>
        <sz val="11"/>
        <rFont val="Calibri"/>
        <family val="2"/>
      </rPr>
      <t xml:space="preserve"> </t>
    </r>
    <r>
      <rPr>
        <sz val="11"/>
        <rFont val="宋体"/>
        <charset val="134"/>
      </rPr>
      <t>源头直发包邮</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</si>
  <si>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家庭装酸奶</t>
    </r>
    <r>
      <rPr>
        <sz val="11"/>
        <color theme="1"/>
        <rFont val="Calibri"/>
        <family val="2"/>
      </rPr>
      <t xml:space="preserve">1kg </t>
    </r>
    <r>
      <rPr>
        <sz val="11"/>
        <color theme="1"/>
        <rFont val="宋体"/>
        <charset val="134"/>
      </rPr>
      <t>原味低温酸奶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源头直发包邮</t>
    </r>
  </si>
  <si>
    <t>http://item.jd.com/10074357946767.html</t>
  </si>
  <si>
    <t>10074357946767</t>
  </si>
  <si>
    <r>
      <rPr>
        <sz val="11"/>
        <rFont val="宋体"/>
        <charset val="134"/>
      </rPr>
      <t>卡士</t>
    </r>
    <r>
      <rPr>
        <sz val="11"/>
        <rFont val="Calibri"/>
        <family val="2"/>
      </rPr>
      <t xml:space="preserve"> </t>
    </r>
    <r>
      <rPr>
        <sz val="11"/>
        <rFont val="宋体"/>
        <charset val="134"/>
      </rPr>
      <t>酸奶</t>
    </r>
    <r>
      <rPr>
        <sz val="11"/>
        <rFont val="Calibri"/>
        <family val="2"/>
      </rPr>
      <t>007</t>
    </r>
    <r>
      <rPr>
        <sz val="11"/>
        <rFont val="宋体"/>
        <charset val="134"/>
      </rPr>
      <t>家庭大桶装原味</t>
    </r>
    <r>
      <rPr>
        <sz val="11"/>
        <rFont val="Calibri"/>
        <family val="2"/>
      </rPr>
      <t>1KG</t>
    </r>
    <r>
      <rPr>
        <sz val="11"/>
        <rFont val="宋体"/>
        <charset val="134"/>
      </rPr>
      <t>低温酸奶益生菌风味发酵乳低温酸牛奶</t>
    </r>
    <r>
      <rPr>
        <sz val="11"/>
        <rFont val="Calibri"/>
        <family val="2"/>
      </rPr>
      <t xml:space="preserve"> 007</t>
    </r>
    <r>
      <rPr>
        <sz val="11"/>
        <rFont val="宋体"/>
        <charset val="134"/>
      </rPr>
      <t>家庭装原味</t>
    </r>
    <r>
      <rPr>
        <sz val="11"/>
        <rFont val="Calibri"/>
        <family val="2"/>
      </rPr>
      <t>1</t>
    </r>
    <r>
      <rPr>
        <sz val="11"/>
        <rFont val="宋体"/>
        <charset val="134"/>
      </rPr>
      <t>千克</t>
    </r>
    <r>
      <rPr>
        <sz val="11"/>
        <rFont val="Calibri"/>
        <family val="2"/>
      </rPr>
      <t>*3</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</si>
  <si>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酸奶</t>
    </r>
    <r>
      <rPr>
        <sz val="11"/>
        <color theme="1"/>
        <rFont val="Calibri"/>
        <family val="2"/>
      </rPr>
      <t>007</t>
    </r>
    <r>
      <rPr>
        <sz val="11"/>
        <color theme="1"/>
        <rFont val="宋体"/>
        <charset val="134"/>
      </rPr>
      <t>家庭大桶装原味</t>
    </r>
    <r>
      <rPr>
        <sz val="11"/>
        <color theme="1"/>
        <rFont val="Calibri"/>
        <family val="2"/>
      </rPr>
      <t>1KG</t>
    </r>
    <r>
      <rPr>
        <sz val="11"/>
        <color theme="1"/>
        <rFont val="宋体"/>
        <charset val="134"/>
      </rPr>
      <t>低温酸奶益生菌风味发酵乳低温酸牛奶</t>
    </r>
    <r>
      <rPr>
        <sz val="11"/>
        <color theme="1"/>
        <rFont val="Calibri"/>
        <family val="2"/>
      </rPr>
      <t xml:space="preserve"> 007</t>
    </r>
    <r>
      <rPr>
        <sz val="11"/>
        <color theme="1"/>
        <rFont val="宋体"/>
        <charset val="134"/>
      </rPr>
      <t>家庭装原味</t>
    </r>
    <r>
      <rPr>
        <sz val="11"/>
        <color theme="1"/>
        <rFont val="Calibri"/>
        <family val="2"/>
      </rPr>
      <t>1</t>
    </r>
    <r>
      <rPr>
        <sz val="11"/>
        <color theme="1"/>
        <rFont val="宋体"/>
        <charset val="134"/>
      </rPr>
      <t>千克</t>
    </r>
    <r>
      <rPr>
        <sz val="11"/>
        <color theme="1"/>
        <rFont val="Calibri"/>
        <family val="2"/>
      </rPr>
      <t>*3</t>
    </r>
    <r>
      <rPr>
        <sz val="11"/>
        <color theme="1"/>
        <rFont val="宋体"/>
        <charset val="134"/>
      </rPr>
      <t>瓶</t>
    </r>
  </si>
  <si>
    <t>http://item.jd.com/10175345484850.html</t>
  </si>
  <si>
    <t>10175345484850</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</si>
  <si>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益生菌厚乳</t>
    </r>
    <r>
      <rPr>
        <sz val="11"/>
        <rFont val="Calibri"/>
        <family val="2"/>
      </rPr>
      <t>100g</t>
    </r>
    <r>
      <rPr>
        <sz val="11"/>
        <rFont val="宋体"/>
        <charset val="134"/>
      </rPr>
      <t>低温原味酸奶</t>
    </r>
    <r>
      <rPr>
        <sz val="11"/>
        <rFont val="Calibri"/>
        <family val="2"/>
      </rPr>
      <t>0</t>
    </r>
    <r>
      <rPr>
        <sz val="11"/>
        <rFont val="宋体"/>
        <charset val="134"/>
      </rPr>
      <t>添加剂小杯酸牛奶孕妇学生早餐奶</t>
    </r>
    <r>
      <rPr>
        <sz val="11"/>
        <rFont val="Calibri"/>
        <family val="2"/>
      </rPr>
      <t xml:space="preserve"> </t>
    </r>
    <r>
      <rPr>
        <sz val="11"/>
        <rFont val="宋体"/>
        <charset val="134"/>
      </rPr>
      <t>【</t>
    </r>
    <r>
      <rPr>
        <sz val="11"/>
        <rFont val="Calibri"/>
        <family val="2"/>
      </rPr>
      <t>6</t>
    </r>
    <r>
      <rPr>
        <sz val="11"/>
        <rFont val="宋体"/>
        <charset val="134"/>
      </rPr>
      <t>瓶】小奶罐原味</t>
    </r>
    <r>
      <rPr>
        <sz val="11"/>
        <rFont val="Calibri"/>
        <family val="2"/>
      </rPr>
      <t>440g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</si>
  <si>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益生菌厚乳</t>
    </r>
    <r>
      <rPr>
        <sz val="11"/>
        <color theme="1"/>
        <rFont val="Calibri"/>
        <family val="2"/>
      </rPr>
      <t>100g</t>
    </r>
    <r>
      <rPr>
        <sz val="11"/>
        <color theme="1"/>
        <rFont val="宋体"/>
        <charset val="134"/>
      </rPr>
      <t>低温原味酸奶</t>
    </r>
    <r>
      <rPr>
        <sz val="11"/>
        <color theme="1"/>
        <rFont val="Calibri"/>
        <family val="2"/>
      </rPr>
      <t>0</t>
    </r>
    <r>
      <rPr>
        <sz val="11"/>
        <color theme="1"/>
        <rFont val="宋体"/>
        <charset val="134"/>
      </rPr>
      <t>添加剂小杯酸牛奶孕妇学生早餐奶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瓶】小奶罐原味</t>
    </r>
    <r>
      <rPr>
        <sz val="11"/>
        <color theme="1"/>
        <rFont val="Calibri"/>
        <family val="2"/>
      </rPr>
      <t>440g</t>
    </r>
  </si>
  <si>
    <t>http://item.jd.com/10096776281713.html</t>
  </si>
  <si>
    <t>10096776281713</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</si>
  <si>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益生菌家庭装酸奶原味</t>
    </r>
    <r>
      <rPr>
        <sz val="11"/>
        <rFont val="Calibri"/>
        <family val="2"/>
      </rPr>
      <t>0</t>
    </r>
    <r>
      <rPr>
        <sz val="11"/>
        <rFont val="宋体"/>
        <charset val="134"/>
      </rPr>
      <t>蔗糖风味发酵乳健身孕妇老人儿童酸牛奶</t>
    </r>
    <r>
      <rPr>
        <sz val="11"/>
        <rFont val="Calibri"/>
        <family val="2"/>
      </rPr>
      <t xml:space="preserve"> </t>
    </r>
    <r>
      <rPr>
        <sz val="11"/>
        <rFont val="宋体"/>
        <charset val="134"/>
      </rPr>
      <t>【</t>
    </r>
    <r>
      <rPr>
        <sz val="11"/>
        <rFont val="Calibri"/>
        <family val="2"/>
      </rPr>
      <t>2</t>
    </r>
    <r>
      <rPr>
        <sz val="11"/>
        <rFont val="宋体"/>
        <charset val="134"/>
      </rPr>
      <t>瓶】家庭装原味</t>
    </r>
    <r>
      <rPr>
        <sz val="11"/>
        <rFont val="Calibri"/>
        <family val="2"/>
      </rPr>
      <t>1kg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</si>
  <si>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益生菌家庭装酸奶原味</t>
    </r>
    <r>
      <rPr>
        <sz val="11"/>
        <color theme="1"/>
        <rFont val="Calibri"/>
        <family val="2"/>
      </rPr>
      <t>0</t>
    </r>
    <r>
      <rPr>
        <sz val="11"/>
        <color theme="1"/>
        <rFont val="宋体"/>
        <charset val="134"/>
      </rPr>
      <t>蔗糖风味发酵乳健身孕妇老人儿童酸牛奶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瓶】家庭装原味</t>
    </r>
    <r>
      <rPr>
        <sz val="11"/>
        <color theme="1"/>
        <rFont val="Calibri"/>
        <family val="2"/>
      </rPr>
      <t>1kg</t>
    </r>
  </si>
  <si>
    <r>
      <rPr>
        <sz val="11"/>
        <color theme="1"/>
        <rFont val="宋体"/>
        <charset val="134"/>
      </rPr>
      <t>碳水快乐屋店</t>
    </r>
  </si>
  <si>
    <t>http://item.jd.com/10208613617086.html</t>
  </si>
  <si>
    <t>74.6</t>
  </si>
  <si>
    <t>10208613617086</t>
  </si>
  <si>
    <r>
      <rPr>
        <sz val="11"/>
        <rFont val="宋体"/>
        <charset val="134"/>
      </rPr>
      <t>卡士酸奶</t>
    </r>
    <r>
      <rPr>
        <sz val="11"/>
        <rFont val="Calibri"/>
        <family val="2"/>
      </rPr>
      <t>007</t>
    </r>
    <r>
      <rPr>
        <sz val="11"/>
        <rFont val="宋体"/>
        <charset val="134"/>
      </rPr>
      <t>益生菌原味风味发酵乳家庭装早餐</t>
    </r>
    <r>
      <rPr>
        <sz val="11"/>
        <rFont val="Calibri"/>
        <family val="2"/>
      </rPr>
      <t>1kg</t>
    </r>
    <r>
      <rPr>
        <sz val="11"/>
        <rFont val="宋体"/>
        <charset val="134"/>
      </rPr>
      <t>瓶营养早餐酸奶</t>
    </r>
    <r>
      <rPr>
        <sz val="11"/>
        <rFont val="Calibri"/>
        <family val="2"/>
      </rPr>
      <t xml:space="preserve"> 007</t>
    </r>
    <r>
      <rPr>
        <sz val="11"/>
        <rFont val="宋体"/>
        <charset val="134"/>
      </rPr>
      <t>益生菌家庭装原味</t>
    </r>
    <r>
      <rPr>
        <sz val="11"/>
        <rFont val="Calibri"/>
        <family val="2"/>
      </rPr>
      <t>1kg 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</si>
  <si>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益生菌原味风味发酵乳家庭装早餐</t>
    </r>
    <r>
      <rPr>
        <sz val="11"/>
        <color theme="1"/>
        <rFont val="Calibri"/>
        <family val="2"/>
      </rPr>
      <t>1kg</t>
    </r>
    <r>
      <rPr>
        <sz val="11"/>
        <color theme="1"/>
        <rFont val="宋体"/>
        <charset val="134"/>
      </rPr>
      <t>瓶营养早餐酸奶</t>
    </r>
    <r>
      <rPr>
        <sz val="11"/>
        <color theme="1"/>
        <rFont val="Calibri"/>
        <family val="2"/>
      </rPr>
      <t xml:space="preserve"> 007</t>
    </r>
    <r>
      <rPr>
        <sz val="11"/>
        <color theme="1"/>
        <rFont val="宋体"/>
        <charset val="134"/>
      </rPr>
      <t>益生菌家庭装原味</t>
    </r>
    <r>
      <rPr>
        <sz val="11"/>
        <color theme="1"/>
        <rFont val="Calibri"/>
        <family val="2"/>
      </rPr>
      <t>1kg 2</t>
    </r>
    <r>
      <rPr>
        <sz val="11"/>
        <color theme="1"/>
        <rFont val="宋体"/>
        <charset val="134"/>
      </rPr>
      <t>瓶</t>
    </r>
  </si>
  <si>
    <r>
      <rPr>
        <sz val="11"/>
        <color theme="1"/>
        <rFont val="宋体"/>
        <charset val="134"/>
      </rPr>
      <t>福厦粮油店</t>
    </r>
  </si>
  <si>
    <t>http://item.jd.com/10207410671920.html</t>
  </si>
  <si>
    <t>86.98</t>
  </si>
  <si>
    <t>10207410671920</t>
  </si>
  <si>
    <r>
      <rPr>
        <sz val="11"/>
        <rFont val="宋体"/>
        <charset val="134"/>
      </rPr>
      <t>卡士</t>
    </r>
    <r>
      <rPr>
        <sz val="11"/>
        <rFont val="Calibri"/>
        <family val="2"/>
      </rPr>
      <t>007AD</t>
    </r>
    <r>
      <rPr>
        <sz val="11"/>
        <rFont val="宋体"/>
        <charset val="134"/>
      </rPr>
      <t>钙益生菌酸奶牛油果青苹果羽衣甘蓝风味</t>
    </r>
    <r>
      <rPr>
        <sz val="11"/>
        <rFont val="Calibri"/>
        <family val="2"/>
      </rPr>
      <t>210g5</t>
    </r>
    <r>
      <rPr>
        <sz val="11"/>
        <rFont val="宋体"/>
        <charset val="134"/>
      </rPr>
      <t>瓶果蔬</t>
    </r>
    <r>
      <rPr>
        <sz val="11"/>
        <rFont val="Calibri"/>
        <family val="2"/>
      </rPr>
      <t xml:space="preserve"> </t>
    </r>
    <r>
      <rPr>
        <sz val="11"/>
        <rFont val="宋体"/>
        <charset val="134"/>
      </rPr>
      <t>牛油果青苹果羽衣甘蓝风味</t>
    </r>
    <r>
      <rPr>
        <sz val="11"/>
        <rFont val="Calibri"/>
        <family val="2"/>
      </rPr>
      <t>210g*5</t>
    </r>
  </si>
  <si>
    <r>
      <rPr>
        <sz val="11"/>
        <color theme="1"/>
        <rFont val="宋体"/>
        <charset val="134"/>
      </rPr>
      <t>卡士</t>
    </r>
    <r>
      <rPr>
        <sz val="11"/>
        <color theme="1"/>
        <rFont val="Calibri"/>
        <family val="2"/>
      </rPr>
      <t>007AD</t>
    </r>
    <r>
      <rPr>
        <sz val="11"/>
        <color theme="1"/>
        <rFont val="宋体"/>
        <charset val="134"/>
      </rPr>
      <t>钙益生菌酸奶牛油果青苹果羽衣甘蓝风味</t>
    </r>
    <r>
      <rPr>
        <sz val="11"/>
        <color theme="1"/>
        <rFont val="Calibri"/>
        <family val="2"/>
      </rPr>
      <t>210g5</t>
    </r>
    <r>
      <rPr>
        <sz val="11"/>
        <color theme="1"/>
        <rFont val="宋体"/>
        <charset val="134"/>
      </rPr>
      <t>瓶果蔬</t>
    </r>
    <r>
      <rPr>
        <sz val="11"/>
        <color theme="1"/>
        <rFont val="Calibri"/>
        <family val="2"/>
      </rPr>
      <t xml:space="preserve"> </t>
    </r>
    <r>
      <rPr>
        <sz val="11"/>
        <color theme="1"/>
        <rFont val="宋体"/>
        <charset val="134"/>
      </rPr>
      <t>牛油果青苹果羽衣甘蓝风味</t>
    </r>
    <r>
      <rPr>
        <sz val="11"/>
        <color theme="1"/>
        <rFont val="Calibri"/>
        <family val="2"/>
      </rPr>
      <t>210g*5</t>
    </r>
  </si>
  <si>
    <t>http://item.jd.com/10188410319793.html</t>
  </si>
  <si>
    <t>63.9</t>
  </si>
  <si>
    <t>10188410319793</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</si>
  <si>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迷你罐酸奶</t>
    </r>
    <r>
      <rPr>
        <sz val="11"/>
        <rFont val="Calibri"/>
        <family val="2"/>
      </rPr>
      <t>AD</t>
    </r>
    <r>
      <rPr>
        <sz val="11"/>
        <rFont val="宋体"/>
        <charset val="134"/>
      </rPr>
      <t>钙原味</t>
    </r>
    <r>
      <rPr>
        <sz val="11"/>
        <rFont val="Calibri"/>
        <family val="2"/>
      </rPr>
      <t>/</t>
    </r>
    <r>
      <rPr>
        <sz val="11"/>
        <rFont val="宋体"/>
        <charset val="134"/>
      </rPr>
      <t>多莓</t>
    </r>
    <r>
      <rPr>
        <sz val="11"/>
        <rFont val="Calibri"/>
        <family val="2"/>
      </rPr>
      <t>/</t>
    </r>
    <r>
      <rPr>
        <sz val="11"/>
        <rFont val="宋体"/>
        <charset val="134"/>
      </rPr>
      <t>牛油果</t>
    </r>
    <r>
      <rPr>
        <sz val="11"/>
        <rFont val="Calibri"/>
        <family val="2"/>
      </rPr>
      <t>220g</t>
    </r>
    <r>
      <rPr>
        <sz val="11"/>
        <rFont val="宋体"/>
        <charset val="134"/>
      </rPr>
      <t>七种益生菌低温冷藏</t>
    </r>
    <r>
      <rPr>
        <sz val="11"/>
        <rFont val="Calibri"/>
        <family val="2"/>
      </rPr>
      <t xml:space="preserve"> </t>
    </r>
    <r>
      <rPr>
        <sz val="11"/>
        <rFont val="宋体"/>
        <charset val="134"/>
      </rPr>
      <t>牛油果青苹果羽衣甘蓝风味</t>
    </r>
    <r>
      <rPr>
        <sz val="11"/>
        <rFont val="Calibri"/>
        <family val="2"/>
      </rPr>
      <t>*6</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</si>
  <si>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迷你罐酸奶</t>
    </r>
    <r>
      <rPr>
        <sz val="11"/>
        <color theme="1"/>
        <rFont val="Calibri"/>
        <family val="2"/>
      </rPr>
      <t>AD</t>
    </r>
    <r>
      <rPr>
        <sz val="11"/>
        <color theme="1"/>
        <rFont val="宋体"/>
        <charset val="134"/>
      </rPr>
      <t>钙原味</t>
    </r>
    <r>
      <rPr>
        <sz val="11"/>
        <color theme="1"/>
        <rFont val="Calibri"/>
        <family val="2"/>
      </rPr>
      <t>/</t>
    </r>
    <r>
      <rPr>
        <sz val="11"/>
        <color theme="1"/>
        <rFont val="宋体"/>
        <charset val="134"/>
      </rPr>
      <t>多莓</t>
    </r>
    <r>
      <rPr>
        <sz val="11"/>
        <color theme="1"/>
        <rFont val="Calibri"/>
        <family val="2"/>
      </rPr>
      <t>/</t>
    </r>
    <r>
      <rPr>
        <sz val="11"/>
        <color theme="1"/>
        <rFont val="宋体"/>
        <charset val="134"/>
      </rPr>
      <t>牛油果</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牛油果青苹果羽衣甘蓝风味</t>
    </r>
    <r>
      <rPr>
        <sz val="11"/>
        <color theme="1"/>
        <rFont val="Calibri"/>
        <family val="2"/>
      </rPr>
      <t>*6</t>
    </r>
    <r>
      <rPr>
        <sz val="11"/>
        <color theme="1"/>
        <rFont val="宋体"/>
        <charset val="134"/>
      </rPr>
      <t>瓶</t>
    </r>
  </si>
  <si>
    <t>http://item.jd.com/10175431410395.html</t>
  </si>
  <si>
    <t>10175431410395</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</si>
  <si>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钙原味</t>
    </r>
    <r>
      <rPr>
        <sz val="11"/>
        <rFont val="Calibri"/>
        <family val="2"/>
      </rPr>
      <t>220g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</si>
  <si>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</si>
  <si>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http://item.jd.com/10095900820044.html</t>
  </si>
  <si>
    <t>10095900820044</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</si>
  <si>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t>
    </r>
    <r>
      <rPr>
        <sz val="11"/>
        <rFont val="宋体"/>
        <charset val="134"/>
      </rPr>
      <t>）</t>
    </r>
    <r>
      <rPr>
        <sz val="11"/>
        <rFont val="Calibri"/>
        <family val="2"/>
      </rPr>
      <t xml:space="preserve"> 6</t>
    </r>
    <r>
      <rPr>
        <sz val="11"/>
        <rFont val="宋体"/>
        <charset val="134"/>
      </rPr>
      <t>瓶礼盒装</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</si>
  <si>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t>
    </r>
    <r>
      <rPr>
        <sz val="11"/>
        <color theme="1"/>
        <rFont val="宋体"/>
        <charset val="134"/>
      </rPr>
      <t>）</t>
    </r>
    <r>
      <rPr>
        <sz val="11"/>
        <color theme="1"/>
        <rFont val="Calibri"/>
        <family val="2"/>
      </rPr>
      <t xml:space="preserve"> 6</t>
    </r>
    <r>
      <rPr>
        <sz val="11"/>
        <color theme="1"/>
        <rFont val="宋体"/>
        <charset val="134"/>
      </rPr>
      <t>瓶礼盒装</t>
    </r>
  </si>
  <si>
    <t>http://item.jd.com/10209007880524.html</t>
  </si>
  <si>
    <t>10209007880524</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</si>
  <si>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钙草莓味</t>
    </r>
    <r>
      <rPr>
        <sz val="11"/>
        <rFont val="Calibri"/>
        <family val="2"/>
      </rPr>
      <t>210g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</si>
  <si>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钙草莓味</t>
    </r>
    <r>
      <rPr>
        <sz val="11"/>
        <color theme="1"/>
        <rFont val="Calibri"/>
        <family val="2"/>
      </rPr>
      <t>210g</t>
    </r>
  </si>
  <si>
    <r>
      <rPr>
        <sz val="11"/>
        <color theme="1"/>
        <rFont val="宋体"/>
        <charset val="134"/>
      </rPr>
      <t>凯茹食品店</t>
    </r>
  </si>
  <si>
    <t>http://item.jd.com/10207029457563.html</t>
  </si>
  <si>
    <t>159</t>
  </si>
  <si>
    <t>10207029457563</t>
  </si>
  <si>
    <r>
      <rPr>
        <sz val="11"/>
        <rFont val="宋体"/>
        <charset val="134"/>
      </rPr>
      <t>卡士</t>
    </r>
    <r>
      <rPr>
        <sz val="11"/>
        <rFont val="Calibri"/>
        <family val="2"/>
      </rPr>
      <t>007</t>
    </r>
    <r>
      <rPr>
        <sz val="11"/>
        <rFont val="宋体"/>
        <charset val="134"/>
      </rPr>
      <t>家庭装无蔗糖酸奶</t>
    </r>
    <r>
      <rPr>
        <sz val="11"/>
        <rFont val="Calibri"/>
        <family val="2"/>
      </rPr>
      <t>969g</t>
    </r>
    <r>
      <rPr>
        <sz val="11"/>
        <rFont val="宋体"/>
        <charset val="134"/>
      </rPr>
      <t>经典原味</t>
    </r>
    <r>
      <rPr>
        <sz val="11"/>
        <rFont val="Calibri"/>
        <family val="2"/>
      </rPr>
      <t>1000g</t>
    </r>
    <r>
      <rPr>
        <sz val="11"/>
        <rFont val="宋体"/>
        <charset val="134"/>
      </rPr>
      <t>早餐低温酸奶益生菌</t>
    </r>
    <r>
      <rPr>
        <sz val="11"/>
        <rFont val="Calibri"/>
        <family val="2"/>
      </rPr>
      <t xml:space="preserve"> </t>
    </r>
    <r>
      <rPr>
        <sz val="11"/>
        <rFont val="宋体"/>
        <charset val="134"/>
      </rPr>
      <t>蓝瓶</t>
    </r>
    <r>
      <rPr>
        <sz val="11"/>
        <rFont val="Calibri"/>
        <family val="2"/>
      </rPr>
      <t>007</t>
    </r>
    <r>
      <rPr>
        <sz val="11"/>
        <rFont val="宋体"/>
        <charset val="134"/>
      </rPr>
      <t>无蔗糖酸奶</t>
    </r>
    <r>
      <rPr>
        <sz val="11"/>
        <rFont val="Calibri"/>
        <family val="2"/>
      </rPr>
      <t>969g 3</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</si>
  <si>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家庭装无蔗糖酸奶</t>
    </r>
    <r>
      <rPr>
        <sz val="11"/>
        <color theme="1"/>
        <rFont val="Calibri"/>
        <family val="2"/>
      </rPr>
      <t>969g</t>
    </r>
    <r>
      <rPr>
        <sz val="11"/>
        <color theme="1"/>
        <rFont val="宋体"/>
        <charset val="134"/>
      </rPr>
      <t>经典原味</t>
    </r>
    <r>
      <rPr>
        <sz val="11"/>
        <color theme="1"/>
        <rFont val="Calibri"/>
        <family val="2"/>
      </rPr>
      <t>1000g</t>
    </r>
    <r>
      <rPr>
        <sz val="11"/>
        <color theme="1"/>
        <rFont val="宋体"/>
        <charset val="134"/>
      </rPr>
      <t>早餐低温酸奶益生菌</t>
    </r>
    <r>
      <rPr>
        <sz val="11"/>
        <color theme="1"/>
        <rFont val="Calibri"/>
        <family val="2"/>
      </rPr>
      <t xml:space="preserve"> </t>
    </r>
    <r>
      <rPr>
        <sz val="11"/>
        <color theme="1"/>
        <rFont val="宋体"/>
        <charset val="134"/>
      </rPr>
      <t>蓝瓶</t>
    </r>
    <r>
      <rPr>
        <sz val="11"/>
        <color theme="1"/>
        <rFont val="Calibri"/>
        <family val="2"/>
      </rPr>
      <t>007</t>
    </r>
    <r>
      <rPr>
        <sz val="11"/>
        <color theme="1"/>
        <rFont val="宋体"/>
        <charset val="134"/>
      </rPr>
      <t>无蔗糖酸奶</t>
    </r>
    <r>
      <rPr>
        <sz val="11"/>
        <color theme="1"/>
        <rFont val="Calibri"/>
        <family val="2"/>
      </rPr>
      <t>969g 3</t>
    </r>
    <r>
      <rPr>
        <sz val="11"/>
        <color theme="1"/>
        <rFont val="宋体"/>
        <charset val="134"/>
      </rPr>
      <t>瓶</t>
    </r>
  </si>
  <si>
    <t>http://item.jd.com/10127133950518.html</t>
  </si>
  <si>
    <t>89.4</t>
  </si>
  <si>
    <t>10127133950518</t>
  </si>
  <si>
    <r>
      <rPr>
        <sz val="11"/>
        <rFont val="宋体"/>
        <charset val="134"/>
      </rPr>
      <t>卡士</t>
    </r>
    <r>
      <rPr>
        <sz val="11"/>
        <rFont val="Calibri"/>
        <family val="2"/>
      </rPr>
      <t>007</t>
    </r>
    <r>
      <rPr>
        <sz val="11"/>
        <rFont val="宋体"/>
        <charset val="134"/>
      </rPr>
      <t>酸奶</t>
    </r>
    <r>
      <rPr>
        <sz val="11"/>
        <rFont val="Calibri"/>
        <family val="2"/>
      </rPr>
      <t>1kg 7</t>
    </r>
    <r>
      <rPr>
        <sz val="11"/>
        <rFont val="宋体"/>
        <charset val="134"/>
      </rPr>
      <t>种活性益生菌</t>
    </r>
    <r>
      <rPr>
        <sz val="11"/>
        <rFont val="Calibri"/>
        <family val="2"/>
      </rPr>
      <t xml:space="preserve"> </t>
    </r>
    <r>
      <rPr>
        <sz val="11"/>
        <rFont val="宋体"/>
        <charset val="134"/>
      </rPr>
      <t>生牛乳奶源营养早餐低温酸奶</t>
    </r>
    <r>
      <rPr>
        <sz val="11"/>
        <rFont val="Calibri"/>
        <family val="2"/>
      </rPr>
      <t xml:space="preserve"> </t>
    </r>
    <r>
      <rPr>
        <sz val="11"/>
        <rFont val="宋体"/>
        <charset val="134"/>
      </rPr>
      <t>大桶装</t>
    </r>
    <r>
      <rPr>
        <sz val="11"/>
        <rFont val="Calibri"/>
        <family val="2"/>
      </rPr>
      <t xml:space="preserve"> </t>
    </r>
    <r>
      <rPr>
        <sz val="11"/>
        <rFont val="宋体"/>
        <charset val="134"/>
      </rPr>
      <t>无蔗糖</t>
    </r>
    <r>
      <rPr>
        <sz val="11"/>
        <rFont val="Calibri"/>
        <family val="2"/>
      </rPr>
      <t>969g*3</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</si>
  <si>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 7</t>
    </r>
    <r>
      <rPr>
        <sz val="11"/>
        <color theme="1"/>
        <rFont val="宋体"/>
        <charset val="134"/>
      </rPr>
      <t>种活性益生菌</t>
    </r>
    <r>
      <rPr>
        <sz val="11"/>
        <color theme="1"/>
        <rFont val="Calibri"/>
        <family val="2"/>
      </rPr>
      <t xml:space="preserve"> </t>
    </r>
    <r>
      <rPr>
        <sz val="11"/>
        <color theme="1"/>
        <rFont val="宋体"/>
        <charset val="134"/>
      </rPr>
      <t>生牛乳奶源营养早餐低温酸奶</t>
    </r>
    <r>
      <rPr>
        <sz val="11"/>
        <color theme="1"/>
        <rFont val="Calibri"/>
        <family val="2"/>
      </rPr>
      <t xml:space="preserve"> </t>
    </r>
    <r>
      <rPr>
        <sz val="11"/>
        <color theme="1"/>
        <rFont val="宋体"/>
        <charset val="134"/>
      </rPr>
      <t>大桶装</t>
    </r>
    <r>
      <rPr>
        <sz val="11"/>
        <color theme="1"/>
        <rFont val="Calibri"/>
        <family val="2"/>
      </rPr>
      <t xml:space="preserve"> </t>
    </r>
    <r>
      <rPr>
        <sz val="11"/>
        <color theme="1"/>
        <rFont val="宋体"/>
        <charset val="134"/>
      </rPr>
      <t>无蔗糖</t>
    </r>
    <r>
      <rPr>
        <sz val="11"/>
        <color theme="1"/>
        <rFont val="Calibri"/>
        <family val="2"/>
      </rPr>
      <t>969g*3</t>
    </r>
    <r>
      <rPr>
        <sz val="11"/>
        <color theme="1"/>
        <rFont val="宋体"/>
        <charset val="134"/>
      </rPr>
      <t>桶</t>
    </r>
  </si>
  <si>
    <r>
      <rPr>
        <sz val="11"/>
        <color theme="1"/>
        <rFont val="Calibri"/>
        <family val="2"/>
      </rPr>
      <t>MM</t>
    </r>
    <r>
      <rPr>
        <sz val="11"/>
        <color theme="1"/>
        <rFont val="宋体"/>
        <charset val="134"/>
      </rPr>
      <t>會員店</t>
    </r>
  </si>
  <si>
    <t>http://item.jd.com/10185070567181.html</t>
  </si>
  <si>
    <t>63.76</t>
  </si>
  <si>
    <t>10185070567181</t>
  </si>
  <si>
    <r>
      <rPr>
        <sz val="11"/>
        <rFont val="宋体"/>
        <charset val="134"/>
      </rPr>
      <t>卡士新日期酸奶</t>
    </r>
    <r>
      <rPr>
        <sz val="11"/>
        <rFont val="Calibri"/>
        <family val="2"/>
      </rPr>
      <t>007</t>
    </r>
    <r>
      <rPr>
        <sz val="11"/>
        <rFont val="宋体"/>
        <charset val="134"/>
      </rPr>
      <t>大瓶</t>
    </r>
    <r>
      <rPr>
        <sz val="11"/>
        <rFont val="Calibri"/>
        <family val="2"/>
      </rPr>
      <t>0</t>
    </r>
    <r>
      <rPr>
        <sz val="11"/>
        <rFont val="宋体"/>
        <charset val="134"/>
      </rPr>
      <t>蔗糖无添加发酵乳家庭装大桶酸奶</t>
    </r>
    <r>
      <rPr>
        <sz val="11"/>
        <rFont val="Calibri"/>
        <family val="2"/>
      </rPr>
      <t xml:space="preserve"> 0</t>
    </r>
    <r>
      <rPr>
        <sz val="11"/>
        <rFont val="宋体"/>
        <charset val="134"/>
      </rPr>
      <t>蔗糖</t>
    </r>
    <r>
      <rPr>
        <sz val="11"/>
        <rFont val="Calibri"/>
        <family val="2"/>
      </rPr>
      <t>969g*2</t>
    </r>
    <r>
      <rPr>
        <sz val="11"/>
        <rFont val="宋体"/>
        <charset val="134"/>
      </rPr>
      <t>桶顺丰速运</t>
    </r>
  </si>
  <si>
    <r>
      <rPr>
        <sz val="11"/>
        <color theme="1"/>
        <rFont val="宋体"/>
        <charset val="134"/>
      </rPr>
      <t>卡士新日期酸奶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蔗糖无添加发酵乳家庭装大桶酸奶</t>
    </r>
    <r>
      <rPr>
        <sz val="11"/>
        <color theme="1"/>
        <rFont val="Calibri"/>
        <family val="2"/>
      </rPr>
      <t xml:space="preserve"> 0</t>
    </r>
    <r>
      <rPr>
        <sz val="11"/>
        <color theme="1"/>
        <rFont val="宋体"/>
        <charset val="134"/>
      </rPr>
      <t>蔗糖</t>
    </r>
    <r>
      <rPr>
        <sz val="11"/>
        <color theme="1"/>
        <rFont val="Calibri"/>
        <family val="2"/>
      </rPr>
      <t>969g*2</t>
    </r>
    <r>
      <rPr>
        <sz val="11"/>
        <color theme="1"/>
        <rFont val="宋体"/>
        <charset val="134"/>
      </rPr>
      <t>桶顺丰速运</t>
    </r>
  </si>
  <si>
    <t>http://item.jd.com/10177336171541.html</t>
  </si>
  <si>
    <t>10177336171541</t>
  </si>
  <si>
    <r>
      <rPr>
        <sz val="11"/>
        <rFont val="宋体"/>
        <charset val="134"/>
      </rPr>
      <t>卡士活菌奶发酵乳</t>
    </r>
    <r>
      <rPr>
        <sz val="11"/>
        <rFont val="Calibri"/>
        <family val="2"/>
      </rPr>
      <t>720ml</t>
    </r>
    <r>
      <rPr>
        <sz val="11"/>
        <rFont val="宋体"/>
        <charset val="134"/>
      </rPr>
      <t>低温原味酸奶益生菌酸牛奶孕妇儿童早餐奶</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007</t>
    </r>
    <r>
      <rPr>
        <sz val="11"/>
        <rFont val="宋体"/>
        <charset val="134"/>
      </rPr>
      <t>家庭装原味</t>
    </r>
    <r>
      <rPr>
        <sz val="11"/>
        <rFont val="Calibri"/>
        <family val="2"/>
      </rPr>
      <t>1kg</t>
    </r>
  </si>
  <si>
    <r>
      <rPr>
        <sz val="11"/>
        <color theme="1"/>
        <rFont val="宋体"/>
        <charset val="134"/>
      </rPr>
      <t>卡士活菌奶发酵乳</t>
    </r>
    <r>
      <rPr>
        <sz val="11"/>
        <color theme="1"/>
        <rFont val="Calibri"/>
        <family val="2"/>
      </rPr>
      <t>720ml</t>
    </r>
    <r>
      <rPr>
        <sz val="11"/>
        <color theme="1"/>
        <rFont val="宋体"/>
        <charset val="134"/>
      </rPr>
      <t>低温原味酸奶益生菌酸牛奶孕妇儿童早餐奶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t>
    </r>
    <r>
      <rPr>
        <sz val="11"/>
        <color theme="1"/>
        <rFont val="Calibri"/>
        <family val="2"/>
      </rPr>
      <t>007</t>
    </r>
    <r>
      <rPr>
        <sz val="11"/>
        <color theme="1"/>
        <rFont val="宋体"/>
        <charset val="134"/>
      </rPr>
      <t>家庭装原味</t>
    </r>
    <r>
      <rPr>
        <sz val="11"/>
        <color theme="1"/>
        <rFont val="Calibri"/>
        <family val="2"/>
      </rPr>
      <t>1kg</t>
    </r>
  </si>
  <si>
    <t>http://item.jd.com/10169950329944.html</t>
  </si>
  <si>
    <t>10169950329944</t>
  </si>
  <si>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钙酸奶</t>
    </r>
    <r>
      <rPr>
        <sz val="11"/>
        <rFont val="Calibri"/>
        <family val="2"/>
      </rPr>
      <t>220g</t>
    </r>
    <r>
      <rPr>
        <sz val="11"/>
        <rFont val="宋体"/>
        <charset val="134"/>
      </rPr>
      <t>益生菌风味发酵乳顺丰到家</t>
    </r>
    <r>
      <rPr>
        <sz val="11"/>
        <rFont val="Calibri"/>
        <family val="2"/>
      </rPr>
      <t xml:space="preserve"> </t>
    </r>
    <r>
      <rPr>
        <sz val="11"/>
        <rFont val="宋体"/>
        <charset val="134"/>
      </rPr>
      <t>牛油果味</t>
    </r>
    <r>
      <rPr>
        <sz val="11"/>
        <rFont val="Calibri"/>
        <family val="2"/>
      </rPr>
      <t>210g*6</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</si>
  <si>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t>
    </r>
    <r>
      <rPr>
        <sz val="11"/>
        <color theme="1"/>
        <rFont val="Calibri"/>
        <family val="2"/>
      </rPr>
      <t>AD</t>
    </r>
    <r>
      <rPr>
        <sz val="11"/>
        <color theme="1"/>
        <rFont val="宋体"/>
        <charset val="134"/>
      </rPr>
      <t>钙酸奶</t>
    </r>
    <r>
      <rPr>
        <sz val="11"/>
        <color theme="1"/>
        <rFont val="Calibri"/>
        <family val="2"/>
      </rPr>
      <t>220g</t>
    </r>
    <r>
      <rPr>
        <sz val="11"/>
        <color theme="1"/>
        <rFont val="宋体"/>
        <charset val="134"/>
      </rPr>
      <t>益生菌风味发酵乳顺丰到家</t>
    </r>
    <r>
      <rPr>
        <sz val="11"/>
        <color theme="1"/>
        <rFont val="Calibri"/>
        <family val="2"/>
      </rPr>
      <t xml:space="preserve"> </t>
    </r>
    <r>
      <rPr>
        <sz val="11"/>
        <color theme="1"/>
        <rFont val="宋体"/>
        <charset val="134"/>
      </rPr>
      <t>牛油果味</t>
    </r>
    <r>
      <rPr>
        <sz val="11"/>
        <color theme="1"/>
        <rFont val="Calibri"/>
        <family val="2"/>
      </rPr>
      <t>210g*6</t>
    </r>
    <r>
      <rPr>
        <sz val="11"/>
        <color theme="1"/>
        <rFont val="宋体"/>
        <charset val="134"/>
      </rPr>
      <t>瓶</t>
    </r>
  </si>
  <si>
    <t>http://item.jd.com/10186317008209.html</t>
  </si>
  <si>
    <t>43.88</t>
  </si>
  <si>
    <t>10186317008209</t>
  </si>
  <si>
    <r>
      <rPr>
        <sz val="11"/>
        <rFont val="宋体"/>
        <charset val="134"/>
      </rPr>
      <t>卡士酸奶</t>
    </r>
    <r>
      <rPr>
        <sz val="11"/>
        <rFont val="Calibri"/>
        <family val="2"/>
      </rPr>
      <t>007</t>
    </r>
    <r>
      <rPr>
        <sz val="11"/>
        <rFont val="宋体"/>
        <charset val="134"/>
      </rPr>
      <t>无蔗糖小奶罐</t>
    </r>
    <r>
      <rPr>
        <sz val="11"/>
        <rFont val="Calibri"/>
        <family val="2"/>
      </rPr>
      <t>428g</t>
    </r>
    <r>
      <rPr>
        <sz val="11"/>
        <rFont val="宋体"/>
        <charset val="134"/>
      </rPr>
      <t>益生菌酸牛奶低温学生营养早餐奶</t>
    </r>
    <r>
      <rPr>
        <sz val="11"/>
        <rFont val="Calibri"/>
        <family val="2"/>
      </rPr>
      <t xml:space="preserve"> </t>
    </r>
    <r>
      <rPr>
        <sz val="11"/>
        <rFont val="宋体"/>
        <charset val="134"/>
      </rPr>
      <t>卡士无蔗糖酸奶</t>
    </r>
    <r>
      <rPr>
        <sz val="11"/>
        <rFont val="Calibri"/>
        <family val="2"/>
      </rPr>
      <t>428g 3</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</si>
  <si>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无蔗糖小奶罐</t>
    </r>
    <r>
      <rPr>
        <sz val="11"/>
        <color theme="1"/>
        <rFont val="Calibri"/>
        <family val="2"/>
      </rPr>
      <t>428g</t>
    </r>
    <r>
      <rPr>
        <sz val="11"/>
        <color theme="1"/>
        <rFont val="宋体"/>
        <charset val="134"/>
      </rPr>
      <t>益生菌酸牛奶低温学生营养早餐奶</t>
    </r>
    <r>
      <rPr>
        <sz val="11"/>
        <color theme="1"/>
        <rFont val="Calibri"/>
        <family val="2"/>
      </rPr>
      <t xml:space="preserve"> </t>
    </r>
    <r>
      <rPr>
        <sz val="11"/>
        <color theme="1"/>
        <rFont val="宋体"/>
        <charset val="134"/>
      </rPr>
      <t>卡士无蔗糖酸奶</t>
    </r>
    <r>
      <rPr>
        <sz val="11"/>
        <color theme="1"/>
        <rFont val="Calibri"/>
        <family val="2"/>
      </rPr>
      <t>428g 3</t>
    </r>
    <r>
      <rPr>
        <sz val="11"/>
        <color theme="1"/>
        <rFont val="宋体"/>
        <charset val="134"/>
      </rPr>
      <t>瓶</t>
    </r>
  </si>
  <si>
    <t>http://item.jd.com/10205660571484.html</t>
  </si>
  <si>
    <t>10205660571484</t>
  </si>
  <si>
    <r>
      <rPr>
        <sz val="11"/>
        <rFont val="宋体"/>
        <charset val="134"/>
      </rPr>
      <t>卡士</t>
    </r>
    <r>
      <rPr>
        <sz val="11"/>
        <rFont val="Calibri"/>
        <family val="2"/>
      </rPr>
      <t>007</t>
    </r>
    <r>
      <rPr>
        <sz val="11"/>
        <rFont val="宋体"/>
        <charset val="134"/>
      </rPr>
      <t>小奶罐酸奶可选原味</t>
    </r>
    <r>
      <rPr>
        <sz val="11"/>
        <rFont val="Calibri"/>
        <family val="2"/>
      </rPr>
      <t>/0</t>
    </r>
    <r>
      <rPr>
        <sz val="11"/>
        <rFont val="宋体"/>
        <charset val="134"/>
      </rPr>
      <t>蔗糖七种益生菌低温冷藏</t>
    </r>
    <r>
      <rPr>
        <sz val="11"/>
        <rFont val="Calibri"/>
        <family val="2"/>
      </rPr>
      <t xml:space="preserve"> 0</t>
    </r>
    <r>
      <rPr>
        <sz val="11"/>
        <rFont val="宋体"/>
        <charset val="134"/>
      </rPr>
      <t>蔗糖</t>
    </r>
    <r>
      <rPr>
        <sz val="11"/>
        <rFont val="Calibri"/>
        <family val="2"/>
      </rPr>
      <t>428g*8</t>
    </r>
    <r>
      <rPr>
        <sz val="11"/>
        <rFont val="宋体"/>
        <charset val="134"/>
      </rPr>
      <t>瓶（蓝瓶）</t>
    </r>
  </si>
  <si>
    <r>
      <rPr>
        <sz val="11"/>
        <color theme="1"/>
        <rFont val="宋体"/>
        <charset val="134"/>
      </rPr>
      <t>卡士</t>
    </r>
    <r>
      <rPr>
        <sz val="11"/>
        <color theme="1"/>
        <rFont val="Calibri"/>
        <family val="2"/>
      </rPr>
      <t>007</t>
    </r>
    <r>
      <rPr>
        <sz val="11"/>
        <color theme="1"/>
        <rFont val="宋体"/>
        <charset val="134"/>
      </rPr>
      <t>小奶罐酸奶可选原味</t>
    </r>
    <r>
      <rPr>
        <sz val="11"/>
        <color theme="1"/>
        <rFont val="Calibri"/>
        <family val="2"/>
      </rPr>
      <t>/0</t>
    </r>
    <r>
      <rPr>
        <sz val="11"/>
        <color theme="1"/>
        <rFont val="宋体"/>
        <charset val="134"/>
      </rPr>
      <t>蔗糖七种益生菌低温冷藏</t>
    </r>
    <r>
      <rPr>
        <sz val="11"/>
        <color theme="1"/>
        <rFont val="Calibri"/>
        <family val="2"/>
      </rPr>
      <t xml:space="preserve"> 0</t>
    </r>
    <r>
      <rPr>
        <sz val="11"/>
        <color theme="1"/>
        <rFont val="宋体"/>
        <charset val="134"/>
      </rPr>
      <t>蔗糖</t>
    </r>
    <r>
      <rPr>
        <sz val="11"/>
        <color theme="1"/>
        <rFont val="Calibri"/>
        <family val="2"/>
      </rPr>
      <t>428g*8</t>
    </r>
    <r>
      <rPr>
        <sz val="11"/>
        <color theme="1"/>
        <rFont val="宋体"/>
        <charset val="134"/>
      </rPr>
      <t>瓶（蓝瓶）</t>
    </r>
  </si>
  <si>
    <t>http://item.jd.com/10142319344034.html</t>
  </si>
  <si>
    <t>10142319344034</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</si>
  <si>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428g*0</t>
    </r>
    <r>
      <rPr>
        <sz val="11"/>
        <rFont val="宋体"/>
        <charset val="134"/>
      </rPr>
      <t>蔗糖</t>
    </r>
    <r>
      <rPr>
        <sz val="11"/>
        <rFont val="Calibri"/>
        <family val="2"/>
      </rPr>
      <t>007</t>
    </r>
    <r>
      <rPr>
        <sz val="11"/>
        <rFont val="宋体"/>
        <charset val="134"/>
      </rPr>
      <t>小奶罐</t>
    </r>
    <r>
      <rPr>
        <sz val="11"/>
        <rFont val="Calibri"/>
        <family val="2"/>
      </rPr>
      <t>*8</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</si>
  <si>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*8</t>
    </r>
    <r>
      <rPr>
        <sz val="11"/>
        <color theme="1"/>
        <rFont val="宋体"/>
        <charset val="134"/>
      </rPr>
      <t>瓶</t>
    </r>
  </si>
  <si>
    <t>http://item.jd.com/10110474956969.html</t>
  </si>
  <si>
    <t>92.8</t>
  </si>
  <si>
    <t>10110474956969</t>
  </si>
  <si>
    <r>
      <rPr>
        <sz val="11"/>
        <rFont val="宋体"/>
        <charset val="134"/>
      </rPr>
      <t>卡士【顺丰速发】小奶罐</t>
    </r>
    <r>
      <rPr>
        <sz val="11"/>
        <rFont val="Calibri"/>
        <family val="2"/>
      </rPr>
      <t>007</t>
    </r>
    <r>
      <rPr>
        <sz val="11"/>
        <rFont val="宋体"/>
        <charset val="134"/>
      </rPr>
      <t>酸奶</t>
    </r>
    <r>
      <rPr>
        <sz val="11"/>
        <rFont val="Calibri"/>
        <family val="2"/>
      </rPr>
      <t>0</t>
    </r>
    <r>
      <rPr>
        <sz val="11"/>
        <rFont val="宋体"/>
        <charset val="134"/>
      </rPr>
      <t>蔗糖乳酸菌低温</t>
    </r>
    <r>
      <rPr>
        <sz val="11"/>
        <rFont val="Calibri"/>
        <family val="2"/>
      </rPr>
      <t xml:space="preserve"> 0</t>
    </r>
    <r>
      <rPr>
        <sz val="11"/>
        <rFont val="宋体"/>
        <charset val="134"/>
      </rPr>
      <t>蔗糖原味【</t>
    </r>
    <r>
      <rPr>
        <sz val="11"/>
        <rFont val="Calibri"/>
        <family val="2"/>
      </rPr>
      <t>428g*8</t>
    </r>
    <r>
      <rPr>
        <sz val="11"/>
        <rFont val="宋体"/>
        <charset val="134"/>
      </rPr>
      <t>瓶】</t>
    </r>
  </si>
  <si>
    <r>
      <rPr>
        <sz val="11"/>
        <color theme="1"/>
        <rFont val="宋体"/>
        <charset val="134"/>
      </rPr>
      <t>卡士【顺丰速发】小奶罐</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蔗糖乳酸菌低温</t>
    </r>
    <r>
      <rPr>
        <sz val="11"/>
        <color theme="1"/>
        <rFont val="Calibri"/>
        <family val="2"/>
      </rPr>
      <t xml:space="preserve"> 0</t>
    </r>
    <r>
      <rPr>
        <sz val="11"/>
        <color theme="1"/>
        <rFont val="宋体"/>
        <charset val="134"/>
      </rPr>
      <t>蔗糖原味【</t>
    </r>
    <r>
      <rPr>
        <sz val="11"/>
        <color theme="1"/>
        <rFont val="Calibri"/>
        <family val="2"/>
      </rPr>
      <t>428g*8</t>
    </r>
    <r>
      <rPr>
        <sz val="11"/>
        <color theme="1"/>
        <rFont val="宋体"/>
        <charset val="134"/>
      </rPr>
      <t>瓶】</t>
    </r>
  </si>
  <si>
    <t>http://item.jd.com/10110474956967.html</t>
  </si>
  <si>
    <t>10110474956967</t>
  </si>
  <si>
    <r>
      <rPr>
        <sz val="11"/>
        <rFont val="宋体"/>
        <charset val="134"/>
      </rPr>
      <t>卡士【顺丰速发】小奶罐</t>
    </r>
    <r>
      <rPr>
        <sz val="11"/>
        <rFont val="Calibri"/>
        <family val="2"/>
      </rPr>
      <t>007</t>
    </r>
    <r>
      <rPr>
        <sz val="11"/>
        <rFont val="宋体"/>
        <charset val="134"/>
      </rPr>
      <t>酸奶</t>
    </r>
    <r>
      <rPr>
        <sz val="11"/>
        <rFont val="Calibri"/>
        <family val="2"/>
      </rPr>
      <t>0</t>
    </r>
    <r>
      <rPr>
        <sz val="11"/>
        <rFont val="宋体"/>
        <charset val="134"/>
      </rPr>
      <t>蔗糖乳酸菌低温</t>
    </r>
    <r>
      <rPr>
        <sz val="11"/>
        <rFont val="Calibri"/>
        <family val="2"/>
      </rPr>
      <t xml:space="preserve"> </t>
    </r>
    <r>
      <rPr>
        <sz val="11"/>
        <rFont val="宋体"/>
        <charset val="134"/>
      </rPr>
      <t>原味【</t>
    </r>
    <r>
      <rPr>
        <sz val="11"/>
        <rFont val="Calibri"/>
        <family val="2"/>
      </rPr>
      <t>440g*6</t>
    </r>
    <r>
      <rPr>
        <sz val="11"/>
        <rFont val="宋体"/>
        <charset val="134"/>
      </rPr>
      <t>瓶】</t>
    </r>
  </si>
  <si>
    <r>
      <rPr>
        <sz val="11"/>
        <color theme="1"/>
        <rFont val="宋体"/>
        <charset val="134"/>
      </rPr>
      <t>卡士【顺丰速发】小奶罐</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蔗糖乳酸菌低温</t>
    </r>
    <r>
      <rPr>
        <sz val="11"/>
        <color theme="1"/>
        <rFont val="Calibri"/>
        <family val="2"/>
      </rPr>
      <t xml:space="preserve"> </t>
    </r>
    <r>
      <rPr>
        <sz val="11"/>
        <color theme="1"/>
        <rFont val="宋体"/>
        <charset val="134"/>
      </rPr>
      <t>原味【</t>
    </r>
    <r>
      <rPr>
        <sz val="11"/>
        <color theme="1"/>
        <rFont val="Calibri"/>
        <family val="2"/>
      </rPr>
      <t>440g*6</t>
    </r>
    <r>
      <rPr>
        <sz val="11"/>
        <color theme="1"/>
        <rFont val="宋体"/>
        <charset val="134"/>
      </rPr>
      <t>瓶】</t>
    </r>
  </si>
  <si>
    <t>http://item.jd.com/10135228857992.html</t>
  </si>
  <si>
    <t>52.9</t>
  </si>
  <si>
    <t>10135228857992</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</si>
  <si>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440g*</t>
    </r>
    <r>
      <rPr>
        <sz val="11"/>
        <rFont val="宋体"/>
        <charset val="134"/>
      </rPr>
      <t>原味</t>
    </r>
    <r>
      <rPr>
        <sz val="11"/>
        <rFont val="Calibri"/>
        <family val="2"/>
      </rPr>
      <t>007</t>
    </r>
    <r>
      <rPr>
        <sz val="11"/>
        <rFont val="宋体"/>
        <charset val="134"/>
      </rPr>
      <t>小奶罐</t>
    </r>
    <r>
      <rPr>
        <sz val="11"/>
        <rFont val="Calibri"/>
        <family val="2"/>
      </rPr>
      <t>*4</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</si>
  <si>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小奶罐</t>
    </r>
    <r>
      <rPr>
        <sz val="11"/>
        <color theme="1"/>
        <rFont val="Calibri"/>
        <family val="2"/>
      </rPr>
      <t>*4</t>
    </r>
    <r>
      <rPr>
        <sz val="11"/>
        <color theme="1"/>
        <rFont val="宋体"/>
        <charset val="134"/>
      </rPr>
      <t>瓶</t>
    </r>
  </si>
  <si>
    <t>http://item.jd.com/10175431410400.html</t>
  </si>
  <si>
    <t>10175431410400</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</si>
  <si>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</si>
  <si>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t>
    </r>
    <r>
      <rPr>
        <sz val="11"/>
        <color theme="1"/>
        <rFont val="Calibri"/>
        <family val="2"/>
      </rPr>
      <t>0</t>
    </r>
    <r>
      <rPr>
        <sz val="11"/>
        <color theme="1"/>
        <rFont val="宋体"/>
        <charset val="134"/>
      </rPr>
      <t>蔗糖</t>
    </r>
    <r>
      <rPr>
        <sz val="11"/>
        <color theme="1"/>
        <rFont val="Calibri"/>
        <family val="2"/>
      </rPr>
      <t>969g</t>
    </r>
  </si>
  <si>
    <t>http://item.jd.com/10195523510587.html</t>
  </si>
  <si>
    <t>10195523510587</t>
  </si>
  <si>
    <r>
      <rPr>
        <sz val="11"/>
        <rFont val="宋体"/>
        <charset val="134"/>
      </rPr>
      <t>卡士</t>
    </r>
    <r>
      <rPr>
        <sz val="11"/>
        <rFont val="Calibri"/>
        <family val="2"/>
      </rPr>
      <t xml:space="preserve">007  </t>
    </r>
    <r>
      <rPr>
        <sz val="11"/>
        <rFont val="宋体"/>
        <charset val="134"/>
      </rPr>
      <t>益生菌酸奶</t>
    </r>
    <r>
      <rPr>
        <sz val="11"/>
        <rFont val="Calibri"/>
        <family val="2"/>
      </rPr>
      <t xml:space="preserve"> </t>
    </r>
    <r>
      <rPr>
        <sz val="11"/>
        <rFont val="宋体"/>
        <charset val="134"/>
      </rPr>
      <t>生牛乳益生菌家庭营养早餐奶顺丰包邮</t>
    </r>
    <r>
      <rPr>
        <sz val="11"/>
        <rFont val="Calibri"/>
        <family val="2"/>
      </rPr>
      <t xml:space="preserve"> 007</t>
    </r>
    <r>
      <rPr>
        <sz val="11"/>
        <rFont val="宋体"/>
        <charset val="134"/>
      </rPr>
      <t>无蔗糖</t>
    </r>
    <r>
      <rPr>
        <sz val="11"/>
        <rFont val="Calibri"/>
        <family val="2"/>
      </rPr>
      <t>969g*1</t>
    </r>
    <r>
      <rPr>
        <sz val="11"/>
        <rFont val="宋体"/>
        <charset val="134"/>
      </rPr>
      <t>瓶</t>
    </r>
  </si>
  <si>
    <r>
      <rPr>
        <sz val="11"/>
        <color theme="1"/>
        <rFont val="宋体"/>
        <charset val="134"/>
      </rPr>
      <t>卡士</t>
    </r>
    <r>
      <rPr>
        <sz val="11"/>
        <color theme="1"/>
        <rFont val="Calibri"/>
        <family val="2"/>
      </rPr>
      <t xml:space="preserve">007  </t>
    </r>
    <r>
      <rPr>
        <sz val="11"/>
        <color theme="1"/>
        <rFont val="宋体"/>
        <charset val="134"/>
      </rPr>
      <t>益生菌酸奶</t>
    </r>
    <r>
      <rPr>
        <sz val="11"/>
        <color theme="1"/>
        <rFont val="Calibri"/>
        <family val="2"/>
      </rPr>
      <t xml:space="preserve"> </t>
    </r>
    <r>
      <rPr>
        <sz val="11"/>
        <color theme="1"/>
        <rFont val="宋体"/>
        <charset val="134"/>
      </rPr>
      <t>生牛乳益生菌家庭营养早餐奶顺丰包邮</t>
    </r>
    <r>
      <rPr>
        <sz val="11"/>
        <color theme="1"/>
        <rFont val="Calibri"/>
        <family val="2"/>
      </rPr>
      <t xml:space="preserve"> 007</t>
    </r>
    <r>
      <rPr>
        <sz val="11"/>
        <color theme="1"/>
        <rFont val="宋体"/>
        <charset val="134"/>
      </rPr>
      <t>无蔗糖</t>
    </r>
    <r>
      <rPr>
        <sz val="11"/>
        <color theme="1"/>
        <rFont val="Calibri"/>
        <family val="2"/>
      </rPr>
      <t>969g*1</t>
    </r>
    <r>
      <rPr>
        <sz val="11"/>
        <color theme="1"/>
        <rFont val="宋体"/>
        <charset val="134"/>
      </rPr>
      <t>瓶</t>
    </r>
  </si>
  <si>
    <t>http://item.jd.com/10142409832735.html</t>
  </si>
  <si>
    <t>10142409832735</t>
  </si>
  <si>
    <r>
      <rPr>
        <sz val="11"/>
        <rFont val="宋体"/>
        <charset val="134"/>
      </rPr>
      <t>卡士卡士</t>
    </r>
    <r>
      <rPr>
        <sz val="11"/>
        <rFont val="Calibri"/>
        <family val="2"/>
      </rPr>
      <t>007</t>
    </r>
    <r>
      <rPr>
        <sz val="11"/>
        <rFont val="宋体"/>
        <charset val="134"/>
      </rPr>
      <t>酸奶</t>
    </r>
    <r>
      <rPr>
        <sz val="11"/>
        <rFont val="Calibri"/>
        <family val="2"/>
      </rPr>
      <t>/</t>
    </r>
    <r>
      <rPr>
        <sz val="11"/>
        <rFont val="宋体"/>
        <charset val="134"/>
      </rPr>
      <t>原味七种益生菌低温冷藏家庭装</t>
    </r>
    <r>
      <rPr>
        <sz val="11"/>
        <rFont val="Calibri"/>
        <family val="2"/>
      </rPr>
      <t xml:space="preserve"> 428g*0</t>
    </r>
    <r>
      <rPr>
        <sz val="11"/>
        <rFont val="宋体"/>
        <charset val="134"/>
      </rPr>
      <t>蔗糖</t>
    </r>
    <r>
      <rPr>
        <sz val="11"/>
        <rFont val="Calibri"/>
        <family val="2"/>
      </rPr>
      <t>007</t>
    </r>
    <r>
      <rPr>
        <sz val="11"/>
        <rFont val="宋体"/>
        <charset val="134"/>
      </rPr>
      <t>（蓝字）</t>
    </r>
    <r>
      <rPr>
        <sz val="11"/>
        <rFont val="Calibri"/>
        <family val="2"/>
      </rPr>
      <t xml:space="preserve"> 8</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</si>
  <si>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t>
    </r>
    <r>
      <rPr>
        <sz val="11"/>
        <color theme="1"/>
        <rFont val="Calibri"/>
        <family val="2"/>
      </rPr>
      <t>/</t>
    </r>
    <r>
      <rPr>
        <sz val="11"/>
        <color theme="1"/>
        <rFont val="宋体"/>
        <charset val="134"/>
      </rPr>
      <t>原味七种益生菌低温冷藏家庭装</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（蓝字）</t>
    </r>
    <r>
      <rPr>
        <sz val="11"/>
        <color theme="1"/>
        <rFont val="Calibri"/>
        <family val="2"/>
      </rPr>
      <t xml:space="preserve"> 8</t>
    </r>
    <r>
      <rPr>
        <sz val="11"/>
        <color theme="1"/>
        <rFont val="宋体"/>
        <charset val="134"/>
      </rPr>
      <t>瓶</t>
    </r>
  </si>
  <si>
    <t>http://item.jd.com/10205660571481.html</t>
  </si>
  <si>
    <t>10205660571481</t>
  </si>
  <si>
    <r>
      <rPr>
        <sz val="11"/>
        <rFont val="宋体"/>
        <charset val="134"/>
      </rPr>
      <t>卡士</t>
    </r>
    <r>
      <rPr>
        <sz val="11"/>
        <rFont val="Calibri"/>
        <family val="2"/>
      </rPr>
      <t>007</t>
    </r>
    <r>
      <rPr>
        <sz val="11"/>
        <rFont val="宋体"/>
        <charset val="134"/>
      </rPr>
      <t>小奶罐酸奶可选原味</t>
    </r>
    <r>
      <rPr>
        <sz val="11"/>
        <rFont val="Calibri"/>
        <family val="2"/>
      </rPr>
      <t>/0</t>
    </r>
    <r>
      <rPr>
        <sz val="11"/>
        <rFont val="宋体"/>
        <charset val="134"/>
      </rPr>
      <t>蔗糖七种益生菌低温冷藏</t>
    </r>
    <r>
      <rPr>
        <sz val="11"/>
        <rFont val="Calibri"/>
        <family val="2"/>
      </rPr>
      <t xml:space="preserve"> </t>
    </r>
    <r>
      <rPr>
        <sz val="11"/>
        <rFont val="宋体"/>
        <charset val="134"/>
      </rPr>
      <t>原味</t>
    </r>
    <r>
      <rPr>
        <sz val="11"/>
        <rFont val="Calibri"/>
        <family val="2"/>
      </rPr>
      <t>440g*8</t>
    </r>
    <r>
      <rPr>
        <sz val="11"/>
        <rFont val="宋体"/>
        <charset val="134"/>
      </rPr>
      <t>瓶（红瓶）</t>
    </r>
  </si>
  <si>
    <r>
      <rPr>
        <sz val="11"/>
        <color theme="1"/>
        <rFont val="宋体"/>
        <charset val="134"/>
      </rPr>
      <t>卡士</t>
    </r>
    <r>
      <rPr>
        <sz val="11"/>
        <color theme="1"/>
        <rFont val="Calibri"/>
        <family val="2"/>
      </rPr>
      <t>007</t>
    </r>
    <r>
      <rPr>
        <sz val="11"/>
        <color theme="1"/>
        <rFont val="宋体"/>
        <charset val="134"/>
      </rPr>
      <t>小奶罐酸奶可选原味</t>
    </r>
    <r>
      <rPr>
        <sz val="11"/>
        <color theme="1"/>
        <rFont val="Calibri"/>
        <family val="2"/>
      </rPr>
      <t>/0</t>
    </r>
    <r>
      <rPr>
        <sz val="11"/>
        <color theme="1"/>
        <rFont val="宋体"/>
        <charset val="134"/>
      </rPr>
      <t>蔗糖七种益生菌低温冷藏</t>
    </r>
    <r>
      <rPr>
        <sz val="11"/>
        <color theme="1"/>
        <rFont val="Calibri"/>
        <family val="2"/>
      </rPr>
      <t xml:space="preserve"> </t>
    </r>
    <r>
      <rPr>
        <sz val="11"/>
        <color theme="1"/>
        <rFont val="宋体"/>
        <charset val="134"/>
      </rPr>
      <t>原味</t>
    </r>
    <r>
      <rPr>
        <sz val="11"/>
        <color theme="1"/>
        <rFont val="Calibri"/>
        <family val="2"/>
      </rPr>
      <t>440g*8</t>
    </r>
    <r>
      <rPr>
        <sz val="11"/>
        <color theme="1"/>
        <rFont val="宋体"/>
        <charset val="134"/>
      </rPr>
      <t>瓶（红瓶）</t>
    </r>
  </si>
  <si>
    <t>http://item.jd.com/10177370567581.html</t>
  </si>
  <si>
    <t>10177370567581</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</si>
  <si>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【礼盒装】</t>
    </r>
    <r>
      <rPr>
        <sz val="11"/>
        <rFont val="Calibri"/>
        <family val="2"/>
      </rPr>
      <t>4</t>
    </r>
    <r>
      <rPr>
        <sz val="11"/>
        <rFont val="宋体"/>
        <charset val="134"/>
      </rPr>
      <t>瓶</t>
    </r>
    <r>
      <rPr>
        <sz val="11"/>
        <rFont val="Calibri"/>
        <family val="2"/>
      </rPr>
      <t xml:space="preserve"> </t>
    </r>
    <r>
      <rPr>
        <sz val="11"/>
        <rFont val="宋体"/>
        <charset val="134"/>
      </rPr>
      <t>小奶罐</t>
    </r>
    <r>
      <rPr>
        <sz val="11"/>
        <rFont val="Calibri"/>
        <family val="2"/>
      </rPr>
      <t>0</t>
    </r>
    <r>
      <rPr>
        <sz val="11"/>
        <rFont val="宋体"/>
        <charset val="134"/>
      </rPr>
      <t>添加糖</t>
    </r>
    <r>
      <rPr>
        <sz val="11"/>
        <rFont val="Calibri"/>
        <family val="2"/>
      </rPr>
      <t>428g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</si>
  <si>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【礼盒装】</t>
    </r>
    <r>
      <rPr>
        <sz val="11"/>
        <color theme="1"/>
        <rFont val="Calibri"/>
        <family val="2"/>
      </rPr>
      <t>4</t>
    </r>
    <r>
      <rPr>
        <sz val="11"/>
        <color theme="1"/>
        <rFont val="宋体"/>
        <charset val="134"/>
      </rPr>
      <t>瓶</t>
    </r>
    <r>
      <rPr>
        <sz val="11"/>
        <color theme="1"/>
        <rFont val="Calibri"/>
        <family val="2"/>
      </rPr>
      <t xml:space="preserve"> </t>
    </r>
    <r>
      <rPr>
        <sz val="11"/>
        <color theme="1"/>
        <rFont val="宋体"/>
        <charset val="134"/>
      </rPr>
      <t>小奶罐</t>
    </r>
    <r>
      <rPr>
        <sz val="11"/>
        <color theme="1"/>
        <rFont val="Calibri"/>
        <family val="2"/>
      </rPr>
      <t>0</t>
    </r>
    <r>
      <rPr>
        <sz val="11"/>
        <color theme="1"/>
        <rFont val="宋体"/>
        <charset val="134"/>
      </rPr>
      <t>添加糖</t>
    </r>
    <r>
      <rPr>
        <sz val="11"/>
        <color theme="1"/>
        <rFont val="Calibri"/>
        <family val="2"/>
      </rPr>
      <t>428g</t>
    </r>
  </si>
  <si>
    <t>http://item.jd.com/10175431410393.html</t>
  </si>
  <si>
    <t>10175431410393</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</si>
  <si>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</si>
  <si>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</si>
  <si>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t>http://item.jd.com/10135229848094.html</t>
  </si>
  <si>
    <t>10135229848094</t>
  </si>
  <si>
    <t>http://item.jd.com/10135228562148.html</t>
  </si>
  <si>
    <t>10135228562148</t>
  </si>
  <si>
    <r>
      <rPr>
        <sz val="11"/>
        <rFont val="宋体"/>
        <charset val="134"/>
      </rPr>
      <t>卡士酸奶</t>
    </r>
    <r>
      <rPr>
        <sz val="11"/>
        <rFont val="Calibri"/>
        <family val="2"/>
      </rPr>
      <t>007</t>
    </r>
    <r>
      <rPr>
        <sz val="11"/>
        <rFont val="宋体"/>
        <charset val="134"/>
      </rPr>
      <t>小奶罐酸奶七种益生菌低温冷藏年货</t>
    </r>
    <r>
      <rPr>
        <sz val="11"/>
        <rFont val="Calibri"/>
        <family val="2"/>
      </rPr>
      <t xml:space="preserve"> 428g*0</t>
    </r>
    <r>
      <rPr>
        <sz val="11"/>
        <rFont val="宋体"/>
        <charset val="134"/>
      </rPr>
      <t>蔗糖</t>
    </r>
    <r>
      <rPr>
        <sz val="11"/>
        <rFont val="Calibri"/>
        <family val="2"/>
      </rPr>
      <t>007</t>
    </r>
    <r>
      <rPr>
        <sz val="11"/>
        <rFont val="宋体"/>
        <charset val="134"/>
      </rPr>
      <t>小奶罐</t>
    </r>
    <r>
      <rPr>
        <sz val="11"/>
        <rFont val="Calibri"/>
        <family val="2"/>
      </rPr>
      <t>*4</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</si>
  <si>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小奶罐酸奶七种益生菌低温冷藏年货</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*4</t>
    </r>
    <r>
      <rPr>
        <sz val="11"/>
        <color theme="1"/>
        <rFont val="宋体"/>
        <charset val="134"/>
      </rPr>
      <t>瓶</t>
    </r>
  </si>
  <si>
    <t>http://item.jd.com/10041007269752.html</t>
  </si>
  <si>
    <t>10041007269752</t>
  </si>
  <si>
    <r>
      <rPr>
        <sz val="11"/>
        <rFont val="宋体"/>
        <charset val="134"/>
      </rPr>
      <t>卡士</t>
    </r>
    <r>
      <rPr>
        <sz val="11"/>
        <rFont val="Calibri"/>
        <family val="2"/>
      </rPr>
      <t>CLASSY·KISS 007</t>
    </r>
    <r>
      <rPr>
        <sz val="11"/>
        <rFont val="宋体"/>
        <charset val="134"/>
      </rPr>
      <t>益生菌家庭装酸奶原味</t>
    </r>
    <r>
      <rPr>
        <sz val="11"/>
        <rFont val="Calibri"/>
        <family val="2"/>
      </rPr>
      <t xml:space="preserve">1kg </t>
    </r>
    <r>
      <rPr>
        <sz val="11"/>
        <rFont val="宋体"/>
        <charset val="134"/>
      </rPr>
      <t>风味发酵乳</t>
    </r>
    <r>
      <rPr>
        <sz val="11"/>
        <rFont val="Calibri"/>
        <family val="2"/>
      </rPr>
      <t xml:space="preserve"> </t>
    </r>
    <r>
      <rPr>
        <sz val="11"/>
        <rFont val="宋体"/>
        <charset val="134"/>
      </rPr>
      <t>家庭装</t>
    </r>
    <r>
      <rPr>
        <sz val="11"/>
        <rFont val="Calibri"/>
        <family val="2"/>
      </rPr>
      <t xml:space="preserve"> 007*2</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</si>
  <si>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益生菌家庭装酸奶原味</t>
    </r>
    <r>
      <rPr>
        <sz val="11"/>
        <color theme="1"/>
        <rFont val="Calibri"/>
        <family val="2"/>
      </rPr>
      <t xml:space="preserve">1kg </t>
    </r>
    <r>
      <rPr>
        <sz val="11"/>
        <color theme="1"/>
        <rFont val="宋体"/>
        <charset val="134"/>
      </rPr>
      <t>风味发酵乳</t>
    </r>
    <r>
      <rPr>
        <sz val="11"/>
        <color theme="1"/>
        <rFont val="Calibri"/>
        <family val="2"/>
      </rPr>
      <t xml:space="preserve"> </t>
    </r>
    <r>
      <rPr>
        <sz val="11"/>
        <color theme="1"/>
        <rFont val="宋体"/>
        <charset val="134"/>
      </rPr>
      <t>家庭装</t>
    </r>
    <r>
      <rPr>
        <sz val="11"/>
        <color theme="1"/>
        <rFont val="Calibri"/>
        <family val="2"/>
      </rPr>
      <t xml:space="preserve"> 007*2</t>
    </r>
    <r>
      <rPr>
        <sz val="11"/>
        <color theme="1"/>
        <rFont val="宋体"/>
        <charset val="134"/>
      </rPr>
      <t>瓶</t>
    </r>
  </si>
  <si>
    <t>http://item.jd.com/10176854835076.html</t>
  </si>
  <si>
    <t>10176854835076</t>
  </si>
  <si>
    <r>
      <rPr>
        <sz val="11"/>
        <rFont val="宋体"/>
        <charset val="134"/>
      </rPr>
      <t>卡士</t>
    </r>
    <r>
      <rPr>
        <sz val="11"/>
        <rFont val="Calibri"/>
        <family val="2"/>
      </rPr>
      <t>007</t>
    </r>
    <r>
      <rPr>
        <sz val="11"/>
        <rFont val="宋体"/>
        <charset val="134"/>
      </rPr>
      <t>家庭装</t>
    </r>
    <r>
      <rPr>
        <sz val="11"/>
        <rFont val="Calibri"/>
        <family val="2"/>
      </rPr>
      <t>1kg</t>
    </r>
    <r>
      <rPr>
        <sz val="11"/>
        <rFont val="宋体"/>
        <charset val="134"/>
      </rPr>
      <t>原味酸奶益生菌</t>
    </r>
    <r>
      <rPr>
        <sz val="11"/>
        <rFont val="Calibri"/>
        <family val="2"/>
      </rPr>
      <t>0</t>
    </r>
    <r>
      <rPr>
        <sz val="11"/>
        <rFont val="宋体"/>
        <charset val="134"/>
      </rPr>
      <t>添加剂风味发酵乳低温全脂早餐奶</t>
    </r>
    <r>
      <rPr>
        <sz val="11"/>
        <rFont val="Calibri"/>
        <family val="2"/>
      </rPr>
      <t xml:space="preserve"> </t>
    </r>
    <r>
      <rPr>
        <sz val="11"/>
        <rFont val="宋体"/>
        <charset val="134"/>
      </rPr>
      <t>【</t>
    </r>
    <r>
      <rPr>
        <sz val="11"/>
        <rFont val="Calibri"/>
        <family val="2"/>
      </rPr>
      <t>2</t>
    </r>
    <r>
      <rPr>
        <sz val="11"/>
        <rFont val="宋体"/>
        <charset val="134"/>
      </rPr>
      <t>瓶】家庭装原味</t>
    </r>
    <r>
      <rPr>
        <sz val="11"/>
        <rFont val="Calibri"/>
        <family val="2"/>
      </rPr>
      <t>1kg</t>
    </r>
  </si>
  <si>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1kg</t>
    </r>
    <r>
      <rPr>
        <sz val="11"/>
        <color theme="1"/>
        <rFont val="宋体"/>
        <charset val="134"/>
      </rPr>
      <t>原味酸奶益生菌</t>
    </r>
    <r>
      <rPr>
        <sz val="11"/>
        <color theme="1"/>
        <rFont val="Calibri"/>
        <family val="2"/>
      </rPr>
      <t>0</t>
    </r>
    <r>
      <rPr>
        <sz val="11"/>
        <color theme="1"/>
        <rFont val="宋体"/>
        <charset val="134"/>
      </rPr>
      <t>添加剂风味发酵乳低温全脂早餐奶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瓶】家庭装原味</t>
    </r>
    <r>
      <rPr>
        <sz val="11"/>
        <color theme="1"/>
        <rFont val="Calibri"/>
        <family val="2"/>
      </rPr>
      <t>1kg</t>
    </r>
  </si>
  <si>
    <t>http://item.jd.com/10096181363649.html</t>
  </si>
  <si>
    <t>10096181363649</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</si>
  <si>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</si>
  <si>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</si>
  <si>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t>http://item.jd.com/10096181363651.html</t>
  </si>
  <si>
    <t>10096181363651</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</si>
  <si>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【礼盒装】</t>
    </r>
    <r>
      <rPr>
        <sz val="11"/>
        <rFont val="Calibri"/>
        <family val="2"/>
      </rPr>
      <t>4</t>
    </r>
    <r>
      <rPr>
        <sz val="11"/>
        <rFont val="宋体"/>
        <charset val="134"/>
      </rPr>
      <t>瓶小奶罐原味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</si>
  <si>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【礼盒装】</t>
    </r>
    <r>
      <rPr>
        <sz val="11"/>
        <color theme="1"/>
        <rFont val="Calibri"/>
        <family val="2"/>
      </rPr>
      <t>4</t>
    </r>
    <r>
      <rPr>
        <sz val="11"/>
        <color theme="1"/>
        <rFont val="宋体"/>
        <charset val="134"/>
      </rPr>
      <t>瓶小奶罐原味</t>
    </r>
    <r>
      <rPr>
        <sz val="11"/>
        <color theme="1"/>
        <rFont val="Calibri"/>
        <family val="2"/>
      </rPr>
      <t>440g</t>
    </r>
  </si>
  <si>
    <r>
      <rPr>
        <sz val="11"/>
        <color theme="1"/>
        <rFont val="宋体"/>
        <charset val="134"/>
      </rPr>
      <t>玲柔甄选店</t>
    </r>
  </si>
  <si>
    <t>http://item.jd.com/10192037237868.html</t>
  </si>
  <si>
    <t>233.2</t>
  </si>
  <si>
    <t>10192037237868</t>
  </si>
  <si>
    <r>
      <rPr>
        <sz val="11"/>
        <rFont val="宋体"/>
        <charset val="134"/>
      </rPr>
      <t>卡士益生菌酸奶</t>
    </r>
    <r>
      <rPr>
        <sz val="11"/>
        <rFont val="Calibri"/>
        <family val="2"/>
      </rPr>
      <t>007</t>
    </r>
    <r>
      <rPr>
        <sz val="11"/>
        <rFont val="宋体"/>
        <charset val="134"/>
      </rPr>
      <t>原味</t>
    </r>
    <r>
      <rPr>
        <sz val="11"/>
        <rFont val="Calibri"/>
        <family val="2"/>
      </rPr>
      <t>440g15</t>
    </r>
    <r>
      <rPr>
        <sz val="11"/>
        <rFont val="宋体"/>
        <charset val="134"/>
      </rPr>
      <t>瓶</t>
    </r>
    <r>
      <rPr>
        <sz val="11"/>
        <rFont val="Calibri"/>
        <family val="2"/>
      </rPr>
      <t>0</t>
    </r>
    <r>
      <rPr>
        <sz val="11"/>
        <rFont val="宋体"/>
        <charset val="134"/>
      </rPr>
      <t>添加小奶罐顺丰冷链</t>
    </r>
    <r>
      <rPr>
        <sz val="11"/>
        <rFont val="Calibri"/>
        <family val="2"/>
      </rPr>
      <t>007</t>
    </r>
    <r>
      <rPr>
        <sz val="11"/>
        <rFont val="宋体"/>
        <charset val="134"/>
      </rPr>
      <t>益</t>
    </r>
    <r>
      <rPr>
        <sz val="11"/>
        <rFont val="Calibri"/>
        <family val="2"/>
      </rPr>
      <t xml:space="preserve"> </t>
    </r>
    <r>
      <rPr>
        <sz val="11"/>
        <rFont val="宋体"/>
        <charset val="134"/>
      </rPr>
      <t>瓶一整箱</t>
    </r>
  </si>
  <si>
    <r>
      <rPr>
        <sz val="11"/>
        <color theme="1"/>
        <rFont val="宋体"/>
        <charset val="134"/>
      </rPr>
      <t>卡士益生菌酸奶</t>
    </r>
    <r>
      <rPr>
        <sz val="11"/>
        <color theme="1"/>
        <rFont val="Calibri"/>
        <family val="2"/>
      </rPr>
      <t>007</t>
    </r>
    <r>
      <rPr>
        <sz val="11"/>
        <color theme="1"/>
        <rFont val="宋体"/>
        <charset val="134"/>
      </rPr>
      <t>原味</t>
    </r>
    <r>
      <rPr>
        <sz val="11"/>
        <color theme="1"/>
        <rFont val="Calibri"/>
        <family val="2"/>
      </rPr>
      <t>440g15</t>
    </r>
    <r>
      <rPr>
        <sz val="11"/>
        <color theme="1"/>
        <rFont val="宋体"/>
        <charset val="134"/>
      </rPr>
      <t>瓶</t>
    </r>
    <r>
      <rPr>
        <sz val="11"/>
        <color theme="1"/>
        <rFont val="Calibri"/>
        <family val="2"/>
      </rPr>
      <t>0</t>
    </r>
    <r>
      <rPr>
        <sz val="11"/>
        <color theme="1"/>
        <rFont val="宋体"/>
        <charset val="134"/>
      </rPr>
      <t>添加小奶罐顺丰冷链</t>
    </r>
    <r>
      <rPr>
        <sz val="11"/>
        <color theme="1"/>
        <rFont val="Calibri"/>
        <family val="2"/>
      </rPr>
      <t>007</t>
    </r>
    <r>
      <rPr>
        <sz val="11"/>
        <color theme="1"/>
        <rFont val="宋体"/>
        <charset val="134"/>
      </rPr>
      <t>益</t>
    </r>
    <r>
      <rPr>
        <sz val="11"/>
        <color theme="1"/>
        <rFont val="Calibri"/>
        <family val="2"/>
      </rPr>
      <t xml:space="preserve"> </t>
    </r>
    <r>
      <rPr>
        <sz val="11"/>
        <color theme="1"/>
        <rFont val="宋体"/>
        <charset val="134"/>
      </rPr>
      <t>瓶一整箱</t>
    </r>
  </si>
  <si>
    <t>http://item.jd.com/10110474956963.html</t>
  </si>
  <si>
    <t>10110474956963</t>
  </si>
  <si>
    <r>
      <rPr>
        <sz val="11"/>
        <rFont val="宋体"/>
        <charset val="134"/>
      </rPr>
      <t>卡士【顺丰速发】小奶罐</t>
    </r>
    <r>
      <rPr>
        <sz val="11"/>
        <rFont val="Calibri"/>
        <family val="2"/>
      </rPr>
      <t>007</t>
    </r>
    <r>
      <rPr>
        <sz val="11"/>
        <rFont val="宋体"/>
        <charset val="134"/>
      </rPr>
      <t>酸奶</t>
    </r>
    <r>
      <rPr>
        <sz val="11"/>
        <rFont val="Calibri"/>
        <family val="2"/>
      </rPr>
      <t>0</t>
    </r>
    <r>
      <rPr>
        <sz val="11"/>
        <rFont val="宋体"/>
        <charset val="134"/>
      </rPr>
      <t>蔗糖乳酸菌低温</t>
    </r>
    <r>
      <rPr>
        <sz val="11"/>
        <rFont val="Calibri"/>
        <family val="2"/>
      </rPr>
      <t xml:space="preserve"> 0</t>
    </r>
    <r>
      <rPr>
        <sz val="11"/>
        <rFont val="宋体"/>
        <charset val="134"/>
      </rPr>
      <t>蔗糖原味【</t>
    </r>
    <r>
      <rPr>
        <sz val="11"/>
        <rFont val="Calibri"/>
        <family val="2"/>
      </rPr>
      <t>428g*4</t>
    </r>
    <r>
      <rPr>
        <sz val="11"/>
        <rFont val="宋体"/>
        <charset val="134"/>
      </rPr>
      <t>瓶】</t>
    </r>
  </si>
  <si>
    <r>
      <rPr>
        <sz val="11"/>
        <color theme="1"/>
        <rFont val="宋体"/>
        <charset val="134"/>
      </rPr>
      <t>卡士【顺丰速发】小奶罐</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蔗糖乳酸菌低温</t>
    </r>
    <r>
      <rPr>
        <sz val="11"/>
        <color theme="1"/>
        <rFont val="Calibri"/>
        <family val="2"/>
      </rPr>
      <t xml:space="preserve"> 0</t>
    </r>
    <r>
      <rPr>
        <sz val="11"/>
        <color theme="1"/>
        <rFont val="宋体"/>
        <charset val="134"/>
      </rPr>
      <t>蔗糖原味【</t>
    </r>
    <r>
      <rPr>
        <sz val="11"/>
        <color theme="1"/>
        <rFont val="Calibri"/>
        <family val="2"/>
      </rPr>
      <t>428g*4</t>
    </r>
    <r>
      <rPr>
        <sz val="11"/>
        <color theme="1"/>
        <rFont val="宋体"/>
        <charset val="134"/>
      </rPr>
      <t>瓶】</t>
    </r>
  </si>
  <si>
    <r>
      <rPr>
        <sz val="11"/>
        <color theme="1"/>
        <rFont val="宋体"/>
        <charset val="134"/>
      </rPr>
      <t>年代小食铺店</t>
    </r>
  </si>
  <si>
    <t>http://item.jd.com/10207805665536.html</t>
  </si>
  <si>
    <t>33.2</t>
  </si>
  <si>
    <t>10207805665536</t>
  </si>
  <si>
    <r>
      <rPr>
        <sz val="11"/>
        <rFont val="Calibri"/>
        <family val="2"/>
      </rPr>
      <t>007</t>
    </r>
    <r>
      <rPr>
        <sz val="11"/>
        <rFont val="宋体"/>
        <charset val="134"/>
      </rPr>
      <t>家庭装酸奶原味</t>
    </r>
    <r>
      <rPr>
        <sz val="11"/>
        <rFont val="Calibri"/>
        <family val="2"/>
      </rPr>
      <t>1kg0</t>
    </r>
    <r>
      <rPr>
        <sz val="11"/>
        <rFont val="宋体"/>
        <charset val="134"/>
      </rPr>
      <t>食品添加乳酸菌低温酸奶</t>
    </r>
    <r>
      <rPr>
        <sz val="11"/>
        <rFont val="Calibri"/>
        <family val="2"/>
      </rPr>
      <t xml:space="preserve"> </t>
    </r>
    <r>
      <rPr>
        <sz val="11"/>
        <rFont val="宋体"/>
        <charset val="134"/>
      </rPr>
      <t>卡士酸奶</t>
    </r>
    <r>
      <rPr>
        <sz val="11"/>
        <rFont val="Calibri"/>
        <family val="2"/>
      </rPr>
      <t>1KG*1</t>
    </r>
    <r>
      <rPr>
        <sz val="11"/>
        <rFont val="宋体"/>
        <charset val="134"/>
      </rPr>
      <t>瓶</t>
    </r>
  </si>
  <si>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r>
      <rPr>
        <sz val="11"/>
        <color theme="1"/>
        <rFont val="Calibri"/>
        <family val="2"/>
      </rPr>
      <t xml:space="preserve"> </t>
    </r>
    <r>
      <rPr>
        <sz val="11"/>
        <color theme="1"/>
        <rFont val="宋体"/>
        <charset val="134"/>
      </rPr>
      <t>卡士酸奶</t>
    </r>
    <r>
      <rPr>
        <sz val="11"/>
        <color theme="1"/>
        <rFont val="Calibri"/>
        <family val="2"/>
      </rPr>
      <t>1KG*1</t>
    </r>
    <r>
      <rPr>
        <sz val="11"/>
        <color theme="1"/>
        <rFont val="宋体"/>
        <charset val="134"/>
      </rPr>
      <t>瓶</t>
    </r>
  </si>
  <si>
    <t>http://item.jd.com/10040026006846.html</t>
  </si>
  <si>
    <t>10040026006846</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</si>
  <si>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969g</t>
    </r>
    <r>
      <rPr>
        <sz val="11"/>
        <rFont val="宋体"/>
        <charset val="134"/>
      </rPr>
      <t>（</t>
    </r>
    <r>
      <rPr>
        <sz val="11"/>
        <rFont val="Calibri"/>
        <family val="2"/>
      </rPr>
      <t>0</t>
    </r>
    <r>
      <rPr>
        <sz val="11"/>
        <rFont val="宋体"/>
        <charset val="134"/>
      </rPr>
      <t>蔗糖）</t>
    </r>
    <r>
      <rPr>
        <sz val="11"/>
        <rFont val="Calibri"/>
        <family val="2"/>
      </rPr>
      <t>* 2</t>
    </r>
    <r>
      <rPr>
        <sz val="11"/>
        <rFont val="宋体"/>
        <charset val="134"/>
      </rPr>
      <t>桶（蓝瓶）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</si>
  <si>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969g</t>
    </r>
    <r>
      <rPr>
        <sz val="11"/>
        <color theme="1"/>
        <rFont val="宋体"/>
        <charset val="134"/>
      </rPr>
      <t>（</t>
    </r>
    <r>
      <rPr>
        <sz val="11"/>
        <color theme="1"/>
        <rFont val="Calibri"/>
        <family val="2"/>
      </rPr>
      <t>0</t>
    </r>
    <r>
      <rPr>
        <sz val="11"/>
        <color theme="1"/>
        <rFont val="宋体"/>
        <charset val="134"/>
      </rPr>
      <t>蔗糖）</t>
    </r>
    <r>
      <rPr>
        <sz val="11"/>
        <color theme="1"/>
        <rFont val="Calibri"/>
        <family val="2"/>
      </rPr>
      <t>* 2</t>
    </r>
    <r>
      <rPr>
        <sz val="11"/>
        <color theme="1"/>
        <rFont val="宋体"/>
        <charset val="134"/>
      </rPr>
      <t>桶（蓝瓶）</t>
    </r>
  </si>
  <si>
    <r>
      <rPr>
        <sz val="11"/>
        <color theme="1"/>
        <rFont val="宋体"/>
        <charset val="134"/>
      </rPr>
      <t>京伊啤酒店</t>
    </r>
  </si>
  <si>
    <t>http://item.jd.com/10179189920863.html</t>
  </si>
  <si>
    <t>36.8</t>
  </si>
  <si>
    <t>10179189920863</t>
  </si>
  <si>
    <r>
      <rPr>
        <sz val="11"/>
        <rFont val="宋体"/>
        <charset val="134"/>
      </rPr>
      <t>卡士【新日期】卡士酸奶</t>
    </r>
    <r>
      <rPr>
        <sz val="11"/>
        <rFont val="Calibri"/>
        <family val="2"/>
      </rPr>
      <t>007</t>
    </r>
    <r>
      <rPr>
        <sz val="11"/>
        <rFont val="宋体"/>
        <charset val="134"/>
      </rPr>
      <t>大瓶</t>
    </r>
    <r>
      <rPr>
        <sz val="11"/>
        <rFont val="Calibri"/>
        <family val="2"/>
      </rPr>
      <t>0</t>
    </r>
    <r>
      <rPr>
        <sz val="11"/>
        <rFont val="宋体"/>
        <charset val="134"/>
      </rPr>
      <t>蔗糖无添加发酵乳家庭装大桶酸奶</t>
    </r>
    <r>
      <rPr>
        <sz val="11"/>
        <rFont val="Calibri"/>
        <family val="2"/>
      </rPr>
      <t xml:space="preserve"> 0</t>
    </r>
    <r>
      <rPr>
        <sz val="11"/>
        <rFont val="宋体"/>
        <charset val="134"/>
      </rPr>
      <t>蔗糖</t>
    </r>
    <r>
      <rPr>
        <sz val="11"/>
        <rFont val="Calibri"/>
        <family val="2"/>
      </rPr>
      <t>969g*1</t>
    </r>
    <r>
      <rPr>
        <sz val="11"/>
        <rFont val="宋体"/>
        <charset val="134"/>
      </rPr>
      <t>桶</t>
    </r>
    <r>
      <rPr>
        <sz val="11"/>
        <rFont val="Calibri"/>
        <family val="2"/>
      </rPr>
      <t>[</t>
    </r>
    <r>
      <rPr>
        <sz val="11"/>
        <rFont val="宋体"/>
        <charset val="134"/>
      </rPr>
      <t>促销</t>
    </r>
    <r>
      <rPr>
        <sz val="11"/>
        <rFont val="Calibri"/>
        <family val="2"/>
      </rPr>
      <t>]</t>
    </r>
  </si>
  <si>
    <r>
      <rPr>
        <sz val="11"/>
        <color theme="1"/>
        <rFont val="宋体"/>
        <charset val="134"/>
      </rPr>
      <t>卡士【新日期】卡士酸奶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蔗糖无添加发酵乳家庭装大桶酸奶</t>
    </r>
    <r>
      <rPr>
        <sz val="11"/>
        <color theme="1"/>
        <rFont val="Calibri"/>
        <family val="2"/>
      </rPr>
      <t xml:space="preserve"> 0</t>
    </r>
    <r>
      <rPr>
        <sz val="11"/>
        <color theme="1"/>
        <rFont val="宋体"/>
        <charset val="134"/>
      </rPr>
      <t>蔗糖</t>
    </r>
    <r>
      <rPr>
        <sz val="11"/>
        <color theme="1"/>
        <rFont val="Calibri"/>
        <family val="2"/>
      </rPr>
      <t>969g*1</t>
    </r>
    <r>
      <rPr>
        <sz val="11"/>
        <color theme="1"/>
        <rFont val="宋体"/>
        <charset val="134"/>
      </rPr>
      <t>桶</t>
    </r>
    <r>
      <rPr>
        <sz val="11"/>
        <color theme="1"/>
        <rFont val="Calibri"/>
        <family val="2"/>
      </rPr>
      <t>[</t>
    </r>
    <r>
      <rPr>
        <sz val="11"/>
        <color theme="1"/>
        <rFont val="宋体"/>
        <charset val="134"/>
      </rPr>
      <t>促销</t>
    </r>
    <r>
      <rPr>
        <sz val="11"/>
        <color theme="1"/>
        <rFont val="Calibri"/>
        <family val="2"/>
      </rPr>
      <t>]</t>
    </r>
  </si>
  <si>
    <t>http://item.jd.com/10127133950514.html</t>
  </si>
  <si>
    <t>59.6</t>
  </si>
  <si>
    <t>10127133950514</t>
  </si>
  <si>
    <r>
      <rPr>
        <sz val="11"/>
        <rFont val="宋体"/>
        <charset val="134"/>
      </rPr>
      <t>卡士</t>
    </r>
    <r>
      <rPr>
        <sz val="11"/>
        <rFont val="Calibri"/>
        <family val="2"/>
      </rPr>
      <t>007</t>
    </r>
    <r>
      <rPr>
        <sz val="11"/>
        <rFont val="宋体"/>
        <charset val="134"/>
      </rPr>
      <t>酸奶</t>
    </r>
    <r>
      <rPr>
        <sz val="11"/>
        <rFont val="Calibri"/>
        <family val="2"/>
      </rPr>
      <t>1kg 7</t>
    </r>
    <r>
      <rPr>
        <sz val="11"/>
        <rFont val="宋体"/>
        <charset val="134"/>
      </rPr>
      <t>种活性益生菌</t>
    </r>
    <r>
      <rPr>
        <sz val="11"/>
        <rFont val="Calibri"/>
        <family val="2"/>
      </rPr>
      <t xml:space="preserve"> </t>
    </r>
    <r>
      <rPr>
        <sz val="11"/>
        <rFont val="宋体"/>
        <charset val="134"/>
      </rPr>
      <t>生牛乳奶源营养早餐低温酸奶</t>
    </r>
    <r>
      <rPr>
        <sz val="11"/>
        <rFont val="Calibri"/>
        <family val="2"/>
      </rPr>
      <t xml:space="preserve"> </t>
    </r>
    <r>
      <rPr>
        <sz val="11"/>
        <rFont val="宋体"/>
        <charset val="134"/>
      </rPr>
      <t>大桶装</t>
    </r>
    <r>
      <rPr>
        <sz val="11"/>
        <rFont val="Calibri"/>
        <family val="2"/>
      </rPr>
      <t xml:space="preserve"> </t>
    </r>
    <r>
      <rPr>
        <sz val="11"/>
        <rFont val="宋体"/>
        <charset val="134"/>
      </rPr>
      <t>原味</t>
    </r>
    <r>
      <rPr>
        <sz val="11"/>
        <rFont val="Calibri"/>
        <family val="2"/>
      </rPr>
      <t>1KG*2</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</si>
  <si>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 7</t>
    </r>
    <r>
      <rPr>
        <sz val="11"/>
        <color theme="1"/>
        <rFont val="宋体"/>
        <charset val="134"/>
      </rPr>
      <t>种活性益生菌</t>
    </r>
    <r>
      <rPr>
        <sz val="11"/>
        <color theme="1"/>
        <rFont val="Calibri"/>
        <family val="2"/>
      </rPr>
      <t xml:space="preserve"> </t>
    </r>
    <r>
      <rPr>
        <sz val="11"/>
        <color theme="1"/>
        <rFont val="宋体"/>
        <charset val="134"/>
      </rPr>
      <t>生牛乳奶源营养早餐低温酸奶</t>
    </r>
    <r>
      <rPr>
        <sz val="11"/>
        <color theme="1"/>
        <rFont val="Calibri"/>
        <family val="2"/>
      </rPr>
      <t xml:space="preserve"> </t>
    </r>
    <r>
      <rPr>
        <sz val="11"/>
        <color theme="1"/>
        <rFont val="宋体"/>
        <charset val="134"/>
      </rPr>
      <t>大桶装</t>
    </r>
    <r>
      <rPr>
        <sz val="11"/>
        <color theme="1"/>
        <rFont val="Calibri"/>
        <family val="2"/>
      </rPr>
      <t xml:space="preserve"> </t>
    </r>
    <r>
      <rPr>
        <sz val="11"/>
        <color theme="1"/>
        <rFont val="宋体"/>
        <charset val="134"/>
      </rPr>
      <t>原味</t>
    </r>
    <r>
      <rPr>
        <sz val="11"/>
        <color theme="1"/>
        <rFont val="Calibri"/>
        <family val="2"/>
      </rPr>
      <t>1KG*2</t>
    </r>
    <r>
      <rPr>
        <sz val="11"/>
        <color theme="1"/>
        <rFont val="宋体"/>
        <charset val="134"/>
      </rPr>
      <t>桶</t>
    </r>
  </si>
  <si>
    <t>http://item.jd.com/10110097816380.html</t>
  </si>
  <si>
    <t>10110097816380</t>
  </si>
  <si>
    <r>
      <rPr>
        <sz val="11"/>
        <rFont val="宋体"/>
        <charset val="134"/>
      </rPr>
      <t>卡士【顺丰】小奶罐</t>
    </r>
    <r>
      <rPr>
        <sz val="11"/>
        <rFont val="Calibri"/>
        <family val="2"/>
      </rPr>
      <t>007</t>
    </r>
    <r>
      <rPr>
        <sz val="11"/>
        <rFont val="宋体"/>
        <charset val="134"/>
      </rPr>
      <t>酸奶乳酸菌低温酸奶</t>
    </r>
    <r>
      <rPr>
        <sz val="11"/>
        <rFont val="Calibri"/>
        <family val="2"/>
      </rPr>
      <t xml:space="preserve"> 0</t>
    </r>
    <r>
      <rPr>
        <sz val="11"/>
        <rFont val="宋体"/>
        <charset val="134"/>
      </rPr>
      <t>蔗糖【</t>
    </r>
    <r>
      <rPr>
        <sz val="11"/>
        <rFont val="Calibri"/>
        <family val="2"/>
      </rPr>
      <t>428g*4</t>
    </r>
    <r>
      <rPr>
        <sz val="11"/>
        <rFont val="宋体"/>
        <charset val="134"/>
      </rPr>
      <t>瓶】</t>
    </r>
  </si>
  <si>
    <r>
      <rPr>
        <sz val="11"/>
        <color theme="1"/>
        <rFont val="宋体"/>
        <charset val="134"/>
      </rPr>
      <t>卡士【顺丰】小奶罐</t>
    </r>
    <r>
      <rPr>
        <sz val="11"/>
        <color theme="1"/>
        <rFont val="Calibri"/>
        <family val="2"/>
      </rPr>
      <t>007</t>
    </r>
    <r>
      <rPr>
        <sz val="11"/>
        <color theme="1"/>
        <rFont val="宋体"/>
        <charset val="134"/>
      </rPr>
      <t>酸奶乳酸菌低温酸奶</t>
    </r>
    <r>
      <rPr>
        <sz val="11"/>
        <color theme="1"/>
        <rFont val="Calibri"/>
        <family val="2"/>
      </rPr>
      <t xml:space="preserve"> 0</t>
    </r>
    <r>
      <rPr>
        <sz val="11"/>
        <color theme="1"/>
        <rFont val="宋体"/>
        <charset val="134"/>
      </rPr>
      <t>蔗糖【</t>
    </r>
    <r>
      <rPr>
        <sz val="11"/>
        <color theme="1"/>
        <rFont val="Calibri"/>
        <family val="2"/>
      </rPr>
      <t>428g*4</t>
    </r>
    <r>
      <rPr>
        <sz val="11"/>
        <color theme="1"/>
        <rFont val="宋体"/>
        <charset val="134"/>
      </rPr>
      <t>瓶】</t>
    </r>
  </si>
  <si>
    <t>http://item.jd.com/10209007880525.html</t>
  </si>
  <si>
    <t>10209007880525</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</si>
  <si>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钙牛油果味</t>
    </r>
    <r>
      <rPr>
        <sz val="11"/>
        <rFont val="Calibri"/>
        <family val="2"/>
      </rPr>
      <t>210g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</si>
  <si>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钙牛油果味</t>
    </r>
    <r>
      <rPr>
        <sz val="11"/>
        <color theme="1"/>
        <rFont val="Calibri"/>
        <family val="2"/>
      </rPr>
      <t>210g</t>
    </r>
  </si>
  <si>
    <t>http://item.jd.com/10135229848096.html</t>
  </si>
  <si>
    <t>26.9</t>
  </si>
  <si>
    <t>10135229848096</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</si>
  <si>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428g*0</t>
    </r>
    <r>
      <rPr>
        <sz val="11"/>
        <rFont val="宋体"/>
        <charset val="134"/>
      </rPr>
      <t>蔗糖</t>
    </r>
    <r>
      <rPr>
        <sz val="11"/>
        <rFont val="Calibri"/>
        <family val="2"/>
      </rPr>
      <t>007</t>
    </r>
    <r>
      <rPr>
        <sz val="11"/>
        <rFont val="宋体"/>
        <charset val="134"/>
      </rPr>
      <t>小奶罐</t>
    </r>
    <r>
      <rPr>
        <sz val="11"/>
        <rFont val="Calibri"/>
        <family val="2"/>
      </rPr>
      <t>*2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</si>
  <si>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*2</t>
    </r>
    <r>
      <rPr>
        <sz val="11"/>
        <color theme="1"/>
        <rFont val="宋体"/>
        <charset val="134"/>
      </rPr>
      <t>瓶</t>
    </r>
  </si>
  <si>
    <t>http://item.jd.com/10111137518855.html</t>
  </si>
  <si>
    <t>10111137518855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</si>
  <si>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益生菌厚乳</t>
    </r>
    <r>
      <rPr>
        <sz val="11"/>
        <rFont val="Calibri"/>
        <family val="2"/>
      </rPr>
      <t>100g</t>
    </r>
    <r>
      <rPr>
        <sz val="11"/>
        <rFont val="宋体"/>
        <charset val="134"/>
      </rPr>
      <t>低温原味酸奶</t>
    </r>
    <r>
      <rPr>
        <sz val="11"/>
        <rFont val="Calibri"/>
        <family val="2"/>
      </rPr>
      <t>0</t>
    </r>
    <r>
      <rPr>
        <sz val="11"/>
        <rFont val="宋体"/>
        <charset val="134"/>
      </rPr>
      <t>添加剂小杯酸牛奶孕妇学生早餐奶</t>
    </r>
    <r>
      <rPr>
        <sz val="11"/>
        <rFont val="Calibri"/>
        <family val="2"/>
      </rPr>
      <t xml:space="preserve"> </t>
    </r>
    <r>
      <rPr>
        <sz val="11"/>
        <rFont val="宋体"/>
        <charset val="134"/>
      </rPr>
      <t>【</t>
    </r>
    <r>
      <rPr>
        <sz val="11"/>
        <rFont val="Calibri"/>
        <family val="2"/>
      </rPr>
      <t>2</t>
    </r>
    <r>
      <rPr>
        <sz val="11"/>
        <rFont val="宋体"/>
        <charset val="134"/>
      </rPr>
      <t>瓶】家庭装原味</t>
    </r>
    <r>
      <rPr>
        <sz val="11"/>
        <rFont val="Calibri"/>
        <family val="2"/>
      </rPr>
      <t>1kg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</si>
  <si>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益生菌厚乳</t>
    </r>
    <r>
      <rPr>
        <sz val="11"/>
        <color theme="1"/>
        <rFont val="Calibri"/>
        <family val="2"/>
      </rPr>
      <t>100g</t>
    </r>
    <r>
      <rPr>
        <sz val="11"/>
        <color theme="1"/>
        <rFont val="宋体"/>
        <charset val="134"/>
      </rPr>
      <t>低温原味酸奶</t>
    </r>
    <r>
      <rPr>
        <sz val="11"/>
        <color theme="1"/>
        <rFont val="Calibri"/>
        <family val="2"/>
      </rPr>
      <t>0</t>
    </r>
    <r>
      <rPr>
        <sz val="11"/>
        <color theme="1"/>
        <rFont val="宋体"/>
        <charset val="134"/>
      </rPr>
      <t>添加剂小杯酸牛奶孕妇学生早餐奶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瓶】家庭装原味</t>
    </r>
    <r>
      <rPr>
        <sz val="11"/>
        <color theme="1"/>
        <rFont val="Calibri"/>
        <family val="2"/>
      </rPr>
      <t>1kg</t>
    </r>
  </si>
  <si>
    <t>http://item.jd.com/10138189573594.html</t>
  </si>
  <si>
    <t>49.9</t>
  </si>
  <si>
    <t>10138189573594</t>
  </si>
  <si>
    <r>
      <rPr>
        <sz val="11"/>
        <rFont val="宋体"/>
        <charset val="134"/>
      </rPr>
      <t>卡士</t>
    </r>
    <r>
      <rPr>
        <sz val="11"/>
        <rFont val="Calibri"/>
        <family val="2"/>
      </rPr>
      <t>CLASSY·KISS 007</t>
    </r>
    <r>
      <rPr>
        <sz val="11"/>
        <rFont val="宋体"/>
        <charset val="134"/>
      </rPr>
      <t>无蔗糖益生菌酸奶</t>
    </r>
    <r>
      <rPr>
        <sz val="11"/>
        <rFont val="Calibri"/>
        <family val="2"/>
      </rPr>
      <t xml:space="preserve"> </t>
    </r>
    <r>
      <rPr>
        <sz val="11"/>
        <rFont val="宋体"/>
        <charset val="134"/>
      </rPr>
      <t>家庭装</t>
    </r>
    <r>
      <rPr>
        <sz val="11"/>
        <rFont val="Calibri"/>
        <family val="2"/>
      </rPr>
      <t xml:space="preserve"> </t>
    </r>
    <r>
      <rPr>
        <sz val="11"/>
        <rFont val="宋体"/>
        <charset val="134"/>
      </rPr>
      <t>低</t>
    </r>
    <r>
      <rPr>
        <sz val="11"/>
        <rFont val="Calibri"/>
        <family val="2"/>
      </rPr>
      <t xml:space="preserve">GI </t>
    </r>
    <r>
      <rPr>
        <sz val="11"/>
        <rFont val="宋体"/>
        <charset val="134"/>
      </rPr>
      <t>风味发酵乳</t>
    </r>
    <r>
      <rPr>
        <sz val="11"/>
        <rFont val="Calibri"/>
        <family val="2"/>
      </rPr>
      <t xml:space="preserve"> 969g 007</t>
    </r>
    <r>
      <rPr>
        <sz val="11"/>
        <rFont val="宋体"/>
        <charset val="134"/>
      </rPr>
      <t>无蔗糖</t>
    </r>
    <r>
      <rPr>
        <sz val="11"/>
        <rFont val="Calibri"/>
        <family val="2"/>
      </rPr>
      <t>*1</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</si>
  <si>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无蔗糖益生菌酸奶</t>
    </r>
    <r>
      <rPr>
        <sz val="11"/>
        <color theme="1"/>
        <rFont val="Calibri"/>
        <family val="2"/>
      </rPr>
      <t xml:space="preserve"> </t>
    </r>
    <r>
      <rPr>
        <sz val="11"/>
        <color theme="1"/>
        <rFont val="宋体"/>
        <charset val="134"/>
      </rPr>
      <t>家庭装</t>
    </r>
    <r>
      <rPr>
        <sz val="11"/>
        <color theme="1"/>
        <rFont val="Calibri"/>
        <family val="2"/>
      </rPr>
      <t xml:space="preserve"> </t>
    </r>
    <r>
      <rPr>
        <sz val="11"/>
        <color theme="1"/>
        <rFont val="宋体"/>
        <charset val="134"/>
      </rPr>
      <t>低</t>
    </r>
    <r>
      <rPr>
        <sz val="11"/>
        <color theme="1"/>
        <rFont val="Calibri"/>
        <family val="2"/>
      </rPr>
      <t xml:space="preserve">GI </t>
    </r>
    <r>
      <rPr>
        <sz val="11"/>
        <color theme="1"/>
        <rFont val="宋体"/>
        <charset val="134"/>
      </rPr>
      <t>风味发酵乳</t>
    </r>
    <r>
      <rPr>
        <sz val="11"/>
        <color theme="1"/>
        <rFont val="Calibri"/>
        <family val="2"/>
      </rPr>
      <t xml:space="preserve"> 969g 007</t>
    </r>
    <r>
      <rPr>
        <sz val="11"/>
        <color theme="1"/>
        <rFont val="宋体"/>
        <charset val="134"/>
      </rPr>
      <t>无蔗糖</t>
    </r>
    <r>
      <rPr>
        <sz val="11"/>
        <color theme="1"/>
        <rFont val="Calibri"/>
        <family val="2"/>
      </rPr>
      <t>*1</t>
    </r>
    <r>
      <rPr>
        <sz val="11"/>
        <color theme="1"/>
        <rFont val="宋体"/>
        <charset val="134"/>
      </rPr>
      <t>瓶</t>
    </r>
  </si>
  <si>
    <t>http://item.jd.com/10135228857994.html</t>
  </si>
  <si>
    <t>10135228857994</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</si>
  <si>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440g*</t>
    </r>
    <r>
      <rPr>
        <sz val="11"/>
        <rFont val="宋体"/>
        <charset val="134"/>
      </rPr>
      <t>原味</t>
    </r>
    <r>
      <rPr>
        <sz val="11"/>
        <rFont val="Calibri"/>
        <family val="2"/>
      </rPr>
      <t>007</t>
    </r>
    <r>
      <rPr>
        <sz val="11"/>
        <rFont val="宋体"/>
        <charset val="134"/>
      </rPr>
      <t>小奶罐</t>
    </r>
    <r>
      <rPr>
        <sz val="11"/>
        <rFont val="Calibri"/>
        <family val="2"/>
      </rPr>
      <t>*8</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</si>
  <si>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小奶罐</t>
    </r>
    <r>
      <rPr>
        <sz val="11"/>
        <color theme="1"/>
        <rFont val="Calibri"/>
        <family val="2"/>
      </rPr>
      <t>*8</t>
    </r>
    <r>
      <rPr>
        <sz val="11"/>
        <color theme="1"/>
        <rFont val="宋体"/>
        <charset val="134"/>
      </rPr>
      <t>瓶</t>
    </r>
  </si>
  <si>
    <t>http://item.jd.com/10181357659106.html</t>
  </si>
  <si>
    <t>39.9</t>
  </si>
  <si>
    <t>10181357659106</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</si>
  <si>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低温风味发酵乳</t>
    </r>
    <r>
      <rPr>
        <sz val="11"/>
        <rFont val="Calibri"/>
        <family val="2"/>
      </rPr>
      <t xml:space="preserve"> </t>
    </r>
    <r>
      <rPr>
        <sz val="11"/>
        <rFont val="宋体"/>
        <charset val="134"/>
      </rPr>
      <t>原味</t>
    </r>
    <r>
      <rPr>
        <sz val="11"/>
        <rFont val="Calibri"/>
        <family val="2"/>
      </rPr>
      <t>/</t>
    </r>
    <r>
      <rPr>
        <sz val="11"/>
        <rFont val="宋体"/>
        <charset val="134"/>
      </rPr>
      <t>牛油果味</t>
    </r>
    <r>
      <rPr>
        <sz val="11"/>
        <rFont val="Calibri"/>
        <family val="2"/>
      </rPr>
      <t>/</t>
    </r>
    <r>
      <rPr>
        <sz val="11"/>
        <rFont val="宋体"/>
        <charset val="134"/>
      </rPr>
      <t>莓果味</t>
    </r>
    <r>
      <rPr>
        <sz val="11"/>
        <rFont val="Calibri"/>
        <family val="2"/>
      </rPr>
      <t xml:space="preserve"> AD</t>
    </r>
    <r>
      <rPr>
        <sz val="11"/>
        <rFont val="宋体"/>
        <charset val="134"/>
      </rPr>
      <t>钙迷你罐莓果味</t>
    </r>
    <r>
      <rPr>
        <sz val="11"/>
        <rFont val="Calibri"/>
        <family val="2"/>
      </rPr>
      <t>210g*3</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</si>
  <si>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低温风味发酵乳</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牛油果味</t>
    </r>
    <r>
      <rPr>
        <sz val="11"/>
        <color theme="1"/>
        <rFont val="Calibri"/>
        <family val="2"/>
      </rPr>
      <t>/</t>
    </r>
    <r>
      <rPr>
        <sz val="11"/>
        <color theme="1"/>
        <rFont val="宋体"/>
        <charset val="134"/>
      </rPr>
      <t>莓果味</t>
    </r>
    <r>
      <rPr>
        <sz val="11"/>
        <color theme="1"/>
        <rFont val="Calibri"/>
        <family val="2"/>
      </rPr>
      <t xml:space="preserve"> AD</t>
    </r>
    <r>
      <rPr>
        <sz val="11"/>
        <color theme="1"/>
        <rFont val="宋体"/>
        <charset val="134"/>
      </rPr>
      <t>钙迷你罐莓果味</t>
    </r>
    <r>
      <rPr>
        <sz val="11"/>
        <color theme="1"/>
        <rFont val="Calibri"/>
        <family val="2"/>
      </rPr>
      <t>210g*3</t>
    </r>
    <r>
      <rPr>
        <sz val="11"/>
        <color theme="1"/>
        <rFont val="宋体"/>
        <charset val="134"/>
      </rPr>
      <t>瓶</t>
    </r>
  </si>
  <si>
    <t>http://item.jd.com/10048596447236.html</t>
  </si>
  <si>
    <t>10048596447236</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</si>
  <si>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1</t>
    </r>
    <r>
      <rPr>
        <sz val="11"/>
        <rFont val="宋体"/>
        <charset val="134"/>
      </rPr>
      <t>瓶】家庭装原味</t>
    </r>
    <r>
      <rPr>
        <sz val="11"/>
        <rFont val="Calibri"/>
        <family val="2"/>
      </rPr>
      <t>1kg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</si>
  <si>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1</t>
    </r>
    <r>
      <rPr>
        <sz val="11"/>
        <color theme="1"/>
        <rFont val="宋体"/>
        <charset val="134"/>
      </rPr>
      <t>瓶】家庭装原味</t>
    </r>
    <r>
      <rPr>
        <sz val="11"/>
        <color theme="1"/>
        <rFont val="Calibri"/>
        <family val="2"/>
      </rPr>
      <t>1kg</t>
    </r>
  </si>
  <si>
    <t>http://item.jd.com/10135228562149.html</t>
  </si>
  <si>
    <t>10135228562149</t>
  </si>
  <si>
    <r>
      <rPr>
        <sz val="11"/>
        <rFont val="宋体"/>
        <charset val="134"/>
      </rPr>
      <t>卡士酸奶</t>
    </r>
    <r>
      <rPr>
        <sz val="11"/>
        <rFont val="Calibri"/>
        <family val="2"/>
      </rPr>
      <t>007</t>
    </r>
    <r>
      <rPr>
        <sz val="11"/>
        <rFont val="宋体"/>
        <charset val="134"/>
      </rPr>
      <t>小奶罐酸奶七种益生菌低温冷藏年货</t>
    </r>
    <r>
      <rPr>
        <sz val="11"/>
        <rFont val="Calibri"/>
        <family val="2"/>
      </rPr>
      <t xml:space="preserve"> 428g* 0</t>
    </r>
    <r>
      <rPr>
        <sz val="11"/>
        <rFont val="宋体"/>
        <charset val="134"/>
      </rPr>
      <t>蔗糖</t>
    </r>
    <r>
      <rPr>
        <sz val="11"/>
        <rFont val="Calibri"/>
        <family val="2"/>
      </rPr>
      <t>007</t>
    </r>
    <r>
      <rPr>
        <sz val="11"/>
        <rFont val="宋体"/>
        <charset val="134"/>
      </rPr>
      <t>小奶罐</t>
    </r>
    <r>
      <rPr>
        <sz val="11"/>
        <rFont val="Calibri"/>
        <family val="2"/>
      </rPr>
      <t>* 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</si>
  <si>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小奶罐酸奶七种益生菌低温冷藏年货</t>
    </r>
    <r>
      <rPr>
        <sz val="11"/>
        <color theme="1"/>
        <rFont val="Calibri"/>
        <family val="2"/>
      </rPr>
      <t xml:space="preserve"> 428g* 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 6</t>
    </r>
    <r>
      <rPr>
        <sz val="11"/>
        <color theme="1"/>
        <rFont val="宋体"/>
        <charset val="134"/>
      </rPr>
      <t>瓶</t>
    </r>
  </si>
  <si>
    <t>http://item.jd.com/10181357659107.html</t>
  </si>
  <si>
    <t>10181357659107</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</si>
  <si>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低温风味发酵乳</t>
    </r>
    <r>
      <rPr>
        <sz val="11"/>
        <rFont val="Calibri"/>
        <family val="2"/>
      </rPr>
      <t xml:space="preserve"> </t>
    </r>
    <r>
      <rPr>
        <sz val="11"/>
        <rFont val="宋体"/>
        <charset val="134"/>
      </rPr>
      <t>原味</t>
    </r>
    <r>
      <rPr>
        <sz val="11"/>
        <rFont val="Calibri"/>
        <family val="2"/>
      </rPr>
      <t>/</t>
    </r>
    <r>
      <rPr>
        <sz val="11"/>
        <rFont val="宋体"/>
        <charset val="134"/>
      </rPr>
      <t>牛油果味</t>
    </r>
    <r>
      <rPr>
        <sz val="11"/>
        <rFont val="Calibri"/>
        <family val="2"/>
      </rPr>
      <t>/</t>
    </r>
    <r>
      <rPr>
        <sz val="11"/>
        <rFont val="宋体"/>
        <charset val="134"/>
      </rPr>
      <t>莓果味</t>
    </r>
    <r>
      <rPr>
        <sz val="11"/>
        <rFont val="Calibri"/>
        <family val="2"/>
      </rPr>
      <t xml:space="preserve"> AD</t>
    </r>
    <r>
      <rPr>
        <sz val="11"/>
        <rFont val="宋体"/>
        <charset val="134"/>
      </rPr>
      <t>钙迷你罐莓果味</t>
    </r>
    <r>
      <rPr>
        <sz val="11"/>
        <rFont val="Calibri"/>
        <family val="2"/>
      </rPr>
      <t>210g*7</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</si>
  <si>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低温风味发酵乳</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牛油果味</t>
    </r>
    <r>
      <rPr>
        <sz val="11"/>
        <color theme="1"/>
        <rFont val="Calibri"/>
        <family val="2"/>
      </rPr>
      <t>/</t>
    </r>
    <r>
      <rPr>
        <sz val="11"/>
        <color theme="1"/>
        <rFont val="宋体"/>
        <charset val="134"/>
      </rPr>
      <t>莓果味</t>
    </r>
    <r>
      <rPr>
        <sz val="11"/>
        <color theme="1"/>
        <rFont val="Calibri"/>
        <family val="2"/>
      </rPr>
      <t xml:space="preserve"> AD</t>
    </r>
    <r>
      <rPr>
        <sz val="11"/>
        <color theme="1"/>
        <rFont val="宋体"/>
        <charset val="134"/>
      </rPr>
      <t>钙迷你罐莓果味</t>
    </r>
    <r>
      <rPr>
        <sz val="11"/>
        <color theme="1"/>
        <rFont val="Calibri"/>
        <family val="2"/>
      </rPr>
      <t>210g*7</t>
    </r>
    <r>
      <rPr>
        <sz val="11"/>
        <color theme="1"/>
        <rFont val="宋体"/>
        <charset val="134"/>
      </rPr>
      <t>瓶</t>
    </r>
  </si>
  <si>
    <t>http://item.jd.com/10110474956964.html</t>
  </si>
  <si>
    <t>10110474956964</t>
  </si>
  <si>
    <r>
      <rPr>
        <sz val="11"/>
        <rFont val="宋体"/>
        <charset val="134"/>
      </rPr>
      <t>卡士【顺丰速发】小奶罐</t>
    </r>
    <r>
      <rPr>
        <sz val="11"/>
        <rFont val="Calibri"/>
        <family val="2"/>
      </rPr>
      <t>007</t>
    </r>
    <r>
      <rPr>
        <sz val="11"/>
        <rFont val="宋体"/>
        <charset val="134"/>
      </rPr>
      <t>酸奶</t>
    </r>
    <r>
      <rPr>
        <sz val="11"/>
        <rFont val="Calibri"/>
        <family val="2"/>
      </rPr>
      <t>0</t>
    </r>
    <r>
      <rPr>
        <sz val="11"/>
        <rFont val="宋体"/>
        <charset val="134"/>
      </rPr>
      <t>蔗糖乳酸菌低温</t>
    </r>
    <r>
      <rPr>
        <sz val="11"/>
        <rFont val="Calibri"/>
        <family val="2"/>
      </rPr>
      <t xml:space="preserve"> </t>
    </r>
    <r>
      <rPr>
        <sz val="11"/>
        <rFont val="宋体"/>
        <charset val="134"/>
      </rPr>
      <t>原味【</t>
    </r>
    <r>
      <rPr>
        <sz val="11"/>
        <rFont val="Calibri"/>
        <family val="2"/>
      </rPr>
      <t>440g*4</t>
    </r>
    <r>
      <rPr>
        <sz val="11"/>
        <rFont val="宋体"/>
        <charset val="134"/>
      </rPr>
      <t>瓶】</t>
    </r>
  </si>
  <si>
    <r>
      <rPr>
        <sz val="11"/>
        <color theme="1"/>
        <rFont val="宋体"/>
        <charset val="134"/>
      </rPr>
      <t>卡士【顺丰速发】小奶罐</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蔗糖乳酸菌低温</t>
    </r>
    <r>
      <rPr>
        <sz val="11"/>
        <color theme="1"/>
        <rFont val="Calibri"/>
        <family val="2"/>
      </rPr>
      <t xml:space="preserve"> </t>
    </r>
    <r>
      <rPr>
        <sz val="11"/>
        <color theme="1"/>
        <rFont val="宋体"/>
        <charset val="134"/>
      </rPr>
      <t>原味【</t>
    </r>
    <r>
      <rPr>
        <sz val="11"/>
        <color theme="1"/>
        <rFont val="Calibri"/>
        <family val="2"/>
      </rPr>
      <t>440g*4</t>
    </r>
    <r>
      <rPr>
        <sz val="11"/>
        <color theme="1"/>
        <rFont val="宋体"/>
        <charset val="134"/>
      </rPr>
      <t>瓶】</t>
    </r>
  </si>
  <si>
    <t>http://item.jd.com/10026488995879.html</t>
  </si>
  <si>
    <t>10026488995879</t>
  </si>
  <si>
    <r>
      <rPr>
        <sz val="11"/>
        <rFont val="宋体"/>
        <charset val="134"/>
      </rPr>
      <t>卡士</t>
    </r>
    <r>
      <rPr>
        <sz val="11"/>
        <rFont val="Calibri"/>
        <family val="2"/>
      </rPr>
      <t>CLASSY·KISS 007</t>
    </r>
    <r>
      <rPr>
        <sz val="11"/>
        <rFont val="宋体"/>
        <charset val="134"/>
      </rPr>
      <t>益生菌家庭装酸奶原味</t>
    </r>
    <r>
      <rPr>
        <sz val="11"/>
        <rFont val="Calibri"/>
        <family val="2"/>
      </rPr>
      <t xml:space="preserve">1kg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t>
    </r>
    <r>
      <rPr>
        <sz val="11"/>
        <rFont val="宋体"/>
        <charset val="134"/>
      </rPr>
      <t>原味</t>
    </r>
    <r>
      <rPr>
        <sz val="11"/>
        <rFont val="Calibri"/>
        <family val="2"/>
      </rPr>
      <t xml:space="preserve"> 3</t>
    </r>
    <r>
      <rPr>
        <sz val="11"/>
        <rFont val="宋体"/>
        <charset val="134"/>
      </rPr>
      <t>瓶</t>
    </r>
  </si>
  <si>
    <r>
      <rPr>
        <sz val="11"/>
        <color theme="1"/>
        <rFont val="宋体"/>
        <charset val="134"/>
      </rPr>
      <t>卡士</t>
    </r>
    <r>
      <rPr>
        <sz val="11"/>
        <color theme="1"/>
        <rFont val="Calibri"/>
        <family val="2"/>
      </rPr>
      <t>CLASSY·KISS 007</t>
    </r>
    <r>
      <rPr>
        <sz val="11"/>
        <color theme="1"/>
        <rFont val="宋体"/>
        <charset val="134"/>
      </rPr>
      <t>益生菌家庭装酸奶原味</t>
    </r>
    <r>
      <rPr>
        <sz val="11"/>
        <color theme="1"/>
        <rFont val="Calibri"/>
        <family val="2"/>
      </rPr>
      <t xml:space="preserve">1kg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原味</t>
    </r>
    <r>
      <rPr>
        <sz val="11"/>
        <color theme="1"/>
        <rFont val="Calibri"/>
        <family val="2"/>
      </rPr>
      <t xml:space="preserve"> 3</t>
    </r>
    <r>
      <rPr>
        <sz val="11"/>
        <color theme="1"/>
        <rFont val="宋体"/>
        <charset val="134"/>
      </rPr>
      <t>瓶</t>
    </r>
  </si>
  <si>
    <r>
      <rPr>
        <sz val="11"/>
        <color theme="1"/>
        <rFont val="宋体"/>
        <charset val="134"/>
      </rPr>
      <t>东升之店</t>
    </r>
  </si>
  <si>
    <t>http://item.jd.com/10202428279840.html</t>
  </si>
  <si>
    <t>111</t>
  </si>
  <si>
    <t>10202428279840</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</si>
  <si>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440g 0</t>
    </r>
    <r>
      <rPr>
        <sz val="11"/>
        <rFont val="宋体"/>
        <charset val="134"/>
      </rPr>
      <t>蔗糖</t>
    </r>
    <r>
      <rPr>
        <sz val="11"/>
        <rFont val="Calibri"/>
        <family val="2"/>
      </rPr>
      <t xml:space="preserve"> 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</si>
  <si>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440g 0</t>
    </r>
    <r>
      <rPr>
        <sz val="11"/>
        <color theme="1"/>
        <rFont val="宋体"/>
        <charset val="134"/>
      </rPr>
      <t>蔗糖</t>
    </r>
    <r>
      <rPr>
        <sz val="11"/>
        <color theme="1"/>
        <rFont val="Calibri"/>
        <family val="2"/>
      </rPr>
      <t xml:space="preserve"> 4</t>
    </r>
    <r>
      <rPr>
        <sz val="11"/>
        <color theme="1"/>
        <rFont val="宋体"/>
        <charset val="134"/>
      </rPr>
      <t>瓶</t>
    </r>
  </si>
  <si>
    <t>http://item.jd.com/10175337646048.html</t>
  </si>
  <si>
    <t>10175337646048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</si>
  <si>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益生菌家庭装酸奶原味</t>
    </r>
    <r>
      <rPr>
        <sz val="11"/>
        <rFont val="Calibri"/>
        <family val="2"/>
      </rPr>
      <t>0</t>
    </r>
    <r>
      <rPr>
        <sz val="11"/>
        <rFont val="宋体"/>
        <charset val="134"/>
      </rPr>
      <t>蔗糖风味发酵乳健身孕妇老人儿童酸牛奶</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</si>
  <si>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益生菌家庭装酸奶原味</t>
    </r>
    <r>
      <rPr>
        <sz val="11"/>
        <color theme="1"/>
        <rFont val="Calibri"/>
        <family val="2"/>
      </rPr>
      <t>0</t>
    </r>
    <r>
      <rPr>
        <sz val="11"/>
        <color theme="1"/>
        <rFont val="宋体"/>
        <charset val="134"/>
      </rPr>
      <t>蔗糖风味发酵乳健身孕妇老人儿童酸牛奶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</si>
  <si>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r>
      <rPr>
        <sz val="11"/>
        <color theme="1"/>
        <rFont val="宋体"/>
        <charset val="134"/>
      </rPr>
      <t>東厂店</t>
    </r>
  </si>
  <si>
    <t>http://item.jd.com/10197094462694.html</t>
  </si>
  <si>
    <t>10197094462694</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</si>
  <si>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益生菌酸奶原味</t>
    </r>
    <r>
      <rPr>
        <sz val="11"/>
        <rFont val="Calibri"/>
        <family val="2"/>
      </rPr>
      <t>440g*1</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</si>
  <si>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益生菌酸奶原味</t>
    </r>
    <r>
      <rPr>
        <sz val="11"/>
        <color theme="1"/>
        <rFont val="Calibri"/>
        <family val="2"/>
      </rPr>
      <t>440g*1</t>
    </r>
    <r>
      <rPr>
        <sz val="11"/>
        <color theme="1"/>
        <rFont val="宋体"/>
        <charset val="134"/>
      </rPr>
      <t>瓶</t>
    </r>
  </si>
  <si>
    <t>http://item.jd.com/10096697626144.html</t>
  </si>
  <si>
    <t>10096697626144</t>
  </si>
  <si>
    <r>
      <rPr>
        <sz val="11"/>
        <rFont val="宋体"/>
        <charset val="134"/>
      </rPr>
      <t>卡士酸奶</t>
    </r>
    <r>
      <rPr>
        <sz val="11"/>
        <rFont val="Calibri"/>
        <family val="2"/>
      </rPr>
      <t>007</t>
    </r>
    <r>
      <rPr>
        <sz val="11"/>
        <rFont val="宋体"/>
        <charset val="134"/>
      </rPr>
      <t>益生菌酸奶</t>
    </r>
    <r>
      <rPr>
        <sz val="11"/>
        <rFont val="Calibri"/>
        <family val="2"/>
      </rPr>
      <t>440g</t>
    </r>
    <r>
      <rPr>
        <sz val="11"/>
        <rFont val="宋体"/>
        <charset val="134"/>
      </rPr>
      <t>小奶罐儿童酸牛奶原味发酵乳新品早餐美味</t>
    </r>
    <r>
      <rPr>
        <sz val="11"/>
        <rFont val="Calibri"/>
        <family val="2"/>
      </rPr>
      <t xml:space="preserve"> 007</t>
    </r>
    <r>
      <rPr>
        <sz val="11"/>
        <rFont val="宋体"/>
        <charset val="134"/>
      </rPr>
      <t>益生菌酸奶原味</t>
    </r>
    <r>
      <rPr>
        <sz val="11"/>
        <rFont val="Calibri"/>
        <family val="2"/>
      </rPr>
      <t>440g*6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</si>
  <si>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益生菌酸奶</t>
    </r>
    <r>
      <rPr>
        <sz val="11"/>
        <color theme="1"/>
        <rFont val="Calibri"/>
        <family val="2"/>
      </rPr>
      <t>440g</t>
    </r>
    <r>
      <rPr>
        <sz val="11"/>
        <color theme="1"/>
        <rFont val="宋体"/>
        <charset val="134"/>
      </rPr>
      <t>小奶罐儿童酸牛奶原味发酵乳新品早餐美味</t>
    </r>
    <r>
      <rPr>
        <sz val="11"/>
        <color theme="1"/>
        <rFont val="Calibri"/>
        <family val="2"/>
      </rPr>
      <t xml:space="preserve"> 007</t>
    </r>
    <r>
      <rPr>
        <sz val="11"/>
        <color theme="1"/>
        <rFont val="宋体"/>
        <charset val="134"/>
      </rPr>
      <t>益生菌酸奶原味</t>
    </r>
    <r>
      <rPr>
        <sz val="11"/>
        <color theme="1"/>
        <rFont val="Calibri"/>
        <family val="2"/>
      </rPr>
      <t>440g*6</t>
    </r>
    <r>
      <rPr>
        <sz val="11"/>
        <color theme="1"/>
        <rFont val="宋体"/>
        <charset val="134"/>
      </rPr>
      <t>瓶</t>
    </r>
  </si>
  <si>
    <r>
      <rPr>
        <sz val="11"/>
        <color theme="1"/>
        <rFont val="宋体"/>
        <charset val="134"/>
      </rPr>
      <t>卓梵饮品店</t>
    </r>
  </si>
  <si>
    <t>http://item.jd.com/10194451315145.html</t>
  </si>
  <si>
    <t>10194451315145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</si>
  <si>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 xml:space="preserve">440g </t>
    </r>
    <r>
      <rPr>
        <sz val="11"/>
        <rFont val="宋体"/>
        <charset val="134"/>
      </rPr>
      <t>原味</t>
    </r>
    <r>
      <rPr>
        <sz val="11"/>
        <rFont val="Calibri"/>
        <family val="2"/>
      </rPr>
      <t xml:space="preserve"> 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</si>
  <si>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 xml:space="preserve">440g </t>
    </r>
    <r>
      <rPr>
        <sz val="11"/>
        <color theme="1"/>
        <rFont val="宋体"/>
        <charset val="134"/>
      </rPr>
      <t>原味</t>
    </r>
    <r>
      <rPr>
        <sz val="11"/>
        <color theme="1"/>
        <rFont val="Calibri"/>
        <family val="2"/>
      </rPr>
      <t xml:space="preserve"> 2</t>
    </r>
    <r>
      <rPr>
        <sz val="11"/>
        <color theme="1"/>
        <rFont val="宋体"/>
        <charset val="134"/>
      </rPr>
      <t>瓶</t>
    </r>
  </si>
  <si>
    <r>
      <rPr>
        <sz val="11"/>
        <color theme="1"/>
        <rFont val="宋体"/>
        <charset val="134"/>
      </rPr>
      <t>大麦休闲食品店</t>
    </r>
  </si>
  <si>
    <t>http://item.jd.com/10169719465374.html</t>
  </si>
  <si>
    <t>152</t>
  </si>
  <si>
    <t>10169719465374</t>
  </si>
  <si>
    <r>
      <rPr>
        <sz val="11"/>
        <rFont val="宋体"/>
        <charset val="134"/>
      </rPr>
      <t>卡士（</t>
    </r>
    <r>
      <rPr>
        <sz val="11"/>
        <rFont val="Calibri"/>
        <family val="2"/>
      </rPr>
      <t>CLASSY.KISS</t>
    </r>
    <r>
      <rPr>
        <sz val="11"/>
        <rFont val="宋体"/>
        <charset val="134"/>
      </rPr>
      <t>）【顺丰冷链】卡士</t>
    </r>
    <r>
      <rPr>
        <sz val="11"/>
        <rFont val="Calibri"/>
        <family val="2"/>
      </rPr>
      <t xml:space="preserve"> </t>
    </r>
    <r>
      <rPr>
        <sz val="11"/>
        <rFont val="宋体"/>
        <charset val="134"/>
      </rPr>
      <t>早餐营养</t>
    </r>
    <r>
      <rPr>
        <sz val="11"/>
        <rFont val="Calibri"/>
        <family val="2"/>
      </rPr>
      <t>0</t>
    </r>
    <r>
      <rPr>
        <sz val="11"/>
        <rFont val="宋体"/>
        <charset val="134"/>
      </rPr>
      <t>添加</t>
    </r>
    <r>
      <rPr>
        <sz val="11"/>
        <rFont val="Calibri"/>
        <family val="2"/>
      </rPr>
      <t xml:space="preserve"> 007</t>
    </r>
    <r>
      <rPr>
        <sz val="11"/>
        <rFont val="宋体"/>
        <charset val="134"/>
      </rPr>
      <t>无蔗糖益生菌酸奶</t>
    </r>
    <r>
      <rPr>
        <sz val="11"/>
        <rFont val="Calibri"/>
        <family val="2"/>
      </rPr>
      <t>428g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</si>
  <si>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）【顺丰冷链】卡士</t>
    </r>
    <r>
      <rPr>
        <sz val="11"/>
        <color theme="1"/>
        <rFont val="Calibri"/>
        <family val="2"/>
      </rPr>
      <t xml:space="preserve"> </t>
    </r>
    <r>
      <rPr>
        <sz val="11"/>
        <color theme="1"/>
        <rFont val="宋体"/>
        <charset val="134"/>
      </rPr>
      <t>早餐营养</t>
    </r>
    <r>
      <rPr>
        <sz val="11"/>
        <color theme="1"/>
        <rFont val="Calibri"/>
        <family val="2"/>
      </rPr>
      <t>0</t>
    </r>
    <r>
      <rPr>
        <sz val="11"/>
        <color theme="1"/>
        <rFont val="宋体"/>
        <charset val="134"/>
      </rPr>
      <t>添加</t>
    </r>
    <r>
      <rPr>
        <sz val="11"/>
        <color theme="1"/>
        <rFont val="Calibri"/>
        <family val="2"/>
      </rPr>
      <t xml:space="preserve"> 007</t>
    </r>
    <r>
      <rPr>
        <sz val="11"/>
        <color theme="1"/>
        <rFont val="宋体"/>
        <charset val="134"/>
      </rPr>
      <t>无蔗糖益生菌酸奶</t>
    </r>
    <r>
      <rPr>
        <sz val="11"/>
        <color theme="1"/>
        <rFont val="Calibri"/>
        <family val="2"/>
      </rPr>
      <t>428g 6</t>
    </r>
    <r>
      <rPr>
        <sz val="11"/>
        <color theme="1"/>
        <rFont val="宋体"/>
        <charset val="134"/>
      </rPr>
      <t>瓶</t>
    </r>
  </si>
  <si>
    <t>http://item.jd.com/10110474956966.html</t>
  </si>
  <si>
    <t>79.8</t>
  </si>
  <si>
    <t>10110474956966</t>
  </si>
  <si>
    <r>
      <rPr>
        <sz val="11"/>
        <rFont val="宋体"/>
        <charset val="134"/>
      </rPr>
      <t>卡士【顺丰速发】小奶罐</t>
    </r>
    <r>
      <rPr>
        <sz val="11"/>
        <rFont val="Calibri"/>
        <family val="2"/>
      </rPr>
      <t>007</t>
    </r>
    <r>
      <rPr>
        <sz val="11"/>
        <rFont val="宋体"/>
        <charset val="134"/>
      </rPr>
      <t>酸奶</t>
    </r>
    <r>
      <rPr>
        <sz val="11"/>
        <rFont val="Calibri"/>
        <family val="2"/>
      </rPr>
      <t>0</t>
    </r>
    <r>
      <rPr>
        <sz val="11"/>
        <rFont val="宋体"/>
        <charset val="134"/>
      </rPr>
      <t>蔗糖乳酸菌低温</t>
    </r>
    <r>
      <rPr>
        <sz val="11"/>
        <rFont val="Calibri"/>
        <family val="2"/>
      </rPr>
      <t xml:space="preserve"> 0</t>
    </r>
    <r>
      <rPr>
        <sz val="11"/>
        <rFont val="宋体"/>
        <charset val="134"/>
      </rPr>
      <t>蔗糖原味【</t>
    </r>
    <r>
      <rPr>
        <sz val="11"/>
        <rFont val="Calibri"/>
        <family val="2"/>
      </rPr>
      <t>428g*6</t>
    </r>
    <r>
      <rPr>
        <sz val="11"/>
        <rFont val="宋体"/>
        <charset val="134"/>
      </rPr>
      <t>瓶】</t>
    </r>
  </si>
  <si>
    <r>
      <rPr>
        <sz val="11"/>
        <color theme="1"/>
        <rFont val="宋体"/>
        <charset val="134"/>
      </rPr>
      <t>卡士【顺丰速发】小奶罐</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蔗糖乳酸菌低温</t>
    </r>
    <r>
      <rPr>
        <sz val="11"/>
        <color theme="1"/>
        <rFont val="Calibri"/>
        <family val="2"/>
      </rPr>
      <t xml:space="preserve"> 0</t>
    </r>
    <r>
      <rPr>
        <sz val="11"/>
        <color theme="1"/>
        <rFont val="宋体"/>
        <charset val="134"/>
      </rPr>
      <t>蔗糖原味【</t>
    </r>
    <r>
      <rPr>
        <sz val="11"/>
        <color theme="1"/>
        <rFont val="Calibri"/>
        <family val="2"/>
      </rPr>
      <t>428g*6</t>
    </r>
    <r>
      <rPr>
        <sz val="11"/>
        <color theme="1"/>
        <rFont val="宋体"/>
        <charset val="134"/>
      </rPr>
      <t>瓶】</t>
    </r>
  </si>
  <si>
    <t>http://item.jd.com/10188410319792.html</t>
  </si>
  <si>
    <t>10188410319792</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</si>
  <si>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迷你罐酸奶</t>
    </r>
    <r>
      <rPr>
        <sz val="11"/>
        <rFont val="Calibri"/>
        <family val="2"/>
      </rPr>
      <t>AD</t>
    </r>
    <r>
      <rPr>
        <sz val="11"/>
        <rFont val="宋体"/>
        <charset val="134"/>
      </rPr>
      <t>钙原味</t>
    </r>
    <r>
      <rPr>
        <sz val="11"/>
        <rFont val="Calibri"/>
        <family val="2"/>
      </rPr>
      <t>/</t>
    </r>
    <r>
      <rPr>
        <sz val="11"/>
        <rFont val="宋体"/>
        <charset val="134"/>
      </rPr>
      <t>多莓</t>
    </r>
    <r>
      <rPr>
        <sz val="11"/>
        <rFont val="Calibri"/>
        <family val="2"/>
      </rPr>
      <t>/</t>
    </r>
    <r>
      <rPr>
        <sz val="11"/>
        <rFont val="宋体"/>
        <charset val="134"/>
      </rPr>
      <t>牛油果</t>
    </r>
    <r>
      <rPr>
        <sz val="11"/>
        <rFont val="Calibri"/>
        <family val="2"/>
      </rPr>
      <t>220g</t>
    </r>
    <r>
      <rPr>
        <sz val="11"/>
        <rFont val="宋体"/>
        <charset val="134"/>
      </rPr>
      <t>七种益生菌低温冷藏</t>
    </r>
    <r>
      <rPr>
        <sz val="11"/>
        <rFont val="Calibri"/>
        <family val="2"/>
      </rPr>
      <t xml:space="preserve"> </t>
    </r>
    <r>
      <rPr>
        <sz val="11"/>
        <rFont val="宋体"/>
        <charset val="134"/>
      </rPr>
      <t>牛油果青苹果羽衣甘蓝风味</t>
    </r>
    <r>
      <rPr>
        <sz val="11"/>
        <rFont val="Calibri"/>
        <family val="2"/>
      </rPr>
      <t>*4</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</si>
  <si>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迷你罐酸奶</t>
    </r>
    <r>
      <rPr>
        <sz val="11"/>
        <color theme="1"/>
        <rFont val="Calibri"/>
        <family val="2"/>
      </rPr>
      <t>AD</t>
    </r>
    <r>
      <rPr>
        <sz val="11"/>
        <color theme="1"/>
        <rFont val="宋体"/>
        <charset val="134"/>
      </rPr>
      <t>钙原味</t>
    </r>
    <r>
      <rPr>
        <sz val="11"/>
        <color theme="1"/>
        <rFont val="Calibri"/>
        <family val="2"/>
      </rPr>
      <t>/</t>
    </r>
    <r>
      <rPr>
        <sz val="11"/>
        <color theme="1"/>
        <rFont val="宋体"/>
        <charset val="134"/>
      </rPr>
      <t>多莓</t>
    </r>
    <r>
      <rPr>
        <sz val="11"/>
        <color theme="1"/>
        <rFont val="Calibri"/>
        <family val="2"/>
      </rPr>
      <t>/</t>
    </r>
    <r>
      <rPr>
        <sz val="11"/>
        <color theme="1"/>
        <rFont val="宋体"/>
        <charset val="134"/>
      </rPr>
      <t>牛油果</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牛油果青苹果羽衣甘蓝风味</t>
    </r>
    <r>
      <rPr>
        <sz val="11"/>
        <color theme="1"/>
        <rFont val="Calibri"/>
        <family val="2"/>
      </rPr>
      <t>*4</t>
    </r>
    <r>
      <rPr>
        <sz val="11"/>
        <color theme="1"/>
        <rFont val="宋体"/>
        <charset val="134"/>
      </rPr>
      <t>瓶</t>
    </r>
  </si>
  <si>
    <r>
      <rPr>
        <sz val="11"/>
        <color theme="1"/>
        <rFont val="宋体"/>
        <charset val="134"/>
      </rPr>
      <t>限时达店</t>
    </r>
  </si>
  <si>
    <t>http://item.jd.com/10206514636318.html</t>
  </si>
  <si>
    <t>41</t>
  </si>
  <si>
    <t>10206514636318</t>
  </si>
  <si>
    <r>
      <rPr>
        <sz val="11"/>
        <rFont val="宋体"/>
        <charset val="134"/>
      </rPr>
      <t>卡士低温酸奶风味发酵乳多种口味混合冷藏奶儿童营养早餐奶休闲零</t>
    </r>
    <r>
      <rPr>
        <sz val="11"/>
        <rFont val="Calibri"/>
        <family val="2"/>
      </rPr>
      <t xml:space="preserve"> 007</t>
    </r>
    <r>
      <rPr>
        <sz val="11"/>
        <rFont val="宋体"/>
        <charset val="134"/>
      </rPr>
      <t>益生菌</t>
    </r>
    <r>
      <rPr>
        <sz val="11"/>
        <rFont val="Calibri"/>
        <family val="2"/>
      </rPr>
      <t>AD</t>
    </r>
    <r>
      <rPr>
        <sz val="11"/>
        <rFont val="宋体"/>
        <charset val="134"/>
      </rPr>
      <t>钙原味酸奶</t>
    </r>
    <r>
      <rPr>
        <sz val="11"/>
        <rFont val="Calibri"/>
        <family val="2"/>
      </rPr>
      <t>220g*3</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</si>
  <si>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钙原味酸奶</t>
    </r>
    <r>
      <rPr>
        <sz val="11"/>
        <color theme="1"/>
        <rFont val="Calibri"/>
        <family val="2"/>
      </rPr>
      <t>220g*3</t>
    </r>
    <r>
      <rPr>
        <sz val="11"/>
        <color theme="1"/>
        <rFont val="宋体"/>
        <charset val="134"/>
      </rPr>
      <t>瓶</t>
    </r>
  </si>
  <si>
    <r>
      <rPr>
        <sz val="11"/>
        <color theme="1"/>
        <rFont val="宋体"/>
        <charset val="134"/>
      </rPr>
      <t>赵一鸣食品店</t>
    </r>
  </si>
  <si>
    <t>http://item.jd.com/10196298668768.html</t>
  </si>
  <si>
    <t>10196298668768</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</si>
  <si>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 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</si>
  <si>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 2</t>
    </r>
    <r>
      <rPr>
        <sz val="11"/>
        <color theme="1"/>
        <rFont val="宋体"/>
        <charset val="134"/>
      </rPr>
      <t>瓶</t>
    </r>
  </si>
  <si>
    <r>
      <rPr>
        <sz val="11"/>
        <color theme="1"/>
        <rFont val="宋体"/>
        <charset val="134"/>
      </rPr>
      <t>精贡好品商店</t>
    </r>
  </si>
  <si>
    <t>http://item.jd.com/10162875333865.html</t>
  </si>
  <si>
    <t>87</t>
  </si>
  <si>
    <t>10162875333865</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</si>
  <si>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钙酸奶低温酸奶</t>
    </r>
    <r>
      <rPr>
        <sz val="11"/>
        <rFont val="Calibri"/>
        <family val="2"/>
      </rPr>
      <t>AD</t>
    </r>
    <r>
      <rPr>
        <sz val="11"/>
        <rFont val="宋体"/>
        <charset val="134"/>
      </rPr>
      <t>钙原味风味发酵乳</t>
    </r>
    <r>
      <rPr>
        <sz val="11"/>
        <rFont val="Calibri"/>
        <family val="2"/>
      </rPr>
      <t xml:space="preserve">220g </t>
    </r>
    <r>
      <rPr>
        <sz val="11"/>
        <rFont val="宋体"/>
        <charset val="134"/>
      </rPr>
      <t>原味</t>
    </r>
    <r>
      <rPr>
        <sz val="11"/>
        <rFont val="Calibri"/>
        <family val="2"/>
      </rPr>
      <t xml:space="preserve"> 6</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</si>
  <si>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钙酸奶低温酸奶</t>
    </r>
    <r>
      <rPr>
        <sz val="11"/>
        <color theme="1"/>
        <rFont val="Calibri"/>
        <family val="2"/>
      </rPr>
      <t>AD</t>
    </r>
    <r>
      <rPr>
        <sz val="11"/>
        <color theme="1"/>
        <rFont val="宋体"/>
        <charset val="134"/>
      </rPr>
      <t>钙原味风味发酵乳</t>
    </r>
    <r>
      <rPr>
        <sz val="11"/>
        <color theme="1"/>
        <rFont val="Calibri"/>
        <family val="2"/>
      </rPr>
      <t xml:space="preserve">220g </t>
    </r>
    <r>
      <rPr>
        <sz val="11"/>
        <color theme="1"/>
        <rFont val="宋体"/>
        <charset val="134"/>
      </rPr>
      <t>原味</t>
    </r>
    <r>
      <rPr>
        <sz val="11"/>
        <color theme="1"/>
        <rFont val="Calibri"/>
        <family val="2"/>
      </rPr>
      <t xml:space="preserve"> 6</t>
    </r>
    <r>
      <rPr>
        <sz val="11"/>
        <color theme="1"/>
        <rFont val="宋体"/>
        <charset val="134"/>
      </rPr>
      <t>瓶</t>
    </r>
  </si>
  <si>
    <t>http://item.jd.com/10074357946766.html</t>
  </si>
  <si>
    <t>10074357946766</t>
  </si>
  <si>
    <r>
      <rPr>
        <sz val="11"/>
        <rFont val="宋体"/>
        <charset val="134"/>
      </rPr>
      <t>卡士</t>
    </r>
    <r>
      <rPr>
        <sz val="11"/>
        <rFont val="Calibri"/>
        <family val="2"/>
      </rPr>
      <t xml:space="preserve"> </t>
    </r>
    <r>
      <rPr>
        <sz val="11"/>
        <rFont val="宋体"/>
        <charset val="134"/>
      </rPr>
      <t>酸奶</t>
    </r>
    <r>
      <rPr>
        <sz val="11"/>
        <rFont val="Calibri"/>
        <family val="2"/>
      </rPr>
      <t>007</t>
    </r>
    <r>
      <rPr>
        <sz val="11"/>
        <rFont val="宋体"/>
        <charset val="134"/>
      </rPr>
      <t>家庭大桶装原味</t>
    </r>
    <r>
      <rPr>
        <sz val="11"/>
        <rFont val="Calibri"/>
        <family val="2"/>
      </rPr>
      <t>1KG</t>
    </r>
    <r>
      <rPr>
        <sz val="11"/>
        <rFont val="宋体"/>
        <charset val="134"/>
      </rPr>
      <t>低温酸奶益生菌风味发酵乳低温酸牛奶</t>
    </r>
    <r>
      <rPr>
        <sz val="11"/>
        <rFont val="Calibri"/>
        <family val="2"/>
      </rPr>
      <t xml:space="preserve"> 007</t>
    </r>
    <r>
      <rPr>
        <sz val="11"/>
        <rFont val="宋体"/>
        <charset val="134"/>
      </rPr>
      <t>家庭装原味</t>
    </r>
    <r>
      <rPr>
        <sz val="11"/>
        <rFont val="Calibri"/>
        <family val="2"/>
      </rPr>
      <t>1</t>
    </r>
    <r>
      <rPr>
        <sz val="11"/>
        <rFont val="宋体"/>
        <charset val="134"/>
      </rPr>
      <t>千克</t>
    </r>
    <r>
      <rPr>
        <sz val="11"/>
        <rFont val="Calibri"/>
        <family val="2"/>
      </rPr>
      <t>*2</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</si>
  <si>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酸奶</t>
    </r>
    <r>
      <rPr>
        <sz val="11"/>
        <color theme="1"/>
        <rFont val="Calibri"/>
        <family val="2"/>
      </rPr>
      <t>007</t>
    </r>
    <r>
      <rPr>
        <sz val="11"/>
        <color theme="1"/>
        <rFont val="宋体"/>
        <charset val="134"/>
      </rPr>
      <t>家庭大桶装原味</t>
    </r>
    <r>
      <rPr>
        <sz val="11"/>
        <color theme="1"/>
        <rFont val="Calibri"/>
        <family val="2"/>
      </rPr>
      <t>1KG</t>
    </r>
    <r>
      <rPr>
        <sz val="11"/>
        <color theme="1"/>
        <rFont val="宋体"/>
        <charset val="134"/>
      </rPr>
      <t>低温酸奶益生菌风味发酵乳低温酸牛奶</t>
    </r>
    <r>
      <rPr>
        <sz val="11"/>
        <color theme="1"/>
        <rFont val="Calibri"/>
        <family val="2"/>
      </rPr>
      <t xml:space="preserve"> 007</t>
    </r>
    <r>
      <rPr>
        <sz val="11"/>
        <color theme="1"/>
        <rFont val="宋体"/>
        <charset val="134"/>
      </rPr>
      <t>家庭装原味</t>
    </r>
    <r>
      <rPr>
        <sz val="11"/>
        <color theme="1"/>
        <rFont val="Calibri"/>
        <family val="2"/>
      </rPr>
      <t>1</t>
    </r>
    <r>
      <rPr>
        <sz val="11"/>
        <color theme="1"/>
        <rFont val="宋体"/>
        <charset val="134"/>
      </rPr>
      <t>千克</t>
    </r>
    <r>
      <rPr>
        <sz val="11"/>
        <color theme="1"/>
        <rFont val="Calibri"/>
        <family val="2"/>
      </rPr>
      <t>*2</t>
    </r>
    <r>
      <rPr>
        <sz val="11"/>
        <color theme="1"/>
        <rFont val="宋体"/>
        <charset val="134"/>
      </rPr>
      <t>瓶</t>
    </r>
  </si>
  <si>
    <r>
      <rPr>
        <sz val="11"/>
        <color theme="1"/>
        <rFont val="宋体"/>
        <charset val="134"/>
      </rPr>
      <t>酷爱食品店</t>
    </r>
  </si>
  <si>
    <t>http://item.jd.com/10162517047632.html</t>
  </si>
  <si>
    <t>45.8</t>
  </si>
  <si>
    <t>10162517047632</t>
  </si>
  <si>
    <r>
      <rPr>
        <sz val="11"/>
        <rFont val="宋体"/>
        <charset val="134"/>
      </rPr>
      <t>卡士</t>
    </r>
    <r>
      <rPr>
        <sz val="11"/>
        <rFont val="Calibri"/>
        <family val="2"/>
      </rPr>
      <t>007</t>
    </r>
    <r>
      <rPr>
        <sz val="11"/>
        <rFont val="宋体"/>
        <charset val="134"/>
      </rPr>
      <t>酸奶小奶罐原味</t>
    </r>
    <r>
      <rPr>
        <sz val="11"/>
        <rFont val="Calibri"/>
        <family val="2"/>
      </rPr>
      <t>0</t>
    </r>
    <r>
      <rPr>
        <sz val="11"/>
        <rFont val="宋体"/>
        <charset val="134"/>
      </rPr>
      <t>蔗糖益生菌酸奶</t>
    </r>
    <r>
      <rPr>
        <sz val="11"/>
        <rFont val="Calibri"/>
        <family val="2"/>
      </rPr>
      <t>440g/428g</t>
    </r>
    <r>
      <rPr>
        <sz val="11"/>
        <rFont val="宋体"/>
        <charset val="134"/>
      </rPr>
      <t>营养早餐奶</t>
    </r>
    <r>
      <rPr>
        <sz val="11"/>
        <rFont val="Calibri"/>
        <family val="2"/>
      </rPr>
      <t xml:space="preserve"> </t>
    </r>
    <r>
      <rPr>
        <sz val="11"/>
        <rFont val="宋体"/>
        <charset val="134"/>
      </rPr>
      <t>无蔗糖</t>
    </r>
    <r>
      <rPr>
        <sz val="11"/>
        <rFont val="Calibri"/>
        <family val="2"/>
      </rPr>
      <t>428g*4</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</si>
  <si>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酸奶小奶罐原味</t>
    </r>
    <r>
      <rPr>
        <sz val="11"/>
        <color theme="1"/>
        <rFont val="Calibri"/>
        <family val="2"/>
      </rPr>
      <t>0</t>
    </r>
    <r>
      <rPr>
        <sz val="11"/>
        <color theme="1"/>
        <rFont val="宋体"/>
        <charset val="134"/>
      </rPr>
      <t>蔗糖益生菌酸奶</t>
    </r>
    <r>
      <rPr>
        <sz val="11"/>
        <color theme="1"/>
        <rFont val="Calibri"/>
        <family val="2"/>
      </rPr>
      <t>440g/428g</t>
    </r>
    <r>
      <rPr>
        <sz val="11"/>
        <color theme="1"/>
        <rFont val="宋体"/>
        <charset val="134"/>
      </rPr>
      <t>营养早餐奶</t>
    </r>
    <r>
      <rPr>
        <sz val="11"/>
        <color theme="1"/>
        <rFont val="Calibri"/>
        <family val="2"/>
      </rPr>
      <t xml:space="preserve"> </t>
    </r>
    <r>
      <rPr>
        <sz val="11"/>
        <color theme="1"/>
        <rFont val="宋体"/>
        <charset val="134"/>
      </rPr>
      <t>无蔗糖</t>
    </r>
    <r>
      <rPr>
        <sz val="11"/>
        <color theme="1"/>
        <rFont val="Calibri"/>
        <family val="2"/>
      </rPr>
      <t>428g*4</t>
    </r>
    <r>
      <rPr>
        <sz val="11"/>
        <color theme="1"/>
        <rFont val="宋体"/>
        <charset val="134"/>
      </rPr>
      <t>瓶</t>
    </r>
  </si>
  <si>
    <t>http://item.jd.com/10196298668769.html</t>
  </si>
  <si>
    <t>10196298668769</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</si>
  <si>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 3</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</si>
  <si>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 3</t>
    </r>
    <r>
      <rPr>
        <sz val="11"/>
        <color theme="1"/>
        <rFont val="宋体"/>
        <charset val="134"/>
      </rPr>
      <t>瓶</t>
    </r>
  </si>
  <si>
    <t>http://item.jd.com/10119388713659.html</t>
  </si>
  <si>
    <t>10119388713659</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</si>
  <si>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益生菌家庭装酸奶原味</t>
    </r>
    <r>
      <rPr>
        <sz val="11"/>
        <rFont val="Calibri"/>
        <family val="2"/>
      </rPr>
      <t>0</t>
    </r>
    <r>
      <rPr>
        <sz val="11"/>
        <rFont val="宋体"/>
        <charset val="134"/>
      </rPr>
      <t>蔗糖风味发酵乳健身孕妇老人儿童酸牛奶</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</si>
  <si>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益生菌家庭装酸奶原味</t>
    </r>
    <r>
      <rPr>
        <sz val="11"/>
        <color theme="1"/>
        <rFont val="Calibri"/>
        <family val="2"/>
      </rPr>
      <t>0</t>
    </r>
    <r>
      <rPr>
        <sz val="11"/>
        <color theme="1"/>
        <rFont val="宋体"/>
        <charset val="134"/>
      </rPr>
      <t>蔗糖风味发酵乳健身孕妇老人儿童酸牛奶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</si>
  <si>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r>
      <rPr>
        <sz val="11"/>
        <color theme="1"/>
        <rFont val="宋体"/>
        <charset val="134"/>
      </rPr>
      <t>溥沛方便食品店</t>
    </r>
  </si>
  <si>
    <t>http://item.jd.com/10200063519354.html</t>
  </si>
  <si>
    <t>30.78</t>
  </si>
  <si>
    <t>10200063519354</t>
  </si>
  <si>
    <r>
      <rPr>
        <sz val="11"/>
        <rFont val="宋体"/>
        <charset val="134"/>
      </rPr>
      <t>卡士酸奶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 xml:space="preserve"> 0</t>
    </r>
    <r>
      <rPr>
        <sz val="11"/>
        <rFont val="宋体"/>
        <charset val="134"/>
      </rPr>
      <t>蔗糖酸奶</t>
    </r>
    <r>
      <rPr>
        <sz val="11"/>
        <rFont val="Calibri"/>
        <family val="2"/>
      </rPr>
      <t>428g2</t>
    </r>
    <r>
      <rPr>
        <sz val="11"/>
        <rFont val="宋体"/>
        <charset val="134"/>
      </rPr>
      <t>瓶【保质期</t>
    </r>
    <r>
      <rPr>
        <sz val="11"/>
        <rFont val="Calibri"/>
        <family val="2"/>
      </rPr>
      <t>25</t>
    </r>
    <r>
      <rPr>
        <sz val="11"/>
        <rFont val="宋体"/>
        <charset val="134"/>
      </rPr>
      <t>天】</t>
    </r>
  </si>
  <si>
    <r>
      <rPr>
        <sz val="11"/>
        <color theme="1"/>
        <rFont val="宋体"/>
        <charset val="134"/>
      </rPr>
      <t>卡士酸奶</t>
    </r>
    <r>
      <rPr>
        <sz val="11"/>
        <color theme="1"/>
        <rFont val="Calibri"/>
        <family val="2"/>
      </rPr>
      <t>007</t>
    </r>
    <r>
      <rPr>
        <sz val="11"/>
        <color theme="1"/>
        <rFont val="宋体"/>
        <charset val="134"/>
      </rPr>
      <t>家庭装原味</t>
    </r>
    <r>
      <rPr>
        <sz val="11"/>
        <color theme="1"/>
        <rFont val="Calibri"/>
        <family val="2"/>
      </rPr>
      <t>0</t>
    </r>
    <r>
      <rPr>
        <sz val="11"/>
        <color theme="1"/>
        <rFont val="宋体"/>
        <charset val="134"/>
      </rPr>
      <t>蔗糖</t>
    </r>
    <r>
      <rPr>
        <sz val="11"/>
        <color theme="1"/>
        <rFont val="Calibri"/>
        <family val="2"/>
      </rPr>
      <t>440g/1kg</t>
    </r>
    <r>
      <rPr>
        <sz val="11"/>
        <color theme="1"/>
        <rFont val="宋体"/>
        <charset val="134"/>
      </rPr>
      <t>瓶装早餐低温风味发酵乳</t>
    </r>
    <r>
      <rPr>
        <sz val="11"/>
        <color theme="1"/>
        <rFont val="Calibri"/>
        <family val="2"/>
      </rPr>
      <t xml:space="preserve"> 0</t>
    </r>
    <r>
      <rPr>
        <sz val="11"/>
        <color theme="1"/>
        <rFont val="宋体"/>
        <charset val="134"/>
      </rPr>
      <t>蔗糖酸奶</t>
    </r>
    <r>
      <rPr>
        <sz val="11"/>
        <color theme="1"/>
        <rFont val="Calibri"/>
        <family val="2"/>
      </rPr>
      <t>428g2</t>
    </r>
    <r>
      <rPr>
        <sz val="11"/>
        <color theme="1"/>
        <rFont val="宋体"/>
        <charset val="134"/>
      </rPr>
      <t>瓶【保质期</t>
    </r>
    <r>
      <rPr>
        <sz val="11"/>
        <color theme="1"/>
        <rFont val="Calibri"/>
        <family val="2"/>
      </rPr>
      <t>25</t>
    </r>
    <r>
      <rPr>
        <sz val="11"/>
        <color theme="1"/>
        <rFont val="宋体"/>
        <charset val="134"/>
      </rPr>
      <t>天】</t>
    </r>
  </si>
  <si>
    <t>http://item.jd.com/10152932096874.html</t>
  </si>
  <si>
    <t>23.9</t>
  </si>
  <si>
    <t>10152932096874</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</si>
  <si>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迷你罐酸奶</t>
    </r>
    <r>
      <rPr>
        <sz val="11"/>
        <rFont val="Calibri"/>
        <family val="2"/>
      </rPr>
      <t>AD</t>
    </r>
    <r>
      <rPr>
        <sz val="11"/>
        <rFont val="宋体"/>
        <charset val="134"/>
      </rPr>
      <t>钙原味</t>
    </r>
    <r>
      <rPr>
        <sz val="11"/>
        <rFont val="Calibri"/>
        <family val="2"/>
      </rPr>
      <t>/</t>
    </r>
    <r>
      <rPr>
        <sz val="11"/>
        <rFont val="宋体"/>
        <charset val="134"/>
      </rPr>
      <t>多莓</t>
    </r>
    <r>
      <rPr>
        <sz val="11"/>
        <rFont val="Calibri"/>
        <family val="2"/>
      </rPr>
      <t>/</t>
    </r>
    <r>
      <rPr>
        <sz val="11"/>
        <rFont val="宋体"/>
        <charset val="134"/>
      </rPr>
      <t>牛油果</t>
    </r>
    <r>
      <rPr>
        <sz val="11"/>
        <rFont val="Calibri"/>
        <family val="2"/>
      </rPr>
      <t>220g</t>
    </r>
    <r>
      <rPr>
        <sz val="11"/>
        <rFont val="宋体"/>
        <charset val="134"/>
      </rPr>
      <t>七种益生菌低温冷藏</t>
    </r>
    <r>
      <rPr>
        <sz val="11"/>
        <rFont val="Calibri"/>
        <family val="2"/>
      </rPr>
      <t xml:space="preserve"> 007</t>
    </r>
    <r>
      <rPr>
        <sz val="11"/>
        <rFont val="宋体"/>
        <charset val="134"/>
      </rPr>
      <t>迷你罐</t>
    </r>
    <r>
      <rPr>
        <sz val="11"/>
        <rFont val="Calibri"/>
        <family val="2"/>
      </rPr>
      <t>220g</t>
    </r>
    <r>
      <rPr>
        <sz val="11"/>
        <rFont val="宋体"/>
        <charset val="134"/>
      </rPr>
      <t>原味</t>
    </r>
    <r>
      <rPr>
        <sz val="11"/>
        <rFont val="Calibri"/>
        <family val="2"/>
      </rPr>
      <t>*2</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</si>
  <si>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迷你罐酸奶</t>
    </r>
    <r>
      <rPr>
        <sz val="11"/>
        <color theme="1"/>
        <rFont val="Calibri"/>
        <family val="2"/>
      </rPr>
      <t>AD</t>
    </r>
    <r>
      <rPr>
        <sz val="11"/>
        <color theme="1"/>
        <rFont val="宋体"/>
        <charset val="134"/>
      </rPr>
      <t>钙原味</t>
    </r>
    <r>
      <rPr>
        <sz val="11"/>
        <color theme="1"/>
        <rFont val="Calibri"/>
        <family val="2"/>
      </rPr>
      <t>/</t>
    </r>
    <r>
      <rPr>
        <sz val="11"/>
        <color theme="1"/>
        <rFont val="宋体"/>
        <charset val="134"/>
      </rPr>
      <t>多莓</t>
    </r>
    <r>
      <rPr>
        <sz val="11"/>
        <color theme="1"/>
        <rFont val="Calibri"/>
        <family val="2"/>
      </rPr>
      <t>/</t>
    </r>
    <r>
      <rPr>
        <sz val="11"/>
        <color theme="1"/>
        <rFont val="宋体"/>
        <charset val="134"/>
      </rPr>
      <t>牛油果</t>
    </r>
    <r>
      <rPr>
        <sz val="11"/>
        <color theme="1"/>
        <rFont val="Calibri"/>
        <family val="2"/>
      </rPr>
      <t>220g</t>
    </r>
    <r>
      <rPr>
        <sz val="11"/>
        <color theme="1"/>
        <rFont val="宋体"/>
        <charset val="134"/>
      </rPr>
      <t>七种益生菌低温冷藏</t>
    </r>
    <r>
      <rPr>
        <sz val="11"/>
        <color theme="1"/>
        <rFont val="Calibri"/>
        <family val="2"/>
      </rPr>
      <t xml:space="preserve"> 007</t>
    </r>
    <r>
      <rPr>
        <sz val="11"/>
        <color theme="1"/>
        <rFont val="宋体"/>
        <charset val="134"/>
      </rPr>
      <t>迷你罐</t>
    </r>
    <r>
      <rPr>
        <sz val="11"/>
        <color theme="1"/>
        <rFont val="Calibri"/>
        <family val="2"/>
      </rPr>
      <t>220g</t>
    </r>
    <r>
      <rPr>
        <sz val="11"/>
        <color theme="1"/>
        <rFont val="宋体"/>
        <charset val="134"/>
      </rPr>
      <t>原味</t>
    </r>
    <r>
      <rPr>
        <sz val="11"/>
        <color theme="1"/>
        <rFont val="Calibri"/>
        <family val="2"/>
      </rPr>
      <t>*2</t>
    </r>
    <r>
      <rPr>
        <sz val="11"/>
        <color theme="1"/>
        <rFont val="宋体"/>
        <charset val="134"/>
      </rPr>
      <t>瓶</t>
    </r>
  </si>
  <si>
    <t>http://item.jd.com/10176854835075.html</t>
  </si>
  <si>
    <t>10176854835075</t>
  </si>
  <si>
    <r>
      <rPr>
        <sz val="11"/>
        <rFont val="宋体"/>
        <charset val="134"/>
      </rPr>
      <t>卡士</t>
    </r>
    <r>
      <rPr>
        <sz val="11"/>
        <rFont val="Calibri"/>
        <family val="2"/>
      </rPr>
      <t>007</t>
    </r>
    <r>
      <rPr>
        <sz val="11"/>
        <rFont val="宋体"/>
        <charset val="134"/>
      </rPr>
      <t>家庭装</t>
    </r>
    <r>
      <rPr>
        <sz val="11"/>
        <rFont val="Calibri"/>
        <family val="2"/>
      </rPr>
      <t>1kg</t>
    </r>
    <r>
      <rPr>
        <sz val="11"/>
        <rFont val="宋体"/>
        <charset val="134"/>
      </rPr>
      <t>原味酸奶益生菌</t>
    </r>
    <r>
      <rPr>
        <sz val="11"/>
        <rFont val="Calibri"/>
        <family val="2"/>
      </rPr>
      <t>0</t>
    </r>
    <r>
      <rPr>
        <sz val="11"/>
        <rFont val="宋体"/>
        <charset val="134"/>
      </rPr>
      <t>添加剂风味发酵乳低温全脂早餐奶</t>
    </r>
    <r>
      <rPr>
        <sz val="11"/>
        <rFont val="Calibri"/>
        <family val="2"/>
      </rPr>
      <t xml:space="preserve"> </t>
    </r>
    <r>
      <rPr>
        <sz val="11"/>
        <rFont val="宋体"/>
        <charset val="134"/>
      </rPr>
      <t>【</t>
    </r>
    <r>
      <rPr>
        <sz val="11"/>
        <rFont val="Calibri"/>
        <family val="2"/>
      </rPr>
      <t>1</t>
    </r>
    <r>
      <rPr>
        <sz val="11"/>
        <rFont val="宋体"/>
        <charset val="134"/>
      </rPr>
      <t>瓶】家庭装原味</t>
    </r>
    <r>
      <rPr>
        <sz val="11"/>
        <rFont val="Calibri"/>
        <family val="2"/>
      </rPr>
      <t>1kg</t>
    </r>
  </si>
  <si>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1kg</t>
    </r>
    <r>
      <rPr>
        <sz val="11"/>
        <color theme="1"/>
        <rFont val="宋体"/>
        <charset val="134"/>
      </rPr>
      <t>原味酸奶益生菌</t>
    </r>
    <r>
      <rPr>
        <sz val="11"/>
        <color theme="1"/>
        <rFont val="Calibri"/>
        <family val="2"/>
      </rPr>
      <t>0</t>
    </r>
    <r>
      <rPr>
        <sz val="11"/>
        <color theme="1"/>
        <rFont val="宋体"/>
        <charset val="134"/>
      </rPr>
      <t>添加剂风味发酵乳低温全脂早餐奶</t>
    </r>
    <r>
      <rPr>
        <sz val="11"/>
        <color theme="1"/>
        <rFont val="Calibri"/>
        <family val="2"/>
      </rPr>
      <t xml:space="preserve"> </t>
    </r>
    <r>
      <rPr>
        <sz val="11"/>
        <color theme="1"/>
        <rFont val="宋体"/>
        <charset val="134"/>
      </rPr>
      <t>【</t>
    </r>
    <r>
      <rPr>
        <sz val="11"/>
        <color theme="1"/>
        <rFont val="Calibri"/>
        <family val="2"/>
      </rPr>
      <t>1</t>
    </r>
    <r>
      <rPr>
        <sz val="11"/>
        <color theme="1"/>
        <rFont val="宋体"/>
        <charset val="134"/>
      </rPr>
      <t>瓶】家庭装原味</t>
    </r>
    <r>
      <rPr>
        <sz val="11"/>
        <color theme="1"/>
        <rFont val="Calibri"/>
        <family val="2"/>
      </rPr>
      <t>1kg</t>
    </r>
  </si>
  <si>
    <t>http://item.jd.com/10175431410401.html</t>
  </si>
  <si>
    <t>10175431410401</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</si>
  <si>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2</t>
    </r>
    <r>
      <rPr>
        <sz val="11"/>
        <rFont val="宋体"/>
        <charset val="134"/>
      </rPr>
      <t>瓶】家庭装原味</t>
    </r>
    <r>
      <rPr>
        <sz val="11"/>
        <rFont val="Calibri"/>
        <family val="2"/>
      </rPr>
      <t>1kg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</si>
  <si>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瓶】家庭装原味</t>
    </r>
    <r>
      <rPr>
        <sz val="11"/>
        <color theme="1"/>
        <rFont val="Calibri"/>
        <family val="2"/>
      </rPr>
      <t>1kg</t>
    </r>
  </si>
  <si>
    <t>http://item.jd.com/10096181363648.html</t>
  </si>
  <si>
    <t>60.8</t>
  </si>
  <si>
    <t>10096181363648</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</si>
  <si>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4</t>
    </r>
    <r>
      <rPr>
        <sz val="11"/>
        <rFont val="宋体"/>
        <charset val="134"/>
      </rPr>
      <t>瓶】小奶罐原味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</si>
  <si>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瓶】小奶罐原味</t>
    </r>
    <r>
      <rPr>
        <sz val="11"/>
        <color theme="1"/>
        <rFont val="Calibri"/>
        <family val="2"/>
      </rPr>
      <t>440g</t>
    </r>
  </si>
  <si>
    <r>
      <rPr>
        <sz val="11"/>
        <color theme="1"/>
        <rFont val="宋体"/>
        <charset val="134"/>
      </rPr>
      <t>玖明食品店</t>
    </r>
  </si>
  <si>
    <t>http://item.jd.com/10173603361651.html</t>
  </si>
  <si>
    <t>57.85</t>
  </si>
  <si>
    <t>10173603361651</t>
  </si>
  <si>
    <r>
      <rPr>
        <sz val="11"/>
        <rFont val="宋体"/>
        <charset val="134"/>
      </rPr>
      <t>卡士（</t>
    </r>
    <r>
      <rPr>
        <sz val="11"/>
        <rFont val="Calibri"/>
        <family val="2"/>
      </rPr>
      <t>CLASSY.KISS</t>
    </r>
    <r>
      <rPr>
        <sz val="11"/>
        <rFont val="宋体"/>
        <charset val="134"/>
      </rPr>
      <t>）酸奶</t>
    </r>
    <r>
      <rPr>
        <sz val="11"/>
        <rFont val="Calibri"/>
        <family val="2"/>
      </rPr>
      <t>AD</t>
    </r>
    <r>
      <rPr>
        <sz val="11"/>
        <rFont val="宋体"/>
        <charset val="134"/>
      </rPr>
      <t>钙</t>
    </r>
    <r>
      <rPr>
        <sz val="11"/>
        <rFont val="Calibri"/>
        <family val="2"/>
      </rPr>
      <t>220g*6</t>
    </r>
    <r>
      <rPr>
        <sz val="11"/>
        <rFont val="宋体"/>
        <charset val="134"/>
      </rPr>
      <t>瓶装</t>
    </r>
    <r>
      <rPr>
        <sz val="11"/>
        <rFont val="Calibri"/>
        <family val="2"/>
      </rPr>
      <t>007</t>
    </r>
    <r>
      <rPr>
        <sz val="11"/>
        <rFont val="宋体"/>
        <charset val="134"/>
      </rPr>
      <t>原味发酵乳低温奶</t>
    </r>
    <r>
      <rPr>
        <sz val="11"/>
        <rFont val="Calibri"/>
        <family val="2"/>
      </rPr>
      <t>7</t>
    </r>
    <r>
      <rPr>
        <sz val="11"/>
        <rFont val="宋体"/>
        <charset val="134"/>
      </rPr>
      <t>种益生菌儿童早餐奶</t>
    </r>
    <r>
      <rPr>
        <sz val="11"/>
        <rFont val="Calibri"/>
        <family val="2"/>
      </rPr>
      <t xml:space="preserve"> </t>
    </r>
    <r>
      <rPr>
        <sz val="11"/>
        <rFont val="宋体"/>
        <charset val="134"/>
      </rPr>
      <t>卡士</t>
    </r>
    <r>
      <rPr>
        <sz val="11"/>
        <rFont val="Calibri"/>
        <family val="2"/>
      </rPr>
      <t>007AD</t>
    </r>
    <r>
      <rPr>
        <sz val="11"/>
        <rFont val="宋体"/>
        <charset val="134"/>
      </rPr>
      <t>钙</t>
    </r>
    <r>
      <rPr>
        <sz val="11"/>
        <rFont val="Calibri"/>
        <family val="2"/>
      </rPr>
      <t>220g*6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</si>
  <si>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AD</t>
    </r>
    <r>
      <rPr>
        <sz val="11"/>
        <color theme="1"/>
        <rFont val="宋体"/>
        <charset val="134"/>
      </rPr>
      <t>钙</t>
    </r>
    <r>
      <rPr>
        <sz val="11"/>
        <color theme="1"/>
        <rFont val="Calibri"/>
        <family val="2"/>
      </rPr>
      <t>220g*6</t>
    </r>
    <r>
      <rPr>
        <sz val="11"/>
        <color theme="1"/>
        <rFont val="宋体"/>
        <charset val="134"/>
      </rPr>
      <t>瓶装</t>
    </r>
    <r>
      <rPr>
        <sz val="11"/>
        <color theme="1"/>
        <rFont val="Calibri"/>
        <family val="2"/>
      </rPr>
      <t>007</t>
    </r>
    <r>
      <rPr>
        <sz val="11"/>
        <color theme="1"/>
        <rFont val="宋体"/>
        <charset val="134"/>
      </rPr>
      <t>原味发酵乳低温奶</t>
    </r>
    <r>
      <rPr>
        <sz val="11"/>
        <color theme="1"/>
        <rFont val="Calibri"/>
        <family val="2"/>
      </rPr>
      <t>7</t>
    </r>
    <r>
      <rPr>
        <sz val="11"/>
        <color theme="1"/>
        <rFont val="宋体"/>
        <charset val="134"/>
      </rPr>
      <t>种益生菌儿童早餐奶</t>
    </r>
    <r>
      <rPr>
        <sz val="11"/>
        <color theme="1"/>
        <rFont val="Calibri"/>
        <family val="2"/>
      </rPr>
      <t xml:space="preserve"> </t>
    </r>
    <r>
      <rPr>
        <sz val="11"/>
        <color theme="1"/>
        <rFont val="宋体"/>
        <charset val="134"/>
      </rPr>
      <t>卡士</t>
    </r>
    <r>
      <rPr>
        <sz val="11"/>
        <color theme="1"/>
        <rFont val="Calibri"/>
        <family val="2"/>
      </rPr>
      <t>007AD</t>
    </r>
    <r>
      <rPr>
        <sz val="11"/>
        <color theme="1"/>
        <rFont val="宋体"/>
        <charset val="134"/>
      </rPr>
      <t>钙</t>
    </r>
    <r>
      <rPr>
        <sz val="11"/>
        <color theme="1"/>
        <rFont val="Calibri"/>
        <family val="2"/>
      </rPr>
      <t>220g*6</t>
    </r>
    <r>
      <rPr>
        <sz val="11"/>
        <color theme="1"/>
        <rFont val="宋体"/>
        <charset val="134"/>
      </rPr>
      <t>瓶</t>
    </r>
  </si>
  <si>
    <t>http://item.jd.com/10154919824783.html</t>
  </si>
  <si>
    <t>10154919824783</t>
  </si>
  <si>
    <r>
      <rPr>
        <sz val="11"/>
        <rFont val="宋体"/>
        <charset val="134"/>
      </rPr>
      <t>卡士卡士</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蔗糖可选原味七种益生菌低温冷藏家庭装整箱</t>
    </r>
    <r>
      <rPr>
        <sz val="11"/>
        <rFont val="Calibri"/>
        <family val="2"/>
      </rPr>
      <t xml:space="preserve"> 1kg</t>
    </r>
    <r>
      <rPr>
        <sz val="11"/>
        <rFont val="宋体"/>
        <charset val="134"/>
      </rPr>
      <t>（红字</t>
    </r>
    <r>
      <rPr>
        <sz val="11"/>
        <rFont val="Calibri"/>
        <family val="2"/>
      </rPr>
      <t>007</t>
    </r>
    <r>
      <rPr>
        <sz val="11"/>
        <rFont val="宋体"/>
        <charset val="134"/>
      </rPr>
      <t>）</t>
    </r>
    <r>
      <rPr>
        <sz val="11"/>
        <rFont val="Calibri"/>
        <family val="2"/>
      </rPr>
      <t xml:space="preserve"> 3</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</si>
  <si>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t>
    </r>
    <r>
      <rPr>
        <sz val="11"/>
        <color theme="1"/>
        <rFont val="宋体"/>
        <charset val="134"/>
      </rPr>
      <t>）</t>
    </r>
    <r>
      <rPr>
        <sz val="11"/>
        <color theme="1"/>
        <rFont val="Calibri"/>
        <family val="2"/>
      </rPr>
      <t xml:space="preserve"> 3</t>
    </r>
    <r>
      <rPr>
        <sz val="11"/>
        <color theme="1"/>
        <rFont val="宋体"/>
        <charset val="134"/>
      </rPr>
      <t>瓶</t>
    </r>
  </si>
  <si>
    <r>
      <rPr>
        <sz val="11"/>
        <color theme="1"/>
        <rFont val="宋体"/>
        <charset val="134"/>
      </rPr>
      <t>客瑯堂食品店</t>
    </r>
  </si>
  <si>
    <t>http://item.jd.com/10117489202060.html</t>
  </si>
  <si>
    <t>142</t>
  </si>
  <si>
    <t>10117489202060</t>
  </si>
  <si>
    <r>
      <rPr>
        <sz val="11"/>
        <rFont val="宋体"/>
        <charset val="134"/>
      </rPr>
      <t>卡士酸奶</t>
    </r>
    <r>
      <rPr>
        <sz val="11"/>
        <rFont val="Calibri"/>
        <family val="2"/>
      </rPr>
      <t>007</t>
    </r>
    <r>
      <rPr>
        <sz val="11"/>
        <rFont val="宋体"/>
        <charset val="134"/>
      </rPr>
      <t>原味风味发酵乳家庭桶装酸奶</t>
    </r>
    <r>
      <rPr>
        <sz val="11"/>
        <rFont val="Calibri"/>
        <family val="2"/>
      </rPr>
      <t>969g 007</t>
    </r>
    <r>
      <rPr>
        <sz val="11"/>
        <rFont val="宋体"/>
        <charset val="134"/>
      </rPr>
      <t>无糖</t>
    </r>
    <r>
      <rPr>
        <sz val="11"/>
        <rFont val="Calibri"/>
        <family val="2"/>
      </rPr>
      <t>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</si>
  <si>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原味风味发酵乳家庭桶装酸奶</t>
    </r>
    <r>
      <rPr>
        <sz val="11"/>
        <color theme="1"/>
        <rFont val="Calibri"/>
        <family val="2"/>
      </rPr>
      <t>969g 007</t>
    </r>
    <r>
      <rPr>
        <sz val="11"/>
        <color theme="1"/>
        <rFont val="宋体"/>
        <charset val="134"/>
      </rPr>
      <t>无糖</t>
    </r>
    <r>
      <rPr>
        <sz val="11"/>
        <color theme="1"/>
        <rFont val="Calibri"/>
        <family val="2"/>
      </rPr>
      <t>2</t>
    </r>
    <r>
      <rPr>
        <sz val="11"/>
        <color theme="1"/>
        <rFont val="宋体"/>
        <charset val="134"/>
      </rPr>
      <t>瓶</t>
    </r>
  </si>
  <si>
    <r>
      <rPr>
        <sz val="11"/>
        <color theme="1"/>
        <rFont val="宋体"/>
        <charset val="134"/>
      </rPr>
      <t>雷雷咖啡店</t>
    </r>
  </si>
  <si>
    <t>http://item.jd.com/10202535623600.html</t>
  </si>
  <si>
    <t>56</t>
  </si>
  <si>
    <t>10202535623600</t>
  </si>
  <si>
    <r>
      <rPr>
        <sz val="11"/>
        <rFont val="宋体"/>
        <charset val="134"/>
      </rPr>
      <t>卡士酸奶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添加营养早餐奶</t>
    </r>
    <r>
      <rPr>
        <sz val="11"/>
        <rFont val="Calibri"/>
        <family val="2"/>
      </rPr>
      <t>440g/428g (</t>
    </r>
    <r>
      <rPr>
        <sz val="11"/>
        <rFont val="宋体"/>
        <charset val="134"/>
      </rPr>
      <t>红</t>
    </r>
    <r>
      <rPr>
        <sz val="11"/>
        <rFont val="Calibri"/>
        <family val="2"/>
      </rPr>
      <t>)007</t>
    </r>
    <r>
      <rPr>
        <sz val="11"/>
        <rFont val="宋体"/>
        <charset val="134"/>
      </rPr>
      <t>小奶罐</t>
    </r>
    <r>
      <rPr>
        <sz val="11"/>
        <rFont val="Calibri"/>
        <family val="2"/>
      </rPr>
      <t>440g 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</si>
  <si>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添加营养早餐奶</t>
    </r>
    <r>
      <rPr>
        <sz val="11"/>
        <color theme="1"/>
        <rFont val="Calibri"/>
        <family val="2"/>
      </rPr>
      <t>440g/428g (</t>
    </r>
    <r>
      <rPr>
        <sz val="11"/>
        <color theme="1"/>
        <rFont val="宋体"/>
        <charset val="134"/>
      </rPr>
      <t>红</t>
    </r>
    <r>
      <rPr>
        <sz val="11"/>
        <color theme="1"/>
        <rFont val="Calibri"/>
        <family val="2"/>
      </rPr>
      <t>)007</t>
    </r>
    <r>
      <rPr>
        <sz val="11"/>
        <color theme="1"/>
        <rFont val="宋体"/>
        <charset val="134"/>
      </rPr>
      <t>小奶罐</t>
    </r>
    <r>
      <rPr>
        <sz val="11"/>
        <color theme="1"/>
        <rFont val="Calibri"/>
        <family val="2"/>
      </rPr>
      <t>440g 2</t>
    </r>
    <r>
      <rPr>
        <sz val="11"/>
        <color theme="1"/>
        <rFont val="宋体"/>
        <charset val="134"/>
      </rPr>
      <t>瓶</t>
    </r>
  </si>
  <si>
    <r>
      <rPr>
        <sz val="11"/>
        <color theme="1"/>
        <rFont val="宋体"/>
        <charset val="134"/>
      </rPr>
      <t>辽香记小吃店店</t>
    </r>
  </si>
  <si>
    <t>http://item.jd.com/10207810992484.html</t>
  </si>
  <si>
    <t>157.2</t>
  </si>
  <si>
    <t>10207810992484</t>
  </si>
  <si>
    <r>
      <rPr>
        <sz val="11"/>
        <rFont val="宋体"/>
        <charset val="134"/>
      </rPr>
      <t>卡士顺丰</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r>
      <rPr>
        <sz val="11"/>
        <rFont val="Calibri"/>
        <family val="2"/>
      </rPr>
      <t xml:space="preserve"> </t>
    </r>
    <r>
      <rPr>
        <sz val="11"/>
        <rFont val="宋体"/>
        <charset val="134"/>
      </rPr>
      <t>顺丰卡士</t>
    </r>
    <r>
      <rPr>
        <sz val="11"/>
        <rFont val="Calibri"/>
        <family val="2"/>
      </rPr>
      <t>007</t>
    </r>
    <r>
      <rPr>
        <sz val="11"/>
        <rFont val="宋体"/>
        <charset val="134"/>
      </rPr>
      <t>零蔗糖酸奶</t>
    </r>
    <r>
      <rPr>
        <sz val="11"/>
        <rFont val="Calibri"/>
        <family val="2"/>
      </rPr>
      <t>428g*6</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</si>
  <si>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瓶小奶罐原味酸奶</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顺丰卡士</t>
    </r>
    <r>
      <rPr>
        <sz val="11"/>
        <color theme="1"/>
        <rFont val="Calibri"/>
        <family val="2"/>
      </rPr>
      <t>007</t>
    </r>
    <r>
      <rPr>
        <sz val="11"/>
        <color theme="1"/>
        <rFont val="宋体"/>
        <charset val="134"/>
      </rPr>
      <t>零蔗糖酸奶</t>
    </r>
    <r>
      <rPr>
        <sz val="11"/>
        <color theme="1"/>
        <rFont val="Calibri"/>
        <family val="2"/>
      </rPr>
      <t>428g*6</t>
    </r>
    <r>
      <rPr>
        <sz val="11"/>
        <color theme="1"/>
        <rFont val="宋体"/>
        <charset val="134"/>
      </rPr>
      <t>瓶</t>
    </r>
  </si>
  <si>
    <r>
      <rPr>
        <sz val="11"/>
        <color theme="1"/>
        <rFont val="宋体"/>
        <charset val="134"/>
      </rPr>
      <t>亦勋优选店</t>
    </r>
  </si>
  <si>
    <t>http://item.jd.com/10199575385621.html</t>
  </si>
  <si>
    <t>80.48</t>
  </si>
  <si>
    <t>10199575385621</t>
  </si>
  <si>
    <r>
      <rPr>
        <sz val="11"/>
        <rFont val="宋体"/>
        <charset val="134"/>
      </rPr>
      <t>卡士酸奶</t>
    </r>
    <r>
      <rPr>
        <sz val="11"/>
        <rFont val="Calibri"/>
        <family val="2"/>
      </rPr>
      <t>007AD</t>
    </r>
    <r>
      <rPr>
        <sz val="11"/>
        <rFont val="宋体"/>
        <charset val="134"/>
      </rPr>
      <t>钙低温酸奶</t>
    </r>
    <r>
      <rPr>
        <sz val="11"/>
        <rFont val="Calibri"/>
        <family val="2"/>
      </rPr>
      <t>210g*6</t>
    </r>
    <r>
      <rPr>
        <sz val="11"/>
        <rFont val="宋体"/>
        <charset val="134"/>
      </rPr>
      <t>瓶牛油果青苹果羽衣甘蓝风味</t>
    </r>
    <r>
      <rPr>
        <sz val="11"/>
        <rFont val="Calibri"/>
        <family val="2"/>
      </rPr>
      <t xml:space="preserve"> 210g9</t>
    </r>
    <r>
      <rPr>
        <sz val="11"/>
        <rFont val="宋体"/>
        <charset val="134"/>
      </rPr>
      <t>瓶</t>
    </r>
    <r>
      <rPr>
        <sz val="11"/>
        <rFont val="Calibri"/>
        <family val="2"/>
      </rPr>
      <t xml:space="preserve"> </t>
    </r>
    <r>
      <rPr>
        <sz val="11"/>
        <rFont val="宋体"/>
        <charset val="134"/>
      </rPr>
      <t>原味</t>
    </r>
  </si>
  <si>
    <r>
      <rPr>
        <sz val="11"/>
        <color theme="1"/>
        <rFont val="宋体"/>
        <charset val="134"/>
      </rPr>
      <t>卡士酸奶</t>
    </r>
    <r>
      <rPr>
        <sz val="11"/>
        <color theme="1"/>
        <rFont val="Calibri"/>
        <family val="2"/>
      </rPr>
      <t>007AD</t>
    </r>
    <r>
      <rPr>
        <sz val="11"/>
        <color theme="1"/>
        <rFont val="宋体"/>
        <charset val="134"/>
      </rPr>
      <t>钙低温酸奶</t>
    </r>
    <r>
      <rPr>
        <sz val="11"/>
        <color theme="1"/>
        <rFont val="Calibri"/>
        <family val="2"/>
      </rPr>
      <t>210g*6</t>
    </r>
    <r>
      <rPr>
        <sz val="11"/>
        <color theme="1"/>
        <rFont val="宋体"/>
        <charset val="134"/>
      </rPr>
      <t>瓶牛油果青苹果羽衣甘蓝风味</t>
    </r>
    <r>
      <rPr>
        <sz val="11"/>
        <color theme="1"/>
        <rFont val="Calibri"/>
        <family val="2"/>
      </rPr>
      <t xml:space="preserve"> 210g9</t>
    </r>
    <r>
      <rPr>
        <sz val="11"/>
        <color theme="1"/>
        <rFont val="宋体"/>
        <charset val="134"/>
      </rPr>
      <t>瓶</t>
    </r>
    <r>
      <rPr>
        <sz val="11"/>
        <color theme="1"/>
        <rFont val="Calibri"/>
        <family val="2"/>
      </rPr>
      <t xml:space="preserve"> </t>
    </r>
    <r>
      <rPr>
        <sz val="11"/>
        <color theme="1"/>
        <rFont val="宋体"/>
        <charset val="134"/>
      </rPr>
      <t>原味</t>
    </r>
  </si>
  <si>
    <t>http://item.jd.com/10153340352467.html</t>
  </si>
  <si>
    <t>116.7</t>
  </si>
  <si>
    <t>10153340352467</t>
  </si>
  <si>
    <r>
      <rPr>
        <sz val="11"/>
        <rFont val="宋体"/>
        <charset val="134"/>
      </rPr>
      <t>卡士【新日期】卡士酸奶</t>
    </r>
    <r>
      <rPr>
        <sz val="11"/>
        <rFont val="Calibri"/>
        <family val="2"/>
      </rPr>
      <t>007</t>
    </r>
    <r>
      <rPr>
        <sz val="11"/>
        <rFont val="宋体"/>
        <charset val="134"/>
      </rPr>
      <t>大瓶</t>
    </r>
    <r>
      <rPr>
        <sz val="11"/>
        <rFont val="Calibri"/>
        <family val="2"/>
      </rPr>
      <t>0</t>
    </r>
    <r>
      <rPr>
        <sz val="11"/>
        <rFont val="宋体"/>
        <charset val="134"/>
      </rPr>
      <t>蔗糖发酵乳家庭装大桶酸奶</t>
    </r>
    <r>
      <rPr>
        <sz val="11"/>
        <rFont val="Calibri"/>
        <family val="2"/>
      </rPr>
      <t xml:space="preserve"> </t>
    </r>
    <r>
      <rPr>
        <sz val="11"/>
        <rFont val="宋体"/>
        <charset val="134"/>
      </rPr>
      <t>卡士</t>
    </r>
    <r>
      <rPr>
        <sz val="11"/>
        <rFont val="Calibri"/>
        <family val="2"/>
      </rPr>
      <t>007</t>
    </r>
    <r>
      <rPr>
        <sz val="11"/>
        <rFont val="宋体"/>
        <charset val="134"/>
      </rPr>
      <t>【</t>
    </r>
    <r>
      <rPr>
        <sz val="11"/>
        <rFont val="Calibri"/>
        <family val="2"/>
      </rPr>
      <t>0</t>
    </r>
    <r>
      <rPr>
        <sz val="11"/>
        <rFont val="宋体"/>
        <charset val="134"/>
      </rPr>
      <t>蔗糖】</t>
    </r>
    <r>
      <rPr>
        <sz val="11"/>
        <rFont val="Calibri"/>
        <family val="2"/>
      </rPr>
      <t>969g*4</t>
    </r>
    <r>
      <rPr>
        <sz val="11"/>
        <rFont val="宋体"/>
        <charset val="134"/>
      </rPr>
      <t>瓶</t>
    </r>
  </si>
  <si>
    <r>
      <rPr>
        <sz val="11"/>
        <color theme="1"/>
        <rFont val="宋体"/>
        <charset val="134"/>
      </rPr>
      <t>卡士【新日期】卡士酸奶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蔗糖发酵乳家庭装大桶酸奶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t>
    </r>
    <r>
      <rPr>
        <sz val="11"/>
        <color theme="1"/>
        <rFont val="Calibri"/>
        <family val="2"/>
      </rPr>
      <t>0</t>
    </r>
    <r>
      <rPr>
        <sz val="11"/>
        <color theme="1"/>
        <rFont val="宋体"/>
        <charset val="134"/>
      </rPr>
      <t>蔗糖】</t>
    </r>
    <r>
      <rPr>
        <sz val="11"/>
        <color theme="1"/>
        <rFont val="Calibri"/>
        <family val="2"/>
      </rPr>
      <t>969g*4</t>
    </r>
    <r>
      <rPr>
        <sz val="11"/>
        <color theme="1"/>
        <rFont val="宋体"/>
        <charset val="134"/>
      </rPr>
      <t>瓶</t>
    </r>
  </si>
  <si>
    <t>http://item.jd.com/10206514636314.html</t>
  </si>
  <si>
    <t>26.6</t>
  </si>
  <si>
    <t>10206514636314</t>
  </si>
  <si>
    <r>
      <rPr>
        <sz val="11"/>
        <rFont val="宋体"/>
        <charset val="134"/>
      </rPr>
      <t>卡士低温酸奶风味发酵乳多种口味混合冷藏奶儿童营养早餐奶休闲零</t>
    </r>
    <r>
      <rPr>
        <sz val="11"/>
        <rFont val="Calibri"/>
        <family val="2"/>
      </rPr>
      <t xml:space="preserve"> 007</t>
    </r>
    <r>
      <rPr>
        <sz val="11"/>
        <rFont val="宋体"/>
        <charset val="134"/>
      </rPr>
      <t>益生菌原味酸奶</t>
    </r>
    <r>
      <rPr>
        <sz val="11"/>
        <rFont val="Calibri"/>
        <family val="2"/>
      </rPr>
      <t>440g*1</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</si>
  <si>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益生菌原味酸奶</t>
    </r>
    <r>
      <rPr>
        <sz val="11"/>
        <color theme="1"/>
        <rFont val="Calibri"/>
        <family val="2"/>
      </rPr>
      <t>440g*1</t>
    </r>
    <r>
      <rPr>
        <sz val="11"/>
        <color theme="1"/>
        <rFont val="宋体"/>
        <charset val="134"/>
      </rPr>
      <t>瓶</t>
    </r>
  </si>
  <si>
    <r>
      <rPr>
        <sz val="11"/>
        <color theme="1"/>
        <rFont val="宋体"/>
        <charset val="134"/>
      </rPr>
      <t>丝潇休闲食品店</t>
    </r>
  </si>
  <si>
    <t>http://item.jd.com/10119080880298.html</t>
  </si>
  <si>
    <t>77.5</t>
  </si>
  <si>
    <t>10119080880298</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</si>
  <si>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蔗糖可选原味七种益生菌低温冷藏家庭年货</t>
    </r>
    <r>
      <rPr>
        <sz val="11"/>
        <rFont val="Calibri"/>
        <family val="2"/>
      </rPr>
      <t xml:space="preserve"> 969g(0</t>
    </r>
    <r>
      <rPr>
        <sz val="11"/>
        <rFont val="宋体"/>
        <charset val="134"/>
      </rPr>
      <t>蔗糖</t>
    </r>
    <r>
      <rPr>
        <sz val="11"/>
        <rFont val="Calibri"/>
        <family val="2"/>
      </rPr>
      <t>)* 3</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</si>
  <si>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969g(0</t>
    </r>
    <r>
      <rPr>
        <sz val="11"/>
        <color theme="1"/>
        <rFont val="宋体"/>
        <charset val="134"/>
      </rPr>
      <t>蔗糖</t>
    </r>
    <r>
      <rPr>
        <sz val="11"/>
        <color theme="1"/>
        <rFont val="Calibri"/>
        <family val="2"/>
      </rPr>
      <t>)* 3</t>
    </r>
    <r>
      <rPr>
        <sz val="11"/>
        <color theme="1"/>
        <rFont val="宋体"/>
        <charset val="134"/>
      </rPr>
      <t>桶</t>
    </r>
  </si>
  <si>
    <t>http://item.jd.com/10135228857993.html</t>
  </si>
  <si>
    <t>10135228857993</t>
  </si>
  <si>
    <t>http://item.jd.com/10117488988218.html</t>
  </si>
  <si>
    <t>151</t>
  </si>
  <si>
    <t>10117488988218</t>
  </si>
  <si>
    <r>
      <rPr>
        <sz val="11"/>
        <rFont val="宋体"/>
        <charset val="134"/>
      </rPr>
      <t>卡士</t>
    </r>
    <r>
      <rPr>
        <sz val="11"/>
        <rFont val="Calibri"/>
        <family val="2"/>
      </rPr>
      <t>007</t>
    </r>
    <r>
      <rPr>
        <sz val="11"/>
        <rFont val="宋体"/>
        <charset val="134"/>
      </rPr>
      <t>糖酸奶</t>
    </r>
    <r>
      <rPr>
        <sz val="11"/>
        <rFont val="Calibri"/>
        <family val="2"/>
      </rPr>
      <t>969g7</t>
    </r>
    <r>
      <rPr>
        <sz val="11"/>
        <rFont val="宋体"/>
        <charset val="134"/>
      </rPr>
      <t>种益生菌风味发酵乳</t>
    </r>
    <r>
      <rPr>
        <sz val="11"/>
        <rFont val="Calibri"/>
        <family val="2"/>
      </rPr>
      <t xml:space="preserve"> 007</t>
    </r>
    <r>
      <rPr>
        <sz val="11"/>
        <rFont val="宋体"/>
        <charset val="134"/>
      </rPr>
      <t>无糖</t>
    </r>
    <r>
      <rPr>
        <sz val="11"/>
        <rFont val="Calibri"/>
        <family val="2"/>
      </rPr>
      <t>969g 2</t>
    </r>
    <r>
      <rPr>
        <sz val="11"/>
        <rFont val="宋体"/>
        <charset val="134"/>
      </rPr>
      <t>瓶</t>
    </r>
  </si>
  <si>
    <r>
      <rPr>
        <sz val="11"/>
        <color theme="1"/>
        <rFont val="宋体"/>
        <charset val="134"/>
      </rPr>
      <t>卡士</t>
    </r>
    <r>
      <rPr>
        <sz val="11"/>
        <color theme="1"/>
        <rFont val="Calibri"/>
        <family val="2"/>
      </rPr>
      <t>007</t>
    </r>
    <r>
      <rPr>
        <sz val="11"/>
        <color theme="1"/>
        <rFont val="宋体"/>
        <charset val="134"/>
      </rPr>
      <t>糖酸奶</t>
    </r>
    <r>
      <rPr>
        <sz val="11"/>
        <color theme="1"/>
        <rFont val="Calibri"/>
        <family val="2"/>
      </rPr>
      <t>969g7</t>
    </r>
    <r>
      <rPr>
        <sz val="11"/>
        <color theme="1"/>
        <rFont val="宋体"/>
        <charset val="134"/>
      </rPr>
      <t>种益生菌风味发酵乳</t>
    </r>
    <r>
      <rPr>
        <sz val="11"/>
        <color theme="1"/>
        <rFont val="Calibri"/>
        <family val="2"/>
      </rPr>
      <t xml:space="preserve"> 007</t>
    </r>
    <r>
      <rPr>
        <sz val="11"/>
        <color theme="1"/>
        <rFont val="宋体"/>
        <charset val="134"/>
      </rPr>
      <t>无糖</t>
    </r>
    <r>
      <rPr>
        <sz val="11"/>
        <color theme="1"/>
        <rFont val="Calibri"/>
        <family val="2"/>
      </rPr>
      <t>969g 2</t>
    </r>
    <r>
      <rPr>
        <sz val="11"/>
        <color theme="1"/>
        <rFont val="宋体"/>
        <charset val="134"/>
      </rPr>
      <t>瓶</t>
    </r>
  </si>
  <si>
    <t>http://item.jd.com/10176654528709.html</t>
  </si>
  <si>
    <t>10176654528709</t>
  </si>
  <si>
    <r>
      <rPr>
        <sz val="11"/>
        <rFont val="宋体"/>
        <charset val="134"/>
      </rPr>
      <t>卡士</t>
    </r>
    <r>
      <rPr>
        <sz val="11"/>
        <rFont val="Calibri"/>
        <family val="2"/>
      </rPr>
      <t>007mini</t>
    </r>
    <r>
      <rPr>
        <sz val="11"/>
        <rFont val="宋体"/>
        <charset val="134"/>
      </rPr>
      <t>罐</t>
    </r>
    <r>
      <rPr>
        <sz val="11"/>
        <rFont val="Calibri"/>
        <family val="2"/>
      </rPr>
      <t>AD</t>
    </r>
    <r>
      <rPr>
        <sz val="11"/>
        <rFont val="宋体"/>
        <charset val="134"/>
      </rPr>
      <t>钙酸奶益生菌原味发酵乳</t>
    </r>
    <r>
      <rPr>
        <sz val="11"/>
        <rFont val="Calibri"/>
        <family val="2"/>
      </rPr>
      <t>0</t>
    </r>
    <r>
      <rPr>
        <sz val="11"/>
        <rFont val="宋体"/>
        <charset val="134"/>
      </rPr>
      <t>添加剂孕妇学生早餐奶</t>
    </r>
    <r>
      <rPr>
        <sz val="11"/>
        <rFont val="Calibri"/>
        <family val="2"/>
      </rPr>
      <t xml:space="preserve"> </t>
    </r>
    <r>
      <rPr>
        <sz val="11"/>
        <rFont val="宋体"/>
        <charset val="134"/>
      </rPr>
      <t>【</t>
    </r>
    <r>
      <rPr>
        <sz val="11"/>
        <rFont val="Calibri"/>
        <family val="2"/>
      </rPr>
      <t>2</t>
    </r>
    <r>
      <rPr>
        <sz val="11"/>
        <rFont val="宋体"/>
        <charset val="134"/>
      </rPr>
      <t>瓶】大瓶家庭装</t>
    </r>
    <r>
      <rPr>
        <sz val="11"/>
        <rFont val="Calibri"/>
        <family val="2"/>
      </rPr>
      <t>1000g</t>
    </r>
  </si>
  <si>
    <r>
      <rPr>
        <sz val="11"/>
        <color theme="1"/>
        <rFont val="宋体"/>
        <charset val="134"/>
      </rPr>
      <t>卡士</t>
    </r>
    <r>
      <rPr>
        <sz val="11"/>
        <color theme="1"/>
        <rFont val="Calibri"/>
        <family val="2"/>
      </rPr>
      <t>007mini</t>
    </r>
    <r>
      <rPr>
        <sz val="11"/>
        <color theme="1"/>
        <rFont val="宋体"/>
        <charset val="134"/>
      </rPr>
      <t>罐</t>
    </r>
    <r>
      <rPr>
        <sz val="11"/>
        <color theme="1"/>
        <rFont val="Calibri"/>
        <family val="2"/>
      </rPr>
      <t>AD</t>
    </r>
    <r>
      <rPr>
        <sz val="11"/>
        <color theme="1"/>
        <rFont val="宋体"/>
        <charset val="134"/>
      </rPr>
      <t>钙酸奶益生菌原味发酵乳</t>
    </r>
    <r>
      <rPr>
        <sz val="11"/>
        <color theme="1"/>
        <rFont val="Calibri"/>
        <family val="2"/>
      </rPr>
      <t>0</t>
    </r>
    <r>
      <rPr>
        <sz val="11"/>
        <color theme="1"/>
        <rFont val="宋体"/>
        <charset val="134"/>
      </rPr>
      <t>添加剂孕妇学生早餐奶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瓶】大瓶家庭装</t>
    </r>
    <r>
      <rPr>
        <sz val="11"/>
        <color theme="1"/>
        <rFont val="Calibri"/>
        <family val="2"/>
      </rPr>
      <t>1000g</t>
    </r>
  </si>
  <si>
    <t>http://item.jd.com/10199574744875.html</t>
  </si>
  <si>
    <t>57.55</t>
  </si>
  <si>
    <t>10199574744875</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</si>
  <si>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益生菌原味早餐奶</t>
    </r>
    <r>
      <rPr>
        <sz val="11"/>
        <rFont val="Calibri"/>
        <family val="2"/>
      </rPr>
      <t>440g*5</t>
    </r>
    <r>
      <rPr>
        <sz val="11"/>
        <rFont val="宋体"/>
        <charset val="134"/>
      </rPr>
      <t>瓶学生低温风味冷藏发酵乳</t>
    </r>
    <r>
      <rPr>
        <sz val="11"/>
        <rFont val="Calibri"/>
        <family val="2"/>
      </rPr>
      <t xml:space="preserve"> </t>
    </r>
    <r>
      <rPr>
        <sz val="11"/>
        <rFont val="宋体"/>
        <charset val="134"/>
      </rPr>
      <t>原味</t>
    </r>
    <r>
      <rPr>
        <sz val="11"/>
        <rFont val="Calibri"/>
        <family val="2"/>
      </rPr>
      <t>440g5</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</si>
  <si>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益生菌原味早餐奶</t>
    </r>
    <r>
      <rPr>
        <sz val="11"/>
        <color theme="1"/>
        <rFont val="Calibri"/>
        <family val="2"/>
      </rPr>
      <t>440g*5</t>
    </r>
    <r>
      <rPr>
        <sz val="11"/>
        <color theme="1"/>
        <rFont val="宋体"/>
        <charset val="134"/>
      </rPr>
      <t>瓶学生低温风味冷藏发酵乳</t>
    </r>
    <r>
      <rPr>
        <sz val="11"/>
        <color theme="1"/>
        <rFont val="Calibri"/>
        <family val="2"/>
      </rPr>
      <t xml:space="preserve"> </t>
    </r>
    <r>
      <rPr>
        <sz val="11"/>
        <color theme="1"/>
        <rFont val="宋体"/>
        <charset val="134"/>
      </rPr>
      <t>原味</t>
    </r>
    <r>
      <rPr>
        <sz val="11"/>
        <color theme="1"/>
        <rFont val="Calibri"/>
        <family val="2"/>
      </rPr>
      <t>440g5</t>
    </r>
    <r>
      <rPr>
        <sz val="11"/>
        <color theme="1"/>
        <rFont val="宋体"/>
        <charset val="134"/>
      </rPr>
      <t>瓶</t>
    </r>
  </si>
  <si>
    <r>
      <rPr>
        <sz val="11"/>
        <color theme="1"/>
        <rFont val="宋体"/>
        <charset val="134"/>
      </rPr>
      <t>京好店</t>
    </r>
  </si>
  <si>
    <t>http://item.jd.com/10125564558065.html</t>
  </si>
  <si>
    <t>42</t>
  </si>
  <si>
    <t>10125564558065</t>
  </si>
  <si>
    <r>
      <rPr>
        <sz val="11"/>
        <rFont val="宋体"/>
        <charset val="134"/>
      </rPr>
      <t>卡士无糖酸奶卡士低温酸奶</t>
    </r>
    <r>
      <rPr>
        <sz val="11"/>
        <rFont val="Calibri"/>
        <family val="2"/>
      </rPr>
      <t>007</t>
    </r>
    <r>
      <rPr>
        <sz val="11"/>
        <rFont val="宋体"/>
        <charset val="134"/>
      </rPr>
      <t>小奶罐</t>
    </r>
    <r>
      <rPr>
        <sz val="11"/>
        <rFont val="Calibri"/>
        <family val="2"/>
      </rPr>
      <t>7</t>
    </r>
    <r>
      <rPr>
        <sz val="11"/>
        <rFont val="宋体"/>
        <charset val="134"/>
      </rPr>
      <t>种益生菌</t>
    </r>
    <r>
      <rPr>
        <sz val="11"/>
        <rFont val="Calibri"/>
        <family val="2"/>
      </rPr>
      <t>0</t>
    </r>
    <r>
      <rPr>
        <sz val="11"/>
        <rFont val="宋体"/>
        <charset val="134"/>
      </rPr>
      <t>蔗糖</t>
    </r>
    <r>
      <rPr>
        <sz val="11"/>
        <rFont val="Calibri"/>
        <family val="2"/>
      </rPr>
      <t>0</t>
    </r>
    <r>
      <rPr>
        <sz val="11"/>
        <rFont val="宋体"/>
        <charset val="134"/>
      </rPr>
      <t>添加乳酸菌</t>
    </r>
    <r>
      <rPr>
        <sz val="11"/>
        <rFont val="Calibri"/>
        <family val="2"/>
      </rPr>
      <t xml:space="preserve">428g/ </t>
    </r>
    <r>
      <rPr>
        <sz val="11"/>
        <rFont val="宋体"/>
        <charset val="134"/>
      </rPr>
      <t>【有甜味】原味</t>
    </r>
    <r>
      <rPr>
        <sz val="11"/>
        <rFont val="Calibri"/>
        <family val="2"/>
      </rPr>
      <t>7</t>
    </r>
    <r>
      <rPr>
        <sz val="11"/>
        <rFont val="宋体"/>
        <charset val="134"/>
      </rPr>
      <t>种益生菌</t>
    </r>
    <r>
      <rPr>
        <sz val="11"/>
        <rFont val="Calibri"/>
        <family val="2"/>
      </rPr>
      <t>440g*2</t>
    </r>
    <r>
      <rPr>
        <sz val="11"/>
        <rFont val="宋体"/>
        <charset val="134"/>
      </rPr>
      <t>罐</t>
    </r>
  </si>
  <si>
    <r>
      <rPr>
        <sz val="11"/>
        <color theme="1"/>
        <rFont val="宋体"/>
        <charset val="134"/>
      </rPr>
      <t>卡士无糖酸奶卡士低温酸奶</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添加乳酸菌</t>
    </r>
    <r>
      <rPr>
        <sz val="11"/>
        <color theme="1"/>
        <rFont val="Calibri"/>
        <family val="2"/>
      </rPr>
      <t xml:space="preserve">428g/ </t>
    </r>
    <r>
      <rPr>
        <sz val="11"/>
        <color theme="1"/>
        <rFont val="宋体"/>
        <charset val="134"/>
      </rPr>
      <t>【有甜味】原味</t>
    </r>
    <r>
      <rPr>
        <sz val="11"/>
        <color theme="1"/>
        <rFont val="Calibri"/>
        <family val="2"/>
      </rPr>
      <t>7</t>
    </r>
    <r>
      <rPr>
        <sz val="11"/>
        <color theme="1"/>
        <rFont val="宋体"/>
        <charset val="134"/>
      </rPr>
      <t>种益生菌</t>
    </r>
    <r>
      <rPr>
        <sz val="11"/>
        <color theme="1"/>
        <rFont val="Calibri"/>
        <family val="2"/>
      </rPr>
      <t>440g*2</t>
    </r>
    <r>
      <rPr>
        <sz val="11"/>
        <color theme="1"/>
        <rFont val="宋体"/>
        <charset val="134"/>
      </rPr>
      <t>罐</t>
    </r>
  </si>
  <si>
    <r>
      <rPr>
        <sz val="11"/>
        <color theme="1"/>
        <rFont val="宋体"/>
        <charset val="134"/>
      </rPr>
      <t>原市迁食品专营店</t>
    </r>
  </si>
  <si>
    <t>http://item.jd.com/10209568730983.html</t>
  </si>
  <si>
    <t>141</t>
  </si>
  <si>
    <t>10209568730983</t>
  </si>
  <si>
    <r>
      <rPr>
        <sz val="11"/>
        <rFont val="宋体"/>
        <charset val="134"/>
      </rPr>
      <t>碧淼芬晨顺丰卡士</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r>
      <rPr>
        <sz val="11"/>
        <rFont val="Calibri"/>
        <family val="2"/>
      </rPr>
      <t xml:space="preserve"> </t>
    </r>
    <r>
      <rPr>
        <sz val="11"/>
        <rFont val="宋体"/>
        <charset val="134"/>
      </rPr>
      <t>顺丰卡士</t>
    </r>
    <r>
      <rPr>
        <sz val="11"/>
        <rFont val="Calibri"/>
        <family val="2"/>
      </rPr>
      <t>007</t>
    </r>
    <r>
      <rPr>
        <sz val="11"/>
        <rFont val="宋体"/>
        <charset val="134"/>
      </rPr>
      <t>原味酸奶</t>
    </r>
    <r>
      <rPr>
        <sz val="11"/>
        <rFont val="Calibri"/>
        <family val="2"/>
      </rPr>
      <t>440g*8</t>
    </r>
    <r>
      <rPr>
        <sz val="11"/>
        <rFont val="宋体"/>
        <charset val="134"/>
      </rPr>
      <t>瓶</t>
    </r>
  </si>
  <si>
    <r>
      <rPr>
        <sz val="11"/>
        <color theme="1"/>
        <rFont val="宋体"/>
        <charset val="134"/>
      </rPr>
      <t>碧淼芬晨顺丰卡士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瓶小奶罐原味酸奶</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顺丰卡士</t>
    </r>
    <r>
      <rPr>
        <sz val="11"/>
        <color theme="1"/>
        <rFont val="Calibri"/>
        <family val="2"/>
      </rPr>
      <t>007</t>
    </r>
    <r>
      <rPr>
        <sz val="11"/>
        <color theme="1"/>
        <rFont val="宋体"/>
        <charset val="134"/>
      </rPr>
      <t>原味酸奶</t>
    </r>
    <r>
      <rPr>
        <sz val="11"/>
        <color theme="1"/>
        <rFont val="Calibri"/>
        <family val="2"/>
      </rPr>
      <t>440g*8</t>
    </r>
    <r>
      <rPr>
        <sz val="11"/>
        <color theme="1"/>
        <rFont val="宋体"/>
        <charset val="134"/>
      </rPr>
      <t>瓶</t>
    </r>
  </si>
  <si>
    <r>
      <rPr>
        <sz val="11"/>
        <color theme="1"/>
        <rFont val="宋体"/>
        <charset val="134"/>
      </rPr>
      <t>玥玥小店店</t>
    </r>
  </si>
  <si>
    <t>http://item.jd.com/10194234331380.html</t>
  </si>
  <si>
    <t>255.68</t>
  </si>
  <si>
    <t>10194234331380</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</si>
  <si>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007</t>
    </r>
    <r>
      <rPr>
        <sz val="11"/>
        <rFont val="宋体"/>
        <charset val="134"/>
      </rPr>
      <t>酸奶</t>
    </r>
    <r>
      <rPr>
        <sz val="11"/>
        <rFont val="Calibri"/>
        <family val="2"/>
      </rPr>
      <t>440g*5</t>
    </r>
    <r>
      <rPr>
        <sz val="11"/>
        <rFont val="宋体"/>
        <charset val="134"/>
      </rPr>
      <t>罐【有糖】</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</si>
  <si>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007</t>
    </r>
    <r>
      <rPr>
        <sz val="11"/>
        <color theme="1"/>
        <rFont val="宋体"/>
        <charset val="134"/>
      </rPr>
      <t>酸奶</t>
    </r>
    <r>
      <rPr>
        <sz val="11"/>
        <color theme="1"/>
        <rFont val="Calibri"/>
        <family val="2"/>
      </rPr>
      <t>440g*5</t>
    </r>
    <r>
      <rPr>
        <sz val="11"/>
        <color theme="1"/>
        <rFont val="宋体"/>
        <charset val="134"/>
      </rPr>
      <t>罐【有糖】</t>
    </r>
  </si>
  <si>
    <t>http://item.jd.com/10135228562147.html</t>
  </si>
  <si>
    <t>10135228562147</t>
  </si>
  <si>
    <r>
      <rPr>
        <sz val="11"/>
        <rFont val="宋体"/>
        <charset val="134"/>
      </rPr>
      <t>卡士酸奶</t>
    </r>
    <r>
      <rPr>
        <sz val="11"/>
        <rFont val="Calibri"/>
        <family val="2"/>
      </rPr>
      <t>007</t>
    </r>
    <r>
      <rPr>
        <sz val="11"/>
        <rFont val="宋体"/>
        <charset val="134"/>
      </rPr>
      <t>小奶罐酸奶七种益生菌低温冷藏年货</t>
    </r>
    <r>
      <rPr>
        <sz val="11"/>
        <rFont val="Calibri"/>
        <family val="2"/>
      </rPr>
      <t xml:space="preserve"> 428g*0</t>
    </r>
    <r>
      <rPr>
        <sz val="11"/>
        <rFont val="宋体"/>
        <charset val="134"/>
      </rPr>
      <t>蔗糖</t>
    </r>
    <r>
      <rPr>
        <sz val="11"/>
        <rFont val="Calibri"/>
        <family val="2"/>
      </rPr>
      <t>007</t>
    </r>
    <r>
      <rPr>
        <sz val="11"/>
        <rFont val="宋体"/>
        <charset val="134"/>
      </rPr>
      <t>小奶罐</t>
    </r>
    <r>
      <rPr>
        <sz val="11"/>
        <rFont val="Calibri"/>
        <family val="2"/>
      </rPr>
      <t>*2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</si>
  <si>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小奶罐酸奶七种益生菌低温冷藏年货</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*2</t>
    </r>
    <r>
      <rPr>
        <sz val="11"/>
        <color theme="1"/>
        <rFont val="宋体"/>
        <charset val="134"/>
      </rPr>
      <t>瓶</t>
    </r>
  </si>
  <si>
    <r>
      <rPr>
        <sz val="11"/>
        <color theme="1"/>
        <rFont val="宋体"/>
        <charset val="134"/>
      </rPr>
      <t>锦铂莱糖果店</t>
    </r>
  </si>
  <si>
    <t>http://item.jd.com/10118633581062.html</t>
  </si>
  <si>
    <t>62</t>
  </si>
  <si>
    <t>10118633581062</t>
  </si>
  <si>
    <r>
      <rPr>
        <sz val="11"/>
        <rFont val="宋体"/>
        <charset val="134"/>
      </rPr>
      <t>卡士酸奶</t>
    </r>
    <r>
      <rPr>
        <sz val="11"/>
        <rFont val="Calibri"/>
        <family val="2"/>
      </rPr>
      <t>007</t>
    </r>
    <r>
      <rPr>
        <sz val="11"/>
        <rFont val="宋体"/>
        <charset val="134"/>
      </rPr>
      <t>家庭装非脱脂早餐原味酸奶整箱</t>
    </r>
    <r>
      <rPr>
        <sz val="11"/>
        <rFont val="Calibri"/>
        <family val="2"/>
      </rPr>
      <t xml:space="preserve"> </t>
    </r>
    <r>
      <rPr>
        <sz val="11"/>
        <rFont val="宋体"/>
        <charset val="134"/>
      </rPr>
      <t>原味</t>
    </r>
    <r>
      <rPr>
        <sz val="11"/>
        <rFont val="Calibri"/>
        <family val="2"/>
      </rPr>
      <t>1kg*1</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</si>
  <si>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家庭装非脱脂早餐原味酸奶整箱</t>
    </r>
    <r>
      <rPr>
        <sz val="11"/>
        <color theme="1"/>
        <rFont val="Calibri"/>
        <family val="2"/>
      </rPr>
      <t xml:space="preserve"> </t>
    </r>
    <r>
      <rPr>
        <sz val="11"/>
        <color theme="1"/>
        <rFont val="宋体"/>
        <charset val="134"/>
      </rPr>
      <t>原味</t>
    </r>
    <r>
      <rPr>
        <sz val="11"/>
        <color theme="1"/>
        <rFont val="Calibri"/>
        <family val="2"/>
      </rPr>
      <t>1kg*1</t>
    </r>
    <r>
      <rPr>
        <sz val="11"/>
        <color theme="1"/>
        <rFont val="宋体"/>
        <charset val="134"/>
      </rPr>
      <t>瓶</t>
    </r>
  </si>
  <si>
    <t>http://item.jd.com/10176854835081.html</t>
  </si>
  <si>
    <t>10176854835081</t>
  </si>
  <si>
    <r>
      <rPr>
        <sz val="11"/>
        <rFont val="宋体"/>
        <charset val="134"/>
      </rPr>
      <t>卡士</t>
    </r>
    <r>
      <rPr>
        <sz val="11"/>
        <rFont val="Calibri"/>
        <family val="2"/>
      </rPr>
      <t>007</t>
    </r>
    <r>
      <rPr>
        <sz val="11"/>
        <rFont val="宋体"/>
        <charset val="134"/>
      </rPr>
      <t>家庭装</t>
    </r>
    <r>
      <rPr>
        <sz val="11"/>
        <rFont val="Calibri"/>
        <family val="2"/>
      </rPr>
      <t>1kg</t>
    </r>
    <r>
      <rPr>
        <sz val="11"/>
        <rFont val="宋体"/>
        <charset val="134"/>
      </rPr>
      <t>原味酸奶益生菌</t>
    </r>
    <r>
      <rPr>
        <sz val="11"/>
        <rFont val="Calibri"/>
        <family val="2"/>
      </rPr>
      <t>0</t>
    </r>
    <r>
      <rPr>
        <sz val="11"/>
        <rFont val="宋体"/>
        <charset val="134"/>
      </rPr>
      <t>添加剂风味发酵乳低温全脂早餐奶</t>
    </r>
    <r>
      <rPr>
        <sz val="11"/>
        <rFont val="Calibri"/>
        <family val="2"/>
      </rPr>
      <t xml:space="preserve"> </t>
    </r>
    <r>
      <rPr>
        <sz val="11"/>
        <rFont val="宋体"/>
        <charset val="134"/>
      </rPr>
      <t>【</t>
    </r>
    <r>
      <rPr>
        <sz val="11"/>
        <rFont val="Calibri"/>
        <family val="2"/>
      </rPr>
      <t>6</t>
    </r>
    <r>
      <rPr>
        <sz val="11"/>
        <rFont val="宋体"/>
        <charset val="134"/>
      </rPr>
      <t>瓶】小奶罐原味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</si>
  <si>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1kg</t>
    </r>
    <r>
      <rPr>
        <sz val="11"/>
        <color theme="1"/>
        <rFont val="宋体"/>
        <charset val="134"/>
      </rPr>
      <t>原味酸奶益生菌</t>
    </r>
    <r>
      <rPr>
        <sz val="11"/>
        <color theme="1"/>
        <rFont val="Calibri"/>
        <family val="2"/>
      </rPr>
      <t>0</t>
    </r>
    <r>
      <rPr>
        <sz val="11"/>
        <color theme="1"/>
        <rFont val="宋体"/>
        <charset val="134"/>
      </rPr>
      <t>添加剂风味发酵乳低温全脂早餐奶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瓶】小奶罐原味</t>
    </r>
    <r>
      <rPr>
        <sz val="11"/>
        <color theme="1"/>
        <rFont val="Calibri"/>
        <family val="2"/>
      </rPr>
      <t>440g</t>
    </r>
  </si>
  <si>
    <t>http://item.jd.com/10127133950513.html</t>
  </si>
  <si>
    <t>10127133950513</t>
  </si>
  <si>
    <r>
      <rPr>
        <sz val="11"/>
        <rFont val="宋体"/>
        <charset val="134"/>
      </rPr>
      <t>卡士</t>
    </r>
    <r>
      <rPr>
        <sz val="11"/>
        <rFont val="Calibri"/>
        <family val="2"/>
      </rPr>
      <t>007</t>
    </r>
    <r>
      <rPr>
        <sz val="11"/>
        <rFont val="宋体"/>
        <charset val="134"/>
      </rPr>
      <t>酸奶</t>
    </r>
    <r>
      <rPr>
        <sz val="11"/>
        <rFont val="Calibri"/>
        <family val="2"/>
      </rPr>
      <t>1kg 7</t>
    </r>
    <r>
      <rPr>
        <sz val="11"/>
        <rFont val="宋体"/>
        <charset val="134"/>
      </rPr>
      <t>种活性益生菌</t>
    </r>
    <r>
      <rPr>
        <sz val="11"/>
        <rFont val="Calibri"/>
        <family val="2"/>
      </rPr>
      <t xml:space="preserve"> </t>
    </r>
    <r>
      <rPr>
        <sz val="11"/>
        <rFont val="宋体"/>
        <charset val="134"/>
      </rPr>
      <t>生牛乳奶源营养早餐低温酸奶</t>
    </r>
    <r>
      <rPr>
        <sz val="11"/>
        <rFont val="Calibri"/>
        <family val="2"/>
      </rPr>
      <t xml:space="preserve"> </t>
    </r>
    <r>
      <rPr>
        <sz val="11"/>
        <rFont val="宋体"/>
        <charset val="134"/>
      </rPr>
      <t>大桶装</t>
    </r>
    <r>
      <rPr>
        <sz val="11"/>
        <rFont val="Calibri"/>
        <family val="2"/>
      </rPr>
      <t xml:space="preserve"> </t>
    </r>
    <r>
      <rPr>
        <sz val="11"/>
        <rFont val="宋体"/>
        <charset val="134"/>
      </rPr>
      <t>原味</t>
    </r>
    <r>
      <rPr>
        <sz val="11"/>
        <rFont val="Calibri"/>
        <family val="2"/>
      </rPr>
      <t>1KG*1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</si>
  <si>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 7</t>
    </r>
    <r>
      <rPr>
        <sz val="11"/>
        <color theme="1"/>
        <rFont val="宋体"/>
        <charset val="134"/>
      </rPr>
      <t>种活性益生菌</t>
    </r>
    <r>
      <rPr>
        <sz val="11"/>
        <color theme="1"/>
        <rFont val="Calibri"/>
        <family val="2"/>
      </rPr>
      <t xml:space="preserve"> </t>
    </r>
    <r>
      <rPr>
        <sz val="11"/>
        <color theme="1"/>
        <rFont val="宋体"/>
        <charset val="134"/>
      </rPr>
      <t>生牛乳奶源营养早餐低温酸奶</t>
    </r>
    <r>
      <rPr>
        <sz val="11"/>
        <color theme="1"/>
        <rFont val="Calibri"/>
        <family val="2"/>
      </rPr>
      <t xml:space="preserve"> </t>
    </r>
    <r>
      <rPr>
        <sz val="11"/>
        <color theme="1"/>
        <rFont val="宋体"/>
        <charset val="134"/>
      </rPr>
      <t>大桶装</t>
    </r>
    <r>
      <rPr>
        <sz val="11"/>
        <color theme="1"/>
        <rFont val="Calibri"/>
        <family val="2"/>
      </rPr>
      <t xml:space="preserve"> </t>
    </r>
    <r>
      <rPr>
        <sz val="11"/>
        <color theme="1"/>
        <rFont val="宋体"/>
        <charset val="134"/>
      </rPr>
      <t>原味</t>
    </r>
    <r>
      <rPr>
        <sz val="11"/>
        <color theme="1"/>
        <rFont val="Calibri"/>
        <family val="2"/>
      </rPr>
      <t>1KG*1</t>
    </r>
    <r>
      <rPr>
        <sz val="11"/>
        <color theme="1"/>
        <rFont val="宋体"/>
        <charset val="134"/>
      </rPr>
      <t>桶</t>
    </r>
  </si>
  <si>
    <r>
      <rPr>
        <sz val="11"/>
        <color theme="1"/>
        <rFont val="宋体"/>
        <charset val="134"/>
      </rPr>
      <t>噜渴食品商行小店</t>
    </r>
  </si>
  <si>
    <t>http://item.jd.com/10145963698548.html</t>
  </si>
  <si>
    <t>10145963698548</t>
  </si>
  <si>
    <r>
      <rPr>
        <sz val="11"/>
        <rFont val="宋体"/>
        <charset val="134"/>
      </rPr>
      <t>卡士卡士酸奶</t>
    </r>
    <r>
      <rPr>
        <sz val="11"/>
        <rFont val="Calibri"/>
        <family val="2"/>
      </rPr>
      <t>007</t>
    </r>
    <r>
      <rPr>
        <sz val="11"/>
        <rFont val="宋体"/>
        <charset val="134"/>
      </rPr>
      <t>小奶罐</t>
    </r>
    <r>
      <rPr>
        <sz val="11"/>
        <rFont val="Calibri"/>
        <family val="2"/>
      </rPr>
      <t>440g</t>
    </r>
    <r>
      <rPr>
        <sz val="11"/>
        <rFont val="宋体"/>
        <charset val="134"/>
      </rPr>
      <t>原味低温酸奶瓶装</t>
    </r>
    <r>
      <rPr>
        <sz val="11"/>
        <rFont val="Calibri"/>
        <family val="2"/>
      </rPr>
      <t>7</t>
    </r>
    <r>
      <rPr>
        <sz val="11"/>
        <rFont val="宋体"/>
        <charset val="134"/>
      </rPr>
      <t>种益生菌风味发酵乳营养</t>
    </r>
    <r>
      <rPr>
        <sz val="11"/>
        <rFont val="Calibri"/>
        <family val="2"/>
      </rPr>
      <t xml:space="preserve"> </t>
    </r>
    <r>
      <rPr>
        <sz val="11"/>
        <rFont val="宋体"/>
        <charset val="134"/>
      </rPr>
      <t>卡士</t>
    </r>
    <r>
      <rPr>
        <sz val="11"/>
        <rFont val="Calibri"/>
        <family val="2"/>
      </rPr>
      <t>007 0</t>
    </r>
    <r>
      <rPr>
        <sz val="11"/>
        <rFont val="宋体"/>
        <charset val="134"/>
      </rPr>
      <t>添加原味</t>
    </r>
    <r>
      <rPr>
        <sz val="11"/>
        <rFont val="Calibri"/>
        <family val="2"/>
      </rPr>
      <t>440g*5</t>
    </r>
    <r>
      <rPr>
        <sz val="11"/>
        <rFont val="宋体"/>
        <charset val="134"/>
      </rPr>
      <t>瓶</t>
    </r>
  </si>
  <si>
    <r>
      <rPr>
        <sz val="11"/>
        <color theme="1"/>
        <rFont val="宋体"/>
        <charset val="134"/>
      </rPr>
      <t>卡士卡士酸奶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原味低温酸奶瓶装</t>
    </r>
    <r>
      <rPr>
        <sz val="11"/>
        <color theme="1"/>
        <rFont val="Calibri"/>
        <family val="2"/>
      </rPr>
      <t>7</t>
    </r>
    <r>
      <rPr>
        <sz val="11"/>
        <color theme="1"/>
        <rFont val="宋体"/>
        <charset val="134"/>
      </rPr>
      <t>种益生菌风味发酵乳营养</t>
    </r>
    <r>
      <rPr>
        <sz val="11"/>
        <color theme="1"/>
        <rFont val="Calibri"/>
        <family val="2"/>
      </rPr>
      <t xml:space="preserve"> </t>
    </r>
    <r>
      <rPr>
        <sz val="11"/>
        <color theme="1"/>
        <rFont val="宋体"/>
        <charset val="134"/>
      </rPr>
      <t>卡士</t>
    </r>
    <r>
      <rPr>
        <sz val="11"/>
        <color theme="1"/>
        <rFont val="Calibri"/>
        <family val="2"/>
      </rPr>
      <t>007 0</t>
    </r>
    <r>
      <rPr>
        <sz val="11"/>
        <color theme="1"/>
        <rFont val="宋体"/>
        <charset val="134"/>
      </rPr>
      <t>添加原味</t>
    </r>
    <r>
      <rPr>
        <sz val="11"/>
        <color theme="1"/>
        <rFont val="Calibri"/>
        <family val="2"/>
      </rPr>
      <t>440g*5</t>
    </r>
    <r>
      <rPr>
        <sz val="11"/>
        <color theme="1"/>
        <rFont val="宋体"/>
        <charset val="134"/>
      </rPr>
      <t>瓶</t>
    </r>
  </si>
  <si>
    <t>http://item.jd.com/10118633581059.html</t>
  </si>
  <si>
    <t>10118633581059</t>
  </si>
  <si>
    <r>
      <rPr>
        <sz val="11"/>
        <rFont val="宋体"/>
        <charset val="134"/>
      </rPr>
      <t>卡士酸奶</t>
    </r>
    <r>
      <rPr>
        <sz val="11"/>
        <rFont val="Calibri"/>
        <family val="2"/>
      </rPr>
      <t>007</t>
    </r>
    <r>
      <rPr>
        <sz val="11"/>
        <rFont val="宋体"/>
        <charset val="134"/>
      </rPr>
      <t>家庭装非脱脂早餐原味酸奶整箱</t>
    </r>
    <r>
      <rPr>
        <sz val="11"/>
        <rFont val="Calibri"/>
        <family val="2"/>
      </rPr>
      <t xml:space="preserve"> 969g*1</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</si>
  <si>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家庭装非脱脂早餐原味酸奶整箱</t>
    </r>
    <r>
      <rPr>
        <sz val="11"/>
        <color theme="1"/>
        <rFont val="Calibri"/>
        <family val="2"/>
      </rPr>
      <t xml:space="preserve"> 969g*1</t>
    </r>
    <r>
      <rPr>
        <sz val="11"/>
        <color theme="1"/>
        <rFont val="宋体"/>
        <charset val="134"/>
      </rPr>
      <t>瓶</t>
    </r>
  </si>
  <si>
    <r>
      <rPr>
        <sz val="11"/>
        <color theme="1"/>
        <rFont val="宋体"/>
        <charset val="134"/>
      </rPr>
      <t>华东大区</t>
    </r>
  </si>
  <si>
    <r>
      <rPr>
        <sz val="11"/>
        <rFont val="宋体"/>
        <charset val="134"/>
      </rPr>
      <t>武汉家家养的牛生物科技有限公司</t>
    </r>
  </si>
  <si>
    <r>
      <rPr>
        <sz val="11"/>
        <color theme="1"/>
        <rFont val="宋体"/>
        <charset val="134"/>
      </rPr>
      <t>武汉家家养的牛生物科技</t>
    </r>
    <r>
      <rPr>
        <sz val="11"/>
        <color theme="1"/>
        <rFont val="Calibri"/>
        <family val="2"/>
      </rPr>
      <t>11</t>
    </r>
    <r>
      <rPr>
        <sz val="11"/>
        <color theme="1"/>
        <rFont val="宋体"/>
        <charset val="134"/>
      </rPr>
      <t>专营店</t>
    </r>
  </si>
  <si>
    <t>http://item.jd.com/10101369529299.html</t>
  </si>
  <si>
    <t>10101369529299</t>
  </si>
  <si>
    <r>
      <rPr>
        <sz val="11"/>
        <rFont val="宋体"/>
        <charset val="134"/>
      </rPr>
      <t>卡士卡士酸奶</t>
    </r>
    <r>
      <rPr>
        <sz val="11"/>
        <rFont val="Calibri"/>
        <family val="2"/>
      </rPr>
      <t>007</t>
    </r>
    <r>
      <rPr>
        <sz val="11"/>
        <rFont val="宋体"/>
        <charset val="134"/>
      </rPr>
      <t>家庭桶装无蔗糖非脱脂早餐原味酸奶整箱装</t>
    </r>
    <r>
      <rPr>
        <sz val="11"/>
        <rFont val="Calibri"/>
        <family val="2"/>
      </rPr>
      <t xml:space="preserve"> </t>
    </r>
    <r>
      <rPr>
        <sz val="11"/>
        <rFont val="宋体"/>
        <charset val="134"/>
      </rPr>
      <t>原味家庭装</t>
    </r>
    <r>
      <rPr>
        <sz val="11"/>
        <rFont val="Calibri"/>
        <family val="2"/>
      </rPr>
      <t>1kg*2</t>
    </r>
    <r>
      <rPr>
        <sz val="11"/>
        <rFont val="宋体"/>
        <charset val="134"/>
      </rPr>
      <t>瓶</t>
    </r>
  </si>
  <si>
    <r>
      <rPr>
        <sz val="11"/>
        <color theme="1"/>
        <rFont val="宋体"/>
        <charset val="134"/>
      </rPr>
      <t>卡士卡士酸奶</t>
    </r>
    <r>
      <rPr>
        <sz val="11"/>
        <color theme="1"/>
        <rFont val="Calibri"/>
        <family val="2"/>
      </rPr>
      <t>007</t>
    </r>
    <r>
      <rPr>
        <sz val="11"/>
        <color theme="1"/>
        <rFont val="宋体"/>
        <charset val="134"/>
      </rPr>
      <t>家庭桶装无蔗糖非脱脂早餐原味酸奶整箱装</t>
    </r>
    <r>
      <rPr>
        <sz val="11"/>
        <color theme="1"/>
        <rFont val="Calibri"/>
        <family val="2"/>
      </rPr>
      <t xml:space="preserve"> </t>
    </r>
    <r>
      <rPr>
        <sz val="11"/>
        <color theme="1"/>
        <rFont val="宋体"/>
        <charset val="134"/>
      </rPr>
      <t>原味家庭装</t>
    </r>
    <r>
      <rPr>
        <sz val="11"/>
        <color theme="1"/>
        <rFont val="Calibri"/>
        <family val="2"/>
      </rPr>
      <t>1kg*2</t>
    </r>
    <r>
      <rPr>
        <sz val="11"/>
        <color theme="1"/>
        <rFont val="宋体"/>
        <charset val="134"/>
      </rPr>
      <t>瓶</t>
    </r>
  </si>
  <si>
    <t>http://item.jd.com/10176874331794.html</t>
  </si>
  <si>
    <t>10176874331794</t>
  </si>
  <si>
    <r>
      <rPr>
        <sz val="11"/>
        <rFont val="宋体"/>
        <charset val="134"/>
      </rPr>
      <t>卡士</t>
    </r>
    <r>
      <rPr>
        <sz val="11"/>
        <rFont val="Calibri"/>
        <family val="2"/>
      </rPr>
      <t>007</t>
    </r>
    <r>
      <rPr>
        <sz val="11"/>
        <rFont val="宋体"/>
        <charset val="134"/>
      </rPr>
      <t>无蔗糖</t>
    </r>
    <r>
      <rPr>
        <sz val="11"/>
        <rFont val="Calibri"/>
        <family val="2"/>
      </rPr>
      <t>969g</t>
    </r>
    <r>
      <rPr>
        <sz val="11"/>
        <rFont val="宋体"/>
        <charset val="134"/>
      </rPr>
      <t>家庭装益生菌风味发酵乳</t>
    </r>
    <r>
      <rPr>
        <sz val="11"/>
        <rFont val="Calibri"/>
        <family val="2"/>
      </rPr>
      <t>0</t>
    </r>
    <r>
      <rPr>
        <sz val="11"/>
        <rFont val="宋体"/>
        <charset val="134"/>
      </rPr>
      <t>蔗糖原味全脂早餐奶大瓶装</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</si>
  <si>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卡士</t>
    </r>
    <r>
      <rPr>
        <sz val="11"/>
        <color theme="1"/>
        <rFont val="Calibri"/>
        <family val="2"/>
      </rPr>
      <t>007</t>
    </r>
    <r>
      <rPr>
        <sz val="11"/>
        <color theme="1"/>
        <rFont val="宋体"/>
        <charset val="134"/>
      </rPr>
      <t>无蔗糖</t>
    </r>
    <r>
      <rPr>
        <sz val="11"/>
        <color theme="1"/>
        <rFont val="Calibri"/>
        <family val="2"/>
      </rPr>
      <t>969g</t>
    </r>
    <r>
      <rPr>
        <sz val="11"/>
        <color theme="1"/>
        <rFont val="宋体"/>
        <charset val="134"/>
      </rPr>
      <t>家庭装益生菌风味发酵乳</t>
    </r>
    <r>
      <rPr>
        <sz val="11"/>
        <color theme="1"/>
        <rFont val="Calibri"/>
        <family val="2"/>
      </rPr>
      <t>0</t>
    </r>
    <r>
      <rPr>
        <sz val="11"/>
        <color theme="1"/>
        <rFont val="宋体"/>
        <charset val="134"/>
      </rPr>
      <t>蔗糖原味全脂早餐奶大瓶装</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</si>
  <si>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r>
      <rPr>
        <sz val="11"/>
        <color theme="1"/>
        <rFont val="宋体"/>
        <charset val="134"/>
      </rPr>
      <t>晓月小店店</t>
    </r>
  </si>
  <si>
    <t>http://item.jd.com/10194463832608.html</t>
  </si>
  <si>
    <t>126.4</t>
  </si>
  <si>
    <t>10194463832608</t>
  </si>
  <si>
    <r>
      <rPr>
        <sz val="11"/>
        <rFont val="宋体"/>
        <charset val="134"/>
      </rPr>
      <t>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7</t>
    </r>
    <r>
      <rPr>
        <sz val="11"/>
        <rFont val="宋体"/>
        <charset val="134"/>
      </rPr>
      <t>种益生菌健身代餐风味发酵乳</t>
    </r>
    <r>
      <rPr>
        <sz val="11"/>
        <rFont val="Calibri"/>
        <family val="2"/>
      </rPr>
      <t xml:space="preserve"> 007</t>
    </r>
    <r>
      <rPr>
        <sz val="11"/>
        <rFont val="宋体"/>
        <charset val="134"/>
      </rPr>
      <t>无糖</t>
    </r>
    <r>
      <rPr>
        <sz val="11"/>
        <rFont val="Calibri"/>
        <family val="2"/>
      </rPr>
      <t>969g 2</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</si>
  <si>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种益生菌健身代餐风味发酵乳</t>
    </r>
    <r>
      <rPr>
        <sz val="11"/>
        <color theme="1"/>
        <rFont val="Calibri"/>
        <family val="2"/>
      </rPr>
      <t xml:space="preserve"> 007</t>
    </r>
    <r>
      <rPr>
        <sz val="11"/>
        <color theme="1"/>
        <rFont val="宋体"/>
        <charset val="134"/>
      </rPr>
      <t>无糖</t>
    </r>
    <r>
      <rPr>
        <sz val="11"/>
        <color theme="1"/>
        <rFont val="Calibri"/>
        <family val="2"/>
      </rPr>
      <t>969g 2</t>
    </r>
    <r>
      <rPr>
        <sz val="11"/>
        <color theme="1"/>
        <rFont val="宋体"/>
        <charset val="134"/>
      </rPr>
      <t>瓶</t>
    </r>
  </si>
  <si>
    <t>http://item.jd.com/10200237903236.html</t>
  </si>
  <si>
    <t>29.43</t>
  </si>
  <si>
    <t>10200237903236</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</si>
  <si>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 xml:space="preserve"> </t>
    </r>
    <r>
      <rPr>
        <sz val="11"/>
        <rFont val="宋体"/>
        <charset val="134"/>
      </rPr>
      <t>益生菌酸奶</t>
    </r>
    <r>
      <rPr>
        <sz val="11"/>
        <rFont val="Calibri"/>
        <family val="2"/>
      </rPr>
      <t>440g2</t>
    </r>
    <r>
      <rPr>
        <sz val="11"/>
        <rFont val="宋体"/>
        <charset val="134"/>
      </rPr>
      <t>瓶【保质期</t>
    </r>
    <r>
      <rPr>
        <sz val="11"/>
        <rFont val="Calibri"/>
        <family val="2"/>
      </rPr>
      <t>25</t>
    </r>
    <r>
      <rPr>
        <sz val="11"/>
        <rFont val="宋体"/>
        <charset val="134"/>
      </rPr>
      <t>天】</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</si>
  <si>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0</t>
    </r>
    <r>
      <rPr>
        <sz val="11"/>
        <color theme="1"/>
        <rFont val="宋体"/>
        <charset val="134"/>
      </rPr>
      <t>蔗糖</t>
    </r>
    <r>
      <rPr>
        <sz val="11"/>
        <color theme="1"/>
        <rFont val="Calibri"/>
        <family val="2"/>
      </rPr>
      <t>440g/1kg</t>
    </r>
    <r>
      <rPr>
        <sz val="11"/>
        <color theme="1"/>
        <rFont val="宋体"/>
        <charset val="134"/>
      </rPr>
      <t>瓶装早餐低温风味发酵乳</t>
    </r>
    <r>
      <rPr>
        <sz val="11"/>
        <color theme="1"/>
        <rFont val="Calibri"/>
        <family val="2"/>
      </rPr>
      <t xml:space="preserve"> </t>
    </r>
    <r>
      <rPr>
        <sz val="11"/>
        <color theme="1"/>
        <rFont val="宋体"/>
        <charset val="134"/>
      </rPr>
      <t>益生菌酸奶</t>
    </r>
    <r>
      <rPr>
        <sz val="11"/>
        <color theme="1"/>
        <rFont val="Calibri"/>
        <family val="2"/>
      </rPr>
      <t>440g2</t>
    </r>
    <r>
      <rPr>
        <sz val="11"/>
        <color theme="1"/>
        <rFont val="宋体"/>
        <charset val="134"/>
      </rPr>
      <t>瓶【保质期</t>
    </r>
    <r>
      <rPr>
        <sz val="11"/>
        <color theme="1"/>
        <rFont val="Calibri"/>
        <family val="2"/>
      </rPr>
      <t>25</t>
    </r>
    <r>
      <rPr>
        <sz val="11"/>
        <color theme="1"/>
        <rFont val="宋体"/>
        <charset val="134"/>
      </rPr>
      <t>天】</t>
    </r>
  </si>
  <si>
    <t>http://item.jd.com/10206514636310.html</t>
  </si>
  <si>
    <t>49.6</t>
  </si>
  <si>
    <t>10206514636310</t>
  </si>
  <si>
    <r>
      <rPr>
        <sz val="11"/>
        <rFont val="宋体"/>
        <charset val="134"/>
      </rPr>
      <t>卡士低温酸奶风味发酵乳多种口味混合冷藏奶儿童营养早餐奶休闲零</t>
    </r>
    <r>
      <rPr>
        <sz val="11"/>
        <rFont val="Calibri"/>
        <family val="2"/>
      </rPr>
      <t xml:space="preserve"> 007</t>
    </r>
    <r>
      <rPr>
        <sz val="11"/>
        <rFont val="宋体"/>
        <charset val="134"/>
      </rPr>
      <t>无蔗糖益生菌原味酸奶</t>
    </r>
    <r>
      <rPr>
        <sz val="11"/>
        <rFont val="Calibri"/>
        <family val="2"/>
      </rPr>
      <t>969g*1</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</si>
  <si>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无蔗糖益生菌原味酸奶</t>
    </r>
    <r>
      <rPr>
        <sz val="11"/>
        <color theme="1"/>
        <rFont val="Calibri"/>
        <family val="2"/>
      </rPr>
      <t>969g*1</t>
    </r>
    <r>
      <rPr>
        <sz val="11"/>
        <color theme="1"/>
        <rFont val="宋体"/>
        <charset val="134"/>
      </rPr>
      <t>瓶</t>
    </r>
  </si>
  <si>
    <t>http://item.jd.com/10162517047631.html</t>
  </si>
  <si>
    <t>10162517047631</t>
  </si>
  <si>
    <r>
      <rPr>
        <sz val="11"/>
        <rFont val="宋体"/>
        <charset val="134"/>
      </rPr>
      <t>卡士</t>
    </r>
    <r>
      <rPr>
        <sz val="11"/>
        <rFont val="Calibri"/>
        <family val="2"/>
      </rPr>
      <t>007</t>
    </r>
    <r>
      <rPr>
        <sz val="11"/>
        <rFont val="宋体"/>
        <charset val="134"/>
      </rPr>
      <t>酸奶小奶罐原味</t>
    </r>
    <r>
      <rPr>
        <sz val="11"/>
        <rFont val="Calibri"/>
        <family val="2"/>
      </rPr>
      <t>0</t>
    </r>
    <r>
      <rPr>
        <sz val="11"/>
        <rFont val="宋体"/>
        <charset val="134"/>
      </rPr>
      <t>蔗糖益生菌酸奶</t>
    </r>
    <r>
      <rPr>
        <sz val="11"/>
        <rFont val="Calibri"/>
        <family val="2"/>
      </rPr>
      <t>440g/428g</t>
    </r>
    <r>
      <rPr>
        <sz val="11"/>
        <rFont val="宋体"/>
        <charset val="134"/>
      </rPr>
      <t>营养早餐奶</t>
    </r>
    <r>
      <rPr>
        <sz val="11"/>
        <rFont val="Calibri"/>
        <family val="2"/>
      </rPr>
      <t xml:space="preserve"> </t>
    </r>
    <r>
      <rPr>
        <sz val="11"/>
        <rFont val="宋体"/>
        <charset val="134"/>
      </rPr>
      <t>原味</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</si>
  <si>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酸奶小奶罐原味</t>
    </r>
    <r>
      <rPr>
        <sz val="11"/>
        <color theme="1"/>
        <rFont val="Calibri"/>
        <family val="2"/>
      </rPr>
      <t>0</t>
    </r>
    <r>
      <rPr>
        <sz val="11"/>
        <color theme="1"/>
        <rFont val="宋体"/>
        <charset val="134"/>
      </rPr>
      <t>蔗糖益生菌酸奶</t>
    </r>
    <r>
      <rPr>
        <sz val="11"/>
        <color theme="1"/>
        <rFont val="Calibri"/>
        <family val="2"/>
      </rPr>
      <t>440g/428g</t>
    </r>
    <r>
      <rPr>
        <sz val="11"/>
        <color theme="1"/>
        <rFont val="宋体"/>
        <charset val="134"/>
      </rPr>
      <t>营养早餐奶</t>
    </r>
    <r>
      <rPr>
        <sz val="11"/>
        <color theme="1"/>
        <rFont val="Calibri"/>
        <family val="2"/>
      </rPr>
      <t xml:space="preserve"> </t>
    </r>
    <r>
      <rPr>
        <sz val="11"/>
        <color theme="1"/>
        <rFont val="宋体"/>
        <charset val="134"/>
      </rPr>
      <t>原味</t>
    </r>
    <r>
      <rPr>
        <sz val="11"/>
        <color theme="1"/>
        <rFont val="Calibri"/>
        <family val="2"/>
      </rPr>
      <t>440g*4</t>
    </r>
    <r>
      <rPr>
        <sz val="11"/>
        <color theme="1"/>
        <rFont val="宋体"/>
        <charset val="134"/>
      </rPr>
      <t>瓶</t>
    </r>
  </si>
  <si>
    <t>http://item.jd.com/10161819960387.html</t>
  </si>
  <si>
    <t>10161819960387</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</si>
  <si>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钙酸奶原味</t>
    </r>
    <r>
      <rPr>
        <sz val="11"/>
        <rFont val="Calibri"/>
        <family val="2"/>
      </rPr>
      <t>220g</t>
    </r>
    <r>
      <rPr>
        <sz val="11"/>
        <rFont val="宋体"/>
        <charset val="134"/>
      </rPr>
      <t>七种益生菌低温冷藏整箱</t>
    </r>
    <r>
      <rPr>
        <sz val="11"/>
        <rFont val="Calibri"/>
        <family val="2"/>
      </rPr>
      <t xml:space="preserve"> 007</t>
    </r>
    <r>
      <rPr>
        <sz val="11"/>
        <rFont val="宋体"/>
        <charset val="134"/>
      </rPr>
      <t>迷你罐</t>
    </r>
    <r>
      <rPr>
        <sz val="11"/>
        <rFont val="Calibri"/>
        <family val="2"/>
      </rPr>
      <t>220g*4</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</si>
  <si>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t>
    </r>
    <r>
      <rPr>
        <sz val="11"/>
        <color theme="1"/>
        <rFont val="Calibri"/>
        <family val="2"/>
      </rPr>
      <t>AD</t>
    </r>
    <r>
      <rPr>
        <sz val="11"/>
        <color theme="1"/>
        <rFont val="宋体"/>
        <charset val="134"/>
      </rPr>
      <t>钙酸奶原味</t>
    </r>
    <r>
      <rPr>
        <sz val="11"/>
        <color theme="1"/>
        <rFont val="Calibri"/>
        <family val="2"/>
      </rPr>
      <t>220g</t>
    </r>
    <r>
      <rPr>
        <sz val="11"/>
        <color theme="1"/>
        <rFont val="宋体"/>
        <charset val="134"/>
      </rPr>
      <t>七种益生菌低温冷藏整箱</t>
    </r>
    <r>
      <rPr>
        <sz val="11"/>
        <color theme="1"/>
        <rFont val="Calibri"/>
        <family val="2"/>
      </rPr>
      <t xml:space="preserve"> 007</t>
    </r>
    <r>
      <rPr>
        <sz val="11"/>
        <color theme="1"/>
        <rFont val="宋体"/>
        <charset val="134"/>
      </rPr>
      <t>迷你罐</t>
    </r>
    <r>
      <rPr>
        <sz val="11"/>
        <color theme="1"/>
        <rFont val="Calibri"/>
        <family val="2"/>
      </rPr>
      <t>220g*4</t>
    </r>
    <r>
      <rPr>
        <sz val="11"/>
        <color theme="1"/>
        <rFont val="宋体"/>
        <charset val="134"/>
      </rPr>
      <t>瓶</t>
    </r>
  </si>
  <si>
    <t>http://item.jd.com/10197094462697.html</t>
  </si>
  <si>
    <t>125.8</t>
  </si>
  <si>
    <t>10197094462697</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</si>
  <si>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益生菌酸奶原味</t>
    </r>
    <r>
      <rPr>
        <sz val="11"/>
        <rFont val="Calibri"/>
        <family val="2"/>
      </rPr>
      <t>440g*6</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</si>
  <si>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益生菌酸奶原味</t>
    </r>
    <r>
      <rPr>
        <sz val="11"/>
        <color theme="1"/>
        <rFont val="Calibri"/>
        <family val="2"/>
      </rPr>
      <t>440g*6</t>
    </r>
    <r>
      <rPr>
        <sz val="11"/>
        <color theme="1"/>
        <rFont val="宋体"/>
        <charset val="134"/>
      </rPr>
      <t>瓶</t>
    </r>
  </si>
  <si>
    <t>http://item.jd.com/10209568730985.html</t>
  </si>
  <si>
    <t>153</t>
  </si>
  <si>
    <t>10209568730985</t>
  </si>
  <si>
    <r>
      <rPr>
        <sz val="11"/>
        <rFont val="宋体"/>
        <charset val="134"/>
      </rPr>
      <t>碧淼芬晨顺丰卡士</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r>
      <rPr>
        <sz val="11"/>
        <rFont val="Calibri"/>
        <family val="2"/>
      </rPr>
      <t xml:space="preserve"> </t>
    </r>
    <r>
      <rPr>
        <sz val="11"/>
        <rFont val="宋体"/>
        <charset val="134"/>
      </rPr>
      <t>顺丰卡士</t>
    </r>
    <r>
      <rPr>
        <sz val="11"/>
        <rFont val="Calibri"/>
        <family val="2"/>
      </rPr>
      <t>007</t>
    </r>
    <r>
      <rPr>
        <sz val="11"/>
        <rFont val="宋体"/>
        <charset val="134"/>
      </rPr>
      <t>零蔗糖酸奶</t>
    </r>
    <r>
      <rPr>
        <sz val="11"/>
        <rFont val="Calibri"/>
        <family val="2"/>
      </rPr>
      <t>428g*8</t>
    </r>
    <r>
      <rPr>
        <sz val="11"/>
        <rFont val="宋体"/>
        <charset val="134"/>
      </rPr>
      <t>瓶</t>
    </r>
  </si>
  <si>
    <r>
      <rPr>
        <sz val="11"/>
        <color theme="1"/>
        <rFont val="宋体"/>
        <charset val="134"/>
      </rPr>
      <t>碧淼芬晨顺丰卡士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瓶小奶罐原味酸奶</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顺丰卡士</t>
    </r>
    <r>
      <rPr>
        <sz val="11"/>
        <color theme="1"/>
        <rFont val="Calibri"/>
        <family val="2"/>
      </rPr>
      <t>007</t>
    </r>
    <r>
      <rPr>
        <sz val="11"/>
        <color theme="1"/>
        <rFont val="宋体"/>
        <charset val="134"/>
      </rPr>
      <t>零蔗糖酸奶</t>
    </r>
    <r>
      <rPr>
        <sz val="11"/>
        <color theme="1"/>
        <rFont val="Calibri"/>
        <family val="2"/>
      </rPr>
      <t>428g*8</t>
    </r>
    <r>
      <rPr>
        <sz val="11"/>
        <color theme="1"/>
        <rFont val="宋体"/>
        <charset val="134"/>
      </rPr>
      <t>瓶</t>
    </r>
  </si>
  <si>
    <t>http://item.jd.com/10207805665537.html</t>
  </si>
  <si>
    <t>10207805665537</t>
  </si>
  <si>
    <r>
      <rPr>
        <sz val="11"/>
        <rFont val="Calibri"/>
        <family val="2"/>
      </rPr>
      <t>007</t>
    </r>
    <r>
      <rPr>
        <sz val="11"/>
        <rFont val="宋体"/>
        <charset val="134"/>
      </rPr>
      <t>家庭装酸奶原味</t>
    </r>
    <r>
      <rPr>
        <sz val="11"/>
        <rFont val="Calibri"/>
        <family val="2"/>
      </rPr>
      <t>1kg0</t>
    </r>
    <r>
      <rPr>
        <sz val="11"/>
        <rFont val="宋体"/>
        <charset val="134"/>
      </rPr>
      <t>食品添加乳酸菌低温酸奶</t>
    </r>
    <r>
      <rPr>
        <sz val="11"/>
        <rFont val="Calibri"/>
        <family val="2"/>
      </rPr>
      <t xml:space="preserve"> </t>
    </r>
    <r>
      <rPr>
        <sz val="11"/>
        <rFont val="宋体"/>
        <charset val="134"/>
      </rPr>
      <t>卡士酸奶</t>
    </r>
    <r>
      <rPr>
        <sz val="11"/>
        <rFont val="Calibri"/>
        <family val="2"/>
      </rPr>
      <t>1KG*2</t>
    </r>
    <r>
      <rPr>
        <sz val="11"/>
        <rFont val="宋体"/>
        <charset val="134"/>
      </rPr>
      <t>瓶</t>
    </r>
  </si>
  <si>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r>
      <rPr>
        <sz val="11"/>
        <color theme="1"/>
        <rFont val="Calibri"/>
        <family val="2"/>
      </rPr>
      <t xml:space="preserve"> </t>
    </r>
    <r>
      <rPr>
        <sz val="11"/>
        <color theme="1"/>
        <rFont val="宋体"/>
        <charset val="134"/>
      </rPr>
      <t>卡士酸奶</t>
    </r>
    <r>
      <rPr>
        <sz val="11"/>
        <color theme="1"/>
        <rFont val="Calibri"/>
        <family val="2"/>
      </rPr>
      <t>1KG*2</t>
    </r>
    <r>
      <rPr>
        <sz val="11"/>
        <color theme="1"/>
        <rFont val="宋体"/>
        <charset val="134"/>
      </rPr>
      <t>瓶</t>
    </r>
  </si>
  <si>
    <r>
      <rPr>
        <sz val="11"/>
        <color theme="1"/>
        <rFont val="宋体"/>
        <charset val="134"/>
      </rPr>
      <t>京好物甄选店</t>
    </r>
  </si>
  <si>
    <t>http://item.jd.com/10185578323727.html</t>
  </si>
  <si>
    <t>77.9</t>
  </si>
  <si>
    <t>10185578323727</t>
  </si>
  <si>
    <r>
      <rPr>
        <sz val="11"/>
        <rFont val="宋体"/>
        <charset val="134"/>
      </rPr>
      <t>卡士酸奶家庭装零蔗糖益生菌大瓶控糖</t>
    </r>
    <r>
      <rPr>
        <sz val="11"/>
        <rFont val="Calibri"/>
        <family val="2"/>
      </rPr>
      <t>428g/969g</t>
    </r>
    <r>
      <rPr>
        <sz val="11"/>
        <rFont val="宋体"/>
        <charset val="134"/>
      </rPr>
      <t>小奶罐</t>
    </r>
    <r>
      <rPr>
        <sz val="11"/>
        <rFont val="Calibri"/>
        <family val="2"/>
      </rPr>
      <t xml:space="preserve"> 007</t>
    </r>
    <r>
      <rPr>
        <sz val="11"/>
        <rFont val="宋体"/>
        <charset val="134"/>
      </rPr>
      <t>家庭装零蔗糖</t>
    </r>
    <r>
      <rPr>
        <sz val="11"/>
        <rFont val="Calibri"/>
        <family val="2"/>
      </rPr>
      <t>969g*2</t>
    </r>
    <r>
      <rPr>
        <sz val="11"/>
        <rFont val="宋体"/>
        <charset val="134"/>
      </rPr>
      <t>瓶</t>
    </r>
  </si>
  <si>
    <r>
      <rPr>
        <sz val="11"/>
        <color theme="1"/>
        <rFont val="宋体"/>
        <charset val="134"/>
      </rPr>
      <t>卡士酸奶家庭装零蔗糖益生菌大瓶控糖</t>
    </r>
    <r>
      <rPr>
        <sz val="11"/>
        <color theme="1"/>
        <rFont val="Calibri"/>
        <family val="2"/>
      </rPr>
      <t>428g/969g</t>
    </r>
    <r>
      <rPr>
        <sz val="11"/>
        <color theme="1"/>
        <rFont val="宋体"/>
        <charset val="134"/>
      </rPr>
      <t>小奶罐</t>
    </r>
    <r>
      <rPr>
        <sz val="11"/>
        <color theme="1"/>
        <rFont val="Calibri"/>
        <family val="2"/>
      </rPr>
      <t xml:space="preserve"> 007</t>
    </r>
    <r>
      <rPr>
        <sz val="11"/>
        <color theme="1"/>
        <rFont val="宋体"/>
        <charset val="134"/>
      </rPr>
      <t>家庭装零蔗糖</t>
    </r>
    <r>
      <rPr>
        <sz val="11"/>
        <color theme="1"/>
        <rFont val="Calibri"/>
        <family val="2"/>
      </rPr>
      <t>969g*2</t>
    </r>
    <r>
      <rPr>
        <sz val="11"/>
        <color theme="1"/>
        <rFont val="宋体"/>
        <charset val="134"/>
      </rPr>
      <t>瓶</t>
    </r>
  </si>
  <si>
    <t>http://item.jd.com/10161819960386.html</t>
  </si>
  <si>
    <t>10161819960386</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</si>
  <si>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钙酸奶原味</t>
    </r>
    <r>
      <rPr>
        <sz val="11"/>
        <rFont val="Calibri"/>
        <family val="2"/>
      </rPr>
      <t>220g</t>
    </r>
    <r>
      <rPr>
        <sz val="11"/>
        <rFont val="宋体"/>
        <charset val="134"/>
      </rPr>
      <t>七种益生菌低温冷藏整箱</t>
    </r>
    <r>
      <rPr>
        <sz val="11"/>
        <rFont val="Calibri"/>
        <family val="2"/>
      </rPr>
      <t xml:space="preserve"> 007</t>
    </r>
    <r>
      <rPr>
        <sz val="11"/>
        <rFont val="宋体"/>
        <charset val="134"/>
      </rPr>
      <t>迷你罐</t>
    </r>
    <r>
      <rPr>
        <sz val="11"/>
        <rFont val="Calibri"/>
        <family val="2"/>
      </rPr>
      <t>220g*2</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</si>
  <si>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t>
    </r>
    <r>
      <rPr>
        <sz val="11"/>
        <color theme="1"/>
        <rFont val="Calibri"/>
        <family val="2"/>
      </rPr>
      <t>AD</t>
    </r>
    <r>
      <rPr>
        <sz val="11"/>
        <color theme="1"/>
        <rFont val="宋体"/>
        <charset val="134"/>
      </rPr>
      <t>钙酸奶原味</t>
    </r>
    <r>
      <rPr>
        <sz val="11"/>
        <color theme="1"/>
        <rFont val="Calibri"/>
        <family val="2"/>
      </rPr>
      <t>220g</t>
    </r>
    <r>
      <rPr>
        <sz val="11"/>
        <color theme="1"/>
        <rFont val="宋体"/>
        <charset val="134"/>
      </rPr>
      <t>七种益生菌低温冷藏整箱</t>
    </r>
    <r>
      <rPr>
        <sz val="11"/>
        <color theme="1"/>
        <rFont val="Calibri"/>
        <family val="2"/>
      </rPr>
      <t xml:space="preserve"> 007</t>
    </r>
    <r>
      <rPr>
        <sz val="11"/>
        <color theme="1"/>
        <rFont val="宋体"/>
        <charset val="134"/>
      </rPr>
      <t>迷你罐</t>
    </r>
    <r>
      <rPr>
        <sz val="11"/>
        <color theme="1"/>
        <rFont val="Calibri"/>
        <family val="2"/>
      </rPr>
      <t>220g*2</t>
    </r>
    <r>
      <rPr>
        <sz val="11"/>
        <color theme="1"/>
        <rFont val="宋体"/>
        <charset val="134"/>
      </rPr>
      <t>瓶</t>
    </r>
  </si>
  <si>
    <t>http://item.jd.com/10146002556555.html</t>
  </si>
  <si>
    <t>65</t>
  </si>
  <si>
    <t>10146002556555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</si>
  <si>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家庭装酸奶原味</t>
    </r>
    <r>
      <rPr>
        <sz val="11"/>
        <rFont val="Calibri"/>
        <family val="2"/>
      </rPr>
      <t>1kg0</t>
    </r>
    <r>
      <rPr>
        <sz val="11"/>
        <rFont val="宋体"/>
        <charset val="134"/>
      </rPr>
      <t>食品添加乳酸菌低温酸奶</t>
    </r>
    <r>
      <rPr>
        <sz val="11"/>
        <rFont val="Calibri"/>
        <family val="2"/>
      </rPr>
      <t xml:space="preserve"> </t>
    </r>
    <r>
      <rPr>
        <sz val="11"/>
        <rFont val="宋体"/>
        <charset val="134"/>
      </rPr>
      <t>卡士酸奶</t>
    </r>
    <r>
      <rPr>
        <sz val="11"/>
        <rFont val="Calibri"/>
        <family val="2"/>
      </rPr>
      <t>1KG*2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</si>
  <si>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r>
      <rPr>
        <sz val="11"/>
        <color theme="1"/>
        <rFont val="Calibri"/>
        <family val="2"/>
      </rPr>
      <t xml:space="preserve"> </t>
    </r>
    <r>
      <rPr>
        <sz val="11"/>
        <color theme="1"/>
        <rFont val="宋体"/>
        <charset val="134"/>
      </rPr>
      <t>卡士酸奶</t>
    </r>
    <r>
      <rPr>
        <sz val="11"/>
        <color theme="1"/>
        <rFont val="Calibri"/>
        <family val="2"/>
      </rPr>
      <t>1KG*2</t>
    </r>
    <r>
      <rPr>
        <sz val="11"/>
        <color theme="1"/>
        <rFont val="宋体"/>
        <charset val="134"/>
      </rPr>
      <t>瓶</t>
    </r>
  </si>
  <si>
    <t>http://item.jd.com/10197472552204.html</t>
  </si>
  <si>
    <t>63</t>
  </si>
  <si>
    <t>10197472552204</t>
  </si>
  <si>
    <r>
      <rPr>
        <sz val="11"/>
        <rFont val="Calibri"/>
        <family val="2"/>
      </rPr>
      <t xml:space="preserve">CLASSY·KISS </t>
    </r>
    <r>
      <rPr>
        <sz val="11"/>
        <rFont val="宋体"/>
        <charset val="134"/>
      </rPr>
      <t>卡士卡士</t>
    </r>
    <r>
      <rPr>
        <sz val="11"/>
        <rFont val="Calibri"/>
        <family val="2"/>
      </rPr>
      <t>007</t>
    </r>
    <r>
      <rPr>
        <sz val="11"/>
        <rFont val="宋体"/>
        <charset val="134"/>
      </rPr>
      <t>家庭装酸奶原味</t>
    </r>
    <r>
      <rPr>
        <sz val="11"/>
        <rFont val="Calibri"/>
        <family val="2"/>
      </rPr>
      <t>1kg</t>
    </r>
    <r>
      <rPr>
        <sz val="11"/>
        <rFont val="宋体"/>
        <charset val="134"/>
      </rPr>
      <t>瓶装</t>
    </r>
    <r>
      <rPr>
        <sz val="11"/>
        <rFont val="Calibri"/>
        <family val="2"/>
      </rPr>
      <t>0</t>
    </r>
    <r>
      <rPr>
        <sz val="11"/>
        <rFont val="宋体"/>
        <charset val="134"/>
      </rPr>
      <t>食品添加</t>
    </r>
    <r>
      <rPr>
        <sz val="11"/>
        <rFont val="Calibri"/>
        <family val="2"/>
      </rPr>
      <t>7</t>
    </r>
    <r>
      <rPr>
        <sz val="11"/>
        <rFont val="宋体"/>
        <charset val="134"/>
      </rPr>
      <t>种益</t>
    </r>
    <r>
      <rPr>
        <sz val="11"/>
        <rFont val="Calibri"/>
        <family val="2"/>
      </rPr>
      <t xml:space="preserve"> [</t>
    </r>
    <r>
      <rPr>
        <sz val="11"/>
        <rFont val="宋体"/>
        <charset val="134"/>
      </rPr>
      <t>红色</t>
    </r>
    <r>
      <rPr>
        <sz val="11"/>
        <rFont val="Calibri"/>
        <family val="2"/>
      </rPr>
      <t>007</t>
    </r>
    <r>
      <rPr>
        <sz val="11"/>
        <rFont val="宋体"/>
        <charset val="134"/>
      </rPr>
      <t>原味</t>
    </r>
    <r>
      <rPr>
        <sz val="11"/>
        <rFont val="Calibri"/>
        <family val="2"/>
      </rPr>
      <t>]</t>
    </r>
    <r>
      <rPr>
        <sz val="11"/>
        <rFont val="宋体"/>
        <charset val="134"/>
      </rPr>
      <t>家庭装</t>
    </r>
    <r>
      <rPr>
        <sz val="11"/>
        <rFont val="Calibri"/>
        <family val="2"/>
      </rPr>
      <t>1Kg 1</t>
    </r>
    <r>
      <rPr>
        <sz val="11"/>
        <rFont val="宋体"/>
        <charset val="134"/>
      </rPr>
      <t>瓶</t>
    </r>
  </si>
  <si>
    <r>
      <rPr>
        <sz val="11"/>
        <color theme="1"/>
        <rFont val="Calibri"/>
        <family val="2"/>
      </rPr>
      <t xml:space="preserve">CLASSY·KISS </t>
    </r>
    <r>
      <rPr>
        <sz val="11"/>
        <color theme="1"/>
        <rFont val="宋体"/>
        <charset val="134"/>
      </rPr>
      <t>卡士卡士</t>
    </r>
    <r>
      <rPr>
        <sz val="11"/>
        <color theme="1"/>
        <rFont val="Calibri"/>
        <family val="2"/>
      </rPr>
      <t>007</t>
    </r>
    <r>
      <rPr>
        <sz val="11"/>
        <color theme="1"/>
        <rFont val="宋体"/>
        <charset val="134"/>
      </rPr>
      <t>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食品添加</t>
    </r>
    <r>
      <rPr>
        <sz val="11"/>
        <color theme="1"/>
        <rFont val="Calibri"/>
        <family val="2"/>
      </rPr>
      <t>7</t>
    </r>
    <r>
      <rPr>
        <sz val="11"/>
        <color theme="1"/>
        <rFont val="宋体"/>
        <charset val="134"/>
      </rPr>
      <t>种益</t>
    </r>
    <r>
      <rPr>
        <sz val="11"/>
        <color theme="1"/>
        <rFont val="Calibri"/>
        <family val="2"/>
      </rPr>
      <t xml:space="preserve"> [</t>
    </r>
    <r>
      <rPr>
        <sz val="11"/>
        <color theme="1"/>
        <rFont val="宋体"/>
        <charset val="134"/>
      </rPr>
      <t>红色</t>
    </r>
    <r>
      <rPr>
        <sz val="11"/>
        <color theme="1"/>
        <rFont val="Calibri"/>
        <family val="2"/>
      </rPr>
      <t>007</t>
    </r>
    <r>
      <rPr>
        <sz val="11"/>
        <color theme="1"/>
        <rFont val="宋体"/>
        <charset val="134"/>
      </rPr>
      <t>原味</t>
    </r>
    <r>
      <rPr>
        <sz val="11"/>
        <color theme="1"/>
        <rFont val="Calibri"/>
        <family val="2"/>
      </rPr>
      <t>]</t>
    </r>
    <r>
      <rPr>
        <sz val="11"/>
        <color theme="1"/>
        <rFont val="宋体"/>
        <charset val="134"/>
      </rPr>
      <t>家庭装</t>
    </r>
    <r>
      <rPr>
        <sz val="11"/>
        <color theme="1"/>
        <rFont val="Calibri"/>
        <family val="2"/>
      </rPr>
      <t>1Kg 1</t>
    </r>
    <r>
      <rPr>
        <sz val="11"/>
        <color theme="1"/>
        <rFont val="宋体"/>
        <charset val="134"/>
      </rPr>
      <t>瓶</t>
    </r>
  </si>
  <si>
    <t>http://item.jd.com/10048596917173.html</t>
  </si>
  <si>
    <t>10048596917173</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</si>
  <si>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益生菌家庭装酸奶原味</t>
    </r>
    <r>
      <rPr>
        <sz val="11"/>
        <rFont val="Calibri"/>
        <family val="2"/>
      </rPr>
      <t>0</t>
    </r>
    <r>
      <rPr>
        <sz val="11"/>
        <rFont val="宋体"/>
        <charset val="134"/>
      </rPr>
      <t>蔗糖风味发酵乳健身孕妇老人儿童酸牛奶</t>
    </r>
    <r>
      <rPr>
        <sz val="11"/>
        <rFont val="Calibri"/>
        <family val="2"/>
      </rPr>
      <t xml:space="preserve"> </t>
    </r>
    <r>
      <rPr>
        <sz val="11"/>
        <rFont val="宋体"/>
        <charset val="134"/>
      </rPr>
      <t>【</t>
    </r>
    <r>
      <rPr>
        <sz val="11"/>
        <rFont val="Calibri"/>
        <family val="2"/>
      </rPr>
      <t>1</t>
    </r>
    <r>
      <rPr>
        <sz val="11"/>
        <rFont val="宋体"/>
        <charset val="134"/>
      </rPr>
      <t>瓶】家庭装</t>
    </r>
    <r>
      <rPr>
        <sz val="11"/>
        <rFont val="Calibri"/>
        <family val="2"/>
      </rPr>
      <t>0</t>
    </r>
    <r>
      <rPr>
        <sz val="11"/>
        <rFont val="宋体"/>
        <charset val="134"/>
      </rPr>
      <t>蔗糖</t>
    </r>
    <r>
      <rPr>
        <sz val="11"/>
        <rFont val="Calibri"/>
        <family val="2"/>
      </rPr>
      <t>969g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</si>
  <si>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益生菌家庭装酸奶原味</t>
    </r>
    <r>
      <rPr>
        <sz val="11"/>
        <color theme="1"/>
        <rFont val="Calibri"/>
        <family val="2"/>
      </rPr>
      <t>0</t>
    </r>
    <r>
      <rPr>
        <sz val="11"/>
        <color theme="1"/>
        <rFont val="宋体"/>
        <charset val="134"/>
      </rPr>
      <t>蔗糖风味发酵乳健身孕妇老人儿童酸牛奶</t>
    </r>
    <r>
      <rPr>
        <sz val="11"/>
        <color theme="1"/>
        <rFont val="Calibri"/>
        <family val="2"/>
      </rPr>
      <t xml:space="preserve"> </t>
    </r>
    <r>
      <rPr>
        <sz val="11"/>
        <color theme="1"/>
        <rFont val="宋体"/>
        <charset val="134"/>
      </rPr>
      <t>【</t>
    </r>
    <r>
      <rPr>
        <sz val="11"/>
        <color theme="1"/>
        <rFont val="Calibri"/>
        <family val="2"/>
      </rPr>
      <t>1</t>
    </r>
    <r>
      <rPr>
        <sz val="11"/>
        <color theme="1"/>
        <rFont val="宋体"/>
        <charset val="134"/>
      </rPr>
      <t>瓶】家庭装</t>
    </r>
    <r>
      <rPr>
        <sz val="11"/>
        <color theme="1"/>
        <rFont val="Calibri"/>
        <family val="2"/>
      </rPr>
      <t>0</t>
    </r>
    <r>
      <rPr>
        <sz val="11"/>
        <color theme="1"/>
        <rFont val="宋体"/>
        <charset val="134"/>
      </rPr>
      <t>蔗糖</t>
    </r>
    <r>
      <rPr>
        <sz val="11"/>
        <color theme="1"/>
        <rFont val="Calibri"/>
        <family val="2"/>
      </rPr>
      <t>969g</t>
    </r>
  </si>
  <si>
    <t>http://item.jd.com/10161819960388.html</t>
  </si>
  <si>
    <t>10161819960388</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</si>
  <si>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钙酸奶原味</t>
    </r>
    <r>
      <rPr>
        <sz val="11"/>
        <rFont val="Calibri"/>
        <family val="2"/>
      </rPr>
      <t>220g</t>
    </r>
    <r>
      <rPr>
        <sz val="11"/>
        <rFont val="宋体"/>
        <charset val="134"/>
      </rPr>
      <t>七种益生菌低温冷藏整箱</t>
    </r>
    <r>
      <rPr>
        <sz val="11"/>
        <rFont val="Calibri"/>
        <family val="2"/>
      </rPr>
      <t xml:space="preserve"> 007</t>
    </r>
    <r>
      <rPr>
        <sz val="11"/>
        <rFont val="宋体"/>
        <charset val="134"/>
      </rPr>
      <t>迷你罐</t>
    </r>
    <r>
      <rPr>
        <sz val="11"/>
        <rFont val="Calibri"/>
        <family val="2"/>
      </rPr>
      <t>220g*6</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</si>
  <si>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t>
    </r>
    <r>
      <rPr>
        <sz val="11"/>
        <color theme="1"/>
        <rFont val="Calibri"/>
        <family val="2"/>
      </rPr>
      <t>AD</t>
    </r>
    <r>
      <rPr>
        <sz val="11"/>
        <color theme="1"/>
        <rFont val="宋体"/>
        <charset val="134"/>
      </rPr>
      <t>钙酸奶原味</t>
    </r>
    <r>
      <rPr>
        <sz val="11"/>
        <color theme="1"/>
        <rFont val="Calibri"/>
        <family val="2"/>
      </rPr>
      <t>220g</t>
    </r>
    <r>
      <rPr>
        <sz val="11"/>
        <color theme="1"/>
        <rFont val="宋体"/>
        <charset val="134"/>
      </rPr>
      <t>七种益生菌低温冷藏整箱</t>
    </r>
    <r>
      <rPr>
        <sz val="11"/>
        <color theme="1"/>
        <rFont val="Calibri"/>
        <family val="2"/>
      </rPr>
      <t xml:space="preserve"> 007</t>
    </r>
    <r>
      <rPr>
        <sz val="11"/>
        <color theme="1"/>
        <rFont val="宋体"/>
        <charset val="134"/>
      </rPr>
      <t>迷你罐</t>
    </r>
    <r>
      <rPr>
        <sz val="11"/>
        <color theme="1"/>
        <rFont val="Calibri"/>
        <family val="2"/>
      </rPr>
      <t>220g*6</t>
    </r>
    <r>
      <rPr>
        <sz val="11"/>
        <color theme="1"/>
        <rFont val="宋体"/>
        <charset val="134"/>
      </rPr>
      <t>瓶</t>
    </r>
  </si>
  <si>
    <t>http://item.jd.com/10204639989942.html</t>
  </si>
  <si>
    <t>138.9</t>
  </si>
  <si>
    <t>10204639989942</t>
  </si>
  <si>
    <r>
      <rPr>
        <sz val="11"/>
        <rFont val="宋体"/>
        <charset val="134"/>
      </rPr>
      <t>新货到卡士酸奶</t>
    </r>
    <r>
      <rPr>
        <sz val="11"/>
        <rFont val="Calibri"/>
        <family val="2"/>
      </rPr>
      <t>007</t>
    </r>
    <r>
      <rPr>
        <sz val="11"/>
        <rFont val="宋体"/>
        <charset val="134"/>
      </rPr>
      <t>家庭装</t>
    </r>
    <r>
      <rPr>
        <sz val="11"/>
        <rFont val="Calibri"/>
        <family val="2"/>
      </rPr>
      <t>7</t>
    </r>
    <r>
      <rPr>
        <sz val="11"/>
        <rFont val="宋体"/>
        <charset val="134"/>
      </rPr>
      <t>种益生菌低温发酵乳</t>
    </r>
    <r>
      <rPr>
        <sz val="11"/>
        <rFont val="Calibri"/>
        <family val="2"/>
      </rPr>
      <t xml:space="preserve"> </t>
    </r>
    <r>
      <rPr>
        <sz val="11"/>
        <rFont val="宋体"/>
        <charset val="134"/>
      </rPr>
      <t>原味</t>
    </r>
    <r>
      <rPr>
        <sz val="11"/>
        <rFont val="Calibri"/>
        <family val="2"/>
      </rPr>
      <t>440g*8</t>
    </r>
    <r>
      <rPr>
        <sz val="11"/>
        <rFont val="宋体"/>
        <charset val="134"/>
      </rPr>
      <t>瓶</t>
    </r>
  </si>
  <si>
    <r>
      <rPr>
        <sz val="11"/>
        <color theme="1"/>
        <rFont val="宋体"/>
        <charset val="134"/>
      </rPr>
      <t>新货到卡士酸奶</t>
    </r>
    <r>
      <rPr>
        <sz val="11"/>
        <color theme="1"/>
        <rFont val="Calibri"/>
        <family val="2"/>
      </rPr>
      <t>007</t>
    </r>
    <r>
      <rPr>
        <sz val="11"/>
        <color theme="1"/>
        <rFont val="宋体"/>
        <charset val="134"/>
      </rPr>
      <t>家庭装</t>
    </r>
    <r>
      <rPr>
        <sz val="11"/>
        <color theme="1"/>
        <rFont val="Calibri"/>
        <family val="2"/>
      </rPr>
      <t>7</t>
    </r>
    <r>
      <rPr>
        <sz val="11"/>
        <color theme="1"/>
        <rFont val="宋体"/>
        <charset val="134"/>
      </rPr>
      <t>种益生菌低温发酵乳</t>
    </r>
    <r>
      <rPr>
        <sz val="11"/>
        <color theme="1"/>
        <rFont val="Calibri"/>
        <family val="2"/>
      </rPr>
      <t xml:space="preserve"> </t>
    </r>
    <r>
      <rPr>
        <sz val="11"/>
        <color theme="1"/>
        <rFont val="宋体"/>
        <charset val="134"/>
      </rPr>
      <t>原味</t>
    </r>
    <r>
      <rPr>
        <sz val="11"/>
        <color theme="1"/>
        <rFont val="Calibri"/>
        <family val="2"/>
      </rPr>
      <t>440g*8</t>
    </r>
    <r>
      <rPr>
        <sz val="11"/>
        <color theme="1"/>
        <rFont val="宋体"/>
        <charset val="134"/>
      </rPr>
      <t>瓶</t>
    </r>
  </si>
  <si>
    <r>
      <rPr>
        <sz val="11"/>
        <color theme="1"/>
        <rFont val="宋体"/>
        <charset val="134"/>
      </rPr>
      <t>尊品鲜铺店</t>
    </r>
  </si>
  <si>
    <t>http://item.jd.com/10202577232574.html</t>
  </si>
  <si>
    <t>68.66</t>
  </si>
  <si>
    <t>10202577232574</t>
  </si>
  <si>
    <r>
      <rPr>
        <sz val="11"/>
        <rFont val="宋体"/>
        <charset val="134"/>
      </rPr>
      <t>卡士</t>
    </r>
    <r>
      <rPr>
        <sz val="11"/>
        <rFont val="Calibri"/>
        <family val="2"/>
      </rPr>
      <t>007</t>
    </r>
    <r>
      <rPr>
        <sz val="11"/>
        <rFont val="宋体"/>
        <charset val="134"/>
      </rPr>
      <t>益生菌酸奶</t>
    </r>
    <r>
      <rPr>
        <sz val="11"/>
        <rFont val="Calibri"/>
        <family val="2"/>
      </rPr>
      <t>440g</t>
    </r>
    <r>
      <rPr>
        <sz val="11"/>
        <rFont val="宋体"/>
        <charset val="134"/>
      </rPr>
      <t>早餐营养学生</t>
    </r>
    <r>
      <rPr>
        <sz val="11"/>
        <rFont val="Calibri"/>
        <family val="2"/>
      </rPr>
      <t>0</t>
    </r>
    <r>
      <rPr>
        <sz val="11"/>
        <rFont val="宋体"/>
        <charset val="134"/>
      </rPr>
      <t>添加小奶罐</t>
    </r>
    <r>
      <rPr>
        <sz val="11"/>
        <rFont val="Calibri"/>
        <family val="2"/>
      </rPr>
      <t xml:space="preserve"> </t>
    </r>
    <r>
      <rPr>
        <sz val="11"/>
        <rFont val="宋体"/>
        <charset val="134"/>
      </rPr>
      <t>原味</t>
    </r>
    <r>
      <rPr>
        <sz val="11"/>
        <rFont val="Calibri"/>
        <family val="2"/>
      </rPr>
      <t>440g/</t>
    </r>
    <r>
      <rPr>
        <sz val="11"/>
        <rFont val="宋体"/>
        <charset val="134"/>
      </rPr>
      <t>瓶</t>
    </r>
    <r>
      <rPr>
        <sz val="11"/>
        <rFont val="Calibri"/>
        <family val="2"/>
      </rPr>
      <t xml:space="preserve"> 3</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</si>
  <si>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益生菌酸奶</t>
    </r>
    <r>
      <rPr>
        <sz val="11"/>
        <color theme="1"/>
        <rFont val="Calibri"/>
        <family val="2"/>
      </rPr>
      <t>440g</t>
    </r>
    <r>
      <rPr>
        <sz val="11"/>
        <color theme="1"/>
        <rFont val="宋体"/>
        <charset val="134"/>
      </rPr>
      <t>早餐营养学生</t>
    </r>
    <r>
      <rPr>
        <sz val="11"/>
        <color theme="1"/>
        <rFont val="Calibri"/>
        <family val="2"/>
      </rPr>
      <t>0</t>
    </r>
    <r>
      <rPr>
        <sz val="11"/>
        <color theme="1"/>
        <rFont val="宋体"/>
        <charset val="134"/>
      </rPr>
      <t>添加小奶罐</t>
    </r>
    <r>
      <rPr>
        <sz val="11"/>
        <color theme="1"/>
        <rFont val="Calibri"/>
        <family val="2"/>
      </rPr>
      <t xml:space="preserve"> </t>
    </r>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3</t>
    </r>
    <r>
      <rPr>
        <sz val="11"/>
        <color theme="1"/>
        <rFont val="宋体"/>
        <charset val="134"/>
      </rPr>
      <t>瓶</t>
    </r>
  </si>
  <si>
    <r>
      <rPr>
        <sz val="11"/>
        <color theme="1"/>
        <rFont val="宋体"/>
        <charset val="134"/>
      </rPr>
      <t>万爱家食品店</t>
    </r>
  </si>
  <si>
    <t>http://item.jd.com/10207163423466.html</t>
  </si>
  <si>
    <t>10207163423466</t>
  </si>
  <si>
    <t>http://item.jd.com/10194233555099.html</t>
  </si>
  <si>
    <t>142.4</t>
  </si>
  <si>
    <t>10194233555099</t>
  </si>
  <si>
    <r>
      <rPr>
        <sz val="11"/>
        <rFont val="宋体"/>
        <charset val="134"/>
      </rPr>
      <t>卡士酸奶</t>
    </r>
    <r>
      <rPr>
        <sz val="11"/>
        <rFont val="Calibri"/>
        <family val="2"/>
      </rPr>
      <t>007</t>
    </r>
    <r>
      <rPr>
        <sz val="11"/>
        <rFont val="宋体"/>
        <charset val="134"/>
      </rPr>
      <t>小奶罐</t>
    </r>
    <r>
      <rPr>
        <sz val="11"/>
        <rFont val="Calibri"/>
        <family val="2"/>
      </rPr>
      <t>440g*6</t>
    </r>
    <r>
      <rPr>
        <sz val="11"/>
        <rFont val="宋体"/>
        <charset val="134"/>
      </rPr>
      <t>瓶</t>
    </r>
    <r>
      <rPr>
        <sz val="11"/>
        <rFont val="Calibri"/>
        <family val="2"/>
      </rPr>
      <t>0</t>
    </r>
    <r>
      <rPr>
        <sz val="11"/>
        <rFont val="宋体"/>
        <charset val="134"/>
      </rPr>
      <t>蔗糖学生儿童营养酸牛奶原味发酵乳</t>
    </r>
    <r>
      <rPr>
        <sz val="11"/>
        <rFont val="Calibri"/>
        <family val="2"/>
      </rPr>
      <t xml:space="preserve"> </t>
    </r>
    <r>
      <rPr>
        <sz val="11"/>
        <rFont val="宋体"/>
        <charset val="134"/>
      </rPr>
      <t>原味</t>
    </r>
    <r>
      <rPr>
        <sz val="11"/>
        <rFont val="Calibri"/>
        <family val="2"/>
      </rPr>
      <t>440g 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</si>
  <si>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440g*6</t>
    </r>
    <r>
      <rPr>
        <sz val="11"/>
        <color theme="1"/>
        <rFont val="宋体"/>
        <charset val="134"/>
      </rPr>
      <t>瓶</t>
    </r>
    <r>
      <rPr>
        <sz val="11"/>
        <color theme="1"/>
        <rFont val="Calibri"/>
        <family val="2"/>
      </rPr>
      <t>0</t>
    </r>
    <r>
      <rPr>
        <sz val="11"/>
        <color theme="1"/>
        <rFont val="宋体"/>
        <charset val="134"/>
      </rPr>
      <t>蔗糖学生儿童营养酸牛奶原味发酵乳</t>
    </r>
    <r>
      <rPr>
        <sz val="11"/>
        <color theme="1"/>
        <rFont val="Calibri"/>
        <family val="2"/>
      </rPr>
      <t xml:space="preserve"> </t>
    </r>
    <r>
      <rPr>
        <sz val="11"/>
        <color theme="1"/>
        <rFont val="宋体"/>
        <charset val="134"/>
      </rPr>
      <t>原味</t>
    </r>
    <r>
      <rPr>
        <sz val="11"/>
        <color theme="1"/>
        <rFont val="Calibri"/>
        <family val="2"/>
      </rPr>
      <t>440g 6</t>
    </r>
    <r>
      <rPr>
        <sz val="11"/>
        <color theme="1"/>
        <rFont val="宋体"/>
        <charset val="134"/>
      </rPr>
      <t>瓶</t>
    </r>
  </si>
  <si>
    <r>
      <rPr>
        <sz val="11"/>
        <color theme="1"/>
        <rFont val="宋体"/>
        <charset val="134"/>
      </rPr>
      <t>星云甄选食品店</t>
    </r>
  </si>
  <si>
    <t>http://item.jd.com/10192534971258.html</t>
  </si>
  <si>
    <t>68</t>
  </si>
  <si>
    <t>10192534971258</t>
  </si>
  <si>
    <r>
      <rPr>
        <sz val="11"/>
        <rFont val="宋体"/>
        <charset val="134"/>
      </rPr>
      <t>卡士</t>
    </r>
    <r>
      <rPr>
        <sz val="11"/>
        <rFont val="Calibri"/>
        <family val="2"/>
      </rPr>
      <t>007</t>
    </r>
    <r>
      <rPr>
        <sz val="11"/>
        <rFont val="宋体"/>
        <charset val="134"/>
      </rPr>
      <t>家庭装酸奶原味</t>
    </r>
    <r>
      <rPr>
        <sz val="11"/>
        <rFont val="Calibri"/>
        <family val="2"/>
      </rPr>
      <t>1kg0</t>
    </r>
    <r>
      <rPr>
        <sz val="11"/>
        <rFont val="宋体"/>
        <charset val="134"/>
      </rPr>
      <t>食品添加乳酸菌低温酸奶</t>
    </r>
    <r>
      <rPr>
        <sz val="11"/>
        <rFont val="Calibri"/>
        <family val="2"/>
      </rPr>
      <t xml:space="preserve"> </t>
    </r>
    <r>
      <rPr>
        <sz val="11"/>
        <rFont val="宋体"/>
        <charset val="134"/>
      </rPr>
      <t>卡士酸奶</t>
    </r>
    <r>
      <rPr>
        <sz val="11"/>
        <rFont val="Calibri"/>
        <family val="2"/>
      </rPr>
      <t>1KG*2</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</si>
  <si>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r>
      <rPr>
        <sz val="11"/>
        <color theme="1"/>
        <rFont val="Calibri"/>
        <family val="2"/>
      </rPr>
      <t xml:space="preserve"> </t>
    </r>
    <r>
      <rPr>
        <sz val="11"/>
        <color theme="1"/>
        <rFont val="宋体"/>
        <charset val="134"/>
      </rPr>
      <t>卡士酸奶</t>
    </r>
    <r>
      <rPr>
        <sz val="11"/>
        <color theme="1"/>
        <rFont val="Calibri"/>
        <family val="2"/>
      </rPr>
      <t>1KG*2</t>
    </r>
    <r>
      <rPr>
        <sz val="11"/>
        <color theme="1"/>
        <rFont val="宋体"/>
        <charset val="134"/>
      </rPr>
      <t>瓶</t>
    </r>
  </si>
  <si>
    <r>
      <rPr>
        <sz val="11"/>
        <color theme="1"/>
        <rFont val="宋体"/>
        <charset val="134"/>
      </rPr>
      <t>竹白沐粮油调味专营店</t>
    </r>
  </si>
  <si>
    <t>http://item.jd.com/10203614610764.html</t>
  </si>
  <si>
    <t>31</t>
  </si>
  <si>
    <t>10203614610764</t>
  </si>
  <si>
    <r>
      <rPr>
        <sz val="11"/>
        <rFont val="宋体"/>
        <charset val="134"/>
      </rPr>
      <t>胖东来同款新日期卡士酸奶</t>
    </r>
    <r>
      <rPr>
        <sz val="11"/>
        <rFont val="Calibri"/>
        <family val="2"/>
      </rPr>
      <t>007</t>
    </r>
    <r>
      <rPr>
        <sz val="11"/>
        <rFont val="宋体"/>
        <charset val="134"/>
      </rPr>
      <t>大瓶</t>
    </r>
    <r>
      <rPr>
        <sz val="11"/>
        <rFont val="Calibri"/>
        <family val="2"/>
      </rPr>
      <t>0</t>
    </r>
    <r>
      <rPr>
        <sz val="11"/>
        <rFont val="宋体"/>
        <charset val="134"/>
      </rPr>
      <t>蔗糖无添加发酵乳家庭装大桶酸</t>
    </r>
    <r>
      <rPr>
        <sz val="11"/>
        <rFont val="Calibri"/>
        <family val="2"/>
      </rPr>
      <t xml:space="preserve"> 0</t>
    </r>
    <r>
      <rPr>
        <sz val="11"/>
        <rFont val="宋体"/>
        <charset val="134"/>
      </rPr>
      <t>蔗糖</t>
    </r>
    <r>
      <rPr>
        <sz val="11"/>
        <rFont val="Calibri"/>
        <family val="2"/>
      </rPr>
      <t>969g*1</t>
    </r>
    <r>
      <rPr>
        <sz val="11"/>
        <rFont val="宋体"/>
        <charset val="134"/>
      </rPr>
      <t>桶</t>
    </r>
    <r>
      <rPr>
        <sz val="11"/>
        <rFont val="Calibri"/>
        <family val="2"/>
      </rPr>
      <t>[</t>
    </r>
    <r>
      <rPr>
        <sz val="11"/>
        <rFont val="宋体"/>
        <charset val="134"/>
      </rPr>
      <t>促销</t>
    </r>
    <r>
      <rPr>
        <sz val="11"/>
        <rFont val="Calibri"/>
        <family val="2"/>
      </rPr>
      <t>]</t>
    </r>
  </si>
  <si>
    <r>
      <rPr>
        <sz val="11"/>
        <color theme="1"/>
        <rFont val="宋体"/>
        <charset val="134"/>
      </rPr>
      <t>胖东来同款新日期卡士酸奶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蔗糖无添加发酵乳家庭装大桶酸</t>
    </r>
    <r>
      <rPr>
        <sz val="11"/>
        <color theme="1"/>
        <rFont val="Calibri"/>
        <family val="2"/>
      </rPr>
      <t xml:space="preserve"> 0</t>
    </r>
    <r>
      <rPr>
        <sz val="11"/>
        <color theme="1"/>
        <rFont val="宋体"/>
        <charset val="134"/>
      </rPr>
      <t>蔗糖</t>
    </r>
    <r>
      <rPr>
        <sz val="11"/>
        <color theme="1"/>
        <rFont val="Calibri"/>
        <family val="2"/>
      </rPr>
      <t>969g*1</t>
    </r>
    <r>
      <rPr>
        <sz val="11"/>
        <color theme="1"/>
        <rFont val="宋体"/>
        <charset val="134"/>
      </rPr>
      <t>桶</t>
    </r>
    <r>
      <rPr>
        <sz val="11"/>
        <color theme="1"/>
        <rFont val="Calibri"/>
        <family val="2"/>
      </rPr>
      <t>[</t>
    </r>
    <r>
      <rPr>
        <sz val="11"/>
        <color theme="1"/>
        <rFont val="宋体"/>
        <charset val="134"/>
      </rPr>
      <t>促销</t>
    </r>
    <r>
      <rPr>
        <sz val="11"/>
        <color theme="1"/>
        <rFont val="Calibri"/>
        <family val="2"/>
      </rPr>
      <t>]</t>
    </r>
  </si>
  <si>
    <t>http://item.jd.com/10176874331793.html</t>
  </si>
  <si>
    <t>10176874331793</t>
  </si>
  <si>
    <r>
      <rPr>
        <sz val="11"/>
        <rFont val="宋体"/>
        <charset val="134"/>
      </rPr>
      <t>卡士</t>
    </r>
    <r>
      <rPr>
        <sz val="11"/>
        <rFont val="Calibri"/>
        <family val="2"/>
      </rPr>
      <t>007</t>
    </r>
    <r>
      <rPr>
        <sz val="11"/>
        <rFont val="宋体"/>
        <charset val="134"/>
      </rPr>
      <t>无蔗糖</t>
    </r>
    <r>
      <rPr>
        <sz val="11"/>
        <rFont val="Calibri"/>
        <family val="2"/>
      </rPr>
      <t>969g</t>
    </r>
    <r>
      <rPr>
        <sz val="11"/>
        <rFont val="宋体"/>
        <charset val="134"/>
      </rPr>
      <t>家庭装益生菌风味发酵乳</t>
    </r>
    <r>
      <rPr>
        <sz val="11"/>
        <rFont val="Calibri"/>
        <family val="2"/>
      </rPr>
      <t>0</t>
    </r>
    <r>
      <rPr>
        <sz val="11"/>
        <rFont val="宋体"/>
        <charset val="134"/>
      </rPr>
      <t>蔗糖原味全脂早餐奶大瓶装</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</si>
  <si>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卡士</t>
    </r>
    <r>
      <rPr>
        <sz val="11"/>
        <color theme="1"/>
        <rFont val="Calibri"/>
        <family val="2"/>
      </rPr>
      <t>007</t>
    </r>
    <r>
      <rPr>
        <sz val="11"/>
        <color theme="1"/>
        <rFont val="宋体"/>
        <charset val="134"/>
      </rPr>
      <t>无蔗糖</t>
    </r>
    <r>
      <rPr>
        <sz val="11"/>
        <color theme="1"/>
        <rFont val="Calibri"/>
        <family val="2"/>
      </rPr>
      <t>969g</t>
    </r>
    <r>
      <rPr>
        <sz val="11"/>
        <color theme="1"/>
        <rFont val="宋体"/>
        <charset val="134"/>
      </rPr>
      <t>家庭装益生菌风味发酵乳</t>
    </r>
    <r>
      <rPr>
        <sz val="11"/>
        <color theme="1"/>
        <rFont val="Calibri"/>
        <family val="2"/>
      </rPr>
      <t>0</t>
    </r>
    <r>
      <rPr>
        <sz val="11"/>
        <color theme="1"/>
        <rFont val="宋体"/>
        <charset val="134"/>
      </rPr>
      <t>蔗糖原味全脂早餐奶大瓶装</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</si>
  <si>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t>http://item.jd.com/10142319344033.html</t>
  </si>
  <si>
    <t>10142319344033</t>
  </si>
  <si>
    <t>http://item.jd.com/10119080880295.html</t>
  </si>
  <si>
    <t>10119080880295</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</si>
  <si>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蔗糖可选原味七种益生菌低温冷藏家庭年货</t>
    </r>
    <r>
      <rPr>
        <sz val="11"/>
        <rFont val="Calibri"/>
        <family val="2"/>
      </rPr>
      <t xml:space="preserve"> 1KG*3</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</si>
  <si>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1KG*3</t>
    </r>
    <r>
      <rPr>
        <sz val="11"/>
        <color theme="1"/>
        <rFont val="宋体"/>
        <charset val="134"/>
      </rPr>
      <t>桶</t>
    </r>
  </si>
  <si>
    <r>
      <rPr>
        <sz val="11"/>
        <color theme="1"/>
        <rFont val="宋体"/>
        <charset val="134"/>
      </rPr>
      <t>优益嘉食品饮料专营店</t>
    </r>
  </si>
  <si>
    <t>http://item.jd.com/10198039670781.html</t>
  </si>
  <si>
    <t>55.21</t>
  </si>
  <si>
    <t>10198039670781</t>
  </si>
  <si>
    <r>
      <rPr>
        <sz val="11"/>
        <rFont val="宋体"/>
        <charset val="134"/>
      </rPr>
      <t>食怀卡士酸奶</t>
    </r>
    <r>
      <rPr>
        <sz val="11"/>
        <rFont val="Calibri"/>
        <family val="2"/>
      </rPr>
      <t>007</t>
    </r>
    <r>
      <rPr>
        <sz val="11"/>
        <rFont val="宋体"/>
        <charset val="134"/>
      </rPr>
      <t>小奶罐</t>
    </r>
    <r>
      <rPr>
        <sz val="11"/>
        <rFont val="Calibri"/>
        <family val="2"/>
      </rPr>
      <t>440g*</t>
    </r>
    <r>
      <rPr>
        <sz val="11"/>
        <rFont val="宋体"/>
        <charset val="134"/>
      </rPr>
      <t>桶装</t>
    </r>
    <r>
      <rPr>
        <sz val="11"/>
        <rFont val="Calibri"/>
        <family val="2"/>
      </rPr>
      <t>7</t>
    </r>
    <r>
      <rPr>
        <sz val="11"/>
        <rFont val="宋体"/>
        <charset val="134"/>
      </rPr>
      <t>种益生菌原味儿童健康低温发酵乳</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440g*5</t>
    </r>
    <r>
      <rPr>
        <sz val="11"/>
        <rFont val="宋体"/>
        <charset val="134"/>
      </rPr>
      <t>桶</t>
    </r>
  </si>
  <si>
    <r>
      <rPr>
        <sz val="11"/>
        <color theme="1"/>
        <rFont val="宋体"/>
        <charset val="134"/>
      </rPr>
      <t>食怀卡士酸奶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桶装</t>
    </r>
    <r>
      <rPr>
        <sz val="11"/>
        <color theme="1"/>
        <rFont val="Calibri"/>
        <family val="2"/>
      </rPr>
      <t>7</t>
    </r>
    <r>
      <rPr>
        <sz val="11"/>
        <color theme="1"/>
        <rFont val="宋体"/>
        <charset val="134"/>
      </rPr>
      <t>种益生菌原味儿童健康低温发酵乳</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440g*5</t>
    </r>
    <r>
      <rPr>
        <sz val="11"/>
        <color theme="1"/>
        <rFont val="宋体"/>
        <charset val="134"/>
      </rPr>
      <t>桶</t>
    </r>
  </si>
  <si>
    <r>
      <rPr>
        <sz val="11"/>
        <color theme="1"/>
        <rFont val="宋体"/>
        <charset val="134"/>
      </rPr>
      <t>绮深健康食品专售店</t>
    </r>
  </si>
  <si>
    <t>http://item.jd.com/10184714089492.html</t>
  </si>
  <si>
    <t>73.6</t>
  </si>
  <si>
    <t>10184714089492</t>
  </si>
  <si>
    <r>
      <rPr>
        <sz val="11"/>
        <rFont val="宋体"/>
        <charset val="134"/>
      </rPr>
      <t>卡士顺丰</t>
    </r>
    <r>
      <rPr>
        <sz val="11"/>
        <rFont val="Calibri"/>
        <family val="2"/>
      </rPr>
      <t>007</t>
    </r>
    <r>
      <rPr>
        <sz val="11"/>
        <rFont val="宋体"/>
        <charset val="134"/>
      </rPr>
      <t>酸奶家庭装无蔗糖原味乳酸菌低温早餐奶罐益生菌</t>
    </r>
    <r>
      <rPr>
        <sz val="11"/>
        <rFont val="Calibri"/>
        <family val="2"/>
      </rPr>
      <t xml:space="preserve"> 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</si>
  <si>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酸奶家庭装无蔗糖原味乳酸菌低温早餐奶罐益生菌</t>
    </r>
    <r>
      <rPr>
        <sz val="11"/>
        <color theme="1"/>
        <rFont val="Calibri"/>
        <family val="2"/>
      </rPr>
      <t xml:space="preserve"> 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*3</t>
    </r>
    <r>
      <rPr>
        <sz val="11"/>
        <color theme="1"/>
        <rFont val="宋体"/>
        <charset val="134"/>
      </rPr>
      <t>瓶</t>
    </r>
  </si>
  <si>
    <t>http://item.jd.com/10194464226765.html</t>
  </si>
  <si>
    <t>10194464226765</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</si>
  <si>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t>
    </r>
    <r>
      <rPr>
        <sz val="11"/>
        <rFont val="Calibri"/>
        <family val="2"/>
      </rPr>
      <t>0</t>
    </r>
    <r>
      <rPr>
        <sz val="11"/>
        <rFont val="宋体"/>
        <charset val="134"/>
      </rPr>
      <t>蔗糖非脱脂早餐原味酸奶整箱装</t>
    </r>
    <r>
      <rPr>
        <sz val="11"/>
        <rFont val="Calibri"/>
        <family val="2"/>
      </rPr>
      <t xml:space="preserve"> </t>
    </r>
    <r>
      <rPr>
        <sz val="11"/>
        <rFont val="宋体"/>
        <charset val="134"/>
      </rPr>
      <t>原味</t>
    </r>
    <r>
      <rPr>
        <sz val="11"/>
        <rFont val="Calibri"/>
        <family val="2"/>
      </rPr>
      <t>440g/</t>
    </r>
    <r>
      <rPr>
        <sz val="11"/>
        <rFont val="宋体"/>
        <charset val="134"/>
      </rPr>
      <t>瓶</t>
    </r>
    <r>
      <rPr>
        <sz val="11"/>
        <rFont val="Calibri"/>
        <family val="2"/>
      </rPr>
      <t xml:space="preserve"> 6</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</si>
  <si>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t>
    </r>
    <r>
      <rPr>
        <sz val="11"/>
        <color theme="1"/>
        <rFont val="Calibri"/>
        <family val="2"/>
      </rPr>
      <t>0</t>
    </r>
    <r>
      <rPr>
        <sz val="11"/>
        <color theme="1"/>
        <rFont val="宋体"/>
        <charset val="134"/>
      </rPr>
      <t>蔗糖非脱脂早餐原味酸奶整箱装</t>
    </r>
    <r>
      <rPr>
        <sz val="11"/>
        <color theme="1"/>
        <rFont val="Calibri"/>
        <family val="2"/>
      </rPr>
      <t xml:space="preserve"> </t>
    </r>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6</t>
    </r>
    <r>
      <rPr>
        <sz val="11"/>
        <color theme="1"/>
        <rFont val="宋体"/>
        <charset val="134"/>
      </rPr>
      <t>瓶</t>
    </r>
  </si>
  <si>
    <r>
      <rPr>
        <sz val="11"/>
        <color theme="1"/>
        <rFont val="宋体"/>
        <charset val="134"/>
      </rPr>
      <t>牛哞哞奶茶店</t>
    </r>
  </si>
  <si>
    <t>http://item.jd.com/10197694090635.html</t>
  </si>
  <si>
    <t>207</t>
  </si>
  <si>
    <t>10197694090635</t>
  </si>
  <si>
    <r>
      <rPr>
        <sz val="11"/>
        <rFont val="宋体"/>
        <charset val="134"/>
      </rPr>
      <t>卡士</t>
    </r>
    <r>
      <rPr>
        <sz val="11"/>
        <rFont val="Calibri"/>
        <family val="2"/>
      </rPr>
      <t>007*440g0</t>
    </r>
    <r>
      <rPr>
        <sz val="11"/>
        <rFont val="宋体"/>
        <charset val="134"/>
      </rPr>
      <t>添加</t>
    </r>
    <r>
      <rPr>
        <sz val="11"/>
        <rFont val="Calibri"/>
        <family val="2"/>
      </rPr>
      <t>/0</t>
    </r>
    <r>
      <rPr>
        <sz val="11"/>
        <rFont val="宋体"/>
        <charset val="134"/>
      </rPr>
      <t>蔗糖可选原味七种益生菌低温冷藏家庭装年货</t>
    </r>
    <r>
      <rPr>
        <sz val="11"/>
        <rFont val="Calibri"/>
        <family val="2"/>
      </rPr>
      <t xml:space="preserve"> </t>
    </r>
    <r>
      <rPr>
        <sz val="11"/>
        <rFont val="宋体"/>
        <charset val="134"/>
      </rPr>
      <t>原味</t>
    </r>
    <r>
      <rPr>
        <sz val="11"/>
        <rFont val="Calibri"/>
        <family val="2"/>
      </rPr>
      <t xml:space="preserve"> 6</t>
    </r>
    <r>
      <rPr>
        <sz val="11"/>
        <rFont val="宋体"/>
        <charset val="134"/>
      </rPr>
      <t>瓶</t>
    </r>
  </si>
  <si>
    <r>
      <rPr>
        <sz val="11"/>
        <color theme="1"/>
        <rFont val="宋体"/>
        <charset val="134"/>
      </rPr>
      <t>卡士</t>
    </r>
    <r>
      <rPr>
        <sz val="11"/>
        <color theme="1"/>
        <rFont val="Calibri"/>
        <family val="2"/>
      </rPr>
      <t>007*440g0</t>
    </r>
    <r>
      <rPr>
        <sz val="11"/>
        <color theme="1"/>
        <rFont val="宋体"/>
        <charset val="134"/>
      </rPr>
      <t>添加</t>
    </r>
    <r>
      <rPr>
        <sz val="11"/>
        <color theme="1"/>
        <rFont val="Calibri"/>
        <family val="2"/>
      </rPr>
      <t>/0</t>
    </r>
    <r>
      <rPr>
        <sz val="11"/>
        <color theme="1"/>
        <rFont val="宋体"/>
        <charset val="134"/>
      </rPr>
      <t>蔗糖可选原味七种益生菌低温冷藏家庭装年货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6</t>
    </r>
    <r>
      <rPr>
        <sz val="11"/>
        <color theme="1"/>
        <rFont val="宋体"/>
        <charset val="134"/>
      </rPr>
      <t>瓶</t>
    </r>
  </si>
  <si>
    <t>http://item.jd.com/10196107222824.html</t>
  </si>
  <si>
    <t>75</t>
  </si>
  <si>
    <t>10196107222824</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</si>
  <si>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969g(0</t>
    </r>
    <r>
      <rPr>
        <sz val="11"/>
        <rFont val="宋体"/>
        <charset val="134"/>
      </rPr>
      <t>蔗糖</t>
    </r>
    <r>
      <rPr>
        <sz val="11"/>
        <rFont val="Calibri"/>
        <family val="2"/>
      </rPr>
      <t>)*3</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</si>
  <si>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969g(0</t>
    </r>
    <r>
      <rPr>
        <sz val="11"/>
        <color theme="1"/>
        <rFont val="宋体"/>
        <charset val="134"/>
      </rPr>
      <t>蔗糖</t>
    </r>
    <r>
      <rPr>
        <sz val="11"/>
        <color theme="1"/>
        <rFont val="Calibri"/>
        <family val="2"/>
      </rPr>
      <t>)*3</t>
    </r>
    <r>
      <rPr>
        <sz val="11"/>
        <color theme="1"/>
        <rFont val="宋体"/>
        <charset val="134"/>
      </rPr>
      <t>桶</t>
    </r>
  </si>
  <si>
    <t>http://item.jd.com/10197694090638.html</t>
  </si>
  <si>
    <t>220</t>
  </si>
  <si>
    <t>10197694090638</t>
  </si>
  <si>
    <r>
      <rPr>
        <sz val="11"/>
        <rFont val="宋体"/>
        <charset val="134"/>
      </rPr>
      <t>卡士</t>
    </r>
    <r>
      <rPr>
        <sz val="11"/>
        <rFont val="Calibri"/>
        <family val="2"/>
      </rPr>
      <t>007*440g0</t>
    </r>
    <r>
      <rPr>
        <sz val="11"/>
        <rFont val="宋体"/>
        <charset val="134"/>
      </rPr>
      <t>添加</t>
    </r>
    <r>
      <rPr>
        <sz val="11"/>
        <rFont val="Calibri"/>
        <family val="2"/>
      </rPr>
      <t>/0</t>
    </r>
    <r>
      <rPr>
        <sz val="11"/>
        <rFont val="宋体"/>
        <charset val="134"/>
      </rPr>
      <t>蔗糖可选原味七种益生菌低温冷藏家庭装年货</t>
    </r>
    <r>
      <rPr>
        <sz val="11"/>
        <rFont val="Calibri"/>
        <family val="2"/>
      </rPr>
      <t xml:space="preserve"> 0</t>
    </r>
    <r>
      <rPr>
        <sz val="11"/>
        <rFont val="宋体"/>
        <charset val="134"/>
      </rPr>
      <t>蔗糖</t>
    </r>
    <r>
      <rPr>
        <sz val="11"/>
        <rFont val="Calibri"/>
        <family val="2"/>
      </rPr>
      <t xml:space="preserve"> 6</t>
    </r>
    <r>
      <rPr>
        <sz val="11"/>
        <rFont val="宋体"/>
        <charset val="134"/>
      </rPr>
      <t>瓶</t>
    </r>
  </si>
  <si>
    <r>
      <rPr>
        <sz val="11"/>
        <color theme="1"/>
        <rFont val="宋体"/>
        <charset val="134"/>
      </rPr>
      <t>卡士</t>
    </r>
    <r>
      <rPr>
        <sz val="11"/>
        <color theme="1"/>
        <rFont val="Calibri"/>
        <family val="2"/>
      </rPr>
      <t>007*440g0</t>
    </r>
    <r>
      <rPr>
        <sz val="11"/>
        <color theme="1"/>
        <rFont val="宋体"/>
        <charset val="134"/>
      </rPr>
      <t>添加</t>
    </r>
    <r>
      <rPr>
        <sz val="11"/>
        <color theme="1"/>
        <rFont val="Calibri"/>
        <family val="2"/>
      </rPr>
      <t>/0</t>
    </r>
    <r>
      <rPr>
        <sz val="11"/>
        <color theme="1"/>
        <rFont val="宋体"/>
        <charset val="134"/>
      </rPr>
      <t>蔗糖可选原味七种益生菌低温冷藏家庭装年货</t>
    </r>
    <r>
      <rPr>
        <sz val="11"/>
        <color theme="1"/>
        <rFont val="Calibri"/>
        <family val="2"/>
      </rPr>
      <t xml:space="preserve"> 0</t>
    </r>
    <r>
      <rPr>
        <sz val="11"/>
        <color theme="1"/>
        <rFont val="宋体"/>
        <charset val="134"/>
      </rPr>
      <t>蔗糖</t>
    </r>
    <r>
      <rPr>
        <sz val="11"/>
        <color theme="1"/>
        <rFont val="Calibri"/>
        <family val="2"/>
      </rPr>
      <t xml:space="preserve"> 6</t>
    </r>
    <r>
      <rPr>
        <sz val="11"/>
        <color theme="1"/>
        <rFont val="宋体"/>
        <charset val="134"/>
      </rPr>
      <t>瓶</t>
    </r>
  </si>
  <si>
    <t>http://item.jd.com/10135228857991.html</t>
  </si>
  <si>
    <t>10135228857991</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</si>
  <si>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440g*</t>
    </r>
    <r>
      <rPr>
        <sz val="11"/>
        <rFont val="宋体"/>
        <charset val="134"/>
      </rPr>
      <t>原味</t>
    </r>
    <r>
      <rPr>
        <sz val="11"/>
        <rFont val="Calibri"/>
        <family val="2"/>
      </rPr>
      <t>007</t>
    </r>
    <r>
      <rPr>
        <sz val="11"/>
        <rFont val="宋体"/>
        <charset val="134"/>
      </rPr>
      <t>小奶罐</t>
    </r>
    <r>
      <rPr>
        <sz val="11"/>
        <rFont val="Calibri"/>
        <family val="2"/>
      </rPr>
      <t>*2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</si>
  <si>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小奶罐</t>
    </r>
    <r>
      <rPr>
        <sz val="11"/>
        <color theme="1"/>
        <rFont val="Calibri"/>
        <family val="2"/>
      </rPr>
      <t>*2</t>
    </r>
    <r>
      <rPr>
        <sz val="11"/>
        <color theme="1"/>
        <rFont val="宋体"/>
        <charset val="134"/>
      </rPr>
      <t>瓶</t>
    </r>
  </si>
  <si>
    <t>http://item.jd.com/10125564558059.html</t>
  </si>
  <si>
    <t>70.5</t>
  </si>
  <si>
    <t>10125564558059</t>
  </si>
  <si>
    <r>
      <rPr>
        <sz val="11"/>
        <rFont val="宋体"/>
        <charset val="134"/>
      </rPr>
      <t>卡士无糖酸奶卡士低温酸奶</t>
    </r>
    <r>
      <rPr>
        <sz val="11"/>
        <rFont val="Calibri"/>
        <family val="2"/>
      </rPr>
      <t>007</t>
    </r>
    <r>
      <rPr>
        <sz val="11"/>
        <rFont val="宋体"/>
        <charset val="134"/>
      </rPr>
      <t>小奶罐</t>
    </r>
    <r>
      <rPr>
        <sz val="11"/>
        <rFont val="Calibri"/>
        <family val="2"/>
      </rPr>
      <t>7</t>
    </r>
    <r>
      <rPr>
        <sz val="11"/>
        <rFont val="宋体"/>
        <charset val="134"/>
      </rPr>
      <t>种益生菌</t>
    </r>
    <r>
      <rPr>
        <sz val="11"/>
        <rFont val="Calibri"/>
        <family val="2"/>
      </rPr>
      <t>0</t>
    </r>
    <r>
      <rPr>
        <sz val="11"/>
        <rFont val="宋体"/>
        <charset val="134"/>
      </rPr>
      <t>蔗糖</t>
    </r>
    <r>
      <rPr>
        <sz val="11"/>
        <rFont val="Calibri"/>
        <family val="2"/>
      </rPr>
      <t>0</t>
    </r>
    <r>
      <rPr>
        <sz val="11"/>
        <rFont val="宋体"/>
        <charset val="134"/>
      </rPr>
      <t>添加乳酸菌</t>
    </r>
    <r>
      <rPr>
        <sz val="11"/>
        <rFont val="Calibri"/>
        <family val="2"/>
      </rPr>
      <t xml:space="preserve">428g/ </t>
    </r>
    <r>
      <rPr>
        <sz val="11"/>
        <rFont val="宋体"/>
        <charset val="134"/>
      </rPr>
      <t>【有甜味】原味</t>
    </r>
    <r>
      <rPr>
        <sz val="11"/>
        <rFont val="Calibri"/>
        <family val="2"/>
      </rPr>
      <t>7</t>
    </r>
    <r>
      <rPr>
        <sz val="11"/>
        <rFont val="宋体"/>
        <charset val="134"/>
      </rPr>
      <t>种益生菌</t>
    </r>
    <r>
      <rPr>
        <sz val="11"/>
        <rFont val="Calibri"/>
        <family val="2"/>
      </rPr>
      <t>440g*4</t>
    </r>
    <r>
      <rPr>
        <sz val="11"/>
        <rFont val="宋体"/>
        <charset val="134"/>
      </rPr>
      <t>罐</t>
    </r>
  </si>
  <si>
    <r>
      <rPr>
        <sz val="11"/>
        <color theme="1"/>
        <rFont val="宋体"/>
        <charset val="134"/>
      </rPr>
      <t>卡士无糖酸奶卡士低温酸奶</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添加乳酸菌</t>
    </r>
    <r>
      <rPr>
        <sz val="11"/>
        <color theme="1"/>
        <rFont val="Calibri"/>
        <family val="2"/>
      </rPr>
      <t xml:space="preserve">428g/ </t>
    </r>
    <r>
      <rPr>
        <sz val="11"/>
        <color theme="1"/>
        <rFont val="宋体"/>
        <charset val="134"/>
      </rPr>
      <t>【有甜味】原味</t>
    </r>
    <r>
      <rPr>
        <sz val="11"/>
        <color theme="1"/>
        <rFont val="Calibri"/>
        <family val="2"/>
      </rPr>
      <t>7</t>
    </r>
    <r>
      <rPr>
        <sz val="11"/>
        <color theme="1"/>
        <rFont val="宋体"/>
        <charset val="134"/>
      </rPr>
      <t>种益生菌</t>
    </r>
    <r>
      <rPr>
        <sz val="11"/>
        <color theme="1"/>
        <rFont val="Calibri"/>
        <family val="2"/>
      </rPr>
      <t>440g*4</t>
    </r>
    <r>
      <rPr>
        <sz val="11"/>
        <color theme="1"/>
        <rFont val="宋体"/>
        <charset val="134"/>
      </rPr>
      <t>罐</t>
    </r>
  </si>
  <si>
    <r>
      <rPr>
        <sz val="11"/>
        <color theme="1"/>
        <rFont val="宋体"/>
        <charset val="134"/>
      </rPr>
      <t>地方特产精品店</t>
    </r>
  </si>
  <si>
    <t>http://item.jd.com/10180567759515.html</t>
  </si>
  <si>
    <t>133.65</t>
  </si>
  <si>
    <t>10180567759515</t>
  </si>
  <si>
    <r>
      <rPr>
        <sz val="11"/>
        <rFont val="宋体"/>
        <charset val="134"/>
      </rPr>
      <t>卡士低温酸奶</t>
    </r>
    <r>
      <rPr>
        <sz val="11"/>
        <rFont val="Calibri"/>
        <family val="2"/>
      </rPr>
      <t>007</t>
    </r>
    <r>
      <rPr>
        <sz val="11"/>
        <rFont val="宋体"/>
        <charset val="134"/>
      </rPr>
      <t>益生菌家庭装原味低温酸奶</t>
    </r>
    <r>
      <rPr>
        <sz val="11"/>
        <rFont val="Calibri"/>
        <family val="2"/>
      </rPr>
      <t>1kg</t>
    </r>
    <r>
      <rPr>
        <sz val="11"/>
        <rFont val="宋体"/>
        <charset val="134"/>
      </rPr>
      <t>营养早餐酸奶原味</t>
    </r>
    <r>
      <rPr>
        <sz val="11"/>
        <rFont val="Calibri"/>
        <family val="2"/>
      </rPr>
      <t xml:space="preserve"> 3</t>
    </r>
    <r>
      <rPr>
        <sz val="11"/>
        <rFont val="宋体"/>
        <charset val="134"/>
      </rPr>
      <t>瓶</t>
    </r>
  </si>
  <si>
    <r>
      <rPr>
        <sz val="11"/>
        <color theme="1"/>
        <rFont val="宋体"/>
        <charset val="134"/>
      </rPr>
      <t>卡士低温酸奶</t>
    </r>
    <r>
      <rPr>
        <sz val="11"/>
        <color theme="1"/>
        <rFont val="Calibri"/>
        <family val="2"/>
      </rPr>
      <t>007</t>
    </r>
    <r>
      <rPr>
        <sz val="11"/>
        <color theme="1"/>
        <rFont val="宋体"/>
        <charset val="134"/>
      </rPr>
      <t>益生菌家庭装原味低温酸奶</t>
    </r>
    <r>
      <rPr>
        <sz val="11"/>
        <color theme="1"/>
        <rFont val="Calibri"/>
        <family val="2"/>
      </rPr>
      <t>1kg</t>
    </r>
    <r>
      <rPr>
        <sz val="11"/>
        <color theme="1"/>
        <rFont val="宋体"/>
        <charset val="134"/>
      </rPr>
      <t>营养早餐酸奶原味</t>
    </r>
    <r>
      <rPr>
        <sz val="11"/>
        <color theme="1"/>
        <rFont val="Calibri"/>
        <family val="2"/>
      </rPr>
      <t xml:space="preserve"> 3</t>
    </r>
    <r>
      <rPr>
        <sz val="11"/>
        <color theme="1"/>
        <rFont val="宋体"/>
        <charset val="134"/>
      </rPr>
      <t>瓶</t>
    </r>
  </si>
  <si>
    <t>http://item.jd.com/10148555620249.html</t>
  </si>
  <si>
    <t>10148555620249</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</si>
  <si>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低温风味发酵乳</t>
    </r>
    <r>
      <rPr>
        <sz val="11"/>
        <rFont val="Calibri"/>
        <family val="2"/>
      </rPr>
      <t xml:space="preserve"> </t>
    </r>
    <r>
      <rPr>
        <sz val="11"/>
        <rFont val="宋体"/>
        <charset val="134"/>
      </rPr>
      <t>原味</t>
    </r>
    <r>
      <rPr>
        <sz val="11"/>
        <rFont val="Calibri"/>
        <family val="2"/>
      </rPr>
      <t>/</t>
    </r>
    <r>
      <rPr>
        <sz val="11"/>
        <rFont val="宋体"/>
        <charset val="134"/>
      </rPr>
      <t>牛油果味</t>
    </r>
    <r>
      <rPr>
        <sz val="11"/>
        <rFont val="Calibri"/>
        <family val="2"/>
      </rPr>
      <t>/</t>
    </r>
    <r>
      <rPr>
        <sz val="11"/>
        <rFont val="宋体"/>
        <charset val="134"/>
      </rPr>
      <t>莓果味</t>
    </r>
    <r>
      <rPr>
        <sz val="11"/>
        <rFont val="Calibri"/>
        <family val="2"/>
      </rPr>
      <t xml:space="preserve"> AD</t>
    </r>
    <r>
      <rPr>
        <sz val="11"/>
        <rFont val="宋体"/>
        <charset val="134"/>
      </rPr>
      <t>钙迷你罐原味</t>
    </r>
    <r>
      <rPr>
        <sz val="11"/>
        <rFont val="Calibri"/>
        <family val="2"/>
      </rPr>
      <t>220g*3</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</si>
  <si>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低温风味发酵乳</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牛油果味</t>
    </r>
    <r>
      <rPr>
        <sz val="11"/>
        <color theme="1"/>
        <rFont val="Calibri"/>
        <family val="2"/>
      </rPr>
      <t>/</t>
    </r>
    <r>
      <rPr>
        <sz val="11"/>
        <color theme="1"/>
        <rFont val="宋体"/>
        <charset val="134"/>
      </rPr>
      <t>莓果味</t>
    </r>
    <r>
      <rPr>
        <sz val="11"/>
        <color theme="1"/>
        <rFont val="Calibri"/>
        <family val="2"/>
      </rPr>
      <t xml:space="preserve"> AD</t>
    </r>
    <r>
      <rPr>
        <sz val="11"/>
        <color theme="1"/>
        <rFont val="宋体"/>
        <charset val="134"/>
      </rPr>
      <t>钙迷你罐原味</t>
    </r>
    <r>
      <rPr>
        <sz val="11"/>
        <color theme="1"/>
        <rFont val="Calibri"/>
        <family val="2"/>
      </rPr>
      <t>220g*3</t>
    </r>
    <r>
      <rPr>
        <sz val="11"/>
        <color theme="1"/>
        <rFont val="宋体"/>
        <charset val="134"/>
      </rPr>
      <t>瓶</t>
    </r>
  </si>
  <si>
    <t>http://item.jd.com/10209568730981.html</t>
  </si>
  <si>
    <t>10209568730981</t>
  </si>
  <si>
    <r>
      <rPr>
        <sz val="11"/>
        <rFont val="宋体"/>
        <charset val="134"/>
      </rPr>
      <t>碧淼芬晨顺丰卡士</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r>
      <rPr>
        <sz val="11"/>
        <rFont val="Calibri"/>
        <family val="2"/>
      </rPr>
      <t xml:space="preserve"> </t>
    </r>
    <r>
      <rPr>
        <sz val="11"/>
        <rFont val="宋体"/>
        <charset val="134"/>
      </rPr>
      <t>顺丰卡士</t>
    </r>
    <r>
      <rPr>
        <sz val="11"/>
        <rFont val="Calibri"/>
        <family val="2"/>
      </rPr>
      <t>007</t>
    </r>
    <r>
      <rPr>
        <sz val="11"/>
        <rFont val="宋体"/>
        <charset val="134"/>
      </rPr>
      <t>原味酸奶</t>
    </r>
    <r>
      <rPr>
        <sz val="11"/>
        <rFont val="Calibri"/>
        <family val="2"/>
      </rPr>
      <t>440g*6</t>
    </r>
    <r>
      <rPr>
        <sz val="11"/>
        <rFont val="宋体"/>
        <charset val="134"/>
      </rPr>
      <t>瓶</t>
    </r>
  </si>
  <si>
    <r>
      <rPr>
        <sz val="11"/>
        <color theme="1"/>
        <rFont val="宋体"/>
        <charset val="134"/>
      </rPr>
      <t>碧淼芬晨顺丰卡士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瓶小奶罐原味酸奶</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顺丰卡士</t>
    </r>
    <r>
      <rPr>
        <sz val="11"/>
        <color theme="1"/>
        <rFont val="Calibri"/>
        <family val="2"/>
      </rPr>
      <t>007</t>
    </r>
    <r>
      <rPr>
        <sz val="11"/>
        <color theme="1"/>
        <rFont val="宋体"/>
        <charset val="134"/>
      </rPr>
      <t>原味酸奶</t>
    </r>
    <r>
      <rPr>
        <sz val="11"/>
        <color theme="1"/>
        <rFont val="Calibri"/>
        <family val="2"/>
      </rPr>
      <t>440g*6</t>
    </r>
    <r>
      <rPr>
        <sz val="11"/>
        <color theme="1"/>
        <rFont val="宋体"/>
        <charset val="134"/>
      </rPr>
      <t>瓶</t>
    </r>
  </si>
  <si>
    <t>http://item.jd.com/10200237949599.html</t>
  </si>
  <si>
    <t>27.27</t>
  </si>
  <si>
    <t>10200237949599</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</si>
  <si>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钙原味牛油果草莓味酸奶风味发酵乳儿童早餐</t>
    </r>
    <r>
      <rPr>
        <sz val="11"/>
        <rFont val="Calibri"/>
        <family val="2"/>
      </rPr>
      <t xml:space="preserve">210g </t>
    </r>
    <r>
      <rPr>
        <sz val="11"/>
        <rFont val="宋体"/>
        <charset val="134"/>
      </rPr>
      <t>卡士</t>
    </r>
    <r>
      <rPr>
        <sz val="11"/>
        <rFont val="Calibri"/>
        <family val="2"/>
      </rPr>
      <t>AD</t>
    </r>
    <r>
      <rPr>
        <sz val="11"/>
        <rFont val="宋体"/>
        <charset val="134"/>
      </rPr>
      <t>钙酸奶</t>
    </r>
    <r>
      <rPr>
        <sz val="11"/>
        <rFont val="Calibri"/>
        <family val="2"/>
      </rPr>
      <t>220g3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</si>
  <si>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t>
    </r>
    <r>
      <rPr>
        <sz val="11"/>
        <color theme="1"/>
        <rFont val="Calibri"/>
        <family val="2"/>
      </rPr>
      <t>220g3</t>
    </r>
    <r>
      <rPr>
        <sz val="11"/>
        <color theme="1"/>
        <rFont val="宋体"/>
        <charset val="134"/>
      </rPr>
      <t>瓶</t>
    </r>
  </si>
  <si>
    <t>http://item.jd.com/10202208817373.html</t>
  </si>
  <si>
    <t>10202208817373</t>
  </si>
  <si>
    <r>
      <rPr>
        <sz val="11"/>
        <rFont val="宋体"/>
        <charset val="134"/>
      </rPr>
      <t>卡士桶装原味</t>
    </r>
    <r>
      <rPr>
        <sz val="11"/>
        <rFont val="Calibri"/>
        <family val="2"/>
      </rPr>
      <t>0</t>
    </r>
    <r>
      <rPr>
        <sz val="11"/>
        <rFont val="宋体"/>
        <charset val="134"/>
      </rPr>
      <t>添加</t>
    </r>
    <r>
      <rPr>
        <sz val="11"/>
        <rFont val="Calibri"/>
        <family val="2"/>
      </rPr>
      <t>0</t>
    </r>
    <r>
      <rPr>
        <sz val="11"/>
        <rFont val="宋体"/>
        <charset val="134"/>
      </rPr>
      <t>蔗糖酸奶</t>
    </r>
    <r>
      <rPr>
        <sz val="11"/>
        <rFont val="Calibri"/>
        <family val="2"/>
      </rPr>
      <t>007</t>
    </r>
    <r>
      <rPr>
        <sz val="11"/>
        <rFont val="宋体"/>
        <charset val="134"/>
      </rPr>
      <t>七种益生菌</t>
    </r>
    <r>
      <rPr>
        <sz val="11"/>
        <rFont val="Calibri"/>
        <family val="2"/>
      </rPr>
      <t>969g</t>
    </r>
    <r>
      <rPr>
        <sz val="11"/>
        <rFont val="宋体"/>
        <charset val="134"/>
      </rPr>
      <t>家庭装冷藏</t>
    </r>
    <r>
      <rPr>
        <sz val="11"/>
        <rFont val="Calibri"/>
        <family val="2"/>
      </rPr>
      <t xml:space="preserve"> 1</t>
    </r>
    <r>
      <rPr>
        <sz val="11"/>
        <rFont val="宋体"/>
        <charset val="134"/>
      </rPr>
      <t>瓶</t>
    </r>
    <r>
      <rPr>
        <sz val="11"/>
        <rFont val="Calibri"/>
        <family val="2"/>
      </rPr>
      <t>969g0</t>
    </r>
    <r>
      <rPr>
        <sz val="11"/>
        <rFont val="宋体"/>
        <charset val="134"/>
      </rPr>
      <t>添加</t>
    </r>
    <r>
      <rPr>
        <sz val="11"/>
        <rFont val="Calibri"/>
        <family val="2"/>
      </rPr>
      <t>0</t>
    </r>
    <r>
      <rPr>
        <sz val="11"/>
        <rFont val="宋体"/>
        <charset val="134"/>
      </rPr>
      <t>蔗糖</t>
    </r>
  </si>
  <si>
    <r>
      <rPr>
        <sz val="11"/>
        <color theme="1"/>
        <rFont val="宋体"/>
        <charset val="134"/>
      </rPr>
      <t>卡士桶装原味</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蔗糖酸奶</t>
    </r>
    <r>
      <rPr>
        <sz val="11"/>
        <color theme="1"/>
        <rFont val="Calibri"/>
        <family val="2"/>
      </rPr>
      <t>007</t>
    </r>
    <r>
      <rPr>
        <sz val="11"/>
        <color theme="1"/>
        <rFont val="宋体"/>
        <charset val="134"/>
      </rPr>
      <t>七种益生菌</t>
    </r>
    <r>
      <rPr>
        <sz val="11"/>
        <color theme="1"/>
        <rFont val="Calibri"/>
        <family val="2"/>
      </rPr>
      <t>969g</t>
    </r>
    <r>
      <rPr>
        <sz val="11"/>
        <color theme="1"/>
        <rFont val="宋体"/>
        <charset val="134"/>
      </rPr>
      <t>家庭装冷藏</t>
    </r>
    <r>
      <rPr>
        <sz val="11"/>
        <color theme="1"/>
        <rFont val="Calibri"/>
        <family val="2"/>
      </rPr>
      <t xml:space="preserve"> 1</t>
    </r>
    <r>
      <rPr>
        <sz val="11"/>
        <color theme="1"/>
        <rFont val="宋体"/>
        <charset val="134"/>
      </rPr>
      <t>瓶</t>
    </r>
    <r>
      <rPr>
        <sz val="11"/>
        <color theme="1"/>
        <rFont val="Calibri"/>
        <family val="2"/>
      </rPr>
      <t>969g0</t>
    </r>
    <r>
      <rPr>
        <sz val="11"/>
        <color theme="1"/>
        <rFont val="宋体"/>
        <charset val="134"/>
      </rPr>
      <t>添加</t>
    </r>
    <r>
      <rPr>
        <sz val="11"/>
        <color theme="1"/>
        <rFont val="Calibri"/>
        <family val="2"/>
      </rPr>
      <t>0</t>
    </r>
    <r>
      <rPr>
        <sz val="11"/>
        <color theme="1"/>
        <rFont val="宋体"/>
        <charset val="134"/>
      </rPr>
      <t>蔗糖</t>
    </r>
  </si>
  <si>
    <r>
      <rPr>
        <sz val="11"/>
        <color theme="1"/>
        <rFont val="宋体"/>
        <charset val="134"/>
      </rPr>
      <t>未央好物店</t>
    </r>
  </si>
  <si>
    <t>http://item.jd.com/10197698290932.html</t>
  </si>
  <si>
    <t>95</t>
  </si>
  <si>
    <t>10197698290932</t>
  </si>
  <si>
    <r>
      <rPr>
        <sz val="11"/>
        <rFont val="宋体"/>
        <charset val="134"/>
      </rPr>
      <t>卡士</t>
    </r>
    <r>
      <rPr>
        <sz val="11"/>
        <rFont val="Calibri"/>
        <family val="2"/>
      </rPr>
      <t>007</t>
    </r>
    <r>
      <rPr>
        <sz val="11"/>
        <rFont val="宋体"/>
        <charset val="134"/>
      </rPr>
      <t>家庭装酸奶原味</t>
    </r>
    <r>
      <rPr>
        <sz val="11"/>
        <rFont val="Calibri"/>
        <family val="2"/>
      </rPr>
      <t>1kg0</t>
    </r>
    <r>
      <rPr>
        <sz val="11"/>
        <rFont val="宋体"/>
        <charset val="134"/>
      </rPr>
      <t>食品添加乳酸菌低温酸奶</t>
    </r>
    <r>
      <rPr>
        <sz val="11"/>
        <rFont val="Calibri"/>
        <family val="2"/>
      </rPr>
      <t xml:space="preserve"> </t>
    </r>
    <r>
      <rPr>
        <sz val="11"/>
        <rFont val="宋体"/>
        <charset val="134"/>
      </rPr>
      <t>酸奶</t>
    </r>
    <r>
      <rPr>
        <sz val="11"/>
        <rFont val="Calibri"/>
        <family val="2"/>
      </rPr>
      <t>1KG*2</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</si>
  <si>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r>
      <rPr>
        <sz val="11"/>
        <color theme="1"/>
        <rFont val="Calibri"/>
        <family val="2"/>
      </rPr>
      <t xml:space="preserve"> </t>
    </r>
    <r>
      <rPr>
        <sz val="11"/>
        <color theme="1"/>
        <rFont val="宋体"/>
        <charset val="134"/>
      </rPr>
      <t>酸奶</t>
    </r>
    <r>
      <rPr>
        <sz val="11"/>
        <color theme="1"/>
        <rFont val="Calibri"/>
        <family val="2"/>
      </rPr>
      <t>1KG*2</t>
    </r>
    <r>
      <rPr>
        <sz val="11"/>
        <color theme="1"/>
        <rFont val="宋体"/>
        <charset val="134"/>
      </rPr>
      <t>瓶</t>
    </r>
  </si>
  <si>
    <t>http://item.jd.com/10169122654489.html</t>
  </si>
  <si>
    <t>10169122654489</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</si>
  <si>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低温风味发酵乳</t>
    </r>
    <r>
      <rPr>
        <sz val="11"/>
        <rFont val="Calibri"/>
        <family val="2"/>
      </rPr>
      <t xml:space="preserve"> </t>
    </r>
    <r>
      <rPr>
        <sz val="11"/>
        <rFont val="宋体"/>
        <charset val="134"/>
      </rPr>
      <t>原味</t>
    </r>
    <r>
      <rPr>
        <sz val="11"/>
        <rFont val="Calibri"/>
        <family val="2"/>
      </rPr>
      <t>/</t>
    </r>
    <r>
      <rPr>
        <sz val="11"/>
        <rFont val="宋体"/>
        <charset val="134"/>
      </rPr>
      <t>牛油果味</t>
    </r>
    <r>
      <rPr>
        <sz val="11"/>
        <rFont val="Calibri"/>
        <family val="2"/>
      </rPr>
      <t>/</t>
    </r>
    <r>
      <rPr>
        <sz val="11"/>
        <rFont val="宋体"/>
        <charset val="134"/>
      </rPr>
      <t>莓果味</t>
    </r>
    <r>
      <rPr>
        <sz val="11"/>
        <rFont val="Calibri"/>
        <family val="2"/>
      </rPr>
      <t xml:space="preserve"> AD</t>
    </r>
    <r>
      <rPr>
        <sz val="11"/>
        <rFont val="宋体"/>
        <charset val="134"/>
      </rPr>
      <t>钙迷你罐牛油果味</t>
    </r>
    <r>
      <rPr>
        <sz val="11"/>
        <rFont val="Calibri"/>
        <family val="2"/>
      </rPr>
      <t>210g*3</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</si>
  <si>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低温风味发酵乳</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牛油果味</t>
    </r>
    <r>
      <rPr>
        <sz val="11"/>
        <color theme="1"/>
        <rFont val="Calibri"/>
        <family val="2"/>
      </rPr>
      <t>/</t>
    </r>
    <r>
      <rPr>
        <sz val="11"/>
        <color theme="1"/>
        <rFont val="宋体"/>
        <charset val="134"/>
      </rPr>
      <t>莓果味</t>
    </r>
    <r>
      <rPr>
        <sz val="11"/>
        <color theme="1"/>
        <rFont val="Calibri"/>
        <family val="2"/>
      </rPr>
      <t xml:space="preserve"> AD</t>
    </r>
    <r>
      <rPr>
        <sz val="11"/>
        <color theme="1"/>
        <rFont val="宋体"/>
        <charset val="134"/>
      </rPr>
      <t>钙迷你罐牛油果味</t>
    </r>
    <r>
      <rPr>
        <sz val="11"/>
        <color theme="1"/>
        <rFont val="Calibri"/>
        <family val="2"/>
      </rPr>
      <t>210g*3</t>
    </r>
    <r>
      <rPr>
        <sz val="11"/>
        <color theme="1"/>
        <rFont val="宋体"/>
        <charset val="134"/>
      </rPr>
      <t>瓶</t>
    </r>
  </si>
  <si>
    <t>http://item.jd.com/10162875333866.html</t>
  </si>
  <si>
    <t>145</t>
  </si>
  <si>
    <t>10162875333866</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</si>
  <si>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钙酸奶低温酸奶</t>
    </r>
    <r>
      <rPr>
        <sz val="11"/>
        <rFont val="Calibri"/>
        <family val="2"/>
      </rPr>
      <t>AD</t>
    </r>
    <r>
      <rPr>
        <sz val="11"/>
        <rFont val="宋体"/>
        <charset val="134"/>
      </rPr>
      <t>钙原味风味发酵乳</t>
    </r>
    <r>
      <rPr>
        <sz val="11"/>
        <rFont val="Calibri"/>
        <family val="2"/>
      </rPr>
      <t xml:space="preserve">220g </t>
    </r>
    <r>
      <rPr>
        <sz val="11"/>
        <rFont val="宋体"/>
        <charset val="134"/>
      </rPr>
      <t>原味</t>
    </r>
    <r>
      <rPr>
        <sz val="11"/>
        <rFont val="Calibri"/>
        <family val="2"/>
      </rPr>
      <t xml:space="preserve"> 10</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</si>
  <si>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钙酸奶低温酸奶</t>
    </r>
    <r>
      <rPr>
        <sz val="11"/>
        <color theme="1"/>
        <rFont val="Calibri"/>
        <family val="2"/>
      </rPr>
      <t>AD</t>
    </r>
    <r>
      <rPr>
        <sz val="11"/>
        <color theme="1"/>
        <rFont val="宋体"/>
        <charset val="134"/>
      </rPr>
      <t>钙原味风味发酵乳</t>
    </r>
    <r>
      <rPr>
        <sz val="11"/>
        <color theme="1"/>
        <rFont val="Calibri"/>
        <family val="2"/>
      </rPr>
      <t xml:space="preserve">220g </t>
    </r>
    <r>
      <rPr>
        <sz val="11"/>
        <color theme="1"/>
        <rFont val="宋体"/>
        <charset val="134"/>
      </rPr>
      <t>原味</t>
    </r>
    <r>
      <rPr>
        <sz val="11"/>
        <color theme="1"/>
        <rFont val="Calibri"/>
        <family val="2"/>
      </rPr>
      <t xml:space="preserve"> 10</t>
    </r>
    <r>
      <rPr>
        <sz val="11"/>
        <color theme="1"/>
        <rFont val="宋体"/>
        <charset val="134"/>
      </rPr>
      <t>瓶</t>
    </r>
  </si>
  <si>
    <t>http://item.jd.com/10202428279839.html</t>
  </si>
  <si>
    <t>10202428279839</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</si>
  <si>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440g 0</t>
    </r>
    <r>
      <rPr>
        <sz val="11"/>
        <rFont val="宋体"/>
        <charset val="134"/>
      </rPr>
      <t>蔗糖</t>
    </r>
    <r>
      <rPr>
        <sz val="11"/>
        <rFont val="Calibri"/>
        <family val="2"/>
      </rPr>
      <t xml:space="preserve"> 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</si>
  <si>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440g 0</t>
    </r>
    <r>
      <rPr>
        <sz val="11"/>
        <color theme="1"/>
        <rFont val="宋体"/>
        <charset val="134"/>
      </rPr>
      <t>蔗糖</t>
    </r>
    <r>
      <rPr>
        <sz val="11"/>
        <color theme="1"/>
        <rFont val="Calibri"/>
        <family val="2"/>
      </rPr>
      <t xml:space="preserve"> 2</t>
    </r>
    <r>
      <rPr>
        <sz val="11"/>
        <color theme="1"/>
        <rFont val="宋体"/>
        <charset val="134"/>
      </rPr>
      <t>瓶</t>
    </r>
  </si>
  <si>
    <t>http://item.jd.com/10135229848093.html</t>
  </si>
  <si>
    <t>10135229848093</t>
  </si>
  <si>
    <t>http://item.jd.com/10206514636315.html</t>
  </si>
  <si>
    <t>71.9</t>
  </si>
  <si>
    <t>10206514636315</t>
  </si>
  <si>
    <r>
      <rPr>
        <sz val="11"/>
        <rFont val="宋体"/>
        <charset val="134"/>
      </rPr>
      <t>卡士低温酸奶风味发酵乳多种口味混合冷藏奶儿童营养早餐奶休闲零</t>
    </r>
    <r>
      <rPr>
        <sz val="11"/>
        <rFont val="Calibri"/>
        <family val="2"/>
      </rPr>
      <t xml:space="preserve"> 007</t>
    </r>
    <r>
      <rPr>
        <sz val="11"/>
        <rFont val="宋体"/>
        <charset val="134"/>
      </rPr>
      <t>益生菌原味酸奶</t>
    </r>
    <r>
      <rPr>
        <sz val="11"/>
        <rFont val="Calibri"/>
        <family val="2"/>
      </rPr>
      <t>440g*3</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</si>
  <si>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益生菌原味酸奶</t>
    </r>
    <r>
      <rPr>
        <sz val="11"/>
        <color theme="1"/>
        <rFont val="Calibri"/>
        <family val="2"/>
      </rPr>
      <t>440g*3</t>
    </r>
    <r>
      <rPr>
        <sz val="11"/>
        <color theme="1"/>
        <rFont val="宋体"/>
        <charset val="134"/>
      </rPr>
      <t>瓶</t>
    </r>
  </si>
  <si>
    <r>
      <rPr>
        <sz val="11"/>
        <color theme="1"/>
        <rFont val="宋体"/>
        <charset val="134"/>
      </rPr>
      <t>大喜美食店</t>
    </r>
  </si>
  <si>
    <t>http://item.jd.com/10207276653017.html</t>
  </si>
  <si>
    <t>113.8</t>
  </si>
  <si>
    <t>10207276653017</t>
  </si>
  <si>
    <r>
      <rPr>
        <sz val="11"/>
        <rFont val="宋体"/>
        <charset val="134"/>
      </rPr>
      <t>顺丰包邮卡士酸奶</t>
    </r>
    <r>
      <rPr>
        <sz val="11"/>
        <rFont val="Calibri"/>
        <family val="2"/>
      </rPr>
      <t>007</t>
    </r>
    <r>
      <rPr>
        <sz val="11"/>
        <rFont val="宋体"/>
        <charset val="134"/>
      </rPr>
      <t>草莓树莓蓝莓黑莓风味益生菌儿童</t>
    </r>
    <r>
      <rPr>
        <sz val="11"/>
        <rFont val="Calibri"/>
        <family val="2"/>
      </rPr>
      <t xml:space="preserve"> AD</t>
    </r>
    <r>
      <rPr>
        <sz val="11"/>
        <rFont val="宋体"/>
        <charset val="134"/>
      </rPr>
      <t>钙草莓树莓蓝莓黑莓风味</t>
    </r>
    <r>
      <rPr>
        <sz val="11"/>
        <rFont val="Calibri"/>
        <family val="2"/>
      </rPr>
      <t>210g*6</t>
    </r>
    <r>
      <rPr>
        <sz val="11"/>
        <rFont val="宋体"/>
        <charset val="134"/>
      </rPr>
      <t>瓶</t>
    </r>
  </si>
  <si>
    <r>
      <rPr>
        <sz val="11"/>
        <color theme="1"/>
        <rFont val="宋体"/>
        <charset val="134"/>
      </rPr>
      <t>顺丰包邮卡士酸奶</t>
    </r>
    <r>
      <rPr>
        <sz val="11"/>
        <color theme="1"/>
        <rFont val="Calibri"/>
        <family val="2"/>
      </rPr>
      <t>007</t>
    </r>
    <r>
      <rPr>
        <sz val="11"/>
        <color theme="1"/>
        <rFont val="宋体"/>
        <charset val="134"/>
      </rPr>
      <t>草莓树莓蓝莓黑莓风味益生菌儿童</t>
    </r>
    <r>
      <rPr>
        <sz val="11"/>
        <color theme="1"/>
        <rFont val="Calibri"/>
        <family val="2"/>
      </rPr>
      <t xml:space="preserve"> AD</t>
    </r>
    <r>
      <rPr>
        <sz val="11"/>
        <color theme="1"/>
        <rFont val="宋体"/>
        <charset val="134"/>
      </rPr>
      <t>钙草莓树莓蓝莓黑莓风味</t>
    </r>
    <r>
      <rPr>
        <sz val="11"/>
        <color theme="1"/>
        <rFont val="Calibri"/>
        <family val="2"/>
      </rPr>
      <t>210g*6</t>
    </r>
    <r>
      <rPr>
        <sz val="11"/>
        <color theme="1"/>
        <rFont val="宋体"/>
        <charset val="134"/>
      </rPr>
      <t>瓶</t>
    </r>
  </si>
  <si>
    <r>
      <rPr>
        <sz val="11"/>
        <color theme="1"/>
        <rFont val="宋体"/>
        <charset val="134"/>
      </rPr>
      <t>茗娇食品店</t>
    </r>
  </si>
  <si>
    <t>http://item.jd.com/10153308148994.html</t>
  </si>
  <si>
    <t>38.4</t>
  </si>
  <si>
    <t>10153308148994</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</si>
  <si>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蔗糖可选原味七种益生菌低温冷藏家庭年货</t>
    </r>
    <r>
      <rPr>
        <sz val="11"/>
        <rFont val="Calibri"/>
        <family val="2"/>
      </rPr>
      <t xml:space="preserve"> 969g(0</t>
    </r>
    <r>
      <rPr>
        <sz val="11"/>
        <rFont val="宋体"/>
        <charset val="134"/>
      </rPr>
      <t>蔗糖</t>
    </r>
    <r>
      <rPr>
        <sz val="11"/>
        <rFont val="Calibri"/>
        <family val="2"/>
      </rPr>
      <t>) * 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</si>
  <si>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969g(0</t>
    </r>
    <r>
      <rPr>
        <sz val="11"/>
        <color theme="1"/>
        <rFont val="宋体"/>
        <charset val="134"/>
      </rPr>
      <t>蔗糖</t>
    </r>
    <r>
      <rPr>
        <sz val="11"/>
        <color theme="1"/>
        <rFont val="Calibri"/>
        <family val="2"/>
      </rPr>
      <t>) * 1</t>
    </r>
    <r>
      <rPr>
        <sz val="11"/>
        <color theme="1"/>
        <rFont val="宋体"/>
        <charset val="134"/>
      </rPr>
      <t>桶</t>
    </r>
  </si>
  <si>
    <t>http://item.jd.com/10169633923698.html</t>
  </si>
  <si>
    <t>10169633923698</t>
  </si>
  <si>
    <r>
      <rPr>
        <sz val="11"/>
        <rFont val="宋体"/>
        <charset val="134"/>
      </rPr>
      <t>卡士</t>
    </r>
    <r>
      <rPr>
        <sz val="11"/>
        <rFont val="Calibri"/>
        <family val="2"/>
      </rPr>
      <t>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低温风味发酵乳</t>
    </r>
    <r>
      <rPr>
        <sz val="11"/>
        <rFont val="Calibri"/>
        <family val="2"/>
      </rPr>
      <t xml:space="preserve"> </t>
    </r>
    <r>
      <rPr>
        <sz val="11"/>
        <rFont val="宋体"/>
        <charset val="134"/>
      </rPr>
      <t>原味</t>
    </r>
    <r>
      <rPr>
        <sz val="11"/>
        <rFont val="Calibri"/>
        <family val="2"/>
      </rPr>
      <t>/</t>
    </r>
    <r>
      <rPr>
        <sz val="11"/>
        <rFont val="宋体"/>
        <charset val="134"/>
      </rPr>
      <t>牛油果味</t>
    </r>
    <r>
      <rPr>
        <sz val="11"/>
        <rFont val="Calibri"/>
        <family val="2"/>
      </rPr>
      <t>/</t>
    </r>
    <r>
      <rPr>
        <sz val="11"/>
        <rFont val="宋体"/>
        <charset val="134"/>
      </rPr>
      <t>莓果味</t>
    </r>
    <r>
      <rPr>
        <sz val="11"/>
        <rFont val="Calibri"/>
        <family val="2"/>
      </rPr>
      <t xml:space="preserve"> AD</t>
    </r>
    <r>
      <rPr>
        <sz val="11"/>
        <rFont val="宋体"/>
        <charset val="134"/>
      </rPr>
      <t>钙迷你罐牛油果味</t>
    </r>
    <r>
      <rPr>
        <sz val="11"/>
        <rFont val="Calibri"/>
        <family val="2"/>
      </rPr>
      <t>210g*7</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</si>
  <si>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低温风味发酵乳</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牛油果味</t>
    </r>
    <r>
      <rPr>
        <sz val="11"/>
        <color theme="1"/>
        <rFont val="Calibri"/>
        <family val="2"/>
      </rPr>
      <t>/</t>
    </r>
    <r>
      <rPr>
        <sz val="11"/>
        <color theme="1"/>
        <rFont val="宋体"/>
        <charset val="134"/>
      </rPr>
      <t>莓果味</t>
    </r>
    <r>
      <rPr>
        <sz val="11"/>
        <color theme="1"/>
        <rFont val="Calibri"/>
        <family val="2"/>
      </rPr>
      <t xml:space="preserve"> AD</t>
    </r>
    <r>
      <rPr>
        <sz val="11"/>
        <color theme="1"/>
        <rFont val="宋体"/>
        <charset val="134"/>
      </rPr>
      <t>钙迷你罐牛油果味</t>
    </r>
    <r>
      <rPr>
        <sz val="11"/>
        <color theme="1"/>
        <rFont val="Calibri"/>
        <family val="2"/>
      </rPr>
      <t>210g*7</t>
    </r>
    <r>
      <rPr>
        <sz val="11"/>
        <color theme="1"/>
        <rFont val="宋体"/>
        <charset val="134"/>
      </rPr>
      <t>瓶</t>
    </r>
  </si>
  <si>
    <r>
      <rPr>
        <sz val="11"/>
        <color theme="1"/>
        <rFont val="微软雅黑"/>
        <charset val="134"/>
      </rPr>
      <t>华东大区</t>
    </r>
  </si>
  <si>
    <t>http://item.jd.com/10101369529302.html</t>
  </si>
  <si>
    <t>61.2</t>
  </si>
  <si>
    <t>10101369529302</t>
  </si>
  <si>
    <r>
      <rPr>
        <sz val="11"/>
        <rFont val="宋体"/>
        <charset val="134"/>
      </rPr>
      <t>卡士卡士酸奶</t>
    </r>
    <r>
      <rPr>
        <sz val="11"/>
        <rFont val="Calibri"/>
        <family val="2"/>
      </rPr>
      <t>007</t>
    </r>
    <r>
      <rPr>
        <sz val="11"/>
        <rFont val="宋体"/>
        <charset val="134"/>
      </rPr>
      <t>家庭桶装无蔗糖非脱脂早餐原味酸奶整箱装</t>
    </r>
    <r>
      <rPr>
        <sz val="11"/>
        <rFont val="Calibri"/>
        <family val="2"/>
      </rPr>
      <t xml:space="preserve"> 0</t>
    </r>
    <r>
      <rPr>
        <sz val="11"/>
        <rFont val="宋体"/>
        <charset val="134"/>
      </rPr>
      <t>蔗糖</t>
    </r>
    <r>
      <rPr>
        <sz val="11"/>
        <rFont val="Calibri"/>
        <family val="2"/>
      </rPr>
      <t>428g*4</t>
    </r>
    <r>
      <rPr>
        <sz val="11"/>
        <rFont val="宋体"/>
        <charset val="134"/>
      </rPr>
      <t>瓶</t>
    </r>
  </si>
  <si>
    <r>
      <rPr>
        <sz val="11"/>
        <color theme="1"/>
        <rFont val="宋体"/>
        <charset val="134"/>
      </rPr>
      <t>卡士卡士酸奶</t>
    </r>
    <r>
      <rPr>
        <sz val="11"/>
        <color theme="1"/>
        <rFont val="Calibri"/>
        <family val="2"/>
      </rPr>
      <t>007</t>
    </r>
    <r>
      <rPr>
        <sz val="11"/>
        <color theme="1"/>
        <rFont val="宋体"/>
        <charset val="134"/>
      </rPr>
      <t>家庭桶装无蔗糖非脱脂早餐原味酸奶整箱装</t>
    </r>
    <r>
      <rPr>
        <sz val="11"/>
        <color theme="1"/>
        <rFont val="Calibri"/>
        <family val="2"/>
      </rPr>
      <t xml:space="preserve"> 0</t>
    </r>
    <r>
      <rPr>
        <sz val="11"/>
        <color theme="1"/>
        <rFont val="宋体"/>
        <charset val="134"/>
      </rPr>
      <t>蔗糖</t>
    </r>
    <r>
      <rPr>
        <sz val="11"/>
        <color theme="1"/>
        <rFont val="Calibri"/>
        <family val="2"/>
      </rPr>
      <t>428g*4</t>
    </r>
    <r>
      <rPr>
        <sz val="11"/>
        <color theme="1"/>
        <rFont val="宋体"/>
        <charset val="134"/>
      </rPr>
      <t>瓶</t>
    </r>
  </si>
  <si>
    <t>http://item.jd.com/10202428279843.html</t>
  </si>
  <si>
    <t>109</t>
  </si>
  <si>
    <t>10202428279843</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</si>
  <si>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 xml:space="preserve">440g </t>
    </r>
    <r>
      <rPr>
        <sz val="11"/>
        <rFont val="宋体"/>
        <charset val="134"/>
      </rPr>
      <t>两口味配</t>
    </r>
    <r>
      <rPr>
        <sz val="11"/>
        <rFont val="Calibri"/>
        <family val="2"/>
      </rPr>
      <t xml:space="preserve"> 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</si>
  <si>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 xml:space="preserve">440g </t>
    </r>
    <r>
      <rPr>
        <sz val="11"/>
        <color theme="1"/>
        <rFont val="宋体"/>
        <charset val="134"/>
      </rPr>
      <t>两口味配</t>
    </r>
    <r>
      <rPr>
        <sz val="11"/>
        <color theme="1"/>
        <rFont val="Calibri"/>
        <family val="2"/>
      </rPr>
      <t xml:space="preserve"> 4</t>
    </r>
    <r>
      <rPr>
        <sz val="11"/>
        <color theme="1"/>
        <rFont val="宋体"/>
        <charset val="134"/>
      </rPr>
      <t>瓶</t>
    </r>
  </si>
  <si>
    <t>http://item.jd.com/10135229848097.html</t>
  </si>
  <si>
    <t>10135229848097</t>
  </si>
  <si>
    <r>
      <rPr>
        <sz val="11"/>
        <rFont val="宋体"/>
        <charset val="134"/>
      </rPr>
      <t>卡士酸奶</t>
    </r>
    <r>
      <rPr>
        <sz val="11"/>
        <rFont val="Calibri"/>
        <family val="2"/>
      </rPr>
      <t>007</t>
    </r>
    <r>
      <rPr>
        <sz val="11"/>
        <rFont val="宋体"/>
        <charset val="134"/>
      </rPr>
      <t>小奶罐原味酸奶七种益生菌低温冷藏年货</t>
    </r>
    <r>
      <rPr>
        <sz val="11"/>
        <rFont val="Calibri"/>
        <family val="2"/>
      </rPr>
      <t xml:space="preserve"> 428g*0</t>
    </r>
    <r>
      <rPr>
        <sz val="11"/>
        <rFont val="宋体"/>
        <charset val="134"/>
      </rPr>
      <t>蔗糖</t>
    </r>
    <r>
      <rPr>
        <sz val="11"/>
        <rFont val="Calibri"/>
        <family val="2"/>
      </rPr>
      <t>007</t>
    </r>
    <r>
      <rPr>
        <sz val="11"/>
        <rFont val="宋体"/>
        <charset val="134"/>
      </rPr>
      <t>小奶罐</t>
    </r>
    <r>
      <rPr>
        <sz val="11"/>
        <rFont val="Calibri"/>
        <family val="2"/>
      </rPr>
      <t>*4</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</si>
  <si>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小奶罐原味酸奶七种益生菌低温冷藏年货</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小奶罐</t>
    </r>
    <r>
      <rPr>
        <sz val="11"/>
        <color theme="1"/>
        <rFont val="Calibri"/>
        <family val="2"/>
      </rPr>
      <t>*4</t>
    </r>
    <r>
      <rPr>
        <sz val="11"/>
        <color theme="1"/>
        <rFont val="宋体"/>
        <charset val="134"/>
      </rPr>
      <t>瓶</t>
    </r>
  </si>
  <si>
    <t>http://item.jd.com/10096181363652.html</t>
  </si>
  <si>
    <t>10096181363652</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</si>
  <si>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【礼盒装】</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</si>
  <si>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【礼盒装】</t>
    </r>
    <r>
      <rPr>
        <sz val="11"/>
        <color theme="1"/>
        <rFont val="Calibri"/>
        <family val="2"/>
      </rPr>
      <t>4</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</si>
  <si>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t>http://item.jd.com/10203614610761.html</t>
  </si>
  <si>
    <t>55</t>
  </si>
  <si>
    <t>10203614610761</t>
  </si>
  <si>
    <r>
      <rPr>
        <sz val="11"/>
        <rFont val="宋体"/>
        <charset val="134"/>
      </rPr>
      <t>胖东来同款新日期卡士酸奶</t>
    </r>
    <r>
      <rPr>
        <sz val="11"/>
        <rFont val="Calibri"/>
        <family val="2"/>
      </rPr>
      <t>007</t>
    </r>
    <r>
      <rPr>
        <sz val="11"/>
        <rFont val="宋体"/>
        <charset val="134"/>
      </rPr>
      <t>大瓶</t>
    </r>
    <r>
      <rPr>
        <sz val="11"/>
        <rFont val="Calibri"/>
        <family val="2"/>
      </rPr>
      <t>0</t>
    </r>
    <r>
      <rPr>
        <sz val="11"/>
        <rFont val="宋体"/>
        <charset val="134"/>
      </rPr>
      <t>蔗糖无添加发酵乳家庭装大桶酸</t>
    </r>
    <r>
      <rPr>
        <sz val="11"/>
        <rFont val="Calibri"/>
        <family val="2"/>
      </rPr>
      <t xml:space="preserve"> 0</t>
    </r>
    <r>
      <rPr>
        <sz val="11"/>
        <rFont val="宋体"/>
        <charset val="134"/>
      </rPr>
      <t>蔗糖</t>
    </r>
    <r>
      <rPr>
        <sz val="11"/>
        <rFont val="Calibri"/>
        <family val="2"/>
      </rPr>
      <t>969g*2</t>
    </r>
    <r>
      <rPr>
        <sz val="11"/>
        <rFont val="宋体"/>
        <charset val="134"/>
      </rPr>
      <t>桶</t>
    </r>
    <r>
      <rPr>
        <sz val="11"/>
        <rFont val="Calibri"/>
        <family val="2"/>
      </rPr>
      <t>[</t>
    </r>
    <r>
      <rPr>
        <sz val="11"/>
        <rFont val="宋体"/>
        <charset val="134"/>
      </rPr>
      <t>顺丰速运</t>
    </r>
    <r>
      <rPr>
        <sz val="11"/>
        <rFont val="Calibri"/>
        <family val="2"/>
      </rPr>
      <t>]</t>
    </r>
  </si>
  <si>
    <r>
      <rPr>
        <sz val="11"/>
        <color theme="1"/>
        <rFont val="宋体"/>
        <charset val="134"/>
      </rPr>
      <t>胖东来同款新日期卡士酸奶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蔗糖无添加发酵乳家庭装大桶酸</t>
    </r>
    <r>
      <rPr>
        <sz val="11"/>
        <color theme="1"/>
        <rFont val="Calibri"/>
        <family val="2"/>
      </rPr>
      <t xml:space="preserve"> 0</t>
    </r>
    <r>
      <rPr>
        <sz val="11"/>
        <color theme="1"/>
        <rFont val="宋体"/>
        <charset val="134"/>
      </rPr>
      <t>蔗糖</t>
    </r>
    <r>
      <rPr>
        <sz val="11"/>
        <color theme="1"/>
        <rFont val="Calibri"/>
        <family val="2"/>
      </rPr>
      <t>969g*2</t>
    </r>
    <r>
      <rPr>
        <sz val="11"/>
        <color theme="1"/>
        <rFont val="宋体"/>
        <charset val="134"/>
      </rPr>
      <t>桶</t>
    </r>
    <r>
      <rPr>
        <sz val="11"/>
        <color theme="1"/>
        <rFont val="Calibri"/>
        <family val="2"/>
      </rPr>
      <t>[</t>
    </r>
    <r>
      <rPr>
        <sz val="11"/>
        <color theme="1"/>
        <rFont val="宋体"/>
        <charset val="134"/>
      </rPr>
      <t>顺丰速运</t>
    </r>
    <r>
      <rPr>
        <sz val="11"/>
        <color theme="1"/>
        <rFont val="Calibri"/>
        <family val="2"/>
      </rPr>
      <t>]</t>
    </r>
  </si>
  <si>
    <t>http://item.jd.com/10101369529301.html</t>
  </si>
  <si>
    <t>10101369529301</t>
  </si>
  <si>
    <r>
      <rPr>
        <sz val="11"/>
        <rFont val="宋体"/>
        <charset val="134"/>
      </rPr>
      <t>卡士卡士酸奶</t>
    </r>
    <r>
      <rPr>
        <sz val="11"/>
        <rFont val="Calibri"/>
        <family val="2"/>
      </rPr>
      <t>007</t>
    </r>
    <r>
      <rPr>
        <sz val="11"/>
        <rFont val="宋体"/>
        <charset val="134"/>
      </rPr>
      <t>家庭桶装无蔗糖非脱脂早餐原味酸奶整箱装</t>
    </r>
    <r>
      <rPr>
        <sz val="11"/>
        <rFont val="Calibri"/>
        <family val="2"/>
      </rPr>
      <t xml:space="preserve"> </t>
    </r>
    <r>
      <rPr>
        <sz val="11"/>
        <rFont val="宋体"/>
        <charset val="134"/>
      </rPr>
      <t>原味小奶罐</t>
    </r>
    <r>
      <rPr>
        <sz val="11"/>
        <rFont val="Calibri"/>
        <family val="2"/>
      </rPr>
      <t>440g*4</t>
    </r>
    <r>
      <rPr>
        <sz val="11"/>
        <rFont val="宋体"/>
        <charset val="134"/>
      </rPr>
      <t>瓶</t>
    </r>
  </si>
  <si>
    <r>
      <rPr>
        <sz val="11"/>
        <color theme="1"/>
        <rFont val="宋体"/>
        <charset val="134"/>
      </rPr>
      <t>卡士卡士酸奶</t>
    </r>
    <r>
      <rPr>
        <sz val="11"/>
        <color theme="1"/>
        <rFont val="Calibri"/>
        <family val="2"/>
      </rPr>
      <t>007</t>
    </r>
    <r>
      <rPr>
        <sz val="11"/>
        <color theme="1"/>
        <rFont val="宋体"/>
        <charset val="134"/>
      </rPr>
      <t>家庭桶装无蔗糖非脱脂早餐原味酸奶整箱装</t>
    </r>
    <r>
      <rPr>
        <sz val="11"/>
        <color theme="1"/>
        <rFont val="Calibri"/>
        <family val="2"/>
      </rPr>
      <t xml:space="preserve"> </t>
    </r>
    <r>
      <rPr>
        <sz val="11"/>
        <color theme="1"/>
        <rFont val="宋体"/>
        <charset val="134"/>
      </rPr>
      <t>原味小奶罐</t>
    </r>
    <r>
      <rPr>
        <sz val="11"/>
        <color theme="1"/>
        <rFont val="Calibri"/>
        <family val="2"/>
      </rPr>
      <t>440g*4</t>
    </r>
    <r>
      <rPr>
        <sz val="11"/>
        <color theme="1"/>
        <rFont val="宋体"/>
        <charset val="134"/>
      </rPr>
      <t>瓶</t>
    </r>
  </si>
  <si>
    <t>http://item.jd.com/10095933912842.html</t>
  </si>
  <si>
    <t>10095933912842</t>
  </si>
  <si>
    <r>
      <rPr>
        <sz val="11"/>
        <rFont val="宋体"/>
        <charset val="134"/>
      </rPr>
      <t>卡士卡士</t>
    </r>
    <r>
      <rPr>
        <sz val="11"/>
        <rFont val="Calibri"/>
        <family val="2"/>
      </rPr>
      <t>007</t>
    </r>
    <r>
      <rPr>
        <sz val="11"/>
        <rFont val="宋体"/>
        <charset val="134"/>
      </rPr>
      <t>酸奶可选原味七种益生菌低温冷藏家庭装</t>
    </r>
    <r>
      <rPr>
        <sz val="11"/>
        <rFont val="Calibri"/>
        <family val="2"/>
      </rPr>
      <t xml:space="preserve"> 428g*0</t>
    </r>
    <r>
      <rPr>
        <sz val="11"/>
        <rFont val="宋体"/>
        <charset val="134"/>
      </rPr>
      <t>蔗糖</t>
    </r>
    <r>
      <rPr>
        <sz val="11"/>
        <rFont val="Calibri"/>
        <family val="2"/>
      </rPr>
      <t>007</t>
    </r>
    <r>
      <rPr>
        <sz val="11"/>
        <rFont val="宋体"/>
        <charset val="134"/>
      </rPr>
      <t>（蓝字）</t>
    </r>
    <r>
      <rPr>
        <sz val="11"/>
        <rFont val="Calibri"/>
        <family val="2"/>
      </rPr>
      <t xml:space="preserve"> 4</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</si>
  <si>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酸奶可选原味七种益生菌低温冷藏家庭装</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（蓝字）</t>
    </r>
    <r>
      <rPr>
        <sz val="11"/>
        <color theme="1"/>
        <rFont val="Calibri"/>
        <family val="2"/>
      </rPr>
      <t xml:space="preserve"> 4</t>
    </r>
    <r>
      <rPr>
        <sz val="11"/>
        <color theme="1"/>
        <rFont val="宋体"/>
        <charset val="134"/>
      </rPr>
      <t>瓶</t>
    </r>
  </si>
  <si>
    <r>
      <rPr>
        <sz val="11"/>
        <color theme="1"/>
        <rFont val="宋体"/>
        <charset val="134"/>
      </rPr>
      <t>知味小馆店</t>
    </r>
  </si>
  <si>
    <t>http://item.jd.com/10204895323867.html</t>
  </si>
  <si>
    <t>65.89</t>
  </si>
  <si>
    <t>10204895323867</t>
  </si>
  <si>
    <r>
      <rPr>
        <sz val="11"/>
        <rFont val="宋体"/>
        <charset val="134"/>
      </rPr>
      <t>卡士</t>
    </r>
    <r>
      <rPr>
        <sz val="11"/>
        <rFont val="Calibri"/>
        <family val="2"/>
      </rPr>
      <t>007</t>
    </r>
    <r>
      <rPr>
        <sz val="11"/>
        <rFont val="宋体"/>
        <charset val="134"/>
      </rPr>
      <t>酸奶无蔗糖</t>
    </r>
    <r>
      <rPr>
        <sz val="11"/>
        <rFont val="Calibri"/>
        <family val="2"/>
      </rPr>
      <t>969g2</t>
    </r>
    <r>
      <rPr>
        <sz val="11"/>
        <rFont val="宋体"/>
        <charset val="134"/>
      </rPr>
      <t>瓶家庭装益生菌生牛乳酸奶顺丰包邮</t>
    </r>
    <r>
      <rPr>
        <sz val="11"/>
        <rFont val="Calibri"/>
        <family val="2"/>
      </rPr>
      <t xml:space="preserve"> </t>
    </r>
    <r>
      <rPr>
        <sz val="11"/>
        <rFont val="宋体"/>
        <charset val="134"/>
      </rPr>
      <t>【顺丰包邮】</t>
    </r>
    <r>
      <rPr>
        <sz val="11"/>
        <rFont val="Calibri"/>
        <family val="2"/>
      </rPr>
      <t>0</t>
    </r>
    <r>
      <rPr>
        <sz val="11"/>
        <rFont val="宋体"/>
        <charset val="134"/>
      </rPr>
      <t>蔗糖酸奶</t>
    </r>
    <r>
      <rPr>
        <sz val="11"/>
        <rFont val="Calibri"/>
        <family val="2"/>
      </rPr>
      <t>969g*2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</si>
  <si>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酸奶无蔗糖</t>
    </r>
    <r>
      <rPr>
        <sz val="11"/>
        <color theme="1"/>
        <rFont val="Calibri"/>
        <family val="2"/>
      </rPr>
      <t>969g2</t>
    </r>
    <r>
      <rPr>
        <sz val="11"/>
        <color theme="1"/>
        <rFont val="宋体"/>
        <charset val="134"/>
      </rPr>
      <t>瓶家庭装益生菌生牛乳酸奶顺丰包邮</t>
    </r>
    <r>
      <rPr>
        <sz val="11"/>
        <color theme="1"/>
        <rFont val="Calibri"/>
        <family val="2"/>
      </rPr>
      <t xml:space="preserve"> </t>
    </r>
    <r>
      <rPr>
        <sz val="11"/>
        <color theme="1"/>
        <rFont val="宋体"/>
        <charset val="134"/>
      </rPr>
      <t>【顺丰包邮】</t>
    </r>
    <r>
      <rPr>
        <sz val="11"/>
        <color theme="1"/>
        <rFont val="Calibri"/>
        <family val="2"/>
      </rPr>
      <t>0</t>
    </r>
    <r>
      <rPr>
        <sz val="11"/>
        <color theme="1"/>
        <rFont val="宋体"/>
        <charset val="134"/>
      </rPr>
      <t>蔗糖酸奶</t>
    </r>
    <r>
      <rPr>
        <sz val="11"/>
        <color theme="1"/>
        <rFont val="Calibri"/>
        <family val="2"/>
      </rPr>
      <t>969g*2</t>
    </r>
    <r>
      <rPr>
        <sz val="11"/>
        <color theme="1"/>
        <rFont val="宋体"/>
        <charset val="134"/>
      </rPr>
      <t>瓶</t>
    </r>
  </si>
  <si>
    <r>
      <rPr>
        <sz val="11"/>
        <color theme="1"/>
        <rFont val="宋体"/>
        <charset val="134"/>
      </rPr>
      <t>松序甄选店</t>
    </r>
  </si>
  <si>
    <t>http://item.jd.com/10207979805412.html</t>
  </si>
  <si>
    <t>44.52</t>
  </si>
  <si>
    <t>10207979805412</t>
  </si>
  <si>
    <r>
      <rPr>
        <sz val="11"/>
        <rFont val="宋体"/>
        <charset val="134"/>
      </rPr>
      <t>卡士酸奶</t>
    </r>
    <r>
      <rPr>
        <sz val="11"/>
        <rFont val="Calibri"/>
        <family val="2"/>
      </rPr>
      <t>007</t>
    </r>
    <r>
      <rPr>
        <sz val="11"/>
        <rFont val="宋体"/>
        <charset val="134"/>
      </rPr>
      <t>小奶罐</t>
    </r>
    <r>
      <rPr>
        <sz val="11"/>
        <rFont val="Calibri"/>
        <family val="2"/>
      </rPr>
      <t>440g</t>
    </r>
    <r>
      <rPr>
        <sz val="11"/>
        <rFont val="宋体"/>
        <charset val="134"/>
      </rPr>
      <t>益生菌原味酸牛奶低温学生营养早餐下午茶</t>
    </r>
    <r>
      <rPr>
        <sz val="11"/>
        <rFont val="Calibri"/>
        <family val="2"/>
      </rPr>
      <t xml:space="preserve"> </t>
    </r>
    <r>
      <rPr>
        <sz val="11"/>
        <rFont val="宋体"/>
        <charset val="134"/>
      </rPr>
      <t>卡士原味酸奶</t>
    </r>
    <r>
      <rPr>
        <sz val="11"/>
        <rFont val="Calibri"/>
        <family val="2"/>
      </rPr>
      <t>440g 3</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</si>
  <si>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益生菌原味酸牛奶低温学生营养早餐下午茶</t>
    </r>
    <r>
      <rPr>
        <sz val="11"/>
        <color theme="1"/>
        <rFont val="Calibri"/>
        <family val="2"/>
      </rPr>
      <t xml:space="preserve"> </t>
    </r>
    <r>
      <rPr>
        <sz val="11"/>
        <color theme="1"/>
        <rFont val="宋体"/>
        <charset val="134"/>
      </rPr>
      <t>卡士原味酸奶</t>
    </r>
    <r>
      <rPr>
        <sz val="11"/>
        <color theme="1"/>
        <rFont val="Calibri"/>
        <family val="2"/>
      </rPr>
      <t>440g 3</t>
    </r>
    <r>
      <rPr>
        <sz val="11"/>
        <color theme="1"/>
        <rFont val="宋体"/>
        <charset val="134"/>
      </rPr>
      <t>瓶</t>
    </r>
  </si>
  <si>
    <t>http://item.jd.com/10209568730984.html</t>
  </si>
  <si>
    <t>10209568730984</t>
  </si>
  <si>
    <r>
      <rPr>
        <sz val="11"/>
        <rFont val="宋体"/>
        <charset val="134"/>
      </rPr>
      <t>碧淼芬晨顺丰卡士</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r>
      <rPr>
        <sz val="11"/>
        <rFont val="Calibri"/>
        <family val="2"/>
      </rPr>
      <t xml:space="preserve"> </t>
    </r>
    <r>
      <rPr>
        <sz val="11"/>
        <rFont val="宋体"/>
        <charset val="134"/>
      </rPr>
      <t>顺丰卡士</t>
    </r>
    <r>
      <rPr>
        <sz val="11"/>
        <rFont val="Calibri"/>
        <family val="2"/>
      </rPr>
      <t>007</t>
    </r>
    <r>
      <rPr>
        <sz val="11"/>
        <rFont val="宋体"/>
        <charset val="134"/>
      </rPr>
      <t>零蔗糖酸奶</t>
    </r>
    <r>
      <rPr>
        <sz val="11"/>
        <rFont val="Calibri"/>
        <family val="2"/>
      </rPr>
      <t>428g*6</t>
    </r>
    <r>
      <rPr>
        <sz val="11"/>
        <rFont val="宋体"/>
        <charset val="134"/>
      </rPr>
      <t>瓶</t>
    </r>
  </si>
  <si>
    <r>
      <rPr>
        <sz val="11"/>
        <color theme="1"/>
        <rFont val="宋体"/>
        <charset val="134"/>
      </rPr>
      <t>碧淼芬晨顺丰卡士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瓶小奶罐原味酸奶</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顺丰卡士</t>
    </r>
    <r>
      <rPr>
        <sz val="11"/>
        <color theme="1"/>
        <rFont val="Calibri"/>
        <family val="2"/>
      </rPr>
      <t>007</t>
    </r>
    <r>
      <rPr>
        <sz val="11"/>
        <color theme="1"/>
        <rFont val="宋体"/>
        <charset val="134"/>
      </rPr>
      <t>零蔗糖酸奶</t>
    </r>
    <r>
      <rPr>
        <sz val="11"/>
        <color theme="1"/>
        <rFont val="Calibri"/>
        <family val="2"/>
      </rPr>
      <t>428g*6</t>
    </r>
    <r>
      <rPr>
        <sz val="11"/>
        <color theme="1"/>
        <rFont val="宋体"/>
        <charset val="134"/>
      </rPr>
      <t>瓶</t>
    </r>
  </si>
  <si>
    <r>
      <rPr>
        <sz val="11"/>
        <color theme="1"/>
        <rFont val="宋体"/>
        <charset val="134"/>
      </rPr>
      <t>惠芭萝红茶店</t>
    </r>
  </si>
  <si>
    <t>http://item.jd.com/10109111282071.html</t>
  </si>
  <si>
    <t>10109111282071</t>
  </si>
  <si>
    <r>
      <rPr>
        <sz val="11"/>
        <rFont val="宋体"/>
        <charset val="134"/>
      </rPr>
      <t>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1kg*1</t>
    </r>
    <r>
      <rPr>
        <sz val="11"/>
        <rFont val="宋体"/>
        <charset val="134"/>
      </rPr>
      <t>瓶</t>
    </r>
  </si>
  <si>
    <r>
      <rPr>
        <sz val="11"/>
        <color theme="1"/>
        <rFont val="宋体"/>
        <charset val="134"/>
      </rPr>
      <t>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1kg*1</t>
    </r>
    <r>
      <rPr>
        <sz val="11"/>
        <color theme="1"/>
        <rFont val="宋体"/>
        <charset val="134"/>
      </rPr>
      <t>瓶</t>
    </r>
  </si>
  <si>
    <t>http://item.jd.com/10141191544707.html</t>
  </si>
  <si>
    <t>71</t>
  </si>
  <si>
    <t>10141191544707</t>
  </si>
  <si>
    <r>
      <rPr>
        <sz val="11"/>
        <rFont val="宋体"/>
        <charset val="134"/>
      </rPr>
      <t>卡士酸奶家庭装酸奶原味</t>
    </r>
    <r>
      <rPr>
        <sz val="11"/>
        <rFont val="Calibri"/>
        <family val="2"/>
      </rPr>
      <t>969g</t>
    </r>
    <r>
      <rPr>
        <sz val="11"/>
        <rFont val="宋体"/>
        <charset val="134"/>
      </rPr>
      <t>瓶装</t>
    </r>
    <r>
      <rPr>
        <sz val="11"/>
        <rFont val="Calibri"/>
        <family val="2"/>
      </rPr>
      <t>07</t>
    </r>
    <r>
      <rPr>
        <sz val="11"/>
        <rFont val="宋体"/>
        <charset val="134"/>
      </rPr>
      <t>种益生菌低温酸奶</t>
    </r>
    <r>
      <rPr>
        <sz val="11"/>
        <rFont val="Calibri"/>
        <family val="2"/>
      </rPr>
      <t xml:space="preserve"> 007</t>
    </r>
    <r>
      <rPr>
        <sz val="11"/>
        <rFont val="宋体"/>
        <charset val="134"/>
      </rPr>
      <t>家庭装</t>
    </r>
    <r>
      <rPr>
        <sz val="11"/>
        <rFont val="Calibri"/>
        <family val="2"/>
      </rPr>
      <t>0</t>
    </r>
    <r>
      <rPr>
        <sz val="11"/>
        <rFont val="宋体"/>
        <charset val="134"/>
      </rPr>
      <t>蔗糖</t>
    </r>
    <r>
      <rPr>
        <sz val="11"/>
        <rFont val="Calibri"/>
        <family val="2"/>
      </rPr>
      <t>969g*2</t>
    </r>
    <r>
      <rPr>
        <sz val="11"/>
        <rFont val="宋体"/>
        <charset val="134"/>
      </rPr>
      <t>瓶</t>
    </r>
  </si>
  <si>
    <r>
      <rPr>
        <sz val="11"/>
        <color theme="1"/>
        <rFont val="宋体"/>
        <charset val="134"/>
      </rPr>
      <t>卡士酸奶家庭装酸奶原味</t>
    </r>
    <r>
      <rPr>
        <sz val="11"/>
        <color theme="1"/>
        <rFont val="Calibri"/>
        <family val="2"/>
      </rPr>
      <t>969g</t>
    </r>
    <r>
      <rPr>
        <sz val="11"/>
        <color theme="1"/>
        <rFont val="宋体"/>
        <charset val="134"/>
      </rPr>
      <t>瓶装</t>
    </r>
    <r>
      <rPr>
        <sz val="11"/>
        <color theme="1"/>
        <rFont val="Calibri"/>
        <family val="2"/>
      </rPr>
      <t>07</t>
    </r>
    <r>
      <rPr>
        <sz val="11"/>
        <color theme="1"/>
        <rFont val="宋体"/>
        <charset val="134"/>
      </rPr>
      <t>种益生菌低温酸奶</t>
    </r>
    <r>
      <rPr>
        <sz val="11"/>
        <color theme="1"/>
        <rFont val="Calibri"/>
        <family val="2"/>
      </rPr>
      <t xml:space="preserve"> 007</t>
    </r>
    <r>
      <rPr>
        <sz val="11"/>
        <color theme="1"/>
        <rFont val="宋体"/>
        <charset val="134"/>
      </rPr>
      <t>家庭装</t>
    </r>
    <r>
      <rPr>
        <sz val="11"/>
        <color theme="1"/>
        <rFont val="Calibri"/>
        <family val="2"/>
      </rPr>
      <t>0</t>
    </r>
    <r>
      <rPr>
        <sz val="11"/>
        <color theme="1"/>
        <rFont val="宋体"/>
        <charset val="134"/>
      </rPr>
      <t>蔗糖</t>
    </r>
    <r>
      <rPr>
        <sz val="11"/>
        <color theme="1"/>
        <rFont val="Calibri"/>
        <family val="2"/>
      </rPr>
      <t>969g*2</t>
    </r>
    <r>
      <rPr>
        <sz val="11"/>
        <color theme="1"/>
        <rFont val="宋体"/>
        <charset val="134"/>
      </rPr>
      <t>瓶</t>
    </r>
  </si>
  <si>
    <t>http://item.jd.com/10188410319791.html</t>
  </si>
  <si>
    <t>10188410319791</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</si>
  <si>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迷你罐酸奶</t>
    </r>
    <r>
      <rPr>
        <sz val="11"/>
        <rFont val="Calibri"/>
        <family val="2"/>
      </rPr>
      <t>AD</t>
    </r>
    <r>
      <rPr>
        <sz val="11"/>
        <rFont val="宋体"/>
        <charset val="134"/>
      </rPr>
      <t>钙原味</t>
    </r>
    <r>
      <rPr>
        <sz val="11"/>
        <rFont val="Calibri"/>
        <family val="2"/>
      </rPr>
      <t>/</t>
    </r>
    <r>
      <rPr>
        <sz val="11"/>
        <rFont val="宋体"/>
        <charset val="134"/>
      </rPr>
      <t>多莓</t>
    </r>
    <r>
      <rPr>
        <sz val="11"/>
        <rFont val="Calibri"/>
        <family val="2"/>
      </rPr>
      <t>/</t>
    </r>
    <r>
      <rPr>
        <sz val="11"/>
        <rFont val="宋体"/>
        <charset val="134"/>
      </rPr>
      <t>牛油果</t>
    </r>
    <r>
      <rPr>
        <sz val="11"/>
        <rFont val="Calibri"/>
        <family val="2"/>
      </rPr>
      <t>220g</t>
    </r>
    <r>
      <rPr>
        <sz val="11"/>
        <rFont val="宋体"/>
        <charset val="134"/>
      </rPr>
      <t>七种益生菌低温冷藏</t>
    </r>
    <r>
      <rPr>
        <sz val="11"/>
        <rFont val="Calibri"/>
        <family val="2"/>
      </rPr>
      <t xml:space="preserve"> </t>
    </r>
    <r>
      <rPr>
        <sz val="11"/>
        <rFont val="宋体"/>
        <charset val="134"/>
      </rPr>
      <t>牛油果青苹果羽衣甘蓝风味</t>
    </r>
    <r>
      <rPr>
        <sz val="11"/>
        <rFont val="Calibri"/>
        <family val="2"/>
      </rPr>
      <t>*2</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</si>
  <si>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迷你罐酸奶</t>
    </r>
    <r>
      <rPr>
        <sz val="11"/>
        <color theme="1"/>
        <rFont val="Calibri"/>
        <family val="2"/>
      </rPr>
      <t>AD</t>
    </r>
    <r>
      <rPr>
        <sz val="11"/>
        <color theme="1"/>
        <rFont val="宋体"/>
        <charset val="134"/>
      </rPr>
      <t>钙原味</t>
    </r>
    <r>
      <rPr>
        <sz val="11"/>
        <color theme="1"/>
        <rFont val="Calibri"/>
        <family val="2"/>
      </rPr>
      <t>/</t>
    </r>
    <r>
      <rPr>
        <sz val="11"/>
        <color theme="1"/>
        <rFont val="宋体"/>
        <charset val="134"/>
      </rPr>
      <t>多莓</t>
    </r>
    <r>
      <rPr>
        <sz val="11"/>
        <color theme="1"/>
        <rFont val="Calibri"/>
        <family val="2"/>
      </rPr>
      <t>/</t>
    </r>
    <r>
      <rPr>
        <sz val="11"/>
        <color theme="1"/>
        <rFont val="宋体"/>
        <charset val="134"/>
      </rPr>
      <t>牛油果</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牛油果青苹果羽衣甘蓝风味</t>
    </r>
    <r>
      <rPr>
        <sz val="11"/>
        <color theme="1"/>
        <rFont val="Calibri"/>
        <family val="2"/>
      </rPr>
      <t>*2</t>
    </r>
    <r>
      <rPr>
        <sz val="11"/>
        <color theme="1"/>
        <rFont val="宋体"/>
        <charset val="134"/>
      </rPr>
      <t>瓶</t>
    </r>
  </si>
  <si>
    <r>
      <rPr>
        <sz val="11"/>
        <color theme="1"/>
        <rFont val="宋体"/>
        <charset val="134"/>
      </rPr>
      <t>线下次日达店</t>
    </r>
  </si>
  <si>
    <t>http://item.jd.com/10109982230037.html</t>
  </si>
  <si>
    <t>56.9</t>
  </si>
  <si>
    <t>10109982230037</t>
  </si>
  <si>
    <r>
      <rPr>
        <sz val="11"/>
        <rFont val="宋体"/>
        <charset val="134"/>
      </rPr>
      <t>卡士盒购马</t>
    </r>
    <r>
      <rPr>
        <sz val="11"/>
        <rFont val="Calibri"/>
        <family val="2"/>
      </rPr>
      <t>007</t>
    </r>
    <r>
      <rPr>
        <sz val="11"/>
        <rFont val="宋体"/>
        <charset val="134"/>
      </rPr>
      <t>无蔗糖益生菌家庭装酸奶</t>
    </r>
    <r>
      <rPr>
        <sz val="11"/>
        <rFont val="Calibri"/>
        <family val="2"/>
      </rPr>
      <t>(</t>
    </r>
    <r>
      <rPr>
        <sz val="11"/>
        <rFont val="宋体"/>
        <charset val="134"/>
      </rPr>
      <t>原味</t>
    </r>
    <r>
      <rPr>
        <sz val="11"/>
        <rFont val="Calibri"/>
        <family val="2"/>
      </rPr>
      <t xml:space="preserve">) </t>
    </r>
    <r>
      <rPr>
        <sz val="11"/>
        <rFont val="宋体"/>
        <charset val="134"/>
      </rPr>
      <t>冷藏</t>
    </r>
    <r>
      <rPr>
        <sz val="11"/>
        <rFont val="Calibri"/>
        <family val="2"/>
      </rPr>
      <t>7</t>
    </r>
    <r>
      <rPr>
        <sz val="11"/>
        <rFont val="宋体"/>
        <charset val="134"/>
      </rPr>
      <t>种益生菌家庭装</t>
    </r>
    <r>
      <rPr>
        <sz val="11"/>
        <rFont val="Calibri"/>
        <family val="2"/>
      </rPr>
      <t xml:space="preserve"> 007</t>
    </r>
    <r>
      <rPr>
        <sz val="11"/>
        <rFont val="宋体"/>
        <charset val="134"/>
      </rPr>
      <t>家庭装酸奶</t>
    </r>
    <r>
      <rPr>
        <sz val="11"/>
        <rFont val="Calibri"/>
        <family val="2"/>
      </rPr>
      <t>(</t>
    </r>
    <r>
      <rPr>
        <sz val="11"/>
        <rFont val="宋体"/>
        <charset val="134"/>
      </rPr>
      <t>原味</t>
    </r>
    <r>
      <rPr>
        <sz val="11"/>
        <rFont val="Calibri"/>
        <family val="2"/>
      </rPr>
      <t>) 969g*1</t>
    </r>
  </si>
  <si>
    <r>
      <rPr>
        <sz val="11"/>
        <color theme="1"/>
        <rFont val="宋体"/>
        <charset val="134"/>
      </rPr>
      <t>卡士盒购马</t>
    </r>
    <r>
      <rPr>
        <sz val="11"/>
        <color theme="1"/>
        <rFont val="Calibri"/>
        <family val="2"/>
      </rPr>
      <t>007</t>
    </r>
    <r>
      <rPr>
        <sz val="11"/>
        <color theme="1"/>
        <rFont val="宋体"/>
        <charset val="134"/>
      </rPr>
      <t>无蔗糖益生菌家庭装酸奶</t>
    </r>
    <r>
      <rPr>
        <sz val="11"/>
        <color theme="1"/>
        <rFont val="Calibri"/>
        <family val="2"/>
      </rPr>
      <t>(</t>
    </r>
    <r>
      <rPr>
        <sz val="11"/>
        <color theme="1"/>
        <rFont val="宋体"/>
        <charset val="134"/>
      </rPr>
      <t>原味</t>
    </r>
    <r>
      <rPr>
        <sz val="11"/>
        <color theme="1"/>
        <rFont val="Calibri"/>
        <family val="2"/>
      </rPr>
      <t xml:space="preserve">) </t>
    </r>
    <r>
      <rPr>
        <sz val="11"/>
        <color theme="1"/>
        <rFont val="宋体"/>
        <charset val="134"/>
      </rPr>
      <t>冷藏</t>
    </r>
    <r>
      <rPr>
        <sz val="11"/>
        <color theme="1"/>
        <rFont val="Calibri"/>
        <family val="2"/>
      </rPr>
      <t>7</t>
    </r>
    <r>
      <rPr>
        <sz val="11"/>
        <color theme="1"/>
        <rFont val="宋体"/>
        <charset val="134"/>
      </rPr>
      <t>种益生菌家庭装</t>
    </r>
    <r>
      <rPr>
        <sz val="11"/>
        <color theme="1"/>
        <rFont val="Calibri"/>
        <family val="2"/>
      </rPr>
      <t xml:space="preserve"> 007</t>
    </r>
    <r>
      <rPr>
        <sz val="11"/>
        <color theme="1"/>
        <rFont val="宋体"/>
        <charset val="134"/>
      </rPr>
      <t>家庭装酸奶</t>
    </r>
    <r>
      <rPr>
        <sz val="11"/>
        <color theme="1"/>
        <rFont val="Calibri"/>
        <family val="2"/>
      </rPr>
      <t>(</t>
    </r>
    <r>
      <rPr>
        <sz val="11"/>
        <color theme="1"/>
        <rFont val="宋体"/>
        <charset val="134"/>
      </rPr>
      <t>原味</t>
    </r>
    <r>
      <rPr>
        <sz val="11"/>
        <color theme="1"/>
        <rFont val="Calibri"/>
        <family val="2"/>
      </rPr>
      <t>) 969g*1</t>
    </r>
  </si>
  <si>
    <r>
      <rPr>
        <sz val="11"/>
        <color theme="1"/>
        <rFont val="宋体"/>
        <charset val="134"/>
      </rPr>
      <t>朴食优选店</t>
    </r>
  </si>
  <si>
    <t>http://item.jd.com/10207957841657.html</t>
  </si>
  <si>
    <t>72.6</t>
  </si>
  <si>
    <t>10207957841657</t>
  </si>
  <si>
    <r>
      <rPr>
        <sz val="11"/>
        <rFont val="宋体"/>
        <charset val="134"/>
      </rPr>
      <t>卡士顺丰</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r>
      <rPr>
        <sz val="11"/>
        <rFont val="Calibri"/>
        <family val="2"/>
      </rPr>
      <t xml:space="preserve"> </t>
    </r>
    <r>
      <rPr>
        <sz val="11"/>
        <rFont val="宋体"/>
        <charset val="134"/>
      </rPr>
      <t>顺丰卡士</t>
    </r>
    <r>
      <rPr>
        <sz val="11"/>
        <rFont val="Calibri"/>
        <family val="2"/>
      </rPr>
      <t>007</t>
    </r>
    <r>
      <rPr>
        <sz val="11"/>
        <rFont val="宋体"/>
        <charset val="134"/>
      </rPr>
      <t>原味酸奶</t>
    </r>
    <r>
      <rPr>
        <sz val="11"/>
        <rFont val="Calibri"/>
        <family val="2"/>
      </rPr>
      <t>440g*4</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</si>
  <si>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瓶小奶罐原味酸奶</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顺丰卡士</t>
    </r>
    <r>
      <rPr>
        <sz val="11"/>
        <color theme="1"/>
        <rFont val="Calibri"/>
        <family val="2"/>
      </rPr>
      <t>007</t>
    </r>
    <r>
      <rPr>
        <sz val="11"/>
        <color theme="1"/>
        <rFont val="宋体"/>
        <charset val="134"/>
      </rPr>
      <t>原味酸奶</t>
    </r>
    <r>
      <rPr>
        <sz val="11"/>
        <color theme="1"/>
        <rFont val="Calibri"/>
        <family val="2"/>
      </rPr>
      <t>440g*4</t>
    </r>
    <r>
      <rPr>
        <sz val="11"/>
        <color theme="1"/>
        <rFont val="宋体"/>
        <charset val="134"/>
      </rPr>
      <t>瓶</t>
    </r>
  </si>
  <si>
    <t>http://item.jd.com/10117402567351.html</t>
  </si>
  <si>
    <t>128</t>
  </si>
  <si>
    <t>10117402567351</t>
  </si>
  <si>
    <r>
      <rPr>
        <sz val="11"/>
        <rFont val="宋体"/>
        <charset val="134"/>
      </rPr>
      <t>卡士</t>
    </r>
    <r>
      <rPr>
        <sz val="11"/>
        <rFont val="Calibri"/>
        <family val="2"/>
      </rPr>
      <t>007</t>
    </r>
    <r>
      <rPr>
        <sz val="11"/>
        <rFont val="宋体"/>
        <charset val="134"/>
      </rPr>
      <t>益生菌酸</t>
    </r>
    <r>
      <rPr>
        <sz val="11"/>
        <rFont val="Calibri"/>
        <family val="2"/>
      </rPr>
      <t>0</t>
    </r>
    <r>
      <rPr>
        <sz val="11"/>
        <rFont val="宋体"/>
        <charset val="134"/>
      </rPr>
      <t>低温冷藏酸奶冷藏日期新鲜</t>
    </r>
    <r>
      <rPr>
        <sz val="11"/>
        <rFont val="Calibri"/>
        <family val="2"/>
      </rPr>
      <t xml:space="preserve"> 428g</t>
    </r>
    <r>
      <rPr>
        <sz val="11"/>
        <rFont val="宋体"/>
        <charset val="134"/>
      </rPr>
      <t>小奶罐</t>
    </r>
    <r>
      <rPr>
        <sz val="11"/>
        <rFont val="Calibri"/>
        <family val="2"/>
      </rPr>
      <t>4</t>
    </r>
    <r>
      <rPr>
        <sz val="11"/>
        <rFont val="宋体"/>
        <charset val="134"/>
      </rPr>
      <t>支</t>
    </r>
  </si>
  <si>
    <r>
      <rPr>
        <sz val="11"/>
        <color theme="1"/>
        <rFont val="宋体"/>
        <charset val="134"/>
      </rPr>
      <t>卡士</t>
    </r>
    <r>
      <rPr>
        <sz val="11"/>
        <color theme="1"/>
        <rFont val="Calibri"/>
        <family val="2"/>
      </rPr>
      <t>007</t>
    </r>
    <r>
      <rPr>
        <sz val="11"/>
        <color theme="1"/>
        <rFont val="宋体"/>
        <charset val="134"/>
      </rPr>
      <t>益生菌酸</t>
    </r>
    <r>
      <rPr>
        <sz val="11"/>
        <color theme="1"/>
        <rFont val="Calibri"/>
        <family val="2"/>
      </rPr>
      <t>0</t>
    </r>
    <r>
      <rPr>
        <sz val="11"/>
        <color theme="1"/>
        <rFont val="宋体"/>
        <charset val="134"/>
      </rPr>
      <t>低温冷藏酸奶冷藏日期新鲜</t>
    </r>
    <r>
      <rPr>
        <sz val="11"/>
        <color theme="1"/>
        <rFont val="Calibri"/>
        <family val="2"/>
      </rPr>
      <t xml:space="preserve"> 428g</t>
    </r>
    <r>
      <rPr>
        <sz val="11"/>
        <color theme="1"/>
        <rFont val="宋体"/>
        <charset val="134"/>
      </rPr>
      <t>小奶罐</t>
    </r>
    <r>
      <rPr>
        <sz val="11"/>
        <color theme="1"/>
        <rFont val="Calibri"/>
        <family val="2"/>
      </rPr>
      <t>4</t>
    </r>
    <r>
      <rPr>
        <sz val="11"/>
        <color theme="1"/>
        <rFont val="宋体"/>
        <charset val="134"/>
      </rPr>
      <t>支</t>
    </r>
  </si>
  <si>
    <t>http://item.jd.com/10117402567350.html</t>
  </si>
  <si>
    <t>10117402567350</t>
  </si>
  <si>
    <r>
      <rPr>
        <sz val="11"/>
        <rFont val="宋体"/>
        <charset val="134"/>
      </rPr>
      <t>卡士</t>
    </r>
    <r>
      <rPr>
        <sz val="11"/>
        <rFont val="Calibri"/>
        <family val="2"/>
      </rPr>
      <t>007</t>
    </r>
    <r>
      <rPr>
        <sz val="11"/>
        <rFont val="宋体"/>
        <charset val="134"/>
      </rPr>
      <t>益生菌酸</t>
    </r>
    <r>
      <rPr>
        <sz val="11"/>
        <rFont val="Calibri"/>
        <family val="2"/>
      </rPr>
      <t>0</t>
    </r>
    <r>
      <rPr>
        <sz val="11"/>
        <rFont val="宋体"/>
        <charset val="134"/>
      </rPr>
      <t>低温冷藏酸奶冷藏日期新鲜</t>
    </r>
    <r>
      <rPr>
        <sz val="11"/>
        <rFont val="Calibri"/>
        <family val="2"/>
      </rPr>
      <t xml:space="preserve"> 440g</t>
    </r>
    <r>
      <rPr>
        <sz val="11"/>
        <rFont val="宋体"/>
        <charset val="134"/>
      </rPr>
      <t>小奶罐</t>
    </r>
    <r>
      <rPr>
        <sz val="11"/>
        <rFont val="Calibri"/>
        <family val="2"/>
      </rPr>
      <t>4</t>
    </r>
    <r>
      <rPr>
        <sz val="11"/>
        <rFont val="宋体"/>
        <charset val="134"/>
      </rPr>
      <t>支</t>
    </r>
  </si>
  <si>
    <r>
      <rPr>
        <sz val="11"/>
        <color theme="1"/>
        <rFont val="宋体"/>
        <charset val="134"/>
      </rPr>
      <t>卡士</t>
    </r>
    <r>
      <rPr>
        <sz val="11"/>
        <color theme="1"/>
        <rFont val="Calibri"/>
        <family val="2"/>
      </rPr>
      <t>007</t>
    </r>
    <r>
      <rPr>
        <sz val="11"/>
        <color theme="1"/>
        <rFont val="宋体"/>
        <charset val="134"/>
      </rPr>
      <t>益生菌酸</t>
    </r>
    <r>
      <rPr>
        <sz val="11"/>
        <color theme="1"/>
        <rFont val="Calibri"/>
        <family val="2"/>
      </rPr>
      <t>0</t>
    </r>
    <r>
      <rPr>
        <sz val="11"/>
        <color theme="1"/>
        <rFont val="宋体"/>
        <charset val="134"/>
      </rPr>
      <t>低温冷藏酸奶冷藏日期新鲜</t>
    </r>
    <r>
      <rPr>
        <sz val="11"/>
        <color theme="1"/>
        <rFont val="Calibri"/>
        <family val="2"/>
      </rPr>
      <t xml:space="preserve"> 440g</t>
    </r>
    <r>
      <rPr>
        <sz val="11"/>
        <color theme="1"/>
        <rFont val="宋体"/>
        <charset val="134"/>
      </rPr>
      <t>小奶罐</t>
    </r>
    <r>
      <rPr>
        <sz val="11"/>
        <color theme="1"/>
        <rFont val="Calibri"/>
        <family val="2"/>
      </rPr>
      <t>4</t>
    </r>
    <r>
      <rPr>
        <sz val="11"/>
        <color theme="1"/>
        <rFont val="宋体"/>
        <charset val="134"/>
      </rPr>
      <t>支</t>
    </r>
  </si>
  <si>
    <t>http://item.jd.com/10202428279836.html</t>
  </si>
  <si>
    <t>10202428279836</t>
  </si>
  <si>
    <r>
      <rPr>
        <sz val="11"/>
        <color theme="1"/>
        <rFont val="宋体"/>
        <charset val="134"/>
      </rPr>
      <t>酥苡食品商行店</t>
    </r>
  </si>
  <si>
    <t>http://item.jd.com/10189970437191.html</t>
  </si>
  <si>
    <t>10189970437191</t>
  </si>
  <si>
    <r>
      <rPr>
        <sz val="11"/>
        <rFont val="宋体"/>
        <charset val="134"/>
      </rPr>
      <t>卡士低温酸奶</t>
    </r>
    <r>
      <rPr>
        <sz val="11"/>
        <rFont val="Calibri"/>
        <family val="2"/>
      </rPr>
      <t>007</t>
    </r>
    <r>
      <rPr>
        <sz val="11"/>
        <rFont val="宋体"/>
        <charset val="134"/>
      </rPr>
      <t>家庭装原味</t>
    </r>
    <r>
      <rPr>
        <sz val="11"/>
        <rFont val="Calibri"/>
        <family val="2"/>
      </rPr>
      <t>1kg*2</t>
    </r>
    <r>
      <rPr>
        <sz val="11"/>
        <rFont val="宋体"/>
        <charset val="134"/>
      </rPr>
      <t>生牛乳发酵益生菌乳酸菌大瓶牛奶</t>
    </r>
    <r>
      <rPr>
        <sz val="11"/>
        <rFont val="Calibri"/>
        <family val="2"/>
      </rPr>
      <t xml:space="preserve"> </t>
    </r>
    <r>
      <rPr>
        <sz val="11"/>
        <rFont val="宋体"/>
        <charset val="134"/>
      </rPr>
      <t>【顺丰包邮】</t>
    </r>
    <r>
      <rPr>
        <sz val="11"/>
        <rFont val="Calibri"/>
        <family val="2"/>
      </rPr>
      <t>0</t>
    </r>
    <r>
      <rPr>
        <sz val="11"/>
        <rFont val="宋体"/>
        <charset val="134"/>
      </rPr>
      <t>添加原味酸奶</t>
    </r>
    <r>
      <rPr>
        <sz val="11"/>
        <rFont val="Calibri"/>
        <family val="2"/>
      </rPr>
      <t>1kg*2</t>
    </r>
    <r>
      <rPr>
        <sz val="11"/>
        <rFont val="宋体"/>
        <charset val="134"/>
      </rPr>
      <t>瓶</t>
    </r>
  </si>
  <si>
    <r>
      <rPr>
        <sz val="11"/>
        <color theme="1"/>
        <rFont val="宋体"/>
        <charset val="134"/>
      </rPr>
      <t>卡士低温酸奶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生牛乳发酵益生菌乳酸菌大瓶牛奶</t>
    </r>
    <r>
      <rPr>
        <sz val="11"/>
        <color theme="1"/>
        <rFont val="Calibri"/>
        <family val="2"/>
      </rPr>
      <t xml:space="preserve"> </t>
    </r>
    <r>
      <rPr>
        <sz val="11"/>
        <color theme="1"/>
        <rFont val="宋体"/>
        <charset val="134"/>
      </rPr>
      <t>【顺丰包邮】</t>
    </r>
    <r>
      <rPr>
        <sz val="11"/>
        <color theme="1"/>
        <rFont val="Calibri"/>
        <family val="2"/>
      </rPr>
      <t>0</t>
    </r>
    <r>
      <rPr>
        <sz val="11"/>
        <color theme="1"/>
        <rFont val="宋体"/>
        <charset val="134"/>
      </rPr>
      <t>添加原味酸奶</t>
    </r>
    <r>
      <rPr>
        <sz val="11"/>
        <color theme="1"/>
        <rFont val="Calibri"/>
        <family val="2"/>
      </rPr>
      <t>1kg*2</t>
    </r>
    <r>
      <rPr>
        <sz val="11"/>
        <color theme="1"/>
        <rFont val="宋体"/>
        <charset val="134"/>
      </rPr>
      <t>瓶</t>
    </r>
  </si>
  <si>
    <r>
      <rPr>
        <sz val="11"/>
        <color theme="1"/>
        <rFont val="宋体"/>
        <charset val="134"/>
      </rPr>
      <t>兴盛甄选食品店</t>
    </r>
  </si>
  <si>
    <t>http://item.jd.com/10198139975423.html</t>
  </si>
  <si>
    <t>67.35</t>
  </si>
  <si>
    <t>10198139975423</t>
  </si>
  <si>
    <r>
      <rPr>
        <sz val="11"/>
        <rFont val="宋体"/>
        <charset val="134"/>
      </rPr>
      <t>卡士酸奶</t>
    </r>
    <r>
      <rPr>
        <sz val="11"/>
        <rFont val="Calibri"/>
        <family val="2"/>
      </rPr>
      <t>007</t>
    </r>
    <r>
      <rPr>
        <sz val="11"/>
        <rFont val="宋体"/>
        <charset val="134"/>
      </rPr>
      <t>小奶罐</t>
    </r>
    <r>
      <rPr>
        <sz val="11"/>
        <rFont val="Calibri"/>
        <family val="2"/>
      </rPr>
      <t>440g*5</t>
    </r>
    <r>
      <rPr>
        <sz val="11"/>
        <rFont val="宋体"/>
        <charset val="134"/>
      </rPr>
      <t>桶装</t>
    </r>
    <r>
      <rPr>
        <sz val="11"/>
        <rFont val="Calibri"/>
        <family val="2"/>
      </rPr>
      <t>7</t>
    </r>
    <r>
      <rPr>
        <sz val="11"/>
        <rFont val="宋体"/>
        <charset val="134"/>
      </rPr>
      <t>种益生菌原味儿童健康低温发酵乳</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440g 4</t>
    </r>
    <r>
      <rPr>
        <sz val="11"/>
        <rFont val="宋体"/>
        <charset val="134"/>
      </rPr>
      <t>罐【赠</t>
    </r>
    <r>
      <rPr>
        <sz val="11"/>
        <rFont val="Calibri"/>
        <family val="2"/>
      </rPr>
      <t>1</t>
    </r>
    <r>
      <rPr>
        <sz val="11"/>
        <rFont val="宋体"/>
        <charset val="134"/>
      </rPr>
      <t>发</t>
    </r>
    <r>
      <rPr>
        <sz val="11"/>
        <rFont val="Calibri"/>
        <family val="2"/>
      </rPr>
      <t>5</t>
    </r>
    <r>
      <rPr>
        <sz val="11"/>
        <rFont val="宋体"/>
        <charset val="134"/>
      </rPr>
      <t>】</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</si>
  <si>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440g*5</t>
    </r>
    <r>
      <rPr>
        <sz val="11"/>
        <color theme="1"/>
        <rFont val="宋体"/>
        <charset val="134"/>
      </rPr>
      <t>桶装</t>
    </r>
    <r>
      <rPr>
        <sz val="11"/>
        <color theme="1"/>
        <rFont val="Calibri"/>
        <family val="2"/>
      </rPr>
      <t>7</t>
    </r>
    <r>
      <rPr>
        <sz val="11"/>
        <color theme="1"/>
        <rFont val="宋体"/>
        <charset val="134"/>
      </rPr>
      <t>种益生菌原味儿童健康低温发酵乳</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440g 4</t>
    </r>
    <r>
      <rPr>
        <sz val="11"/>
        <color theme="1"/>
        <rFont val="宋体"/>
        <charset val="134"/>
      </rPr>
      <t>罐【赠</t>
    </r>
    <r>
      <rPr>
        <sz val="11"/>
        <color theme="1"/>
        <rFont val="Calibri"/>
        <family val="2"/>
      </rPr>
      <t>1</t>
    </r>
    <r>
      <rPr>
        <sz val="11"/>
        <color theme="1"/>
        <rFont val="宋体"/>
        <charset val="134"/>
      </rPr>
      <t>发</t>
    </r>
    <r>
      <rPr>
        <sz val="11"/>
        <color theme="1"/>
        <rFont val="Calibri"/>
        <family val="2"/>
      </rPr>
      <t>5</t>
    </r>
    <r>
      <rPr>
        <sz val="11"/>
        <color theme="1"/>
        <rFont val="宋体"/>
        <charset val="134"/>
      </rPr>
      <t>】</t>
    </r>
  </si>
  <si>
    <t>http://item.jd.com/10125564558060.html</t>
  </si>
  <si>
    <t>10125564558060</t>
  </si>
  <si>
    <r>
      <rPr>
        <sz val="11"/>
        <rFont val="宋体"/>
        <charset val="134"/>
      </rPr>
      <t>卡士无糖酸奶卡士低温酸奶</t>
    </r>
    <r>
      <rPr>
        <sz val="11"/>
        <rFont val="Calibri"/>
        <family val="2"/>
      </rPr>
      <t>007</t>
    </r>
    <r>
      <rPr>
        <sz val="11"/>
        <rFont val="宋体"/>
        <charset val="134"/>
      </rPr>
      <t>小奶罐</t>
    </r>
    <r>
      <rPr>
        <sz val="11"/>
        <rFont val="Calibri"/>
        <family val="2"/>
      </rPr>
      <t>7</t>
    </r>
    <r>
      <rPr>
        <sz val="11"/>
        <rFont val="宋体"/>
        <charset val="134"/>
      </rPr>
      <t>种益生菌</t>
    </r>
    <r>
      <rPr>
        <sz val="11"/>
        <rFont val="Calibri"/>
        <family val="2"/>
      </rPr>
      <t>0</t>
    </r>
    <r>
      <rPr>
        <sz val="11"/>
        <rFont val="宋体"/>
        <charset val="134"/>
      </rPr>
      <t>蔗糖</t>
    </r>
    <r>
      <rPr>
        <sz val="11"/>
        <rFont val="Calibri"/>
        <family val="2"/>
      </rPr>
      <t>0</t>
    </r>
    <r>
      <rPr>
        <sz val="11"/>
        <rFont val="宋体"/>
        <charset val="134"/>
      </rPr>
      <t>添加乳酸菌</t>
    </r>
    <r>
      <rPr>
        <sz val="11"/>
        <rFont val="Calibri"/>
        <family val="2"/>
      </rPr>
      <t xml:space="preserve">428g/ </t>
    </r>
    <r>
      <rPr>
        <sz val="11"/>
        <rFont val="宋体"/>
        <charset val="134"/>
      </rPr>
      <t>【无甜味】</t>
    </r>
    <r>
      <rPr>
        <sz val="11"/>
        <rFont val="Calibri"/>
        <family val="2"/>
      </rPr>
      <t>0</t>
    </r>
    <r>
      <rPr>
        <sz val="11"/>
        <rFont val="宋体"/>
        <charset val="134"/>
      </rPr>
      <t>蔗糖</t>
    </r>
    <r>
      <rPr>
        <sz val="11"/>
        <rFont val="Calibri"/>
        <family val="2"/>
      </rPr>
      <t>0</t>
    </r>
    <r>
      <rPr>
        <sz val="11"/>
        <rFont val="宋体"/>
        <charset val="134"/>
      </rPr>
      <t>添加</t>
    </r>
    <r>
      <rPr>
        <sz val="11"/>
        <rFont val="Calibri"/>
        <family val="2"/>
      </rPr>
      <t>428g*4</t>
    </r>
    <r>
      <rPr>
        <sz val="11"/>
        <rFont val="宋体"/>
        <charset val="134"/>
      </rPr>
      <t>罐</t>
    </r>
  </si>
  <si>
    <r>
      <rPr>
        <sz val="11"/>
        <color theme="1"/>
        <rFont val="宋体"/>
        <charset val="134"/>
      </rPr>
      <t>卡士无糖酸奶卡士低温酸奶</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添加乳酸菌</t>
    </r>
    <r>
      <rPr>
        <sz val="11"/>
        <color theme="1"/>
        <rFont val="Calibri"/>
        <family val="2"/>
      </rPr>
      <t xml:space="preserve">428g/ </t>
    </r>
    <r>
      <rPr>
        <sz val="11"/>
        <color theme="1"/>
        <rFont val="宋体"/>
        <charset val="134"/>
      </rPr>
      <t>【无甜味】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t>
    </r>
    <r>
      <rPr>
        <sz val="11"/>
        <color theme="1"/>
        <rFont val="Calibri"/>
        <family val="2"/>
      </rPr>
      <t>428g*4</t>
    </r>
    <r>
      <rPr>
        <sz val="11"/>
        <color theme="1"/>
        <rFont val="宋体"/>
        <charset val="134"/>
      </rPr>
      <t>罐</t>
    </r>
  </si>
  <si>
    <t>http://item.jd.com/10152932096876.html</t>
  </si>
  <si>
    <t>10152932096876</t>
  </si>
  <si>
    <r>
      <rPr>
        <sz val="11"/>
        <rFont val="宋体"/>
        <charset val="134"/>
      </rPr>
      <t>卡士</t>
    </r>
    <r>
      <rPr>
        <sz val="11"/>
        <rFont val="Calibri"/>
        <family val="2"/>
      </rPr>
      <t xml:space="preserve"> </t>
    </r>
    <r>
      <rPr>
        <sz val="11"/>
        <rFont val="宋体"/>
        <charset val="134"/>
      </rPr>
      <t>卡士</t>
    </r>
    <r>
      <rPr>
        <sz val="11"/>
        <rFont val="Calibri"/>
        <family val="2"/>
      </rPr>
      <t>007</t>
    </r>
    <r>
      <rPr>
        <sz val="11"/>
        <rFont val="宋体"/>
        <charset val="134"/>
      </rPr>
      <t>迷你罐酸奶</t>
    </r>
    <r>
      <rPr>
        <sz val="11"/>
        <rFont val="Calibri"/>
        <family val="2"/>
      </rPr>
      <t>AD</t>
    </r>
    <r>
      <rPr>
        <sz val="11"/>
        <rFont val="宋体"/>
        <charset val="134"/>
      </rPr>
      <t>钙原味</t>
    </r>
    <r>
      <rPr>
        <sz val="11"/>
        <rFont val="Calibri"/>
        <family val="2"/>
      </rPr>
      <t>/</t>
    </r>
    <r>
      <rPr>
        <sz val="11"/>
        <rFont val="宋体"/>
        <charset val="134"/>
      </rPr>
      <t>多莓</t>
    </r>
    <r>
      <rPr>
        <sz val="11"/>
        <rFont val="Calibri"/>
        <family val="2"/>
      </rPr>
      <t>/</t>
    </r>
    <r>
      <rPr>
        <sz val="11"/>
        <rFont val="宋体"/>
        <charset val="134"/>
      </rPr>
      <t>牛油果</t>
    </r>
    <r>
      <rPr>
        <sz val="11"/>
        <rFont val="Calibri"/>
        <family val="2"/>
      </rPr>
      <t>220g</t>
    </r>
    <r>
      <rPr>
        <sz val="11"/>
        <rFont val="宋体"/>
        <charset val="134"/>
      </rPr>
      <t>七种益生菌低温冷藏</t>
    </r>
    <r>
      <rPr>
        <sz val="11"/>
        <rFont val="Calibri"/>
        <family val="2"/>
      </rPr>
      <t xml:space="preserve"> 007</t>
    </r>
    <r>
      <rPr>
        <sz val="11"/>
        <rFont val="宋体"/>
        <charset val="134"/>
      </rPr>
      <t>迷你罐</t>
    </r>
    <r>
      <rPr>
        <sz val="11"/>
        <rFont val="Calibri"/>
        <family val="2"/>
      </rPr>
      <t>220g</t>
    </r>
    <r>
      <rPr>
        <sz val="11"/>
        <rFont val="宋体"/>
        <charset val="134"/>
      </rPr>
      <t>原味</t>
    </r>
    <r>
      <rPr>
        <sz val="11"/>
        <rFont val="Calibri"/>
        <family val="2"/>
      </rPr>
      <t>*6</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</si>
  <si>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迷你罐酸奶</t>
    </r>
    <r>
      <rPr>
        <sz val="11"/>
        <color theme="1"/>
        <rFont val="Calibri"/>
        <family val="2"/>
      </rPr>
      <t>AD</t>
    </r>
    <r>
      <rPr>
        <sz val="11"/>
        <color theme="1"/>
        <rFont val="宋体"/>
        <charset val="134"/>
      </rPr>
      <t>钙原味</t>
    </r>
    <r>
      <rPr>
        <sz val="11"/>
        <color theme="1"/>
        <rFont val="Calibri"/>
        <family val="2"/>
      </rPr>
      <t>/</t>
    </r>
    <r>
      <rPr>
        <sz val="11"/>
        <color theme="1"/>
        <rFont val="宋体"/>
        <charset val="134"/>
      </rPr>
      <t>多莓</t>
    </r>
    <r>
      <rPr>
        <sz val="11"/>
        <color theme="1"/>
        <rFont val="Calibri"/>
        <family val="2"/>
      </rPr>
      <t>/</t>
    </r>
    <r>
      <rPr>
        <sz val="11"/>
        <color theme="1"/>
        <rFont val="宋体"/>
        <charset val="134"/>
      </rPr>
      <t>牛油果</t>
    </r>
    <r>
      <rPr>
        <sz val="11"/>
        <color theme="1"/>
        <rFont val="Calibri"/>
        <family val="2"/>
      </rPr>
      <t>220g</t>
    </r>
    <r>
      <rPr>
        <sz val="11"/>
        <color theme="1"/>
        <rFont val="宋体"/>
        <charset val="134"/>
      </rPr>
      <t>七种益生菌低温冷藏</t>
    </r>
    <r>
      <rPr>
        <sz val="11"/>
        <color theme="1"/>
        <rFont val="Calibri"/>
        <family val="2"/>
      </rPr>
      <t xml:space="preserve"> 007</t>
    </r>
    <r>
      <rPr>
        <sz val="11"/>
        <color theme="1"/>
        <rFont val="宋体"/>
        <charset val="134"/>
      </rPr>
      <t>迷你罐</t>
    </r>
    <r>
      <rPr>
        <sz val="11"/>
        <color theme="1"/>
        <rFont val="Calibri"/>
        <family val="2"/>
      </rPr>
      <t>220g</t>
    </r>
    <r>
      <rPr>
        <sz val="11"/>
        <color theme="1"/>
        <rFont val="宋体"/>
        <charset val="134"/>
      </rPr>
      <t>原味</t>
    </r>
    <r>
      <rPr>
        <sz val="11"/>
        <color theme="1"/>
        <rFont val="Calibri"/>
        <family val="2"/>
      </rPr>
      <t>*6</t>
    </r>
    <r>
      <rPr>
        <sz val="11"/>
        <color theme="1"/>
        <rFont val="宋体"/>
        <charset val="134"/>
      </rPr>
      <t>瓶</t>
    </r>
  </si>
  <si>
    <t>http://item.jd.com/10197094462699.html</t>
  </si>
  <si>
    <t>48.8</t>
  </si>
  <si>
    <t>10197094462699</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</si>
  <si>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无蔗糖益生菌酸奶原味</t>
    </r>
    <r>
      <rPr>
        <sz val="11"/>
        <rFont val="Calibri"/>
        <family val="2"/>
      </rPr>
      <t>428g*2</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</si>
  <si>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无蔗糖益生菌酸奶原味</t>
    </r>
    <r>
      <rPr>
        <sz val="11"/>
        <color theme="1"/>
        <rFont val="Calibri"/>
        <family val="2"/>
      </rPr>
      <t>428g*2</t>
    </r>
    <r>
      <rPr>
        <sz val="11"/>
        <color theme="1"/>
        <rFont val="宋体"/>
        <charset val="134"/>
      </rPr>
      <t>瓶</t>
    </r>
  </si>
  <si>
    <t>http://item.jd.com/10176654528704.html</t>
  </si>
  <si>
    <t>45</t>
  </si>
  <si>
    <t>10176654528704</t>
  </si>
  <si>
    <r>
      <rPr>
        <sz val="11"/>
        <rFont val="宋体"/>
        <charset val="134"/>
      </rPr>
      <t>卡士</t>
    </r>
    <r>
      <rPr>
        <sz val="11"/>
        <rFont val="Calibri"/>
        <family val="2"/>
      </rPr>
      <t>007mini</t>
    </r>
    <r>
      <rPr>
        <sz val="11"/>
        <rFont val="宋体"/>
        <charset val="134"/>
      </rPr>
      <t>罐</t>
    </r>
    <r>
      <rPr>
        <sz val="11"/>
        <rFont val="Calibri"/>
        <family val="2"/>
      </rPr>
      <t>AD</t>
    </r>
    <r>
      <rPr>
        <sz val="11"/>
        <rFont val="宋体"/>
        <charset val="134"/>
      </rPr>
      <t>钙酸奶益生菌原味发酵乳</t>
    </r>
    <r>
      <rPr>
        <sz val="11"/>
        <rFont val="Calibri"/>
        <family val="2"/>
      </rPr>
      <t>0</t>
    </r>
    <r>
      <rPr>
        <sz val="11"/>
        <rFont val="宋体"/>
        <charset val="134"/>
      </rPr>
      <t>添加剂孕妇学生早餐奶</t>
    </r>
    <r>
      <rPr>
        <sz val="11"/>
        <rFont val="Calibri"/>
        <family val="2"/>
      </rPr>
      <t xml:space="preserve"> </t>
    </r>
    <r>
      <rPr>
        <sz val="11"/>
        <rFont val="宋体"/>
        <charset val="134"/>
      </rPr>
      <t>【</t>
    </r>
    <r>
      <rPr>
        <sz val="11"/>
        <rFont val="Calibri"/>
        <family val="2"/>
      </rPr>
      <t>3</t>
    </r>
    <r>
      <rPr>
        <sz val="11"/>
        <rFont val="宋体"/>
        <charset val="134"/>
      </rPr>
      <t>瓶】</t>
    </r>
    <r>
      <rPr>
        <sz val="11"/>
        <rFont val="Calibri"/>
        <family val="2"/>
      </rPr>
      <t>AD</t>
    </r>
    <r>
      <rPr>
        <sz val="11"/>
        <rFont val="宋体"/>
        <charset val="134"/>
      </rPr>
      <t>钙迷你罐</t>
    </r>
    <r>
      <rPr>
        <sz val="11"/>
        <rFont val="Calibri"/>
        <family val="2"/>
      </rPr>
      <t>220g</t>
    </r>
  </si>
  <si>
    <r>
      <rPr>
        <sz val="11"/>
        <color theme="1"/>
        <rFont val="宋体"/>
        <charset val="134"/>
      </rPr>
      <t>卡士</t>
    </r>
    <r>
      <rPr>
        <sz val="11"/>
        <color theme="1"/>
        <rFont val="Calibri"/>
        <family val="2"/>
      </rPr>
      <t>007mini</t>
    </r>
    <r>
      <rPr>
        <sz val="11"/>
        <color theme="1"/>
        <rFont val="宋体"/>
        <charset val="134"/>
      </rPr>
      <t>罐</t>
    </r>
    <r>
      <rPr>
        <sz val="11"/>
        <color theme="1"/>
        <rFont val="Calibri"/>
        <family val="2"/>
      </rPr>
      <t>AD</t>
    </r>
    <r>
      <rPr>
        <sz val="11"/>
        <color theme="1"/>
        <rFont val="宋体"/>
        <charset val="134"/>
      </rPr>
      <t>钙酸奶益生菌原味发酵乳</t>
    </r>
    <r>
      <rPr>
        <sz val="11"/>
        <color theme="1"/>
        <rFont val="Calibri"/>
        <family val="2"/>
      </rPr>
      <t>0</t>
    </r>
    <r>
      <rPr>
        <sz val="11"/>
        <color theme="1"/>
        <rFont val="宋体"/>
        <charset val="134"/>
      </rPr>
      <t>添加剂孕妇学生早餐奶</t>
    </r>
    <r>
      <rPr>
        <sz val="11"/>
        <color theme="1"/>
        <rFont val="Calibri"/>
        <family val="2"/>
      </rPr>
      <t xml:space="preserve"> </t>
    </r>
    <r>
      <rPr>
        <sz val="11"/>
        <color theme="1"/>
        <rFont val="宋体"/>
        <charset val="134"/>
      </rPr>
      <t>【</t>
    </r>
    <r>
      <rPr>
        <sz val="11"/>
        <color theme="1"/>
        <rFont val="Calibri"/>
        <family val="2"/>
      </rPr>
      <t>3</t>
    </r>
    <r>
      <rPr>
        <sz val="11"/>
        <color theme="1"/>
        <rFont val="宋体"/>
        <charset val="134"/>
      </rPr>
      <t>瓶】</t>
    </r>
    <r>
      <rPr>
        <sz val="11"/>
        <color theme="1"/>
        <rFont val="Calibri"/>
        <family val="2"/>
      </rPr>
      <t>AD</t>
    </r>
    <r>
      <rPr>
        <sz val="11"/>
        <color theme="1"/>
        <rFont val="宋体"/>
        <charset val="134"/>
      </rPr>
      <t>钙迷你罐</t>
    </r>
    <r>
      <rPr>
        <sz val="11"/>
        <color theme="1"/>
        <rFont val="Calibri"/>
        <family val="2"/>
      </rPr>
      <t>220g</t>
    </r>
  </si>
  <si>
    <t>http://item.jd.com/10197701987606.html</t>
  </si>
  <si>
    <t>74</t>
  </si>
  <si>
    <t>10197701987606</t>
  </si>
  <si>
    <t>http://item.jd.com/10095933912841.html</t>
  </si>
  <si>
    <t>10095933912841</t>
  </si>
  <si>
    <r>
      <rPr>
        <sz val="11"/>
        <rFont val="宋体"/>
        <charset val="134"/>
      </rPr>
      <t>卡士卡士</t>
    </r>
    <r>
      <rPr>
        <sz val="11"/>
        <rFont val="Calibri"/>
        <family val="2"/>
      </rPr>
      <t>007</t>
    </r>
    <r>
      <rPr>
        <sz val="11"/>
        <rFont val="宋体"/>
        <charset val="134"/>
      </rPr>
      <t>酸奶可选原味七种益生菌低温冷藏家庭装</t>
    </r>
    <r>
      <rPr>
        <sz val="11"/>
        <rFont val="Calibri"/>
        <family val="2"/>
      </rPr>
      <t xml:space="preserve"> 428g*0</t>
    </r>
    <r>
      <rPr>
        <sz val="11"/>
        <rFont val="宋体"/>
        <charset val="134"/>
      </rPr>
      <t>蔗糖</t>
    </r>
    <r>
      <rPr>
        <sz val="11"/>
        <rFont val="Calibri"/>
        <family val="2"/>
      </rPr>
      <t>007</t>
    </r>
    <r>
      <rPr>
        <sz val="11"/>
        <rFont val="宋体"/>
        <charset val="134"/>
      </rPr>
      <t>（蓝字）</t>
    </r>
    <r>
      <rPr>
        <sz val="11"/>
        <rFont val="Calibri"/>
        <family val="2"/>
      </rPr>
      <t xml:space="preserve"> 2</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</si>
  <si>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酸奶可选原味七种益生菌低温冷藏家庭装</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（蓝字）</t>
    </r>
    <r>
      <rPr>
        <sz val="11"/>
        <color theme="1"/>
        <rFont val="Calibri"/>
        <family val="2"/>
      </rPr>
      <t xml:space="preserve"> 2</t>
    </r>
    <r>
      <rPr>
        <sz val="11"/>
        <color theme="1"/>
        <rFont val="宋体"/>
        <charset val="134"/>
      </rPr>
      <t>瓶</t>
    </r>
  </si>
  <si>
    <t>http://item.jd.com/10200063764418.html</t>
  </si>
  <si>
    <t>10200063764418</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</si>
  <si>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t>
    </r>
    <r>
      <rPr>
        <sz val="11"/>
        <rFont val="Calibri"/>
        <family val="2"/>
      </rPr>
      <t>220g3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</si>
  <si>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t>
    </r>
    <r>
      <rPr>
        <sz val="11"/>
        <color theme="1"/>
        <rFont val="Calibri"/>
        <family val="2"/>
      </rPr>
      <t>220g3</t>
    </r>
    <r>
      <rPr>
        <sz val="11"/>
        <color theme="1"/>
        <rFont val="宋体"/>
        <charset val="134"/>
      </rPr>
      <t>瓶</t>
    </r>
  </si>
  <si>
    <t>http://item.jd.com/10196107222821.html</t>
  </si>
  <si>
    <t>10196107222821</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</si>
  <si>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1KG*3</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</si>
  <si>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1KG*3</t>
    </r>
    <r>
      <rPr>
        <sz val="11"/>
        <color theme="1"/>
        <rFont val="宋体"/>
        <charset val="134"/>
      </rPr>
      <t>桶</t>
    </r>
  </si>
  <si>
    <r>
      <rPr>
        <sz val="11"/>
        <color theme="1"/>
        <rFont val="宋体"/>
        <charset val="134"/>
      </rPr>
      <t>京创食品小铺店</t>
    </r>
  </si>
  <si>
    <t>http://item.jd.com/10163352691063.html</t>
  </si>
  <si>
    <t>98.7</t>
  </si>
  <si>
    <t>10163352691063</t>
  </si>
  <si>
    <r>
      <rPr>
        <sz val="11"/>
        <rFont val="宋体"/>
        <charset val="134"/>
      </rPr>
      <t>卡士</t>
    </r>
    <r>
      <rPr>
        <sz val="11"/>
        <rFont val="Calibri"/>
        <family val="2"/>
      </rPr>
      <t>007</t>
    </r>
    <r>
      <rPr>
        <sz val="11"/>
        <rFont val="宋体"/>
        <charset val="134"/>
      </rPr>
      <t>小奶罐酸奶低温生牛乳益生菌原味酸牛奶健身学生孕妇代餐</t>
    </r>
    <r>
      <rPr>
        <sz val="11"/>
        <rFont val="Calibri"/>
        <family val="2"/>
      </rPr>
      <t xml:space="preserve"> </t>
    </r>
    <r>
      <rPr>
        <sz val="11"/>
        <rFont val="宋体"/>
        <charset val="134"/>
      </rPr>
      <t>【</t>
    </r>
    <r>
      <rPr>
        <sz val="11"/>
        <rFont val="Calibri"/>
        <family val="2"/>
      </rPr>
      <t>AD</t>
    </r>
    <r>
      <rPr>
        <sz val="11"/>
        <rFont val="宋体"/>
        <charset val="134"/>
      </rPr>
      <t>钙】迷你罐</t>
    </r>
    <r>
      <rPr>
        <sz val="11"/>
        <rFont val="Calibri"/>
        <family val="2"/>
      </rPr>
      <t>220g×6</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</si>
  <si>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小奶罐酸奶低温生牛乳益生菌原味酸牛奶健身学生孕妇代餐</t>
    </r>
    <r>
      <rPr>
        <sz val="11"/>
        <color theme="1"/>
        <rFont val="Calibri"/>
        <family val="2"/>
      </rPr>
      <t xml:space="preserve"> </t>
    </r>
    <r>
      <rPr>
        <sz val="11"/>
        <color theme="1"/>
        <rFont val="宋体"/>
        <charset val="134"/>
      </rPr>
      <t>【</t>
    </r>
    <r>
      <rPr>
        <sz val="11"/>
        <color theme="1"/>
        <rFont val="Calibri"/>
        <family val="2"/>
      </rPr>
      <t>AD</t>
    </r>
    <r>
      <rPr>
        <sz val="11"/>
        <color theme="1"/>
        <rFont val="宋体"/>
        <charset val="134"/>
      </rPr>
      <t>钙】迷你罐</t>
    </r>
    <r>
      <rPr>
        <sz val="11"/>
        <color theme="1"/>
        <rFont val="Calibri"/>
        <family val="2"/>
      </rPr>
      <t>220g×6</t>
    </r>
    <r>
      <rPr>
        <sz val="11"/>
        <color theme="1"/>
        <rFont val="宋体"/>
        <charset val="134"/>
      </rPr>
      <t>瓶</t>
    </r>
  </si>
  <si>
    <t>http://item.jd.com/10199574656545.html</t>
  </si>
  <si>
    <t>62.4</t>
  </si>
  <si>
    <t>10199574656545</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</si>
  <si>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钙酸奶草莓味</t>
    </r>
    <r>
      <rPr>
        <sz val="11"/>
        <rFont val="Calibri"/>
        <family val="2"/>
      </rPr>
      <t>2106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</si>
  <si>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钙酸奶草莓味</t>
    </r>
    <r>
      <rPr>
        <sz val="11"/>
        <color theme="1"/>
        <rFont val="Calibri"/>
        <family val="2"/>
      </rPr>
      <t>2106</t>
    </r>
    <r>
      <rPr>
        <sz val="11"/>
        <color theme="1"/>
        <rFont val="宋体"/>
        <charset val="134"/>
      </rPr>
      <t>瓶</t>
    </r>
  </si>
  <si>
    <r>
      <rPr>
        <sz val="11"/>
        <color theme="1"/>
        <rFont val="宋体"/>
        <charset val="134"/>
      </rPr>
      <t>宁宁食品严选店</t>
    </r>
  </si>
  <si>
    <t>http://item.jd.com/10194005484754.html</t>
  </si>
  <si>
    <t>10194005484754</t>
  </si>
  <si>
    <r>
      <rPr>
        <sz val="11"/>
        <rFont val="宋体"/>
        <charset val="134"/>
      </rPr>
      <t>卡士酸奶</t>
    </r>
    <r>
      <rPr>
        <sz val="11"/>
        <rFont val="Calibri"/>
        <family val="2"/>
      </rPr>
      <t>007</t>
    </r>
    <r>
      <rPr>
        <sz val="11"/>
        <rFont val="宋体"/>
        <charset val="134"/>
      </rPr>
      <t>益生菌儿童早餐奶生牛乳原味低温奶发酵乳</t>
    </r>
    <r>
      <rPr>
        <sz val="11"/>
        <rFont val="Calibri"/>
        <family val="2"/>
      </rPr>
      <t>440</t>
    </r>
    <r>
      <rPr>
        <sz val="11"/>
        <rFont val="宋体"/>
        <charset val="134"/>
      </rPr>
      <t>克</t>
    </r>
    <r>
      <rPr>
        <sz val="11"/>
        <rFont val="Calibri"/>
        <family val="2"/>
      </rPr>
      <t>*4</t>
    </r>
    <r>
      <rPr>
        <sz val="11"/>
        <rFont val="宋体"/>
        <charset val="134"/>
      </rPr>
      <t>瓶</t>
    </r>
    <r>
      <rPr>
        <sz val="11"/>
        <rFont val="Calibri"/>
        <family val="2"/>
      </rPr>
      <t xml:space="preserve">  </t>
    </r>
    <r>
      <rPr>
        <sz val="11"/>
        <rFont val="宋体"/>
        <charset val="134"/>
      </rPr>
      <t>顺丰</t>
    </r>
  </si>
  <si>
    <r>
      <rPr>
        <sz val="11"/>
        <color theme="1"/>
        <rFont val="宋体"/>
        <charset val="134"/>
      </rPr>
      <t>卡士酸奶</t>
    </r>
    <r>
      <rPr>
        <sz val="11"/>
        <color theme="1"/>
        <rFont val="Calibri"/>
        <family val="2"/>
      </rPr>
      <t>007</t>
    </r>
    <r>
      <rPr>
        <sz val="11"/>
        <color theme="1"/>
        <rFont val="宋体"/>
        <charset val="134"/>
      </rPr>
      <t>益生菌儿童早餐奶生牛乳原味低温奶发酵乳</t>
    </r>
    <r>
      <rPr>
        <sz val="11"/>
        <color theme="1"/>
        <rFont val="Calibri"/>
        <family val="2"/>
      </rPr>
      <t>440</t>
    </r>
    <r>
      <rPr>
        <sz val="11"/>
        <color theme="1"/>
        <rFont val="宋体"/>
        <charset val="134"/>
      </rPr>
      <t>克</t>
    </r>
    <r>
      <rPr>
        <sz val="11"/>
        <color theme="1"/>
        <rFont val="Calibri"/>
        <family val="2"/>
      </rPr>
      <t>*4</t>
    </r>
    <r>
      <rPr>
        <sz val="11"/>
        <color theme="1"/>
        <rFont val="宋体"/>
        <charset val="134"/>
      </rPr>
      <t>瓶</t>
    </r>
    <r>
      <rPr>
        <sz val="11"/>
        <color theme="1"/>
        <rFont val="Calibri"/>
        <family val="2"/>
      </rPr>
      <t xml:space="preserve">  </t>
    </r>
    <r>
      <rPr>
        <sz val="11"/>
        <color theme="1"/>
        <rFont val="宋体"/>
        <charset val="134"/>
      </rPr>
      <t>顺丰</t>
    </r>
  </si>
  <si>
    <t>http://item.jd.com/10117489202059.html</t>
  </si>
  <si>
    <t>79</t>
  </si>
  <si>
    <t>10117489202059</t>
  </si>
  <si>
    <r>
      <rPr>
        <sz val="11"/>
        <rFont val="宋体"/>
        <charset val="134"/>
      </rPr>
      <t>卡士酸奶</t>
    </r>
    <r>
      <rPr>
        <sz val="11"/>
        <rFont val="Calibri"/>
        <family val="2"/>
      </rPr>
      <t>007</t>
    </r>
    <r>
      <rPr>
        <sz val="11"/>
        <rFont val="宋体"/>
        <charset val="134"/>
      </rPr>
      <t>原味风味发酵乳家庭桶装酸奶</t>
    </r>
    <r>
      <rPr>
        <sz val="11"/>
        <rFont val="Calibri"/>
        <family val="2"/>
      </rPr>
      <t>969g 007</t>
    </r>
    <r>
      <rPr>
        <sz val="11"/>
        <rFont val="宋体"/>
        <charset val="134"/>
      </rPr>
      <t>无糖</t>
    </r>
    <r>
      <rPr>
        <sz val="11"/>
        <rFont val="Calibri"/>
        <family val="2"/>
      </rPr>
      <t>1</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</si>
  <si>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原味风味发酵乳家庭桶装酸奶</t>
    </r>
    <r>
      <rPr>
        <sz val="11"/>
        <color theme="1"/>
        <rFont val="Calibri"/>
        <family val="2"/>
      </rPr>
      <t>969g 007</t>
    </r>
    <r>
      <rPr>
        <sz val="11"/>
        <color theme="1"/>
        <rFont val="宋体"/>
        <charset val="134"/>
      </rPr>
      <t>无糖</t>
    </r>
    <r>
      <rPr>
        <sz val="11"/>
        <color theme="1"/>
        <rFont val="Calibri"/>
        <family val="2"/>
      </rPr>
      <t>1</t>
    </r>
    <r>
      <rPr>
        <sz val="11"/>
        <color theme="1"/>
        <rFont val="宋体"/>
        <charset val="134"/>
      </rPr>
      <t>瓶</t>
    </r>
  </si>
  <si>
    <t>http://item.jd.com/10206514636317.html</t>
  </si>
  <si>
    <t>16.9</t>
  </si>
  <si>
    <t>10206514636317</t>
  </si>
  <si>
    <r>
      <rPr>
        <sz val="11"/>
        <rFont val="宋体"/>
        <charset val="134"/>
      </rPr>
      <t>卡士低温酸奶风味发酵乳多种口味混合冷藏奶儿童营养早餐奶休闲零</t>
    </r>
    <r>
      <rPr>
        <sz val="11"/>
        <rFont val="Calibri"/>
        <family val="2"/>
      </rPr>
      <t xml:space="preserve"> 007</t>
    </r>
    <r>
      <rPr>
        <sz val="11"/>
        <rFont val="宋体"/>
        <charset val="134"/>
      </rPr>
      <t>益生菌</t>
    </r>
    <r>
      <rPr>
        <sz val="11"/>
        <rFont val="Calibri"/>
        <family val="2"/>
      </rPr>
      <t>AD</t>
    </r>
    <r>
      <rPr>
        <sz val="11"/>
        <rFont val="宋体"/>
        <charset val="134"/>
      </rPr>
      <t>钙原味酸奶</t>
    </r>
    <r>
      <rPr>
        <sz val="11"/>
        <rFont val="Calibri"/>
        <family val="2"/>
      </rPr>
      <t>220g*1</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</si>
  <si>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钙原味酸奶</t>
    </r>
    <r>
      <rPr>
        <sz val="11"/>
        <color theme="1"/>
        <rFont val="Calibri"/>
        <family val="2"/>
      </rPr>
      <t>220g*1</t>
    </r>
    <r>
      <rPr>
        <sz val="11"/>
        <color theme="1"/>
        <rFont val="宋体"/>
        <charset val="134"/>
      </rPr>
      <t>瓶</t>
    </r>
  </si>
  <si>
    <t>http://item.jd.com/10197094462695.html</t>
  </si>
  <si>
    <t>10197094462695</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</si>
  <si>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益生菌酸奶原味</t>
    </r>
    <r>
      <rPr>
        <sz val="11"/>
        <rFont val="Calibri"/>
        <family val="2"/>
      </rPr>
      <t>440g*2</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</si>
  <si>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益生菌酸奶原味</t>
    </r>
    <r>
      <rPr>
        <sz val="11"/>
        <color theme="1"/>
        <rFont val="Calibri"/>
        <family val="2"/>
      </rPr>
      <t>440g*2</t>
    </r>
    <r>
      <rPr>
        <sz val="11"/>
        <color theme="1"/>
        <rFont val="宋体"/>
        <charset val="134"/>
      </rPr>
      <t>瓶</t>
    </r>
  </si>
  <si>
    <t>http://item.jd.com/10109111282074.html</t>
  </si>
  <si>
    <t>221</t>
  </si>
  <si>
    <t>10109111282074</t>
  </si>
  <si>
    <r>
      <rPr>
        <sz val="11"/>
        <rFont val="宋体"/>
        <charset val="134"/>
      </rPr>
      <t>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1kg*4</t>
    </r>
    <r>
      <rPr>
        <sz val="11"/>
        <rFont val="宋体"/>
        <charset val="134"/>
      </rPr>
      <t>瓶</t>
    </r>
  </si>
  <si>
    <r>
      <rPr>
        <sz val="11"/>
        <color theme="1"/>
        <rFont val="宋体"/>
        <charset val="134"/>
      </rPr>
      <t>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1kg*4</t>
    </r>
    <r>
      <rPr>
        <sz val="11"/>
        <color theme="1"/>
        <rFont val="宋体"/>
        <charset val="134"/>
      </rPr>
      <t>瓶</t>
    </r>
  </si>
  <si>
    <t>http://item.jd.com/10109111282072.html</t>
  </si>
  <si>
    <t>10109111282072</t>
  </si>
  <si>
    <r>
      <rPr>
        <sz val="11"/>
        <rFont val="宋体"/>
        <charset val="134"/>
      </rPr>
      <t>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1kg*2</t>
    </r>
    <r>
      <rPr>
        <sz val="11"/>
        <rFont val="宋体"/>
        <charset val="134"/>
      </rPr>
      <t>瓶</t>
    </r>
  </si>
  <si>
    <r>
      <rPr>
        <sz val="11"/>
        <color theme="1"/>
        <rFont val="宋体"/>
        <charset val="134"/>
      </rPr>
      <t>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1kg*2</t>
    </r>
    <r>
      <rPr>
        <sz val="11"/>
        <color theme="1"/>
        <rFont val="宋体"/>
        <charset val="134"/>
      </rPr>
      <t>瓶</t>
    </r>
  </si>
  <si>
    <r>
      <rPr>
        <sz val="11"/>
        <color theme="1"/>
        <rFont val="宋体"/>
        <charset val="134"/>
      </rPr>
      <t>京雅食品商城直发店</t>
    </r>
  </si>
  <si>
    <t>http://item.jd.com/10150571496247.html</t>
  </si>
  <si>
    <t>67</t>
  </si>
  <si>
    <t>10150571496247</t>
  </si>
  <si>
    <r>
      <rPr>
        <sz val="11"/>
        <rFont val="宋体"/>
        <charset val="134"/>
      </rPr>
      <t>卡士</t>
    </r>
    <r>
      <rPr>
        <sz val="11"/>
        <rFont val="Calibri"/>
        <family val="2"/>
      </rPr>
      <t>007</t>
    </r>
    <r>
      <rPr>
        <sz val="11"/>
        <rFont val="宋体"/>
        <charset val="134"/>
      </rPr>
      <t>酸奶原味</t>
    </r>
    <r>
      <rPr>
        <sz val="11"/>
        <rFont val="Calibri"/>
        <family val="2"/>
      </rPr>
      <t>1kg</t>
    </r>
    <r>
      <rPr>
        <sz val="11"/>
        <rFont val="宋体"/>
        <charset val="134"/>
      </rPr>
      <t>大瓶装</t>
    </r>
    <r>
      <rPr>
        <sz val="11"/>
        <rFont val="Calibri"/>
        <family val="2"/>
      </rPr>
      <t>0</t>
    </r>
    <r>
      <rPr>
        <sz val="11"/>
        <rFont val="宋体"/>
        <charset val="134"/>
      </rPr>
      <t>蔗糖益生菌健身代餐风味发酵乳家庭装</t>
    </r>
    <r>
      <rPr>
        <sz val="11"/>
        <rFont val="Calibri"/>
        <family val="2"/>
      </rPr>
      <t xml:space="preserve"> </t>
    </r>
    <r>
      <rPr>
        <sz val="11"/>
        <rFont val="宋体"/>
        <charset val="134"/>
      </rPr>
      <t>卡士</t>
    </r>
    <r>
      <rPr>
        <sz val="11"/>
        <rFont val="Calibri"/>
        <family val="2"/>
      </rPr>
      <t xml:space="preserve">007 </t>
    </r>
    <r>
      <rPr>
        <sz val="11"/>
        <rFont val="宋体"/>
        <charset val="134"/>
      </rPr>
      <t>原味</t>
    </r>
    <r>
      <rPr>
        <sz val="11"/>
        <rFont val="Calibri"/>
        <family val="2"/>
      </rPr>
      <t xml:space="preserve"> 1kg 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</si>
  <si>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酸奶原味</t>
    </r>
    <r>
      <rPr>
        <sz val="11"/>
        <color theme="1"/>
        <rFont val="Calibri"/>
        <family val="2"/>
      </rPr>
      <t>1kg</t>
    </r>
    <r>
      <rPr>
        <sz val="11"/>
        <color theme="1"/>
        <rFont val="宋体"/>
        <charset val="134"/>
      </rPr>
      <t>大瓶装</t>
    </r>
    <r>
      <rPr>
        <sz val="11"/>
        <color theme="1"/>
        <rFont val="Calibri"/>
        <family val="2"/>
      </rPr>
      <t>0</t>
    </r>
    <r>
      <rPr>
        <sz val="11"/>
        <color theme="1"/>
        <rFont val="宋体"/>
        <charset val="134"/>
      </rPr>
      <t>蔗糖益生菌健身代餐风味发酵乳家庭装</t>
    </r>
    <r>
      <rPr>
        <sz val="11"/>
        <color theme="1"/>
        <rFont val="Calibri"/>
        <family val="2"/>
      </rPr>
      <t xml:space="preserve"> </t>
    </r>
    <r>
      <rPr>
        <sz val="11"/>
        <color theme="1"/>
        <rFont val="宋体"/>
        <charset val="134"/>
      </rPr>
      <t>卡士</t>
    </r>
    <r>
      <rPr>
        <sz val="11"/>
        <color theme="1"/>
        <rFont val="Calibri"/>
        <family val="2"/>
      </rPr>
      <t xml:space="preserve">007 </t>
    </r>
    <r>
      <rPr>
        <sz val="11"/>
        <color theme="1"/>
        <rFont val="宋体"/>
        <charset val="134"/>
      </rPr>
      <t>原味</t>
    </r>
    <r>
      <rPr>
        <sz val="11"/>
        <color theme="1"/>
        <rFont val="Calibri"/>
        <family val="2"/>
      </rPr>
      <t xml:space="preserve"> 1kg 2</t>
    </r>
    <r>
      <rPr>
        <sz val="11"/>
        <color theme="1"/>
        <rFont val="宋体"/>
        <charset val="134"/>
      </rPr>
      <t>瓶</t>
    </r>
  </si>
  <si>
    <t>http://item.jd.com/10202428279842.html</t>
  </si>
  <si>
    <t>10202428279842</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</si>
  <si>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 xml:space="preserve">440g </t>
    </r>
    <r>
      <rPr>
        <sz val="11"/>
        <rFont val="宋体"/>
        <charset val="134"/>
      </rPr>
      <t>两口味配</t>
    </r>
    <r>
      <rPr>
        <sz val="11"/>
        <rFont val="Calibri"/>
        <family val="2"/>
      </rPr>
      <t xml:space="preserve"> 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</si>
  <si>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 xml:space="preserve">440g </t>
    </r>
    <r>
      <rPr>
        <sz val="11"/>
        <color theme="1"/>
        <rFont val="宋体"/>
        <charset val="134"/>
      </rPr>
      <t>两口味配</t>
    </r>
    <r>
      <rPr>
        <sz val="11"/>
        <color theme="1"/>
        <rFont val="Calibri"/>
        <family val="2"/>
      </rPr>
      <t xml:space="preserve"> 2</t>
    </r>
    <r>
      <rPr>
        <sz val="11"/>
        <color theme="1"/>
        <rFont val="宋体"/>
        <charset val="134"/>
      </rPr>
      <t>瓶</t>
    </r>
  </si>
  <si>
    <t>http://item.jd.com/10154919824784.html</t>
  </si>
  <si>
    <t>10154919824784</t>
  </si>
  <si>
    <r>
      <rPr>
        <sz val="11"/>
        <rFont val="宋体"/>
        <charset val="134"/>
      </rPr>
      <t>卡士卡士</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蔗糖可选原味七种益生菌低温冷藏家庭装整箱</t>
    </r>
    <r>
      <rPr>
        <sz val="11"/>
        <rFont val="Calibri"/>
        <family val="2"/>
      </rPr>
      <t xml:space="preserve"> 969g</t>
    </r>
    <r>
      <rPr>
        <sz val="11"/>
        <rFont val="宋体"/>
        <charset val="134"/>
      </rPr>
      <t>（蓝字</t>
    </r>
    <r>
      <rPr>
        <sz val="11"/>
        <rFont val="Calibri"/>
        <family val="2"/>
      </rPr>
      <t>0</t>
    </r>
    <r>
      <rPr>
        <sz val="11"/>
        <rFont val="宋体"/>
        <charset val="134"/>
      </rPr>
      <t>蔗糖）</t>
    </r>
    <r>
      <rPr>
        <sz val="11"/>
        <rFont val="Calibri"/>
        <family val="2"/>
      </rPr>
      <t xml:space="preserve">  3</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</si>
  <si>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t>
    </r>
    <r>
      <rPr>
        <sz val="11"/>
        <color theme="1"/>
        <rFont val="宋体"/>
        <charset val="134"/>
      </rPr>
      <t>蔗糖）</t>
    </r>
    <r>
      <rPr>
        <sz val="11"/>
        <color theme="1"/>
        <rFont val="Calibri"/>
        <family val="2"/>
      </rPr>
      <t xml:space="preserve">  3</t>
    </r>
    <r>
      <rPr>
        <sz val="11"/>
        <color theme="1"/>
        <rFont val="宋体"/>
        <charset val="134"/>
      </rPr>
      <t>瓶</t>
    </r>
  </si>
  <si>
    <t>http://item.jd.com/10184714089493.html</t>
  </si>
  <si>
    <t>108.8</t>
  </si>
  <si>
    <t>10184714089493</t>
  </si>
  <si>
    <r>
      <rPr>
        <sz val="11"/>
        <rFont val="宋体"/>
        <charset val="134"/>
      </rPr>
      <t>卡士顺丰</t>
    </r>
    <r>
      <rPr>
        <sz val="11"/>
        <rFont val="Calibri"/>
        <family val="2"/>
      </rPr>
      <t>007</t>
    </r>
    <r>
      <rPr>
        <sz val="11"/>
        <rFont val="宋体"/>
        <charset val="134"/>
      </rPr>
      <t>酸奶家庭装无蔗糖原味乳酸菌低温早餐奶罐益生菌</t>
    </r>
    <r>
      <rPr>
        <sz val="11"/>
        <rFont val="Calibri"/>
        <family val="2"/>
      </rPr>
      <t xml:space="preserve"> 07</t>
    </r>
    <r>
      <rPr>
        <sz val="11"/>
        <rFont val="宋体"/>
        <charset val="134"/>
      </rPr>
      <t>益生菌</t>
    </r>
    <r>
      <rPr>
        <sz val="11"/>
        <rFont val="Calibri"/>
        <family val="2"/>
      </rPr>
      <t>428g</t>
    </r>
    <r>
      <rPr>
        <sz val="11"/>
        <rFont val="宋体"/>
        <charset val="134"/>
      </rPr>
      <t>零蔗糖</t>
    </r>
    <r>
      <rPr>
        <sz val="11"/>
        <rFont val="Calibri"/>
        <family val="2"/>
      </rPr>
      <t>*5</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</si>
  <si>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酸奶家庭装无蔗糖原味乳酸菌低温早餐奶罐益生菌</t>
    </r>
    <r>
      <rPr>
        <sz val="11"/>
        <color theme="1"/>
        <rFont val="Calibri"/>
        <family val="2"/>
      </rPr>
      <t xml:space="preserve"> 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*5</t>
    </r>
    <r>
      <rPr>
        <sz val="11"/>
        <color theme="1"/>
        <rFont val="宋体"/>
        <charset val="134"/>
      </rPr>
      <t>瓶</t>
    </r>
  </si>
  <si>
    <t>http://item.jd.com/10184714089496.html</t>
  </si>
  <si>
    <t>10184714089496</t>
  </si>
  <si>
    <r>
      <rPr>
        <sz val="11"/>
        <rFont val="宋体"/>
        <charset val="134"/>
      </rPr>
      <t>卡士顺丰</t>
    </r>
    <r>
      <rPr>
        <sz val="11"/>
        <rFont val="Calibri"/>
        <family val="2"/>
      </rPr>
      <t>007</t>
    </r>
    <r>
      <rPr>
        <sz val="11"/>
        <rFont val="宋体"/>
        <charset val="134"/>
      </rPr>
      <t>酸奶家庭装无蔗糖原味乳酸菌低温早餐奶罐益生菌</t>
    </r>
    <r>
      <rPr>
        <sz val="11"/>
        <rFont val="Calibri"/>
        <family val="2"/>
      </rPr>
      <t xml:space="preserve"> 007</t>
    </r>
    <r>
      <rPr>
        <sz val="11"/>
        <rFont val="宋体"/>
        <charset val="134"/>
      </rPr>
      <t>益生菌家庭装原味</t>
    </r>
    <r>
      <rPr>
        <sz val="11"/>
        <rFont val="Calibri"/>
        <family val="2"/>
      </rPr>
      <t>1kg*2</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</si>
  <si>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酸奶家庭装无蔗糖原味乳酸菌低温早餐奶罐益生菌</t>
    </r>
    <r>
      <rPr>
        <sz val="11"/>
        <color theme="1"/>
        <rFont val="Calibri"/>
        <family val="2"/>
      </rPr>
      <t xml:space="preserve"> 007</t>
    </r>
    <r>
      <rPr>
        <sz val="11"/>
        <color theme="1"/>
        <rFont val="宋体"/>
        <charset val="134"/>
      </rPr>
      <t>益生菌家庭装原味</t>
    </r>
    <r>
      <rPr>
        <sz val="11"/>
        <color theme="1"/>
        <rFont val="Calibri"/>
        <family val="2"/>
      </rPr>
      <t>1kg*2</t>
    </r>
    <r>
      <rPr>
        <sz val="11"/>
        <color theme="1"/>
        <rFont val="宋体"/>
        <charset val="134"/>
      </rPr>
      <t>瓶</t>
    </r>
  </si>
  <si>
    <t>http://item.jd.com/10119080880297.html</t>
  </si>
  <si>
    <t>52.8</t>
  </si>
  <si>
    <t>10119080880297</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</si>
  <si>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蔗糖可选原味七种益生菌低温冷藏家庭年货</t>
    </r>
    <r>
      <rPr>
        <sz val="11"/>
        <rFont val="Calibri"/>
        <family val="2"/>
      </rPr>
      <t xml:space="preserve"> 969g(0</t>
    </r>
    <r>
      <rPr>
        <sz val="11"/>
        <rFont val="宋体"/>
        <charset val="134"/>
      </rPr>
      <t>蔗糖</t>
    </r>
    <r>
      <rPr>
        <sz val="11"/>
        <rFont val="Calibri"/>
        <family val="2"/>
      </rPr>
      <t>)* 2</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</si>
  <si>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969g(0</t>
    </r>
    <r>
      <rPr>
        <sz val="11"/>
        <color theme="1"/>
        <rFont val="宋体"/>
        <charset val="134"/>
      </rPr>
      <t>蔗糖</t>
    </r>
    <r>
      <rPr>
        <sz val="11"/>
        <color theme="1"/>
        <rFont val="Calibri"/>
        <family val="2"/>
      </rPr>
      <t>)* 2</t>
    </r>
    <r>
      <rPr>
        <sz val="11"/>
        <color theme="1"/>
        <rFont val="宋体"/>
        <charset val="134"/>
      </rPr>
      <t>桶</t>
    </r>
  </si>
  <si>
    <r>
      <rPr>
        <sz val="11"/>
        <color theme="1"/>
        <rFont val="宋体"/>
        <charset val="134"/>
      </rPr>
      <t>全球优选特产店</t>
    </r>
  </si>
  <si>
    <t>http://item.jd.com/10111760712138.html</t>
  </si>
  <si>
    <t>10111760712138</t>
  </si>
  <si>
    <r>
      <rPr>
        <sz val="11"/>
        <rFont val="宋体"/>
        <charset val="134"/>
      </rPr>
      <t>卡士酸奶卡士家庭装酸奶原味</t>
    </r>
    <r>
      <rPr>
        <sz val="11"/>
        <rFont val="Calibri"/>
        <family val="2"/>
      </rPr>
      <t>1kg</t>
    </r>
    <r>
      <rPr>
        <sz val="11"/>
        <rFont val="宋体"/>
        <charset val="134"/>
      </rPr>
      <t>瓶装</t>
    </r>
    <r>
      <rPr>
        <sz val="11"/>
        <rFont val="Calibri"/>
        <family val="2"/>
      </rPr>
      <t>0</t>
    </r>
    <r>
      <rPr>
        <sz val="11"/>
        <rFont val="宋体"/>
        <charset val="134"/>
      </rPr>
      <t>添加</t>
    </r>
    <r>
      <rPr>
        <sz val="11"/>
        <rFont val="Calibri"/>
        <family val="2"/>
      </rPr>
      <t>7</t>
    </r>
    <r>
      <rPr>
        <sz val="11"/>
        <rFont val="宋体"/>
        <charset val="134"/>
      </rPr>
      <t>种益生菌低温酸奶</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1kg*2</t>
    </r>
    <r>
      <rPr>
        <sz val="11"/>
        <rFont val="宋体"/>
        <charset val="134"/>
      </rPr>
      <t>瓶</t>
    </r>
  </si>
  <si>
    <r>
      <rPr>
        <sz val="11"/>
        <color theme="1"/>
        <rFont val="宋体"/>
        <charset val="134"/>
      </rPr>
      <t>卡士酸奶卡士家庭装酸奶原味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种益生菌低温酸奶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1kg*2</t>
    </r>
    <r>
      <rPr>
        <sz val="11"/>
        <color theme="1"/>
        <rFont val="宋体"/>
        <charset val="134"/>
      </rPr>
      <t>瓶</t>
    </r>
  </si>
  <si>
    <r>
      <rPr>
        <sz val="11"/>
        <color theme="1"/>
        <rFont val="宋体"/>
        <charset val="134"/>
      </rPr>
      <t>述椟食品饮料店</t>
    </r>
  </si>
  <si>
    <t>http://item.jd.com/10169070501215.html</t>
  </si>
  <si>
    <t>62.04</t>
  </si>
  <si>
    <t>10169070501215</t>
  </si>
  <si>
    <r>
      <rPr>
        <sz val="11"/>
        <rFont val="宋体"/>
        <charset val="134"/>
      </rPr>
      <t>卡士酸奶</t>
    </r>
    <r>
      <rPr>
        <sz val="11"/>
        <rFont val="Calibri"/>
        <family val="2"/>
      </rPr>
      <t>007</t>
    </r>
    <r>
      <rPr>
        <sz val="11"/>
        <rFont val="宋体"/>
        <charset val="134"/>
      </rPr>
      <t>家用</t>
    </r>
    <r>
      <rPr>
        <sz val="11"/>
        <rFont val="Calibri"/>
        <family val="2"/>
      </rPr>
      <t xml:space="preserve"> 1kg*2</t>
    </r>
    <r>
      <rPr>
        <sz val="11"/>
        <rFont val="宋体"/>
        <charset val="134"/>
      </rPr>
      <t>瓶装</t>
    </r>
    <r>
      <rPr>
        <sz val="11"/>
        <rFont val="Calibri"/>
        <family val="2"/>
      </rPr>
      <t xml:space="preserve"> 7</t>
    </r>
    <r>
      <rPr>
        <sz val="11"/>
        <rFont val="宋体"/>
        <charset val="134"/>
      </rPr>
      <t>种益生菌低温风味发酵乳</t>
    </r>
    <r>
      <rPr>
        <sz val="11"/>
        <rFont val="Calibri"/>
        <family val="2"/>
      </rPr>
      <t xml:space="preserve"> </t>
    </r>
    <r>
      <rPr>
        <sz val="11"/>
        <rFont val="宋体"/>
        <charset val="134"/>
      </rPr>
      <t>卡士</t>
    </r>
    <r>
      <rPr>
        <sz val="11"/>
        <rFont val="Calibri"/>
        <family val="2"/>
      </rPr>
      <t>0</t>
    </r>
    <r>
      <rPr>
        <sz val="11"/>
        <rFont val="宋体"/>
        <charset val="134"/>
      </rPr>
      <t>蔗糖</t>
    </r>
    <r>
      <rPr>
        <sz val="11"/>
        <rFont val="Calibri"/>
        <family val="2"/>
      </rPr>
      <t>969g*2</t>
    </r>
    <r>
      <rPr>
        <sz val="11"/>
        <rFont val="宋体"/>
        <charset val="134"/>
      </rPr>
      <t>瓶【</t>
    </r>
    <r>
      <rPr>
        <sz val="11"/>
        <rFont val="Calibri"/>
        <family val="2"/>
      </rPr>
      <t>7</t>
    </r>
    <r>
      <rPr>
        <sz val="11"/>
        <rFont val="宋体"/>
        <charset val="134"/>
      </rPr>
      <t>种益生菌】</t>
    </r>
  </si>
  <si>
    <r>
      <rPr>
        <sz val="11"/>
        <color theme="1"/>
        <rFont val="宋体"/>
        <charset val="134"/>
      </rPr>
      <t>卡士酸奶</t>
    </r>
    <r>
      <rPr>
        <sz val="11"/>
        <color theme="1"/>
        <rFont val="Calibri"/>
        <family val="2"/>
      </rPr>
      <t>007</t>
    </r>
    <r>
      <rPr>
        <sz val="11"/>
        <color theme="1"/>
        <rFont val="宋体"/>
        <charset val="134"/>
      </rPr>
      <t>家用</t>
    </r>
    <r>
      <rPr>
        <sz val="11"/>
        <color theme="1"/>
        <rFont val="Calibri"/>
        <family val="2"/>
      </rPr>
      <t xml:space="preserve"> 1kg*2</t>
    </r>
    <r>
      <rPr>
        <sz val="11"/>
        <color theme="1"/>
        <rFont val="宋体"/>
        <charset val="134"/>
      </rPr>
      <t>瓶装</t>
    </r>
    <r>
      <rPr>
        <sz val="11"/>
        <color theme="1"/>
        <rFont val="Calibri"/>
        <family val="2"/>
      </rPr>
      <t xml:space="preserve"> 7</t>
    </r>
    <r>
      <rPr>
        <sz val="11"/>
        <color theme="1"/>
        <rFont val="宋体"/>
        <charset val="134"/>
      </rPr>
      <t>种益生菌低温风味发酵乳</t>
    </r>
    <r>
      <rPr>
        <sz val="11"/>
        <color theme="1"/>
        <rFont val="Calibri"/>
        <family val="2"/>
      </rPr>
      <t xml:space="preserve"> </t>
    </r>
    <r>
      <rPr>
        <sz val="11"/>
        <color theme="1"/>
        <rFont val="宋体"/>
        <charset val="134"/>
      </rPr>
      <t>卡士</t>
    </r>
    <r>
      <rPr>
        <sz val="11"/>
        <color theme="1"/>
        <rFont val="Calibri"/>
        <family val="2"/>
      </rPr>
      <t>0</t>
    </r>
    <r>
      <rPr>
        <sz val="11"/>
        <color theme="1"/>
        <rFont val="宋体"/>
        <charset val="134"/>
      </rPr>
      <t>蔗糖</t>
    </r>
    <r>
      <rPr>
        <sz val="11"/>
        <color theme="1"/>
        <rFont val="Calibri"/>
        <family val="2"/>
      </rPr>
      <t>969g*2</t>
    </r>
    <r>
      <rPr>
        <sz val="11"/>
        <color theme="1"/>
        <rFont val="宋体"/>
        <charset val="134"/>
      </rPr>
      <t>瓶【</t>
    </r>
    <r>
      <rPr>
        <sz val="11"/>
        <color theme="1"/>
        <rFont val="Calibri"/>
        <family val="2"/>
      </rPr>
      <t>7</t>
    </r>
    <r>
      <rPr>
        <sz val="11"/>
        <color theme="1"/>
        <rFont val="宋体"/>
        <charset val="134"/>
      </rPr>
      <t>种益生菌】</t>
    </r>
  </si>
  <si>
    <t>http://item.jd.com/10184714089490.html</t>
  </si>
  <si>
    <t>10184714089490</t>
  </si>
  <si>
    <r>
      <rPr>
        <sz val="11"/>
        <rFont val="宋体"/>
        <charset val="134"/>
      </rPr>
      <t>卡士顺丰</t>
    </r>
    <r>
      <rPr>
        <sz val="11"/>
        <rFont val="Calibri"/>
        <family val="2"/>
      </rPr>
      <t>007</t>
    </r>
    <r>
      <rPr>
        <sz val="11"/>
        <rFont val="宋体"/>
        <charset val="134"/>
      </rPr>
      <t>酸奶家庭装无蔗糖原味乳酸菌低温早餐奶罐益生菌</t>
    </r>
    <r>
      <rPr>
        <sz val="11"/>
        <rFont val="Calibri"/>
        <family val="2"/>
      </rPr>
      <t xml:space="preserve"> 007</t>
    </r>
    <r>
      <rPr>
        <sz val="11"/>
        <rFont val="宋体"/>
        <charset val="134"/>
      </rPr>
      <t>益生菌原味</t>
    </r>
    <r>
      <rPr>
        <sz val="11"/>
        <rFont val="Calibri"/>
        <family val="2"/>
      </rPr>
      <t>440g*5</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</si>
  <si>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酸奶家庭装无蔗糖原味乳酸菌低温早餐奶罐益生菌</t>
    </r>
    <r>
      <rPr>
        <sz val="11"/>
        <color theme="1"/>
        <rFont val="Calibri"/>
        <family val="2"/>
      </rPr>
      <t xml:space="preserve"> 007</t>
    </r>
    <r>
      <rPr>
        <sz val="11"/>
        <color theme="1"/>
        <rFont val="宋体"/>
        <charset val="134"/>
      </rPr>
      <t>益生菌原味</t>
    </r>
    <r>
      <rPr>
        <sz val="11"/>
        <color theme="1"/>
        <rFont val="Calibri"/>
        <family val="2"/>
      </rPr>
      <t>440g*5</t>
    </r>
    <r>
      <rPr>
        <sz val="11"/>
        <color theme="1"/>
        <rFont val="宋体"/>
        <charset val="134"/>
      </rPr>
      <t>瓶</t>
    </r>
  </si>
  <si>
    <t>http://item.jd.com/10125564558066.html</t>
  </si>
  <si>
    <t>10125564558066</t>
  </si>
  <si>
    <r>
      <rPr>
        <sz val="11"/>
        <rFont val="宋体"/>
        <charset val="134"/>
      </rPr>
      <t>卡士无糖酸奶卡士低温酸奶</t>
    </r>
    <r>
      <rPr>
        <sz val="11"/>
        <rFont val="Calibri"/>
        <family val="2"/>
      </rPr>
      <t>007</t>
    </r>
    <r>
      <rPr>
        <sz val="11"/>
        <rFont val="宋体"/>
        <charset val="134"/>
      </rPr>
      <t>小奶罐</t>
    </r>
    <r>
      <rPr>
        <sz val="11"/>
        <rFont val="Calibri"/>
        <family val="2"/>
      </rPr>
      <t>7</t>
    </r>
    <r>
      <rPr>
        <sz val="11"/>
        <rFont val="宋体"/>
        <charset val="134"/>
      </rPr>
      <t>种益生菌</t>
    </r>
    <r>
      <rPr>
        <sz val="11"/>
        <rFont val="Calibri"/>
        <family val="2"/>
      </rPr>
      <t>0</t>
    </r>
    <r>
      <rPr>
        <sz val="11"/>
        <rFont val="宋体"/>
        <charset val="134"/>
      </rPr>
      <t>蔗糖</t>
    </r>
    <r>
      <rPr>
        <sz val="11"/>
        <rFont val="Calibri"/>
        <family val="2"/>
      </rPr>
      <t>0</t>
    </r>
    <r>
      <rPr>
        <sz val="11"/>
        <rFont val="宋体"/>
        <charset val="134"/>
      </rPr>
      <t>添加乳酸菌</t>
    </r>
    <r>
      <rPr>
        <sz val="11"/>
        <rFont val="Calibri"/>
        <family val="2"/>
      </rPr>
      <t xml:space="preserve">428g/ </t>
    </r>
    <r>
      <rPr>
        <sz val="11"/>
        <rFont val="宋体"/>
        <charset val="134"/>
      </rPr>
      <t>【无甜味】</t>
    </r>
    <r>
      <rPr>
        <sz val="11"/>
        <rFont val="Calibri"/>
        <family val="2"/>
      </rPr>
      <t>0</t>
    </r>
    <r>
      <rPr>
        <sz val="11"/>
        <rFont val="宋体"/>
        <charset val="134"/>
      </rPr>
      <t>蔗糖</t>
    </r>
    <r>
      <rPr>
        <sz val="11"/>
        <rFont val="Calibri"/>
        <family val="2"/>
      </rPr>
      <t>0</t>
    </r>
    <r>
      <rPr>
        <sz val="11"/>
        <rFont val="宋体"/>
        <charset val="134"/>
      </rPr>
      <t>添加</t>
    </r>
    <r>
      <rPr>
        <sz val="11"/>
        <rFont val="Calibri"/>
        <family val="2"/>
      </rPr>
      <t>428g*2</t>
    </r>
    <r>
      <rPr>
        <sz val="11"/>
        <rFont val="宋体"/>
        <charset val="134"/>
      </rPr>
      <t>罐</t>
    </r>
  </si>
  <si>
    <r>
      <rPr>
        <sz val="11"/>
        <color theme="1"/>
        <rFont val="宋体"/>
        <charset val="134"/>
      </rPr>
      <t>卡士无糖酸奶卡士低温酸奶</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添加乳酸菌</t>
    </r>
    <r>
      <rPr>
        <sz val="11"/>
        <color theme="1"/>
        <rFont val="Calibri"/>
        <family val="2"/>
      </rPr>
      <t xml:space="preserve">428g/ </t>
    </r>
    <r>
      <rPr>
        <sz val="11"/>
        <color theme="1"/>
        <rFont val="宋体"/>
        <charset val="134"/>
      </rPr>
      <t>【无甜味】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t>
    </r>
    <r>
      <rPr>
        <sz val="11"/>
        <color theme="1"/>
        <rFont val="Calibri"/>
        <family val="2"/>
      </rPr>
      <t>428g*2</t>
    </r>
    <r>
      <rPr>
        <sz val="11"/>
        <color theme="1"/>
        <rFont val="宋体"/>
        <charset val="134"/>
      </rPr>
      <t>罐</t>
    </r>
  </si>
  <si>
    <r>
      <rPr>
        <sz val="11"/>
        <color theme="1"/>
        <rFont val="宋体"/>
        <charset val="134"/>
      </rPr>
      <t>鑫优缘粮油专营店</t>
    </r>
  </si>
  <si>
    <t>http://item.jd.com/10122846206547.html</t>
  </si>
  <si>
    <t>161.28</t>
  </si>
  <si>
    <t>10122846206547</t>
  </si>
  <si>
    <r>
      <rPr>
        <sz val="11"/>
        <rFont val="宋体"/>
        <charset val="134"/>
      </rPr>
      <t>卡士</t>
    </r>
    <r>
      <rPr>
        <sz val="11"/>
        <rFont val="Calibri"/>
        <family val="2"/>
      </rPr>
      <t>007*440g</t>
    </r>
    <r>
      <rPr>
        <sz val="11"/>
        <rFont val="宋体"/>
        <charset val="134"/>
      </rPr>
      <t>可选原味七种益生菌低温冷藏家庭装年货</t>
    </r>
    <r>
      <rPr>
        <sz val="11"/>
        <rFont val="Calibri"/>
        <family val="2"/>
      </rPr>
      <t xml:space="preserve"> 0</t>
    </r>
    <r>
      <rPr>
        <sz val="11"/>
        <rFont val="宋体"/>
        <charset val="134"/>
      </rPr>
      <t>蔗糖</t>
    </r>
    <r>
      <rPr>
        <sz val="11"/>
        <rFont val="Calibri"/>
        <family val="2"/>
      </rPr>
      <t xml:space="preserve"> 6</t>
    </r>
    <r>
      <rPr>
        <sz val="11"/>
        <rFont val="宋体"/>
        <charset val="134"/>
      </rPr>
      <t>瓶</t>
    </r>
  </si>
  <si>
    <r>
      <rPr>
        <sz val="11"/>
        <color theme="1"/>
        <rFont val="宋体"/>
        <charset val="134"/>
      </rPr>
      <t>卡士</t>
    </r>
    <r>
      <rPr>
        <sz val="11"/>
        <color theme="1"/>
        <rFont val="Calibri"/>
        <family val="2"/>
      </rPr>
      <t>007*440g</t>
    </r>
    <r>
      <rPr>
        <sz val="11"/>
        <color theme="1"/>
        <rFont val="宋体"/>
        <charset val="134"/>
      </rPr>
      <t>可选原味七种益生菌低温冷藏家庭装年货</t>
    </r>
    <r>
      <rPr>
        <sz val="11"/>
        <color theme="1"/>
        <rFont val="Calibri"/>
        <family val="2"/>
      </rPr>
      <t xml:space="preserve"> 0</t>
    </r>
    <r>
      <rPr>
        <sz val="11"/>
        <color theme="1"/>
        <rFont val="宋体"/>
        <charset val="134"/>
      </rPr>
      <t>蔗糖</t>
    </r>
    <r>
      <rPr>
        <sz val="11"/>
        <color theme="1"/>
        <rFont val="Calibri"/>
        <family val="2"/>
      </rPr>
      <t xml:space="preserve"> 6</t>
    </r>
    <r>
      <rPr>
        <sz val="11"/>
        <color theme="1"/>
        <rFont val="宋体"/>
        <charset val="134"/>
      </rPr>
      <t>瓶</t>
    </r>
  </si>
  <si>
    <t>http://item.jd.com/10206514636316.html</t>
  </si>
  <si>
    <t>139.9</t>
  </si>
  <si>
    <t>10206514636316</t>
  </si>
  <si>
    <r>
      <rPr>
        <sz val="11"/>
        <rFont val="宋体"/>
        <charset val="134"/>
      </rPr>
      <t>卡士低温酸奶风味发酵乳多种口味混合冷藏奶儿童营养早餐奶休闲零</t>
    </r>
    <r>
      <rPr>
        <sz val="11"/>
        <rFont val="Calibri"/>
        <family val="2"/>
      </rPr>
      <t xml:space="preserve"> 007</t>
    </r>
    <r>
      <rPr>
        <sz val="11"/>
        <rFont val="宋体"/>
        <charset val="134"/>
      </rPr>
      <t>益生菌原味酸奶</t>
    </r>
    <r>
      <rPr>
        <sz val="11"/>
        <rFont val="Calibri"/>
        <family val="2"/>
      </rPr>
      <t>440g*6</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</si>
  <si>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益生菌原味酸奶</t>
    </r>
    <r>
      <rPr>
        <sz val="11"/>
        <color theme="1"/>
        <rFont val="Calibri"/>
        <family val="2"/>
      </rPr>
      <t>440g*6</t>
    </r>
    <r>
      <rPr>
        <sz val="11"/>
        <color theme="1"/>
        <rFont val="宋体"/>
        <charset val="134"/>
      </rPr>
      <t>瓶</t>
    </r>
  </si>
  <si>
    <t>http://item.jd.com/10194463832612.html</t>
  </si>
  <si>
    <t>158.4</t>
  </si>
  <si>
    <t>10194463832612</t>
  </si>
  <si>
    <r>
      <rPr>
        <sz val="11"/>
        <rFont val="宋体"/>
        <charset val="134"/>
      </rPr>
      <t>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7</t>
    </r>
    <r>
      <rPr>
        <sz val="11"/>
        <rFont val="宋体"/>
        <charset val="134"/>
      </rPr>
      <t>种益生菌健身代餐风味发酵乳</t>
    </r>
    <r>
      <rPr>
        <sz val="11"/>
        <rFont val="Calibri"/>
        <family val="2"/>
      </rPr>
      <t xml:space="preserve"> 007 1000g 3</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</si>
  <si>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种益生菌健身代餐风味发酵乳</t>
    </r>
    <r>
      <rPr>
        <sz val="11"/>
        <color theme="1"/>
        <rFont val="Calibri"/>
        <family val="2"/>
      </rPr>
      <t xml:space="preserve"> 007 1000g 3</t>
    </r>
    <r>
      <rPr>
        <sz val="11"/>
        <color theme="1"/>
        <rFont val="宋体"/>
        <charset val="134"/>
      </rPr>
      <t>瓶</t>
    </r>
  </si>
  <si>
    <t>http://item.jd.com/10119080880296.html</t>
  </si>
  <si>
    <t>29</t>
  </si>
  <si>
    <t>10119080880296</t>
  </si>
  <si>
    <r>
      <rPr>
        <sz val="11"/>
        <color theme="1"/>
        <rFont val="宋体"/>
        <charset val="134"/>
      </rPr>
      <t>菜菜籽烘焙食品店</t>
    </r>
  </si>
  <si>
    <t>http://item.jd.com/10165418786858.html</t>
  </si>
  <si>
    <t>205</t>
  </si>
  <si>
    <t>10165418786858</t>
  </si>
  <si>
    <r>
      <rPr>
        <sz val="11"/>
        <rFont val="宋体"/>
        <charset val="134"/>
      </rPr>
      <t>卡士（</t>
    </r>
    <r>
      <rPr>
        <sz val="11"/>
        <rFont val="Calibri"/>
        <family val="2"/>
      </rPr>
      <t>CLASSY.KISS</t>
    </r>
    <r>
      <rPr>
        <sz val="11"/>
        <rFont val="宋体"/>
        <charset val="134"/>
      </rPr>
      <t>）卡士</t>
    </r>
    <r>
      <rPr>
        <sz val="11"/>
        <rFont val="Calibri"/>
        <family val="2"/>
      </rPr>
      <t>007</t>
    </r>
    <r>
      <rPr>
        <sz val="11"/>
        <rFont val="宋体"/>
        <charset val="134"/>
      </rPr>
      <t>家庭装</t>
    </r>
    <r>
      <rPr>
        <sz val="11"/>
        <rFont val="Calibri"/>
        <family val="2"/>
      </rPr>
      <t xml:space="preserve"> 969g*3/4/6</t>
    </r>
    <r>
      <rPr>
        <sz val="11"/>
        <rFont val="宋体"/>
        <charset val="134"/>
      </rPr>
      <t>瓶</t>
    </r>
    <r>
      <rPr>
        <sz val="11"/>
        <rFont val="Calibri"/>
        <family val="2"/>
      </rPr>
      <t>0</t>
    </r>
    <r>
      <rPr>
        <sz val="11"/>
        <rFont val="宋体"/>
        <charset val="134"/>
      </rPr>
      <t>添加无蔗糖益生菌酸奶</t>
    </r>
    <r>
      <rPr>
        <sz val="11"/>
        <rFont val="Calibri"/>
        <family val="2"/>
      </rPr>
      <t xml:space="preserve"> </t>
    </r>
    <r>
      <rPr>
        <sz val="11"/>
        <rFont val="宋体"/>
        <charset val="134"/>
      </rPr>
      <t>【无蔗糖】</t>
    </r>
    <r>
      <rPr>
        <sz val="11"/>
        <rFont val="Calibri"/>
        <family val="2"/>
      </rPr>
      <t>969g*6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</si>
  <si>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 xml:space="preserve"> 969g*3/4/6</t>
    </r>
    <r>
      <rPr>
        <sz val="11"/>
        <color theme="1"/>
        <rFont val="宋体"/>
        <charset val="134"/>
      </rPr>
      <t>瓶</t>
    </r>
    <r>
      <rPr>
        <sz val="11"/>
        <color theme="1"/>
        <rFont val="Calibri"/>
        <family val="2"/>
      </rPr>
      <t>0</t>
    </r>
    <r>
      <rPr>
        <sz val="11"/>
        <color theme="1"/>
        <rFont val="宋体"/>
        <charset val="134"/>
      </rPr>
      <t>添加无蔗糖益生菌酸奶</t>
    </r>
    <r>
      <rPr>
        <sz val="11"/>
        <color theme="1"/>
        <rFont val="Calibri"/>
        <family val="2"/>
      </rPr>
      <t xml:space="preserve"> </t>
    </r>
    <r>
      <rPr>
        <sz val="11"/>
        <color theme="1"/>
        <rFont val="宋体"/>
        <charset val="134"/>
      </rPr>
      <t>【无蔗糖】</t>
    </r>
    <r>
      <rPr>
        <sz val="11"/>
        <color theme="1"/>
        <rFont val="Calibri"/>
        <family val="2"/>
      </rPr>
      <t>969g*6</t>
    </r>
    <r>
      <rPr>
        <sz val="11"/>
        <color theme="1"/>
        <rFont val="宋体"/>
        <charset val="134"/>
      </rPr>
      <t>瓶</t>
    </r>
  </si>
  <si>
    <t>http://item.jd.com/10184714089497.html</t>
  </si>
  <si>
    <t>97.6</t>
  </si>
  <si>
    <t>10184714089497</t>
  </si>
  <si>
    <r>
      <rPr>
        <sz val="11"/>
        <rFont val="宋体"/>
        <charset val="134"/>
      </rPr>
      <t>卡士顺丰</t>
    </r>
    <r>
      <rPr>
        <sz val="11"/>
        <rFont val="Calibri"/>
        <family val="2"/>
      </rPr>
      <t>007</t>
    </r>
    <r>
      <rPr>
        <sz val="11"/>
        <rFont val="宋体"/>
        <charset val="134"/>
      </rPr>
      <t>酸奶家庭装无蔗糖原味乳酸菌低温早餐奶罐益生菌</t>
    </r>
    <r>
      <rPr>
        <sz val="11"/>
        <rFont val="Calibri"/>
        <family val="2"/>
      </rPr>
      <t xml:space="preserve"> 007</t>
    </r>
    <r>
      <rPr>
        <sz val="11"/>
        <rFont val="宋体"/>
        <charset val="134"/>
      </rPr>
      <t>家庭装零蔗糖</t>
    </r>
    <r>
      <rPr>
        <sz val="11"/>
        <rFont val="Calibri"/>
        <family val="2"/>
      </rPr>
      <t>969g*2</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</si>
  <si>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酸奶家庭装无蔗糖原味乳酸菌低温早餐奶罐益生菌</t>
    </r>
    <r>
      <rPr>
        <sz val="11"/>
        <color theme="1"/>
        <rFont val="Calibri"/>
        <family val="2"/>
      </rPr>
      <t xml:space="preserve"> 007</t>
    </r>
    <r>
      <rPr>
        <sz val="11"/>
        <color theme="1"/>
        <rFont val="宋体"/>
        <charset val="134"/>
      </rPr>
      <t>家庭装零蔗糖</t>
    </r>
    <r>
      <rPr>
        <sz val="11"/>
        <color theme="1"/>
        <rFont val="Calibri"/>
        <family val="2"/>
      </rPr>
      <t>969g*2</t>
    </r>
    <r>
      <rPr>
        <sz val="11"/>
        <color theme="1"/>
        <rFont val="宋体"/>
        <charset val="134"/>
      </rPr>
      <t>瓶</t>
    </r>
  </si>
  <si>
    <t>http://item.jd.com/10197094462698.html</t>
  </si>
  <si>
    <t>10197094462698</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</si>
  <si>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无蔗糖益生菌酸奶原味</t>
    </r>
    <r>
      <rPr>
        <sz val="11"/>
        <rFont val="Calibri"/>
        <family val="2"/>
      </rPr>
      <t>428g*1</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</si>
  <si>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无蔗糖益生菌酸奶原味</t>
    </r>
    <r>
      <rPr>
        <sz val="11"/>
        <color theme="1"/>
        <rFont val="Calibri"/>
        <family val="2"/>
      </rPr>
      <t>428g*1</t>
    </r>
    <r>
      <rPr>
        <sz val="11"/>
        <color theme="1"/>
        <rFont val="宋体"/>
        <charset val="134"/>
      </rPr>
      <t>瓶</t>
    </r>
  </si>
  <si>
    <t>http://item.jd.com/10207843844987.html</t>
  </si>
  <si>
    <t>10207843844987</t>
  </si>
  <si>
    <r>
      <rPr>
        <sz val="11"/>
        <rFont val="宋体"/>
        <charset val="134"/>
      </rPr>
      <t>卡士</t>
    </r>
    <r>
      <rPr>
        <sz val="11"/>
        <rFont val="Calibri"/>
        <family val="2"/>
      </rPr>
      <t>007</t>
    </r>
    <r>
      <rPr>
        <sz val="11"/>
        <rFont val="宋体"/>
        <charset val="134"/>
      </rPr>
      <t>酸奶可选原味</t>
    </r>
    <r>
      <rPr>
        <sz val="11"/>
        <rFont val="Calibri"/>
        <family val="2"/>
      </rPr>
      <t>/0</t>
    </r>
    <r>
      <rPr>
        <sz val="11"/>
        <rFont val="宋体"/>
        <charset val="134"/>
      </rPr>
      <t>蔗糖七种益生菌发酵乳大瓶家庭装低温冷藏</t>
    </r>
    <r>
      <rPr>
        <sz val="11"/>
        <rFont val="Calibri"/>
        <family val="2"/>
      </rPr>
      <t xml:space="preserve"> 0</t>
    </r>
    <r>
      <rPr>
        <sz val="11"/>
        <rFont val="宋体"/>
        <charset val="134"/>
      </rPr>
      <t>蔗糖</t>
    </r>
    <r>
      <rPr>
        <sz val="11"/>
        <rFont val="Calibri"/>
        <family val="2"/>
      </rPr>
      <t>969g*2</t>
    </r>
    <r>
      <rPr>
        <sz val="11"/>
        <rFont val="宋体"/>
        <charset val="134"/>
      </rPr>
      <t>瓶（蓝瓶）</t>
    </r>
  </si>
  <si>
    <r>
      <rPr>
        <sz val="11"/>
        <color theme="1"/>
        <rFont val="宋体"/>
        <charset val="134"/>
      </rPr>
      <t>卡士</t>
    </r>
    <r>
      <rPr>
        <sz val="11"/>
        <color theme="1"/>
        <rFont val="Calibri"/>
        <family val="2"/>
      </rPr>
      <t>007</t>
    </r>
    <r>
      <rPr>
        <sz val="11"/>
        <color theme="1"/>
        <rFont val="宋体"/>
        <charset val="134"/>
      </rPr>
      <t>酸奶可选原味</t>
    </r>
    <r>
      <rPr>
        <sz val="11"/>
        <color theme="1"/>
        <rFont val="Calibri"/>
        <family val="2"/>
      </rPr>
      <t>/0</t>
    </r>
    <r>
      <rPr>
        <sz val="11"/>
        <color theme="1"/>
        <rFont val="宋体"/>
        <charset val="134"/>
      </rPr>
      <t>蔗糖七种益生菌发酵乳大瓶家庭装低温冷藏</t>
    </r>
    <r>
      <rPr>
        <sz val="11"/>
        <color theme="1"/>
        <rFont val="Calibri"/>
        <family val="2"/>
      </rPr>
      <t xml:space="preserve"> 0</t>
    </r>
    <r>
      <rPr>
        <sz val="11"/>
        <color theme="1"/>
        <rFont val="宋体"/>
        <charset val="134"/>
      </rPr>
      <t>蔗糖</t>
    </r>
    <r>
      <rPr>
        <sz val="11"/>
        <color theme="1"/>
        <rFont val="Calibri"/>
        <family val="2"/>
      </rPr>
      <t>969g*2</t>
    </r>
    <r>
      <rPr>
        <sz val="11"/>
        <color theme="1"/>
        <rFont val="宋体"/>
        <charset val="134"/>
      </rPr>
      <t>瓶（蓝瓶）</t>
    </r>
  </si>
  <si>
    <t>http://item.jd.com/10150571496248.html</t>
  </si>
  <si>
    <t>101</t>
  </si>
  <si>
    <t>10150571496248</t>
  </si>
  <si>
    <r>
      <rPr>
        <sz val="11"/>
        <rFont val="宋体"/>
        <charset val="134"/>
      </rPr>
      <t>卡士</t>
    </r>
    <r>
      <rPr>
        <sz val="11"/>
        <rFont val="Calibri"/>
        <family val="2"/>
      </rPr>
      <t>007</t>
    </r>
    <r>
      <rPr>
        <sz val="11"/>
        <rFont val="宋体"/>
        <charset val="134"/>
      </rPr>
      <t>酸奶原味</t>
    </r>
    <r>
      <rPr>
        <sz val="11"/>
        <rFont val="Calibri"/>
        <family val="2"/>
      </rPr>
      <t>1kg</t>
    </r>
    <r>
      <rPr>
        <sz val="11"/>
        <rFont val="宋体"/>
        <charset val="134"/>
      </rPr>
      <t>大瓶装</t>
    </r>
    <r>
      <rPr>
        <sz val="11"/>
        <rFont val="Calibri"/>
        <family val="2"/>
      </rPr>
      <t>0</t>
    </r>
    <r>
      <rPr>
        <sz val="11"/>
        <rFont val="宋体"/>
        <charset val="134"/>
      </rPr>
      <t>蔗糖益生菌健身代餐风味发酵乳家庭装</t>
    </r>
    <r>
      <rPr>
        <sz val="11"/>
        <rFont val="Calibri"/>
        <family val="2"/>
      </rPr>
      <t xml:space="preserve"> </t>
    </r>
    <r>
      <rPr>
        <sz val="11"/>
        <rFont val="宋体"/>
        <charset val="134"/>
      </rPr>
      <t>卡士</t>
    </r>
    <r>
      <rPr>
        <sz val="11"/>
        <rFont val="Calibri"/>
        <family val="2"/>
      </rPr>
      <t xml:space="preserve">007 </t>
    </r>
    <r>
      <rPr>
        <sz val="11"/>
        <rFont val="宋体"/>
        <charset val="134"/>
      </rPr>
      <t>原味</t>
    </r>
    <r>
      <rPr>
        <sz val="11"/>
        <rFont val="Calibri"/>
        <family val="2"/>
      </rPr>
      <t xml:space="preserve"> 1kg 3</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</si>
  <si>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酸奶原味</t>
    </r>
    <r>
      <rPr>
        <sz val="11"/>
        <color theme="1"/>
        <rFont val="Calibri"/>
        <family val="2"/>
      </rPr>
      <t>1kg</t>
    </r>
    <r>
      <rPr>
        <sz val="11"/>
        <color theme="1"/>
        <rFont val="宋体"/>
        <charset val="134"/>
      </rPr>
      <t>大瓶装</t>
    </r>
    <r>
      <rPr>
        <sz val="11"/>
        <color theme="1"/>
        <rFont val="Calibri"/>
        <family val="2"/>
      </rPr>
      <t>0</t>
    </r>
    <r>
      <rPr>
        <sz val="11"/>
        <color theme="1"/>
        <rFont val="宋体"/>
        <charset val="134"/>
      </rPr>
      <t>蔗糖益生菌健身代餐风味发酵乳家庭装</t>
    </r>
    <r>
      <rPr>
        <sz val="11"/>
        <color theme="1"/>
        <rFont val="Calibri"/>
        <family val="2"/>
      </rPr>
      <t xml:space="preserve"> </t>
    </r>
    <r>
      <rPr>
        <sz val="11"/>
        <color theme="1"/>
        <rFont val="宋体"/>
        <charset val="134"/>
      </rPr>
      <t>卡士</t>
    </r>
    <r>
      <rPr>
        <sz val="11"/>
        <color theme="1"/>
        <rFont val="Calibri"/>
        <family val="2"/>
      </rPr>
      <t xml:space="preserve">007 </t>
    </r>
    <r>
      <rPr>
        <sz val="11"/>
        <color theme="1"/>
        <rFont val="宋体"/>
        <charset val="134"/>
      </rPr>
      <t>原味</t>
    </r>
    <r>
      <rPr>
        <sz val="11"/>
        <color theme="1"/>
        <rFont val="Calibri"/>
        <family val="2"/>
      </rPr>
      <t xml:space="preserve"> 1kg 3</t>
    </r>
    <r>
      <rPr>
        <sz val="11"/>
        <color theme="1"/>
        <rFont val="宋体"/>
        <charset val="134"/>
      </rPr>
      <t>瓶</t>
    </r>
  </si>
  <si>
    <t>http://item.jd.com/10202428279837.html</t>
  </si>
  <si>
    <t>107</t>
  </si>
  <si>
    <t>10202428279837</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</si>
  <si>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 xml:space="preserve">440g </t>
    </r>
    <r>
      <rPr>
        <sz val="11"/>
        <rFont val="宋体"/>
        <charset val="134"/>
      </rPr>
      <t>原味</t>
    </r>
    <r>
      <rPr>
        <sz val="11"/>
        <rFont val="Calibri"/>
        <family val="2"/>
      </rPr>
      <t xml:space="preserve"> 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</si>
  <si>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 xml:space="preserve">440g </t>
    </r>
    <r>
      <rPr>
        <sz val="11"/>
        <color theme="1"/>
        <rFont val="宋体"/>
        <charset val="134"/>
      </rPr>
      <t>原味</t>
    </r>
    <r>
      <rPr>
        <sz val="11"/>
        <color theme="1"/>
        <rFont val="Calibri"/>
        <family val="2"/>
      </rPr>
      <t xml:space="preserve"> 4</t>
    </r>
    <r>
      <rPr>
        <sz val="11"/>
        <color theme="1"/>
        <rFont val="宋体"/>
        <charset val="134"/>
      </rPr>
      <t>瓶</t>
    </r>
  </si>
  <si>
    <r>
      <rPr>
        <sz val="11"/>
        <color theme="1"/>
        <rFont val="宋体"/>
        <charset val="134"/>
      </rPr>
      <t>耀宸食品店</t>
    </r>
  </si>
  <si>
    <t>http://item.jd.com/10194016322263.html</t>
  </si>
  <si>
    <t>34</t>
  </si>
  <si>
    <t>10194016322263</t>
  </si>
  <si>
    <t>http://item.jd.com/10184714089491.html</t>
  </si>
  <si>
    <t>10184714089491</t>
  </si>
  <si>
    <r>
      <rPr>
        <sz val="11"/>
        <rFont val="宋体"/>
        <charset val="134"/>
      </rPr>
      <t>卡士顺丰</t>
    </r>
    <r>
      <rPr>
        <sz val="11"/>
        <rFont val="Calibri"/>
        <family val="2"/>
      </rPr>
      <t>007</t>
    </r>
    <r>
      <rPr>
        <sz val="11"/>
        <rFont val="宋体"/>
        <charset val="134"/>
      </rPr>
      <t>酸奶家庭装无蔗糖原味乳酸菌低温早餐奶罐益生菌</t>
    </r>
    <r>
      <rPr>
        <sz val="11"/>
        <rFont val="Calibri"/>
        <family val="2"/>
      </rPr>
      <t xml:space="preserve"> 007</t>
    </r>
    <r>
      <rPr>
        <sz val="11"/>
        <rFont val="宋体"/>
        <charset val="134"/>
      </rPr>
      <t>益生菌原味</t>
    </r>
    <r>
      <rPr>
        <sz val="11"/>
        <rFont val="Calibri"/>
        <family val="2"/>
      </rPr>
      <t>440g*3</t>
    </r>
    <r>
      <rPr>
        <sz val="11"/>
        <rFont val="宋体"/>
        <charset val="134"/>
      </rPr>
      <t>瓶</t>
    </r>
  </si>
  <si>
    <r>
      <rPr>
        <sz val="11"/>
        <color theme="1"/>
        <rFont val="宋体"/>
        <charset val="134"/>
      </rPr>
      <t>卡士顺丰</t>
    </r>
    <r>
      <rPr>
        <sz val="11"/>
        <color theme="1"/>
        <rFont val="Calibri"/>
        <family val="2"/>
      </rPr>
      <t>007</t>
    </r>
    <r>
      <rPr>
        <sz val="11"/>
        <color theme="1"/>
        <rFont val="宋体"/>
        <charset val="134"/>
      </rPr>
      <t>酸奶家庭装无蔗糖原味乳酸菌低温早餐奶罐益生菌</t>
    </r>
    <r>
      <rPr>
        <sz val="11"/>
        <color theme="1"/>
        <rFont val="Calibri"/>
        <family val="2"/>
      </rPr>
      <t xml:space="preserve"> 007</t>
    </r>
    <r>
      <rPr>
        <sz val="11"/>
        <color theme="1"/>
        <rFont val="宋体"/>
        <charset val="134"/>
      </rPr>
      <t>益生菌原味</t>
    </r>
    <r>
      <rPr>
        <sz val="11"/>
        <color theme="1"/>
        <rFont val="Calibri"/>
        <family val="2"/>
      </rPr>
      <t>440g*3</t>
    </r>
    <r>
      <rPr>
        <sz val="11"/>
        <color theme="1"/>
        <rFont val="宋体"/>
        <charset val="134"/>
      </rPr>
      <t>瓶</t>
    </r>
  </si>
  <si>
    <t>http://item.jd.com/10194463832607.html</t>
  </si>
  <si>
    <t>86.4</t>
  </si>
  <si>
    <t>10194463832607</t>
  </si>
  <si>
    <r>
      <rPr>
        <sz val="11"/>
        <rFont val="宋体"/>
        <charset val="134"/>
      </rPr>
      <t>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7</t>
    </r>
    <r>
      <rPr>
        <sz val="11"/>
        <rFont val="宋体"/>
        <charset val="134"/>
      </rPr>
      <t>种益生菌健身代餐风味发酵乳</t>
    </r>
    <r>
      <rPr>
        <sz val="11"/>
        <rFont val="Calibri"/>
        <family val="2"/>
      </rPr>
      <t xml:space="preserve"> 007</t>
    </r>
    <r>
      <rPr>
        <sz val="11"/>
        <rFont val="宋体"/>
        <charset val="134"/>
      </rPr>
      <t>无糖</t>
    </r>
    <r>
      <rPr>
        <sz val="11"/>
        <rFont val="Calibri"/>
        <family val="2"/>
      </rPr>
      <t>969g 1</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</si>
  <si>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种益生菌健身代餐风味发酵乳</t>
    </r>
    <r>
      <rPr>
        <sz val="11"/>
        <color theme="1"/>
        <rFont val="Calibri"/>
        <family val="2"/>
      </rPr>
      <t xml:space="preserve"> 007</t>
    </r>
    <r>
      <rPr>
        <sz val="11"/>
        <color theme="1"/>
        <rFont val="宋体"/>
        <charset val="134"/>
      </rPr>
      <t>无糖</t>
    </r>
    <r>
      <rPr>
        <sz val="11"/>
        <color theme="1"/>
        <rFont val="Calibri"/>
        <family val="2"/>
      </rPr>
      <t>969g 1</t>
    </r>
    <r>
      <rPr>
        <sz val="11"/>
        <color theme="1"/>
        <rFont val="宋体"/>
        <charset val="134"/>
      </rPr>
      <t>瓶</t>
    </r>
  </si>
  <si>
    <r>
      <rPr>
        <sz val="11"/>
        <color theme="1"/>
        <rFont val="宋体"/>
        <charset val="134"/>
      </rPr>
      <t>品质食品速发店</t>
    </r>
  </si>
  <si>
    <t>http://item.jd.com/10206533792404.html</t>
  </si>
  <si>
    <t>89</t>
  </si>
  <si>
    <t>10206533792404</t>
  </si>
  <si>
    <r>
      <rPr>
        <sz val="11"/>
        <rFont val="宋体"/>
        <charset val="134"/>
      </rPr>
      <t>卡士酸奶</t>
    </r>
    <r>
      <rPr>
        <sz val="11"/>
        <rFont val="Calibri"/>
        <family val="2"/>
      </rPr>
      <t>007</t>
    </r>
    <r>
      <rPr>
        <sz val="11"/>
        <rFont val="宋体"/>
        <charset val="134"/>
      </rPr>
      <t>小奶罐</t>
    </r>
    <r>
      <rPr>
        <sz val="11"/>
        <rFont val="Calibri"/>
        <family val="2"/>
      </rPr>
      <t>440g</t>
    </r>
    <r>
      <rPr>
        <sz val="11"/>
        <rFont val="宋体"/>
        <charset val="134"/>
      </rPr>
      <t>益生菌原味酸牛奶低温学生营养早餐下午茶</t>
    </r>
    <r>
      <rPr>
        <sz val="11"/>
        <rFont val="Calibri"/>
        <family val="2"/>
      </rPr>
      <t xml:space="preserve"> </t>
    </r>
    <r>
      <rPr>
        <sz val="11"/>
        <rFont val="宋体"/>
        <charset val="134"/>
      </rPr>
      <t>卡士原味酸奶</t>
    </r>
    <r>
      <rPr>
        <sz val="11"/>
        <rFont val="Calibri"/>
        <family val="2"/>
      </rPr>
      <t>440g 5</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</si>
  <si>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益生菌原味酸牛奶低温学生营养早餐下午茶</t>
    </r>
    <r>
      <rPr>
        <sz val="11"/>
        <color theme="1"/>
        <rFont val="Calibri"/>
        <family val="2"/>
      </rPr>
      <t xml:space="preserve"> </t>
    </r>
    <r>
      <rPr>
        <sz val="11"/>
        <color theme="1"/>
        <rFont val="宋体"/>
        <charset val="134"/>
      </rPr>
      <t>卡士原味酸奶</t>
    </r>
    <r>
      <rPr>
        <sz val="11"/>
        <color theme="1"/>
        <rFont val="Calibri"/>
        <family val="2"/>
      </rPr>
      <t>440g 5</t>
    </r>
    <r>
      <rPr>
        <sz val="11"/>
        <color theme="1"/>
        <rFont val="宋体"/>
        <charset val="134"/>
      </rPr>
      <t>瓶</t>
    </r>
  </si>
  <si>
    <t>http://item.jd.com/10118634140236.html</t>
  </si>
  <si>
    <t>126</t>
  </si>
  <si>
    <t>10118634140236</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</si>
  <si>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2</t>
    </r>
    <r>
      <rPr>
        <sz val="11"/>
        <rFont val="宋体"/>
        <charset val="134"/>
      </rPr>
      <t>瓶】随心搭配</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</si>
  <si>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瓶】随心搭配</t>
    </r>
  </si>
  <si>
    <r>
      <rPr>
        <sz val="11"/>
        <color theme="1"/>
        <rFont val="宋体"/>
        <charset val="134"/>
      </rPr>
      <t>万利达优选店</t>
    </r>
  </si>
  <si>
    <t>http://item.jd.com/10125391162535.html</t>
  </si>
  <si>
    <t>10125391162535</t>
  </si>
  <si>
    <r>
      <rPr>
        <sz val="11"/>
        <rFont val="宋体"/>
        <charset val="134"/>
      </rPr>
      <t>卡士（</t>
    </r>
    <r>
      <rPr>
        <sz val="11"/>
        <rFont val="Calibri"/>
        <family val="2"/>
      </rPr>
      <t>CLASSY.KISS</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t>
    </r>
    <r>
      <rPr>
        <sz val="11"/>
        <rFont val="宋体"/>
        <charset val="134"/>
      </rPr>
      <t>原味低</t>
    </r>
    <r>
      <rPr>
        <sz val="11"/>
        <rFont val="Calibri"/>
        <family val="2"/>
      </rPr>
      <t xml:space="preserve"> 007</t>
    </r>
    <r>
      <rPr>
        <sz val="11"/>
        <rFont val="宋体"/>
        <charset val="134"/>
      </rPr>
      <t>家庭装酸奶</t>
    </r>
    <r>
      <rPr>
        <sz val="11"/>
        <rFont val="Calibri"/>
        <family val="2"/>
      </rPr>
      <t xml:space="preserve">1kg </t>
    </r>
    <r>
      <rPr>
        <sz val="11"/>
        <rFont val="宋体"/>
        <charset val="134"/>
      </rPr>
      <t>原味</t>
    </r>
  </si>
  <si>
    <r>
      <rPr>
        <sz val="11"/>
        <color theme="1"/>
        <rFont val="宋体"/>
        <charset val="134"/>
      </rPr>
      <t>卡士（</t>
    </r>
    <r>
      <rPr>
        <sz val="11"/>
        <color theme="1"/>
        <rFont val="Calibri"/>
        <family val="2"/>
      </rPr>
      <t>CLASSY.KISS</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t>
    </r>
    <r>
      <rPr>
        <sz val="11"/>
        <color theme="1"/>
        <rFont val="宋体"/>
        <charset val="134"/>
      </rPr>
      <t>原味低</t>
    </r>
    <r>
      <rPr>
        <sz val="11"/>
        <color theme="1"/>
        <rFont val="Calibri"/>
        <family val="2"/>
      </rPr>
      <t xml:space="preserve"> 007</t>
    </r>
    <r>
      <rPr>
        <sz val="11"/>
        <color theme="1"/>
        <rFont val="宋体"/>
        <charset val="134"/>
      </rPr>
      <t>家庭装酸奶</t>
    </r>
    <r>
      <rPr>
        <sz val="11"/>
        <color theme="1"/>
        <rFont val="Calibri"/>
        <family val="2"/>
      </rPr>
      <t xml:space="preserve">1kg </t>
    </r>
    <r>
      <rPr>
        <sz val="11"/>
        <color theme="1"/>
        <rFont val="宋体"/>
        <charset val="134"/>
      </rPr>
      <t>原味</t>
    </r>
  </si>
  <si>
    <r>
      <rPr>
        <sz val="11"/>
        <color theme="1"/>
        <rFont val="宋体"/>
        <charset val="134"/>
      </rPr>
      <t>凰齐</t>
    </r>
    <r>
      <rPr>
        <sz val="11"/>
        <color theme="1"/>
        <rFont val="Calibri"/>
        <family val="2"/>
      </rPr>
      <t>6</t>
    </r>
    <r>
      <rPr>
        <sz val="11"/>
        <color theme="1"/>
        <rFont val="宋体"/>
        <charset val="134"/>
      </rPr>
      <t>店</t>
    </r>
  </si>
  <si>
    <t>http://item.jd.com/10198215386911.html</t>
  </si>
  <si>
    <t>118.66</t>
  </si>
  <si>
    <t>10198215386911</t>
  </si>
  <si>
    <r>
      <rPr>
        <sz val="11"/>
        <rFont val="Calibri"/>
        <family val="2"/>
      </rPr>
      <t>007</t>
    </r>
    <r>
      <rPr>
        <sz val="11"/>
        <rFont val="宋体"/>
        <charset val="134"/>
      </rPr>
      <t>酸奶原味</t>
    </r>
    <r>
      <rPr>
        <sz val="11"/>
        <rFont val="Calibri"/>
        <family val="2"/>
      </rPr>
      <t>1kg</t>
    </r>
    <r>
      <rPr>
        <sz val="11"/>
        <rFont val="宋体"/>
        <charset val="134"/>
      </rPr>
      <t>大瓶活性益生菌健身代餐风味发酵乳家庭装</t>
    </r>
    <r>
      <rPr>
        <sz val="11"/>
        <rFont val="Calibri"/>
        <family val="2"/>
      </rPr>
      <t xml:space="preserve"> 3</t>
    </r>
    <r>
      <rPr>
        <sz val="11"/>
        <rFont val="宋体"/>
        <charset val="134"/>
      </rPr>
      <t>瓶</t>
    </r>
    <r>
      <rPr>
        <sz val="11"/>
        <rFont val="Calibri"/>
        <family val="2"/>
      </rPr>
      <t xml:space="preserve"> </t>
    </r>
    <r>
      <rPr>
        <sz val="11"/>
        <rFont val="宋体"/>
        <charset val="134"/>
      </rPr>
      <t>卡士</t>
    </r>
    <r>
      <rPr>
        <sz val="11"/>
        <rFont val="Calibri"/>
        <family val="2"/>
      </rPr>
      <t xml:space="preserve">007 </t>
    </r>
    <r>
      <rPr>
        <sz val="11"/>
        <rFont val="宋体"/>
        <charset val="134"/>
      </rPr>
      <t>原味</t>
    </r>
    <r>
      <rPr>
        <sz val="11"/>
        <rFont val="Calibri"/>
        <family val="2"/>
      </rPr>
      <t xml:space="preserve"> 1kg</t>
    </r>
  </si>
  <si>
    <r>
      <rPr>
        <sz val="11"/>
        <color theme="1"/>
        <rFont val="Calibri"/>
        <family val="2"/>
      </rPr>
      <t>007</t>
    </r>
    <r>
      <rPr>
        <sz val="11"/>
        <color theme="1"/>
        <rFont val="宋体"/>
        <charset val="134"/>
      </rPr>
      <t>酸奶原味</t>
    </r>
    <r>
      <rPr>
        <sz val="11"/>
        <color theme="1"/>
        <rFont val="Calibri"/>
        <family val="2"/>
      </rPr>
      <t>1kg</t>
    </r>
    <r>
      <rPr>
        <sz val="11"/>
        <color theme="1"/>
        <rFont val="宋体"/>
        <charset val="134"/>
      </rPr>
      <t>大瓶活性益生菌健身代餐风味发酵乳家庭装</t>
    </r>
    <r>
      <rPr>
        <sz val="11"/>
        <color theme="1"/>
        <rFont val="Calibri"/>
        <family val="2"/>
      </rPr>
      <t xml:space="preserve"> 3</t>
    </r>
    <r>
      <rPr>
        <sz val="11"/>
        <color theme="1"/>
        <rFont val="宋体"/>
        <charset val="134"/>
      </rPr>
      <t>瓶</t>
    </r>
    <r>
      <rPr>
        <sz val="11"/>
        <color theme="1"/>
        <rFont val="Calibri"/>
        <family val="2"/>
      </rPr>
      <t xml:space="preserve"> </t>
    </r>
    <r>
      <rPr>
        <sz val="11"/>
        <color theme="1"/>
        <rFont val="宋体"/>
        <charset val="134"/>
      </rPr>
      <t>卡士</t>
    </r>
    <r>
      <rPr>
        <sz val="11"/>
        <color theme="1"/>
        <rFont val="Calibri"/>
        <family val="2"/>
      </rPr>
      <t xml:space="preserve">007 </t>
    </r>
    <r>
      <rPr>
        <sz val="11"/>
        <color theme="1"/>
        <rFont val="宋体"/>
        <charset val="134"/>
      </rPr>
      <t>原味</t>
    </r>
    <r>
      <rPr>
        <sz val="11"/>
        <color theme="1"/>
        <rFont val="Calibri"/>
        <family val="2"/>
      </rPr>
      <t xml:space="preserve"> 1kg</t>
    </r>
  </si>
  <si>
    <t>http://item.jd.com/10194464226767.html</t>
  </si>
  <si>
    <t>10194464226767</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</si>
  <si>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t>
    </r>
    <r>
      <rPr>
        <sz val="11"/>
        <rFont val="Calibri"/>
        <family val="2"/>
      </rPr>
      <t>0</t>
    </r>
    <r>
      <rPr>
        <sz val="11"/>
        <rFont val="宋体"/>
        <charset val="134"/>
      </rPr>
      <t>蔗糖非脱脂早餐原味酸奶整箱装</t>
    </r>
    <r>
      <rPr>
        <sz val="11"/>
        <rFont val="Calibri"/>
        <family val="2"/>
      </rPr>
      <t xml:space="preserve"> </t>
    </r>
    <r>
      <rPr>
        <sz val="11"/>
        <rFont val="宋体"/>
        <charset val="134"/>
      </rPr>
      <t>原味</t>
    </r>
    <r>
      <rPr>
        <sz val="11"/>
        <rFont val="Calibri"/>
        <family val="2"/>
      </rPr>
      <t>0</t>
    </r>
    <r>
      <rPr>
        <sz val="11"/>
        <rFont val="宋体"/>
        <charset val="134"/>
      </rPr>
      <t>蔗糖</t>
    </r>
    <r>
      <rPr>
        <sz val="11"/>
        <rFont val="Calibri"/>
        <family val="2"/>
      </rPr>
      <t>428g/</t>
    </r>
    <r>
      <rPr>
        <sz val="11"/>
        <rFont val="宋体"/>
        <charset val="134"/>
      </rPr>
      <t>瓶</t>
    </r>
    <r>
      <rPr>
        <sz val="11"/>
        <rFont val="Calibri"/>
        <family val="2"/>
      </rPr>
      <t xml:space="preserve"> 6</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</si>
  <si>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t>
    </r>
    <r>
      <rPr>
        <sz val="11"/>
        <color theme="1"/>
        <rFont val="Calibri"/>
        <family val="2"/>
      </rPr>
      <t>0</t>
    </r>
    <r>
      <rPr>
        <sz val="11"/>
        <color theme="1"/>
        <rFont val="宋体"/>
        <charset val="134"/>
      </rPr>
      <t>蔗糖非脱脂早餐原味酸奶整箱装</t>
    </r>
    <r>
      <rPr>
        <sz val="11"/>
        <color theme="1"/>
        <rFont val="Calibri"/>
        <family val="2"/>
      </rPr>
      <t xml:space="preserve"> </t>
    </r>
    <r>
      <rPr>
        <sz val="11"/>
        <color theme="1"/>
        <rFont val="宋体"/>
        <charset val="134"/>
      </rPr>
      <t>原味</t>
    </r>
    <r>
      <rPr>
        <sz val="11"/>
        <color theme="1"/>
        <rFont val="Calibri"/>
        <family val="2"/>
      </rPr>
      <t>0</t>
    </r>
    <r>
      <rPr>
        <sz val="11"/>
        <color theme="1"/>
        <rFont val="宋体"/>
        <charset val="134"/>
      </rPr>
      <t>蔗糖</t>
    </r>
    <r>
      <rPr>
        <sz val="11"/>
        <color theme="1"/>
        <rFont val="Calibri"/>
        <family val="2"/>
      </rPr>
      <t>428g/</t>
    </r>
    <r>
      <rPr>
        <sz val="11"/>
        <color theme="1"/>
        <rFont val="宋体"/>
        <charset val="134"/>
      </rPr>
      <t>瓶</t>
    </r>
    <r>
      <rPr>
        <sz val="11"/>
        <color theme="1"/>
        <rFont val="Calibri"/>
        <family val="2"/>
      </rPr>
      <t xml:space="preserve"> 6</t>
    </r>
    <r>
      <rPr>
        <sz val="11"/>
        <color theme="1"/>
        <rFont val="宋体"/>
        <charset val="134"/>
      </rPr>
      <t>瓶</t>
    </r>
  </si>
  <si>
    <t>http://item.jd.com/10206514636311.html</t>
  </si>
  <si>
    <t>10206514636311</t>
  </si>
  <si>
    <r>
      <rPr>
        <sz val="11"/>
        <rFont val="宋体"/>
        <charset val="134"/>
      </rPr>
      <t>卡士低温酸奶风味发酵乳多种口味混合冷藏奶儿童营养早餐奶休闲零</t>
    </r>
    <r>
      <rPr>
        <sz val="11"/>
        <rFont val="Calibri"/>
        <family val="2"/>
      </rPr>
      <t xml:space="preserve"> 007</t>
    </r>
    <r>
      <rPr>
        <sz val="11"/>
        <rFont val="宋体"/>
        <charset val="134"/>
      </rPr>
      <t>无蔗糖益生菌原味酸奶</t>
    </r>
    <r>
      <rPr>
        <sz val="11"/>
        <rFont val="Calibri"/>
        <family val="2"/>
      </rPr>
      <t>428g*1</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</si>
  <si>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无蔗糖益生菌原味酸奶</t>
    </r>
    <r>
      <rPr>
        <sz val="11"/>
        <color theme="1"/>
        <rFont val="Calibri"/>
        <family val="2"/>
      </rPr>
      <t>428g*1</t>
    </r>
    <r>
      <rPr>
        <sz val="11"/>
        <color theme="1"/>
        <rFont val="宋体"/>
        <charset val="134"/>
      </rPr>
      <t>瓶</t>
    </r>
  </si>
  <si>
    <r>
      <rPr>
        <sz val="11"/>
        <color theme="1"/>
        <rFont val="宋体"/>
        <charset val="134"/>
      </rPr>
      <t>锦宴山海实业店</t>
    </r>
  </si>
  <si>
    <t>http://item.jd.com/10200086243102.html</t>
  </si>
  <si>
    <t>10200086243102</t>
  </si>
  <si>
    <r>
      <rPr>
        <sz val="11"/>
        <color theme="1"/>
        <rFont val="宋体"/>
        <charset val="134"/>
      </rPr>
      <t>旭日</t>
    </r>
    <r>
      <rPr>
        <sz val="11"/>
        <color theme="1"/>
        <rFont val="Calibri"/>
        <family val="2"/>
      </rPr>
      <t>A</t>
    </r>
    <r>
      <rPr>
        <sz val="11"/>
        <color theme="1"/>
        <rFont val="宋体"/>
        <charset val="134"/>
      </rPr>
      <t>店</t>
    </r>
  </si>
  <si>
    <t>http://item.jd.com/10201897566850.html</t>
  </si>
  <si>
    <t>110</t>
  </si>
  <si>
    <t>10201897566850</t>
  </si>
  <si>
    <r>
      <rPr>
        <sz val="11"/>
        <rFont val="宋体"/>
        <charset val="134"/>
      </rPr>
      <t>卡士</t>
    </r>
    <r>
      <rPr>
        <sz val="11"/>
        <rFont val="Calibri"/>
        <family val="2"/>
      </rPr>
      <t>007</t>
    </r>
    <r>
      <rPr>
        <sz val="11"/>
        <rFont val="宋体"/>
        <charset val="134"/>
      </rPr>
      <t>酸奶原味</t>
    </r>
    <r>
      <rPr>
        <sz val="11"/>
        <rFont val="Calibri"/>
        <family val="2"/>
      </rPr>
      <t>1kg</t>
    </r>
    <r>
      <rPr>
        <sz val="11"/>
        <rFont val="宋体"/>
        <charset val="134"/>
      </rPr>
      <t>大瓶装</t>
    </r>
    <r>
      <rPr>
        <sz val="11"/>
        <rFont val="Calibri"/>
        <family val="2"/>
      </rPr>
      <t>0</t>
    </r>
    <r>
      <rPr>
        <sz val="11"/>
        <rFont val="宋体"/>
        <charset val="134"/>
      </rPr>
      <t>蔗糖益生菌健身代餐风味发酵乳家庭装</t>
    </r>
    <r>
      <rPr>
        <sz val="11"/>
        <rFont val="Calibri"/>
        <family val="2"/>
      </rPr>
      <t xml:space="preserve"> 007 2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</si>
  <si>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酸奶原味</t>
    </r>
    <r>
      <rPr>
        <sz val="11"/>
        <color theme="1"/>
        <rFont val="Calibri"/>
        <family val="2"/>
      </rPr>
      <t>1kg</t>
    </r>
    <r>
      <rPr>
        <sz val="11"/>
        <color theme="1"/>
        <rFont val="宋体"/>
        <charset val="134"/>
      </rPr>
      <t>大瓶装</t>
    </r>
    <r>
      <rPr>
        <sz val="11"/>
        <color theme="1"/>
        <rFont val="Calibri"/>
        <family val="2"/>
      </rPr>
      <t>0</t>
    </r>
    <r>
      <rPr>
        <sz val="11"/>
        <color theme="1"/>
        <rFont val="宋体"/>
        <charset val="134"/>
      </rPr>
      <t>蔗糖益生菌健身代餐风味发酵乳家庭装</t>
    </r>
    <r>
      <rPr>
        <sz val="11"/>
        <color theme="1"/>
        <rFont val="Calibri"/>
        <family val="2"/>
      </rPr>
      <t xml:space="preserve"> 007 2</t>
    </r>
    <r>
      <rPr>
        <sz val="11"/>
        <color theme="1"/>
        <rFont val="宋体"/>
        <charset val="134"/>
      </rPr>
      <t>瓶</t>
    </r>
  </si>
  <si>
    <r>
      <rPr>
        <sz val="11"/>
        <color theme="1"/>
        <rFont val="宋体"/>
        <charset val="134"/>
      </rPr>
      <t>杭州大型连锁店</t>
    </r>
  </si>
  <si>
    <t>http://item.jd.com/10177930609482.html</t>
  </si>
  <si>
    <t>17.9</t>
  </si>
  <si>
    <t>10177930609482</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</si>
  <si>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益生菌</t>
    </r>
    <r>
      <rPr>
        <sz val="11"/>
        <rFont val="Calibri"/>
        <family val="2"/>
      </rPr>
      <t>AD</t>
    </r>
    <r>
      <rPr>
        <sz val="11"/>
        <rFont val="宋体"/>
        <charset val="134"/>
      </rPr>
      <t>钙原味酸奶</t>
    </r>
    <r>
      <rPr>
        <sz val="11"/>
        <rFont val="Calibri"/>
        <family val="2"/>
      </rPr>
      <t>220g*1</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</si>
  <si>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钙原味酸奶</t>
    </r>
    <r>
      <rPr>
        <sz val="11"/>
        <color theme="1"/>
        <rFont val="Calibri"/>
        <family val="2"/>
      </rPr>
      <t>220g*1</t>
    </r>
    <r>
      <rPr>
        <sz val="11"/>
        <color theme="1"/>
        <rFont val="宋体"/>
        <charset val="134"/>
      </rPr>
      <t>瓶</t>
    </r>
  </si>
  <si>
    <r>
      <rPr>
        <sz val="11"/>
        <color theme="1"/>
        <rFont val="宋体"/>
        <charset val="134"/>
      </rPr>
      <t>京精好食店</t>
    </r>
  </si>
  <si>
    <t>http://item.jd.com/10165278701118.html</t>
  </si>
  <si>
    <t>73.2</t>
  </si>
  <si>
    <t>10165278701118</t>
  </si>
  <si>
    <r>
      <rPr>
        <sz val="11"/>
        <rFont val="宋体"/>
        <charset val="134"/>
      </rPr>
      <t>卡士</t>
    </r>
    <r>
      <rPr>
        <sz val="11"/>
        <rFont val="Calibri"/>
        <family val="2"/>
      </rPr>
      <t>007</t>
    </r>
    <r>
      <rPr>
        <sz val="11"/>
        <rFont val="宋体"/>
        <charset val="134"/>
      </rPr>
      <t>酸奶</t>
    </r>
    <r>
      <rPr>
        <sz val="11"/>
        <rFont val="Calibri"/>
        <family val="2"/>
      </rPr>
      <t>100g</t>
    </r>
    <r>
      <rPr>
        <sz val="11"/>
        <rFont val="宋体"/>
        <charset val="134"/>
      </rPr>
      <t>杯装低温生牛乳益生菌原味酸牛奶孕妇学生早餐奶</t>
    </r>
    <r>
      <rPr>
        <sz val="11"/>
        <rFont val="Calibri"/>
        <family val="2"/>
      </rPr>
      <t xml:space="preserve"> </t>
    </r>
    <r>
      <rPr>
        <sz val="11"/>
        <rFont val="宋体"/>
        <charset val="134"/>
      </rPr>
      <t>小奶罐</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</si>
  <si>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100g</t>
    </r>
    <r>
      <rPr>
        <sz val="11"/>
        <color theme="1"/>
        <rFont val="宋体"/>
        <charset val="134"/>
      </rPr>
      <t>杯装低温生牛乳益生菌原味酸牛奶孕妇学生早餐奶</t>
    </r>
    <r>
      <rPr>
        <sz val="11"/>
        <color theme="1"/>
        <rFont val="Calibri"/>
        <family val="2"/>
      </rPr>
      <t xml:space="preserve"> </t>
    </r>
    <r>
      <rPr>
        <sz val="11"/>
        <color theme="1"/>
        <rFont val="宋体"/>
        <charset val="134"/>
      </rPr>
      <t>小奶罐</t>
    </r>
    <r>
      <rPr>
        <sz val="11"/>
        <color theme="1"/>
        <rFont val="Calibri"/>
        <family val="2"/>
      </rPr>
      <t>440g×4</t>
    </r>
    <r>
      <rPr>
        <sz val="11"/>
        <color theme="1"/>
        <rFont val="宋体"/>
        <charset val="134"/>
      </rPr>
      <t>瓶</t>
    </r>
  </si>
  <si>
    <r>
      <rPr>
        <sz val="11"/>
        <color theme="1"/>
        <rFont val="宋体"/>
        <charset val="134"/>
      </rPr>
      <t>东阳吴宁噜渴食品批发小店</t>
    </r>
  </si>
  <si>
    <t>http://item.jd.com/10159786307927.html</t>
  </si>
  <si>
    <t>180</t>
  </si>
  <si>
    <t>10159786307927</t>
  </si>
  <si>
    <r>
      <rPr>
        <sz val="11"/>
        <rFont val="宋体"/>
        <charset val="134"/>
      </rPr>
      <t>卡士卡士酸奶</t>
    </r>
    <r>
      <rPr>
        <sz val="11"/>
        <rFont val="Calibri"/>
        <family val="2"/>
      </rPr>
      <t>007</t>
    </r>
    <r>
      <rPr>
        <sz val="11"/>
        <rFont val="宋体"/>
        <charset val="134"/>
      </rPr>
      <t>小奶罐</t>
    </r>
    <r>
      <rPr>
        <sz val="11"/>
        <rFont val="Calibri"/>
        <family val="2"/>
      </rPr>
      <t>440g</t>
    </r>
    <r>
      <rPr>
        <sz val="11"/>
        <rFont val="宋体"/>
        <charset val="134"/>
      </rPr>
      <t>原味低温酸奶瓶装</t>
    </r>
    <r>
      <rPr>
        <sz val="11"/>
        <rFont val="Calibri"/>
        <family val="2"/>
      </rPr>
      <t>7</t>
    </r>
    <r>
      <rPr>
        <sz val="11"/>
        <rFont val="宋体"/>
        <charset val="134"/>
      </rPr>
      <t>种营养益生菌风味发酵乳</t>
    </r>
    <r>
      <rPr>
        <sz val="11"/>
        <rFont val="Calibri"/>
        <family val="2"/>
      </rPr>
      <t xml:space="preserve"> </t>
    </r>
    <r>
      <rPr>
        <sz val="11"/>
        <rFont val="宋体"/>
        <charset val="134"/>
      </rPr>
      <t>卡士</t>
    </r>
    <r>
      <rPr>
        <sz val="11"/>
        <rFont val="Calibri"/>
        <family val="2"/>
      </rPr>
      <t>007 0</t>
    </r>
    <r>
      <rPr>
        <sz val="11"/>
        <rFont val="宋体"/>
        <charset val="134"/>
      </rPr>
      <t>添加原味</t>
    </r>
    <r>
      <rPr>
        <sz val="11"/>
        <rFont val="Calibri"/>
        <family val="2"/>
      </rPr>
      <t>440g*15</t>
    </r>
    <r>
      <rPr>
        <sz val="11"/>
        <rFont val="宋体"/>
        <charset val="134"/>
      </rPr>
      <t>瓶原箱</t>
    </r>
  </si>
  <si>
    <r>
      <rPr>
        <sz val="11"/>
        <color theme="1"/>
        <rFont val="宋体"/>
        <charset val="134"/>
      </rPr>
      <t>卡士卡士酸奶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原味低温酸奶瓶装</t>
    </r>
    <r>
      <rPr>
        <sz val="11"/>
        <color theme="1"/>
        <rFont val="Calibri"/>
        <family val="2"/>
      </rPr>
      <t>7</t>
    </r>
    <r>
      <rPr>
        <sz val="11"/>
        <color theme="1"/>
        <rFont val="宋体"/>
        <charset val="134"/>
      </rPr>
      <t>种营养益生菌风味发酵乳</t>
    </r>
    <r>
      <rPr>
        <sz val="11"/>
        <color theme="1"/>
        <rFont val="Calibri"/>
        <family val="2"/>
      </rPr>
      <t xml:space="preserve"> </t>
    </r>
    <r>
      <rPr>
        <sz val="11"/>
        <color theme="1"/>
        <rFont val="宋体"/>
        <charset val="134"/>
      </rPr>
      <t>卡士</t>
    </r>
    <r>
      <rPr>
        <sz val="11"/>
        <color theme="1"/>
        <rFont val="Calibri"/>
        <family val="2"/>
      </rPr>
      <t>007 0</t>
    </r>
    <r>
      <rPr>
        <sz val="11"/>
        <color theme="1"/>
        <rFont val="宋体"/>
        <charset val="134"/>
      </rPr>
      <t>添加原味</t>
    </r>
    <r>
      <rPr>
        <sz val="11"/>
        <color theme="1"/>
        <rFont val="Calibri"/>
        <family val="2"/>
      </rPr>
      <t>440g*15</t>
    </r>
    <r>
      <rPr>
        <sz val="11"/>
        <color theme="1"/>
        <rFont val="宋体"/>
        <charset val="134"/>
      </rPr>
      <t>瓶原箱</t>
    </r>
  </si>
  <si>
    <t>http://item.jd.com/10197094462700.html</t>
  </si>
  <si>
    <t>68.8</t>
  </si>
  <si>
    <t>10197094462700</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</si>
  <si>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无蔗糖益生菌酸奶原味</t>
    </r>
    <r>
      <rPr>
        <sz val="11"/>
        <rFont val="Calibri"/>
        <family val="2"/>
      </rPr>
      <t>428g*3</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</si>
  <si>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无蔗糖益生菌酸奶原味</t>
    </r>
    <r>
      <rPr>
        <sz val="11"/>
        <color theme="1"/>
        <rFont val="Calibri"/>
        <family val="2"/>
      </rPr>
      <t>428g*3</t>
    </r>
    <r>
      <rPr>
        <sz val="11"/>
        <color theme="1"/>
        <rFont val="宋体"/>
        <charset val="134"/>
      </rPr>
      <t>瓶</t>
    </r>
  </si>
  <si>
    <t>http://item.jd.com/10194463832611.html</t>
  </si>
  <si>
    <t>10194463832611</t>
  </si>
  <si>
    <r>
      <rPr>
        <sz val="11"/>
        <rFont val="宋体"/>
        <charset val="134"/>
      </rPr>
      <t>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7</t>
    </r>
    <r>
      <rPr>
        <sz val="11"/>
        <rFont val="宋体"/>
        <charset val="134"/>
      </rPr>
      <t>种益生菌健身代餐风味发酵乳</t>
    </r>
    <r>
      <rPr>
        <sz val="11"/>
        <rFont val="Calibri"/>
        <family val="2"/>
      </rPr>
      <t xml:space="preserve"> 007 1000g 2</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</si>
  <si>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种益生菌健身代餐风味发酵乳</t>
    </r>
    <r>
      <rPr>
        <sz val="11"/>
        <color theme="1"/>
        <rFont val="Calibri"/>
        <family val="2"/>
      </rPr>
      <t xml:space="preserve"> 007 1000g 2</t>
    </r>
    <r>
      <rPr>
        <sz val="11"/>
        <color theme="1"/>
        <rFont val="宋体"/>
        <charset val="134"/>
      </rPr>
      <t>瓶</t>
    </r>
  </si>
  <si>
    <t>http://item.jd.com/10125564558063.html</t>
  </si>
  <si>
    <t>10125564558063</t>
  </si>
  <si>
    <r>
      <rPr>
        <sz val="11"/>
        <rFont val="宋体"/>
        <charset val="134"/>
      </rPr>
      <t>卡士无糖酸奶卡士低温酸奶</t>
    </r>
    <r>
      <rPr>
        <sz val="11"/>
        <rFont val="Calibri"/>
        <family val="2"/>
      </rPr>
      <t>007</t>
    </r>
    <r>
      <rPr>
        <sz val="11"/>
        <rFont val="宋体"/>
        <charset val="134"/>
      </rPr>
      <t>小奶罐</t>
    </r>
    <r>
      <rPr>
        <sz val="11"/>
        <rFont val="Calibri"/>
        <family val="2"/>
      </rPr>
      <t>7</t>
    </r>
    <r>
      <rPr>
        <sz val="11"/>
        <rFont val="宋体"/>
        <charset val="134"/>
      </rPr>
      <t>种益生菌</t>
    </r>
    <r>
      <rPr>
        <sz val="11"/>
        <rFont val="Calibri"/>
        <family val="2"/>
      </rPr>
      <t>0</t>
    </r>
    <r>
      <rPr>
        <sz val="11"/>
        <rFont val="宋体"/>
        <charset val="134"/>
      </rPr>
      <t>蔗糖</t>
    </r>
    <r>
      <rPr>
        <sz val="11"/>
        <rFont val="Calibri"/>
        <family val="2"/>
      </rPr>
      <t>0</t>
    </r>
    <r>
      <rPr>
        <sz val="11"/>
        <rFont val="宋体"/>
        <charset val="134"/>
      </rPr>
      <t>添加乳酸菌</t>
    </r>
    <r>
      <rPr>
        <sz val="11"/>
        <rFont val="Calibri"/>
        <family val="2"/>
      </rPr>
      <t xml:space="preserve">428g/ </t>
    </r>
    <r>
      <rPr>
        <sz val="11"/>
        <rFont val="宋体"/>
        <charset val="134"/>
      </rPr>
      <t>【无甜味】</t>
    </r>
    <r>
      <rPr>
        <sz val="11"/>
        <rFont val="Calibri"/>
        <family val="2"/>
      </rPr>
      <t>0</t>
    </r>
    <r>
      <rPr>
        <sz val="11"/>
        <rFont val="宋体"/>
        <charset val="134"/>
      </rPr>
      <t>蔗糖</t>
    </r>
    <r>
      <rPr>
        <sz val="11"/>
        <rFont val="Calibri"/>
        <family val="2"/>
      </rPr>
      <t>0</t>
    </r>
    <r>
      <rPr>
        <sz val="11"/>
        <rFont val="宋体"/>
        <charset val="134"/>
      </rPr>
      <t>添加</t>
    </r>
    <r>
      <rPr>
        <sz val="11"/>
        <rFont val="Calibri"/>
        <family val="2"/>
      </rPr>
      <t>428g*6</t>
    </r>
    <r>
      <rPr>
        <sz val="11"/>
        <rFont val="宋体"/>
        <charset val="134"/>
      </rPr>
      <t>罐</t>
    </r>
  </si>
  <si>
    <r>
      <rPr>
        <sz val="11"/>
        <color theme="1"/>
        <rFont val="宋体"/>
        <charset val="134"/>
      </rPr>
      <t>卡士无糖酸奶卡士低温酸奶</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添加乳酸菌</t>
    </r>
    <r>
      <rPr>
        <sz val="11"/>
        <color theme="1"/>
        <rFont val="Calibri"/>
        <family val="2"/>
      </rPr>
      <t xml:space="preserve">428g/ </t>
    </r>
    <r>
      <rPr>
        <sz val="11"/>
        <color theme="1"/>
        <rFont val="宋体"/>
        <charset val="134"/>
      </rPr>
      <t>【无甜味】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t>
    </r>
    <r>
      <rPr>
        <sz val="11"/>
        <color theme="1"/>
        <rFont val="Calibri"/>
        <family val="2"/>
      </rPr>
      <t>428g*6</t>
    </r>
    <r>
      <rPr>
        <sz val="11"/>
        <color theme="1"/>
        <rFont val="宋体"/>
        <charset val="134"/>
      </rPr>
      <t>罐</t>
    </r>
  </si>
  <si>
    <r>
      <rPr>
        <sz val="11"/>
        <color theme="1"/>
        <rFont val="宋体"/>
        <charset val="134"/>
      </rPr>
      <t>开颜</t>
    </r>
    <r>
      <rPr>
        <sz val="11"/>
        <color theme="1"/>
        <rFont val="Calibri"/>
        <family val="2"/>
      </rPr>
      <t>D</t>
    </r>
    <r>
      <rPr>
        <sz val="11"/>
        <color theme="1"/>
        <rFont val="宋体"/>
        <charset val="134"/>
      </rPr>
      <t>店</t>
    </r>
  </si>
  <si>
    <t>http://item.jd.com/10202440833768.html</t>
  </si>
  <si>
    <t>251</t>
  </si>
  <si>
    <t>10202440833768</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</si>
  <si>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007 6</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</si>
  <si>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007 6</t>
    </r>
    <r>
      <rPr>
        <sz val="11"/>
        <color theme="1"/>
        <rFont val="宋体"/>
        <charset val="134"/>
      </rPr>
      <t>瓶</t>
    </r>
  </si>
  <si>
    <t>http://item.jd.com/10202428279844.html</t>
  </si>
  <si>
    <t>162</t>
  </si>
  <si>
    <t>10202428279844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</si>
  <si>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 xml:space="preserve">440g </t>
    </r>
    <r>
      <rPr>
        <sz val="11"/>
        <rFont val="宋体"/>
        <charset val="134"/>
      </rPr>
      <t>两口味配</t>
    </r>
    <r>
      <rPr>
        <sz val="11"/>
        <rFont val="Calibri"/>
        <family val="2"/>
      </rPr>
      <t xml:space="preserve">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</si>
  <si>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 xml:space="preserve">440g </t>
    </r>
    <r>
      <rPr>
        <sz val="11"/>
        <color theme="1"/>
        <rFont val="宋体"/>
        <charset val="134"/>
      </rPr>
      <t>两口味配</t>
    </r>
    <r>
      <rPr>
        <sz val="11"/>
        <color theme="1"/>
        <rFont val="Calibri"/>
        <family val="2"/>
      </rPr>
      <t xml:space="preserve"> 6</t>
    </r>
    <r>
      <rPr>
        <sz val="11"/>
        <color theme="1"/>
        <rFont val="宋体"/>
        <charset val="134"/>
      </rPr>
      <t>瓶</t>
    </r>
  </si>
  <si>
    <t>http://item.jd.com/10194451315149.html</t>
  </si>
  <si>
    <t>10194451315149</t>
  </si>
  <si>
    <r>
      <rPr>
        <sz val="11"/>
        <color theme="1"/>
        <rFont val="宋体"/>
        <charset val="134"/>
      </rPr>
      <t>心名轩休闲零食店</t>
    </r>
  </si>
  <si>
    <t>http://item.jd.com/10198584663669.html</t>
  </si>
  <si>
    <t>56.63</t>
  </si>
  <si>
    <t>10198584663669</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</si>
  <si>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r>
      <rPr>
        <sz val="11"/>
        <rFont val="Calibri"/>
        <family val="2"/>
      </rPr>
      <t xml:space="preserve"> </t>
    </r>
    <r>
      <rPr>
        <sz val="11"/>
        <rFont val="宋体"/>
        <charset val="134"/>
      </rPr>
      <t>草莓树莓蓝莓黑莓</t>
    </r>
    <r>
      <rPr>
        <sz val="11"/>
        <rFont val="Calibri"/>
        <family val="2"/>
      </rPr>
      <t>4</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</si>
  <si>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t>
    </r>
    <r>
      <rPr>
        <sz val="11"/>
        <color theme="1"/>
        <rFont val="宋体"/>
        <charset val="134"/>
      </rPr>
      <t>牛油果</t>
    </r>
    <r>
      <rPr>
        <sz val="11"/>
        <color theme="1"/>
        <rFont val="Calibri"/>
        <family val="2"/>
      </rPr>
      <t>/</t>
    </r>
    <r>
      <rPr>
        <sz val="11"/>
        <color theme="1"/>
        <rFont val="宋体"/>
        <charset val="134"/>
      </rPr>
      <t>多莓</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草莓树莓蓝莓黑莓</t>
    </r>
    <r>
      <rPr>
        <sz val="11"/>
        <color theme="1"/>
        <rFont val="Calibri"/>
        <family val="2"/>
      </rPr>
      <t>4</t>
    </r>
    <r>
      <rPr>
        <sz val="11"/>
        <color theme="1"/>
        <rFont val="宋体"/>
        <charset val="134"/>
      </rPr>
      <t>瓶</t>
    </r>
  </si>
  <si>
    <t>http://item.jd.com/10198584663662.html</t>
  </si>
  <si>
    <t>31.55</t>
  </si>
  <si>
    <t>10198584663662</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</si>
  <si>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r>
      <rPr>
        <sz val="11"/>
        <rFont val="Calibri"/>
        <family val="2"/>
      </rPr>
      <t xml:space="preserve"> 007</t>
    </r>
    <r>
      <rPr>
        <sz val="11"/>
        <rFont val="宋体"/>
        <charset val="134"/>
      </rPr>
      <t>迷你罐</t>
    </r>
    <r>
      <rPr>
        <sz val="11"/>
        <rFont val="Calibri"/>
        <family val="2"/>
      </rPr>
      <t>220g</t>
    </r>
    <r>
      <rPr>
        <sz val="11"/>
        <rFont val="宋体"/>
        <charset val="134"/>
      </rPr>
      <t>原味</t>
    </r>
    <r>
      <rPr>
        <sz val="11"/>
        <rFont val="Calibri"/>
        <family val="2"/>
      </rPr>
      <t>2</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</si>
  <si>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t>
    </r>
    <r>
      <rPr>
        <sz val="11"/>
        <color theme="1"/>
        <rFont val="宋体"/>
        <charset val="134"/>
      </rPr>
      <t>牛油果</t>
    </r>
    <r>
      <rPr>
        <sz val="11"/>
        <color theme="1"/>
        <rFont val="Calibri"/>
        <family val="2"/>
      </rPr>
      <t>/</t>
    </r>
    <r>
      <rPr>
        <sz val="11"/>
        <color theme="1"/>
        <rFont val="宋体"/>
        <charset val="134"/>
      </rPr>
      <t>多莓</t>
    </r>
    <r>
      <rPr>
        <sz val="11"/>
        <color theme="1"/>
        <rFont val="Calibri"/>
        <family val="2"/>
      </rPr>
      <t>220g</t>
    </r>
    <r>
      <rPr>
        <sz val="11"/>
        <color theme="1"/>
        <rFont val="宋体"/>
        <charset val="134"/>
      </rPr>
      <t>七种益生菌低温冷藏</t>
    </r>
    <r>
      <rPr>
        <sz val="11"/>
        <color theme="1"/>
        <rFont val="Calibri"/>
        <family val="2"/>
      </rPr>
      <t xml:space="preserve"> 007</t>
    </r>
    <r>
      <rPr>
        <sz val="11"/>
        <color theme="1"/>
        <rFont val="宋体"/>
        <charset val="134"/>
      </rPr>
      <t>迷你罐</t>
    </r>
    <r>
      <rPr>
        <sz val="11"/>
        <color theme="1"/>
        <rFont val="Calibri"/>
        <family val="2"/>
      </rPr>
      <t>220g</t>
    </r>
    <r>
      <rPr>
        <sz val="11"/>
        <color theme="1"/>
        <rFont val="宋体"/>
        <charset val="134"/>
      </rPr>
      <t>原味</t>
    </r>
    <r>
      <rPr>
        <sz val="11"/>
        <color theme="1"/>
        <rFont val="Calibri"/>
        <family val="2"/>
      </rPr>
      <t>2</t>
    </r>
    <r>
      <rPr>
        <sz val="11"/>
        <color theme="1"/>
        <rFont val="宋体"/>
        <charset val="134"/>
      </rPr>
      <t>瓶</t>
    </r>
  </si>
  <si>
    <t>http://item.jd.com/10198584663668.html</t>
  </si>
  <si>
    <t>10198584663668</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</si>
  <si>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r>
      <rPr>
        <sz val="11"/>
        <rFont val="Calibri"/>
        <family val="2"/>
      </rPr>
      <t xml:space="preserve"> </t>
    </r>
    <r>
      <rPr>
        <sz val="11"/>
        <rFont val="宋体"/>
        <charset val="134"/>
      </rPr>
      <t>草莓树莓蓝莓黑莓</t>
    </r>
    <r>
      <rPr>
        <sz val="11"/>
        <rFont val="Calibri"/>
        <family val="2"/>
      </rPr>
      <t>2</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</si>
  <si>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t>
    </r>
    <r>
      <rPr>
        <sz val="11"/>
        <color theme="1"/>
        <rFont val="宋体"/>
        <charset val="134"/>
      </rPr>
      <t>牛油果</t>
    </r>
    <r>
      <rPr>
        <sz val="11"/>
        <color theme="1"/>
        <rFont val="Calibri"/>
        <family val="2"/>
      </rPr>
      <t>/</t>
    </r>
    <r>
      <rPr>
        <sz val="11"/>
        <color theme="1"/>
        <rFont val="宋体"/>
        <charset val="134"/>
      </rPr>
      <t>多莓</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草莓树莓蓝莓黑莓</t>
    </r>
    <r>
      <rPr>
        <sz val="11"/>
        <color theme="1"/>
        <rFont val="Calibri"/>
        <family val="2"/>
      </rPr>
      <t>2</t>
    </r>
    <r>
      <rPr>
        <sz val="11"/>
        <color theme="1"/>
        <rFont val="宋体"/>
        <charset val="134"/>
      </rPr>
      <t>瓶</t>
    </r>
  </si>
  <si>
    <t>http://item.jd.com/10201448923908.html</t>
  </si>
  <si>
    <t>10201448923908</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</si>
  <si>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蔗糖可选原味七种益生菌低温冷藏家庭年货</t>
    </r>
    <r>
      <rPr>
        <sz val="11"/>
        <rFont val="Calibri"/>
        <family val="2"/>
      </rPr>
      <t xml:space="preserve"> 1KG*1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</si>
  <si>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1KG*1</t>
    </r>
    <r>
      <rPr>
        <sz val="11"/>
        <color theme="1"/>
        <rFont val="宋体"/>
        <charset val="134"/>
      </rPr>
      <t>桶</t>
    </r>
  </si>
  <si>
    <t>http://item.jd.com/10206514636313.html</t>
  </si>
  <si>
    <t>148.9</t>
  </si>
  <si>
    <t>10206514636313</t>
  </si>
  <si>
    <r>
      <rPr>
        <sz val="11"/>
        <rFont val="宋体"/>
        <charset val="134"/>
      </rPr>
      <t>卡士低温酸奶风味发酵乳多种口味混合冷藏奶儿童营养早餐奶休闲零</t>
    </r>
    <r>
      <rPr>
        <sz val="11"/>
        <rFont val="Calibri"/>
        <family val="2"/>
      </rPr>
      <t xml:space="preserve"> 007</t>
    </r>
    <r>
      <rPr>
        <sz val="11"/>
        <rFont val="宋体"/>
        <charset val="134"/>
      </rPr>
      <t>无蔗糖益生菌原味酸奶</t>
    </r>
    <r>
      <rPr>
        <sz val="11"/>
        <rFont val="Calibri"/>
        <family val="2"/>
      </rPr>
      <t>428g*6</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</si>
  <si>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无蔗糖益生菌原味酸奶</t>
    </r>
    <r>
      <rPr>
        <sz val="11"/>
        <color theme="1"/>
        <rFont val="Calibri"/>
        <family val="2"/>
      </rPr>
      <t>428g*6</t>
    </r>
    <r>
      <rPr>
        <sz val="11"/>
        <color theme="1"/>
        <rFont val="宋体"/>
        <charset val="134"/>
      </rPr>
      <t>瓶</t>
    </r>
  </si>
  <si>
    <r>
      <rPr>
        <sz val="11"/>
        <color theme="1"/>
        <rFont val="宋体"/>
        <charset val="134"/>
      </rPr>
      <t>云树饮品店</t>
    </r>
  </si>
  <si>
    <t>http://item.jd.com/10206588207860.html</t>
  </si>
  <si>
    <t>79.84</t>
  </si>
  <si>
    <t>10206588207860</t>
  </si>
  <si>
    <t>http://item.jd.com/10111760712139.html</t>
  </si>
  <si>
    <t>106</t>
  </si>
  <si>
    <t>10111760712139</t>
  </si>
  <si>
    <r>
      <rPr>
        <sz val="11"/>
        <rFont val="宋体"/>
        <charset val="134"/>
      </rPr>
      <t>卡士酸奶卡士家庭装酸奶原味</t>
    </r>
    <r>
      <rPr>
        <sz val="11"/>
        <rFont val="Calibri"/>
        <family val="2"/>
      </rPr>
      <t>1kg</t>
    </r>
    <r>
      <rPr>
        <sz val="11"/>
        <rFont val="宋体"/>
        <charset val="134"/>
      </rPr>
      <t>瓶装</t>
    </r>
    <r>
      <rPr>
        <sz val="11"/>
        <rFont val="Calibri"/>
        <family val="2"/>
      </rPr>
      <t>0</t>
    </r>
    <r>
      <rPr>
        <sz val="11"/>
        <rFont val="宋体"/>
        <charset val="134"/>
      </rPr>
      <t>添加</t>
    </r>
    <r>
      <rPr>
        <sz val="11"/>
        <rFont val="Calibri"/>
        <family val="2"/>
      </rPr>
      <t>7</t>
    </r>
    <r>
      <rPr>
        <sz val="11"/>
        <rFont val="宋体"/>
        <charset val="134"/>
      </rPr>
      <t>种益生菌低温酸奶</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1kg*3</t>
    </r>
    <r>
      <rPr>
        <sz val="11"/>
        <rFont val="宋体"/>
        <charset val="134"/>
      </rPr>
      <t>瓶</t>
    </r>
  </si>
  <si>
    <r>
      <rPr>
        <sz val="11"/>
        <color theme="1"/>
        <rFont val="宋体"/>
        <charset val="134"/>
      </rPr>
      <t>卡士酸奶卡士家庭装酸奶原味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种益生菌低温酸奶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1kg*3</t>
    </r>
    <r>
      <rPr>
        <sz val="11"/>
        <color theme="1"/>
        <rFont val="宋体"/>
        <charset val="134"/>
      </rPr>
      <t>瓶</t>
    </r>
  </si>
  <si>
    <t>http://item.jd.com/10200237903240.html</t>
  </si>
  <si>
    <t>55.22</t>
  </si>
  <si>
    <t>10200237903240</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</si>
  <si>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 xml:space="preserve"> 1kg2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</si>
  <si>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0</t>
    </r>
    <r>
      <rPr>
        <sz val="11"/>
        <color theme="1"/>
        <rFont val="宋体"/>
        <charset val="134"/>
      </rPr>
      <t>蔗糖</t>
    </r>
    <r>
      <rPr>
        <sz val="11"/>
        <color theme="1"/>
        <rFont val="Calibri"/>
        <family val="2"/>
      </rPr>
      <t>440g/1kg</t>
    </r>
    <r>
      <rPr>
        <sz val="11"/>
        <color theme="1"/>
        <rFont val="宋体"/>
        <charset val="134"/>
      </rPr>
      <t>瓶装早餐低温风味发酵乳</t>
    </r>
    <r>
      <rPr>
        <sz val="11"/>
        <color theme="1"/>
        <rFont val="Calibri"/>
        <family val="2"/>
      </rPr>
      <t xml:space="preserve"> 1kg2</t>
    </r>
    <r>
      <rPr>
        <sz val="11"/>
        <color theme="1"/>
        <rFont val="宋体"/>
        <charset val="134"/>
      </rPr>
      <t>瓶</t>
    </r>
  </si>
  <si>
    <t>http://item.jd.com/10202428279841.html</t>
  </si>
  <si>
    <t>164</t>
  </si>
  <si>
    <t>10202428279841</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</si>
  <si>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440g 0</t>
    </r>
    <r>
      <rPr>
        <sz val="11"/>
        <rFont val="宋体"/>
        <charset val="134"/>
      </rPr>
      <t>蔗糖</t>
    </r>
    <r>
      <rPr>
        <sz val="11"/>
        <rFont val="Calibri"/>
        <family val="2"/>
      </rPr>
      <t xml:space="preserve">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</si>
  <si>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440g 0</t>
    </r>
    <r>
      <rPr>
        <sz val="11"/>
        <color theme="1"/>
        <rFont val="宋体"/>
        <charset val="134"/>
      </rPr>
      <t>蔗糖</t>
    </r>
    <r>
      <rPr>
        <sz val="11"/>
        <color theme="1"/>
        <rFont val="Calibri"/>
        <family val="2"/>
      </rPr>
      <t xml:space="preserve"> 6</t>
    </r>
    <r>
      <rPr>
        <sz val="11"/>
        <color theme="1"/>
        <rFont val="宋体"/>
        <charset val="134"/>
      </rPr>
      <t>瓶</t>
    </r>
  </si>
  <si>
    <t>http://item.jd.com/10111760712143.html</t>
  </si>
  <si>
    <t>136</t>
  </si>
  <si>
    <t>10111760712143</t>
  </si>
  <si>
    <r>
      <rPr>
        <sz val="11"/>
        <rFont val="宋体"/>
        <charset val="134"/>
      </rPr>
      <t>卡士酸奶卡士家庭装酸奶原味</t>
    </r>
    <r>
      <rPr>
        <sz val="11"/>
        <rFont val="Calibri"/>
        <family val="2"/>
      </rPr>
      <t>1kg</t>
    </r>
    <r>
      <rPr>
        <sz val="11"/>
        <rFont val="宋体"/>
        <charset val="134"/>
      </rPr>
      <t>瓶装</t>
    </r>
    <r>
      <rPr>
        <sz val="11"/>
        <rFont val="Calibri"/>
        <family val="2"/>
      </rPr>
      <t>0</t>
    </r>
    <r>
      <rPr>
        <sz val="11"/>
        <rFont val="宋体"/>
        <charset val="134"/>
      </rPr>
      <t>添加</t>
    </r>
    <r>
      <rPr>
        <sz val="11"/>
        <rFont val="Calibri"/>
        <family val="2"/>
      </rPr>
      <t>7</t>
    </r>
    <r>
      <rPr>
        <sz val="11"/>
        <rFont val="宋体"/>
        <charset val="134"/>
      </rPr>
      <t>种益生菌低温酸奶</t>
    </r>
    <r>
      <rPr>
        <sz val="11"/>
        <rFont val="Calibri"/>
        <family val="2"/>
      </rPr>
      <t xml:space="preserve"> </t>
    </r>
    <r>
      <rPr>
        <sz val="11"/>
        <rFont val="宋体"/>
        <charset val="134"/>
      </rPr>
      <t>卡士</t>
    </r>
    <r>
      <rPr>
        <sz val="11"/>
        <rFont val="Calibri"/>
        <family val="2"/>
      </rPr>
      <t>007</t>
    </r>
    <r>
      <rPr>
        <sz val="11"/>
        <rFont val="宋体"/>
        <charset val="134"/>
      </rPr>
      <t>【</t>
    </r>
    <r>
      <rPr>
        <sz val="11"/>
        <rFont val="Calibri"/>
        <family val="2"/>
      </rPr>
      <t>0</t>
    </r>
    <r>
      <rPr>
        <sz val="11"/>
        <rFont val="宋体"/>
        <charset val="134"/>
      </rPr>
      <t>蔗糖】</t>
    </r>
    <r>
      <rPr>
        <sz val="11"/>
        <rFont val="Calibri"/>
        <family val="2"/>
      </rPr>
      <t>969g*4</t>
    </r>
    <r>
      <rPr>
        <sz val="11"/>
        <rFont val="宋体"/>
        <charset val="134"/>
      </rPr>
      <t>瓶</t>
    </r>
  </si>
  <si>
    <r>
      <rPr>
        <sz val="11"/>
        <color theme="1"/>
        <rFont val="宋体"/>
        <charset val="134"/>
      </rPr>
      <t>卡士酸奶卡士家庭装酸奶原味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种益生菌低温酸奶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t>
    </r>
    <r>
      <rPr>
        <sz val="11"/>
        <color theme="1"/>
        <rFont val="Calibri"/>
        <family val="2"/>
      </rPr>
      <t>0</t>
    </r>
    <r>
      <rPr>
        <sz val="11"/>
        <color theme="1"/>
        <rFont val="宋体"/>
        <charset val="134"/>
      </rPr>
      <t>蔗糖】</t>
    </r>
    <r>
      <rPr>
        <sz val="11"/>
        <color theme="1"/>
        <rFont val="Calibri"/>
        <family val="2"/>
      </rPr>
      <t>969g*4</t>
    </r>
    <r>
      <rPr>
        <sz val="11"/>
        <color theme="1"/>
        <rFont val="宋体"/>
        <charset val="134"/>
      </rPr>
      <t>瓶</t>
    </r>
  </si>
  <si>
    <r>
      <rPr>
        <sz val="11"/>
        <color theme="1"/>
        <rFont val="宋体"/>
        <charset val="134"/>
      </rPr>
      <t>曜铠澜调味品店</t>
    </r>
  </si>
  <si>
    <t>http://item.jd.com/10125351486140.html</t>
  </si>
  <si>
    <t>10125351486140</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</si>
  <si>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【无甜味】大瓶</t>
    </r>
    <r>
      <rPr>
        <sz val="11"/>
        <rFont val="Calibri"/>
        <family val="2"/>
      </rPr>
      <t>0</t>
    </r>
    <r>
      <rPr>
        <sz val="11"/>
        <rFont val="宋体"/>
        <charset val="134"/>
      </rPr>
      <t>蔗糖</t>
    </r>
    <r>
      <rPr>
        <sz val="11"/>
        <rFont val="Calibri"/>
        <family val="2"/>
      </rPr>
      <t>969g×2</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</si>
  <si>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【无甜味】大瓶</t>
    </r>
    <r>
      <rPr>
        <sz val="11"/>
        <color theme="1"/>
        <rFont val="Calibri"/>
        <family val="2"/>
      </rPr>
      <t>0</t>
    </r>
    <r>
      <rPr>
        <sz val="11"/>
        <color theme="1"/>
        <rFont val="宋体"/>
        <charset val="134"/>
      </rPr>
      <t>蔗糖</t>
    </r>
    <r>
      <rPr>
        <sz val="11"/>
        <color theme="1"/>
        <rFont val="Calibri"/>
        <family val="2"/>
      </rPr>
      <t>969g×2</t>
    </r>
    <r>
      <rPr>
        <sz val="11"/>
        <color theme="1"/>
        <rFont val="宋体"/>
        <charset val="134"/>
      </rPr>
      <t>瓶</t>
    </r>
  </si>
  <si>
    <t>http://item.jd.com/10119684141499.html</t>
  </si>
  <si>
    <t>41.12</t>
  </si>
  <si>
    <t>10119684141499</t>
  </si>
  <si>
    <r>
      <rPr>
        <sz val="11"/>
        <rFont val="宋体"/>
        <charset val="134"/>
      </rPr>
      <t>卡士酸奶</t>
    </r>
    <r>
      <rPr>
        <sz val="11"/>
        <rFont val="Calibri"/>
        <family val="2"/>
      </rPr>
      <t>007</t>
    </r>
    <r>
      <rPr>
        <sz val="11"/>
        <rFont val="宋体"/>
        <charset val="134"/>
      </rPr>
      <t>家庭装原味酸奶低温益生菌发酵乳孕妇儿童学生早餐奶</t>
    </r>
    <r>
      <rPr>
        <sz val="11"/>
        <rFont val="Calibri"/>
        <family val="2"/>
      </rPr>
      <t xml:space="preserve"> </t>
    </r>
    <r>
      <rPr>
        <sz val="11"/>
        <rFont val="宋体"/>
        <charset val="134"/>
      </rPr>
      <t>【</t>
    </r>
    <r>
      <rPr>
        <sz val="11"/>
        <rFont val="Calibri"/>
        <family val="2"/>
      </rPr>
      <t>7</t>
    </r>
    <r>
      <rPr>
        <sz val="11"/>
        <rFont val="宋体"/>
        <charset val="134"/>
      </rPr>
      <t>种益生菌】大瓶</t>
    </r>
    <r>
      <rPr>
        <sz val="11"/>
        <rFont val="Calibri"/>
        <family val="2"/>
      </rPr>
      <t>1kg×1</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</si>
  <si>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家庭装原味酸奶低温益生菌发酵乳孕妇儿童学生早餐奶</t>
    </r>
    <r>
      <rPr>
        <sz val="11"/>
        <color theme="1"/>
        <rFont val="Calibri"/>
        <family val="2"/>
      </rPr>
      <t xml:space="preserve"> </t>
    </r>
    <r>
      <rPr>
        <sz val="11"/>
        <color theme="1"/>
        <rFont val="宋体"/>
        <charset val="134"/>
      </rPr>
      <t>【</t>
    </r>
    <r>
      <rPr>
        <sz val="11"/>
        <color theme="1"/>
        <rFont val="Calibri"/>
        <family val="2"/>
      </rPr>
      <t>7</t>
    </r>
    <r>
      <rPr>
        <sz val="11"/>
        <color theme="1"/>
        <rFont val="宋体"/>
        <charset val="134"/>
      </rPr>
      <t>种益生菌】大瓶</t>
    </r>
    <r>
      <rPr>
        <sz val="11"/>
        <color theme="1"/>
        <rFont val="Calibri"/>
        <family val="2"/>
      </rPr>
      <t>1kg×1</t>
    </r>
    <r>
      <rPr>
        <sz val="11"/>
        <color theme="1"/>
        <rFont val="宋体"/>
        <charset val="134"/>
      </rPr>
      <t>瓶</t>
    </r>
  </si>
  <si>
    <t>http://item.jd.com/10197472552205.html</t>
  </si>
  <si>
    <t>10197472552205</t>
  </si>
  <si>
    <r>
      <rPr>
        <sz val="11"/>
        <rFont val="Calibri"/>
        <family val="2"/>
      </rPr>
      <t xml:space="preserve">CLASSY·KISS </t>
    </r>
    <r>
      <rPr>
        <sz val="11"/>
        <rFont val="宋体"/>
        <charset val="134"/>
      </rPr>
      <t>卡士卡士</t>
    </r>
    <r>
      <rPr>
        <sz val="11"/>
        <rFont val="Calibri"/>
        <family val="2"/>
      </rPr>
      <t>007</t>
    </r>
    <r>
      <rPr>
        <sz val="11"/>
        <rFont val="宋体"/>
        <charset val="134"/>
      </rPr>
      <t>家庭装酸奶原味</t>
    </r>
    <r>
      <rPr>
        <sz val="11"/>
        <rFont val="Calibri"/>
        <family val="2"/>
      </rPr>
      <t>1kg</t>
    </r>
    <r>
      <rPr>
        <sz val="11"/>
        <rFont val="宋体"/>
        <charset val="134"/>
      </rPr>
      <t>瓶装</t>
    </r>
    <r>
      <rPr>
        <sz val="11"/>
        <rFont val="Calibri"/>
        <family val="2"/>
      </rPr>
      <t>0</t>
    </r>
    <r>
      <rPr>
        <sz val="11"/>
        <rFont val="宋体"/>
        <charset val="134"/>
      </rPr>
      <t>食品添加</t>
    </r>
    <r>
      <rPr>
        <sz val="11"/>
        <rFont val="Calibri"/>
        <family val="2"/>
      </rPr>
      <t>7</t>
    </r>
    <r>
      <rPr>
        <sz val="11"/>
        <rFont val="宋体"/>
        <charset val="134"/>
      </rPr>
      <t>种益</t>
    </r>
    <r>
      <rPr>
        <sz val="11"/>
        <rFont val="Calibri"/>
        <family val="2"/>
      </rPr>
      <t xml:space="preserve"> [</t>
    </r>
    <r>
      <rPr>
        <sz val="11"/>
        <rFont val="宋体"/>
        <charset val="134"/>
      </rPr>
      <t>红色</t>
    </r>
    <r>
      <rPr>
        <sz val="11"/>
        <rFont val="Calibri"/>
        <family val="2"/>
      </rPr>
      <t>007</t>
    </r>
    <r>
      <rPr>
        <sz val="11"/>
        <rFont val="宋体"/>
        <charset val="134"/>
      </rPr>
      <t>原味</t>
    </r>
    <r>
      <rPr>
        <sz val="11"/>
        <rFont val="Calibri"/>
        <family val="2"/>
      </rPr>
      <t>]</t>
    </r>
    <r>
      <rPr>
        <sz val="11"/>
        <rFont val="宋体"/>
        <charset val="134"/>
      </rPr>
      <t>家庭装</t>
    </r>
    <r>
      <rPr>
        <sz val="11"/>
        <rFont val="Calibri"/>
        <family val="2"/>
      </rPr>
      <t>1Kg 2</t>
    </r>
    <r>
      <rPr>
        <sz val="11"/>
        <rFont val="宋体"/>
        <charset val="134"/>
      </rPr>
      <t>瓶</t>
    </r>
  </si>
  <si>
    <r>
      <rPr>
        <sz val="11"/>
        <color theme="1"/>
        <rFont val="Calibri"/>
        <family val="2"/>
      </rPr>
      <t xml:space="preserve">CLASSY·KISS </t>
    </r>
    <r>
      <rPr>
        <sz val="11"/>
        <color theme="1"/>
        <rFont val="宋体"/>
        <charset val="134"/>
      </rPr>
      <t>卡士卡士</t>
    </r>
    <r>
      <rPr>
        <sz val="11"/>
        <color theme="1"/>
        <rFont val="Calibri"/>
        <family val="2"/>
      </rPr>
      <t>007</t>
    </r>
    <r>
      <rPr>
        <sz val="11"/>
        <color theme="1"/>
        <rFont val="宋体"/>
        <charset val="134"/>
      </rPr>
      <t>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食品添加</t>
    </r>
    <r>
      <rPr>
        <sz val="11"/>
        <color theme="1"/>
        <rFont val="Calibri"/>
        <family val="2"/>
      </rPr>
      <t>7</t>
    </r>
    <r>
      <rPr>
        <sz val="11"/>
        <color theme="1"/>
        <rFont val="宋体"/>
        <charset val="134"/>
      </rPr>
      <t>种益</t>
    </r>
    <r>
      <rPr>
        <sz val="11"/>
        <color theme="1"/>
        <rFont val="Calibri"/>
        <family val="2"/>
      </rPr>
      <t xml:space="preserve"> [</t>
    </r>
    <r>
      <rPr>
        <sz val="11"/>
        <color theme="1"/>
        <rFont val="宋体"/>
        <charset val="134"/>
      </rPr>
      <t>红色</t>
    </r>
    <r>
      <rPr>
        <sz val="11"/>
        <color theme="1"/>
        <rFont val="Calibri"/>
        <family val="2"/>
      </rPr>
      <t>007</t>
    </r>
    <r>
      <rPr>
        <sz val="11"/>
        <color theme="1"/>
        <rFont val="宋体"/>
        <charset val="134"/>
      </rPr>
      <t>原味</t>
    </r>
    <r>
      <rPr>
        <sz val="11"/>
        <color theme="1"/>
        <rFont val="Calibri"/>
        <family val="2"/>
      </rPr>
      <t>]</t>
    </r>
    <r>
      <rPr>
        <sz val="11"/>
        <color theme="1"/>
        <rFont val="宋体"/>
        <charset val="134"/>
      </rPr>
      <t>家庭装</t>
    </r>
    <r>
      <rPr>
        <sz val="11"/>
        <color theme="1"/>
        <rFont val="Calibri"/>
        <family val="2"/>
      </rPr>
      <t>1Kg 2</t>
    </r>
    <r>
      <rPr>
        <sz val="11"/>
        <color theme="1"/>
        <rFont val="宋体"/>
        <charset val="134"/>
      </rPr>
      <t>瓶</t>
    </r>
  </si>
  <si>
    <t>http://item.jd.com/10204895224219.html</t>
  </si>
  <si>
    <t>153.18</t>
  </si>
  <si>
    <t>10204895224219</t>
  </si>
  <si>
    <r>
      <rPr>
        <sz val="11"/>
        <rFont val="宋体"/>
        <charset val="134"/>
      </rPr>
      <t>卡士</t>
    </r>
    <r>
      <rPr>
        <sz val="11"/>
        <rFont val="Calibri"/>
        <family val="2"/>
      </rPr>
      <t>007</t>
    </r>
    <r>
      <rPr>
        <sz val="11"/>
        <rFont val="宋体"/>
        <charset val="134"/>
      </rPr>
      <t>益生菌酸奶</t>
    </r>
    <r>
      <rPr>
        <sz val="11"/>
        <rFont val="Calibri"/>
        <family val="2"/>
      </rPr>
      <t>440g</t>
    </r>
    <r>
      <rPr>
        <sz val="11"/>
        <rFont val="宋体"/>
        <charset val="134"/>
      </rPr>
      <t>早餐营养学生</t>
    </r>
    <r>
      <rPr>
        <sz val="11"/>
        <rFont val="Calibri"/>
        <family val="2"/>
      </rPr>
      <t>0</t>
    </r>
    <r>
      <rPr>
        <sz val="11"/>
        <rFont val="宋体"/>
        <charset val="134"/>
      </rPr>
      <t>添加小奶罐</t>
    </r>
    <r>
      <rPr>
        <sz val="11"/>
        <rFont val="Calibri"/>
        <family val="2"/>
      </rPr>
      <t xml:space="preserve"> 0</t>
    </r>
    <r>
      <rPr>
        <sz val="11"/>
        <rFont val="宋体"/>
        <charset val="134"/>
      </rPr>
      <t>蔗糖</t>
    </r>
    <r>
      <rPr>
        <sz val="11"/>
        <rFont val="Calibri"/>
        <family val="2"/>
      </rPr>
      <t>428g/</t>
    </r>
    <r>
      <rPr>
        <sz val="11"/>
        <rFont val="宋体"/>
        <charset val="134"/>
      </rPr>
      <t>瓶</t>
    </r>
    <r>
      <rPr>
        <sz val="11"/>
        <rFont val="Calibri"/>
        <family val="2"/>
      </rPr>
      <t xml:space="preserve"> 8</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</si>
  <si>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益生菌酸奶</t>
    </r>
    <r>
      <rPr>
        <sz val="11"/>
        <color theme="1"/>
        <rFont val="Calibri"/>
        <family val="2"/>
      </rPr>
      <t>440g</t>
    </r>
    <r>
      <rPr>
        <sz val="11"/>
        <color theme="1"/>
        <rFont val="宋体"/>
        <charset val="134"/>
      </rPr>
      <t>早餐营养学生</t>
    </r>
    <r>
      <rPr>
        <sz val="11"/>
        <color theme="1"/>
        <rFont val="Calibri"/>
        <family val="2"/>
      </rPr>
      <t>0</t>
    </r>
    <r>
      <rPr>
        <sz val="11"/>
        <color theme="1"/>
        <rFont val="宋体"/>
        <charset val="134"/>
      </rPr>
      <t>添加小奶罐</t>
    </r>
    <r>
      <rPr>
        <sz val="11"/>
        <color theme="1"/>
        <rFont val="Calibri"/>
        <family val="2"/>
      </rPr>
      <t xml:space="preserve"> 0</t>
    </r>
    <r>
      <rPr>
        <sz val="11"/>
        <color theme="1"/>
        <rFont val="宋体"/>
        <charset val="134"/>
      </rPr>
      <t>蔗糖</t>
    </r>
    <r>
      <rPr>
        <sz val="11"/>
        <color theme="1"/>
        <rFont val="Calibri"/>
        <family val="2"/>
      </rPr>
      <t>428g/</t>
    </r>
    <r>
      <rPr>
        <sz val="11"/>
        <color theme="1"/>
        <rFont val="宋体"/>
        <charset val="134"/>
      </rPr>
      <t>瓶</t>
    </r>
    <r>
      <rPr>
        <sz val="11"/>
        <color theme="1"/>
        <rFont val="Calibri"/>
        <family val="2"/>
      </rPr>
      <t xml:space="preserve"> 8</t>
    </r>
    <r>
      <rPr>
        <sz val="11"/>
        <color theme="1"/>
        <rFont val="宋体"/>
        <charset val="134"/>
      </rPr>
      <t>瓶</t>
    </r>
  </si>
  <si>
    <r>
      <rPr>
        <sz val="11"/>
        <color theme="1"/>
        <rFont val="宋体"/>
        <charset val="134"/>
      </rPr>
      <t>有杏食品商店</t>
    </r>
  </si>
  <si>
    <t>http://item.jd.com/10189520401893.html</t>
  </si>
  <si>
    <t>10189520401893</t>
  </si>
  <si>
    <t>http://item.jd.com/10175408066656.html</t>
  </si>
  <si>
    <r>
      <rPr>
        <sz val="11"/>
        <color theme="1"/>
        <rFont val="宋体"/>
        <charset val="134"/>
      </rPr>
      <t>卡士餐后一小时无蔗糖原味</t>
    </r>
    <r>
      <rPr>
        <sz val="11"/>
        <color theme="1"/>
        <rFont val="Calibri"/>
        <family val="2"/>
      </rPr>
      <t>250g</t>
    </r>
  </si>
  <si>
    <t>10175408066656</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</si>
  <si>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8</t>
    </r>
    <r>
      <rPr>
        <sz val="11"/>
        <rFont val="宋体"/>
        <charset val="134"/>
      </rPr>
      <t>瓶】餐后一小时原味</t>
    </r>
    <r>
      <rPr>
        <sz val="11"/>
        <rFont val="Calibri"/>
        <family val="2"/>
      </rPr>
      <t>250g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</si>
  <si>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瓶】餐后一小时原味</t>
    </r>
    <r>
      <rPr>
        <sz val="11"/>
        <color theme="1"/>
        <rFont val="Calibri"/>
        <family val="2"/>
      </rPr>
      <t>250g</t>
    </r>
  </si>
  <si>
    <r>
      <rPr>
        <sz val="11"/>
        <color theme="1"/>
        <rFont val="宋体"/>
        <charset val="134"/>
      </rPr>
      <t>严选品质速发店</t>
    </r>
  </si>
  <si>
    <t>http://item.jd.com/10154467069428.html</t>
  </si>
  <si>
    <t>116</t>
  </si>
  <si>
    <t>10154467069428</t>
  </si>
  <si>
    <r>
      <rPr>
        <sz val="11"/>
        <rFont val="宋体"/>
        <charset val="134"/>
      </rPr>
      <t>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1kg*3</t>
    </r>
    <r>
      <rPr>
        <sz val="11"/>
        <rFont val="宋体"/>
        <charset val="134"/>
      </rPr>
      <t>瓶</t>
    </r>
  </si>
  <si>
    <r>
      <rPr>
        <sz val="11"/>
        <color theme="1"/>
        <rFont val="宋体"/>
        <charset val="134"/>
      </rPr>
      <t>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1kg*3</t>
    </r>
    <r>
      <rPr>
        <sz val="11"/>
        <color theme="1"/>
        <rFont val="宋体"/>
        <charset val="134"/>
      </rPr>
      <t>瓶</t>
    </r>
  </si>
  <si>
    <r>
      <rPr>
        <sz val="11"/>
        <color theme="1"/>
        <rFont val="宋体"/>
        <charset val="134"/>
      </rPr>
      <t>老街坊食品商行店</t>
    </r>
  </si>
  <si>
    <t>http://item.jd.com/10189497225065.html</t>
  </si>
  <si>
    <t>57.6</t>
  </si>
  <si>
    <t>10189497225065</t>
  </si>
  <si>
    <r>
      <rPr>
        <sz val="11"/>
        <rFont val="宋体"/>
        <charset val="134"/>
      </rPr>
      <t>顺丰包邮卡士酸奶</t>
    </r>
    <r>
      <rPr>
        <sz val="11"/>
        <rFont val="Calibri"/>
        <family val="2"/>
      </rPr>
      <t>007</t>
    </r>
    <r>
      <rPr>
        <sz val="11"/>
        <rFont val="宋体"/>
        <charset val="134"/>
      </rPr>
      <t>家庭装</t>
    </r>
    <r>
      <rPr>
        <sz val="11"/>
        <rFont val="Calibri"/>
        <family val="2"/>
      </rPr>
      <t>0</t>
    </r>
    <r>
      <rPr>
        <sz val="11"/>
        <rFont val="宋体"/>
        <charset val="134"/>
      </rPr>
      <t>零蔗糖生牛乳益生菌营养早餐奶大瓶装</t>
    </r>
    <r>
      <rPr>
        <sz val="11"/>
        <rFont val="Calibri"/>
        <family val="2"/>
      </rPr>
      <t xml:space="preserve"> 007</t>
    </r>
    <r>
      <rPr>
        <sz val="11"/>
        <rFont val="宋体"/>
        <charset val="134"/>
      </rPr>
      <t>家庭装零蔗糖</t>
    </r>
    <r>
      <rPr>
        <sz val="11"/>
        <rFont val="Calibri"/>
        <family val="2"/>
      </rPr>
      <t>969g 1</t>
    </r>
    <r>
      <rPr>
        <sz val="11"/>
        <rFont val="宋体"/>
        <charset val="134"/>
      </rPr>
      <t>瓶</t>
    </r>
  </si>
  <si>
    <r>
      <rPr>
        <sz val="11"/>
        <color theme="1"/>
        <rFont val="宋体"/>
        <charset val="134"/>
      </rPr>
      <t>顺丰包邮卡士酸奶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零蔗糖生牛乳益生菌营养早餐奶大瓶装</t>
    </r>
    <r>
      <rPr>
        <sz val="11"/>
        <color theme="1"/>
        <rFont val="Calibri"/>
        <family val="2"/>
      </rPr>
      <t xml:space="preserve"> 007</t>
    </r>
    <r>
      <rPr>
        <sz val="11"/>
        <color theme="1"/>
        <rFont val="宋体"/>
        <charset val="134"/>
      </rPr>
      <t>家庭装零蔗糖</t>
    </r>
    <r>
      <rPr>
        <sz val="11"/>
        <color theme="1"/>
        <rFont val="Calibri"/>
        <family val="2"/>
      </rPr>
      <t>969g 1</t>
    </r>
    <r>
      <rPr>
        <sz val="11"/>
        <color theme="1"/>
        <rFont val="宋体"/>
        <charset val="134"/>
      </rPr>
      <t>瓶</t>
    </r>
  </si>
  <si>
    <t>http://item.jd.com/10194452763830.html</t>
  </si>
  <si>
    <t>154</t>
  </si>
  <si>
    <t>10194452763830</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</si>
  <si>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t>
    </r>
    <r>
      <rPr>
        <sz val="11"/>
        <rFont val="Calibri"/>
        <family val="2"/>
      </rPr>
      <t xml:space="preserve"> (</t>
    </r>
    <r>
      <rPr>
        <sz val="11"/>
        <rFont val="宋体"/>
        <charset val="134"/>
      </rPr>
      <t>红</t>
    </r>
    <r>
      <rPr>
        <sz val="11"/>
        <rFont val="Calibri"/>
        <family val="2"/>
      </rPr>
      <t>)007</t>
    </r>
    <r>
      <rPr>
        <sz val="11"/>
        <rFont val="宋体"/>
        <charset val="134"/>
      </rPr>
      <t>小奶罐</t>
    </r>
    <r>
      <rPr>
        <sz val="11"/>
        <rFont val="Calibri"/>
        <family val="2"/>
      </rPr>
      <t>440g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</si>
  <si>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t>
    </r>
    <r>
      <rPr>
        <sz val="11"/>
        <color theme="1"/>
        <rFont val="Calibri"/>
        <family val="2"/>
      </rPr>
      <t xml:space="preserve"> (</t>
    </r>
    <r>
      <rPr>
        <sz val="11"/>
        <color theme="1"/>
        <rFont val="宋体"/>
        <charset val="134"/>
      </rPr>
      <t>红</t>
    </r>
    <r>
      <rPr>
        <sz val="11"/>
        <color theme="1"/>
        <rFont val="Calibri"/>
        <family val="2"/>
      </rPr>
      <t>)007</t>
    </r>
    <r>
      <rPr>
        <sz val="11"/>
        <color theme="1"/>
        <rFont val="宋体"/>
        <charset val="134"/>
      </rPr>
      <t>小奶罐</t>
    </r>
    <r>
      <rPr>
        <sz val="11"/>
        <color theme="1"/>
        <rFont val="Calibri"/>
        <family val="2"/>
      </rPr>
      <t>440g 6</t>
    </r>
    <r>
      <rPr>
        <sz val="11"/>
        <color theme="1"/>
        <rFont val="宋体"/>
        <charset val="134"/>
      </rPr>
      <t>瓶</t>
    </r>
  </si>
  <si>
    <t>http://item.jd.com/10202428279838.html</t>
  </si>
  <si>
    <t>10202428279838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</si>
  <si>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 xml:space="preserve">440g </t>
    </r>
    <r>
      <rPr>
        <sz val="11"/>
        <rFont val="宋体"/>
        <charset val="134"/>
      </rPr>
      <t>原味</t>
    </r>
    <r>
      <rPr>
        <sz val="11"/>
        <rFont val="Calibri"/>
        <family val="2"/>
      </rPr>
      <t xml:space="preserve">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</si>
  <si>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 xml:space="preserve">440g </t>
    </r>
    <r>
      <rPr>
        <sz val="11"/>
        <color theme="1"/>
        <rFont val="宋体"/>
        <charset val="134"/>
      </rPr>
      <t>原味</t>
    </r>
    <r>
      <rPr>
        <sz val="11"/>
        <color theme="1"/>
        <rFont val="Calibri"/>
        <family val="2"/>
      </rPr>
      <t xml:space="preserve"> 6</t>
    </r>
    <r>
      <rPr>
        <sz val="11"/>
        <color theme="1"/>
        <rFont val="宋体"/>
        <charset val="134"/>
      </rPr>
      <t>瓶</t>
    </r>
  </si>
  <si>
    <t>http://item.jd.com/10125564558062.html</t>
  </si>
  <si>
    <t>10125564558062</t>
  </si>
  <si>
    <r>
      <rPr>
        <sz val="11"/>
        <rFont val="宋体"/>
        <charset val="134"/>
      </rPr>
      <t>卡士无糖酸奶卡士低温酸奶</t>
    </r>
    <r>
      <rPr>
        <sz val="11"/>
        <rFont val="Calibri"/>
        <family val="2"/>
      </rPr>
      <t>007</t>
    </r>
    <r>
      <rPr>
        <sz val="11"/>
        <rFont val="宋体"/>
        <charset val="134"/>
      </rPr>
      <t>小奶罐</t>
    </r>
    <r>
      <rPr>
        <sz val="11"/>
        <rFont val="Calibri"/>
        <family val="2"/>
      </rPr>
      <t>7</t>
    </r>
    <r>
      <rPr>
        <sz val="11"/>
        <rFont val="宋体"/>
        <charset val="134"/>
      </rPr>
      <t>种益生菌</t>
    </r>
    <r>
      <rPr>
        <sz val="11"/>
        <rFont val="Calibri"/>
        <family val="2"/>
      </rPr>
      <t>0</t>
    </r>
    <r>
      <rPr>
        <sz val="11"/>
        <rFont val="宋体"/>
        <charset val="134"/>
      </rPr>
      <t>蔗糖</t>
    </r>
    <r>
      <rPr>
        <sz val="11"/>
        <rFont val="Calibri"/>
        <family val="2"/>
      </rPr>
      <t>0</t>
    </r>
    <r>
      <rPr>
        <sz val="11"/>
        <rFont val="宋体"/>
        <charset val="134"/>
      </rPr>
      <t>添加乳酸菌</t>
    </r>
    <r>
      <rPr>
        <sz val="11"/>
        <rFont val="Calibri"/>
        <family val="2"/>
      </rPr>
      <t xml:space="preserve">428g/ </t>
    </r>
    <r>
      <rPr>
        <sz val="11"/>
        <rFont val="宋体"/>
        <charset val="134"/>
      </rPr>
      <t>【有甜味】原味</t>
    </r>
    <r>
      <rPr>
        <sz val="11"/>
        <rFont val="Calibri"/>
        <family val="2"/>
      </rPr>
      <t>7</t>
    </r>
    <r>
      <rPr>
        <sz val="11"/>
        <rFont val="宋体"/>
        <charset val="134"/>
      </rPr>
      <t>种益生菌</t>
    </r>
    <r>
      <rPr>
        <sz val="11"/>
        <rFont val="Calibri"/>
        <family val="2"/>
      </rPr>
      <t>440g*6</t>
    </r>
    <r>
      <rPr>
        <sz val="11"/>
        <rFont val="宋体"/>
        <charset val="134"/>
      </rPr>
      <t>罐</t>
    </r>
  </si>
  <si>
    <r>
      <rPr>
        <sz val="11"/>
        <color theme="1"/>
        <rFont val="宋体"/>
        <charset val="134"/>
      </rPr>
      <t>卡士无糖酸奶卡士低温酸奶</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添加乳酸菌</t>
    </r>
    <r>
      <rPr>
        <sz val="11"/>
        <color theme="1"/>
        <rFont val="Calibri"/>
        <family val="2"/>
      </rPr>
      <t xml:space="preserve">428g/ </t>
    </r>
    <r>
      <rPr>
        <sz val="11"/>
        <color theme="1"/>
        <rFont val="宋体"/>
        <charset val="134"/>
      </rPr>
      <t>【有甜味】原味</t>
    </r>
    <r>
      <rPr>
        <sz val="11"/>
        <color theme="1"/>
        <rFont val="Calibri"/>
        <family val="2"/>
      </rPr>
      <t>7</t>
    </r>
    <r>
      <rPr>
        <sz val="11"/>
        <color theme="1"/>
        <rFont val="宋体"/>
        <charset val="134"/>
      </rPr>
      <t>种益生菌</t>
    </r>
    <r>
      <rPr>
        <sz val="11"/>
        <color theme="1"/>
        <rFont val="Calibri"/>
        <family val="2"/>
      </rPr>
      <t>440g*6</t>
    </r>
    <r>
      <rPr>
        <sz val="11"/>
        <color theme="1"/>
        <rFont val="宋体"/>
        <charset val="134"/>
      </rPr>
      <t>罐</t>
    </r>
  </si>
  <si>
    <t>http://item.jd.com/10074359582588.html</t>
  </si>
  <si>
    <t>89.7</t>
  </si>
  <si>
    <t>10074359582588</t>
  </si>
  <si>
    <r>
      <rPr>
        <sz val="11"/>
        <rFont val="宋体"/>
        <charset val="134"/>
      </rPr>
      <t>卡士</t>
    </r>
    <r>
      <rPr>
        <sz val="11"/>
        <rFont val="Calibri"/>
        <family val="2"/>
      </rPr>
      <t xml:space="preserve"> </t>
    </r>
    <r>
      <rPr>
        <sz val="11"/>
        <rFont val="宋体"/>
        <charset val="134"/>
      </rPr>
      <t>酸奶</t>
    </r>
    <r>
      <rPr>
        <sz val="11"/>
        <rFont val="Calibri"/>
        <family val="2"/>
      </rPr>
      <t>007</t>
    </r>
    <r>
      <rPr>
        <sz val="11"/>
        <rFont val="宋体"/>
        <charset val="134"/>
      </rPr>
      <t>低温风味发酵乳</t>
    </r>
    <r>
      <rPr>
        <sz val="11"/>
        <rFont val="Calibri"/>
        <family val="2"/>
      </rPr>
      <t>0</t>
    </r>
    <r>
      <rPr>
        <sz val="11"/>
        <rFont val="宋体"/>
        <charset val="134"/>
      </rPr>
      <t>蔗糖</t>
    </r>
    <r>
      <rPr>
        <sz val="11"/>
        <rFont val="Calibri"/>
        <family val="2"/>
      </rPr>
      <t>969g</t>
    </r>
    <r>
      <rPr>
        <sz val="11"/>
        <rFont val="宋体"/>
        <charset val="134"/>
      </rPr>
      <t>家庭装益生菌酸牛奶</t>
    </r>
    <r>
      <rPr>
        <sz val="11"/>
        <rFont val="Calibri"/>
        <family val="2"/>
      </rPr>
      <t xml:space="preserve"> 007</t>
    </r>
    <r>
      <rPr>
        <sz val="11"/>
        <rFont val="宋体"/>
        <charset val="134"/>
      </rPr>
      <t>家庭装无蔗糖</t>
    </r>
    <r>
      <rPr>
        <sz val="11"/>
        <rFont val="Calibri"/>
        <family val="2"/>
      </rPr>
      <t>969</t>
    </r>
    <r>
      <rPr>
        <sz val="11"/>
        <rFont val="宋体"/>
        <charset val="134"/>
      </rPr>
      <t>克</t>
    </r>
    <r>
      <rPr>
        <sz val="11"/>
        <rFont val="Calibri"/>
        <family val="2"/>
      </rPr>
      <t>×3</t>
    </r>
    <r>
      <rPr>
        <sz val="11"/>
        <rFont val="宋体"/>
        <charset val="134"/>
      </rPr>
      <t>瓶</t>
    </r>
  </si>
  <si>
    <r>
      <rPr>
        <sz val="11"/>
        <color theme="1"/>
        <rFont val="宋体"/>
        <charset val="134"/>
      </rPr>
      <t>卡士</t>
    </r>
    <r>
      <rPr>
        <sz val="11"/>
        <color theme="1"/>
        <rFont val="Calibri"/>
        <family val="2"/>
      </rPr>
      <t xml:space="preserve"> </t>
    </r>
    <r>
      <rPr>
        <sz val="11"/>
        <color theme="1"/>
        <rFont val="宋体"/>
        <charset val="134"/>
      </rPr>
      <t>酸奶</t>
    </r>
    <r>
      <rPr>
        <sz val="11"/>
        <color theme="1"/>
        <rFont val="Calibri"/>
        <family val="2"/>
      </rPr>
      <t>007</t>
    </r>
    <r>
      <rPr>
        <sz val="11"/>
        <color theme="1"/>
        <rFont val="宋体"/>
        <charset val="134"/>
      </rPr>
      <t>低温风味发酵乳</t>
    </r>
    <r>
      <rPr>
        <sz val="11"/>
        <color theme="1"/>
        <rFont val="Calibri"/>
        <family val="2"/>
      </rPr>
      <t>0</t>
    </r>
    <r>
      <rPr>
        <sz val="11"/>
        <color theme="1"/>
        <rFont val="宋体"/>
        <charset val="134"/>
      </rPr>
      <t>蔗糖</t>
    </r>
    <r>
      <rPr>
        <sz val="11"/>
        <color theme="1"/>
        <rFont val="Calibri"/>
        <family val="2"/>
      </rPr>
      <t>969g</t>
    </r>
    <r>
      <rPr>
        <sz val="11"/>
        <color theme="1"/>
        <rFont val="宋体"/>
        <charset val="134"/>
      </rPr>
      <t>家庭装益生菌酸牛奶</t>
    </r>
    <r>
      <rPr>
        <sz val="11"/>
        <color theme="1"/>
        <rFont val="Calibri"/>
        <family val="2"/>
      </rPr>
      <t xml:space="preserve"> 007</t>
    </r>
    <r>
      <rPr>
        <sz val="11"/>
        <color theme="1"/>
        <rFont val="宋体"/>
        <charset val="134"/>
      </rPr>
      <t>家庭装无蔗糖</t>
    </r>
    <r>
      <rPr>
        <sz val="11"/>
        <color theme="1"/>
        <rFont val="Calibri"/>
        <family val="2"/>
      </rPr>
      <t>969</t>
    </r>
    <r>
      <rPr>
        <sz val="11"/>
        <color theme="1"/>
        <rFont val="宋体"/>
        <charset val="134"/>
      </rPr>
      <t>克</t>
    </r>
    <r>
      <rPr>
        <sz val="11"/>
        <color theme="1"/>
        <rFont val="Calibri"/>
        <family val="2"/>
      </rPr>
      <t>×3</t>
    </r>
    <r>
      <rPr>
        <sz val="11"/>
        <color theme="1"/>
        <rFont val="宋体"/>
        <charset val="134"/>
      </rPr>
      <t>瓶</t>
    </r>
  </si>
  <si>
    <t>http://item.jd.com/10196107222820.html</t>
  </si>
  <si>
    <t>50</t>
  </si>
  <si>
    <t>10196107222820</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</si>
  <si>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1KG*2</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</si>
  <si>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1KG*2</t>
    </r>
    <r>
      <rPr>
        <sz val="11"/>
        <color theme="1"/>
        <rFont val="宋体"/>
        <charset val="134"/>
      </rPr>
      <t>桶</t>
    </r>
  </si>
  <si>
    <t>http://item.jd.com/10125351486135.html</t>
  </si>
  <si>
    <t>10125351486135</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</si>
  <si>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【无甜味】小瓶</t>
    </r>
    <r>
      <rPr>
        <sz val="11"/>
        <rFont val="Calibri"/>
        <family val="2"/>
      </rPr>
      <t>0</t>
    </r>
    <r>
      <rPr>
        <sz val="11"/>
        <rFont val="宋体"/>
        <charset val="134"/>
      </rPr>
      <t>蔗糖</t>
    </r>
    <r>
      <rPr>
        <sz val="11"/>
        <rFont val="Calibri"/>
        <family val="2"/>
      </rPr>
      <t>428g×4</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</si>
  <si>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【无甜味】小瓶</t>
    </r>
    <r>
      <rPr>
        <sz val="11"/>
        <color theme="1"/>
        <rFont val="Calibri"/>
        <family val="2"/>
      </rPr>
      <t>0</t>
    </r>
    <r>
      <rPr>
        <sz val="11"/>
        <color theme="1"/>
        <rFont val="宋体"/>
        <charset val="134"/>
      </rPr>
      <t>蔗糖</t>
    </r>
    <r>
      <rPr>
        <sz val="11"/>
        <color theme="1"/>
        <rFont val="Calibri"/>
        <family val="2"/>
      </rPr>
      <t>428g×4</t>
    </r>
    <r>
      <rPr>
        <sz val="11"/>
        <color theme="1"/>
        <rFont val="宋体"/>
        <charset val="134"/>
      </rPr>
      <t>瓶</t>
    </r>
  </si>
  <si>
    <t>http://item.jd.com/10122846206544.html</t>
  </si>
  <si>
    <t>151.68</t>
  </si>
  <si>
    <t>10122846206544</t>
  </si>
  <si>
    <r>
      <rPr>
        <sz val="11"/>
        <rFont val="宋体"/>
        <charset val="134"/>
      </rPr>
      <t>卡士</t>
    </r>
    <r>
      <rPr>
        <sz val="11"/>
        <rFont val="Calibri"/>
        <family val="2"/>
      </rPr>
      <t>007*440g</t>
    </r>
    <r>
      <rPr>
        <sz val="11"/>
        <rFont val="宋体"/>
        <charset val="134"/>
      </rPr>
      <t>可选原味七种益生菌低温冷藏家庭装年货</t>
    </r>
    <r>
      <rPr>
        <sz val="11"/>
        <rFont val="Calibri"/>
        <family val="2"/>
      </rPr>
      <t xml:space="preserve"> </t>
    </r>
    <r>
      <rPr>
        <sz val="11"/>
        <rFont val="宋体"/>
        <charset val="134"/>
      </rPr>
      <t>原味</t>
    </r>
    <r>
      <rPr>
        <sz val="11"/>
        <rFont val="Calibri"/>
        <family val="2"/>
      </rPr>
      <t xml:space="preserve"> 6</t>
    </r>
    <r>
      <rPr>
        <sz val="11"/>
        <rFont val="宋体"/>
        <charset val="134"/>
      </rPr>
      <t>瓶</t>
    </r>
  </si>
  <si>
    <r>
      <rPr>
        <sz val="11"/>
        <color theme="1"/>
        <rFont val="宋体"/>
        <charset val="134"/>
      </rPr>
      <t>卡士</t>
    </r>
    <r>
      <rPr>
        <sz val="11"/>
        <color theme="1"/>
        <rFont val="Calibri"/>
        <family val="2"/>
      </rPr>
      <t>007*440g</t>
    </r>
    <r>
      <rPr>
        <sz val="11"/>
        <color theme="1"/>
        <rFont val="宋体"/>
        <charset val="134"/>
      </rPr>
      <t>可选原味七种益生菌低温冷藏家庭装年货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6</t>
    </r>
    <r>
      <rPr>
        <sz val="11"/>
        <color theme="1"/>
        <rFont val="宋体"/>
        <charset val="134"/>
      </rPr>
      <t>瓶</t>
    </r>
  </si>
  <si>
    <r>
      <rPr>
        <sz val="11"/>
        <color theme="1"/>
        <rFont val="宋体"/>
        <charset val="134"/>
      </rPr>
      <t>零食饮料特产店</t>
    </r>
  </si>
  <si>
    <t>http://item.jd.com/10159914631953.html</t>
  </si>
  <si>
    <t>88</t>
  </si>
  <si>
    <t>10159914631953</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</si>
  <si>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 xml:space="preserve"> </t>
    </r>
    <r>
      <rPr>
        <sz val="11"/>
        <rFont val="宋体"/>
        <charset val="134"/>
      </rPr>
      <t>多规格杯装</t>
    </r>
    <r>
      <rPr>
        <sz val="11"/>
        <rFont val="Calibri"/>
        <family val="2"/>
      </rPr>
      <t xml:space="preserve"> </t>
    </r>
    <r>
      <rPr>
        <sz val="11"/>
        <rFont val="宋体"/>
        <charset val="134"/>
      </rPr>
      <t>低温生牛乳益生菌原味酸牛奶孕妇学生早餐奶</t>
    </r>
    <r>
      <rPr>
        <sz val="11"/>
        <rFont val="Calibri"/>
        <family val="2"/>
      </rPr>
      <t xml:space="preserve"> </t>
    </r>
    <r>
      <rPr>
        <sz val="11"/>
        <rFont val="宋体"/>
        <charset val="134"/>
      </rPr>
      <t>家庭装</t>
    </r>
    <r>
      <rPr>
        <sz val="11"/>
        <rFont val="Calibri"/>
        <family val="2"/>
      </rPr>
      <t>1000g×2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</si>
  <si>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 xml:space="preserve"> </t>
    </r>
    <r>
      <rPr>
        <sz val="11"/>
        <color theme="1"/>
        <rFont val="宋体"/>
        <charset val="134"/>
      </rPr>
      <t>多规格杯装</t>
    </r>
    <r>
      <rPr>
        <sz val="11"/>
        <color theme="1"/>
        <rFont val="Calibri"/>
        <family val="2"/>
      </rPr>
      <t xml:space="preserve"> </t>
    </r>
    <r>
      <rPr>
        <sz val="11"/>
        <color theme="1"/>
        <rFont val="宋体"/>
        <charset val="134"/>
      </rPr>
      <t>低温生牛乳益生菌原味酸牛奶孕妇学生早餐奶</t>
    </r>
    <r>
      <rPr>
        <sz val="11"/>
        <color theme="1"/>
        <rFont val="Calibri"/>
        <family val="2"/>
      </rPr>
      <t xml:space="preserve"> </t>
    </r>
    <r>
      <rPr>
        <sz val="11"/>
        <color theme="1"/>
        <rFont val="宋体"/>
        <charset val="134"/>
      </rPr>
      <t>家庭装</t>
    </r>
    <r>
      <rPr>
        <sz val="11"/>
        <color theme="1"/>
        <rFont val="Calibri"/>
        <family val="2"/>
      </rPr>
      <t>1000g×2</t>
    </r>
    <r>
      <rPr>
        <sz val="11"/>
        <color theme="1"/>
        <rFont val="宋体"/>
        <charset val="134"/>
      </rPr>
      <t>瓶</t>
    </r>
  </si>
  <si>
    <t>http://item.jd.com/10194463832609.html</t>
  </si>
  <si>
    <t>10194463832609</t>
  </si>
  <si>
    <r>
      <rPr>
        <sz val="11"/>
        <rFont val="宋体"/>
        <charset val="134"/>
      </rPr>
      <t>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7</t>
    </r>
    <r>
      <rPr>
        <sz val="11"/>
        <rFont val="宋体"/>
        <charset val="134"/>
      </rPr>
      <t>种益生菌健身代餐风味发酵乳</t>
    </r>
    <r>
      <rPr>
        <sz val="11"/>
        <rFont val="Calibri"/>
        <family val="2"/>
      </rPr>
      <t xml:space="preserve"> 007</t>
    </r>
    <r>
      <rPr>
        <sz val="11"/>
        <rFont val="宋体"/>
        <charset val="134"/>
      </rPr>
      <t>无糖</t>
    </r>
    <r>
      <rPr>
        <sz val="11"/>
        <rFont val="Calibri"/>
        <family val="2"/>
      </rPr>
      <t>969g 3</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</si>
  <si>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种益生菌健身代餐风味发酵乳</t>
    </r>
    <r>
      <rPr>
        <sz val="11"/>
        <color theme="1"/>
        <rFont val="Calibri"/>
        <family val="2"/>
      </rPr>
      <t xml:space="preserve"> 007</t>
    </r>
    <r>
      <rPr>
        <sz val="11"/>
        <color theme="1"/>
        <rFont val="宋体"/>
        <charset val="134"/>
      </rPr>
      <t>无糖</t>
    </r>
    <r>
      <rPr>
        <sz val="11"/>
        <color theme="1"/>
        <rFont val="Calibri"/>
        <family val="2"/>
      </rPr>
      <t>969g 3</t>
    </r>
    <r>
      <rPr>
        <sz val="11"/>
        <color theme="1"/>
        <rFont val="宋体"/>
        <charset val="134"/>
      </rPr>
      <t>瓶</t>
    </r>
  </si>
  <si>
    <t>http://item.jd.com/10194234331381.html</t>
  </si>
  <si>
    <t>10194234331381</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</si>
  <si>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007</t>
    </r>
    <r>
      <rPr>
        <sz val="11"/>
        <rFont val="宋体"/>
        <charset val="134"/>
      </rPr>
      <t>酸奶</t>
    </r>
    <r>
      <rPr>
        <sz val="11"/>
        <rFont val="Calibri"/>
        <family val="2"/>
      </rPr>
      <t>428g*5</t>
    </r>
    <r>
      <rPr>
        <sz val="11"/>
        <rFont val="宋体"/>
        <charset val="134"/>
      </rPr>
      <t>罐【无糖】</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</si>
  <si>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007</t>
    </r>
    <r>
      <rPr>
        <sz val="11"/>
        <color theme="1"/>
        <rFont val="宋体"/>
        <charset val="134"/>
      </rPr>
      <t>酸奶</t>
    </r>
    <r>
      <rPr>
        <sz val="11"/>
        <color theme="1"/>
        <rFont val="Calibri"/>
        <family val="2"/>
      </rPr>
      <t>428g*5</t>
    </r>
    <r>
      <rPr>
        <sz val="11"/>
        <color theme="1"/>
        <rFont val="宋体"/>
        <charset val="134"/>
      </rPr>
      <t>罐【无糖】</t>
    </r>
  </si>
  <si>
    <r>
      <rPr>
        <sz val="11"/>
        <color theme="1"/>
        <rFont val="宋体"/>
        <charset val="134"/>
      </rPr>
      <t>甄选食集店</t>
    </r>
  </si>
  <si>
    <t>http://item.jd.com/10199038120717.html</t>
  </si>
  <si>
    <t>136.4</t>
  </si>
  <si>
    <t>10199038120717</t>
  </si>
  <si>
    <r>
      <rPr>
        <sz val="11"/>
        <rFont val="宋体"/>
        <charset val="134"/>
      </rPr>
      <t>无糖无添加纯酸奶顺丰卡士酸奶</t>
    </r>
    <r>
      <rPr>
        <sz val="11"/>
        <rFont val="Calibri"/>
        <family val="2"/>
      </rPr>
      <t>007</t>
    </r>
    <r>
      <rPr>
        <sz val="11"/>
        <rFont val="宋体"/>
        <charset val="134"/>
      </rPr>
      <t>家庭装</t>
    </r>
    <r>
      <rPr>
        <sz val="11"/>
        <rFont val="Calibri"/>
        <family val="2"/>
      </rPr>
      <t>0</t>
    </r>
    <r>
      <rPr>
        <sz val="11"/>
        <rFont val="宋体"/>
        <charset val="134"/>
      </rPr>
      <t>零蔗糖生牛乳益</t>
    </r>
    <r>
      <rPr>
        <sz val="11"/>
        <rFont val="Calibri"/>
        <family val="2"/>
      </rPr>
      <t xml:space="preserve"> 007</t>
    </r>
    <r>
      <rPr>
        <sz val="11"/>
        <rFont val="宋体"/>
        <charset val="134"/>
      </rPr>
      <t>家庭装零蔗糖</t>
    </r>
    <r>
      <rPr>
        <sz val="11"/>
        <rFont val="Calibri"/>
        <family val="2"/>
      </rPr>
      <t>969g 2</t>
    </r>
    <r>
      <rPr>
        <sz val="11"/>
        <rFont val="宋体"/>
        <charset val="134"/>
      </rPr>
      <t>瓶</t>
    </r>
  </si>
  <si>
    <r>
      <rPr>
        <sz val="11"/>
        <color theme="1"/>
        <rFont val="宋体"/>
        <charset val="134"/>
      </rPr>
      <t>无糖无添加纯酸奶顺丰卡士酸奶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零蔗糖生牛乳益</t>
    </r>
    <r>
      <rPr>
        <sz val="11"/>
        <color theme="1"/>
        <rFont val="Calibri"/>
        <family val="2"/>
      </rPr>
      <t xml:space="preserve"> 007</t>
    </r>
    <r>
      <rPr>
        <sz val="11"/>
        <color theme="1"/>
        <rFont val="宋体"/>
        <charset val="134"/>
      </rPr>
      <t>家庭装零蔗糖</t>
    </r>
    <r>
      <rPr>
        <sz val="11"/>
        <color theme="1"/>
        <rFont val="Calibri"/>
        <family val="2"/>
      </rPr>
      <t>969g 2</t>
    </r>
    <r>
      <rPr>
        <sz val="11"/>
        <color theme="1"/>
        <rFont val="宋体"/>
        <charset val="134"/>
      </rPr>
      <t>瓶</t>
    </r>
  </si>
  <si>
    <t>http://item.jd.com/10194452267492.html</t>
  </si>
  <si>
    <t>123</t>
  </si>
  <si>
    <t>10194452267492</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</si>
  <si>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t>
    </r>
    <r>
      <rPr>
        <sz val="11"/>
        <rFont val="Calibri"/>
        <family val="2"/>
      </rPr>
      <t xml:space="preserve"> [AD</t>
    </r>
    <r>
      <rPr>
        <sz val="11"/>
        <rFont val="宋体"/>
        <charset val="134"/>
      </rPr>
      <t>钙</t>
    </r>
    <r>
      <rPr>
        <sz val="11"/>
        <rFont val="Calibri"/>
        <family val="2"/>
      </rPr>
      <t>]</t>
    </r>
    <r>
      <rPr>
        <sz val="11"/>
        <rFont val="宋体"/>
        <charset val="134"/>
      </rPr>
      <t>迷你罐</t>
    </r>
    <r>
      <rPr>
        <sz val="11"/>
        <rFont val="Calibri"/>
        <family val="2"/>
      </rPr>
      <t>220g×6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</si>
  <si>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t>
    </r>
    <r>
      <rPr>
        <sz val="11"/>
        <color theme="1"/>
        <rFont val="Calibri"/>
        <family val="2"/>
      </rPr>
      <t xml:space="preserve"> [AD</t>
    </r>
    <r>
      <rPr>
        <sz val="11"/>
        <color theme="1"/>
        <rFont val="宋体"/>
        <charset val="134"/>
      </rPr>
      <t>钙</t>
    </r>
    <r>
      <rPr>
        <sz val="11"/>
        <color theme="1"/>
        <rFont val="Calibri"/>
        <family val="2"/>
      </rPr>
      <t>]</t>
    </r>
    <r>
      <rPr>
        <sz val="11"/>
        <color theme="1"/>
        <rFont val="宋体"/>
        <charset val="134"/>
      </rPr>
      <t>迷你罐</t>
    </r>
    <r>
      <rPr>
        <sz val="11"/>
        <color theme="1"/>
        <rFont val="Calibri"/>
        <family val="2"/>
      </rPr>
      <t>220g×6</t>
    </r>
    <r>
      <rPr>
        <sz val="11"/>
        <color theme="1"/>
        <rFont val="宋体"/>
        <charset val="134"/>
      </rPr>
      <t>瓶</t>
    </r>
  </si>
  <si>
    <t>http://item.jd.com/10194452267485.html</t>
  </si>
  <si>
    <t>10194452267485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</si>
  <si>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t>
    </r>
    <r>
      <rPr>
        <sz val="11"/>
        <rFont val="Calibri"/>
        <family val="2"/>
      </rPr>
      <t xml:space="preserve"> [</t>
    </r>
    <r>
      <rPr>
        <sz val="11"/>
        <rFont val="宋体"/>
        <charset val="134"/>
      </rPr>
      <t>礼盒装</t>
    </r>
    <r>
      <rPr>
        <sz val="11"/>
        <rFont val="Calibri"/>
        <family val="2"/>
      </rPr>
      <t>]</t>
    </r>
    <r>
      <rPr>
        <sz val="11"/>
        <rFont val="宋体"/>
        <charset val="134"/>
      </rPr>
      <t>小奶罐</t>
    </r>
    <r>
      <rPr>
        <sz val="11"/>
        <rFont val="Calibri"/>
        <family val="2"/>
      </rPr>
      <t>440g×4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</si>
  <si>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t>
    </r>
    <r>
      <rPr>
        <sz val="11"/>
        <color theme="1"/>
        <rFont val="Calibri"/>
        <family val="2"/>
      </rPr>
      <t xml:space="preserve"> [</t>
    </r>
    <r>
      <rPr>
        <sz val="11"/>
        <color theme="1"/>
        <rFont val="宋体"/>
        <charset val="134"/>
      </rPr>
      <t>礼盒装</t>
    </r>
    <r>
      <rPr>
        <sz val="11"/>
        <color theme="1"/>
        <rFont val="Calibri"/>
        <family val="2"/>
      </rPr>
      <t>]</t>
    </r>
    <r>
      <rPr>
        <sz val="11"/>
        <color theme="1"/>
        <rFont val="宋体"/>
        <charset val="134"/>
      </rPr>
      <t>小奶罐</t>
    </r>
    <r>
      <rPr>
        <sz val="11"/>
        <color theme="1"/>
        <rFont val="Calibri"/>
        <family val="2"/>
      </rPr>
      <t>440g×4</t>
    </r>
    <r>
      <rPr>
        <sz val="11"/>
        <color theme="1"/>
        <rFont val="宋体"/>
        <charset val="134"/>
      </rPr>
      <t>瓶</t>
    </r>
  </si>
  <si>
    <t>http://item.jd.com/10143693560904.html</t>
  </si>
  <si>
    <t>10143693560904</t>
  </si>
  <si>
    <r>
      <rPr>
        <sz val="11"/>
        <rFont val="宋体"/>
        <charset val="134"/>
      </rPr>
      <t>卡士酸奶原味酸奶</t>
    </r>
    <r>
      <rPr>
        <sz val="11"/>
        <rFont val="Calibri"/>
        <family val="2"/>
      </rPr>
      <t>007</t>
    </r>
    <r>
      <rPr>
        <sz val="11"/>
        <rFont val="宋体"/>
        <charset val="134"/>
      </rPr>
      <t>七种益生菌家庭装年货</t>
    </r>
    <r>
      <rPr>
        <sz val="11"/>
        <rFont val="Calibri"/>
        <family val="2"/>
      </rPr>
      <t xml:space="preserve"> 969g*</t>
    </r>
    <r>
      <rPr>
        <sz val="11"/>
        <rFont val="宋体"/>
        <charset val="134"/>
      </rPr>
      <t>原味</t>
    </r>
    <r>
      <rPr>
        <sz val="11"/>
        <rFont val="Calibri"/>
        <family val="2"/>
      </rPr>
      <t>0</t>
    </r>
    <r>
      <rPr>
        <sz val="11"/>
        <rFont val="宋体"/>
        <charset val="134"/>
      </rPr>
      <t>蔗糖</t>
    </r>
    <r>
      <rPr>
        <sz val="11"/>
        <rFont val="Calibri"/>
        <family val="2"/>
      </rPr>
      <t>(</t>
    </r>
    <r>
      <rPr>
        <sz val="11"/>
        <rFont val="宋体"/>
        <charset val="134"/>
      </rPr>
      <t>蓝字</t>
    </r>
    <r>
      <rPr>
        <sz val="11"/>
        <rFont val="Calibri"/>
        <family val="2"/>
      </rPr>
      <t>) 2</t>
    </r>
    <r>
      <rPr>
        <sz val="11"/>
        <rFont val="宋体"/>
        <charset val="134"/>
      </rPr>
      <t>瓶</t>
    </r>
  </si>
  <si>
    <r>
      <rPr>
        <sz val="11"/>
        <color theme="1"/>
        <rFont val="宋体"/>
        <charset val="134"/>
      </rPr>
      <t>卡士酸奶原味酸奶</t>
    </r>
    <r>
      <rPr>
        <sz val="11"/>
        <color theme="1"/>
        <rFont val="Calibri"/>
        <family val="2"/>
      </rPr>
      <t>007</t>
    </r>
    <r>
      <rPr>
        <sz val="11"/>
        <color theme="1"/>
        <rFont val="宋体"/>
        <charset val="134"/>
      </rPr>
      <t>七种益生菌家庭装年货</t>
    </r>
    <r>
      <rPr>
        <sz val="11"/>
        <color theme="1"/>
        <rFont val="Calibri"/>
        <family val="2"/>
      </rPr>
      <t xml:space="preserve"> 969g*</t>
    </r>
    <r>
      <rPr>
        <sz val="11"/>
        <color theme="1"/>
        <rFont val="宋体"/>
        <charset val="134"/>
      </rPr>
      <t>原味</t>
    </r>
    <r>
      <rPr>
        <sz val="11"/>
        <color theme="1"/>
        <rFont val="Calibri"/>
        <family val="2"/>
      </rPr>
      <t>0</t>
    </r>
    <r>
      <rPr>
        <sz val="11"/>
        <color theme="1"/>
        <rFont val="宋体"/>
        <charset val="134"/>
      </rPr>
      <t>蔗糖</t>
    </r>
    <r>
      <rPr>
        <sz val="11"/>
        <color theme="1"/>
        <rFont val="Calibri"/>
        <family val="2"/>
      </rPr>
      <t>(</t>
    </r>
    <r>
      <rPr>
        <sz val="11"/>
        <color theme="1"/>
        <rFont val="宋体"/>
        <charset val="134"/>
      </rPr>
      <t>蓝字</t>
    </r>
    <r>
      <rPr>
        <sz val="11"/>
        <color theme="1"/>
        <rFont val="Calibri"/>
        <family val="2"/>
      </rPr>
      <t>) 2</t>
    </r>
    <r>
      <rPr>
        <sz val="11"/>
        <color theme="1"/>
        <rFont val="宋体"/>
        <charset val="134"/>
      </rPr>
      <t>瓶</t>
    </r>
  </si>
  <si>
    <r>
      <rPr>
        <sz val="11"/>
        <color theme="1"/>
        <rFont val="宋体"/>
        <charset val="134"/>
      </rPr>
      <t>京实物店</t>
    </r>
  </si>
  <si>
    <t>http://item.jd.com/10187627561051.html</t>
  </si>
  <si>
    <t>356.8</t>
  </si>
  <si>
    <t>10187627561051</t>
  </si>
  <si>
    <r>
      <rPr>
        <sz val="11"/>
        <rFont val="宋体"/>
        <charset val="134"/>
      </rPr>
      <t>卡士活菌奶</t>
    </r>
    <r>
      <rPr>
        <sz val="11"/>
        <rFont val="Calibri"/>
        <family val="2"/>
      </rPr>
      <t>007</t>
    </r>
    <r>
      <rPr>
        <sz val="11"/>
        <rFont val="宋体"/>
        <charset val="134"/>
      </rPr>
      <t>小奶罐益生菌原味酸奶整箱早餐奶营养</t>
    </r>
    <r>
      <rPr>
        <sz val="11"/>
        <rFont val="Calibri"/>
        <family val="2"/>
      </rPr>
      <t xml:space="preserve"> 20</t>
    </r>
    <r>
      <rPr>
        <sz val="11"/>
        <rFont val="宋体"/>
        <charset val="134"/>
      </rPr>
      <t>瓶小奶罐有甜味</t>
    </r>
    <r>
      <rPr>
        <sz val="11"/>
        <rFont val="Calibri"/>
        <family val="2"/>
      </rPr>
      <t>440g/</t>
    </r>
    <r>
      <rPr>
        <sz val="11"/>
        <rFont val="宋体"/>
        <charset val="134"/>
      </rPr>
      <t>瓶</t>
    </r>
  </si>
  <si>
    <r>
      <rPr>
        <sz val="11"/>
        <color theme="1"/>
        <rFont val="宋体"/>
        <charset val="134"/>
      </rPr>
      <t>卡士活菌奶</t>
    </r>
    <r>
      <rPr>
        <sz val="11"/>
        <color theme="1"/>
        <rFont val="Calibri"/>
        <family val="2"/>
      </rPr>
      <t>007</t>
    </r>
    <r>
      <rPr>
        <sz val="11"/>
        <color theme="1"/>
        <rFont val="宋体"/>
        <charset val="134"/>
      </rPr>
      <t>小奶罐益生菌原味酸奶整箱早餐奶营养</t>
    </r>
    <r>
      <rPr>
        <sz val="11"/>
        <color theme="1"/>
        <rFont val="Calibri"/>
        <family val="2"/>
      </rPr>
      <t xml:space="preserve"> 20</t>
    </r>
    <r>
      <rPr>
        <sz val="11"/>
        <color theme="1"/>
        <rFont val="宋体"/>
        <charset val="134"/>
      </rPr>
      <t>瓶小奶罐有甜味</t>
    </r>
    <r>
      <rPr>
        <sz val="11"/>
        <color theme="1"/>
        <rFont val="Calibri"/>
        <family val="2"/>
      </rPr>
      <t>440g/</t>
    </r>
    <r>
      <rPr>
        <sz val="11"/>
        <color theme="1"/>
        <rFont val="宋体"/>
        <charset val="134"/>
      </rPr>
      <t>瓶</t>
    </r>
  </si>
  <si>
    <t>http://item.jd.com/10207843844986.html</t>
  </si>
  <si>
    <t>10207843844986</t>
  </si>
  <si>
    <r>
      <rPr>
        <sz val="11"/>
        <rFont val="宋体"/>
        <charset val="134"/>
      </rPr>
      <t>卡士</t>
    </r>
    <r>
      <rPr>
        <sz val="11"/>
        <rFont val="Calibri"/>
        <family val="2"/>
      </rPr>
      <t>007</t>
    </r>
    <r>
      <rPr>
        <sz val="11"/>
        <rFont val="宋体"/>
        <charset val="134"/>
      </rPr>
      <t>酸奶可选原味</t>
    </r>
    <r>
      <rPr>
        <sz val="11"/>
        <rFont val="Calibri"/>
        <family val="2"/>
      </rPr>
      <t>/0</t>
    </r>
    <r>
      <rPr>
        <sz val="11"/>
        <rFont val="宋体"/>
        <charset val="134"/>
      </rPr>
      <t>蔗糖七种益生菌发酵乳大瓶家庭装低温冷藏</t>
    </r>
    <r>
      <rPr>
        <sz val="11"/>
        <rFont val="Calibri"/>
        <family val="2"/>
      </rPr>
      <t xml:space="preserve"> </t>
    </r>
    <r>
      <rPr>
        <sz val="11"/>
        <rFont val="宋体"/>
        <charset val="134"/>
      </rPr>
      <t>原味</t>
    </r>
    <r>
      <rPr>
        <sz val="11"/>
        <rFont val="Calibri"/>
        <family val="2"/>
      </rPr>
      <t>1kg*2</t>
    </r>
    <r>
      <rPr>
        <sz val="11"/>
        <rFont val="宋体"/>
        <charset val="134"/>
      </rPr>
      <t>瓶（红瓶）</t>
    </r>
  </si>
  <si>
    <r>
      <rPr>
        <sz val="11"/>
        <color theme="1"/>
        <rFont val="宋体"/>
        <charset val="134"/>
      </rPr>
      <t>卡士</t>
    </r>
    <r>
      <rPr>
        <sz val="11"/>
        <color theme="1"/>
        <rFont val="Calibri"/>
        <family val="2"/>
      </rPr>
      <t>007</t>
    </r>
    <r>
      <rPr>
        <sz val="11"/>
        <color theme="1"/>
        <rFont val="宋体"/>
        <charset val="134"/>
      </rPr>
      <t>酸奶可选原味</t>
    </r>
    <r>
      <rPr>
        <sz val="11"/>
        <color theme="1"/>
        <rFont val="Calibri"/>
        <family val="2"/>
      </rPr>
      <t>/0</t>
    </r>
    <r>
      <rPr>
        <sz val="11"/>
        <color theme="1"/>
        <rFont val="宋体"/>
        <charset val="134"/>
      </rPr>
      <t>蔗糖七种益生菌发酵乳大瓶家庭装低温冷藏</t>
    </r>
    <r>
      <rPr>
        <sz val="11"/>
        <color theme="1"/>
        <rFont val="Calibri"/>
        <family val="2"/>
      </rPr>
      <t xml:space="preserve"> </t>
    </r>
    <r>
      <rPr>
        <sz val="11"/>
        <color theme="1"/>
        <rFont val="宋体"/>
        <charset val="134"/>
      </rPr>
      <t>原味</t>
    </r>
    <r>
      <rPr>
        <sz val="11"/>
        <color theme="1"/>
        <rFont val="Calibri"/>
        <family val="2"/>
      </rPr>
      <t>1kg*2</t>
    </r>
    <r>
      <rPr>
        <sz val="11"/>
        <color theme="1"/>
        <rFont val="宋体"/>
        <charset val="134"/>
      </rPr>
      <t>瓶（红瓶）</t>
    </r>
  </si>
  <si>
    <r>
      <rPr>
        <sz val="11"/>
        <color theme="1"/>
        <rFont val="宋体"/>
        <charset val="134"/>
      </rPr>
      <t>华泰休闲食品店</t>
    </r>
  </si>
  <si>
    <t>http://item.jd.com/10102560261079.html</t>
  </si>
  <si>
    <t>10102560261079</t>
  </si>
  <si>
    <r>
      <rPr>
        <sz val="11"/>
        <rFont val="宋体"/>
        <charset val="134"/>
      </rPr>
      <t>卡士卡士酸奶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1kg*2</t>
    </r>
    <r>
      <rPr>
        <sz val="11"/>
        <rFont val="宋体"/>
        <charset val="134"/>
      </rPr>
      <t>瓶</t>
    </r>
  </si>
  <si>
    <r>
      <rPr>
        <sz val="11"/>
        <color theme="1"/>
        <rFont val="宋体"/>
        <charset val="134"/>
      </rPr>
      <t>卡士卡士酸奶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1kg*2</t>
    </r>
    <r>
      <rPr>
        <sz val="11"/>
        <color theme="1"/>
        <rFont val="宋体"/>
        <charset val="134"/>
      </rPr>
      <t>瓶</t>
    </r>
  </si>
  <si>
    <t>http://item.jd.com/10206836531469.html</t>
  </si>
  <si>
    <t>189.8</t>
  </si>
  <si>
    <t>10206836531469</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</si>
  <si>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CLASSYKISS007</t>
    </r>
    <r>
      <rPr>
        <sz val="11"/>
        <rFont val="宋体"/>
        <charset val="134"/>
      </rPr>
      <t>迷你罐</t>
    </r>
    <r>
      <rPr>
        <sz val="11"/>
        <rFont val="Calibri"/>
        <family val="2"/>
      </rPr>
      <t xml:space="preserve">AD </t>
    </r>
    <r>
      <rPr>
        <sz val="11"/>
        <rFont val="宋体"/>
        <charset val="134"/>
      </rPr>
      <t>卡士莓果味</t>
    </r>
    <r>
      <rPr>
        <sz val="11"/>
        <rFont val="Calibri"/>
        <family val="2"/>
      </rPr>
      <t>210g*6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</si>
  <si>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CLASSYKISS007</t>
    </r>
    <r>
      <rPr>
        <sz val="11"/>
        <color theme="1"/>
        <rFont val="宋体"/>
        <charset val="134"/>
      </rPr>
      <t>迷你罐</t>
    </r>
    <r>
      <rPr>
        <sz val="11"/>
        <color theme="1"/>
        <rFont val="Calibri"/>
        <family val="2"/>
      </rPr>
      <t xml:space="preserve">AD </t>
    </r>
    <r>
      <rPr>
        <sz val="11"/>
        <color theme="1"/>
        <rFont val="宋体"/>
        <charset val="134"/>
      </rPr>
      <t>卡士莓果味</t>
    </r>
    <r>
      <rPr>
        <sz val="11"/>
        <color theme="1"/>
        <rFont val="Calibri"/>
        <family val="2"/>
      </rPr>
      <t>210g*6</t>
    </r>
    <r>
      <rPr>
        <sz val="11"/>
        <color theme="1"/>
        <rFont val="宋体"/>
        <charset val="134"/>
      </rPr>
      <t>瓶</t>
    </r>
  </si>
  <si>
    <r>
      <rPr>
        <sz val="11"/>
        <color theme="1"/>
        <rFont val="宋体"/>
        <charset val="134"/>
      </rPr>
      <t>好又多食品商行店</t>
    </r>
  </si>
  <si>
    <t>http://item.jd.com/10189515884540.html</t>
  </si>
  <si>
    <t>10189515884540</t>
  </si>
  <si>
    <r>
      <rPr>
        <sz val="11"/>
        <rFont val="宋体"/>
        <charset val="134"/>
      </rPr>
      <t>顺丰包邮卡士酸奶</t>
    </r>
    <r>
      <rPr>
        <sz val="11"/>
        <rFont val="Calibri"/>
        <family val="2"/>
      </rPr>
      <t>007</t>
    </r>
    <r>
      <rPr>
        <sz val="11"/>
        <rFont val="宋体"/>
        <charset val="134"/>
      </rPr>
      <t>家庭装</t>
    </r>
    <r>
      <rPr>
        <sz val="11"/>
        <rFont val="Calibri"/>
        <family val="2"/>
      </rPr>
      <t>0</t>
    </r>
    <r>
      <rPr>
        <sz val="11"/>
        <rFont val="宋体"/>
        <charset val="134"/>
      </rPr>
      <t>零蔗糖生牛乳益生菌营养早餐奶大瓶装</t>
    </r>
    <r>
      <rPr>
        <sz val="11"/>
        <rFont val="Calibri"/>
        <family val="2"/>
      </rPr>
      <t xml:space="preserve"> 007</t>
    </r>
    <r>
      <rPr>
        <sz val="11"/>
        <rFont val="宋体"/>
        <charset val="134"/>
      </rPr>
      <t>家庭装零蔗糖</t>
    </r>
    <r>
      <rPr>
        <sz val="11"/>
        <rFont val="Calibri"/>
        <family val="2"/>
      </rPr>
      <t>969g 2</t>
    </r>
    <r>
      <rPr>
        <sz val="11"/>
        <rFont val="宋体"/>
        <charset val="134"/>
      </rPr>
      <t>瓶</t>
    </r>
  </si>
  <si>
    <r>
      <rPr>
        <sz val="11"/>
        <color theme="1"/>
        <rFont val="宋体"/>
        <charset val="134"/>
      </rPr>
      <t>顺丰包邮卡士酸奶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零蔗糖生牛乳益生菌营养早餐奶大瓶装</t>
    </r>
    <r>
      <rPr>
        <sz val="11"/>
        <color theme="1"/>
        <rFont val="Calibri"/>
        <family val="2"/>
      </rPr>
      <t xml:space="preserve"> 007</t>
    </r>
    <r>
      <rPr>
        <sz val="11"/>
        <color theme="1"/>
        <rFont val="宋体"/>
        <charset val="134"/>
      </rPr>
      <t>家庭装零蔗糖</t>
    </r>
    <r>
      <rPr>
        <sz val="11"/>
        <color theme="1"/>
        <rFont val="Calibri"/>
        <family val="2"/>
      </rPr>
      <t>969g 2</t>
    </r>
    <r>
      <rPr>
        <sz val="11"/>
        <color theme="1"/>
        <rFont val="宋体"/>
        <charset val="134"/>
      </rPr>
      <t>瓶</t>
    </r>
  </si>
  <si>
    <t>http://item.jd.com/10206588165172.html</t>
  </si>
  <si>
    <t>83.2</t>
  </si>
  <si>
    <t>10206588165172</t>
  </si>
  <si>
    <r>
      <rPr>
        <sz val="11"/>
        <rFont val="宋体"/>
        <charset val="134"/>
      </rPr>
      <t>顺丰【顺丰】</t>
    </r>
    <r>
      <rPr>
        <sz val="11"/>
        <rFont val="Calibri"/>
        <family val="2"/>
      </rPr>
      <t>007</t>
    </r>
    <r>
      <rPr>
        <sz val="11"/>
        <rFont val="宋体"/>
        <charset val="134"/>
      </rPr>
      <t>酸奶</t>
    </r>
    <r>
      <rPr>
        <sz val="11"/>
        <rFont val="Calibri"/>
        <family val="2"/>
      </rPr>
      <t>440g*6</t>
    </r>
    <r>
      <rPr>
        <sz val="11"/>
        <rFont val="宋体"/>
        <charset val="134"/>
      </rPr>
      <t>瓶小奶罐原味酸奶</t>
    </r>
    <r>
      <rPr>
        <sz val="11"/>
        <rFont val="Calibri"/>
        <family val="2"/>
      </rPr>
      <t>0</t>
    </r>
    <r>
      <rPr>
        <sz val="11"/>
        <rFont val="宋体"/>
        <charset val="134"/>
      </rPr>
      <t>蔗糖</t>
    </r>
    <r>
      <rPr>
        <sz val="11"/>
        <rFont val="Calibri"/>
        <family val="2"/>
      </rPr>
      <t>7</t>
    </r>
    <r>
      <rPr>
        <sz val="11"/>
        <rFont val="宋体"/>
        <charset val="134"/>
      </rPr>
      <t>种益生菌</t>
    </r>
    <r>
      <rPr>
        <sz val="11"/>
        <rFont val="Calibri"/>
        <family val="2"/>
      </rPr>
      <t xml:space="preserve"> </t>
    </r>
    <r>
      <rPr>
        <sz val="11"/>
        <rFont val="宋体"/>
        <charset val="134"/>
      </rPr>
      <t>【顺丰】卡士</t>
    </r>
    <r>
      <rPr>
        <sz val="11"/>
        <rFont val="Calibri"/>
        <family val="2"/>
      </rPr>
      <t>007</t>
    </r>
    <r>
      <rPr>
        <sz val="11"/>
        <rFont val="宋体"/>
        <charset val="134"/>
      </rPr>
      <t>原味酸奶</t>
    </r>
    <r>
      <rPr>
        <sz val="11"/>
        <rFont val="Calibri"/>
        <family val="2"/>
      </rPr>
      <t>440g*4</t>
    </r>
    <r>
      <rPr>
        <sz val="11"/>
        <rFont val="宋体"/>
        <charset val="134"/>
      </rPr>
      <t>瓶</t>
    </r>
  </si>
  <si>
    <r>
      <rPr>
        <sz val="11"/>
        <color theme="1"/>
        <rFont val="宋体"/>
        <charset val="134"/>
      </rPr>
      <t>顺丰【顺丰】</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瓶小奶罐原味酸奶</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【顺丰】卡士</t>
    </r>
    <r>
      <rPr>
        <sz val="11"/>
        <color theme="1"/>
        <rFont val="Calibri"/>
        <family val="2"/>
      </rPr>
      <t>007</t>
    </r>
    <r>
      <rPr>
        <sz val="11"/>
        <color theme="1"/>
        <rFont val="宋体"/>
        <charset val="134"/>
      </rPr>
      <t>原味酸奶</t>
    </r>
    <r>
      <rPr>
        <sz val="11"/>
        <color theme="1"/>
        <rFont val="Calibri"/>
        <family val="2"/>
      </rPr>
      <t>440g*4</t>
    </r>
    <r>
      <rPr>
        <sz val="11"/>
        <color theme="1"/>
        <rFont val="宋体"/>
        <charset val="134"/>
      </rPr>
      <t>瓶</t>
    </r>
  </si>
  <si>
    <t>http://item.jd.com/10200237949601.html</t>
  </si>
  <si>
    <t>10200237949601</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</si>
  <si>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钙原味牛油果草莓味酸奶风味发酵乳儿童早餐</t>
    </r>
    <r>
      <rPr>
        <sz val="11"/>
        <rFont val="Calibri"/>
        <family val="2"/>
      </rPr>
      <t xml:space="preserve">210g </t>
    </r>
    <r>
      <rPr>
        <sz val="11"/>
        <rFont val="宋体"/>
        <charset val="134"/>
      </rPr>
      <t>卡士</t>
    </r>
    <r>
      <rPr>
        <sz val="11"/>
        <rFont val="Calibri"/>
        <family val="2"/>
      </rPr>
      <t>AD</t>
    </r>
    <r>
      <rPr>
        <sz val="11"/>
        <rFont val="宋体"/>
        <charset val="134"/>
      </rPr>
      <t>钙酸奶牛油果味</t>
    </r>
    <r>
      <rPr>
        <sz val="11"/>
        <rFont val="Calibri"/>
        <family val="2"/>
      </rPr>
      <t>2103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</si>
  <si>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钙酸奶牛油果味</t>
    </r>
    <r>
      <rPr>
        <sz val="11"/>
        <color theme="1"/>
        <rFont val="Calibri"/>
        <family val="2"/>
      </rPr>
      <t>2103</t>
    </r>
    <r>
      <rPr>
        <sz val="11"/>
        <color theme="1"/>
        <rFont val="宋体"/>
        <charset val="134"/>
      </rPr>
      <t>瓶</t>
    </r>
  </si>
  <si>
    <r>
      <rPr>
        <sz val="11"/>
        <color theme="1"/>
        <rFont val="宋体"/>
        <charset val="134"/>
      </rPr>
      <t>葫芦娃青团专营店</t>
    </r>
  </si>
  <si>
    <t>http://item.jd.com/10204032026526.html</t>
  </si>
  <si>
    <t>73.44</t>
  </si>
  <si>
    <t>10204032026526</t>
  </si>
  <si>
    <r>
      <rPr>
        <sz val="11"/>
        <rFont val="宋体"/>
        <charset val="134"/>
      </rPr>
      <t>派浮象</t>
    </r>
    <r>
      <rPr>
        <sz val="11"/>
        <rFont val="Calibri"/>
        <family val="2"/>
      </rPr>
      <t>007</t>
    </r>
    <r>
      <rPr>
        <sz val="11"/>
        <rFont val="宋体"/>
        <charset val="134"/>
      </rPr>
      <t>家庭装酸奶原味</t>
    </r>
    <r>
      <rPr>
        <sz val="11"/>
        <rFont val="Calibri"/>
        <family val="2"/>
      </rPr>
      <t>1kg0</t>
    </r>
    <r>
      <rPr>
        <sz val="11"/>
        <rFont val="宋体"/>
        <charset val="134"/>
      </rPr>
      <t>食品添加乳酸菌低温酸奶</t>
    </r>
    <r>
      <rPr>
        <sz val="11"/>
        <rFont val="Calibri"/>
        <family val="2"/>
      </rPr>
      <t xml:space="preserve"> </t>
    </r>
    <r>
      <rPr>
        <sz val="11"/>
        <rFont val="宋体"/>
        <charset val="134"/>
      </rPr>
      <t>卡士酸奶</t>
    </r>
    <r>
      <rPr>
        <sz val="11"/>
        <rFont val="Calibri"/>
        <family val="2"/>
      </rPr>
      <t>1KG*2</t>
    </r>
    <r>
      <rPr>
        <sz val="11"/>
        <rFont val="宋体"/>
        <charset val="134"/>
      </rPr>
      <t>瓶</t>
    </r>
  </si>
  <si>
    <r>
      <rPr>
        <sz val="11"/>
        <color theme="1"/>
        <rFont val="宋体"/>
        <charset val="134"/>
      </rPr>
      <t>派浮象</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r>
      <rPr>
        <sz val="11"/>
        <color theme="1"/>
        <rFont val="Calibri"/>
        <family val="2"/>
      </rPr>
      <t xml:space="preserve"> </t>
    </r>
    <r>
      <rPr>
        <sz val="11"/>
        <color theme="1"/>
        <rFont val="宋体"/>
        <charset val="134"/>
      </rPr>
      <t>卡士酸奶</t>
    </r>
    <r>
      <rPr>
        <sz val="11"/>
        <color theme="1"/>
        <rFont val="Calibri"/>
        <family val="2"/>
      </rPr>
      <t>1KG*2</t>
    </r>
    <r>
      <rPr>
        <sz val="11"/>
        <color theme="1"/>
        <rFont val="宋体"/>
        <charset val="134"/>
      </rPr>
      <t>瓶</t>
    </r>
  </si>
  <si>
    <r>
      <rPr>
        <sz val="11"/>
        <color theme="1"/>
        <rFont val="宋体"/>
        <charset val="134"/>
      </rPr>
      <t>食字路口食品商行店</t>
    </r>
  </si>
  <si>
    <t>http://item.jd.com/10190651101188.html</t>
  </si>
  <si>
    <t>10190651101188</t>
  </si>
  <si>
    <r>
      <rPr>
        <sz val="11"/>
        <color theme="1"/>
        <rFont val="宋体"/>
        <charset val="134"/>
      </rPr>
      <t>月浩休闲零食店</t>
    </r>
  </si>
  <si>
    <t>http://item.jd.com/10145477544036.html</t>
  </si>
  <si>
    <t>93.03</t>
  </si>
  <si>
    <t>10145477544036</t>
  </si>
  <si>
    <r>
      <rPr>
        <sz val="11"/>
        <rFont val="宋体"/>
        <charset val="134"/>
      </rPr>
      <t>卡士</t>
    </r>
    <r>
      <rPr>
        <sz val="11"/>
        <rFont val="Calibri"/>
        <family val="2"/>
      </rPr>
      <t>007*440g0</t>
    </r>
    <r>
      <rPr>
        <sz val="11"/>
        <rFont val="宋体"/>
        <charset val="134"/>
      </rPr>
      <t>添加可选七种益生菌低温冷藏家庭装年货</t>
    </r>
    <r>
      <rPr>
        <sz val="11"/>
        <rFont val="Calibri"/>
        <family val="2"/>
      </rPr>
      <t xml:space="preserve"> </t>
    </r>
    <r>
      <rPr>
        <sz val="11"/>
        <rFont val="宋体"/>
        <charset val="134"/>
      </rPr>
      <t>原味</t>
    </r>
    <r>
      <rPr>
        <sz val="11"/>
        <rFont val="Calibri"/>
        <family val="2"/>
      </rPr>
      <t xml:space="preserve"> 4</t>
    </r>
    <r>
      <rPr>
        <sz val="11"/>
        <rFont val="宋体"/>
        <charset val="134"/>
      </rPr>
      <t>瓶</t>
    </r>
  </si>
  <si>
    <r>
      <rPr>
        <sz val="11"/>
        <color theme="1"/>
        <rFont val="宋体"/>
        <charset val="134"/>
      </rPr>
      <t>卡士</t>
    </r>
    <r>
      <rPr>
        <sz val="11"/>
        <color theme="1"/>
        <rFont val="Calibri"/>
        <family val="2"/>
      </rPr>
      <t>007*440g0</t>
    </r>
    <r>
      <rPr>
        <sz val="11"/>
        <color theme="1"/>
        <rFont val="宋体"/>
        <charset val="134"/>
      </rPr>
      <t>添加可选七种益生菌低温冷藏家庭装年货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4</t>
    </r>
    <r>
      <rPr>
        <sz val="11"/>
        <color theme="1"/>
        <rFont val="宋体"/>
        <charset val="134"/>
      </rPr>
      <t>瓶</t>
    </r>
  </si>
  <si>
    <t>http://item.jd.com/10125391162540.html</t>
  </si>
  <si>
    <t>10125391162540</t>
  </si>
  <si>
    <r>
      <rPr>
        <sz val="11"/>
        <rFont val="宋体"/>
        <charset val="134"/>
      </rPr>
      <t>卡士（</t>
    </r>
    <r>
      <rPr>
        <sz val="11"/>
        <rFont val="Calibri"/>
        <family val="2"/>
      </rPr>
      <t>CLASSY.KISS</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t>
    </r>
    <r>
      <rPr>
        <sz val="11"/>
        <rFont val="宋体"/>
        <charset val="134"/>
      </rPr>
      <t>原味低</t>
    </r>
    <r>
      <rPr>
        <sz val="11"/>
        <rFont val="Calibri"/>
        <family val="2"/>
      </rPr>
      <t xml:space="preserve"> 007</t>
    </r>
    <r>
      <rPr>
        <sz val="11"/>
        <rFont val="宋体"/>
        <charset val="134"/>
      </rPr>
      <t>小奶罐</t>
    </r>
    <r>
      <rPr>
        <sz val="11"/>
        <rFont val="Calibri"/>
        <family val="2"/>
      </rPr>
      <t xml:space="preserve">428g </t>
    </r>
    <r>
      <rPr>
        <sz val="11"/>
        <rFont val="宋体"/>
        <charset val="134"/>
      </rPr>
      <t>原味</t>
    </r>
    <r>
      <rPr>
        <sz val="11"/>
        <rFont val="Calibri"/>
        <family val="2"/>
      </rPr>
      <t xml:space="preserve"> </t>
    </r>
    <r>
      <rPr>
        <sz val="11"/>
        <rFont val="宋体"/>
        <charset val="134"/>
      </rPr>
      <t>无蔗糖</t>
    </r>
  </si>
  <si>
    <r>
      <rPr>
        <sz val="11"/>
        <color theme="1"/>
        <rFont val="宋体"/>
        <charset val="134"/>
      </rPr>
      <t>卡士（</t>
    </r>
    <r>
      <rPr>
        <sz val="11"/>
        <color theme="1"/>
        <rFont val="Calibri"/>
        <family val="2"/>
      </rPr>
      <t>CLASSY.KISS</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t>
    </r>
    <r>
      <rPr>
        <sz val="11"/>
        <color theme="1"/>
        <rFont val="宋体"/>
        <charset val="134"/>
      </rPr>
      <t>原味低</t>
    </r>
    <r>
      <rPr>
        <sz val="11"/>
        <color theme="1"/>
        <rFont val="Calibri"/>
        <family val="2"/>
      </rPr>
      <t xml:space="preserve"> 007</t>
    </r>
    <r>
      <rPr>
        <sz val="11"/>
        <color theme="1"/>
        <rFont val="宋体"/>
        <charset val="134"/>
      </rPr>
      <t>小奶罐</t>
    </r>
    <r>
      <rPr>
        <sz val="11"/>
        <color theme="1"/>
        <rFont val="Calibri"/>
        <family val="2"/>
      </rPr>
      <t xml:space="preserve">428g </t>
    </r>
    <r>
      <rPr>
        <sz val="11"/>
        <color theme="1"/>
        <rFont val="宋体"/>
        <charset val="134"/>
      </rPr>
      <t>原味</t>
    </r>
    <r>
      <rPr>
        <sz val="11"/>
        <color theme="1"/>
        <rFont val="Calibri"/>
        <family val="2"/>
      </rPr>
      <t xml:space="preserve"> </t>
    </r>
    <r>
      <rPr>
        <sz val="11"/>
        <color theme="1"/>
        <rFont val="宋体"/>
        <charset val="134"/>
      </rPr>
      <t>无蔗糖</t>
    </r>
  </si>
  <si>
    <t>http://item.jd.com/10125391162539.html</t>
  </si>
  <si>
    <t>10125391162539</t>
  </si>
  <si>
    <r>
      <rPr>
        <sz val="11"/>
        <rFont val="宋体"/>
        <charset val="134"/>
      </rPr>
      <t>卡士（</t>
    </r>
    <r>
      <rPr>
        <sz val="11"/>
        <rFont val="Calibri"/>
        <family val="2"/>
      </rPr>
      <t>CLASSY.KISS</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t>
    </r>
    <r>
      <rPr>
        <sz val="11"/>
        <rFont val="宋体"/>
        <charset val="134"/>
      </rPr>
      <t>原味低</t>
    </r>
    <r>
      <rPr>
        <sz val="11"/>
        <rFont val="Calibri"/>
        <family val="2"/>
      </rPr>
      <t xml:space="preserve"> 007</t>
    </r>
    <r>
      <rPr>
        <sz val="11"/>
        <rFont val="宋体"/>
        <charset val="134"/>
      </rPr>
      <t>小奶罐</t>
    </r>
    <r>
      <rPr>
        <sz val="11"/>
        <rFont val="Calibri"/>
        <family val="2"/>
      </rPr>
      <t xml:space="preserve">440g </t>
    </r>
    <r>
      <rPr>
        <sz val="11"/>
        <rFont val="宋体"/>
        <charset val="134"/>
      </rPr>
      <t>原味</t>
    </r>
  </si>
  <si>
    <r>
      <rPr>
        <sz val="11"/>
        <color theme="1"/>
        <rFont val="宋体"/>
        <charset val="134"/>
      </rPr>
      <t>卡士（</t>
    </r>
    <r>
      <rPr>
        <sz val="11"/>
        <color theme="1"/>
        <rFont val="Calibri"/>
        <family val="2"/>
      </rPr>
      <t>CLASSY.KISS</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t>
    </r>
    <r>
      <rPr>
        <sz val="11"/>
        <color theme="1"/>
        <rFont val="宋体"/>
        <charset val="134"/>
      </rPr>
      <t>原味低</t>
    </r>
    <r>
      <rPr>
        <sz val="11"/>
        <color theme="1"/>
        <rFont val="Calibri"/>
        <family val="2"/>
      </rPr>
      <t xml:space="preserve"> 007</t>
    </r>
    <r>
      <rPr>
        <sz val="11"/>
        <color theme="1"/>
        <rFont val="宋体"/>
        <charset val="134"/>
      </rPr>
      <t>小奶罐</t>
    </r>
    <r>
      <rPr>
        <sz val="11"/>
        <color theme="1"/>
        <rFont val="Calibri"/>
        <family val="2"/>
      </rPr>
      <t xml:space="preserve">440g </t>
    </r>
    <r>
      <rPr>
        <sz val="11"/>
        <color theme="1"/>
        <rFont val="宋体"/>
        <charset val="134"/>
      </rPr>
      <t>原味</t>
    </r>
  </si>
  <si>
    <r>
      <rPr>
        <sz val="11"/>
        <color theme="1"/>
        <rFont val="宋体"/>
        <charset val="134"/>
      </rPr>
      <t>品质食品甄选店</t>
    </r>
  </si>
  <si>
    <t>http://item.jd.com/10166468763934.html</t>
  </si>
  <si>
    <t>66</t>
  </si>
  <si>
    <t>10166468763934</t>
  </si>
  <si>
    <r>
      <rPr>
        <sz val="11"/>
        <rFont val="宋体"/>
        <charset val="134"/>
      </rPr>
      <t>无糖酸奶【怕糖人士】卡士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 xml:space="preserve"> 007</t>
    </r>
    <r>
      <rPr>
        <sz val="11"/>
        <rFont val="宋体"/>
        <charset val="134"/>
      </rPr>
      <t>无糖</t>
    </r>
    <r>
      <rPr>
        <sz val="11"/>
        <rFont val="Calibri"/>
        <family val="2"/>
      </rPr>
      <t>969g 1</t>
    </r>
    <r>
      <rPr>
        <sz val="11"/>
        <rFont val="宋体"/>
        <charset val="134"/>
      </rPr>
      <t>瓶</t>
    </r>
  </si>
  <si>
    <r>
      <rPr>
        <sz val="11"/>
        <color theme="1"/>
        <rFont val="宋体"/>
        <charset val="134"/>
      </rPr>
      <t>无糖酸奶【怕糖人士】卡士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 xml:space="preserve"> 007</t>
    </r>
    <r>
      <rPr>
        <sz val="11"/>
        <color theme="1"/>
        <rFont val="宋体"/>
        <charset val="134"/>
      </rPr>
      <t>无糖</t>
    </r>
    <r>
      <rPr>
        <sz val="11"/>
        <color theme="1"/>
        <rFont val="Calibri"/>
        <family val="2"/>
      </rPr>
      <t>969g 1</t>
    </r>
    <r>
      <rPr>
        <sz val="11"/>
        <color theme="1"/>
        <rFont val="宋体"/>
        <charset val="134"/>
      </rPr>
      <t>瓶</t>
    </r>
  </si>
  <si>
    <t>http://item.jd.com/10200063764420.html</t>
  </si>
  <si>
    <t>10200063764420</t>
  </si>
  <si>
    <t>http://item.jd.com/10206587302734.html</t>
  </si>
  <si>
    <t>10206587302734</t>
  </si>
  <si>
    <t>http://item.jd.com/10196107222823.html</t>
  </si>
  <si>
    <t>10196107222823</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</si>
  <si>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969g(0</t>
    </r>
    <r>
      <rPr>
        <sz val="11"/>
        <rFont val="宋体"/>
        <charset val="134"/>
      </rPr>
      <t>蔗糖</t>
    </r>
    <r>
      <rPr>
        <sz val="11"/>
        <rFont val="Calibri"/>
        <family val="2"/>
      </rPr>
      <t>)*2</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</si>
  <si>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969g(0</t>
    </r>
    <r>
      <rPr>
        <sz val="11"/>
        <color theme="1"/>
        <rFont val="宋体"/>
        <charset val="134"/>
      </rPr>
      <t>蔗糖</t>
    </r>
    <r>
      <rPr>
        <sz val="11"/>
        <color theme="1"/>
        <rFont val="Calibri"/>
        <family val="2"/>
      </rPr>
      <t>)*2</t>
    </r>
    <r>
      <rPr>
        <sz val="11"/>
        <color theme="1"/>
        <rFont val="宋体"/>
        <charset val="134"/>
      </rPr>
      <t>桶</t>
    </r>
  </si>
  <si>
    <t>http://item.jd.com/10154467069429.html</t>
  </si>
  <si>
    <t>157</t>
  </si>
  <si>
    <t>10154467069429</t>
  </si>
  <si>
    <t>http://item.jd.com/10194463832610.html</t>
  </si>
  <si>
    <t>10194463832610</t>
  </si>
  <si>
    <r>
      <rPr>
        <sz val="11"/>
        <rFont val="宋体"/>
        <charset val="134"/>
      </rPr>
      <t>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7</t>
    </r>
    <r>
      <rPr>
        <sz val="11"/>
        <rFont val="宋体"/>
        <charset val="134"/>
      </rPr>
      <t>种益生菌健身代餐风味发酵乳</t>
    </r>
    <r>
      <rPr>
        <sz val="11"/>
        <rFont val="Calibri"/>
        <family val="2"/>
      </rPr>
      <t xml:space="preserve"> 007 1000g 1</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</si>
  <si>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7</t>
    </r>
    <r>
      <rPr>
        <sz val="11"/>
        <color theme="1"/>
        <rFont val="宋体"/>
        <charset val="134"/>
      </rPr>
      <t>种益生菌健身代餐风味发酵乳</t>
    </r>
    <r>
      <rPr>
        <sz val="11"/>
        <color theme="1"/>
        <rFont val="Calibri"/>
        <family val="2"/>
      </rPr>
      <t xml:space="preserve"> 007 1000g 1</t>
    </r>
    <r>
      <rPr>
        <sz val="11"/>
        <color theme="1"/>
        <rFont val="宋体"/>
        <charset val="134"/>
      </rPr>
      <t>瓶</t>
    </r>
  </si>
  <si>
    <t>http://item.jd.com/10180568650815.html</t>
  </si>
  <si>
    <t>10180568650815</t>
  </si>
  <si>
    <t>http://item.jd.com/10206514636319.html</t>
  </si>
  <si>
    <t>81</t>
  </si>
  <si>
    <t>10206514636319</t>
  </si>
  <si>
    <r>
      <rPr>
        <sz val="11"/>
        <rFont val="宋体"/>
        <charset val="134"/>
      </rPr>
      <t>卡士低温酸奶风味发酵乳多种口味混合冷藏奶儿童营养早餐奶休闲零</t>
    </r>
    <r>
      <rPr>
        <sz val="11"/>
        <rFont val="Calibri"/>
        <family val="2"/>
      </rPr>
      <t xml:space="preserve"> 007</t>
    </r>
    <r>
      <rPr>
        <sz val="11"/>
        <rFont val="宋体"/>
        <charset val="134"/>
      </rPr>
      <t>益生菌</t>
    </r>
    <r>
      <rPr>
        <sz val="11"/>
        <rFont val="Calibri"/>
        <family val="2"/>
      </rPr>
      <t>AD</t>
    </r>
    <r>
      <rPr>
        <sz val="11"/>
        <rFont val="宋体"/>
        <charset val="134"/>
      </rPr>
      <t>钙原味酸奶</t>
    </r>
    <r>
      <rPr>
        <sz val="11"/>
        <rFont val="Calibri"/>
        <family val="2"/>
      </rPr>
      <t>220g*6</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</si>
  <si>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钙原味酸奶</t>
    </r>
    <r>
      <rPr>
        <sz val="11"/>
        <color theme="1"/>
        <rFont val="Calibri"/>
        <family val="2"/>
      </rPr>
      <t>220g*6</t>
    </r>
    <r>
      <rPr>
        <sz val="11"/>
        <color theme="1"/>
        <rFont val="宋体"/>
        <charset val="134"/>
      </rPr>
      <t>瓶</t>
    </r>
  </si>
  <si>
    <r>
      <rPr>
        <sz val="11"/>
        <color theme="1"/>
        <rFont val="宋体"/>
        <charset val="134"/>
      </rPr>
      <t>浓香四溢店</t>
    </r>
  </si>
  <si>
    <t>http://item.jd.com/10194611765298.html</t>
  </si>
  <si>
    <t>10194611765298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</si>
  <si>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t>
    </r>
    <r>
      <rPr>
        <sz val="11"/>
        <rFont val="Calibri"/>
        <family val="2"/>
      </rPr>
      <t xml:space="preserve"> [</t>
    </r>
    <r>
      <rPr>
        <sz val="11"/>
        <rFont val="宋体"/>
        <charset val="134"/>
      </rPr>
      <t>有甜味</t>
    </r>
    <r>
      <rPr>
        <sz val="11"/>
        <rFont val="Calibri"/>
        <family val="2"/>
      </rPr>
      <t>7</t>
    </r>
    <r>
      <rPr>
        <sz val="11"/>
        <rFont val="宋体"/>
        <charset val="134"/>
      </rPr>
      <t>种益生菌</t>
    </r>
    <r>
      <rPr>
        <sz val="11"/>
        <rFont val="Calibri"/>
        <family val="2"/>
      </rPr>
      <t>]</t>
    </r>
    <r>
      <rPr>
        <sz val="11"/>
        <rFont val="宋体"/>
        <charset val="134"/>
      </rPr>
      <t>家庭装</t>
    </r>
    <r>
      <rPr>
        <sz val="11"/>
        <rFont val="Calibri"/>
        <family val="2"/>
      </rPr>
      <t>1000g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</si>
  <si>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t>
    </r>
    <r>
      <rPr>
        <sz val="11"/>
        <color theme="1"/>
        <rFont val="Calibri"/>
        <family val="2"/>
      </rPr>
      <t xml:space="preserve"> [</t>
    </r>
    <r>
      <rPr>
        <sz val="11"/>
        <color theme="1"/>
        <rFont val="宋体"/>
        <charset val="134"/>
      </rPr>
      <t>有甜味</t>
    </r>
    <r>
      <rPr>
        <sz val="11"/>
        <color theme="1"/>
        <rFont val="Calibri"/>
        <family val="2"/>
      </rPr>
      <t>7</t>
    </r>
    <r>
      <rPr>
        <sz val="11"/>
        <color theme="1"/>
        <rFont val="宋体"/>
        <charset val="134"/>
      </rPr>
      <t>种益生菌</t>
    </r>
    <r>
      <rPr>
        <sz val="11"/>
        <color theme="1"/>
        <rFont val="Calibri"/>
        <family val="2"/>
      </rPr>
      <t>]</t>
    </r>
    <r>
      <rPr>
        <sz val="11"/>
        <color theme="1"/>
        <rFont val="宋体"/>
        <charset val="134"/>
      </rPr>
      <t>家庭装</t>
    </r>
    <r>
      <rPr>
        <sz val="11"/>
        <color theme="1"/>
        <rFont val="Calibri"/>
        <family val="2"/>
      </rPr>
      <t>1000g</t>
    </r>
  </si>
  <si>
    <r>
      <rPr>
        <sz val="11"/>
        <color theme="1"/>
        <rFont val="宋体"/>
        <charset val="134"/>
      </rPr>
      <t>旭日之店</t>
    </r>
  </si>
  <si>
    <t>http://item.jd.com/10204165634427.html</t>
  </si>
  <si>
    <t>224</t>
  </si>
  <si>
    <t>10204165634427</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</si>
  <si>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1kg*2</t>
    </r>
    <r>
      <rPr>
        <sz val="11"/>
        <rFont val="宋体"/>
        <charset val="134"/>
      </rPr>
      <t>桶</t>
    </r>
    <r>
      <rPr>
        <sz val="11"/>
        <rFont val="Calibri"/>
        <family val="2"/>
      </rPr>
      <t>[</t>
    </r>
    <r>
      <rPr>
        <sz val="11"/>
        <rFont val="宋体"/>
        <charset val="134"/>
      </rPr>
      <t>家庭聚会</t>
    </r>
    <r>
      <rPr>
        <sz val="11"/>
        <rFont val="Calibri"/>
        <family val="2"/>
      </rPr>
      <t>7</t>
    </r>
    <r>
      <rPr>
        <sz val="11"/>
        <rFont val="宋体"/>
        <charset val="134"/>
      </rPr>
      <t>种益生菌</t>
    </r>
    <r>
      <rPr>
        <sz val="11"/>
        <rFont val="Calibri"/>
        <family val="2"/>
      </rPr>
      <t>]</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</si>
  <si>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1kg*2</t>
    </r>
    <r>
      <rPr>
        <sz val="11"/>
        <color theme="1"/>
        <rFont val="宋体"/>
        <charset val="134"/>
      </rPr>
      <t>桶</t>
    </r>
    <r>
      <rPr>
        <sz val="11"/>
        <color theme="1"/>
        <rFont val="Calibri"/>
        <family val="2"/>
      </rPr>
      <t>[</t>
    </r>
    <r>
      <rPr>
        <sz val="11"/>
        <color theme="1"/>
        <rFont val="宋体"/>
        <charset val="134"/>
      </rPr>
      <t>家庭聚会</t>
    </r>
    <r>
      <rPr>
        <sz val="11"/>
        <color theme="1"/>
        <rFont val="Calibri"/>
        <family val="2"/>
      </rPr>
      <t>7</t>
    </r>
    <r>
      <rPr>
        <sz val="11"/>
        <color theme="1"/>
        <rFont val="宋体"/>
        <charset val="134"/>
      </rPr>
      <t>种益生菌</t>
    </r>
    <r>
      <rPr>
        <sz val="11"/>
        <color theme="1"/>
        <rFont val="Calibri"/>
        <family val="2"/>
      </rPr>
      <t>]</t>
    </r>
  </si>
  <si>
    <t>http://item.jd.com/10194611765300.html</t>
  </si>
  <si>
    <t>10194611765300</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</si>
  <si>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t>
    </r>
    <r>
      <rPr>
        <sz val="11"/>
        <rFont val="Calibri"/>
        <family val="2"/>
      </rPr>
      <t xml:space="preserve"> [</t>
    </r>
    <r>
      <rPr>
        <sz val="11"/>
        <rFont val="宋体"/>
        <charset val="134"/>
      </rPr>
      <t>无甜味</t>
    </r>
    <r>
      <rPr>
        <sz val="11"/>
        <rFont val="Calibri"/>
        <family val="2"/>
      </rPr>
      <t>0</t>
    </r>
    <r>
      <rPr>
        <sz val="11"/>
        <rFont val="宋体"/>
        <charset val="134"/>
      </rPr>
      <t>蔗糖</t>
    </r>
    <r>
      <rPr>
        <sz val="11"/>
        <rFont val="Calibri"/>
        <family val="2"/>
      </rPr>
      <t>]</t>
    </r>
    <r>
      <rPr>
        <sz val="11"/>
        <rFont val="宋体"/>
        <charset val="134"/>
      </rPr>
      <t>家庭装</t>
    </r>
    <r>
      <rPr>
        <sz val="11"/>
        <rFont val="Calibri"/>
        <family val="2"/>
      </rPr>
      <t>969g×2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</si>
  <si>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t>
    </r>
    <r>
      <rPr>
        <sz val="11"/>
        <color theme="1"/>
        <rFont val="Calibri"/>
        <family val="2"/>
      </rPr>
      <t xml:space="preserve"> [</t>
    </r>
    <r>
      <rPr>
        <sz val="11"/>
        <color theme="1"/>
        <rFont val="宋体"/>
        <charset val="134"/>
      </rPr>
      <t>无甜味</t>
    </r>
    <r>
      <rPr>
        <sz val="11"/>
        <color theme="1"/>
        <rFont val="Calibri"/>
        <family val="2"/>
      </rPr>
      <t>0</t>
    </r>
    <r>
      <rPr>
        <sz val="11"/>
        <color theme="1"/>
        <rFont val="宋体"/>
        <charset val="134"/>
      </rPr>
      <t>蔗糖</t>
    </r>
    <r>
      <rPr>
        <sz val="11"/>
        <color theme="1"/>
        <rFont val="Calibri"/>
        <family val="2"/>
      </rPr>
      <t>]</t>
    </r>
    <r>
      <rPr>
        <sz val="11"/>
        <color theme="1"/>
        <rFont val="宋体"/>
        <charset val="134"/>
      </rPr>
      <t>家庭装</t>
    </r>
    <r>
      <rPr>
        <sz val="11"/>
        <color theme="1"/>
        <rFont val="Calibri"/>
        <family val="2"/>
      </rPr>
      <t>969g×2</t>
    </r>
    <r>
      <rPr>
        <sz val="11"/>
        <color theme="1"/>
        <rFont val="宋体"/>
        <charset val="134"/>
      </rPr>
      <t>瓶</t>
    </r>
  </si>
  <si>
    <t>http://item.jd.com/10194611765301.html</t>
  </si>
  <si>
    <t>10194611765301</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</si>
  <si>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t>
    </r>
    <r>
      <rPr>
        <sz val="11"/>
        <rFont val="Calibri"/>
        <family val="2"/>
      </rPr>
      <t xml:space="preserve"> [AD</t>
    </r>
    <r>
      <rPr>
        <sz val="11"/>
        <rFont val="宋体"/>
        <charset val="134"/>
      </rPr>
      <t>钙</t>
    </r>
    <r>
      <rPr>
        <sz val="11"/>
        <rFont val="Calibri"/>
        <family val="2"/>
      </rPr>
      <t>]</t>
    </r>
    <r>
      <rPr>
        <sz val="11"/>
        <rFont val="宋体"/>
        <charset val="134"/>
      </rPr>
      <t>迷你罐</t>
    </r>
    <r>
      <rPr>
        <sz val="11"/>
        <rFont val="Calibri"/>
        <family val="2"/>
      </rPr>
      <t>220g×6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</si>
  <si>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t>
    </r>
    <r>
      <rPr>
        <sz val="11"/>
        <color theme="1"/>
        <rFont val="Calibri"/>
        <family val="2"/>
      </rPr>
      <t xml:space="preserve"> [AD</t>
    </r>
    <r>
      <rPr>
        <sz val="11"/>
        <color theme="1"/>
        <rFont val="宋体"/>
        <charset val="134"/>
      </rPr>
      <t>钙</t>
    </r>
    <r>
      <rPr>
        <sz val="11"/>
        <color theme="1"/>
        <rFont val="Calibri"/>
        <family val="2"/>
      </rPr>
      <t>]</t>
    </r>
    <r>
      <rPr>
        <sz val="11"/>
        <color theme="1"/>
        <rFont val="宋体"/>
        <charset val="134"/>
      </rPr>
      <t>迷你罐</t>
    </r>
    <r>
      <rPr>
        <sz val="11"/>
        <color theme="1"/>
        <rFont val="Calibri"/>
        <family val="2"/>
      </rPr>
      <t>220g×6</t>
    </r>
    <r>
      <rPr>
        <sz val="11"/>
        <color theme="1"/>
        <rFont val="宋体"/>
        <charset val="134"/>
      </rPr>
      <t>瓶</t>
    </r>
  </si>
  <si>
    <t>http://item.jd.com/10194611765295.html</t>
  </si>
  <si>
    <t>10194611765295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</si>
  <si>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t>
    </r>
    <r>
      <rPr>
        <sz val="11"/>
        <rFont val="Calibri"/>
        <family val="2"/>
      </rPr>
      <t xml:space="preserve"> [</t>
    </r>
    <r>
      <rPr>
        <sz val="11"/>
        <rFont val="宋体"/>
        <charset val="134"/>
      </rPr>
      <t>礼盒装</t>
    </r>
    <r>
      <rPr>
        <sz val="11"/>
        <rFont val="Calibri"/>
        <family val="2"/>
      </rPr>
      <t>]</t>
    </r>
    <r>
      <rPr>
        <sz val="11"/>
        <rFont val="宋体"/>
        <charset val="134"/>
      </rPr>
      <t>小奶罐</t>
    </r>
    <r>
      <rPr>
        <sz val="11"/>
        <rFont val="Calibri"/>
        <family val="2"/>
      </rPr>
      <t>428g×4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</si>
  <si>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t>
    </r>
    <r>
      <rPr>
        <sz val="11"/>
        <color theme="1"/>
        <rFont val="Calibri"/>
        <family val="2"/>
      </rPr>
      <t xml:space="preserve"> [</t>
    </r>
    <r>
      <rPr>
        <sz val="11"/>
        <color theme="1"/>
        <rFont val="宋体"/>
        <charset val="134"/>
      </rPr>
      <t>礼盒装</t>
    </r>
    <r>
      <rPr>
        <sz val="11"/>
        <color theme="1"/>
        <rFont val="Calibri"/>
        <family val="2"/>
      </rPr>
      <t>]</t>
    </r>
    <r>
      <rPr>
        <sz val="11"/>
        <color theme="1"/>
        <rFont val="宋体"/>
        <charset val="134"/>
      </rPr>
      <t>小奶罐</t>
    </r>
    <r>
      <rPr>
        <sz val="11"/>
        <color theme="1"/>
        <rFont val="Calibri"/>
        <family val="2"/>
      </rPr>
      <t>428g×4</t>
    </r>
    <r>
      <rPr>
        <sz val="11"/>
        <color theme="1"/>
        <rFont val="宋体"/>
        <charset val="134"/>
      </rPr>
      <t>瓶</t>
    </r>
  </si>
  <si>
    <t>http://item.jd.com/10194611765294.html</t>
  </si>
  <si>
    <t>10194611765294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</si>
  <si>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t>
    </r>
    <r>
      <rPr>
        <sz val="11"/>
        <rFont val="Calibri"/>
        <family val="2"/>
      </rPr>
      <t xml:space="preserve"> [</t>
    </r>
    <r>
      <rPr>
        <sz val="11"/>
        <rFont val="宋体"/>
        <charset val="134"/>
      </rPr>
      <t>礼盒装</t>
    </r>
    <r>
      <rPr>
        <sz val="11"/>
        <rFont val="Calibri"/>
        <family val="2"/>
      </rPr>
      <t>]</t>
    </r>
    <r>
      <rPr>
        <sz val="11"/>
        <rFont val="宋体"/>
        <charset val="134"/>
      </rPr>
      <t>小奶罐</t>
    </r>
    <r>
      <rPr>
        <sz val="11"/>
        <rFont val="Calibri"/>
        <family val="2"/>
      </rPr>
      <t>440g×4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</si>
  <si>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t>
    </r>
    <r>
      <rPr>
        <sz val="11"/>
        <color theme="1"/>
        <rFont val="Calibri"/>
        <family val="2"/>
      </rPr>
      <t xml:space="preserve"> [</t>
    </r>
    <r>
      <rPr>
        <sz val="11"/>
        <color theme="1"/>
        <rFont val="宋体"/>
        <charset val="134"/>
      </rPr>
      <t>礼盒装</t>
    </r>
    <r>
      <rPr>
        <sz val="11"/>
        <color theme="1"/>
        <rFont val="Calibri"/>
        <family val="2"/>
      </rPr>
      <t>]</t>
    </r>
    <r>
      <rPr>
        <sz val="11"/>
        <color theme="1"/>
        <rFont val="宋体"/>
        <charset val="134"/>
      </rPr>
      <t>小奶罐</t>
    </r>
    <r>
      <rPr>
        <sz val="11"/>
        <color theme="1"/>
        <rFont val="Calibri"/>
        <family val="2"/>
      </rPr>
      <t>440g×4</t>
    </r>
    <r>
      <rPr>
        <sz val="11"/>
        <color theme="1"/>
        <rFont val="宋体"/>
        <charset val="134"/>
      </rPr>
      <t>瓶</t>
    </r>
  </si>
  <si>
    <t>http://item.jd.com/10204895354722.html</t>
  </si>
  <si>
    <t>225</t>
  </si>
  <si>
    <t>10204895354722</t>
  </si>
  <si>
    <r>
      <rPr>
        <sz val="11"/>
        <rFont val="宋体"/>
        <charset val="134"/>
      </rPr>
      <t>卡士低温优格</t>
    </r>
    <r>
      <rPr>
        <sz val="11"/>
        <rFont val="Calibri"/>
        <family val="2"/>
      </rPr>
      <t>007</t>
    </r>
    <r>
      <rPr>
        <sz val="11"/>
        <rFont val="宋体"/>
        <charset val="134"/>
      </rPr>
      <t>系列</t>
    </r>
    <r>
      <rPr>
        <sz val="11"/>
        <rFont val="Calibri"/>
        <family val="2"/>
      </rPr>
      <t xml:space="preserve"> 7</t>
    </r>
    <r>
      <rPr>
        <sz val="11"/>
        <rFont val="宋体"/>
        <charset val="134"/>
      </rPr>
      <t>种益生菌早餐优格小奶罐风味发酵乳</t>
    </r>
    <r>
      <rPr>
        <sz val="11"/>
        <rFont val="Calibri"/>
        <family val="2"/>
      </rPr>
      <t xml:space="preserve"> 440</t>
    </r>
    <r>
      <rPr>
        <sz val="11"/>
        <rFont val="宋体"/>
        <charset val="134"/>
      </rPr>
      <t>克瓶装</t>
    </r>
    <r>
      <rPr>
        <sz val="11"/>
        <rFont val="Calibri"/>
        <family val="2"/>
      </rPr>
      <t xml:space="preserve"> </t>
    </r>
    <r>
      <rPr>
        <sz val="11"/>
        <rFont val="宋体"/>
        <charset val="134"/>
      </rPr>
      <t>无蔗糖（蓝瓶）</t>
    </r>
    <r>
      <rPr>
        <sz val="11"/>
        <rFont val="Calibri"/>
        <family val="2"/>
      </rPr>
      <t xml:space="preserve"> 6</t>
    </r>
    <r>
      <rPr>
        <sz val="11"/>
        <rFont val="宋体"/>
        <charset val="134"/>
      </rPr>
      <t>瓶</t>
    </r>
  </si>
  <si>
    <r>
      <rPr>
        <sz val="11"/>
        <color theme="1"/>
        <rFont val="宋体"/>
        <charset val="134"/>
      </rPr>
      <t>卡士低温优格</t>
    </r>
    <r>
      <rPr>
        <sz val="11"/>
        <color theme="1"/>
        <rFont val="Calibri"/>
        <family val="2"/>
      </rPr>
      <t>007</t>
    </r>
    <r>
      <rPr>
        <sz val="11"/>
        <color theme="1"/>
        <rFont val="宋体"/>
        <charset val="134"/>
      </rPr>
      <t>系列</t>
    </r>
    <r>
      <rPr>
        <sz val="11"/>
        <color theme="1"/>
        <rFont val="Calibri"/>
        <family val="2"/>
      </rPr>
      <t xml:space="preserve"> 7</t>
    </r>
    <r>
      <rPr>
        <sz val="11"/>
        <color theme="1"/>
        <rFont val="宋体"/>
        <charset val="134"/>
      </rPr>
      <t>种益生菌早餐优格小奶罐风味发酵乳</t>
    </r>
    <r>
      <rPr>
        <sz val="11"/>
        <color theme="1"/>
        <rFont val="Calibri"/>
        <family val="2"/>
      </rPr>
      <t xml:space="preserve"> 440</t>
    </r>
    <r>
      <rPr>
        <sz val="11"/>
        <color theme="1"/>
        <rFont val="宋体"/>
        <charset val="134"/>
      </rPr>
      <t>克瓶装</t>
    </r>
    <r>
      <rPr>
        <sz val="11"/>
        <color theme="1"/>
        <rFont val="Calibri"/>
        <family val="2"/>
      </rPr>
      <t xml:space="preserve"> </t>
    </r>
    <r>
      <rPr>
        <sz val="11"/>
        <color theme="1"/>
        <rFont val="宋体"/>
        <charset val="134"/>
      </rPr>
      <t>无蔗糖（蓝瓶）</t>
    </r>
    <r>
      <rPr>
        <sz val="11"/>
        <color theme="1"/>
        <rFont val="Calibri"/>
        <family val="2"/>
      </rPr>
      <t xml:space="preserve"> 6</t>
    </r>
    <r>
      <rPr>
        <sz val="11"/>
        <color theme="1"/>
        <rFont val="宋体"/>
        <charset val="134"/>
      </rPr>
      <t>瓶</t>
    </r>
  </si>
  <si>
    <t>http://item.jd.com/10206514636312.html</t>
  </si>
  <si>
    <t>75.9</t>
  </si>
  <si>
    <t>10206514636312</t>
  </si>
  <si>
    <r>
      <rPr>
        <sz val="11"/>
        <rFont val="宋体"/>
        <charset val="134"/>
      </rPr>
      <t>卡士低温酸奶风味发酵乳多种口味混合冷藏奶儿童营养早餐奶休闲零</t>
    </r>
    <r>
      <rPr>
        <sz val="11"/>
        <rFont val="Calibri"/>
        <family val="2"/>
      </rPr>
      <t xml:space="preserve"> 007</t>
    </r>
    <r>
      <rPr>
        <sz val="11"/>
        <rFont val="宋体"/>
        <charset val="134"/>
      </rPr>
      <t>无蔗糖益生菌原味酸奶</t>
    </r>
    <r>
      <rPr>
        <sz val="11"/>
        <rFont val="Calibri"/>
        <family val="2"/>
      </rPr>
      <t>428g*3</t>
    </r>
    <r>
      <rPr>
        <sz val="11"/>
        <rFont val="宋体"/>
        <charset val="134"/>
      </rPr>
      <t>瓶</t>
    </r>
  </si>
  <si>
    <r>
      <rPr>
        <sz val="11"/>
        <color theme="1"/>
        <rFont val="宋体"/>
        <charset val="134"/>
      </rPr>
      <t>卡士低温酸奶风味发酵乳多种口味混合冷藏奶儿童营养早餐奶休闲零</t>
    </r>
    <r>
      <rPr>
        <sz val="11"/>
        <color theme="1"/>
        <rFont val="Calibri"/>
        <family val="2"/>
      </rPr>
      <t xml:space="preserve"> 007</t>
    </r>
    <r>
      <rPr>
        <sz val="11"/>
        <color theme="1"/>
        <rFont val="宋体"/>
        <charset val="134"/>
      </rPr>
      <t>无蔗糖益生菌原味酸奶</t>
    </r>
    <r>
      <rPr>
        <sz val="11"/>
        <color theme="1"/>
        <rFont val="Calibri"/>
        <family val="2"/>
      </rPr>
      <t>428g*3</t>
    </r>
    <r>
      <rPr>
        <sz val="11"/>
        <color theme="1"/>
        <rFont val="宋体"/>
        <charset val="134"/>
      </rPr>
      <t>瓶</t>
    </r>
  </si>
  <si>
    <r>
      <rPr>
        <sz val="11"/>
        <color theme="1"/>
        <rFont val="宋体"/>
        <charset val="134"/>
      </rPr>
      <t>美味甄选食品店</t>
    </r>
  </si>
  <si>
    <t>http://item.jd.com/10166227286384.html</t>
  </si>
  <si>
    <t>63.8</t>
  </si>
  <si>
    <t>10166227286384</t>
  </si>
  <si>
    <r>
      <rPr>
        <sz val="11"/>
        <rFont val="宋体"/>
        <charset val="134"/>
      </rPr>
      <t>卡士</t>
    </r>
    <r>
      <rPr>
        <sz val="11"/>
        <rFont val="Calibri"/>
        <family val="2"/>
      </rPr>
      <t>007</t>
    </r>
    <r>
      <rPr>
        <sz val="11"/>
        <rFont val="宋体"/>
        <charset val="134"/>
      </rPr>
      <t>家庭装原味</t>
    </r>
    <r>
      <rPr>
        <sz val="11"/>
        <rFont val="Calibri"/>
        <family val="2"/>
      </rPr>
      <t>969g0</t>
    </r>
    <r>
      <rPr>
        <sz val="11"/>
        <rFont val="宋体"/>
        <charset val="134"/>
      </rPr>
      <t>食品添加乳酸菌低温酸奶</t>
    </r>
    <r>
      <rPr>
        <sz val="11"/>
        <rFont val="Calibri"/>
        <family val="2"/>
      </rPr>
      <t xml:space="preserve"> </t>
    </r>
    <r>
      <rPr>
        <sz val="11"/>
        <rFont val="宋体"/>
        <charset val="134"/>
      </rPr>
      <t>卡士酸奶</t>
    </r>
    <r>
      <rPr>
        <sz val="11"/>
        <rFont val="Calibri"/>
        <family val="2"/>
      </rPr>
      <t>969g*2</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</si>
  <si>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家庭装原味</t>
    </r>
    <r>
      <rPr>
        <sz val="11"/>
        <color theme="1"/>
        <rFont val="Calibri"/>
        <family val="2"/>
      </rPr>
      <t>969g0</t>
    </r>
    <r>
      <rPr>
        <sz val="11"/>
        <color theme="1"/>
        <rFont val="宋体"/>
        <charset val="134"/>
      </rPr>
      <t>食品添加乳酸菌低温酸奶</t>
    </r>
    <r>
      <rPr>
        <sz val="11"/>
        <color theme="1"/>
        <rFont val="Calibri"/>
        <family val="2"/>
      </rPr>
      <t xml:space="preserve"> </t>
    </r>
    <r>
      <rPr>
        <sz val="11"/>
        <color theme="1"/>
        <rFont val="宋体"/>
        <charset val="134"/>
      </rPr>
      <t>卡士酸奶</t>
    </r>
    <r>
      <rPr>
        <sz val="11"/>
        <color theme="1"/>
        <rFont val="Calibri"/>
        <family val="2"/>
      </rPr>
      <t>969g*2</t>
    </r>
    <r>
      <rPr>
        <sz val="11"/>
        <color theme="1"/>
        <rFont val="宋体"/>
        <charset val="134"/>
      </rPr>
      <t>瓶</t>
    </r>
  </si>
  <si>
    <t>http://item.jd.com/10122846206545.html</t>
  </si>
  <si>
    <t>53.76</t>
  </si>
  <si>
    <t>10122846206545</t>
  </si>
  <si>
    <r>
      <rPr>
        <sz val="11"/>
        <rFont val="宋体"/>
        <charset val="134"/>
      </rPr>
      <t>卡士</t>
    </r>
    <r>
      <rPr>
        <sz val="11"/>
        <rFont val="Calibri"/>
        <family val="2"/>
      </rPr>
      <t>007*440g</t>
    </r>
    <r>
      <rPr>
        <sz val="11"/>
        <rFont val="宋体"/>
        <charset val="134"/>
      </rPr>
      <t>可选原味七种益生菌低温冷藏家庭装年货</t>
    </r>
    <r>
      <rPr>
        <sz val="11"/>
        <rFont val="Calibri"/>
        <family val="2"/>
      </rPr>
      <t xml:space="preserve"> 0</t>
    </r>
    <r>
      <rPr>
        <sz val="11"/>
        <rFont val="宋体"/>
        <charset val="134"/>
      </rPr>
      <t>蔗糖</t>
    </r>
    <r>
      <rPr>
        <sz val="11"/>
        <rFont val="Calibri"/>
        <family val="2"/>
      </rPr>
      <t xml:space="preserve"> 2</t>
    </r>
    <r>
      <rPr>
        <sz val="11"/>
        <rFont val="宋体"/>
        <charset val="134"/>
      </rPr>
      <t>瓶</t>
    </r>
  </si>
  <si>
    <r>
      <rPr>
        <sz val="11"/>
        <color theme="1"/>
        <rFont val="宋体"/>
        <charset val="134"/>
      </rPr>
      <t>卡士</t>
    </r>
    <r>
      <rPr>
        <sz val="11"/>
        <color theme="1"/>
        <rFont val="Calibri"/>
        <family val="2"/>
      </rPr>
      <t>007*440g</t>
    </r>
    <r>
      <rPr>
        <sz val="11"/>
        <color theme="1"/>
        <rFont val="宋体"/>
        <charset val="134"/>
      </rPr>
      <t>可选原味七种益生菌低温冷藏家庭装年货</t>
    </r>
    <r>
      <rPr>
        <sz val="11"/>
        <color theme="1"/>
        <rFont val="Calibri"/>
        <family val="2"/>
      </rPr>
      <t xml:space="preserve"> 0</t>
    </r>
    <r>
      <rPr>
        <sz val="11"/>
        <color theme="1"/>
        <rFont val="宋体"/>
        <charset val="134"/>
      </rPr>
      <t>蔗糖</t>
    </r>
    <r>
      <rPr>
        <sz val="11"/>
        <color theme="1"/>
        <rFont val="Calibri"/>
        <family val="2"/>
      </rPr>
      <t xml:space="preserve"> 2</t>
    </r>
    <r>
      <rPr>
        <sz val="11"/>
        <color theme="1"/>
        <rFont val="宋体"/>
        <charset val="134"/>
      </rPr>
      <t>瓶</t>
    </r>
  </si>
  <si>
    <r>
      <rPr>
        <sz val="11"/>
        <color theme="1"/>
        <rFont val="宋体"/>
        <charset val="134"/>
      </rPr>
      <t>京冷饮特购店</t>
    </r>
  </si>
  <si>
    <t>http://item.jd.com/10195572833905.html</t>
  </si>
  <si>
    <t>10195572833905</t>
  </si>
  <si>
    <r>
      <rPr>
        <sz val="11"/>
        <rFont val="宋体"/>
        <charset val="134"/>
      </rPr>
      <t>卡士（</t>
    </r>
    <r>
      <rPr>
        <sz val="11"/>
        <rFont val="Calibri"/>
        <family val="2"/>
      </rPr>
      <t>CLASSY.KISS</t>
    </r>
    <r>
      <rPr>
        <sz val="11"/>
        <rFont val="宋体"/>
        <charset val="134"/>
      </rPr>
      <t>）酸奶</t>
    </r>
    <r>
      <rPr>
        <sz val="11"/>
        <rFont val="Calibri"/>
        <family val="2"/>
      </rPr>
      <t xml:space="preserve"> 007</t>
    </r>
    <r>
      <rPr>
        <sz val="11"/>
        <rFont val="宋体"/>
        <charset val="134"/>
      </rPr>
      <t>原味</t>
    </r>
    <r>
      <rPr>
        <sz val="11"/>
        <rFont val="Calibri"/>
        <family val="2"/>
      </rPr>
      <t>969g</t>
    </r>
    <r>
      <rPr>
        <sz val="11"/>
        <rFont val="宋体"/>
        <charset val="134"/>
      </rPr>
      <t>无蔗糖家庭分享装低温冷藏酸奶</t>
    </r>
    <r>
      <rPr>
        <sz val="11"/>
        <rFont val="Calibri"/>
        <family val="2"/>
      </rPr>
      <t xml:space="preserve"> 2</t>
    </r>
    <r>
      <rPr>
        <sz val="11"/>
        <rFont val="宋体"/>
        <charset val="134"/>
      </rPr>
      <t>瓶</t>
    </r>
    <r>
      <rPr>
        <sz val="11"/>
        <rFont val="Calibri"/>
        <family val="2"/>
      </rPr>
      <t>*969g</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</si>
  <si>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 xml:space="preserve"> 007</t>
    </r>
    <r>
      <rPr>
        <sz val="11"/>
        <color theme="1"/>
        <rFont val="宋体"/>
        <charset val="134"/>
      </rPr>
      <t>原味</t>
    </r>
    <r>
      <rPr>
        <sz val="11"/>
        <color theme="1"/>
        <rFont val="Calibri"/>
        <family val="2"/>
      </rPr>
      <t>969g</t>
    </r>
    <r>
      <rPr>
        <sz val="11"/>
        <color theme="1"/>
        <rFont val="宋体"/>
        <charset val="134"/>
      </rPr>
      <t>无蔗糖家庭分享装低温冷藏酸奶</t>
    </r>
    <r>
      <rPr>
        <sz val="11"/>
        <color theme="1"/>
        <rFont val="Calibri"/>
        <family val="2"/>
      </rPr>
      <t xml:space="preserve"> 2</t>
    </r>
    <r>
      <rPr>
        <sz val="11"/>
        <color theme="1"/>
        <rFont val="宋体"/>
        <charset val="134"/>
      </rPr>
      <t>瓶</t>
    </r>
    <r>
      <rPr>
        <sz val="11"/>
        <color theme="1"/>
        <rFont val="Calibri"/>
        <family val="2"/>
      </rPr>
      <t>*969g</t>
    </r>
  </si>
  <si>
    <r>
      <rPr>
        <sz val="11"/>
        <color theme="1"/>
        <rFont val="宋体"/>
        <charset val="134"/>
      </rPr>
      <t>屹君食品店</t>
    </r>
  </si>
  <si>
    <t>http://item.jd.com/10160571826624.html</t>
  </si>
  <si>
    <t>92.12</t>
  </si>
  <si>
    <t>10160571826624</t>
  </si>
  <si>
    <t>http://item.jd.com/10125351486134.html</t>
  </si>
  <si>
    <t>10125351486134</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</si>
  <si>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【有甜味】小瓶原味</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</si>
  <si>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【有甜味】小瓶原味</t>
    </r>
    <r>
      <rPr>
        <sz val="11"/>
        <color theme="1"/>
        <rFont val="Calibri"/>
        <family val="2"/>
      </rPr>
      <t>440g×4</t>
    </r>
    <r>
      <rPr>
        <sz val="11"/>
        <color theme="1"/>
        <rFont val="宋体"/>
        <charset val="134"/>
      </rPr>
      <t>瓶</t>
    </r>
  </si>
  <si>
    <t>http://item.jd.com/10095933912839.html</t>
  </si>
  <si>
    <t>10095933912839</t>
  </si>
  <si>
    <r>
      <rPr>
        <sz val="11"/>
        <rFont val="宋体"/>
        <charset val="134"/>
      </rPr>
      <t>卡士卡士</t>
    </r>
    <r>
      <rPr>
        <sz val="11"/>
        <rFont val="Calibri"/>
        <family val="2"/>
      </rPr>
      <t>007</t>
    </r>
    <r>
      <rPr>
        <sz val="11"/>
        <rFont val="宋体"/>
        <charset val="134"/>
      </rPr>
      <t>酸奶可选原味七种益生菌低温冷藏家庭装</t>
    </r>
    <r>
      <rPr>
        <sz val="11"/>
        <rFont val="Calibri"/>
        <family val="2"/>
      </rPr>
      <t xml:space="preserve"> 440g*</t>
    </r>
    <r>
      <rPr>
        <sz val="11"/>
        <rFont val="宋体"/>
        <charset val="134"/>
      </rPr>
      <t>原味</t>
    </r>
    <r>
      <rPr>
        <sz val="11"/>
        <rFont val="Calibri"/>
        <family val="2"/>
      </rPr>
      <t>007</t>
    </r>
    <r>
      <rPr>
        <sz val="11"/>
        <rFont val="宋体"/>
        <charset val="134"/>
      </rPr>
      <t>（红字）</t>
    </r>
    <r>
      <rPr>
        <sz val="11"/>
        <rFont val="Calibri"/>
        <family val="2"/>
      </rPr>
      <t xml:space="preserve"> 2</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</si>
  <si>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酸奶可选原味七种益生菌低温冷藏家庭装</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（红字）</t>
    </r>
    <r>
      <rPr>
        <sz val="11"/>
        <color theme="1"/>
        <rFont val="Calibri"/>
        <family val="2"/>
      </rPr>
      <t xml:space="preserve"> 2</t>
    </r>
    <r>
      <rPr>
        <sz val="11"/>
        <color theme="1"/>
        <rFont val="宋体"/>
        <charset val="134"/>
      </rPr>
      <t>瓶</t>
    </r>
  </si>
  <si>
    <t>http://item.jd.com/10117488988217.html</t>
  </si>
  <si>
    <t>10117488988217</t>
  </si>
  <si>
    <r>
      <rPr>
        <sz val="11"/>
        <rFont val="宋体"/>
        <charset val="134"/>
      </rPr>
      <t>卡士</t>
    </r>
    <r>
      <rPr>
        <sz val="11"/>
        <rFont val="Calibri"/>
        <family val="2"/>
      </rPr>
      <t>007</t>
    </r>
    <r>
      <rPr>
        <sz val="11"/>
        <rFont val="宋体"/>
        <charset val="134"/>
      </rPr>
      <t>糖酸奶</t>
    </r>
    <r>
      <rPr>
        <sz val="11"/>
        <rFont val="Calibri"/>
        <family val="2"/>
      </rPr>
      <t>969g7</t>
    </r>
    <r>
      <rPr>
        <sz val="11"/>
        <rFont val="宋体"/>
        <charset val="134"/>
      </rPr>
      <t>种益生菌风味发酵乳</t>
    </r>
    <r>
      <rPr>
        <sz val="11"/>
        <rFont val="Calibri"/>
        <family val="2"/>
      </rPr>
      <t xml:space="preserve"> 007</t>
    </r>
    <r>
      <rPr>
        <sz val="11"/>
        <rFont val="宋体"/>
        <charset val="134"/>
      </rPr>
      <t>无糖</t>
    </r>
    <r>
      <rPr>
        <sz val="11"/>
        <rFont val="Calibri"/>
        <family val="2"/>
      </rPr>
      <t>969g 1</t>
    </r>
    <r>
      <rPr>
        <sz val="11"/>
        <rFont val="宋体"/>
        <charset val="134"/>
      </rPr>
      <t>瓶</t>
    </r>
  </si>
  <si>
    <r>
      <rPr>
        <sz val="11"/>
        <color theme="1"/>
        <rFont val="宋体"/>
        <charset val="134"/>
      </rPr>
      <t>卡士</t>
    </r>
    <r>
      <rPr>
        <sz val="11"/>
        <color theme="1"/>
        <rFont val="Calibri"/>
        <family val="2"/>
      </rPr>
      <t>007</t>
    </r>
    <r>
      <rPr>
        <sz val="11"/>
        <color theme="1"/>
        <rFont val="宋体"/>
        <charset val="134"/>
      </rPr>
      <t>糖酸奶</t>
    </r>
    <r>
      <rPr>
        <sz val="11"/>
        <color theme="1"/>
        <rFont val="Calibri"/>
        <family val="2"/>
      </rPr>
      <t>969g7</t>
    </r>
    <r>
      <rPr>
        <sz val="11"/>
        <color theme="1"/>
        <rFont val="宋体"/>
        <charset val="134"/>
      </rPr>
      <t>种益生菌风味发酵乳</t>
    </r>
    <r>
      <rPr>
        <sz val="11"/>
        <color theme="1"/>
        <rFont val="Calibri"/>
        <family val="2"/>
      </rPr>
      <t xml:space="preserve"> 007</t>
    </r>
    <r>
      <rPr>
        <sz val="11"/>
        <color theme="1"/>
        <rFont val="宋体"/>
        <charset val="134"/>
      </rPr>
      <t>无糖</t>
    </r>
    <r>
      <rPr>
        <sz val="11"/>
        <color theme="1"/>
        <rFont val="Calibri"/>
        <family val="2"/>
      </rPr>
      <t>969g 1</t>
    </r>
    <r>
      <rPr>
        <sz val="11"/>
        <color theme="1"/>
        <rFont val="宋体"/>
        <charset val="134"/>
      </rPr>
      <t>瓶</t>
    </r>
  </si>
  <si>
    <t>http://item.jd.com/10117488988219.html</t>
  </si>
  <si>
    <t>223</t>
  </si>
  <si>
    <t>10117488988219</t>
  </si>
  <si>
    <r>
      <rPr>
        <sz val="11"/>
        <rFont val="宋体"/>
        <charset val="134"/>
      </rPr>
      <t>卡士</t>
    </r>
    <r>
      <rPr>
        <sz val="11"/>
        <rFont val="Calibri"/>
        <family val="2"/>
      </rPr>
      <t>007</t>
    </r>
    <r>
      <rPr>
        <sz val="11"/>
        <rFont val="宋体"/>
        <charset val="134"/>
      </rPr>
      <t>糖酸奶</t>
    </r>
    <r>
      <rPr>
        <sz val="11"/>
        <rFont val="Calibri"/>
        <family val="2"/>
      </rPr>
      <t>969g7</t>
    </r>
    <r>
      <rPr>
        <sz val="11"/>
        <rFont val="宋体"/>
        <charset val="134"/>
      </rPr>
      <t>种益生菌风味发酵乳</t>
    </r>
    <r>
      <rPr>
        <sz val="11"/>
        <rFont val="Calibri"/>
        <family val="2"/>
      </rPr>
      <t xml:space="preserve"> 007</t>
    </r>
    <r>
      <rPr>
        <sz val="11"/>
        <rFont val="宋体"/>
        <charset val="134"/>
      </rPr>
      <t>无糖</t>
    </r>
    <r>
      <rPr>
        <sz val="11"/>
        <rFont val="Calibri"/>
        <family val="2"/>
      </rPr>
      <t>969g 3</t>
    </r>
    <r>
      <rPr>
        <sz val="11"/>
        <rFont val="宋体"/>
        <charset val="134"/>
      </rPr>
      <t>瓶</t>
    </r>
  </si>
  <si>
    <r>
      <rPr>
        <sz val="11"/>
        <color theme="1"/>
        <rFont val="宋体"/>
        <charset val="134"/>
      </rPr>
      <t>卡士</t>
    </r>
    <r>
      <rPr>
        <sz val="11"/>
        <color theme="1"/>
        <rFont val="Calibri"/>
        <family val="2"/>
      </rPr>
      <t>007</t>
    </r>
    <r>
      <rPr>
        <sz val="11"/>
        <color theme="1"/>
        <rFont val="宋体"/>
        <charset val="134"/>
      </rPr>
      <t>糖酸奶</t>
    </r>
    <r>
      <rPr>
        <sz val="11"/>
        <color theme="1"/>
        <rFont val="Calibri"/>
        <family val="2"/>
      </rPr>
      <t>969g7</t>
    </r>
    <r>
      <rPr>
        <sz val="11"/>
        <color theme="1"/>
        <rFont val="宋体"/>
        <charset val="134"/>
      </rPr>
      <t>种益生菌风味发酵乳</t>
    </r>
    <r>
      <rPr>
        <sz val="11"/>
        <color theme="1"/>
        <rFont val="Calibri"/>
        <family val="2"/>
      </rPr>
      <t xml:space="preserve"> 007</t>
    </r>
    <r>
      <rPr>
        <sz val="11"/>
        <color theme="1"/>
        <rFont val="宋体"/>
        <charset val="134"/>
      </rPr>
      <t>无糖</t>
    </r>
    <r>
      <rPr>
        <sz val="11"/>
        <color theme="1"/>
        <rFont val="Calibri"/>
        <family val="2"/>
      </rPr>
      <t>969g 3</t>
    </r>
    <r>
      <rPr>
        <sz val="11"/>
        <color theme="1"/>
        <rFont val="宋体"/>
        <charset val="134"/>
      </rPr>
      <t>瓶</t>
    </r>
  </si>
  <si>
    <t>http://item.jd.com/10118633581061.html</t>
  </si>
  <si>
    <t>10118633581061</t>
  </si>
  <si>
    <r>
      <rPr>
        <sz val="11"/>
        <rFont val="宋体"/>
        <charset val="134"/>
      </rPr>
      <t>卡士酸奶</t>
    </r>
    <r>
      <rPr>
        <sz val="11"/>
        <rFont val="Calibri"/>
        <family val="2"/>
      </rPr>
      <t>007</t>
    </r>
    <r>
      <rPr>
        <sz val="11"/>
        <rFont val="宋体"/>
        <charset val="134"/>
      </rPr>
      <t>家庭装非脱脂早餐原味酸奶整箱</t>
    </r>
    <r>
      <rPr>
        <sz val="11"/>
        <rFont val="Calibri"/>
        <family val="2"/>
      </rPr>
      <t xml:space="preserve"> </t>
    </r>
    <r>
      <rPr>
        <sz val="11"/>
        <rFont val="宋体"/>
        <charset val="134"/>
      </rPr>
      <t>原味</t>
    </r>
    <r>
      <rPr>
        <sz val="11"/>
        <rFont val="Calibri"/>
        <family val="2"/>
      </rPr>
      <t>1kg*2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</si>
  <si>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家庭装非脱脂早餐原味酸奶整箱</t>
    </r>
    <r>
      <rPr>
        <sz val="11"/>
        <color theme="1"/>
        <rFont val="Calibri"/>
        <family val="2"/>
      </rPr>
      <t xml:space="preserve"> </t>
    </r>
    <r>
      <rPr>
        <sz val="11"/>
        <color theme="1"/>
        <rFont val="宋体"/>
        <charset val="134"/>
      </rPr>
      <t>原味</t>
    </r>
    <r>
      <rPr>
        <sz val="11"/>
        <color theme="1"/>
        <rFont val="Calibri"/>
        <family val="2"/>
      </rPr>
      <t>1kg*2</t>
    </r>
    <r>
      <rPr>
        <sz val="11"/>
        <color theme="1"/>
        <rFont val="宋体"/>
        <charset val="134"/>
      </rPr>
      <t>瓶</t>
    </r>
  </si>
  <si>
    <t>http://item.jd.com/10118633581058.html</t>
  </si>
  <si>
    <t>10118633581058</t>
  </si>
  <si>
    <r>
      <rPr>
        <sz val="11"/>
        <rFont val="宋体"/>
        <charset val="134"/>
      </rPr>
      <t>卡士酸奶</t>
    </r>
    <r>
      <rPr>
        <sz val="11"/>
        <rFont val="Calibri"/>
        <family val="2"/>
      </rPr>
      <t>007</t>
    </r>
    <r>
      <rPr>
        <sz val="11"/>
        <rFont val="宋体"/>
        <charset val="134"/>
      </rPr>
      <t>家庭装非脱脂早餐原味酸奶整箱</t>
    </r>
    <r>
      <rPr>
        <sz val="11"/>
        <rFont val="Calibri"/>
        <family val="2"/>
      </rPr>
      <t xml:space="preserve"> 969g*2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</si>
  <si>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家庭装非脱脂早餐原味酸奶整箱</t>
    </r>
    <r>
      <rPr>
        <sz val="11"/>
        <color theme="1"/>
        <rFont val="Calibri"/>
        <family val="2"/>
      </rPr>
      <t xml:space="preserve"> 969g*2</t>
    </r>
    <r>
      <rPr>
        <sz val="11"/>
        <color theme="1"/>
        <rFont val="宋体"/>
        <charset val="134"/>
      </rPr>
      <t>瓶</t>
    </r>
  </si>
  <si>
    <t>http://item.jd.com/10122846206542.html</t>
  </si>
  <si>
    <t>50.56</t>
  </si>
  <si>
    <t>10122846206542</t>
  </si>
  <si>
    <r>
      <rPr>
        <sz val="11"/>
        <rFont val="宋体"/>
        <charset val="134"/>
      </rPr>
      <t>卡士</t>
    </r>
    <r>
      <rPr>
        <sz val="11"/>
        <rFont val="Calibri"/>
        <family val="2"/>
      </rPr>
      <t>007*440g</t>
    </r>
    <r>
      <rPr>
        <sz val="11"/>
        <rFont val="宋体"/>
        <charset val="134"/>
      </rPr>
      <t>可选原味七种益生菌低温冷藏家庭装年货</t>
    </r>
    <r>
      <rPr>
        <sz val="11"/>
        <rFont val="Calibri"/>
        <family val="2"/>
      </rPr>
      <t xml:space="preserve"> </t>
    </r>
    <r>
      <rPr>
        <sz val="11"/>
        <rFont val="宋体"/>
        <charset val="134"/>
      </rPr>
      <t>原味</t>
    </r>
    <r>
      <rPr>
        <sz val="11"/>
        <rFont val="Calibri"/>
        <family val="2"/>
      </rPr>
      <t xml:space="preserve"> 2</t>
    </r>
    <r>
      <rPr>
        <sz val="11"/>
        <rFont val="宋体"/>
        <charset val="134"/>
      </rPr>
      <t>瓶</t>
    </r>
  </si>
  <si>
    <r>
      <rPr>
        <sz val="11"/>
        <color theme="1"/>
        <rFont val="宋体"/>
        <charset val="134"/>
      </rPr>
      <t>卡士</t>
    </r>
    <r>
      <rPr>
        <sz val="11"/>
        <color theme="1"/>
        <rFont val="Calibri"/>
        <family val="2"/>
      </rPr>
      <t>007*440g</t>
    </r>
    <r>
      <rPr>
        <sz val="11"/>
        <color theme="1"/>
        <rFont val="宋体"/>
        <charset val="134"/>
      </rPr>
      <t>可选原味七种益生菌低温冷藏家庭装年货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2</t>
    </r>
    <r>
      <rPr>
        <sz val="11"/>
        <color theme="1"/>
        <rFont val="宋体"/>
        <charset val="134"/>
      </rPr>
      <t>瓶</t>
    </r>
  </si>
  <si>
    <t>http://item.jd.com/10196298668771.html</t>
  </si>
  <si>
    <t>30</t>
  </si>
  <si>
    <t>10196298668771</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</si>
  <si>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 1</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</si>
  <si>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 1</t>
    </r>
    <r>
      <rPr>
        <sz val="11"/>
        <color theme="1"/>
        <rFont val="宋体"/>
        <charset val="134"/>
      </rPr>
      <t>瓶</t>
    </r>
  </si>
  <si>
    <t>http://item.jd.com/10200237949603.html</t>
  </si>
  <si>
    <t>10200237949603</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</si>
  <si>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钙原味牛油果草莓味酸奶风味发酵乳儿童早餐</t>
    </r>
    <r>
      <rPr>
        <sz val="11"/>
        <rFont val="Calibri"/>
        <family val="2"/>
      </rPr>
      <t xml:space="preserve">210g </t>
    </r>
    <r>
      <rPr>
        <sz val="11"/>
        <rFont val="宋体"/>
        <charset val="134"/>
      </rPr>
      <t>卡士</t>
    </r>
    <r>
      <rPr>
        <sz val="11"/>
        <rFont val="Calibri"/>
        <family val="2"/>
      </rPr>
      <t>AD</t>
    </r>
    <r>
      <rPr>
        <sz val="11"/>
        <rFont val="宋体"/>
        <charset val="134"/>
      </rPr>
      <t>钙酸奶草莓味</t>
    </r>
    <r>
      <rPr>
        <sz val="11"/>
        <rFont val="Calibri"/>
        <family val="2"/>
      </rPr>
      <t>2103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</si>
  <si>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钙酸奶草莓味</t>
    </r>
    <r>
      <rPr>
        <sz val="11"/>
        <color theme="1"/>
        <rFont val="Calibri"/>
        <family val="2"/>
      </rPr>
      <t>2103</t>
    </r>
    <r>
      <rPr>
        <sz val="11"/>
        <color theme="1"/>
        <rFont val="宋体"/>
        <charset val="134"/>
      </rPr>
      <t>瓶</t>
    </r>
  </si>
  <si>
    <r>
      <rPr>
        <sz val="11"/>
        <color theme="1"/>
        <rFont val="宋体"/>
        <charset val="134"/>
      </rPr>
      <t>青柠檬的食品店</t>
    </r>
  </si>
  <si>
    <t>http://item.jd.com/10208207427990.html</t>
  </si>
  <si>
    <t>237.76</t>
  </si>
  <si>
    <t>10208207427990</t>
  </si>
  <si>
    <r>
      <rPr>
        <sz val="11"/>
        <rFont val="宋体"/>
        <charset val="134"/>
      </rPr>
      <t>卡士酸奶</t>
    </r>
    <r>
      <rPr>
        <sz val="11"/>
        <rFont val="Calibri"/>
        <family val="2"/>
      </rPr>
      <t>007</t>
    </r>
    <r>
      <rPr>
        <sz val="11"/>
        <rFont val="宋体"/>
        <charset val="134"/>
      </rPr>
      <t>小奶罐</t>
    </r>
    <r>
      <rPr>
        <sz val="11"/>
        <rFont val="Calibri"/>
        <family val="2"/>
      </rPr>
      <t>440g6</t>
    </r>
    <r>
      <rPr>
        <sz val="11"/>
        <rFont val="宋体"/>
        <charset val="134"/>
      </rPr>
      <t>瓶</t>
    </r>
    <r>
      <rPr>
        <sz val="11"/>
        <rFont val="Calibri"/>
        <family val="2"/>
      </rPr>
      <t>0</t>
    </r>
    <r>
      <rPr>
        <sz val="11"/>
        <rFont val="宋体"/>
        <charset val="134"/>
      </rPr>
      <t>蔗糖学生儿童营养酸牛奶原味发酵乳</t>
    </r>
    <r>
      <rPr>
        <sz val="11"/>
        <rFont val="Calibri"/>
        <family val="2"/>
      </rPr>
      <t xml:space="preserve"> 0</t>
    </r>
    <r>
      <rPr>
        <sz val="11"/>
        <rFont val="宋体"/>
        <charset val="134"/>
      </rPr>
      <t>蔗糖</t>
    </r>
    <r>
      <rPr>
        <sz val="11"/>
        <rFont val="Calibri"/>
        <family val="2"/>
      </rPr>
      <t>428g 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</si>
  <si>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440g6</t>
    </r>
    <r>
      <rPr>
        <sz val="11"/>
        <color theme="1"/>
        <rFont val="宋体"/>
        <charset val="134"/>
      </rPr>
      <t>瓶</t>
    </r>
    <r>
      <rPr>
        <sz val="11"/>
        <color theme="1"/>
        <rFont val="Calibri"/>
        <family val="2"/>
      </rPr>
      <t>0</t>
    </r>
    <r>
      <rPr>
        <sz val="11"/>
        <color theme="1"/>
        <rFont val="宋体"/>
        <charset val="134"/>
      </rPr>
      <t>蔗糖学生儿童营养酸牛奶原味发酵乳</t>
    </r>
    <r>
      <rPr>
        <sz val="11"/>
        <color theme="1"/>
        <rFont val="Calibri"/>
        <family val="2"/>
      </rPr>
      <t xml:space="preserve"> 0</t>
    </r>
    <r>
      <rPr>
        <sz val="11"/>
        <color theme="1"/>
        <rFont val="宋体"/>
        <charset val="134"/>
      </rPr>
      <t>蔗糖</t>
    </r>
    <r>
      <rPr>
        <sz val="11"/>
        <color theme="1"/>
        <rFont val="Calibri"/>
        <family val="2"/>
      </rPr>
      <t>428g 6</t>
    </r>
    <r>
      <rPr>
        <sz val="11"/>
        <color theme="1"/>
        <rFont val="宋体"/>
        <charset val="134"/>
      </rPr>
      <t>瓶</t>
    </r>
  </si>
  <si>
    <t>http://item.jd.com/10196109640426.html</t>
  </si>
  <si>
    <t>10196109640426</t>
  </si>
  <si>
    <t>http://item.jd.com/10194234331384.html</t>
  </si>
  <si>
    <t>284.48</t>
  </si>
  <si>
    <t>10194234331384</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</si>
  <si>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007</t>
    </r>
    <r>
      <rPr>
        <sz val="11"/>
        <rFont val="宋体"/>
        <charset val="134"/>
      </rPr>
      <t>酸奶</t>
    </r>
    <r>
      <rPr>
        <sz val="11"/>
        <rFont val="Calibri"/>
        <family val="2"/>
      </rPr>
      <t>428g*6</t>
    </r>
    <r>
      <rPr>
        <sz val="11"/>
        <rFont val="宋体"/>
        <charset val="134"/>
      </rPr>
      <t>罐【无糖】</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</si>
  <si>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007</t>
    </r>
    <r>
      <rPr>
        <sz val="11"/>
        <color theme="1"/>
        <rFont val="宋体"/>
        <charset val="134"/>
      </rPr>
      <t>酸奶</t>
    </r>
    <r>
      <rPr>
        <sz val="11"/>
        <color theme="1"/>
        <rFont val="Calibri"/>
        <family val="2"/>
      </rPr>
      <t>428g*6</t>
    </r>
    <r>
      <rPr>
        <sz val="11"/>
        <color theme="1"/>
        <rFont val="宋体"/>
        <charset val="134"/>
      </rPr>
      <t>罐【无糖】</t>
    </r>
  </si>
  <si>
    <t>http://item.jd.com/10141191544708.html</t>
  </si>
  <si>
    <t>10141191544708</t>
  </si>
  <si>
    <r>
      <rPr>
        <sz val="11"/>
        <rFont val="宋体"/>
        <charset val="134"/>
      </rPr>
      <t>卡士酸奶家庭装酸奶原味</t>
    </r>
    <r>
      <rPr>
        <sz val="11"/>
        <rFont val="Calibri"/>
        <family val="2"/>
      </rPr>
      <t>969g</t>
    </r>
    <r>
      <rPr>
        <sz val="11"/>
        <rFont val="宋体"/>
        <charset val="134"/>
      </rPr>
      <t>瓶装</t>
    </r>
    <r>
      <rPr>
        <sz val="11"/>
        <rFont val="Calibri"/>
        <family val="2"/>
      </rPr>
      <t>07</t>
    </r>
    <r>
      <rPr>
        <sz val="11"/>
        <rFont val="宋体"/>
        <charset val="134"/>
      </rPr>
      <t>种益生菌低温酸奶</t>
    </r>
    <r>
      <rPr>
        <sz val="11"/>
        <rFont val="Calibri"/>
        <family val="2"/>
      </rPr>
      <t xml:space="preserve"> 007</t>
    </r>
    <r>
      <rPr>
        <sz val="11"/>
        <rFont val="宋体"/>
        <charset val="134"/>
      </rPr>
      <t>家庭装</t>
    </r>
    <r>
      <rPr>
        <sz val="11"/>
        <rFont val="Calibri"/>
        <family val="2"/>
      </rPr>
      <t>0</t>
    </r>
    <r>
      <rPr>
        <sz val="11"/>
        <rFont val="宋体"/>
        <charset val="134"/>
      </rPr>
      <t>蔗糖</t>
    </r>
    <r>
      <rPr>
        <sz val="11"/>
        <rFont val="Calibri"/>
        <family val="2"/>
      </rPr>
      <t>969g*3</t>
    </r>
    <r>
      <rPr>
        <sz val="11"/>
        <rFont val="宋体"/>
        <charset val="134"/>
      </rPr>
      <t>瓶</t>
    </r>
  </si>
  <si>
    <r>
      <rPr>
        <sz val="11"/>
        <color theme="1"/>
        <rFont val="宋体"/>
        <charset val="134"/>
      </rPr>
      <t>卡士酸奶家庭装酸奶原味</t>
    </r>
    <r>
      <rPr>
        <sz val="11"/>
        <color theme="1"/>
        <rFont val="Calibri"/>
        <family val="2"/>
      </rPr>
      <t>969g</t>
    </r>
    <r>
      <rPr>
        <sz val="11"/>
        <color theme="1"/>
        <rFont val="宋体"/>
        <charset val="134"/>
      </rPr>
      <t>瓶装</t>
    </r>
    <r>
      <rPr>
        <sz val="11"/>
        <color theme="1"/>
        <rFont val="Calibri"/>
        <family val="2"/>
      </rPr>
      <t>07</t>
    </r>
    <r>
      <rPr>
        <sz val="11"/>
        <color theme="1"/>
        <rFont val="宋体"/>
        <charset val="134"/>
      </rPr>
      <t>种益生菌低温酸奶</t>
    </r>
    <r>
      <rPr>
        <sz val="11"/>
        <color theme="1"/>
        <rFont val="Calibri"/>
        <family val="2"/>
      </rPr>
      <t xml:space="preserve"> 007</t>
    </r>
    <r>
      <rPr>
        <sz val="11"/>
        <color theme="1"/>
        <rFont val="宋体"/>
        <charset val="134"/>
      </rPr>
      <t>家庭装</t>
    </r>
    <r>
      <rPr>
        <sz val="11"/>
        <color theme="1"/>
        <rFont val="Calibri"/>
        <family val="2"/>
      </rPr>
      <t>0</t>
    </r>
    <r>
      <rPr>
        <sz val="11"/>
        <color theme="1"/>
        <rFont val="宋体"/>
        <charset val="134"/>
      </rPr>
      <t>蔗糖</t>
    </r>
    <r>
      <rPr>
        <sz val="11"/>
        <color theme="1"/>
        <rFont val="Calibri"/>
        <family val="2"/>
      </rPr>
      <t>969g*3</t>
    </r>
    <r>
      <rPr>
        <sz val="11"/>
        <color theme="1"/>
        <rFont val="宋体"/>
        <charset val="134"/>
      </rPr>
      <t>瓶</t>
    </r>
  </si>
  <si>
    <r>
      <rPr>
        <sz val="11"/>
        <color theme="1"/>
        <rFont val="宋体"/>
        <charset val="134"/>
      </rPr>
      <t>東市限时达商超店</t>
    </r>
  </si>
  <si>
    <t>http://item.jd.com/10157168996866.html</t>
  </si>
  <si>
    <t>10157168996866</t>
  </si>
  <si>
    <r>
      <rPr>
        <sz val="11"/>
        <rFont val="宋体"/>
        <charset val="134"/>
      </rPr>
      <t>卡士</t>
    </r>
    <r>
      <rPr>
        <sz val="11"/>
        <rFont val="Calibri"/>
        <family val="2"/>
      </rPr>
      <t>007</t>
    </r>
    <r>
      <rPr>
        <sz val="11"/>
        <rFont val="宋体"/>
        <charset val="134"/>
      </rPr>
      <t>益生菌原味酸奶瓶装分享装配方简单儿童学生营养早餐奶下午茶</t>
    </r>
    <r>
      <rPr>
        <sz val="11"/>
        <rFont val="Calibri"/>
        <family val="2"/>
      </rPr>
      <t xml:space="preserve"> 007</t>
    </r>
    <r>
      <rPr>
        <sz val="11"/>
        <rFont val="宋体"/>
        <charset val="134"/>
      </rPr>
      <t>益生菌酸奶原味</t>
    </r>
    <r>
      <rPr>
        <sz val="11"/>
        <rFont val="Calibri"/>
        <family val="2"/>
      </rPr>
      <t>220g*6</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</si>
  <si>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益生菌原味酸奶瓶装分享装配方简单儿童学生营养早餐奶下午茶</t>
    </r>
    <r>
      <rPr>
        <sz val="11"/>
        <color theme="1"/>
        <rFont val="Calibri"/>
        <family val="2"/>
      </rPr>
      <t xml:space="preserve"> 007</t>
    </r>
    <r>
      <rPr>
        <sz val="11"/>
        <color theme="1"/>
        <rFont val="宋体"/>
        <charset val="134"/>
      </rPr>
      <t>益生菌酸奶原味</t>
    </r>
    <r>
      <rPr>
        <sz val="11"/>
        <color theme="1"/>
        <rFont val="Calibri"/>
        <family val="2"/>
      </rPr>
      <t>220g*6</t>
    </r>
    <r>
      <rPr>
        <sz val="11"/>
        <color theme="1"/>
        <rFont val="宋体"/>
        <charset val="134"/>
      </rPr>
      <t>瓶</t>
    </r>
  </si>
  <si>
    <t>http://item.jd.com/10125391162541.html</t>
  </si>
  <si>
    <t>10125391162541</t>
  </si>
  <si>
    <r>
      <rPr>
        <sz val="11"/>
        <rFont val="宋体"/>
        <charset val="134"/>
      </rPr>
      <t>卡士（</t>
    </r>
    <r>
      <rPr>
        <sz val="11"/>
        <rFont val="Calibri"/>
        <family val="2"/>
      </rPr>
      <t>CLASSY.KISS</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t>
    </r>
    <r>
      <rPr>
        <sz val="11"/>
        <rFont val="宋体"/>
        <charset val="134"/>
      </rPr>
      <t>原味低</t>
    </r>
    <r>
      <rPr>
        <sz val="11"/>
        <rFont val="Calibri"/>
        <family val="2"/>
      </rPr>
      <t xml:space="preserve"> 007</t>
    </r>
    <r>
      <rPr>
        <sz val="11"/>
        <rFont val="宋体"/>
        <charset val="134"/>
      </rPr>
      <t>小奶罐</t>
    </r>
    <r>
      <rPr>
        <sz val="11"/>
        <rFont val="Calibri"/>
        <family val="2"/>
      </rPr>
      <t xml:space="preserve">440g*4 </t>
    </r>
    <r>
      <rPr>
        <sz val="11"/>
        <rFont val="宋体"/>
        <charset val="134"/>
      </rPr>
      <t>原味</t>
    </r>
  </si>
  <si>
    <r>
      <rPr>
        <sz val="11"/>
        <color theme="1"/>
        <rFont val="宋体"/>
        <charset val="134"/>
      </rPr>
      <t>卡士（</t>
    </r>
    <r>
      <rPr>
        <sz val="11"/>
        <color theme="1"/>
        <rFont val="Calibri"/>
        <family val="2"/>
      </rPr>
      <t>CLASSY.KISS</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t>
    </r>
    <r>
      <rPr>
        <sz val="11"/>
        <color theme="1"/>
        <rFont val="宋体"/>
        <charset val="134"/>
      </rPr>
      <t>原味低</t>
    </r>
    <r>
      <rPr>
        <sz val="11"/>
        <color theme="1"/>
        <rFont val="Calibri"/>
        <family val="2"/>
      </rPr>
      <t xml:space="preserve"> 007</t>
    </r>
    <r>
      <rPr>
        <sz val="11"/>
        <color theme="1"/>
        <rFont val="宋体"/>
        <charset val="134"/>
      </rPr>
      <t>小奶罐</t>
    </r>
    <r>
      <rPr>
        <sz val="11"/>
        <color theme="1"/>
        <rFont val="Calibri"/>
        <family val="2"/>
      </rPr>
      <t xml:space="preserve">440g*4 </t>
    </r>
    <r>
      <rPr>
        <sz val="11"/>
        <color theme="1"/>
        <rFont val="宋体"/>
        <charset val="134"/>
      </rPr>
      <t>原味</t>
    </r>
  </si>
  <si>
    <t>http://item.jd.com/10194016322262.html</t>
  </si>
  <si>
    <t>10194016322262</t>
  </si>
  <si>
    <r>
      <rPr>
        <sz val="11"/>
        <rFont val="宋体"/>
        <charset val="134"/>
      </rPr>
      <t>卡士（</t>
    </r>
    <r>
      <rPr>
        <sz val="11"/>
        <rFont val="Calibri"/>
        <family val="2"/>
      </rPr>
      <t>CLASSY.KISS</t>
    </r>
    <r>
      <rPr>
        <sz val="11"/>
        <rFont val="宋体"/>
        <charset val="134"/>
      </rPr>
      <t>）酸奶小奶罐</t>
    </r>
    <r>
      <rPr>
        <sz val="11"/>
        <rFont val="Calibri"/>
        <family val="2"/>
      </rPr>
      <t>007</t>
    </r>
    <r>
      <rPr>
        <sz val="11"/>
        <rFont val="宋体"/>
        <charset val="134"/>
      </rPr>
      <t>益生菌原味早餐奶</t>
    </r>
    <r>
      <rPr>
        <sz val="11"/>
        <rFont val="Calibri"/>
        <family val="2"/>
      </rPr>
      <t xml:space="preserve"> 440g/</t>
    </r>
    <r>
      <rPr>
        <sz val="11"/>
        <rFont val="宋体"/>
        <charset val="134"/>
      </rPr>
      <t>瓶</t>
    </r>
    <r>
      <rPr>
        <sz val="11"/>
        <rFont val="Calibri"/>
        <family val="2"/>
      </rPr>
      <t xml:space="preserve"> </t>
    </r>
    <r>
      <rPr>
        <sz val="11"/>
        <rFont val="宋体"/>
        <charset val="134"/>
      </rPr>
      <t>低温顺丰</t>
    </r>
    <r>
      <rPr>
        <sz val="11"/>
        <rFont val="Calibri"/>
        <family val="2"/>
      </rPr>
      <t xml:space="preserve"> 007</t>
    </r>
    <r>
      <rPr>
        <sz val="11"/>
        <rFont val="宋体"/>
        <charset val="134"/>
      </rPr>
      <t>益生菌原味</t>
    </r>
    <r>
      <rPr>
        <sz val="11"/>
        <rFont val="Calibri"/>
        <family val="2"/>
      </rPr>
      <t>440g*5</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</si>
  <si>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）酸奶小奶罐</t>
    </r>
    <r>
      <rPr>
        <sz val="11"/>
        <color theme="1"/>
        <rFont val="Calibri"/>
        <family val="2"/>
      </rPr>
      <t>007</t>
    </r>
    <r>
      <rPr>
        <sz val="11"/>
        <color theme="1"/>
        <rFont val="宋体"/>
        <charset val="134"/>
      </rPr>
      <t>益生菌原味早餐奶</t>
    </r>
    <r>
      <rPr>
        <sz val="11"/>
        <color theme="1"/>
        <rFont val="Calibri"/>
        <family val="2"/>
      </rPr>
      <t xml:space="preserve"> 440g/</t>
    </r>
    <r>
      <rPr>
        <sz val="11"/>
        <color theme="1"/>
        <rFont val="宋体"/>
        <charset val="134"/>
      </rPr>
      <t>瓶</t>
    </r>
    <r>
      <rPr>
        <sz val="11"/>
        <color theme="1"/>
        <rFont val="Calibri"/>
        <family val="2"/>
      </rPr>
      <t xml:space="preserve"> </t>
    </r>
    <r>
      <rPr>
        <sz val="11"/>
        <color theme="1"/>
        <rFont val="宋体"/>
        <charset val="134"/>
      </rPr>
      <t>低温顺丰</t>
    </r>
    <r>
      <rPr>
        <sz val="11"/>
        <color theme="1"/>
        <rFont val="Calibri"/>
        <family val="2"/>
      </rPr>
      <t xml:space="preserve"> 007</t>
    </r>
    <r>
      <rPr>
        <sz val="11"/>
        <color theme="1"/>
        <rFont val="宋体"/>
        <charset val="134"/>
      </rPr>
      <t>益生菌原味</t>
    </r>
    <r>
      <rPr>
        <sz val="11"/>
        <color theme="1"/>
        <rFont val="Calibri"/>
        <family val="2"/>
      </rPr>
      <t>440g*5</t>
    </r>
    <r>
      <rPr>
        <sz val="11"/>
        <color theme="1"/>
        <rFont val="宋体"/>
        <charset val="134"/>
      </rPr>
      <t>瓶</t>
    </r>
  </si>
  <si>
    <t>http://item.jd.com/10125391162537.html</t>
  </si>
  <si>
    <t>187</t>
  </si>
  <si>
    <t>10125391162537</t>
  </si>
  <si>
    <r>
      <rPr>
        <sz val="11"/>
        <rFont val="宋体"/>
        <charset val="134"/>
      </rPr>
      <t>卡士（</t>
    </r>
    <r>
      <rPr>
        <sz val="11"/>
        <rFont val="Calibri"/>
        <family val="2"/>
      </rPr>
      <t>CLASSY.KISS</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t>
    </r>
    <r>
      <rPr>
        <sz val="11"/>
        <rFont val="宋体"/>
        <charset val="134"/>
      </rPr>
      <t>原味低</t>
    </r>
    <r>
      <rPr>
        <sz val="11"/>
        <rFont val="Calibri"/>
        <family val="2"/>
      </rPr>
      <t xml:space="preserve"> 007</t>
    </r>
    <r>
      <rPr>
        <sz val="11"/>
        <rFont val="宋体"/>
        <charset val="134"/>
      </rPr>
      <t>家庭装酸奶</t>
    </r>
    <r>
      <rPr>
        <sz val="11"/>
        <rFont val="Calibri"/>
        <family val="2"/>
      </rPr>
      <t xml:space="preserve">969g*3 </t>
    </r>
    <r>
      <rPr>
        <sz val="11"/>
        <rFont val="宋体"/>
        <charset val="134"/>
      </rPr>
      <t>原味无蔗糖</t>
    </r>
  </si>
  <si>
    <r>
      <rPr>
        <sz val="11"/>
        <color theme="1"/>
        <rFont val="宋体"/>
        <charset val="134"/>
      </rPr>
      <t>卡士（</t>
    </r>
    <r>
      <rPr>
        <sz val="11"/>
        <color theme="1"/>
        <rFont val="Calibri"/>
        <family val="2"/>
      </rPr>
      <t>CLASSY.KISS</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t>
    </r>
    <r>
      <rPr>
        <sz val="11"/>
        <color theme="1"/>
        <rFont val="宋体"/>
        <charset val="134"/>
      </rPr>
      <t>原味低</t>
    </r>
    <r>
      <rPr>
        <sz val="11"/>
        <color theme="1"/>
        <rFont val="Calibri"/>
        <family val="2"/>
      </rPr>
      <t xml:space="preserve"> 007</t>
    </r>
    <r>
      <rPr>
        <sz val="11"/>
        <color theme="1"/>
        <rFont val="宋体"/>
        <charset val="134"/>
      </rPr>
      <t>家庭装酸奶</t>
    </r>
    <r>
      <rPr>
        <sz val="11"/>
        <color theme="1"/>
        <rFont val="Calibri"/>
        <family val="2"/>
      </rPr>
      <t xml:space="preserve">969g*3 </t>
    </r>
    <r>
      <rPr>
        <sz val="11"/>
        <color theme="1"/>
        <rFont val="宋体"/>
        <charset val="134"/>
      </rPr>
      <t>原味无蔗糖</t>
    </r>
  </si>
  <si>
    <r>
      <rPr>
        <sz val="11"/>
        <color theme="1"/>
        <rFont val="宋体"/>
        <charset val="134"/>
      </rPr>
      <t>苏褶食品店</t>
    </r>
  </si>
  <si>
    <t>http://item.jd.com/10198320917075.html</t>
  </si>
  <si>
    <t>10198320917075</t>
  </si>
  <si>
    <r>
      <rPr>
        <sz val="11"/>
        <color theme="1"/>
        <rFont val="宋体"/>
        <charset val="134"/>
      </rPr>
      <t>咔嚓脆货铺店</t>
    </r>
  </si>
  <si>
    <t>http://item.jd.com/10195157230065.html</t>
  </si>
  <si>
    <t>98.25</t>
  </si>
  <si>
    <t>10195157230065</t>
  </si>
  <si>
    <r>
      <rPr>
        <sz val="11"/>
        <rFont val="宋体"/>
        <charset val="134"/>
      </rPr>
      <t>卡士低温酸奶</t>
    </r>
    <r>
      <rPr>
        <sz val="11"/>
        <rFont val="Calibri"/>
        <family val="2"/>
      </rPr>
      <t>007</t>
    </r>
    <r>
      <rPr>
        <sz val="11"/>
        <rFont val="宋体"/>
        <charset val="134"/>
      </rPr>
      <t>低温生牛乳原味小瓶装益生菌乳酸菌早餐大瓶牛奶</t>
    </r>
    <r>
      <rPr>
        <sz val="11"/>
        <rFont val="Calibri"/>
        <family val="2"/>
      </rPr>
      <t xml:space="preserve"> 6</t>
    </r>
    <r>
      <rPr>
        <sz val="11"/>
        <rFont val="宋体"/>
        <charset val="134"/>
      </rPr>
      <t>瓶装卡士</t>
    </r>
    <r>
      <rPr>
        <sz val="11"/>
        <rFont val="Calibri"/>
        <family val="2"/>
      </rPr>
      <t>007</t>
    </r>
    <r>
      <rPr>
        <sz val="11"/>
        <rFont val="宋体"/>
        <charset val="134"/>
      </rPr>
      <t>原味</t>
    </r>
    <r>
      <rPr>
        <sz val="11"/>
        <rFont val="Calibri"/>
        <family val="2"/>
      </rPr>
      <t>440g*6</t>
    </r>
  </si>
  <si>
    <r>
      <rPr>
        <sz val="11"/>
        <color theme="1"/>
        <rFont val="宋体"/>
        <charset val="134"/>
      </rPr>
      <t>卡士低温酸奶</t>
    </r>
    <r>
      <rPr>
        <sz val="11"/>
        <color theme="1"/>
        <rFont val="Calibri"/>
        <family val="2"/>
      </rPr>
      <t>007</t>
    </r>
    <r>
      <rPr>
        <sz val="11"/>
        <color theme="1"/>
        <rFont val="宋体"/>
        <charset val="134"/>
      </rPr>
      <t>低温生牛乳原味小瓶装益生菌乳酸菌早餐大瓶牛奶</t>
    </r>
    <r>
      <rPr>
        <sz val="11"/>
        <color theme="1"/>
        <rFont val="Calibri"/>
        <family val="2"/>
      </rPr>
      <t xml:space="preserve"> 6</t>
    </r>
    <r>
      <rPr>
        <sz val="11"/>
        <color theme="1"/>
        <rFont val="宋体"/>
        <charset val="134"/>
      </rPr>
      <t>瓶装卡士</t>
    </r>
    <r>
      <rPr>
        <sz val="11"/>
        <color theme="1"/>
        <rFont val="Calibri"/>
        <family val="2"/>
      </rPr>
      <t>007</t>
    </r>
    <r>
      <rPr>
        <sz val="11"/>
        <color theme="1"/>
        <rFont val="宋体"/>
        <charset val="134"/>
      </rPr>
      <t>原味</t>
    </r>
    <r>
      <rPr>
        <sz val="11"/>
        <color theme="1"/>
        <rFont val="Calibri"/>
        <family val="2"/>
      </rPr>
      <t>440g*6</t>
    </r>
  </si>
  <si>
    <t>http://item.jd.com/10176654528708.html</t>
  </si>
  <si>
    <t>10176654528708</t>
  </si>
  <si>
    <r>
      <rPr>
        <sz val="11"/>
        <rFont val="宋体"/>
        <charset val="134"/>
      </rPr>
      <t>卡士</t>
    </r>
    <r>
      <rPr>
        <sz val="11"/>
        <rFont val="Calibri"/>
        <family val="2"/>
      </rPr>
      <t>007mini</t>
    </r>
    <r>
      <rPr>
        <sz val="11"/>
        <rFont val="宋体"/>
        <charset val="134"/>
      </rPr>
      <t>罐</t>
    </r>
    <r>
      <rPr>
        <sz val="11"/>
        <rFont val="Calibri"/>
        <family val="2"/>
      </rPr>
      <t>AD</t>
    </r>
    <r>
      <rPr>
        <sz val="11"/>
        <rFont val="宋体"/>
        <charset val="134"/>
      </rPr>
      <t>钙酸奶益生菌原味发酵乳</t>
    </r>
    <r>
      <rPr>
        <sz val="11"/>
        <rFont val="Calibri"/>
        <family val="2"/>
      </rPr>
      <t>0</t>
    </r>
    <r>
      <rPr>
        <sz val="11"/>
        <rFont val="宋体"/>
        <charset val="134"/>
      </rPr>
      <t>添加剂孕妇学生早餐奶</t>
    </r>
    <r>
      <rPr>
        <sz val="11"/>
        <rFont val="Calibri"/>
        <family val="2"/>
      </rPr>
      <t xml:space="preserve"> </t>
    </r>
    <r>
      <rPr>
        <sz val="11"/>
        <rFont val="宋体"/>
        <charset val="134"/>
      </rPr>
      <t>【</t>
    </r>
    <r>
      <rPr>
        <sz val="11"/>
        <rFont val="Calibri"/>
        <family val="2"/>
      </rPr>
      <t>4</t>
    </r>
    <r>
      <rPr>
        <sz val="11"/>
        <rFont val="宋体"/>
        <charset val="134"/>
      </rPr>
      <t>瓶】中瓶小奶罐</t>
    </r>
    <r>
      <rPr>
        <sz val="11"/>
        <rFont val="Calibri"/>
        <family val="2"/>
      </rPr>
      <t>440g</t>
    </r>
  </si>
  <si>
    <r>
      <rPr>
        <sz val="11"/>
        <color theme="1"/>
        <rFont val="宋体"/>
        <charset val="134"/>
      </rPr>
      <t>卡士</t>
    </r>
    <r>
      <rPr>
        <sz val="11"/>
        <color theme="1"/>
        <rFont val="Calibri"/>
        <family val="2"/>
      </rPr>
      <t>007mini</t>
    </r>
    <r>
      <rPr>
        <sz val="11"/>
        <color theme="1"/>
        <rFont val="宋体"/>
        <charset val="134"/>
      </rPr>
      <t>罐</t>
    </r>
    <r>
      <rPr>
        <sz val="11"/>
        <color theme="1"/>
        <rFont val="Calibri"/>
        <family val="2"/>
      </rPr>
      <t>AD</t>
    </r>
    <r>
      <rPr>
        <sz val="11"/>
        <color theme="1"/>
        <rFont val="宋体"/>
        <charset val="134"/>
      </rPr>
      <t>钙酸奶益生菌原味发酵乳</t>
    </r>
    <r>
      <rPr>
        <sz val="11"/>
        <color theme="1"/>
        <rFont val="Calibri"/>
        <family val="2"/>
      </rPr>
      <t>0</t>
    </r>
    <r>
      <rPr>
        <sz val="11"/>
        <color theme="1"/>
        <rFont val="宋体"/>
        <charset val="134"/>
      </rPr>
      <t>添加剂孕妇学生早餐奶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瓶】中瓶小奶罐</t>
    </r>
    <r>
      <rPr>
        <sz val="11"/>
        <color theme="1"/>
        <rFont val="Calibri"/>
        <family val="2"/>
      </rPr>
      <t>440g</t>
    </r>
  </si>
  <si>
    <t>http://item.jd.com/10197094462696.html</t>
  </si>
  <si>
    <t>10197094462696</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</si>
  <si>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益生菌酸奶原味</t>
    </r>
    <r>
      <rPr>
        <sz val="11"/>
        <rFont val="Calibri"/>
        <family val="2"/>
      </rPr>
      <t>440g*3</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</si>
  <si>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益生菌酸奶原味</t>
    </r>
    <r>
      <rPr>
        <sz val="11"/>
        <color theme="1"/>
        <rFont val="Calibri"/>
        <family val="2"/>
      </rPr>
      <t>440g*3</t>
    </r>
    <r>
      <rPr>
        <sz val="11"/>
        <color theme="1"/>
        <rFont val="宋体"/>
        <charset val="134"/>
      </rPr>
      <t>瓶</t>
    </r>
  </si>
  <si>
    <r>
      <rPr>
        <sz val="11"/>
        <color theme="1"/>
        <rFont val="宋体"/>
        <charset val="134"/>
      </rPr>
      <t>天天喝饮品店</t>
    </r>
  </si>
  <si>
    <t>http://item.jd.com/10197219602087.html</t>
  </si>
  <si>
    <t>10197219602087</t>
  </si>
  <si>
    <r>
      <rPr>
        <sz val="11"/>
        <color theme="1"/>
        <rFont val="宋体"/>
        <charset val="134"/>
      </rPr>
      <t>您最喜欢的食品店</t>
    </r>
  </si>
  <si>
    <t>http://item.jd.com/10185067321462.html</t>
  </si>
  <si>
    <t>10185067321462</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</si>
  <si>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969g*2</t>
    </r>
    <r>
      <rPr>
        <sz val="11"/>
        <rFont val="宋体"/>
        <charset val="134"/>
      </rPr>
      <t>家庭聚会</t>
    </r>
    <r>
      <rPr>
        <sz val="11"/>
        <rFont val="Calibri"/>
        <family val="2"/>
      </rPr>
      <t>0</t>
    </r>
    <r>
      <rPr>
        <sz val="11"/>
        <rFont val="宋体"/>
        <charset val="134"/>
      </rPr>
      <t>蔗糖也好喝</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</si>
  <si>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969g*2</t>
    </r>
    <r>
      <rPr>
        <sz val="11"/>
        <color theme="1"/>
        <rFont val="宋体"/>
        <charset val="134"/>
      </rPr>
      <t>家庭聚会</t>
    </r>
    <r>
      <rPr>
        <sz val="11"/>
        <color theme="1"/>
        <rFont val="Calibri"/>
        <family val="2"/>
      </rPr>
      <t>0</t>
    </r>
    <r>
      <rPr>
        <sz val="11"/>
        <color theme="1"/>
        <rFont val="宋体"/>
        <charset val="134"/>
      </rPr>
      <t>蔗糖也好喝</t>
    </r>
  </si>
  <si>
    <t>http://item.jd.com/10119080880293.html</t>
  </si>
  <si>
    <t>10119080880293</t>
  </si>
  <si>
    <t>http://item.jd.com/10118634140229.html</t>
  </si>
  <si>
    <t>636</t>
  </si>
  <si>
    <t>10118634140229</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</si>
  <si>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12</t>
    </r>
    <r>
      <rPr>
        <sz val="11"/>
        <rFont val="宋体"/>
        <charset val="134"/>
      </rPr>
      <t>瓶</t>
    </r>
    <r>
      <rPr>
        <sz val="11"/>
        <rFont val="Calibri"/>
        <family val="2"/>
      </rPr>
      <t>*1000g</t>
    </r>
    <r>
      <rPr>
        <sz val="11"/>
        <rFont val="宋体"/>
        <charset val="134"/>
      </rPr>
      <t>】原味红瓶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</si>
  <si>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12</t>
    </r>
    <r>
      <rPr>
        <sz val="11"/>
        <color theme="1"/>
        <rFont val="宋体"/>
        <charset val="134"/>
      </rPr>
      <t>瓶</t>
    </r>
    <r>
      <rPr>
        <sz val="11"/>
        <color theme="1"/>
        <rFont val="Calibri"/>
        <family val="2"/>
      </rPr>
      <t>*1000g</t>
    </r>
    <r>
      <rPr>
        <sz val="11"/>
        <color theme="1"/>
        <rFont val="宋体"/>
        <charset val="134"/>
      </rPr>
      <t>】原味红瓶</t>
    </r>
  </si>
  <si>
    <t>http://item.jd.com/10118634140235.html</t>
  </si>
  <si>
    <t>10118634140235</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</si>
  <si>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12</t>
    </r>
    <r>
      <rPr>
        <sz val="11"/>
        <rFont val="宋体"/>
        <charset val="134"/>
      </rPr>
      <t>瓶</t>
    </r>
    <r>
      <rPr>
        <sz val="11"/>
        <rFont val="Calibri"/>
        <family val="2"/>
      </rPr>
      <t>*969g</t>
    </r>
    <r>
      <rPr>
        <sz val="11"/>
        <rFont val="宋体"/>
        <charset val="134"/>
      </rPr>
      <t>】蓝瓶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</si>
  <si>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12</t>
    </r>
    <r>
      <rPr>
        <sz val="11"/>
        <color theme="1"/>
        <rFont val="宋体"/>
        <charset val="134"/>
      </rPr>
      <t>瓶</t>
    </r>
    <r>
      <rPr>
        <sz val="11"/>
        <color theme="1"/>
        <rFont val="Calibri"/>
        <family val="2"/>
      </rPr>
      <t>*969g</t>
    </r>
    <r>
      <rPr>
        <sz val="11"/>
        <color theme="1"/>
        <rFont val="宋体"/>
        <charset val="134"/>
      </rPr>
      <t>】蓝瓶</t>
    </r>
  </si>
  <si>
    <t>http://item.jd.com/10118634140240.html</t>
  </si>
  <si>
    <t>528</t>
  </si>
  <si>
    <t>10118634140240</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</si>
  <si>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10</t>
    </r>
    <r>
      <rPr>
        <sz val="11"/>
        <rFont val="宋体"/>
        <charset val="134"/>
      </rPr>
      <t>瓶】随心搭配</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</si>
  <si>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10</t>
    </r>
    <r>
      <rPr>
        <sz val="11"/>
        <color theme="1"/>
        <rFont val="宋体"/>
        <charset val="134"/>
      </rPr>
      <t>瓶】随心搭配</t>
    </r>
  </si>
  <si>
    <t>http://item.jd.com/10118634140239.html</t>
  </si>
  <si>
    <t>425</t>
  </si>
  <si>
    <t>10118634140239</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</si>
  <si>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8</t>
    </r>
    <r>
      <rPr>
        <sz val="11"/>
        <rFont val="宋体"/>
        <charset val="134"/>
      </rPr>
      <t>瓶】随心搭配</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</si>
  <si>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瓶】随心搭配</t>
    </r>
  </si>
  <si>
    <t>http://item.jd.com/10118634140227.html</t>
  </si>
  <si>
    <t>10118634140227</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</si>
  <si>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*1000g</t>
    </r>
    <r>
      <rPr>
        <sz val="11"/>
        <rFont val="宋体"/>
        <charset val="134"/>
      </rPr>
      <t>】原味红瓶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</si>
  <si>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*1000g</t>
    </r>
    <r>
      <rPr>
        <sz val="11"/>
        <color theme="1"/>
        <rFont val="宋体"/>
        <charset val="134"/>
      </rPr>
      <t>】原味红瓶</t>
    </r>
  </si>
  <si>
    <t>http://item.jd.com/10118634140233.html</t>
  </si>
  <si>
    <t>10118634140233</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</si>
  <si>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*969g</t>
    </r>
    <r>
      <rPr>
        <sz val="11"/>
        <rFont val="宋体"/>
        <charset val="134"/>
      </rPr>
      <t>】蓝瓶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</si>
  <si>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*969g</t>
    </r>
    <r>
      <rPr>
        <sz val="11"/>
        <color theme="1"/>
        <rFont val="宋体"/>
        <charset val="134"/>
      </rPr>
      <t>】蓝瓶</t>
    </r>
  </si>
  <si>
    <t>http://item.jd.com/10118634140234.html</t>
  </si>
  <si>
    <t>528.9</t>
  </si>
  <si>
    <t>10118634140234</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</si>
  <si>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10</t>
    </r>
    <r>
      <rPr>
        <sz val="11"/>
        <rFont val="宋体"/>
        <charset val="134"/>
      </rPr>
      <t>瓶</t>
    </r>
    <r>
      <rPr>
        <sz val="11"/>
        <rFont val="Calibri"/>
        <family val="2"/>
      </rPr>
      <t>*969g</t>
    </r>
    <r>
      <rPr>
        <sz val="11"/>
        <rFont val="宋体"/>
        <charset val="134"/>
      </rPr>
      <t>】蓝瓶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</si>
  <si>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10</t>
    </r>
    <r>
      <rPr>
        <sz val="11"/>
        <color theme="1"/>
        <rFont val="宋体"/>
        <charset val="134"/>
      </rPr>
      <t>瓶</t>
    </r>
    <r>
      <rPr>
        <sz val="11"/>
        <color theme="1"/>
        <rFont val="Calibri"/>
        <family val="2"/>
      </rPr>
      <t>*969g</t>
    </r>
    <r>
      <rPr>
        <sz val="11"/>
        <color theme="1"/>
        <rFont val="宋体"/>
        <charset val="134"/>
      </rPr>
      <t>】蓝瓶</t>
    </r>
  </si>
  <si>
    <t>http://item.jd.com/10177930609483.html</t>
  </si>
  <si>
    <t>43</t>
  </si>
  <si>
    <t>10177930609483</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</si>
  <si>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益生菌</t>
    </r>
    <r>
      <rPr>
        <sz val="11"/>
        <rFont val="Calibri"/>
        <family val="2"/>
      </rPr>
      <t>AD</t>
    </r>
    <r>
      <rPr>
        <sz val="11"/>
        <rFont val="宋体"/>
        <charset val="134"/>
      </rPr>
      <t>钙原味酸奶</t>
    </r>
    <r>
      <rPr>
        <sz val="11"/>
        <rFont val="Calibri"/>
        <family val="2"/>
      </rPr>
      <t>220g*3</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</si>
  <si>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钙原味酸奶</t>
    </r>
    <r>
      <rPr>
        <sz val="11"/>
        <color theme="1"/>
        <rFont val="Calibri"/>
        <family val="2"/>
      </rPr>
      <t>220g*3</t>
    </r>
    <r>
      <rPr>
        <sz val="11"/>
        <color theme="1"/>
        <rFont val="宋体"/>
        <charset val="134"/>
      </rPr>
      <t>瓶</t>
    </r>
  </si>
  <si>
    <r>
      <rPr>
        <sz val="11"/>
        <color theme="1"/>
        <rFont val="宋体"/>
        <charset val="134"/>
      </rPr>
      <t>京调水饮店</t>
    </r>
  </si>
  <si>
    <t>http://item.jd.com/10201538325504.html</t>
  </si>
  <si>
    <t>141.8</t>
  </si>
  <si>
    <t>10201538325504</t>
  </si>
  <si>
    <r>
      <rPr>
        <sz val="11"/>
        <rFont val="宋体"/>
        <charset val="134"/>
      </rPr>
      <t>卡士</t>
    </r>
    <r>
      <rPr>
        <sz val="11"/>
        <rFont val="Calibri"/>
        <family val="2"/>
      </rPr>
      <t>007</t>
    </r>
    <r>
      <rPr>
        <sz val="11"/>
        <rFont val="宋体"/>
        <charset val="134"/>
      </rPr>
      <t>原味酸奶</t>
    </r>
    <r>
      <rPr>
        <sz val="11"/>
        <rFont val="Calibri"/>
        <family val="2"/>
      </rPr>
      <t>428g/440g</t>
    </r>
    <r>
      <rPr>
        <sz val="11"/>
        <rFont val="宋体"/>
        <charset val="134"/>
      </rPr>
      <t>瓶小奶罐</t>
    </r>
    <r>
      <rPr>
        <sz val="11"/>
        <rFont val="Calibri"/>
        <family val="2"/>
      </rPr>
      <t>0</t>
    </r>
    <r>
      <rPr>
        <sz val="11"/>
        <rFont val="宋体"/>
        <charset val="134"/>
      </rPr>
      <t>蔗糖非脱脂代餐整箱装</t>
    </r>
    <r>
      <rPr>
        <sz val="11"/>
        <rFont val="Calibri"/>
        <family val="2"/>
      </rPr>
      <t xml:space="preserve"> </t>
    </r>
    <r>
      <rPr>
        <sz val="11"/>
        <rFont val="宋体"/>
        <charset val="134"/>
      </rPr>
      <t>原味</t>
    </r>
    <r>
      <rPr>
        <sz val="11"/>
        <rFont val="Calibri"/>
        <family val="2"/>
      </rPr>
      <t>0</t>
    </r>
    <r>
      <rPr>
        <sz val="11"/>
        <rFont val="宋体"/>
        <charset val="134"/>
      </rPr>
      <t>蔗糖</t>
    </r>
    <r>
      <rPr>
        <sz val="11"/>
        <rFont val="Calibri"/>
        <family val="2"/>
      </rPr>
      <t>428g/</t>
    </r>
    <r>
      <rPr>
        <sz val="11"/>
        <rFont val="宋体"/>
        <charset val="134"/>
      </rPr>
      <t>瓶</t>
    </r>
    <r>
      <rPr>
        <sz val="11"/>
        <rFont val="Calibri"/>
        <family val="2"/>
      </rPr>
      <t xml:space="preserve"> 8</t>
    </r>
    <r>
      <rPr>
        <sz val="11"/>
        <rFont val="宋体"/>
        <charset val="134"/>
      </rPr>
      <t>瓶</t>
    </r>
  </si>
  <si>
    <r>
      <rPr>
        <sz val="11"/>
        <color theme="1"/>
        <rFont val="宋体"/>
        <charset val="134"/>
      </rPr>
      <t>卡士</t>
    </r>
    <r>
      <rPr>
        <sz val="11"/>
        <color theme="1"/>
        <rFont val="Calibri"/>
        <family val="2"/>
      </rPr>
      <t>007</t>
    </r>
    <r>
      <rPr>
        <sz val="11"/>
        <color theme="1"/>
        <rFont val="宋体"/>
        <charset val="134"/>
      </rPr>
      <t>原味酸奶</t>
    </r>
    <r>
      <rPr>
        <sz val="11"/>
        <color theme="1"/>
        <rFont val="Calibri"/>
        <family val="2"/>
      </rPr>
      <t>428g/440g</t>
    </r>
    <r>
      <rPr>
        <sz val="11"/>
        <color theme="1"/>
        <rFont val="宋体"/>
        <charset val="134"/>
      </rPr>
      <t>瓶小奶罐</t>
    </r>
    <r>
      <rPr>
        <sz val="11"/>
        <color theme="1"/>
        <rFont val="Calibri"/>
        <family val="2"/>
      </rPr>
      <t>0</t>
    </r>
    <r>
      <rPr>
        <sz val="11"/>
        <color theme="1"/>
        <rFont val="宋体"/>
        <charset val="134"/>
      </rPr>
      <t>蔗糖非脱脂代餐整箱装</t>
    </r>
    <r>
      <rPr>
        <sz val="11"/>
        <color theme="1"/>
        <rFont val="Calibri"/>
        <family val="2"/>
      </rPr>
      <t xml:space="preserve"> </t>
    </r>
    <r>
      <rPr>
        <sz val="11"/>
        <color theme="1"/>
        <rFont val="宋体"/>
        <charset val="134"/>
      </rPr>
      <t>原味</t>
    </r>
    <r>
      <rPr>
        <sz val="11"/>
        <color theme="1"/>
        <rFont val="Calibri"/>
        <family val="2"/>
      </rPr>
      <t>0</t>
    </r>
    <r>
      <rPr>
        <sz val="11"/>
        <color theme="1"/>
        <rFont val="宋体"/>
        <charset val="134"/>
      </rPr>
      <t>蔗糖</t>
    </r>
    <r>
      <rPr>
        <sz val="11"/>
        <color theme="1"/>
        <rFont val="Calibri"/>
        <family val="2"/>
      </rPr>
      <t>428g/</t>
    </r>
    <r>
      <rPr>
        <sz val="11"/>
        <color theme="1"/>
        <rFont val="宋体"/>
        <charset val="134"/>
      </rPr>
      <t>瓶</t>
    </r>
    <r>
      <rPr>
        <sz val="11"/>
        <color theme="1"/>
        <rFont val="Calibri"/>
        <family val="2"/>
      </rPr>
      <t xml:space="preserve"> 8</t>
    </r>
    <r>
      <rPr>
        <sz val="11"/>
        <color theme="1"/>
        <rFont val="宋体"/>
        <charset val="134"/>
      </rPr>
      <t>瓶</t>
    </r>
  </si>
  <si>
    <r>
      <rPr>
        <sz val="11"/>
        <color theme="1"/>
        <rFont val="宋体"/>
        <charset val="134"/>
      </rPr>
      <t>汀雪食品店</t>
    </r>
  </si>
  <si>
    <t>http://item.jd.com/10143607074757.html</t>
  </si>
  <si>
    <t>81.5</t>
  </si>
  <si>
    <t>10143607074757</t>
  </si>
  <si>
    <r>
      <rPr>
        <sz val="11"/>
        <color theme="1"/>
        <rFont val="宋体"/>
        <charset val="134"/>
      </rPr>
      <t>特产好物品店</t>
    </r>
  </si>
  <si>
    <t>http://item.jd.com/10188029313043.html</t>
  </si>
  <si>
    <t>65.34</t>
  </si>
  <si>
    <t>10188029313043</t>
  </si>
  <si>
    <r>
      <rPr>
        <sz val="11"/>
        <rFont val="宋体"/>
        <charset val="134"/>
      </rPr>
      <t>卡士（</t>
    </r>
    <r>
      <rPr>
        <sz val="11"/>
        <rFont val="Calibri"/>
        <family val="2"/>
      </rPr>
      <t>CLASSY.KISS</t>
    </r>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t>
    </r>
    <r>
      <rPr>
        <sz val="11"/>
        <rFont val="Calibri"/>
        <family val="2"/>
      </rPr>
      <t>1kg969g2</t>
    </r>
    <r>
      <rPr>
        <sz val="11"/>
        <rFont val="宋体"/>
        <charset val="134"/>
      </rPr>
      <t>桶</t>
    </r>
    <r>
      <rPr>
        <sz val="11"/>
        <rFont val="Calibri"/>
        <family val="2"/>
      </rPr>
      <t>0</t>
    </r>
    <r>
      <rPr>
        <sz val="11"/>
        <rFont val="宋体"/>
        <charset val="134"/>
      </rPr>
      <t>蔗糖非脱脂早餐原味</t>
    </r>
    <r>
      <rPr>
        <sz val="11"/>
        <rFont val="Calibri"/>
        <family val="2"/>
      </rPr>
      <t xml:space="preserve"> </t>
    </r>
    <r>
      <rPr>
        <sz val="11"/>
        <rFont val="宋体"/>
        <charset val="134"/>
      </rPr>
      <t>原味酸奶</t>
    </r>
    <r>
      <rPr>
        <sz val="11"/>
        <rFont val="Calibri"/>
        <family val="2"/>
      </rPr>
      <t>1kg</t>
    </r>
    <r>
      <rPr>
        <sz val="11"/>
        <rFont val="宋体"/>
        <charset val="134"/>
      </rPr>
      <t>桶</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</si>
  <si>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t>
    </r>
    <r>
      <rPr>
        <sz val="11"/>
        <color theme="1"/>
        <rFont val="Calibri"/>
        <family val="2"/>
      </rPr>
      <t>1kg969g2</t>
    </r>
    <r>
      <rPr>
        <sz val="11"/>
        <color theme="1"/>
        <rFont val="宋体"/>
        <charset val="134"/>
      </rPr>
      <t>桶</t>
    </r>
    <r>
      <rPr>
        <sz val="11"/>
        <color theme="1"/>
        <rFont val="Calibri"/>
        <family val="2"/>
      </rPr>
      <t>0</t>
    </r>
    <r>
      <rPr>
        <sz val="11"/>
        <color theme="1"/>
        <rFont val="宋体"/>
        <charset val="134"/>
      </rPr>
      <t>蔗糖非脱脂早餐原味</t>
    </r>
    <r>
      <rPr>
        <sz val="11"/>
        <color theme="1"/>
        <rFont val="Calibri"/>
        <family val="2"/>
      </rPr>
      <t xml:space="preserve"> </t>
    </r>
    <r>
      <rPr>
        <sz val="11"/>
        <color theme="1"/>
        <rFont val="宋体"/>
        <charset val="134"/>
      </rPr>
      <t>原味酸奶</t>
    </r>
    <r>
      <rPr>
        <sz val="11"/>
        <color theme="1"/>
        <rFont val="Calibri"/>
        <family val="2"/>
      </rPr>
      <t>1kg</t>
    </r>
    <r>
      <rPr>
        <sz val="11"/>
        <color theme="1"/>
        <rFont val="宋体"/>
        <charset val="134"/>
      </rPr>
      <t>桶</t>
    </r>
  </si>
  <si>
    <t>http://item.jd.com/10199574656541.html</t>
  </si>
  <si>
    <t>10199574656541</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</si>
  <si>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t>
    </r>
    <r>
      <rPr>
        <sz val="11"/>
        <rFont val="Calibri"/>
        <family val="2"/>
      </rPr>
      <t>220g6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</si>
  <si>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t>
    </r>
    <r>
      <rPr>
        <sz val="11"/>
        <color theme="1"/>
        <rFont val="Calibri"/>
        <family val="2"/>
      </rPr>
      <t>220g6</t>
    </r>
    <r>
      <rPr>
        <sz val="11"/>
        <color theme="1"/>
        <rFont val="宋体"/>
        <charset val="134"/>
      </rPr>
      <t>瓶</t>
    </r>
  </si>
  <si>
    <r>
      <rPr>
        <sz val="11"/>
        <color theme="1"/>
        <rFont val="宋体"/>
        <charset val="134"/>
      </rPr>
      <t>甜饱肚子食品店</t>
    </r>
  </si>
  <si>
    <t>http://item.jd.com/10154427635047.html</t>
  </si>
  <si>
    <t>82</t>
  </si>
  <si>
    <t>10154427635047</t>
  </si>
  <si>
    <r>
      <rPr>
        <sz val="11"/>
        <rFont val="宋体"/>
        <charset val="134"/>
      </rPr>
      <t>卡士酸奶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添加营养早餐奶</t>
    </r>
    <r>
      <rPr>
        <sz val="11"/>
        <rFont val="Calibri"/>
        <family val="2"/>
      </rPr>
      <t>440g/428g (</t>
    </r>
    <r>
      <rPr>
        <sz val="11"/>
        <rFont val="宋体"/>
        <charset val="134"/>
      </rPr>
      <t>红</t>
    </r>
    <r>
      <rPr>
        <sz val="11"/>
        <rFont val="Calibri"/>
        <family val="2"/>
      </rPr>
      <t>)007</t>
    </r>
    <r>
      <rPr>
        <sz val="11"/>
        <rFont val="宋体"/>
        <charset val="134"/>
      </rPr>
      <t>小奶罐</t>
    </r>
    <r>
      <rPr>
        <sz val="11"/>
        <rFont val="Calibri"/>
        <family val="2"/>
      </rPr>
      <t>440g 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</si>
  <si>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添加营养早餐奶</t>
    </r>
    <r>
      <rPr>
        <sz val="11"/>
        <color theme="1"/>
        <rFont val="Calibri"/>
        <family val="2"/>
      </rPr>
      <t>440g/428g (</t>
    </r>
    <r>
      <rPr>
        <sz val="11"/>
        <color theme="1"/>
        <rFont val="宋体"/>
        <charset val="134"/>
      </rPr>
      <t>红</t>
    </r>
    <r>
      <rPr>
        <sz val="11"/>
        <color theme="1"/>
        <rFont val="Calibri"/>
        <family val="2"/>
      </rPr>
      <t>)007</t>
    </r>
    <r>
      <rPr>
        <sz val="11"/>
        <color theme="1"/>
        <rFont val="宋体"/>
        <charset val="134"/>
      </rPr>
      <t>小奶罐</t>
    </r>
    <r>
      <rPr>
        <sz val="11"/>
        <color theme="1"/>
        <rFont val="Calibri"/>
        <family val="2"/>
      </rPr>
      <t>440g 6</t>
    </r>
    <r>
      <rPr>
        <sz val="11"/>
        <color theme="1"/>
        <rFont val="宋体"/>
        <charset val="134"/>
      </rPr>
      <t>瓶</t>
    </r>
  </si>
  <si>
    <t>http://item.jd.com/100171602182.html</t>
  </si>
  <si>
    <t>67.6</t>
  </si>
  <si>
    <t>100171602182</t>
  </si>
  <si>
    <r>
      <rPr>
        <sz val="11"/>
        <rFont val="宋体"/>
        <charset val="134"/>
      </rPr>
      <t>卡士</t>
    </r>
    <r>
      <rPr>
        <sz val="11"/>
        <rFont val="Calibri"/>
        <family val="2"/>
      </rPr>
      <t xml:space="preserve"> 007</t>
    </r>
    <r>
      <rPr>
        <sz val="11"/>
        <rFont val="宋体"/>
        <charset val="134"/>
      </rPr>
      <t>家庭装酸奶</t>
    </r>
    <r>
      <rPr>
        <sz val="11"/>
        <rFont val="Calibri"/>
        <family val="2"/>
      </rPr>
      <t>1kg*2</t>
    </r>
    <r>
      <rPr>
        <sz val="11"/>
        <rFont val="宋体"/>
        <charset val="134"/>
      </rPr>
      <t>瓶</t>
    </r>
    <r>
      <rPr>
        <sz val="11"/>
        <rFont val="Calibri"/>
        <family val="2"/>
      </rPr>
      <t xml:space="preserve"> </t>
    </r>
    <r>
      <rPr>
        <sz val="11"/>
        <rFont val="宋体"/>
        <charset val="134"/>
      </rPr>
      <t>原味</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</si>
  <si>
    <r>
      <rPr>
        <sz val="11"/>
        <color theme="1"/>
        <rFont val="宋体"/>
        <charset val="134"/>
      </rPr>
      <t>卡士</t>
    </r>
    <r>
      <rPr>
        <sz val="11"/>
        <color theme="1"/>
        <rFont val="Calibri"/>
        <family val="2"/>
      </rPr>
      <t xml:space="preserve"> 007</t>
    </r>
    <r>
      <rPr>
        <sz val="11"/>
        <color theme="1"/>
        <rFont val="宋体"/>
        <charset val="134"/>
      </rPr>
      <t>家庭装酸奶</t>
    </r>
    <r>
      <rPr>
        <sz val="11"/>
        <color theme="1"/>
        <rFont val="Calibri"/>
        <family val="2"/>
      </rPr>
      <t>1kg*2</t>
    </r>
    <r>
      <rPr>
        <sz val="11"/>
        <color theme="1"/>
        <rFont val="宋体"/>
        <charset val="134"/>
      </rPr>
      <t>瓶</t>
    </r>
    <r>
      <rPr>
        <sz val="11"/>
        <color theme="1"/>
        <rFont val="Calibri"/>
        <family val="2"/>
      </rPr>
      <t xml:space="preserve"> </t>
    </r>
    <r>
      <rPr>
        <sz val="11"/>
        <color theme="1"/>
        <rFont val="宋体"/>
        <charset val="134"/>
      </rPr>
      <t>原味</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</si>
  <si>
    <t>http://item.jd.com/10102560261080.html</t>
  </si>
  <si>
    <t>117</t>
  </si>
  <si>
    <t>10102560261080</t>
  </si>
  <si>
    <r>
      <rPr>
        <sz val="11"/>
        <rFont val="宋体"/>
        <charset val="134"/>
      </rPr>
      <t>卡士卡士酸奶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1kg*3</t>
    </r>
    <r>
      <rPr>
        <sz val="11"/>
        <rFont val="宋体"/>
        <charset val="134"/>
      </rPr>
      <t>瓶</t>
    </r>
  </si>
  <si>
    <r>
      <rPr>
        <sz val="11"/>
        <color theme="1"/>
        <rFont val="宋体"/>
        <charset val="134"/>
      </rPr>
      <t>卡士卡士酸奶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1kg*3</t>
    </r>
    <r>
      <rPr>
        <sz val="11"/>
        <color theme="1"/>
        <rFont val="宋体"/>
        <charset val="134"/>
      </rPr>
      <t>瓶</t>
    </r>
  </si>
  <si>
    <t>http://item.jd.com/10169070501214.html</t>
  </si>
  <si>
    <t>67.45</t>
  </si>
  <si>
    <t>10169070501214</t>
  </si>
  <si>
    <r>
      <rPr>
        <sz val="11"/>
        <rFont val="宋体"/>
        <charset val="134"/>
      </rPr>
      <t>卡士酸奶</t>
    </r>
    <r>
      <rPr>
        <sz val="11"/>
        <rFont val="Calibri"/>
        <family val="2"/>
      </rPr>
      <t>007</t>
    </r>
    <r>
      <rPr>
        <sz val="11"/>
        <rFont val="宋体"/>
        <charset val="134"/>
      </rPr>
      <t>家用</t>
    </r>
    <r>
      <rPr>
        <sz val="11"/>
        <rFont val="Calibri"/>
        <family val="2"/>
      </rPr>
      <t xml:space="preserve"> 1kg*2</t>
    </r>
    <r>
      <rPr>
        <sz val="11"/>
        <rFont val="宋体"/>
        <charset val="134"/>
      </rPr>
      <t>瓶装</t>
    </r>
    <r>
      <rPr>
        <sz val="11"/>
        <rFont val="Calibri"/>
        <family val="2"/>
      </rPr>
      <t xml:space="preserve"> 7</t>
    </r>
    <r>
      <rPr>
        <sz val="11"/>
        <rFont val="宋体"/>
        <charset val="134"/>
      </rPr>
      <t>种益生菌低温风味发酵乳</t>
    </r>
    <r>
      <rPr>
        <sz val="11"/>
        <rFont val="Calibri"/>
        <family val="2"/>
      </rPr>
      <t xml:space="preserve"> </t>
    </r>
    <r>
      <rPr>
        <sz val="11"/>
        <rFont val="宋体"/>
        <charset val="134"/>
      </rPr>
      <t>卡士原味</t>
    </r>
    <r>
      <rPr>
        <sz val="11"/>
        <rFont val="Calibri"/>
        <family val="2"/>
      </rPr>
      <t>1kg*2</t>
    </r>
    <r>
      <rPr>
        <sz val="11"/>
        <rFont val="宋体"/>
        <charset val="134"/>
      </rPr>
      <t>瓶【</t>
    </r>
    <r>
      <rPr>
        <sz val="11"/>
        <rFont val="Calibri"/>
        <family val="2"/>
      </rPr>
      <t>7</t>
    </r>
    <r>
      <rPr>
        <sz val="11"/>
        <rFont val="宋体"/>
        <charset val="134"/>
      </rPr>
      <t>种益生菌】</t>
    </r>
  </si>
  <si>
    <r>
      <rPr>
        <sz val="11"/>
        <color theme="1"/>
        <rFont val="宋体"/>
        <charset val="134"/>
      </rPr>
      <t>卡士酸奶</t>
    </r>
    <r>
      <rPr>
        <sz val="11"/>
        <color theme="1"/>
        <rFont val="Calibri"/>
        <family val="2"/>
      </rPr>
      <t>007</t>
    </r>
    <r>
      <rPr>
        <sz val="11"/>
        <color theme="1"/>
        <rFont val="宋体"/>
        <charset val="134"/>
      </rPr>
      <t>家用</t>
    </r>
    <r>
      <rPr>
        <sz val="11"/>
        <color theme="1"/>
        <rFont val="Calibri"/>
        <family val="2"/>
      </rPr>
      <t xml:space="preserve"> 1kg*2</t>
    </r>
    <r>
      <rPr>
        <sz val="11"/>
        <color theme="1"/>
        <rFont val="宋体"/>
        <charset val="134"/>
      </rPr>
      <t>瓶装</t>
    </r>
    <r>
      <rPr>
        <sz val="11"/>
        <color theme="1"/>
        <rFont val="Calibri"/>
        <family val="2"/>
      </rPr>
      <t xml:space="preserve"> 7</t>
    </r>
    <r>
      <rPr>
        <sz val="11"/>
        <color theme="1"/>
        <rFont val="宋体"/>
        <charset val="134"/>
      </rPr>
      <t>种益生菌低温风味发酵乳</t>
    </r>
    <r>
      <rPr>
        <sz val="11"/>
        <color theme="1"/>
        <rFont val="Calibri"/>
        <family val="2"/>
      </rPr>
      <t xml:space="preserve"> </t>
    </r>
    <r>
      <rPr>
        <sz val="11"/>
        <color theme="1"/>
        <rFont val="宋体"/>
        <charset val="134"/>
      </rPr>
      <t>卡士原味</t>
    </r>
    <r>
      <rPr>
        <sz val="11"/>
        <color theme="1"/>
        <rFont val="Calibri"/>
        <family val="2"/>
      </rPr>
      <t>1kg*2</t>
    </r>
    <r>
      <rPr>
        <sz val="11"/>
        <color theme="1"/>
        <rFont val="宋体"/>
        <charset val="134"/>
      </rPr>
      <t>瓶【</t>
    </r>
    <r>
      <rPr>
        <sz val="11"/>
        <color theme="1"/>
        <rFont val="Calibri"/>
        <family val="2"/>
      </rPr>
      <t>7</t>
    </r>
    <r>
      <rPr>
        <sz val="11"/>
        <color theme="1"/>
        <rFont val="宋体"/>
        <charset val="134"/>
      </rPr>
      <t>种益生菌】</t>
    </r>
  </si>
  <si>
    <t>http://item.jd.com/10176654528706.html</t>
  </si>
  <si>
    <t>120</t>
  </si>
  <si>
    <t>10176654528706</t>
  </si>
  <si>
    <r>
      <rPr>
        <sz val="11"/>
        <rFont val="宋体"/>
        <charset val="134"/>
      </rPr>
      <t>卡士</t>
    </r>
    <r>
      <rPr>
        <sz val="11"/>
        <rFont val="Calibri"/>
        <family val="2"/>
      </rPr>
      <t>007mini</t>
    </r>
    <r>
      <rPr>
        <sz val="11"/>
        <rFont val="宋体"/>
        <charset val="134"/>
      </rPr>
      <t>罐</t>
    </r>
    <r>
      <rPr>
        <sz val="11"/>
        <rFont val="Calibri"/>
        <family val="2"/>
      </rPr>
      <t>AD</t>
    </r>
    <r>
      <rPr>
        <sz val="11"/>
        <rFont val="宋体"/>
        <charset val="134"/>
      </rPr>
      <t>钙酸奶益生菌原味发酵乳</t>
    </r>
    <r>
      <rPr>
        <sz val="11"/>
        <rFont val="Calibri"/>
        <family val="2"/>
      </rPr>
      <t>0</t>
    </r>
    <r>
      <rPr>
        <sz val="11"/>
        <rFont val="宋体"/>
        <charset val="134"/>
      </rPr>
      <t>添加剂孕妇学生早餐奶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钙迷你罐</t>
    </r>
    <r>
      <rPr>
        <sz val="11"/>
        <rFont val="Calibri"/>
        <family val="2"/>
      </rPr>
      <t>220g</t>
    </r>
  </si>
  <si>
    <r>
      <rPr>
        <sz val="11"/>
        <color theme="1"/>
        <rFont val="宋体"/>
        <charset val="134"/>
      </rPr>
      <t>卡士</t>
    </r>
    <r>
      <rPr>
        <sz val="11"/>
        <color theme="1"/>
        <rFont val="Calibri"/>
        <family val="2"/>
      </rPr>
      <t>007mini</t>
    </r>
    <r>
      <rPr>
        <sz val="11"/>
        <color theme="1"/>
        <rFont val="宋体"/>
        <charset val="134"/>
      </rPr>
      <t>罐</t>
    </r>
    <r>
      <rPr>
        <sz val="11"/>
        <color theme="1"/>
        <rFont val="Calibri"/>
        <family val="2"/>
      </rPr>
      <t>AD</t>
    </r>
    <r>
      <rPr>
        <sz val="11"/>
        <color theme="1"/>
        <rFont val="宋体"/>
        <charset val="134"/>
      </rPr>
      <t>钙酸奶益生菌原味发酵乳</t>
    </r>
    <r>
      <rPr>
        <sz val="11"/>
        <color theme="1"/>
        <rFont val="Calibri"/>
        <family val="2"/>
      </rPr>
      <t>0</t>
    </r>
    <r>
      <rPr>
        <sz val="11"/>
        <color theme="1"/>
        <rFont val="宋体"/>
        <charset val="134"/>
      </rPr>
      <t>添加剂孕妇学生早餐奶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钙迷你罐</t>
    </r>
    <r>
      <rPr>
        <sz val="11"/>
        <color theme="1"/>
        <rFont val="Calibri"/>
        <family val="2"/>
      </rPr>
      <t>220g</t>
    </r>
  </si>
  <si>
    <t>http://item.jd.com/10117489078751.html</t>
  </si>
  <si>
    <t>10117489078751</t>
  </si>
  <si>
    <r>
      <rPr>
        <sz val="11"/>
        <rFont val="宋体"/>
        <charset val="134"/>
      </rPr>
      <t>卡士酸奶家庭装酸奶原味</t>
    </r>
    <r>
      <rPr>
        <sz val="11"/>
        <rFont val="Calibri"/>
        <family val="2"/>
      </rPr>
      <t>969g</t>
    </r>
    <r>
      <rPr>
        <sz val="11"/>
        <rFont val="宋体"/>
        <charset val="134"/>
      </rPr>
      <t>瓶装</t>
    </r>
    <r>
      <rPr>
        <sz val="11"/>
        <rFont val="Calibri"/>
        <family val="2"/>
      </rPr>
      <t>7</t>
    </r>
    <r>
      <rPr>
        <sz val="11"/>
        <rFont val="宋体"/>
        <charset val="134"/>
      </rPr>
      <t>种益生菌酸奶</t>
    </r>
    <r>
      <rPr>
        <sz val="11"/>
        <rFont val="Calibri"/>
        <family val="2"/>
      </rPr>
      <t xml:space="preserve"> </t>
    </r>
    <r>
      <rPr>
        <sz val="11"/>
        <rFont val="宋体"/>
        <charset val="134"/>
      </rPr>
      <t>【顺丰】</t>
    </r>
    <r>
      <rPr>
        <sz val="11"/>
        <rFont val="Calibri"/>
        <family val="2"/>
      </rPr>
      <t>007</t>
    </r>
    <r>
      <rPr>
        <sz val="11"/>
        <rFont val="宋体"/>
        <charset val="134"/>
      </rPr>
      <t>家庭装</t>
    </r>
    <r>
      <rPr>
        <sz val="11"/>
        <rFont val="Calibri"/>
        <family val="2"/>
      </rPr>
      <t>0</t>
    </r>
    <r>
      <rPr>
        <sz val="11"/>
        <rFont val="宋体"/>
        <charset val="134"/>
      </rPr>
      <t>蔗糖</t>
    </r>
    <r>
      <rPr>
        <sz val="11"/>
        <rFont val="Calibri"/>
        <family val="2"/>
      </rPr>
      <t>969g*4</t>
    </r>
    <r>
      <rPr>
        <sz val="11"/>
        <rFont val="宋体"/>
        <charset val="134"/>
      </rPr>
      <t>瓶</t>
    </r>
  </si>
  <si>
    <r>
      <rPr>
        <sz val="11"/>
        <color theme="1"/>
        <rFont val="宋体"/>
        <charset val="134"/>
      </rPr>
      <t>卡士酸奶家庭装酸奶原味</t>
    </r>
    <r>
      <rPr>
        <sz val="11"/>
        <color theme="1"/>
        <rFont val="Calibri"/>
        <family val="2"/>
      </rPr>
      <t>969g</t>
    </r>
    <r>
      <rPr>
        <sz val="11"/>
        <color theme="1"/>
        <rFont val="宋体"/>
        <charset val="134"/>
      </rPr>
      <t>瓶装</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【顺丰】</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蔗糖</t>
    </r>
    <r>
      <rPr>
        <sz val="11"/>
        <color theme="1"/>
        <rFont val="Calibri"/>
        <family val="2"/>
      </rPr>
      <t>969g*4</t>
    </r>
    <r>
      <rPr>
        <sz val="11"/>
        <color theme="1"/>
        <rFont val="宋体"/>
        <charset val="134"/>
      </rPr>
      <t>瓶</t>
    </r>
  </si>
  <si>
    <t>http://item.jd.com/10117489078750.html</t>
  </si>
  <si>
    <t>10117489078750</t>
  </si>
  <si>
    <r>
      <rPr>
        <sz val="11"/>
        <rFont val="宋体"/>
        <charset val="134"/>
      </rPr>
      <t>卡士酸奶家庭装酸奶原味</t>
    </r>
    <r>
      <rPr>
        <sz val="11"/>
        <rFont val="Calibri"/>
        <family val="2"/>
      </rPr>
      <t>969g</t>
    </r>
    <r>
      <rPr>
        <sz val="11"/>
        <rFont val="宋体"/>
        <charset val="134"/>
      </rPr>
      <t>瓶装</t>
    </r>
    <r>
      <rPr>
        <sz val="11"/>
        <rFont val="Calibri"/>
        <family val="2"/>
      </rPr>
      <t>7</t>
    </r>
    <r>
      <rPr>
        <sz val="11"/>
        <rFont val="宋体"/>
        <charset val="134"/>
      </rPr>
      <t>种益生菌酸奶</t>
    </r>
    <r>
      <rPr>
        <sz val="11"/>
        <rFont val="Calibri"/>
        <family val="2"/>
      </rPr>
      <t xml:space="preserve"> </t>
    </r>
    <r>
      <rPr>
        <sz val="11"/>
        <rFont val="宋体"/>
        <charset val="134"/>
      </rPr>
      <t>【顺丰】</t>
    </r>
    <r>
      <rPr>
        <sz val="11"/>
        <rFont val="Calibri"/>
        <family val="2"/>
      </rPr>
      <t>007</t>
    </r>
    <r>
      <rPr>
        <sz val="11"/>
        <rFont val="宋体"/>
        <charset val="134"/>
      </rPr>
      <t>家庭装</t>
    </r>
    <r>
      <rPr>
        <sz val="11"/>
        <rFont val="Calibri"/>
        <family val="2"/>
      </rPr>
      <t>0</t>
    </r>
    <r>
      <rPr>
        <sz val="11"/>
        <rFont val="宋体"/>
        <charset val="134"/>
      </rPr>
      <t>蔗糖</t>
    </r>
    <r>
      <rPr>
        <sz val="11"/>
        <rFont val="Calibri"/>
        <family val="2"/>
      </rPr>
      <t>969g*2</t>
    </r>
    <r>
      <rPr>
        <sz val="11"/>
        <rFont val="宋体"/>
        <charset val="134"/>
      </rPr>
      <t>瓶</t>
    </r>
  </si>
  <si>
    <r>
      <rPr>
        <sz val="11"/>
        <color theme="1"/>
        <rFont val="宋体"/>
        <charset val="134"/>
      </rPr>
      <t>卡士酸奶家庭装酸奶原味</t>
    </r>
    <r>
      <rPr>
        <sz val="11"/>
        <color theme="1"/>
        <rFont val="Calibri"/>
        <family val="2"/>
      </rPr>
      <t>969g</t>
    </r>
    <r>
      <rPr>
        <sz val="11"/>
        <color theme="1"/>
        <rFont val="宋体"/>
        <charset val="134"/>
      </rPr>
      <t>瓶装</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【顺丰】</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蔗糖</t>
    </r>
    <r>
      <rPr>
        <sz val="11"/>
        <color theme="1"/>
        <rFont val="Calibri"/>
        <family val="2"/>
      </rPr>
      <t>969g*2</t>
    </r>
    <r>
      <rPr>
        <sz val="11"/>
        <color theme="1"/>
        <rFont val="宋体"/>
        <charset val="134"/>
      </rPr>
      <t>瓶</t>
    </r>
  </si>
  <si>
    <t>http://item.jd.com/10200063764422.html</t>
  </si>
  <si>
    <t>10200063764422</t>
  </si>
  <si>
    <r>
      <rPr>
        <sz val="11"/>
        <rFont val="宋体"/>
        <charset val="134"/>
      </rPr>
      <t>卡士（</t>
    </r>
    <r>
      <rPr>
        <sz val="11"/>
        <rFont val="Calibri"/>
        <family val="2"/>
      </rPr>
      <t>CLASSY.KISS</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钙酸奶草莓味</t>
    </r>
    <r>
      <rPr>
        <sz val="11"/>
        <rFont val="Calibri"/>
        <family val="2"/>
      </rPr>
      <t>2103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</si>
  <si>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钙酸奶草莓味</t>
    </r>
    <r>
      <rPr>
        <sz val="11"/>
        <color theme="1"/>
        <rFont val="Calibri"/>
        <family val="2"/>
      </rPr>
      <t>2103</t>
    </r>
    <r>
      <rPr>
        <sz val="11"/>
        <color theme="1"/>
        <rFont val="宋体"/>
        <charset val="134"/>
      </rPr>
      <t>瓶</t>
    </r>
  </si>
  <si>
    <t>http://item.jd.com/10194016869716.html</t>
  </si>
  <si>
    <t>10194016869716</t>
  </si>
  <si>
    <t>http://item.jd.com/10208207427988.html</t>
  </si>
  <si>
    <t>10208207427988</t>
  </si>
  <si>
    <r>
      <rPr>
        <sz val="11"/>
        <rFont val="宋体"/>
        <charset val="134"/>
      </rPr>
      <t>卡士酸奶</t>
    </r>
    <r>
      <rPr>
        <sz val="11"/>
        <rFont val="Calibri"/>
        <family val="2"/>
      </rPr>
      <t>007</t>
    </r>
    <r>
      <rPr>
        <sz val="11"/>
        <rFont val="宋体"/>
        <charset val="134"/>
      </rPr>
      <t>小奶罐</t>
    </r>
    <r>
      <rPr>
        <sz val="11"/>
        <rFont val="Calibri"/>
        <family val="2"/>
      </rPr>
      <t>440g6</t>
    </r>
    <r>
      <rPr>
        <sz val="11"/>
        <rFont val="宋体"/>
        <charset val="134"/>
      </rPr>
      <t>瓶</t>
    </r>
    <r>
      <rPr>
        <sz val="11"/>
        <rFont val="Calibri"/>
        <family val="2"/>
      </rPr>
      <t>0</t>
    </r>
    <r>
      <rPr>
        <sz val="11"/>
        <rFont val="宋体"/>
        <charset val="134"/>
      </rPr>
      <t>蔗糖学生儿童营养酸牛奶原味发酵乳</t>
    </r>
    <r>
      <rPr>
        <sz val="11"/>
        <rFont val="Calibri"/>
        <family val="2"/>
      </rPr>
      <t xml:space="preserve"> </t>
    </r>
    <r>
      <rPr>
        <sz val="11"/>
        <rFont val="宋体"/>
        <charset val="134"/>
      </rPr>
      <t>原味</t>
    </r>
    <r>
      <rPr>
        <sz val="11"/>
        <rFont val="Calibri"/>
        <family val="2"/>
      </rPr>
      <t>440g 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</si>
  <si>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440g6</t>
    </r>
    <r>
      <rPr>
        <sz val="11"/>
        <color theme="1"/>
        <rFont val="宋体"/>
        <charset val="134"/>
      </rPr>
      <t>瓶</t>
    </r>
    <r>
      <rPr>
        <sz val="11"/>
        <color theme="1"/>
        <rFont val="Calibri"/>
        <family val="2"/>
      </rPr>
      <t>0</t>
    </r>
    <r>
      <rPr>
        <sz val="11"/>
        <color theme="1"/>
        <rFont val="宋体"/>
        <charset val="134"/>
      </rPr>
      <t>蔗糖学生儿童营养酸牛奶原味发酵乳</t>
    </r>
    <r>
      <rPr>
        <sz val="11"/>
        <color theme="1"/>
        <rFont val="Calibri"/>
        <family val="2"/>
      </rPr>
      <t xml:space="preserve"> </t>
    </r>
    <r>
      <rPr>
        <sz val="11"/>
        <color theme="1"/>
        <rFont val="宋体"/>
        <charset val="134"/>
      </rPr>
      <t>原味</t>
    </r>
    <r>
      <rPr>
        <sz val="11"/>
        <color theme="1"/>
        <rFont val="Calibri"/>
        <family val="2"/>
      </rPr>
      <t>440g 6</t>
    </r>
    <r>
      <rPr>
        <sz val="11"/>
        <color theme="1"/>
        <rFont val="宋体"/>
        <charset val="134"/>
      </rPr>
      <t>瓶</t>
    </r>
  </si>
  <si>
    <t>http://item.jd.com/10177930609480.html</t>
  </si>
  <si>
    <t>74.9</t>
  </si>
  <si>
    <t>10177930609480</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</si>
  <si>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益生菌原味酸奶</t>
    </r>
    <r>
      <rPr>
        <sz val="11"/>
        <rFont val="Calibri"/>
        <family val="2"/>
      </rPr>
      <t>440g*3</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</si>
  <si>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益生菌原味酸奶</t>
    </r>
    <r>
      <rPr>
        <sz val="11"/>
        <color theme="1"/>
        <rFont val="Calibri"/>
        <family val="2"/>
      </rPr>
      <t>440g*3</t>
    </r>
    <r>
      <rPr>
        <sz val="11"/>
        <color theme="1"/>
        <rFont val="宋体"/>
        <charset val="134"/>
      </rPr>
      <t>瓶</t>
    </r>
  </si>
  <si>
    <t>http://item.jd.com/10118634140241.html</t>
  </si>
  <si>
    <t>10118634140241</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</si>
  <si>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12</t>
    </r>
    <r>
      <rPr>
        <sz val="11"/>
        <rFont val="宋体"/>
        <charset val="134"/>
      </rPr>
      <t>瓶】随心搭配</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</si>
  <si>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12</t>
    </r>
    <r>
      <rPr>
        <sz val="11"/>
        <color theme="1"/>
        <rFont val="宋体"/>
        <charset val="134"/>
      </rPr>
      <t>瓶】随心搭配</t>
    </r>
  </si>
  <si>
    <t>http://item.jd.com/10118634140238.html</t>
  </si>
  <si>
    <t>323</t>
  </si>
  <si>
    <t>10118634140238</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</si>
  <si>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6</t>
    </r>
    <r>
      <rPr>
        <sz val="11"/>
        <rFont val="宋体"/>
        <charset val="134"/>
      </rPr>
      <t>瓶】随心搭配</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</si>
  <si>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瓶】随心搭配</t>
    </r>
  </si>
  <si>
    <t>http://item.jd.com/10118634140237.html</t>
  </si>
  <si>
    <t>219</t>
  </si>
  <si>
    <t>10118634140237</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</si>
  <si>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4</t>
    </r>
    <r>
      <rPr>
        <sz val="11"/>
        <rFont val="宋体"/>
        <charset val="134"/>
      </rPr>
      <t>瓶】随心搭配</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</si>
  <si>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瓶】随心搭配</t>
    </r>
  </si>
  <si>
    <t>http://item.jd.com/10118634140226.html</t>
  </si>
  <si>
    <t>10118634140226</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</si>
  <si>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6</t>
    </r>
    <r>
      <rPr>
        <sz val="11"/>
        <rFont val="宋体"/>
        <charset val="134"/>
      </rPr>
      <t>瓶</t>
    </r>
    <r>
      <rPr>
        <sz val="11"/>
        <rFont val="Calibri"/>
        <family val="2"/>
      </rPr>
      <t>*1000g</t>
    </r>
    <r>
      <rPr>
        <sz val="11"/>
        <rFont val="宋体"/>
        <charset val="134"/>
      </rPr>
      <t>】原味红瓶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</si>
  <si>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t>
    </r>
    <r>
      <rPr>
        <sz val="11"/>
        <color theme="1"/>
        <rFont val="Calibri"/>
        <family val="2"/>
      </rPr>
      <t>*1000g</t>
    </r>
    <r>
      <rPr>
        <sz val="11"/>
        <color theme="1"/>
        <rFont val="宋体"/>
        <charset val="134"/>
      </rPr>
      <t>】原味红瓶</t>
    </r>
  </si>
  <si>
    <t>http://item.jd.com/10118634140230.html</t>
  </si>
  <si>
    <t>10118634140230</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</si>
  <si>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*969g</t>
    </r>
    <r>
      <rPr>
        <sz val="11"/>
        <rFont val="宋体"/>
        <charset val="134"/>
      </rPr>
      <t>】蓝瓶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</si>
  <si>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t>
    </r>
    <r>
      <rPr>
        <sz val="11"/>
        <color theme="1"/>
        <rFont val="Calibri"/>
        <family val="2"/>
      </rPr>
      <t>*969g</t>
    </r>
    <r>
      <rPr>
        <sz val="11"/>
        <color theme="1"/>
        <rFont val="宋体"/>
        <charset val="134"/>
      </rPr>
      <t>】蓝瓶</t>
    </r>
  </si>
  <si>
    <t>http://item.jd.com/10118634140232.html</t>
  </si>
  <si>
    <t>10118634140232</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</si>
  <si>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6</t>
    </r>
    <r>
      <rPr>
        <sz val="11"/>
        <rFont val="宋体"/>
        <charset val="134"/>
      </rPr>
      <t>瓶</t>
    </r>
    <r>
      <rPr>
        <sz val="11"/>
        <rFont val="Calibri"/>
        <family val="2"/>
      </rPr>
      <t>*969g</t>
    </r>
    <r>
      <rPr>
        <sz val="11"/>
        <rFont val="宋体"/>
        <charset val="134"/>
      </rPr>
      <t>】蓝瓶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</si>
  <si>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t>
    </r>
    <r>
      <rPr>
        <sz val="11"/>
        <color theme="1"/>
        <rFont val="Calibri"/>
        <family val="2"/>
      </rPr>
      <t>*969g</t>
    </r>
    <r>
      <rPr>
        <sz val="11"/>
        <color theme="1"/>
        <rFont val="宋体"/>
        <charset val="134"/>
      </rPr>
      <t>】蓝瓶</t>
    </r>
  </si>
  <si>
    <t>http://item.jd.com/10118634140231.html</t>
  </si>
  <si>
    <t>10118634140231</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</si>
  <si>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4</t>
    </r>
    <r>
      <rPr>
        <sz val="11"/>
        <rFont val="宋体"/>
        <charset val="134"/>
      </rPr>
      <t>瓶</t>
    </r>
    <r>
      <rPr>
        <sz val="11"/>
        <rFont val="Calibri"/>
        <family val="2"/>
      </rPr>
      <t>*969g</t>
    </r>
    <r>
      <rPr>
        <sz val="11"/>
        <rFont val="宋体"/>
        <charset val="134"/>
      </rPr>
      <t>】蓝瓶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</si>
  <si>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t>
    </r>
    <r>
      <rPr>
        <sz val="11"/>
        <color theme="1"/>
        <rFont val="Calibri"/>
        <family val="2"/>
      </rPr>
      <t>*969g</t>
    </r>
    <r>
      <rPr>
        <sz val="11"/>
        <color theme="1"/>
        <rFont val="宋体"/>
        <charset val="134"/>
      </rPr>
      <t>】蓝瓶</t>
    </r>
  </si>
  <si>
    <t>http://item.jd.com/10177930609484.html</t>
  </si>
  <si>
    <t>84</t>
  </si>
  <si>
    <t>10177930609484</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</si>
  <si>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益生菌</t>
    </r>
    <r>
      <rPr>
        <sz val="11"/>
        <rFont val="Calibri"/>
        <family val="2"/>
      </rPr>
      <t>AD</t>
    </r>
    <r>
      <rPr>
        <sz val="11"/>
        <rFont val="宋体"/>
        <charset val="134"/>
      </rPr>
      <t>钙原味酸奶</t>
    </r>
    <r>
      <rPr>
        <sz val="11"/>
        <rFont val="Calibri"/>
        <family val="2"/>
      </rPr>
      <t>220g*6</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</si>
  <si>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钙原味酸奶</t>
    </r>
    <r>
      <rPr>
        <sz val="11"/>
        <color theme="1"/>
        <rFont val="Calibri"/>
        <family val="2"/>
      </rPr>
      <t>220g*6</t>
    </r>
    <r>
      <rPr>
        <sz val="11"/>
        <color theme="1"/>
        <rFont val="宋体"/>
        <charset val="134"/>
      </rPr>
      <t>瓶</t>
    </r>
  </si>
  <si>
    <t>http://item.jd.com/10118634140224.html</t>
  </si>
  <si>
    <t>10118634140224</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</si>
  <si>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*1000g</t>
    </r>
    <r>
      <rPr>
        <sz val="11"/>
        <rFont val="宋体"/>
        <charset val="134"/>
      </rPr>
      <t>】原味红瓶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</si>
  <si>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t>
    </r>
    <r>
      <rPr>
        <sz val="11"/>
        <color theme="1"/>
        <rFont val="Calibri"/>
        <family val="2"/>
      </rPr>
      <t>*1000g</t>
    </r>
    <r>
      <rPr>
        <sz val="11"/>
        <color theme="1"/>
        <rFont val="宋体"/>
        <charset val="134"/>
      </rPr>
      <t>】原味红瓶</t>
    </r>
  </si>
  <si>
    <t>http://item.jd.com/10125351486137.html</t>
  </si>
  <si>
    <t>122</t>
  </si>
  <si>
    <t>10125351486137</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</si>
  <si>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【礼盒】小瓶原味</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</si>
  <si>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【礼盒】小瓶原味</t>
    </r>
    <r>
      <rPr>
        <sz val="11"/>
        <color theme="1"/>
        <rFont val="Calibri"/>
        <family val="2"/>
      </rPr>
      <t>440g×4</t>
    </r>
    <r>
      <rPr>
        <sz val="11"/>
        <color theme="1"/>
        <rFont val="宋体"/>
        <charset val="134"/>
      </rPr>
      <t>瓶</t>
    </r>
  </si>
  <si>
    <t>http://item.jd.com/10201361847432.html</t>
  </si>
  <si>
    <t>61.6</t>
  </si>
  <si>
    <t>10201361847432</t>
  </si>
  <si>
    <r>
      <rPr>
        <sz val="11"/>
        <rFont val="宋体"/>
        <charset val="134"/>
      </rPr>
      <t>卡士低温风味酸奶</t>
    </r>
    <r>
      <rPr>
        <sz val="11"/>
        <rFont val="Calibri"/>
        <family val="2"/>
      </rPr>
      <t>007</t>
    </r>
    <r>
      <rPr>
        <sz val="11"/>
        <rFont val="宋体"/>
        <charset val="134"/>
      </rPr>
      <t>家庭装</t>
    </r>
    <r>
      <rPr>
        <sz val="11"/>
        <rFont val="Calibri"/>
        <family val="2"/>
      </rPr>
      <t>0</t>
    </r>
    <r>
      <rPr>
        <sz val="11"/>
        <rFont val="宋体"/>
        <charset val="134"/>
      </rPr>
      <t>零蔗糖益生菌营养早餐奶</t>
    </r>
    <r>
      <rPr>
        <sz val="11"/>
        <rFont val="Calibri"/>
        <family val="2"/>
      </rPr>
      <t>969g*2</t>
    </r>
    <r>
      <rPr>
        <sz val="11"/>
        <rFont val="宋体"/>
        <charset val="134"/>
      </rPr>
      <t>瓶</t>
    </r>
    <r>
      <rPr>
        <sz val="11"/>
        <rFont val="Calibri"/>
        <family val="2"/>
      </rPr>
      <t xml:space="preserve"> 007</t>
    </r>
    <r>
      <rPr>
        <sz val="11"/>
        <rFont val="宋体"/>
        <charset val="134"/>
      </rPr>
      <t>家庭装零蔗糖</t>
    </r>
    <r>
      <rPr>
        <sz val="11"/>
        <rFont val="Calibri"/>
        <family val="2"/>
      </rPr>
      <t>969g 2</t>
    </r>
    <r>
      <rPr>
        <sz val="11"/>
        <rFont val="宋体"/>
        <charset val="134"/>
      </rPr>
      <t>瓶</t>
    </r>
  </si>
  <si>
    <r>
      <rPr>
        <sz val="11"/>
        <color theme="1"/>
        <rFont val="宋体"/>
        <charset val="134"/>
      </rPr>
      <t>卡士低温风味酸奶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零蔗糖益生菌营养早餐奶</t>
    </r>
    <r>
      <rPr>
        <sz val="11"/>
        <color theme="1"/>
        <rFont val="Calibri"/>
        <family val="2"/>
      </rPr>
      <t>969g*2</t>
    </r>
    <r>
      <rPr>
        <sz val="11"/>
        <color theme="1"/>
        <rFont val="宋体"/>
        <charset val="134"/>
      </rPr>
      <t>瓶</t>
    </r>
    <r>
      <rPr>
        <sz val="11"/>
        <color theme="1"/>
        <rFont val="Calibri"/>
        <family val="2"/>
      </rPr>
      <t xml:space="preserve"> 007</t>
    </r>
    <r>
      <rPr>
        <sz val="11"/>
        <color theme="1"/>
        <rFont val="宋体"/>
        <charset val="134"/>
      </rPr>
      <t>家庭装零蔗糖</t>
    </r>
    <r>
      <rPr>
        <sz val="11"/>
        <color theme="1"/>
        <rFont val="Calibri"/>
        <family val="2"/>
      </rPr>
      <t>969g 2</t>
    </r>
    <r>
      <rPr>
        <sz val="11"/>
        <color theme="1"/>
        <rFont val="宋体"/>
        <charset val="134"/>
      </rPr>
      <t>瓶</t>
    </r>
  </si>
  <si>
    <r>
      <rPr>
        <sz val="11"/>
        <color theme="1"/>
        <rFont val="宋体"/>
        <charset val="134"/>
      </rPr>
      <t>水电子商务专营店</t>
    </r>
  </si>
  <si>
    <t>http://item.jd.com/10199788040718.html</t>
  </si>
  <si>
    <t>238</t>
  </si>
  <si>
    <t>10199788040718</t>
  </si>
  <si>
    <r>
      <rPr>
        <sz val="11"/>
        <rFont val="宋体"/>
        <charset val="134"/>
      </rPr>
      <t>卡士酸奶</t>
    </r>
    <r>
      <rPr>
        <sz val="11"/>
        <rFont val="Calibri"/>
        <family val="2"/>
      </rPr>
      <t>007</t>
    </r>
    <r>
      <rPr>
        <sz val="11"/>
        <rFont val="宋体"/>
        <charset val="134"/>
      </rPr>
      <t>原味家庭装大桶实惠营养早餐奶</t>
    </r>
    <r>
      <rPr>
        <sz val="11"/>
        <rFont val="Calibri"/>
        <family val="2"/>
      </rPr>
      <t xml:space="preserve"> </t>
    </r>
    <r>
      <rPr>
        <sz val="11"/>
        <rFont val="宋体"/>
        <charset val="134"/>
      </rPr>
      <t>原味有糖</t>
    </r>
    <r>
      <rPr>
        <sz val="11"/>
        <rFont val="Calibri"/>
        <family val="2"/>
      </rPr>
      <t>1kg 4</t>
    </r>
    <r>
      <rPr>
        <sz val="11"/>
        <rFont val="宋体"/>
        <charset val="134"/>
      </rPr>
      <t>桶</t>
    </r>
  </si>
  <si>
    <r>
      <rPr>
        <sz val="11"/>
        <color theme="1"/>
        <rFont val="宋体"/>
        <charset val="134"/>
      </rPr>
      <t>卡士酸奶</t>
    </r>
    <r>
      <rPr>
        <sz val="11"/>
        <color theme="1"/>
        <rFont val="Calibri"/>
        <family val="2"/>
      </rPr>
      <t>007</t>
    </r>
    <r>
      <rPr>
        <sz val="11"/>
        <color theme="1"/>
        <rFont val="宋体"/>
        <charset val="134"/>
      </rPr>
      <t>原味家庭装大桶实惠营养早餐奶</t>
    </r>
    <r>
      <rPr>
        <sz val="11"/>
        <color theme="1"/>
        <rFont val="Calibri"/>
        <family val="2"/>
      </rPr>
      <t xml:space="preserve"> </t>
    </r>
    <r>
      <rPr>
        <sz val="11"/>
        <color theme="1"/>
        <rFont val="宋体"/>
        <charset val="134"/>
      </rPr>
      <t>原味有糖</t>
    </r>
    <r>
      <rPr>
        <sz val="11"/>
        <color theme="1"/>
        <rFont val="Calibri"/>
        <family val="2"/>
      </rPr>
      <t>1kg 4</t>
    </r>
    <r>
      <rPr>
        <sz val="11"/>
        <color theme="1"/>
        <rFont val="宋体"/>
        <charset val="134"/>
      </rPr>
      <t>桶</t>
    </r>
  </si>
  <si>
    <t>http://item.jd.com/10095933912840.html</t>
  </si>
  <si>
    <t>10095933912840</t>
  </si>
  <si>
    <r>
      <rPr>
        <sz val="11"/>
        <rFont val="宋体"/>
        <charset val="134"/>
      </rPr>
      <t>卡士卡士</t>
    </r>
    <r>
      <rPr>
        <sz val="11"/>
        <rFont val="Calibri"/>
        <family val="2"/>
      </rPr>
      <t>007</t>
    </r>
    <r>
      <rPr>
        <sz val="11"/>
        <rFont val="宋体"/>
        <charset val="134"/>
      </rPr>
      <t>酸奶可选原味七种益生菌低温冷藏家庭装</t>
    </r>
    <r>
      <rPr>
        <sz val="11"/>
        <rFont val="Calibri"/>
        <family val="2"/>
      </rPr>
      <t xml:space="preserve"> 440g*</t>
    </r>
    <r>
      <rPr>
        <sz val="11"/>
        <rFont val="宋体"/>
        <charset val="134"/>
      </rPr>
      <t>原味</t>
    </r>
    <r>
      <rPr>
        <sz val="11"/>
        <rFont val="Calibri"/>
        <family val="2"/>
      </rPr>
      <t>007</t>
    </r>
    <r>
      <rPr>
        <sz val="11"/>
        <rFont val="宋体"/>
        <charset val="134"/>
      </rPr>
      <t>（红字）</t>
    </r>
    <r>
      <rPr>
        <sz val="11"/>
        <rFont val="Calibri"/>
        <family val="2"/>
      </rPr>
      <t xml:space="preserve"> 4</t>
    </r>
    <r>
      <rPr>
        <sz val="11"/>
        <rFont val="宋体"/>
        <charset val="134"/>
      </rPr>
      <t>瓶</t>
    </r>
  </si>
  <si>
    <r>
      <rPr>
        <sz val="11"/>
        <color theme="1"/>
        <rFont val="宋体"/>
        <charset val="134"/>
      </rPr>
      <t>卡士卡士</t>
    </r>
    <r>
      <rPr>
        <sz val="11"/>
        <color theme="1"/>
        <rFont val="Calibri"/>
        <family val="2"/>
      </rPr>
      <t>007</t>
    </r>
    <r>
      <rPr>
        <sz val="11"/>
        <color theme="1"/>
        <rFont val="宋体"/>
        <charset val="134"/>
      </rPr>
      <t>酸奶可选原味七种益生菌低温冷藏家庭装</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（红字）</t>
    </r>
    <r>
      <rPr>
        <sz val="11"/>
        <color theme="1"/>
        <rFont val="Calibri"/>
        <family val="2"/>
      </rPr>
      <t xml:space="preserve"> 4</t>
    </r>
    <r>
      <rPr>
        <sz val="11"/>
        <color theme="1"/>
        <rFont val="宋体"/>
        <charset val="134"/>
      </rPr>
      <t>瓶</t>
    </r>
  </si>
  <si>
    <r>
      <rPr>
        <sz val="11"/>
        <color theme="1"/>
        <rFont val="宋体"/>
        <charset val="134"/>
      </rPr>
      <t>全球好物店</t>
    </r>
  </si>
  <si>
    <t>http://item.jd.com/10166706375356.html</t>
  </si>
  <si>
    <t>258.12</t>
  </si>
  <si>
    <t>10166706375356</t>
  </si>
  <si>
    <r>
      <rPr>
        <sz val="11"/>
        <rFont val="宋体"/>
        <charset val="134"/>
      </rPr>
      <t>卡士酸奶益生菌</t>
    </r>
    <r>
      <rPr>
        <sz val="11"/>
        <rFont val="Calibri"/>
        <family val="2"/>
      </rPr>
      <t>007</t>
    </r>
    <r>
      <rPr>
        <sz val="11"/>
        <rFont val="宋体"/>
        <charset val="134"/>
      </rPr>
      <t>无蔗糖</t>
    </r>
    <r>
      <rPr>
        <sz val="11"/>
        <rFont val="Calibri"/>
        <family val="2"/>
      </rPr>
      <t xml:space="preserve">428g </t>
    </r>
    <r>
      <rPr>
        <sz val="11"/>
        <rFont val="宋体"/>
        <charset val="134"/>
      </rPr>
      <t>早餐营养</t>
    </r>
    <r>
      <rPr>
        <sz val="11"/>
        <rFont val="Calibri"/>
        <family val="2"/>
      </rPr>
      <t>0</t>
    </r>
    <r>
      <rPr>
        <sz val="11"/>
        <rFont val="宋体"/>
        <charset val="134"/>
      </rPr>
      <t>添加小奶罐</t>
    </r>
    <r>
      <rPr>
        <sz val="11"/>
        <rFont val="Calibri"/>
        <family val="2"/>
      </rPr>
      <t xml:space="preserve"> 007</t>
    </r>
    <r>
      <rPr>
        <sz val="11"/>
        <rFont val="宋体"/>
        <charset val="134"/>
      </rPr>
      <t>无蔗糖益生菌酸奶</t>
    </r>
    <r>
      <rPr>
        <sz val="11"/>
        <rFont val="Calibri"/>
        <family val="2"/>
      </rPr>
      <t>428g 15</t>
    </r>
    <r>
      <rPr>
        <sz val="11"/>
        <rFont val="宋体"/>
        <charset val="134"/>
      </rPr>
      <t>瓶</t>
    </r>
  </si>
  <si>
    <r>
      <rPr>
        <sz val="11"/>
        <color theme="1"/>
        <rFont val="宋体"/>
        <charset val="134"/>
      </rPr>
      <t>卡士酸奶益生菌</t>
    </r>
    <r>
      <rPr>
        <sz val="11"/>
        <color theme="1"/>
        <rFont val="Calibri"/>
        <family val="2"/>
      </rPr>
      <t>007</t>
    </r>
    <r>
      <rPr>
        <sz val="11"/>
        <color theme="1"/>
        <rFont val="宋体"/>
        <charset val="134"/>
      </rPr>
      <t>无蔗糖</t>
    </r>
    <r>
      <rPr>
        <sz val="11"/>
        <color theme="1"/>
        <rFont val="Calibri"/>
        <family val="2"/>
      </rPr>
      <t xml:space="preserve">428g </t>
    </r>
    <r>
      <rPr>
        <sz val="11"/>
        <color theme="1"/>
        <rFont val="宋体"/>
        <charset val="134"/>
      </rPr>
      <t>早餐营养</t>
    </r>
    <r>
      <rPr>
        <sz val="11"/>
        <color theme="1"/>
        <rFont val="Calibri"/>
        <family val="2"/>
      </rPr>
      <t>0</t>
    </r>
    <r>
      <rPr>
        <sz val="11"/>
        <color theme="1"/>
        <rFont val="宋体"/>
        <charset val="134"/>
      </rPr>
      <t>添加小奶罐</t>
    </r>
    <r>
      <rPr>
        <sz val="11"/>
        <color theme="1"/>
        <rFont val="Calibri"/>
        <family val="2"/>
      </rPr>
      <t xml:space="preserve"> 007</t>
    </r>
    <r>
      <rPr>
        <sz val="11"/>
        <color theme="1"/>
        <rFont val="宋体"/>
        <charset val="134"/>
      </rPr>
      <t>无蔗糖益生菌酸奶</t>
    </r>
    <r>
      <rPr>
        <sz val="11"/>
        <color theme="1"/>
        <rFont val="Calibri"/>
        <family val="2"/>
      </rPr>
      <t>428g 15</t>
    </r>
    <r>
      <rPr>
        <sz val="11"/>
        <color theme="1"/>
        <rFont val="宋体"/>
        <charset val="134"/>
      </rPr>
      <t>瓶</t>
    </r>
  </si>
  <si>
    <t>http://item.jd.com/10194452267493.html</t>
  </si>
  <si>
    <t>168</t>
  </si>
  <si>
    <t>10194452267493</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</si>
  <si>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t>
    </r>
    <r>
      <rPr>
        <sz val="11"/>
        <rFont val="Calibri"/>
        <family val="2"/>
      </rPr>
      <t xml:space="preserve"> [AD</t>
    </r>
    <r>
      <rPr>
        <sz val="11"/>
        <rFont val="宋体"/>
        <charset val="134"/>
      </rPr>
      <t>钙</t>
    </r>
    <r>
      <rPr>
        <sz val="11"/>
        <rFont val="Calibri"/>
        <family val="2"/>
      </rPr>
      <t>]</t>
    </r>
    <r>
      <rPr>
        <sz val="11"/>
        <rFont val="宋体"/>
        <charset val="134"/>
      </rPr>
      <t>迷你罐</t>
    </r>
    <r>
      <rPr>
        <sz val="11"/>
        <rFont val="Calibri"/>
        <family val="2"/>
      </rPr>
      <t>220g×8</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</si>
  <si>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t>
    </r>
    <r>
      <rPr>
        <sz val="11"/>
        <color theme="1"/>
        <rFont val="Calibri"/>
        <family val="2"/>
      </rPr>
      <t xml:space="preserve"> [AD</t>
    </r>
    <r>
      <rPr>
        <sz val="11"/>
        <color theme="1"/>
        <rFont val="宋体"/>
        <charset val="134"/>
      </rPr>
      <t>钙</t>
    </r>
    <r>
      <rPr>
        <sz val="11"/>
        <color theme="1"/>
        <rFont val="Calibri"/>
        <family val="2"/>
      </rPr>
      <t>]</t>
    </r>
    <r>
      <rPr>
        <sz val="11"/>
        <color theme="1"/>
        <rFont val="宋体"/>
        <charset val="134"/>
      </rPr>
      <t>迷你罐</t>
    </r>
    <r>
      <rPr>
        <sz val="11"/>
        <color theme="1"/>
        <rFont val="Calibri"/>
        <family val="2"/>
      </rPr>
      <t>220g×8</t>
    </r>
    <r>
      <rPr>
        <sz val="11"/>
        <color theme="1"/>
        <rFont val="宋体"/>
        <charset val="134"/>
      </rPr>
      <t>瓶</t>
    </r>
  </si>
  <si>
    <t>http://item.jd.com/10143607074755.html</t>
  </si>
  <si>
    <t>28.5</t>
  </si>
  <si>
    <t>10143607074755</t>
  </si>
  <si>
    <t>http://item.jd.com/10198584663667.html</t>
  </si>
  <si>
    <t>84.35</t>
  </si>
  <si>
    <t>10198584663667</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</si>
  <si>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r>
      <rPr>
        <sz val="11"/>
        <rFont val="Calibri"/>
        <family val="2"/>
      </rPr>
      <t xml:space="preserve"> </t>
    </r>
    <r>
      <rPr>
        <sz val="11"/>
        <rFont val="宋体"/>
        <charset val="134"/>
      </rPr>
      <t>牛油果青苹果羽衣甘蓝</t>
    </r>
    <r>
      <rPr>
        <sz val="11"/>
        <rFont val="Calibri"/>
        <family val="2"/>
      </rPr>
      <t>6</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</si>
  <si>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t>
    </r>
    <r>
      <rPr>
        <sz val="11"/>
        <color theme="1"/>
        <rFont val="宋体"/>
        <charset val="134"/>
      </rPr>
      <t>牛油果</t>
    </r>
    <r>
      <rPr>
        <sz val="11"/>
        <color theme="1"/>
        <rFont val="Calibri"/>
        <family val="2"/>
      </rPr>
      <t>/</t>
    </r>
    <r>
      <rPr>
        <sz val="11"/>
        <color theme="1"/>
        <rFont val="宋体"/>
        <charset val="134"/>
      </rPr>
      <t>多莓</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牛油果青苹果羽衣甘蓝</t>
    </r>
    <r>
      <rPr>
        <sz val="11"/>
        <color theme="1"/>
        <rFont val="Calibri"/>
        <family val="2"/>
      </rPr>
      <t>6</t>
    </r>
    <r>
      <rPr>
        <sz val="11"/>
        <color theme="1"/>
        <rFont val="宋体"/>
        <charset val="134"/>
      </rPr>
      <t>瓶</t>
    </r>
  </si>
  <si>
    <t>http://item.jd.com/10198584663666.html</t>
  </si>
  <si>
    <t>10198584663666</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</si>
  <si>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r>
      <rPr>
        <sz val="11"/>
        <rFont val="Calibri"/>
        <family val="2"/>
      </rPr>
      <t xml:space="preserve"> </t>
    </r>
    <r>
      <rPr>
        <sz val="11"/>
        <rFont val="宋体"/>
        <charset val="134"/>
      </rPr>
      <t>牛油果青苹果羽衣甘蓝</t>
    </r>
    <r>
      <rPr>
        <sz val="11"/>
        <rFont val="Calibri"/>
        <family val="2"/>
      </rPr>
      <t>4</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</si>
  <si>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t>
    </r>
    <r>
      <rPr>
        <sz val="11"/>
        <color theme="1"/>
        <rFont val="宋体"/>
        <charset val="134"/>
      </rPr>
      <t>牛油果</t>
    </r>
    <r>
      <rPr>
        <sz val="11"/>
        <color theme="1"/>
        <rFont val="Calibri"/>
        <family val="2"/>
      </rPr>
      <t>/</t>
    </r>
    <r>
      <rPr>
        <sz val="11"/>
        <color theme="1"/>
        <rFont val="宋体"/>
        <charset val="134"/>
      </rPr>
      <t>多莓</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牛油果青苹果羽衣甘蓝</t>
    </r>
    <r>
      <rPr>
        <sz val="11"/>
        <color theme="1"/>
        <rFont val="Calibri"/>
        <family val="2"/>
      </rPr>
      <t>4</t>
    </r>
    <r>
      <rPr>
        <sz val="11"/>
        <color theme="1"/>
        <rFont val="宋体"/>
        <charset val="134"/>
      </rPr>
      <t>瓶</t>
    </r>
  </si>
  <si>
    <r>
      <rPr>
        <sz val="11"/>
        <color theme="1"/>
        <rFont val="宋体"/>
        <charset val="134"/>
      </rPr>
      <t>弘祥天璟食品店</t>
    </r>
  </si>
  <si>
    <t>http://item.jd.com/10163128585089.html</t>
  </si>
  <si>
    <t>87.48</t>
  </si>
  <si>
    <t>10163128585089</t>
  </si>
  <si>
    <r>
      <rPr>
        <sz val="11"/>
        <rFont val="宋体"/>
        <charset val="134"/>
      </rPr>
      <t>卡士</t>
    </r>
    <r>
      <rPr>
        <sz val="11"/>
        <rFont val="Calibri"/>
        <family val="2"/>
      </rPr>
      <t>007</t>
    </r>
    <r>
      <rPr>
        <sz val="11"/>
        <rFont val="宋体"/>
        <charset val="134"/>
      </rPr>
      <t>小奶罐酸奶低温生牛乳益生菌原味酸牛奶健身学生孕妇代餐</t>
    </r>
    <r>
      <rPr>
        <sz val="11"/>
        <rFont val="Calibri"/>
        <family val="2"/>
      </rPr>
      <t xml:space="preserve"> </t>
    </r>
    <r>
      <rPr>
        <sz val="11"/>
        <rFont val="宋体"/>
        <charset val="134"/>
      </rPr>
      <t>【礼盒装】小奶罐</t>
    </r>
    <r>
      <rPr>
        <sz val="11"/>
        <rFont val="Calibri"/>
        <family val="2"/>
      </rPr>
      <t>440×4</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</si>
  <si>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小奶罐酸奶低温生牛乳益生菌原味酸牛奶健身学生孕妇代餐</t>
    </r>
    <r>
      <rPr>
        <sz val="11"/>
        <color theme="1"/>
        <rFont val="Calibri"/>
        <family val="2"/>
      </rPr>
      <t xml:space="preserve"> </t>
    </r>
    <r>
      <rPr>
        <sz val="11"/>
        <color theme="1"/>
        <rFont val="宋体"/>
        <charset val="134"/>
      </rPr>
      <t>【礼盒装】小奶罐</t>
    </r>
    <r>
      <rPr>
        <sz val="11"/>
        <color theme="1"/>
        <rFont val="Calibri"/>
        <family val="2"/>
      </rPr>
      <t>440×4</t>
    </r>
    <r>
      <rPr>
        <sz val="11"/>
        <color theme="1"/>
        <rFont val="宋体"/>
        <charset val="134"/>
      </rPr>
      <t>瓶</t>
    </r>
  </si>
  <si>
    <r>
      <rPr>
        <sz val="11"/>
        <color theme="1"/>
        <rFont val="宋体"/>
        <charset val="134"/>
      </rPr>
      <t>京悦食品商城直发店</t>
    </r>
  </si>
  <si>
    <t>http://item.jd.com/10157143429437.html</t>
  </si>
  <si>
    <t>114</t>
  </si>
  <si>
    <t>10157143429437</t>
  </si>
  <si>
    <r>
      <rPr>
        <sz val="11"/>
        <color theme="1"/>
        <rFont val="宋体"/>
        <charset val="134"/>
      </rPr>
      <t>杰坦斯饮品店花草茶店</t>
    </r>
  </si>
  <si>
    <t>http://item.jd.com/10173694620889.html</t>
  </si>
  <si>
    <t>302</t>
  </si>
  <si>
    <t>10173694620889</t>
  </si>
  <si>
    <r>
      <rPr>
        <sz val="11"/>
        <rFont val="宋体"/>
        <charset val="134"/>
      </rPr>
      <t>卡士</t>
    </r>
    <r>
      <rPr>
        <sz val="11"/>
        <rFont val="Calibri"/>
        <family val="2"/>
      </rPr>
      <t>007*440g/</t>
    </r>
    <r>
      <rPr>
        <sz val="11"/>
        <rFont val="宋体"/>
        <charset val="134"/>
      </rPr>
      <t>可选原味七种益生菌低温冷藏家庭装年货</t>
    </r>
    <r>
      <rPr>
        <sz val="11"/>
        <rFont val="Calibri"/>
        <family val="2"/>
      </rPr>
      <t xml:space="preserve"> 0</t>
    </r>
    <r>
      <rPr>
        <sz val="11"/>
        <rFont val="宋体"/>
        <charset val="134"/>
      </rPr>
      <t>蔗糖</t>
    </r>
    <r>
      <rPr>
        <sz val="11"/>
        <rFont val="Calibri"/>
        <family val="2"/>
      </rPr>
      <t xml:space="preserve"> 6</t>
    </r>
    <r>
      <rPr>
        <sz val="11"/>
        <rFont val="宋体"/>
        <charset val="134"/>
      </rPr>
      <t>瓶</t>
    </r>
  </si>
  <si>
    <r>
      <rPr>
        <sz val="11"/>
        <color theme="1"/>
        <rFont val="宋体"/>
        <charset val="134"/>
      </rPr>
      <t>卡士</t>
    </r>
    <r>
      <rPr>
        <sz val="11"/>
        <color theme="1"/>
        <rFont val="Calibri"/>
        <family val="2"/>
      </rPr>
      <t>007*440g/</t>
    </r>
    <r>
      <rPr>
        <sz val="11"/>
        <color theme="1"/>
        <rFont val="宋体"/>
        <charset val="134"/>
      </rPr>
      <t>可选原味七种益生菌低温冷藏家庭装年货</t>
    </r>
    <r>
      <rPr>
        <sz val="11"/>
        <color theme="1"/>
        <rFont val="Calibri"/>
        <family val="2"/>
      </rPr>
      <t xml:space="preserve"> 0</t>
    </r>
    <r>
      <rPr>
        <sz val="11"/>
        <color theme="1"/>
        <rFont val="宋体"/>
        <charset val="134"/>
      </rPr>
      <t>蔗糖</t>
    </r>
    <r>
      <rPr>
        <sz val="11"/>
        <color theme="1"/>
        <rFont val="Calibri"/>
        <family val="2"/>
      </rPr>
      <t xml:space="preserve"> 6</t>
    </r>
    <r>
      <rPr>
        <sz val="11"/>
        <color theme="1"/>
        <rFont val="宋体"/>
        <charset val="134"/>
      </rPr>
      <t>瓶</t>
    </r>
  </si>
  <si>
    <t>http://item.jd.com/10143693560901.html</t>
  </si>
  <si>
    <t>94</t>
  </si>
  <si>
    <t>10143693560901</t>
  </si>
  <si>
    <r>
      <rPr>
        <sz val="11"/>
        <rFont val="宋体"/>
        <charset val="134"/>
      </rPr>
      <t>卡士酸奶原味酸奶</t>
    </r>
    <r>
      <rPr>
        <sz val="11"/>
        <rFont val="Calibri"/>
        <family val="2"/>
      </rPr>
      <t>007</t>
    </r>
    <r>
      <rPr>
        <sz val="11"/>
        <rFont val="宋体"/>
        <charset val="134"/>
      </rPr>
      <t>七种益生菌家庭装年货</t>
    </r>
    <r>
      <rPr>
        <sz val="11"/>
        <rFont val="Calibri"/>
        <family val="2"/>
      </rPr>
      <t xml:space="preserve"> 1KG*</t>
    </r>
    <r>
      <rPr>
        <sz val="11"/>
        <rFont val="宋体"/>
        <charset val="134"/>
      </rPr>
      <t>原味</t>
    </r>
    <r>
      <rPr>
        <sz val="11"/>
        <rFont val="Calibri"/>
        <family val="2"/>
      </rPr>
      <t>0(</t>
    </r>
    <r>
      <rPr>
        <sz val="11"/>
        <rFont val="宋体"/>
        <charset val="134"/>
      </rPr>
      <t>红字</t>
    </r>
    <r>
      <rPr>
        <sz val="11"/>
        <rFont val="Calibri"/>
        <family val="2"/>
      </rPr>
      <t>) 3</t>
    </r>
    <r>
      <rPr>
        <sz val="11"/>
        <rFont val="宋体"/>
        <charset val="134"/>
      </rPr>
      <t>瓶</t>
    </r>
  </si>
  <si>
    <r>
      <rPr>
        <sz val="11"/>
        <color theme="1"/>
        <rFont val="宋体"/>
        <charset val="134"/>
      </rPr>
      <t>卡士酸奶原味酸奶</t>
    </r>
    <r>
      <rPr>
        <sz val="11"/>
        <color theme="1"/>
        <rFont val="Calibri"/>
        <family val="2"/>
      </rPr>
      <t>007</t>
    </r>
    <r>
      <rPr>
        <sz val="11"/>
        <color theme="1"/>
        <rFont val="宋体"/>
        <charset val="134"/>
      </rPr>
      <t>七种益生菌家庭装年货</t>
    </r>
    <r>
      <rPr>
        <sz val="11"/>
        <color theme="1"/>
        <rFont val="Calibri"/>
        <family val="2"/>
      </rPr>
      <t xml:space="preserve"> 1KG*</t>
    </r>
    <r>
      <rPr>
        <sz val="11"/>
        <color theme="1"/>
        <rFont val="宋体"/>
        <charset val="134"/>
      </rPr>
      <t>原味</t>
    </r>
    <r>
      <rPr>
        <sz val="11"/>
        <color theme="1"/>
        <rFont val="Calibri"/>
        <family val="2"/>
      </rPr>
      <t>0(</t>
    </r>
    <r>
      <rPr>
        <sz val="11"/>
        <color theme="1"/>
        <rFont val="宋体"/>
        <charset val="134"/>
      </rPr>
      <t>红字</t>
    </r>
    <r>
      <rPr>
        <sz val="11"/>
        <color theme="1"/>
        <rFont val="Calibri"/>
        <family val="2"/>
      </rPr>
      <t>) 3</t>
    </r>
    <r>
      <rPr>
        <sz val="11"/>
        <color theme="1"/>
        <rFont val="宋体"/>
        <charset val="134"/>
      </rPr>
      <t>瓶</t>
    </r>
  </si>
  <si>
    <t>http://item.jd.com/10157168996865.html</t>
  </si>
  <si>
    <t>62.9</t>
  </si>
  <si>
    <t>10157168996865</t>
  </si>
  <si>
    <r>
      <rPr>
        <sz val="11"/>
        <rFont val="宋体"/>
        <charset val="134"/>
      </rPr>
      <t>卡士</t>
    </r>
    <r>
      <rPr>
        <sz val="11"/>
        <rFont val="Calibri"/>
        <family val="2"/>
      </rPr>
      <t>007</t>
    </r>
    <r>
      <rPr>
        <sz val="11"/>
        <rFont val="宋体"/>
        <charset val="134"/>
      </rPr>
      <t>益生菌原味酸奶瓶装分享装配方简单儿童学生营养早餐奶下午茶</t>
    </r>
    <r>
      <rPr>
        <sz val="11"/>
        <rFont val="Calibri"/>
        <family val="2"/>
      </rPr>
      <t xml:space="preserve"> 007</t>
    </r>
    <r>
      <rPr>
        <sz val="11"/>
        <rFont val="宋体"/>
        <charset val="134"/>
      </rPr>
      <t>益生菌酸奶原味</t>
    </r>
    <r>
      <rPr>
        <sz val="11"/>
        <rFont val="Calibri"/>
        <family val="2"/>
      </rPr>
      <t>220g*4</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</si>
  <si>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益生菌原味酸奶瓶装分享装配方简单儿童学生营养早餐奶下午茶</t>
    </r>
    <r>
      <rPr>
        <sz val="11"/>
        <color theme="1"/>
        <rFont val="Calibri"/>
        <family val="2"/>
      </rPr>
      <t xml:space="preserve"> 007</t>
    </r>
    <r>
      <rPr>
        <sz val="11"/>
        <color theme="1"/>
        <rFont val="宋体"/>
        <charset val="134"/>
      </rPr>
      <t>益生菌酸奶原味</t>
    </r>
    <r>
      <rPr>
        <sz val="11"/>
        <color theme="1"/>
        <rFont val="Calibri"/>
        <family val="2"/>
      </rPr>
      <t>220g*4</t>
    </r>
    <r>
      <rPr>
        <sz val="11"/>
        <color theme="1"/>
        <rFont val="宋体"/>
        <charset val="134"/>
      </rPr>
      <t>瓶</t>
    </r>
  </si>
  <si>
    <t>http://item.jd.com/10157168996864.html</t>
  </si>
  <si>
    <t>37.9</t>
  </si>
  <si>
    <t>10157168996864</t>
  </si>
  <si>
    <r>
      <rPr>
        <sz val="11"/>
        <rFont val="宋体"/>
        <charset val="134"/>
      </rPr>
      <t>卡士</t>
    </r>
    <r>
      <rPr>
        <sz val="11"/>
        <rFont val="Calibri"/>
        <family val="2"/>
      </rPr>
      <t>007</t>
    </r>
    <r>
      <rPr>
        <sz val="11"/>
        <rFont val="宋体"/>
        <charset val="134"/>
      </rPr>
      <t>益生菌原味酸奶瓶装分享装配方简单儿童学生营养早餐奶下午茶</t>
    </r>
    <r>
      <rPr>
        <sz val="11"/>
        <rFont val="Calibri"/>
        <family val="2"/>
      </rPr>
      <t xml:space="preserve"> 007</t>
    </r>
    <r>
      <rPr>
        <sz val="11"/>
        <rFont val="宋体"/>
        <charset val="134"/>
      </rPr>
      <t>益生菌酸奶原味</t>
    </r>
    <r>
      <rPr>
        <sz val="11"/>
        <rFont val="Calibri"/>
        <family val="2"/>
      </rPr>
      <t>220g*2</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</si>
  <si>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益生菌原味酸奶瓶装分享装配方简单儿童学生营养早餐奶下午茶</t>
    </r>
    <r>
      <rPr>
        <sz val="11"/>
        <color theme="1"/>
        <rFont val="Calibri"/>
        <family val="2"/>
      </rPr>
      <t xml:space="preserve"> 007</t>
    </r>
    <r>
      <rPr>
        <sz val="11"/>
        <color theme="1"/>
        <rFont val="宋体"/>
        <charset val="134"/>
      </rPr>
      <t>益生菌酸奶原味</t>
    </r>
    <r>
      <rPr>
        <sz val="11"/>
        <color theme="1"/>
        <rFont val="Calibri"/>
        <family val="2"/>
      </rPr>
      <t>220g*2</t>
    </r>
    <r>
      <rPr>
        <sz val="11"/>
        <color theme="1"/>
        <rFont val="宋体"/>
        <charset val="134"/>
      </rPr>
      <t>瓶</t>
    </r>
  </si>
  <si>
    <t>http://item.jd.com/10177930609481.html</t>
  </si>
  <si>
    <t>144.9</t>
  </si>
  <si>
    <t>10177930609481</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</si>
  <si>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益生菌原味酸奶</t>
    </r>
    <r>
      <rPr>
        <sz val="11"/>
        <rFont val="Calibri"/>
        <family val="2"/>
      </rPr>
      <t>440g*6</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</si>
  <si>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益生菌原味酸奶</t>
    </r>
    <r>
      <rPr>
        <sz val="11"/>
        <color theme="1"/>
        <rFont val="Calibri"/>
        <family val="2"/>
      </rPr>
      <t>440g*6</t>
    </r>
    <r>
      <rPr>
        <sz val="11"/>
        <color theme="1"/>
        <rFont val="宋体"/>
        <charset val="134"/>
      </rPr>
      <t>瓶</t>
    </r>
  </si>
  <si>
    <t>http://item.jd.com/10204895354721.html</t>
  </si>
  <si>
    <t>10204895354721</t>
  </si>
  <si>
    <r>
      <rPr>
        <sz val="11"/>
        <rFont val="宋体"/>
        <charset val="134"/>
      </rPr>
      <t>卡士低温优格</t>
    </r>
    <r>
      <rPr>
        <sz val="11"/>
        <rFont val="Calibri"/>
        <family val="2"/>
      </rPr>
      <t>007</t>
    </r>
    <r>
      <rPr>
        <sz val="11"/>
        <rFont val="宋体"/>
        <charset val="134"/>
      </rPr>
      <t>系列</t>
    </r>
    <r>
      <rPr>
        <sz val="11"/>
        <rFont val="Calibri"/>
        <family val="2"/>
      </rPr>
      <t xml:space="preserve"> 7</t>
    </r>
    <r>
      <rPr>
        <sz val="11"/>
        <rFont val="宋体"/>
        <charset val="134"/>
      </rPr>
      <t>种益生菌早餐优格小奶罐风味发酵乳</t>
    </r>
    <r>
      <rPr>
        <sz val="11"/>
        <rFont val="Calibri"/>
        <family val="2"/>
      </rPr>
      <t xml:space="preserve"> 440</t>
    </r>
    <r>
      <rPr>
        <sz val="11"/>
        <rFont val="宋体"/>
        <charset val="134"/>
      </rPr>
      <t>克瓶装</t>
    </r>
    <r>
      <rPr>
        <sz val="11"/>
        <rFont val="Calibri"/>
        <family val="2"/>
      </rPr>
      <t xml:space="preserve"> </t>
    </r>
    <r>
      <rPr>
        <sz val="11"/>
        <rFont val="宋体"/>
        <charset val="134"/>
      </rPr>
      <t>原味（红瓶）</t>
    </r>
    <r>
      <rPr>
        <sz val="11"/>
        <rFont val="Calibri"/>
        <family val="2"/>
      </rPr>
      <t xml:space="preserve"> 6</t>
    </r>
    <r>
      <rPr>
        <sz val="11"/>
        <rFont val="宋体"/>
        <charset val="134"/>
      </rPr>
      <t>瓶</t>
    </r>
  </si>
  <si>
    <r>
      <rPr>
        <sz val="11"/>
        <color theme="1"/>
        <rFont val="宋体"/>
        <charset val="134"/>
      </rPr>
      <t>卡士低温优格</t>
    </r>
    <r>
      <rPr>
        <sz val="11"/>
        <color theme="1"/>
        <rFont val="Calibri"/>
        <family val="2"/>
      </rPr>
      <t>007</t>
    </r>
    <r>
      <rPr>
        <sz val="11"/>
        <color theme="1"/>
        <rFont val="宋体"/>
        <charset val="134"/>
      </rPr>
      <t>系列</t>
    </r>
    <r>
      <rPr>
        <sz val="11"/>
        <color theme="1"/>
        <rFont val="Calibri"/>
        <family val="2"/>
      </rPr>
      <t xml:space="preserve"> 7</t>
    </r>
    <r>
      <rPr>
        <sz val="11"/>
        <color theme="1"/>
        <rFont val="宋体"/>
        <charset val="134"/>
      </rPr>
      <t>种益生菌早餐优格小奶罐风味发酵乳</t>
    </r>
    <r>
      <rPr>
        <sz val="11"/>
        <color theme="1"/>
        <rFont val="Calibri"/>
        <family val="2"/>
      </rPr>
      <t xml:space="preserve"> 440</t>
    </r>
    <r>
      <rPr>
        <sz val="11"/>
        <color theme="1"/>
        <rFont val="宋体"/>
        <charset val="134"/>
      </rPr>
      <t>克瓶装</t>
    </r>
    <r>
      <rPr>
        <sz val="11"/>
        <color theme="1"/>
        <rFont val="Calibri"/>
        <family val="2"/>
      </rPr>
      <t xml:space="preserve"> </t>
    </r>
    <r>
      <rPr>
        <sz val="11"/>
        <color theme="1"/>
        <rFont val="宋体"/>
        <charset val="134"/>
      </rPr>
      <t>原味（红瓶）</t>
    </r>
    <r>
      <rPr>
        <sz val="11"/>
        <color theme="1"/>
        <rFont val="Calibri"/>
        <family val="2"/>
      </rPr>
      <t xml:space="preserve"> 6</t>
    </r>
    <r>
      <rPr>
        <sz val="11"/>
        <color theme="1"/>
        <rFont val="宋体"/>
        <charset val="134"/>
      </rPr>
      <t>瓶</t>
    </r>
  </si>
  <si>
    <t>http://item.jd.com/10163352691059.html</t>
  </si>
  <si>
    <t>100.2</t>
  </si>
  <si>
    <t>10163352691059</t>
  </si>
  <si>
    <r>
      <rPr>
        <sz val="11"/>
        <rFont val="宋体"/>
        <charset val="134"/>
      </rPr>
      <t>卡士</t>
    </r>
    <r>
      <rPr>
        <sz val="11"/>
        <rFont val="Calibri"/>
        <family val="2"/>
      </rPr>
      <t>007</t>
    </r>
    <r>
      <rPr>
        <sz val="11"/>
        <rFont val="宋体"/>
        <charset val="134"/>
      </rPr>
      <t>小奶罐酸奶低温生牛乳益生菌原味酸牛奶健身学生孕妇代餐</t>
    </r>
    <r>
      <rPr>
        <sz val="11"/>
        <rFont val="Calibri"/>
        <family val="2"/>
      </rPr>
      <t xml:space="preserve"> </t>
    </r>
    <r>
      <rPr>
        <sz val="11"/>
        <rFont val="宋体"/>
        <charset val="134"/>
      </rPr>
      <t>【礼盒装】小奶罐</t>
    </r>
    <r>
      <rPr>
        <sz val="11"/>
        <rFont val="Calibri"/>
        <family val="2"/>
      </rPr>
      <t>428g×4</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</si>
  <si>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小奶罐酸奶低温生牛乳益生菌原味酸牛奶健身学生孕妇代餐</t>
    </r>
    <r>
      <rPr>
        <sz val="11"/>
        <color theme="1"/>
        <rFont val="Calibri"/>
        <family val="2"/>
      </rPr>
      <t xml:space="preserve"> </t>
    </r>
    <r>
      <rPr>
        <sz val="11"/>
        <color theme="1"/>
        <rFont val="宋体"/>
        <charset val="134"/>
      </rPr>
      <t>【礼盒装】小奶罐</t>
    </r>
    <r>
      <rPr>
        <sz val="11"/>
        <color theme="1"/>
        <rFont val="Calibri"/>
        <family val="2"/>
      </rPr>
      <t>428g×4</t>
    </r>
    <r>
      <rPr>
        <sz val="11"/>
        <color theme="1"/>
        <rFont val="宋体"/>
        <charset val="134"/>
      </rPr>
      <t>瓶</t>
    </r>
  </si>
  <si>
    <r>
      <rPr>
        <sz val="11"/>
        <color theme="1"/>
        <rFont val="宋体"/>
        <charset val="134"/>
      </rPr>
      <t>京商食品直发店</t>
    </r>
  </si>
  <si>
    <t>http://item.jd.com/10183525326996.html</t>
  </si>
  <si>
    <t>160</t>
  </si>
  <si>
    <t>10183525326996</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</si>
  <si>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007</t>
    </r>
    <r>
      <rPr>
        <sz val="11"/>
        <rFont val="宋体"/>
        <charset val="134"/>
      </rPr>
      <t>酸奶</t>
    </r>
    <r>
      <rPr>
        <sz val="11"/>
        <rFont val="Calibri"/>
        <family val="2"/>
      </rPr>
      <t>440g*5</t>
    </r>
    <r>
      <rPr>
        <sz val="11"/>
        <rFont val="宋体"/>
        <charset val="134"/>
      </rPr>
      <t>罐有糖</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</si>
  <si>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007</t>
    </r>
    <r>
      <rPr>
        <sz val="11"/>
        <color theme="1"/>
        <rFont val="宋体"/>
        <charset val="134"/>
      </rPr>
      <t>酸奶</t>
    </r>
    <r>
      <rPr>
        <sz val="11"/>
        <color theme="1"/>
        <rFont val="Calibri"/>
        <family val="2"/>
      </rPr>
      <t>440g*5</t>
    </r>
    <r>
      <rPr>
        <sz val="11"/>
        <color theme="1"/>
        <rFont val="宋体"/>
        <charset val="134"/>
      </rPr>
      <t>罐有糖</t>
    </r>
  </si>
  <si>
    <t>http://item.jd.com/10145477544037.html</t>
  </si>
  <si>
    <t>139.54</t>
  </si>
  <si>
    <t>10145477544037</t>
  </si>
  <si>
    <r>
      <rPr>
        <sz val="11"/>
        <rFont val="宋体"/>
        <charset val="134"/>
      </rPr>
      <t>卡士</t>
    </r>
    <r>
      <rPr>
        <sz val="11"/>
        <rFont val="Calibri"/>
        <family val="2"/>
      </rPr>
      <t>007*440g0</t>
    </r>
    <r>
      <rPr>
        <sz val="11"/>
        <rFont val="宋体"/>
        <charset val="134"/>
      </rPr>
      <t>添加可选七种益生菌低温冷藏家庭装年货</t>
    </r>
    <r>
      <rPr>
        <sz val="11"/>
        <rFont val="Calibri"/>
        <family val="2"/>
      </rPr>
      <t xml:space="preserve"> </t>
    </r>
    <r>
      <rPr>
        <sz val="11"/>
        <rFont val="宋体"/>
        <charset val="134"/>
      </rPr>
      <t>原味</t>
    </r>
    <r>
      <rPr>
        <sz val="11"/>
        <rFont val="Calibri"/>
        <family val="2"/>
      </rPr>
      <t xml:space="preserve"> 6</t>
    </r>
    <r>
      <rPr>
        <sz val="11"/>
        <rFont val="宋体"/>
        <charset val="134"/>
      </rPr>
      <t>瓶送卡士许愿盲盒杯一个</t>
    </r>
  </si>
  <si>
    <r>
      <rPr>
        <sz val="11"/>
        <color theme="1"/>
        <rFont val="宋体"/>
        <charset val="134"/>
      </rPr>
      <t>卡士</t>
    </r>
    <r>
      <rPr>
        <sz val="11"/>
        <color theme="1"/>
        <rFont val="Calibri"/>
        <family val="2"/>
      </rPr>
      <t>007*440g0</t>
    </r>
    <r>
      <rPr>
        <sz val="11"/>
        <color theme="1"/>
        <rFont val="宋体"/>
        <charset val="134"/>
      </rPr>
      <t>添加可选七种益生菌低温冷藏家庭装年货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6</t>
    </r>
    <r>
      <rPr>
        <sz val="11"/>
        <color theme="1"/>
        <rFont val="宋体"/>
        <charset val="134"/>
      </rPr>
      <t>瓶送卡士许愿盲盒杯一个</t>
    </r>
  </si>
  <si>
    <t>http://item.jd.com/10153308148993.html</t>
  </si>
  <si>
    <t>86</t>
  </si>
  <si>
    <t>10153308148993</t>
  </si>
  <si>
    <r>
      <rPr>
        <sz val="11"/>
        <color theme="1"/>
        <rFont val="宋体"/>
        <charset val="134"/>
      </rPr>
      <t>洛阳慈食品专营店</t>
    </r>
  </si>
  <si>
    <t>http://item.jd.com/10198493597582.html</t>
  </si>
  <si>
    <t>10198493597582</t>
  </si>
  <si>
    <r>
      <rPr>
        <sz val="11"/>
        <rFont val="宋体"/>
        <charset val="134"/>
      </rPr>
      <t>新日期卡士酸奶</t>
    </r>
    <r>
      <rPr>
        <sz val="11"/>
        <rFont val="Calibri"/>
        <family val="2"/>
      </rPr>
      <t>007</t>
    </r>
    <r>
      <rPr>
        <sz val="11"/>
        <rFont val="宋体"/>
        <charset val="134"/>
      </rPr>
      <t>大瓶</t>
    </r>
    <r>
      <rPr>
        <sz val="11"/>
        <rFont val="Calibri"/>
        <family val="2"/>
      </rPr>
      <t>0</t>
    </r>
    <r>
      <rPr>
        <sz val="11"/>
        <rFont val="宋体"/>
        <charset val="134"/>
      </rPr>
      <t>蔗糖无添加发酵乳家庭装大桶酸奶</t>
    </r>
    <r>
      <rPr>
        <sz val="11"/>
        <rFont val="Calibri"/>
        <family val="2"/>
      </rPr>
      <t xml:space="preserve"> 0</t>
    </r>
    <r>
      <rPr>
        <sz val="11"/>
        <rFont val="宋体"/>
        <charset val="134"/>
      </rPr>
      <t>蔗糖</t>
    </r>
    <r>
      <rPr>
        <sz val="11"/>
        <rFont val="Calibri"/>
        <family val="2"/>
      </rPr>
      <t>969g*2</t>
    </r>
    <r>
      <rPr>
        <sz val="11"/>
        <rFont val="宋体"/>
        <charset val="134"/>
      </rPr>
      <t>桶顺丰速运</t>
    </r>
  </si>
  <si>
    <r>
      <rPr>
        <sz val="11"/>
        <color theme="1"/>
        <rFont val="宋体"/>
        <charset val="134"/>
      </rPr>
      <t>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蔗糖无添加发酵乳家庭装大桶酸奶</t>
    </r>
    <r>
      <rPr>
        <sz val="11"/>
        <color theme="1"/>
        <rFont val="Calibri"/>
        <family val="2"/>
      </rPr>
      <t xml:space="preserve"> 0</t>
    </r>
    <r>
      <rPr>
        <sz val="11"/>
        <color theme="1"/>
        <rFont val="宋体"/>
        <charset val="134"/>
      </rPr>
      <t>蔗糖</t>
    </r>
    <r>
      <rPr>
        <sz val="11"/>
        <color theme="1"/>
        <rFont val="Calibri"/>
        <family val="2"/>
      </rPr>
      <t>969g*2</t>
    </r>
    <r>
      <rPr>
        <sz val="11"/>
        <color theme="1"/>
        <rFont val="宋体"/>
        <charset val="134"/>
      </rPr>
      <t>桶顺丰速运</t>
    </r>
  </si>
  <si>
    <t>http://item.jd.com/10125564462828.html</t>
  </si>
  <si>
    <t>10125564462828</t>
  </si>
  <si>
    <r>
      <rPr>
        <sz val="11"/>
        <rFont val="宋体"/>
        <charset val="134"/>
      </rPr>
      <t>卡士无糖酸奶卡士</t>
    </r>
    <r>
      <rPr>
        <sz val="11"/>
        <rFont val="Calibri"/>
        <family val="2"/>
      </rPr>
      <t>007</t>
    </r>
    <r>
      <rPr>
        <sz val="11"/>
        <rFont val="宋体"/>
        <charset val="134"/>
      </rPr>
      <t>小奶罐低温冷藏无蔗糖</t>
    </r>
    <r>
      <rPr>
        <sz val="11"/>
        <rFont val="Calibri"/>
        <family val="2"/>
      </rPr>
      <t>0</t>
    </r>
    <r>
      <rPr>
        <sz val="11"/>
        <rFont val="宋体"/>
        <charset val="134"/>
      </rPr>
      <t>糖瓶装酸奶</t>
    </r>
    <r>
      <rPr>
        <sz val="11"/>
        <rFont val="Calibri"/>
        <family val="2"/>
      </rPr>
      <t xml:space="preserve"> (</t>
    </r>
    <r>
      <rPr>
        <sz val="11"/>
        <rFont val="宋体"/>
        <charset val="134"/>
      </rPr>
      <t>有糖款</t>
    </r>
    <r>
      <rPr>
        <sz val="11"/>
        <rFont val="Calibri"/>
        <family val="2"/>
      </rPr>
      <t>)440g*2</t>
    </r>
  </si>
  <si>
    <r>
      <rPr>
        <sz val="11"/>
        <color theme="1"/>
        <rFont val="宋体"/>
        <charset val="134"/>
      </rPr>
      <t>卡士无糖酸奶卡士</t>
    </r>
    <r>
      <rPr>
        <sz val="11"/>
        <color theme="1"/>
        <rFont val="Calibri"/>
        <family val="2"/>
      </rPr>
      <t>007</t>
    </r>
    <r>
      <rPr>
        <sz val="11"/>
        <color theme="1"/>
        <rFont val="宋体"/>
        <charset val="134"/>
      </rPr>
      <t>小奶罐低温冷藏无蔗糖</t>
    </r>
    <r>
      <rPr>
        <sz val="11"/>
        <color theme="1"/>
        <rFont val="Calibri"/>
        <family val="2"/>
      </rPr>
      <t>0</t>
    </r>
    <r>
      <rPr>
        <sz val="11"/>
        <color theme="1"/>
        <rFont val="宋体"/>
        <charset val="134"/>
      </rPr>
      <t>糖瓶装酸奶</t>
    </r>
    <r>
      <rPr>
        <sz val="11"/>
        <color theme="1"/>
        <rFont val="Calibri"/>
        <family val="2"/>
      </rPr>
      <t xml:space="preserve"> (</t>
    </r>
    <r>
      <rPr>
        <sz val="11"/>
        <color theme="1"/>
        <rFont val="宋体"/>
        <charset val="134"/>
      </rPr>
      <t>有糖款</t>
    </r>
    <r>
      <rPr>
        <sz val="11"/>
        <color theme="1"/>
        <rFont val="Calibri"/>
        <family val="2"/>
      </rPr>
      <t>)440g*2</t>
    </r>
  </si>
  <si>
    <t>http://item.jd.com/10163128585098.html</t>
  </si>
  <si>
    <t>84.78</t>
  </si>
  <si>
    <t>10163128585098</t>
  </si>
  <si>
    <r>
      <rPr>
        <sz val="11"/>
        <rFont val="宋体"/>
        <charset val="134"/>
      </rPr>
      <t>卡士</t>
    </r>
    <r>
      <rPr>
        <sz val="11"/>
        <rFont val="Calibri"/>
        <family val="2"/>
      </rPr>
      <t>007</t>
    </r>
    <r>
      <rPr>
        <sz val="11"/>
        <rFont val="宋体"/>
        <charset val="134"/>
      </rPr>
      <t>小奶罐酸奶低温生牛乳益生菌原味酸牛奶健身学生孕妇代餐</t>
    </r>
    <r>
      <rPr>
        <sz val="11"/>
        <rFont val="Calibri"/>
        <family val="2"/>
      </rPr>
      <t xml:space="preserve"> </t>
    </r>
    <r>
      <rPr>
        <sz val="11"/>
        <rFont val="宋体"/>
        <charset val="134"/>
      </rPr>
      <t>【无甜味】家庭装</t>
    </r>
    <r>
      <rPr>
        <sz val="11"/>
        <rFont val="Calibri"/>
        <family val="2"/>
      </rPr>
      <t>969g×2</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</si>
  <si>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小奶罐酸奶低温生牛乳益生菌原味酸牛奶健身学生孕妇代餐</t>
    </r>
    <r>
      <rPr>
        <sz val="11"/>
        <color theme="1"/>
        <rFont val="Calibri"/>
        <family val="2"/>
      </rPr>
      <t xml:space="preserve"> </t>
    </r>
    <r>
      <rPr>
        <sz val="11"/>
        <color theme="1"/>
        <rFont val="宋体"/>
        <charset val="134"/>
      </rPr>
      <t>【无甜味】家庭装</t>
    </r>
    <r>
      <rPr>
        <sz val="11"/>
        <color theme="1"/>
        <rFont val="Calibri"/>
        <family val="2"/>
      </rPr>
      <t>969g×2</t>
    </r>
    <r>
      <rPr>
        <sz val="11"/>
        <color theme="1"/>
        <rFont val="宋体"/>
        <charset val="134"/>
      </rPr>
      <t>瓶</t>
    </r>
  </si>
  <si>
    <t>http://item.jd.com/10166706375354.html</t>
  </si>
  <si>
    <t>143.7</t>
  </si>
  <si>
    <t>10166706375354</t>
  </si>
  <si>
    <r>
      <rPr>
        <sz val="11"/>
        <rFont val="宋体"/>
        <charset val="134"/>
      </rPr>
      <t>卡士酸奶益生菌</t>
    </r>
    <r>
      <rPr>
        <sz val="11"/>
        <rFont val="Calibri"/>
        <family val="2"/>
      </rPr>
      <t>007</t>
    </r>
    <r>
      <rPr>
        <sz val="11"/>
        <rFont val="宋体"/>
        <charset val="134"/>
      </rPr>
      <t>无蔗糖</t>
    </r>
    <r>
      <rPr>
        <sz val="11"/>
        <rFont val="Calibri"/>
        <family val="2"/>
      </rPr>
      <t xml:space="preserve">428g </t>
    </r>
    <r>
      <rPr>
        <sz val="11"/>
        <rFont val="宋体"/>
        <charset val="134"/>
      </rPr>
      <t>早餐营养</t>
    </r>
    <r>
      <rPr>
        <sz val="11"/>
        <rFont val="Calibri"/>
        <family val="2"/>
      </rPr>
      <t>0</t>
    </r>
    <r>
      <rPr>
        <sz val="11"/>
        <rFont val="宋体"/>
        <charset val="134"/>
      </rPr>
      <t>添加小奶罐</t>
    </r>
    <r>
      <rPr>
        <sz val="11"/>
        <rFont val="Calibri"/>
        <family val="2"/>
      </rPr>
      <t xml:space="preserve"> 007</t>
    </r>
    <r>
      <rPr>
        <sz val="11"/>
        <rFont val="宋体"/>
        <charset val="134"/>
      </rPr>
      <t>无蔗糖益生菌酸奶</t>
    </r>
    <r>
      <rPr>
        <sz val="11"/>
        <rFont val="Calibri"/>
        <family val="2"/>
      </rPr>
      <t>428g 8</t>
    </r>
    <r>
      <rPr>
        <sz val="11"/>
        <rFont val="宋体"/>
        <charset val="134"/>
      </rPr>
      <t>瓶</t>
    </r>
  </si>
  <si>
    <r>
      <rPr>
        <sz val="11"/>
        <color theme="1"/>
        <rFont val="宋体"/>
        <charset val="134"/>
      </rPr>
      <t>卡士酸奶益生菌</t>
    </r>
    <r>
      <rPr>
        <sz val="11"/>
        <color theme="1"/>
        <rFont val="Calibri"/>
        <family val="2"/>
      </rPr>
      <t>007</t>
    </r>
    <r>
      <rPr>
        <sz val="11"/>
        <color theme="1"/>
        <rFont val="宋体"/>
        <charset val="134"/>
      </rPr>
      <t>无蔗糖</t>
    </r>
    <r>
      <rPr>
        <sz val="11"/>
        <color theme="1"/>
        <rFont val="Calibri"/>
        <family val="2"/>
      </rPr>
      <t xml:space="preserve">428g </t>
    </r>
    <r>
      <rPr>
        <sz val="11"/>
        <color theme="1"/>
        <rFont val="宋体"/>
        <charset val="134"/>
      </rPr>
      <t>早餐营养</t>
    </r>
    <r>
      <rPr>
        <sz val="11"/>
        <color theme="1"/>
        <rFont val="Calibri"/>
        <family val="2"/>
      </rPr>
      <t>0</t>
    </r>
    <r>
      <rPr>
        <sz val="11"/>
        <color theme="1"/>
        <rFont val="宋体"/>
        <charset val="134"/>
      </rPr>
      <t>添加小奶罐</t>
    </r>
    <r>
      <rPr>
        <sz val="11"/>
        <color theme="1"/>
        <rFont val="Calibri"/>
        <family val="2"/>
      </rPr>
      <t xml:space="preserve"> 007</t>
    </r>
    <r>
      <rPr>
        <sz val="11"/>
        <color theme="1"/>
        <rFont val="宋体"/>
        <charset val="134"/>
      </rPr>
      <t>无蔗糖益生菌酸奶</t>
    </r>
    <r>
      <rPr>
        <sz val="11"/>
        <color theme="1"/>
        <rFont val="Calibri"/>
        <family val="2"/>
      </rPr>
      <t>428g 8</t>
    </r>
    <r>
      <rPr>
        <sz val="11"/>
        <color theme="1"/>
        <rFont val="宋体"/>
        <charset val="134"/>
      </rPr>
      <t>瓶</t>
    </r>
  </si>
  <si>
    <t>http://item.jd.com/10173694620886.html</t>
  </si>
  <si>
    <t>284</t>
  </si>
  <si>
    <t>10173694620886</t>
  </si>
  <si>
    <r>
      <rPr>
        <sz val="11"/>
        <rFont val="宋体"/>
        <charset val="134"/>
      </rPr>
      <t>卡士</t>
    </r>
    <r>
      <rPr>
        <sz val="11"/>
        <rFont val="Calibri"/>
        <family val="2"/>
      </rPr>
      <t>007*440g/</t>
    </r>
    <r>
      <rPr>
        <sz val="11"/>
        <rFont val="宋体"/>
        <charset val="134"/>
      </rPr>
      <t>可选原味七种益生菌低温冷藏家庭装年货</t>
    </r>
    <r>
      <rPr>
        <sz val="11"/>
        <rFont val="Calibri"/>
        <family val="2"/>
      </rPr>
      <t xml:space="preserve"> </t>
    </r>
    <r>
      <rPr>
        <sz val="11"/>
        <rFont val="宋体"/>
        <charset val="134"/>
      </rPr>
      <t>原味</t>
    </r>
    <r>
      <rPr>
        <sz val="11"/>
        <rFont val="Calibri"/>
        <family val="2"/>
      </rPr>
      <t xml:space="preserve"> 6</t>
    </r>
    <r>
      <rPr>
        <sz val="11"/>
        <rFont val="宋体"/>
        <charset val="134"/>
      </rPr>
      <t>瓶</t>
    </r>
  </si>
  <si>
    <r>
      <rPr>
        <sz val="11"/>
        <color theme="1"/>
        <rFont val="宋体"/>
        <charset val="134"/>
      </rPr>
      <t>卡士</t>
    </r>
    <r>
      <rPr>
        <sz val="11"/>
        <color theme="1"/>
        <rFont val="Calibri"/>
        <family val="2"/>
      </rPr>
      <t>007*440g/</t>
    </r>
    <r>
      <rPr>
        <sz val="11"/>
        <color theme="1"/>
        <rFont val="宋体"/>
        <charset val="134"/>
      </rPr>
      <t>可选原味七种益生菌低温冷藏家庭装年货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6</t>
    </r>
    <r>
      <rPr>
        <sz val="11"/>
        <color theme="1"/>
        <rFont val="宋体"/>
        <charset val="134"/>
      </rPr>
      <t>瓶</t>
    </r>
  </si>
  <si>
    <t>http://item.jd.com/10163352691064.html</t>
  </si>
  <si>
    <t>128.7</t>
  </si>
  <si>
    <t>10163352691064</t>
  </si>
  <si>
    <r>
      <rPr>
        <sz val="11"/>
        <rFont val="宋体"/>
        <charset val="134"/>
      </rPr>
      <t>卡士</t>
    </r>
    <r>
      <rPr>
        <sz val="11"/>
        <rFont val="Calibri"/>
        <family val="2"/>
      </rPr>
      <t>007</t>
    </r>
    <r>
      <rPr>
        <sz val="11"/>
        <rFont val="宋体"/>
        <charset val="134"/>
      </rPr>
      <t>小奶罐酸奶低温生牛乳益生菌原味酸牛奶健身学生孕妇代餐</t>
    </r>
    <r>
      <rPr>
        <sz val="11"/>
        <rFont val="Calibri"/>
        <family val="2"/>
      </rPr>
      <t xml:space="preserve"> </t>
    </r>
    <r>
      <rPr>
        <sz val="11"/>
        <rFont val="宋体"/>
        <charset val="134"/>
      </rPr>
      <t>【</t>
    </r>
    <r>
      <rPr>
        <sz val="11"/>
        <rFont val="Calibri"/>
        <family val="2"/>
      </rPr>
      <t>AD</t>
    </r>
    <r>
      <rPr>
        <sz val="11"/>
        <rFont val="宋体"/>
        <charset val="134"/>
      </rPr>
      <t>钙】迷你罐</t>
    </r>
    <r>
      <rPr>
        <sz val="11"/>
        <rFont val="Calibri"/>
        <family val="2"/>
      </rPr>
      <t>220g×8</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</si>
  <si>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小奶罐酸奶低温生牛乳益生菌原味酸牛奶健身学生孕妇代餐</t>
    </r>
    <r>
      <rPr>
        <sz val="11"/>
        <color theme="1"/>
        <rFont val="Calibri"/>
        <family val="2"/>
      </rPr>
      <t xml:space="preserve"> </t>
    </r>
    <r>
      <rPr>
        <sz val="11"/>
        <color theme="1"/>
        <rFont val="宋体"/>
        <charset val="134"/>
      </rPr>
      <t>【</t>
    </r>
    <r>
      <rPr>
        <sz val="11"/>
        <color theme="1"/>
        <rFont val="Calibri"/>
        <family val="2"/>
      </rPr>
      <t>AD</t>
    </r>
    <r>
      <rPr>
        <sz val="11"/>
        <color theme="1"/>
        <rFont val="宋体"/>
        <charset val="134"/>
      </rPr>
      <t>钙】迷你罐</t>
    </r>
    <r>
      <rPr>
        <sz val="11"/>
        <color theme="1"/>
        <rFont val="Calibri"/>
        <family val="2"/>
      </rPr>
      <t>220g×8</t>
    </r>
    <r>
      <rPr>
        <sz val="11"/>
        <color theme="1"/>
        <rFont val="宋体"/>
        <charset val="134"/>
      </rPr>
      <t>瓶</t>
    </r>
  </si>
  <si>
    <t>http://item.jd.com/10102560261078.html</t>
  </si>
  <si>
    <t>38</t>
  </si>
  <si>
    <t>10102560261078</t>
  </si>
  <si>
    <r>
      <rPr>
        <sz val="11"/>
        <rFont val="宋体"/>
        <charset val="134"/>
      </rPr>
      <t>卡士卡士酸奶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1kg*1</t>
    </r>
    <r>
      <rPr>
        <sz val="11"/>
        <rFont val="宋体"/>
        <charset val="134"/>
      </rPr>
      <t>瓶</t>
    </r>
  </si>
  <si>
    <r>
      <rPr>
        <sz val="11"/>
        <color theme="1"/>
        <rFont val="宋体"/>
        <charset val="134"/>
      </rPr>
      <t>卡士卡士酸奶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1kg*1</t>
    </r>
    <r>
      <rPr>
        <sz val="11"/>
        <color theme="1"/>
        <rFont val="宋体"/>
        <charset val="134"/>
      </rPr>
      <t>瓶</t>
    </r>
  </si>
  <si>
    <t>http://item.jd.com/10183949382290.html</t>
  </si>
  <si>
    <t>379.5</t>
  </si>
  <si>
    <t>10183949382290</t>
  </si>
  <si>
    <r>
      <rPr>
        <sz val="11"/>
        <rFont val="宋体"/>
        <charset val="134"/>
      </rPr>
      <t>卡士酸奶</t>
    </r>
    <r>
      <rPr>
        <sz val="11"/>
        <rFont val="Calibri"/>
        <family val="2"/>
      </rPr>
      <t>007</t>
    </r>
    <r>
      <rPr>
        <sz val="11"/>
        <rFont val="宋体"/>
        <charset val="134"/>
      </rPr>
      <t>小奶罐</t>
    </r>
    <r>
      <rPr>
        <sz val="11"/>
        <rFont val="Calibri"/>
        <family val="2"/>
      </rPr>
      <t xml:space="preserve"> </t>
    </r>
    <r>
      <rPr>
        <sz val="11"/>
        <rFont val="宋体"/>
        <charset val="134"/>
      </rPr>
      <t>益生菌原味酸奶整箱早餐奶营养</t>
    </r>
    <r>
      <rPr>
        <sz val="11"/>
        <rFont val="Calibri"/>
        <family val="2"/>
      </rPr>
      <t xml:space="preserve"> 20</t>
    </r>
    <r>
      <rPr>
        <sz val="11"/>
        <rFont val="宋体"/>
        <charset val="134"/>
      </rPr>
      <t>瓶】小奶罐有甜味</t>
    </r>
    <r>
      <rPr>
        <sz val="11"/>
        <rFont val="Calibri"/>
        <family val="2"/>
      </rPr>
      <t>440g/</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</si>
  <si>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 xml:space="preserve"> </t>
    </r>
    <r>
      <rPr>
        <sz val="11"/>
        <color theme="1"/>
        <rFont val="宋体"/>
        <charset val="134"/>
      </rPr>
      <t>益生菌原味酸奶整箱早餐奶营养</t>
    </r>
    <r>
      <rPr>
        <sz val="11"/>
        <color theme="1"/>
        <rFont val="Calibri"/>
        <family val="2"/>
      </rPr>
      <t xml:space="preserve"> 20</t>
    </r>
    <r>
      <rPr>
        <sz val="11"/>
        <color theme="1"/>
        <rFont val="宋体"/>
        <charset val="134"/>
      </rPr>
      <t>瓶】小奶罐有甜味</t>
    </r>
    <r>
      <rPr>
        <sz val="11"/>
        <color theme="1"/>
        <rFont val="Calibri"/>
        <family val="2"/>
      </rPr>
      <t>440g/</t>
    </r>
    <r>
      <rPr>
        <sz val="11"/>
        <color theme="1"/>
        <rFont val="宋体"/>
        <charset val="134"/>
      </rPr>
      <t>瓶</t>
    </r>
  </si>
  <si>
    <t>http://item.jd.com/10102560261081.html</t>
  </si>
  <si>
    <t>158</t>
  </si>
  <si>
    <t>10102560261081</t>
  </si>
  <si>
    <r>
      <rPr>
        <sz val="11"/>
        <rFont val="宋体"/>
        <charset val="134"/>
      </rPr>
      <t>卡士卡士酸奶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1kg*4</t>
    </r>
    <r>
      <rPr>
        <sz val="11"/>
        <rFont val="宋体"/>
        <charset val="134"/>
      </rPr>
      <t>瓶</t>
    </r>
  </si>
  <si>
    <r>
      <rPr>
        <sz val="11"/>
        <color theme="1"/>
        <rFont val="宋体"/>
        <charset val="134"/>
      </rPr>
      <t>卡士卡士酸奶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1kg*4</t>
    </r>
    <r>
      <rPr>
        <sz val="11"/>
        <color theme="1"/>
        <rFont val="宋体"/>
        <charset val="134"/>
      </rPr>
      <t>瓶</t>
    </r>
  </si>
  <si>
    <t>http://item.jd.com/10196107222822.html</t>
  </si>
  <si>
    <t>25</t>
  </si>
  <si>
    <t>10196107222822</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</si>
  <si>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969g(0</t>
    </r>
    <r>
      <rPr>
        <sz val="11"/>
        <rFont val="宋体"/>
        <charset val="134"/>
      </rPr>
      <t>蔗糖</t>
    </r>
    <r>
      <rPr>
        <sz val="11"/>
        <rFont val="Calibri"/>
        <family val="2"/>
      </rPr>
      <t>)*1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</si>
  <si>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969g(0</t>
    </r>
    <r>
      <rPr>
        <sz val="11"/>
        <color theme="1"/>
        <rFont val="宋体"/>
        <charset val="134"/>
      </rPr>
      <t>蔗糖</t>
    </r>
    <r>
      <rPr>
        <sz val="11"/>
        <color theme="1"/>
        <rFont val="Calibri"/>
        <family val="2"/>
      </rPr>
      <t>)*1</t>
    </r>
    <r>
      <rPr>
        <sz val="11"/>
        <color theme="1"/>
        <rFont val="宋体"/>
        <charset val="134"/>
      </rPr>
      <t>桶</t>
    </r>
  </si>
  <si>
    <t>http://item.jd.com/10177930609476.html</t>
  </si>
  <si>
    <t>28.9</t>
  </si>
  <si>
    <t>10177930609476</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</si>
  <si>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无蔗糖益生菌原味酸奶</t>
    </r>
    <r>
      <rPr>
        <sz val="11"/>
        <rFont val="Calibri"/>
        <family val="2"/>
      </rPr>
      <t>428g*1</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</si>
  <si>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无蔗糖益生菌原味酸奶</t>
    </r>
    <r>
      <rPr>
        <sz val="11"/>
        <color theme="1"/>
        <rFont val="Calibri"/>
        <family val="2"/>
      </rPr>
      <t>428g*1</t>
    </r>
    <r>
      <rPr>
        <sz val="11"/>
        <color theme="1"/>
        <rFont val="宋体"/>
        <charset val="134"/>
      </rPr>
      <t>瓶</t>
    </r>
  </si>
  <si>
    <t>http://item.jd.com/10177930609479.html</t>
  </si>
  <si>
    <t>27.6</t>
  </si>
  <si>
    <t>10177930609479</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</si>
  <si>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益生菌原味酸奶</t>
    </r>
    <r>
      <rPr>
        <sz val="11"/>
        <rFont val="Calibri"/>
        <family val="2"/>
      </rPr>
      <t>440g*1</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</si>
  <si>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益生菌原味酸奶</t>
    </r>
    <r>
      <rPr>
        <sz val="11"/>
        <color theme="1"/>
        <rFont val="Calibri"/>
        <family val="2"/>
      </rPr>
      <t>440g*1</t>
    </r>
    <r>
      <rPr>
        <sz val="11"/>
        <color theme="1"/>
        <rFont val="宋体"/>
        <charset val="134"/>
      </rPr>
      <t>瓶</t>
    </r>
  </si>
  <si>
    <t>http://item.jd.com/10197094462701.html</t>
  </si>
  <si>
    <t>10197094462701</t>
  </si>
  <si>
    <r>
      <rPr>
        <sz val="11"/>
        <rFont val="宋体"/>
        <charset val="134"/>
      </rPr>
      <t>卡士</t>
    </r>
    <r>
      <rPr>
        <sz val="11"/>
        <rFont val="Calibri"/>
        <family val="2"/>
      </rPr>
      <t>007</t>
    </r>
    <r>
      <rPr>
        <sz val="11"/>
        <rFont val="宋体"/>
        <charset val="134"/>
      </rPr>
      <t>无糖益生菌酸奶原味原生营养奶味醇厚小耳朵设计易携带早餐</t>
    </r>
    <r>
      <rPr>
        <sz val="11"/>
        <rFont val="Calibri"/>
        <family val="2"/>
      </rPr>
      <t xml:space="preserve"> 007</t>
    </r>
    <r>
      <rPr>
        <sz val="11"/>
        <rFont val="宋体"/>
        <charset val="134"/>
      </rPr>
      <t>无蔗糖益生菌酸奶原味</t>
    </r>
    <r>
      <rPr>
        <sz val="11"/>
        <rFont val="Calibri"/>
        <family val="2"/>
      </rPr>
      <t>428g*6</t>
    </r>
    <r>
      <rPr>
        <sz val="11"/>
        <rFont val="宋体"/>
        <charset val="134"/>
      </rPr>
      <t>瓶</t>
    </r>
  </si>
  <si>
    <r>
      <rPr>
        <sz val="11"/>
        <color theme="1"/>
        <rFont val="宋体"/>
        <charset val="134"/>
      </rPr>
      <t>卡士</t>
    </r>
    <r>
      <rPr>
        <sz val="11"/>
        <color theme="1"/>
        <rFont val="Calibri"/>
        <family val="2"/>
      </rPr>
      <t>007</t>
    </r>
    <r>
      <rPr>
        <sz val="11"/>
        <color theme="1"/>
        <rFont val="宋体"/>
        <charset val="134"/>
      </rPr>
      <t>无糖益生菌酸奶原味原生营养奶味醇厚小耳朵设计易携带早餐</t>
    </r>
    <r>
      <rPr>
        <sz val="11"/>
        <color theme="1"/>
        <rFont val="Calibri"/>
        <family val="2"/>
      </rPr>
      <t xml:space="preserve"> 007</t>
    </r>
    <r>
      <rPr>
        <sz val="11"/>
        <color theme="1"/>
        <rFont val="宋体"/>
        <charset val="134"/>
      </rPr>
      <t>无蔗糖益生菌酸奶原味</t>
    </r>
    <r>
      <rPr>
        <sz val="11"/>
        <color theme="1"/>
        <rFont val="Calibri"/>
        <family val="2"/>
      </rPr>
      <t>428g*6</t>
    </r>
    <r>
      <rPr>
        <sz val="11"/>
        <color theme="1"/>
        <rFont val="宋体"/>
        <charset val="134"/>
      </rPr>
      <t>瓶</t>
    </r>
  </si>
  <si>
    <r>
      <rPr>
        <sz val="11"/>
        <color theme="1"/>
        <rFont val="宋体"/>
        <charset val="134"/>
      </rPr>
      <t>贝慕乐零食店</t>
    </r>
  </si>
  <si>
    <t>http://item.jd.com/10199463297295.html</t>
  </si>
  <si>
    <t>120.36</t>
  </si>
  <si>
    <t>10199463297295</t>
  </si>
  <si>
    <r>
      <rPr>
        <sz val="11"/>
        <rFont val="宋体"/>
        <charset val="134"/>
      </rPr>
      <t>卡士</t>
    </r>
    <r>
      <rPr>
        <sz val="11"/>
        <rFont val="Calibri"/>
        <family val="2"/>
      </rPr>
      <t xml:space="preserve"> 007</t>
    </r>
    <r>
      <rPr>
        <sz val="11"/>
        <rFont val="宋体"/>
        <charset val="134"/>
      </rPr>
      <t>酸奶</t>
    </r>
    <r>
      <rPr>
        <sz val="11"/>
        <rFont val="Calibri"/>
        <family val="2"/>
      </rPr>
      <t>969g</t>
    </r>
    <r>
      <rPr>
        <sz val="11"/>
        <rFont val="宋体"/>
        <charset val="134"/>
      </rPr>
      <t>家庭装</t>
    </r>
    <r>
      <rPr>
        <sz val="11"/>
        <rFont val="Calibri"/>
        <family val="2"/>
      </rPr>
      <t xml:space="preserve"> </t>
    </r>
    <r>
      <rPr>
        <sz val="11"/>
        <rFont val="宋体"/>
        <charset val="134"/>
      </rPr>
      <t>无蔗糖低温酸奶轻食风味发酵乳</t>
    </r>
    <r>
      <rPr>
        <sz val="11"/>
        <rFont val="Calibri"/>
        <family val="2"/>
      </rPr>
      <t xml:space="preserve"> </t>
    </r>
    <r>
      <rPr>
        <sz val="11"/>
        <rFont val="宋体"/>
        <charset val="134"/>
      </rPr>
      <t>无蔗糖原味</t>
    </r>
    <r>
      <rPr>
        <sz val="11"/>
        <rFont val="Calibri"/>
        <family val="2"/>
      </rPr>
      <t>969g*2</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</si>
  <si>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969g</t>
    </r>
    <r>
      <rPr>
        <sz val="11"/>
        <color theme="1"/>
        <rFont val="宋体"/>
        <charset val="134"/>
      </rPr>
      <t>家庭装</t>
    </r>
    <r>
      <rPr>
        <sz val="11"/>
        <color theme="1"/>
        <rFont val="Calibri"/>
        <family val="2"/>
      </rPr>
      <t xml:space="preserve"> </t>
    </r>
    <r>
      <rPr>
        <sz val="11"/>
        <color theme="1"/>
        <rFont val="宋体"/>
        <charset val="134"/>
      </rPr>
      <t>无蔗糖低温酸奶轻食风味发酵乳</t>
    </r>
    <r>
      <rPr>
        <sz val="11"/>
        <color theme="1"/>
        <rFont val="Calibri"/>
        <family val="2"/>
      </rPr>
      <t xml:space="preserve"> </t>
    </r>
    <r>
      <rPr>
        <sz val="11"/>
        <color theme="1"/>
        <rFont val="宋体"/>
        <charset val="134"/>
      </rPr>
      <t>无蔗糖原味</t>
    </r>
    <r>
      <rPr>
        <sz val="11"/>
        <color theme="1"/>
        <rFont val="Calibri"/>
        <family val="2"/>
      </rPr>
      <t>969g*2</t>
    </r>
    <r>
      <rPr>
        <sz val="11"/>
        <color theme="1"/>
        <rFont val="宋体"/>
        <charset val="134"/>
      </rPr>
      <t>瓶</t>
    </r>
  </si>
  <si>
    <t>http://item.jd.com/10118634140228.html</t>
  </si>
  <si>
    <t>10118634140228</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</si>
  <si>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10</t>
    </r>
    <r>
      <rPr>
        <sz val="11"/>
        <rFont val="宋体"/>
        <charset val="134"/>
      </rPr>
      <t>瓶</t>
    </r>
    <r>
      <rPr>
        <sz val="11"/>
        <rFont val="Calibri"/>
        <family val="2"/>
      </rPr>
      <t>*1000g</t>
    </r>
    <r>
      <rPr>
        <sz val="11"/>
        <rFont val="宋体"/>
        <charset val="134"/>
      </rPr>
      <t>】原味红瓶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</si>
  <si>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10</t>
    </r>
    <r>
      <rPr>
        <sz val="11"/>
        <color theme="1"/>
        <rFont val="宋体"/>
        <charset val="134"/>
      </rPr>
      <t>瓶</t>
    </r>
    <r>
      <rPr>
        <sz val="11"/>
        <color theme="1"/>
        <rFont val="Calibri"/>
        <family val="2"/>
      </rPr>
      <t>*1000g</t>
    </r>
    <r>
      <rPr>
        <sz val="11"/>
        <color theme="1"/>
        <rFont val="宋体"/>
        <charset val="134"/>
      </rPr>
      <t>】原味红瓶</t>
    </r>
  </si>
  <si>
    <t>http://item.jd.com/10118634140225.html</t>
  </si>
  <si>
    <t>10118634140225</t>
  </si>
  <si>
    <r>
      <rPr>
        <sz val="11"/>
        <rFont val="宋体"/>
        <charset val="134"/>
      </rPr>
      <t>卡士</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早晚</t>
    </r>
    <r>
      <rPr>
        <sz val="11"/>
        <rFont val="Calibri"/>
        <family val="2"/>
      </rPr>
      <t xml:space="preserve"> </t>
    </r>
    <r>
      <rPr>
        <sz val="11"/>
        <rFont val="宋体"/>
        <charset val="134"/>
      </rPr>
      <t>【</t>
    </r>
    <r>
      <rPr>
        <sz val="11"/>
        <rFont val="Calibri"/>
        <family val="2"/>
      </rPr>
      <t>4</t>
    </r>
    <r>
      <rPr>
        <sz val="11"/>
        <rFont val="宋体"/>
        <charset val="134"/>
      </rPr>
      <t>瓶</t>
    </r>
    <r>
      <rPr>
        <sz val="11"/>
        <rFont val="Calibri"/>
        <family val="2"/>
      </rPr>
      <t>*1000g</t>
    </r>
    <r>
      <rPr>
        <sz val="11"/>
        <rFont val="宋体"/>
        <charset val="134"/>
      </rPr>
      <t>】原味红瓶</t>
    </r>
  </si>
  <si>
    <r>
      <rPr>
        <sz val="11"/>
        <color theme="1"/>
        <rFont val="宋体"/>
        <charset val="134"/>
      </rPr>
      <t>卡士</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早晚</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t>
    </r>
    <r>
      <rPr>
        <sz val="11"/>
        <color theme="1"/>
        <rFont val="Calibri"/>
        <family val="2"/>
      </rPr>
      <t>*1000g</t>
    </r>
    <r>
      <rPr>
        <sz val="11"/>
        <color theme="1"/>
        <rFont val="宋体"/>
        <charset val="134"/>
      </rPr>
      <t>】原味红瓶</t>
    </r>
  </si>
  <si>
    <t>http://item.jd.com/10163352691058.html</t>
  </si>
  <si>
    <t>97.2</t>
  </si>
  <si>
    <t>10163352691058</t>
  </si>
  <si>
    <t>http://item.jd.com/10111760712142.html</t>
  </si>
  <si>
    <t>10111760712142</t>
  </si>
  <si>
    <r>
      <rPr>
        <sz val="11"/>
        <rFont val="宋体"/>
        <charset val="134"/>
      </rPr>
      <t>卡士酸奶卡士家庭装酸奶原味</t>
    </r>
    <r>
      <rPr>
        <sz val="11"/>
        <rFont val="Calibri"/>
        <family val="2"/>
      </rPr>
      <t>1kg</t>
    </r>
    <r>
      <rPr>
        <sz val="11"/>
        <rFont val="宋体"/>
        <charset val="134"/>
      </rPr>
      <t>瓶装</t>
    </r>
    <r>
      <rPr>
        <sz val="11"/>
        <rFont val="Calibri"/>
        <family val="2"/>
      </rPr>
      <t>0</t>
    </r>
    <r>
      <rPr>
        <sz val="11"/>
        <rFont val="宋体"/>
        <charset val="134"/>
      </rPr>
      <t>添加</t>
    </r>
    <r>
      <rPr>
        <sz val="11"/>
        <rFont val="Calibri"/>
        <family val="2"/>
      </rPr>
      <t>7</t>
    </r>
    <r>
      <rPr>
        <sz val="11"/>
        <rFont val="宋体"/>
        <charset val="134"/>
      </rPr>
      <t>种益生菌低温酸奶</t>
    </r>
    <r>
      <rPr>
        <sz val="11"/>
        <rFont val="Calibri"/>
        <family val="2"/>
      </rPr>
      <t xml:space="preserve"> </t>
    </r>
    <r>
      <rPr>
        <sz val="11"/>
        <rFont val="宋体"/>
        <charset val="134"/>
      </rPr>
      <t>卡士</t>
    </r>
    <r>
      <rPr>
        <sz val="11"/>
        <rFont val="Calibri"/>
        <family val="2"/>
      </rPr>
      <t>007</t>
    </r>
    <r>
      <rPr>
        <sz val="11"/>
        <rFont val="宋体"/>
        <charset val="134"/>
      </rPr>
      <t>【</t>
    </r>
    <r>
      <rPr>
        <sz val="11"/>
        <rFont val="Calibri"/>
        <family val="2"/>
      </rPr>
      <t>0</t>
    </r>
    <r>
      <rPr>
        <sz val="11"/>
        <rFont val="宋体"/>
        <charset val="134"/>
      </rPr>
      <t>蔗糖】</t>
    </r>
    <r>
      <rPr>
        <sz val="11"/>
        <rFont val="Calibri"/>
        <family val="2"/>
      </rPr>
      <t>969g*3</t>
    </r>
    <r>
      <rPr>
        <sz val="11"/>
        <rFont val="宋体"/>
        <charset val="134"/>
      </rPr>
      <t>瓶</t>
    </r>
  </si>
  <si>
    <r>
      <rPr>
        <sz val="11"/>
        <color theme="1"/>
        <rFont val="宋体"/>
        <charset val="134"/>
      </rPr>
      <t>卡士酸奶卡士家庭装酸奶原味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种益生菌低温酸奶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t>
    </r>
    <r>
      <rPr>
        <sz val="11"/>
        <color theme="1"/>
        <rFont val="Calibri"/>
        <family val="2"/>
      </rPr>
      <t>0</t>
    </r>
    <r>
      <rPr>
        <sz val="11"/>
        <color theme="1"/>
        <rFont val="宋体"/>
        <charset val="134"/>
      </rPr>
      <t>蔗糖】</t>
    </r>
    <r>
      <rPr>
        <sz val="11"/>
        <color theme="1"/>
        <rFont val="Calibri"/>
        <family val="2"/>
      </rPr>
      <t>969g*3</t>
    </r>
    <r>
      <rPr>
        <sz val="11"/>
        <color theme="1"/>
        <rFont val="宋体"/>
        <charset val="134"/>
      </rPr>
      <t>瓶</t>
    </r>
  </si>
  <si>
    <r>
      <rPr>
        <sz val="11"/>
        <color theme="1"/>
        <rFont val="宋体"/>
        <charset val="134"/>
      </rPr>
      <t>万爱家水饮店</t>
    </r>
  </si>
  <si>
    <t>http://item.jd.com/10207402805309.html</t>
  </si>
  <si>
    <t>92.38</t>
  </si>
  <si>
    <t>10207402805309</t>
  </si>
  <si>
    <r>
      <rPr>
        <sz val="11"/>
        <rFont val="宋体"/>
        <charset val="134"/>
      </rPr>
      <t>顺丰酸奶原味</t>
    </r>
    <r>
      <rPr>
        <sz val="11"/>
        <rFont val="Calibri"/>
        <family val="2"/>
      </rPr>
      <t>440g</t>
    </r>
    <r>
      <rPr>
        <sz val="11"/>
        <rFont val="宋体"/>
        <charset val="134"/>
      </rPr>
      <t>瓶装儿童健康</t>
    </r>
    <r>
      <rPr>
        <sz val="11"/>
        <rFont val="Calibri"/>
        <family val="2"/>
      </rPr>
      <t>007</t>
    </r>
    <r>
      <rPr>
        <sz val="11"/>
        <rFont val="宋体"/>
        <charset val="134"/>
      </rPr>
      <t>低温发酵乳</t>
    </r>
    <r>
      <rPr>
        <sz val="11"/>
        <rFont val="Calibri"/>
        <family val="2"/>
      </rPr>
      <t>7</t>
    </r>
    <r>
      <rPr>
        <sz val="11"/>
        <rFont val="宋体"/>
        <charset val="134"/>
      </rPr>
      <t>种益生菌</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440g*5</t>
    </r>
    <r>
      <rPr>
        <sz val="11"/>
        <rFont val="宋体"/>
        <charset val="134"/>
      </rPr>
      <t>瓶</t>
    </r>
  </si>
  <si>
    <r>
      <rPr>
        <sz val="11"/>
        <color theme="1"/>
        <rFont val="宋体"/>
        <charset val="134"/>
      </rPr>
      <t>顺丰酸奶原味</t>
    </r>
    <r>
      <rPr>
        <sz val="11"/>
        <color theme="1"/>
        <rFont val="Calibri"/>
        <family val="2"/>
      </rPr>
      <t>440g</t>
    </r>
    <r>
      <rPr>
        <sz val="11"/>
        <color theme="1"/>
        <rFont val="宋体"/>
        <charset val="134"/>
      </rPr>
      <t>瓶装儿童健康</t>
    </r>
    <r>
      <rPr>
        <sz val="11"/>
        <color theme="1"/>
        <rFont val="Calibri"/>
        <family val="2"/>
      </rPr>
      <t>007</t>
    </r>
    <r>
      <rPr>
        <sz val="11"/>
        <color theme="1"/>
        <rFont val="宋体"/>
        <charset val="134"/>
      </rPr>
      <t>低温发酵乳</t>
    </r>
    <r>
      <rPr>
        <sz val="11"/>
        <color theme="1"/>
        <rFont val="Calibri"/>
        <family val="2"/>
      </rPr>
      <t>7</t>
    </r>
    <r>
      <rPr>
        <sz val="11"/>
        <color theme="1"/>
        <rFont val="宋体"/>
        <charset val="134"/>
      </rPr>
      <t>种益生菌</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440g*5</t>
    </r>
    <r>
      <rPr>
        <sz val="11"/>
        <color theme="1"/>
        <rFont val="宋体"/>
        <charset val="134"/>
      </rPr>
      <t>瓶</t>
    </r>
  </si>
  <si>
    <t>http://item.jd.com/10166468763939.html</t>
  </si>
  <si>
    <t>165</t>
  </si>
  <si>
    <t>10166468763939</t>
  </si>
  <si>
    <r>
      <rPr>
        <sz val="11"/>
        <rFont val="宋体"/>
        <charset val="134"/>
      </rPr>
      <t>无糖酸奶【怕糖人士】卡士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 xml:space="preserve"> 007:1000g 3</t>
    </r>
    <r>
      <rPr>
        <sz val="11"/>
        <rFont val="宋体"/>
        <charset val="134"/>
      </rPr>
      <t>瓶</t>
    </r>
  </si>
  <si>
    <r>
      <rPr>
        <sz val="11"/>
        <color theme="1"/>
        <rFont val="宋体"/>
        <charset val="134"/>
      </rPr>
      <t>无糖酸奶【怕糖人士】卡士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 xml:space="preserve"> 007:1000g 3</t>
    </r>
    <r>
      <rPr>
        <sz val="11"/>
        <color theme="1"/>
        <rFont val="宋体"/>
        <charset val="134"/>
      </rPr>
      <t>瓶</t>
    </r>
  </si>
  <si>
    <r>
      <rPr>
        <sz val="11"/>
        <color theme="1"/>
        <rFont val="宋体"/>
        <charset val="134"/>
      </rPr>
      <t>會员商店</t>
    </r>
  </si>
  <si>
    <t>http://item.jd.com/10148868180891.html</t>
  </si>
  <si>
    <t>85.14</t>
  </si>
  <si>
    <t>10148868180891</t>
  </si>
  <si>
    <r>
      <rPr>
        <sz val="11"/>
        <rFont val="宋体"/>
        <charset val="134"/>
      </rPr>
      <t>麦维他（</t>
    </r>
    <r>
      <rPr>
        <sz val="11"/>
        <rFont val="Calibri"/>
        <family val="2"/>
      </rPr>
      <t>McVitie's</t>
    </r>
    <r>
      <rPr>
        <sz val="11"/>
        <rFont val="宋体"/>
        <charset val="134"/>
      </rPr>
      <t>）</t>
    </r>
    <r>
      <rPr>
        <sz val="11"/>
        <rFont val="Calibri"/>
        <family val="2"/>
      </rPr>
      <t>McVitie&amp;amp;aposs</t>
    </r>
    <r>
      <rPr>
        <sz val="11"/>
        <rFont val="宋体"/>
        <charset val="134"/>
      </rPr>
      <t>卡士酸奶</t>
    </r>
    <r>
      <rPr>
        <sz val="11"/>
        <rFont val="Calibri"/>
        <family val="2"/>
      </rPr>
      <t>007</t>
    </r>
    <r>
      <rPr>
        <sz val="11"/>
        <rFont val="宋体"/>
        <charset val="134"/>
      </rPr>
      <t>小奶罐发酵乳益生菌原味酸牛奶无添加</t>
    </r>
    <r>
      <rPr>
        <sz val="11"/>
        <rFont val="Calibri"/>
        <family val="2"/>
      </rPr>
      <t xml:space="preserve">0 </t>
    </r>
    <r>
      <rPr>
        <sz val="11"/>
        <rFont val="宋体"/>
        <charset val="134"/>
      </rPr>
      <t>礼盒装有甜味</t>
    </r>
    <r>
      <rPr>
        <sz val="11"/>
        <rFont val="Calibri"/>
        <family val="2"/>
      </rPr>
      <t>440g4</t>
    </r>
    <r>
      <rPr>
        <sz val="11"/>
        <rFont val="宋体"/>
        <charset val="134"/>
      </rPr>
      <t>瓶</t>
    </r>
    <r>
      <rPr>
        <sz val="11"/>
        <rFont val="Calibri"/>
        <family val="2"/>
      </rPr>
      <t xml:space="preserve"> 1</t>
    </r>
    <r>
      <rPr>
        <sz val="11"/>
        <rFont val="宋体"/>
        <charset val="134"/>
      </rPr>
      <t>包</t>
    </r>
  </si>
  <si>
    <r>
      <rPr>
        <sz val="11"/>
        <color theme="1"/>
        <rFont val="宋体"/>
        <charset val="134"/>
      </rPr>
      <t>麦维他（</t>
    </r>
    <r>
      <rPr>
        <sz val="11"/>
        <color theme="1"/>
        <rFont val="Calibri"/>
        <family val="2"/>
      </rPr>
      <t>McVitie's</t>
    </r>
    <r>
      <rPr>
        <sz val="11"/>
        <color theme="1"/>
        <rFont val="宋体"/>
        <charset val="134"/>
      </rPr>
      <t>）</t>
    </r>
    <r>
      <rPr>
        <sz val="11"/>
        <color theme="1"/>
        <rFont val="Calibri"/>
        <family val="2"/>
      </rPr>
      <t>McVitie&amp;amp;aposs</t>
    </r>
    <r>
      <rPr>
        <sz val="11"/>
        <color theme="1"/>
        <rFont val="宋体"/>
        <charset val="134"/>
      </rPr>
      <t>卡士酸奶</t>
    </r>
    <r>
      <rPr>
        <sz val="11"/>
        <color theme="1"/>
        <rFont val="Calibri"/>
        <family val="2"/>
      </rPr>
      <t>007</t>
    </r>
    <r>
      <rPr>
        <sz val="11"/>
        <color theme="1"/>
        <rFont val="宋体"/>
        <charset val="134"/>
      </rPr>
      <t>小奶罐发酵乳益生菌原味酸牛奶无添加</t>
    </r>
    <r>
      <rPr>
        <sz val="11"/>
        <color theme="1"/>
        <rFont val="Calibri"/>
        <family val="2"/>
      </rPr>
      <t xml:space="preserve">0 </t>
    </r>
    <r>
      <rPr>
        <sz val="11"/>
        <color theme="1"/>
        <rFont val="宋体"/>
        <charset val="134"/>
      </rPr>
      <t>礼盒装有甜味</t>
    </r>
    <r>
      <rPr>
        <sz val="11"/>
        <color theme="1"/>
        <rFont val="Calibri"/>
        <family val="2"/>
      </rPr>
      <t>440g4</t>
    </r>
    <r>
      <rPr>
        <sz val="11"/>
        <color theme="1"/>
        <rFont val="宋体"/>
        <charset val="134"/>
      </rPr>
      <t>瓶</t>
    </r>
    <r>
      <rPr>
        <sz val="11"/>
        <color theme="1"/>
        <rFont val="Calibri"/>
        <family val="2"/>
      </rPr>
      <t xml:space="preserve"> 1</t>
    </r>
    <r>
      <rPr>
        <sz val="11"/>
        <color theme="1"/>
        <rFont val="宋体"/>
        <charset val="134"/>
      </rPr>
      <t>包</t>
    </r>
  </si>
  <si>
    <t>http://item.jd.com/10180568271676.html</t>
  </si>
  <si>
    <t>112.86</t>
  </si>
  <si>
    <t>10180568271676</t>
  </si>
  <si>
    <r>
      <rPr>
        <sz val="11"/>
        <rFont val="宋体"/>
        <charset val="134"/>
      </rPr>
      <t>卡士</t>
    </r>
    <r>
      <rPr>
        <sz val="11"/>
        <rFont val="Calibri"/>
        <family val="2"/>
      </rPr>
      <t>007</t>
    </r>
    <r>
      <rPr>
        <sz val="11"/>
        <rFont val="宋体"/>
        <charset val="134"/>
      </rPr>
      <t>小奶罐原味</t>
    </r>
    <r>
      <rPr>
        <sz val="11"/>
        <rFont val="Calibri"/>
        <family val="2"/>
      </rPr>
      <t>7</t>
    </r>
    <r>
      <rPr>
        <sz val="11"/>
        <rFont val="宋体"/>
        <charset val="134"/>
      </rPr>
      <t>种益生菌风味发酵乳儿童酸奶整箱</t>
    </r>
    <r>
      <rPr>
        <sz val="11"/>
        <rFont val="Calibri"/>
        <family val="2"/>
      </rPr>
      <t>0</t>
    </r>
    <r>
      <rPr>
        <sz val="11"/>
        <rFont val="宋体"/>
        <charset val="134"/>
      </rPr>
      <t>蔗糖</t>
    </r>
    <r>
      <rPr>
        <sz val="11"/>
        <rFont val="Calibri"/>
        <family val="2"/>
      </rPr>
      <t xml:space="preserve">440g </t>
    </r>
    <r>
      <rPr>
        <sz val="11"/>
        <rFont val="宋体"/>
        <charset val="134"/>
      </rPr>
      <t>原味</t>
    </r>
    <r>
      <rPr>
        <sz val="11"/>
        <rFont val="Calibri"/>
        <family val="2"/>
      </rPr>
      <t>440gX6</t>
    </r>
    <r>
      <rPr>
        <sz val="11"/>
        <rFont val="宋体"/>
        <charset val="134"/>
      </rPr>
      <t>罐</t>
    </r>
  </si>
  <si>
    <r>
      <rPr>
        <sz val="11"/>
        <color theme="1"/>
        <rFont val="宋体"/>
        <charset val="134"/>
      </rPr>
      <t>卡士</t>
    </r>
    <r>
      <rPr>
        <sz val="11"/>
        <color theme="1"/>
        <rFont val="Calibri"/>
        <family val="2"/>
      </rPr>
      <t>007</t>
    </r>
    <r>
      <rPr>
        <sz val="11"/>
        <color theme="1"/>
        <rFont val="宋体"/>
        <charset val="134"/>
      </rPr>
      <t>小奶罐原味</t>
    </r>
    <r>
      <rPr>
        <sz val="11"/>
        <color theme="1"/>
        <rFont val="Calibri"/>
        <family val="2"/>
      </rPr>
      <t>7</t>
    </r>
    <r>
      <rPr>
        <sz val="11"/>
        <color theme="1"/>
        <rFont val="宋体"/>
        <charset val="134"/>
      </rPr>
      <t>种益生菌风味发酵乳儿童酸奶整箱</t>
    </r>
    <r>
      <rPr>
        <sz val="11"/>
        <color theme="1"/>
        <rFont val="Calibri"/>
        <family val="2"/>
      </rPr>
      <t>0</t>
    </r>
    <r>
      <rPr>
        <sz val="11"/>
        <color theme="1"/>
        <rFont val="宋体"/>
        <charset val="134"/>
      </rPr>
      <t>蔗糖</t>
    </r>
    <r>
      <rPr>
        <sz val="11"/>
        <color theme="1"/>
        <rFont val="Calibri"/>
        <family val="2"/>
      </rPr>
      <t xml:space="preserve">440g </t>
    </r>
    <r>
      <rPr>
        <sz val="11"/>
        <color theme="1"/>
        <rFont val="宋体"/>
        <charset val="134"/>
      </rPr>
      <t>原味</t>
    </r>
    <r>
      <rPr>
        <sz val="11"/>
        <color theme="1"/>
        <rFont val="Calibri"/>
        <family val="2"/>
      </rPr>
      <t>440gX6</t>
    </r>
    <r>
      <rPr>
        <sz val="11"/>
        <color theme="1"/>
        <rFont val="宋体"/>
        <charset val="134"/>
      </rPr>
      <t>罐</t>
    </r>
  </si>
  <si>
    <t>http://item.jd.com/10177930609475.html</t>
  </si>
  <si>
    <t>51.6</t>
  </si>
  <si>
    <t>10177930609475</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</si>
  <si>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无蔗糖益生菌原味酸奶</t>
    </r>
    <r>
      <rPr>
        <sz val="11"/>
        <rFont val="Calibri"/>
        <family val="2"/>
      </rPr>
      <t>969g*1</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</si>
  <si>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无蔗糖益生菌原味酸奶</t>
    </r>
    <r>
      <rPr>
        <sz val="11"/>
        <color theme="1"/>
        <rFont val="Calibri"/>
        <family val="2"/>
      </rPr>
      <t>969g*1</t>
    </r>
    <r>
      <rPr>
        <sz val="11"/>
        <color theme="1"/>
        <rFont val="宋体"/>
        <charset val="134"/>
      </rPr>
      <t>瓶</t>
    </r>
  </si>
  <si>
    <r>
      <rPr>
        <sz val="11"/>
        <color theme="1"/>
        <rFont val="宋体"/>
        <charset val="134"/>
      </rPr>
      <t>南漳食品店</t>
    </r>
  </si>
  <si>
    <t>http://item.jd.com/10191831019782.html</t>
  </si>
  <si>
    <t>149.6</t>
  </si>
  <si>
    <t>10191831019782</t>
  </si>
  <si>
    <r>
      <rPr>
        <sz val="11"/>
        <rFont val="宋体"/>
        <charset val="134"/>
      </rPr>
      <t>卡士（</t>
    </r>
    <r>
      <rPr>
        <sz val="11"/>
        <rFont val="Calibri"/>
        <family val="2"/>
      </rPr>
      <t>CLASSY.KISS</t>
    </r>
    <r>
      <rPr>
        <sz val="11"/>
        <rFont val="宋体"/>
        <charset val="134"/>
      </rPr>
      <t>）卡士</t>
    </r>
    <r>
      <rPr>
        <sz val="11"/>
        <rFont val="Calibri"/>
        <family val="2"/>
      </rPr>
      <t>CLASSYKISS007</t>
    </r>
    <r>
      <rPr>
        <sz val="11"/>
        <rFont val="宋体"/>
        <charset val="134"/>
      </rPr>
      <t>酸奶</t>
    </r>
    <r>
      <rPr>
        <sz val="11"/>
        <rFont val="Calibri"/>
        <family val="2"/>
      </rPr>
      <t>440g6</t>
    </r>
    <r>
      <rPr>
        <sz val="11"/>
        <rFont val="宋体"/>
        <charset val="134"/>
      </rPr>
      <t>瓶小奶罐无蔗糖非脱脂早餐原味酸</t>
    </r>
    <r>
      <rPr>
        <sz val="11"/>
        <rFont val="Calibri"/>
        <family val="2"/>
      </rPr>
      <t xml:space="preserve"> 007</t>
    </r>
    <r>
      <rPr>
        <sz val="11"/>
        <rFont val="宋体"/>
        <charset val="134"/>
      </rPr>
      <t>酸奶</t>
    </r>
    <r>
      <rPr>
        <sz val="11"/>
        <rFont val="Calibri"/>
        <family val="2"/>
      </rPr>
      <t>440g*6</t>
    </r>
    <r>
      <rPr>
        <sz val="11"/>
        <rFont val="宋体"/>
        <charset val="134"/>
      </rPr>
      <t>罐有糖</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</si>
  <si>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CLASSYKISS007</t>
    </r>
    <r>
      <rPr>
        <sz val="11"/>
        <color theme="1"/>
        <rFont val="宋体"/>
        <charset val="134"/>
      </rPr>
      <t>酸奶</t>
    </r>
    <r>
      <rPr>
        <sz val="11"/>
        <color theme="1"/>
        <rFont val="Calibri"/>
        <family val="2"/>
      </rPr>
      <t>440g6</t>
    </r>
    <r>
      <rPr>
        <sz val="11"/>
        <color theme="1"/>
        <rFont val="宋体"/>
        <charset val="134"/>
      </rPr>
      <t>瓶小奶罐无蔗糖非脱脂早餐原味酸</t>
    </r>
    <r>
      <rPr>
        <sz val="11"/>
        <color theme="1"/>
        <rFont val="Calibri"/>
        <family val="2"/>
      </rPr>
      <t xml:space="preserve"> 007</t>
    </r>
    <r>
      <rPr>
        <sz val="11"/>
        <color theme="1"/>
        <rFont val="宋体"/>
        <charset val="134"/>
      </rPr>
      <t>酸奶</t>
    </r>
    <r>
      <rPr>
        <sz val="11"/>
        <color theme="1"/>
        <rFont val="Calibri"/>
        <family val="2"/>
      </rPr>
      <t>440g*6</t>
    </r>
    <r>
      <rPr>
        <sz val="11"/>
        <color theme="1"/>
        <rFont val="宋体"/>
        <charset val="134"/>
      </rPr>
      <t>罐有糖</t>
    </r>
  </si>
  <si>
    <r>
      <rPr>
        <sz val="11"/>
        <color theme="1"/>
        <rFont val="宋体"/>
        <charset val="134"/>
      </rPr>
      <t>零食很忙水厂店</t>
    </r>
  </si>
  <si>
    <t>http://item.jd.com/10208313348485.html</t>
  </si>
  <si>
    <t>10208313348485</t>
  </si>
  <si>
    <r>
      <rPr>
        <sz val="11"/>
        <rFont val="宋体"/>
        <charset val="134"/>
      </rPr>
      <t>君乐宝简醇卡士</t>
    </r>
    <r>
      <rPr>
        <sz val="11"/>
        <rFont val="Calibri"/>
        <family val="2"/>
      </rPr>
      <t>007</t>
    </r>
    <r>
      <rPr>
        <sz val="11"/>
        <rFont val="宋体"/>
        <charset val="134"/>
      </rPr>
      <t>酸奶</t>
    </r>
    <r>
      <rPr>
        <sz val="11"/>
        <rFont val="Calibri"/>
        <family val="2"/>
      </rPr>
      <t>1kg2</t>
    </r>
    <r>
      <rPr>
        <sz val="11"/>
        <rFont val="宋体"/>
        <charset val="134"/>
      </rPr>
      <t>瓶家庭装</t>
    </r>
    <r>
      <rPr>
        <sz val="11"/>
        <rFont val="Calibri"/>
        <family val="2"/>
      </rPr>
      <t>0</t>
    </r>
    <r>
      <rPr>
        <sz val="11"/>
        <rFont val="宋体"/>
        <charset val="134"/>
      </rPr>
      <t>添加经典原味益生菌酸奶</t>
    </r>
    <r>
      <rPr>
        <sz val="11"/>
        <rFont val="Calibri"/>
        <family val="2"/>
      </rPr>
      <t xml:space="preserve"> </t>
    </r>
    <r>
      <rPr>
        <sz val="11"/>
        <rFont val="宋体"/>
        <charset val="134"/>
      </rPr>
      <t>【原味】卡士</t>
    </r>
    <r>
      <rPr>
        <sz val="11"/>
        <rFont val="Calibri"/>
        <family val="2"/>
      </rPr>
      <t>007</t>
    </r>
    <r>
      <rPr>
        <sz val="11"/>
        <rFont val="宋体"/>
        <charset val="134"/>
      </rPr>
      <t>酸奶</t>
    </r>
    <r>
      <rPr>
        <sz val="11"/>
        <rFont val="Calibri"/>
        <family val="2"/>
      </rPr>
      <t>1kg*2</t>
    </r>
    <r>
      <rPr>
        <sz val="11"/>
        <rFont val="宋体"/>
        <charset val="134"/>
      </rPr>
      <t>瓶</t>
    </r>
    <r>
      <rPr>
        <sz val="11"/>
        <rFont val="Calibri"/>
        <family val="2"/>
      </rPr>
      <t>.</t>
    </r>
  </si>
  <si>
    <r>
      <rPr>
        <sz val="11"/>
        <color theme="1"/>
        <rFont val="宋体"/>
        <charset val="134"/>
      </rPr>
      <t>君乐宝简醇卡士</t>
    </r>
    <r>
      <rPr>
        <sz val="11"/>
        <color theme="1"/>
        <rFont val="Calibri"/>
        <family val="2"/>
      </rPr>
      <t>007</t>
    </r>
    <r>
      <rPr>
        <sz val="11"/>
        <color theme="1"/>
        <rFont val="宋体"/>
        <charset val="134"/>
      </rPr>
      <t>酸奶</t>
    </r>
    <r>
      <rPr>
        <sz val="11"/>
        <color theme="1"/>
        <rFont val="Calibri"/>
        <family val="2"/>
      </rPr>
      <t>1kg2</t>
    </r>
    <r>
      <rPr>
        <sz val="11"/>
        <color theme="1"/>
        <rFont val="宋体"/>
        <charset val="134"/>
      </rPr>
      <t>瓶家庭装</t>
    </r>
    <r>
      <rPr>
        <sz val="11"/>
        <color theme="1"/>
        <rFont val="Calibri"/>
        <family val="2"/>
      </rPr>
      <t>0</t>
    </r>
    <r>
      <rPr>
        <sz val="11"/>
        <color theme="1"/>
        <rFont val="宋体"/>
        <charset val="134"/>
      </rPr>
      <t>添加经典原味益生菌酸奶</t>
    </r>
    <r>
      <rPr>
        <sz val="11"/>
        <color theme="1"/>
        <rFont val="Calibri"/>
        <family val="2"/>
      </rPr>
      <t xml:space="preserve"> </t>
    </r>
    <r>
      <rPr>
        <sz val="11"/>
        <color theme="1"/>
        <rFont val="宋体"/>
        <charset val="134"/>
      </rPr>
      <t>【原味】卡士</t>
    </r>
    <r>
      <rPr>
        <sz val="11"/>
        <color theme="1"/>
        <rFont val="Calibri"/>
        <family val="2"/>
      </rPr>
      <t>007</t>
    </r>
    <r>
      <rPr>
        <sz val="11"/>
        <color theme="1"/>
        <rFont val="宋体"/>
        <charset val="134"/>
      </rPr>
      <t>酸奶</t>
    </r>
    <r>
      <rPr>
        <sz val="11"/>
        <color theme="1"/>
        <rFont val="Calibri"/>
        <family val="2"/>
      </rPr>
      <t>1kg*2</t>
    </r>
    <r>
      <rPr>
        <sz val="11"/>
        <color theme="1"/>
        <rFont val="宋体"/>
        <charset val="134"/>
      </rPr>
      <t>瓶</t>
    </r>
    <r>
      <rPr>
        <sz val="11"/>
        <color theme="1"/>
        <rFont val="Calibri"/>
        <family val="2"/>
      </rPr>
      <t>.</t>
    </r>
  </si>
  <si>
    <r>
      <rPr>
        <sz val="11"/>
        <color theme="1"/>
        <rFont val="宋体"/>
        <charset val="134"/>
      </rPr>
      <t>甄选零食工坊店</t>
    </r>
  </si>
  <si>
    <t>http://item.jd.com/10197238929692.html</t>
  </si>
  <si>
    <t>10197238929692</t>
  </si>
  <si>
    <t>http://item.jd.com/10186999990646.html</t>
  </si>
  <si>
    <t>10186999990646</t>
  </si>
  <si>
    <r>
      <rPr>
        <sz val="11"/>
        <rFont val="宋体"/>
        <charset val="134"/>
      </rPr>
      <t>卡士酸奶</t>
    </r>
    <r>
      <rPr>
        <sz val="11"/>
        <rFont val="Calibri"/>
        <family val="2"/>
      </rPr>
      <t>007</t>
    </r>
    <r>
      <rPr>
        <sz val="11"/>
        <rFont val="宋体"/>
        <charset val="134"/>
      </rPr>
      <t>小奶罐</t>
    </r>
    <r>
      <rPr>
        <sz val="11"/>
        <rFont val="Calibri"/>
        <family val="2"/>
      </rPr>
      <t>0</t>
    </r>
    <r>
      <rPr>
        <sz val="11"/>
        <rFont val="宋体"/>
        <charset val="134"/>
      </rPr>
      <t>蔗糖原味益生菌低温酸奶营养早餐奶下午茶</t>
    </r>
    <r>
      <rPr>
        <sz val="11"/>
        <rFont val="Calibri"/>
        <family val="2"/>
      </rPr>
      <t xml:space="preserve"> 0</t>
    </r>
    <r>
      <rPr>
        <sz val="11"/>
        <rFont val="宋体"/>
        <charset val="134"/>
      </rPr>
      <t>蔗糖酸奶</t>
    </r>
    <r>
      <rPr>
        <sz val="11"/>
        <rFont val="Calibri"/>
        <family val="2"/>
      </rPr>
      <t>428g 5</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</si>
  <si>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0</t>
    </r>
    <r>
      <rPr>
        <sz val="11"/>
        <color theme="1"/>
        <rFont val="宋体"/>
        <charset val="134"/>
      </rPr>
      <t>蔗糖原味益生菌低温酸奶营养早餐奶下午茶</t>
    </r>
    <r>
      <rPr>
        <sz val="11"/>
        <color theme="1"/>
        <rFont val="Calibri"/>
        <family val="2"/>
      </rPr>
      <t xml:space="preserve"> 0</t>
    </r>
    <r>
      <rPr>
        <sz val="11"/>
        <color theme="1"/>
        <rFont val="宋体"/>
        <charset val="134"/>
      </rPr>
      <t>蔗糖酸奶</t>
    </r>
    <r>
      <rPr>
        <sz val="11"/>
        <color theme="1"/>
        <rFont val="Calibri"/>
        <family val="2"/>
      </rPr>
      <t>428g 5</t>
    </r>
    <r>
      <rPr>
        <sz val="11"/>
        <color theme="1"/>
        <rFont val="宋体"/>
        <charset val="134"/>
      </rPr>
      <t>瓶</t>
    </r>
  </si>
  <si>
    <t>http://item.jd.com/10179189920865.html</t>
  </si>
  <si>
    <t>60.95</t>
  </si>
  <si>
    <t>10179189920865</t>
  </si>
  <si>
    <r>
      <rPr>
        <sz val="11"/>
        <rFont val="宋体"/>
        <charset val="134"/>
      </rPr>
      <t>卡士【新日期】卡士酸奶</t>
    </r>
    <r>
      <rPr>
        <sz val="11"/>
        <rFont val="Calibri"/>
        <family val="2"/>
      </rPr>
      <t>007</t>
    </r>
    <r>
      <rPr>
        <sz val="11"/>
        <rFont val="宋体"/>
        <charset val="134"/>
      </rPr>
      <t>大瓶</t>
    </r>
    <r>
      <rPr>
        <sz val="11"/>
        <rFont val="Calibri"/>
        <family val="2"/>
      </rPr>
      <t>0</t>
    </r>
    <r>
      <rPr>
        <sz val="11"/>
        <rFont val="宋体"/>
        <charset val="134"/>
      </rPr>
      <t>蔗糖无添加发酵乳家庭装大桶酸奶</t>
    </r>
    <r>
      <rPr>
        <sz val="11"/>
        <rFont val="Calibri"/>
        <family val="2"/>
      </rPr>
      <t xml:space="preserve"> </t>
    </r>
    <r>
      <rPr>
        <sz val="11"/>
        <rFont val="宋体"/>
        <charset val="134"/>
      </rPr>
      <t>原味</t>
    </r>
    <r>
      <rPr>
        <sz val="11"/>
        <rFont val="Calibri"/>
        <family val="2"/>
      </rPr>
      <t>1000g*2</t>
    </r>
    <r>
      <rPr>
        <sz val="11"/>
        <rFont val="宋体"/>
        <charset val="134"/>
      </rPr>
      <t>桶</t>
    </r>
    <r>
      <rPr>
        <sz val="11"/>
        <rFont val="Calibri"/>
        <family val="2"/>
      </rPr>
      <t>[</t>
    </r>
    <r>
      <rPr>
        <sz val="11"/>
        <rFont val="宋体"/>
        <charset val="134"/>
      </rPr>
      <t>新鲜日期</t>
    </r>
    <r>
      <rPr>
        <sz val="11"/>
        <rFont val="Calibri"/>
        <family val="2"/>
      </rPr>
      <t>]</t>
    </r>
  </si>
  <si>
    <r>
      <rPr>
        <sz val="11"/>
        <color theme="1"/>
        <rFont val="宋体"/>
        <charset val="134"/>
      </rPr>
      <t>卡士【新日期】卡士酸奶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蔗糖无添加发酵乳家庭装大桶酸奶</t>
    </r>
    <r>
      <rPr>
        <sz val="11"/>
        <color theme="1"/>
        <rFont val="Calibri"/>
        <family val="2"/>
      </rPr>
      <t xml:space="preserve"> </t>
    </r>
    <r>
      <rPr>
        <sz val="11"/>
        <color theme="1"/>
        <rFont val="宋体"/>
        <charset val="134"/>
      </rPr>
      <t>原味</t>
    </r>
    <r>
      <rPr>
        <sz val="11"/>
        <color theme="1"/>
        <rFont val="Calibri"/>
        <family val="2"/>
      </rPr>
      <t>1000g*2</t>
    </r>
    <r>
      <rPr>
        <sz val="11"/>
        <color theme="1"/>
        <rFont val="宋体"/>
        <charset val="134"/>
      </rPr>
      <t>桶</t>
    </r>
    <r>
      <rPr>
        <sz val="11"/>
        <color theme="1"/>
        <rFont val="Calibri"/>
        <family val="2"/>
      </rPr>
      <t>[</t>
    </r>
    <r>
      <rPr>
        <sz val="11"/>
        <color theme="1"/>
        <rFont val="宋体"/>
        <charset val="134"/>
      </rPr>
      <t>新鲜日期</t>
    </r>
    <r>
      <rPr>
        <sz val="11"/>
        <color theme="1"/>
        <rFont val="Calibri"/>
        <family val="2"/>
      </rPr>
      <t>]</t>
    </r>
  </si>
  <si>
    <t>http://item.jd.com/10179189920864.html</t>
  </si>
  <si>
    <t>64.4</t>
  </si>
  <si>
    <t>10179189920864</t>
  </si>
  <si>
    <r>
      <rPr>
        <sz val="11"/>
        <rFont val="宋体"/>
        <charset val="134"/>
      </rPr>
      <t>卡士【新日期】卡士酸奶</t>
    </r>
    <r>
      <rPr>
        <sz val="11"/>
        <rFont val="Calibri"/>
        <family val="2"/>
      </rPr>
      <t>007</t>
    </r>
    <r>
      <rPr>
        <sz val="11"/>
        <rFont val="宋体"/>
        <charset val="134"/>
      </rPr>
      <t>大瓶</t>
    </r>
    <r>
      <rPr>
        <sz val="11"/>
        <rFont val="Calibri"/>
        <family val="2"/>
      </rPr>
      <t>0</t>
    </r>
    <r>
      <rPr>
        <sz val="11"/>
        <rFont val="宋体"/>
        <charset val="134"/>
      </rPr>
      <t>蔗糖无添加发酵乳家庭装大桶酸奶</t>
    </r>
    <r>
      <rPr>
        <sz val="11"/>
        <rFont val="Calibri"/>
        <family val="2"/>
      </rPr>
      <t xml:space="preserve"> 0</t>
    </r>
    <r>
      <rPr>
        <sz val="11"/>
        <rFont val="宋体"/>
        <charset val="134"/>
      </rPr>
      <t>蔗糖</t>
    </r>
    <r>
      <rPr>
        <sz val="11"/>
        <rFont val="Calibri"/>
        <family val="2"/>
      </rPr>
      <t>969g*2</t>
    </r>
    <r>
      <rPr>
        <sz val="11"/>
        <rFont val="宋体"/>
        <charset val="134"/>
      </rPr>
      <t>桶</t>
    </r>
    <r>
      <rPr>
        <sz val="11"/>
        <rFont val="Calibri"/>
        <family val="2"/>
      </rPr>
      <t>[</t>
    </r>
    <r>
      <rPr>
        <sz val="11"/>
        <rFont val="宋体"/>
        <charset val="134"/>
      </rPr>
      <t>顺丰速运</t>
    </r>
    <r>
      <rPr>
        <sz val="11"/>
        <rFont val="Calibri"/>
        <family val="2"/>
      </rPr>
      <t>]</t>
    </r>
  </si>
  <si>
    <r>
      <rPr>
        <sz val="11"/>
        <color theme="1"/>
        <rFont val="宋体"/>
        <charset val="134"/>
      </rPr>
      <t>卡士【新日期】卡士酸奶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蔗糖无添加发酵乳家庭装大桶酸奶</t>
    </r>
    <r>
      <rPr>
        <sz val="11"/>
        <color theme="1"/>
        <rFont val="Calibri"/>
        <family val="2"/>
      </rPr>
      <t xml:space="preserve"> 0</t>
    </r>
    <r>
      <rPr>
        <sz val="11"/>
        <color theme="1"/>
        <rFont val="宋体"/>
        <charset val="134"/>
      </rPr>
      <t>蔗糖</t>
    </r>
    <r>
      <rPr>
        <sz val="11"/>
        <color theme="1"/>
        <rFont val="Calibri"/>
        <family val="2"/>
      </rPr>
      <t>969g*2</t>
    </r>
    <r>
      <rPr>
        <sz val="11"/>
        <color theme="1"/>
        <rFont val="宋体"/>
        <charset val="134"/>
      </rPr>
      <t>桶</t>
    </r>
    <r>
      <rPr>
        <sz val="11"/>
        <color theme="1"/>
        <rFont val="Calibri"/>
        <family val="2"/>
      </rPr>
      <t>[</t>
    </r>
    <r>
      <rPr>
        <sz val="11"/>
        <color theme="1"/>
        <rFont val="宋体"/>
        <charset val="134"/>
      </rPr>
      <t>顺丰速运</t>
    </r>
    <r>
      <rPr>
        <sz val="11"/>
        <color theme="1"/>
        <rFont val="Calibri"/>
        <family val="2"/>
      </rPr>
      <t>]</t>
    </r>
  </si>
  <si>
    <t>http://item.jd.com/10197693186116.html</t>
  </si>
  <si>
    <t>254</t>
  </si>
  <si>
    <t>10197693186116</t>
  </si>
  <si>
    <r>
      <rPr>
        <sz val="11"/>
        <rFont val="宋体"/>
        <charset val="134"/>
      </rPr>
      <t>卡士酸奶家庭装酸奶原味</t>
    </r>
    <r>
      <rPr>
        <sz val="11"/>
        <rFont val="Calibri"/>
        <family val="2"/>
      </rPr>
      <t>1kg*4</t>
    </r>
    <r>
      <rPr>
        <sz val="11"/>
        <rFont val="宋体"/>
        <charset val="134"/>
      </rPr>
      <t>大瓶装</t>
    </r>
    <r>
      <rPr>
        <sz val="11"/>
        <rFont val="Calibri"/>
        <family val="2"/>
      </rPr>
      <t>0</t>
    </r>
    <r>
      <rPr>
        <sz val="11"/>
        <rFont val="宋体"/>
        <charset val="134"/>
      </rPr>
      <t>添加</t>
    </r>
    <r>
      <rPr>
        <sz val="11"/>
        <rFont val="Calibri"/>
        <family val="2"/>
      </rPr>
      <t>7</t>
    </r>
    <r>
      <rPr>
        <sz val="11"/>
        <rFont val="宋体"/>
        <charset val="134"/>
      </rPr>
      <t>中益生菌无蔗糖低温奶</t>
    </r>
    <r>
      <rPr>
        <sz val="11"/>
        <rFont val="Calibri"/>
        <family val="2"/>
      </rPr>
      <t xml:space="preserve"> </t>
    </r>
    <r>
      <rPr>
        <sz val="11"/>
        <rFont val="宋体"/>
        <charset val="134"/>
      </rPr>
      <t>卡士</t>
    </r>
    <r>
      <rPr>
        <sz val="11"/>
        <rFont val="Calibri"/>
        <family val="2"/>
      </rPr>
      <t>007</t>
    </r>
    <r>
      <rPr>
        <sz val="11"/>
        <rFont val="宋体"/>
        <charset val="134"/>
      </rPr>
      <t>原味家庭装酸奶</t>
    </r>
    <r>
      <rPr>
        <sz val="11"/>
        <rFont val="Calibri"/>
        <family val="2"/>
      </rPr>
      <t>1kg*4</t>
    </r>
    <r>
      <rPr>
        <sz val="11"/>
        <rFont val="宋体"/>
        <charset val="134"/>
      </rPr>
      <t>桶</t>
    </r>
  </si>
  <si>
    <r>
      <rPr>
        <sz val="11"/>
        <color theme="1"/>
        <rFont val="宋体"/>
        <charset val="134"/>
      </rPr>
      <t>卡士酸奶家庭装酸奶原味</t>
    </r>
    <r>
      <rPr>
        <sz val="11"/>
        <color theme="1"/>
        <rFont val="Calibri"/>
        <family val="2"/>
      </rPr>
      <t>1kg*4</t>
    </r>
    <r>
      <rPr>
        <sz val="11"/>
        <color theme="1"/>
        <rFont val="宋体"/>
        <charset val="134"/>
      </rPr>
      <t>大瓶装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中益生菌无蔗糖低温奶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原味家庭装酸奶</t>
    </r>
    <r>
      <rPr>
        <sz val="11"/>
        <color theme="1"/>
        <rFont val="Calibri"/>
        <family val="2"/>
      </rPr>
      <t>1kg*4</t>
    </r>
    <r>
      <rPr>
        <sz val="11"/>
        <color theme="1"/>
        <rFont val="宋体"/>
        <charset val="134"/>
      </rPr>
      <t>桶</t>
    </r>
  </si>
  <si>
    <r>
      <rPr>
        <sz val="11"/>
        <color theme="1"/>
        <rFont val="宋体"/>
        <charset val="134"/>
      </rPr>
      <t>悠闲食品店</t>
    </r>
  </si>
  <si>
    <t>http://item.jd.com/10135331241521.html</t>
  </si>
  <si>
    <t>62.25</t>
  </si>
  <si>
    <t>10135331241521</t>
  </si>
  <si>
    <r>
      <rPr>
        <sz val="11"/>
        <rFont val="宋体"/>
        <charset val="134"/>
      </rPr>
      <t>卡士</t>
    </r>
    <r>
      <rPr>
        <sz val="11"/>
        <rFont val="Calibri"/>
        <family val="2"/>
      </rPr>
      <t>007</t>
    </r>
    <r>
      <rPr>
        <sz val="11"/>
        <rFont val="宋体"/>
        <charset val="134"/>
      </rPr>
      <t>家庭装酸奶原味</t>
    </r>
    <r>
      <rPr>
        <sz val="11"/>
        <rFont val="Calibri"/>
        <family val="2"/>
      </rPr>
      <t>1kg0</t>
    </r>
    <r>
      <rPr>
        <sz val="11"/>
        <rFont val="宋体"/>
        <charset val="134"/>
      </rPr>
      <t>食品添加乳酸菌低温卡士酸奶营养早餐</t>
    </r>
    <r>
      <rPr>
        <sz val="11"/>
        <rFont val="Calibri"/>
        <family val="2"/>
      </rPr>
      <t xml:space="preserve"> (</t>
    </r>
    <r>
      <rPr>
        <sz val="11"/>
        <rFont val="宋体"/>
        <charset val="134"/>
      </rPr>
      <t>红</t>
    </r>
    <r>
      <rPr>
        <sz val="11"/>
        <rFont val="Calibri"/>
        <family val="2"/>
      </rPr>
      <t>)007</t>
    </r>
    <r>
      <rPr>
        <sz val="11"/>
        <rFont val="宋体"/>
        <charset val="134"/>
      </rPr>
      <t>发酵乳</t>
    </r>
    <r>
      <rPr>
        <sz val="11"/>
        <rFont val="Calibri"/>
        <family val="2"/>
      </rPr>
      <t>1kg*2</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</si>
  <si>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食品添加乳酸菌低温卡士酸奶营养早餐</t>
    </r>
    <r>
      <rPr>
        <sz val="11"/>
        <color theme="1"/>
        <rFont val="Calibri"/>
        <family val="2"/>
      </rPr>
      <t xml:space="preserve"> (</t>
    </r>
    <r>
      <rPr>
        <sz val="11"/>
        <color theme="1"/>
        <rFont val="宋体"/>
        <charset val="134"/>
      </rPr>
      <t>红</t>
    </r>
    <r>
      <rPr>
        <sz val="11"/>
        <color theme="1"/>
        <rFont val="Calibri"/>
        <family val="2"/>
      </rPr>
      <t>)007</t>
    </r>
    <r>
      <rPr>
        <sz val="11"/>
        <color theme="1"/>
        <rFont val="宋体"/>
        <charset val="134"/>
      </rPr>
      <t>发酵乳</t>
    </r>
    <r>
      <rPr>
        <sz val="11"/>
        <color theme="1"/>
        <rFont val="Calibri"/>
        <family val="2"/>
      </rPr>
      <t>1kg*2</t>
    </r>
    <r>
      <rPr>
        <sz val="11"/>
        <color theme="1"/>
        <rFont val="宋体"/>
        <charset val="134"/>
      </rPr>
      <t>瓶</t>
    </r>
  </si>
  <si>
    <r>
      <rPr>
        <sz val="11"/>
        <color theme="1"/>
        <rFont val="宋体"/>
        <charset val="134"/>
      </rPr>
      <t>特产商城直发店</t>
    </r>
  </si>
  <si>
    <t>http://item.jd.com/10187520882229.html</t>
  </si>
  <si>
    <t>88.51</t>
  </si>
  <si>
    <t>10187520882229</t>
  </si>
  <si>
    <r>
      <rPr>
        <sz val="11"/>
        <rFont val="宋体"/>
        <charset val="134"/>
      </rPr>
      <t>卡士（</t>
    </r>
    <r>
      <rPr>
        <sz val="11"/>
        <rFont val="Calibri"/>
        <family val="2"/>
      </rPr>
      <t>CLASSY.KISS</t>
    </r>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种乳酸菌酸奶原味</t>
    </r>
    <r>
      <rPr>
        <sz val="11"/>
        <rFont val="Calibri"/>
        <family val="2"/>
      </rPr>
      <t>1KG</t>
    </r>
    <r>
      <rPr>
        <sz val="11"/>
        <rFont val="宋体"/>
        <charset val="134"/>
      </rPr>
      <t>家庭分享大桶装</t>
    </r>
    <r>
      <rPr>
        <sz val="11"/>
        <rFont val="Calibri"/>
        <family val="2"/>
      </rPr>
      <t>0</t>
    </r>
    <r>
      <rPr>
        <sz val="11"/>
        <rFont val="宋体"/>
        <charset val="134"/>
      </rPr>
      <t>无添</t>
    </r>
    <r>
      <rPr>
        <sz val="11"/>
        <rFont val="Calibri"/>
        <family val="2"/>
      </rPr>
      <t xml:space="preserve"> 2</t>
    </r>
    <r>
      <rPr>
        <sz val="11"/>
        <rFont val="宋体"/>
        <charset val="134"/>
      </rPr>
      <t>瓶</t>
    </r>
    <r>
      <rPr>
        <sz val="11"/>
        <rFont val="Calibri"/>
        <family val="2"/>
      </rPr>
      <t>*1000g</t>
    </r>
    <r>
      <rPr>
        <sz val="11"/>
        <rFont val="宋体"/>
        <charset val="134"/>
      </rPr>
      <t>原味红瓶</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</si>
  <si>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种乳酸菌酸奶原味</t>
    </r>
    <r>
      <rPr>
        <sz val="11"/>
        <color theme="1"/>
        <rFont val="Calibri"/>
        <family val="2"/>
      </rPr>
      <t>1KG</t>
    </r>
    <r>
      <rPr>
        <sz val="11"/>
        <color theme="1"/>
        <rFont val="宋体"/>
        <charset val="134"/>
      </rPr>
      <t>家庭分享大桶装</t>
    </r>
    <r>
      <rPr>
        <sz val="11"/>
        <color theme="1"/>
        <rFont val="Calibri"/>
        <family val="2"/>
      </rPr>
      <t>0</t>
    </r>
    <r>
      <rPr>
        <sz val="11"/>
        <color theme="1"/>
        <rFont val="宋体"/>
        <charset val="134"/>
      </rPr>
      <t>无添</t>
    </r>
    <r>
      <rPr>
        <sz val="11"/>
        <color theme="1"/>
        <rFont val="Calibri"/>
        <family val="2"/>
      </rPr>
      <t xml:space="preserve"> 2</t>
    </r>
    <r>
      <rPr>
        <sz val="11"/>
        <color theme="1"/>
        <rFont val="宋体"/>
        <charset val="134"/>
      </rPr>
      <t>瓶</t>
    </r>
    <r>
      <rPr>
        <sz val="11"/>
        <color theme="1"/>
        <rFont val="Calibri"/>
        <family val="2"/>
      </rPr>
      <t>*1000g</t>
    </r>
    <r>
      <rPr>
        <sz val="11"/>
        <color theme="1"/>
        <rFont val="宋体"/>
        <charset val="134"/>
      </rPr>
      <t>原味红瓶</t>
    </r>
  </si>
  <si>
    <t>http://item.jd.com/10185067321464.html</t>
  </si>
  <si>
    <t>10185067321464</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</si>
  <si>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440g*5</t>
    </r>
    <r>
      <rPr>
        <sz val="11"/>
        <rFont val="宋体"/>
        <charset val="134"/>
      </rPr>
      <t>瓶便携款</t>
    </r>
    <r>
      <rPr>
        <sz val="11"/>
        <rFont val="Calibri"/>
        <family val="2"/>
      </rPr>
      <t>7</t>
    </r>
    <r>
      <rPr>
        <sz val="11"/>
        <rFont val="宋体"/>
        <charset val="134"/>
      </rPr>
      <t>种益生菌</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</si>
  <si>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440g*5</t>
    </r>
    <r>
      <rPr>
        <sz val="11"/>
        <color theme="1"/>
        <rFont val="宋体"/>
        <charset val="134"/>
      </rPr>
      <t>瓶便携款</t>
    </r>
    <r>
      <rPr>
        <sz val="11"/>
        <color theme="1"/>
        <rFont val="Calibri"/>
        <family val="2"/>
      </rPr>
      <t>7</t>
    </r>
    <r>
      <rPr>
        <sz val="11"/>
        <color theme="1"/>
        <rFont val="宋体"/>
        <charset val="134"/>
      </rPr>
      <t>种益生菌</t>
    </r>
  </si>
  <si>
    <r>
      <rPr>
        <sz val="11"/>
        <color theme="1"/>
        <rFont val="宋体"/>
        <charset val="134"/>
      </rPr>
      <t>啵啵鱼粮油水饮生鲜店店</t>
    </r>
  </si>
  <si>
    <t>http://item.jd.com/10197933425224.html</t>
  </si>
  <si>
    <t>415.6</t>
  </si>
  <si>
    <t>10197933425224</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</si>
  <si>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CLASSYKISS007</t>
    </r>
    <r>
      <rPr>
        <sz val="11"/>
        <rFont val="宋体"/>
        <charset val="134"/>
      </rPr>
      <t>小瓶益生</t>
    </r>
    <r>
      <rPr>
        <sz val="11"/>
        <rFont val="Calibri"/>
        <family val="2"/>
      </rPr>
      <t xml:space="preserve"> 0</t>
    </r>
    <r>
      <rPr>
        <sz val="11"/>
        <rFont val="宋体"/>
        <charset val="134"/>
      </rPr>
      <t>蔗糖小奶罐</t>
    </r>
    <r>
      <rPr>
        <sz val="11"/>
        <rFont val="Calibri"/>
        <family val="2"/>
      </rPr>
      <t>428g*12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</si>
  <si>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CLASSYKISS007</t>
    </r>
    <r>
      <rPr>
        <sz val="11"/>
        <color theme="1"/>
        <rFont val="宋体"/>
        <charset val="134"/>
      </rPr>
      <t>小瓶益生</t>
    </r>
    <r>
      <rPr>
        <sz val="11"/>
        <color theme="1"/>
        <rFont val="Calibri"/>
        <family val="2"/>
      </rPr>
      <t xml:space="preserve"> 0</t>
    </r>
    <r>
      <rPr>
        <sz val="11"/>
        <color theme="1"/>
        <rFont val="宋体"/>
        <charset val="134"/>
      </rPr>
      <t>蔗糖小奶罐</t>
    </r>
    <r>
      <rPr>
        <sz val="11"/>
        <color theme="1"/>
        <rFont val="Calibri"/>
        <family val="2"/>
      </rPr>
      <t>428g*12</t>
    </r>
    <r>
      <rPr>
        <sz val="11"/>
        <color theme="1"/>
        <rFont val="宋体"/>
        <charset val="134"/>
      </rPr>
      <t>瓶</t>
    </r>
  </si>
  <si>
    <t>http://item.jd.com/10202535151785.html</t>
  </si>
  <si>
    <t>10202535151785</t>
  </si>
  <si>
    <r>
      <rPr>
        <sz val="11"/>
        <rFont val="宋体"/>
        <charset val="134"/>
      </rPr>
      <t>卡士</t>
    </r>
    <r>
      <rPr>
        <sz val="11"/>
        <rFont val="Calibri"/>
        <family val="2"/>
      </rPr>
      <t>007</t>
    </r>
    <r>
      <rPr>
        <sz val="11"/>
        <rFont val="宋体"/>
        <charset val="134"/>
      </rPr>
      <t>酸奶原味</t>
    </r>
    <r>
      <rPr>
        <sz val="11"/>
        <rFont val="Calibri"/>
        <family val="2"/>
      </rPr>
      <t>1kg</t>
    </r>
    <r>
      <rPr>
        <sz val="11"/>
        <rFont val="宋体"/>
        <charset val="134"/>
      </rPr>
      <t>大瓶装</t>
    </r>
    <r>
      <rPr>
        <sz val="11"/>
        <rFont val="Calibri"/>
        <family val="2"/>
      </rPr>
      <t>0</t>
    </r>
    <r>
      <rPr>
        <sz val="11"/>
        <rFont val="宋体"/>
        <charset val="134"/>
      </rPr>
      <t>蔗糖益生菌健身代餐风味发酵乳家庭装</t>
    </r>
    <r>
      <rPr>
        <sz val="11"/>
        <rFont val="Calibri"/>
        <family val="2"/>
      </rPr>
      <t xml:space="preserve"> 007 3</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</si>
  <si>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酸奶原味</t>
    </r>
    <r>
      <rPr>
        <sz val="11"/>
        <color theme="1"/>
        <rFont val="Calibri"/>
        <family val="2"/>
      </rPr>
      <t>1kg</t>
    </r>
    <r>
      <rPr>
        <sz val="11"/>
        <color theme="1"/>
        <rFont val="宋体"/>
        <charset val="134"/>
      </rPr>
      <t>大瓶装</t>
    </r>
    <r>
      <rPr>
        <sz val="11"/>
        <color theme="1"/>
        <rFont val="Calibri"/>
        <family val="2"/>
      </rPr>
      <t>0</t>
    </r>
    <r>
      <rPr>
        <sz val="11"/>
        <color theme="1"/>
        <rFont val="宋体"/>
        <charset val="134"/>
      </rPr>
      <t>蔗糖益生菌健身代餐风味发酵乳家庭装</t>
    </r>
    <r>
      <rPr>
        <sz val="11"/>
        <color theme="1"/>
        <rFont val="Calibri"/>
        <family val="2"/>
      </rPr>
      <t xml:space="preserve"> 007 3</t>
    </r>
    <r>
      <rPr>
        <sz val="11"/>
        <color theme="1"/>
        <rFont val="宋体"/>
        <charset val="134"/>
      </rPr>
      <t>瓶</t>
    </r>
  </si>
  <si>
    <r>
      <rPr>
        <sz val="11"/>
        <color theme="1"/>
        <rFont val="宋体"/>
        <charset val="134"/>
      </rPr>
      <t>谦元甄选店</t>
    </r>
  </si>
  <si>
    <t>http://item.jd.com/10155740691557.html</t>
  </si>
  <si>
    <t>60.17</t>
  </si>
  <si>
    <t>10155740691557</t>
  </si>
  <si>
    <t>http://item.jd.com/10177930609478.html</t>
  </si>
  <si>
    <t>153.9</t>
  </si>
  <si>
    <t>10177930609478</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</si>
  <si>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无蔗糖益生菌原味酸奶</t>
    </r>
    <r>
      <rPr>
        <sz val="11"/>
        <rFont val="Calibri"/>
        <family val="2"/>
      </rPr>
      <t>428g*6</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</si>
  <si>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无蔗糖益生菌原味酸奶</t>
    </r>
    <r>
      <rPr>
        <sz val="11"/>
        <color theme="1"/>
        <rFont val="Calibri"/>
        <family val="2"/>
      </rPr>
      <t>428g*6</t>
    </r>
    <r>
      <rPr>
        <sz val="11"/>
        <color theme="1"/>
        <rFont val="宋体"/>
        <charset val="134"/>
      </rPr>
      <t>瓶</t>
    </r>
  </si>
  <si>
    <t>http://item.jd.com/10196107222819.html</t>
  </si>
  <si>
    <t>10196107222819</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</si>
  <si>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1KG*1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</si>
  <si>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1KG*1</t>
    </r>
    <r>
      <rPr>
        <sz val="11"/>
        <color theme="1"/>
        <rFont val="宋体"/>
        <charset val="134"/>
      </rPr>
      <t>桶</t>
    </r>
  </si>
  <si>
    <t>http://item.jd.com/10153308148992.html</t>
  </si>
  <si>
    <t>57.4</t>
  </si>
  <si>
    <t>10153308148992</t>
  </si>
  <si>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蔗糖可选原味七种益生菌低温冷藏家庭年货</t>
    </r>
    <r>
      <rPr>
        <sz val="11"/>
        <rFont val="Calibri"/>
        <family val="2"/>
      </rPr>
      <t xml:space="preserve"> 1KG*2</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</si>
  <si>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1KG*2</t>
    </r>
    <r>
      <rPr>
        <sz val="11"/>
        <color theme="1"/>
        <rFont val="宋体"/>
        <charset val="134"/>
      </rPr>
      <t>桶</t>
    </r>
  </si>
  <si>
    <r>
      <rPr>
        <sz val="11"/>
        <color theme="1"/>
        <rFont val="宋体"/>
        <charset val="134"/>
      </rPr>
      <t>東方甄选好物店</t>
    </r>
  </si>
  <si>
    <t>http://item.jd.com/10187268148178.html</t>
  </si>
  <si>
    <t>114.84</t>
  </si>
  <si>
    <t>10187268148178</t>
  </si>
  <si>
    <r>
      <rPr>
        <sz val="11"/>
        <rFont val="宋体"/>
        <charset val="134"/>
      </rPr>
      <t>卡士（</t>
    </r>
    <r>
      <rPr>
        <sz val="11"/>
        <rFont val="Calibri"/>
        <family val="2"/>
      </rPr>
      <t>CLASSY.KISS</t>
    </r>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440g</t>
    </r>
    <r>
      <rPr>
        <sz val="11"/>
        <rFont val="宋体"/>
        <charset val="134"/>
      </rPr>
      <t>小奶罐</t>
    </r>
    <r>
      <rPr>
        <sz val="11"/>
        <rFont val="Calibri"/>
        <family val="2"/>
      </rPr>
      <t>0</t>
    </r>
    <r>
      <rPr>
        <sz val="11"/>
        <rFont val="宋体"/>
        <charset val="134"/>
      </rPr>
      <t>蔗糖非脱脂早餐原味酸奶整</t>
    </r>
    <r>
      <rPr>
        <sz val="11"/>
        <rFont val="Calibri"/>
        <family val="2"/>
      </rPr>
      <t xml:space="preserve"> 6</t>
    </r>
    <r>
      <rPr>
        <sz val="11"/>
        <rFont val="宋体"/>
        <charset val="134"/>
      </rPr>
      <t>瓶</t>
    </r>
    <r>
      <rPr>
        <sz val="11"/>
        <rFont val="Calibri"/>
        <family val="2"/>
      </rPr>
      <t xml:space="preserve"> </t>
    </r>
    <r>
      <rPr>
        <sz val="11"/>
        <rFont val="宋体"/>
        <charset val="134"/>
      </rPr>
      <t>原味</t>
    </r>
    <r>
      <rPr>
        <sz val="11"/>
        <rFont val="Calibri"/>
        <family val="2"/>
      </rPr>
      <t>440g</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</si>
  <si>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440g</t>
    </r>
    <r>
      <rPr>
        <sz val="11"/>
        <color theme="1"/>
        <rFont val="宋体"/>
        <charset val="134"/>
      </rPr>
      <t>小奶罐</t>
    </r>
    <r>
      <rPr>
        <sz val="11"/>
        <color theme="1"/>
        <rFont val="Calibri"/>
        <family val="2"/>
      </rPr>
      <t>0</t>
    </r>
    <r>
      <rPr>
        <sz val="11"/>
        <color theme="1"/>
        <rFont val="宋体"/>
        <charset val="134"/>
      </rPr>
      <t>蔗糖非脱脂早餐原味酸奶整</t>
    </r>
    <r>
      <rPr>
        <sz val="11"/>
        <color theme="1"/>
        <rFont val="Calibri"/>
        <family val="2"/>
      </rPr>
      <t xml:space="preserve"> 6</t>
    </r>
    <r>
      <rPr>
        <sz val="11"/>
        <color theme="1"/>
        <rFont val="宋体"/>
        <charset val="134"/>
      </rPr>
      <t>瓶</t>
    </r>
    <r>
      <rPr>
        <sz val="11"/>
        <color theme="1"/>
        <rFont val="Calibri"/>
        <family val="2"/>
      </rPr>
      <t xml:space="preserve"> </t>
    </r>
    <r>
      <rPr>
        <sz val="11"/>
        <color theme="1"/>
        <rFont val="宋体"/>
        <charset val="134"/>
      </rPr>
      <t>原味</t>
    </r>
    <r>
      <rPr>
        <sz val="11"/>
        <color theme="1"/>
        <rFont val="Calibri"/>
        <family val="2"/>
      </rPr>
      <t>440g</t>
    </r>
    <r>
      <rPr>
        <sz val="11"/>
        <color theme="1"/>
        <rFont val="宋体"/>
        <charset val="134"/>
      </rPr>
      <t>瓶</t>
    </r>
  </si>
  <si>
    <r>
      <rPr>
        <sz val="11"/>
        <color theme="1"/>
        <rFont val="宋体"/>
        <charset val="134"/>
      </rPr>
      <t>好迈厂商直发店</t>
    </r>
  </si>
  <si>
    <t>http://item.jd.com/10110583291806.html</t>
  </si>
  <si>
    <t>10110583291806</t>
  </si>
  <si>
    <r>
      <rPr>
        <sz val="11"/>
        <rFont val="宋体"/>
        <charset val="134"/>
      </rPr>
      <t>卡士莱酸奶</t>
    </r>
    <r>
      <rPr>
        <sz val="11"/>
        <rFont val="Calibri"/>
        <family val="2"/>
      </rPr>
      <t>007</t>
    </r>
    <r>
      <rPr>
        <sz val="11"/>
        <rFont val="宋体"/>
        <charset val="134"/>
      </rPr>
      <t>原味风味发酵乳</t>
    </r>
    <r>
      <rPr>
        <sz val="11"/>
        <rFont val="Calibri"/>
        <family val="2"/>
      </rPr>
      <t>0</t>
    </r>
    <r>
      <rPr>
        <sz val="11"/>
        <rFont val="宋体"/>
        <charset val="134"/>
      </rPr>
      <t>蔗糖益生菌</t>
    </r>
    <r>
      <rPr>
        <sz val="11"/>
        <rFont val="Calibri"/>
        <family val="2"/>
      </rPr>
      <t>969g</t>
    </r>
    <r>
      <rPr>
        <sz val="11"/>
        <rFont val="宋体"/>
        <charset val="134"/>
      </rPr>
      <t>大瓶家庭分享装冷运</t>
    </r>
    <r>
      <rPr>
        <sz val="11"/>
        <rFont val="Calibri"/>
        <family val="2"/>
      </rPr>
      <t xml:space="preserve"> </t>
    </r>
    <r>
      <rPr>
        <sz val="11"/>
        <rFont val="宋体"/>
        <charset val="134"/>
      </rPr>
      <t>卡士</t>
    </r>
    <r>
      <rPr>
        <sz val="11"/>
        <rFont val="Calibri"/>
        <family val="2"/>
      </rPr>
      <t>0</t>
    </r>
    <r>
      <rPr>
        <sz val="11"/>
        <rFont val="宋体"/>
        <charset val="134"/>
      </rPr>
      <t>蔗糖</t>
    </r>
    <r>
      <rPr>
        <sz val="11"/>
        <rFont val="Calibri"/>
        <family val="2"/>
      </rPr>
      <t xml:space="preserve"> 1</t>
    </r>
    <r>
      <rPr>
        <sz val="11"/>
        <rFont val="宋体"/>
        <charset val="134"/>
      </rPr>
      <t>瓶</t>
    </r>
  </si>
  <si>
    <r>
      <rPr>
        <sz val="11"/>
        <color theme="1"/>
        <rFont val="宋体"/>
        <charset val="134"/>
      </rPr>
      <t>卡士莱酸奶</t>
    </r>
    <r>
      <rPr>
        <sz val="11"/>
        <color theme="1"/>
        <rFont val="Calibri"/>
        <family val="2"/>
      </rPr>
      <t>007</t>
    </r>
    <r>
      <rPr>
        <sz val="11"/>
        <color theme="1"/>
        <rFont val="宋体"/>
        <charset val="134"/>
      </rPr>
      <t>原味风味发酵乳</t>
    </r>
    <r>
      <rPr>
        <sz val="11"/>
        <color theme="1"/>
        <rFont val="Calibri"/>
        <family val="2"/>
      </rPr>
      <t>0</t>
    </r>
    <r>
      <rPr>
        <sz val="11"/>
        <color theme="1"/>
        <rFont val="宋体"/>
        <charset val="134"/>
      </rPr>
      <t>蔗糖益生菌</t>
    </r>
    <r>
      <rPr>
        <sz val="11"/>
        <color theme="1"/>
        <rFont val="Calibri"/>
        <family val="2"/>
      </rPr>
      <t>969g</t>
    </r>
    <r>
      <rPr>
        <sz val="11"/>
        <color theme="1"/>
        <rFont val="宋体"/>
        <charset val="134"/>
      </rPr>
      <t>大瓶家庭分享装冷运</t>
    </r>
    <r>
      <rPr>
        <sz val="11"/>
        <color theme="1"/>
        <rFont val="Calibri"/>
        <family val="2"/>
      </rPr>
      <t xml:space="preserve"> </t>
    </r>
    <r>
      <rPr>
        <sz val="11"/>
        <color theme="1"/>
        <rFont val="宋体"/>
        <charset val="134"/>
      </rPr>
      <t>卡士</t>
    </r>
    <r>
      <rPr>
        <sz val="11"/>
        <color theme="1"/>
        <rFont val="Calibri"/>
        <family val="2"/>
      </rPr>
      <t>0</t>
    </r>
    <r>
      <rPr>
        <sz val="11"/>
        <color theme="1"/>
        <rFont val="宋体"/>
        <charset val="134"/>
      </rPr>
      <t>蔗糖</t>
    </r>
    <r>
      <rPr>
        <sz val="11"/>
        <color theme="1"/>
        <rFont val="Calibri"/>
        <family val="2"/>
      </rPr>
      <t xml:space="preserve"> 1</t>
    </r>
    <r>
      <rPr>
        <sz val="11"/>
        <color theme="1"/>
        <rFont val="宋体"/>
        <charset val="134"/>
      </rPr>
      <t>瓶</t>
    </r>
  </si>
  <si>
    <t>http://item.jd.com/10189574817434.html</t>
  </si>
  <si>
    <t>10189574817434</t>
  </si>
  <si>
    <t>http://item.jd.com/10125391162538.html</t>
  </si>
  <si>
    <t>177</t>
  </si>
  <si>
    <t>10125391162538</t>
  </si>
  <si>
    <r>
      <rPr>
        <sz val="11"/>
        <rFont val="宋体"/>
        <charset val="134"/>
      </rPr>
      <t>卡士（</t>
    </r>
    <r>
      <rPr>
        <sz val="11"/>
        <rFont val="Calibri"/>
        <family val="2"/>
      </rPr>
      <t>CLASSY.KISS</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t>
    </r>
    <r>
      <rPr>
        <sz val="11"/>
        <rFont val="宋体"/>
        <charset val="134"/>
      </rPr>
      <t>原味低</t>
    </r>
    <r>
      <rPr>
        <sz val="11"/>
        <rFont val="Calibri"/>
        <family val="2"/>
      </rPr>
      <t xml:space="preserve"> 007</t>
    </r>
    <r>
      <rPr>
        <sz val="11"/>
        <rFont val="宋体"/>
        <charset val="134"/>
      </rPr>
      <t>家庭装酸奶</t>
    </r>
    <r>
      <rPr>
        <sz val="11"/>
        <rFont val="Calibri"/>
        <family val="2"/>
      </rPr>
      <t xml:space="preserve">1kg*3 </t>
    </r>
    <r>
      <rPr>
        <sz val="11"/>
        <rFont val="宋体"/>
        <charset val="134"/>
      </rPr>
      <t>原味</t>
    </r>
  </si>
  <si>
    <r>
      <rPr>
        <sz val="11"/>
        <color theme="1"/>
        <rFont val="宋体"/>
        <charset val="134"/>
      </rPr>
      <t>卡士（</t>
    </r>
    <r>
      <rPr>
        <sz val="11"/>
        <color theme="1"/>
        <rFont val="Calibri"/>
        <family val="2"/>
      </rPr>
      <t>CLASSY.KISS</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t>
    </r>
    <r>
      <rPr>
        <sz val="11"/>
        <color theme="1"/>
        <rFont val="宋体"/>
        <charset val="134"/>
      </rPr>
      <t>原味低</t>
    </r>
    <r>
      <rPr>
        <sz val="11"/>
        <color theme="1"/>
        <rFont val="Calibri"/>
        <family val="2"/>
      </rPr>
      <t xml:space="preserve"> 007</t>
    </r>
    <r>
      <rPr>
        <sz val="11"/>
        <color theme="1"/>
        <rFont val="宋体"/>
        <charset val="134"/>
      </rPr>
      <t>家庭装酸奶</t>
    </r>
    <r>
      <rPr>
        <sz val="11"/>
        <color theme="1"/>
        <rFont val="Calibri"/>
        <family val="2"/>
      </rPr>
      <t xml:space="preserve">1kg*3 </t>
    </r>
    <r>
      <rPr>
        <sz val="11"/>
        <color theme="1"/>
        <rFont val="宋体"/>
        <charset val="134"/>
      </rPr>
      <t>原味</t>
    </r>
  </si>
  <si>
    <r>
      <rPr>
        <sz val="11"/>
        <color theme="1"/>
        <rFont val="宋体"/>
        <charset val="134"/>
      </rPr>
      <t>糖与盐食品店</t>
    </r>
  </si>
  <si>
    <t>http://item.jd.com/10189495121805.html</t>
  </si>
  <si>
    <t>10189495121805</t>
  </si>
  <si>
    <t>http://item.jd.com/10177930609477.html</t>
  </si>
  <si>
    <t>78.9</t>
  </si>
  <si>
    <t>10177930609477</t>
  </si>
  <si>
    <r>
      <rPr>
        <sz val="11"/>
        <rFont val="宋体"/>
        <charset val="134"/>
      </rPr>
      <t>卡士低温酸奶风味发酵乳多种口味混合冷藏奶儿童营养早餐奶休闲零食</t>
    </r>
    <r>
      <rPr>
        <sz val="11"/>
        <rFont val="Calibri"/>
        <family val="2"/>
      </rPr>
      <t xml:space="preserve"> 007</t>
    </r>
    <r>
      <rPr>
        <sz val="11"/>
        <rFont val="宋体"/>
        <charset val="134"/>
      </rPr>
      <t>无蔗糖益生菌原味酸奶</t>
    </r>
    <r>
      <rPr>
        <sz val="11"/>
        <rFont val="Calibri"/>
        <family val="2"/>
      </rPr>
      <t>428g*3</t>
    </r>
    <r>
      <rPr>
        <sz val="11"/>
        <rFont val="宋体"/>
        <charset val="134"/>
      </rPr>
      <t>瓶</t>
    </r>
  </si>
  <si>
    <r>
      <rPr>
        <sz val="11"/>
        <color theme="1"/>
        <rFont val="宋体"/>
        <charset val="134"/>
      </rPr>
      <t>卡士低温酸奶风味发酵乳多种口味混合冷藏奶儿童营养早餐奶休闲零食</t>
    </r>
    <r>
      <rPr>
        <sz val="11"/>
        <color theme="1"/>
        <rFont val="Calibri"/>
        <family val="2"/>
      </rPr>
      <t xml:space="preserve"> 007</t>
    </r>
    <r>
      <rPr>
        <sz val="11"/>
        <color theme="1"/>
        <rFont val="宋体"/>
        <charset val="134"/>
      </rPr>
      <t>无蔗糖益生菌原味酸奶</t>
    </r>
    <r>
      <rPr>
        <sz val="11"/>
        <color theme="1"/>
        <rFont val="Calibri"/>
        <family val="2"/>
      </rPr>
      <t>428g*3</t>
    </r>
    <r>
      <rPr>
        <sz val="11"/>
        <color theme="1"/>
        <rFont val="宋体"/>
        <charset val="134"/>
      </rPr>
      <t>瓶</t>
    </r>
  </si>
  <si>
    <t>http://item.jd.com/10198584905627.html</t>
  </si>
  <si>
    <t>10198584905627</t>
  </si>
  <si>
    <r>
      <rPr>
        <sz val="11"/>
        <rFont val="宋体"/>
        <charset val="134"/>
      </rPr>
      <t>卡士酸奶</t>
    </r>
    <r>
      <rPr>
        <sz val="11"/>
        <rFont val="Calibri"/>
        <family val="2"/>
      </rPr>
      <t>007</t>
    </r>
    <r>
      <rPr>
        <sz val="11"/>
        <rFont val="宋体"/>
        <charset val="134"/>
      </rPr>
      <t>迷你罐酸奶原味</t>
    </r>
    <r>
      <rPr>
        <sz val="11"/>
        <rFont val="Calibri"/>
        <family val="2"/>
      </rPr>
      <t>220g</t>
    </r>
    <r>
      <rPr>
        <sz val="11"/>
        <rFont val="宋体"/>
        <charset val="134"/>
      </rPr>
      <t>七种益生菌低温冷藏整箱</t>
    </r>
    <r>
      <rPr>
        <sz val="11"/>
        <rFont val="Calibri"/>
        <family val="2"/>
      </rPr>
      <t xml:space="preserve"> 007</t>
    </r>
    <r>
      <rPr>
        <sz val="11"/>
        <rFont val="宋体"/>
        <charset val="134"/>
      </rPr>
      <t>迷你罐</t>
    </r>
    <r>
      <rPr>
        <sz val="11"/>
        <rFont val="Calibri"/>
        <family val="2"/>
      </rPr>
      <t xml:space="preserve"> </t>
    </r>
    <r>
      <rPr>
        <sz val="11"/>
        <rFont val="宋体"/>
        <charset val="134"/>
      </rPr>
      <t>三口味配</t>
    </r>
    <r>
      <rPr>
        <sz val="11"/>
        <rFont val="Calibri"/>
        <family val="2"/>
      </rPr>
      <t>220g6</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</si>
  <si>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迷你罐酸奶原味</t>
    </r>
    <r>
      <rPr>
        <sz val="11"/>
        <color theme="1"/>
        <rFont val="Calibri"/>
        <family val="2"/>
      </rPr>
      <t>220g</t>
    </r>
    <r>
      <rPr>
        <sz val="11"/>
        <color theme="1"/>
        <rFont val="宋体"/>
        <charset val="134"/>
      </rPr>
      <t>七种益生菌低温冷藏整箱</t>
    </r>
    <r>
      <rPr>
        <sz val="11"/>
        <color theme="1"/>
        <rFont val="Calibri"/>
        <family val="2"/>
      </rPr>
      <t xml:space="preserve"> 007</t>
    </r>
    <r>
      <rPr>
        <sz val="11"/>
        <color theme="1"/>
        <rFont val="宋体"/>
        <charset val="134"/>
      </rPr>
      <t>迷你罐</t>
    </r>
    <r>
      <rPr>
        <sz val="11"/>
        <color theme="1"/>
        <rFont val="Calibri"/>
        <family val="2"/>
      </rPr>
      <t xml:space="preserve"> </t>
    </r>
    <r>
      <rPr>
        <sz val="11"/>
        <color theme="1"/>
        <rFont val="宋体"/>
        <charset val="134"/>
      </rPr>
      <t>三口味配</t>
    </r>
    <r>
      <rPr>
        <sz val="11"/>
        <color theme="1"/>
        <rFont val="Calibri"/>
        <family val="2"/>
      </rPr>
      <t>220g6</t>
    </r>
    <r>
      <rPr>
        <sz val="11"/>
        <color theme="1"/>
        <rFont val="宋体"/>
        <charset val="134"/>
      </rPr>
      <t>瓶</t>
    </r>
  </si>
  <si>
    <r>
      <rPr>
        <sz val="11"/>
        <color theme="1"/>
        <rFont val="宋体"/>
        <charset val="134"/>
      </rPr>
      <t>尚佳冲饮谷物专营店</t>
    </r>
  </si>
  <si>
    <t>http://item.jd.com/10198519407293.html</t>
  </si>
  <si>
    <t>62.8</t>
  </si>
  <si>
    <t>10198519407293</t>
  </si>
  <si>
    <t>http://item.jd.com/10166468763936.html</t>
  </si>
  <si>
    <t>10166468763936</t>
  </si>
  <si>
    <r>
      <rPr>
        <sz val="11"/>
        <rFont val="宋体"/>
        <charset val="134"/>
      </rPr>
      <t>无糖酸奶【怕糖人士】卡士</t>
    </r>
    <r>
      <rPr>
        <sz val="11"/>
        <rFont val="Calibri"/>
        <family val="2"/>
      </rPr>
      <t>007</t>
    </r>
    <r>
      <rPr>
        <sz val="11"/>
        <rFont val="宋体"/>
        <charset val="134"/>
      </rPr>
      <t>无糖酸奶</t>
    </r>
    <r>
      <rPr>
        <sz val="11"/>
        <rFont val="Calibri"/>
        <family val="2"/>
      </rPr>
      <t>969g</t>
    </r>
    <r>
      <rPr>
        <sz val="11"/>
        <rFont val="宋体"/>
        <charset val="134"/>
      </rPr>
      <t>大瓶装</t>
    </r>
    <r>
      <rPr>
        <sz val="11"/>
        <rFont val="Calibri"/>
        <family val="2"/>
      </rPr>
      <t>0</t>
    </r>
    <r>
      <rPr>
        <sz val="11"/>
        <rFont val="宋体"/>
        <charset val="134"/>
      </rPr>
      <t>蔗糖</t>
    </r>
    <r>
      <rPr>
        <sz val="11"/>
        <rFont val="Calibri"/>
        <family val="2"/>
      </rPr>
      <t xml:space="preserve"> 007</t>
    </r>
    <r>
      <rPr>
        <sz val="11"/>
        <rFont val="宋体"/>
        <charset val="134"/>
      </rPr>
      <t>无糖</t>
    </r>
    <r>
      <rPr>
        <sz val="11"/>
        <rFont val="Calibri"/>
        <family val="2"/>
      </rPr>
      <t>969g 3</t>
    </r>
    <r>
      <rPr>
        <sz val="11"/>
        <rFont val="宋体"/>
        <charset val="134"/>
      </rPr>
      <t>瓶</t>
    </r>
  </si>
  <si>
    <r>
      <rPr>
        <sz val="11"/>
        <color theme="1"/>
        <rFont val="宋体"/>
        <charset val="134"/>
      </rPr>
      <t>无糖酸奶【怕糖人士】卡士</t>
    </r>
    <r>
      <rPr>
        <sz val="11"/>
        <color theme="1"/>
        <rFont val="Calibri"/>
        <family val="2"/>
      </rPr>
      <t>007</t>
    </r>
    <r>
      <rPr>
        <sz val="11"/>
        <color theme="1"/>
        <rFont val="宋体"/>
        <charset val="134"/>
      </rPr>
      <t>无糖酸奶</t>
    </r>
    <r>
      <rPr>
        <sz val="11"/>
        <color theme="1"/>
        <rFont val="Calibri"/>
        <family val="2"/>
      </rPr>
      <t>969g</t>
    </r>
    <r>
      <rPr>
        <sz val="11"/>
        <color theme="1"/>
        <rFont val="宋体"/>
        <charset val="134"/>
      </rPr>
      <t>大瓶装</t>
    </r>
    <r>
      <rPr>
        <sz val="11"/>
        <color theme="1"/>
        <rFont val="Calibri"/>
        <family val="2"/>
      </rPr>
      <t>0</t>
    </r>
    <r>
      <rPr>
        <sz val="11"/>
        <color theme="1"/>
        <rFont val="宋体"/>
        <charset val="134"/>
      </rPr>
      <t>蔗糖</t>
    </r>
    <r>
      <rPr>
        <sz val="11"/>
        <color theme="1"/>
        <rFont val="Calibri"/>
        <family val="2"/>
      </rPr>
      <t xml:space="preserve"> 007</t>
    </r>
    <r>
      <rPr>
        <sz val="11"/>
        <color theme="1"/>
        <rFont val="宋体"/>
        <charset val="134"/>
      </rPr>
      <t>无糖</t>
    </r>
    <r>
      <rPr>
        <sz val="11"/>
        <color theme="1"/>
        <rFont val="Calibri"/>
        <family val="2"/>
      </rPr>
      <t>969g 3</t>
    </r>
    <r>
      <rPr>
        <sz val="11"/>
        <color theme="1"/>
        <rFont val="宋体"/>
        <charset val="134"/>
      </rPr>
      <t>瓶</t>
    </r>
  </si>
  <si>
    <t>http://item.jd.com/10125391162542.html</t>
  </si>
  <si>
    <t>10125391162542</t>
  </si>
  <si>
    <r>
      <rPr>
        <sz val="11"/>
        <rFont val="宋体"/>
        <charset val="134"/>
      </rPr>
      <t>卡士（</t>
    </r>
    <r>
      <rPr>
        <sz val="11"/>
        <rFont val="Calibri"/>
        <family val="2"/>
      </rPr>
      <t>CLASSY.KISS</t>
    </r>
    <r>
      <rPr>
        <sz val="11"/>
        <rFont val="宋体"/>
        <charset val="134"/>
      </rPr>
      <t>）【全程冷链】</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t>
    </r>
    <r>
      <rPr>
        <sz val="11"/>
        <rFont val="宋体"/>
        <charset val="134"/>
      </rPr>
      <t>原味低</t>
    </r>
    <r>
      <rPr>
        <sz val="11"/>
        <rFont val="Calibri"/>
        <family val="2"/>
      </rPr>
      <t xml:space="preserve"> 007</t>
    </r>
    <r>
      <rPr>
        <sz val="11"/>
        <rFont val="宋体"/>
        <charset val="134"/>
      </rPr>
      <t>小奶罐</t>
    </r>
    <r>
      <rPr>
        <sz val="11"/>
        <rFont val="Calibri"/>
        <family val="2"/>
      </rPr>
      <t>428g*4</t>
    </r>
    <r>
      <rPr>
        <sz val="11"/>
        <rFont val="宋体"/>
        <charset val="134"/>
      </rPr>
      <t>原味</t>
    </r>
    <r>
      <rPr>
        <sz val="11"/>
        <rFont val="Calibri"/>
        <family val="2"/>
      </rPr>
      <t xml:space="preserve"> </t>
    </r>
    <r>
      <rPr>
        <sz val="11"/>
        <rFont val="宋体"/>
        <charset val="134"/>
      </rPr>
      <t>无蔗糖</t>
    </r>
  </si>
  <si>
    <r>
      <rPr>
        <sz val="11"/>
        <color theme="1"/>
        <rFont val="宋体"/>
        <charset val="134"/>
      </rPr>
      <t>卡士（</t>
    </r>
    <r>
      <rPr>
        <sz val="11"/>
        <color theme="1"/>
        <rFont val="Calibri"/>
        <family val="2"/>
      </rPr>
      <t>CLASSY.KISS</t>
    </r>
    <r>
      <rPr>
        <sz val="11"/>
        <color theme="1"/>
        <rFont val="宋体"/>
        <charset val="134"/>
      </rPr>
      <t>）【全程冷链】</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t>
    </r>
    <r>
      <rPr>
        <sz val="11"/>
        <color theme="1"/>
        <rFont val="宋体"/>
        <charset val="134"/>
      </rPr>
      <t>原味低</t>
    </r>
    <r>
      <rPr>
        <sz val="11"/>
        <color theme="1"/>
        <rFont val="Calibri"/>
        <family val="2"/>
      </rPr>
      <t xml:space="preserve"> 007</t>
    </r>
    <r>
      <rPr>
        <sz val="11"/>
        <color theme="1"/>
        <rFont val="宋体"/>
        <charset val="134"/>
      </rPr>
      <t>小奶罐</t>
    </r>
    <r>
      <rPr>
        <sz val="11"/>
        <color theme="1"/>
        <rFont val="Calibri"/>
        <family val="2"/>
      </rPr>
      <t>428g*4</t>
    </r>
    <r>
      <rPr>
        <sz val="11"/>
        <color theme="1"/>
        <rFont val="宋体"/>
        <charset val="134"/>
      </rPr>
      <t>原味</t>
    </r>
    <r>
      <rPr>
        <sz val="11"/>
        <color theme="1"/>
        <rFont val="Calibri"/>
        <family val="2"/>
      </rPr>
      <t xml:space="preserve"> </t>
    </r>
    <r>
      <rPr>
        <sz val="11"/>
        <color theme="1"/>
        <rFont val="宋体"/>
        <charset val="134"/>
      </rPr>
      <t>无蔗糖</t>
    </r>
  </si>
  <si>
    <t>http://item.jd.com/10187268148180.html</t>
  </si>
  <si>
    <t>10187268148180</t>
  </si>
  <si>
    <r>
      <rPr>
        <sz val="11"/>
        <rFont val="宋体"/>
        <charset val="134"/>
      </rPr>
      <t>卡士（</t>
    </r>
    <r>
      <rPr>
        <sz val="11"/>
        <rFont val="Calibri"/>
        <family val="2"/>
      </rPr>
      <t>CLASSY.KISS</t>
    </r>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440g</t>
    </r>
    <r>
      <rPr>
        <sz val="11"/>
        <rFont val="宋体"/>
        <charset val="134"/>
      </rPr>
      <t>小奶罐</t>
    </r>
    <r>
      <rPr>
        <sz val="11"/>
        <rFont val="Calibri"/>
        <family val="2"/>
      </rPr>
      <t>0</t>
    </r>
    <r>
      <rPr>
        <sz val="11"/>
        <rFont val="宋体"/>
        <charset val="134"/>
      </rPr>
      <t>蔗糖非脱脂早餐原味酸奶整</t>
    </r>
    <r>
      <rPr>
        <sz val="11"/>
        <rFont val="Calibri"/>
        <family val="2"/>
      </rPr>
      <t xml:space="preserve"> 6</t>
    </r>
    <r>
      <rPr>
        <sz val="11"/>
        <rFont val="宋体"/>
        <charset val="134"/>
      </rPr>
      <t>瓶</t>
    </r>
    <r>
      <rPr>
        <sz val="11"/>
        <rFont val="Calibri"/>
        <family val="2"/>
      </rPr>
      <t xml:space="preserve"> </t>
    </r>
    <r>
      <rPr>
        <sz val="11"/>
        <rFont val="宋体"/>
        <charset val="134"/>
      </rPr>
      <t>原味</t>
    </r>
    <r>
      <rPr>
        <sz val="11"/>
        <rFont val="Calibri"/>
        <family val="2"/>
      </rPr>
      <t>0</t>
    </r>
    <r>
      <rPr>
        <sz val="11"/>
        <rFont val="宋体"/>
        <charset val="134"/>
      </rPr>
      <t>蔗糖</t>
    </r>
    <r>
      <rPr>
        <sz val="11"/>
        <rFont val="Calibri"/>
        <family val="2"/>
      </rPr>
      <t>428g</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</si>
  <si>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440g</t>
    </r>
    <r>
      <rPr>
        <sz val="11"/>
        <color theme="1"/>
        <rFont val="宋体"/>
        <charset val="134"/>
      </rPr>
      <t>小奶罐</t>
    </r>
    <r>
      <rPr>
        <sz val="11"/>
        <color theme="1"/>
        <rFont val="Calibri"/>
        <family val="2"/>
      </rPr>
      <t>0</t>
    </r>
    <r>
      <rPr>
        <sz val="11"/>
        <color theme="1"/>
        <rFont val="宋体"/>
        <charset val="134"/>
      </rPr>
      <t>蔗糖非脱脂早餐原味酸奶整</t>
    </r>
    <r>
      <rPr>
        <sz val="11"/>
        <color theme="1"/>
        <rFont val="Calibri"/>
        <family val="2"/>
      </rPr>
      <t xml:space="preserve"> 6</t>
    </r>
    <r>
      <rPr>
        <sz val="11"/>
        <color theme="1"/>
        <rFont val="宋体"/>
        <charset val="134"/>
      </rPr>
      <t>瓶</t>
    </r>
    <r>
      <rPr>
        <sz val="11"/>
        <color theme="1"/>
        <rFont val="Calibri"/>
        <family val="2"/>
      </rPr>
      <t xml:space="preserve"> </t>
    </r>
    <r>
      <rPr>
        <sz val="11"/>
        <color theme="1"/>
        <rFont val="宋体"/>
        <charset val="134"/>
      </rPr>
      <t>原味</t>
    </r>
    <r>
      <rPr>
        <sz val="11"/>
        <color theme="1"/>
        <rFont val="Calibri"/>
        <family val="2"/>
      </rPr>
      <t>0</t>
    </r>
    <r>
      <rPr>
        <sz val="11"/>
        <color theme="1"/>
        <rFont val="宋体"/>
        <charset val="134"/>
      </rPr>
      <t>蔗糖</t>
    </r>
    <r>
      <rPr>
        <sz val="11"/>
        <color theme="1"/>
        <rFont val="Calibri"/>
        <family val="2"/>
      </rPr>
      <t>428g</t>
    </r>
    <r>
      <rPr>
        <sz val="11"/>
        <color theme="1"/>
        <rFont val="宋体"/>
        <charset val="134"/>
      </rPr>
      <t>瓶</t>
    </r>
  </si>
  <si>
    <r>
      <rPr>
        <sz val="11"/>
        <color theme="1"/>
        <rFont val="宋体"/>
        <charset val="134"/>
      </rPr>
      <t>全球水饮店</t>
    </r>
  </si>
  <si>
    <t>http://item.jd.com/10144758601298.html</t>
  </si>
  <si>
    <t>235.62</t>
  </si>
  <si>
    <t>10144758601298</t>
  </si>
  <si>
    <r>
      <rPr>
        <sz val="11"/>
        <rFont val="宋体"/>
        <charset val="134"/>
      </rPr>
      <t>卡士原味酸奶【冷链】卡士</t>
    </r>
    <r>
      <rPr>
        <sz val="11"/>
        <rFont val="Calibri"/>
        <family val="2"/>
      </rPr>
      <t>007</t>
    </r>
    <r>
      <rPr>
        <sz val="11"/>
        <rFont val="宋体"/>
        <charset val="134"/>
      </rPr>
      <t>益生菌酸奶</t>
    </r>
    <r>
      <rPr>
        <sz val="11"/>
        <rFont val="Calibri"/>
        <family val="2"/>
      </rPr>
      <t>(</t>
    </r>
    <r>
      <rPr>
        <sz val="11"/>
        <rFont val="宋体"/>
        <charset val="134"/>
      </rPr>
      <t>原味</t>
    </r>
    <r>
      <rPr>
        <sz val="11"/>
        <rFont val="Calibri"/>
        <family val="2"/>
      </rPr>
      <t xml:space="preserve">)440g </t>
    </r>
    <r>
      <rPr>
        <sz val="11"/>
        <rFont val="宋体"/>
        <charset val="134"/>
      </rPr>
      <t>瓶</t>
    </r>
    <r>
      <rPr>
        <sz val="11"/>
        <rFont val="Calibri"/>
        <family val="2"/>
      </rPr>
      <t xml:space="preserve"> 0</t>
    </r>
    <r>
      <rPr>
        <sz val="11"/>
        <rFont val="宋体"/>
        <charset val="134"/>
      </rPr>
      <t>添加小奶罐</t>
    </r>
    <r>
      <rPr>
        <sz val="11"/>
        <rFont val="Calibri"/>
        <family val="2"/>
      </rPr>
      <t xml:space="preserve"> 007</t>
    </r>
    <r>
      <rPr>
        <sz val="11"/>
        <rFont val="宋体"/>
        <charset val="134"/>
      </rPr>
      <t>益生菌酸奶</t>
    </r>
    <r>
      <rPr>
        <sz val="11"/>
        <rFont val="Calibri"/>
        <family val="2"/>
      </rPr>
      <t>440g*15</t>
    </r>
    <r>
      <rPr>
        <sz val="11"/>
        <rFont val="宋体"/>
        <charset val="134"/>
      </rPr>
      <t>瓶</t>
    </r>
    <r>
      <rPr>
        <sz val="11"/>
        <rFont val="Calibri"/>
        <family val="2"/>
      </rPr>
      <t xml:space="preserve"> 15</t>
    </r>
    <r>
      <rPr>
        <sz val="11"/>
        <rFont val="宋体"/>
        <charset val="134"/>
      </rPr>
      <t>瓶</t>
    </r>
    <r>
      <rPr>
        <sz val="11"/>
        <rFont val="Calibri"/>
        <family val="2"/>
      </rPr>
      <t xml:space="preserve"> </t>
    </r>
    <r>
      <rPr>
        <sz val="11"/>
        <rFont val="宋体"/>
        <charset val="134"/>
      </rPr>
      <t>一整箱</t>
    </r>
  </si>
  <si>
    <r>
      <rPr>
        <sz val="11"/>
        <color theme="1"/>
        <rFont val="宋体"/>
        <charset val="134"/>
      </rPr>
      <t>卡士原味酸奶【冷链】卡士</t>
    </r>
    <r>
      <rPr>
        <sz val="11"/>
        <color theme="1"/>
        <rFont val="Calibri"/>
        <family val="2"/>
      </rPr>
      <t>007</t>
    </r>
    <r>
      <rPr>
        <sz val="11"/>
        <color theme="1"/>
        <rFont val="宋体"/>
        <charset val="134"/>
      </rPr>
      <t>益生菌酸奶</t>
    </r>
    <r>
      <rPr>
        <sz val="11"/>
        <color theme="1"/>
        <rFont val="Calibri"/>
        <family val="2"/>
      </rPr>
      <t>(</t>
    </r>
    <r>
      <rPr>
        <sz val="11"/>
        <color theme="1"/>
        <rFont val="宋体"/>
        <charset val="134"/>
      </rPr>
      <t>原味</t>
    </r>
    <r>
      <rPr>
        <sz val="11"/>
        <color theme="1"/>
        <rFont val="Calibri"/>
        <family val="2"/>
      </rPr>
      <t xml:space="preserve">)440g </t>
    </r>
    <r>
      <rPr>
        <sz val="11"/>
        <color theme="1"/>
        <rFont val="宋体"/>
        <charset val="134"/>
      </rPr>
      <t>瓶</t>
    </r>
    <r>
      <rPr>
        <sz val="11"/>
        <color theme="1"/>
        <rFont val="Calibri"/>
        <family val="2"/>
      </rPr>
      <t xml:space="preserve"> 0</t>
    </r>
    <r>
      <rPr>
        <sz val="11"/>
        <color theme="1"/>
        <rFont val="宋体"/>
        <charset val="134"/>
      </rPr>
      <t>添加小奶罐</t>
    </r>
    <r>
      <rPr>
        <sz val="11"/>
        <color theme="1"/>
        <rFont val="Calibri"/>
        <family val="2"/>
      </rPr>
      <t xml:space="preserve"> 007</t>
    </r>
    <r>
      <rPr>
        <sz val="11"/>
        <color theme="1"/>
        <rFont val="宋体"/>
        <charset val="134"/>
      </rPr>
      <t>益生菌酸奶</t>
    </r>
    <r>
      <rPr>
        <sz val="11"/>
        <color theme="1"/>
        <rFont val="Calibri"/>
        <family val="2"/>
      </rPr>
      <t>440g*15</t>
    </r>
    <r>
      <rPr>
        <sz val="11"/>
        <color theme="1"/>
        <rFont val="宋体"/>
        <charset val="134"/>
      </rPr>
      <t>瓶</t>
    </r>
    <r>
      <rPr>
        <sz val="11"/>
        <color theme="1"/>
        <rFont val="Calibri"/>
        <family val="2"/>
      </rPr>
      <t xml:space="preserve"> 15</t>
    </r>
    <r>
      <rPr>
        <sz val="11"/>
        <color theme="1"/>
        <rFont val="宋体"/>
        <charset val="134"/>
      </rPr>
      <t>瓶</t>
    </r>
    <r>
      <rPr>
        <sz val="11"/>
        <color theme="1"/>
        <rFont val="Calibri"/>
        <family val="2"/>
      </rPr>
      <t xml:space="preserve"> </t>
    </r>
    <r>
      <rPr>
        <sz val="11"/>
        <color theme="1"/>
        <rFont val="宋体"/>
        <charset val="134"/>
      </rPr>
      <t>一整箱</t>
    </r>
  </si>
  <si>
    <r>
      <rPr>
        <sz val="11"/>
        <color theme="1"/>
        <rFont val="宋体"/>
        <charset val="134"/>
      </rPr>
      <t>京强好货店</t>
    </r>
  </si>
  <si>
    <t>http://item.jd.com/10114942459925.html</t>
  </si>
  <si>
    <t>224.99</t>
  </si>
  <si>
    <t>10114942459925</t>
  </si>
  <si>
    <r>
      <rPr>
        <sz val="11"/>
        <rFont val="宋体"/>
        <charset val="134"/>
      </rPr>
      <t>卡士</t>
    </r>
    <r>
      <rPr>
        <sz val="11"/>
        <rFont val="Calibri"/>
        <family val="2"/>
      </rPr>
      <t>007</t>
    </r>
    <r>
      <rPr>
        <sz val="11"/>
        <rFont val="宋体"/>
        <charset val="134"/>
      </rPr>
      <t>益生菌酸奶</t>
    </r>
    <r>
      <rPr>
        <sz val="11"/>
        <rFont val="Calibri"/>
        <family val="2"/>
      </rPr>
      <t>(</t>
    </r>
    <r>
      <rPr>
        <sz val="11"/>
        <rFont val="宋体"/>
        <charset val="134"/>
      </rPr>
      <t>原味</t>
    </r>
    <r>
      <rPr>
        <sz val="11"/>
        <rFont val="Calibri"/>
        <family val="2"/>
      </rPr>
      <t>)440g*15</t>
    </r>
    <r>
      <rPr>
        <sz val="11"/>
        <rFont val="宋体"/>
        <charset val="134"/>
      </rPr>
      <t>瓶</t>
    </r>
    <r>
      <rPr>
        <sz val="11"/>
        <rFont val="Calibri"/>
        <family val="2"/>
      </rPr>
      <t xml:space="preserve"> 0</t>
    </r>
    <r>
      <rPr>
        <sz val="11"/>
        <rFont val="宋体"/>
        <charset val="134"/>
      </rPr>
      <t>添加小奶罐【顺丰冷链】</t>
    </r>
    <r>
      <rPr>
        <sz val="11"/>
        <rFont val="Calibri"/>
        <family val="2"/>
      </rPr>
      <t xml:space="preserve"> 007</t>
    </r>
    <r>
      <rPr>
        <sz val="11"/>
        <rFont val="宋体"/>
        <charset val="134"/>
      </rPr>
      <t>益生菌酸奶</t>
    </r>
    <r>
      <rPr>
        <sz val="11"/>
        <rFont val="Calibri"/>
        <family val="2"/>
      </rPr>
      <t>440g*15</t>
    </r>
    <r>
      <rPr>
        <sz val="11"/>
        <rFont val="宋体"/>
        <charset val="134"/>
      </rPr>
      <t>瓶</t>
    </r>
    <r>
      <rPr>
        <sz val="11"/>
        <rFont val="Calibri"/>
        <family val="2"/>
      </rPr>
      <t xml:space="preserve"> 15</t>
    </r>
    <r>
      <rPr>
        <sz val="11"/>
        <rFont val="宋体"/>
        <charset val="134"/>
      </rPr>
      <t>瓶</t>
    </r>
    <r>
      <rPr>
        <sz val="11"/>
        <rFont val="Calibri"/>
        <family val="2"/>
      </rPr>
      <t xml:space="preserve"> </t>
    </r>
    <r>
      <rPr>
        <sz val="11"/>
        <rFont val="宋体"/>
        <charset val="134"/>
      </rPr>
      <t>一整箱</t>
    </r>
  </si>
  <si>
    <r>
      <rPr>
        <sz val="11"/>
        <color theme="1"/>
        <rFont val="宋体"/>
        <charset val="134"/>
      </rPr>
      <t>卡士</t>
    </r>
    <r>
      <rPr>
        <sz val="11"/>
        <color theme="1"/>
        <rFont val="Calibri"/>
        <family val="2"/>
      </rPr>
      <t>007</t>
    </r>
    <r>
      <rPr>
        <sz val="11"/>
        <color theme="1"/>
        <rFont val="宋体"/>
        <charset val="134"/>
      </rPr>
      <t>益生菌酸奶</t>
    </r>
    <r>
      <rPr>
        <sz val="11"/>
        <color theme="1"/>
        <rFont val="Calibri"/>
        <family val="2"/>
      </rPr>
      <t>(</t>
    </r>
    <r>
      <rPr>
        <sz val="11"/>
        <color theme="1"/>
        <rFont val="宋体"/>
        <charset val="134"/>
      </rPr>
      <t>原味</t>
    </r>
    <r>
      <rPr>
        <sz val="11"/>
        <color theme="1"/>
        <rFont val="Calibri"/>
        <family val="2"/>
      </rPr>
      <t>)440g*15</t>
    </r>
    <r>
      <rPr>
        <sz val="11"/>
        <color theme="1"/>
        <rFont val="宋体"/>
        <charset val="134"/>
      </rPr>
      <t>瓶</t>
    </r>
    <r>
      <rPr>
        <sz val="11"/>
        <color theme="1"/>
        <rFont val="Calibri"/>
        <family val="2"/>
      </rPr>
      <t xml:space="preserve"> 0</t>
    </r>
    <r>
      <rPr>
        <sz val="11"/>
        <color theme="1"/>
        <rFont val="宋体"/>
        <charset val="134"/>
      </rPr>
      <t>添加小奶罐【顺丰冷链】</t>
    </r>
    <r>
      <rPr>
        <sz val="11"/>
        <color theme="1"/>
        <rFont val="Calibri"/>
        <family val="2"/>
      </rPr>
      <t xml:space="preserve"> 007</t>
    </r>
    <r>
      <rPr>
        <sz val="11"/>
        <color theme="1"/>
        <rFont val="宋体"/>
        <charset val="134"/>
      </rPr>
      <t>益生菌酸奶</t>
    </r>
    <r>
      <rPr>
        <sz val="11"/>
        <color theme="1"/>
        <rFont val="Calibri"/>
        <family val="2"/>
      </rPr>
      <t>440g*15</t>
    </r>
    <r>
      <rPr>
        <sz val="11"/>
        <color theme="1"/>
        <rFont val="宋体"/>
        <charset val="134"/>
      </rPr>
      <t>瓶</t>
    </r>
    <r>
      <rPr>
        <sz val="11"/>
        <color theme="1"/>
        <rFont val="Calibri"/>
        <family val="2"/>
      </rPr>
      <t xml:space="preserve"> 15</t>
    </r>
    <r>
      <rPr>
        <sz val="11"/>
        <color theme="1"/>
        <rFont val="宋体"/>
        <charset val="134"/>
      </rPr>
      <t>瓶</t>
    </r>
    <r>
      <rPr>
        <sz val="11"/>
        <color theme="1"/>
        <rFont val="Calibri"/>
        <family val="2"/>
      </rPr>
      <t xml:space="preserve"> </t>
    </r>
    <r>
      <rPr>
        <sz val="11"/>
        <color theme="1"/>
        <rFont val="宋体"/>
        <charset val="134"/>
      </rPr>
      <t>一整箱</t>
    </r>
  </si>
  <si>
    <t>http://item.jd.com/10111760712140.html</t>
  </si>
  <si>
    <t>10111760712140</t>
  </si>
  <si>
    <r>
      <rPr>
        <sz val="11"/>
        <rFont val="宋体"/>
        <charset val="134"/>
      </rPr>
      <t>卡士酸奶卡士家庭装酸奶原味</t>
    </r>
    <r>
      <rPr>
        <sz val="11"/>
        <rFont val="Calibri"/>
        <family val="2"/>
      </rPr>
      <t>1kg</t>
    </r>
    <r>
      <rPr>
        <sz val="11"/>
        <rFont val="宋体"/>
        <charset val="134"/>
      </rPr>
      <t>瓶装</t>
    </r>
    <r>
      <rPr>
        <sz val="11"/>
        <rFont val="Calibri"/>
        <family val="2"/>
      </rPr>
      <t>0</t>
    </r>
    <r>
      <rPr>
        <sz val="11"/>
        <rFont val="宋体"/>
        <charset val="134"/>
      </rPr>
      <t>添加</t>
    </r>
    <r>
      <rPr>
        <sz val="11"/>
        <rFont val="Calibri"/>
        <family val="2"/>
      </rPr>
      <t>7</t>
    </r>
    <r>
      <rPr>
        <sz val="11"/>
        <rFont val="宋体"/>
        <charset val="134"/>
      </rPr>
      <t>种益生菌低温酸奶</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1kg*4</t>
    </r>
    <r>
      <rPr>
        <sz val="11"/>
        <rFont val="宋体"/>
        <charset val="134"/>
      </rPr>
      <t>瓶</t>
    </r>
  </si>
  <si>
    <r>
      <rPr>
        <sz val="11"/>
        <color theme="1"/>
        <rFont val="宋体"/>
        <charset val="134"/>
      </rPr>
      <t>卡士酸奶卡士家庭装酸奶原味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种益生菌低温酸奶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1kg*4</t>
    </r>
    <r>
      <rPr>
        <sz val="11"/>
        <color theme="1"/>
        <rFont val="宋体"/>
        <charset val="134"/>
      </rPr>
      <t>瓶</t>
    </r>
  </si>
  <si>
    <t>http://item.jd.com/10180187709773.html</t>
  </si>
  <si>
    <t>233.24</t>
  </si>
  <si>
    <t>10180187709773</t>
  </si>
  <si>
    <r>
      <rPr>
        <sz val="11"/>
        <rFont val="宋体"/>
        <charset val="134"/>
      </rPr>
      <t>卡士益生菌酸奶</t>
    </r>
    <r>
      <rPr>
        <sz val="11"/>
        <rFont val="Calibri"/>
        <family val="2"/>
      </rPr>
      <t>007</t>
    </r>
    <r>
      <rPr>
        <sz val="11"/>
        <rFont val="宋体"/>
        <charset val="134"/>
      </rPr>
      <t>原味</t>
    </r>
    <r>
      <rPr>
        <sz val="11"/>
        <rFont val="Calibri"/>
        <family val="2"/>
      </rPr>
      <t>440g15</t>
    </r>
    <r>
      <rPr>
        <sz val="11"/>
        <rFont val="宋体"/>
        <charset val="134"/>
      </rPr>
      <t>瓶</t>
    </r>
    <r>
      <rPr>
        <sz val="11"/>
        <rFont val="Calibri"/>
        <family val="2"/>
      </rPr>
      <t>0</t>
    </r>
    <r>
      <rPr>
        <sz val="11"/>
        <rFont val="宋体"/>
        <charset val="134"/>
      </rPr>
      <t>添加小奶罐顺丰冷链</t>
    </r>
    <r>
      <rPr>
        <sz val="11"/>
        <rFont val="Calibri"/>
        <family val="2"/>
      </rPr>
      <t>007</t>
    </r>
    <r>
      <rPr>
        <sz val="11"/>
        <rFont val="宋体"/>
        <charset val="134"/>
      </rPr>
      <t>益生</t>
    </r>
    <r>
      <rPr>
        <sz val="11"/>
        <rFont val="Calibri"/>
        <family val="2"/>
      </rPr>
      <t xml:space="preserve"> </t>
    </r>
    <r>
      <rPr>
        <sz val="11"/>
        <rFont val="宋体"/>
        <charset val="134"/>
      </rPr>
      <t>瓶一整箱</t>
    </r>
  </si>
  <si>
    <r>
      <rPr>
        <sz val="11"/>
        <color theme="1"/>
        <rFont val="宋体"/>
        <charset val="134"/>
      </rPr>
      <t>卡士益生菌酸奶</t>
    </r>
    <r>
      <rPr>
        <sz val="11"/>
        <color theme="1"/>
        <rFont val="Calibri"/>
        <family val="2"/>
      </rPr>
      <t>007</t>
    </r>
    <r>
      <rPr>
        <sz val="11"/>
        <color theme="1"/>
        <rFont val="宋体"/>
        <charset val="134"/>
      </rPr>
      <t>原味</t>
    </r>
    <r>
      <rPr>
        <sz val="11"/>
        <color theme="1"/>
        <rFont val="Calibri"/>
        <family val="2"/>
      </rPr>
      <t>440g15</t>
    </r>
    <r>
      <rPr>
        <sz val="11"/>
        <color theme="1"/>
        <rFont val="宋体"/>
        <charset val="134"/>
      </rPr>
      <t>瓶</t>
    </r>
    <r>
      <rPr>
        <sz val="11"/>
        <color theme="1"/>
        <rFont val="Calibri"/>
        <family val="2"/>
      </rPr>
      <t>0</t>
    </r>
    <r>
      <rPr>
        <sz val="11"/>
        <color theme="1"/>
        <rFont val="宋体"/>
        <charset val="134"/>
      </rPr>
      <t>添加小奶罐顺丰冷链</t>
    </r>
    <r>
      <rPr>
        <sz val="11"/>
        <color theme="1"/>
        <rFont val="Calibri"/>
        <family val="2"/>
      </rPr>
      <t>007</t>
    </r>
    <r>
      <rPr>
        <sz val="11"/>
        <color theme="1"/>
        <rFont val="宋体"/>
        <charset val="134"/>
      </rPr>
      <t>益生</t>
    </r>
    <r>
      <rPr>
        <sz val="11"/>
        <color theme="1"/>
        <rFont val="Calibri"/>
        <family val="2"/>
      </rPr>
      <t xml:space="preserve"> </t>
    </r>
    <r>
      <rPr>
        <sz val="11"/>
        <color theme="1"/>
        <rFont val="宋体"/>
        <charset val="134"/>
      </rPr>
      <t>瓶一整箱</t>
    </r>
  </si>
  <si>
    <t>http://item.jd.com/10153308148996.html</t>
  </si>
  <si>
    <t>10153308148996</t>
  </si>
  <si>
    <r>
      <rPr>
        <sz val="11"/>
        <color theme="1"/>
        <rFont val="宋体"/>
        <charset val="134"/>
      </rPr>
      <t>您喜欢逛的店</t>
    </r>
  </si>
  <si>
    <t>http://item.jd.com/10188680648016.html</t>
  </si>
  <si>
    <t>10188680648016</t>
  </si>
  <si>
    <t>http://item.jd.com/10157313909353.html</t>
  </si>
  <si>
    <t>240</t>
  </si>
  <si>
    <t>10157313909353</t>
  </si>
  <si>
    <r>
      <rPr>
        <sz val="11"/>
        <rFont val="宋体"/>
        <charset val="134"/>
      </rPr>
      <t>卡士</t>
    </r>
    <r>
      <rPr>
        <sz val="11"/>
        <rFont val="Calibri"/>
        <family val="2"/>
      </rPr>
      <t>007</t>
    </r>
    <r>
      <rPr>
        <sz val="11"/>
        <rFont val="宋体"/>
        <charset val="134"/>
      </rPr>
      <t>益生菌酸奶</t>
    </r>
    <r>
      <rPr>
        <sz val="11"/>
        <rFont val="Calibri"/>
        <family val="2"/>
      </rPr>
      <t>(</t>
    </r>
    <r>
      <rPr>
        <sz val="11"/>
        <rFont val="宋体"/>
        <charset val="134"/>
      </rPr>
      <t>原味</t>
    </r>
    <r>
      <rPr>
        <sz val="11"/>
        <rFont val="Calibri"/>
        <family val="2"/>
      </rPr>
      <t>)440g*15</t>
    </r>
    <r>
      <rPr>
        <sz val="11"/>
        <rFont val="宋体"/>
        <charset val="134"/>
      </rPr>
      <t>瓶</t>
    </r>
    <r>
      <rPr>
        <sz val="11"/>
        <rFont val="Calibri"/>
        <family val="2"/>
      </rPr>
      <t xml:space="preserve"> 0</t>
    </r>
    <r>
      <rPr>
        <sz val="11"/>
        <rFont val="宋体"/>
        <charset val="134"/>
      </rPr>
      <t>小奶罐</t>
    </r>
    <r>
      <rPr>
        <sz val="11"/>
        <rFont val="Calibri"/>
        <family val="2"/>
      </rPr>
      <t xml:space="preserve"> 007</t>
    </r>
    <r>
      <rPr>
        <sz val="11"/>
        <rFont val="宋体"/>
        <charset val="134"/>
      </rPr>
      <t>益生菌酸奶</t>
    </r>
    <r>
      <rPr>
        <sz val="11"/>
        <rFont val="Calibri"/>
        <family val="2"/>
      </rPr>
      <t>440g*15</t>
    </r>
    <r>
      <rPr>
        <sz val="11"/>
        <rFont val="宋体"/>
        <charset val="134"/>
      </rPr>
      <t>瓶</t>
    </r>
    <r>
      <rPr>
        <sz val="11"/>
        <rFont val="Calibri"/>
        <family val="2"/>
      </rPr>
      <t xml:space="preserve"> 15</t>
    </r>
    <r>
      <rPr>
        <sz val="11"/>
        <rFont val="宋体"/>
        <charset val="134"/>
      </rPr>
      <t>瓶</t>
    </r>
    <r>
      <rPr>
        <sz val="11"/>
        <rFont val="Calibri"/>
        <family val="2"/>
      </rPr>
      <t xml:space="preserve"> </t>
    </r>
    <r>
      <rPr>
        <sz val="11"/>
        <rFont val="宋体"/>
        <charset val="134"/>
      </rPr>
      <t>一整箱</t>
    </r>
  </si>
  <si>
    <r>
      <rPr>
        <sz val="11"/>
        <color theme="1"/>
        <rFont val="宋体"/>
        <charset val="134"/>
      </rPr>
      <t>卡士</t>
    </r>
    <r>
      <rPr>
        <sz val="11"/>
        <color theme="1"/>
        <rFont val="Calibri"/>
        <family val="2"/>
      </rPr>
      <t>007</t>
    </r>
    <r>
      <rPr>
        <sz val="11"/>
        <color theme="1"/>
        <rFont val="宋体"/>
        <charset val="134"/>
      </rPr>
      <t>益生菌酸奶</t>
    </r>
    <r>
      <rPr>
        <sz val="11"/>
        <color theme="1"/>
        <rFont val="Calibri"/>
        <family val="2"/>
      </rPr>
      <t>(</t>
    </r>
    <r>
      <rPr>
        <sz val="11"/>
        <color theme="1"/>
        <rFont val="宋体"/>
        <charset val="134"/>
      </rPr>
      <t>原味</t>
    </r>
    <r>
      <rPr>
        <sz val="11"/>
        <color theme="1"/>
        <rFont val="Calibri"/>
        <family val="2"/>
      </rPr>
      <t>)440g*15</t>
    </r>
    <r>
      <rPr>
        <sz val="11"/>
        <color theme="1"/>
        <rFont val="宋体"/>
        <charset val="134"/>
      </rPr>
      <t>瓶</t>
    </r>
    <r>
      <rPr>
        <sz val="11"/>
        <color theme="1"/>
        <rFont val="Calibri"/>
        <family val="2"/>
      </rPr>
      <t xml:space="preserve"> 0</t>
    </r>
    <r>
      <rPr>
        <sz val="11"/>
        <color theme="1"/>
        <rFont val="宋体"/>
        <charset val="134"/>
      </rPr>
      <t>小奶罐</t>
    </r>
    <r>
      <rPr>
        <sz val="11"/>
        <color theme="1"/>
        <rFont val="Calibri"/>
        <family val="2"/>
      </rPr>
      <t xml:space="preserve"> 007</t>
    </r>
    <r>
      <rPr>
        <sz val="11"/>
        <color theme="1"/>
        <rFont val="宋体"/>
        <charset val="134"/>
      </rPr>
      <t>益生菌酸奶</t>
    </r>
    <r>
      <rPr>
        <sz val="11"/>
        <color theme="1"/>
        <rFont val="Calibri"/>
        <family val="2"/>
      </rPr>
      <t>440g*15</t>
    </r>
    <r>
      <rPr>
        <sz val="11"/>
        <color theme="1"/>
        <rFont val="宋体"/>
        <charset val="134"/>
      </rPr>
      <t>瓶</t>
    </r>
    <r>
      <rPr>
        <sz val="11"/>
        <color theme="1"/>
        <rFont val="Calibri"/>
        <family val="2"/>
      </rPr>
      <t xml:space="preserve"> 15</t>
    </r>
    <r>
      <rPr>
        <sz val="11"/>
        <color theme="1"/>
        <rFont val="宋体"/>
        <charset val="134"/>
      </rPr>
      <t>瓶</t>
    </r>
    <r>
      <rPr>
        <sz val="11"/>
        <color theme="1"/>
        <rFont val="Calibri"/>
        <family val="2"/>
      </rPr>
      <t xml:space="preserve"> </t>
    </r>
    <r>
      <rPr>
        <sz val="11"/>
        <color theme="1"/>
        <rFont val="宋体"/>
        <charset val="134"/>
      </rPr>
      <t>一整箱</t>
    </r>
  </si>
  <si>
    <t>http://item.jd.com/10175820586787.html</t>
  </si>
  <si>
    <t>237.6</t>
  </si>
  <si>
    <t>10175820586787</t>
  </si>
  <si>
    <r>
      <rPr>
        <sz val="11"/>
        <rFont val="宋体"/>
        <charset val="134"/>
      </rPr>
      <t>卡士</t>
    </r>
    <r>
      <rPr>
        <sz val="11"/>
        <rFont val="Calibri"/>
        <family val="2"/>
      </rPr>
      <t>007</t>
    </r>
    <r>
      <rPr>
        <sz val="11"/>
        <rFont val="宋体"/>
        <charset val="134"/>
      </rPr>
      <t>益生菌酸奶原味</t>
    </r>
    <r>
      <rPr>
        <sz val="11"/>
        <rFont val="Calibri"/>
        <family val="2"/>
      </rPr>
      <t>440g15</t>
    </r>
    <r>
      <rPr>
        <sz val="11"/>
        <rFont val="宋体"/>
        <charset val="134"/>
      </rPr>
      <t>瓶</t>
    </r>
    <r>
      <rPr>
        <sz val="11"/>
        <rFont val="Calibri"/>
        <family val="2"/>
      </rPr>
      <t>0</t>
    </r>
    <r>
      <rPr>
        <sz val="11"/>
        <rFont val="宋体"/>
        <charset val="134"/>
      </rPr>
      <t>小奶罐</t>
    </r>
    <r>
      <rPr>
        <sz val="11"/>
        <rFont val="Calibri"/>
        <family val="2"/>
      </rPr>
      <t>007</t>
    </r>
    <r>
      <rPr>
        <sz val="11"/>
        <rFont val="宋体"/>
        <charset val="134"/>
      </rPr>
      <t>益生菌酸奶</t>
    </r>
    <r>
      <rPr>
        <sz val="11"/>
        <rFont val="Calibri"/>
        <family val="2"/>
      </rPr>
      <t>440g15</t>
    </r>
    <r>
      <rPr>
        <sz val="11"/>
        <rFont val="宋体"/>
        <charset val="134"/>
      </rPr>
      <t>瓶</t>
    </r>
    <r>
      <rPr>
        <sz val="11"/>
        <rFont val="Calibri"/>
        <family val="2"/>
      </rPr>
      <t xml:space="preserve"> </t>
    </r>
    <r>
      <rPr>
        <sz val="11"/>
        <rFont val="宋体"/>
        <charset val="134"/>
      </rPr>
      <t>瓶一整箱</t>
    </r>
  </si>
  <si>
    <r>
      <rPr>
        <sz val="11"/>
        <color theme="1"/>
        <rFont val="宋体"/>
        <charset val="134"/>
      </rPr>
      <t>卡士</t>
    </r>
    <r>
      <rPr>
        <sz val="11"/>
        <color theme="1"/>
        <rFont val="Calibri"/>
        <family val="2"/>
      </rPr>
      <t>007</t>
    </r>
    <r>
      <rPr>
        <sz val="11"/>
        <color theme="1"/>
        <rFont val="宋体"/>
        <charset val="134"/>
      </rPr>
      <t>益生菌酸奶原味</t>
    </r>
    <r>
      <rPr>
        <sz val="11"/>
        <color theme="1"/>
        <rFont val="Calibri"/>
        <family val="2"/>
      </rPr>
      <t>440g15</t>
    </r>
    <r>
      <rPr>
        <sz val="11"/>
        <color theme="1"/>
        <rFont val="宋体"/>
        <charset val="134"/>
      </rPr>
      <t>瓶</t>
    </r>
    <r>
      <rPr>
        <sz val="11"/>
        <color theme="1"/>
        <rFont val="Calibri"/>
        <family val="2"/>
      </rPr>
      <t>0</t>
    </r>
    <r>
      <rPr>
        <sz val="11"/>
        <color theme="1"/>
        <rFont val="宋体"/>
        <charset val="134"/>
      </rPr>
      <t>小奶罐</t>
    </r>
    <r>
      <rPr>
        <sz val="11"/>
        <color theme="1"/>
        <rFont val="Calibri"/>
        <family val="2"/>
      </rPr>
      <t>007</t>
    </r>
    <r>
      <rPr>
        <sz val="11"/>
        <color theme="1"/>
        <rFont val="宋体"/>
        <charset val="134"/>
      </rPr>
      <t>益生菌酸奶</t>
    </r>
    <r>
      <rPr>
        <sz val="11"/>
        <color theme="1"/>
        <rFont val="Calibri"/>
        <family val="2"/>
      </rPr>
      <t>440g15</t>
    </r>
    <r>
      <rPr>
        <sz val="11"/>
        <color theme="1"/>
        <rFont val="宋体"/>
        <charset val="134"/>
      </rPr>
      <t>瓶</t>
    </r>
    <r>
      <rPr>
        <sz val="11"/>
        <color theme="1"/>
        <rFont val="Calibri"/>
        <family val="2"/>
      </rPr>
      <t xml:space="preserve"> </t>
    </r>
    <r>
      <rPr>
        <sz val="11"/>
        <color theme="1"/>
        <rFont val="宋体"/>
        <charset val="134"/>
      </rPr>
      <t>瓶一整箱</t>
    </r>
  </si>
  <si>
    <r>
      <rPr>
        <sz val="11"/>
        <color theme="1"/>
        <rFont val="宋体"/>
        <charset val="134"/>
      </rPr>
      <t>鸿运当头食品店</t>
    </r>
  </si>
  <si>
    <t>http://item.jd.com/10135187480925.html</t>
  </si>
  <si>
    <t>237.75</t>
  </si>
  <si>
    <t>10135187480925</t>
  </si>
  <si>
    <r>
      <rPr>
        <sz val="11"/>
        <rFont val="宋体"/>
        <charset val="134"/>
      </rPr>
      <t>卡士</t>
    </r>
    <r>
      <rPr>
        <sz val="11"/>
        <rFont val="Calibri"/>
        <family val="2"/>
      </rPr>
      <t>007</t>
    </r>
    <r>
      <rPr>
        <sz val="11"/>
        <rFont val="宋体"/>
        <charset val="134"/>
      </rPr>
      <t>家庭装酸奶原味</t>
    </r>
    <r>
      <rPr>
        <sz val="11"/>
        <rFont val="Calibri"/>
        <family val="2"/>
      </rPr>
      <t>1kg</t>
    </r>
    <r>
      <rPr>
        <sz val="11"/>
        <rFont val="宋体"/>
        <charset val="134"/>
      </rPr>
      <t>瓶装</t>
    </r>
    <r>
      <rPr>
        <sz val="11"/>
        <rFont val="Calibri"/>
        <family val="2"/>
      </rPr>
      <t>0</t>
    </r>
    <r>
      <rPr>
        <sz val="11"/>
        <rFont val="宋体"/>
        <charset val="134"/>
      </rPr>
      <t>食品添加</t>
    </r>
    <r>
      <rPr>
        <sz val="11"/>
        <rFont val="Calibri"/>
        <family val="2"/>
      </rPr>
      <t>7</t>
    </r>
    <r>
      <rPr>
        <sz val="11"/>
        <rFont val="宋体"/>
        <charset val="134"/>
      </rPr>
      <t>种益生菌低温风味发酵乳</t>
    </r>
    <r>
      <rPr>
        <sz val="11"/>
        <rFont val="Calibri"/>
        <family val="2"/>
      </rPr>
      <t xml:space="preserve"> </t>
    </r>
    <r>
      <rPr>
        <sz val="11"/>
        <rFont val="宋体"/>
        <charset val="134"/>
      </rPr>
      <t>【红色</t>
    </r>
    <r>
      <rPr>
        <sz val="11"/>
        <rFont val="Calibri"/>
        <family val="2"/>
      </rPr>
      <t>007</t>
    </r>
    <r>
      <rPr>
        <sz val="11"/>
        <rFont val="宋体"/>
        <charset val="134"/>
      </rPr>
      <t>原味】家庭装</t>
    </r>
    <r>
      <rPr>
        <sz val="11"/>
        <rFont val="Calibri"/>
        <family val="2"/>
      </rPr>
      <t>1Kg 3</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</si>
  <si>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食品添加</t>
    </r>
    <r>
      <rPr>
        <sz val="11"/>
        <color theme="1"/>
        <rFont val="Calibri"/>
        <family val="2"/>
      </rPr>
      <t>7</t>
    </r>
    <r>
      <rPr>
        <sz val="11"/>
        <color theme="1"/>
        <rFont val="宋体"/>
        <charset val="134"/>
      </rPr>
      <t>种益生菌低温风味发酵乳</t>
    </r>
    <r>
      <rPr>
        <sz val="11"/>
        <color theme="1"/>
        <rFont val="Calibri"/>
        <family val="2"/>
      </rPr>
      <t xml:space="preserve"> </t>
    </r>
    <r>
      <rPr>
        <sz val="11"/>
        <color theme="1"/>
        <rFont val="宋体"/>
        <charset val="134"/>
      </rPr>
      <t>【红色</t>
    </r>
    <r>
      <rPr>
        <sz val="11"/>
        <color theme="1"/>
        <rFont val="Calibri"/>
        <family val="2"/>
      </rPr>
      <t>007</t>
    </r>
    <r>
      <rPr>
        <sz val="11"/>
        <color theme="1"/>
        <rFont val="宋体"/>
        <charset val="134"/>
      </rPr>
      <t>原味】家庭装</t>
    </r>
    <r>
      <rPr>
        <sz val="11"/>
        <color theme="1"/>
        <rFont val="Calibri"/>
        <family val="2"/>
      </rPr>
      <t>1Kg 3</t>
    </r>
    <r>
      <rPr>
        <sz val="11"/>
        <color theme="1"/>
        <rFont val="宋体"/>
        <charset val="134"/>
      </rPr>
      <t>瓶</t>
    </r>
  </si>
  <si>
    <r>
      <rPr>
        <sz val="11"/>
        <color theme="1"/>
        <rFont val="宋体"/>
        <charset val="134"/>
      </rPr>
      <t>优麦麦食品店</t>
    </r>
  </si>
  <si>
    <t>http://item.jd.com/10164840807313.html</t>
  </si>
  <si>
    <t>10164840807313</t>
  </si>
  <si>
    <t>http://item.jd.com/10164842670360.html</t>
  </si>
  <si>
    <t>10164842670360</t>
  </si>
  <si>
    <t>http://item.jd.com/10164841918019.html</t>
  </si>
  <si>
    <t>55.91</t>
  </si>
  <si>
    <t>10164841918019</t>
  </si>
  <si>
    <r>
      <rPr>
        <sz val="11"/>
        <rFont val="宋体"/>
        <charset val="134"/>
      </rPr>
      <t>卡士新品桶装原味酸奶</t>
    </r>
    <r>
      <rPr>
        <sz val="11"/>
        <rFont val="Calibri"/>
        <family val="2"/>
      </rPr>
      <t>007</t>
    </r>
    <r>
      <rPr>
        <sz val="11"/>
        <rFont val="宋体"/>
        <charset val="134"/>
      </rPr>
      <t>七种益生菌</t>
    </r>
    <r>
      <rPr>
        <sz val="11"/>
        <rFont val="Calibri"/>
        <family val="2"/>
      </rPr>
      <t>969g</t>
    </r>
    <r>
      <rPr>
        <sz val="11"/>
        <rFont val="宋体"/>
        <charset val="134"/>
      </rPr>
      <t>家庭装冷藏</t>
    </r>
    <r>
      <rPr>
        <sz val="11"/>
        <rFont val="Calibri"/>
        <family val="2"/>
      </rPr>
      <t xml:space="preserve"> 2</t>
    </r>
    <r>
      <rPr>
        <sz val="11"/>
        <rFont val="宋体"/>
        <charset val="134"/>
      </rPr>
      <t>瓶</t>
    </r>
    <r>
      <rPr>
        <sz val="11"/>
        <rFont val="Calibri"/>
        <family val="2"/>
      </rPr>
      <t xml:space="preserve"> 969g 0</t>
    </r>
    <r>
      <rPr>
        <sz val="11"/>
        <rFont val="宋体"/>
        <charset val="134"/>
      </rPr>
      <t>蔗糖</t>
    </r>
  </si>
  <si>
    <r>
      <rPr>
        <sz val="11"/>
        <color theme="1"/>
        <rFont val="宋体"/>
        <charset val="134"/>
      </rPr>
      <t>卡士新品桶装原味酸奶</t>
    </r>
    <r>
      <rPr>
        <sz val="11"/>
        <color theme="1"/>
        <rFont val="Calibri"/>
        <family val="2"/>
      </rPr>
      <t>007</t>
    </r>
    <r>
      <rPr>
        <sz val="11"/>
        <color theme="1"/>
        <rFont val="宋体"/>
        <charset val="134"/>
      </rPr>
      <t>七种益生菌</t>
    </r>
    <r>
      <rPr>
        <sz val="11"/>
        <color theme="1"/>
        <rFont val="Calibri"/>
        <family val="2"/>
      </rPr>
      <t>969g</t>
    </r>
    <r>
      <rPr>
        <sz val="11"/>
        <color theme="1"/>
        <rFont val="宋体"/>
        <charset val="134"/>
      </rPr>
      <t>家庭装冷藏</t>
    </r>
    <r>
      <rPr>
        <sz val="11"/>
        <color theme="1"/>
        <rFont val="Calibri"/>
        <family val="2"/>
      </rPr>
      <t xml:space="preserve"> 2</t>
    </r>
    <r>
      <rPr>
        <sz val="11"/>
        <color theme="1"/>
        <rFont val="宋体"/>
        <charset val="134"/>
      </rPr>
      <t>瓶</t>
    </r>
    <r>
      <rPr>
        <sz val="11"/>
        <color theme="1"/>
        <rFont val="Calibri"/>
        <family val="2"/>
      </rPr>
      <t xml:space="preserve"> 969g 0</t>
    </r>
    <r>
      <rPr>
        <sz val="11"/>
        <color theme="1"/>
        <rFont val="宋体"/>
        <charset val="134"/>
      </rPr>
      <t>蔗糖</t>
    </r>
  </si>
  <si>
    <t>http://item.jd.com/10164841918020.html</t>
  </si>
  <si>
    <t>79.98</t>
  </si>
  <si>
    <t>10164841918020</t>
  </si>
  <si>
    <r>
      <rPr>
        <sz val="11"/>
        <rFont val="宋体"/>
        <charset val="134"/>
      </rPr>
      <t>卡士新品桶装原味酸奶</t>
    </r>
    <r>
      <rPr>
        <sz val="11"/>
        <rFont val="Calibri"/>
        <family val="2"/>
      </rPr>
      <t>007</t>
    </r>
    <r>
      <rPr>
        <sz val="11"/>
        <rFont val="宋体"/>
        <charset val="134"/>
      </rPr>
      <t>七种益生菌</t>
    </r>
    <r>
      <rPr>
        <sz val="11"/>
        <rFont val="Calibri"/>
        <family val="2"/>
      </rPr>
      <t>969g</t>
    </r>
    <r>
      <rPr>
        <sz val="11"/>
        <rFont val="宋体"/>
        <charset val="134"/>
      </rPr>
      <t>家庭装冷藏</t>
    </r>
    <r>
      <rPr>
        <sz val="11"/>
        <rFont val="Calibri"/>
        <family val="2"/>
      </rPr>
      <t xml:space="preserve"> 3</t>
    </r>
    <r>
      <rPr>
        <sz val="11"/>
        <rFont val="宋体"/>
        <charset val="134"/>
      </rPr>
      <t>瓶</t>
    </r>
    <r>
      <rPr>
        <sz val="11"/>
        <rFont val="Calibri"/>
        <family val="2"/>
      </rPr>
      <t xml:space="preserve"> 969g 0</t>
    </r>
    <r>
      <rPr>
        <sz val="11"/>
        <rFont val="宋体"/>
        <charset val="134"/>
      </rPr>
      <t>蔗糖</t>
    </r>
  </si>
  <si>
    <r>
      <rPr>
        <sz val="11"/>
        <color theme="1"/>
        <rFont val="宋体"/>
        <charset val="134"/>
      </rPr>
      <t>卡士新品桶装原味酸奶</t>
    </r>
    <r>
      <rPr>
        <sz val="11"/>
        <color theme="1"/>
        <rFont val="Calibri"/>
        <family val="2"/>
      </rPr>
      <t>007</t>
    </r>
    <r>
      <rPr>
        <sz val="11"/>
        <color theme="1"/>
        <rFont val="宋体"/>
        <charset val="134"/>
      </rPr>
      <t>七种益生菌</t>
    </r>
    <r>
      <rPr>
        <sz val="11"/>
        <color theme="1"/>
        <rFont val="Calibri"/>
        <family val="2"/>
      </rPr>
      <t>969g</t>
    </r>
    <r>
      <rPr>
        <sz val="11"/>
        <color theme="1"/>
        <rFont val="宋体"/>
        <charset val="134"/>
      </rPr>
      <t>家庭装冷藏</t>
    </r>
    <r>
      <rPr>
        <sz val="11"/>
        <color theme="1"/>
        <rFont val="Calibri"/>
        <family val="2"/>
      </rPr>
      <t xml:space="preserve"> 3</t>
    </r>
    <r>
      <rPr>
        <sz val="11"/>
        <color theme="1"/>
        <rFont val="宋体"/>
        <charset val="134"/>
      </rPr>
      <t>瓶</t>
    </r>
    <r>
      <rPr>
        <sz val="11"/>
        <color theme="1"/>
        <rFont val="Calibri"/>
        <family val="2"/>
      </rPr>
      <t xml:space="preserve"> 969g 0</t>
    </r>
    <r>
      <rPr>
        <sz val="11"/>
        <color theme="1"/>
        <rFont val="宋体"/>
        <charset val="134"/>
      </rPr>
      <t>蔗糖</t>
    </r>
  </si>
  <si>
    <t>http://item.jd.com/10206588102989.html</t>
  </si>
  <si>
    <t>33.28</t>
  </si>
  <si>
    <t>10206588102989</t>
  </si>
  <si>
    <r>
      <rPr>
        <sz val="11"/>
        <rFont val="宋体"/>
        <charset val="134"/>
      </rPr>
      <t>润凯龙源</t>
    </r>
    <r>
      <rPr>
        <sz val="11"/>
        <rFont val="Calibri"/>
        <family val="2"/>
      </rPr>
      <t xml:space="preserve"> </t>
    </r>
    <r>
      <rPr>
        <sz val="11"/>
        <rFont val="宋体"/>
        <charset val="134"/>
      </rPr>
      <t>牛</t>
    </r>
    <r>
      <rPr>
        <sz val="11"/>
        <rFont val="Calibri"/>
        <family val="2"/>
      </rPr>
      <t xml:space="preserve"> </t>
    </r>
    <r>
      <rPr>
        <sz val="11"/>
        <rFont val="宋体"/>
        <charset val="134"/>
      </rPr>
      <t>公元二</t>
    </r>
    <r>
      <rPr>
        <sz val="11"/>
        <rFont val="Calibri"/>
        <family val="2"/>
      </rPr>
      <t>00</t>
    </r>
    <r>
      <rPr>
        <sz val="11"/>
        <rFont val="宋体"/>
        <charset val="134"/>
      </rPr>
      <t>九（</t>
    </r>
    <r>
      <rPr>
        <sz val="11"/>
        <rFont val="Calibri"/>
        <family val="2"/>
      </rPr>
      <t>RUNKAI RUNKAILONGYUAN</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钙酸奶草莓味</t>
    </r>
    <r>
      <rPr>
        <sz val="11"/>
        <rFont val="Calibri"/>
        <family val="2"/>
      </rPr>
      <t>210*3</t>
    </r>
    <r>
      <rPr>
        <sz val="11"/>
        <rFont val="宋体"/>
        <charset val="134"/>
      </rPr>
      <t>瓶</t>
    </r>
  </si>
  <si>
    <r>
      <rPr>
        <sz val="11"/>
        <color theme="1"/>
        <rFont val="宋体"/>
        <charset val="134"/>
      </rPr>
      <t>润凯龙源</t>
    </r>
    <r>
      <rPr>
        <sz val="11"/>
        <color theme="1"/>
        <rFont val="Calibri"/>
        <family val="2"/>
      </rPr>
      <t xml:space="preserve"> </t>
    </r>
    <r>
      <rPr>
        <sz val="11"/>
        <color theme="1"/>
        <rFont val="宋体"/>
        <charset val="134"/>
      </rPr>
      <t>牛</t>
    </r>
    <r>
      <rPr>
        <sz val="11"/>
        <color theme="1"/>
        <rFont val="Calibri"/>
        <family val="2"/>
      </rPr>
      <t xml:space="preserve"> </t>
    </r>
    <r>
      <rPr>
        <sz val="11"/>
        <color theme="1"/>
        <rFont val="宋体"/>
        <charset val="134"/>
      </rPr>
      <t>公元二</t>
    </r>
    <r>
      <rPr>
        <sz val="11"/>
        <color theme="1"/>
        <rFont val="Calibri"/>
        <family val="2"/>
      </rPr>
      <t>00</t>
    </r>
    <r>
      <rPr>
        <sz val="11"/>
        <color theme="1"/>
        <rFont val="宋体"/>
        <charset val="134"/>
      </rPr>
      <t>九（</t>
    </r>
    <r>
      <rPr>
        <sz val="11"/>
        <color theme="1"/>
        <rFont val="Calibri"/>
        <family val="2"/>
      </rPr>
      <t>RUNKAI RUNKAILONGYUAN</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钙酸奶草莓味</t>
    </r>
    <r>
      <rPr>
        <sz val="11"/>
        <color theme="1"/>
        <rFont val="Calibri"/>
        <family val="2"/>
      </rPr>
      <t>210*3</t>
    </r>
    <r>
      <rPr>
        <sz val="11"/>
        <color theme="1"/>
        <rFont val="宋体"/>
        <charset val="134"/>
      </rPr>
      <t>瓶</t>
    </r>
  </si>
  <si>
    <t>http://item.jd.com/10206588102990.html</t>
  </si>
  <si>
    <t>10206588102990</t>
  </si>
  <si>
    <r>
      <rPr>
        <sz val="11"/>
        <rFont val="宋体"/>
        <charset val="134"/>
      </rPr>
      <t>润凯龙源</t>
    </r>
    <r>
      <rPr>
        <sz val="11"/>
        <rFont val="Calibri"/>
        <family val="2"/>
      </rPr>
      <t xml:space="preserve"> </t>
    </r>
    <r>
      <rPr>
        <sz val="11"/>
        <rFont val="宋体"/>
        <charset val="134"/>
      </rPr>
      <t>牛</t>
    </r>
    <r>
      <rPr>
        <sz val="11"/>
        <rFont val="Calibri"/>
        <family val="2"/>
      </rPr>
      <t xml:space="preserve"> </t>
    </r>
    <r>
      <rPr>
        <sz val="11"/>
        <rFont val="宋体"/>
        <charset val="134"/>
      </rPr>
      <t>公元二</t>
    </r>
    <r>
      <rPr>
        <sz val="11"/>
        <rFont val="Calibri"/>
        <family val="2"/>
      </rPr>
      <t>00</t>
    </r>
    <r>
      <rPr>
        <sz val="11"/>
        <rFont val="宋体"/>
        <charset val="134"/>
      </rPr>
      <t>九（</t>
    </r>
    <r>
      <rPr>
        <sz val="11"/>
        <rFont val="Calibri"/>
        <family val="2"/>
      </rPr>
      <t>RUNKAI RUNKAILONGYUAN</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钙酸奶草莓味</t>
    </r>
    <r>
      <rPr>
        <sz val="11"/>
        <rFont val="Calibri"/>
        <family val="2"/>
      </rPr>
      <t>210*6</t>
    </r>
    <r>
      <rPr>
        <sz val="11"/>
        <rFont val="宋体"/>
        <charset val="134"/>
      </rPr>
      <t>瓶</t>
    </r>
  </si>
  <si>
    <r>
      <rPr>
        <sz val="11"/>
        <color theme="1"/>
        <rFont val="宋体"/>
        <charset val="134"/>
      </rPr>
      <t>润凯龙源</t>
    </r>
    <r>
      <rPr>
        <sz val="11"/>
        <color theme="1"/>
        <rFont val="Calibri"/>
        <family val="2"/>
      </rPr>
      <t xml:space="preserve"> </t>
    </r>
    <r>
      <rPr>
        <sz val="11"/>
        <color theme="1"/>
        <rFont val="宋体"/>
        <charset val="134"/>
      </rPr>
      <t>牛</t>
    </r>
    <r>
      <rPr>
        <sz val="11"/>
        <color theme="1"/>
        <rFont val="Calibri"/>
        <family val="2"/>
      </rPr>
      <t xml:space="preserve"> </t>
    </r>
    <r>
      <rPr>
        <sz val="11"/>
        <color theme="1"/>
        <rFont val="宋体"/>
        <charset val="134"/>
      </rPr>
      <t>公元二</t>
    </r>
    <r>
      <rPr>
        <sz val="11"/>
        <color theme="1"/>
        <rFont val="Calibri"/>
        <family val="2"/>
      </rPr>
      <t>00</t>
    </r>
    <r>
      <rPr>
        <sz val="11"/>
        <color theme="1"/>
        <rFont val="宋体"/>
        <charset val="134"/>
      </rPr>
      <t>九（</t>
    </r>
    <r>
      <rPr>
        <sz val="11"/>
        <color theme="1"/>
        <rFont val="Calibri"/>
        <family val="2"/>
      </rPr>
      <t>RUNKAI RUNKAILONGYUAN</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钙酸奶草莓味</t>
    </r>
    <r>
      <rPr>
        <sz val="11"/>
        <color theme="1"/>
        <rFont val="Calibri"/>
        <family val="2"/>
      </rPr>
      <t>210*6</t>
    </r>
    <r>
      <rPr>
        <sz val="11"/>
        <color theme="1"/>
        <rFont val="宋体"/>
        <charset val="134"/>
      </rPr>
      <t>瓶</t>
    </r>
  </si>
  <si>
    <t>http://item.jd.com/10175345484849.html</t>
  </si>
  <si>
    <t>96</t>
  </si>
  <si>
    <t>10175345484849</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</si>
  <si>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益生菌厚乳</t>
    </r>
    <r>
      <rPr>
        <sz val="11"/>
        <rFont val="Calibri"/>
        <family val="2"/>
      </rPr>
      <t>100g</t>
    </r>
    <r>
      <rPr>
        <sz val="11"/>
        <rFont val="宋体"/>
        <charset val="134"/>
      </rPr>
      <t>低温原味酸奶</t>
    </r>
    <r>
      <rPr>
        <sz val="11"/>
        <rFont val="Calibri"/>
        <family val="2"/>
      </rPr>
      <t>0</t>
    </r>
    <r>
      <rPr>
        <sz val="11"/>
        <rFont val="宋体"/>
        <charset val="134"/>
      </rPr>
      <t>添加剂小杯酸牛奶孕妇学生早餐奶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钙原味</t>
    </r>
    <r>
      <rPr>
        <sz val="11"/>
        <rFont val="Calibri"/>
        <family val="2"/>
      </rPr>
      <t>220g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</si>
  <si>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益生菌厚乳</t>
    </r>
    <r>
      <rPr>
        <sz val="11"/>
        <color theme="1"/>
        <rFont val="Calibri"/>
        <family val="2"/>
      </rPr>
      <t>100g</t>
    </r>
    <r>
      <rPr>
        <sz val="11"/>
        <color theme="1"/>
        <rFont val="宋体"/>
        <charset val="134"/>
      </rPr>
      <t>低温原味酸奶</t>
    </r>
    <r>
      <rPr>
        <sz val="11"/>
        <color theme="1"/>
        <rFont val="Calibri"/>
        <family val="2"/>
      </rPr>
      <t>0</t>
    </r>
    <r>
      <rPr>
        <sz val="11"/>
        <color theme="1"/>
        <rFont val="宋体"/>
        <charset val="134"/>
      </rPr>
      <t>添加剂小杯酸牛奶孕妇学生早餐奶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</si>
  <si>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http://item.jd.com/10175431410394.html</t>
  </si>
  <si>
    <t>10175431410394</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</si>
  <si>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6</t>
    </r>
    <r>
      <rPr>
        <sz val="11"/>
        <rFont val="宋体"/>
        <charset val="134"/>
      </rPr>
      <t>瓶】</t>
    </r>
    <r>
      <rPr>
        <sz val="11"/>
        <rFont val="Calibri"/>
        <family val="2"/>
      </rPr>
      <t>AD</t>
    </r>
    <r>
      <rPr>
        <sz val="11"/>
        <rFont val="宋体"/>
        <charset val="134"/>
      </rPr>
      <t>钙原味</t>
    </r>
    <r>
      <rPr>
        <sz val="11"/>
        <rFont val="Calibri"/>
        <family val="2"/>
      </rPr>
      <t>220g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</si>
  <si>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</si>
  <si>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http://item.jd.com/10209009306702.html</t>
  </si>
  <si>
    <t>10209009306702</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</si>
  <si>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钙草莓味</t>
    </r>
    <r>
      <rPr>
        <sz val="11"/>
        <rFont val="Calibri"/>
        <family val="2"/>
      </rPr>
      <t>210g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</si>
  <si>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钙草莓味</t>
    </r>
    <r>
      <rPr>
        <sz val="11"/>
        <color theme="1"/>
        <rFont val="Calibri"/>
        <family val="2"/>
      </rPr>
      <t>210g</t>
    </r>
  </si>
  <si>
    <t>http://item.jd.com/10175345484848.html</t>
  </si>
  <si>
    <t>72</t>
  </si>
  <si>
    <t>10175345484848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</si>
  <si>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益生菌厚乳</t>
    </r>
    <r>
      <rPr>
        <sz val="11"/>
        <rFont val="Calibri"/>
        <family val="2"/>
      </rPr>
      <t>100g</t>
    </r>
    <r>
      <rPr>
        <sz val="11"/>
        <rFont val="宋体"/>
        <charset val="134"/>
      </rPr>
      <t>低温原味酸奶</t>
    </r>
    <r>
      <rPr>
        <sz val="11"/>
        <rFont val="Calibri"/>
        <family val="2"/>
      </rPr>
      <t>0</t>
    </r>
    <r>
      <rPr>
        <sz val="11"/>
        <rFont val="宋体"/>
        <charset val="134"/>
      </rPr>
      <t>添加剂小杯酸牛奶孕妇学生早餐奶</t>
    </r>
    <r>
      <rPr>
        <sz val="11"/>
        <rFont val="Calibri"/>
        <family val="2"/>
      </rPr>
      <t xml:space="preserve"> </t>
    </r>
    <r>
      <rPr>
        <sz val="11"/>
        <rFont val="宋体"/>
        <charset val="134"/>
      </rPr>
      <t>【</t>
    </r>
    <r>
      <rPr>
        <sz val="11"/>
        <rFont val="Calibri"/>
        <family val="2"/>
      </rPr>
      <t>6</t>
    </r>
    <r>
      <rPr>
        <sz val="11"/>
        <rFont val="宋体"/>
        <charset val="134"/>
      </rPr>
      <t>瓶】</t>
    </r>
    <r>
      <rPr>
        <sz val="11"/>
        <rFont val="Calibri"/>
        <family val="2"/>
      </rPr>
      <t>AD</t>
    </r>
    <r>
      <rPr>
        <sz val="11"/>
        <rFont val="宋体"/>
        <charset val="134"/>
      </rPr>
      <t>钙原味</t>
    </r>
    <r>
      <rPr>
        <sz val="11"/>
        <rFont val="Calibri"/>
        <family val="2"/>
      </rPr>
      <t>220g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</si>
  <si>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益生菌厚乳</t>
    </r>
    <r>
      <rPr>
        <sz val="11"/>
        <color theme="1"/>
        <rFont val="Calibri"/>
        <family val="2"/>
      </rPr>
      <t>100g</t>
    </r>
    <r>
      <rPr>
        <sz val="11"/>
        <color theme="1"/>
        <rFont val="宋体"/>
        <charset val="134"/>
      </rPr>
      <t>低温原味酸奶</t>
    </r>
    <r>
      <rPr>
        <sz val="11"/>
        <color theme="1"/>
        <rFont val="Calibri"/>
        <family val="2"/>
      </rPr>
      <t>0</t>
    </r>
    <r>
      <rPr>
        <sz val="11"/>
        <color theme="1"/>
        <rFont val="宋体"/>
        <charset val="134"/>
      </rPr>
      <t>添加剂小杯酸牛奶孕妇学生早餐奶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</si>
  <si>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http://item.jd.com/10206164441738.html</t>
  </si>
  <si>
    <t>10206164441738</t>
  </si>
  <si>
    <r>
      <rPr>
        <sz val="11"/>
        <rFont val="宋体"/>
        <charset val="134"/>
      </rPr>
      <t>卡士</t>
    </r>
    <r>
      <rPr>
        <sz val="11"/>
        <rFont val="Calibri"/>
        <family val="2"/>
      </rPr>
      <t>007</t>
    </r>
    <r>
      <rPr>
        <sz val="11"/>
        <rFont val="宋体"/>
        <charset val="134"/>
      </rPr>
      <t>酸奶原味</t>
    </r>
    <r>
      <rPr>
        <sz val="11"/>
        <rFont val="Calibri"/>
        <family val="2"/>
      </rPr>
      <t>100g</t>
    </r>
    <r>
      <rPr>
        <sz val="11"/>
        <rFont val="宋体"/>
        <charset val="134"/>
      </rPr>
      <t>三连杯益生菌风味发酵乳低温生牛乳全脂早餐奶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钙原味</t>
    </r>
    <r>
      <rPr>
        <sz val="11"/>
        <rFont val="Calibri"/>
        <family val="2"/>
      </rPr>
      <t>220g</t>
    </r>
  </si>
  <si>
    <r>
      <rPr>
        <sz val="11"/>
        <color theme="1"/>
        <rFont val="宋体"/>
        <charset val="134"/>
      </rPr>
      <t>卡士</t>
    </r>
    <r>
      <rPr>
        <sz val="11"/>
        <color theme="1"/>
        <rFont val="Calibri"/>
        <family val="2"/>
      </rPr>
      <t>007</t>
    </r>
    <r>
      <rPr>
        <sz val="11"/>
        <color theme="1"/>
        <rFont val="宋体"/>
        <charset val="134"/>
      </rPr>
      <t>酸奶原味</t>
    </r>
    <r>
      <rPr>
        <sz val="11"/>
        <color theme="1"/>
        <rFont val="Calibri"/>
        <family val="2"/>
      </rPr>
      <t>100g</t>
    </r>
    <r>
      <rPr>
        <sz val="11"/>
        <color theme="1"/>
        <rFont val="宋体"/>
        <charset val="134"/>
      </rPr>
      <t>三连杯益生菌风味发酵乳低温生牛乳全脂早餐奶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</si>
  <si>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r>
      <rPr>
        <sz val="11"/>
        <color theme="1"/>
        <rFont val="宋体"/>
        <charset val="134"/>
      </rPr>
      <t>琦玉食品店</t>
    </r>
  </si>
  <si>
    <t>http://item.jd.com/10196698080584.html</t>
  </si>
  <si>
    <t>80.25</t>
  </si>
  <si>
    <t>10196698080584</t>
  </si>
  <si>
    <r>
      <rPr>
        <sz val="11"/>
        <rFont val="宋体"/>
        <charset val="134"/>
      </rPr>
      <t>润凯龙源</t>
    </r>
    <r>
      <rPr>
        <sz val="11"/>
        <rFont val="Calibri"/>
        <family val="2"/>
      </rPr>
      <t xml:space="preserve"> </t>
    </r>
    <r>
      <rPr>
        <sz val="11"/>
        <rFont val="宋体"/>
        <charset val="134"/>
      </rPr>
      <t>牛</t>
    </r>
    <r>
      <rPr>
        <sz val="11"/>
        <rFont val="Calibri"/>
        <family val="2"/>
      </rPr>
      <t xml:space="preserve"> </t>
    </r>
    <r>
      <rPr>
        <sz val="11"/>
        <rFont val="宋体"/>
        <charset val="134"/>
      </rPr>
      <t>公元二</t>
    </r>
    <r>
      <rPr>
        <sz val="11"/>
        <rFont val="Calibri"/>
        <family val="2"/>
      </rPr>
      <t>00</t>
    </r>
    <r>
      <rPr>
        <sz val="11"/>
        <rFont val="宋体"/>
        <charset val="134"/>
      </rPr>
      <t>九（</t>
    </r>
    <r>
      <rPr>
        <sz val="11"/>
        <rFont val="Calibri"/>
        <family val="2"/>
      </rPr>
      <t>RUNKAI RUNKAILONGYUAN</t>
    </r>
    <r>
      <rPr>
        <sz val="11"/>
        <rFont val="宋体"/>
        <charset val="134"/>
      </rPr>
      <t>）</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 xml:space="preserve">210g </t>
    </r>
    <r>
      <rPr>
        <sz val="11"/>
        <rFont val="宋体"/>
        <charset val="134"/>
      </rPr>
      <t>卡士</t>
    </r>
    <r>
      <rPr>
        <sz val="11"/>
        <rFont val="Calibri"/>
        <family val="2"/>
      </rPr>
      <t>AD</t>
    </r>
    <r>
      <rPr>
        <sz val="11"/>
        <rFont val="宋体"/>
        <charset val="134"/>
      </rPr>
      <t>钙酸奶随机口味可备注</t>
    </r>
    <r>
      <rPr>
        <sz val="11"/>
        <rFont val="Calibri"/>
        <family val="2"/>
      </rPr>
      <t xml:space="preserve"> 6</t>
    </r>
    <r>
      <rPr>
        <sz val="11"/>
        <rFont val="宋体"/>
        <charset val="134"/>
      </rPr>
      <t>瓶</t>
    </r>
  </si>
  <si>
    <r>
      <rPr>
        <sz val="11"/>
        <color theme="1"/>
        <rFont val="宋体"/>
        <charset val="134"/>
      </rPr>
      <t>润凯龙源</t>
    </r>
    <r>
      <rPr>
        <sz val="11"/>
        <color theme="1"/>
        <rFont val="Calibri"/>
        <family val="2"/>
      </rPr>
      <t xml:space="preserve"> </t>
    </r>
    <r>
      <rPr>
        <sz val="11"/>
        <color theme="1"/>
        <rFont val="宋体"/>
        <charset val="134"/>
      </rPr>
      <t>牛</t>
    </r>
    <r>
      <rPr>
        <sz val="11"/>
        <color theme="1"/>
        <rFont val="Calibri"/>
        <family val="2"/>
      </rPr>
      <t xml:space="preserve"> </t>
    </r>
    <r>
      <rPr>
        <sz val="11"/>
        <color theme="1"/>
        <rFont val="宋体"/>
        <charset val="134"/>
      </rPr>
      <t>公元二</t>
    </r>
    <r>
      <rPr>
        <sz val="11"/>
        <color theme="1"/>
        <rFont val="Calibri"/>
        <family val="2"/>
      </rPr>
      <t>00</t>
    </r>
    <r>
      <rPr>
        <sz val="11"/>
        <color theme="1"/>
        <rFont val="宋体"/>
        <charset val="134"/>
      </rPr>
      <t>九（</t>
    </r>
    <r>
      <rPr>
        <sz val="11"/>
        <color theme="1"/>
        <rFont val="Calibri"/>
        <family val="2"/>
      </rPr>
      <t>RUNKAI RUNKAILONGYUAN</t>
    </r>
    <r>
      <rPr>
        <sz val="11"/>
        <color theme="1"/>
        <rFont val="宋体"/>
        <charset val="134"/>
      </rPr>
      <t>）</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钙酸奶随机口味可备注</t>
    </r>
    <r>
      <rPr>
        <sz val="11"/>
        <color theme="1"/>
        <rFont val="Calibri"/>
        <family val="2"/>
      </rPr>
      <t xml:space="preserve"> 6</t>
    </r>
    <r>
      <rPr>
        <sz val="11"/>
        <color theme="1"/>
        <rFont val="宋体"/>
        <charset val="134"/>
      </rPr>
      <t>瓶</t>
    </r>
  </si>
  <si>
    <r>
      <rPr>
        <sz val="11"/>
        <color theme="1"/>
        <rFont val="宋体"/>
        <charset val="134"/>
      </rPr>
      <t>美味之家特产店</t>
    </r>
  </si>
  <si>
    <t>http://item.jd.com/10207999416937.html</t>
  </si>
  <si>
    <r>
      <rPr>
        <sz val="11"/>
        <color theme="1"/>
        <rFont val="宋体"/>
        <charset val="134"/>
      </rPr>
      <t>卡士宝贝第二餐儿童酸奶（原味、西梅苹果味无蔗糖、</t>
    </r>
    <r>
      <rPr>
        <sz val="11"/>
        <color theme="1"/>
        <rFont val="Calibri"/>
        <family val="2"/>
      </rPr>
      <t>4%</t>
    </r>
    <r>
      <rPr>
        <sz val="11"/>
        <color theme="1"/>
        <rFont val="宋体"/>
        <charset val="134"/>
      </rPr>
      <t>蔗糖草莓蓝莓树莓味、</t>
    </r>
    <r>
      <rPr>
        <sz val="11"/>
        <color theme="1"/>
        <rFont val="Calibri"/>
        <family val="2"/>
      </rPr>
      <t>4%</t>
    </r>
    <r>
      <rPr>
        <sz val="11"/>
        <color theme="1"/>
        <rFont val="宋体"/>
        <charset val="134"/>
      </rPr>
      <t>蔗糖山楂六物味）（单袋</t>
    </r>
    <r>
      <rPr>
        <sz val="11"/>
        <color theme="1"/>
        <rFont val="Calibri"/>
        <family val="2"/>
      </rPr>
      <t>85g</t>
    </r>
    <r>
      <rPr>
        <sz val="11"/>
        <color theme="1"/>
        <rFont val="宋体"/>
        <charset val="134"/>
      </rPr>
      <t>）</t>
    </r>
    <r>
      <rPr>
        <sz val="11"/>
        <color theme="1"/>
        <rFont val="Calibri"/>
        <family val="2"/>
      </rPr>
      <t xml:space="preserve"> </t>
    </r>
    <r>
      <rPr>
        <sz val="11"/>
        <color theme="1"/>
        <rFont val="宋体"/>
        <charset val="134"/>
      </rPr>
      <t>单袋</t>
    </r>
  </si>
  <si>
    <t>98.2</t>
  </si>
  <si>
    <r>
      <rPr>
        <sz val="11"/>
        <rFont val="宋体"/>
        <charset val="134"/>
      </rPr>
      <t>卡士宝贝第二餐儿童新鲜优质酸奶吸收营养低温酸奶</t>
    </r>
    <r>
      <rPr>
        <sz val="11"/>
        <rFont val="Calibri"/>
        <family val="2"/>
      </rPr>
      <t xml:space="preserve"> </t>
    </r>
    <r>
      <rPr>
        <sz val="11"/>
        <rFont val="宋体"/>
        <charset val="134"/>
      </rPr>
      <t>原味</t>
    </r>
    <r>
      <rPr>
        <sz val="11"/>
        <rFont val="Calibri"/>
        <family val="2"/>
      </rPr>
      <t>12</t>
    </r>
    <r>
      <rPr>
        <sz val="11"/>
        <rFont val="宋体"/>
        <charset val="134"/>
      </rPr>
      <t>袋</t>
    </r>
    <r>
      <rPr>
        <sz val="11"/>
        <rFont val="Calibri"/>
        <family val="2"/>
      </rPr>
      <t>0</t>
    </r>
    <r>
      <rPr>
        <sz val="11"/>
        <rFont val="宋体"/>
        <charset val="134"/>
      </rPr>
      <t>蔗糖</t>
    </r>
  </si>
  <si>
    <r>
      <rPr>
        <sz val="11"/>
        <color theme="1"/>
        <rFont val="宋体"/>
        <charset val="134"/>
      </rPr>
      <t>卡士宝贝第二餐儿童新鲜优质酸奶吸收营养低温酸奶</t>
    </r>
    <r>
      <rPr>
        <sz val="11"/>
        <color theme="1"/>
        <rFont val="Calibri"/>
        <family val="2"/>
      </rPr>
      <t xml:space="preserve"> </t>
    </r>
    <r>
      <rPr>
        <sz val="11"/>
        <color theme="1"/>
        <rFont val="宋体"/>
        <charset val="134"/>
      </rPr>
      <t>原味</t>
    </r>
    <r>
      <rPr>
        <sz val="11"/>
        <color theme="1"/>
        <rFont val="Calibri"/>
        <family val="2"/>
      </rPr>
      <t>12</t>
    </r>
    <r>
      <rPr>
        <sz val="11"/>
        <color theme="1"/>
        <rFont val="宋体"/>
        <charset val="134"/>
      </rPr>
      <t>袋</t>
    </r>
    <r>
      <rPr>
        <sz val="11"/>
        <color theme="1"/>
        <rFont val="Calibri"/>
        <family val="2"/>
      </rPr>
      <t>0</t>
    </r>
    <r>
      <rPr>
        <sz val="11"/>
        <color theme="1"/>
        <rFont val="宋体"/>
        <charset val="134"/>
      </rPr>
      <t>蔗糖</t>
    </r>
  </si>
  <si>
    <t>http://item.jd.com/10109459252646.html</t>
  </si>
  <si>
    <r>
      <rPr>
        <sz val="11"/>
        <rFont val="宋体"/>
        <charset val="134"/>
      </rPr>
      <t>宝宝低温</t>
    </r>
    <r>
      <rPr>
        <sz val="11"/>
        <rFont val="Calibri"/>
        <family val="2"/>
      </rPr>
      <t>0</t>
    </r>
    <r>
      <rPr>
        <sz val="11"/>
        <rFont val="宋体"/>
        <charset val="134"/>
      </rPr>
      <t>添加儿童酸奶</t>
    </r>
    <r>
      <rPr>
        <sz val="11"/>
        <rFont val="Calibri"/>
        <family val="2"/>
      </rPr>
      <t>0</t>
    </r>
    <r>
      <rPr>
        <sz val="11"/>
        <rFont val="宋体"/>
        <charset val="134"/>
      </rPr>
      <t>蔗糖</t>
    </r>
    <r>
      <rPr>
        <sz val="11"/>
        <rFont val="Calibri"/>
        <family val="2"/>
      </rPr>
      <t>12</t>
    </r>
    <r>
      <rPr>
        <sz val="11"/>
        <rFont val="宋体"/>
        <charset val="134"/>
      </rPr>
      <t>袋</t>
    </r>
  </si>
  <si>
    <r>
      <rPr>
        <sz val="11"/>
        <color theme="1"/>
        <rFont val="宋体"/>
        <charset val="134"/>
      </rPr>
      <t>宝宝低温</t>
    </r>
    <r>
      <rPr>
        <sz val="11"/>
        <color theme="1"/>
        <rFont val="Calibri"/>
        <family val="2"/>
      </rPr>
      <t>0</t>
    </r>
    <r>
      <rPr>
        <sz val="11"/>
        <color theme="1"/>
        <rFont val="宋体"/>
        <charset val="134"/>
      </rPr>
      <t>添加儿童酸奶</t>
    </r>
    <r>
      <rPr>
        <sz val="11"/>
        <color theme="1"/>
        <rFont val="Calibri"/>
        <family val="2"/>
      </rPr>
      <t>0</t>
    </r>
    <r>
      <rPr>
        <sz val="11"/>
        <color theme="1"/>
        <rFont val="宋体"/>
        <charset val="134"/>
      </rPr>
      <t>蔗糖</t>
    </r>
    <r>
      <rPr>
        <sz val="11"/>
        <color theme="1"/>
        <rFont val="Calibri"/>
        <family val="2"/>
      </rPr>
      <t>12</t>
    </r>
    <r>
      <rPr>
        <sz val="11"/>
        <color theme="1"/>
        <rFont val="宋体"/>
        <charset val="134"/>
      </rPr>
      <t>袋</t>
    </r>
  </si>
  <si>
    <t>http://item.jd.com/10194462945659.html</t>
  </si>
  <si>
    <t>844.8</t>
  </si>
  <si>
    <r>
      <rPr>
        <sz val="11"/>
        <rFont val="宋体"/>
        <charset val="134"/>
      </rPr>
      <t>卡士低温儿童酸奶宝贝第二餐</t>
    </r>
    <r>
      <rPr>
        <sz val="11"/>
        <rFont val="Calibri"/>
        <family val="2"/>
      </rPr>
      <t>0/4</t>
    </r>
    <r>
      <rPr>
        <sz val="11"/>
        <rFont val="宋体"/>
        <charset val="134"/>
      </rPr>
      <t>蔗糖宝宝高钙无蔗糖低温酸奶</t>
    </r>
    <r>
      <rPr>
        <sz val="11"/>
        <rFont val="Calibri"/>
        <family val="2"/>
      </rPr>
      <t xml:space="preserve">85g </t>
    </r>
    <r>
      <rPr>
        <sz val="11"/>
        <rFont val="宋体"/>
        <charset val="134"/>
      </rPr>
      <t>【</t>
    </r>
    <r>
      <rPr>
        <sz val="11"/>
        <rFont val="Calibri"/>
        <family val="2"/>
      </rPr>
      <t>4%</t>
    </r>
    <r>
      <rPr>
        <sz val="11"/>
        <rFont val="宋体"/>
        <charset val="134"/>
      </rPr>
      <t>蔗糖】草莓蓝莓树莓味</t>
    </r>
    <r>
      <rPr>
        <sz val="11"/>
        <rFont val="Calibri"/>
        <family val="2"/>
      </rPr>
      <t>.</t>
    </r>
    <r>
      <rPr>
        <sz val="11"/>
        <rFont val="宋体"/>
        <charset val="134"/>
      </rPr>
      <t>萌眼闪亮</t>
    </r>
    <r>
      <rPr>
        <sz val="11"/>
        <rFont val="Calibri"/>
        <family val="2"/>
      </rPr>
      <t xml:space="preserve"> 12</t>
    </r>
    <r>
      <rPr>
        <sz val="11"/>
        <rFont val="宋体"/>
        <charset val="134"/>
      </rPr>
      <t>袋</t>
    </r>
  </si>
  <si>
    <r>
      <rPr>
        <sz val="11"/>
        <color theme="1"/>
        <rFont val="宋体"/>
        <charset val="134"/>
      </rPr>
      <t>卡士低温儿童酸奶宝贝第二餐</t>
    </r>
    <r>
      <rPr>
        <sz val="11"/>
        <color theme="1"/>
        <rFont val="Calibri"/>
        <family val="2"/>
      </rPr>
      <t>0/4</t>
    </r>
    <r>
      <rPr>
        <sz val="11"/>
        <color theme="1"/>
        <rFont val="宋体"/>
        <charset val="134"/>
      </rPr>
      <t>蔗糖宝宝高钙无蔗糖低温酸奶</t>
    </r>
    <r>
      <rPr>
        <sz val="11"/>
        <color theme="1"/>
        <rFont val="Calibri"/>
        <family val="2"/>
      </rPr>
      <t xml:space="preserve">85g </t>
    </r>
    <r>
      <rPr>
        <sz val="11"/>
        <color theme="1"/>
        <rFont val="宋体"/>
        <charset val="134"/>
      </rPr>
      <t>【</t>
    </r>
    <r>
      <rPr>
        <sz val="11"/>
        <color theme="1"/>
        <rFont val="Calibri"/>
        <family val="2"/>
      </rPr>
      <t>4%</t>
    </r>
    <r>
      <rPr>
        <sz val="11"/>
        <color theme="1"/>
        <rFont val="宋体"/>
        <charset val="134"/>
      </rPr>
      <t>蔗糖】草莓蓝莓树莓味</t>
    </r>
    <r>
      <rPr>
        <sz val="11"/>
        <color theme="1"/>
        <rFont val="Calibri"/>
        <family val="2"/>
      </rPr>
      <t>.</t>
    </r>
    <r>
      <rPr>
        <sz val="11"/>
        <color theme="1"/>
        <rFont val="宋体"/>
        <charset val="134"/>
      </rPr>
      <t>萌眼闪亮</t>
    </r>
    <r>
      <rPr>
        <sz val="11"/>
        <color theme="1"/>
        <rFont val="Calibri"/>
        <family val="2"/>
      </rPr>
      <t xml:space="preserve"> 12</t>
    </r>
    <r>
      <rPr>
        <sz val="11"/>
        <color theme="1"/>
        <rFont val="宋体"/>
        <charset val="134"/>
      </rPr>
      <t>袋</t>
    </r>
  </si>
  <si>
    <t>http://item.jd.com/10109482567378.html</t>
  </si>
  <si>
    <t>132.6</t>
  </si>
  <si>
    <r>
      <rPr>
        <sz val="11"/>
        <rFont val="宋体"/>
        <charset val="134"/>
      </rPr>
      <t>卡士【</t>
    </r>
    <r>
      <rPr>
        <sz val="11"/>
        <rFont val="Calibri"/>
        <family val="2"/>
      </rPr>
      <t>16</t>
    </r>
    <r>
      <rPr>
        <sz val="11"/>
        <rFont val="宋体"/>
        <charset val="134"/>
      </rPr>
      <t>送</t>
    </r>
    <r>
      <rPr>
        <sz val="11"/>
        <rFont val="Calibri"/>
        <family val="2"/>
      </rPr>
      <t>2</t>
    </r>
    <r>
      <rPr>
        <sz val="11"/>
        <rFont val="宋体"/>
        <charset val="134"/>
      </rPr>
      <t>】宝贝第二餐宝宝低温酸奶山楂鸡内金</t>
    </r>
    <r>
      <rPr>
        <sz val="11"/>
        <rFont val="Calibri"/>
        <family val="2"/>
      </rPr>
      <t>0</t>
    </r>
    <r>
      <rPr>
        <sz val="11"/>
        <rFont val="宋体"/>
        <charset val="134"/>
      </rPr>
      <t>添加儿童酸奶</t>
    </r>
    <r>
      <rPr>
        <sz val="11"/>
        <rFont val="Calibri"/>
        <family val="2"/>
      </rPr>
      <t xml:space="preserve"> 4%</t>
    </r>
    <r>
      <rPr>
        <sz val="11"/>
        <rFont val="宋体"/>
        <charset val="134"/>
      </rPr>
      <t>蔗糖山楂鸡内金</t>
    </r>
    <r>
      <rPr>
        <sz val="11"/>
        <rFont val="Calibri"/>
        <family val="2"/>
      </rPr>
      <t xml:space="preserve"> </t>
    </r>
    <r>
      <rPr>
        <sz val="11"/>
        <rFont val="宋体"/>
        <charset val="134"/>
      </rPr>
      <t>【</t>
    </r>
    <r>
      <rPr>
        <sz val="11"/>
        <rFont val="Calibri"/>
        <family val="2"/>
      </rPr>
      <t>16</t>
    </r>
    <r>
      <rPr>
        <sz val="11"/>
        <rFont val="宋体"/>
        <charset val="134"/>
      </rPr>
      <t>送</t>
    </r>
    <r>
      <rPr>
        <sz val="11"/>
        <rFont val="Calibri"/>
        <family val="2"/>
      </rPr>
      <t>2</t>
    </r>
    <r>
      <rPr>
        <sz val="11"/>
        <rFont val="宋体"/>
        <charset val="134"/>
      </rPr>
      <t>到手</t>
    </r>
    <r>
      <rPr>
        <sz val="11"/>
        <rFont val="Calibri"/>
        <family val="2"/>
      </rPr>
      <t>18</t>
    </r>
    <r>
      <rPr>
        <sz val="11"/>
        <rFont val="宋体"/>
        <charset val="134"/>
      </rPr>
      <t>袋】</t>
    </r>
  </si>
  <si>
    <r>
      <rPr>
        <sz val="11"/>
        <color theme="1"/>
        <rFont val="宋体"/>
        <charset val="134"/>
      </rPr>
      <t>卡士【</t>
    </r>
    <r>
      <rPr>
        <sz val="11"/>
        <color theme="1"/>
        <rFont val="Calibri"/>
        <family val="2"/>
      </rPr>
      <t>16</t>
    </r>
    <r>
      <rPr>
        <sz val="11"/>
        <color theme="1"/>
        <rFont val="宋体"/>
        <charset val="134"/>
      </rPr>
      <t>送</t>
    </r>
    <r>
      <rPr>
        <sz val="11"/>
        <color theme="1"/>
        <rFont val="Calibri"/>
        <family val="2"/>
      </rPr>
      <t>2</t>
    </r>
    <r>
      <rPr>
        <sz val="11"/>
        <color theme="1"/>
        <rFont val="宋体"/>
        <charset val="134"/>
      </rPr>
      <t>】宝贝第二餐宝宝低温酸奶山楂鸡内金</t>
    </r>
    <r>
      <rPr>
        <sz val="11"/>
        <color theme="1"/>
        <rFont val="Calibri"/>
        <family val="2"/>
      </rPr>
      <t>0</t>
    </r>
    <r>
      <rPr>
        <sz val="11"/>
        <color theme="1"/>
        <rFont val="宋体"/>
        <charset val="134"/>
      </rPr>
      <t>添加儿童酸奶</t>
    </r>
    <r>
      <rPr>
        <sz val="11"/>
        <color theme="1"/>
        <rFont val="Calibri"/>
        <family val="2"/>
      </rPr>
      <t xml:space="preserve"> 4%</t>
    </r>
    <r>
      <rPr>
        <sz val="11"/>
        <color theme="1"/>
        <rFont val="宋体"/>
        <charset val="134"/>
      </rPr>
      <t>蔗糖山楂鸡内金</t>
    </r>
    <r>
      <rPr>
        <sz val="11"/>
        <color theme="1"/>
        <rFont val="Calibri"/>
        <family val="2"/>
      </rPr>
      <t xml:space="preserve"> </t>
    </r>
    <r>
      <rPr>
        <sz val="11"/>
        <color theme="1"/>
        <rFont val="宋体"/>
        <charset val="134"/>
      </rPr>
      <t>【</t>
    </r>
    <r>
      <rPr>
        <sz val="11"/>
        <color theme="1"/>
        <rFont val="Calibri"/>
        <family val="2"/>
      </rPr>
      <t>16</t>
    </r>
    <r>
      <rPr>
        <sz val="11"/>
        <color theme="1"/>
        <rFont val="宋体"/>
        <charset val="134"/>
      </rPr>
      <t>送</t>
    </r>
    <r>
      <rPr>
        <sz val="11"/>
        <color theme="1"/>
        <rFont val="Calibri"/>
        <family val="2"/>
      </rPr>
      <t>2</t>
    </r>
    <r>
      <rPr>
        <sz val="11"/>
        <color theme="1"/>
        <rFont val="宋体"/>
        <charset val="134"/>
      </rPr>
      <t>到手</t>
    </r>
    <r>
      <rPr>
        <sz val="11"/>
        <color theme="1"/>
        <rFont val="Calibri"/>
        <family val="2"/>
      </rPr>
      <t>18</t>
    </r>
    <r>
      <rPr>
        <sz val="11"/>
        <color theme="1"/>
        <rFont val="宋体"/>
        <charset val="134"/>
      </rPr>
      <t>袋】</t>
    </r>
  </si>
  <si>
    <r>
      <rPr>
        <sz val="11"/>
        <color theme="1"/>
        <rFont val="宋体"/>
        <charset val="134"/>
      </rPr>
      <t>钱多多美食小店</t>
    </r>
  </si>
  <si>
    <t>http://item.jd.com/10155503655226.html</t>
  </si>
  <si>
    <r>
      <rPr>
        <sz val="11"/>
        <rFont val="宋体"/>
        <charset val="134"/>
      </rPr>
      <t>卡士（</t>
    </r>
    <r>
      <rPr>
        <sz val="11"/>
        <rFont val="Calibri"/>
        <family val="2"/>
      </rPr>
      <t>CLASSY.KISS</t>
    </r>
    <r>
      <rPr>
        <sz val="11"/>
        <rFont val="宋体"/>
        <charset val="134"/>
      </rPr>
      <t>）卡士酸奶宝贝第二餐</t>
    </r>
    <r>
      <rPr>
        <sz val="11"/>
        <rFont val="Calibri"/>
        <family val="2"/>
      </rPr>
      <t>8515</t>
    </r>
    <r>
      <rPr>
        <sz val="11"/>
        <rFont val="宋体"/>
        <charset val="134"/>
      </rPr>
      <t>袋装无蔗糖无添加剂高钙儿童低温酸牛奶</t>
    </r>
    <r>
      <rPr>
        <sz val="11"/>
        <rFont val="Calibri"/>
        <family val="2"/>
      </rPr>
      <t xml:space="preserve"> </t>
    </r>
    <r>
      <rPr>
        <sz val="11"/>
        <rFont val="宋体"/>
        <charset val="134"/>
      </rPr>
      <t>西梅味</t>
    </r>
    <r>
      <rPr>
        <sz val="11"/>
        <rFont val="Calibri"/>
        <family val="2"/>
      </rPr>
      <t>85g*15</t>
    </r>
    <r>
      <rPr>
        <sz val="11"/>
        <rFont val="宋体"/>
        <charset val="134"/>
      </rPr>
      <t>袋</t>
    </r>
    <r>
      <rPr>
        <sz val="11"/>
        <rFont val="Calibri"/>
        <family val="2"/>
      </rPr>
      <t>[0</t>
    </r>
    <r>
      <rPr>
        <sz val="11"/>
        <rFont val="宋体"/>
        <charset val="134"/>
      </rPr>
      <t>蔗糖</t>
    </r>
    <r>
      <rPr>
        <sz val="11"/>
        <rFont val="Calibri"/>
        <family val="2"/>
      </rPr>
      <t>]</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</si>
  <si>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8515</t>
    </r>
    <r>
      <rPr>
        <sz val="11"/>
        <color theme="1"/>
        <rFont val="宋体"/>
        <charset val="134"/>
      </rPr>
      <t>袋装无蔗糖无添加剂高钙儿童低温酸牛奶</t>
    </r>
    <r>
      <rPr>
        <sz val="11"/>
        <color theme="1"/>
        <rFont val="Calibri"/>
        <family val="2"/>
      </rPr>
      <t xml:space="preserve"> </t>
    </r>
    <r>
      <rPr>
        <sz val="11"/>
        <color theme="1"/>
        <rFont val="宋体"/>
        <charset val="134"/>
      </rPr>
      <t>西梅味</t>
    </r>
    <r>
      <rPr>
        <sz val="11"/>
        <color theme="1"/>
        <rFont val="Calibri"/>
        <family val="2"/>
      </rPr>
      <t>85g*15</t>
    </r>
    <r>
      <rPr>
        <sz val="11"/>
        <color theme="1"/>
        <rFont val="宋体"/>
        <charset val="134"/>
      </rPr>
      <t>袋</t>
    </r>
    <r>
      <rPr>
        <sz val="11"/>
        <color theme="1"/>
        <rFont val="Calibri"/>
        <family val="2"/>
      </rPr>
      <t>[0</t>
    </r>
    <r>
      <rPr>
        <sz val="11"/>
        <color theme="1"/>
        <rFont val="宋体"/>
        <charset val="134"/>
      </rPr>
      <t>蔗糖</t>
    </r>
    <r>
      <rPr>
        <sz val="11"/>
        <color theme="1"/>
        <rFont val="Calibri"/>
        <family val="2"/>
      </rPr>
      <t>]</t>
    </r>
  </si>
  <si>
    <r>
      <rPr>
        <sz val="11"/>
        <color theme="1"/>
        <rFont val="宋体"/>
        <charset val="134"/>
      </rPr>
      <t>冰宫生鲜专营店</t>
    </r>
  </si>
  <si>
    <t>http://item.jd.com/10115461622608.html</t>
  </si>
  <si>
    <t>92.4</t>
  </si>
  <si>
    <r>
      <rPr>
        <sz val="11"/>
        <rFont val="宋体"/>
        <charset val="134"/>
      </rPr>
      <t>卡士宝贝第二餐西梅苹果</t>
    </r>
    <r>
      <rPr>
        <sz val="11"/>
        <rFont val="Calibri"/>
        <family val="2"/>
      </rPr>
      <t>85g×11</t>
    </r>
    <r>
      <rPr>
        <sz val="11"/>
        <rFont val="宋体"/>
        <charset val="134"/>
      </rPr>
      <t>袋</t>
    </r>
  </si>
  <si>
    <r>
      <rPr>
        <sz val="11"/>
        <color theme="1"/>
        <rFont val="宋体"/>
        <charset val="134"/>
      </rPr>
      <t>卡士宝贝第二餐西梅苹果</t>
    </r>
    <r>
      <rPr>
        <sz val="11"/>
        <color theme="1"/>
        <rFont val="Calibri"/>
        <family val="2"/>
      </rPr>
      <t>85g×11</t>
    </r>
    <r>
      <rPr>
        <sz val="11"/>
        <color theme="1"/>
        <rFont val="宋体"/>
        <charset val="134"/>
      </rPr>
      <t>袋</t>
    </r>
  </si>
  <si>
    <r>
      <rPr>
        <sz val="11"/>
        <color theme="1"/>
        <rFont val="宋体"/>
        <charset val="134"/>
      </rPr>
      <t>善勇陈皮专营店</t>
    </r>
  </si>
  <si>
    <t>http://item.jd.com/10154751940263.html</t>
  </si>
  <si>
    <t>178.88</t>
  </si>
  <si>
    <r>
      <rPr>
        <sz val="11"/>
        <rFont val="宋体"/>
        <charset val="134"/>
      </rPr>
      <t>卡士酸奶宝贝第二餐</t>
    </r>
    <r>
      <rPr>
        <sz val="11"/>
        <rFont val="Calibri"/>
        <family val="2"/>
      </rPr>
      <t>85g</t>
    </r>
    <r>
      <rPr>
        <sz val="11"/>
        <rFont val="宋体"/>
        <charset val="134"/>
      </rPr>
      <t>儿童酸奶原味山楂</t>
    </r>
    <r>
      <rPr>
        <sz val="11"/>
        <rFont val="Calibri"/>
        <family val="2"/>
      </rPr>
      <t>0</t>
    </r>
    <r>
      <rPr>
        <sz val="11"/>
        <rFont val="宋体"/>
        <charset val="134"/>
      </rPr>
      <t>添加剂</t>
    </r>
    <r>
      <rPr>
        <sz val="11"/>
        <rFont val="Calibri"/>
        <family val="2"/>
      </rPr>
      <t>0</t>
    </r>
    <r>
      <rPr>
        <sz val="11"/>
        <rFont val="宋体"/>
        <charset val="134"/>
      </rPr>
      <t>蔗糖宝宝代餐奶</t>
    </r>
    <r>
      <rPr>
        <sz val="11"/>
        <rFont val="Calibri"/>
        <family val="2"/>
      </rPr>
      <t xml:space="preserve"> [</t>
    </r>
    <r>
      <rPr>
        <sz val="11"/>
        <rFont val="宋体"/>
        <charset val="134"/>
      </rPr>
      <t>自选、备注口味数量</t>
    </r>
    <r>
      <rPr>
        <sz val="11"/>
        <rFont val="Calibri"/>
        <family val="2"/>
      </rPr>
      <t>]12</t>
    </r>
    <r>
      <rPr>
        <sz val="11"/>
        <rFont val="宋体"/>
        <charset val="134"/>
      </rPr>
      <t>袋</t>
    </r>
  </si>
  <si>
    <r>
      <rPr>
        <sz val="11"/>
        <color theme="1"/>
        <rFont val="宋体"/>
        <charset val="134"/>
      </rPr>
      <t>卡士酸奶宝贝第二餐</t>
    </r>
    <r>
      <rPr>
        <sz val="11"/>
        <color theme="1"/>
        <rFont val="Calibri"/>
        <family val="2"/>
      </rPr>
      <t>85g</t>
    </r>
    <r>
      <rPr>
        <sz val="11"/>
        <color theme="1"/>
        <rFont val="宋体"/>
        <charset val="134"/>
      </rPr>
      <t>儿童酸奶原味山楂</t>
    </r>
    <r>
      <rPr>
        <sz val="11"/>
        <color theme="1"/>
        <rFont val="Calibri"/>
        <family val="2"/>
      </rPr>
      <t>0</t>
    </r>
    <r>
      <rPr>
        <sz val="11"/>
        <color theme="1"/>
        <rFont val="宋体"/>
        <charset val="134"/>
      </rPr>
      <t>添加剂</t>
    </r>
    <r>
      <rPr>
        <sz val="11"/>
        <color theme="1"/>
        <rFont val="Calibri"/>
        <family val="2"/>
      </rPr>
      <t>0</t>
    </r>
    <r>
      <rPr>
        <sz val="11"/>
        <color theme="1"/>
        <rFont val="宋体"/>
        <charset val="134"/>
      </rPr>
      <t>蔗糖宝宝代餐奶</t>
    </r>
    <r>
      <rPr>
        <sz val="11"/>
        <color theme="1"/>
        <rFont val="Calibri"/>
        <family val="2"/>
      </rPr>
      <t xml:space="preserve"> [</t>
    </r>
    <r>
      <rPr>
        <sz val="11"/>
        <color theme="1"/>
        <rFont val="宋体"/>
        <charset val="134"/>
      </rPr>
      <t>自选、备注口味数量</t>
    </r>
    <r>
      <rPr>
        <sz val="11"/>
        <color theme="1"/>
        <rFont val="Calibri"/>
        <family val="2"/>
      </rPr>
      <t>]12</t>
    </r>
    <r>
      <rPr>
        <sz val="11"/>
        <color theme="1"/>
        <rFont val="宋体"/>
        <charset val="134"/>
      </rPr>
      <t>袋</t>
    </r>
  </si>
  <si>
    <t>http://item.jd.com/10108521511580.html</t>
  </si>
  <si>
    <t>148.36</t>
  </si>
  <si>
    <r>
      <rPr>
        <sz val="11"/>
        <rFont val="宋体"/>
        <charset val="134"/>
      </rPr>
      <t>卡士宝贝第二餐山楂鸡内金味</t>
    </r>
    <r>
      <rPr>
        <sz val="11"/>
        <rFont val="Calibri"/>
        <family val="2"/>
      </rPr>
      <t>18</t>
    </r>
    <r>
      <rPr>
        <sz val="11"/>
        <rFont val="宋体"/>
        <charset val="134"/>
      </rPr>
      <t>袋</t>
    </r>
  </si>
  <si>
    <r>
      <rPr>
        <sz val="11"/>
        <color theme="1"/>
        <rFont val="宋体"/>
        <charset val="134"/>
      </rPr>
      <t>卡士宝贝第二餐山楂鸡内金味</t>
    </r>
    <r>
      <rPr>
        <sz val="11"/>
        <color theme="1"/>
        <rFont val="Calibri"/>
        <family val="2"/>
      </rPr>
      <t>18</t>
    </r>
    <r>
      <rPr>
        <sz val="11"/>
        <color theme="1"/>
        <rFont val="宋体"/>
        <charset val="134"/>
      </rPr>
      <t>袋</t>
    </r>
  </si>
  <si>
    <r>
      <rPr>
        <sz val="11"/>
        <color theme="1"/>
        <rFont val="宋体"/>
        <charset val="134"/>
      </rPr>
      <t>强盛休闲食品店</t>
    </r>
  </si>
  <si>
    <t>http://item.jd.com/10202650202793.html</t>
  </si>
  <si>
    <t>159.9</t>
  </si>
  <si>
    <r>
      <rPr>
        <sz val="11"/>
        <rFont val="宋体"/>
        <charset val="134"/>
      </rPr>
      <t>卡士宝贝第二餐酸奶</t>
    </r>
    <r>
      <rPr>
        <sz val="11"/>
        <rFont val="Calibri"/>
        <family val="2"/>
      </rPr>
      <t>85g</t>
    </r>
    <r>
      <rPr>
        <sz val="11"/>
        <rFont val="宋体"/>
        <charset val="134"/>
      </rPr>
      <t>生牛乳山楂西梅原味酸牛奶</t>
    </r>
    <r>
      <rPr>
        <sz val="11"/>
        <rFont val="Calibri"/>
        <family val="2"/>
      </rPr>
      <t>0</t>
    </r>
    <r>
      <rPr>
        <sz val="11"/>
        <rFont val="宋体"/>
        <charset val="134"/>
      </rPr>
      <t>添加</t>
    </r>
    <r>
      <rPr>
        <sz val="11"/>
        <rFont val="Calibri"/>
        <family val="2"/>
      </rPr>
      <t xml:space="preserve"> </t>
    </r>
    <r>
      <rPr>
        <sz val="11"/>
        <rFont val="宋体"/>
        <charset val="134"/>
      </rPr>
      <t>西梅味</t>
    </r>
    <r>
      <rPr>
        <sz val="11"/>
        <rFont val="Calibri"/>
        <family val="2"/>
      </rPr>
      <t>85g*12</t>
    </r>
    <r>
      <rPr>
        <sz val="11"/>
        <rFont val="宋体"/>
        <charset val="134"/>
      </rPr>
      <t>袋</t>
    </r>
  </si>
  <si>
    <r>
      <rPr>
        <sz val="11"/>
        <color theme="1"/>
        <rFont val="宋体"/>
        <charset val="134"/>
      </rPr>
      <t>卡士宝贝第二餐酸奶</t>
    </r>
    <r>
      <rPr>
        <sz val="11"/>
        <color theme="1"/>
        <rFont val="Calibri"/>
        <family val="2"/>
      </rPr>
      <t>85g</t>
    </r>
    <r>
      <rPr>
        <sz val="11"/>
        <color theme="1"/>
        <rFont val="宋体"/>
        <charset val="134"/>
      </rPr>
      <t>生牛乳山楂西梅原味酸牛奶</t>
    </r>
    <r>
      <rPr>
        <sz val="11"/>
        <color theme="1"/>
        <rFont val="Calibri"/>
        <family val="2"/>
      </rPr>
      <t>0</t>
    </r>
    <r>
      <rPr>
        <sz val="11"/>
        <color theme="1"/>
        <rFont val="宋体"/>
        <charset val="134"/>
      </rPr>
      <t>添加</t>
    </r>
    <r>
      <rPr>
        <sz val="11"/>
        <color theme="1"/>
        <rFont val="Calibri"/>
        <family val="2"/>
      </rPr>
      <t xml:space="preserve"> </t>
    </r>
    <r>
      <rPr>
        <sz val="11"/>
        <color theme="1"/>
        <rFont val="宋体"/>
        <charset val="134"/>
      </rPr>
      <t>西梅味</t>
    </r>
    <r>
      <rPr>
        <sz val="11"/>
        <color theme="1"/>
        <rFont val="Calibri"/>
        <family val="2"/>
      </rPr>
      <t>85g*12</t>
    </r>
    <r>
      <rPr>
        <sz val="11"/>
        <color theme="1"/>
        <rFont val="宋体"/>
        <charset val="134"/>
      </rPr>
      <t>袋</t>
    </r>
  </si>
  <si>
    <r>
      <rPr>
        <sz val="11"/>
        <color theme="1"/>
        <rFont val="宋体"/>
        <charset val="134"/>
      </rPr>
      <t>亚亚休闲食品店</t>
    </r>
  </si>
  <si>
    <t>http://item.jd.com/10204635996351.html</t>
  </si>
  <si>
    <t>108.1</t>
  </si>
  <si>
    <r>
      <rPr>
        <sz val="11"/>
        <rFont val="宋体"/>
        <charset val="134"/>
      </rPr>
      <t>卡士宝贝第二餐酸奶</t>
    </r>
    <r>
      <rPr>
        <sz val="11"/>
        <rFont val="Calibri"/>
        <family val="2"/>
      </rPr>
      <t>85g6</t>
    </r>
    <r>
      <rPr>
        <sz val="11"/>
        <rFont val="宋体"/>
        <charset val="134"/>
      </rPr>
      <t>袋低温生牛乳山楂酸牛奶</t>
    </r>
    <r>
      <rPr>
        <sz val="11"/>
        <rFont val="Calibri"/>
        <family val="2"/>
      </rPr>
      <t>0</t>
    </r>
    <r>
      <rPr>
        <sz val="11"/>
        <rFont val="宋体"/>
        <charset val="134"/>
      </rPr>
      <t>添加</t>
    </r>
    <r>
      <rPr>
        <sz val="11"/>
        <rFont val="Calibri"/>
        <family val="2"/>
      </rPr>
      <t xml:space="preserve"> 6</t>
    </r>
    <r>
      <rPr>
        <sz val="11"/>
        <rFont val="宋体"/>
        <charset val="134"/>
      </rPr>
      <t>袋山楂味</t>
    </r>
    <r>
      <rPr>
        <sz val="11"/>
        <rFont val="Calibri"/>
        <family val="2"/>
      </rPr>
      <t>85g</t>
    </r>
  </si>
  <si>
    <r>
      <rPr>
        <sz val="11"/>
        <color theme="1"/>
        <rFont val="宋体"/>
        <charset val="134"/>
      </rPr>
      <t>卡士宝贝第二餐酸奶</t>
    </r>
    <r>
      <rPr>
        <sz val="11"/>
        <color theme="1"/>
        <rFont val="Calibri"/>
        <family val="2"/>
      </rPr>
      <t>85g6</t>
    </r>
    <r>
      <rPr>
        <sz val="11"/>
        <color theme="1"/>
        <rFont val="宋体"/>
        <charset val="134"/>
      </rPr>
      <t>袋低温生牛乳山楂酸牛奶</t>
    </r>
    <r>
      <rPr>
        <sz val="11"/>
        <color theme="1"/>
        <rFont val="Calibri"/>
        <family val="2"/>
      </rPr>
      <t>0</t>
    </r>
    <r>
      <rPr>
        <sz val="11"/>
        <color theme="1"/>
        <rFont val="宋体"/>
        <charset val="134"/>
      </rPr>
      <t>添加</t>
    </r>
    <r>
      <rPr>
        <sz val="11"/>
        <color theme="1"/>
        <rFont val="Calibri"/>
        <family val="2"/>
      </rPr>
      <t xml:space="preserve"> 6</t>
    </r>
    <r>
      <rPr>
        <sz val="11"/>
        <color theme="1"/>
        <rFont val="宋体"/>
        <charset val="134"/>
      </rPr>
      <t>袋山楂味</t>
    </r>
    <r>
      <rPr>
        <sz val="11"/>
        <color theme="1"/>
        <rFont val="Calibri"/>
        <family val="2"/>
      </rPr>
      <t>85g</t>
    </r>
  </si>
  <si>
    <t>http://item.jd.com/10204895188321.html</t>
  </si>
  <si>
    <t>80.7</t>
  </si>
  <si>
    <r>
      <rPr>
        <sz val="11"/>
        <rFont val="宋体"/>
        <charset val="134"/>
      </rPr>
      <t>【专享】卡士宝贝第二餐原味儿童低温酸奶</t>
    </r>
    <r>
      <rPr>
        <sz val="11"/>
        <rFont val="Calibri"/>
        <family val="2"/>
      </rPr>
      <t>0%</t>
    </r>
    <r>
      <rPr>
        <sz val="11"/>
        <rFont val="宋体"/>
        <charset val="134"/>
      </rPr>
      <t>蔗糖宝宝无蔗糖发酵乳</t>
    </r>
    <r>
      <rPr>
        <sz val="11"/>
        <rFont val="Calibri"/>
        <family val="2"/>
      </rPr>
      <t xml:space="preserve"> </t>
    </r>
    <r>
      <rPr>
        <sz val="11"/>
        <rFont val="宋体"/>
        <charset val="134"/>
      </rPr>
      <t>【</t>
    </r>
    <r>
      <rPr>
        <sz val="11"/>
        <rFont val="Calibri"/>
        <family val="2"/>
      </rPr>
      <t>0%</t>
    </r>
    <r>
      <rPr>
        <sz val="11"/>
        <rFont val="宋体"/>
        <charset val="134"/>
      </rPr>
      <t>蔗糖】原味</t>
    </r>
    <r>
      <rPr>
        <sz val="11"/>
        <rFont val="Calibri"/>
        <family val="2"/>
      </rPr>
      <t xml:space="preserve"> 11</t>
    </r>
    <r>
      <rPr>
        <sz val="11"/>
        <rFont val="宋体"/>
        <charset val="134"/>
      </rPr>
      <t>袋</t>
    </r>
  </si>
  <si>
    <r>
      <rPr>
        <sz val="11"/>
        <color theme="1"/>
        <rFont val="宋体"/>
        <charset val="134"/>
      </rPr>
      <t>【专享】卡士宝贝第二餐原味儿童低温酸奶</t>
    </r>
    <r>
      <rPr>
        <sz val="11"/>
        <color theme="1"/>
        <rFont val="Calibri"/>
        <family val="2"/>
      </rPr>
      <t>0%</t>
    </r>
    <r>
      <rPr>
        <sz val="11"/>
        <color theme="1"/>
        <rFont val="宋体"/>
        <charset val="134"/>
      </rPr>
      <t>蔗糖宝宝无蔗糖发酵乳</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蔗糖】原味</t>
    </r>
    <r>
      <rPr>
        <sz val="11"/>
        <color theme="1"/>
        <rFont val="Calibri"/>
        <family val="2"/>
      </rPr>
      <t xml:space="preserve"> 11</t>
    </r>
    <r>
      <rPr>
        <sz val="11"/>
        <color theme="1"/>
        <rFont val="宋体"/>
        <charset val="134"/>
      </rPr>
      <t>袋</t>
    </r>
  </si>
  <si>
    <t>http://item.jd.com/10207999416944.html</t>
  </si>
  <si>
    <r>
      <rPr>
        <sz val="11"/>
        <rFont val="宋体"/>
        <charset val="134"/>
      </rPr>
      <t>第二餐儿童新鲜吸收营养酸奶</t>
    </r>
    <r>
      <rPr>
        <sz val="11"/>
        <rFont val="Calibri"/>
        <family val="2"/>
      </rPr>
      <t>12</t>
    </r>
    <r>
      <rPr>
        <sz val="11"/>
        <rFont val="宋体"/>
        <charset val="134"/>
      </rPr>
      <t>袋</t>
    </r>
  </si>
  <si>
    <r>
      <rPr>
        <sz val="11"/>
        <color theme="1"/>
        <rFont val="宋体"/>
        <charset val="134"/>
      </rPr>
      <t>第二餐儿童新鲜吸收营养酸奶</t>
    </r>
    <r>
      <rPr>
        <sz val="11"/>
        <color theme="1"/>
        <rFont val="Calibri"/>
        <family val="2"/>
      </rPr>
      <t>12</t>
    </r>
    <r>
      <rPr>
        <sz val="11"/>
        <color theme="1"/>
        <rFont val="宋体"/>
        <charset val="134"/>
      </rPr>
      <t>袋</t>
    </r>
  </si>
  <si>
    <r>
      <rPr>
        <sz val="11"/>
        <color theme="1"/>
        <rFont val="宋体"/>
        <charset val="134"/>
      </rPr>
      <t>食客商品商行店</t>
    </r>
  </si>
  <si>
    <t>http://item.jd.com/10208529917651.html</t>
  </si>
  <si>
    <t>85.7</t>
  </si>
  <si>
    <r>
      <rPr>
        <sz val="11"/>
        <rFont val="宋体"/>
        <charset val="134"/>
      </rPr>
      <t>卡士酸奶</t>
    </r>
    <r>
      <rPr>
        <sz val="11"/>
        <rFont val="Calibri"/>
        <family val="2"/>
      </rPr>
      <t>85g*9</t>
    </r>
    <r>
      <rPr>
        <sz val="11"/>
        <rFont val="宋体"/>
        <charset val="134"/>
      </rPr>
      <t>袋装高钙儿童低温酸牛奶剂宝贝第二餐</t>
    </r>
    <r>
      <rPr>
        <sz val="11"/>
        <rFont val="Calibri"/>
        <family val="2"/>
      </rPr>
      <t xml:space="preserve"> </t>
    </r>
    <r>
      <rPr>
        <sz val="11"/>
        <rFont val="宋体"/>
        <charset val="134"/>
      </rPr>
      <t>【</t>
    </r>
    <r>
      <rPr>
        <sz val="11"/>
        <rFont val="Calibri"/>
        <family val="2"/>
      </rPr>
      <t>0%</t>
    </r>
    <r>
      <rPr>
        <sz val="11"/>
        <rFont val="宋体"/>
        <charset val="134"/>
      </rPr>
      <t>蔗糖】原味</t>
    </r>
    <r>
      <rPr>
        <sz val="11"/>
        <rFont val="Calibri"/>
        <family val="2"/>
      </rPr>
      <t>85g*6</t>
    </r>
    <r>
      <rPr>
        <sz val="11"/>
        <rFont val="宋体"/>
        <charset val="134"/>
      </rPr>
      <t>袋【保质期</t>
    </r>
    <r>
      <rPr>
        <sz val="11"/>
        <rFont val="Calibri"/>
        <family val="2"/>
      </rPr>
      <t>25</t>
    </r>
    <r>
      <rPr>
        <sz val="11"/>
        <rFont val="宋体"/>
        <charset val="134"/>
      </rPr>
      <t>天】</t>
    </r>
  </si>
  <si>
    <r>
      <rPr>
        <sz val="11"/>
        <color theme="1"/>
        <rFont val="宋体"/>
        <charset val="134"/>
      </rPr>
      <t>卡士酸奶</t>
    </r>
    <r>
      <rPr>
        <sz val="11"/>
        <color theme="1"/>
        <rFont val="Calibri"/>
        <family val="2"/>
      </rPr>
      <t>85g*9</t>
    </r>
    <r>
      <rPr>
        <sz val="11"/>
        <color theme="1"/>
        <rFont val="宋体"/>
        <charset val="134"/>
      </rPr>
      <t>袋装高钙儿童低温酸牛奶剂宝贝第二餐</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蔗糖】原味</t>
    </r>
    <r>
      <rPr>
        <sz val="11"/>
        <color theme="1"/>
        <rFont val="Calibri"/>
        <family val="2"/>
      </rPr>
      <t>85g*6</t>
    </r>
    <r>
      <rPr>
        <sz val="11"/>
        <color theme="1"/>
        <rFont val="宋体"/>
        <charset val="134"/>
      </rPr>
      <t>袋【保质期</t>
    </r>
    <r>
      <rPr>
        <sz val="11"/>
        <color theme="1"/>
        <rFont val="Calibri"/>
        <family val="2"/>
      </rPr>
      <t>25</t>
    </r>
    <r>
      <rPr>
        <sz val="11"/>
        <color theme="1"/>
        <rFont val="宋体"/>
        <charset val="134"/>
      </rPr>
      <t>天】</t>
    </r>
  </si>
  <si>
    <t>http://item.jd.com/10119305228292.html</t>
  </si>
  <si>
    <r>
      <rPr>
        <sz val="11"/>
        <rFont val="宋体"/>
        <charset val="134"/>
      </rPr>
      <t>卡士宝贝第二餐儿童酸奶幼儿佐餐零食低温原味西梅味莓味山楂味可选</t>
    </r>
    <r>
      <rPr>
        <sz val="11"/>
        <rFont val="Calibri"/>
        <family val="2"/>
      </rPr>
      <t xml:space="preserve"> </t>
    </r>
    <r>
      <rPr>
        <sz val="11"/>
        <rFont val="宋体"/>
        <charset val="134"/>
      </rPr>
      <t>原味</t>
    </r>
    <r>
      <rPr>
        <sz val="11"/>
        <rFont val="Calibri"/>
        <family val="2"/>
      </rPr>
      <t xml:space="preserve"> 0</t>
    </r>
    <r>
      <rPr>
        <sz val="11"/>
        <rFont val="宋体"/>
        <charset val="134"/>
      </rPr>
      <t>蔗糖</t>
    </r>
    <r>
      <rPr>
        <sz val="11"/>
        <rFont val="Calibri"/>
        <family val="2"/>
      </rPr>
      <t>*10</t>
    </r>
    <r>
      <rPr>
        <sz val="11"/>
        <rFont val="宋体"/>
        <charset val="134"/>
      </rPr>
      <t>袋</t>
    </r>
  </si>
  <si>
    <r>
      <rPr>
        <sz val="11"/>
        <color theme="1"/>
        <rFont val="宋体"/>
        <charset val="134"/>
      </rPr>
      <t>卡士宝贝第二餐儿童酸奶幼儿佐餐零食低温原味西梅味莓味山楂味可选</t>
    </r>
    <r>
      <rPr>
        <sz val="11"/>
        <color theme="1"/>
        <rFont val="Calibri"/>
        <family val="2"/>
      </rPr>
      <t xml:space="preserve"> </t>
    </r>
    <r>
      <rPr>
        <sz val="11"/>
        <color theme="1"/>
        <rFont val="宋体"/>
        <charset val="134"/>
      </rPr>
      <t>原味</t>
    </r>
    <r>
      <rPr>
        <sz val="11"/>
        <color theme="1"/>
        <rFont val="Calibri"/>
        <family val="2"/>
      </rPr>
      <t xml:space="preserve"> 0</t>
    </r>
    <r>
      <rPr>
        <sz val="11"/>
        <color theme="1"/>
        <rFont val="宋体"/>
        <charset val="134"/>
      </rPr>
      <t>蔗糖</t>
    </r>
    <r>
      <rPr>
        <sz val="11"/>
        <color theme="1"/>
        <rFont val="Calibri"/>
        <family val="2"/>
      </rPr>
      <t>*10</t>
    </r>
    <r>
      <rPr>
        <sz val="11"/>
        <color theme="1"/>
        <rFont val="宋体"/>
        <charset val="134"/>
      </rPr>
      <t>袋</t>
    </r>
  </si>
  <si>
    <r>
      <rPr>
        <sz val="11"/>
        <color theme="1"/>
        <rFont val="宋体"/>
        <charset val="134"/>
      </rPr>
      <t>鲜食派对店</t>
    </r>
  </si>
  <si>
    <t>http://item.jd.com/10207277492835.html</t>
  </si>
  <si>
    <t>115.6</t>
  </si>
  <si>
    <r>
      <rPr>
        <sz val="11"/>
        <rFont val="宋体"/>
        <charset val="134"/>
      </rPr>
      <t>卡士低温儿童酸奶宝贝第二餐</t>
    </r>
    <r>
      <rPr>
        <sz val="11"/>
        <rFont val="Calibri"/>
        <family val="2"/>
      </rPr>
      <t>04</t>
    </r>
    <r>
      <rPr>
        <sz val="11"/>
        <rFont val="宋体"/>
        <charset val="134"/>
      </rPr>
      <t>蔗糖宝宝高钙无蔗糖低温</t>
    </r>
    <r>
      <rPr>
        <sz val="11"/>
        <rFont val="Calibri"/>
        <family val="2"/>
      </rPr>
      <t xml:space="preserve"> </t>
    </r>
    <r>
      <rPr>
        <sz val="11"/>
        <rFont val="宋体"/>
        <charset val="134"/>
      </rPr>
      <t>宝贝第二餐</t>
    </r>
    <r>
      <rPr>
        <sz val="11"/>
        <rFont val="Calibri"/>
        <family val="2"/>
      </rPr>
      <t>0</t>
    </r>
    <r>
      <rPr>
        <sz val="11"/>
        <rFont val="宋体"/>
        <charset val="134"/>
      </rPr>
      <t>蔗糖西梅</t>
    </r>
    <r>
      <rPr>
        <sz val="11"/>
        <rFont val="Calibri"/>
        <family val="2"/>
      </rPr>
      <t>*7</t>
    </r>
    <r>
      <rPr>
        <sz val="11"/>
        <rFont val="宋体"/>
        <charset val="134"/>
      </rPr>
      <t>袋</t>
    </r>
  </si>
  <si>
    <r>
      <rPr>
        <sz val="11"/>
        <color theme="1"/>
        <rFont val="宋体"/>
        <charset val="134"/>
      </rPr>
      <t>卡士低温儿童酸奶宝贝第二餐</t>
    </r>
    <r>
      <rPr>
        <sz val="11"/>
        <color theme="1"/>
        <rFont val="Calibri"/>
        <family val="2"/>
      </rPr>
      <t>04</t>
    </r>
    <r>
      <rPr>
        <sz val="11"/>
        <color theme="1"/>
        <rFont val="宋体"/>
        <charset val="134"/>
      </rPr>
      <t>蔗糖宝宝高钙无蔗糖低温</t>
    </r>
    <r>
      <rPr>
        <sz val="11"/>
        <color theme="1"/>
        <rFont val="Calibri"/>
        <family val="2"/>
      </rPr>
      <t xml:space="preserve"> </t>
    </r>
    <r>
      <rPr>
        <sz val="11"/>
        <color theme="1"/>
        <rFont val="宋体"/>
        <charset val="134"/>
      </rPr>
      <t>宝贝第二餐</t>
    </r>
    <r>
      <rPr>
        <sz val="11"/>
        <color theme="1"/>
        <rFont val="Calibri"/>
        <family val="2"/>
      </rPr>
      <t>0</t>
    </r>
    <r>
      <rPr>
        <sz val="11"/>
        <color theme="1"/>
        <rFont val="宋体"/>
        <charset val="134"/>
      </rPr>
      <t>蔗糖西梅</t>
    </r>
    <r>
      <rPr>
        <sz val="11"/>
        <color theme="1"/>
        <rFont val="Calibri"/>
        <family val="2"/>
      </rPr>
      <t>*7</t>
    </r>
    <r>
      <rPr>
        <sz val="11"/>
        <color theme="1"/>
        <rFont val="宋体"/>
        <charset val="134"/>
      </rPr>
      <t>袋</t>
    </r>
  </si>
  <si>
    <r>
      <rPr>
        <sz val="11"/>
        <color theme="1"/>
        <rFont val="宋体"/>
        <charset val="134"/>
      </rPr>
      <t>妙橙陈皮专营店</t>
    </r>
  </si>
  <si>
    <t>http://item.jd.com/10142540505748.html</t>
  </si>
  <si>
    <t>79.2</t>
  </si>
  <si>
    <r>
      <rPr>
        <sz val="11"/>
        <rFont val="宋体"/>
        <charset val="134"/>
      </rPr>
      <t>卡士低温儿童酸奶宝贝第二餐</t>
    </r>
    <r>
      <rPr>
        <sz val="11"/>
        <rFont val="Calibri"/>
        <family val="2"/>
      </rPr>
      <t>0</t>
    </r>
    <r>
      <rPr>
        <sz val="11"/>
        <rFont val="宋体"/>
        <charset val="134"/>
      </rPr>
      <t>蔗糖无添加原味袋装</t>
    </r>
    <r>
      <rPr>
        <sz val="11"/>
        <rFont val="Calibri"/>
        <family val="2"/>
      </rPr>
      <t>85g</t>
    </r>
    <r>
      <rPr>
        <sz val="11"/>
        <rFont val="宋体"/>
        <charset val="134"/>
      </rPr>
      <t>【送货上门】</t>
    </r>
    <r>
      <rPr>
        <sz val="11"/>
        <rFont val="Calibri"/>
        <family val="2"/>
      </rPr>
      <t xml:space="preserve"> </t>
    </r>
    <r>
      <rPr>
        <sz val="11"/>
        <rFont val="宋体"/>
        <charset val="134"/>
      </rPr>
      <t>四口味混合装</t>
    </r>
    <r>
      <rPr>
        <sz val="11"/>
        <rFont val="Calibri"/>
        <family val="2"/>
      </rPr>
      <t>85g*12</t>
    </r>
    <r>
      <rPr>
        <sz val="11"/>
        <rFont val="宋体"/>
        <charset val="134"/>
      </rPr>
      <t>袋</t>
    </r>
    <r>
      <rPr>
        <sz val="11"/>
        <rFont val="Calibri"/>
        <family val="2"/>
      </rPr>
      <t>[</t>
    </r>
    <r>
      <rPr>
        <sz val="11"/>
        <rFont val="宋体"/>
        <charset val="134"/>
      </rPr>
      <t>顺丰快递</t>
    </r>
  </si>
  <si>
    <r>
      <rPr>
        <sz val="11"/>
        <color theme="1"/>
        <rFont val="宋体"/>
        <charset val="134"/>
      </rPr>
      <t>卡士低温儿童酸奶宝贝第二餐</t>
    </r>
    <r>
      <rPr>
        <sz val="11"/>
        <color theme="1"/>
        <rFont val="Calibri"/>
        <family val="2"/>
      </rPr>
      <t>0</t>
    </r>
    <r>
      <rPr>
        <sz val="11"/>
        <color theme="1"/>
        <rFont val="宋体"/>
        <charset val="134"/>
      </rPr>
      <t>蔗糖无添加原味袋装</t>
    </r>
    <r>
      <rPr>
        <sz val="11"/>
        <color theme="1"/>
        <rFont val="Calibri"/>
        <family val="2"/>
      </rPr>
      <t>85g</t>
    </r>
    <r>
      <rPr>
        <sz val="11"/>
        <color theme="1"/>
        <rFont val="宋体"/>
        <charset val="134"/>
      </rPr>
      <t>【送货上门】</t>
    </r>
    <r>
      <rPr>
        <sz val="11"/>
        <color theme="1"/>
        <rFont val="Calibri"/>
        <family val="2"/>
      </rPr>
      <t xml:space="preserve"> </t>
    </r>
    <r>
      <rPr>
        <sz val="11"/>
        <color theme="1"/>
        <rFont val="宋体"/>
        <charset val="134"/>
      </rPr>
      <t>四口味混合装</t>
    </r>
    <r>
      <rPr>
        <sz val="11"/>
        <color theme="1"/>
        <rFont val="Calibri"/>
        <family val="2"/>
      </rPr>
      <t>85g*12</t>
    </r>
    <r>
      <rPr>
        <sz val="11"/>
        <color theme="1"/>
        <rFont val="宋体"/>
        <charset val="134"/>
      </rPr>
      <t>袋</t>
    </r>
    <r>
      <rPr>
        <sz val="11"/>
        <color theme="1"/>
        <rFont val="Calibri"/>
        <family val="2"/>
      </rPr>
      <t>[</t>
    </r>
    <r>
      <rPr>
        <sz val="11"/>
        <color theme="1"/>
        <rFont val="宋体"/>
        <charset val="134"/>
      </rPr>
      <t>顺丰快递</t>
    </r>
  </si>
  <si>
    <r>
      <rPr>
        <sz val="11"/>
        <color theme="1"/>
        <rFont val="宋体"/>
        <charset val="134"/>
      </rPr>
      <t>怡刻优选食品店</t>
    </r>
  </si>
  <si>
    <t>http://item.jd.com/10204639061782.html</t>
  </si>
  <si>
    <r>
      <rPr>
        <sz val="11"/>
        <rFont val="宋体"/>
        <charset val="134"/>
      </rPr>
      <t>卡士酸奶宝贝第二餐</t>
    </r>
    <r>
      <rPr>
        <sz val="11"/>
        <rFont val="Calibri"/>
        <family val="2"/>
      </rPr>
      <t>85g*6</t>
    </r>
    <r>
      <rPr>
        <sz val="11"/>
        <rFont val="宋体"/>
        <charset val="134"/>
      </rPr>
      <t>袋</t>
    </r>
    <r>
      <rPr>
        <sz val="11"/>
        <rFont val="Calibri"/>
        <family val="2"/>
      </rPr>
      <t xml:space="preserve"> </t>
    </r>
    <r>
      <rPr>
        <sz val="11"/>
        <rFont val="宋体"/>
        <charset val="134"/>
      </rPr>
      <t>山楂鸡内金</t>
    </r>
    <r>
      <rPr>
        <sz val="11"/>
        <rFont val="Calibri"/>
        <family val="2"/>
      </rPr>
      <t>85g*6</t>
    </r>
  </si>
  <si>
    <r>
      <rPr>
        <sz val="11"/>
        <color theme="1"/>
        <rFont val="宋体"/>
        <charset val="134"/>
      </rPr>
      <t>卡士酸奶宝贝第二餐</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山楂鸡内金</t>
    </r>
    <r>
      <rPr>
        <sz val="11"/>
        <color theme="1"/>
        <rFont val="Calibri"/>
        <family val="2"/>
      </rPr>
      <t>85g*6</t>
    </r>
  </si>
  <si>
    <t>http://item.jd.com/10111080012115.html</t>
  </si>
  <si>
    <t>178.5</t>
  </si>
  <si>
    <r>
      <rPr>
        <sz val="11"/>
        <rFont val="宋体"/>
        <charset val="134"/>
      </rPr>
      <t>卡士酸奶宝贝第二餐低温儿童</t>
    </r>
    <r>
      <rPr>
        <sz val="11"/>
        <rFont val="Calibri"/>
        <family val="2"/>
      </rPr>
      <t>0</t>
    </r>
    <r>
      <rPr>
        <sz val="11"/>
        <rFont val="宋体"/>
        <charset val="134"/>
      </rPr>
      <t>蔗糖无添加原味袋装</t>
    </r>
    <r>
      <rPr>
        <sz val="11"/>
        <rFont val="Calibri"/>
        <family val="2"/>
      </rPr>
      <t xml:space="preserve">85g </t>
    </r>
    <r>
      <rPr>
        <sz val="11"/>
        <rFont val="宋体"/>
        <charset val="134"/>
      </rPr>
      <t>山楂鸡内金味</t>
    </r>
    <r>
      <rPr>
        <sz val="11"/>
        <rFont val="Calibri"/>
        <family val="2"/>
      </rPr>
      <t>85g*12</t>
    </r>
    <r>
      <rPr>
        <sz val="11"/>
        <rFont val="宋体"/>
        <charset val="134"/>
      </rPr>
      <t>袋</t>
    </r>
  </si>
  <si>
    <r>
      <rPr>
        <sz val="11"/>
        <color theme="1"/>
        <rFont val="宋体"/>
        <charset val="134"/>
      </rPr>
      <t>卡士酸奶宝贝第二餐低温儿童</t>
    </r>
    <r>
      <rPr>
        <sz val="11"/>
        <color theme="1"/>
        <rFont val="Calibri"/>
        <family val="2"/>
      </rPr>
      <t>0</t>
    </r>
    <r>
      <rPr>
        <sz val="11"/>
        <color theme="1"/>
        <rFont val="宋体"/>
        <charset val="134"/>
      </rPr>
      <t>蔗糖无添加原味袋装</t>
    </r>
    <r>
      <rPr>
        <sz val="11"/>
        <color theme="1"/>
        <rFont val="Calibri"/>
        <family val="2"/>
      </rPr>
      <t xml:space="preserve">85g </t>
    </r>
    <r>
      <rPr>
        <sz val="11"/>
        <color theme="1"/>
        <rFont val="宋体"/>
        <charset val="134"/>
      </rPr>
      <t>山楂鸡内金味</t>
    </r>
    <r>
      <rPr>
        <sz val="11"/>
        <color theme="1"/>
        <rFont val="Calibri"/>
        <family val="2"/>
      </rPr>
      <t>85g*12</t>
    </r>
    <r>
      <rPr>
        <sz val="11"/>
        <color theme="1"/>
        <rFont val="宋体"/>
        <charset val="134"/>
      </rPr>
      <t>袋</t>
    </r>
  </si>
  <si>
    <t>http://item.jd.com/10204639061779.html</t>
  </si>
  <si>
    <t>84.5</t>
  </si>
  <si>
    <r>
      <rPr>
        <sz val="11"/>
        <rFont val="宋体"/>
        <charset val="134"/>
      </rPr>
      <t>卡士酸奶宝贝第二餐</t>
    </r>
    <r>
      <rPr>
        <sz val="11"/>
        <rFont val="Calibri"/>
        <family val="2"/>
      </rPr>
      <t>85g*6</t>
    </r>
    <r>
      <rPr>
        <sz val="11"/>
        <rFont val="宋体"/>
        <charset val="134"/>
      </rPr>
      <t>袋</t>
    </r>
    <r>
      <rPr>
        <sz val="11"/>
        <rFont val="Calibri"/>
        <family val="2"/>
      </rPr>
      <t xml:space="preserve"> </t>
    </r>
    <r>
      <rPr>
        <sz val="11"/>
        <rFont val="宋体"/>
        <charset val="134"/>
      </rPr>
      <t>蓝莓草莓</t>
    </r>
    <r>
      <rPr>
        <sz val="11"/>
        <rFont val="Calibri"/>
        <family val="2"/>
      </rPr>
      <t>*85g*6</t>
    </r>
  </si>
  <si>
    <r>
      <rPr>
        <sz val="11"/>
        <color theme="1"/>
        <rFont val="宋体"/>
        <charset val="134"/>
      </rPr>
      <t>卡士酸奶宝贝第二餐</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蓝莓草莓</t>
    </r>
    <r>
      <rPr>
        <sz val="11"/>
        <color theme="1"/>
        <rFont val="Calibri"/>
        <family val="2"/>
      </rPr>
      <t>*85g*6</t>
    </r>
  </si>
  <si>
    <r>
      <rPr>
        <sz val="11"/>
        <color theme="1"/>
        <rFont val="宋体"/>
        <charset val="134"/>
      </rPr>
      <t>百安堂专营店</t>
    </r>
  </si>
  <si>
    <t>http://item.jd.com/10204560189241.html</t>
  </si>
  <si>
    <r>
      <rPr>
        <sz val="11"/>
        <rFont val="宋体"/>
        <charset val="134"/>
      </rPr>
      <t>胖东来同款卡士高钙酸奶宝贝第二餐酸奶高钙儿童低温酸牛奶</t>
    </r>
    <r>
      <rPr>
        <sz val="11"/>
        <rFont val="Calibri"/>
        <family val="2"/>
      </rPr>
      <t xml:space="preserve"> </t>
    </r>
    <r>
      <rPr>
        <sz val="11"/>
        <rFont val="宋体"/>
        <charset val="134"/>
      </rPr>
      <t>原味</t>
    </r>
    <r>
      <rPr>
        <sz val="11"/>
        <rFont val="Calibri"/>
        <family val="2"/>
      </rPr>
      <t>85·g*2</t>
    </r>
    <r>
      <rPr>
        <sz val="11"/>
        <rFont val="宋体"/>
        <charset val="134"/>
      </rPr>
      <t>袋【保质期</t>
    </r>
    <r>
      <rPr>
        <sz val="11"/>
        <rFont val="Calibri"/>
        <family val="2"/>
      </rPr>
      <t>25</t>
    </r>
    <r>
      <rPr>
        <sz val="11"/>
        <rFont val="宋体"/>
        <charset val="134"/>
      </rPr>
      <t>天】</t>
    </r>
  </si>
  <si>
    <r>
      <rPr>
        <sz val="11"/>
        <color theme="1"/>
        <rFont val="宋体"/>
        <charset val="134"/>
      </rPr>
      <t>胖东来同款卡士高钙酸奶宝贝第二餐酸奶高钙儿童低温酸牛奶</t>
    </r>
    <r>
      <rPr>
        <sz val="11"/>
        <color theme="1"/>
        <rFont val="Calibri"/>
        <family val="2"/>
      </rPr>
      <t xml:space="preserve"> </t>
    </r>
    <r>
      <rPr>
        <sz val="11"/>
        <color theme="1"/>
        <rFont val="宋体"/>
        <charset val="134"/>
      </rPr>
      <t>原味</t>
    </r>
    <r>
      <rPr>
        <sz val="11"/>
        <color theme="1"/>
        <rFont val="Calibri"/>
        <family val="2"/>
      </rPr>
      <t>85·g*2</t>
    </r>
    <r>
      <rPr>
        <sz val="11"/>
        <color theme="1"/>
        <rFont val="宋体"/>
        <charset val="134"/>
      </rPr>
      <t>袋【保质期</t>
    </r>
    <r>
      <rPr>
        <sz val="11"/>
        <color theme="1"/>
        <rFont val="Calibri"/>
        <family val="2"/>
      </rPr>
      <t>25</t>
    </r>
    <r>
      <rPr>
        <sz val="11"/>
        <color theme="1"/>
        <rFont val="宋体"/>
        <charset val="134"/>
      </rPr>
      <t>天】</t>
    </r>
  </si>
  <si>
    <r>
      <rPr>
        <sz val="11"/>
        <color theme="1"/>
        <rFont val="宋体"/>
        <charset val="134"/>
      </rPr>
      <t>零食派对店</t>
    </r>
  </si>
  <si>
    <t>http://item.jd.com/10207784568529.html</t>
  </si>
  <si>
    <r>
      <rPr>
        <sz val="11"/>
        <rFont val="宋体"/>
        <charset val="134"/>
      </rPr>
      <t>卡士低温酸奶宝贝第二餐</t>
    </r>
    <r>
      <rPr>
        <sz val="11"/>
        <rFont val="Calibri"/>
        <family val="2"/>
      </rPr>
      <t>85g</t>
    </r>
    <r>
      <rPr>
        <sz val="11"/>
        <rFont val="宋体"/>
        <charset val="134"/>
      </rPr>
      <t>袋装</t>
    </r>
    <r>
      <rPr>
        <sz val="11"/>
        <rFont val="Calibri"/>
        <family val="2"/>
      </rPr>
      <t>0</t>
    </r>
    <r>
      <rPr>
        <sz val="11"/>
        <rFont val="宋体"/>
        <charset val="134"/>
      </rPr>
      <t>蔗糖原味儿童酸牛奶</t>
    </r>
    <r>
      <rPr>
        <sz val="11"/>
        <rFont val="Calibri"/>
        <family val="2"/>
      </rPr>
      <t xml:space="preserve"> </t>
    </r>
    <r>
      <rPr>
        <sz val="11"/>
        <rFont val="宋体"/>
        <charset val="134"/>
      </rPr>
      <t>【原味</t>
    </r>
    <r>
      <rPr>
        <sz val="11"/>
        <rFont val="Calibri"/>
        <family val="2"/>
      </rPr>
      <t>85g</t>
    </r>
    <r>
      <rPr>
        <sz val="11"/>
        <rFont val="宋体"/>
        <charset val="134"/>
      </rPr>
      <t>】</t>
    </r>
    <r>
      <rPr>
        <sz val="11"/>
        <rFont val="Calibri"/>
        <family val="2"/>
      </rPr>
      <t>12</t>
    </r>
    <r>
      <rPr>
        <sz val="11"/>
        <rFont val="宋体"/>
        <charset val="134"/>
      </rPr>
      <t>袋</t>
    </r>
  </si>
  <si>
    <r>
      <rPr>
        <sz val="11"/>
        <color theme="1"/>
        <rFont val="宋体"/>
        <charset val="134"/>
      </rPr>
      <t>卡士低温酸奶宝贝第二餐</t>
    </r>
    <r>
      <rPr>
        <sz val="11"/>
        <color theme="1"/>
        <rFont val="Calibri"/>
        <family val="2"/>
      </rPr>
      <t>85g</t>
    </r>
    <r>
      <rPr>
        <sz val="11"/>
        <color theme="1"/>
        <rFont val="宋体"/>
        <charset val="134"/>
      </rPr>
      <t>袋装</t>
    </r>
    <r>
      <rPr>
        <sz val="11"/>
        <color theme="1"/>
        <rFont val="Calibri"/>
        <family val="2"/>
      </rPr>
      <t>0</t>
    </r>
    <r>
      <rPr>
        <sz val="11"/>
        <color theme="1"/>
        <rFont val="宋体"/>
        <charset val="134"/>
      </rPr>
      <t>蔗糖原味儿童酸牛奶</t>
    </r>
    <r>
      <rPr>
        <sz val="11"/>
        <color theme="1"/>
        <rFont val="Calibri"/>
        <family val="2"/>
      </rPr>
      <t xml:space="preserve"> </t>
    </r>
    <r>
      <rPr>
        <sz val="11"/>
        <color theme="1"/>
        <rFont val="宋体"/>
        <charset val="134"/>
      </rPr>
      <t>【原味</t>
    </r>
    <r>
      <rPr>
        <sz val="11"/>
        <color theme="1"/>
        <rFont val="Calibri"/>
        <family val="2"/>
      </rPr>
      <t>85g</t>
    </r>
    <r>
      <rPr>
        <sz val="11"/>
        <color theme="1"/>
        <rFont val="宋体"/>
        <charset val="134"/>
      </rPr>
      <t>】</t>
    </r>
    <r>
      <rPr>
        <sz val="11"/>
        <color theme="1"/>
        <rFont val="Calibri"/>
        <family val="2"/>
      </rPr>
      <t>12</t>
    </r>
    <r>
      <rPr>
        <sz val="11"/>
        <color theme="1"/>
        <rFont val="宋体"/>
        <charset val="134"/>
      </rPr>
      <t>袋</t>
    </r>
  </si>
  <si>
    <t>http://item.jd.com/10108847034211.html</t>
  </si>
  <si>
    <r>
      <rPr>
        <sz val="11"/>
        <rFont val="宋体"/>
        <charset val="134"/>
      </rPr>
      <t>卡士</t>
    </r>
    <r>
      <rPr>
        <sz val="11"/>
        <rFont val="Calibri"/>
        <family val="2"/>
      </rPr>
      <t xml:space="preserve"> </t>
    </r>
    <r>
      <rPr>
        <sz val="11"/>
        <rFont val="宋体"/>
        <charset val="134"/>
      </rPr>
      <t>宝贝第二餐山楂鸡内金味</t>
    </r>
    <r>
      <rPr>
        <sz val="11"/>
        <rFont val="Calibri"/>
        <family val="2"/>
      </rPr>
      <t>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</si>
  <si>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宝贝第二餐山楂鸡内金味</t>
    </r>
    <r>
      <rPr>
        <sz val="11"/>
        <color theme="1"/>
        <rFont val="Calibri"/>
        <family val="2"/>
      </rPr>
      <t>6</t>
    </r>
    <r>
      <rPr>
        <sz val="11"/>
        <color theme="1"/>
        <rFont val="宋体"/>
        <charset val="134"/>
      </rPr>
      <t>袋</t>
    </r>
  </si>
  <si>
    <t>http://item.jd.com/10110385762010.html</t>
  </si>
  <si>
    <r>
      <rPr>
        <sz val="11"/>
        <rFont val="宋体"/>
        <charset val="134"/>
      </rPr>
      <t>卡士宝贝第二餐</t>
    </r>
    <r>
      <rPr>
        <sz val="11"/>
        <rFont val="Calibri"/>
        <family val="2"/>
      </rPr>
      <t xml:space="preserve"> </t>
    </r>
    <r>
      <rPr>
        <sz val="11"/>
        <rFont val="宋体"/>
        <charset val="134"/>
      </rPr>
      <t>草莓蓝莓味</t>
    </r>
    <r>
      <rPr>
        <sz val="11"/>
        <rFont val="Calibri"/>
        <family val="2"/>
      </rPr>
      <t>12</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</si>
  <si>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草莓蓝莓味</t>
    </r>
    <r>
      <rPr>
        <sz val="11"/>
        <color theme="1"/>
        <rFont val="Calibri"/>
        <family val="2"/>
      </rPr>
      <t>12</t>
    </r>
    <r>
      <rPr>
        <sz val="11"/>
        <color theme="1"/>
        <rFont val="宋体"/>
        <charset val="134"/>
      </rPr>
      <t>袋</t>
    </r>
  </si>
  <si>
    <t>http://item.jd.com/10110097837967.html</t>
  </si>
  <si>
    <r>
      <rPr>
        <sz val="11"/>
        <rFont val="宋体"/>
        <charset val="134"/>
      </rPr>
      <t>宝宝低温鸡内金儿童酸奶</t>
    </r>
    <r>
      <rPr>
        <sz val="11"/>
        <rFont val="Calibri"/>
        <family val="2"/>
      </rPr>
      <t>18</t>
    </r>
    <r>
      <rPr>
        <sz val="11"/>
        <rFont val="宋体"/>
        <charset val="134"/>
      </rPr>
      <t>袋</t>
    </r>
  </si>
  <si>
    <r>
      <rPr>
        <sz val="11"/>
        <color theme="1"/>
        <rFont val="宋体"/>
        <charset val="134"/>
      </rPr>
      <t>宝宝低温鸡内金儿童酸奶</t>
    </r>
    <r>
      <rPr>
        <sz val="11"/>
        <color theme="1"/>
        <rFont val="Calibri"/>
        <family val="2"/>
      </rPr>
      <t>18</t>
    </r>
    <r>
      <rPr>
        <sz val="11"/>
        <color theme="1"/>
        <rFont val="宋体"/>
        <charset val="134"/>
      </rPr>
      <t>袋</t>
    </r>
  </si>
  <si>
    <t>http://item.jd.com/10109779462177.html</t>
  </si>
  <si>
    <r>
      <rPr>
        <sz val="11"/>
        <rFont val="宋体"/>
        <charset val="134"/>
      </rPr>
      <t>卡士</t>
    </r>
    <r>
      <rPr>
        <sz val="11"/>
        <rFont val="Calibri"/>
        <family val="2"/>
      </rPr>
      <t xml:space="preserve"> </t>
    </r>
    <r>
      <rPr>
        <sz val="11"/>
        <rFont val="宋体"/>
        <charset val="134"/>
      </rPr>
      <t>宝贝第二餐西梅苹果味</t>
    </r>
    <r>
      <rPr>
        <sz val="11"/>
        <rFont val="Calibri"/>
        <family val="2"/>
      </rPr>
      <t>12</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</si>
  <si>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宝贝第二餐西梅苹果味</t>
    </r>
    <r>
      <rPr>
        <sz val="11"/>
        <color theme="1"/>
        <rFont val="Calibri"/>
        <family val="2"/>
      </rPr>
      <t>12</t>
    </r>
    <r>
      <rPr>
        <sz val="11"/>
        <color theme="1"/>
        <rFont val="宋体"/>
        <charset val="134"/>
      </rPr>
      <t>袋</t>
    </r>
  </si>
  <si>
    <t>http://item.jd.com/100080657299.html</t>
  </si>
  <si>
    <t>108.9</t>
  </si>
  <si>
    <r>
      <rPr>
        <sz val="11"/>
        <rFont val="宋体"/>
        <charset val="134"/>
      </rPr>
      <t>卡士宝贝第二餐山楂六物味</t>
    </r>
    <r>
      <rPr>
        <sz val="11"/>
        <rFont val="Calibri"/>
        <family val="2"/>
      </rPr>
      <t>6</t>
    </r>
    <r>
      <rPr>
        <sz val="11"/>
        <rFont val="宋体"/>
        <charset val="134"/>
      </rPr>
      <t>袋</t>
    </r>
  </si>
  <si>
    <r>
      <rPr>
        <sz val="11"/>
        <color theme="1"/>
        <rFont val="宋体"/>
        <charset val="134"/>
      </rPr>
      <t>卡士宝贝第二餐山楂六物味</t>
    </r>
    <r>
      <rPr>
        <sz val="11"/>
        <color theme="1"/>
        <rFont val="Calibri"/>
        <family val="2"/>
      </rPr>
      <t>6</t>
    </r>
    <r>
      <rPr>
        <sz val="11"/>
        <color theme="1"/>
        <rFont val="宋体"/>
        <charset val="134"/>
      </rPr>
      <t>袋</t>
    </r>
  </si>
  <si>
    <t>http://item.jd.com/10110385809411.html</t>
  </si>
  <si>
    <r>
      <rPr>
        <sz val="11"/>
        <rFont val="宋体"/>
        <charset val="134"/>
      </rPr>
      <t>卡士宝贝第二餐</t>
    </r>
    <r>
      <rPr>
        <sz val="11"/>
        <rFont val="Calibri"/>
        <family val="2"/>
      </rPr>
      <t xml:space="preserve"> </t>
    </r>
    <r>
      <rPr>
        <sz val="11"/>
        <rFont val="宋体"/>
        <charset val="134"/>
      </rPr>
      <t>山楂鸡内金</t>
    </r>
    <r>
      <rPr>
        <sz val="11"/>
        <rFont val="Calibri"/>
        <family val="2"/>
      </rPr>
      <t>12</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</si>
  <si>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山楂鸡内金</t>
    </r>
    <r>
      <rPr>
        <sz val="11"/>
        <color theme="1"/>
        <rFont val="Calibri"/>
        <family val="2"/>
      </rPr>
      <t>12</t>
    </r>
    <r>
      <rPr>
        <sz val="11"/>
        <color theme="1"/>
        <rFont val="宋体"/>
        <charset val="134"/>
      </rPr>
      <t>袋</t>
    </r>
  </si>
  <si>
    <t>http://item.jd.com/10109453904102.html</t>
  </si>
  <si>
    <r>
      <rPr>
        <sz val="11"/>
        <rFont val="Calibri"/>
        <family val="2"/>
      </rPr>
      <t>12</t>
    </r>
    <r>
      <rPr>
        <sz val="11"/>
        <rFont val="宋体"/>
        <charset val="134"/>
      </rPr>
      <t>袋宝宝</t>
    </r>
    <r>
      <rPr>
        <sz val="11"/>
        <rFont val="Calibri"/>
        <family val="2"/>
      </rPr>
      <t>0</t>
    </r>
    <r>
      <rPr>
        <sz val="11"/>
        <rFont val="宋体"/>
        <charset val="134"/>
      </rPr>
      <t>添加儿童酸奶</t>
    </r>
    <r>
      <rPr>
        <sz val="11"/>
        <rFont val="Calibri"/>
        <family val="2"/>
      </rPr>
      <t>4%</t>
    </r>
    <r>
      <rPr>
        <sz val="11"/>
        <rFont val="宋体"/>
        <charset val="134"/>
      </rPr>
      <t>蔗糖</t>
    </r>
  </si>
  <si>
    <r>
      <rPr>
        <sz val="11"/>
        <color theme="1"/>
        <rFont val="Calibri"/>
        <family val="2"/>
      </rPr>
      <t>12</t>
    </r>
    <r>
      <rPr>
        <sz val="11"/>
        <color theme="1"/>
        <rFont val="宋体"/>
        <charset val="134"/>
      </rPr>
      <t>袋宝宝</t>
    </r>
    <r>
      <rPr>
        <sz val="11"/>
        <color theme="1"/>
        <rFont val="Calibri"/>
        <family val="2"/>
      </rPr>
      <t>0</t>
    </r>
    <r>
      <rPr>
        <sz val="11"/>
        <color theme="1"/>
        <rFont val="宋体"/>
        <charset val="134"/>
      </rPr>
      <t>添加儿童酸奶</t>
    </r>
    <r>
      <rPr>
        <sz val="11"/>
        <color theme="1"/>
        <rFont val="Calibri"/>
        <family val="2"/>
      </rPr>
      <t>4%</t>
    </r>
    <r>
      <rPr>
        <sz val="11"/>
        <color theme="1"/>
        <rFont val="宋体"/>
        <charset val="134"/>
      </rPr>
      <t>蔗糖</t>
    </r>
  </si>
  <si>
    <t>http://item.jd.com/10110382639740.html</t>
  </si>
  <si>
    <r>
      <rPr>
        <sz val="11"/>
        <rFont val="宋体"/>
        <charset val="134"/>
      </rPr>
      <t>卡士</t>
    </r>
    <r>
      <rPr>
        <sz val="11"/>
        <rFont val="Calibri"/>
        <family val="2"/>
      </rPr>
      <t xml:space="preserve"> </t>
    </r>
    <r>
      <rPr>
        <sz val="11"/>
        <rFont val="宋体"/>
        <charset val="134"/>
      </rPr>
      <t>宝贝第二餐原味</t>
    </r>
    <r>
      <rPr>
        <sz val="11"/>
        <rFont val="Calibri"/>
        <family val="2"/>
      </rPr>
      <t xml:space="preserve"> 85g×4</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</si>
  <si>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宝贝第二餐原味</t>
    </r>
    <r>
      <rPr>
        <sz val="11"/>
        <color theme="1"/>
        <rFont val="Calibri"/>
        <family val="2"/>
      </rPr>
      <t xml:space="preserve"> 85g×4</t>
    </r>
    <r>
      <rPr>
        <sz val="11"/>
        <color theme="1"/>
        <rFont val="宋体"/>
        <charset val="134"/>
      </rPr>
      <t>袋</t>
    </r>
  </si>
  <si>
    <t>http://item.jd.com/10110097837969.html</t>
  </si>
  <si>
    <r>
      <rPr>
        <sz val="11"/>
        <rFont val="宋体"/>
        <charset val="134"/>
      </rPr>
      <t>宝宝</t>
    </r>
    <r>
      <rPr>
        <sz val="11"/>
        <rFont val="Calibri"/>
        <family val="2"/>
      </rPr>
      <t>0</t>
    </r>
    <r>
      <rPr>
        <sz val="11"/>
        <rFont val="宋体"/>
        <charset val="134"/>
      </rPr>
      <t>添加儿童酸奶</t>
    </r>
    <r>
      <rPr>
        <sz val="11"/>
        <rFont val="Calibri"/>
        <family val="2"/>
      </rPr>
      <t>4%</t>
    </r>
    <r>
      <rPr>
        <sz val="11"/>
        <rFont val="宋体"/>
        <charset val="134"/>
      </rPr>
      <t>蔗糖</t>
    </r>
    <r>
      <rPr>
        <sz val="11"/>
        <rFont val="Calibri"/>
        <family val="2"/>
      </rPr>
      <t>18</t>
    </r>
    <r>
      <rPr>
        <sz val="11"/>
        <rFont val="宋体"/>
        <charset val="134"/>
      </rPr>
      <t>袋</t>
    </r>
  </si>
  <si>
    <r>
      <rPr>
        <sz val="11"/>
        <color theme="1"/>
        <rFont val="宋体"/>
        <charset val="134"/>
      </rPr>
      <t>宝宝</t>
    </r>
    <r>
      <rPr>
        <sz val="11"/>
        <color theme="1"/>
        <rFont val="Calibri"/>
        <family val="2"/>
      </rPr>
      <t>0</t>
    </r>
    <r>
      <rPr>
        <sz val="11"/>
        <color theme="1"/>
        <rFont val="宋体"/>
        <charset val="134"/>
      </rPr>
      <t>添加儿童酸奶</t>
    </r>
    <r>
      <rPr>
        <sz val="11"/>
        <color theme="1"/>
        <rFont val="Calibri"/>
        <family val="2"/>
      </rPr>
      <t>4%</t>
    </r>
    <r>
      <rPr>
        <sz val="11"/>
        <color theme="1"/>
        <rFont val="宋体"/>
        <charset val="134"/>
      </rPr>
      <t>蔗糖</t>
    </r>
    <r>
      <rPr>
        <sz val="11"/>
        <color theme="1"/>
        <rFont val="Calibri"/>
        <family val="2"/>
      </rPr>
      <t>18</t>
    </r>
    <r>
      <rPr>
        <sz val="11"/>
        <color theme="1"/>
        <rFont val="宋体"/>
        <charset val="134"/>
      </rPr>
      <t>袋</t>
    </r>
  </si>
  <si>
    <t>http://item.jd.com/10143387562530.html</t>
  </si>
  <si>
    <r>
      <rPr>
        <sz val="11"/>
        <rFont val="宋体"/>
        <charset val="134"/>
      </rPr>
      <t>卡士宝贝第二餐西梅味</t>
    </r>
    <r>
      <rPr>
        <sz val="11"/>
        <rFont val="Calibri"/>
        <family val="2"/>
      </rPr>
      <t>85g×10</t>
    </r>
    <r>
      <rPr>
        <sz val="11"/>
        <rFont val="宋体"/>
        <charset val="134"/>
      </rPr>
      <t>袋</t>
    </r>
  </si>
  <si>
    <r>
      <rPr>
        <sz val="11"/>
        <color theme="1"/>
        <rFont val="宋体"/>
        <charset val="134"/>
      </rPr>
      <t>卡士宝贝第二餐西梅味</t>
    </r>
    <r>
      <rPr>
        <sz val="11"/>
        <color theme="1"/>
        <rFont val="Calibri"/>
        <family val="2"/>
      </rPr>
      <t>85g×10</t>
    </r>
    <r>
      <rPr>
        <sz val="11"/>
        <color theme="1"/>
        <rFont val="宋体"/>
        <charset val="134"/>
      </rPr>
      <t>袋</t>
    </r>
  </si>
  <si>
    <r>
      <rPr>
        <sz val="11"/>
        <color theme="1"/>
        <rFont val="宋体"/>
        <charset val="134"/>
      </rPr>
      <t>川刘食品店</t>
    </r>
  </si>
  <si>
    <t>http://item.jd.com/10135259705073.html</t>
  </si>
  <si>
    <r>
      <rPr>
        <sz val="11"/>
        <rFont val="宋体"/>
        <charset val="134"/>
      </rPr>
      <t>卡士正品卡士宝宝酸奶宝贝第二餐</t>
    </r>
    <r>
      <rPr>
        <sz val="11"/>
        <rFont val="Calibri"/>
        <family val="2"/>
      </rPr>
      <t>85g/</t>
    </r>
    <r>
      <rPr>
        <sz val="11"/>
        <rFont val="宋体"/>
        <charset val="134"/>
      </rPr>
      <t>袋原味西梅苹果草莓蓝莓树莓山楂</t>
    </r>
    <r>
      <rPr>
        <sz val="11"/>
        <rFont val="Calibri"/>
        <family val="2"/>
      </rPr>
      <t xml:space="preserve"> </t>
    </r>
    <r>
      <rPr>
        <sz val="11"/>
        <rFont val="宋体"/>
        <charset val="134"/>
      </rPr>
      <t>宝贝第二餐原味</t>
    </r>
    <r>
      <rPr>
        <sz val="11"/>
        <rFont val="Calibri"/>
        <family val="2"/>
      </rPr>
      <t>85g*3</t>
    </r>
    <r>
      <rPr>
        <sz val="11"/>
        <rFont val="宋体"/>
        <charset val="134"/>
      </rPr>
      <t>袋</t>
    </r>
  </si>
  <si>
    <r>
      <rPr>
        <sz val="11"/>
        <color theme="1"/>
        <rFont val="宋体"/>
        <charset val="134"/>
      </rPr>
      <t>卡士正品卡士宝宝酸奶宝贝第二餐</t>
    </r>
    <r>
      <rPr>
        <sz val="11"/>
        <color theme="1"/>
        <rFont val="Calibri"/>
        <family val="2"/>
      </rPr>
      <t>85g/</t>
    </r>
    <r>
      <rPr>
        <sz val="11"/>
        <color theme="1"/>
        <rFont val="宋体"/>
        <charset val="134"/>
      </rPr>
      <t>袋原味西梅苹果草莓蓝莓树莓山楂</t>
    </r>
    <r>
      <rPr>
        <sz val="11"/>
        <color theme="1"/>
        <rFont val="Calibri"/>
        <family val="2"/>
      </rPr>
      <t xml:space="preserve"> </t>
    </r>
    <r>
      <rPr>
        <sz val="11"/>
        <color theme="1"/>
        <rFont val="宋体"/>
        <charset val="134"/>
      </rPr>
      <t>宝贝第二餐原味</t>
    </r>
    <r>
      <rPr>
        <sz val="11"/>
        <color theme="1"/>
        <rFont val="Calibri"/>
        <family val="2"/>
      </rPr>
      <t>85g*3</t>
    </r>
    <r>
      <rPr>
        <sz val="11"/>
        <color theme="1"/>
        <rFont val="宋体"/>
        <charset val="134"/>
      </rPr>
      <t>袋</t>
    </r>
  </si>
  <si>
    <t>http://item.jd.com/10109560374266.html</t>
  </si>
  <si>
    <r>
      <rPr>
        <sz val="11"/>
        <rFont val="宋体"/>
        <charset val="134"/>
      </rPr>
      <t>卡士宝贝第二餐山楂鸡内金味</t>
    </r>
    <r>
      <rPr>
        <sz val="11"/>
        <rFont val="Calibri"/>
        <family val="2"/>
      </rPr>
      <t>12</t>
    </r>
    <r>
      <rPr>
        <sz val="11"/>
        <rFont val="宋体"/>
        <charset val="134"/>
      </rPr>
      <t>袋</t>
    </r>
  </si>
  <si>
    <r>
      <rPr>
        <sz val="11"/>
        <color theme="1"/>
        <rFont val="宋体"/>
        <charset val="134"/>
      </rPr>
      <t>卡士宝贝第二餐山楂鸡内金味</t>
    </r>
    <r>
      <rPr>
        <sz val="11"/>
        <color theme="1"/>
        <rFont val="Calibri"/>
        <family val="2"/>
      </rPr>
      <t>12</t>
    </r>
    <r>
      <rPr>
        <sz val="11"/>
        <color theme="1"/>
        <rFont val="宋体"/>
        <charset val="134"/>
      </rPr>
      <t>袋</t>
    </r>
  </si>
  <si>
    <t>http://item.jd.com/10094892916976.html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</si>
  <si>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原味无蔗糖</t>
    </r>
    <r>
      <rPr>
        <sz val="11"/>
        <rFont val="Calibri"/>
        <family val="2"/>
      </rPr>
      <t xml:space="preserve"> </t>
    </r>
    <r>
      <rPr>
        <sz val="11"/>
        <rFont val="宋体"/>
        <charset val="134"/>
      </rPr>
      <t>宝贝第二餐</t>
    </r>
    <r>
      <rPr>
        <sz val="11"/>
        <rFont val="Calibri"/>
        <family val="2"/>
      </rPr>
      <t>*12</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</si>
  <si>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原味无蔗糖</t>
    </r>
    <r>
      <rPr>
        <sz val="11"/>
        <color theme="1"/>
        <rFont val="Calibri"/>
        <family val="2"/>
      </rPr>
      <t xml:space="preserve"> </t>
    </r>
    <r>
      <rPr>
        <sz val="11"/>
        <color theme="1"/>
        <rFont val="宋体"/>
        <charset val="134"/>
      </rPr>
      <t>宝贝第二餐</t>
    </r>
    <r>
      <rPr>
        <sz val="11"/>
        <color theme="1"/>
        <rFont val="Calibri"/>
        <family val="2"/>
      </rPr>
      <t>*12</t>
    </r>
    <r>
      <rPr>
        <sz val="11"/>
        <color theme="1"/>
        <rFont val="宋体"/>
        <charset val="134"/>
      </rPr>
      <t>袋</t>
    </r>
  </si>
  <si>
    <t>http://item.jd.com/10110030673964.html</t>
  </si>
  <si>
    <r>
      <rPr>
        <sz val="11"/>
        <rFont val="宋体"/>
        <charset val="134"/>
      </rPr>
      <t>卡士</t>
    </r>
    <r>
      <rPr>
        <sz val="11"/>
        <rFont val="Calibri"/>
        <family val="2"/>
      </rPr>
      <t xml:space="preserve"> </t>
    </r>
    <r>
      <rPr>
        <sz val="11"/>
        <rFont val="宋体"/>
        <charset val="134"/>
      </rPr>
      <t>宝贝第二餐混合口味</t>
    </r>
    <r>
      <rPr>
        <sz val="11"/>
        <rFont val="Calibri"/>
        <family val="2"/>
      </rPr>
      <t>8</t>
    </r>
    <r>
      <rPr>
        <sz val="11"/>
        <rFont val="宋体"/>
        <charset val="134"/>
      </rPr>
      <t>袋装</t>
    </r>
  </si>
  <si>
    <r>
      <rPr>
        <sz val="11"/>
        <color theme="1"/>
        <rFont val="宋体"/>
        <charset val="134"/>
      </rPr>
      <t>卡士</t>
    </r>
    <r>
      <rPr>
        <sz val="11"/>
        <color theme="1"/>
        <rFont val="Calibri"/>
        <family val="2"/>
      </rPr>
      <t xml:space="preserve"> </t>
    </r>
    <r>
      <rPr>
        <sz val="11"/>
        <color theme="1"/>
        <rFont val="宋体"/>
        <charset val="134"/>
      </rPr>
      <t>宝贝第二餐混合口味</t>
    </r>
    <r>
      <rPr>
        <sz val="11"/>
        <color theme="1"/>
        <rFont val="Calibri"/>
        <family val="2"/>
      </rPr>
      <t>8</t>
    </r>
    <r>
      <rPr>
        <sz val="11"/>
        <color theme="1"/>
        <rFont val="宋体"/>
        <charset val="134"/>
      </rPr>
      <t>袋装</t>
    </r>
  </si>
  <si>
    <t>http://item.jd.com/10058950082108.html</t>
  </si>
  <si>
    <t>139.8</t>
  </si>
  <si>
    <r>
      <rPr>
        <sz val="11"/>
        <rFont val="宋体"/>
        <charset val="134"/>
      </rPr>
      <t>卡士宝贝第二餐西梅味</t>
    </r>
    <r>
      <rPr>
        <sz val="11"/>
        <rFont val="Calibri"/>
        <family val="2"/>
      </rPr>
      <t>85g×6</t>
    </r>
    <r>
      <rPr>
        <sz val="11"/>
        <rFont val="宋体"/>
        <charset val="134"/>
      </rPr>
      <t>袋</t>
    </r>
  </si>
  <si>
    <r>
      <rPr>
        <sz val="11"/>
        <color theme="1"/>
        <rFont val="宋体"/>
        <charset val="134"/>
      </rPr>
      <t>卡士宝贝第二餐西梅味</t>
    </r>
    <r>
      <rPr>
        <sz val="11"/>
        <color theme="1"/>
        <rFont val="Calibri"/>
        <family val="2"/>
      </rPr>
      <t>85g×6</t>
    </r>
    <r>
      <rPr>
        <sz val="11"/>
        <color theme="1"/>
        <rFont val="宋体"/>
        <charset val="134"/>
      </rPr>
      <t>袋</t>
    </r>
  </si>
  <si>
    <t>http://item.jd.com/10094892916981.html</t>
  </si>
  <si>
    <t>78</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</si>
  <si>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山楂鸡内六物味</t>
    </r>
    <r>
      <rPr>
        <sz val="11"/>
        <rFont val="Calibri"/>
        <family val="2"/>
      </rPr>
      <t>4%</t>
    </r>
    <r>
      <rPr>
        <sz val="11"/>
        <rFont val="宋体"/>
        <charset val="134"/>
      </rPr>
      <t>蔗糖</t>
    </r>
    <r>
      <rPr>
        <sz val="11"/>
        <rFont val="Calibri"/>
        <family val="2"/>
      </rPr>
      <t xml:space="preserve"> </t>
    </r>
    <r>
      <rPr>
        <sz val="11"/>
        <rFont val="宋体"/>
        <charset val="134"/>
      </rPr>
      <t>宝贝第二餐</t>
    </r>
    <r>
      <rPr>
        <sz val="11"/>
        <rFont val="Calibri"/>
        <family val="2"/>
      </rPr>
      <t>*6</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</si>
  <si>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山楂鸡内六物味</t>
    </r>
    <r>
      <rPr>
        <sz val="11"/>
        <color theme="1"/>
        <rFont val="Calibri"/>
        <family val="2"/>
      </rPr>
      <t>4%</t>
    </r>
    <r>
      <rPr>
        <sz val="11"/>
        <color theme="1"/>
        <rFont val="宋体"/>
        <charset val="134"/>
      </rPr>
      <t>蔗糖</t>
    </r>
    <r>
      <rPr>
        <sz val="11"/>
        <color theme="1"/>
        <rFont val="Calibri"/>
        <family val="2"/>
      </rPr>
      <t xml:space="preserve"> </t>
    </r>
    <r>
      <rPr>
        <sz val="11"/>
        <color theme="1"/>
        <rFont val="宋体"/>
        <charset val="134"/>
      </rPr>
      <t>宝贝第二餐</t>
    </r>
    <r>
      <rPr>
        <sz val="11"/>
        <color theme="1"/>
        <rFont val="Calibri"/>
        <family val="2"/>
      </rPr>
      <t>*6</t>
    </r>
    <r>
      <rPr>
        <sz val="11"/>
        <color theme="1"/>
        <rFont val="宋体"/>
        <charset val="134"/>
      </rPr>
      <t>袋</t>
    </r>
  </si>
  <si>
    <t>http://item.jd.com/10109779462170.html</t>
  </si>
  <si>
    <r>
      <rPr>
        <sz val="11"/>
        <rFont val="宋体"/>
        <charset val="134"/>
      </rPr>
      <t>卡士</t>
    </r>
    <r>
      <rPr>
        <sz val="11"/>
        <rFont val="Calibri"/>
        <family val="2"/>
      </rPr>
      <t xml:space="preserve"> </t>
    </r>
    <r>
      <rPr>
        <sz val="11"/>
        <rFont val="宋体"/>
        <charset val="134"/>
      </rPr>
      <t>宝贝第二餐西梅苹果味</t>
    </r>
    <r>
      <rPr>
        <sz val="11"/>
        <rFont val="Calibri"/>
        <family val="2"/>
      </rPr>
      <t>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</si>
  <si>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宝贝第二餐西梅苹果味</t>
    </r>
    <r>
      <rPr>
        <sz val="11"/>
        <color theme="1"/>
        <rFont val="Calibri"/>
        <family val="2"/>
      </rPr>
      <t>6</t>
    </r>
    <r>
      <rPr>
        <sz val="11"/>
        <color theme="1"/>
        <rFont val="宋体"/>
        <charset val="134"/>
      </rPr>
      <t>袋</t>
    </r>
  </si>
  <si>
    <t>http://item.jd.com/10110384528194.html</t>
  </si>
  <si>
    <r>
      <rPr>
        <sz val="11"/>
        <rFont val="宋体"/>
        <charset val="134"/>
      </rPr>
      <t>卡士宝贝第二餐</t>
    </r>
    <r>
      <rPr>
        <sz val="11"/>
        <rFont val="Calibri"/>
        <family val="2"/>
      </rPr>
      <t xml:space="preserve"> </t>
    </r>
    <r>
      <rPr>
        <sz val="11"/>
        <rFont val="宋体"/>
        <charset val="134"/>
      </rPr>
      <t>西梅苹果味</t>
    </r>
    <r>
      <rPr>
        <sz val="11"/>
        <rFont val="Calibri"/>
        <family val="2"/>
      </rPr>
      <t>8</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</si>
  <si>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西梅苹果味</t>
    </r>
    <r>
      <rPr>
        <sz val="11"/>
        <color theme="1"/>
        <rFont val="Calibri"/>
        <family val="2"/>
      </rPr>
      <t>8</t>
    </r>
    <r>
      <rPr>
        <sz val="11"/>
        <color theme="1"/>
        <rFont val="宋体"/>
        <charset val="134"/>
      </rPr>
      <t>袋</t>
    </r>
  </si>
  <si>
    <t>http://item.jd.com/10108846958209.html</t>
  </si>
  <si>
    <t>http://item.jd.com/10118777332157.html</t>
  </si>
  <si>
    <r>
      <rPr>
        <sz val="11"/>
        <rFont val="宋体"/>
        <charset val="134"/>
      </rPr>
      <t>酸奶</t>
    </r>
    <r>
      <rPr>
        <sz val="11"/>
        <rFont val="Calibri"/>
        <family val="2"/>
      </rPr>
      <t>85g 0</t>
    </r>
    <r>
      <rPr>
        <sz val="11"/>
        <rFont val="宋体"/>
        <charset val="134"/>
      </rPr>
      <t>蔗糖宝宝代餐</t>
    </r>
    <r>
      <rPr>
        <sz val="11"/>
        <rFont val="Calibri"/>
        <family val="2"/>
      </rPr>
      <t>8</t>
    </r>
    <r>
      <rPr>
        <sz val="11"/>
        <rFont val="宋体"/>
        <charset val="134"/>
      </rPr>
      <t>袋</t>
    </r>
  </si>
  <si>
    <r>
      <rPr>
        <sz val="11"/>
        <color theme="1"/>
        <rFont val="宋体"/>
        <charset val="134"/>
      </rPr>
      <t>酸奶</t>
    </r>
    <r>
      <rPr>
        <sz val="11"/>
        <color theme="1"/>
        <rFont val="Calibri"/>
        <family val="2"/>
      </rPr>
      <t>85g 0</t>
    </r>
    <r>
      <rPr>
        <sz val="11"/>
        <color theme="1"/>
        <rFont val="宋体"/>
        <charset val="134"/>
      </rPr>
      <t>蔗糖宝宝代餐</t>
    </r>
    <r>
      <rPr>
        <sz val="11"/>
        <color theme="1"/>
        <rFont val="Calibri"/>
        <family val="2"/>
      </rPr>
      <t>8</t>
    </r>
    <r>
      <rPr>
        <sz val="11"/>
        <color theme="1"/>
        <rFont val="宋体"/>
        <charset val="134"/>
      </rPr>
      <t>袋</t>
    </r>
  </si>
  <si>
    <t>http://item.jd.com/10096646274496.html</t>
  </si>
  <si>
    <r>
      <rPr>
        <sz val="11"/>
        <rFont val="宋体"/>
        <charset val="134"/>
      </rPr>
      <t>卡士宝贝第二餐西梅味</t>
    </r>
    <r>
      <rPr>
        <sz val="11"/>
        <rFont val="Calibri"/>
        <family val="2"/>
      </rPr>
      <t>85g×8</t>
    </r>
    <r>
      <rPr>
        <sz val="11"/>
        <rFont val="宋体"/>
        <charset val="134"/>
      </rPr>
      <t>袋</t>
    </r>
  </si>
  <si>
    <r>
      <rPr>
        <sz val="11"/>
        <color theme="1"/>
        <rFont val="宋体"/>
        <charset val="134"/>
      </rPr>
      <t>卡士宝贝第二餐西梅味</t>
    </r>
    <r>
      <rPr>
        <sz val="11"/>
        <color theme="1"/>
        <rFont val="Calibri"/>
        <family val="2"/>
      </rPr>
      <t>85g×8</t>
    </r>
    <r>
      <rPr>
        <sz val="11"/>
        <color theme="1"/>
        <rFont val="宋体"/>
        <charset val="134"/>
      </rPr>
      <t>袋</t>
    </r>
  </si>
  <si>
    <t>http://item.jd.com/10110030673956.html</t>
  </si>
  <si>
    <t>69.8</t>
  </si>
  <si>
    <r>
      <rPr>
        <sz val="11"/>
        <rFont val="宋体"/>
        <charset val="134"/>
      </rPr>
      <t>卡士宝贝第二餐西梅苹果味</t>
    </r>
    <r>
      <rPr>
        <sz val="11"/>
        <rFont val="Calibri"/>
        <family val="2"/>
      </rPr>
      <t xml:space="preserve"> 4</t>
    </r>
    <r>
      <rPr>
        <sz val="11"/>
        <rFont val="宋体"/>
        <charset val="134"/>
      </rPr>
      <t>袋</t>
    </r>
  </si>
  <si>
    <r>
      <rPr>
        <sz val="11"/>
        <color theme="1"/>
        <rFont val="宋体"/>
        <charset val="134"/>
      </rPr>
      <t>卡士宝贝第二餐西梅苹果味</t>
    </r>
    <r>
      <rPr>
        <sz val="11"/>
        <color theme="1"/>
        <rFont val="Calibri"/>
        <family val="2"/>
      </rPr>
      <t xml:space="preserve"> 4</t>
    </r>
    <r>
      <rPr>
        <sz val="11"/>
        <color theme="1"/>
        <rFont val="宋体"/>
        <charset val="134"/>
      </rPr>
      <t>袋</t>
    </r>
  </si>
  <si>
    <t>http://item.jd.com/10135259705075.html</t>
  </si>
  <si>
    <r>
      <rPr>
        <sz val="11"/>
        <rFont val="宋体"/>
        <charset val="134"/>
      </rPr>
      <t>卡士正品卡士宝宝酸奶宝贝第二餐</t>
    </r>
    <r>
      <rPr>
        <sz val="11"/>
        <rFont val="Calibri"/>
        <family val="2"/>
      </rPr>
      <t>85g/</t>
    </r>
    <r>
      <rPr>
        <sz val="11"/>
        <rFont val="宋体"/>
        <charset val="134"/>
      </rPr>
      <t>袋原味西梅苹果草莓蓝莓树莓山楂</t>
    </r>
    <r>
      <rPr>
        <sz val="11"/>
        <rFont val="Calibri"/>
        <family val="2"/>
      </rPr>
      <t xml:space="preserve"> </t>
    </r>
    <r>
      <rPr>
        <sz val="11"/>
        <rFont val="宋体"/>
        <charset val="134"/>
      </rPr>
      <t>宝贝第二餐草莓蓝莓树莓</t>
    </r>
    <r>
      <rPr>
        <sz val="11"/>
        <rFont val="Calibri"/>
        <family val="2"/>
      </rPr>
      <t>85g*3</t>
    </r>
    <r>
      <rPr>
        <sz val="11"/>
        <rFont val="宋体"/>
        <charset val="134"/>
      </rPr>
      <t>袋</t>
    </r>
  </si>
  <si>
    <r>
      <rPr>
        <sz val="11"/>
        <color theme="1"/>
        <rFont val="宋体"/>
        <charset val="134"/>
      </rPr>
      <t>卡士正品卡士宝宝酸奶宝贝第二餐</t>
    </r>
    <r>
      <rPr>
        <sz val="11"/>
        <color theme="1"/>
        <rFont val="Calibri"/>
        <family val="2"/>
      </rPr>
      <t>85g/</t>
    </r>
    <r>
      <rPr>
        <sz val="11"/>
        <color theme="1"/>
        <rFont val="宋体"/>
        <charset val="134"/>
      </rPr>
      <t>袋原味西梅苹果草莓蓝莓树莓山楂</t>
    </r>
    <r>
      <rPr>
        <sz val="11"/>
        <color theme="1"/>
        <rFont val="Calibri"/>
        <family val="2"/>
      </rPr>
      <t xml:space="preserve"> </t>
    </r>
    <r>
      <rPr>
        <sz val="11"/>
        <color theme="1"/>
        <rFont val="宋体"/>
        <charset val="134"/>
      </rPr>
      <t>宝贝第二餐草莓蓝莓树莓</t>
    </r>
    <r>
      <rPr>
        <sz val="11"/>
        <color theme="1"/>
        <rFont val="Calibri"/>
        <family val="2"/>
      </rPr>
      <t>85g*3</t>
    </r>
    <r>
      <rPr>
        <sz val="11"/>
        <color theme="1"/>
        <rFont val="宋体"/>
        <charset val="134"/>
      </rPr>
      <t>袋</t>
    </r>
  </si>
  <si>
    <r>
      <rPr>
        <sz val="11"/>
        <color theme="1"/>
        <rFont val="宋体"/>
        <charset val="134"/>
      </rPr>
      <t>枯兴冲饮谷物专营店</t>
    </r>
  </si>
  <si>
    <t>http://item.jd.com/10209189722060.html</t>
  </si>
  <si>
    <r>
      <rPr>
        <sz val="11"/>
        <rFont val="宋体"/>
        <charset val="134"/>
      </rPr>
      <t>卡士酸奶</t>
    </r>
    <r>
      <rPr>
        <sz val="11"/>
        <rFont val="Calibri"/>
        <family val="2"/>
      </rPr>
      <t>85g*3</t>
    </r>
    <r>
      <rPr>
        <sz val="11"/>
        <rFont val="宋体"/>
        <charset val="134"/>
      </rPr>
      <t>蔗糖原味</t>
    </r>
  </si>
  <si>
    <r>
      <rPr>
        <sz val="11"/>
        <color theme="1"/>
        <rFont val="宋体"/>
        <charset val="134"/>
      </rPr>
      <t>卡士酸奶</t>
    </r>
    <r>
      <rPr>
        <sz val="11"/>
        <color theme="1"/>
        <rFont val="Calibri"/>
        <family val="2"/>
      </rPr>
      <t>85g*3</t>
    </r>
    <r>
      <rPr>
        <sz val="11"/>
        <color theme="1"/>
        <rFont val="宋体"/>
        <charset val="134"/>
      </rPr>
      <t>蔗糖原味</t>
    </r>
  </si>
  <si>
    <r>
      <rPr>
        <sz val="11"/>
        <color theme="1"/>
        <rFont val="宋体"/>
        <charset val="134"/>
      </rPr>
      <t>惠芭萝休闲零食店</t>
    </r>
  </si>
  <si>
    <t>http://item.jd.com/10105500420933.html</t>
  </si>
  <si>
    <t>160.7</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</si>
  <si>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4%</t>
    </r>
    <r>
      <rPr>
        <sz val="11"/>
        <rFont val="宋体"/>
        <charset val="134"/>
      </rPr>
      <t>蔗糖草莓蓝莓树莓味</t>
    </r>
  </si>
  <si>
    <r>
      <rPr>
        <sz val="11"/>
        <color theme="1"/>
        <rFont val="宋体"/>
        <charset val="134"/>
      </rPr>
      <t>卡士宝贝第二餐低酸奶</t>
    </r>
    <r>
      <rPr>
        <sz val="11"/>
        <color theme="1"/>
        <rFont val="Calibri"/>
        <family val="2"/>
      </rPr>
      <t xml:space="preserve"> </t>
    </r>
    <r>
      <rPr>
        <sz val="11"/>
        <color theme="1"/>
        <rFont val="宋体"/>
        <charset val="134"/>
      </rPr>
      <t>山楂鸡内金六物味</t>
    </r>
    <r>
      <rPr>
        <sz val="11"/>
        <color theme="1"/>
        <rFont val="Calibri"/>
        <family val="2"/>
      </rPr>
      <t>*6</t>
    </r>
    <r>
      <rPr>
        <sz val="11"/>
        <color theme="1"/>
        <rFont val="宋体"/>
        <charset val="134"/>
      </rPr>
      <t>袋</t>
    </r>
    <r>
      <rPr>
        <sz val="11"/>
        <color theme="1"/>
        <rFont val="Calibri"/>
        <family val="2"/>
      </rPr>
      <t>0</t>
    </r>
    <r>
      <rPr>
        <sz val="11"/>
        <color theme="1"/>
        <rFont val="宋体"/>
        <charset val="134"/>
      </rPr>
      <t>添加儿童酸奶</t>
    </r>
    <r>
      <rPr>
        <sz val="11"/>
        <color theme="1"/>
        <rFont val="Calibri"/>
        <family val="2"/>
      </rPr>
      <t xml:space="preserve"> 0%</t>
    </r>
    <r>
      <rPr>
        <sz val="11"/>
        <color theme="1"/>
        <rFont val="宋体"/>
        <charset val="134"/>
      </rPr>
      <t>蔗糖原</t>
    </r>
    <r>
      <rPr>
        <sz val="11"/>
        <color theme="1"/>
        <rFont val="Calibri"/>
        <family val="2"/>
      </rPr>
      <t xml:space="preserve"> 4%</t>
    </r>
    <r>
      <rPr>
        <sz val="11"/>
        <color theme="1"/>
        <rFont val="宋体"/>
        <charset val="134"/>
      </rPr>
      <t>蔗糖草莓蓝莓树莓味</t>
    </r>
  </si>
  <si>
    <t>https://item.jd.com/10200296810816.html</t>
  </si>
  <si>
    <r>
      <rPr>
        <sz val="11"/>
        <color theme="1"/>
        <rFont val="宋体"/>
        <charset val="134"/>
      </rPr>
      <t>卡士吃酸大果粒风味发酵乳系列</t>
    </r>
    <r>
      <rPr>
        <sz val="11"/>
        <color theme="1"/>
        <rFont val="Calibri"/>
        <family val="2"/>
      </rPr>
      <t>(</t>
    </r>
    <r>
      <rPr>
        <sz val="11"/>
        <color theme="1"/>
        <rFont val="宋体"/>
        <charset val="134"/>
      </rPr>
      <t>黄桃、酸木瓜、粉芭乐）</t>
    </r>
    <r>
      <rPr>
        <sz val="11"/>
        <color theme="1"/>
        <rFont val="Calibri"/>
        <family val="2"/>
      </rPr>
      <t>3</t>
    </r>
    <r>
      <rPr>
        <sz val="11"/>
        <color theme="1"/>
        <rFont val="宋体"/>
        <charset val="134"/>
      </rPr>
      <t>联</t>
    </r>
  </si>
  <si>
    <t>10200296810816</t>
  </si>
  <si>
    <r>
      <rPr>
        <sz val="11"/>
        <rFont val="宋体"/>
        <charset val="134"/>
      </rPr>
      <t>卡士酸奶吃酸</t>
    </r>
    <r>
      <rPr>
        <sz val="11"/>
        <rFont val="Calibri"/>
        <family val="2"/>
      </rPr>
      <t>140g</t>
    </r>
    <r>
      <rPr>
        <sz val="11"/>
        <rFont val="宋体"/>
        <charset val="134"/>
      </rPr>
      <t>芭乐柠檬水蜜桃酸木瓜黄桃大颗果肉风味发酵乳</t>
    </r>
    <r>
      <rPr>
        <sz val="11"/>
        <rFont val="Calibri"/>
        <family val="2"/>
      </rPr>
      <t xml:space="preserve"> </t>
    </r>
    <r>
      <rPr>
        <sz val="11"/>
        <rFont val="宋体"/>
        <charset val="134"/>
      </rPr>
      <t>【</t>
    </r>
    <r>
      <rPr>
        <sz val="11"/>
        <rFont val="Calibri"/>
        <family val="2"/>
      </rPr>
      <t>6</t>
    </r>
    <r>
      <rPr>
        <sz val="11"/>
        <rFont val="宋体"/>
        <charset val="134"/>
      </rPr>
      <t>杯】芭乐柠檬水蜜桃味</t>
    </r>
    <r>
      <rPr>
        <sz val="11"/>
        <rFont val="Calibri"/>
        <family val="2"/>
      </rPr>
      <t>140g</t>
    </r>
  </si>
  <si>
    <r>
      <rPr>
        <sz val="11"/>
        <color theme="1"/>
        <rFont val="宋体"/>
        <charset val="134"/>
      </rPr>
      <t>卡士酸奶吃酸</t>
    </r>
    <r>
      <rPr>
        <sz val="11"/>
        <color theme="1"/>
        <rFont val="Calibri"/>
        <family val="2"/>
      </rPr>
      <t>140g</t>
    </r>
    <r>
      <rPr>
        <sz val="11"/>
        <color theme="1"/>
        <rFont val="宋体"/>
        <charset val="134"/>
      </rPr>
      <t>芭乐柠檬水蜜桃酸木瓜黄桃大颗果肉风味发酵乳</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杯】芭乐柠檬水蜜桃味</t>
    </r>
    <r>
      <rPr>
        <sz val="11"/>
        <color theme="1"/>
        <rFont val="Calibri"/>
        <family val="2"/>
      </rPr>
      <t>140g</t>
    </r>
  </si>
  <si>
    <t>http://item.jd.com/10206798045592.html</t>
  </si>
  <si>
    <t>109.9</t>
  </si>
  <si>
    <t>10206798045592</t>
  </si>
  <si>
    <r>
      <rPr>
        <sz val="11"/>
        <rFont val="宋体"/>
        <charset val="134"/>
      </rPr>
      <t>卡士</t>
    </r>
    <r>
      <rPr>
        <sz val="11"/>
        <rFont val="Calibri"/>
        <family val="2"/>
      </rPr>
      <t>CLASSY·KISS 007</t>
    </r>
    <r>
      <rPr>
        <sz val="11"/>
        <rFont val="宋体"/>
        <charset val="134"/>
      </rPr>
      <t>小奶罐</t>
    </r>
    <r>
      <rPr>
        <sz val="11"/>
        <rFont val="Calibri"/>
        <family val="2"/>
      </rPr>
      <t xml:space="preserve"> </t>
    </r>
    <r>
      <rPr>
        <sz val="11"/>
        <rFont val="宋体"/>
        <charset val="134"/>
      </rPr>
      <t>原味低温酸奶</t>
    </r>
    <r>
      <rPr>
        <sz val="11"/>
        <rFont val="Calibri"/>
        <family val="2"/>
      </rPr>
      <t xml:space="preserve"> 7</t>
    </r>
    <r>
      <rPr>
        <sz val="11"/>
        <rFont val="宋体"/>
        <charset val="134"/>
      </rPr>
      <t>种益生菌风味发酵乳</t>
    </r>
    <r>
      <rPr>
        <sz val="11"/>
        <rFont val="Calibri"/>
        <family val="2"/>
      </rPr>
      <t xml:space="preserve"> 007</t>
    </r>
    <r>
      <rPr>
        <sz val="11"/>
        <rFont val="宋体"/>
        <charset val="134"/>
      </rPr>
      <t>小奶罐原味</t>
    </r>
    <r>
      <rPr>
        <sz val="11"/>
        <rFont val="Calibri"/>
        <family val="2"/>
      </rPr>
      <t>440g*5</t>
    </r>
    <r>
      <rPr>
        <sz val="11"/>
        <rFont val="宋体"/>
        <charset val="134"/>
      </rPr>
      <t>瓶</t>
    </r>
    <r>
      <rPr>
        <sz val="11"/>
        <rFont val="Calibri"/>
        <family val="2"/>
      </rPr>
      <t>+</t>
    </r>
    <r>
      <rPr>
        <sz val="11"/>
        <rFont val="宋体"/>
        <charset val="134"/>
      </rPr>
      <t>【赠</t>
    </r>
    <r>
      <rPr>
        <sz val="11"/>
        <rFont val="Calibri"/>
        <family val="2"/>
      </rPr>
      <t>6</t>
    </r>
    <r>
      <rPr>
        <sz val="11"/>
        <rFont val="宋体"/>
        <charset val="134"/>
      </rPr>
      <t>杯高钙酸奶】</t>
    </r>
  </si>
  <si>
    <r>
      <rPr>
        <sz val="11"/>
        <color theme="1"/>
        <rFont val="宋体"/>
        <charset val="134"/>
      </rPr>
      <t>卡士</t>
    </r>
    <r>
      <rPr>
        <sz val="11"/>
        <color theme="1"/>
        <rFont val="Calibri"/>
        <family val="2"/>
      </rPr>
      <t>CLASSY·KISS 007</t>
    </r>
    <r>
      <rPr>
        <sz val="11"/>
        <color theme="1"/>
        <rFont val="宋体"/>
        <charset val="134"/>
      </rPr>
      <t>小奶罐</t>
    </r>
    <r>
      <rPr>
        <sz val="11"/>
        <color theme="1"/>
        <rFont val="Calibri"/>
        <family val="2"/>
      </rPr>
      <t xml:space="preserve"> </t>
    </r>
    <r>
      <rPr>
        <sz val="11"/>
        <color theme="1"/>
        <rFont val="宋体"/>
        <charset val="134"/>
      </rPr>
      <t>原味低温酸奶</t>
    </r>
    <r>
      <rPr>
        <sz val="11"/>
        <color theme="1"/>
        <rFont val="Calibri"/>
        <family val="2"/>
      </rPr>
      <t xml:space="preserve"> 7</t>
    </r>
    <r>
      <rPr>
        <sz val="11"/>
        <color theme="1"/>
        <rFont val="宋体"/>
        <charset val="134"/>
      </rPr>
      <t>种益生菌风味发酵乳</t>
    </r>
    <r>
      <rPr>
        <sz val="11"/>
        <color theme="1"/>
        <rFont val="Calibri"/>
        <family val="2"/>
      </rPr>
      <t xml:space="preserve"> 007</t>
    </r>
    <r>
      <rPr>
        <sz val="11"/>
        <color theme="1"/>
        <rFont val="宋体"/>
        <charset val="134"/>
      </rPr>
      <t>小奶罐原味</t>
    </r>
    <r>
      <rPr>
        <sz val="11"/>
        <color theme="1"/>
        <rFont val="Calibri"/>
        <family val="2"/>
      </rPr>
      <t>440g*5</t>
    </r>
    <r>
      <rPr>
        <sz val="11"/>
        <color theme="1"/>
        <rFont val="宋体"/>
        <charset val="134"/>
      </rPr>
      <t>瓶</t>
    </r>
    <r>
      <rPr>
        <sz val="11"/>
        <color theme="1"/>
        <rFont val="Calibri"/>
        <family val="2"/>
      </rPr>
      <t>+</t>
    </r>
    <r>
      <rPr>
        <sz val="11"/>
        <color theme="1"/>
        <rFont val="宋体"/>
        <charset val="134"/>
      </rPr>
      <t>【赠</t>
    </r>
    <r>
      <rPr>
        <sz val="11"/>
        <color theme="1"/>
        <rFont val="Calibri"/>
        <family val="2"/>
      </rPr>
      <t>6</t>
    </r>
    <r>
      <rPr>
        <sz val="11"/>
        <color theme="1"/>
        <rFont val="宋体"/>
        <charset val="134"/>
      </rPr>
      <t>杯高钙酸奶】</t>
    </r>
  </si>
  <si>
    <t>https://item.jd.com/10147885622501.html</t>
  </si>
  <si>
    <t>10147885622501</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</si>
  <si>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4%</t>
    </r>
    <r>
      <rPr>
        <sz val="11"/>
        <rFont val="宋体"/>
        <charset val="134"/>
      </rPr>
      <t>蔗糖</t>
    </r>
    <r>
      <rPr>
        <sz val="11"/>
        <rFont val="Calibri"/>
        <family val="2"/>
      </rPr>
      <t>*6</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</si>
  <si>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4%</t>
    </r>
    <r>
      <rPr>
        <sz val="11"/>
        <color theme="1"/>
        <rFont val="宋体"/>
        <charset val="134"/>
      </rPr>
      <t>蔗糖</t>
    </r>
    <r>
      <rPr>
        <sz val="11"/>
        <color theme="1"/>
        <rFont val="Calibri"/>
        <family val="2"/>
      </rPr>
      <t>*6</t>
    </r>
    <r>
      <rPr>
        <sz val="11"/>
        <color theme="1"/>
        <rFont val="宋体"/>
        <charset val="134"/>
      </rPr>
      <t>袋</t>
    </r>
  </si>
  <si>
    <t>https://item.jd.com/10088794119364.html</t>
  </si>
  <si>
    <t>10088794119364</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</si>
  <si>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4%</t>
    </r>
    <r>
      <rPr>
        <sz val="11"/>
        <rFont val="宋体"/>
        <charset val="134"/>
      </rPr>
      <t>蔗糖</t>
    </r>
    <r>
      <rPr>
        <sz val="11"/>
        <rFont val="Calibri"/>
        <family val="2"/>
      </rPr>
      <t>*11</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</si>
  <si>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4%</t>
    </r>
    <r>
      <rPr>
        <sz val="11"/>
        <color theme="1"/>
        <rFont val="宋体"/>
        <charset val="134"/>
      </rPr>
      <t>蔗糖</t>
    </r>
    <r>
      <rPr>
        <sz val="11"/>
        <color theme="1"/>
        <rFont val="Calibri"/>
        <family val="2"/>
      </rPr>
      <t>*11</t>
    </r>
    <r>
      <rPr>
        <sz val="11"/>
        <color theme="1"/>
        <rFont val="宋体"/>
        <charset val="134"/>
      </rPr>
      <t>袋</t>
    </r>
  </si>
  <si>
    <t>https://item.jd.com/10089943694522.html</t>
  </si>
  <si>
    <t>10089943694522</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</si>
  <si>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原味无蔗糖</t>
    </r>
    <r>
      <rPr>
        <sz val="11"/>
        <rFont val="Calibri"/>
        <family val="2"/>
      </rPr>
      <t>*11</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</si>
  <si>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原味无蔗糖</t>
    </r>
    <r>
      <rPr>
        <sz val="11"/>
        <color theme="1"/>
        <rFont val="Calibri"/>
        <family val="2"/>
      </rPr>
      <t>*11</t>
    </r>
    <r>
      <rPr>
        <sz val="11"/>
        <color theme="1"/>
        <rFont val="宋体"/>
        <charset val="134"/>
      </rPr>
      <t>袋</t>
    </r>
  </si>
  <si>
    <t>https://item.jd.com/10096043197560.html</t>
  </si>
  <si>
    <t>10096043197560</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</si>
  <si>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4%</t>
    </r>
    <r>
      <rPr>
        <sz val="11"/>
        <rFont val="宋体"/>
        <charset val="134"/>
      </rPr>
      <t>蔗糖</t>
    </r>
    <r>
      <rPr>
        <sz val="11"/>
        <rFont val="Calibri"/>
        <family val="2"/>
      </rPr>
      <t>*8</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</si>
  <si>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山楂鸡内金六物味</t>
    </r>
    <r>
      <rPr>
        <sz val="11"/>
        <color theme="1"/>
        <rFont val="Calibri"/>
        <family val="2"/>
      </rPr>
      <t>4%</t>
    </r>
    <r>
      <rPr>
        <sz val="11"/>
        <color theme="1"/>
        <rFont val="宋体"/>
        <charset val="134"/>
      </rPr>
      <t>蔗糖</t>
    </r>
    <r>
      <rPr>
        <sz val="11"/>
        <color theme="1"/>
        <rFont val="Calibri"/>
        <family val="2"/>
      </rPr>
      <t>*8</t>
    </r>
    <r>
      <rPr>
        <sz val="11"/>
        <color theme="1"/>
        <rFont val="宋体"/>
        <charset val="134"/>
      </rPr>
      <t>袋</t>
    </r>
  </si>
  <si>
    <t>https://item.jd.com/10077688710748.html</t>
  </si>
  <si>
    <t>10077688710748</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</si>
  <si>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*9</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</si>
  <si>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西梅苹果味</t>
    </r>
    <r>
      <rPr>
        <sz val="11"/>
        <color theme="1"/>
        <rFont val="Calibri"/>
        <family val="2"/>
      </rPr>
      <t>*9</t>
    </r>
    <r>
      <rPr>
        <sz val="11"/>
        <color theme="1"/>
        <rFont val="宋体"/>
        <charset val="134"/>
      </rPr>
      <t>袋</t>
    </r>
  </si>
  <si>
    <t>https://item.jd.com/10088793512091.html</t>
  </si>
  <si>
    <t>10088793512091</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</si>
  <si>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4%</t>
    </r>
    <r>
      <rPr>
        <sz val="11"/>
        <rFont val="宋体"/>
        <charset val="134"/>
      </rPr>
      <t>蔗糖</t>
    </r>
    <r>
      <rPr>
        <sz val="11"/>
        <rFont val="Calibri"/>
        <family val="2"/>
      </rPr>
      <t>*8</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</si>
  <si>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4%</t>
    </r>
    <r>
      <rPr>
        <sz val="11"/>
        <color theme="1"/>
        <rFont val="宋体"/>
        <charset val="134"/>
      </rPr>
      <t>蔗糖</t>
    </r>
    <r>
      <rPr>
        <sz val="11"/>
        <color theme="1"/>
        <rFont val="Calibri"/>
        <family val="2"/>
      </rPr>
      <t>*8</t>
    </r>
    <r>
      <rPr>
        <sz val="11"/>
        <color theme="1"/>
        <rFont val="宋体"/>
        <charset val="134"/>
      </rPr>
      <t>袋</t>
    </r>
  </si>
  <si>
    <r>
      <rPr>
        <sz val="11"/>
        <color theme="1"/>
        <rFont val="宋体"/>
        <charset val="134"/>
      </rPr>
      <t>桉岳零食店</t>
    </r>
  </si>
  <si>
    <t>http://item.jd.com/10142159195065.html</t>
  </si>
  <si>
    <t>150</t>
  </si>
  <si>
    <t>10142159195065</t>
  </si>
  <si>
    <r>
      <rPr>
        <sz val="11"/>
        <color theme="1"/>
        <rFont val="宋体"/>
        <charset val="134"/>
      </rPr>
      <t>八方惠购店</t>
    </r>
  </si>
  <si>
    <t>https://item.jd.com/10199521182252.html</t>
  </si>
  <si>
    <t>10199521182252</t>
  </si>
  <si>
    <r>
      <rPr>
        <sz val="11"/>
        <rFont val="宋体"/>
        <charset val="134"/>
      </rPr>
      <t>卡士酸奶宝贝第二餐</t>
    </r>
    <r>
      <rPr>
        <sz val="11"/>
        <rFont val="Calibri"/>
        <family val="2"/>
      </rPr>
      <t>85g*6</t>
    </r>
    <r>
      <rPr>
        <sz val="11"/>
        <rFont val="宋体"/>
        <charset val="134"/>
      </rPr>
      <t>袋西梅味</t>
    </r>
    <r>
      <rPr>
        <sz val="11"/>
        <rFont val="Calibri"/>
        <family val="2"/>
      </rPr>
      <t>0</t>
    </r>
    <r>
      <rPr>
        <sz val="11"/>
        <rFont val="宋体"/>
        <charset val="134"/>
      </rPr>
      <t>蔗糖宝宝酸奶</t>
    </r>
  </si>
  <si>
    <r>
      <rPr>
        <sz val="11"/>
        <color theme="1"/>
        <rFont val="宋体"/>
        <charset val="134"/>
      </rPr>
      <t>卡士酸奶宝贝第二餐</t>
    </r>
    <r>
      <rPr>
        <sz val="11"/>
        <color theme="1"/>
        <rFont val="Calibri"/>
        <family val="2"/>
      </rPr>
      <t>85g*6</t>
    </r>
    <r>
      <rPr>
        <sz val="11"/>
        <color theme="1"/>
        <rFont val="宋体"/>
        <charset val="134"/>
      </rPr>
      <t>袋西梅味</t>
    </r>
    <r>
      <rPr>
        <sz val="11"/>
        <color theme="1"/>
        <rFont val="Calibri"/>
        <family val="2"/>
      </rPr>
      <t>0</t>
    </r>
    <r>
      <rPr>
        <sz val="11"/>
        <color theme="1"/>
        <rFont val="宋体"/>
        <charset val="134"/>
      </rPr>
      <t>蔗糖宝宝酸奶</t>
    </r>
  </si>
  <si>
    <r>
      <rPr>
        <sz val="11"/>
        <color theme="1"/>
        <rFont val="宋体"/>
        <charset val="134"/>
      </rPr>
      <t>百安休闲食品店</t>
    </r>
  </si>
  <si>
    <t>https://item.jd.com/10202715067987.html</t>
  </si>
  <si>
    <t>10202715067987</t>
  </si>
  <si>
    <r>
      <rPr>
        <sz val="11"/>
        <rFont val="宋体"/>
        <charset val="134"/>
      </rPr>
      <t>卡士宝贝第二餐酸奶</t>
    </r>
    <r>
      <rPr>
        <sz val="11"/>
        <rFont val="Calibri"/>
        <family val="2"/>
      </rPr>
      <t>85g12</t>
    </r>
    <r>
      <rPr>
        <sz val="11"/>
        <rFont val="宋体"/>
        <charset val="134"/>
      </rPr>
      <t>袋原味</t>
    </r>
    <r>
      <rPr>
        <sz val="11"/>
        <rFont val="Calibri"/>
        <family val="2"/>
      </rPr>
      <t>0</t>
    </r>
    <r>
      <rPr>
        <sz val="11"/>
        <rFont val="宋体"/>
        <charset val="134"/>
      </rPr>
      <t>蔗糖宝宝代餐</t>
    </r>
    <r>
      <rPr>
        <sz val="11"/>
        <rFont val="Calibri"/>
        <family val="2"/>
      </rPr>
      <t>0</t>
    </r>
    <r>
      <rPr>
        <sz val="11"/>
        <rFont val="宋体"/>
        <charset val="134"/>
      </rPr>
      <t>添加剂</t>
    </r>
    <r>
      <rPr>
        <sz val="11"/>
        <rFont val="Calibri"/>
        <family val="2"/>
      </rPr>
      <t xml:space="preserve"> </t>
    </r>
    <r>
      <rPr>
        <sz val="11"/>
        <rFont val="宋体"/>
        <charset val="134"/>
      </rPr>
      <t>【</t>
    </r>
    <r>
      <rPr>
        <sz val="11"/>
        <rFont val="Calibri"/>
        <family val="2"/>
      </rPr>
      <t>12</t>
    </r>
    <r>
      <rPr>
        <sz val="11"/>
        <rFont val="宋体"/>
        <charset val="134"/>
      </rPr>
      <t>袋】原味</t>
    </r>
    <r>
      <rPr>
        <sz val="11"/>
        <rFont val="Calibri"/>
        <family val="2"/>
      </rPr>
      <t>85g</t>
    </r>
  </si>
  <si>
    <r>
      <rPr>
        <sz val="11"/>
        <color theme="1"/>
        <rFont val="宋体"/>
        <charset val="134"/>
      </rPr>
      <t>卡士宝贝第二餐酸奶</t>
    </r>
    <r>
      <rPr>
        <sz val="11"/>
        <color theme="1"/>
        <rFont val="Calibri"/>
        <family val="2"/>
      </rPr>
      <t>85g12</t>
    </r>
    <r>
      <rPr>
        <sz val="11"/>
        <color theme="1"/>
        <rFont val="宋体"/>
        <charset val="134"/>
      </rPr>
      <t>袋原味</t>
    </r>
    <r>
      <rPr>
        <sz val="11"/>
        <color theme="1"/>
        <rFont val="Calibri"/>
        <family val="2"/>
      </rPr>
      <t>0</t>
    </r>
    <r>
      <rPr>
        <sz val="11"/>
        <color theme="1"/>
        <rFont val="宋体"/>
        <charset val="134"/>
      </rPr>
      <t>蔗糖宝宝代餐</t>
    </r>
    <r>
      <rPr>
        <sz val="11"/>
        <color theme="1"/>
        <rFont val="Calibri"/>
        <family val="2"/>
      </rPr>
      <t>0</t>
    </r>
    <r>
      <rPr>
        <sz val="11"/>
        <color theme="1"/>
        <rFont val="宋体"/>
        <charset val="134"/>
      </rPr>
      <t>添加剂</t>
    </r>
    <r>
      <rPr>
        <sz val="11"/>
        <color theme="1"/>
        <rFont val="Calibri"/>
        <family val="2"/>
      </rPr>
      <t xml:space="preserve"> </t>
    </r>
    <r>
      <rPr>
        <sz val="11"/>
        <color theme="1"/>
        <rFont val="宋体"/>
        <charset val="134"/>
      </rPr>
      <t>【</t>
    </r>
    <r>
      <rPr>
        <sz val="11"/>
        <color theme="1"/>
        <rFont val="Calibri"/>
        <family val="2"/>
      </rPr>
      <t>12</t>
    </r>
    <r>
      <rPr>
        <sz val="11"/>
        <color theme="1"/>
        <rFont val="宋体"/>
        <charset val="134"/>
      </rPr>
      <t>袋】原味</t>
    </r>
    <r>
      <rPr>
        <sz val="11"/>
        <color theme="1"/>
        <rFont val="Calibri"/>
        <family val="2"/>
      </rPr>
      <t>85g</t>
    </r>
  </si>
  <si>
    <r>
      <rPr>
        <sz val="11"/>
        <color theme="1"/>
        <rFont val="宋体"/>
        <charset val="134"/>
      </rPr>
      <t>柏辰松食品专营店</t>
    </r>
  </si>
  <si>
    <t>http://item.jd.com/10131241551211.html</t>
  </si>
  <si>
    <t>10131241551211</t>
  </si>
  <si>
    <r>
      <rPr>
        <sz val="11"/>
        <rFont val="宋体"/>
        <charset val="134"/>
      </rPr>
      <t>卡士</t>
    </r>
    <r>
      <rPr>
        <sz val="11"/>
        <rFont val="Calibri"/>
        <family val="2"/>
      </rPr>
      <t>007*440g0</t>
    </r>
    <r>
      <rPr>
        <sz val="11"/>
        <rFont val="宋体"/>
        <charset val="134"/>
      </rPr>
      <t>添加</t>
    </r>
    <r>
      <rPr>
        <sz val="11"/>
        <rFont val="Calibri"/>
        <family val="2"/>
      </rPr>
      <t>0</t>
    </r>
    <r>
      <rPr>
        <sz val="11"/>
        <rFont val="宋体"/>
        <charset val="134"/>
      </rPr>
      <t>蔗糖可选七种益生菌低温冷藏家庭装年货</t>
    </r>
    <r>
      <rPr>
        <sz val="11"/>
        <rFont val="Calibri"/>
        <family val="2"/>
      </rPr>
      <t xml:space="preserve"> </t>
    </r>
    <r>
      <rPr>
        <sz val="11"/>
        <rFont val="宋体"/>
        <charset val="134"/>
      </rPr>
      <t>原味</t>
    </r>
    <r>
      <rPr>
        <sz val="11"/>
        <rFont val="Calibri"/>
        <family val="2"/>
      </rPr>
      <t xml:space="preserve"> 4</t>
    </r>
    <r>
      <rPr>
        <sz val="11"/>
        <rFont val="宋体"/>
        <charset val="134"/>
      </rPr>
      <t>瓶</t>
    </r>
  </si>
  <si>
    <r>
      <rPr>
        <sz val="11"/>
        <color theme="1"/>
        <rFont val="宋体"/>
        <charset val="134"/>
      </rPr>
      <t>卡士</t>
    </r>
    <r>
      <rPr>
        <sz val="11"/>
        <color theme="1"/>
        <rFont val="Calibri"/>
        <family val="2"/>
      </rPr>
      <t>007*440g0</t>
    </r>
    <r>
      <rPr>
        <sz val="11"/>
        <color theme="1"/>
        <rFont val="宋体"/>
        <charset val="134"/>
      </rPr>
      <t>添加</t>
    </r>
    <r>
      <rPr>
        <sz val="11"/>
        <color theme="1"/>
        <rFont val="Calibri"/>
        <family val="2"/>
      </rPr>
      <t>0</t>
    </r>
    <r>
      <rPr>
        <sz val="11"/>
        <color theme="1"/>
        <rFont val="宋体"/>
        <charset val="134"/>
      </rPr>
      <t>蔗糖可选七种益生菌低温冷藏家庭装年货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4</t>
    </r>
    <r>
      <rPr>
        <sz val="11"/>
        <color theme="1"/>
        <rFont val="宋体"/>
        <charset val="134"/>
      </rPr>
      <t>瓶</t>
    </r>
  </si>
  <si>
    <t>http://item.jd.com/10175408066654.html</t>
  </si>
  <si>
    <t>10175408066654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</si>
  <si>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10</t>
    </r>
    <r>
      <rPr>
        <sz val="11"/>
        <rFont val="宋体"/>
        <charset val="134"/>
      </rPr>
      <t>瓶】活菌奶</t>
    </r>
    <r>
      <rPr>
        <sz val="11"/>
        <rFont val="Calibri"/>
        <family val="2"/>
      </rPr>
      <t>220g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</si>
  <si>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10</t>
    </r>
    <r>
      <rPr>
        <sz val="11"/>
        <color theme="1"/>
        <rFont val="宋体"/>
        <charset val="134"/>
      </rPr>
      <t>瓶】活菌奶</t>
    </r>
    <r>
      <rPr>
        <sz val="11"/>
        <color theme="1"/>
        <rFont val="Calibri"/>
        <family val="2"/>
      </rPr>
      <t>220g</t>
    </r>
  </si>
  <si>
    <t>http://item.jd.com/10175408066655.html</t>
  </si>
  <si>
    <t>10175408066655</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</si>
  <si>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440g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</si>
  <si>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瓶】小奶罐</t>
    </r>
    <r>
      <rPr>
        <sz val="11"/>
        <color theme="1"/>
        <rFont val="Calibri"/>
        <family val="2"/>
      </rPr>
      <t>440g</t>
    </r>
  </si>
  <si>
    <t>http://item.jd.com/10175408066653.html</t>
  </si>
  <si>
    <t>10175408066653</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</si>
  <si>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6</t>
    </r>
    <r>
      <rPr>
        <sz val="11"/>
        <rFont val="宋体"/>
        <charset val="134"/>
      </rPr>
      <t>瓶】活菌奶</t>
    </r>
    <r>
      <rPr>
        <sz val="11"/>
        <rFont val="Calibri"/>
        <family val="2"/>
      </rPr>
      <t>220g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</si>
  <si>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瓶】活菌奶</t>
    </r>
    <r>
      <rPr>
        <sz val="11"/>
        <color theme="1"/>
        <rFont val="Calibri"/>
        <family val="2"/>
      </rPr>
      <t>220g</t>
    </r>
  </si>
  <si>
    <t>http://item.jd.com/10175431410397.html</t>
  </si>
  <si>
    <t>10175431410397</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</si>
  <si>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10</t>
    </r>
    <r>
      <rPr>
        <sz val="11"/>
        <rFont val="宋体"/>
        <charset val="134"/>
      </rPr>
      <t>瓶】活菌奶</t>
    </r>
    <r>
      <rPr>
        <sz val="11"/>
        <rFont val="Calibri"/>
        <family val="2"/>
      </rPr>
      <t>220g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</si>
  <si>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10</t>
    </r>
    <r>
      <rPr>
        <sz val="11"/>
        <color theme="1"/>
        <rFont val="宋体"/>
        <charset val="134"/>
      </rPr>
      <t>瓶】活菌奶</t>
    </r>
    <r>
      <rPr>
        <sz val="11"/>
        <color theme="1"/>
        <rFont val="Calibri"/>
        <family val="2"/>
      </rPr>
      <t>220g</t>
    </r>
  </si>
  <si>
    <t>http://item.jd.com/10175431410396.html</t>
  </si>
  <si>
    <t>10175431410396</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</si>
  <si>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6</t>
    </r>
    <r>
      <rPr>
        <sz val="11"/>
        <rFont val="宋体"/>
        <charset val="134"/>
      </rPr>
      <t>瓶】活菌奶</t>
    </r>
    <r>
      <rPr>
        <sz val="11"/>
        <rFont val="Calibri"/>
        <family val="2"/>
      </rPr>
      <t>220g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</si>
  <si>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6</t>
    </r>
    <r>
      <rPr>
        <sz val="11"/>
        <color theme="1"/>
        <rFont val="宋体"/>
        <charset val="134"/>
      </rPr>
      <t>瓶】活菌奶</t>
    </r>
    <r>
      <rPr>
        <sz val="11"/>
        <color theme="1"/>
        <rFont val="Calibri"/>
        <family val="2"/>
      </rPr>
      <t>220g</t>
    </r>
  </si>
  <si>
    <t>http://item.jd.com/10111137518856.html</t>
  </si>
  <si>
    <t>10111137518856</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</si>
  <si>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益生菌厚乳</t>
    </r>
    <r>
      <rPr>
        <sz val="11"/>
        <rFont val="Calibri"/>
        <family val="2"/>
      </rPr>
      <t>100g</t>
    </r>
    <r>
      <rPr>
        <sz val="11"/>
        <rFont val="宋体"/>
        <charset val="134"/>
      </rPr>
      <t>低温原味酸奶</t>
    </r>
    <r>
      <rPr>
        <sz val="11"/>
        <rFont val="Calibri"/>
        <family val="2"/>
      </rPr>
      <t>0</t>
    </r>
    <r>
      <rPr>
        <sz val="11"/>
        <rFont val="宋体"/>
        <charset val="134"/>
      </rPr>
      <t>添加剂小杯酸牛奶孕妇学生早餐奶</t>
    </r>
    <r>
      <rPr>
        <sz val="11"/>
        <rFont val="Calibri"/>
        <family val="2"/>
      </rPr>
      <t xml:space="preserve"> </t>
    </r>
    <r>
      <rPr>
        <sz val="11"/>
        <rFont val="宋体"/>
        <charset val="134"/>
      </rPr>
      <t>【</t>
    </r>
    <r>
      <rPr>
        <sz val="11"/>
        <rFont val="Calibri"/>
        <family val="2"/>
      </rPr>
      <t>4</t>
    </r>
    <r>
      <rPr>
        <sz val="11"/>
        <rFont val="宋体"/>
        <charset val="134"/>
      </rPr>
      <t>瓶】原味</t>
    </r>
    <r>
      <rPr>
        <sz val="11"/>
        <rFont val="Calibri"/>
        <family val="2"/>
      </rPr>
      <t>440g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</si>
  <si>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益生菌厚乳</t>
    </r>
    <r>
      <rPr>
        <sz val="11"/>
        <color theme="1"/>
        <rFont val="Calibri"/>
        <family val="2"/>
      </rPr>
      <t>100g</t>
    </r>
    <r>
      <rPr>
        <sz val="11"/>
        <color theme="1"/>
        <rFont val="宋体"/>
        <charset val="134"/>
      </rPr>
      <t>低温原味酸奶</t>
    </r>
    <r>
      <rPr>
        <sz val="11"/>
        <color theme="1"/>
        <rFont val="Calibri"/>
        <family val="2"/>
      </rPr>
      <t>0</t>
    </r>
    <r>
      <rPr>
        <sz val="11"/>
        <color theme="1"/>
        <rFont val="宋体"/>
        <charset val="134"/>
      </rPr>
      <t>添加剂小杯酸牛奶孕妇学生早餐奶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瓶】原味</t>
    </r>
    <r>
      <rPr>
        <sz val="11"/>
        <color theme="1"/>
        <rFont val="Calibri"/>
        <family val="2"/>
      </rPr>
      <t>440g</t>
    </r>
  </si>
  <si>
    <t>https://item.jd.com/10096646274507.html</t>
  </si>
  <si>
    <t>10096646274507</t>
  </si>
  <si>
    <r>
      <rPr>
        <sz val="11"/>
        <rFont val="宋体"/>
        <charset val="134"/>
      </rPr>
      <t>卡士（</t>
    </r>
    <r>
      <rPr>
        <sz val="11"/>
        <rFont val="Calibri"/>
        <family val="2"/>
      </rPr>
      <t>CLASSY.KISS</t>
    </r>
    <r>
      <rPr>
        <sz val="11"/>
        <rFont val="宋体"/>
        <charset val="134"/>
      </rPr>
      <t>）宝贝第二餐儿童酸奶</t>
    </r>
    <r>
      <rPr>
        <sz val="11"/>
        <rFont val="Calibri"/>
        <family val="2"/>
      </rPr>
      <t>85g</t>
    </r>
    <r>
      <rPr>
        <sz val="11"/>
        <rFont val="宋体"/>
        <charset val="134"/>
      </rPr>
      <t>原味西梅</t>
    </r>
    <r>
      <rPr>
        <sz val="11"/>
        <rFont val="Calibri"/>
        <family val="2"/>
      </rPr>
      <t>0</t>
    </r>
    <r>
      <rPr>
        <sz val="11"/>
        <rFont val="宋体"/>
        <charset val="134"/>
      </rPr>
      <t>蔗糖山楂草莓味</t>
    </r>
    <r>
      <rPr>
        <sz val="11"/>
        <rFont val="Calibri"/>
        <family val="2"/>
      </rPr>
      <t>0</t>
    </r>
    <r>
      <rPr>
        <sz val="11"/>
        <rFont val="宋体"/>
        <charset val="134"/>
      </rPr>
      <t>添加剂宝宝代餐</t>
    </r>
    <r>
      <rPr>
        <sz val="11"/>
        <rFont val="Calibri"/>
        <family val="2"/>
      </rPr>
      <t xml:space="preserve"> [</t>
    </r>
    <r>
      <rPr>
        <sz val="11"/>
        <rFont val="宋体"/>
        <charset val="134"/>
      </rPr>
      <t>礼盒</t>
    </r>
    <r>
      <rPr>
        <sz val="11"/>
        <rFont val="Calibri"/>
        <family val="2"/>
      </rPr>
      <t>]</t>
    </r>
    <r>
      <rPr>
        <sz val="11"/>
        <rFont val="宋体"/>
        <charset val="134"/>
      </rPr>
      <t>西梅</t>
    </r>
    <r>
      <rPr>
        <sz val="11"/>
        <rFont val="Calibri"/>
        <family val="2"/>
      </rPr>
      <t>12</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</si>
  <si>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85g</t>
    </r>
    <r>
      <rPr>
        <sz val="11"/>
        <color theme="1"/>
        <rFont val="宋体"/>
        <charset val="134"/>
      </rPr>
      <t>原味西梅</t>
    </r>
    <r>
      <rPr>
        <sz val="11"/>
        <color theme="1"/>
        <rFont val="Calibri"/>
        <family val="2"/>
      </rPr>
      <t>0</t>
    </r>
    <r>
      <rPr>
        <sz val="11"/>
        <color theme="1"/>
        <rFont val="宋体"/>
        <charset val="134"/>
      </rPr>
      <t>蔗糖山楂草莓味</t>
    </r>
    <r>
      <rPr>
        <sz val="11"/>
        <color theme="1"/>
        <rFont val="Calibri"/>
        <family val="2"/>
      </rPr>
      <t>0</t>
    </r>
    <r>
      <rPr>
        <sz val="11"/>
        <color theme="1"/>
        <rFont val="宋体"/>
        <charset val="134"/>
      </rPr>
      <t>添加剂宝宝代餐</t>
    </r>
    <r>
      <rPr>
        <sz val="11"/>
        <color theme="1"/>
        <rFont val="Calibri"/>
        <family val="2"/>
      </rPr>
      <t xml:space="preserve"> [</t>
    </r>
    <r>
      <rPr>
        <sz val="11"/>
        <color theme="1"/>
        <rFont val="宋体"/>
        <charset val="134"/>
      </rPr>
      <t>礼盒</t>
    </r>
    <r>
      <rPr>
        <sz val="11"/>
        <color theme="1"/>
        <rFont val="Calibri"/>
        <family val="2"/>
      </rPr>
      <t>]</t>
    </r>
    <r>
      <rPr>
        <sz val="11"/>
        <color theme="1"/>
        <rFont val="宋体"/>
        <charset val="134"/>
      </rPr>
      <t>西梅</t>
    </r>
    <r>
      <rPr>
        <sz val="11"/>
        <color theme="1"/>
        <rFont val="Calibri"/>
        <family val="2"/>
      </rPr>
      <t>12</t>
    </r>
    <r>
      <rPr>
        <sz val="11"/>
        <color theme="1"/>
        <rFont val="宋体"/>
        <charset val="134"/>
      </rPr>
      <t>袋</t>
    </r>
  </si>
  <si>
    <t>https://item.jd.com/10095265363481.html</t>
  </si>
  <si>
    <t>10095265363481</t>
  </si>
  <si>
    <r>
      <rPr>
        <sz val="11"/>
        <rFont val="宋体"/>
        <charset val="134"/>
      </rPr>
      <t>卡士（</t>
    </r>
    <r>
      <rPr>
        <sz val="11"/>
        <rFont val="Calibri"/>
        <family val="2"/>
      </rPr>
      <t>CLASSY.KISS</t>
    </r>
    <r>
      <rPr>
        <sz val="11"/>
        <rFont val="宋体"/>
        <charset val="134"/>
      </rPr>
      <t>）宝贝第二餐儿童酸奶</t>
    </r>
    <r>
      <rPr>
        <sz val="11"/>
        <rFont val="Calibri"/>
        <family val="2"/>
      </rPr>
      <t>85g</t>
    </r>
    <r>
      <rPr>
        <sz val="11"/>
        <rFont val="宋体"/>
        <charset val="134"/>
      </rPr>
      <t>原味西梅</t>
    </r>
    <r>
      <rPr>
        <sz val="11"/>
        <rFont val="Calibri"/>
        <family val="2"/>
      </rPr>
      <t>0</t>
    </r>
    <r>
      <rPr>
        <sz val="11"/>
        <rFont val="宋体"/>
        <charset val="134"/>
      </rPr>
      <t>蔗糖山楂草莓味</t>
    </r>
    <r>
      <rPr>
        <sz val="11"/>
        <rFont val="Calibri"/>
        <family val="2"/>
      </rPr>
      <t>0</t>
    </r>
    <r>
      <rPr>
        <sz val="11"/>
        <rFont val="宋体"/>
        <charset val="134"/>
      </rPr>
      <t>添加剂宝宝代餐</t>
    </r>
    <r>
      <rPr>
        <sz val="11"/>
        <rFont val="Calibri"/>
        <family val="2"/>
      </rPr>
      <t xml:space="preserve"> </t>
    </r>
    <r>
      <rPr>
        <sz val="11"/>
        <rFont val="宋体"/>
        <charset val="134"/>
      </rPr>
      <t>山楂味</t>
    </r>
    <r>
      <rPr>
        <sz val="11"/>
        <rFont val="Calibri"/>
        <family val="2"/>
      </rPr>
      <t>6</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</si>
  <si>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85g</t>
    </r>
    <r>
      <rPr>
        <sz val="11"/>
        <color theme="1"/>
        <rFont val="宋体"/>
        <charset val="134"/>
      </rPr>
      <t>原味西梅</t>
    </r>
    <r>
      <rPr>
        <sz val="11"/>
        <color theme="1"/>
        <rFont val="Calibri"/>
        <family val="2"/>
      </rPr>
      <t>0</t>
    </r>
    <r>
      <rPr>
        <sz val="11"/>
        <color theme="1"/>
        <rFont val="宋体"/>
        <charset val="134"/>
      </rPr>
      <t>蔗糖山楂草莓味</t>
    </r>
    <r>
      <rPr>
        <sz val="11"/>
        <color theme="1"/>
        <rFont val="Calibri"/>
        <family val="2"/>
      </rPr>
      <t>0</t>
    </r>
    <r>
      <rPr>
        <sz val="11"/>
        <color theme="1"/>
        <rFont val="宋体"/>
        <charset val="134"/>
      </rPr>
      <t>添加剂宝宝代餐</t>
    </r>
    <r>
      <rPr>
        <sz val="11"/>
        <color theme="1"/>
        <rFont val="Calibri"/>
        <family val="2"/>
      </rPr>
      <t xml:space="preserve"> </t>
    </r>
    <r>
      <rPr>
        <sz val="11"/>
        <color theme="1"/>
        <rFont val="宋体"/>
        <charset val="134"/>
      </rPr>
      <t>山楂味</t>
    </r>
    <r>
      <rPr>
        <sz val="11"/>
        <color theme="1"/>
        <rFont val="Calibri"/>
        <family val="2"/>
      </rPr>
      <t>6</t>
    </r>
    <r>
      <rPr>
        <sz val="11"/>
        <color theme="1"/>
        <rFont val="宋体"/>
        <charset val="134"/>
      </rPr>
      <t>袋</t>
    </r>
  </si>
  <si>
    <r>
      <rPr>
        <sz val="11"/>
        <color theme="1"/>
        <rFont val="宋体"/>
        <charset val="134"/>
      </rPr>
      <t>彬贸食品饮料店</t>
    </r>
  </si>
  <si>
    <t>http://item.jd.com/10163453729145.html</t>
  </si>
  <si>
    <t>65.68</t>
  </si>
  <si>
    <t>10163453729145</t>
  </si>
  <si>
    <r>
      <rPr>
        <sz val="11"/>
        <rFont val="宋体"/>
        <charset val="134"/>
      </rPr>
      <t>卡士（</t>
    </r>
    <r>
      <rPr>
        <sz val="11"/>
        <rFont val="Calibri"/>
        <family val="2"/>
      </rPr>
      <t>CLASSY.KISS</t>
    </r>
    <r>
      <rPr>
        <sz val="11"/>
        <rFont val="宋体"/>
        <charset val="134"/>
      </rPr>
      <t>）卡士酸奶</t>
    </r>
    <r>
      <rPr>
        <sz val="11"/>
        <rFont val="Calibri"/>
        <family val="2"/>
      </rPr>
      <t>007</t>
    </r>
    <r>
      <rPr>
        <sz val="11"/>
        <rFont val="宋体"/>
        <charset val="134"/>
      </rPr>
      <t>小奶罐</t>
    </r>
    <r>
      <rPr>
        <sz val="11"/>
        <rFont val="Calibri"/>
        <family val="2"/>
      </rPr>
      <t>O</t>
    </r>
    <r>
      <rPr>
        <sz val="11"/>
        <rFont val="宋体"/>
        <charset val="134"/>
      </rPr>
      <t>食品添加</t>
    </r>
    <r>
      <rPr>
        <sz val="11"/>
        <rFont val="Calibri"/>
        <family val="2"/>
      </rPr>
      <t>7</t>
    </r>
    <r>
      <rPr>
        <sz val="11"/>
        <rFont val="宋体"/>
        <charset val="134"/>
      </rPr>
      <t>种乳酸菌儿童早餐</t>
    </r>
    <r>
      <rPr>
        <sz val="11"/>
        <rFont val="Calibri"/>
        <family val="2"/>
      </rPr>
      <t>2</t>
    </r>
    <r>
      <rPr>
        <sz val="11"/>
        <rFont val="宋体"/>
        <charset val="134"/>
      </rPr>
      <t>种口味低温酸奶</t>
    </r>
    <r>
      <rPr>
        <sz val="11"/>
        <rFont val="Calibri"/>
        <family val="2"/>
      </rPr>
      <t xml:space="preserve"> 007</t>
    </r>
    <r>
      <rPr>
        <sz val="11"/>
        <rFont val="宋体"/>
        <charset val="134"/>
      </rPr>
      <t>小奶罐</t>
    </r>
    <r>
      <rPr>
        <sz val="11"/>
        <rFont val="Calibri"/>
        <family val="2"/>
      </rPr>
      <t>428g 5</t>
    </r>
    <r>
      <rPr>
        <sz val="11"/>
        <rFont val="宋体"/>
        <charset val="134"/>
      </rPr>
      <t>罐</t>
    </r>
  </si>
  <si>
    <r>
      <rPr>
        <sz val="11"/>
        <color theme="1"/>
        <rFont val="宋体"/>
        <charset val="134"/>
      </rPr>
      <t>卡士（</t>
    </r>
    <r>
      <rPr>
        <sz val="11"/>
        <color theme="1"/>
        <rFont val="Calibri"/>
        <family val="2"/>
      </rPr>
      <t>CLASSY.KISS</t>
    </r>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O</t>
    </r>
    <r>
      <rPr>
        <sz val="11"/>
        <color theme="1"/>
        <rFont val="宋体"/>
        <charset val="134"/>
      </rPr>
      <t>食品添加</t>
    </r>
    <r>
      <rPr>
        <sz val="11"/>
        <color theme="1"/>
        <rFont val="Calibri"/>
        <family val="2"/>
      </rPr>
      <t>7</t>
    </r>
    <r>
      <rPr>
        <sz val="11"/>
        <color theme="1"/>
        <rFont val="宋体"/>
        <charset val="134"/>
      </rPr>
      <t>种乳酸菌儿童早餐</t>
    </r>
    <r>
      <rPr>
        <sz val="11"/>
        <color theme="1"/>
        <rFont val="Calibri"/>
        <family val="2"/>
      </rPr>
      <t>2</t>
    </r>
    <r>
      <rPr>
        <sz val="11"/>
        <color theme="1"/>
        <rFont val="宋体"/>
        <charset val="134"/>
      </rPr>
      <t>种口味低温酸奶</t>
    </r>
    <r>
      <rPr>
        <sz val="11"/>
        <color theme="1"/>
        <rFont val="Calibri"/>
        <family val="2"/>
      </rPr>
      <t xml:space="preserve"> 007</t>
    </r>
    <r>
      <rPr>
        <sz val="11"/>
        <color theme="1"/>
        <rFont val="宋体"/>
        <charset val="134"/>
      </rPr>
      <t>小奶罐</t>
    </r>
    <r>
      <rPr>
        <sz val="11"/>
        <color theme="1"/>
        <rFont val="Calibri"/>
        <family val="2"/>
      </rPr>
      <t>428g 5</t>
    </r>
    <r>
      <rPr>
        <sz val="11"/>
        <color theme="1"/>
        <rFont val="宋体"/>
        <charset val="134"/>
      </rPr>
      <t>罐</t>
    </r>
  </si>
  <si>
    <t>http://item.jd.com/10163453729147.html</t>
  </si>
  <si>
    <t>65.25</t>
  </si>
  <si>
    <t>10163453729147</t>
  </si>
  <si>
    <r>
      <rPr>
        <sz val="11"/>
        <rFont val="宋体"/>
        <charset val="134"/>
      </rPr>
      <t>卡士（</t>
    </r>
    <r>
      <rPr>
        <sz val="11"/>
        <rFont val="Calibri"/>
        <family val="2"/>
      </rPr>
      <t>CLASSY.KISS</t>
    </r>
    <r>
      <rPr>
        <sz val="11"/>
        <rFont val="宋体"/>
        <charset val="134"/>
      </rPr>
      <t>）卡士酸奶</t>
    </r>
    <r>
      <rPr>
        <sz val="11"/>
        <rFont val="Calibri"/>
        <family val="2"/>
      </rPr>
      <t>007</t>
    </r>
    <r>
      <rPr>
        <sz val="11"/>
        <rFont val="宋体"/>
        <charset val="134"/>
      </rPr>
      <t>小奶罐</t>
    </r>
    <r>
      <rPr>
        <sz val="11"/>
        <rFont val="Calibri"/>
        <family val="2"/>
      </rPr>
      <t>O</t>
    </r>
    <r>
      <rPr>
        <sz val="11"/>
        <rFont val="宋体"/>
        <charset val="134"/>
      </rPr>
      <t>食品添加</t>
    </r>
    <r>
      <rPr>
        <sz val="11"/>
        <rFont val="Calibri"/>
        <family val="2"/>
      </rPr>
      <t>7</t>
    </r>
    <r>
      <rPr>
        <sz val="11"/>
        <rFont val="宋体"/>
        <charset val="134"/>
      </rPr>
      <t>种乳酸菌儿童早餐</t>
    </r>
    <r>
      <rPr>
        <sz val="11"/>
        <rFont val="Calibri"/>
        <family val="2"/>
      </rPr>
      <t>2</t>
    </r>
    <r>
      <rPr>
        <sz val="11"/>
        <rFont val="宋体"/>
        <charset val="134"/>
      </rPr>
      <t>种口味低温酸奶</t>
    </r>
    <r>
      <rPr>
        <sz val="11"/>
        <rFont val="Calibri"/>
        <family val="2"/>
      </rPr>
      <t xml:space="preserve"> 007</t>
    </r>
    <r>
      <rPr>
        <sz val="11"/>
        <rFont val="宋体"/>
        <charset val="134"/>
      </rPr>
      <t>小奶罐原味</t>
    </r>
    <r>
      <rPr>
        <sz val="11"/>
        <rFont val="Calibri"/>
        <family val="2"/>
      </rPr>
      <t>440g 5</t>
    </r>
    <r>
      <rPr>
        <sz val="11"/>
        <rFont val="宋体"/>
        <charset val="134"/>
      </rPr>
      <t>罐</t>
    </r>
  </si>
  <si>
    <r>
      <rPr>
        <sz val="11"/>
        <color theme="1"/>
        <rFont val="宋体"/>
        <charset val="134"/>
      </rPr>
      <t>卡士（</t>
    </r>
    <r>
      <rPr>
        <sz val="11"/>
        <color theme="1"/>
        <rFont val="Calibri"/>
        <family val="2"/>
      </rPr>
      <t>CLASSY.KISS</t>
    </r>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O</t>
    </r>
    <r>
      <rPr>
        <sz val="11"/>
        <color theme="1"/>
        <rFont val="宋体"/>
        <charset val="134"/>
      </rPr>
      <t>食品添加</t>
    </r>
    <r>
      <rPr>
        <sz val="11"/>
        <color theme="1"/>
        <rFont val="Calibri"/>
        <family val="2"/>
      </rPr>
      <t>7</t>
    </r>
    <r>
      <rPr>
        <sz val="11"/>
        <color theme="1"/>
        <rFont val="宋体"/>
        <charset val="134"/>
      </rPr>
      <t>种乳酸菌儿童早餐</t>
    </r>
    <r>
      <rPr>
        <sz val="11"/>
        <color theme="1"/>
        <rFont val="Calibri"/>
        <family val="2"/>
      </rPr>
      <t>2</t>
    </r>
    <r>
      <rPr>
        <sz val="11"/>
        <color theme="1"/>
        <rFont val="宋体"/>
        <charset val="134"/>
      </rPr>
      <t>种口味低温酸奶</t>
    </r>
    <r>
      <rPr>
        <sz val="11"/>
        <color theme="1"/>
        <rFont val="Calibri"/>
        <family val="2"/>
      </rPr>
      <t xml:space="preserve"> 007</t>
    </r>
    <r>
      <rPr>
        <sz val="11"/>
        <color theme="1"/>
        <rFont val="宋体"/>
        <charset val="134"/>
      </rPr>
      <t>小奶罐原味</t>
    </r>
    <r>
      <rPr>
        <sz val="11"/>
        <color theme="1"/>
        <rFont val="Calibri"/>
        <family val="2"/>
      </rPr>
      <t>440g 5</t>
    </r>
    <r>
      <rPr>
        <sz val="11"/>
        <color theme="1"/>
        <rFont val="宋体"/>
        <charset val="134"/>
      </rPr>
      <t>罐</t>
    </r>
  </si>
  <si>
    <r>
      <rPr>
        <sz val="11"/>
        <color theme="1"/>
        <rFont val="宋体"/>
        <charset val="134"/>
      </rPr>
      <t>彬兆精选店</t>
    </r>
  </si>
  <si>
    <t>http://item.jd.com/10203141884869.html</t>
  </si>
  <si>
    <t>147</t>
  </si>
  <si>
    <t>10203141884869</t>
  </si>
  <si>
    <r>
      <rPr>
        <sz val="11"/>
        <rFont val="宋体"/>
        <charset val="134"/>
      </rPr>
      <t>卡士酸奶</t>
    </r>
    <r>
      <rPr>
        <sz val="11"/>
        <rFont val="Calibri"/>
        <family val="2"/>
      </rPr>
      <t>007</t>
    </r>
    <r>
      <rPr>
        <sz val="11"/>
        <rFont val="宋体"/>
        <charset val="134"/>
      </rPr>
      <t>家庭装分享装</t>
    </r>
    <r>
      <rPr>
        <sz val="11"/>
        <rFont val="Calibri"/>
        <family val="2"/>
      </rPr>
      <t>1kg2</t>
    </r>
    <r>
      <rPr>
        <sz val="11"/>
        <rFont val="宋体"/>
        <charset val="134"/>
      </rPr>
      <t>桶装风味发酵乳益生菌低温酸牛奶</t>
    </r>
    <r>
      <rPr>
        <sz val="11"/>
        <rFont val="Calibri"/>
        <family val="2"/>
      </rPr>
      <t xml:space="preserve"> 007</t>
    </r>
    <r>
      <rPr>
        <sz val="11"/>
        <rFont val="宋体"/>
        <charset val="134"/>
      </rPr>
      <t>益生菌酸奶</t>
    </r>
    <r>
      <rPr>
        <sz val="11"/>
        <rFont val="Calibri"/>
        <family val="2"/>
      </rPr>
      <t>2</t>
    </r>
    <r>
      <rPr>
        <sz val="11"/>
        <rFont val="宋体"/>
        <charset val="134"/>
      </rPr>
      <t>桶</t>
    </r>
  </si>
  <si>
    <r>
      <rPr>
        <sz val="11"/>
        <color theme="1"/>
        <rFont val="宋体"/>
        <charset val="134"/>
      </rPr>
      <t>卡士酸奶</t>
    </r>
    <r>
      <rPr>
        <sz val="11"/>
        <color theme="1"/>
        <rFont val="Calibri"/>
        <family val="2"/>
      </rPr>
      <t>007</t>
    </r>
    <r>
      <rPr>
        <sz val="11"/>
        <color theme="1"/>
        <rFont val="宋体"/>
        <charset val="134"/>
      </rPr>
      <t>家庭装分享装</t>
    </r>
    <r>
      <rPr>
        <sz val="11"/>
        <color theme="1"/>
        <rFont val="Calibri"/>
        <family val="2"/>
      </rPr>
      <t>1kg2</t>
    </r>
    <r>
      <rPr>
        <sz val="11"/>
        <color theme="1"/>
        <rFont val="宋体"/>
        <charset val="134"/>
      </rPr>
      <t>桶装风味发酵乳益生菌低温酸牛奶</t>
    </r>
    <r>
      <rPr>
        <sz val="11"/>
        <color theme="1"/>
        <rFont val="Calibri"/>
        <family val="2"/>
      </rPr>
      <t xml:space="preserve"> 007</t>
    </r>
    <r>
      <rPr>
        <sz val="11"/>
        <color theme="1"/>
        <rFont val="宋体"/>
        <charset val="134"/>
      </rPr>
      <t>益生菌酸奶</t>
    </r>
    <r>
      <rPr>
        <sz val="11"/>
        <color theme="1"/>
        <rFont val="Calibri"/>
        <family val="2"/>
      </rPr>
      <t>2</t>
    </r>
    <r>
      <rPr>
        <sz val="11"/>
        <color theme="1"/>
        <rFont val="宋体"/>
        <charset val="134"/>
      </rPr>
      <t>桶</t>
    </r>
  </si>
  <si>
    <t>http://item.jd.com/10163141721442.html</t>
  </si>
  <si>
    <t>159.8</t>
  </si>
  <si>
    <t>10163141721442</t>
  </si>
  <si>
    <r>
      <rPr>
        <sz val="11"/>
        <rFont val="宋体"/>
        <charset val="134"/>
      </rPr>
      <t>卡士</t>
    </r>
    <r>
      <rPr>
        <sz val="11"/>
        <rFont val="Calibri"/>
        <family val="2"/>
      </rPr>
      <t xml:space="preserve"> 007</t>
    </r>
    <r>
      <rPr>
        <sz val="11"/>
        <rFont val="宋体"/>
        <charset val="134"/>
      </rPr>
      <t>小奶罐</t>
    </r>
    <r>
      <rPr>
        <sz val="11"/>
        <rFont val="Calibri"/>
        <family val="2"/>
      </rPr>
      <t>7</t>
    </r>
    <r>
      <rPr>
        <sz val="11"/>
        <rFont val="宋体"/>
        <charset val="134"/>
      </rPr>
      <t>种益生菌酸奶</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t>
    </r>
    <r>
      <rPr>
        <sz val="11"/>
        <rFont val="宋体"/>
        <charset val="134"/>
      </rPr>
      <t>【新品</t>
    </r>
    <r>
      <rPr>
        <sz val="11"/>
        <rFont val="Calibri"/>
        <family val="2"/>
      </rPr>
      <t>AD</t>
    </r>
    <r>
      <rPr>
        <sz val="11"/>
        <rFont val="宋体"/>
        <charset val="134"/>
      </rPr>
      <t>钙】迷你罐</t>
    </r>
    <r>
      <rPr>
        <sz val="11"/>
        <rFont val="Calibri"/>
        <family val="2"/>
      </rPr>
      <t xml:space="preserve"> 220g×12</t>
    </r>
    <r>
      <rPr>
        <sz val="11"/>
        <rFont val="宋体"/>
        <charset val="134"/>
      </rPr>
      <t>罐</t>
    </r>
  </si>
  <si>
    <r>
      <rPr>
        <sz val="11"/>
        <color theme="1"/>
        <rFont val="宋体"/>
        <charset val="134"/>
      </rPr>
      <t>卡士</t>
    </r>
    <r>
      <rPr>
        <sz val="11"/>
        <color theme="1"/>
        <rFont val="Calibri"/>
        <family val="2"/>
      </rPr>
      <t xml:space="preserve"> 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【新品</t>
    </r>
    <r>
      <rPr>
        <sz val="11"/>
        <color theme="1"/>
        <rFont val="Calibri"/>
        <family val="2"/>
      </rPr>
      <t>AD</t>
    </r>
    <r>
      <rPr>
        <sz val="11"/>
        <color theme="1"/>
        <rFont val="宋体"/>
        <charset val="134"/>
      </rPr>
      <t>钙】迷你罐</t>
    </r>
    <r>
      <rPr>
        <sz val="11"/>
        <color theme="1"/>
        <rFont val="Calibri"/>
        <family val="2"/>
      </rPr>
      <t xml:space="preserve"> 220g×12</t>
    </r>
    <r>
      <rPr>
        <sz val="11"/>
        <color theme="1"/>
        <rFont val="宋体"/>
        <charset val="134"/>
      </rPr>
      <t>罐</t>
    </r>
  </si>
  <si>
    <t>http://item.jd.com/10117047079850.html</t>
  </si>
  <si>
    <t>10117047079850</t>
  </si>
  <si>
    <r>
      <rPr>
        <sz val="11"/>
        <rFont val="宋体"/>
        <charset val="134"/>
      </rPr>
      <t>卡士【</t>
    </r>
    <r>
      <rPr>
        <sz val="11"/>
        <rFont val="Calibri"/>
        <family val="2"/>
      </rPr>
      <t>8</t>
    </r>
    <r>
      <rPr>
        <sz val="11"/>
        <rFont val="宋体"/>
        <charset val="134"/>
      </rPr>
      <t>瓶装】</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440g/428g</t>
    </r>
    <r>
      <rPr>
        <sz val="11"/>
        <rFont val="宋体"/>
        <charset val="134"/>
      </rPr>
      <t>可选无蔗糖</t>
    </r>
    <r>
      <rPr>
        <sz val="11"/>
        <rFont val="Calibri"/>
        <family val="2"/>
      </rPr>
      <t xml:space="preserve"> </t>
    </r>
    <r>
      <rPr>
        <sz val="11"/>
        <rFont val="宋体"/>
        <charset val="134"/>
      </rPr>
      <t>低温酸奶</t>
    </r>
    <r>
      <rPr>
        <sz val="11"/>
        <rFont val="Calibri"/>
        <family val="2"/>
      </rPr>
      <t xml:space="preserve"> 007</t>
    </r>
    <r>
      <rPr>
        <sz val="11"/>
        <rFont val="宋体"/>
        <charset val="134"/>
      </rPr>
      <t>小奶罐原味</t>
    </r>
    <r>
      <rPr>
        <sz val="11"/>
        <rFont val="Calibri"/>
        <family val="2"/>
      </rPr>
      <t>440g*8</t>
    </r>
    <r>
      <rPr>
        <sz val="11"/>
        <rFont val="宋体"/>
        <charset val="134"/>
      </rPr>
      <t>瓶</t>
    </r>
  </si>
  <si>
    <r>
      <rPr>
        <sz val="11"/>
        <color theme="1"/>
        <rFont val="宋体"/>
        <charset val="134"/>
      </rPr>
      <t>卡士【</t>
    </r>
    <r>
      <rPr>
        <sz val="11"/>
        <color theme="1"/>
        <rFont val="Calibri"/>
        <family val="2"/>
      </rPr>
      <t>8</t>
    </r>
    <r>
      <rPr>
        <sz val="11"/>
        <color theme="1"/>
        <rFont val="宋体"/>
        <charset val="134"/>
      </rPr>
      <t>瓶装】</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440g/428g</t>
    </r>
    <r>
      <rPr>
        <sz val="11"/>
        <color theme="1"/>
        <rFont val="宋体"/>
        <charset val="134"/>
      </rPr>
      <t>可选无蔗糖</t>
    </r>
    <r>
      <rPr>
        <sz val="11"/>
        <color theme="1"/>
        <rFont val="Calibri"/>
        <family val="2"/>
      </rPr>
      <t xml:space="preserve"> </t>
    </r>
    <r>
      <rPr>
        <sz val="11"/>
        <color theme="1"/>
        <rFont val="宋体"/>
        <charset val="134"/>
      </rPr>
      <t>低温酸奶</t>
    </r>
    <r>
      <rPr>
        <sz val="11"/>
        <color theme="1"/>
        <rFont val="Calibri"/>
        <family val="2"/>
      </rPr>
      <t xml:space="preserve"> 007</t>
    </r>
    <r>
      <rPr>
        <sz val="11"/>
        <color theme="1"/>
        <rFont val="宋体"/>
        <charset val="134"/>
      </rPr>
      <t>小奶罐原味</t>
    </r>
    <r>
      <rPr>
        <sz val="11"/>
        <color theme="1"/>
        <rFont val="Calibri"/>
        <family val="2"/>
      </rPr>
      <t>440g*8</t>
    </r>
    <r>
      <rPr>
        <sz val="11"/>
        <color theme="1"/>
        <rFont val="宋体"/>
        <charset val="134"/>
      </rPr>
      <t>瓶</t>
    </r>
  </si>
  <si>
    <t>http://item.jd.com/10108495599018.html</t>
  </si>
  <si>
    <t>10108495599018</t>
  </si>
  <si>
    <r>
      <rPr>
        <sz val="11"/>
        <rFont val="宋体"/>
        <charset val="134"/>
      </rPr>
      <t>卡士</t>
    </r>
    <r>
      <rPr>
        <sz val="11"/>
        <rFont val="Calibri"/>
        <family val="2"/>
      </rPr>
      <t xml:space="preserve"> 007</t>
    </r>
    <r>
      <rPr>
        <sz val="11"/>
        <rFont val="宋体"/>
        <charset val="134"/>
      </rPr>
      <t>小奶罐</t>
    </r>
    <r>
      <rPr>
        <sz val="11"/>
        <rFont val="Calibri"/>
        <family val="2"/>
      </rPr>
      <t>7</t>
    </r>
    <r>
      <rPr>
        <sz val="11"/>
        <rFont val="宋体"/>
        <charset val="134"/>
      </rPr>
      <t>种益生菌酸奶</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007</t>
    </r>
    <r>
      <rPr>
        <sz val="11"/>
        <rFont val="宋体"/>
        <charset val="134"/>
      </rPr>
      <t>小奶罐原味</t>
    </r>
    <r>
      <rPr>
        <sz val="11"/>
        <rFont val="Calibri"/>
        <family val="2"/>
      </rPr>
      <t>440g*8</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</si>
  <si>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007</t>
    </r>
    <r>
      <rPr>
        <sz val="11"/>
        <color theme="1"/>
        <rFont val="宋体"/>
        <charset val="134"/>
      </rPr>
      <t>小奶罐原味</t>
    </r>
    <r>
      <rPr>
        <sz val="11"/>
        <color theme="1"/>
        <rFont val="Calibri"/>
        <family val="2"/>
      </rPr>
      <t>440g*8</t>
    </r>
    <r>
      <rPr>
        <sz val="11"/>
        <color theme="1"/>
        <rFont val="宋体"/>
        <charset val="134"/>
      </rPr>
      <t>瓶</t>
    </r>
  </si>
  <si>
    <t>http://item.jd.com/10163141721441.html</t>
  </si>
  <si>
    <t>10163141721441</t>
  </si>
  <si>
    <r>
      <rPr>
        <sz val="11"/>
        <rFont val="宋体"/>
        <charset val="134"/>
      </rPr>
      <t>卡士</t>
    </r>
    <r>
      <rPr>
        <sz val="11"/>
        <rFont val="Calibri"/>
        <family val="2"/>
      </rPr>
      <t xml:space="preserve"> 007</t>
    </r>
    <r>
      <rPr>
        <sz val="11"/>
        <rFont val="宋体"/>
        <charset val="134"/>
      </rPr>
      <t>小奶罐</t>
    </r>
    <r>
      <rPr>
        <sz val="11"/>
        <rFont val="Calibri"/>
        <family val="2"/>
      </rPr>
      <t>7</t>
    </r>
    <r>
      <rPr>
        <sz val="11"/>
        <rFont val="宋体"/>
        <charset val="134"/>
      </rPr>
      <t>种益生菌酸奶</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t>
    </r>
    <r>
      <rPr>
        <sz val="11"/>
        <rFont val="宋体"/>
        <charset val="134"/>
      </rPr>
      <t>【新品</t>
    </r>
    <r>
      <rPr>
        <sz val="11"/>
        <rFont val="Calibri"/>
        <family val="2"/>
      </rPr>
      <t>AD</t>
    </r>
    <r>
      <rPr>
        <sz val="11"/>
        <rFont val="宋体"/>
        <charset val="134"/>
      </rPr>
      <t>钙】迷你罐</t>
    </r>
    <r>
      <rPr>
        <sz val="11"/>
        <rFont val="Calibri"/>
        <family val="2"/>
      </rPr>
      <t xml:space="preserve"> 220g×8</t>
    </r>
    <r>
      <rPr>
        <sz val="11"/>
        <rFont val="宋体"/>
        <charset val="134"/>
      </rPr>
      <t>罐</t>
    </r>
  </si>
  <si>
    <r>
      <rPr>
        <sz val="11"/>
        <color theme="1"/>
        <rFont val="宋体"/>
        <charset val="134"/>
      </rPr>
      <t>卡士</t>
    </r>
    <r>
      <rPr>
        <sz val="11"/>
        <color theme="1"/>
        <rFont val="Calibri"/>
        <family val="2"/>
      </rPr>
      <t xml:space="preserve"> 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【新品</t>
    </r>
    <r>
      <rPr>
        <sz val="11"/>
        <color theme="1"/>
        <rFont val="Calibri"/>
        <family val="2"/>
      </rPr>
      <t>AD</t>
    </r>
    <r>
      <rPr>
        <sz val="11"/>
        <color theme="1"/>
        <rFont val="宋体"/>
        <charset val="134"/>
      </rPr>
      <t>钙】迷你罐</t>
    </r>
    <r>
      <rPr>
        <sz val="11"/>
        <color theme="1"/>
        <rFont val="Calibri"/>
        <family val="2"/>
      </rPr>
      <t xml:space="preserve"> 220g×8</t>
    </r>
    <r>
      <rPr>
        <sz val="11"/>
        <color theme="1"/>
        <rFont val="宋体"/>
        <charset val="134"/>
      </rPr>
      <t>罐</t>
    </r>
  </si>
  <si>
    <t>http://item.jd.com/10163146574251.html</t>
  </si>
  <si>
    <t>179.8</t>
  </si>
  <si>
    <t>10163146574251</t>
  </si>
  <si>
    <r>
      <rPr>
        <sz val="11"/>
        <rFont val="宋体"/>
        <charset val="134"/>
      </rPr>
      <t>卡士</t>
    </r>
    <r>
      <rPr>
        <sz val="11"/>
        <rFont val="Calibri"/>
        <family val="2"/>
      </rPr>
      <t xml:space="preserve"> </t>
    </r>
    <r>
      <rPr>
        <sz val="11"/>
        <rFont val="宋体"/>
        <charset val="134"/>
      </rPr>
      <t>迷你罐</t>
    </r>
    <r>
      <rPr>
        <sz val="11"/>
        <rFont val="Calibri"/>
        <family val="2"/>
      </rPr>
      <t>220g/</t>
    </r>
    <r>
      <rPr>
        <sz val="11"/>
        <rFont val="宋体"/>
        <charset val="134"/>
      </rPr>
      <t>瓶</t>
    </r>
    <r>
      <rPr>
        <sz val="11"/>
        <rFont val="Calibri"/>
        <family val="2"/>
      </rPr>
      <t xml:space="preserve"> 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低温儿童酸奶</t>
    </r>
    <r>
      <rPr>
        <sz val="11"/>
        <rFont val="Calibri"/>
        <family val="2"/>
      </rPr>
      <t>0</t>
    </r>
    <r>
      <rPr>
        <sz val="11"/>
        <rFont val="宋体"/>
        <charset val="134"/>
      </rPr>
      <t>添加剂孕妇学生</t>
    </r>
    <r>
      <rPr>
        <sz val="11"/>
        <rFont val="Calibri"/>
        <family val="2"/>
      </rPr>
      <t xml:space="preserve"> AD</t>
    </r>
    <r>
      <rPr>
        <sz val="11"/>
        <rFont val="宋体"/>
        <charset val="134"/>
      </rPr>
      <t>钙迷你罐</t>
    </r>
    <r>
      <rPr>
        <sz val="11"/>
        <rFont val="Calibri"/>
        <family val="2"/>
      </rPr>
      <t xml:space="preserve"> 220g×16</t>
    </r>
    <r>
      <rPr>
        <sz val="11"/>
        <rFont val="宋体"/>
        <charset val="134"/>
      </rPr>
      <t>罐</t>
    </r>
  </si>
  <si>
    <r>
      <rPr>
        <sz val="11"/>
        <color theme="1"/>
        <rFont val="宋体"/>
        <charset val="134"/>
      </rPr>
      <t>卡士</t>
    </r>
    <r>
      <rPr>
        <sz val="11"/>
        <color theme="1"/>
        <rFont val="Calibri"/>
        <family val="2"/>
      </rPr>
      <t xml:space="preserve"> </t>
    </r>
    <r>
      <rPr>
        <sz val="11"/>
        <color theme="1"/>
        <rFont val="宋体"/>
        <charset val="134"/>
      </rPr>
      <t>迷你罐</t>
    </r>
    <r>
      <rPr>
        <sz val="11"/>
        <color theme="1"/>
        <rFont val="Calibri"/>
        <family val="2"/>
      </rPr>
      <t>220g/</t>
    </r>
    <r>
      <rPr>
        <sz val="11"/>
        <color theme="1"/>
        <rFont val="宋体"/>
        <charset val="134"/>
      </rPr>
      <t>瓶</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低温儿童酸奶</t>
    </r>
    <r>
      <rPr>
        <sz val="11"/>
        <color theme="1"/>
        <rFont val="Calibri"/>
        <family val="2"/>
      </rPr>
      <t>0</t>
    </r>
    <r>
      <rPr>
        <sz val="11"/>
        <color theme="1"/>
        <rFont val="宋体"/>
        <charset val="134"/>
      </rPr>
      <t>添加剂孕妇学生</t>
    </r>
    <r>
      <rPr>
        <sz val="11"/>
        <color theme="1"/>
        <rFont val="Calibri"/>
        <family val="2"/>
      </rPr>
      <t xml:space="preserve"> AD</t>
    </r>
    <r>
      <rPr>
        <sz val="11"/>
        <color theme="1"/>
        <rFont val="宋体"/>
        <charset val="134"/>
      </rPr>
      <t>钙迷你罐</t>
    </r>
    <r>
      <rPr>
        <sz val="11"/>
        <color theme="1"/>
        <rFont val="Calibri"/>
        <family val="2"/>
      </rPr>
      <t xml:space="preserve"> 220g×16</t>
    </r>
    <r>
      <rPr>
        <sz val="11"/>
        <color theme="1"/>
        <rFont val="宋体"/>
        <charset val="134"/>
      </rPr>
      <t>罐</t>
    </r>
  </si>
  <si>
    <t>http://item.jd.com/10108495599012.html</t>
  </si>
  <si>
    <t>10108495599012</t>
  </si>
  <si>
    <r>
      <rPr>
        <sz val="11"/>
        <rFont val="宋体"/>
        <charset val="134"/>
      </rPr>
      <t>卡士</t>
    </r>
    <r>
      <rPr>
        <sz val="11"/>
        <rFont val="Calibri"/>
        <family val="2"/>
      </rPr>
      <t xml:space="preserve"> 007</t>
    </r>
    <r>
      <rPr>
        <sz val="11"/>
        <rFont val="宋体"/>
        <charset val="134"/>
      </rPr>
      <t>小奶罐</t>
    </r>
    <r>
      <rPr>
        <sz val="11"/>
        <rFont val="Calibri"/>
        <family val="2"/>
      </rPr>
      <t>7</t>
    </r>
    <r>
      <rPr>
        <sz val="11"/>
        <rFont val="宋体"/>
        <charset val="134"/>
      </rPr>
      <t>种益生菌酸奶</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007</t>
    </r>
    <r>
      <rPr>
        <sz val="11"/>
        <rFont val="宋体"/>
        <charset val="134"/>
      </rPr>
      <t>小奶罐原味</t>
    </r>
    <r>
      <rPr>
        <sz val="11"/>
        <rFont val="Calibri"/>
        <family val="2"/>
      </rPr>
      <t>440g*4</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</si>
  <si>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007</t>
    </r>
    <r>
      <rPr>
        <sz val="11"/>
        <color theme="1"/>
        <rFont val="宋体"/>
        <charset val="134"/>
      </rPr>
      <t>小奶罐原味</t>
    </r>
    <r>
      <rPr>
        <sz val="11"/>
        <color theme="1"/>
        <rFont val="Calibri"/>
        <family val="2"/>
      </rPr>
      <t>440g*4</t>
    </r>
    <r>
      <rPr>
        <sz val="11"/>
        <color theme="1"/>
        <rFont val="宋体"/>
        <charset val="134"/>
      </rPr>
      <t>瓶</t>
    </r>
  </si>
  <si>
    <t>http://item.jd.com/10108495599013.html</t>
  </si>
  <si>
    <t>10108495599013</t>
  </si>
  <si>
    <r>
      <rPr>
        <sz val="11"/>
        <rFont val="宋体"/>
        <charset val="134"/>
      </rPr>
      <t>卡士</t>
    </r>
    <r>
      <rPr>
        <sz val="11"/>
        <rFont val="Calibri"/>
        <family val="2"/>
      </rPr>
      <t xml:space="preserve"> 007</t>
    </r>
    <r>
      <rPr>
        <sz val="11"/>
        <rFont val="宋体"/>
        <charset val="134"/>
      </rPr>
      <t>小奶罐</t>
    </r>
    <r>
      <rPr>
        <sz val="11"/>
        <rFont val="Calibri"/>
        <family val="2"/>
      </rPr>
      <t>7</t>
    </r>
    <r>
      <rPr>
        <sz val="11"/>
        <rFont val="宋体"/>
        <charset val="134"/>
      </rPr>
      <t>种益生菌酸奶</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007</t>
    </r>
    <r>
      <rPr>
        <sz val="11"/>
        <rFont val="宋体"/>
        <charset val="134"/>
      </rPr>
      <t>小奶罐无蔗糖</t>
    </r>
    <r>
      <rPr>
        <sz val="11"/>
        <rFont val="Calibri"/>
        <family val="2"/>
      </rPr>
      <t>428g*4</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</si>
  <si>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007</t>
    </r>
    <r>
      <rPr>
        <sz val="11"/>
        <color theme="1"/>
        <rFont val="宋体"/>
        <charset val="134"/>
      </rPr>
      <t>小奶罐无蔗糖</t>
    </r>
    <r>
      <rPr>
        <sz val="11"/>
        <color theme="1"/>
        <rFont val="Calibri"/>
        <family val="2"/>
      </rPr>
      <t>428g*4</t>
    </r>
    <r>
      <rPr>
        <sz val="11"/>
        <color theme="1"/>
        <rFont val="宋体"/>
        <charset val="134"/>
      </rPr>
      <t>瓶</t>
    </r>
  </si>
  <si>
    <t>http://item.jd.com/10163146574250.html</t>
  </si>
  <si>
    <t>10163146574250</t>
  </si>
  <si>
    <r>
      <rPr>
        <sz val="11"/>
        <rFont val="宋体"/>
        <charset val="134"/>
      </rPr>
      <t>卡士</t>
    </r>
    <r>
      <rPr>
        <sz val="11"/>
        <rFont val="Calibri"/>
        <family val="2"/>
      </rPr>
      <t xml:space="preserve"> </t>
    </r>
    <r>
      <rPr>
        <sz val="11"/>
        <rFont val="宋体"/>
        <charset val="134"/>
      </rPr>
      <t>迷你罐</t>
    </r>
    <r>
      <rPr>
        <sz val="11"/>
        <rFont val="Calibri"/>
        <family val="2"/>
      </rPr>
      <t>220g/</t>
    </r>
    <r>
      <rPr>
        <sz val="11"/>
        <rFont val="宋体"/>
        <charset val="134"/>
      </rPr>
      <t>瓶</t>
    </r>
    <r>
      <rPr>
        <sz val="11"/>
        <rFont val="Calibri"/>
        <family val="2"/>
      </rPr>
      <t xml:space="preserve"> 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低温儿童酸奶</t>
    </r>
    <r>
      <rPr>
        <sz val="11"/>
        <rFont val="Calibri"/>
        <family val="2"/>
      </rPr>
      <t>0</t>
    </r>
    <r>
      <rPr>
        <sz val="11"/>
        <rFont val="宋体"/>
        <charset val="134"/>
      </rPr>
      <t>添加剂孕妇学生</t>
    </r>
    <r>
      <rPr>
        <sz val="11"/>
        <rFont val="Calibri"/>
        <family val="2"/>
      </rPr>
      <t xml:space="preserve"> AD</t>
    </r>
    <r>
      <rPr>
        <sz val="11"/>
        <rFont val="宋体"/>
        <charset val="134"/>
      </rPr>
      <t>钙迷你罐</t>
    </r>
    <r>
      <rPr>
        <sz val="11"/>
        <rFont val="Calibri"/>
        <family val="2"/>
      </rPr>
      <t xml:space="preserve"> 220g×12</t>
    </r>
    <r>
      <rPr>
        <sz val="11"/>
        <rFont val="宋体"/>
        <charset val="134"/>
      </rPr>
      <t>罐</t>
    </r>
  </si>
  <si>
    <r>
      <rPr>
        <sz val="11"/>
        <color theme="1"/>
        <rFont val="宋体"/>
        <charset val="134"/>
      </rPr>
      <t>卡士</t>
    </r>
    <r>
      <rPr>
        <sz val="11"/>
        <color theme="1"/>
        <rFont val="Calibri"/>
        <family val="2"/>
      </rPr>
      <t xml:space="preserve"> </t>
    </r>
    <r>
      <rPr>
        <sz val="11"/>
        <color theme="1"/>
        <rFont val="宋体"/>
        <charset val="134"/>
      </rPr>
      <t>迷你罐</t>
    </r>
    <r>
      <rPr>
        <sz val="11"/>
        <color theme="1"/>
        <rFont val="Calibri"/>
        <family val="2"/>
      </rPr>
      <t>220g/</t>
    </r>
    <r>
      <rPr>
        <sz val="11"/>
        <color theme="1"/>
        <rFont val="宋体"/>
        <charset val="134"/>
      </rPr>
      <t>瓶</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低温儿童酸奶</t>
    </r>
    <r>
      <rPr>
        <sz val="11"/>
        <color theme="1"/>
        <rFont val="Calibri"/>
        <family val="2"/>
      </rPr>
      <t>0</t>
    </r>
    <r>
      <rPr>
        <sz val="11"/>
        <color theme="1"/>
        <rFont val="宋体"/>
        <charset val="134"/>
      </rPr>
      <t>添加剂孕妇学生</t>
    </r>
    <r>
      <rPr>
        <sz val="11"/>
        <color theme="1"/>
        <rFont val="Calibri"/>
        <family val="2"/>
      </rPr>
      <t xml:space="preserve"> AD</t>
    </r>
    <r>
      <rPr>
        <sz val="11"/>
        <color theme="1"/>
        <rFont val="宋体"/>
        <charset val="134"/>
      </rPr>
      <t>钙迷你罐</t>
    </r>
    <r>
      <rPr>
        <sz val="11"/>
        <color theme="1"/>
        <rFont val="Calibri"/>
        <family val="2"/>
      </rPr>
      <t xml:space="preserve"> 220g×12</t>
    </r>
    <r>
      <rPr>
        <sz val="11"/>
        <color theme="1"/>
        <rFont val="宋体"/>
        <charset val="134"/>
      </rPr>
      <t>罐</t>
    </r>
  </si>
  <si>
    <t>http://item.jd.com/10163146574252.html</t>
  </si>
  <si>
    <t>208.8</t>
  </si>
  <si>
    <t>10163146574252</t>
  </si>
  <si>
    <r>
      <rPr>
        <sz val="11"/>
        <rFont val="宋体"/>
        <charset val="134"/>
      </rPr>
      <t>卡士</t>
    </r>
    <r>
      <rPr>
        <sz val="11"/>
        <rFont val="Calibri"/>
        <family val="2"/>
      </rPr>
      <t xml:space="preserve"> </t>
    </r>
    <r>
      <rPr>
        <sz val="11"/>
        <rFont val="宋体"/>
        <charset val="134"/>
      </rPr>
      <t>迷你罐</t>
    </r>
    <r>
      <rPr>
        <sz val="11"/>
        <rFont val="Calibri"/>
        <family val="2"/>
      </rPr>
      <t>220g/</t>
    </r>
    <r>
      <rPr>
        <sz val="11"/>
        <rFont val="宋体"/>
        <charset val="134"/>
      </rPr>
      <t>瓶</t>
    </r>
    <r>
      <rPr>
        <sz val="11"/>
        <rFont val="Calibri"/>
        <family val="2"/>
      </rPr>
      <t xml:space="preserve"> 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低温儿童酸奶</t>
    </r>
    <r>
      <rPr>
        <sz val="11"/>
        <rFont val="Calibri"/>
        <family val="2"/>
      </rPr>
      <t>0</t>
    </r>
    <r>
      <rPr>
        <sz val="11"/>
        <rFont val="宋体"/>
        <charset val="134"/>
      </rPr>
      <t>添加剂孕妇学生</t>
    </r>
    <r>
      <rPr>
        <sz val="11"/>
        <rFont val="Calibri"/>
        <family val="2"/>
      </rPr>
      <t xml:space="preserve"> AD</t>
    </r>
    <r>
      <rPr>
        <sz val="11"/>
        <rFont val="宋体"/>
        <charset val="134"/>
      </rPr>
      <t>钙迷你罐</t>
    </r>
    <r>
      <rPr>
        <sz val="11"/>
        <rFont val="Calibri"/>
        <family val="2"/>
      </rPr>
      <t xml:space="preserve"> 220g×20</t>
    </r>
    <r>
      <rPr>
        <sz val="11"/>
        <rFont val="宋体"/>
        <charset val="134"/>
      </rPr>
      <t>罐</t>
    </r>
  </si>
  <si>
    <r>
      <rPr>
        <sz val="11"/>
        <color theme="1"/>
        <rFont val="宋体"/>
        <charset val="134"/>
      </rPr>
      <t>卡士</t>
    </r>
    <r>
      <rPr>
        <sz val="11"/>
        <color theme="1"/>
        <rFont val="Calibri"/>
        <family val="2"/>
      </rPr>
      <t xml:space="preserve"> </t>
    </r>
    <r>
      <rPr>
        <sz val="11"/>
        <color theme="1"/>
        <rFont val="宋体"/>
        <charset val="134"/>
      </rPr>
      <t>迷你罐</t>
    </r>
    <r>
      <rPr>
        <sz val="11"/>
        <color theme="1"/>
        <rFont val="Calibri"/>
        <family val="2"/>
      </rPr>
      <t>220g/</t>
    </r>
    <r>
      <rPr>
        <sz val="11"/>
        <color theme="1"/>
        <rFont val="宋体"/>
        <charset val="134"/>
      </rPr>
      <t>瓶</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低温儿童酸奶</t>
    </r>
    <r>
      <rPr>
        <sz val="11"/>
        <color theme="1"/>
        <rFont val="Calibri"/>
        <family val="2"/>
      </rPr>
      <t>0</t>
    </r>
    <r>
      <rPr>
        <sz val="11"/>
        <color theme="1"/>
        <rFont val="宋体"/>
        <charset val="134"/>
      </rPr>
      <t>添加剂孕妇学生</t>
    </r>
    <r>
      <rPr>
        <sz val="11"/>
        <color theme="1"/>
        <rFont val="Calibri"/>
        <family val="2"/>
      </rPr>
      <t xml:space="preserve"> AD</t>
    </r>
    <r>
      <rPr>
        <sz val="11"/>
        <color theme="1"/>
        <rFont val="宋体"/>
        <charset val="134"/>
      </rPr>
      <t>钙迷你罐</t>
    </r>
    <r>
      <rPr>
        <sz val="11"/>
        <color theme="1"/>
        <rFont val="Calibri"/>
        <family val="2"/>
      </rPr>
      <t xml:space="preserve"> 220g×20</t>
    </r>
    <r>
      <rPr>
        <sz val="11"/>
        <color theme="1"/>
        <rFont val="宋体"/>
        <charset val="134"/>
      </rPr>
      <t>罐</t>
    </r>
  </si>
  <si>
    <t>http://item.jd.com/10109934313207.html</t>
  </si>
  <si>
    <t>129.9</t>
  </si>
  <si>
    <t>10109934313207</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</si>
  <si>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家庭装无蔗糖原味</t>
    </r>
    <r>
      <rPr>
        <sz val="11"/>
        <rFont val="Calibri"/>
        <family val="2"/>
      </rPr>
      <t xml:space="preserve"> 969g×3</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</si>
  <si>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家庭装无蔗糖原味</t>
    </r>
    <r>
      <rPr>
        <sz val="11"/>
        <color theme="1"/>
        <rFont val="Calibri"/>
        <family val="2"/>
      </rPr>
      <t xml:space="preserve"> 969g×3</t>
    </r>
    <r>
      <rPr>
        <sz val="11"/>
        <color theme="1"/>
        <rFont val="宋体"/>
        <charset val="134"/>
      </rPr>
      <t>瓶</t>
    </r>
  </si>
  <si>
    <t>http://item.jd.com/10109934313204.html</t>
  </si>
  <si>
    <t>10109934313204</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</si>
  <si>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家庭装原味</t>
    </r>
    <r>
      <rPr>
        <sz val="11"/>
        <rFont val="Calibri"/>
        <family val="2"/>
      </rPr>
      <t xml:space="preserve"> 1KG×2</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</si>
  <si>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家庭装原味</t>
    </r>
    <r>
      <rPr>
        <sz val="11"/>
        <color theme="1"/>
        <rFont val="Calibri"/>
        <family val="2"/>
      </rPr>
      <t xml:space="preserve"> 1KG×2</t>
    </r>
    <r>
      <rPr>
        <sz val="11"/>
        <color theme="1"/>
        <rFont val="宋体"/>
        <charset val="134"/>
      </rPr>
      <t>瓶</t>
    </r>
  </si>
  <si>
    <t>http://item.jd.com/10113414407931.html</t>
  </si>
  <si>
    <t>169.9</t>
  </si>
  <si>
    <t>10113414407931</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</si>
  <si>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家庭装无蔗糖原味</t>
    </r>
    <r>
      <rPr>
        <sz val="11"/>
        <rFont val="Calibri"/>
        <family val="2"/>
      </rPr>
      <t xml:space="preserve"> 969g×4</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</si>
  <si>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家庭装无蔗糖原味</t>
    </r>
    <r>
      <rPr>
        <sz val="11"/>
        <color theme="1"/>
        <rFont val="Calibri"/>
        <family val="2"/>
      </rPr>
      <t xml:space="preserve"> 969g×4</t>
    </r>
    <r>
      <rPr>
        <sz val="11"/>
        <color theme="1"/>
        <rFont val="宋体"/>
        <charset val="134"/>
      </rPr>
      <t>瓶</t>
    </r>
  </si>
  <si>
    <t>http://item.jd.com/10109934313206.html</t>
  </si>
  <si>
    <t>10109934313206</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</si>
  <si>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家庭装原味</t>
    </r>
    <r>
      <rPr>
        <sz val="11"/>
        <rFont val="Calibri"/>
        <family val="2"/>
      </rPr>
      <t xml:space="preserve"> 1KG×3</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</si>
  <si>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家庭装原味</t>
    </r>
    <r>
      <rPr>
        <sz val="11"/>
        <color theme="1"/>
        <rFont val="Calibri"/>
        <family val="2"/>
      </rPr>
      <t xml:space="preserve"> 1KG×3</t>
    </r>
    <r>
      <rPr>
        <sz val="11"/>
        <color theme="1"/>
        <rFont val="宋体"/>
        <charset val="134"/>
      </rPr>
      <t>瓶</t>
    </r>
  </si>
  <si>
    <t>http://item.jd.com/10163146574249.html</t>
  </si>
  <si>
    <t>10163146574249</t>
  </si>
  <si>
    <r>
      <rPr>
        <sz val="11"/>
        <rFont val="宋体"/>
        <charset val="134"/>
      </rPr>
      <t>卡士</t>
    </r>
    <r>
      <rPr>
        <sz val="11"/>
        <rFont val="Calibri"/>
        <family val="2"/>
      </rPr>
      <t xml:space="preserve"> </t>
    </r>
    <r>
      <rPr>
        <sz val="11"/>
        <rFont val="宋体"/>
        <charset val="134"/>
      </rPr>
      <t>迷你罐</t>
    </r>
    <r>
      <rPr>
        <sz val="11"/>
        <rFont val="Calibri"/>
        <family val="2"/>
      </rPr>
      <t>220g/</t>
    </r>
    <r>
      <rPr>
        <sz val="11"/>
        <rFont val="宋体"/>
        <charset val="134"/>
      </rPr>
      <t>瓶</t>
    </r>
    <r>
      <rPr>
        <sz val="11"/>
        <rFont val="Calibri"/>
        <family val="2"/>
      </rPr>
      <t xml:space="preserve"> 007</t>
    </r>
    <r>
      <rPr>
        <sz val="11"/>
        <rFont val="宋体"/>
        <charset val="134"/>
      </rPr>
      <t>益生菌</t>
    </r>
    <r>
      <rPr>
        <sz val="11"/>
        <rFont val="Calibri"/>
        <family val="2"/>
      </rPr>
      <t>AD</t>
    </r>
    <r>
      <rPr>
        <sz val="11"/>
        <rFont val="宋体"/>
        <charset val="134"/>
      </rPr>
      <t>钙酸奶</t>
    </r>
    <r>
      <rPr>
        <sz val="11"/>
        <rFont val="Calibri"/>
        <family val="2"/>
      </rPr>
      <t xml:space="preserve"> </t>
    </r>
    <r>
      <rPr>
        <sz val="11"/>
        <rFont val="宋体"/>
        <charset val="134"/>
      </rPr>
      <t>低温儿童酸奶</t>
    </r>
    <r>
      <rPr>
        <sz val="11"/>
        <rFont val="Calibri"/>
        <family val="2"/>
      </rPr>
      <t>0</t>
    </r>
    <r>
      <rPr>
        <sz val="11"/>
        <rFont val="宋体"/>
        <charset val="134"/>
      </rPr>
      <t>添加剂孕妇学生</t>
    </r>
    <r>
      <rPr>
        <sz val="11"/>
        <rFont val="Calibri"/>
        <family val="2"/>
      </rPr>
      <t xml:space="preserve"> AD</t>
    </r>
    <r>
      <rPr>
        <sz val="11"/>
        <rFont val="宋体"/>
        <charset val="134"/>
      </rPr>
      <t>钙迷你罐</t>
    </r>
    <r>
      <rPr>
        <sz val="11"/>
        <rFont val="Calibri"/>
        <family val="2"/>
      </rPr>
      <t xml:space="preserve"> 220g×8</t>
    </r>
    <r>
      <rPr>
        <sz val="11"/>
        <rFont val="宋体"/>
        <charset val="134"/>
      </rPr>
      <t>罐</t>
    </r>
  </si>
  <si>
    <r>
      <rPr>
        <sz val="11"/>
        <color theme="1"/>
        <rFont val="宋体"/>
        <charset val="134"/>
      </rPr>
      <t>卡士</t>
    </r>
    <r>
      <rPr>
        <sz val="11"/>
        <color theme="1"/>
        <rFont val="Calibri"/>
        <family val="2"/>
      </rPr>
      <t xml:space="preserve"> </t>
    </r>
    <r>
      <rPr>
        <sz val="11"/>
        <color theme="1"/>
        <rFont val="宋体"/>
        <charset val="134"/>
      </rPr>
      <t>迷你罐</t>
    </r>
    <r>
      <rPr>
        <sz val="11"/>
        <color theme="1"/>
        <rFont val="Calibri"/>
        <family val="2"/>
      </rPr>
      <t>220g/</t>
    </r>
    <r>
      <rPr>
        <sz val="11"/>
        <color theme="1"/>
        <rFont val="宋体"/>
        <charset val="134"/>
      </rPr>
      <t>瓶</t>
    </r>
    <r>
      <rPr>
        <sz val="11"/>
        <color theme="1"/>
        <rFont val="Calibri"/>
        <family val="2"/>
      </rPr>
      <t xml:space="preserve"> 007</t>
    </r>
    <r>
      <rPr>
        <sz val="11"/>
        <color theme="1"/>
        <rFont val="宋体"/>
        <charset val="134"/>
      </rPr>
      <t>益生菌</t>
    </r>
    <r>
      <rPr>
        <sz val="11"/>
        <color theme="1"/>
        <rFont val="Calibri"/>
        <family val="2"/>
      </rPr>
      <t>AD</t>
    </r>
    <r>
      <rPr>
        <sz val="11"/>
        <color theme="1"/>
        <rFont val="宋体"/>
        <charset val="134"/>
      </rPr>
      <t>钙酸奶</t>
    </r>
    <r>
      <rPr>
        <sz val="11"/>
        <color theme="1"/>
        <rFont val="Calibri"/>
        <family val="2"/>
      </rPr>
      <t xml:space="preserve"> </t>
    </r>
    <r>
      <rPr>
        <sz val="11"/>
        <color theme="1"/>
        <rFont val="宋体"/>
        <charset val="134"/>
      </rPr>
      <t>低温儿童酸奶</t>
    </r>
    <r>
      <rPr>
        <sz val="11"/>
        <color theme="1"/>
        <rFont val="Calibri"/>
        <family val="2"/>
      </rPr>
      <t>0</t>
    </r>
    <r>
      <rPr>
        <sz val="11"/>
        <color theme="1"/>
        <rFont val="宋体"/>
        <charset val="134"/>
      </rPr>
      <t>添加剂孕妇学生</t>
    </r>
    <r>
      <rPr>
        <sz val="11"/>
        <color theme="1"/>
        <rFont val="Calibri"/>
        <family val="2"/>
      </rPr>
      <t xml:space="preserve"> AD</t>
    </r>
    <r>
      <rPr>
        <sz val="11"/>
        <color theme="1"/>
        <rFont val="宋体"/>
        <charset val="134"/>
      </rPr>
      <t>钙迷你罐</t>
    </r>
    <r>
      <rPr>
        <sz val="11"/>
        <color theme="1"/>
        <rFont val="Calibri"/>
        <family val="2"/>
      </rPr>
      <t xml:space="preserve"> 220g×8</t>
    </r>
    <r>
      <rPr>
        <sz val="11"/>
        <color theme="1"/>
        <rFont val="宋体"/>
        <charset val="134"/>
      </rPr>
      <t>罐</t>
    </r>
  </si>
  <si>
    <t>http://item.jd.com/10113414407930.html</t>
  </si>
  <si>
    <t>10113414407930</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</si>
  <si>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家庭装原味</t>
    </r>
    <r>
      <rPr>
        <sz val="11"/>
        <rFont val="Calibri"/>
        <family val="2"/>
      </rPr>
      <t xml:space="preserve"> 1KG×4</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</si>
  <si>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家庭装原味</t>
    </r>
    <r>
      <rPr>
        <sz val="11"/>
        <color theme="1"/>
        <rFont val="Calibri"/>
        <family val="2"/>
      </rPr>
      <t xml:space="preserve"> 1KG×4</t>
    </r>
    <r>
      <rPr>
        <sz val="11"/>
        <color theme="1"/>
        <rFont val="宋体"/>
        <charset val="134"/>
      </rPr>
      <t>瓶</t>
    </r>
  </si>
  <si>
    <t>http://item.jd.com/10117047079851.html</t>
  </si>
  <si>
    <t>10117047079851</t>
  </si>
  <si>
    <r>
      <rPr>
        <sz val="11"/>
        <rFont val="宋体"/>
        <charset val="134"/>
      </rPr>
      <t>卡士【</t>
    </r>
    <r>
      <rPr>
        <sz val="11"/>
        <rFont val="Calibri"/>
        <family val="2"/>
      </rPr>
      <t>8</t>
    </r>
    <r>
      <rPr>
        <sz val="11"/>
        <rFont val="宋体"/>
        <charset val="134"/>
      </rPr>
      <t>瓶装】</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440g/428g</t>
    </r>
    <r>
      <rPr>
        <sz val="11"/>
        <rFont val="宋体"/>
        <charset val="134"/>
      </rPr>
      <t>可选无蔗糖</t>
    </r>
    <r>
      <rPr>
        <sz val="11"/>
        <rFont val="Calibri"/>
        <family val="2"/>
      </rPr>
      <t xml:space="preserve"> </t>
    </r>
    <r>
      <rPr>
        <sz val="11"/>
        <rFont val="宋体"/>
        <charset val="134"/>
      </rPr>
      <t>低温酸奶</t>
    </r>
    <r>
      <rPr>
        <sz val="11"/>
        <rFont val="Calibri"/>
        <family val="2"/>
      </rPr>
      <t xml:space="preserve"> 007</t>
    </r>
    <r>
      <rPr>
        <sz val="11"/>
        <rFont val="宋体"/>
        <charset val="134"/>
      </rPr>
      <t>小奶罐无蔗糖原味</t>
    </r>
    <r>
      <rPr>
        <sz val="11"/>
        <rFont val="Calibri"/>
        <family val="2"/>
      </rPr>
      <t>428g*8</t>
    </r>
    <r>
      <rPr>
        <sz val="11"/>
        <rFont val="宋体"/>
        <charset val="134"/>
      </rPr>
      <t>瓶</t>
    </r>
  </si>
  <si>
    <r>
      <rPr>
        <sz val="11"/>
        <color theme="1"/>
        <rFont val="宋体"/>
        <charset val="134"/>
      </rPr>
      <t>卡士【</t>
    </r>
    <r>
      <rPr>
        <sz val="11"/>
        <color theme="1"/>
        <rFont val="Calibri"/>
        <family val="2"/>
      </rPr>
      <t>8</t>
    </r>
    <r>
      <rPr>
        <sz val="11"/>
        <color theme="1"/>
        <rFont val="宋体"/>
        <charset val="134"/>
      </rPr>
      <t>瓶装】</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440g/428g</t>
    </r>
    <r>
      <rPr>
        <sz val="11"/>
        <color theme="1"/>
        <rFont val="宋体"/>
        <charset val="134"/>
      </rPr>
      <t>可选无蔗糖</t>
    </r>
    <r>
      <rPr>
        <sz val="11"/>
        <color theme="1"/>
        <rFont val="Calibri"/>
        <family val="2"/>
      </rPr>
      <t xml:space="preserve"> </t>
    </r>
    <r>
      <rPr>
        <sz val="11"/>
        <color theme="1"/>
        <rFont val="宋体"/>
        <charset val="134"/>
      </rPr>
      <t>低温酸奶</t>
    </r>
    <r>
      <rPr>
        <sz val="11"/>
        <color theme="1"/>
        <rFont val="Calibri"/>
        <family val="2"/>
      </rPr>
      <t xml:space="preserve"> 007</t>
    </r>
    <r>
      <rPr>
        <sz val="11"/>
        <color theme="1"/>
        <rFont val="宋体"/>
        <charset val="134"/>
      </rPr>
      <t>小奶罐无蔗糖原味</t>
    </r>
    <r>
      <rPr>
        <sz val="11"/>
        <color theme="1"/>
        <rFont val="Calibri"/>
        <family val="2"/>
      </rPr>
      <t>428g*8</t>
    </r>
    <r>
      <rPr>
        <sz val="11"/>
        <color theme="1"/>
        <rFont val="宋体"/>
        <charset val="134"/>
      </rPr>
      <t>瓶</t>
    </r>
  </si>
  <si>
    <t>http://item.jd.com/10119123530163.html</t>
  </si>
  <si>
    <t>10119123530163</t>
  </si>
  <si>
    <r>
      <rPr>
        <sz val="11"/>
        <rFont val="宋体"/>
        <charset val="134"/>
      </rPr>
      <t>卡士【</t>
    </r>
    <r>
      <rPr>
        <sz val="11"/>
        <rFont val="Calibri"/>
        <family val="2"/>
      </rPr>
      <t>6</t>
    </r>
    <r>
      <rPr>
        <sz val="11"/>
        <rFont val="宋体"/>
        <charset val="134"/>
      </rPr>
      <t>瓶装】</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007</t>
    </r>
    <r>
      <rPr>
        <sz val="11"/>
        <rFont val="宋体"/>
        <charset val="134"/>
      </rPr>
      <t>小奶罐原味</t>
    </r>
    <r>
      <rPr>
        <sz val="11"/>
        <rFont val="Calibri"/>
        <family val="2"/>
      </rPr>
      <t>440g*6</t>
    </r>
    <r>
      <rPr>
        <sz val="11"/>
        <rFont val="宋体"/>
        <charset val="134"/>
      </rPr>
      <t>瓶</t>
    </r>
  </si>
  <si>
    <r>
      <rPr>
        <sz val="11"/>
        <color theme="1"/>
        <rFont val="宋体"/>
        <charset val="134"/>
      </rPr>
      <t>卡士【</t>
    </r>
    <r>
      <rPr>
        <sz val="11"/>
        <color theme="1"/>
        <rFont val="Calibri"/>
        <family val="2"/>
      </rPr>
      <t>6</t>
    </r>
    <r>
      <rPr>
        <sz val="11"/>
        <color theme="1"/>
        <rFont val="宋体"/>
        <charset val="134"/>
      </rPr>
      <t>瓶装】</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007</t>
    </r>
    <r>
      <rPr>
        <sz val="11"/>
        <color theme="1"/>
        <rFont val="宋体"/>
        <charset val="134"/>
      </rPr>
      <t>小奶罐原味</t>
    </r>
    <r>
      <rPr>
        <sz val="11"/>
        <color theme="1"/>
        <rFont val="Calibri"/>
        <family val="2"/>
      </rPr>
      <t>440g*6</t>
    </r>
    <r>
      <rPr>
        <sz val="11"/>
        <color theme="1"/>
        <rFont val="宋体"/>
        <charset val="134"/>
      </rPr>
      <t>瓶</t>
    </r>
  </si>
  <si>
    <t>http://item.jd.com/10119123530164.html</t>
  </si>
  <si>
    <t>10119123530164</t>
  </si>
  <si>
    <r>
      <rPr>
        <sz val="11"/>
        <rFont val="宋体"/>
        <charset val="134"/>
      </rPr>
      <t>卡士【</t>
    </r>
    <r>
      <rPr>
        <sz val="11"/>
        <rFont val="Calibri"/>
        <family val="2"/>
      </rPr>
      <t>6</t>
    </r>
    <r>
      <rPr>
        <sz val="11"/>
        <rFont val="宋体"/>
        <charset val="134"/>
      </rPr>
      <t>瓶装】</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007</t>
    </r>
    <r>
      <rPr>
        <sz val="11"/>
        <rFont val="宋体"/>
        <charset val="134"/>
      </rPr>
      <t>小奶罐无蔗糖</t>
    </r>
    <r>
      <rPr>
        <sz val="11"/>
        <rFont val="Calibri"/>
        <family val="2"/>
      </rPr>
      <t>428g*6</t>
    </r>
    <r>
      <rPr>
        <sz val="11"/>
        <rFont val="宋体"/>
        <charset val="134"/>
      </rPr>
      <t>瓶</t>
    </r>
  </si>
  <si>
    <r>
      <rPr>
        <sz val="11"/>
        <color theme="1"/>
        <rFont val="宋体"/>
        <charset val="134"/>
      </rPr>
      <t>卡士【</t>
    </r>
    <r>
      <rPr>
        <sz val="11"/>
        <color theme="1"/>
        <rFont val="Calibri"/>
        <family val="2"/>
      </rPr>
      <t>6</t>
    </r>
    <r>
      <rPr>
        <sz val="11"/>
        <color theme="1"/>
        <rFont val="宋体"/>
        <charset val="134"/>
      </rPr>
      <t>瓶装】</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007</t>
    </r>
    <r>
      <rPr>
        <sz val="11"/>
        <color theme="1"/>
        <rFont val="宋体"/>
        <charset val="134"/>
      </rPr>
      <t>小奶罐无蔗糖</t>
    </r>
    <r>
      <rPr>
        <sz val="11"/>
        <color theme="1"/>
        <rFont val="Calibri"/>
        <family val="2"/>
      </rPr>
      <t>428g*6</t>
    </r>
    <r>
      <rPr>
        <sz val="11"/>
        <color theme="1"/>
        <rFont val="宋体"/>
        <charset val="134"/>
      </rPr>
      <t>瓶</t>
    </r>
  </si>
  <si>
    <t>http://item.jd.com/10109934313201.html</t>
  </si>
  <si>
    <t>10109934313201</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</si>
  <si>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家庭装原味</t>
    </r>
    <r>
      <rPr>
        <sz val="11"/>
        <rFont val="Calibri"/>
        <family val="2"/>
      </rPr>
      <t xml:space="preserve"> 1KG×1</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</si>
  <si>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家庭装原味</t>
    </r>
    <r>
      <rPr>
        <sz val="11"/>
        <color theme="1"/>
        <rFont val="Calibri"/>
        <family val="2"/>
      </rPr>
      <t xml:space="preserve"> 1KG×1</t>
    </r>
    <r>
      <rPr>
        <sz val="11"/>
        <color theme="1"/>
        <rFont val="宋体"/>
        <charset val="134"/>
      </rPr>
      <t>瓶</t>
    </r>
  </si>
  <si>
    <t>http://item.jd.com/10109934313205.html</t>
  </si>
  <si>
    <t>10109934313205</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</si>
  <si>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家庭装无蔗糖原味</t>
    </r>
    <r>
      <rPr>
        <sz val="11"/>
        <rFont val="Calibri"/>
        <family val="2"/>
      </rPr>
      <t xml:space="preserve"> 969g×2</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</si>
  <si>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家庭装无蔗糖原味</t>
    </r>
    <r>
      <rPr>
        <sz val="11"/>
        <color theme="1"/>
        <rFont val="Calibri"/>
        <family val="2"/>
      </rPr>
      <t xml:space="preserve"> 969g×2</t>
    </r>
    <r>
      <rPr>
        <sz val="11"/>
        <color theme="1"/>
        <rFont val="宋体"/>
        <charset val="134"/>
      </rPr>
      <t>瓶</t>
    </r>
  </si>
  <si>
    <t>http://item.jd.com/10109934313202.html</t>
  </si>
  <si>
    <t>10109934313202</t>
  </si>
  <si>
    <r>
      <rPr>
        <sz val="11"/>
        <rFont val="宋体"/>
        <charset val="134"/>
      </rPr>
      <t>卡士</t>
    </r>
    <r>
      <rPr>
        <sz val="11"/>
        <rFont val="Calibri"/>
        <family val="2"/>
      </rPr>
      <t xml:space="preserve"> 007</t>
    </r>
    <r>
      <rPr>
        <sz val="11"/>
        <rFont val="宋体"/>
        <charset val="134"/>
      </rPr>
      <t>酸奶</t>
    </r>
    <r>
      <rPr>
        <sz val="11"/>
        <rFont val="Calibri"/>
        <family val="2"/>
      </rPr>
      <t>1kg/969g</t>
    </r>
    <r>
      <rPr>
        <sz val="11"/>
        <rFont val="宋体"/>
        <charset val="134"/>
      </rPr>
      <t>家庭装</t>
    </r>
    <r>
      <rPr>
        <sz val="11"/>
        <rFont val="Calibri"/>
        <family val="2"/>
      </rPr>
      <t xml:space="preserve"> </t>
    </r>
    <r>
      <rPr>
        <sz val="11"/>
        <rFont val="宋体"/>
        <charset val="134"/>
      </rPr>
      <t>原味</t>
    </r>
    <r>
      <rPr>
        <sz val="11"/>
        <rFont val="Calibri"/>
        <family val="2"/>
      </rPr>
      <t>/</t>
    </r>
    <r>
      <rPr>
        <sz val="11"/>
        <rFont val="宋体"/>
        <charset val="134"/>
      </rPr>
      <t>无蔗糖可选低温酸奶轻食风味发酵乳</t>
    </r>
    <r>
      <rPr>
        <sz val="11"/>
        <rFont val="Calibri"/>
        <family val="2"/>
      </rPr>
      <t xml:space="preserve"> 007</t>
    </r>
    <r>
      <rPr>
        <sz val="11"/>
        <rFont val="宋体"/>
        <charset val="134"/>
      </rPr>
      <t>家庭装无蔗糖原味</t>
    </r>
    <r>
      <rPr>
        <sz val="11"/>
        <rFont val="Calibri"/>
        <family val="2"/>
      </rPr>
      <t xml:space="preserve"> 969g×1</t>
    </r>
    <r>
      <rPr>
        <sz val="11"/>
        <rFont val="宋体"/>
        <charset val="134"/>
      </rPr>
      <t>瓶</t>
    </r>
  </si>
  <si>
    <r>
      <rPr>
        <sz val="11"/>
        <color theme="1"/>
        <rFont val="宋体"/>
        <charset val="134"/>
      </rPr>
      <t>卡士</t>
    </r>
    <r>
      <rPr>
        <sz val="11"/>
        <color theme="1"/>
        <rFont val="Calibri"/>
        <family val="2"/>
      </rPr>
      <t xml:space="preserve"> 007</t>
    </r>
    <r>
      <rPr>
        <sz val="11"/>
        <color theme="1"/>
        <rFont val="宋体"/>
        <charset val="134"/>
      </rPr>
      <t>酸奶</t>
    </r>
    <r>
      <rPr>
        <sz val="11"/>
        <color theme="1"/>
        <rFont val="Calibri"/>
        <family val="2"/>
      </rPr>
      <t>1kg/969g</t>
    </r>
    <r>
      <rPr>
        <sz val="11"/>
        <color theme="1"/>
        <rFont val="宋体"/>
        <charset val="134"/>
      </rPr>
      <t>家庭装</t>
    </r>
    <r>
      <rPr>
        <sz val="11"/>
        <color theme="1"/>
        <rFont val="Calibri"/>
        <family val="2"/>
      </rPr>
      <t xml:space="preserve"> </t>
    </r>
    <r>
      <rPr>
        <sz val="11"/>
        <color theme="1"/>
        <rFont val="宋体"/>
        <charset val="134"/>
      </rPr>
      <t>原味</t>
    </r>
    <r>
      <rPr>
        <sz val="11"/>
        <color theme="1"/>
        <rFont val="Calibri"/>
        <family val="2"/>
      </rPr>
      <t>/</t>
    </r>
    <r>
      <rPr>
        <sz val="11"/>
        <color theme="1"/>
        <rFont val="宋体"/>
        <charset val="134"/>
      </rPr>
      <t>无蔗糖可选低温酸奶轻食风味发酵乳</t>
    </r>
    <r>
      <rPr>
        <sz val="11"/>
        <color theme="1"/>
        <rFont val="Calibri"/>
        <family val="2"/>
      </rPr>
      <t xml:space="preserve"> 007</t>
    </r>
    <r>
      <rPr>
        <sz val="11"/>
        <color theme="1"/>
        <rFont val="宋体"/>
        <charset val="134"/>
      </rPr>
      <t>家庭装无蔗糖原味</t>
    </r>
    <r>
      <rPr>
        <sz val="11"/>
        <color theme="1"/>
        <rFont val="Calibri"/>
        <family val="2"/>
      </rPr>
      <t xml:space="preserve"> 969g×1</t>
    </r>
    <r>
      <rPr>
        <sz val="11"/>
        <color theme="1"/>
        <rFont val="宋体"/>
        <charset val="134"/>
      </rPr>
      <t>瓶</t>
    </r>
  </si>
  <si>
    <t>https://item.jd.com/10110382639741.html</t>
  </si>
  <si>
    <t>10110382639741</t>
  </si>
  <si>
    <r>
      <rPr>
        <sz val="11"/>
        <rFont val="宋体"/>
        <charset val="134"/>
      </rPr>
      <t>卡士【</t>
    </r>
    <r>
      <rPr>
        <sz val="11"/>
        <rFont val="Calibri"/>
        <family val="2"/>
      </rPr>
      <t>4</t>
    </r>
    <r>
      <rPr>
        <sz val="11"/>
        <rFont val="宋体"/>
        <charset val="134"/>
      </rPr>
      <t>袋尝鲜装】宝贝第二餐</t>
    </r>
    <r>
      <rPr>
        <sz val="11"/>
        <rFont val="Calibri"/>
        <family val="2"/>
      </rPr>
      <t xml:space="preserve"> </t>
    </r>
    <r>
      <rPr>
        <sz val="11"/>
        <rFont val="宋体"/>
        <charset val="134"/>
      </rPr>
      <t>儿童酸奶</t>
    </r>
    <r>
      <rPr>
        <sz val="11"/>
        <rFont val="Calibri"/>
        <family val="2"/>
      </rPr>
      <t xml:space="preserve">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 xml:space="preserve"> 85g×4</t>
    </r>
    <r>
      <rPr>
        <sz val="11"/>
        <rFont val="宋体"/>
        <charset val="134"/>
      </rPr>
      <t>袋</t>
    </r>
  </si>
  <si>
    <r>
      <rPr>
        <sz val="11"/>
        <color theme="1"/>
        <rFont val="宋体"/>
        <charset val="134"/>
      </rPr>
      <t>卡士【</t>
    </r>
    <r>
      <rPr>
        <sz val="11"/>
        <color theme="1"/>
        <rFont val="Calibri"/>
        <family val="2"/>
      </rPr>
      <t>4</t>
    </r>
    <r>
      <rPr>
        <sz val="11"/>
        <color theme="1"/>
        <rFont val="宋体"/>
        <charset val="134"/>
      </rPr>
      <t>袋尝鲜装】宝贝第二餐</t>
    </r>
    <r>
      <rPr>
        <sz val="11"/>
        <color theme="1"/>
        <rFont val="Calibri"/>
        <family val="2"/>
      </rPr>
      <t xml:space="preserve"> </t>
    </r>
    <r>
      <rPr>
        <sz val="11"/>
        <color theme="1"/>
        <rFont val="宋体"/>
        <charset val="134"/>
      </rPr>
      <t>儿童酸奶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西梅苹果味</t>
    </r>
    <r>
      <rPr>
        <sz val="11"/>
        <color theme="1"/>
        <rFont val="Calibri"/>
        <family val="2"/>
      </rPr>
      <t xml:space="preserve"> 85g×4</t>
    </r>
    <r>
      <rPr>
        <sz val="11"/>
        <color theme="1"/>
        <rFont val="宋体"/>
        <charset val="134"/>
      </rPr>
      <t>袋</t>
    </r>
  </si>
  <si>
    <t>https://item.jd.com/10108521511577.html</t>
  </si>
  <si>
    <t>10108521511577</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</si>
  <si>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无蔗糖原味</t>
    </r>
    <r>
      <rPr>
        <sz val="11"/>
        <rFont val="Calibri"/>
        <family val="2"/>
      </rPr>
      <t xml:space="preserve"> 85g×18</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</si>
  <si>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无蔗糖原味</t>
    </r>
    <r>
      <rPr>
        <sz val="11"/>
        <color theme="1"/>
        <rFont val="Calibri"/>
        <family val="2"/>
      </rPr>
      <t xml:space="preserve"> 85g×18</t>
    </r>
    <r>
      <rPr>
        <sz val="11"/>
        <color theme="1"/>
        <rFont val="宋体"/>
        <charset val="134"/>
      </rPr>
      <t>袋</t>
    </r>
  </si>
  <si>
    <t>https://item.jd.com/10110385762009.html</t>
  </si>
  <si>
    <t>10110385762009</t>
  </si>
  <si>
    <r>
      <rPr>
        <sz val="11"/>
        <rFont val="宋体"/>
        <charset val="134"/>
      </rPr>
      <t>卡士【</t>
    </r>
    <r>
      <rPr>
        <sz val="11"/>
        <rFont val="Calibri"/>
        <family val="2"/>
      </rPr>
      <t>12</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 xml:space="preserve"> 85g×12</t>
    </r>
    <r>
      <rPr>
        <sz val="11"/>
        <rFont val="宋体"/>
        <charset val="134"/>
      </rPr>
      <t>袋</t>
    </r>
  </si>
  <si>
    <r>
      <rPr>
        <sz val="11"/>
        <color theme="1"/>
        <rFont val="宋体"/>
        <charset val="134"/>
      </rPr>
      <t>卡士【</t>
    </r>
    <r>
      <rPr>
        <sz val="11"/>
        <color theme="1"/>
        <rFont val="Calibri"/>
        <family val="2"/>
      </rPr>
      <t>12</t>
    </r>
    <r>
      <rPr>
        <sz val="11"/>
        <color theme="1"/>
        <rFont val="宋体"/>
        <charset val="134"/>
      </rPr>
      <t>袋装】宝贝第二餐儿童酸奶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西梅苹果味</t>
    </r>
    <r>
      <rPr>
        <sz val="11"/>
        <color theme="1"/>
        <rFont val="Calibri"/>
        <family val="2"/>
      </rPr>
      <t xml:space="preserve"> 85g×12</t>
    </r>
    <r>
      <rPr>
        <sz val="11"/>
        <color theme="1"/>
        <rFont val="宋体"/>
        <charset val="134"/>
      </rPr>
      <t>袋</t>
    </r>
  </si>
  <si>
    <t>https://item.jd.com/10110383806568.html</t>
  </si>
  <si>
    <t>10110383806568</t>
  </si>
  <si>
    <r>
      <rPr>
        <sz val="11"/>
        <rFont val="宋体"/>
        <charset val="134"/>
      </rPr>
      <t>卡士【</t>
    </r>
    <r>
      <rPr>
        <sz val="11"/>
        <rFont val="Calibri"/>
        <family val="2"/>
      </rPr>
      <t>6</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 xml:space="preserve"> 85g×6</t>
    </r>
    <r>
      <rPr>
        <sz val="11"/>
        <rFont val="宋体"/>
        <charset val="134"/>
      </rPr>
      <t>袋</t>
    </r>
  </si>
  <si>
    <r>
      <rPr>
        <sz val="11"/>
        <color theme="1"/>
        <rFont val="宋体"/>
        <charset val="134"/>
      </rPr>
      <t>卡士【</t>
    </r>
    <r>
      <rPr>
        <sz val="11"/>
        <color theme="1"/>
        <rFont val="Calibri"/>
        <family val="2"/>
      </rPr>
      <t>6</t>
    </r>
    <r>
      <rPr>
        <sz val="11"/>
        <color theme="1"/>
        <rFont val="宋体"/>
        <charset val="134"/>
      </rPr>
      <t>袋装】宝贝第二餐儿童酸奶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西梅苹果味</t>
    </r>
    <r>
      <rPr>
        <sz val="11"/>
        <color theme="1"/>
        <rFont val="Calibri"/>
        <family val="2"/>
      </rPr>
      <t xml:space="preserve"> 85g×6</t>
    </r>
    <r>
      <rPr>
        <sz val="11"/>
        <color theme="1"/>
        <rFont val="宋体"/>
        <charset val="134"/>
      </rPr>
      <t>袋</t>
    </r>
  </si>
  <si>
    <t>https://item.jd.com/10108521511572.html</t>
  </si>
  <si>
    <t>10108521511572</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</si>
  <si>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无蔗糖原味</t>
    </r>
    <r>
      <rPr>
        <sz val="11"/>
        <rFont val="Calibri"/>
        <family val="2"/>
      </rPr>
      <t xml:space="preserve"> 85g×12</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</si>
  <si>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无蔗糖原味</t>
    </r>
    <r>
      <rPr>
        <sz val="11"/>
        <color theme="1"/>
        <rFont val="Calibri"/>
        <family val="2"/>
      </rPr>
      <t xml:space="preserve"> 85g×12</t>
    </r>
    <r>
      <rPr>
        <sz val="11"/>
        <color theme="1"/>
        <rFont val="宋体"/>
        <charset val="134"/>
      </rPr>
      <t>袋</t>
    </r>
  </si>
  <si>
    <t>https://item.jd.com/10110387772962.html</t>
  </si>
  <si>
    <t>10110387772962</t>
  </si>
  <si>
    <r>
      <rPr>
        <sz val="11"/>
        <rFont val="宋体"/>
        <charset val="134"/>
      </rPr>
      <t>卡士【</t>
    </r>
    <r>
      <rPr>
        <sz val="11"/>
        <rFont val="Calibri"/>
        <family val="2"/>
      </rPr>
      <t>18</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 xml:space="preserve"> 85g×18</t>
    </r>
    <r>
      <rPr>
        <sz val="11"/>
        <rFont val="宋体"/>
        <charset val="134"/>
      </rPr>
      <t>袋</t>
    </r>
  </si>
  <si>
    <r>
      <rPr>
        <sz val="11"/>
        <color theme="1"/>
        <rFont val="宋体"/>
        <charset val="134"/>
      </rPr>
      <t>卡士【</t>
    </r>
    <r>
      <rPr>
        <sz val="11"/>
        <color theme="1"/>
        <rFont val="Calibri"/>
        <family val="2"/>
      </rPr>
      <t>18</t>
    </r>
    <r>
      <rPr>
        <sz val="11"/>
        <color theme="1"/>
        <rFont val="宋体"/>
        <charset val="134"/>
      </rPr>
      <t>袋装】宝贝第二餐儿童酸奶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 xml:space="preserve"> 85g×18</t>
    </r>
    <r>
      <rPr>
        <sz val="11"/>
        <color theme="1"/>
        <rFont val="宋体"/>
        <charset val="134"/>
      </rPr>
      <t>袋</t>
    </r>
  </si>
  <si>
    <t>https://item.jd.com/10108844859574.html</t>
  </si>
  <si>
    <t>10108844859574</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</si>
  <si>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bg </t>
    </r>
    <r>
      <rPr>
        <sz val="11"/>
        <rFont val="宋体"/>
        <charset val="134"/>
      </rPr>
      <t>西梅苹果味</t>
    </r>
    <r>
      <rPr>
        <sz val="11"/>
        <rFont val="Calibri"/>
        <family val="2"/>
      </rPr>
      <t xml:space="preserve"> 85g×6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</si>
  <si>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bg </t>
    </r>
    <r>
      <rPr>
        <sz val="11"/>
        <color theme="1"/>
        <rFont val="宋体"/>
        <charset val="134"/>
      </rPr>
      <t>西梅苹果味</t>
    </r>
    <r>
      <rPr>
        <sz val="11"/>
        <color theme="1"/>
        <rFont val="Calibri"/>
        <family val="2"/>
      </rPr>
      <t xml:space="preserve"> 85g×6</t>
    </r>
    <r>
      <rPr>
        <sz val="11"/>
        <color theme="1"/>
        <rFont val="宋体"/>
        <charset val="134"/>
      </rPr>
      <t>袋</t>
    </r>
  </si>
  <si>
    <t>https://item.jd.com/10110030673967.html</t>
  </si>
  <si>
    <t>10110030673967</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</si>
  <si>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tg4 </t>
    </r>
    <r>
      <rPr>
        <sz val="11"/>
        <rFont val="宋体"/>
        <charset val="134"/>
      </rPr>
      <t>草莓蓝莓树莓味</t>
    </r>
    <r>
      <rPr>
        <sz val="11"/>
        <rFont val="Calibri"/>
        <family val="2"/>
      </rPr>
      <t xml:space="preserve"> 85g×12</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</si>
  <si>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tg4 </t>
    </r>
    <r>
      <rPr>
        <sz val="11"/>
        <color theme="1"/>
        <rFont val="宋体"/>
        <charset val="134"/>
      </rPr>
      <t>草莓蓝莓树莓味</t>
    </r>
    <r>
      <rPr>
        <sz val="11"/>
        <color theme="1"/>
        <rFont val="Calibri"/>
        <family val="2"/>
      </rPr>
      <t xml:space="preserve"> 85g×12</t>
    </r>
    <r>
      <rPr>
        <sz val="11"/>
        <color theme="1"/>
        <rFont val="宋体"/>
        <charset val="134"/>
      </rPr>
      <t>袋</t>
    </r>
  </si>
  <si>
    <t>https://item.jd.com/10110030673968.html</t>
  </si>
  <si>
    <t>10110030673968</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</si>
  <si>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tg4 </t>
    </r>
    <r>
      <rPr>
        <sz val="11"/>
        <rFont val="宋体"/>
        <charset val="134"/>
      </rPr>
      <t>山楂鸡内金六物味</t>
    </r>
    <r>
      <rPr>
        <sz val="11"/>
        <rFont val="Calibri"/>
        <family val="2"/>
      </rPr>
      <t xml:space="preserve"> 85g×12</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</si>
  <si>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tg4 </t>
    </r>
    <r>
      <rPr>
        <sz val="11"/>
        <color theme="1"/>
        <rFont val="宋体"/>
        <charset val="134"/>
      </rPr>
      <t>山楂鸡内金六物味</t>
    </r>
    <r>
      <rPr>
        <sz val="11"/>
        <color theme="1"/>
        <rFont val="Calibri"/>
        <family val="2"/>
      </rPr>
      <t xml:space="preserve"> 85g×12</t>
    </r>
    <r>
      <rPr>
        <sz val="11"/>
        <color theme="1"/>
        <rFont val="宋体"/>
        <charset val="134"/>
      </rPr>
      <t>袋</t>
    </r>
  </si>
  <si>
    <t>https://item.jd.com/10115557608081.html</t>
  </si>
  <si>
    <t>10115557608081</t>
  </si>
  <si>
    <r>
      <rPr>
        <sz val="11"/>
        <rFont val="宋体"/>
        <charset val="134"/>
      </rPr>
      <t>卡士</t>
    </r>
    <r>
      <rPr>
        <sz val="11"/>
        <rFont val="Calibri"/>
        <family val="2"/>
      </rPr>
      <t xml:space="preserve"> </t>
    </r>
    <r>
      <rPr>
        <sz val="11"/>
        <rFont val="宋体"/>
        <charset val="134"/>
      </rPr>
      <t>宝贝第二餐酸奶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zd 4%</t>
    </r>
    <r>
      <rPr>
        <sz val="11"/>
        <rFont val="宋体"/>
        <charset val="134"/>
      </rPr>
      <t>蔗糖草莓蓝莓树莓味</t>
    </r>
    <r>
      <rPr>
        <sz val="11"/>
        <rFont val="Calibri"/>
        <family val="2"/>
      </rPr>
      <t xml:space="preserve"> 85g×11</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</si>
  <si>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zd 4%</t>
    </r>
    <r>
      <rPr>
        <sz val="11"/>
        <color theme="1"/>
        <rFont val="宋体"/>
        <charset val="134"/>
      </rPr>
      <t>蔗糖草莓蓝莓树莓味</t>
    </r>
    <r>
      <rPr>
        <sz val="11"/>
        <color theme="1"/>
        <rFont val="Calibri"/>
        <family val="2"/>
      </rPr>
      <t xml:space="preserve"> 85g×11</t>
    </r>
    <r>
      <rPr>
        <sz val="11"/>
        <color theme="1"/>
        <rFont val="宋体"/>
        <charset val="134"/>
      </rPr>
      <t>袋</t>
    </r>
  </si>
  <si>
    <t>https://item.jd.com/10115461622607.html</t>
  </si>
  <si>
    <t>10115461622607</t>
  </si>
  <si>
    <r>
      <rPr>
        <sz val="11"/>
        <rFont val="宋体"/>
        <charset val="134"/>
      </rPr>
      <t>卡士【</t>
    </r>
    <r>
      <rPr>
        <sz val="11"/>
        <rFont val="Calibri"/>
        <family val="2"/>
      </rPr>
      <t>11</t>
    </r>
    <r>
      <rPr>
        <sz val="11"/>
        <rFont val="宋体"/>
        <charset val="134"/>
      </rPr>
      <t>袋装】宝贝第二餐酸奶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0</t>
    </r>
    <r>
      <rPr>
        <sz val="11"/>
        <rFont val="宋体"/>
        <charset val="134"/>
      </rPr>
      <t>蔗糖原味</t>
    </r>
    <r>
      <rPr>
        <sz val="11"/>
        <rFont val="Calibri"/>
        <family val="2"/>
      </rPr>
      <t xml:space="preserve"> 85g×11</t>
    </r>
    <r>
      <rPr>
        <sz val="11"/>
        <rFont val="宋体"/>
        <charset val="134"/>
      </rPr>
      <t>袋</t>
    </r>
  </si>
  <si>
    <r>
      <rPr>
        <sz val="11"/>
        <color theme="1"/>
        <rFont val="宋体"/>
        <charset val="134"/>
      </rPr>
      <t>卡士【</t>
    </r>
    <r>
      <rPr>
        <sz val="11"/>
        <color theme="1"/>
        <rFont val="Calibri"/>
        <family val="2"/>
      </rPr>
      <t>11</t>
    </r>
    <r>
      <rPr>
        <sz val="11"/>
        <color theme="1"/>
        <rFont val="宋体"/>
        <charset val="134"/>
      </rPr>
      <t>袋装】宝贝第二餐酸奶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0</t>
    </r>
    <r>
      <rPr>
        <sz val="11"/>
        <color theme="1"/>
        <rFont val="宋体"/>
        <charset val="134"/>
      </rPr>
      <t>蔗糖原味</t>
    </r>
    <r>
      <rPr>
        <sz val="11"/>
        <color theme="1"/>
        <rFont val="Calibri"/>
        <family val="2"/>
      </rPr>
      <t xml:space="preserve"> 85g×11</t>
    </r>
    <r>
      <rPr>
        <sz val="11"/>
        <color theme="1"/>
        <rFont val="宋体"/>
        <charset val="134"/>
      </rPr>
      <t>袋</t>
    </r>
  </si>
  <si>
    <t>https://item.jd.com/10108521511581.html</t>
  </si>
  <si>
    <t>10108521511581</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</si>
  <si>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混合口味</t>
    </r>
    <r>
      <rPr>
        <sz val="11"/>
        <rFont val="Calibri"/>
        <family val="2"/>
      </rPr>
      <t xml:space="preserve"> 85g×18</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</si>
  <si>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混合口味</t>
    </r>
    <r>
      <rPr>
        <sz val="11"/>
        <color theme="1"/>
        <rFont val="Calibri"/>
        <family val="2"/>
      </rPr>
      <t xml:space="preserve"> 85g×18</t>
    </r>
    <r>
      <rPr>
        <sz val="11"/>
        <color theme="1"/>
        <rFont val="宋体"/>
        <charset val="134"/>
      </rPr>
      <t>袋</t>
    </r>
  </si>
  <si>
    <t>https://item.jd.com/10108521511578.html</t>
  </si>
  <si>
    <t>10108521511578</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</si>
  <si>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 xml:space="preserve"> 85g×18</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</si>
  <si>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西梅苹果味</t>
    </r>
    <r>
      <rPr>
        <sz val="11"/>
        <color theme="1"/>
        <rFont val="Calibri"/>
        <family val="2"/>
      </rPr>
      <t xml:space="preserve"> 85g×18</t>
    </r>
    <r>
      <rPr>
        <sz val="11"/>
        <color theme="1"/>
        <rFont val="宋体"/>
        <charset val="134"/>
      </rPr>
      <t>袋</t>
    </r>
  </si>
  <si>
    <t>https://item.jd.com/10110383806569.html</t>
  </si>
  <si>
    <t>10110383806569</t>
  </si>
  <si>
    <r>
      <rPr>
        <sz val="11"/>
        <rFont val="宋体"/>
        <charset val="134"/>
      </rPr>
      <t>卡士【</t>
    </r>
    <r>
      <rPr>
        <sz val="11"/>
        <rFont val="Calibri"/>
        <family val="2"/>
      </rPr>
      <t>6</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 xml:space="preserve"> 85g×6</t>
    </r>
    <r>
      <rPr>
        <sz val="11"/>
        <rFont val="宋体"/>
        <charset val="134"/>
      </rPr>
      <t>袋</t>
    </r>
  </si>
  <si>
    <r>
      <rPr>
        <sz val="11"/>
        <color theme="1"/>
        <rFont val="宋体"/>
        <charset val="134"/>
      </rPr>
      <t>卡士【</t>
    </r>
    <r>
      <rPr>
        <sz val="11"/>
        <color theme="1"/>
        <rFont val="Calibri"/>
        <family val="2"/>
      </rPr>
      <t>6</t>
    </r>
    <r>
      <rPr>
        <sz val="11"/>
        <color theme="1"/>
        <rFont val="宋体"/>
        <charset val="134"/>
      </rPr>
      <t>袋装】宝贝第二餐儿童酸奶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 xml:space="preserve"> 85g×6</t>
    </r>
    <r>
      <rPr>
        <sz val="11"/>
        <color theme="1"/>
        <rFont val="宋体"/>
        <charset val="134"/>
      </rPr>
      <t>袋</t>
    </r>
  </si>
  <si>
    <t>https://item.jd.com/10110387772961.html</t>
  </si>
  <si>
    <t>10110387772961</t>
  </si>
  <si>
    <r>
      <rPr>
        <sz val="11"/>
        <rFont val="宋体"/>
        <charset val="134"/>
      </rPr>
      <t>卡士【</t>
    </r>
    <r>
      <rPr>
        <sz val="11"/>
        <rFont val="Calibri"/>
        <family val="2"/>
      </rPr>
      <t>18</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 xml:space="preserve"> 85g×18</t>
    </r>
    <r>
      <rPr>
        <sz val="11"/>
        <rFont val="宋体"/>
        <charset val="134"/>
      </rPr>
      <t>袋</t>
    </r>
  </si>
  <si>
    <r>
      <rPr>
        <sz val="11"/>
        <color theme="1"/>
        <rFont val="宋体"/>
        <charset val="134"/>
      </rPr>
      <t>卡士【</t>
    </r>
    <r>
      <rPr>
        <sz val="11"/>
        <color theme="1"/>
        <rFont val="Calibri"/>
        <family val="2"/>
      </rPr>
      <t>18</t>
    </r>
    <r>
      <rPr>
        <sz val="11"/>
        <color theme="1"/>
        <rFont val="宋体"/>
        <charset val="134"/>
      </rPr>
      <t>袋装】宝贝第二餐儿童酸奶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西梅苹果味</t>
    </r>
    <r>
      <rPr>
        <sz val="11"/>
        <color theme="1"/>
        <rFont val="Calibri"/>
        <family val="2"/>
      </rPr>
      <t xml:space="preserve"> 85g×18</t>
    </r>
    <r>
      <rPr>
        <sz val="11"/>
        <color theme="1"/>
        <rFont val="宋体"/>
        <charset val="134"/>
      </rPr>
      <t>袋</t>
    </r>
  </si>
  <si>
    <t>https://item.jd.com/10108521511567.html</t>
  </si>
  <si>
    <t>10108521511567</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</si>
  <si>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无蔗糖原味</t>
    </r>
    <r>
      <rPr>
        <sz val="11"/>
        <rFont val="Calibri"/>
        <family val="2"/>
      </rPr>
      <t xml:space="preserve"> 85g×6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</si>
  <si>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无蔗糖原味</t>
    </r>
    <r>
      <rPr>
        <sz val="11"/>
        <color theme="1"/>
        <rFont val="Calibri"/>
        <family val="2"/>
      </rPr>
      <t xml:space="preserve"> 85g×6</t>
    </r>
    <r>
      <rPr>
        <sz val="11"/>
        <color theme="1"/>
        <rFont val="宋体"/>
        <charset val="134"/>
      </rPr>
      <t>袋</t>
    </r>
  </si>
  <si>
    <t>https://item.jd.com/10108521511571.html</t>
  </si>
  <si>
    <t>10108521511571</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</si>
  <si>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【共</t>
    </r>
    <r>
      <rPr>
        <sz val="11"/>
        <rFont val="Calibri"/>
        <family val="2"/>
      </rPr>
      <t>6</t>
    </r>
    <r>
      <rPr>
        <sz val="11"/>
        <rFont val="宋体"/>
        <charset val="134"/>
      </rPr>
      <t>袋】原味</t>
    </r>
    <r>
      <rPr>
        <sz val="11"/>
        <rFont val="Calibri"/>
        <family val="2"/>
      </rPr>
      <t>1</t>
    </r>
    <r>
      <rPr>
        <sz val="11"/>
        <rFont val="宋体"/>
        <charset val="134"/>
      </rPr>
      <t>西梅</t>
    </r>
    <r>
      <rPr>
        <sz val="11"/>
        <rFont val="Calibri"/>
        <family val="2"/>
      </rPr>
      <t>2</t>
    </r>
    <r>
      <rPr>
        <sz val="11"/>
        <rFont val="宋体"/>
        <charset val="134"/>
      </rPr>
      <t>草莓</t>
    </r>
    <r>
      <rPr>
        <sz val="11"/>
        <rFont val="Calibri"/>
        <family val="2"/>
      </rPr>
      <t>2</t>
    </r>
    <r>
      <rPr>
        <sz val="11"/>
        <rFont val="宋体"/>
        <charset val="134"/>
      </rPr>
      <t>山楂</t>
    </r>
    <r>
      <rPr>
        <sz val="11"/>
        <rFont val="Calibri"/>
        <family val="2"/>
      </rPr>
      <t>1</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</si>
  <si>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【共</t>
    </r>
    <r>
      <rPr>
        <sz val="11"/>
        <color theme="1"/>
        <rFont val="Calibri"/>
        <family val="2"/>
      </rPr>
      <t>6</t>
    </r>
    <r>
      <rPr>
        <sz val="11"/>
        <color theme="1"/>
        <rFont val="宋体"/>
        <charset val="134"/>
      </rPr>
      <t>袋】原味</t>
    </r>
    <r>
      <rPr>
        <sz val="11"/>
        <color theme="1"/>
        <rFont val="Calibri"/>
        <family val="2"/>
      </rPr>
      <t>1</t>
    </r>
    <r>
      <rPr>
        <sz val="11"/>
        <color theme="1"/>
        <rFont val="宋体"/>
        <charset val="134"/>
      </rPr>
      <t>西梅</t>
    </r>
    <r>
      <rPr>
        <sz val="11"/>
        <color theme="1"/>
        <rFont val="Calibri"/>
        <family val="2"/>
      </rPr>
      <t>2</t>
    </r>
    <r>
      <rPr>
        <sz val="11"/>
        <color theme="1"/>
        <rFont val="宋体"/>
        <charset val="134"/>
      </rPr>
      <t>草莓</t>
    </r>
    <r>
      <rPr>
        <sz val="11"/>
        <color theme="1"/>
        <rFont val="Calibri"/>
        <family val="2"/>
      </rPr>
      <t>2</t>
    </r>
    <r>
      <rPr>
        <sz val="11"/>
        <color theme="1"/>
        <rFont val="宋体"/>
        <charset val="134"/>
      </rPr>
      <t>山楂</t>
    </r>
    <r>
      <rPr>
        <sz val="11"/>
        <color theme="1"/>
        <rFont val="Calibri"/>
        <family val="2"/>
      </rPr>
      <t>1</t>
    </r>
  </si>
  <si>
    <t>https://item.jd.com/10115557608079.html</t>
  </si>
  <si>
    <t>10115557608079</t>
  </si>
  <si>
    <r>
      <rPr>
        <sz val="11"/>
        <rFont val="宋体"/>
        <charset val="134"/>
      </rPr>
      <t>卡士</t>
    </r>
    <r>
      <rPr>
        <sz val="11"/>
        <rFont val="Calibri"/>
        <family val="2"/>
      </rPr>
      <t xml:space="preserve"> </t>
    </r>
    <r>
      <rPr>
        <sz val="11"/>
        <rFont val="宋体"/>
        <charset val="134"/>
      </rPr>
      <t>宝贝第二餐酸奶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zd 0</t>
    </r>
    <r>
      <rPr>
        <sz val="11"/>
        <rFont val="宋体"/>
        <charset val="134"/>
      </rPr>
      <t>蔗糖原味</t>
    </r>
    <r>
      <rPr>
        <sz val="11"/>
        <rFont val="Calibri"/>
        <family val="2"/>
      </rPr>
      <t xml:space="preserve"> 85g×11</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</si>
  <si>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zd 0</t>
    </r>
    <r>
      <rPr>
        <sz val="11"/>
        <color theme="1"/>
        <rFont val="宋体"/>
        <charset val="134"/>
      </rPr>
      <t>蔗糖原味</t>
    </r>
    <r>
      <rPr>
        <sz val="11"/>
        <color theme="1"/>
        <rFont val="Calibri"/>
        <family val="2"/>
      </rPr>
      <t xml:space="preserve"> 85g×11</t>
    </r>
    <r>
      <rPr>
        <sz val="11"/>
        <color theme="1"/>
        <rFont val="宋体"/>
        <charset val="134"/>
      </rPr>
      <t>袋</t>
    </r>
  </si>
  <si>
    <t>https://item.jd.com/10108521511579.html</t>
  </si>
  <si>
    <t>10108521511579</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</si>
  <si>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 xml:space="preserve"> 85g×18</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</si>
  <si>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 xml:space="preserve"> </t>
    </r>
    <r>
      <rPr>
        <sz val="11"/>
        <color theme="1"/>
        <rFont val="宋体"/>
        <charset val="134"/>
      </rPr>
      <t>单袋</t>
    </r>
    <r>
      <rPr>
        <sz val="11"/>
        <color theme="1"/>
        <rFont val="Calibri"/>
        <family val="2"/>
      </rPr>
      <t xml:space="preserve">85g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 xml:space="preserve"> 85g×18</t>
    </r>
    <r>
      <rPr>
        <sz val="11"/>
        <color theme="1"/>
        <rFont val="宋体"/>
        <charset val="134"/>
      </rPr>
      <t>袋</t>
    </r>
  </si>
  <si>
    <t>https://item.jd.com/10110382639742.html</t>
  </si>
  <si>
    <t>10110382639742</t>
  </si>
  <si>
    <r>
      <rPr>
        <sz val="11"/>
        <rFont val="宋体"/>
        <charset val="134"/>
      </rPr>
      <t>卡士【</t>
    </r>
    <r>
      <rPr>
        <sz val="11"/>
        <rFont val="Calibri"/>
        <family val="2"/>
      </rPr>
      <t>4</t>
    </r>
    <r>
      <rPr>
        <sz val="11"/>
        <rFont val="宋体"/>
        <charset val="134"/>
      </rPr>
      <t>袋尝鲜装】宝贝第二餐</t>
    </r>
    <r>
      <rPr>
        <sz val="11"/>
        <rFont val="Calibri"/>
        <family val="2"/>
      </rPr>
      <t xml:space="preserve"> </t>
    </r>
    <r>
      <rPr>
        <sz val="11"/>
        <rFont val="宋体"/>
        <charset val="134"/>
      </rPr>
      <t>儿童酸奶</t>
    </r>
    <r>
      <rPr>
        <sz val="11"/>
        <rFont val="Calibri"/>
        <family val="2"/>
      </rPr>
      <t xml:space="preserve">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 xml:space="preserve"> 85g×4</t>
    </r>
    <r>
      <rPr>
        <sz val="11"/>
        <rFont val="宋体"/>
        <charset val="134"/>
      </rPr>
      <t>袋</t>
    </r>
  </si>
  <si>
    <r>
      <rPr>
        <sz val="11"/>
        <color theme="1"/>
        <rFont val="宋体"/>
        <charset val="134"/>
      </rPr>
      <t>卡士【</t>
    </r>
    <r>
      <rPr>
        <sz val="11"/>
        <color theme="1"/>
        <rFont val="Calibri"/>
        <family val="2"/>
      </rPr>
      <t>4</t>
    </r>
    <r>
      <rPr>
        <sz val="11"/>
        <color theme="1"/>
        <rFont val="宋体"/>
        <charset val="134"/>
      </rPr>
      <t>袋尝鲜装】宝贝第二餐</t>
    </r>
    <r>
      <rPr>
        <sz val="11"/>
        <color theme="1"/>
        <rFont val="Calibri"/>
        <family val="2"/>
      </rPr>
      <t xml:space="preserve"> </t>
    </r>
    <r>
      <rPr>
        <sz val="11"/>
        <color theme="1"/>
        <rFont val="宋体"/>
        <charset val="134"/>
      </rPr>
      <t>儿童酸奶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 xml:space="preserve"> 85g×4</t>
    </r>
    <r>
      <rPr>
        <sz val="11"/>
        <color theme="1"/>
        <rFont val="宋体"/>
        <charset val="134"/>
      </rPr>
      <t>袋</t>
    </r>
  </si>
  <si>
    <r>
      <rPr>
        <sz val="11"/>
        <color theme="1"/>
        <rFont val="宋体"/>
        <charset val="134"/>
      </rPr>
      <t>铂悦食光店</t>
    </r>
  </si>
  <si>
    <t>https://item.jd.com/10200278901634.html</t>
  </si>
  <si>
    <t>10200278901634</t>
  </si>
  <si>
    <r>
      <rPr>
        <sz val="11"/>
        <rFont val="宋体"/>
        <charset val="134"/>
      </rPr>
      <t>卡士低温儿童酸奶宝贝第二餐</t>
    </r>
    <r>
      <rPr>
        <sz val="11"/>
        <rFont val="Calibri"/>
        <family val="2"/>
      </rPr>
      <t>0/4</t>
    </r>
    <r>
      <rPr>
        <sz val="11"/>
        <rFont val="宋体"/>
        <charset val="134"/>
      </rPr>
      <t>蔗糖宝宝高钙无蔗糖低温酸奶</t>
    </r>
    <r>
      <rPr>
        <sz val="11"/>
        <rFont val="Calibri"/>
        <family val="2"/>
      </rPr>
      <t xml:space="preserve">85g </t>
    </r>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 xml:space="preserve"> 12</t>
    </r>
    <r>
      <rPr>
        <sz val="11"/>
        <rFont val="宋体"/>
        <charset val="134"/>
      </rPr>
      <t>袋</t>
    </r>
  </si>
  <si>
    <r>
      <rPr>
        <sz val="11"/>
        <color theme="1"/>
        <rFont val="宋体"/>
        <charset val="134"/>
      </rPr>
      <t>卡士低温儿童酸奶宝贝第二餐</t>
    </r>
    <r>
      <rPr>
        <sz val="11"/>
        <color theme="1"/>
        <rFont val="Calibri"/>
        <family val="2"/>
      </rPr>
      <t>0/4</t>
    </r>
    <r>
      <rPr>
        <sz val="11"/>
        <color theme="1"/>
        <rFont val="宋体"/>
        <charset val="134"/>
      </rPr>
      <t>蔗糖宝宝高钙无蔗糖低温酸奶</t>
    </r>
    <r>
      <rPr>
        <sz val="11"/>
        <color theme="1"/>
        <rFont val="Calibri"/>
        <family val="2"/>
      </rPr>
      <t xml:space="preserve">85g </t>
    </r>
    <r>
      <rPr>
        <sz val="11"/>
        <color theme="1"/>
        <rFont val="宋体"/>
        <charset val="134"/>
      </rPr>
      <t>【</t>
    </r>
    <r>
      <rPr>
        <sz val="11"/>
        <color theme="1"/>
        <rFont val="Calibri"/>
        <family val="2"/>
      </rPr>
      <t>0%</t>
    </r>
    <r>
      <rPr>
        <sz val="11"/>
        <color theme="1"/>
        <rFont val="宋体"/>
        <charset val="134"/>
      </rPr>
      <t>蔗糖】原味</t>
    </r>
    <r>
      <rPr>
        <sz val="11"/>
        <color theme="1"/>
        <rFont val="Calibri"/>
        <family val="2"/>
      </rPr>
      <t>.</t>
    </r>
    <r>
      <rPr>
        <sz val="11"/>
        <color theme="1"/>
        <rFont val="宋体"/>
        <charset val="134"/>
      </rPr>
      <t>简单纯粹</t>
    </r>
    <r>
      <rPr>
        <sz val="11"/>
        <color theme="1"/>
        <rFont val="Calibri"/>
        <family val="2"/>
      </rPr>
      <t xml:space="preserve"> 12</t>
    </r>
    <r>
      <rPr>
        <sz val="11"/>
        <color theme="1"/>
        <rFont val="宋体"/>
        <charset val="134"/>
      </rPr>
      <t>袋</t>
    </r>
  </si>
  <si>
    <r>
      <rPr>
        <sz val="11"/>
        <color theme="1"/>
        <rFont val="宋体"/>
        <charset val="134"/>
      </rPr>
      <t>布布食品店</t>
    </r>
  </si>
  <si>
    <t>https://item.jd.com/10189821933740.html</t>
  </si>
  <si>
    <t>10189821933740</t>
  </si>
  <si>
    <r>
      <rPr>
        <sz val="11"/>
        <rFont val="宋体"/>
        <charset val="134"/>
      </rPr>
      <t>卡士酸奶宝贝第二餐无蔗糖</t>
    </r>
    <r>
      <rPr>
        <sz val="11"/>
        <rFont val="Calibri"/>
        <family val="2"/>
      </rPr>
      <t>85g*10</t>
    </r>
    <r>
      <rPr>
        <sz val="11"/>
        <rFont val="宋体"/>
        <charset val="134"/>
      </rPr>
      <t>袋高钙儿童小孩益生菌低温酸奶</t>
    </r>
    <r>
      <rPr>
        <sz val="11"/>
        <rFont val="Calibri"/>
        <family val="2"/>
      </rPr>
      <t xml:space="preserve"> </t>
    </r>
    <r>
      <rPr>
        <sz val="11"/>
        <rFont val="宋体"/>
        <charset val="134"/>
      </rPr>
      <t>宝贝第二餐</t>
    </r>
    <r>
      <rPr>
        <sz val="11"/>
        <rFont val="Calibri"/>
        <family val="2"/>
      </rPr>
      <t>85g</t>
    </r>
    <r>
      <rPr>
        <sz val="11"/>
        <rFont val="宋体"/>
        <charset val="134"/>
      </rPr>
      <t>原味</t>
    </r>
    <r>
      <rPr>
        <sz val="11"/>
        <rFont val="Calibri"/>
        <family val="2"/>
      </rPr>
      <t>*10</t>
    </r>
    <r>
      <rPr>
        <sz val="11"/>
        <rFont val="宋体"/>
        <charset val="134"/>
      </rPr>
      <t>袋</t>
    </r>
  </si>
  <si>
    <r>
      <rPr>
        <sz val="11"/>
        <color theme="1"/>
        <rFont val="宋体"/>
        <charset val="134"/>
      </rPr>
      <t>卡士酸奶宝贝第二餐无蔗糖</t>
    </r>
    <r>
      <rPr>
        <sz val="11"/>
        <color theme="1"/>
        <rFont val="Calibri"/>
        <family val="2"/>
      </rPr>
      <t>85g*10</t>
    </r>
    <r>
      <rPr>
        <sz val="11"/>
        <color theme="1"/>
        <rFont val="宋体"/>
        <charset val="134"/>
      </rPr>
      <t>袋高钙儿童小孩益生菌低温酸奶</t>
    </r>
    <r>
      <rPr>
        <sz val="11"/>
        <color theme="1"/>
        <rFont val="Calibri"/>
        <family val="2"/>
      </rPr>
      <t xml:space="preserve"> </t>
    </r>
    <r>
      <rPr>
        <sz val="11"/>
        <color theme="1"/>
        <rFont val="宋体"/>
        <charset val="134"/>
      </rPr>
      <t>宝贝第二餐</t>
    </r>
    <r>
      <rPr>
        <sz val="11"/>
        <color theme="1"/>
        <rFont val="Calibri"/>
        <family val="2"/>
      </rPr>
      <t>85g</t>
    </r>
    <r>
      <rPr>
        <sz val="11"/>
        <color theme="1"/>
        <rFont val="宋体"/>
        <charset val="134"/>
      </rPr>
      <t>原味</t>
    </r>
    <r>
      <rPr>
        <sz val="11"/>
        <color theme="1"/>
        <rFont val="Calibri"/>
        <family val="2"/>
      </rPr>
      <t>*10</t>
    </r>
    <r>
      <rPr>
        <sz val="11"/>
        <color theme="1"/>
        <rFont val="宋体"/>
        <charset val="134"/>
      </rPr>
      <t>袋</t>
    </r>
  </si>
  <si>
    <r>
      <rPr>
        <sz val="11"/>
        <color theme="1"/>
        <rFont val="宋体"/>
        <charset val="134"/>
      </rPr>
      <t>茶语饮品店</t>
    </r>
  </si>
  <si>
    <t>http://item.jd.com/10168462866764.html</t>
  </si>
  <si>
    <t>10168462866764</t>
  </si>
  <si>
    <r>
      <rPr>
        <sz val="11"/>
        <rFont val="宋体"/>
        <charset val="134"/>
      </rPr>
      <t>卡士顺丰卡士</t>
    </r>
    <r>
      <rPr>
        <sz val="11"/>
        <rFont val="Calibri"/>
        <family val="2"/>
      </rPr>
      <t>007</t>
    </r>
    <r>
      <rPr>
        <sz val="11"/>
        <rFont val="宋体"/>
        <charset val="134"/>
      </rPr>
      <t>酸奶家庭装</t>
    </r>
    <r>
      <rPr>
        <sz val="11"/>
        <rFont val="Calibri"/>
        <family val="2"/>
      </rPr>
      <t>428g</t>
    </r>
    <r>
      <rPr>
        <sz val="11"/>
        <rFont val="宋体"/>
        <charset val="134"/>
      </rPr>
      <t>无蔗糖益生菌小奶罐整箱零添加</t>
    </r>
    <r>
      <rPr>
        <sz val="11"/>
        <rFont val="Calibri"/>
        <family val="2"/>
      </rPr>
      <t xml:space="preserve"> 007</t>
    </r>
    <r>
      <rPr>
        <sz val="11"/>
        <rFont val="宋体"/>
        <charset val="134"/>
      </rPr>
      <t>益生菌</t>
    </r>
    <r>
      <rPr>
        <sz val="11"/>
        <rFont val="Calibri"/>
        <family val="2"/>
      </rPr>
      <t>428g</t>
    </r>
    <r>
      <rPr>
        <sz val="11"/>
        <rFont val="宋体"/>
        <charset val="134"/>
      </rPr>
      <t>零蔗糖</t>
    </r>
    <r>
      <rPr>
        <sz val="11"/>
        <rFont val="Calibri"/>
        <family val="2"/>
      </rPr>
      <t>*5</t>
    </r>
    <r>
      <rPr>
        <sz val="11"/>
        <rFont val="宋体"/>
        <charset val="134"/>
      </rPr>
      <t>瓶</t>
    </r>
  </si>
  <si>
    <r>
      <rPr>
        <sz val="11"/>
        <color theme="1"/>
        <rFont val="宋体"/>
        <charset val="134"/>
      </rPr>
      <t>卡士顺丰卡士</t>
    </r>
    <r>
      <rPr>
        <sz val="11"/>
        <color theme="1"/>
        <rFont val="Calibri"/>
        <family val="2"/>
      </rPr>
      <t>007</t>
    </r>
    <r>
      <rPr>
        <sz val="11"/>
        <color theme="1"/>
        <rFont val="宋体"/>
        <charset val="134"/>
      </rPr>
      <t>酸奶家庭装</t>
    </r>
    <r>
      <rPr>
        <sz val="11"/>
        <color theme="1"/>
        <rFont val="Calibri"/>
        <family val="2"/>
      </rPr>
      <t>428g</t>
    </r>
    <r>
      <rPr>
        <sz val="11"/>
        <color theme="1"/>
        <rFont val="宋体"/>
        <charset val="134"/>
      </rPr>
      <t>无蔗糖益生菌小奶罐整箱零添加</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*5</t>
    </r>
    <r>
      <rPr>
        <sz val="11"/>
        <color theme="1"/>
        <rFont val="宋体"/>
        <charset val="134"/>
      </rPr>
      <t>瓶</t>
    </r>
  </si>
  <si>
    <t>http://item.jd.com/10168462866765.html</t>
  </si>
  <si>
    <t>61</t>
  </si>
  <si>
    <t>10168462866765</t>
  </si>
  <si>
    <r>
      <rPr>
        <sz val="11"/>
        <rFont val="宋体"/>
        <charset val="134"/>
      </rPr>
      <t>卡士顺丰卡士</t>
    </r>
    <r>
      <rPr>
        <sz val="11"/>
        <rFont val="Calibri"/>
        <family val="2"/>
      </rPr>
      <t>007</t>
    </r>
    <r>
      <rPr>
        <sz val="11"/>
        <rFont val="宋体"/>
        <charset val="134"/>
      </rPr>
      <t>酸奶家庭装</t>
    </r>
    <r>
      <rPr>
        <sz val="11"/>
        <rFont val="Calibri"/>
        <family val="2"/>
      </rPr>
      <t>428g</t>
    </r>
    <r>
      <rPr>
        <sz val="11"/>
        <rFont val="宋体"/>
        <charset val="134"/>
      </rPr>
      <t>无蔗糖益生菌小奶罐整箱零添加</t>
    </r>
    <r>
      <rPr>
        <sz val="11"/>
        <rFont val="Calibri"/>
        <family val="2"/>
      </rPr>
      <t xml:space="preserve"> 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</si>
  <si>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r>
      <rPr>
        <sz val="11"/>
        <color theme="1"/>
        <rFont val="宋体"/>
        <charset val="134"/>
      </rPr>
      <t>卡士顺丰卡士</t>
    </r>
    <r>
      <rPr>
        <sz val="11"/>
        <color theme="1"/>
        <rFont val="Calibri"/>
        <family val="2"/>
      </rPr>
      <t>007</t>
    </r>
    <r>
      <rPr>
        <sz val="11"/>
        <color theme="1"/>
        <rFont val="宋体"/>
        <charset val="134"/>
      </rPr>
      <t>酸奶家庭装</t>
    </r>
    <r>
      <rPr>
        <sz val="11"/>
        <color theme="1"/>
        <rFont val="Calibri"/>
        <family val="2"/>
      </rPr>
      <t>428g</t>
    </r>
    <r>
      <rPr>
        <sz val="11"/>
        <color theme="1"/>
        <rFont val="宋体"/>
        <charset val="134"/>
      </rPr>
      <t>无蔗糖益生菌小奶罐整箱零添加</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*3</t>
    </r>
    <r>
      <rPr>
        <sz val="11"/>
        <color theme="1"/>
        <rFont val="宋体"/>
        <charset val="134"/>
      </rPr>
      <t>瓶</t>
    </r>
  </si>
  <si>
    <r>
      <rPr>
        <sz val="11"/>
        <color theme="1"/>
        <rFont val="宋体"/>
        <charset val="134"/>
      </rPr>
      <t>朝阳</t>
    </r>
    <r>
      <rPr>
        <sz val="11"/>
        <color theme="1"/>
        <rFont val="Calibri"/>
        <family val="2"/>
      </rPr>
      <t>A</t>
    </r>
    <r>
      <rPr>
        <sz val="11"/>
        <color theme="1"/>
        <rFont val="宋体"/>
        <charset val="134"/>
      </rPr>
      <t>店</t>
    </r>
  </si>
  <si>
    <t>http://item.jd.com/10204002519613.html</t>
  </si>
  <si>
    <t>286</t>
  </si>
  <si>
    <t>10204002519613</t>
  </si>
  <si>
    <r>
      <rPr>
        <sz val="11"/>
        <rFont val="宋体"/>
        <charset val="134"/>
      </rPr>
      <t>顺丰卡士</t>
    </r>
    <r>
      <rPr>
        <sz val="11"/>
        <rFont val="Calibri"/>
        <family val="2"/>
      </rPr>
      <t>007</t>
    </r>
    <r>
      <rPr>
        <sz val="11"/>
        <rFont val="宋体"/>
        <charset val="134"/>
      </rPr>
      <t>酸奶家庭装无蔗糖</t>
    </r>
    <r>
      <rPr>
        <sz val="11"/>
        <rFont val="Calibri"/>
        <family val="2"/>
      </rPr>
      <t>428g</t>
    </r>
    <r>
      <rPr>
        <sz val="11"/>
        <rFont val="宋体"/>
        <charset val="134"/>
      </rPr>
      <t>小奶罐零</t>
    </r>
    <r>
      <rPr>
        <sz val="11"/>
        <rFont val="Calibri"/>
        <family val="2"/>
      </rPr>
      <t>0</t>
    </r>
    <r>
      <rPr>
        <sz val="11"/>
        <rFont val="宋体"/>
        <charset val="134"/>
      </rPr>
      <t>蔗糖整箱益生菌</t>
    </r>
    <r>
      <rPr>
        <sz val="11"/>
        <rFont val="Calibri"/>
        <family val="2"/>
      </rPr>
      <t xml:space="preserve"> 007</t>
    </r>
    <r>
      <rPr>
        <sz val="11"/>
        <rFont val="宋体"/>
        <charset val="134"/>
      </rPr>
      <t>益生菌</t>
    </r>
    <r>
      <rPr>
        <sz val="11"/>
        <rFont val="Calibri"/>
        <family val="2"/>
      </rPr>
      <t>428g</t>
    </r>
    <r>
      <rPr>
        <sz val="11"/>
        <rFont val="宋体"/>
        <charset val="134"/>
      </rPr>
      <t>零蔗糖</t>
    </r>
    <r>
      <rPr>
        <sz val="11"/>
        <rFont val="Calibri"/>
        <family val="2"/>
      </rPr>
      <t>*5</t>
    </r>
    <r>
      <rPr>
        <sz val="11"/>
        <rFont val="宋体"/>
        <charset val="134"/>
      </rPr>
      <t>瓶</t>
    </r>
  </si>
  <si>
    <r>
      <rPr>
        <sz val="11"/>
        <color theme="1"/>
        <rFont val="宋体"/>
        <charset val="134"/>
      </rPr>
      <t>顺丰卡士</t>
    </r>
    <r>
      <rPr>
        <sz val="11"/>
        <color theme="1"/>
        <rFont val="Calibri"/>
        <family val="2"/>
      </rPr>
      <t>007</t>
    </r>
    <r>
      <rPr>
        <sz val="11"/>
        <color theme="1"/>
        <rFont val="宋体"/>
        <charset val="134"/>
      </rPr>
      <t>酸奶家庭装无蔗糖</t>
    </r>
    <r>
      <rPr>
        <sz val="11"/>
        <color theme="1"/>
        <rFont val="Calibri"/>
        <family val="2"/>
      </rPr>
      <t>428g</t>
    </r>
    <r>
      <rPr>
        <sz val="11"/>
        <color theme="1"/>
        <rFont val="宋体"/>
        <charset val="134"/>
      </rPr>
      <t>小奶罐零</t>
    </r>
    <r>
      <rPr>
        <sz val="11"/>
        <color theme="1"/>
        <rFont val="Calibri"/>
        <family val="2"/>
      </rPr>
      <t>0</t>
    </r>
    <r>
      <rPr>
        <sz val="11"/>
        <color theme="1"/>
        <rFont val="宋体"/>
        <charset val="134"/>
      </rPr>
      <t>蔗糖整箱益生菌</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*5</t>
    </r>
    <r>
      <rPr>
        <sz val="11"/>
        <color theme="1"/>
        <rFont val="宋体"/>
        <charset val="134"/>
      </rPr>
      <t>瓶</t>
    </r>
  </si>
  <si>
    <r>
      <rPr>
        <sz val="11"/>
        <color theme="1"/>
        <rFont val="宋体"/>
        <charset val="134"/>
      </rPr>
      <t>沉鱼店</t>
    </r>
  </si>
  <si>
    <t>http://item.jd.com/10202616173942.html</t>
  </si>
  <si>
    <t>10202616173942</t>
  </si>
  <si>
    <r>
      <rPr>
        <sz val="11"/>
        <color theme="1"/>
        <rFont val="宋体"/>
        <charset val="134"/>
      </rPr>
      <t>冲乐饮</t>
    </r>
    <r>
      <rPr>
        <sz val="11"/>
        <color theme="1"/>
        <rFont val="Calibri"/>
        <family val="2"/>
      </rPr>
      <t>B</t>
    </r>
    <r>
      <rPr>
        <sz val="11"/>
        <color theme="1"/>
        <rFont val="宋体"/>
        <charset val="134"/>
      </rPr>
      <t>店</t>
    </r>
  </si>
  <si>
    <t>http://item.jd.com/10202432353811.html</t>
  </si>
  <si>
    <t>10202432353811</t>
  </si>
  <si>
    <t>http://item.jd.com/10202432700814.html</t>
  </si>
  <si>
    <t>10202432700814</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</si>
  <si>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礼盒装</t>
    </r>
    <r>
      <rPr>
        <sz val="11"/>
        <rFont val="Calibri"/>
        <family val="2"/>
      </rPr>
      <t>]</t>
    </r>
    <r>
      <rPr>
        <sz val="11"/>
        <rFont val="宋体"/>
        <charset val="134"/>
      </rPr>
      <t>小奶罐</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</si>
  <si>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礼盒装</t>
    </r>
    <r>
      <rPr>
        <sz val="11"/>
        <color theme="1"/>
        <rFont val="Calibri"/>
        <family val="2"/>
      </rPr>
      <t>]</t>
    </r>
    <r>
      <rPr>
        <sz val="11"/>
        <color theme="1"/>
        <rFont val="宋体"/>
        <charset val="134"/>
      </rPr>
      <t>小奶罐</t>
    </r>
    <r>
      <rPr>
        <sz val="11"/>
        <color theme="1"/>
        <rFont val="Calibri"/>
        <family val="2"/>
      </rPr>
      <t>440g×4</t>
    </r>
    <r>
      <rPr>
        <sz val="11"/>
        <color theme="1"/>
        <rFont val="宋体"/>
        <charset val="134"/>
      </rPr>
      <t>瓶</t>
    </r>
  </si>
  <si>
    <t>http://item.jd.com/10202434151952.html</t>
  </si>
  <si>
    <t>309</t>
  </si>
  <si>
    <t>10202434151952</t>
  </si>
  <si>
    <t>http://item.jd.com/10202436146678.html</t>
  </si>
  <si>
    <t>10202436146678</t>
  </si>
  <si>
    <r>
      <rPr>
        <sz val="11"/>
        <color theme="1"/>
        <rFont val="宋体"/>
        <charset val="134"/>
      </rPr>
      <t>春邑咖啡专营店</t>
    </r>
  </si>
  <si>
    <t>http://item.jd.com/10172362410812.html</t>
  </si>
  <si>
    <t>10172362410812</t>
  </si>
  <si>
    <r>
      <rPr>
        <sz val="11"/>
        <rFont val="宋体"/>
        <charset val="134"/>
      </rPr>
      <t>赣南人顺丰卡士酸奶</t>
    </r>
    <r>
      <rPr>
        <sz val="11"/>
        <rFont val="Calibri"/>
        <family val="2"/>
      </rPr>
      <t>007</t>
    </r>
    <r>
      <rPr>
        <sz val="11"/>
        <rFont val="宋体"/>
        <charset val="134"/>
      </rPr>
      <t>益生菌原味早餐奶</t>
    </r>
    <r>
      <rPr>
        <sz val="11"/>
        <rFont val="Calibri"/>
        <family val="2"/>
      </rPr>
      <t>440g</t>
    </r>
    <r>
      <rPr>
        <sz val="11"/>
        <rFont val="宋体"/>
        <charset val="134"/>
      </rPr>
      <t>学生低温风味发酵乳</t>
    </r>
    <r>
      <rPr>
        <sz val="11"/>
        <rFont val="Calibri"/>
        <family val="2"/>
      </rPr>
      <t xml:space="preserve"> 007</t>
    </r>
    <r>
      <rPr>
        <sz val="11"/>
        <rFont val="宋体"/>
        <charset val="134"/>
      </rPr>
      <t>益生菌原味</t>
    </r>
    <r>
      <rPr>
        <sz val="11"/>
        <rFont val="Calibri"/>
        <family val="2"/>
      </rPr>
      <t>440g*5</t>
    </r>
    <r>
      <rPr>
        <sz val="11"/>
        <rFont val="宋体"/>
        <charset val="134"/>
      </rPr>
      <t>瓶</t>
    </r>
  </si>
  <si>
    <r>
      <rPr>
        <sz val="11"/>
        <color theme="1"/>
        <rFont val="宋体"/>
        <charset val="134"/>
      </rPr>
      <t>赣南人顺丰卡士酸奶</t>
    </r>
    <r>
      <rPr>
        <sz val="11"/>
        <color theme="1"/>
        <rFont val="Calibri"/>
        <family val="2"/>
      </rPr>
      <t>007</t>
    </r>
    <r>
      <rPr>
        <sz val="11"/>
        <color theme="1"/>
        <rFont val="宋体"/>
        <charset val="134"/>
      </rPr>
      <t>益生菌原味早餐奶</t>
    </r>
    <r>
      <rPr>
        <sz val="11"/>
        <color theme="1"/>
        <rFont val="Calibri"/>
        <family val="2"/>
      </rPr>
      <t>440g</t>
    </r>
    <r>
      <rPr>
        <sz val="11"/>
        <color theme="1"/>
        <rFont val="宋体"/>
        <charset val="134"/>
      </rPr>
      <t>学生低温风味发酵乳</t>
    </r>
    <r>
      <rPr>
        <sz val="11"/>
        <color theme="1"/>
        <rFont val="Calibri"/>
        <family val="2"/>
      </rPr>
      <t xml:space="preserve"> 007</t>
    </r>
    <r>
      <rPr>
        <sz val="11"/>
        <color theme="1"/>
        <rFont val="宋体"/>
        <charset val="134"/>
      </rPr>
      <t>益生菌原味</t>
    </r>
    <r>
      <rPr>
        <sz val="11"/>
        <color theme="1"/>
        <rFont val="Calibri"/>
        <family val="2"/>
      </rPr>
      <t>440g*5</t>
    </r>
    <r>
      <rPr>
        <sz val="11"/>
        <color theme="1"/>
        <rFont val="宋体"/>
        <charset val="134"/>
      </rPr>
      <t>瓶</t>
    </r>
  </si>
  <si>
    <t>http://item.jd.com/10169717479460.html</t>
  </si>
  <si>
    <t>76</t>
  </si>
  <si>
    <t>10169717479460</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</si>
  <si>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无蔗糖益生菌酸奶</t>
    </r>
    <r>
      <rPr>
        <sz val="11"/>
        <rFont val="Calibri"/>
        <family val="2"/>
      </rPr>
      <t xml:space="preserve"> 428g*3</t>
    </r>
    <r>
      <rPr>
        <sz val="11"/>
        <rFont val="宋体"/>
        <charset val="134"/>
      </rPr>
      <t>瓶</t>
    </r>
    <r>
      <rPr>
        <sz val="11"/>
        <rFont val="Calibri"/>
        <family val="2"/>
      </rPr>
      <t xml:space="preserve"> 0</t>
    </r>
    <r>
      <rPr>
        <sz val="11"/>
        <rFont val="宋体"/>
        <charset val="134"/>
      </rPr>
      <t>添加早餐小奶罐【顺丰】</t>
    </r>
    <r>
      <rPr>
        <sz val="11"/>
        <rFont val="Calibri"/>
        <family val="2"/>
      </rPr>
      <t xml:space="preserve"> 007</t>
    </r>
    <r>
      <rPr>
        <sz val="11"/>
        <rFont val="宋体"/>
        <charset val="134"/>
      </rPr>
      <t>无蔗糖益生菌酸奶</t>
    </r>
    <r>
      <rPr>
        <sz val="11"/>
        <rFont val="Calibri"/>
        <family val="2"/>
      </rPr>
      <t>428g 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</si>
  <si>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无蔗糖益生菌酸奶</t>
    </r>
    <r>
      <rPr>
        <sz val="11"/>
        <color theme="1"/>
        <rFont val="Calibri"/>
        <family val="2"/>
      </rPr>
      <t xml:space="preserve"> 428g*3</t>
    </r>
    <r>
      <rPr>
        <sz val="11"/>
        <color theme="1"/>
        <rFont val="宋体"/>
        <charset val="134"/>
      </rPr>
      <t>瓶</t>
    </r>
    <r>
      <rPr>
        <sz val="11"/>
        <color theme="1"/>
        <rFont val="Calibri"/>
        <family val="2"/>
      </rPr>
      <t xml:space="preserve"> 0</t>
    </r>
    <r>
      <rPr>
        <sz val="11"/>
        <color theme="1"/>
        <rFont val="宋体"/>
        <charset val="134"/>
      </rPr>
      <t>添加早餐小奶罐【顺丰】</t>
    </r>
    <r>
      <rPr>
        <sz val="11"/>
        <color theme="1"/>
        <rFont val="Calibri"/>
        <family val="2"/>
      </rPr>
      <t xml:space="preserve"> 007</t>
    </r>
    <r>
      <rPr>
        <sz val="11"/>
        <color theme="1"/>
        <rFont val="宋体"/>
        <charset val="134"/>
      </rPr>
      <t>无蔗糖益生菌酸奶</t>
    </r>
    <r>
      <rPr>
        <sz val="11"/>
        <color theme="1"/>
        <rFont val="Calibri"/>
        <family val="2"/>
      </rPr>
      <t>428g 3</t>
    </r>
    <r>
      <rPr>
        <sz val="11"/>
        <color theme="1"/>
        <rFont val="宋体"/>
        <charset val="134"/>
      </rPr>
      <t>瓶</t>
    </r>
  </si>
  <si>
    <r>
      <rPr>
        <sz val="11"/>
        <color theme="1"/>
        <rFont val="宋体"/>
        <charset val="134"/>
      </rPr>
      <t>登驰慧购店</t>
    </r>
  </si>
  <si>
    <t>https://item.jd.com/10179598018404.html</t>
  </si>
  <si>
    <t>10179598018404</t>
  </si>
  <si>
    <r>
      <rPr>
        <sz val="11"/>
        <rFont val="宋体"/>
        <charset val="134"/>
      </rPr>
      <t>中秋送礼卡士酸奶宝贝第二餐</t>
    </r>
    <r>
      <rPr>
        <sz val="11"/>
        <rFont val="Calibri"/>
        <family val="2"/>
      </rPr>
      <t>85g</t>
    </r>
    <r>
      <rPr>
        <sz val="11"/>
        <rFont val="宋体"/>
        <charset val="134"/>
      </rPr>
      <t>原味无蔗糖无添加高钙宝宝儿童低</t>
    </r>
    <r>
      <rPr>
        <sz val="11"/>
        <rFont val="Calibri"/>
        <family val="2"/>
      </rPr>
      <t xml:space="preserve"> [0%</t>
    </r>
    <r>
      <rPr>
        <sz val="11"/>
        <rFont val="宋体"/>
        <charset val="134"/>
      </rPr>
      <t>蔗糖</t>
    </r>
    <r>
      <rPr>
        <sz val="11"/>
        <rFont val="Calibri"/>
        <family val="2"/>
      </rPr>
      <t>]</t>
    </r>
    <r>
      <rPr>
        <sz val="11"/>
        <rFont val="宋体"/>
        <charset val="134"/>
      </rPr>
      <t>原味</t>
    </r>
    <r>
      <rPr>
        <sz val="11"/>
        <rFont val="Calibri"/>
        <family val="2"/>
      </rPr>
      <t>85g*12</t>
    </r>
    <r>
      <rPr>
        <sz val="11"/>
        <rFont val="宋体"/>
        <charset val="134"/>
      </rPr>
      <t>袋</t>
    </r>
  </si>
  <si>
    <r>
      <rPr>
        <sz val="11"/>
        <color theme="1"/>
        <rFont val="宋体"/>
        <charset val="134"/>
      </rPr>
      <t>中秋送礼卡士酸奶宝贝第二餐</t>
    </r>
    <r>
      <rPr>
        <sz val="11"/>
        <color theme="1"/>
        <rFont val="Calibri"/>
        <family val="2"/>
      </rPr>
      <t>85g</t>
    </r>
    <r>
      <rPr>
        <sz val="11"/>
        <color theme="1"/>
        <rFont val="宋体"/>
        <charset val="134"/>
      </rPr>
      <t>原味无蔗糖无添加高钙宝宝儿童低</t>
    </r>
    <r>
      <rPr>
        <sz val="11"/>
        <color theme="1"/>
        <rFont val="Calibri"/>
        <family val="2"/>
      </rPr>
      <t xml:space="preserve"> [0%</t>
    </r>
    <r>
      <rPr>
        <sz val="11"/>
        <color theme="1"/>
        <rFont val="宋体"/>
        <charset val="134"/>
      </rPr>
      <t>蔗糖</t>
    </r>
    <r>
      <rPr>
        <sz val="11"/>
        <color theme="1"/>
        <rFont val="Calibri"/>
        <family val="2"/>
      </rPr>
      <t>]</t>
    </r>
    <r>
      <rPr>
        <sz val="11"/>
        <color theme="1"/>
        <rFont val="宋体"/>
        <charset val="134"/>
      </rPr>
      <t>原味</t>
    </r>
    <r>
      <rPr>
        <sz val="11"/>
        <color theme="1"/>
        <rFont val="Calibri"/>
        <family val="2"/>
      </rPr>
      <t>85g*12</t>
    </r>
    <r>
      <rPr>
        <sz val="11"/>
        <color theme="1"/>
        <rFont val="宋体"/>
        <charset val="134"/>
      </rPr>
      <t>袋</t>
    </r>
  </si>
  <si>
    <t>https://item.jd.com/10179598018398.html</t>
  </si>
  <si>
    <t>10179598018398</t>
  </si>
  <si>
    <r>
      <rPr>
        <sz val="11"/>
        <rFont val="宋体"/>
        <charset val="134"/>
      </rPr>
      <t>中秋送礼卡士酸奶宝贝第二餐</t>
    </r>
    <r>
      <rPr>
        <sz val="11"/>
        <rFont val="Calibri"/>
        <family val="2"/>
      </rPr>
      <t>85g</t>
    </r>
    <r>
      <rPr>
        <sz val="11"/>
        <rFont val="宋体"/>
        <charset val="134"/>
      </rPr>
      <t>原味无蔗糖无添加高钙宝宝儿童低</t>
    </r>
    <r>
      <rPr>
        <sz val="11"/>
        <rFont val="Calibri"/>
        <family val="2"/>
      </rPr>
      <t xml:space="preserve"> [</t>
    </r>
    <r>
      <rPr>
        <sz val="11"/>
        <rFont val="宋体"/>
        <charset val="134"/>
      </rPr>
      <t>尝鲜款</t>
    </r>
    <r>
      <rPr>
        <sz val="11"/>
        <rFont val="Calibri"/>
        <family val="2"/>
      </rPr>
      <t>]</t>
    </r>
    <r>
      <rPr>
        <sz val="11"/>
        <rFont val="宋体"/>
        <charset val="134"/>
      </rPr>
      <t>原味</t>
    </r>
    <r>
      <rPr>
        <sz val="11"/>
        <rFont val="Calibri"/>
        <family val="2"/>
      </rPr>
      <t>1</t>
    </r>
    <r>
      <rPr>
        <sz val="11"/>
        <rFont val="宋体"/>
        <charset val="134"/>
      </rPr>
      <t>袋</t>
    </r>
    <r>
      <rPr>
        <sz val="11"/>
        <rFont val="Calibri"/>
        <family val="2"/>
      </rPr>
      <t>+</t>
    </r>
    <r>
      <rPr>
        <sz val="11"/>
        <rFont val="宋体"/>
        <charset val="134"/>
      </rPr>
      <t>西梅</t>
    </r>
    <r>
      <rPr>
        <sz val="11"/>
        <rFont val="Calibri"/>
        <family val="2"/>
      </rPr>
      <t>1</t>
    </r>
    <r>
      <rPr>
        <sz val="11"/>
        <rFont val="宋体"/>
        <charset val="134"/>
      </rPr>
      <t>袋</t>
    </r>
    <r>
      <rPr>
        <sz val="11"/>
        <rFont val="Calibri"/>
        <family val="2"/>
      </rPr>
      <t>+</t>
    </r>
    <r>
      <rPr>
        <sz val="11"/>
        <rFont val="宋体"/>
        <charset val="134"/>
      </rPr>
      <t>草莓</t>
    </r>
    <r>
      <rPr>
        <sz val="11"/>
        <rFont val="Calibri"/>
        <family val="2"/>
      </rPr>
      <t>1</t>
    </r>
  </si>
  <si>
    <r>
      <rPr>
        <sz val="11"/>
        <color theme="1"/>
        <rFont val="宋体"/>
        <charset val="134"/>
      </rPr>
      <t>中秋送礼卡士酸奶宝贝第二餐</t>
    </r>
    <r>
      <rPr>
        <sz val="11"/>
        <color theme="1"/>
        <rFont val="Calibri"/>
        <family val="2"/>
      </rPr>
      <t>85g</t>
    </r>
    <r>
      <rPr>
        <sz val="11"/>
        <color theme="1"/>
        <rFont val="宋体"/>
        <charset val="134"/>
      </rPr>
      <t>原味无蔗糖无添加高钙宝宝儿童低</t>
    </r>
    <r>
      <rPr>
        <sz val="11"/>
        <color theme="1"/>
        <rFont val="Calibri"/>
        <family val="2"/>
      </rPr>
      <t xml:space="preserve"> [</t>
    </r>
    <r>
      <rPr>
        <sz val="11"/>
        <color theme="1"/>
        <rFont val="宋体"/>
        <charset val="134"/>
      </rPr>
      <t>尝鲜款</t>
    </r>
    <r>
      <rPr>
        <sz val="11"/>
        <color theme="1"/>
        <rFont val="Calibri"/>
        <family val="2"/>
      </rPr>
      <t>]</t>
    </r>
    <r>
      <rPr>
        <sz val="11"/>
        <color theme="1"/>
        <rFont val="宋体"/>
        <charset val="134"/>
      </rPr>
      <t>原味</t>
    </r>
    <r>
      <rPr>
        <sz val="11"/>
        <color theme="1"/>
        <rFont val="Calibri"/>
        <family val="2"/>
      </rPr>
      <t>1</t>
    </r>
    <r>
      <rPr>
        <sz val="11"/>
        <color theme="1"/>
        <rFont val="宋体"/>
        <charset val="134"/>
      </rPr>
      <t>袋</t>
    </r>
    <r>
      <rPr>
        <sz val="11"/>
        <color theme="1"/>
        <rFont val="Calibri"/>
        <family val="2"/>
      </rPr>
      <t>+</t>
    </r>
    <r>
      <rPr>
        <sz val="11"/>
        <color theme="1"/>
        <rFont val="宋体"/>
        <charset val="134"/>
      </rPr>
      <t>西梅</t>
    </r>
    <r>
      <rPr>
        <sz val="11"/>
        <color theme="1"/>
        <rFont val="Calibri"/>
        <family val="2"/>
      </rPr>
      <t>1</t>
    </r>
    <r>
      <rPr>
        <sz val="11"/>
        <color theme="1"/>
        <rFont val="宋体"/>
        <charset val="134"/>
      </rPr>
      <t>袋</t>
    </r>
    <r>
      <rPr>
        <sz val="11"/>
        <color theme="1"/>
        <rFont val="Calibri"/>
        <family val="2"/>
      </rPr>
      <t>+</t>
    </r>
    <r>
      <rPr>
        <sz val="11"/>
        <color theme="1"/>
        <rFont val="宋体"/>
        <charset val="134"/>
      </rPr>
      <t>草莓</t>
    </r>
    <r>
      <rPr>
        <sz val="11"/>
        <color theme="1"/>
        <rFont val="Calibri"/>
        <family val="2"/>
      </rPr>
      <t>1</t>
    </r>
  </si>
  <si>
    <r>
      <rPr>
        <sz val="11"/>
        <color theme="1"/>
        <rFont val="宋体"/>
        <charset val="134"/>
      </rPr>
      <t>蒂池传统养生专营店</t>
    </r>
  </si>
  <si>
    <t>http://item.jd.com/10207023912836.html</t>
  </si>
  <si>
    <t>94.9</t>
  </si>
  <si>
    <t>10207023912836</t>
  </si>
  <si>
    <r>
      <rPr>
        <sz val="11"/>
        <rFont val="宋体"/>
        <charset val="134"/>
      </rPr>
      <t>顺丰卡士酸奶</t>
    </r>
    <r>
      <rPr>
        <sz val="11"/>
        <rFont val="Calibri"/>
        <family val="2"/>
      </rPr>
      <t>007</t>
    </r>
    <r>
      <rPr>
        <sz val="11"/>
        <rFont val="宋体"/>
        <charset val="134"/>
      </rPr>
      <t>家庭装</t>
    </r>
    <r>
      <rPr>
        <sz val="11"/>
        <rFont val="Calibri"/>
        <family val="2"/>
      </rPr>
      <t>0</t>
    </r>
    <r>
      <rPr>
        <sz val="11"/>
        <rFont val="宋体"/>
        <charset val="134"/>
      </rPr>
      <t>零蔗糖生牛乳益生菌营养早餐奶大瓶装</t>
    </r>
    <r>
      <rPr>
        <sz val="11"/>
        <rFont val="Calibri"/>
        <family val="2"/>
      </rPr>
      <t xml:space="preserve"> 007</t>
    </r>
    <r>
      <rPr>
        <sz val="11"/>
        <rFont val="宋体"/>
        <charset val="134"/>
      </rPr>
      <t>家庭装零蔗糖</t>
    </r>
    <r>
      <rPr>
        <sz val="11"/>
        <rFont val="Calibri"/>
        <family val="2"/>
      </rPr>
      <t>969g 2</t>
    </r>
    <r>
      <rPr>
        <sz val="11"/>
        <rFont val="宋体"/>
        <charset val="134"/>
      </rPr>
      <t>瓶</t>
    </r>
  </si>
  <si>
    <r>
      <rPr>
        <sz val="11"/>
        <color theme="1"/>
        <rFont val="宋体"/>
        <charset val="134"/>
      </rPr>
      <t>顺丰卡士酸奶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零蔗糖生牛乳益生菌营养早餐奶大瓶装</t>
    </r>
    <r>
      <rPr>
        <sz val="11"/>
        <color theme="1"/>
        <rFont val="Calibri"/>
        <family val="2"/>
      </rPr>
      <t xml:space="preserve"> 007</t>
    </r>
    <r>
      <rPr>
        <sz val="11"/>
        <color theme="1"/>
        <rFont val="宋体"/>
        <charset val="134"/>
      </rPr>
      <t>家庭装零蔗糖</t>
    </r>
    <r>
      <rPr>
        <sz val="11"/>
        <color theme="1"/>
        <rFont val="Calibri"/>
        <family val="2"/>
      </rPr>
      <t>969g 2</t>
    </r>
    <r>
      <rPr>
        <sz val="11"/>
        <color theme="1"/>
        <rFont val="宋体"/>
        <charset val="134"/>
      </rPr>
      <t>瓶</t>
    </r>
  </si>
  <si>
    <t>http://item.jd.com/10207023912837.html</t>
  </si>
  <si>
    <t>60.1</t>
  </si>
  <si>
    <t>10207023912837</t>
  </si>
  <si>
    <r>
      <rPr>
        <sz val="11"/>
        <rFont val="宋体"/>
        <charset val="134"/>
      </rPr>
      <t>顺丰卡士酸奶</t>
    </r>
    <r>
      <rPr>
        <sz val="11"/>
        <rFont val="Calibri"/>
        <family val="2"/>
      </rPr>
      <t>007</t>
    </r>
    <r>
      <rPr>
        <sz val="11"/>
        <rFont val="宋体"/>
        <charset val="134"/>
      </rPr>
      <t>家庭装</t>
    </r>
    <r>
      <rPr>
        <sz val="11"/>
        <rFont val="Calibri"/>
        <family val="2"/>
      </rPr>
      <t>0</t>
    </r>
    <r>
      <rPr>
        <sz val="11"/>
        <rFont val="宋体"/>
        <charset val="134"/>
      </rPr>
      <t>零蔗糖生牛乳益生菌营养早餐奶大瓶装</t>
    </r>
    <r>
      <rPr>
        <sz val="11"/>
        <rFont val="Calibri"/>
        <family val="2"/>
      </rPr>
      <t xml:space="preserve"> 007</t>
    </r>
    <r>
      <rPr>
        <sz val="11"/>
        <rFont val="宋体"/>
        <charset val="134"/>
      </rPr>
      <t>家庭装零蔗糖</t>
    </r>
    <r>
      <rPr>
        <sz val="11"/>
        <rFont val="Calibri"/>
        <family val="2"/>
      </rPr>
      <t>969g 1</t>
    </r>
    <r>
      <rPr>
        <sz val="11"/>
        <rFont val="宋体"/>
        <charset val="134"/>
      </rPr>
      <t>瓶</t>
    </r>
  </si>
  <si>
    <r>
      <rPr>
        <sz val="11"/>
        <color theme="1"/>
        <rFont val="宋体"/>
        <charset val="134"/>
      </rPr>
      <t>顺丰卡士酸奶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零蔗糖生牛乳益生菌营养早餐奶大瓶装</t>
    </r>
    <r>
      <rPr>
        <sz val="11"/>
        <color theme="1"/>
        <rFont val="Calibri"/>
        <family val="2"/>
      </rPr>
      <t xml:space="preserve"> 007</t>
    </r>
    <r>
      <rPr>
        <sz val="11"/>
        <color theme="1"/>
        <rFont val="宋体"/>
        <charset val="134"/>
      </rPr>
      <t>家庭装零蔗糖</t>
    </r>
    <r>
      <rPr>
        <sz val="11"/>
        <color theme="1"/>
        <rFont val="Calibri"/>
        <family val="2"/>
      </rPr>
      <t>969g 1</t>
    </r>
    <r>
      <rPr>
        <sz val="11"/>
        <color theme="1"/>
        <rFont val="宋体"/>
        <charset val="134"/>
      </rPr>
      <t>瓶</t>
    </r>
  </si>
  <si>
    <t>http://item.jd.com/10202208817374.html</t>
  </si>
  <si>
    <t>105</t>
  </si>
  <si>
    <t>10202208817374</t>
  </si>
  <si>
    <r>
      <rPr>
        <sz val="11"/>
        <rFont val="宋体"/>
        <charset val="134"/>
      </rPr>
      <t>卡士桶装原味</t>
    </r>
    <r>
      <rPr>
        <sz val="11"/>
        <rFont val="Calibri"/>
        <family val="2"/>
      </rPr>
      <t>0</t>
    </r>
    <r>
      <rPr>
        <sz val="11"/>
        <rFont val="宋体"/>
        <charset val="134"/>
      </rPr>
      <t>添加</t>
    </r>
    <r>
      <rPr>
        <sz val="11"/>
        <rFont val="Calibri"/>
        <family val="2"/>
      </rPr>
      <t>0</t>
    </r>
    <r>
      <rPr>
        <sz val="11"/>
        <rFont val="宋体"/>
        <charset val="134"/>
      </rPr>
      <t>蔗糖酸奶</t>
    </r>
    <r>
      <rPr>
        <sz val="11"/>
        <rFont val="Calibri"/>
        <family val="2"/>
      </rPr>
      <t>007</t>
    </r>
    <r>
      <rPr>
        <sz val="11"/>
        <rFont val="宋体"/>
        <charset val="134"/>
      </rPr>
      <t>七种益生菌</t>
    </r>
    <r>
      <rPr>
        <sz val="11"/>
        <rFont val="Calibri"/>
        <family val="2"/>
      </rPr>
      <t>969g</t>
    </r>
    <r>
      <rPr>
        <sz val="11"/>
        <rFont val="宋体"/>
        <charset val="134"/>
      </rPr>
      <t>家庭装冷藏</t>
    </r>
    <r>
      <rPr>
        <sz val="11"/>
        <rFont val="Calibri"/>
        <family val="2"/>
      </rPr>
      <t xml:space="preserve"> 2</t>
    </r>
    <r>
      <rPr>
        <sz val="11"/>
        <rFont val="宋体"/>
        <charset val="134"/>
      </rPr>
      <t>瓶</t>
    </r>
    <r>
      <rPr>
        <sz val="11"/>
        <rFont val="Calibri"/>
        <family val="2"/>
      </rPr>
      <t>969g0</t>
    </r>
    <r>
      <rPr>
        <sz val="11"/>
        <rFont val="宋体"/>
        <charset val="134"/>
      </rPr>
      <t>添加</t>
    </r>
    <r>
      <rPr>
        <sz val="11"/>
        <rFont val="Calibri"/>
        <family val="2"/>
      </rPr>
      <t>0</t>
    </r>
    <r>
      <rPr>
        <sz val="11"/>
        <rFont val="宋体"/>
        <charset val="134"/>
      </rPr>
      <t>蔗糖</t>
    </r>
  </si>
  <si>
    <r>
      <rPr>
        <sz val="11"/>
        <color theme="1"/>
        <rFont val="宋体"/>
        <charset val="134"/>
      </rPr>
      <t>卡士桶装原味</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蔗糖酸奶</t>
    </r>
    <r>
      <rPr>
        <sz val="11"/>
        <color theme="1"/>
        <rFont val="Calibri"/>
        <family val="2"/>
      </rPr>
      <t>007</t>
    </r>
    <r>
      <rPr>
        <sz val="11"/>
        <color theme="1"/>
        <rFont val="宋体"/>
        <charset val="134"/>
      </rPr>
      <t>七种益生菌</t>
    </r>
    <r>
      <rPr>
        <sz val="11"/>
        <color theme="1"/>
        <rFont val="Calibri"/>
        <family val="2"/>
      </rPr>
      <t>969g</t>
    </r>
    <r>
      <rPr>
        <sz val="11"/>
        <color theme="1"/>
        <rFont val="宋体"/>
        <charset val="134"/>
      </rPr>
      <t>家庭装冷藏</t>
    </r>
    <r>
      <rPr>
        <sz val="11"/>
        <color theme="1"/>
        <rFont val="Calibri"/>
        <family val="2"/>
      </rPr>
      <t xml:space="preserve"> 2</t>
    </r>
    <r>
      <rPr>
        <sz val="11"/>
        <color theme="1"/>
        <rFont val="宋体"/>
        <charset val="134"/>
      </rPr>
      <t>瓶</t>
    </r>
    <r>
      <rPr>
        <sz val="11"/>
        <color theme="1"/>
        <rFont val="Calibri"/>
        <family val="2"/>
      </rPr>
      <t>969g0</t>
    </r>
    <r>
      <rPr>
        <sz val="11"/>
        <color theme="1"/>
        <rFont val="宋体"/>
        <charset val="134"/>
      </rPr>
      <t>添加</t>
    </r>
    <r>
      <rPr>
        <sz val="11"/>
        <color theme="1"/>
        <rFont val="Calibri"/>
        <family val="2"/>
      </rPr>
      <t>0</t>
    </r>
    <r>
      <rPr>
        <sz val="11"/>
        <color theme="1"/>
        <rFont val="宋体"/>
        <charset val="134"/>
      </rPr>
      <t>蔗糖</t>
    </r>
  </si>
  <si>
    <t>http://item.jd.com/10202209103615.html</t>
  </si>
  <si>
    <t>10202209103615</t>
  </si>
  <si>
    <t>http://item.jd.com/10202208817375.html</t>
  </si>
  <si>
    <t>10202208817375</t>
  </si>
  <si>
    <r>
      <rPr>
        <sz val="11"/>
        <rFont val="宋体"/>
        <charset val="134"/>
      </rPr>
      <t>卡士桶装原味</t>
    </r>
    <r>
      <rPr>
        <sz val="11"/>
        <rFont val="Calibri"/>
        <family val="2"/>
      </rPr>
      <t>0</t>
    </r>
    <r>
      <rPr>
        <sz val="11"/>
        <rFont val="宋体"/>
        <charset val="134"/>
      </rPr>
      <t>添加</t>
    </r>
    <r>
      <rPr>
        <sz val="11"/>
        <rFont val="Calibri"/>
        <family val="2"/>
      </rPr>
      <t>0</t>
    </r>
    <r>
      <rPr>
        <sz val="11"/>
        <rFont val="宋体"/>
        <charset val="134"/>
      </rPr>
      <t>蔗糖酸奶</t>
    </r>
    <r>
      <rPr>
        <sz val="11"/>
        <rFont val="Calibri"/>
        <family val="2"/>
      </rPr>
      <t>007</t>
    </r>
    <r>
      <rPr>
        <sz val="11"/>
        <rFont val="宋体"/>
        <charset val="134"/>
      </rPr>
      <t>七种益生菌</t>
    </r>
    <r>
      <rPr>
        <sz val="11"/>
        <rFont val="Calibri"/>
        <family val="2"/>
      </rPr>
      <t>969g</t>
    </r>
    <r>
      <rPr>
        <sz val="11"/>
        <rFont val="宋体"/>
        <charset val="134"/>
      </rPr>
      <t>家庭装冷藏</t>
    </r>
    <r>
      <rPr>
        <sz val="11"/>
        <rFont val="Calibri"/>
        <family val="2"/>
      </rPr>
      <t xml:space="preserve"> 3</t>
    </r>
    <r>
      <rPr>
        <sz val="11"/>
        <rFont val="宋体"/>
        <charset val="134"/>
      </rPr>
      <t>瓶</t>
    </r>
    <r>
      <rPr>
        <sz val="11"/>
        <rFont val="Calibri"/>
        <family val="2"/>
      </rPr>
      <t>969g0</t>
    </r>
    <r>
      <rPr>
        <sz val="11"/>
        <rFont val="宋体"/>
        <charset val="134"/>
      </rPr>
      <t>添加</t>
    </r>
    <r>
      <rPr>
        <sz val="11"/>
        <rFont val="Calibri"/>
        <family val="2"/>
      </rPr>
      <t>0</t>
    </r>
    <r>
      <rPr>
        <sz val="11"/>
        <rFont val="宋体"/>
        <charset val="134"/>
      </rPr>
      <t>蔗糖</t>
    </r>
  </si>
  <si>
    <r>
      <rPr>
        <sz val="11"/>
        <color theme="1"/>
        <rFont val="宋体"/>
        <charset val="134"/>
      </rPr>
      <t>卡士桶装原味</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蔗糖酸奶</t>
    </r>
    <r>
      <rPr>
        <sz val="11"/>
        <color theme="1"/>
        <rFont val="Calibri"/>
        <family val="2"/>
      </rPr>
      <t>007</t>
    </r>
    <r>
      <rPr>
        <sz val="11"/>
        <color theme="1"/>
        <rFont val="宋体"/>
        <charset val="134"/>
      </rPr>
      <t>七种益生菌</t>
    </r>
    <r>
      <rPr>
        <sz val="11"/>
        <color theme="1"/>
        <rFont val="Calibri"/>
        <family val="2"/>
      </rPr>
      <t>969g</t>
    </r>
    <r>
      <rPr>
        <sz val="11"/>
        <color theme="1"/>
        <rFont val="宋体"/>
        <charset val="134"/>
      </rPr>
      <t>家庭装冷藏</t>
    </r>
    <r>
      <rPr>
        <sz val="11"/>
        <color theme="1"/>
        <rFont val="Calibri"/>
        <family val="2"/>
      </rPr>
      <t xml:space="preserve"> 3</t>
    </r>
    <r>
      <rPr>
        <sz val="11"/>
        <color theme="1"/>
        <rFont val="宋体"/>
        <charset val="134"/>
      </rPr>
      <t>瓶</t>
    </r>
    <r>
      <rPr>
        <sz val="11"/>
        <color theme="1"/>
        <rFont val="Calibri"/>
        <family val="2"/>
      </rPr>
      <t>969g0</t>
    </r>
    <r>
      <rPr>
        <sz val="11"/>
        <color theme="1"/>
        <rFont val="宋体"/>
        <charset val="134"/>
      </rPr>
      <t>添加</t>
    </r>
    <r>
      <rPr>
        <sz val="11"/>
        <color theme="1"/>
        <rFont val="Calibri"/>
        <family val="2"/>
      </rPr>
      <t>0</t>
    </r>
    <r>
      <rPr>
        <sz val="11"/>
        <color theme="1"/>
        <rFont val="宋体"/>
        <charset val="134"/>
      </rPr>
      <t>蔗糖</t>
    </r>
  </si>
  <si>
    <t>http://item.jd.com/10159786307925.html</t>
  </si>
  <si>
    <t>10159786307925</t>
  </si>
  <si>
    <r>
      <rPr>
        <sz val="11"/>
        <rFont val="宋体"/>
        <charset val="134"/>
      </rPr>
      <t>卡士卡士酸奶</t>
    </r>
    <r>
      <rPr>
        <sz val="11"/>
        <rFont val="Calibri"/>
        <family val="2"/>
      </rPr>
      <t>007</t>
    </r>
    <r>
      <rPr>
        <sz val="11"/>
        <rFont val="宋体"/>
        <charset val="134"/>
      </rPr>
      <t>小奶罐</t>
    </r>
    <r>
      <rPr>
        <sz val="11"/>
        <rFont val="Calibri"/>
        <family val="2"/>
      </rPr>
      <t>440g</t>
    </r>
    <r>
      <rPr>
        <sz val="11"/>
        <rFont val="宋体"/>
        <charset val="134"/>
      </rPr>
      <t>原味低温酸奶瓶装</t>
    </r>
    <r>
      <rPr>
        <sz val="11"/>
        <rFont val="Calibri"/>
        <family val="2"/>
      </rPr>
      <t>7</t>
    </r>
    <r>
      <rPr>
        <sz val="11"/>
        <rFont val="宋体"/>
        <charset val="134"/>
      </rPr>
      <t>种营养益生菌风味发酵乳</t>
    </r>
    <r>
      <rPr>
        <sz val="11"/>
        <rFont val="Calibri"/>
        <family val="2"/>
      </rPr>
      <t xml:space="preserve"> </t>
    </r>
    <r>
      <rPr>
        <sz val="11"/>
        <rFont val="宋体"/>
        <charset val="134"/>
      </rPr>
      <t>卡士</t>
    </r>
    <r>
      <rPr>
        <sz val="11"/>
        <rFont val="Calibri"/>
        <family val="2"/>
      </rPr>
      <t>007 0</t>
    </r>
    <r>
      <rPr>
        <sz val="11"/>
        <rFont val="宋体"/>
        <charset val="134"/>
      </rPr>
      <t>添加原味单瓶</t>
    </r>
    <r>
      <rPr>
        <sz val="11"/>
        <rFont val="Calibri"/>
        <family val="2"/>
      </rPr>
      <t>440g*5</t>
    </r>
    <r>
      <rPr>
        <sz val="11"/>
        <rFont val="宋体"/>
        <charset val="134"/>
      </rPr>
      <t>瓶</t>
    </r>
  </si>
  <si>
    <r>
      <rPr>
        <sz val="11"/>
        <color theme="1"/>
        <rFont val="宋体"/>
        <charset val="134"/>
      </rPr>
      <t>卡士卡士酸奶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原味低温酸奶瓶装</t>
    </r>
    <r>
      <rPr>
        <sz val="11"/>
        <color theme="1"/>
        <rFont val="Calibri"/>
        <family val="2"/>
      </rPr>
      <t>7</t>
    </r>
    <r>
      <rPr>
        <sz val="11"/>
        <color theme="1"/>
        <rFont val="宋体"/>
        <charset val="134"/>
      </rPr>
      <t>种营养益生菌风味发酵乳</t>
    </r>
    <r>
      <rPr>
        <sz val="11"/>
        <color theme="1"/>
        <rFont val="Calibri"/>
        <family val="2"/>
      </rPr>
      <t xml:space="preserve"> </t>
    </r>
    <r>
      <rPr>
        <sz val="11"/>
        <color theme="1"/>
        <rFont val="宋体"/>
        <charset val="134"/>
      </rPr>
      <t>卡士</t>
    </r>
    <r>
      <rPr>
        <sz val="11"/>
        <color theme="1"/>
        <rFont val="Calibri"/>
        <family val="2"/>
      </rPr>
      <t>007 0</t>
    </r>
    <r>
      <rPr>
        <sz val="11"/>
        <color theme="1"/>
        <rFont val="宋体"/>
        <charset val="134"/>
      </rPr>
      <t>添加原味单瓶</t>
    </r>
    <r>
      <rPr>
        <sz val="11"/>
        <color theme="1"/>
        <rFont val="Calibri"/>
        <family val="2"/>
      </rPr>
      <t>440g*5</t>
    </r>
    <r>
      <rPr>
        <sz val="11"/>
        <color theme="1"/>
        <rFont val="宋体"/>
        <charset val="134"/>
      </rPr>
      <t>瓶</t>
    </r>
  </si>
  <si>
    <r>
      <rPr>
        <sz val="11"/>
        <color theme="1"/>
        <rFont val="宋体"/>
        <charset val="134"/>
      </rPr>
      <t>朵贝休闲食品店</t>
    </r>
  </si>
  <si>
    <t>https://item.jd.com/10202733343182.html</t>
  </si>
  <si>
    <t>10202733343182</t>
  </si>
  <si>
    <r>
      <rPr>
        <sz val="11"/>
        <rFont val="宋体"/>
        <charset val="134"/>
      </rPr>
      <t>卡士酸奶宝贝第二餐</t>
    </r>
    <r>
      <rPr>
        <sz val="11"/>
        <rFont val="Calibri"/>
        <family val="2"/>
      </rPr>
      <t>85g</t>
    </r>
    <r>
      <rPr>
        <sz val="11"/>
        <rFont val="宋体"/>
        <charset val="134"/>
      </rPr>
      <t>儿童酸奶</t>
    </r>
    <r>
      <rPr>
        <sz val="11"/>
        <rFont val="Calibri"/>
        <family val="2"/>
      </rPr>
      <t>6</t>
    </r>
    <r>
      <rPr>
        <sz val="11"/>
        <rFont val="宋体"/>
        <charset val="134"/>
      </rPr>
      <t>袋原味</t>
    </r>
    <r>
      <rPr>
        <sz val="11"/>
        <rFont val="Calibri"/>
        <family val="2"/>
      </rPr>
      <t>0</t>
    </r>
    <r>
      <rPr>
        <sz val="11"/>
        <rFont val="宋体"/>
        <charset val="134"/>
      </rPr>
      <t>添加剂高钙宝</t>
    </r>
    <r>
      <rPr>
        <sz val="11"/>
        <rFont val="Calibri"/>
        <family val="2"/>
      </rPr>
      <t xml:space="preserve"> </t>
    </r>
    <r>
      <rPr>
        <sz val="11"/>
        <rFont val="宋体"/>
        <charset val="134"/>
      </rPr>
      <t>原味</t>
    </r>
    <r>
      <rPr>
        <sz val="11"/>
        <rFont val="Calibri"/>
        <family val="2"/>
      </rPr>
      <t>6</t>
    </r>
    <r>
      <rPr>
        <sz val="11"/>
        <rFont val="宋体"/>
        <charset val="134"/>
      </rPr>
      <t>袋</t>
    </r>
  </si>
  <si>
    <r>
      <rPr>
        <sz val="11"/>
        <color theme="1"/>
        <rFont val="宋体"/>
        <charset val="134"/>
      </rPr>
      <t>卡士酸奶宝贝第二餐</t>
    </r>
    <r>
      <rPr>
        <sz val="11"/>
        <color theme="1"/>
        <rFont val="Calibri"/>
        <family val="2"/>
      </rPr>
      <t>85g</t>
    </r>
    <r>
      <rPr>
        <sz val="11"/>
        <color theme="1"/>
        <rFont val="宋体"/>
        <charset val="134"/>
      </rPr>
      <t>儿童酸奶</t>
    </r>
    <r>
      <rPr>
        <sz val="11"/>
        <color theme="1"/>
        <rFont val="Calibri"/>
        <family val="2"/>
      </rPr>
      <t>6</t>
    </r>
    <r>
      <rPr>
        <sz val="11"/>
        <color theme="1"/>
        <rFont val="宋体"/>
        <charset val="134"/>
      </rPr>
      <t>袋原味</t>
    </r>
    <r>
      <rPr>
        <sz val="11"/>
        <color theme="1"/>
        <rFont val="Calibri"/>
        <family val="2"/>
      </rPr>
      <t>0</t>
    </r>
    <r>
      <rPr>
        <sz val="11"/>
        <color theme="1"/>
        <rFont val="宋体"/>
        <charset val="134"/>
      </rPr>
      <t>添加剂高钙宝</t>
    </r>
    <r>
      <rPr>
        <sz val="11"/>
        <color theme="1"/>
        <rFont val="Calibri"/>
        <family val="2"/>
      </rPr>
      <t xml:space="preserve"> </t>
    </r>
    <r>
      <rPr>
        <sz val="11"/>
        <color theme="1"/>
        <rFont val="宋体"/>
        <charset val="134"/>
      </rPr>
      <t>原味</t>
    </r>
    <r>
      <rPr>
        <sz val="11"/>
        <color theme="1"/>
        <rFont val="Calibri"/>
        <family val="2"/>
      </rPr>
      <t>6</t>
    </r>
    <r>
      <rPr>
        <sz val="11"/>
        <color theme="1"/>
        <rFont val="宋体"/>
        <charset val="134"/>
      </rPr>
      <t>袋</t>
    </r>
  </si>
  <si>
    <t>https://item.jd.com/10202735537399.html</t>
  </si>
  <si>
    <t>10202735537399</t>
  </si>
  <si>
    <r>
      <rPr>
        <sz val="11"/>
        <rFont val="宋体"/>
        <charset val="134"/>
      </rPr>
      <t>卡士酸奶宝贝第二餐</t>
    </r>
    <r>
      <rPr>
        <sz val="11"/>
        <rFont val="Calibri"/>
        <family val="2"/>
      </rPr>
      <t>85g8</t>
    </r>
    <r>
      <rPr>
        <sz val="11"/>
        <rFont val="宋体"/>
        <charset val="134"/>
      </rPr>
      <t>袋儿童酸奶草莓味</t>
    </r>
    <r>
      <rPr>
        <sz val="11"/>
        <rFont val="Calibri"/>
        <family val="2"/>
      </rPr>
      <t>0</t>
    </r>
    <r>
      <rPr>
        <sz val="11"/>
        <rFont val="宋体"/>
        <charset val="134"/>
      </rPr>
      <t>添加剂高钙</t>
    </r>
    <r>
      <rPr>
        <sz val="11"/>
        <rFont val="Calibri"/>
        <family val="2"/>
      </rPr>
      <t xml:space="preserve"> </t>
    </r>
    <r>
      <rPr>
        <sz val="11"/>
        <rFont val="宋体"/>
        <charset val="134"/>
      </rPr>
      <t>草莓味</t>
    </r>
    <r>
      <rPr>
        <sz val="11"/>
        <rFont val="Calibri"/>
        <family val="2"/>
      </rPr>
      <t>8</t>
    </r>
    <r>
      <rPr>
        <sz val="11"/>
        <rFont val="宋体"/>
        <charset val="134"/>
      </rPr>
      <t>袋</t>
    </r>
  </si>
  <si>
    <r>
      <rPr>
        <sz val="11"/>
        <color theme="1"/>
        <rFont val="宋体"/>
        <charset val="134"/>
      </rPr>
      <t>卡士酸奶宝贝第二餐</t>
    </r>
    <r>
      <rPr>
        <sz val="11"/>
        <color theme="1"/>
        <rFont val="Calibri"/>
        <family val="2"/>
      </rPr>
      <t>85g8</t>
    </r>
    <r>
      <rPr>
        <sz val="11"/>
        <color theme="1"/>
        <rFont val="宋体"/>
        <charset val="134"/>
      </rPr>
      <t>袋儿童酸奶草莓味</t>
    </r>
    <r>
      <rPr>
        <sz val="11"/>
        <color theme="1"/>
        <rFont val="Calibri"/>
        <family val="2"/>
      </rPr>
      <t>0</t>
    </r>
    <r>
      <rPr>
        <sz val="11"/>
        <color theme="1"/>
        <rFont val="宋体"/>
        <charset val="134"/>
      </rPr>
      <t>添加剂高钙</t>
    </r>
    <r>
      <rPr>
        <sz val="11"/>
        <color theme="1"/>
        <rFont val="Calibri"/>
        <family val="2"/>
      </rPr>
      <t xml:space="preserve"> </t>
    </r>
    <r>
      <rPr>
        <sz val="11"/>
        <color theme="1"/>
        <rFont val="宋体"/>
        <charset val="134"/>
      </rPr>
      <t>草莓味</t>
    </r>
    <r>
      <rPr>
        <sz val="11"/>
        <color theme="1"/>
        <rFont val="Calibri"/>
        <family val="2"/>
      </rPr>
      <t>8</t>
    </r>
    <r>
      <rPr>
        <sz val="11"/>
        <color theme="1"/>
        <rFont val="宋体"/>
        <charset val="134"/>
      </rPr>
      <t>袋</t>
    </r>
  </si>
  <si>
    <t>https://item.jd.com/10202736453516.html</t>
  </si>
  <si>
    <t>10202736453516</t>
  </si>
  <si>
    <r>
      <rPr>
        <sz val="11"/>
        <rFont val="宋体"/>
        <charset val="134"/>
      </rPr>
      <t>卡士酸奶宝贝第二餐</t>
    </r>
    <r>
      <rPr>
        <sz val="11"/>
        <rFont val="Calibri"/>
        <family val="2"/>
      </rPr>
      <t>85g8</t>
    </r>
    <r>
      <rPr>
        <sz val="11"/>
        <rFont val="宋体"/>
        <charset val="134"/>
      </rPr>
      <t>袋儿童酸奶原味山楂西梅</t>
    </r>
    <r>
      <rPr>
        <sz val="11"/>
        <rFont val="Calibri"/>
        <family val="2"/>
      </rPr>
      <t>0</t>
    </r>
    <r>
      <rPr>
        <sz val="11"/>
        <rFont val="宋体"/>
        <charset val="134"/>
      </rPr>
      <t>添加</t>
    </r>
    <r>
      <rPr>
        <sz val="11"/>
        <rFont val="Calibri"/>
        <family val="2"/>
      </rPr>
      <t xml:space="preserve"> </t>
    </r>
    <r>
      <rPr>
        <sz val="11"/>
        <rFont val="宋体"/>
        <charset val="134"/>
      </rPr>
      <t>【四款组合</t>
    </r>
    <r>
      <rPr>
        <sz val="11"/>
        <rFont val="Calibri"/>
        <family val="2"/>
      </rPr>
      <t>8</t>
    </r>
    <r>
      <rPr>
        <sz val="11"/>
        <rFont val="宋体"/>
        <charset val="134"/>
      </rPr>
      <t>袋】各</t>
    </r>
    <r>
      <rPr>
        <sz val="11"/>
        <rFont val="Calibri"/>
        <family val="2"/>
      </rPr>
      <t>2</t>
    </r>
    <r>
      <rPr>
        <sz val="11"/>
        <rFont val="宋体"/>
        <charset val="134"/>
      </rPr>
      <t>袋</t>
    </r>
  </si>
  <si>
    <r>
      <rPr>
        <sz val="11"/>
        <color theme="1"/>
        <rFont val="宋体"/>
        <charset val="134"/>
      </rPr>
      <t>卡士酸奶宝贝第二餐</t>
    </r>
    <r>
      <rPr>
        <sz val="11"/>
        <color theme="1"/>
        <rFont val="Calibri"/>
        <family val="2"/>
      </rPr>
      <t>85g8</t>
    </r>
    <r>
      <rPr>
        <sz val="11"/>
        <color theme="1"/>
        <rFont val="宋体"/>
        <charset val="134"/>
      </rPr>
      <t>袋儿童酸奶原味山楂西梅</t>
    </r>
    <r>
      <rPr>
        <sz val="11"/>
        <color theme="1"/>
        <rFont val="Calibri"/>
        <family val="2"/>
      </rPr>
      <t>0</t>
    </r>
    <r>
      <rPr>
        <sz val="11"/>
        <color theme="1"/>
        <rFont val="宋体"/>
        <charset val="134"/>
      </rPr>
      <t>添加</t>
    </r>
    <r>
      <rPr>
        <sz val="11"/>
        <color theme="1"/>
        <rFont val="Calibri"/>
        <family val="2"/>
      </rPr>
      <t xml:space="preserve"> </t>
    </r>
    <r>
      <rPr>
        <sz val="11"/>
        <color theme="1"/>
        <rFont val="宋体"/>
        <charset val="134"/>
      </rPr>
      <t>【四款组合</t>
    </r>
    <r>
      <rPr>
        <sz val="11"/>
        <color theme="1"/>
        <rFont val="Calibri"/>
        <family val="2"/>
      </rPr>
      <t>8</t>
    </r>
    <r>
      <rPr>
        <sz val="11"/>
        <color theme="1"/>
        <rFont val="宋体"/>
        <charset val="134"/>
      </rPr>
      <t>袋】各</t>
    </r>
    <r>
      <rPr>
        <sz val="11"/>
        <color theme="1"/>
        <rFont val="Calibri"/>
        <family val="2"/>
      </rPr>
      <t>2</t>
    </r>
    <r>
      <rPr>
        <sz val="11"/>
        <color theme="1"/>
        <rFont val="宋体"/>
        <charset val="134"/>
      </rPr>
      <t>袋</t>
    </r>
  </si>
  <si>
    <t>https://item.jd.com/10202733362843.html</t>
  </si>
  <si>
    <t>10202733362843</t>
  </si>
  <si>
    <r>
      <rPr>
        <sz val="11"/>
        <rFont val="宋体"/>
        <charset val="134"/>
      </rPr>
      <t>卡士酸奶宝贝第二餐</t>
    </r>
    <r>
      <rPr>
        <sz val="11"/>
        <rFont val="Calibri"/>
        <family val="2"/>
      </rPr>
      <t>85g</t>
    </r>
    <r>
      <rPr>
        <sz val="11"/>
        <rFont val="宋体"/>
        <charset val="134"/>
      </rPr>
      <t>儿童酸奶西梅味</t>
    </r>
    <r>
      <rPr>
        <sz val="11"/>
        <rFont val="Calibri"/>
        <family val="2"/>
      </rPr>
      <t>8</t>
    </r>
    <r>
      <rPr>
        <sz val="11"/>
        <rFont val="宋体"/>
        <charset val="134"/>
      </rPr>
      <t>袋</t>
    </r>
    <r>
      <rPr>
        <sz val="11"/>
        <rFont val="Calibri"/>
        <family val="2"/>
      </rPr>
      <t>0</t>
    </r>
    <r>
      <rPr>
        <sz val="11"/>
        <rFont val="宋体"/>
        <charset val="134"/>
      </rPr>
      <t>添加剂高钙</t>
    </r>
    <r>
      <rPr>
        <sz val="11"/>
        <rFont val="Calibri"/>
        <family val="2"/>
      </rPr>
      <t xml:space="preserve"> </t>
    </r>
    <r>
      <rPr>
        <sz val="11"/>
        <rFont val="宋体"/>
        <charset val="134"/>
      </rPr>
      <t>西梅味</t>
    </r>
    <r>
      <rPr>
        <sz val="11"/>
        <rFont val="Calibri"/>
        <family val="2"/>
      </rPr>
      <t>8</t>
    </r>
    <r>
      <rPr>
        <sz val="11"/>
        <rFont val="宋体"/>
        <charset val="134"/>
      </rPr>
      <t>袋</t>
    </r>
  </si>
  <si>
    <r>
      <rPr>
        <sz val="11"/>
        <color theme="1"/>
        <rFont val="宋体"/>
        <charset val="134"/>
      </rPr>
      <t>卡士酸奶宝贝第二餐</t>
    </r>
    <r>
      <rPr>
        <sz val="11"/>
        <color theme="1"/>
        <rFont val="Calibri"/>
        <family val="2"/>
      </rPr>
      <t>85g</t>
    </r>
    <r>
      <rPr>
        <sz val="11"/>
        <color theme="1"/>
        <rFont val="宋体"/>
        <charset val="134"/>
      </rPr>
      <t>儿童酸奶西梅味</t>
    </r>
    <r>
      <rPr>
        <sz val="11"/>
        <color theme="1"/>
        <rFont val="Calibri"/>
        <family val="2"/>
      </rPr>
      <t>8</t>
    </r>
    <r>
      <rPr>
        <sz val="11"/>
        <color theme="1"/>
        <rFont val="宋体"/>
        <charset val="134"/>
      </rPr>
      <t>袋</t>
    </r>
    <r>
      <rPr>
        <sz val="11"/>
        <color theme="1"/>
        <rFont val="Calibri"/>
        <family val="2"/>
      </rPr>
      <t>0</t>
    </r>
    <r>
      <rPr>
        <sz val="11"/>
        <color theme="1"/>
        <rFont val="宋体"/>
        <charset val="134"/>
      </rPr>
      <t>添加剂高钙</t>
    </r>
    <r>
      <rPr>
        <sz val="11"/>
        <color theme="1"/>
        <rFont val="Calibri"/>
        <family val="2"/>
      </rPr>
      <t xml:space="preserve"> </t>
    </r>
    <r>
      <rPr>
        <sz val="11"/>
        <color theme="1"/>
        <rFont val="宋体"/>
        <charset val="134"/>
      </rPr>
      <t>西梅味</t>
    </r>
    <r>
      <rPr>
        <sz val="11"/>
        <color theme="1"/>
        <rFont val="Calibri"/>
        <family val="2"/>
      </rPr>
      <t>8</t>
    </r>
    <r>
      <rPr>
        <sz val="11"/>
        <color theme="1"/>
        <rFont val="宋体"/>
        <charset val="134"/>
      </rPr>
      <t>袋</t>
    </r>
  </si>
  <si>
    <t>https://item.jd.com/10202733104275.html</t>
  </si>
  <si>
    <t>10202733104275</t>
  </si>
  <si>
    <r>
      <rPr>
        <sz val="11"/>
        <rFont val="宋体"/>
        <charset val="134"/>
      </rPr>
      <t>卡士酸奶宝贝第二餐</t>
    </r>
    <r>
      <rPr>
        <sz val="11"/>
        <rFont val="Calibri"/>
        <family val="2"/>
      </rPr>
      <t>85g6</t>
    </r>
    <r>
      <rPr>
        <sz val="11"/>
        <rFont val="宋体"/>
        <charset val="134"/>
      </rPr>
      <t>袋儿童酸奶草莓味</t>
    </r>
    <r>
      <rPr>
        <sz val="11"/>
        <rFont val="Calibri"/>
        <family val="2"/>
      </rPr>
      <t>0</t>
    </r>
    <r>
      <rPr>
        <sz val="11"/>
        <rFont val="宋体"/>
        <charset val="134"/>
      </rPr>
      <t>添加剂高钙</t>
    </r>
    <r>
      <rPr>
        <sz val="11"/>
        <rFont val="Calibri"/>
        <family val="2"/>
      </rPr>
      <t xml:space="preserve"> </t>
    </r>
    <r>
      <rPr>
        <sz val="11"/>
        <rFont val="宋体"/>
        <charset val="134"/>
      </rPr>
      <t>草莓味</t>
    </r>
    <r>
      <rPr>
        <sz val="11"/>
        <rFont val="Calibri"/>
        <family val="2"/>
      </rPr>
      <t>6</t>
    </r>
    <r>
      <rPr>
        <sz val="11"/>
        <rFont val="宋体"/>
        <charset val="134"/>
      </rPr>
      <t>袋</t>
    </r>
  </si>
  <si>
    <r>
      <rPr>
        <sz val="11"/>
        <color theme="1"/>
        <rFont val="宋体"/>
        <charset val="134"/>
      </rPr>
      <t>卡士酸奶宝贝第二餐</t>
    </r>
    <r>
      <rPr>
        <sz val="11"/>
        <color theme="1"/>
        <rFont val="Calibri"/>
        <family val="2"/>
      </rPr>
      <t>85g6</t>
    </r>
    <r>
      <rPr>
        <sz val="11"/>
        <color theme="1"/>
        <rFont val="宋体"/>
        <charset val="134"/>
      </rPr>
      <t>袋儿童酸奶草莓味</t>
    </r>
    <r>
      <rPr>
        <sz val="11"/>
        <color theme="1"/>
        <rFont val="Calibri"/>
        <family val="2"/>
      </rPr>
      <t>0</t>
    </r>
    <r>
      <rPr>
        <sz val="11"/>
        <color theme="1"/>
        <rFont val="宋体"/>
        <charset val="134"/>
      </rPr>
      <t>添加剂高钙</t>
    </r>
    <r>
      <rPr>
        <sz val="11"/>
        <color theme="1"/>
        <rFont val="Calibri"/>
        <family val="2"/>
      </rPr>
      <t xml:space="preserve"> </t>
    </r>
    <r>
      <rPr>
        <sz val="11"/>
        <color theme="1"/>
        <rFont val="宋体"/>
        <charset val="134"/>
      </rPr>
      <t>草莓味</t>
    </r>
    <r>
      <rPr>
        <sz val="11"/>
        <color theme="1"/>
        <rFont val="Calibri"/>
        <family val="2"/>
      </rPr>
      <t>6</t>
    </r>
    <r>
      <rPr>
        <sz val="11"/>
        <color theme="1"/>
        <rFont val="宋体"/>
        <charset val="134"/>
      </rPr>
      <t>袋</t>
    </r>
  </si>
  <si>
    <r>
      <rPr>
        <sz val="11"/>
        <color theme="1"/>
        <rFont val="宋体"/>
        <charset val="134"/>
      </rPr>
      <t>繁花似锦</t>
    </r>
    <r>
      <rPr>
        <sz val="11"/>
        <color theme="1"/>
        <rFont val="Calibri"/>
        <family val="2"/>
      </rPr>
      <t>A</t>
    </r>
    <r>
      <rPr>
        <sz val="11"/>
        <color theme="1"/>
        <rFont val="宋体"/>
        <charset val="134"/>
      </rPr>
      <t>店</t>
    </r>
  </si>
  <si>
    <t>http://item.jd.com/10203382805084.html</t>
  </si>
  <si>
    <t>10203382805084</t>
  </si>
  <si>
    <r>
      <rPr>
        <sz val="11"/>
        <color theme="1"/>
        <rFont val="宋体"/>
        <charset val="134"/>
      </rPr>
      <t>繁花似锦</t>
    </r>
    <r>
      <rPr>
        <sz val="11"/>
        <color theme="1"/>
        <rFont val="Calibri"/>
        <family val="2"/>
      </rPr>
      <t>B</t>
    </r>
    <r>
      <rPr>
        <sz val="11"/>
        <color theme="1"/>
        <rFont val="宋体"/>
        <charset val="134"/>
      </rPr>
      <t>店</t>
    </r>
  </si>
  <si>
    <t>http://item.jd.com/10203383765372.html</t>
  </si>
  <si>
    <t>10203383765372</t>
  </si>
  <si>
    <r>
      <rPr>
        <sz val="11"/>
        <color theme="1"/>
        <rFont val="宋体"/>
        <charset val="134"/>
      </rPr>
      <t>繁花似锦</t>
    </r>
    <r>
      <rPr>
        <sz val="11"/>
        <color theme="1"/>
        <rFont val="Calibri"/>
        <family val="2"/>
      </rPr>
      <t>C</t>
    </r>
    <r>
      <rPr>
        <sz val="11"/>
        <color theme="1"/>
        <rFont val="宋体"/>
        <charset val="134"/>
      </rPr>
      <t>店</t>
    </r>
  </si>
  <si>
    <t>http://item.jd.com/10203640589493.html</t>
  </si>
  <si>
    <t>10203640589493</t>
  </si>
  <si>
    <r>
      <rPr>
        <sz val="11"/>
        <color theme="1"/>
        <rFont val="宋体"/>
        <charset val="134"/>
      </rPr>
      <t>芳华好物店</t>
    </r>
  </si>
  <si>
    <t>http://item.jd.com/10201861926764.html</t>
  </si>
  <si>
    <t>10201861926764</t>
  </si>
  <si>
    <t>http://item.jd.com/10201374665403.html</t>
  </si>
  <si>
    <t>10201374665403</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</si>
  <si>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t>
    </r>
    <r>
      <rPr>
        <sz val="11"/>
        <rFont val="Calibri"/>
        <family val="2"/>
      </rPr>
      <t xml:space="preserve"> </t>
    </r>
    <r>
      <rPr>
        <sz val="11"/>
        <rFont val="宋体"/>
        <charset val="134"/>
      </rPr>
      <t>益生菌家庭装酸奶原味</t>
    </r>
    <r>
      <rPr>
        <sz val="11"/>
        <rFont val="Calibri"/>
        <family val="2"/>
      </rPr>
      <t>1kg</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</si>
  <si>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t>
    </r>
    <r>
      <rPr>
        <sz val="11"/>
        <color theme="1"/>
        <rFont val="Calibri"/>
        <family val="2"/>
      </rPr>
      <t xml:space="preserve"> </t>
    </r>
    <r>
      <rPr>
        <sz val="11"/>
        <color theme="1"/>
        <rFont val="宋体"/>
        <charset val="134"/>
      </rPr>
      <t>益生菌家庭装酸奶原味</t>
    </r>
    <r>
      <rPr>
        <sz val="11"/>
        <color theme="1"/>
        <rFont val="Calibri"/>
        <family val="2"/>
      </rPr>
      <t>1kg</t>
    </r>
  </si>
  <si>
    <r>
      <rPr>
        <sz val="11"/>
        <color theme="1"/>
        <rFont val="宋体"/>
        <charset val="134"/>
      </rPr>
      <t>枫颖陈皮专营店</t>
    </r>
  </si>
  <si>
    <t>http://item.jd.com/10143917642177.html</t>
  </si>
  <si>
    <t>10143917642177</t>
  </si>
  <si>
    <r>
      <rPr>
        <sz val="11"/>
        <rFont val="宋体"/>
        <charset val="134"/>
      </rPr>
      <t>卡士酸奶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种益生菌酸奶风味顺丰包邮</t>
    </r>
    <r>
      <rPr>
        <sz val="11"/>
        <rFont val="Calibri"/>
        <family val="2"/>
      </rPr>
      <t xml:space="preserve"> </t>
    </r>
    <r>
      <rPr>
        <sz val="11"/>
        <rFont val="宋体"/>
        <charset val="134"/>
      </rPr>
      <t>无蔗糖益生菌酸奶原味</t>
    </r>
    <r>
      <rPr>
        <sz val="11"/>
        <rFont val="Calibri"/>
        <family val="2"/>
      </rPr>
      <t>969g*2</t>
    </r>
    <r>
      <rPr>
        <sz val="11"/>
        <rFont val="宋体"/>
        <charset val="134"/>
      </rPr>
      <t>桶</t>
    </r>
  </si>
  <si>
    <r>
      <rPr>
        <sz val="11"/>
        <color theme="1"/>
        <rFont val="宋体"/>
        <charset val="134"/>
      </rPr>
      <t>卡士酸奶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种益生菌酸奶风味顺丰包邮</t>
    </r>
    <r>
      <rPr>
        <sz val="11"/>
        <color theme="1"/>
        <rFont val="Calibri"/>
        <family val="2"/>
      </rPr>
      <t xml:space="preserve"> </t>
    </r>
    <r>
      <rPr>
        <sz val="11"/>
        <color theme="1"/>
        <rFont val="宋体"/>
        <charset val="134"/>
      </rPr>
      <t>无蔗糖益生菌酸奶原味</t>
    </r>
    <r>
      <rPr>
        <sz val="11"/>
        <color theme="1"/>
        <rFont val="Calibri"/>
        <family val="2"/>
      </rPr>
      <t>969g*2</t>
    </r>
    <r>
      <rPr>
        <sz val="11"/>
        <color theme="1"/>
        <rFont val="宋体"/>
        <charset val="134"/>
      </rPr>
      <t>桶</t>
    </r>
  </si>
  <si>
    <r>
      <rPr>
        <sz val="11"/>
        <color theme="1"/>
        <rFont val="宋体"/>
        <charset val="134"/>
      </rPr>
      <t>浮光优品店</t>
    </r>
  </si>
  <si>
    <t>http://item.jd.com/10189603434713.html</t>
  </si>
  <si>
    <t>10189603434713</t>
  </si>
  <si>
    <r>
      <rPr>
        <sz val="11"/>
        <color theme="1"/>
        <rFont val="宋体"/>
        <charset val="134"/>
      </rPr>
      <t>福满满食品店</t>
    </r>
  </si>
  <si>
    <t>http://item.jd.com/10163091833054.html</t>
  </si>
  <si>
    <t>148.64</t>
  </si>
  <si>
    <t>10163091833054</t>
  </si>
  <si>
    <r>
      <rPr>
        <sz val="11"/>
        <rFont val="宋体"/>
        <charset val="134"/>
      </rPr>
      <t>卡士（</t>
    </r>
    <r>
      <rPr>
        <sz val="11"/>
        <rFont val="Calibri"/>
        <family val="2"/>
      </rPr>
      <t>CLASSY.KISS</t>
    </r>
    <r>
      <rPr>
        <sz val="11"/>
        <rFont val="宋体"/>
        <charset val="134"/>
      </rPr>
      <t>）</t>
    </r>
    <r>
      <rPr>
        <sz val="11"/>
        <rFont val="Calibri"/>
        <family val="2"/>
      </rPr>
      <t>007*440g/</t>
    </r>
    <r>
      <rPr>
        <sz val="11"/>
        <rFont val="宋体"/>
        <charset val="134"/>
      </rPr>
      <t>可选原味七种益生菌低温冷藏家庭装年货</t>
    </r>
    <r>
      <rPr>
        <sz val="11"/>
        <rFont val="Calibri"/>
        <family val="2"/>
      </rPr>
      <t xml:space="preserve"> 0</t>
    </r>
    <r>
      <rPr>
        <sz val="11"/>
        <rFont val="宋体"/>
        <charset val="134"/>
      </rPr>
      <t>蔗糖</t>
    </r>
    <r>
      <rPr>
        <sz val="11"/>
        <rFont val="Calibri"/>
        <family val="2"/>
      </rPr>
      <t xml:space="preserve">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</si>
  <si>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007*440g/</t>
    </r>
    <r>
      <rPr>
        <sz val="11"/>
        <color theme="1"/>
        <rFont val="宋体"/>
        <charset val="134"/>
      </rPr>
      <t>可选原味七种益生菌低温冷藏家庭装年货</t>
    </r>
    <r>
      <rPr>
        <sz val="11"/>
        <color theme="1"/>
        <rFont val="Calibri"/>
        <family val="2"/>
      </rPr>
      <t xml:space="preserve"> 0</t>
    </r>
    <r>
      <rPr>
        <sz val="11"/>
        <color theme="1"/>
        <rFont val="宋体"/>
        <charset val="134"/>
      </rPr>
      <t>蔗糖</t>
    </r>
    <r>
      <rPr>
        <sz val="11"/>
        <color theme="1"/>
        <rFont val="Calibri"/>
        <family val="2"/>
      </rPr>
      <t xml:space="preserve"> 6</t>
    </r>
    <r>
      <rPr>
        <sz val="11"/>
        <color theme="1"/>
        <rFont val="宋体"/>
        <charset val="134"/>
      </rPr>
      <t>瓶</t>
    </r>
  </si>
  <si>
    <r>
      <rPr>
        <sz val="11"/>
        <color theme="1"/>
        <rFont val="宋体"/>
        <charset val="134"/>
      </rPr>
      <t>福厦日用品店</t>
    </r>
  </si>
  <si>
    <t>http://item.jd.com/10206590041643.html</t>
  </si>
  <si>
    <t>87.8</t>
  </si>
  <si>
    <t>10206590041643</t>
  </si>
  <si>
    <r>
      <rPr>
        <sz val="11"/>
        <rFont val="宋体"/>
        <charset val="134"/>
      </rPr>
      <t>卡士酸奶</t>
    </r>
    <r>
      <rPr>
        <sz val="11"/>
        <rFont val="Calibri"/>
        <family val="2"/>
      </rPr>
      <t>007</t>
    </r>
    <r>
      <rPr>
        <sz val="11"/>
        <rFont val="宋体"/>
        <charset val="134"/>
      </rPr>
      <t>小奶罐</t>
    </r>
    <r>
      <rPr>
        <sz val="11"/>
        <rFont val="Calibri"/>
        <family val="2"/>
      </rPr>
      <t>440g</t>
    </r>
    <r>
      <rPr>
        <sz val="11"/>
        <rFont val="宋体"/>
        <charset val="134"/>
      </rPr>
      <t>益生菌原味酸牛奶低温学生营养早餐下午茶</t>
    </r>
    <r>
      <rPr>
        <sz val="11"/>
        <rFont val="Calibri"/>
        <family val="2"/>
      </rPr>
      <t xml:space="preserve"> </t>
    </r>
    <r>
      <rPr>
        <sz val="11"/>
        <rFont val="宋体"/>
        <charset val="134"/>
      </rPr>
      <t>卡士原味酸奶</t>
    </r>
    <r>
      <rPr>
        <sz val="11"/>
        <rFont val="Calibri"/>
        <family val="2"/>
      </rPr>
      <t>440g 4</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</si>
  <si>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益生菌原味酸牛奶低温学生营养早餐下午茶</t>
    </r>
    <r>
      <rPr>
        <sz val="11"/>
        <color theme="1"/>
        <rFont val="Calibri"/>
        <family val="2"/>
      </rPr>
      <t xml:space="preserve"> </t>
    </r>
    <r>
      <rPr>
        <sz val="11"/>
        <color theme="1"/>
        <rFont val="宋体"/>
        <charset val="134"/>
      </rPr>
      <t>卡士原味酸奶</t>
    </r>
    <r>
      <rPr>
        <sz val="11"/>
        <color theme="1"/>
        <rFont val="Calibri"/>
        <family val="2"/>
      </rPr>
      <t>440g 4</t>
    </r>
    <r>
      <rPr>
        <sz val="11"/>
        <color theme="1"/>
        <rFont val="宋体"/>
        <charset val="134"/>
      </rPr>
      <t>瓶</t>
    </r>
  </si>
  <si>
    <r>
      <rPr>
        <sz val="11"/>
        <color theme="1"/>
        <rFont val="宋体"/>
        <charset val="134"/>
      </rPr>
      <t>福厦食杂店</t>
    </r>
  </si>
  <si>
    <t>http://item.jd.com/10206898137875.html</t>
  </si>
  <si>
    <t>10206898137875</t>
  </si>
  <si>
    <r>
      <rPr>
        <sz val="11"/>
        <color theme="1"/>
        <rFont val="宋体"/>
        <charset val="134"/>
      </rPr>
      <t>福玺寿方便食品店</t>
    </r>
  </si>
  <si>
    <t>http://item.jd.com/10138374856532.html</t>
  </si>
  <si>
    <t>249.5</t>
  </si>
  <si>
    <t>10138374856532</t>
  </si>
  <si>
    <r>
      <rPr>
        <sz val="11"/>
        <color theme="1"/>
        <rFont val="宋体"/>
        <charset val="134"/>
      </rPr>
      <t>富甜</t>
    </r>
    <r>
      <rPr>
        <sz val="11"/>
        <color theme="1"/>
        <rFont val="Calibri"/>
        <family val="2"/>
      </rPr>
      <t>A</t>
    </r>
    <r>
      <rPr>
        <sz val="11"/>
        <color theme="1"/>
        <rFont val="宋体"/>
        <charset val="134"/>
      </rPr>
      <t>店</t>
    </r>
  </si>
  <si>
    <t>http://item.jd.com/10201661804782.html</t>
  </si>
  <si>
    <t>10201661804782</t>
  </si>
  <si>
    <r>
      <rPr>
        <sz val="11"/>
        <rFont val="宋体"/>
        <charset val="134"/>
      </rPr>
      <t>卡士莱酸奶</t>
    </r>
    <r>
      <rPr>
        <sz val="11"/>
        <rFont val="Calibri"/>
        <family val="2"/>
      </rPr>
      <t>007</t>
    </r>
    <r>
      <rPr>
        <sz val="11"/>
        <rFont val="宋体"/>
        <charset val="134"/>
      </rPr>
      <t>原味风味发酵乳</t>
    </r>
    <r>
      <rPr>
        <sz val="11"/>
        <rFont val="Calibri"/>
        <family val="2"/>
      </rPr>
      <t>0</t>
    </r>
    <r>
      <rPr>
        <sz val="11"/>
        <rFont val="宋体"/>
        <charset val="134"/>
      </rPr>
      <t>蔗糖益生菌</t>
    </r>
    <r>
      <rPr>
        <sz val="11"/>
        <rFont val="Calibri"/>
        <family val="2"/>
      </rPr>
      <t>969g</t>
    </r>
    <r>
      <rPr>
        <sz val="11"/>
        <rFont val="宋体"/>
        <charset val="134"/>
      </rPr>
      <t>大瓶家庭分享装冷运</t>
    </r>
    <r>
      <rPr>
        <sz val="11"/>
        <rFont val="Calibri"/>
        <family val="2"/>
      </rPr>
      <t xml:space="preserve"> 2</t>
    </r>
    <r>
      <rPr>
        <sz val="11"/>
        <rFont val="宋体"/>
        <charset val="134"/>
      </rPr>
      <t>瓶</t>
    </r>
  </si>
  <si>
    <r>
      <rPr>
        <sz val="11"/>
        <color theme="1"/>
        <rFont val="宋体"/>
        <charset val="134"/>
      </rPr>
      <t>卡士莱酸奶</t>
    </r>
    <r>
      <rPr>
        <sz val="11"/>
        <color theme="1"/>
        <rFont val="Calibri"/>
        <family val="2"/>
      </rPr>
      <t>007</t>
    </r>
    <r>
      <rPr>
        <sz val="11"/>
        <color theme="1"/>
        <rFont val="宋体"/>
        <charset val="134"/>
      </rPr>
      <t>原味风味发酵乳</t>
    </r>
    <r>
      <rPr>
        <sz val="11"/>
        <color theme="1"/>
        <rFont val="Calibri"/>
        <family val="2"/>
      </rPr>
      <t>0</t>
    </r>
    <r>
      <rPr>
        <sz val="11"/>
        <color theme="1"/>
        <rFont val="宋体"/>
        <charset val="134"/>
      </rPr>
      <t>蔗糖益生菌</t>
    </r>
    <r>
      <rPr>
        <sz val="11"/>
        <color theme="1"/>
        <rFont val="Calibri"/>
        <family val="2"/>
      </rPr>
      <t>969g</t>
    </r>
    <r>
      <rPr>
        <sz val="11"/>
        <color theme="1"/>
        <rFont val="宋体"/>
        <charset val="134"/>
      </rPr>
      <t>大瓶家庭分享装冷运</t>
    </r>
    <r>
      <rPr>
        <sz val="11"/>
        <color theme="1"/>
        <rFont val="Calibri"/>
        <family val="2"/>
      </rPr>
      <t xml:space="preserve"> 2</t>
    </r>
    <r>
      <rPr>
        <sz val="11"/>
        <color theme="1"/>
        <rFont val="宋体"/>
        <charset val="134"/>
      </rPr>
      <t>瓶</t>
    </r>
  </si>
  <si>
    <t>http://item.jd.com/10174196714826.html</t>
  </si>
  <si>
    <t>199.9</t>
  </si>
  <si>
    <t>10174196714826</t>
  </si>
  <si>
    <r>
      <rPr>
        <sz val="11"/>
        <rFont val="宋体"/>
        <charset val="134"/>
      </rPr>
      <t>卡士酸奶</t>
    </r>
    <r>
      <rPr>
        <sz val="11"/>
        <rFont val="Calibri"/>
        <family val="2"/>
      </rPr>
      <t>007</t>
    </r>
    <r>
      <rPr>
        <sz val="11"/>
        <rFont val="宋体"/>
        <charset val="134"/>
      </rPr>
      <t>无蔗糖家庭装益生菌原味酸牛奶儿童早餐大瓶酸奶</t>
    </r>
    <r>
      <rPr>
        <sz val="11"/>
        <rFont val="Calibri"/>
        <family val="2"/>
      </rPr>
      <t xml:space="preserve"> </t>
    </r>
    <r>
      <rPr>
        <sz val="11"/>
        <rFont val="宋体"/>
        <charset val="134"/>
      </rPr>
      <t>卡士有糖原味</t>
    </r>
    <r>
      <rPr>
        <sz val="11"/>
        <rFont val="Calibri"/>
        <family val="2"/>
      </rPr>
      <t>1000g 4</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</si>
  <si>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无蔗糖家庭装益生菌原味酸牛奶儿童早餐大瓶酸奶</t>
    </r>
    <r>
      <rPr>
        <sz val="11"/>
        <color theme="1"/>
        <rFont val="Calibri"/>
        <family val="2"/>
      </rPr>
      <t xml:space="preserve"> </t>
    </r>
    <r>
      <rPr>
        <sz val="11"/>
        <color theme="1"/>
        <rFont val="宋体"/>
        <charset val="134"/>
      </rPr>
      <t>卡士有糖原味</t>
    </r>
    <r>
      <rPr>
        <sz val="11"/>
        <color theme="1"/>
        <rFont val="Calibri"/>
        <family val="2"/>
      </rPr>
      <t>1000g 4</t>
    </r>
    <r>
      <rPr>
        <sz val="11"/>
        <color theme="1"/>
        <rFont val="宋体"/>
        <charset val="134"/>
      </rPr>
      <t>瓶</t>
    </r>
  </si>
  <si>
    <r>
      <rPr>
        <sz val="11"/>
        <color theme="1"/>
        <rFont val="宋体"/>
        <charset val="134"/>
      </rPr>
      <t>廣莱饮料食品店</t>
    </r>
  </si>
  <si>
    <t>http://item.jd.com/10203945038513.html</t>
  </si>
  <si>
    <t>185</t>
  </si>
  <si>
    <t>10203945038513</t>
  </si>
  <si>
    <r>
      <rPr>
        <sz val="11"/>
        <rFont val="宋体"/>
        <charset val="134"/>
      </rPr>
      <t>卡士顺丰冷运酸奶</t>
    </r>
    <r>
      <rPr>
        <sz val="11"/>
        <rFont val="Calibri"/>
        <family val="2"/>
      </rPr>
      <t>007</t>
    </r>
    <r>
      <rPr>
        <sz val="11"/>
        <rFont val="宋体"/>
        <charset val="134"/>
      </rPr>
      <t>小奶罐益生菌原味酸奶整箱早餐奶营养</t>
    </r>
    <r>
      <rPr>
        <sz val="11"/>
        <rFont val="Calibri"/>
        <family val="2"/>
      </rPr>
      <t xml:space="preserve"> 10</t>
    </r>
    <r>
      <rPr>
        <sz val="11"/>
        <rFont val="宋体"/>
        <charset val="134"/>
      </rPr>
      <t>瓶小奶罐有甜味</t>
    </r>
    <r>
      <rPr>
        <sz val="11"/>
        <rFont val="Calibri"/>
        <family val="2"/>
      </rPr>
      <t>440g/</t>
    </r>
    <r>
      <rPr>
        <sz val="11"/>
        <rFont val="宋体"/>
        <charset val="134"/>
      </rPr>
      <t>瓶</t>
    </r>
  </si>
  <si>
    <r>
      <rPr>
        <sz val="11"/>
        <color theme="1"/>
        <rFont val="宋体"/>
        <charset val="134"/>
      </rPr>
      <t>卡士顺丰冷运酸奶</t>
    </r>
    <r>
      <rPr>
        <sz val="11"/>
        <color theme="1"/>
        <rFont val="Calibri"/>
        <family val="2"/>
      </rPr>
      <t>007</t>
    </r>
    <r>
      <rPr>
        <sz val="11"/>
        <color theme="1"/>
        <rFont val="宋体"/>
        <charset val="134"/>
      </rPr>
      <t>小奶罐益生菌原味酸奶整箱早餐奶营养</t>
    </r>
    <r>
      <rPr>
        <sz val="11"/>
        <color theme="1"/>
        <rFont val="Calibri"/>
        <family val="2"/>
      </rPr>
      <t xml:space="preserve"> 10</t>
    </r>
    <r>
      <rPr>
        <sz val="11"/>
        <color theme="1"/>
        <rFont val="宋体"/>
        <charset val="134"/>
      </rPr>
      <t>瓶小奶罐有甜味</t>
    </r>
    <r>
      <rPr>
        <sz val="11"/>
        <color theme="1"/>
        <rFont val="Calibri"/>
        <family val="2"/>
      </rPr>
      <t>440g/</t>
    </r>
    <r>
      <rPr>
        <sz val="11"/>
        <color theme="1"/>
        <rFont val="宋体"/>
        <charset val="134"/>
      </rPr>
      <t>瓶</t>
    </r>
  </si>
  <si>
    <t>http://item.jd.com/10203945038515.html</t>
  </si>
  <si>
    <t>360</t>
  </si>
  <si>
    <t>10203945038515</t>
  </si>
  <si>
    <r>
      <rPr>
        <sz val="11"/>
        <rFont val="宋体"/>
        <charset val="134"/>
      </rPr>
      <t>卡士顺丰冷运酸奶</t>
    </r>
    <r>
      <rPr>
        <sz val="11"/>
        <rFont val="Calibri"/>
        <family val="2"/>
      </rPr>
      <t>007</t>
    </r>
    <r>
      <rPr>
        <sz val="11"/>
        <rFont val="宋体"/>
        <charset val="134"/>
      </rPr>
      <t>小奶罐益生菌原味酸奶整箱早餐奶营养</t>
    </r>
    <r>
      <rPr>
        <sz val="11"/>
        <rFont val="Calibri"/>
        <family val="2"/>
      </rPr>
      <t xml:space="preserve"> 20</t>
    </r>
    <r>
      <rPr>
        <sz val="11"/>
        <rFont val="宋体"/>
        <charset val="134"/>
      </rPr>
      <t>瓶小奶罐有甜味</t>
    </r>
    <r>
      <rPr>
        <sz val="11"/>
        <rFont val="Calibri"/>
        <family val="2"/>
      </rPr>
      <t>440g/</t>
    </r>
    <r>
      <rPr>
        <sz val="11"/>
        <rFont val="宋体"/>
        <charset val="134"/>
      </rPr>
      <t>瓶</t>
    </r>
  </si>
  <si>
    <r>
      <rPr>
        <sz val="11"/>
        <color theme="1"/>
        <rFont val="宋体"/>
        <charset val="134"/>
      </rPr>
      <t>卡士顺丰冷运酸奶</t>
    </r>
    <r>
      <rPr>
        <sz val="11"/>
        <color theme="1"/>
        <rFont val="Calibri"/>
        <family val="2"/>
      </rPr>
      <t>007</t>
    </r>
    <r>
      <rPr>
        <sz val="11"/>
        <color theme="1"/>
        <rFont val="宋体"/>
        <charset val="134"/>
      </rPr>
      <t>小奶罐益生菌原味酸奶整箱早餐奶营养</t>
    </r>
    <r>
      <rPr>
        <sz val="11"/>
        <color theme="1"/>
        <rFont val="Calibri"/>
        <family val="2"/>
      </rPr>
      <t xml:space="preserve"> 20</t>
    </r>
    <r>
      <rPr>
        <sz val="11"/>
        <color theme="1"/>
        <rFont val="宋体"/>
        <charset val="134"/>
      </rPr>
      <t>瓶小奶罐有甜味</t>
    </r>
    <r>
      <rPr>
        <sz val="11"/>
        <color theme="1"/>
        <rFont val="Calibri"/>
        <family val="2"/>
      </rPr>
      <t>440g/</t>
    </r>
    <r>
      <rPr>
        <sz val="11"/>
        <color theme="1"/>
        <rFont val="宋体"/>
        <charset val="134"/>
      </rPr>
      <t>瓶</t>
    </r>
  </si>
  <si>
    <r>
      <rPr>
        <sz val="11"/>
        <color theme="1"/>
        <rFont val="宋体"/>
        <charset val="134"/>
      </rPr>
      <t>汉钦好味店</t>
    </r>
  </si>
  <si>
    <t>http://item.jd.com/10157070941384.html</t>
  </si>
  <si>
    <t>54</t>
  </si>
  <si>
    <t>10157070941384</t>
  </si>
  <si>
    <r>
      <rPr>
        <sz val="11"/>
        <rFont val="宋体"/>
        <charset val="134"/>
      </rPr>
      <t>卡士酸奶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440g</t>
    </r>
    <r>
      <rPr>
        <sz val="11"/>
        <rFont val="宋体"/>
        <charset val="134"/>
      </rPr>
      <t>小奶罐</t>
    </r>
    <r>
      <rPr>
        <sz val="11"/>
        <rFont val="Calibri"/>
        <family val="2"/>
      </rPr>
      <t xml:space="preserve"> 007</t>
    </r>
    <r>
      <rPr>
        <sz val="11"/>
        <rFont val="宋体"/>
        <charset val="134"/>
      </rPr>
      <t>益生菌原味</t>
    </r>
    <r>
      <rPr>
        <sz val="11"/>
        <rFont val="Calibri"/>
        <family val="2"/>
      </rPr>
      <t>+</t>
    </r>
    <r>
      <rPr>
        <sz val="11"/>
        <rFont val="宋体"/>
        <charset val="134"/>
      </rPr>
      <t>零蔗糖组合</t>
    </r>
    <r>
      <rPr>
        <sz val="11"/>
        <rFont val="Calibri"/>
        <family val="2"/>
      </rPr>
      <t>*3</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</si>
  <si>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益生菌风味发酵乳零</t>
    </r>
    <r>
      <rPr>
        <sz val="11"/>
        <color theme="1"/>
        <rFont val="Calibri"/>
        <family val="2"/>
      </rPr>
      <t>0</t>
    </r>
    <r>
      <rPr>
        <sz val="11"/>
        <color theme="1"/>
        <rFont val="宋体"/>
        <charset val="134"/>
      </rPr>
      <t>蔗糖</t>
    </r>
    <r>
      <rPr>
        <sz val="11"/>
        <color theme="1"/>
        <rFont val="Calibri"/>
        <family val="2"/>
      </rPr>
      <t>428g</t>
    </r>
    <r>
      <rPr>
        <sz val="11"/>
        <color theme="1"/>
        <rFont val="宋体"/>
        <charset val="134"/>
      </rPr>
      <t>早餐奶原味</t>
    </r>
    <r>
      <rPr>
        <sz val="11"/>
        <color theme="1"/>
        <rFont val="Calibri"/>
        <family val="2"/>
      </rPr>
      <t>440g</t>
    </r>
    <r>
      <rPr>
        <sz val="11"/>
        <color theme="1"/>
        <rFont val="宋体"/>
        <charset val="134"/>
      </rPr>
      <t>小奶罐</t>
    </r>
    <r>
      <rPr>
        <sz val="11"/>
        <color theme="1"/>
        <rFont val="Calibri"/>
        <family val="2"/>
      </rPr>
      <t xml:space="preserve"> 007</t>
    </r>
    <r>
      <rPr>
        <sz val="11"/>
        <color theme="1"/>
        <rFont val="宋体"/>
        <charset val="134"/>
      </rPr>
      <t>益生菌原味</t>
    </r>
    <r>
      <rPr>
        <sz val="11"/>
        <color theme="1"/>
        <rFont val="Calibri"/>
        <family val="2"/>
      </rPr>
      <t>+</t>
    </r>
    <r>
      <rPr>
        <sz val="11"/>
        <color theme="1"/>
        <rFont val="宋体"/>
        <charset val="134"/>
      </rPr>
      <t>零蔗糖组合</t>
    </r>
    <r>
      <rPr>
        <sz val="11"/>
        <color theme="1"/>
        <rFont val="Calibri"/>
        <family val="2"/>
      </rPr>
      <t>*3</t>
    </r>
    <r>
      <rPr>
        <sz val="11"/>
        <color theme="1"/>
        <rFont val="宋体"/>
        <charset val="134"/>
      </rPr>
      <t>瓶</t>
    </r>
  </si>
  <si>
    <r>
      <rPr>
        <sz val="11"/>
        <color theme="1"/>
        <rFont val="宋体"/>
        <charset val="134"/>
      </rPr>
      <t>花与月好物店</t>
    </r>
  </si>
  <si>
    <t>http://item.jd.com/10198683778143.html</t>
  </si>
  <si>
    <t>10198683778143</t>
  </si>
  <si>
    <r>
      <rPr>
        <sz val="11"/>
        <color theme="1"/>
        <rFont val="宋体"/>
        <charset val="134"/>
      </rPr>
      <t>环球食选专购店</t>
    </r>
  </si>
  <si>
    <t>http://item.jd.com/10160131281521.html</t>
  </si>
  <si>
    <t>148</t>
  </si>
  <si>
    <t>10160131281521</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</si>
  <si>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种益生菌酸奶风味</t>
    </r>
    <r>
      <rPr>
        <sz val="11"/>
        <rFont val="Calibri"/>
        <family val="2"/>
      </rPr>
      <t xml:space="preserve"> 0</t>
    </r>
    <r>
      <rPr>
        <sz val="11"/>
        <rFont val="宋体"/>
        <charset val="134"/>
      </rPr>
      <t>蔗糖益生菌酸奶原味</t>
    </r>
    <r>
      <rPr>
        <sz val="11"/>
        <rFont val="Calibri"/>
        <family val="2"/>
      </rPr>
      <t>969g*2</t>
    </r>
    <r>
      <rPr>
        <sz val="11"/>
        <rFont val="宋体"/>
        <charset val="134"/>
      </rPr>
      <t>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</si>
  <si>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种益生菌酸奶风味</t>
    </r>
    <r>
      <rPr>
        <sz val="11"/>
        <color theme="1"/>
        <rFont val="Calibri"/>
        <family val="2"/>
      </rPr>
      <t xml:space="preserve"> 0</t>
    </r>
    <r>
      <rPr>
        <sz val="11"/>
        <color theme="1"/>
        <rFont val="宋体"/>
        <charset val="134"/>
      </rPr>
      <t>蔗糖益生菌酸奶原味</t>
    </r>
    <r>
      <rPr>
        <sz val="11"/>
        <color theme="1"/>
        <rFont val="Calibri"/>
        <family val="2"/>
      </rPr>
      <t>969g*2</t>
    </r>
    <r>
      <rPr>
        <sz val="11"/>
        <color theme="1"/>
        <rFont val="宋体"/>
        <charset val="134"/>
      </rPr>
      <t>桶</t>
    </r>
  </si>
  <si>
    <t>http://item.jd.com/10160131281518.html</t>
  </si>
  <si>
    <t>10160131281518</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</si>
  <si>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种益生菌酸奶风味</t>
    </r>
    <r>
      <rPr>
        <sz val="11"/>
        <rFont val="Calibri"/>
        <family val="2"/>
      </rPr>
      <t xml:space="preserve"> </t>
    </r>
    <r>
      <rPr>
        <sz val="11"/>
        <rFont val="宋体"/>
        <charset val="134"/>
      </rPr>
      <t>益生菌家庭装酸奶原味</t>
    </r>
    <r>
      <rPr>
        <sz val="11"/>
        <rFont val="Calibri"/>
        <family val="2"/>
      </rPr>
      <t>1kg</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</si>
  <si>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种益生菌酸奶风味</t>
    </r>
    <r>
      <rPr>
        <sz val="11"/>
        <color theme="1"/>
        <rFont val="Calibri"/>
        <family val="2"/>
      </rPr>
      <t xml:space="preserve"> </t>
    </r>
    <r>
      <rPr>
        <sz val="11"/>
        <color theme="1"/>
        <rFont val="宋体"/>
        <charset val="134"/>
      </rPr>
      <t>益生菌家庭装酸奶原味</t>
    </r>
    <r>
      <rPr>
        <sz val="11"/>
        <color theme="1"/>
        <rFont val="Calibri"/>
        <family val="2"/>
      </rPr>
      <t>1kg</t>
    </r>
  </si>
  <si>
    <t>http://item.jd.com/10160129779886.html</t>
  </si>
  <si>
    <t>10160129779886</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</si>
  <si>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桶酸奶风味低温早餐发酵乳</t>
    </r>
    <r>
      <rPr>
        <sz val="11"/>
        <rFont val="Calibri"/>
        <family val="2"/>
      </rPr>
      <t xml:space="preserve"> </t>
    </r>
    <r>
      <rPr>
        <sz val="11"/>
        <rFont val="宋体"/>
        <charset val="134"/>
      </rPr>
      <t>益生菌家庭装酸奶原味</t>
    </r>
    <r>
      <rPr>
        <sz val="11"/>
        <rFont val="Calibri"/>
        <family val="2"/>
      </rPr>
      <t>1kg*2_</t>
    </r>
    <r>
      <rPr>
        <sz val="11"/>
        <rFont val="宋体"/>
        <charset val="134"/>
      </rPr>
      <t>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</si>
  <si>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桶酸奶风味低温早餐发酵乳</t>
    </r>
    <r>
      <rPr>
        <sz val="11"/>
        <color theme="1"/>
        <rFont val="Calibri"/>
        <family val="2"/>
      </rPr>
      <t xml:space="preserve"> </t>
    </r>
    <r>
      <rPr>
        <sz val="11"/>
        <color theme="1"/>
        <rFont val="宋体"/>
        <charset val="134"/>
      </rPr>
      <t>益生菌家庭装酸奶原味</t>
    </r>
    <r>
      <rPr>
        <sz val="11"/>
        <color theme="1"/>
        <rFont val="Calibri"/>
        <family val="2"/>
      </rPr>
      <t>1kg*2_</t>
    </r>
    <r>
      <rPr>
        <sz val="11"/>
        <color theme="1"/>
        <rFont val="宋体"/>
        <charset val="134"/>
      </rPr>
      <t>桶【</t>
    </r>
  </si>
  <si>
    <t>http://item.jd.com/10160131281519.html</t>
  </si>
  <si>
    <t>10160131281519</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</si>
  <si>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种益生菌酸奶风味</t>
    </r>
    <r>
      <rPr>
        <sz val="11"/>
        <rFont val="Calibri"/>
        <family val="2"/>
      </rPr>
      <t xml:space="preserve"> 0</t>
    </r>
    <r>
      <rPr>
        <sz val="11"/>
        <rFont val="宋体"/>
        <charset val="134"/>
      </rPr>
      <t>蔗糖益生菌酸奶原味</t>
    </r>
    <r>
      <rPr>
        <sz val="11"/>
        <rFont val="Calibri"/>
        <family val="2"/>
      </rPr>
      <t>969g</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</si>
  <si>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种益生菌酸奶风味</t>
    </r>
    <r>
      <rPr>
        <sz val="11"/>
        <color theme="1"/>
        <rFont val="Calibri"/>
        <family val="2"/>
      </rPr>
      <t xml:space="preserve"> 0</t>
    </r>
    <r>
      <rPr>
        <sz val="11"/>
        <color theme="1"/>
        <rFont val="宋体"/>
        <charset val="134"/>
      </rPr>
      <t>蔗糖益生菌酸奶原味</t>
    </r>
    <r>
      <rPr>
        <sz val="11"/>
        <color theme="1"/>
        <rFont val="Calibri"/>
        <family val="2"/>
      </rPr>
      <t>969g</t>
    </r>
  </si>
  <si>
    <t>http://item.jd.com/10109111282073.html</t>
  </si>
  <si>
    <t>10109111282073</t>
  </si>
  <si>
    <r>
      <rPr>
        <sz val="11"/>
        <color theme="1"/>
        <rFont val="宋体"/>
        <charset val="134"/>
      </rPr>
      <t>健康美味甄选经营部</t>
    </r>
  </si>
  <si>
    <t>https://item.jd.com/10204457254844.html</t>
  </si>
  <si>
    <t>10204457254844</t>
  </si>
  <si>
    <r>
      <rPr>
        <sz val="11"/>
        <rFont val="宋体"/>
        <charset val="134"/>
      </rPr>
      <t>卡士（</t>
    </r>
    <r>
      <rPr>
        <sz val="11"/>
        <rFont val="Calibri"/>
        <family val="2"/>
      </rPr>
      <t>CLASSY.KISS</t>
    </r>
    <r>
      <rPr>
        <sz val="11"/>
        <rFont val="宋体"/>
        <charset val="134"/>
      </rPr>
      <t>）</t>
    </r>
    <r>
      <rPr>
        <sz val="11"/>
        <rFont val="Calibri"/>
        <family val="2"/>
      </rPr>
      <t>[</t>
    </r>
    <r>
      <rPr>
        <sz val="11"/>
        <rFont val="宋体"/>
        <charset val="134"/>
      </rPr>
      <t>顺丰</t>
    </r>
    <r>
      <rPr>
        <sz val="11"/>
        <rFont val="Calibri"/>
        <family val="2"/>
      </rPr>
      <t>]</t>
    </r>
    <r>
      <rPr>
        <sz val="11"/>
        <rFont val="宋体"/>
        <charset val="134"/>
      </rPr>
      <t>卡士酸奶第二餐</t>
    </r>
    <r>
      <rPr>
        <sz val="11"/>
        <rFont val="Calibri"/>
        <family val="2"/>
      </rPr>
      <t>85g</t>
    </r>
    <r>
      <rPr>
        <sz val="11"/>
        <rFont val="宋体"/>
        <charset val="134"/>
      </rPr>
      <t>箱装原味无蔗糖</t>
    </r>
    <r>
      <rPr>
        <sz val="11"/>
        <rFont val="Calibri"/>
        <family val="2"/>
      </rPr>
      <t>0</t>
    </r>
    <r>
      <rPr>
        <sz val="11"/>
        <rFont val="宋体"/>
        <charset val="134"/>
      </rPr>
      <t>脂肪儿童婴儿辅食</t>
    </r>
    <r>
      <rPr>
        <sz val="11"/>
        <rFont val="Calibri"/>
        <family val="2"/>
      </rPr>
      <t xml:space="preserve"> </t>
    </r>
    <r>
      <rPr>
        <sz val="11"/>
        <rFont val="宋体"/>
        <charset val="134"/>
      </rPr>
      <t>卡士西梅味</t>
    </r>
    <r>
      <rPr>
        <sz val="11"/>
        <rFont val="Calibri"/>
        <family val="2"/>
      </rPr>
      <t>85g6</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</si>
  <si>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t>
    </r>
    <r>
      <rPr>
        <sz val="11"/>
        <color theme="1"/>
        <rFont val="宋体"/>
        <charset val="134"/>
      </rPr>
      <t>顺丰</t>
    </r>
    <r>
      <rPr>
        <sz val="11"/>
        <color theme="1"/>
        <rFont val="Calibri"/>
        <family val="2"/>
      </rPr>
      <t>]</t>
    </r>
    <r>
      <rPr>
        <sz val="11"/>
        <color theme="1"/>
        <rFont val="宋体"/>
        <charset val="134"/>
      </rPr>
      <t>卡士酸奶第二餐</t>
    </r>
    <r>
      <rPr>
        <sz val="11"/>
        <color theme="1"/>
        <rFont val="Calibri"/>
        <family val="2"/>
      </rPr>
      <t>85g</t>
    </r>
    <r>
      <rPr>
        <sz val="11"/>
        <color theme="1"/>
        <rFont val="宋体"/>
        <charset val="134"/>
      </rPr>
      <t>箱装原味无蔗糖</t>
    </r>
    <r>
      <rPr>
        <sz val="11"/>
        <color theme="1"/>
        <rFont val="Calibri"/>
        <family val="2"/>
      </rPr>
      <t>0</t>
    </r>
    <r>
      <rPr>
        <sz val="11"/>
        <color theme="1"/>
        <rFont val="宋体"/>
        <charset val="134"/>
      </rPr>
      <t>脂肪儿童婴儿辅食</t>
    </r>
    <r>
      <rPr>
        <sz val="11"/>
        <color theme="1"/>
        <rFont val="Calibri"/>
        <family val="2"/>
      </rPr>
      <t xml:space="preserve"> </t>
    </r>
    <r>
      <rPr>
        <sz val="11"/>
        <color theme="1"/>
        <rFont val="宋体"/>
        <charset val="134"/>
      </rPr>
      <t>卡士西梅味</t>
    </r>
    <r>
      <rPr>
        <sz val="11"/>
        <color theme="1"/>
        <rFont val="Calibri"/>
        <family val="2"/>
      </rPr>
      <t>85g6</t>
    </r>
    <r>
      <rPr>
        <sz val="11"/>
        <color theme="1"/>
        <rFont val="宋体"/>
        <charset val="134"/>
      </rPr>
      <t>袋</t>
    </r>
  </si>
  <si>
    <r>
      <rPr>
        <sz val="11"/>
        <color theme="1"/>
        <rFont val="宋体"/>
        <charset val="134"/>
      </rPr>
      <t>匠心食品店</t>
    </r>
  </si>
  <si>
    <t>http://item.jd.com/10192920801949.html</t>
  </si>
  <si>
    <t>10192920801949</t>
  </si>
  <si>
    <r>
      <rPr>
        <sz val="11"/>
        <rFont val="宋体"/>
        <charset val="134"/>
      </rPr>
      <t>卡士酸奶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440g</t>
    </r>
    <r>
      <rPr>
        <sz val="11"/>
        <rFont val="宋体"/>
        <charset val="134"/>
      </rPr>
      <t>小奶罐</t>
    </r>
    <r>
      <rPr>
        <sz val="11"/>
        <rFont val="Calibri"/>
        <family val="2"/>
      </rPr>
      <t xml:space="preserve"> 007</t>
    </r>
    <r>
      <rPr>
        <sz val="11"/>
        <rFont val="宋体"/>
        <charset val="134"/>
      </rPr>
      <t>益生菌原味</t>
    </r>
    <r>
      <rPr>
        <sz val="11"/>
        <rFont val="Calibri"/>
        <family val="2"/>
      </rPr>
      <t>440g*5</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</si>
  <si>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益生菌风味发酵乳零</t>
    </r>
    <r>
      <rPr>
        <sz val="11"/>
        <color theme="1"/>
        <rFont val="Calibri"/>
        <family val="2"/>
      </rPr>
      <t>0</t>
    </r>
    <r>
      <rPr>
        <sz val="11"/>
        <color theme="1"/>
        <rFont val="宋体"/>
        <charset val="134"/>
      </rPr>
      <t>蔗糖</t>
    </r>
    <r>
      <rPr>
        <sz val="11"/>
        <color theme="1"/>
        <rFont val="Calibri"/>
        <family val="2"/>
      </rPr>
      <t>428g</t>
    </r>
    <r>
      <rPr>
        <sz val="11"/>
        <color theme="1"/>
        <rFont val="宋体"/>
        <charset val="134"/>
      </rPr>
      <t>早餐奶原味</t>
    </r>
    <r>
      <rPr>
        <sz val="11"/>
        <color theme="1"/>
        <rFont val="Calibri"/>
        <family val="2"/>
      </rPr>
      <t>440g</t>
    </r>
    <r>
      <rPr>
        <sz val="11"/>
        <color theme="1"/>
        <rFont val="宋体"/>
        <charset val="134"/>
      </rPr>
      <t>小奶罐</t>
    </r>
    <r>
      <rPr>
        <sz val="11"/>
        <color theme="1"/>
        <rFont val="Calibri"/>
        <family val="2"/>
      </rPr>
      <t xml:space="preserve"> 007</t>
    </r>
    <r>
      <rPr>
        <sz val="11"/>
        <color theme="1"/>
        <rFont val="宋体"/>
        <charset val="134"/>
      </rPr>
      <t>益生菌原味</t>
    </r>
    <r>
      <rPr>
        <sz val="11"/>
        <color theme="1"/>
        <rFont val="Calibri"/>
        <family val="2"/>
      </rPr>
      <t>440g*5</t>
    </r>
    <r>
      <rPr>
        <sz val="11"/>
        <color theme="1"/>
        <rFont val="宋体"/>
        <charset val="134"/>
      </rPr>
      <t>瓶</t>
    </r>
  </si>
  <si>
    <t>http://item.jd.com/10192920801953.html</t>
  </si>
  <si>
    <t>91</t>
  </si>
  <si>
    <t>10192920801953</t>
  </si>
  <si>
    <r>
      <rPr>
        <sz val="11"/>
        <rFont val="宋体"/>
        <charset val="134"/>
      </rPr>
      <t>卡士酸奶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440g</t>
    </r>
    <r>
      <rPr>
        <sz val="11"/>
        <rFont val="宋体"/>
        <charset val="134"/>
      </rPr>
      <t>小奶罐</t>
    </r>
    <r>
      <rPr>
        <sz val="11"/>
        <rFont val="Calibri"/>
        <family val="2"/>
      </rPr>
      <t xml:space="preserve"> 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</si>
  <si>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益生菌风味发酵乳零</t>
    </r>
    <r>
      <rPr>
        <sz val="11"/>
        <color theme="1"/>
        <rFont val="Calibri"/>
        <family val="2"/>
      </rPr>
      <t>0</t>
    </r>
    <r>
      <rPr>
        <sz val="11"/>
        <color theme="1"/>
        <rFont val="宋体"/>
        <charset val="134"/>
      </rPr>
      <t>蔗糖</t>
    </r>
    <r>
      <rPr>
        <sz val="11"/>
        <color theme="1"/>
        <rFont val="Calibri"/>
        <family val="2"/>
      </rPr>
      <t>428g</t>
    </r>
    <r>
      <rPr>
        <sz val="11"/>
        <color theme="1"/>
        <rFont val="宋体"/>
        <charset val="134"/>
      </rPr>
      <t>早餐奶原味</t>
    </r>
    <r>
      <rPr>
        <sz val="11"/>
        <color theme="1"/>
        <rFont val="Calibri"/>
        <family val="2"/>
      </rPr>
      <t>440g</t>
    </r>
    <r>
      <rPr>
        <sz val="11"/>
        <color theme="1"/>
        <rFont val="宋体"/>
        <charset val="134"/>
      </rPr>
      <t>小奶罐</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*3</t>
    </r>
    <r>
      <rPr>
        <sz val="11"/>
        <color theme="1"/>
        <rFont val="宋体"/>
        <charset val="134"/>
      </rPr>
      <t>瓶</t>
    </r>
  </si>
  <si>
    <r>
      <rPr>
        <sz val="11"/>
        <color theme="1"/>
        <rFont val="宋体"/>
        <charset val="134"/>
      </rPr>
      <t>接地气食品店</t>
    </r>
  </si>
  <si>
    <t>http://item.jd.com/10196951978697.html</t>
  </si>
  <si>
    <t>10196951978697</t>
  </si>
  <si>
    <t>http://item.jd.com/10196805403047.html</t>
  </si>
  <si>
    <t>10196805403047</t>
  </si>
  <si>
    <r>
      <rPr>
        <sz val="11"/>
        <rFont val="宋体"/>
        <charset val="134"/>
      </rPr>
      <t>卡士酸奶</t>
    </r>
    <r>
      <rPr>
        <sz val="11"/>
        <rFont val="Calibri"/>
        <family val="2"/>
      </rPr>
      <t>007</t>
    </r>
    <r>
      <rPr>
        <sz val="11"/>
        <rFont val="宋体"/>
        <charset val="134"/>
      </rPr>
      <t>益生菌原味风味发酵乳家庭装早餐</t>
    </r>
    <r>
      <rPr>
        <sz val="11"/>
        <rFont val="Calibri"/>
        <family val="2"/>
      </rPr>
      <t>1kg/</t>
    </r>
    <r>
      <rPr>
        <sz val="11"/>
        <rFont val="宋体"/>
        <charset val="134"/>
      </rPr>
      <t>瓶营养早餐酸奶</t>
    </r>
    <r>
      <rPr>
        <sz val="11"/>
        <rFont val="Calibri"/>
        <family val="2"/>
      </rPr>
      <t xml:space="preserve"> 007 1</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</si>
  <si>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益生菌原味风味发酵乳家庭装早餐</t>
    </r>
    <r>
      <rPr>
        <sz val="11"/>
        <color theme="1"/>
        <rFont val="Calibri"/>
        <family val="2"/>
      </rPr>
      <t>1kg/</t>
    </r>
    <r>
      <rPr>
        <sz val="11"/>
        <color theme="1"/>
        <rFont val="宋体"/>
        <charset val="134"/>
      </rPr>
      <t>瓶营养早餐酸奶</t>
    </r>
    <r>
      <rPr>
        <sz val="11"/>
        <color theme="1"/>
        <rFont val="Calibri"/>
        <family val="2"/>
      </rPr>
      <t xml:space="preserve"> 007 1</t>
    </r>
    <r>
      <rPr>
        <sz val="11"/>
        <color theme="1"/>
        <rFont val="宋体"/>
        <charset val="134"/>
      </rPr>
      <t>瓶</t>
    </r>
  </si>
  <si>
    <t>http://item.jd.com/10196805403046.html</t>
  </si>
  <si>
    <t>130</t>
  </si>
  <si>
    <t>10196805403046</t>
  </si>
  <si>
    <r>
      <rPr>
        <sz val="11"/>
        <rFont val="宋体"/>
        <charset val="134"/>
      </rPr>
      <t>卡士酸奶</t>
    </r>
    <r>
      <rPr>
        <sz val="11"/>
        <rFont val="Calibri"/>
        <family val="2"/>
      </rPr>
      <t>007</t>
    </r>
    <r>
      <rPr>
        <sz val="11"/>
        <rFont val="宋体"/>
        <charset val="134"/>
      </rPr>
      <t>益生菌原味风味发酵乳家庭装早餐</t>
    </r>
    <r>
      <rPr>
        <sz val="11"/>
        <rFont val="Calibri"/>
        <family val="2"/>
      </rPr>
      <t>1kg/</t>
    </r>
    <r>
      <rPr>
        <sz val="11"/>
        <rFont val="宋体"/>
        <charset val="134"/>
      </rPr>
      <t>瓶营养早餐酸奶</t>
    </r>
    <r>
      <rPr>
        <sz val="11"/>
        <rFont val="Calibri"/>
        <family val="2"/>
      </rPr>
      <t xml:space="preserve"> 007 2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</si>
  <si>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益生菌原味风味发酵乳家庭装早餐</t>
    </r>
    <r>
      <rPr>
        <sz val="11"/>
        <color theme="1"/>
        <rFont val="Calibri"/>
        <family val="2"/>
      </rPr>
      <t>1kg/</t>
    </r>
    <r>
      <rPr>
        <sz val="11"/>
        <color theme="1"/>
        <rFont val="宋体"/>
        <charset val="134"/>
      </rPr>
      <t>瓶营养早餐酸奶</t>
    </r>
    <r>
      <rPr>
        <sz val="11"/>
        <color theme="1"/>
        <rFont val="Calibri"/>
        <family val="2"/>
      </rPr>
      <t xml:space="preserve"> 007 2</t>
    </r>
    <r>
      <rPr>
        <sz val="11"/>
        <color theme="1"/>
        <rFont val="宋体"/>
        <charset val="134"/>
      </rPr>
      <t>瓶</t>
    </r>
  </si>
  <si>
    <r>
      <rPr>
        <sz val="11"/>
        <color theme="1"/>
        <rFont val="宋体"/>
        <charset val="134"/>
      </rPr>
      <t>杰坦斯牛奶乳品店</t>
    </r>
  </si>
  <si>
    <t>http://item.jd.com/10173701823684.html</t>
  </si>
  <si>
    <t>811</t>
  </si>
  <si>
    <t>10173701823684</t>
  </si>
  <si>
    <r>
      <rPr>
        <sz val="11"/>
        <rFont val="宋体"/>
        <charset val="134"/>
      </rPr>
      <t>卡士</t>
    </r>
    <r>
      <rPr>
        <sz val="11"/>
        <rFont val="Calibri"/>
        <family val="2"/>
      </rPr>
      <t>007</t>
    </r>
    <r>
      <rPr>
        <sz val="11"/>
        <rFont val="宋体"/>
        <charset val="134"/>
      </rPr>
      <t>小瓶益生菌酸奶</t>
    </r>
    <r>
      <rPr>
        <sz val="11"/>
        <rFont val="Calibri"/>
        <family val="2"/>
      </rPr>
      <t>0</t>
    </r>
    <r>
      <rPr>
        <sz val="11"/>
        <rFont val="宋体"/>
        <charset val="134"/>
      </rPr>
      <t>蔗糖小奶罐</t>
    </r>
    <r>
      <rPr>
        <sz val="11"/>
        <rFont val="Calibri"/>
        <family val="2"/>
      </rPr>
      <t>*4</t>
    </r>
    <r>
      <rPr>
        <sz val="11"/>
        <rFont val="宋体"/>
        <charset val="134"/>
      </rPr>
      <t>瓶儿童无添加原味早餐学生奶</t>
    </r>
    <r>
      <rPr>
        <sz val="11"/>
        <rFont val="Calibri"/>
        <family val="2"/>
      </rPr>
      <t xml:space="preserve"> [</t>
    </r>
    <r>
      <rPr>
        <sz val="11"/>
        <rFont val="宋体"/>
        <charset val="134"/>
      </rPr>
      <t>有甜味</t>
    </r>
    <r>
      <rPr>
        <sz val="11"/>
        <rFont val="Calibri"/>
        <family val="2"/>
      </rPr>
      <t>]</t>
    </r>
    <r>
      <rPr>
        <sz val="11"/>
        <rFont val="宋体"/>
        <charset val="134"/>
      </rPr>
      <t>原味</t>
    </r>
    <r>
      <rPr>
        <sz val="11"/>
        <rFont val="Calibri"/>
        <family val="2"/>
      </rPr>
      <t>440g*6</t>
    </r>
    <r>
      <rPr>
        <sz val="11"/>
        <rFont val="宋体"/>
        <charset val="134"/>
      </rPr>
      <t>瓶</t>
    </r>
  </si>
  <si>
    <r>
      <rPr>
        <sz val="11"/>
        <color theme="1"/>
        <rFont val="宋体"/>
        <charset val="134"/>
      </rPr>
      <t>卡士</t>
    </r>
    <r>
      <rPr>
        <sz val="11"/>
        <color theme="1"/>
        <rFont val="Calibri"/>
        <family val="2"/>
      </rPr>
      <t>007</t>
    </r>
    <r>
      <rPr>
        <sz val="11"/>
        <color theme="1"/>
        <rFont val="宋体"/>
        <charset val="134"/>
      </rPr>
      <t>小瓶益生菌酸奶</t>
    </r>
    <r>
      <rPr>
        <sz val="11"/>
        <color theme="1"/>
        <rFont val="Calibri"/>
        <family val="2"/>
      </rPr>
      <t>0</t>
    </r>
    <r>
      <rPr>
        <sz val="11"/>
        <color theme="1"/>
        <rFont val="宋体"/>
        <charset val="134"/>
      </rPr>
      <t>蔗糖小奶罐</t>
    </r>
    <r>
      <rPr>
        <sz val="11"/>
        <color theme="1"/>
        <rFont val="Calibri"/>
        <family val="2"/>
      </rPr>
      <t>*4</t>
    </r>
    <r>
      <rPr>
        <sz val="11"/>
        <color theme="1"/>
        <rFont val="宋体"/>
        <charset val="134"/>
      </rPr>
      <t>瓶儿童无添加原味早餐学生奶</t>
    </r>
    <r>
      <rPr>
        <sz val="11"/>
        <color theme="1"/>
        <rFont val="Calibri"/>
        <family val="2"/>
      </rPr>
      <t xml:space="preserve"> [</t>
    </r>
    <r>
      <rPr>
        <sz val="11"/>
        <color theme="1"/>
        <rFont val="宋体"/>
        <charset val="134"/>
      </rPr>
      <t>有甜味</t>
    </r>
    <r>
      <rPr>
        <sz val="11"/>
        <color theme="1"/>
        <rFont val="Calibri"/>
        <family val="2"/>
      </rPr>
      <t>]</t>
    </r>
    <r>
      <rPr>
        <sz val="11"/>
        <color theme="1"/>
        <rFont val="宋体"/>
        <charset val="134"/>
      </rPr>
      <t>原味</t>
    </r>
    <r>
      <rPr>
        <sz val="11"/>
        <color theme="1"/>
        <rFont val="Calibri"/>
        <family val="2"/>
      </rPr>
      <t>440g*6</t>
    </r>
    <r>
      <rPr>
        <sz val="11"/>
        <color theme="1"/>
        <rFont val="宋体"/>
        <charset val="134"/>
      </rPr>
      <t>瓶</t>
    </r>
  </si>
  <si>
    <t>http://item.jd.com/10173701823683.html</t>
  </si>
  <si>
    <t>10173701823683</t>
  </si>
  <si>
    <r>
      <rPr>
        <sz val="11"/>
        <rFont val="宋体"/>
        <charset val="134"/>
      </rPr>
      <t>卡士</t>
    </r>
    <r>
      <rPr>
        <sz val="11"/>
        <rFont val="Calibri"/>
        <family val="2"/>
      </rPr>
      <t>007</t>
    </r>
    <r>
      <rPr>
        <sz val="11"/>
        <rFont val="宋体"/>
        <charset val="134"/>
      </rPr>
      <t>小瓶益生菌酸奶</t>
    </r>
    <r>
      <rPr>
        <sz val="11"/>
        <rFont val="Calibri"/>
        <family val="2"/>
      </rPr>
      <t>0</t>
    </r>
    <r>
      <rPr>
        <sz val="11"/>
        <rFont val="宋体"/>
        <charset val="134"/>
      </rPr>
      <t>蔗糖小奶罐</t>
    </r>
    <r>
      <rPr>
        <sz val="11"/>
        <rFont val="Calibri"/>
        <family val="2"/>
      </rPr>
      <t>*4</t>
    </r>
    <r>
      <rPr>
        <sz val="11"/>
        <rFont val="宋体"/>
        <charset val="134"/>
      </rPr>
      <t>瓶儿童无添加原味早餐学生奶</t>
    </r>
    <r>
      <rPr>
        <sz val="11"/>
        <rFont val="Calibri"/>
        <family val="2"/>
      </rPr>
      <t xml:space="preserve"> [</t>
    </r>
    <r>
      <rPr>
        <sz val="11"/>
        <rFont val="宋体"/>
        <charset val="134"/>
      </rPr>
      <t>有甜味</t>
    </r>
    <r>
      <rPr>
        <sz val="11"/>
        <rFont val="Calibri"/>
        <family val="2"/>
      </rPr>
      <t>]</t>
    </r>
    <r>
      <rPr>
        <sz val="11"/>
        <rFont val="宋体"/>
        <charset val="134"/>
      </rPr>
      <t>原味</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</si>
  <si>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小瓶益生菌酸奶</t>
    </r>
    <r>
      <rPr>
        <sz val="11"/>
        <color theme="1"/>
        <rFont val="Calibri"/>
        <family val="2"/>
      </rPr>
      <t>0</t>
    </r>
    <r>
      <rPr>
        <sz val="11"/>
        <color theme="1"/>
        <rFont val="宋体"/>
        <charset val="134"/>
      </rPr>
      <t>蔗糖小奶罐</t>
    </r>
    <r>
      <rPr>
        <sz val="11"/>
        <color theme="1"/>
        <rFont val="Calibri"/>
        <family val="2"/>
      </rPr>
      <t>*4</t>
    </r>
    <r>
      <rPr>
        <sz val="11"/>
        <color theme="1"/>
        <rFont val="宋体"/>
        <charset val="134"/>
      </rPr>
      <t>瓶儿童无添加原味早餐学生奶</t>
    </r>
    <r>
      <rPr>
        <sz val="11"/>
        <color theme="1"/>
        <rFont val="Calibri"/>
        <family val="2"/>
      </rPr>
      <t xml:space="preserve"> [</t>
    </r>
    <r>
      <rPr>
        <sz val="11"/>
        <color theme="1"/>
        <rFont val="宋体"/>
        <charset val="134"/>
      </rPr>
      <t>有甜味</t>
    </r>
    <r>
      <rPr>
        <sz val="11"/>
        <color theme="1"/>
        <rFont val="Calibri"/>
        <family val="2"/>
      </rPr>
      <t>]</t>
    </r>
    <r>
      <rPr>
        <sz val="11"/>
        <color theme="1"/>
        <rFont val="宋体"/>
        <charset val="134"/>
      </rPr>
      <t>原味</t>
    </r>
    <r>
      <rPr>
        <sz val="11"/>
        <color theme="1"/>
        <rFont val="Calibri"/>
        <family val="2"/>
      </rPr>
      <t>440g*4</t>
    </r>
    <r>
      <rPr>
        <sz val="11"/>
        <color theme="1"/>
        <rFont val="宋体"/>
        <charset val="134"/>
      </rPr>
      <t>瓶</t>
    </r>
  </si>
  <si>
    <t>http://item.jd.com/10173701823685.html</t>
  </si>
  <si>
    <t>10173701823685</t>
  </si>
  <si>
    <r>
      <rPr>
        <sz val="11"/>
        <rFont val="宋体"/>
        <charset val="134"/>
      </rPr>
      <t>卡士</t>
    </r>
    <r>
      <rPr>
        <sz val="11"/>
        <rFont val="Calibri"/>
        <family val="2"/>
      </rPr>
      <t>007</t>
    </r>
    <r>
      <rPr>
        <sz val="11"/>
        <rFont val="宋体"/>
        <charset val="134"/>
      </rPr>
      <t>小瓶益生菌酸奶</t>
    </r>
    <r>
      <rPr>
        <sz val="11"/>
        <rFont val="Calibri"/>
        <family val="2"/>
      </rPr>
      <t>0</t>
    </r>
    <r>
      <rPr>
        <sz val="11"/>
        <rFont val="宋体"/>
        <charset val="134"/>
      </rPr>
      <t>蔗糖小奶罐</t>
    </r>
    <r>
      <rPr>
        <sz val="11"/>
        <rFont val="Calibri"/>
        <family val="2"/>
      </rPr>
      <t>*4</t>
    </r>
    <r>
      <rPr>
        <sz val="11"/>
        <rFont val="宋体"/>
        <charset val="134"/>
      </rPr>
      <t>瓶儿童无添加原味早餐学生奶</t>
    </r>
    <r>
      <rPr>
        <sz val="11"/>
        <rFont val="Calibri"/>
        <family val="2"/>
      </rPr>
      <t xml:space="preserve"> [</t>
    </r>
    <r>
      <rPr>
        <sz val="11"/>
        <rFont val="宋体"/>
        <charset val="134"/>
      </rPr>
      <t>有甜味</t>
    </r>
    <r>
      <rPr>
        <sz val="11"/>
        <rFont val="Calibri"/>
        <family val="2"/>
      </rPr>
      <t>]</t>
    </r>
    <r>
      <rPr>
        <sz val="11"/>
        <rFont val="宋体"/>
        <charset val="134"/>
      </rPr>
      <t>原味</t>
    </r>
    <r>
      <rPr>
        <sz val="11"/>
        <rFont val="Calibri"/>
        <family val="2"/>
      </rPr>
      <t>440g*8</t>
    </r>
    <r>
      <rPr>
        <sz val="11"/>
        <rFont val="宋体"/>
        <charset val="134"/>
      </rPr>
      <t>瓶</t>
    </r>
  </si>
  <si>
    <r>
      <rPr>
        <sz val="11"/>
        <color theme="1"/>
        <rFont val="宋体"/>
        <charset val="134"/>
      </rPr>
      <t>卡士</t>
    </r>
    <r>
      <rPr>
        <sz val="11"/>
        <color theme="1"/>
        <rFont val="Calibri"/>
        <family val="2"/>
      </rPr>
      <t>007</t>
    </r>
    <r>
      <rPr>
        <sz val="11"/>
        <color theme="1"/>
        <rFont val="宋体"/>
        <charset val="134"/>
      </rPr>
      <t>小瓶益生菌酸奶</t>
    </r>
    <r>
      <rPr>
        <sz val="11"/>
        <color theme="1"/>
        <rFont val="Calibri"/>
        <family val="2"/>
      </rPr>
      <t>0</t>
    </r>
    <r>
      <rPr>
        <sz val="11"/>
        <color theme="1"/>
        <rFont val="宋体"/>
        <charset val="134"/>
      </rPr>
      <t>蔗糖小奶罐</t>
    </r>
    <r>
      <rPr>
        <sz val="11"/>
        <color theme="1"/>
        <rFont val="Calibri"/>
        <family val="2"/>
      </rPr>
      <t>*4</t>
    </r>
    <r>
      <rPr>
        <sz val="11"/>
        <color theme="1"/>
        <rFont val="宋体"/>
        <charset val="134"/>
      </rPr>
      <t>瓶儿童无添加原味早餐学生奶</t>
    </r>
    <r>
      <rPr>
        <sz val="11"/>
        <color theme="1"/>
        <rFont val="Calibri"/>
        <family val="2"/>
      </rPr>
      <t xml:space="preserve"> [</t>
    </r>
    <r>
      <rPr>
        <sz val="11"/>
        <color theme="1"/>
        <rFont val="宋体"/>
        <charset val="134"/>
      </rPr>
      <t>有甜味</t>
    </r>
    <r>
      <rPr>
        <sz val="11"/>
        <color theme="1"/>
        <rFont val="Calibri"/>
        <family val="2"/>
      </rPr>
      <t>]</t>
    </r>
    <r>
      <rPr>
        <sz val="11"/>
        <color theme="1"/>
        <rFont val="宋体"/>
        <charset val="134"/>
      </rPr>
      <t>原味</t>
    </r>
    <r>
      <rPr>
        <sz val="11"/>
        <color theme="1"/>
        <rFont val="Calibri"/>
        <family val="2"/>
      </rPr>
      <t>440g*8</t>
    </r>
    <r>
      <rPr>
        <sz val="11"/>
        <color theme="1"/>
        <rFont val="宋体"/>
        <charset val="134"/>
      </rPr>
      <t>瓶</t>
    </r>
  </si>
  <si>
    <t>https://item.jd.com/10173699002215.html</t>
  </si>
  <si>
    <t>10173699002215</t>
  </si>
  <si>
    <r>
      <rPr>
        <sz val="11"/>
        <rFont val="宋体"/>
        <charset val="134"/>
      </rPr>
      <t>【专享】卡士吃酸系列大颗果肉风味发酵乳木瓜芭乐低温酸奶</t>
    </r>
    <r>
      <rPr>
        <sz val="11"/>
        <rFont val="Calibri"/>
        <family val="2"/>
      </rPr>
      <t>140g [3</t>
    </r>
    <r>
      <rPr>
        <sz val="11"/>
        <rFont val="宋体"/>
        <charset val="134"/>
      </rPr>
      <t>杯</t>
    </r>
    <r>
      <rPr>
        <sz val="11"/>
        <rFont val="Calibri"/>
        <family val="2"/>
      </rPr>
      <t>]</t>
    </r>
    <r>
      <rPr>
        <sz val="11"/>
        <rFont val="宋体"/>
        <charset val="134"/>
      </rPr>
      <t>粉芭乐柠檬水蜜桃风味</t>
    </r>
    <r>
      <rPr>
        <sz val="11"/>
        <rFont val="Calibri"/>
        <family val="2"/>
      </rPr>
      <t>140g</t>
    </r>
  </si>
  <si>
    <r>
      <rPr>
        <sz val="11"/>
        <color theme="1"/>
        <rFont val="宋体"/>
        <charset val="134"/>
      </rPr>
      <t>【专享】卡士吃酸系列大颗果肉风味发酵乳木瓜芭乐低温酸奶</t>
    </r>
    <r>
      <rPr>
        <sz val="11"/>
        <color theme="1"/>
        <rFont val="Calibri"/>
        <family val="2"/>
      </rPr>
      <t>140g [3</t>
    </r>
    <r>
      <rPr>
        <sz val="11"/>
        <color theme="1"/>
        <rFont val="宋体"/>
        <charset val="134"/>
      </rPr>
      <t>杯</t>
    </r>
    <r>
      <rPr>
        <sz val="11"/>
        <color theme="1"/>
        <rFont val="Calibri"/>
        <family val="2"/>
      </rPr>
      <t>]</t>
    </r>
    <r>
      <rPr>
        <sz val="11"/>
        <color theme="1"/>
        <rFont val="宋体"/>
        <charset val="134"/>
      </rPr>
      <t>粉芭乐柠檬水蜜桃风味</t>
    </r>
    <r>
      <rPr>
        <sz val="11"/>
        <color theme="1"/>
        <rFont val="Calibri"/>
        <family val="2"/>
      </rPr>
      <t>140g</t>
    </r>
  </si>
  <si>
    <t>https://item.jd.com/10174693668857.html</t>
  </si>
  <si>
    <t>10174693668857</t>
  </si>
  <si>
    <r>
      <rPr>
        <sz val="11"/>
        <rFont val="宋体"/>
        <charset val="134"/>
      </rPr>
      <t>卡士吃酸系列大颗果肉风味发酵乳低温酸奶</t>
    </r>
    <r>
      <rPr>
        <sz val="11"/>
        <rFont val="Calibri"/>
        <family val="2"/>
      </rPr>
      <t xml:space="preserve"> </t>
    </r>
    <r>
      <rPr>
        <sz val="11"/>
        <rFont val="宋体"/>
        <charset val="134"/>
      </rPr>
      <t>黄桃话梅【</t>
    </r>
    <r>
      <rPr>
        <sz val="11"/>
        <rFont val="Calibri"/>
        <family val="2"/>
      </rPr>
      <t>140g*6</t>
    </r>
    <r>
      <rPr>
        <sz val="11"/>
        <rFont val="宋体"/>
        <charset val="134"/>
      </rPr>
      <t>杯】</t>
    </r>
  </si>
  <si>
    <r>
      <rPr>
        <sz val="11"/>
        <color theme="1"/>
        <rFont val="宋体"/>
        <charset val="134"/>
      </rPr>
      <t>卡士吃酸系列大颗果肉风味发酵乳低温酸奶</t>
    </r>
    <r>
      <rPr>
        <sz val="11"/>
        <color theme="1"/>
        <rFont val="Calibri"/>
        <family val="2"/>
      </rPr>
      <t xml:space="preserve"> </t>
    </r>
    <r>
      <rPr>
        <sz val="11"/>
        <color theme="1"/>
        <rFont val="宋体"/>
        <charset val="134"/>
      </rPr>
      <t>黄桃话梅【</t>
    </r>
    <r>
      <rPr>
        <sz val="11"/>
        <color theme="1"/>
        <rFont val="Calibri"/>
        <family val="2"/>
      </rPr>
      <t>140g*6</t>
    </r>
    <r>
      <rPr>
        <sz val="11"/>
        <color theme="1"/>
        <rFont val="宋体"/>
        <charset val="134"/>
      </rPr>
      <t>杯】</t>
    </r>
  </si>
  <si>
    <r>
      <rPr>
        <sz val="11"/>
        <color theme="1"/>
        <rFont val="宋体"/>
        <charset val="134"/>
      </rPr>
      <t>京诚食品商城直发店</t>
    </r>
  </si>
  <si>
    <t>http://item.jd.com/10193506864862.html</t>
  </si>
  <si>
    <t>10193506864862</t>
  </si>
  <si>
    <r>
      <rPr>
        <sz val="11"/>
        <rFont val="Calibri"/>
        <family val="2"/>
      </rPr>
      <t>OIMG</t>
    </r>
    <r>
      <rPr>
        <sz val="11"/>
        <rFont val="宋体"/>
        <charset val="134"/>
      </rPr>
      <t>【顺丰】卡士酸奶</t>
    </r>
    <r>
      <rPr>
        <sz val="11"/>
        <rFont val="Calibri"/>
        <family val="2"/>
      </rPr>
      <t>007</t>
    </r>
    <r>
      <rPr>
        <sz val="11"/>
        <rFont val="宋体"/>
        <charset val="134"/>
      </rPr>
      <t>家庭装益生菌发酵乳低温大桶酸奶整箱</t>
    </r>
    <r>
      <rPr>
        <sz val="11"/>
        <rFont val="Calibri"/>
        <family val="2"/>
      </rPr>
      <t xml:space="preserve"> </t>
    </r>
    <r>
      <rPr>
        <sz val="11"/>
        <rFont val="宋体"/>
        <charset val="134"/>
      </rPr>
      <t>卡士有糖</t>
    </r>
    <r>
      <rPr>
        <sz val="11"/>
        <rFont val="Calibri"/>
        <family val="2"/>
      </rPr>
      <t>1000g4</t>
    </r>
    <r>
      <rPr>
        <sz val="11"/>
        <rFont val="宋体"/>
        <charset val="134"/>
      </rPr>
      <t>瓶</t>
    </r>
  </si>
  <si>
    <r>
      <rPr>
        <sz val="11"/>
        <color theme="1"/>
        <rFont val="Calibri"/>
        <family val="2"/>
      </rPr>
      <t>OIMG</t>
    </r>
    <r>
      <rPr>
        <sz val="11"/>
        <color theme="1"/>
        <rFont val="宋体"/>
        <charset val="134"/>
      </rPr>
      <t>【顺丰】卡士酸奶</t>
    </r>
    <r>
      <rPr>
        <sz val="11"/>
        <color theme="1"/>
        <rFont val="Calibri"/>
        <family val="2"/>
      </rPr>
      <t>007</t>
    </r>
    <r>
      <rPr>
        <sz val="11"/>
        <color theme="1"/>
        <rFont val="宋体"/>
        <charset val="134"/>
      </rPr>
      <t>家庭装益生菌发酵乳低温大桶酸奶整箱</t>
    </r>
    <r>
      <rPr>
        <sz val="11"/>
        <color theme="1"/>
        <rFont val="Calibri"/>
        <family val="2"/>
      </rPr>
      <t xml:space="preserve"> </t>
    </r>
    <r>
      <rPr>
        <sz val="11"/>
        <color theme="1"/>
        <rFont val="宋体"/>
        <charset val="134"/>
      </rPr>
      <t>卡士有糖</t>
    </r>
    <r>
      <rPr>
        <sz val="11"/>
        <color theme="1"/>
        <rFont val="Calibri"/>
        <family val="2"/>
      </rPr>
      <t>1000g4</t>
    </r>
    <r>
      <rPr>
        <sz val="11"/>
        <color theme="1"/>
        <rFont val="宋体"/>
        <charset val="134"/>
      </rPr>
      <t>瓶</t>
    </r>
  </si>
  <si>
    <t>http://item.jd.com/10163352691062.html</t>
  </si>
  <si>
    <t>85.2</t>
  </si>
  <si>
    <t>10163352691062</t>
  </si>
  <si>
    <r>
      <rPr>
        <sz val="11"/>
        <rFont val="宋体"/>
        <charset val="134"/>
      </rPr>
      <t>卡士</t>
    </r>
    <r>
      <rPr>
        <sz val="11"/>
        <rFont val="Calibri"/>
        <family val="2"/>
      </rPr>
      <t>007</t>
    </r>
    <r>
      <rPr>
        <sz val="11"/>
        <rFont val="宋体"/>
        <charset val="134"/>
      </rPr>
      <t>小奶罐酸奶低温生牛乳益生菌原味酸牛奶健身学生孕妇代餐</t>
    </r>
    <r>
      <rPr>
        <sz val="11"/>
        <rFont val="Calibri"/>
        <family val="2"/>
      </rPr>
      <t xml:space="preserve"> </t>
    </r>
    <r>
      <rPr>
        <sz val="11"/>
        <rFont val="宋体"/>
        <charset val="134"/>
      </rPr>
      <t>【无甜味】小奶罐</t>
    </r>
    <r>
      <rPr>
        <sz val="11"/>
        <rFont val="Calibri"/>
        <family val="2"/>
      </rPr>
      <t>428g×4</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</si>
  <si>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小奶罐酸奶低温生牛乳益生菌原味酸牛奶健身学生孕妇代餐</t>
    </r>
    <r>
      <rPr>
        <sz val="11"/>
        <color theme="1"/>
        <rFont val="Calibri"/>
        <family val="2"/>
      </rPr>
      <t xml:space="preserve"> </t>
    </r>
    <r>
      <rPr>
        <sz val="11"/>
        <color theme="1"/>
        <rFont val="宋体"/>
        <charset val="134"/>
      </rPr>
      <t>【无甜味】小奶罐</t>
    </r>
    <r>
      <rPr>
        <sz val="11"/>
        <color theme="1"/>
        <rFont val="Calibri"/>
        <family val="2"/>
      </rPr>
      <t>428g×4</t>
    </r>
    <r>
      <rPr>
        <sz val="11"/>
        <color theme="1"/>
        <rFont val="宋体"/>
        <charset val="134"/>
      </rPr>
      <t>瓶</t>
    </r>
  </si>
  <si>
    <t>http://item.jd.com/10163352691061.html</t>
  </si>
  <si>
    <t>82.2</t>
  </si>
  <si>
    <t>10163352691061</t>
  </si>
  <si>
    <r>
      <rPr>
        <sz val="11"/>
        <rFont val="宋体"/>
        <charset val="134"/>
      </rPr>
      <t>卡士</t>
    </r>
    <r>
      <rPr>
        <sz val="11"/>
        <rFont val="Calibri"/>
        <family val="2"/>
      </rPr>
      <t>007</t>
    </r>
    <r>
      <rPr>
        <sz val="11"/>
        <rFont val="宋体"/>
        <charset val="134"/>
      </rPr>
      <t>小奶罐酸奶低温生牛乳益生菌原味酸牛奶健身学生孕妇代餐</t>
    </r>
    <r>
      <rPr>
        <sz val="11"/>
        <rFont val="Calibri"/>
        <family val="2"/>
      </rPr>
      <t xml:space="preserve"> </t>
    </r>
    <r>
      <rPr>
        <sz val="11"/>
        <rFont val="宋体"/>
        <charset val="134"/>
      </rPr>
      <t>【有甜味】小奶罐</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</si>
  <si>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小奶罐酸奶低温生牛乳益生菌原味酸牛奶健身学生孕妇代餐</t>
    </r>
    <r>
      <rPr>
        <sz val="11"/>
        <color theme="1"/>
        <rFont val="Calibri"/>
        <family val="2"/>
      </rPr>
      <t xml:space="preserve"> </t>
    </r>
    <r>
      <rPr>
        <sz val="11"/>
        <color theme="1"/>
        <rFont val="宋体"/>
        <charset val="134"/>
      </rPr>
      <t>【有甜味】小奶罐</t>
    </r>
    <r>
      <rPr>
        <sz val="11"/>
        <color theme="1"/>
        <rFont val="Calibri"/>
        <family val="2"/>
      </rPr>
      <t>440g×4</t>
    </r>
    <r>
      <rPr>
        <sz val="11"/>
        <color theme="1"/>
        <rFont val="宋体"/>
        <charset val="134"/>
      </rPr>
      <t>瓶</t>
    </r>
  </si>
  <si>
    <r>
      <rPr>
        <sz val="11"/>
        <color theme="1"/>
        <rFont val="宋体"/>
        <charset val="134"/>
      </rPr>
      <t>京好水饮店</t>
    </r>
  </si>
  <si>
    <t>https://item.jd.com/10128458506925.html</t>
  </si>
  <si>
    <t>10128458506925</t>
  </si>
  <si>
    <r>
      <rPr>
        <sz val="11"/>
        <rFont val="宋体"/>
        <charset val="134"/>
      </rPr>
      <t>卡士酸奶宝贝第二餐酸奶</t>
    </r>
    <r>
      <rPr>
        <sz val="11"/>
        <rFont val="Calibri"/>
        <family val="2"/>
      </rPr>
      <t>007</t>
    </r>
    <r>
      <rPr>
        <sz val="11"/>
        <rFont val="宋体"/>
        <charset val="134"/>
      </rPr>
      <t>小奶罐低温无蔗糖乳酸菌低温酸奶</t>
    </r>
    <r>
      <rPr>
        <sz val="11"/>
        <rFont val="Calibri"/>
        <family val="2"/>
      </rPr>
      <t xml:space="preserve"> </t>
    </r>
    <r>
      <rPr>
        <sz val="11"/>
        <rFont val="宋体"/>
        <charset val="134"/>
      </rPr>
      <t>原味</t>
    </r>
    <r>
      <rPr>
        <sz val="11"/>
        <rFont val="Calibri"/>
        <family val="2"/>
      </rPr>
      <t>440g*4</t>
    </r>
  </si>
  <si>
    <r>
      <rPr>
        <sz val="11"/>
        <color theme="1"/>
        <rFont val="宋体"/>
        <charset val="134"/>
      </rPr>
      <t>卡士酸奶宝贝第二餐酸奶</t>
    </r>
    <r>
      <rPr>
        <sz val="11"/>
        <color theme="1"/>
        <rFont val="Calibri"/>
        <family val="2"/>
      </rPr>
      <t>007</t>
    </r>
    <r>
      <rPr>
        <sz val="11"/>
        <color theme="1"/>
        <rFont val="宋体"/>
        <charset val="134"/>
      </rPr>
      <t>小奶罐低温无蔗糖乳酸菌低温酸奶</t>
    </r>
    <r>
      <rPr>
        <sz val="11"/>
        <color theme="1"/>
        <rFont val="Calibri"/>
        <family val="2"/>
      </rPr>
      <t xml:space="preserve"> </t>
    </r>
    <r>
      <rPr>
        <sz val="11"/>
        <color theme="1"/>
        <rFont val="宋体"/>
        <charset val="134"/>
      </rPr>
      <t>原味</t>
    </r>
    <r>
      <rPr>
        <sz val="11"/>
        <color theme="1"/>
        <rFont val="Calibri"/>
        <family val="2"/>
      </rPr>
      <t>440g*4</t>
    </r>
  </si>
  <si>
    <t>http://item.jd.com/10110097823160.html</t>
  </si>
  <si>
    <t>10110097823160</t>
  </si>
  <si>
    <r>
      <rPr>
        <sz val="11"/>
        <color theme="1"/>
        <rFont val="宋体"/>
        <charset val="134"/>
      </rPr>
      <t>京鸣食品商城店</t>
    </r>
  </si>
  <si>
    <t>http://item.jd.com/10163551245982.html</t>
  </si>
  <si>
    <t>43.21</t>
  </si>
  <si>
    <t>10163551245982</t>
  </si>
  <si>
    <r>
      <rPr>
        <sz val="11"/>
        <rFont val="宋体"/>
        <charset val="134"/>
      </rPr>
      <t>卡士</t>
    </r>
    <r>
      <rPr>
        <sz val="11"/>
        <rFont val="Calibri"/>
        <family val="2"/>
      </rPr>
      <t>007</t>
    </r>
    <r>
      <rPr>
        <sz val="11"/>
        <rFont val="宋体"/>
        <charset val="134"/>
      </rPr>
      <t>家庭装酸奶原味</t>
    </r>
    <r>
      <rPr>
        <sz val="11"/>
        <rFont val="Calibri"/>
        <family val="2"/>
      </rPr>
      <t>1kg</t>
    </r>
    <r>
      <rPr>
        <sz val="11"/>
        <rFont val="宋体"/>
        <charset val="134"/>
      </rPr>
      <t>瓶装</t>
    </r>
    <r>
      <rPr>
        <sz val="11"/>
        <rFont val="Calibri"/>
        <family val="2"/>
      </rPr>
      <t>0</t>
    </r>
    <r>
      <rPr>
        <sz val="11"/>
        <rFont val="宋体"/>
        <charset val="134"/>
      </rPr>
      <t>食品添加</t>
    </r>
    <r>
      <rPr>
        <sz val="11"/>
        <rFont val="Calibri"/>
        <family val="2"/>
      </rPr>
      <t>7</t>
    </r>
    <r>
      <rPr>
        <sz val="11"/>
        <rFont val="宋体"/>
        <charset val="134"/>
      </rPr>
      <t>种益生菌低温风味发酵乳</t>
    </r>
    <r>
      <rPr>
        <sz val="11"/>
        <rFont val="Calibri"/>
        <family val="2"/>
      </rPr>
      <t xml:space="preserve"> 007</t>
    </r>
    <r>
      <rPr>
        <sz val="11"/>
        <rFont val="宋体"/>
        <charset val="134"/>
      </rPr>
      <t>家庭装</t>
    </r>
    <r>
      <rPr>
        <sz val="11"/>
        <rFont val="Calibri"/>
        <family val="2"/>
      </rPr>
      <t>1L*1</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</si>
  <si>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食品添加</t>
    </r>
    <r>
      <rPr>
        <sz val="11"/>
        <color theme="1"/>
        <rFont val="Calibri"/>
        <family val="2"/>
      </rPr>
      <t>7</t>
    </r>
    <r>
      <rPr>
        <sz val="11"/>
        <color theme="1"/>
        <rFont val="宋体"/>
        <charset val="134"/>
      </rPr>
      <t>种益生菌低温风味发酵乳</t>
    </r>
    <r>
      <rPr>
        <sz val="11"/>
        <color theme="1"/>
        <rFont val="Calibri"/>
        <family val="2"/>
      </rPr>
      <t xml:space="preserve"> 007</t>
    </r>
    <r>
      <rPr>
        <sz val="11"/>
        <color theme="1"/>
        <rFont val="宋体"/>
        <charset val="134"/>
      </rPr>
      <t>家庭装</t>
    </r>
    <r>
      <rPr>
        <sz val="11"/>
        <color theme="1"/>
        <rFont val="Calibri"/>
        <family val="2"/>
      </rPr>
      <t>1L*1</t>
    </r>
    <r>
      <rPr>
        <sz val="11"/>
        <color theme="1"/>
        <rFont val="宋体"/>
        <charset val="134"/>
      </rPr>
      <t>瓶</t>
    </r>
  </si>
  <si>
    <t>http://item.jd.com/10183529596800.html</t>
  </si>
  <si>
    <t>10183529596800</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</si>
  <si>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1kg*2</t>
    </r>
    <r>
      <rPr>
        <sz val="11"/>
        <rFont val="宋体"/>
        <charset val="134"/>
      </rPr>
      <t>桶家庭聚会</t>
    </r>
    <r>
      <rPr>
        <sz val="11"/>
        <rFont val="Calibri"/>
        <family val="2"/>
      </rPr>
      <t>7</t>
    </r>
    <r>
      <rPr>
        <sz val="11"/>
        <rFont val="宋体"/>
        <charset val="134"/>
      </rPr>
      <t>种益生菌</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</si>
  <si>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1kg*2</t>
    </r>
    <r>
      <rPr>
        <sz val="11"/>
        <color theme="1"/>
        <rFont val="宋体"/>
        <charset val="134"/>
      </rPr>
      <t>桶家庭聚会</t>
    </r>
    <r>
      <rPr>
        <sz val="11"/>
        <color theme="1"/>
        <rFont val="Calibri"/>
        <family val="2"/>
      </rPr>
      <t>7</t>
    </r>
    <r>
      <rPr>
        <sz val="11"/>
        <color theme="1"/>
        <rFont val="宋体"/>
        <charset val="134"/>
      </rPr>
      <t>种益生菌</t>
    </r>
  </si>
  <si>
    <t>http://item.jd.com/10183529596812.html</t>
  </si>
  <si>
    <t>10183529596812</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</si>
  <si>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440g*6</t>
    </r>
    <r>
      <rPr>
        <sz val="11"/>
        <rFont val="宋体"/>
        <charset val="134"/>
      </rPr>
      <t>瓶便携款</t>
    </r>
    <r>
      <rPr>
        <sz val="11"/>
        <rFont val="Calibri"/>
        <family val="2"/>
      </rPr>
      <t>7</t>
    </r>
    <r>
      <rPr>
        <sz val="11"/>
        <rFont val="宋体"/>
        <charset val="134"/>
      </rPr>
      <t>种益生菌</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</si>
  <si>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440g*6</t>
    </r>
    <r>
      <rPr>
        <sz val="11"/>
        <color theme="1"/>
        <rFont val="宋体"/>
        <charset val="134"/>
      </rPr>
      <t>瓶便携款</t>
    </r>
    <r>
      <rPr>
        <sz val="11"/>
        <color theme="1"/>
        <rFont val="Calibri"/>
        <family val="2"/>
      </rPr>
      <t>7</t>
    </r>
    <r>
      <rPr>
        <sz val="11"/>
        <color theme="1"/>
        <rFont val="宋体"/>
        <charset val="134"/>
      </rPr>
      <t>种益生菌</t>
    </r>
  </si>
  <si>
    <t>http://item.jd.com/10183529596806.html</t>
  </si>
  <si>
    <t>10183529596806</t>
  </si>
  <si>
    <t>http://item.jd.com/10187627561052.html</t>
  </si>
  <si>
    <t>10187627561052</t>
  </si>
  <si>
    <r>
      <rPr>
        <sz val="11"/>
        <rFont val="宋体"/>
        <charset val="134"/>
      </rPr>
      <t>卡士活菌奶</t>
    </r>
    <r>
      <rPr>
        <sz val="11"/>
        <rFont val="Calibri"/>
        <family val="2"/>
      </rPr>
      <t>007</t>
    </r>
    <r>
      <rPr>
        <sz val="11"/>
        <rFont val="宋体"/>
        <charset val="134"/>
      </rPr>
      <t>小奶罐益生菌原味酸奶整箱早餐奶营养</t>
    </r>
    <r>
      <rPr>
        <sz val="11"/>
        <rFont val="Calibri"/>
        <family val="2"/>
      </rPr>
      <t xml:space="preserve"> 20</t>
    </r>
    <r>
      <rPr>
        <sz val="11"/>
        <rFont val="宋体"/>
        <charset val="134"/>
      </rPr>
      <t>瓶小奶罐</t>
    </r>
    <r>
      <rPr>
        <sz val="11"/>
        <rFont val="Calibri"/>
        <family val="2"/>
      </rPr>
      <t>0</t>
    </r>
    <r>
      <rPr>
        <sz val="11"/>
        <rFont val="宋体"/>
        <charset val="134"/>
      </rPr>
      <t>蔗糖</t>
    </r>
    <r>
      <rPr>
        <sz val="11"/>
        <rFont val="Calibri"/>
        <family val="2"/>
      </rPr>
      <t>428g/</t>
    </r>
    <r>
      <rPr>
        <sz val="11"/>
        <rFont val="宋体"/>
        <charset val="134"/>
      </rPr>
      <t>瓶</t>
    </r>
  </si>
  <si>
    <r>
      <rPr>
        <sz val="11"/>
        <color theme="1"/>
        <rFont val="宋体"/>
        <charset val="134"/>
      </rPr>
      <t>卡士活菌奶</t>
    </r>
    <r>
      <rPr>
        <sz val="11"/>
        <color theme="1"/>
        <rFont val="Calibri"/>
        <family val="2"/>
      </rPr>
      <t>007</t>
    </r>
    <r>
      <rPr>
        <sz val="11"/>
        <color theme="1"/>
        <rFont val="宋体"/>
        <charset val="134"/>
      </rPr>
      <t>小奶罐益生菌原味酸奶整箱早餐奶营养</t>
    </r>
    <r>
      <rPr>
        <sz val="11"/>
        <color theme="1"/>
        <rFont val="Calibri"/>
        <family val="2"/>
      </rPr>
      <t xml:space="preserve"> 20</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r>
      <rPr>
        <sz val="11"/>
        <color theme="1"/>
        <rFont val="宋体"/>
        <charset val="134"/>
      </rPr>
      <t>瓶</t>
    </r>
  </si>
  <si>
    <r>
      <rPr>
        <sz val="11"/>
        <color theme="1"/>
        <rFont val="宋体"/>
        <charset val="134"/>
      </rPr>
      <t>京挑京爱好货特产店</t>
    </r>
  </si>
  <si>
    <t>http://item.jd.com/10177982021936.html</t>
  </si>
  <si>
    <t>10177982021936</t>
  </si>
  <si>
    <r>
      <rPr>
        <sz val="11"/>
        <rFont val="宋体"/>
        <charset val="134"/>
      </rPr>
      <t>卡士酸奶</t>
    </r>
    <r>
      <rPr>
        <sz val="11"/>
        <rFont val="Calibri"/>
        <family val="2"/>
      </rPr>
      <t>007</t>
    </r>
    <r>
      <rPr>
        <sz val="11"/>
        <rFont val="宋体"/>
        <charset val="134"/>
      </rPr>
      <t>原味</t>
    </r>
    <r>
      <rPr>
        <sz val="11"/>
        <rFont val="Calibri"/>
        <family val="2"/>
      </rPr>
      <t xml:space="preserve"> 1kg/</t>
    </r>
    <r>
      <rPr>
        <sz val="11"/>
        <rFont val="宋体"/>
        <charset val="134"/>
      </rPr>
      <t>瓶</t>
    </r>
    <r>
      <rPr>
        <sz val="11"/>
        <rFont val="Calibri"/>
        <family val="2"/>
      </rPr>
      <t xml:space="preserve"> </t>
    </r>
    <r>
      <rPr>
        <sz val="11"/>
        <rFont val="宋体"/>
        <charset val="134"/>
      </rPr>
      <t>家庭装益生菌发酵乳整箱</t>
    </r>
    <r>
      <rPr>
        <sz val="11"/>
        <rFont val="Calibri"/>
        <family val="2"/>
      </rPr>
      <t xml:space="preserve"> 4</t>
    </r>
    <r>
      <rPr>
        <sz val="11"/>
        <rFont val="宋体"/>
        <charset val="134"/>
      </rPr>
      <t>瓶</t>
    </r>
    <r>
      <rPr>
        <sz val="11"/>
        <rFont val="Calibri"/>
        <family val="2"/>
      </rPr>
      <t xml:space="preserve"> </t>
    </r>
    <r>
      <rPr>
        <sz val="11"/>
        <rFont val="宋体"/>
        <charset val="134"/>
      </rPr>
      <t>原味有糖</t>
    </r>
    <r>
      <rPr>
        <sz val="11"/>
        <rFont val="Calibri"/>
        <family val="2"/>
      </rPr>
      <t>1kg</t>
    </r>
  </si>
  <si>
    <r>
      <rPr>
        <sz val="11"/>
        <color theme="1"/>
        <rFont val="宋体"/>
        <charset val="134"/>
      </rPr>
      <t>卡士酸奶</t>
    </r>
    <r>
      <rPr>
        <sz val="11"/>
        <color theme="1"/>
        <rFont val="Calibri"/>
        <family val="2"/>
      </rPr>
      <t>007</t>
    </r>
    <r>
      <rPr>
        <sz val="11"/>
        <color theme="1"/>
        <rFont val="宋体"/>
        <charset val="134"/>
      </rPr>
      <t>原味</t>
    </r>
    <r>
      <rPr>
        <sz val="11"/>
        <color theme="1"/>
        <rFont val="Calibri"/>
        <family val="2"/>
      </rPr>
      <t xml:space="preserve"> 1kg/</t>
    </r>
    <r>
      <rPr>
        <sz val="11"/>
        <color theme="1"/>
        <rFont val="宋体"/>
        <charset val="134"/>
      </rPr>
      <t>瓶</t>
    </r>
    <r>
      <rPr>
        <sz val="11"/>
        <color theme="1"/>
        <rFont val="Calibri"/>
        <family val="2"/>
      </rPr>
      <t xml:space="preserve"> </t>
    </r>
    <r>
      <rPr>
        <sz val="11"/>
        <color theme="1"/>
        <rFont val="宋体"/>
        <charset val="134"/>
      </rPr>
      <t>家庭装益生菌发酵乳整箱</t>
    </r>
    <r>
      <rPr>
        <sz val="11"/>
        <color theme="1"/>
        <rFont val="Calibri"/>
        <family val="2"/>
      </rPr>
      <t xml:space="preserve"> 4</t>
    </r>
    <r>
      <rPr>
        <sz val="11"/>
        <color theme="1"/>
        <rFont val="宋体"/>
        <charset val="134"/>
      </rPr>
      <t>瓶</t>
    </r>
    <r>
      <rPr>
        <sz val="11"/>
        <color theme="1"/>
        <rFont val="Calibri"/>
        <family val="2"/>
      </rPr>
      <t xml:space="preserve"> </t>
    </r>
    <r>
      <rPr>
        <sz val="11"/>
        <color theme="1"/>
        <rFont val="宋体"/>
        <charset val="134"/>
      </rPr>
      <t>原味有糖</t>
    </r>
    <r>
      <rPr>
        <sz val="11"/>
        <color theme="1"/>
        <rFont val="Calibri"/>
        <family val="2"/>
      </rPr>
      <t>1kg</t>
    </r>
  </si>
  <si>
    <r>
      <rPr>
        <sz val="11"/>
        <color theme="1"/>
        <rFont val="宋体"/>
        <charset val="134"/>
      </rPr>
      <t>京誉食品店</t>
    </r>
  </si>
  <si>
    <t>http://item.jd.com/10170775461948.html</t>
  </si>
  <si>
    <t>169.2</t>
  </si>
  <si>
    <t>10170775461948</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</si>
  <si>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007 6</t>
    </r>
    <r>
      <rPr>
        <sz val="11"/>
        <rFont val="宋体"/>
        <charset val="134"/>
      </rPr>
      <t>瓶礼盒装</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</si>
  <si>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007 6</t>
    </r>
    <r>
      <rPr>
        <sz val="11"/>
        <color theme="1"/>
        <rFont val="宋体"/>
        <charset val="134"/>
      </rPr>
      <t>瓶礼盒装</t>
    </r>
  </si>
  <si>
    <r>
      <rPr>
        <sz val="11"/>
        <color theme="1"/>
        <rFont val="宋体"/>
        <charset val="134"/>
      </rPr>
      <t>京直好货食品店</t>
    </r>
  </si>
  <si>
    <t>https://item.jd.com/10162792054404.html</t>
  </si>
  <si>
    <t>10162792054404</t>
  </si>
  <si>
    <r>
      <rPr>
        <sz val="11"/>
        <rFont val="宋体"/>
        <charset val="134"/>
      </rPr>
      <t>卡士吃酸系列大颗果肉风味木瓜粉芭乐黄桃发酵乳低温酸奶</t>
    </r>
    <r>
      <rPr>
        <sz val="11"/>
        <rFont val="Calibri"/>
        <family val="2"/>
      </rPr>
      <t>140g*6</t>
    </r>
    <r>
      <rPr>
        <sz val="11"/>
        <rFont val="宋体"/>
        <charset val="134"/>
      </rPr>
      <t>杯</t>
    </r>
    <r>
      <rPr>
        <sz val="11"/>
        <rFont val="Calibri"/>
        <family val="2"/>
      </rPr>
      <t xml:space="preserve"> </t>
    </r>
    <r>
      <rPr>
        <sz val="11"/>
        <rFont val="宋体"/>
        <charset val="134"/>
      </rPr>
      <t>黄桃话梅杏风味</t>
    </r>
    <r>
      <rPr>
        <sz val="11"/>
        <rFont val="Calibri"/>
        <family val="2"/>
      </rPr>
      <t>140g*6</t>
    </r>
    <r>
      <rPr>
        <sz val="11"/>
        <rFont val="宋体"/>
        <charset val="134"/>
      </rPr>
      <t>杯</t>
    </r>
  </si>
  <si>
    <r>
      <rPr>
        <sz val="11"/>
        <color theme="1"/>
        <rFont val="宋体"/>
        <charset val="134"/>
      </rPr>
      <t>卡士吃酸系列大颗果肉风味木瓜粉芭乐黄桃发酵乳低温酸奶</t>
    </r>
    <r>
      <rPr>
        <sz val="11"/>
        <color theme="1"/>
        <rFont val="Calibri"/>
        <family val="2"/>
      </rPr>
      <t>140g*6</t>
    </r>
    <r>
      <rPr>
        <sz val="11"/>
        <color theme="1"/>
        <rFont val="宋体"/>
        <charset val="134"/>
      </rPr>
      <t>杯</t>
    </r>
    <r>
      <rPr>
        <sz val="11"/>
        <color theme="1"/>
        <rFont val="Calibri"/>
        <family val="2"/>
      </rPr>
      <t xml:space="preserve"> </t>
    </r>
    <r>
      <rPr>
        <sz val="11"/>
        <color theme="1"/>
        <rFont val="宋体"/>
        <charset val="134"/>
      </rPr>
      <t>黄桃话梅杏风味</t>
    </r>
    <r>
      <rPr>
        <sz val="11"/>
        <color theme="1"/>
        <rFont val="Calibri"/>
        <family val="2"/>
      </rPr>
      <t>140g*6</t>
    </r>
    <r>
      <rPr>
        <sz val="11"/>
        <color theme="1"/>
        <rFont val="宋体"/>
        <charset val="134"/>
      </rPr>
      <t>杯</t>
    </r>
  </si>
  <si>
    <t>https://item.jd.com/10162792054403.html</t>
  </si>
  <si>
    <t>10162792054403</t>
  </si>
  <si>
    <r>
      <rPr>
        <sz val="11"/>
        <rFont val="宋体"/>
        <charset val="134"/>
      </rPr>
      <t>卡士吃酸系列大颗果肉风味木瓜粉芭乐黄桃发酵乳低温酸奶</t>
    </r>
    <r>
      <rPr>
        <sz val="11"/>
        <rFont val="Calibri"/>
        <family val="2"/>
      </rPr>
      <t>140g*6</t>
    </r>
    <r>
      <rPr>
        <sz val="11"/>
        <rFont val="宋体"/>
        <charset val="134"/>
      </rPr>
      <t>杯</t>
    </r>
    <r>
      <rPr>
        <sz val="11"/>
        <rFont val="Calibri"/>
        <family val="2"/>
      </rPr>
      <t xml:space="preserve"> </t>
    </r>
    <r>
      <rPr>
        <sz val="11"/>
        <rFont val="宋体"/>
        <charset val="134"/>
      </rPr>
      <t>粉芭乐柠檬水蜜桃风味</t>
    </r>
    <r>
      <rPr>
        <sz val="11"/>
        <rFont val="Calibri"/>
        <family val="2"/>
      </rPr>
      <t>140g*6</t>
    </r>
    <r>
      <rPr>
        <sz val="11"/>
        <rFont val="宋体"/>
        <charset val="134"/>
      </rPr>
      <t>杯</t>
    </r>
  </si>
  <si>
    <r>
      <rPr>
        <sz val="11"/>
        <color theme="1"/>
        <rFont val="宋体"/>
        <charset val="134"/>
      </rPr>
      <t>卡士吃酸系列大颗果肉风味木瓜粉芭乐黄桃发酵乳低温酸奶</t>
    </r>
    <r>
      <rPr>
        <sz val="11"/>
        <color theme="1"/>
        <rFont val="Calibri"/>
        <family val="2"/>
      </rPr>
      <t>140g*6</t>
    </r>
    <r>
      <rPr>
        <sz val="11"/>
        <color theme="1"/>
        <rFont val="宋体"/>
        <charset val="134"/>
      </rPr>
      <t>杯</t>
    </r>
    <r>
      <rPr>
        <sz val="11"/>
        <color theme="1"/>
        <rFont val="Calibri"/>
        <family val="2"/>
      </rPr>
      <t xml:space="preserve"> </t>
    </r>
    <r>
      <rPr>
        <sz val="11"/>
        <color theme="1"/>
        <rFont val="宋体"/>
        <charset val="134"/>
      </rPr>
      <t>粉芭乐柠檬水蜜桃风味</t>
    </r>
    <r>
      <rPr>
        <sz val="11"/>
        <color theme="1"/>
        <rFont val="Calibri"/>
        <family val="2"/>
      </rPr>
      <t>140g*6</t>
    </r>
    <r>
      <rPr>
        <sz val="11"/>
        <color theme="1"/>
        <rFont val="宋体"/>
        <charset val="134"/>
      </rPr>
      <t>杯</t>
    </r>
  </si>
  <si>
    <r>
      <rPr>
        <sz val="11"/>
        <color theme="1"/>
        <rFont val="宋体"/>
        <charset val="134"/>
      </rPr>
      <t>亰营直发店</t>
    </r>
  </si>
  <si>
    <t>http://item.jd.com/10172690092934.html</t>
  </si>
  <si>
    <t>233.64</t>
  </si>
  <si>
    <t>10172690092934</t>
  </si>
  <si>
    <r>
      <rPr>
        <sz val="11"/>
        <rFont val="宋体"/>
        <charset val="134"/>
      </rPr>
      <t>卡士益生菌酸奶</t>
    </r>
    <r>
      <rPr>
        <sz val="11"/>
        <rFont val="Calibri"/>
        <family val="2"/>
      </rPr>
      <t>007</t>
    </r>
    <r>
      <rPr>
        <sz val="11"/>
        <rFont val="宋体"/>
        <charset val="134"/>
      </rPr>
      <t>原味</t>
    </r>
    <r>
      <rPr>
        <sz val="11"/>
        <rFont val="Calibri"/>
        <family val="2"/>
      </rPr>
      <t>440g15</t>
    </r>
    <r>
      <rPr>
        <sz val="11"/>
        <rFont val="宋体"/>
        <charset val="134"/>
      </rPr>
      <t>瓶</t>
    </r>
    <r>
      <rPr>
        <sz val="11"/>
        <rFont val="Calibri"/>
        <family val="2"/>
      </rPr>
      <t>0</t>
    </r>
    <r>
      <rPr>
        <sz val="11"/>
        <rFont val="宋体"/>
        <charset val="134"/>
      </rPr>
      <t>添加小奶罐</t>
    </r>
    <r>
      <rPr>
        <sz val="11"/>
        <rFont val="Calibri"/>
        <family val="2"/>
      </rPr>
      <t>007</t>
    </r>
    <r>
      <rPr>
        <sz val="11"/>
        <rFont val="宋体"/>
        <charset val="134"/>
      </rPr>
      <t>益生菌酸奶</t>
    </r>
    <r>
      <rPr>
        <sz val="11"/>
        <rFont val="Calibri"/>
        <family val="2"/>
      </rPr>
      <t xml:space="preserve">440g1 </t>
    </r>
    <r>
      <rPr>
        <sz val="11"/>
        <rFont val="宋体"/>
        <charset val="134"/>
      </rPr>
      <t>瓶一整箱</t>
    </r>
  </si>
  <si>
    <r>
      <rPr>
        <sz val="11"/>
        <color theme="1"/>
        <rFont val="宋体"/>
        <charset val="134"/>
      </rPr>
      <t>卡士益生菌酸奶</t>
    </r>
    <r>
      <rPr>
        <sz val="11"/>
        <color theme="1"/>
        <rFont val="Calibri"/>
        <family val="2"/>
      </rPr>
      <t>007</t>
    </r>
    <r>
      <rPr>
        <sz val="11"/>
        <color theme="1"/>
        <rFont val="宋体"/>
        <charset val="134"/>
      </rPr>
      <t>原味</t>
    </r>
    <r>
      <rPr>
        <sz val="11"/>
        <color theme="1"/>
        <rFont val="Calibri"/>
        <family val="2"/>
      </rPr>
      <t>440g15</t>
    </r>
    <r>
      <rPr>
        <sz val="11"/>
        <color theme="1"/>
        <rFont val="宋体"/>
        <charset val="134"/>
      </rPr>
      <t>瓶</t>
    </r>
    <r>
      <rPr>
        <sz val="11"/>
        <color theme="1"/>
        <rFont val="Calibri"/>
        <family val="2"/>
      </rPr>
      <t>0</t>
    </r>
    <r>
      <rPr>
        <sz val="11"/>
        <color theme="1"/>
        <rFont val="宋体"/>
        <charset val="134"/>
      </rPr>
      <t>添加小奶罐</t>
    </r>
    <r>
      <rPr>
        <sz val="11"/>
        <color theme="1"/>
        <rFont val="Calibri"/>
        <family val="2"/>
      </rPr>
      <t>007</t>
    </r>
    <r>
      <rPr>
        <sz val="11"/>
        <color theme="1"/>
        <rFont val="宋体"/>
        <charset val="134"/>
      </rPr>
      <t>益生菌酸奶</t>
    </r>
    <r>
      <rPr>
        <sz val="11"/>
        <color theme="1"/>
        <rFont val="Calibri"/>
        <family val="2"/>
      </rPr>
      <t xml:space="preserve">440g1 </t>
    </r>
    <r>
      <rPr>
        <sz val="11"/>
        <color theme="1"/>
        <rFont val="宋体"/>
        <charset val="134"/>
      </rPr>
      <t>瓶一整箱</t>
    </r>
  </si>
  <si>
    <r>
      <rPr>
        <sz val="11"/>
        <color theme="1"/>
        <rFont val="宋体"/>
        <charset val="134"/>
      </rPr>
      <t>晶禾皓羽食品专营店</t>
    </r>
  </si>
  <si>
    <t>http://item.jd.com/10075963321718.html</t>
  </si>
  <si>
    <t>54.9</t>
  </si>
  <si>
    <t>10075963321718</t>
  </si>
  <si>
    <r>
      <rPr>
        <sz val="11"/>
        <rFont val="Calibri"/>
        <family val="2"/>
      </rPr>
      <t xml:space="preserve">CLASSY KISS </t>
    </r>
    <r>
      <rPr>
        <sz val="11"/>
        <rFont val="宋体"/>
        <charset val="134"/>
      </rPr>
      <t>卡士</t>
    </r>
    <r>
      <rPr>
        <sz val="11"/>
        <rFont val="Calibri"/>
        <family val="2"/>
      </rPr>
      <t>007</t>
    </r>
    <r>
      <rPr>
        <sz val="11"/>
        <rFont val="宋体"/>
        <charset val="134"/>
      </rPr>
      <t>无蔗糖益生菌家庭装酸奶</t>
    </r>
    <r>
      <rPr>
        <sz val="11"/>
        <rFont val="Calibri"/>
        <family val="2"/>
      </rPr>
      <t>969g</t>
    </r>
    <r>
      <rPr>
        <sz val="11"/>
        <rFont val="宋体"/>
        <charset val="134"/>
      </rPr>
      <t>发酵乳低</t>
    </r>
    <r>
      <rPr>
        <sz val="11"/>
        <rFont val="Calibri"/>
        <family val="2"/>
      </rPr>
      <t>GI</t>
    </r>
    <r>
      <rPr>
        <sz val="11"/>
        <rFont val="宋体"/>
        <charset val="134"/>
      </rPr>
      <t>食品</t>
    </r>
    <r>
      <rPr>
        <sz val="11"/>
        <rFont val="Calibri"/>
        <family val="2"/>
      </rPr>
      <t xml:space="preserve"> </t>
    </r>
    <r>
      <rPr>
        <sz val="11"/>
        <rFont val="宋体"/>
        <charset val="134"/>
      </rPr>
      <t>无蔗糖</t>
    </r>
    <r>
      <rPr>
        <sz val="11"/>
        <rFont val="Calibri"/>
        <family val="2"/>
      </rPr>
      <t>969g*2</t>
    </r>
    <r>
      <rPr>
        <sz val="11"/>
        <rFont val="宋体"/>
        <charset val="134"/>
      </rPr>
      <t>瓶</t>
    </r>
  </si>
  <si>
    <r>
      <rPr>
        <sz val="11"/>
        <color theme="1"/>
        <rFont val="Calibri"/>
        <family val="2"/>
      </rPr>
      <t xml:space="preserve">CLASSY KISS </t>
    </r>
    <r>
      <rPr>
        <sz val="11"/>
        <color theme="1"/>
        <rFont val="宋体"/>
        <charset val="134"/>
      </rPr>
      <t>卡士</t>
    </r>
    <r>
      <rPr>
        <sz val="11"/>
        <color theme="1"/>
        <rFont val="Calibri"/>
        <family val="2"/>
      </rPr>
      <t>007</t>
    </r>
    <r>
      <rPr>
        <sz val="11"/>
        <color theme="1"/>
        <rFont val="宋体"/>
        <charset val="134"/>
      </rPr>
      <t>无蔗糖益生菌家庭装酸奶</t>
    </r>
    <r>
      <rPr>
        <sz val="11"/>
        <color theme="1"/>
        <rFont val="Calibri"/>
        <family val="2"/>
      </rPr>
      <t>969g</t>
    </r>
    <r>
      <rPr>
        <sz val="11"/>
        <color theme="1"/>
        <rFont val="宋体"/>
        <charset val="134"/>
      </rPr>
      <t>发酵乳低</t>
    </r>
    <r>
      <rPr>
        <sz val="11"/>
        <color theme="1"/>
        <rFont val="Calibri"/>
        <family val="2"/>
      </rPr>
      <t>GI</t>
    </r>
    <r>
      <rPr>
        <sz val="11"/>
        <color theme="1"/>
        <rFont val="宋体"/>
        <charset val="134"/>
      </rPr>
      <t>食品</t>
    </r>
    <r>
      <rPr>
        <sz val="11"/>
        <color theme="1"/>
        <rFont val="Calibri"/>
        <family val="2"/>
      </rPr>
      <t xml:space="preserve"> </t>
    </r>
    <r>
      <rPr>
        <sz val="11"/>
        <color theme="1"/>
        <rFont val="宋体"/>
        <charset val="134"/>
      </rPr>
      <t>无蔗糖</t>
    </r>
    <r>
      <rPr>
        <sz val="11"/>
        <color theme="1"/>
        <rFont val="Calibri"/>
        <family val="2"/>
      </rPr>
      <t>969g*2</t>
    </r>
    <r>
      <rPr>
        <sz val="11"/>
        <color theme="1"/>
        <rFont val="宋体"/>
        <charset val="134"/>
      </rPr>
      <t>瓶</t>
    </r>
  </si>
  <si>
    <t>http://item.jd.com/10155614999929.html</t>
  </si>
  <si>
    <t>10155614999929</t>
  </si>
  <si>
    <r>
      <rPr>
        <sz val="11"/>
        <rFont val="宋体"/>
        <charset val="134"/>
      </rPr>
      <t>卡士顺丰酸奶家庭装酸奶原味</t>
    </r>
    <r>
      <rPr>
        <sz val="11"/>
        <rFont val="Calibri"/>
        <family val="2"/>
      </rPr>
      <t>1kg</t>
    </r>
    <r>
      <rPr>
        <sz val="11"/>
        <rFont val="宋体"/>
        <charset val="134"/>
      </rPr>
      <t>瓶装</t>
    </r>
    <r>
      <rPr>
        <sz val="11"/>
        <rFont val="Calibri"/>
        <family val="2"/>
      </rPr>
      <t>0</t>
    </r>
    <r>
      <rPr>
        <sz val="11"/>
        <rFont val="宋体"/>
        <charset val="134"/>
      </rPr>
      <t>添加</t>
    </r>
    <r>
      <rPr>
        <sz val="11"/>
        <rFont val="Calibri"/>
        <family val="2"/>
      </rPr>
      <t>7</t>
    </r>
    <r>
      <rPr>
        <sz val="11"/>
        <rFont val="宋体"/>
        <charset val="134"/>
      </rPr>
      <t>种益生菌低温酸奶</t>
    </r>
    <r>
      <rPr>
        <sz val="11"/>
        <rFont val="Calibri"/>
        <family val="2"/>
      </rPr>
      <t xml:space="preserve"> </t>
    </r>
    <r>
      <rPr>
        <sz val="11"/>
        <rFont val="宋体"/>
        <charset val="134"/>
      </rPr>
      <t>可备注卡士</t>
    </r>
    <r>
      <rPr>
        <sz val="11"/>
        <rFont val="Calibri"/>
        <family val="2"/>
      </rPr>
      <t>007</t>
    </r>
    <r>
      <rPr>
        <sz val="11"/>
        <rFont val="宋体"/>
        <charset val="134"/>
      </rPr>
      <t>混合口味</t>
    </r>
    <r>
      <rPr>
        <sz val="11"/>
        <rFont val="Calibri"/>
        <family val="2"/>
      </rPr>
      <t>969g*4</t>
    </r>
    <r>
      <rPr>
        <sz val="11"/>
        <rFont val="宋体"/>
        <charset val="134"/>
      </rPr>
      <t>瓶</t>
    </r>
  </si>
  <si>
    <r>
      <rPr>
        <sz val="11"/>
        <color theme="1"/>
        <rFont val="宋体"/>
        <charset val="134"/>
      </rPr>
      <t>卡士顺丰酸奶家庭装酸奶原味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种益生菌低温酸奶</t>
    </r>
    <r>
      <rPr>
        <sz val="11"/>
        <color theme="1"/>
        <rFont val="Calibri"/>
        <family val="2"/>
      </rPr>
      <t xml:space="preserve"> </t>
    </r>
    <r>
      <rPr>
        <sz val="11"/>
        <color theme="1"/>
        <rFont val="宋体"/>
        <charset val="134"/>
      </rPr>
      <t>可备注卡士</t>
    </r>
    <r>
      <rPr>
        <sz val="11"/>
        <color theme="1"/>
        <rFont val="Calibri"/>
        <family val="2"/>
      </rPr>
      <t>007</t>
    </r>
    <r>
      <rPr>
        <sz val="11"/>
        <color theme="1"/>
        <rFont val="宋体"/>
        <charset val="134"/>
      </rPr>
      <t>混合口味</t>
    </r>
    <r>
      <rPr>
        <sz val="11"/>
        <color theme="1"/>
        <rFont val="Calibri"/>
        <family val="2"/>
      </rPr>
      <t>969g*4</t>
    </r>
    <r>
      <rPr>
        <sz val="11"/>
        <color theme="1"/>
        <rFont val="宋体"/>
        <charset val="134"/>
      </rPr>
      <t>瓶</t>
    </r>
  </si>
  <si>
    <t>http://item.jd.com/10155614999921.html</t>
  </si>
  <si>
    <t>10155614999921</t>
  </si>
  <si>
    <r>
      <rPr>
        <sz val="11"/>
        <rFont val="宋体"/>
        <charset val="134"/>
      </rPr>
      <t>卡士顺丰酸奶家庭装酸奶原味</t>
    </r>
    <r>
      <rPr>
        <sz val="11"/>
        <rFont val="Calibri"/>
        <family val="2"/>
      </rPr>
      <t>1kg</t>
    </r>
    <r>
      <rPr>
        <sz val="11"/>
        <rFont val="宋体"/>
        <charset val="134"/>
      </rPr>
      <t>瓶装</t>
    </r>
    <r>
      <rPr>
        <sz val="11"/>
        <rFont val="Calibri"/>
        <family val="2"/>
      </rPr>
      <t>0</t>
    </r>
    <r>
      <rPr>
        <sz val="11"/>
        <rFont val="宋体"/>
        <charset val="134"/>
      </rPr>
      <t>添加</t>
    </r>
    <r>
      <rPr>
        <sz val="11"/>
        <rFont val="Calibri"/>
        <family val="2"/>
      </rPr>
      <t>7</t>
    </r>
    <r>
      <rPr>
        <sz val="11"/>
        <rFont val="宋体"/>
        <charset val="134"/>
      </rPr>
      <t>种益生菌低温酸奶</t>
    </r>
    <r>
      <rPr>
        <sz val="11"/>
        <rFont val="Calibri"/>
        <family val="2"/>
      </rPr>
      <t xml:space="preserve"> </t>
    </r>
    <r>
      <rPr>
        <sz val="11"/>
        <rFont val="宋体"/>
        <charset val="134"/>
      </rPr>
      <t>卡士</t>
    </r>
    <r>
      <rPr>
        <sz val="11"/>
        <rFont val="Calibri"/>
        <family val="2"/>
      </rPr>
      <t>007</t>
    </r>
    <r>
      <rPr>
        <sz val="11"/>
        <rFont val="宋体"/>
        <charset val="134"/>
      </rPr>
      <t>原味</t>
    </r>
    <r>
      <rPr>
        <sz val="11"/>
        <rFont val="Calibri"/>
        <family val="2"/>
      </rPr>
      <t>1kg*2</t>
    </r>
    <r>
      <rPr>
        <sz val="11"/>
        <rFont val="宋体"/>
        <charset val="134"/>
      </rPr>
      <t>瓶</t>
    </r>
  </si>
  <si>
    <r>
      <rPr>
        <sz val="11"/>
        <color theme="1"/>
        <rFont val="宋体"/>
        <charset val="134"/>
      </rPr>
      <t>卡士顺丰酸奶家庭装酸奶原味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种益生菌低温酸奶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1kg*2</t>
    </r>
    <r>
      <rPr>
        <sz val="11"/>
        <color theme="1"/>
        <rFont val="宋体"/>
        <charset val="134"/>
      </rPr>
      <t>瓶</t>
    </r>
  </si>
  <si>
    <t>http://item.jd.com/10160334931617.html</t>
  </si>
  <si>
    <t>82.5</t>
  </si>
  <si>
    <t>10160334931617</t>
  </si>
  <si>
    <r>
      <rPr>
        <sz val="11"/>
        <rFont val="宋体"/>
        <charset val="134"/>
      </rPr>
      <t>卡士</t>
    </r>
    <r>
      <rPr>
        <sz val="11"/>
        <rFont val="Calibri"/>
        <family val="2"/>
      </rPr>
      <t>007</t>
    </r>
    <r>
      <rPr>
        <sz val="11"/>
        <rFont val="宋体"/>
        <charset val="134"/>
      </rPr>
      <t>酸奶</t>
    </r>
    <r>
      <rPr>
        <sz val="11"/>
        <rFont val="Calibri"/>
        <family val="2"/>
      </rPr>
      <t>210g</t>
    </r>
    <r>
      <rPr>
        <sz val="11"/>
        <rFont val="宋体"/>
        <charset val="134"/>
      </rPr>
      <t>小奶罐益生菌低温发酵乳【顺丰速发】</t>
    </r>
    <r>
      <rPr>
        <sz val="11"/>
        <rFont val="Calibri"/>
        <family val="2"/>
      </rPr>
      <t>0</t>
    </r>
    <r>
      <rPr>
        <sz val="11"/>
        <rFont val="宋体"/>
        <charset val="134"/>
      </rPr>
      <t>食品添加剂</t>
    </r>
    <r>
      <rPr>
        <sz val="11"/>
        <rFont val="Calibri"/>
        <family val="2"/>
      </rPr>
      <t xml:space="preserve"> </t>
    </r>
    <r>
      <rPr>
        <sz val="11"/>
        <rFont val="宋体"/>
        <charset val="134"/>
      </rPr>
      <t>原味</t>
    </r>
    <r>
      <rPr>
        <sz val="11"/>
        <rFont val="Calibri"/>
        <family val="2"/>
      </rPr>
      <t>220g*5</t>
    </r>
    <r>
      <rPr>
        <sz val="11"/>
        <rFont val="宋体"/>
        <charset val="134"/>
      </rPr>
      <t>瓶</t>
    </r>
    <r>
      <rPr>
        <sz val="11"/>
        <rFont val="Calibri"/>
        <family val="2"/>
      </rPr>
      <t>+</t>
    </r>
    <r>
      <rPr>
        <sz val="11"/>
        <rFont val="宋体"/>
        <charset val="134"/>
      </rPr>
      <t>牛油果味</t>
    </r>
    <r>
      <rPr>
        <sz val="11"/>
        <rFont val="Calibri"/>
        <family val="2"/>
      </rPr>
      <t>210g*5</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</si>
  <si>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210g</t>
    </r>
    <r>
      <rPr>
        <sz val="11"/>
        <color theme="1"/>
        <rFont val="宋体"/>
        <charset val="134"/>
      </rPr>
      <t>小奶罐益生菌低温发酵乳【顺丰速发】</t>
    </r>
    <r>
      <rPr>
        <sz val="11"/>
        <color theme="1"/>
        <rFont val="Calibri"/>
        <family val="2"/>
      </rPr>
      <t>0</t>
    </r>
    <r>
      <rPr>
        <sz val="11"/>
        <color theme="1"/>
        <rFont val="宋体"/>
        <charset val="134"/>
      </rPr>
      <t>食品添加剂</t>
    </r>
    <r>
      <rPr>
        <sz val="11"/>
        <color theme="1"/>
        <rFont val="Calibri"/>
        <family val="2"/>
      </rPr>
      <t xml:space="preserve"> </t>
    </r>
    <r>
      <rPr>
        <sz val="11"/>
        <color theme="1"/>
        <rFont val="宋体"/>
        <charset val="134"/>
      </rPr>
      <t>原味</t>
    </r>
    <r>
      <rPr>
        <sz val="11"/>
        <color theme="1"/>
        <rFont val="Calibri"/>
        <family val="2"/>
      </rPr>
      <t>220g*5</t>
    </r>
    <r>
      <rPr>
        <sz val="11"/>
        <color theme="1"/>
        <rFont val="宋体"/>
        <charset val="134"/>
      </rPr>
      <t>瓶</t>
    </r>
    <r>
      <rPr>
        <sz val="11"/>
        <color theme="1"/>
        <rFont val="Calibri"/>
        <family val="2"/>
      </rPr>
      <t>+</t>
    </r>
    <r>
      <rPr>
        <sz val="11"/>
        <color theme="1"/>
        <rFont val="宋体"/>
        <charset val="134"/>
      </rPr>
      <t>牛油果味</t>
    </r>
    <r>
      <rPr>
        <sz val="11"/>
        <color theme="1"/>
        <rFont val="Calibri"/>
        <family val="2"/>
      </rPr>
      <t>210g*5</t>
    </r>
    <r>
      <rPr>
        <sz val="11"/>
        <color theme="1"/>
        <rFont val="宋体"/>
        <charset val="134"/>
      </rPr>
      <t>瓶</t>
    </r>
  </si>
  <si>
    <r>
      <rPr>
        <sz val="11"/>
        <color theme="1"/>
        <rFont val="宋体"/>
        <charset val="134"/>
      </rPr>
      <t>聚鑫人店</t>
    </r>
  </si>
  <si>
    <t>http://item.jd.com/10198937433204.html</t>
  </si>
  <si>
    <t>10198937433204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</si>
  <si>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440g*6</t>
    </r>
    <r>
      <rPr>
        <sz val="11"/>
        <rFont val="宋体"/>
        <charset val="134"/>
      </rPr>
      <t>瓶小奶罐无蔗糖非脱脂早餐原味</t>
    </r>
    <r>
      <rPr>
        <sz val="11"/>
        <rFont val="Calibri"/>
        <family val="2"/>
      </rPr>
      <t xml:space="preserve"> 1kg*2</t>
    </r>
    <r>
      <rPr>
        <sz val="11"/>
        <rFont val="宋体"/>
        <charset val="134"/>
      </rPr>
      <t>桶</t>
    </r>
    <r>
      <rPr>
        <sz val="11"/>
        <rFont val="Calibri"/>
        <family val="2"/>
      </rPr>
      <t>[</t>
    </r>
    <r>
      <rPr>
        <sz val="11"/>
        <rFont val="宋体"/>
        <charset val="134"/>
      </rPr>
      <t>家庭聚会</t>
    </r>
    <r>
      <rPr>
        <sz val="11"/>
        <rFont val="Calibri"/>
        <family val="2"/>
      </rPr>
      <t>7</t>
    </r>
    <r>
      <rPr>
        <sz val="11"/>
        <rFont val="宋体"/>
        <charset val="134"/>
      </rPr>
      <t>种益生菌</t>
    </r>
    <r>
      <rPr>
        <sz val="11"/>
        <rFont val="Calibri"/>
        <family val="2"/>
      </rPr>
      <t>]</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</si>
  <si>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t>
    </r>
    <r>
      <rPr>
        <sz val="11"/>
        <color theme="1"/>
        <rFont val="Calibri"/>
        <family val="2"/>
      </rPr>
      <t xml:space="preserve"> 1kg*2</t>
    </r>
    <r>
      <rPr>
        <sz val="11"/>
        <color theme="1"/>
        <rFont val="宋体"/>
        <charset val="134"/>
      </rPr>
      <t>桶</t>
    </r>
    <r>
      <rPr>
        <sz val="11"/>
        <color theme="1"/>
        <rFont val="Calibri"/>
        <family val="2"/>
      </rPr>
      <t>[</t>
    </r>
    <r>
      <rPr>
        <sz val="11"/>
        <color theme="1"/>
        <rFont val="宋体"/>
        <charset val="134"/>
      </rPr>
      <t>家庭聚会</t>
    </r>
    <r>
      <rPr>
        <sz val="11"/>
        <color theme="1"/>
        <rFont val="Calibri"/>
        <family val="2"/>
      </rPr>
      <t>7</t>
    </r>
    <r>
      <rPr>
        <sz val="11"/>
        <color theme="1"/>
        <rFont val="宋体"/>
        <charset val="134"/>
      </rPr>
      <t>种益生菌</t>
    </r>
    <r>
      <rPr>
        <sz val="11"/>
        <color theme="1"/>
        <rFont val="Calibri"/>
        <family val="2"/>
      </rPr>
      <t>]</t>
    </r>
  </si>
  <si>
    <t>http://item.jd.com/10198935928436.html</t>
  </si>
  <si>
    <t>10198935928436</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</si>
  <si>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t>
    </r>
    <r>
      <rPr>
        <sz val="11"/>
        <rFont val="Calibri"/>
        <family val="2"/>
      </rPr>
      <t xml:space="preserve"> [</t>
    </r>
    <r>
      <rPr>
        <sz val="11"/>
        <rFont val="宋体"/>
        <charset val="134"/>
      </rPr>
      <t>无甜味</t>
    </r>
    <r>
      <rPr>
        <sz val="11"/>
        <rFont val="Calibri"/>
        <family val="2"/>
      </rPr>
      <t>0</t>
    </r>
    <r>
      <rPr>
        <sz val="11"/>
        <rFont val="宋体"/>
        <charset val="134"/>
      </rPr>
      <t>蔗糖</t>
    </r>
    <r>
      <rPr>
        <sz val="11"/>
        <rFont val="Calibri"/>
        <family val="2"/>
      </rPr>
      <t>]</t>
    </r>
    <r>
      <rPr>
        <sz val="11"/>
        <rFont val="宋体"/>
        <charset val="134"/>
      </rPr>
      <t>小奶罐</t>
    </r>
    <r>
      <rPr>
        <sz val="11"/>
        <rFont val="Calibri"/>
        <family val="2"/>
      </rPr>
      <t>428g×4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</si>
  <si>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t>
    </r>
    <r>
      <rPr>
        <sz val="11"/>
        <color theme="1"/>
        <rFont val="Calibri"/>
        <family val="2"/>
      </rPr>
      <t xml:space="preserve"> [</t>
    </r>
    <r>
      <rPr>
        <sz val="11"/>
        <color theme="1"/>
        <rFont val="宋体"/>
        <charset val="134"/>
      </rPr>
      <t>无甜味</t>
    </r>
    <r>
      <rPr>
        <sz val="11"/>
        <color theme="1"/>
        <rFont val="Calibri"/>
        <family val="2"/>
      </rPr>
      <t>0</t>
    </r>
    <r>
      <rPr>
        <sz val="11"/>
        <color theme="1"/>
        <rFont val="宋体"/>
        <charset val="134"/>
      </rPr>
      <t>蔗糖</t>
    </r>
    <r>
      <rPr>
        <sz val="11"/>
        <color theme="1"/>
        <rFont val="Calibri"/>
        <family val="2"/>
      </rPr>
      <t>]</t>
    </r>
    <r>
      <rPr>
        <sz val="11"/>
        <color theme="1"/>
        <rFont val="宋体"/>
        <charset val="134"/>
      </rPr>
      <t>小奶罐</t>
    </r>
    <r>
      <rPr>
        <sz val="11"/>
        <color theme="1"/>
        <rFont val="Calibri"/>
        <family val="2"/>
      </rPr>
      <t>428g×4</t>
    </r>
    <r>
      <rPr>
        <sz val="11"/>
        <color theme="1"/>
        <rFont val="宋体"/>
        <charset val="134"/>
      </rPr>
      <t>瓶</t>
    </r>
  </si>
  <si>
    <t>http://item.jd.com/100200483211.html</t>
  </si>
  <si>
    <t>100200483211</t>
  </si>
  <si>
    <r>
      <rPr>
        <sz val="11"/>
        <rFont val="宋体"/>
        <charset val="134"/>
      </rPr>
      <t>卡士</t>
    </r>
    <r>
      <rPr>
        <sz val="11"/>
        <rFont val="Calibri"/>
        <family val="2"/>
      </rPr>
      <t>007AD</t>
    </r>
    <r>
      <rPr>
        <sz val="11"/>
        <rFont val="宋体"/>
        <charset val="134"/>
      </rPr>
      <t>钙益生菌酸奶</t>
    </r>
    <r>
      <rPr>
        <sz val="11"/>
        <rFont val="Calibri"/>
        <family val="2"/>
      </rPr>
      <t>210g*2</t>
    </r>
    <r>
      <rPr>
        <sz val="11"/>
        <rFont val="宋体"/>
        <charset val="134"/>
      </rPr>
      <t>瓶</t>
    </r>
    <r>
      <rPr>
        <sz val="11"/>
        <rFont val="Calibri"/>
        <family val="2"/>
      </rPr>
      <t xml:space="preserve"> </t>
    </r>
    <r>
      <rPr>
        <sz val="11"/>
        <rFont val="宋体"/>
        <charset val="134"/>
      </rPr>
      <t>牛油果青苹果羽衣甘蓝风味</t>
    </r>
    <r>
      <rPr>
        <sz val="11"/>
        <rFont val="Calibri"/>
        <family val="2"/>
      </rPr>
      <t xml:space="preserve"> </t>
    </r>
    <r>
      <rPr>
        <sz val="11"/>
        <rFont val="宋体"/>
        <charset val="134"/>
      </rPr>
      <t>低温酸奶</t>
    </r>
  </si>
  <si>
    <r>
      <rPr>
        <sz val="11"/>
        <color theme="1"/>
        <rFont val="宋体"/>
        <charset val="134"/>
      </rPr>
      <t>卡士</t>
    </r>
    <r>
      <rPr>
        <sz val="11"/>
        <color theme="1"/>
        <rFont val="Calibri"/>
        <family val="2"/>
      </rPr>
      <t>007AD</t>
    </r>
    <r>
      <rPr>
        <sz val="11"/>
        <color theme="1"/>
        <rFont val="宋体"/>
        <charset val="134"/>
      </rPr>
      <t>钙益生菌酸奶</t>
    </r>
    <r>
      <rPr>
        <sz val="11"/>
        <color theme="1"/>
        <rFont val="Calibri"/>
        <family val="2"/>
      </rPr>
      <t>210g*2</t>
    </r>
    <r>
      <rPr>
        <sz val="11"/>
        <color theme="1"/>
        <rFont val="宋体"/>
        <charset val="134"/>
      </rPr>
      <t>瓶</t>
    </r>
    <r>
      <rPr>
        <sz val="11"/>
        <color theme="1"/>
        <rFont val="Calibri"/>
        <family val="2"/>
      </rPr>
      <t xml:space="preserve"> </t>
    </r>
    <r>
      <rPr>
        <sz val="11"/>
        <color theme="1"/>
        <rFont val="宋体"/>
        <charset val="134"/>
      </rPr>
      <t>牛油果青苹果羽衣甘蓝风味</t>
    </r>
    <r>
      <rPr>
        <sz val="11"/>
        <color theme="1"/>
        <rFont val="Calibri"/>
        <family val="2"/>
      </rPr>
      <t xml:space="preserve"> </t>
    </r>
    <r>
      <rPr>
        <sz val="11"/>
        <color theme="1"/>
        <rFont val="宋体"/>
        <charset val="134"/>
      </rPr>
      <t>低温酸奶</t>
    </r>
  </si>
  <si>
    <t>http://item.jd.com/100209304923.html</t>
  </si>
  <si>
    <t>100209304923</t>
  </si>
  <si>
    <r>
      <rPr>
        <sz val="11"/>
        <rFont val="宋体"/>
        <charset val="134"/>
      </rPr>
      <t>卡士</t>
    </r>
    <r>
      <rPr>
        <sz val="11"/>
        <rFont val="Calibri"/>
        <family val="2"/>
      </rPr>
      <t>007AD</t>
    </r>
    <r>
      <rPr>
        <sz val="11"/>
        <rFont val="宋体"/>
        <charset val="134"/>
      </rPr>
      <t>钙益生菌酸奶</t>
    </r>
    <r>
      <rPr>
        <sz val="11"/>
        <rFont val="Calibri"/>
        <family val="2"/>
      </rPr>
      <t>210g*2</t>
    </r>
    <r>
      <rPr>
        <sz val="11"/>
        <rFont val="宋体"/>
        <charset val="134"/>
      </rPr>
      <t>瓶</t>
    </r>
    <r>
      <rPr>
        <sz val="11"/>
        <rFont val="Calibri"/>
        <family val="2"/>
      </rPr>
      <t xml:space="preserve"> </t>
    </r>
    <r>
      <rPr>
        <sz val="11"/>
        <rFont val="宋体"/>
        <charset val="134"/>
      </rPr>
      <t>草莓树莓蓝莓黑莓风味</t>
    </r>
    <r>
      <rPr>
        <sz val="11"/>
        <rFont val="Calibri"/>
        <family val="2"/>
      </rPr>
      <t xml:space="preserve"> </t>
    </r>
    <r>
      <rPr>
        <sz val="11"/>
        <rFont val="宋体"/>
        <charset val="134"/>
      </rPr>
      <t>低温酸奶</t>
    </r>
  </si>
  <si>
    <r>
      <rPr>
        <sz val="11"/>
        <color theme="1"/>
        <rFont val="宋体"/>
        <charset val="134"/>
      </rPr>
      <t>卡士</t>
    </r>
    <r>
      <rPr>
        <sz val="11"/>
        <color theme="1"/>
        <rFont val="Calibri"/>
        <family val="2"/>
      </rPr>
      <t>007AD</t>
    </r>
    <r>
      <rPr>
        <sz val="11"/>
        <color theme="1"/>
        <rFont val="宋体"/>
        <charset val="134"/>
      </rPr>
      <t>钙益生菌酸奶</t>
    </r>
    <r>
      <rPr>
        <sz val="11"/>
        <color theme="1"/>
        <rFont val="Calibri"/>
        <family val="2"/>
      </rPr>
      <t>210g*2</t>
    </r>
    <r>
      <rPr>
        <sz val="11"/>
        <color theme="1"/>
        <rFont val="宋体"/>
        <charset val="134"/>
      </rPr>
      <t>瓶</t>
    </r>
    <r>
      <rPr>
        <sz val="11"/>
        <color theme="1"/>
        <rFont val="Calibri"/>
        <family val="2"/>
      </rPr>
      <t xml:space="preserve"> </t>
    </r>
    <r>
      <rPr>
        <sz val="11"/>
        <color theme="1"/>
        <rFont val="宋体"/>
        <charset val="134"/>
      </rPr>
      <t>草莓树莓蓝莓黑莓风味</t>
    </r>
    <r>
      <rPr>
        <sz val="11"/>
        <color theme="1"/>
        <rFont val="Calibri"/>
        <family val="2"/>
      </rPr>
      <t xml:space="preserve"> </t>
    </r>
    <r>
      <rPr>
        <sz val="11"/>
        <color theme="1"/>
        <rFont val="宋体"/>
        <charset val="134"/>
      </rPr>
      <t>低温酸奶</t>
    </r>
  </si>
  <si>
    <t>http://item.jd.com/100216814494.html</t>
  </si>
  <si>
    <t>106.4</t>
  </si>
  <si>
    <t>100216814494</t>
  </si>
  <si>
    <r>
      <rPr>
        <sz val="11"/>
        <rFont val="宋体"/>
        <charset val="134"/>
      </rPr>
      <t>卡士</t>
    </r>
    <r>
      <rPr>
        <sz val="11"/>
        <rFont val="Calibri"/>
        <family val="2"/>
      </rPr>
      <t>007</t>
    </r>
    <r>
      <rPr>
        <sz val="11"/>
        <rFont val="宋体"/>
        <charset val="134"/>
      </rPr>
      <t>迷你罐</t>
    </r>
    <r>
      <rPr>
        <sz val="11"/>
        <rFont val="Calibri"/>
        <family val="2"/>
      </rPr>
      <t>AD</t>
    </r>
    <r>
      <rPr>
        <sz val="11"/>
        <rFont val="宋体"/>
        <charset val="134"/>
      </rPr>
      <t>钙奶</t>
    </r>
    <r>
      <rPr>
        <sz val="11"/>
        <rFont val="Calibri"/>
        <family val="2"/>
      </rPr>
      <t>220g*6</t>
    </r>
    <r>
      <rPr>
        <sz val="11"/>
        <rFont val="宋体"/>
        <charset val="134"/>
      </rPr>
      <t>瓶</t>
    </r>
    <r>
      <rPr>
        <sz val="11"/>
        <rFont val="Calibri"/>
        <family val="2"/>
      </rPr>
      <t xml:space="preserve"> </t>
    </r>
    <r>
      <rPr>
        <sz val="11"/>
        <rFont val="宋体"/>
        <charset val="134"/>
      </rPr>
      <t>原味</t>
    </r>
    <r>
      <rPr>
        <sz val="11"/>
        <rFont val="Calibri"/>
        <family val="2"/>
      </rPr>
      <t>+110g</t>
    </r>
    <r>
      <rPr>
        <sz val="11"/>
        <rFont val="宋体"/>
        <charset val="134"/>
      </rPr>
      <t>原味酸奶</t>
    </r>
    <r>
      <rPr>
        <sz val="11"/>
        <rFont val="Calibri"/>
        <family val="2"/>
      </rPr>
      <t>*6</t>
    </r>
    <r>
      <rPr>
        <sz val="11"/>
        <rFont val="宋体"/>
        <charset val="134"/>
      </rPr>
      <t>杯</t>
    </r>
  </si>
  <si>
    <r>
      <rPr>
        <sz val="11"/>
        <color theme="1"/>
        <rFont val="宋体"/>
        <charset val="134"/>
      </rPr>
      <t>卡士</t>
    </r>
    <r>
      <rPr>
        <sz val="11"/>
        <color theme="1"/>
        <rFont val="Calibri"/>
        <family val="2"/>
      </rPr>
      <t>007</t>
    </r>
    <r>
      <rPr>
        <sz val="11"/>
        <color theme="1"/>
        <rFont val="宋体"/>
        <charset val="134"/>
      </rPr>
      <t>迷你罐</t>
    </r>
    <r>
      <rPr>
        <sz val="11"/>
        <color theme="1"/>
        <rFont val="Calibri"/>
        <family val="2"/>
      </rPr>
      <t>AD</t>
    </r>
    <r>
      <rPr>
        <sz val="11"/>
        <color theme="1"/>
        <rFont val="宋体"/>
        <charset val="134"/>
      </rPr>
      <t>钙奶</t>
    </r>
    <r>
      <rPr>
        <sz val="11"/>
        <color theme="1"/>
        <rFont val="Calibri"/>
        <family val="2"/>
      </rPr>
      <t>220g*6</t>
    </r>
    <r>
      <rPr>
        <sz val="11"/>
        <color theme="1"/>
        <rFont val="宋体"/>
        <charset val="134"/>
      </rPr>
      <t>瓶</t>
    </r>
    <r>
      <rPr>
        <sz val="11"/>
        <color theme="1"/>
        <rFont val="Calibri"/>
        <family val="2"/>
      </rPr>
      <t xml:space="preserve"> </t>
    </r>
    <r>
      <rPr>
        <sz val="11"/>
        <color theme="1"/>
        <rFont val="宋体"/>
        <charset val="134"/>
      </rPr>
      <t>原味</t>
    </r>
    <r>
      <rPr>
        <sz val="11"/>
        <color theme="1"/>
        <rFont val="Calibri"/>
        <family val="2"/>
      </rPr>
      <t>+110g</t>
    </r>
    <r>
      <rPr>
        <sz val="11"/>
        <color theme="1"/>
        <rFont val="宋体"/>
        <charset val="134"/>
      </rPr>
      <t>原味酸奶</t>
    </r>
    <r>
      <rPr>
        <sz val="11"/>
        <color theme="1"/>
        <rFont val="Calibri"/>
        <family val="2"/>
      </rPr>
      <t>*6</t>
    </r>
    <r>
      <rPr>
        <sz val="11"/>
        <color theme="1"/>
        <rFont val="宋体"/>
        <charset val="134"/>
      </rPr>
      <t>杯</t>
    </r>
  </si>
  <si>
    <t>https://item.jd.com/100250489080.html</t>
  </si>
  <si>
    <t>100250489080</t>
  </si>
  <si>
    <r>
      <rPr>
        <sz val="11"/>
        <rFont val="宋体"/>
        <charset val="134"/>
      </rPr>
      <t>卡士全程冷链</t>
    </r>
    <r>
      <rPr>
        <sz val="11"/>
        <rFont val="Calibri"/>
        <family val="2"/>
      </rPr>
      <t xml:space="preserve"> </t>
    </r>
    <r>
      <rPr>
        <sz val="11"/>
        <rFont val="宋体"/>
        <charset val="134"/>
      </rPr>
      <t>吃酸大颗果肉</t>
    </r>
    <r>
      <rPr>
        <sz val="11"/>
        <rFont val="Calibri"/>
        <family val="2"/>
      </rPr>
      <t xml:space="preserve"> </t>
    </r>
    <r>
      <rPr>
        <sz val="11"/>
        <rFont val="宋体"/>
        <charset val="134"/>
      </rPr>
      <t>芭乐柠檬水蜜桃味</t>
    </r>
    <r>
      <rPr>
        <sz val="11"/>
        <rFont val="Calibri"/>
        <family val="2"/>
      </rPr>
      <t>140g*3</t>
    </r>
    <r>
      <rPr>
        <sz val="11"/>
        <rFont val="宋体"/>
        <charset val="134"/>
      </rPr>
      <t>杯</t>
    </r>
    <r>
      <rPr>
        <sz val="11"/>
        <rFont val="Calibri"/>
        <family val="2"/>
      </rPr>
      <t xml:space="preserve"> </t>
    </r>
    <r>
      <rPr>
        <sz val="11"/>
        <rFont val="宋体"/>
        <charset val="134"/>
      </rPr>
      <t>源头直发</t>
    </r>
  </si>
  <si>
    <r>
      <rPr>
        <sz val="11"/>
        <color theme="1"/>
        <rFont val="宋体"/>
        <charset val="134"/>
      </rPr>
      <t>卡士全程冷链</t>
    </r>
    <r>
      <rPr>
        <sz val="11"/>
        <color theme="1"/>
        <rFont val="Calibri"/>
        <family val="2"/>
      </rPr>
      <t xml:space="preserve"> </t>
    </r>
    <r>
      <rPr>
        <sz val="11"/>
        <color theme="1"/>
        <rFont val="宋体"/>
        <charset val="134"/>
      </rPr>
      <t>吃酸大颗果肉</t>
    </r>
    <r>
      <rPr>
        <sz val="11"/>
        <color theme="1"/>
        <rFont val="Calibri"/>
        <family val="2"/>
      </rPr>
      <t xml:space="preserve"> </t>
    </r>
    <r>
      <rPr>
        <sz val="11"/>
        <color theme="1"/>
        <rFont val="宋体"/>
        <charset val="134"/>
      </rPr>
      <t>芭乐柠檬水蜜桃味</t>
    </r>
    <r>
      <rPr>
        <sz val="11"/>
        <color theme="1"/>
        <rFont val="Calibri"/>
        <family val="2"/>
      </rPr>
      <t>140g*3</t>
    </r>
    <r>
      <rPr>
        <sz val="11"/>
        <color theme="1"/>
        <rFont val="宋体"/>
        <charset val="134"/>
      </rPr>
      <t>杯</t>
    </r>
    <r>
      <rPr>
        <sz val="11"/>
        <color theme="1"/>
        <rFont val="Calibri"/>
        <family val="2"/>
      </rPr>
      <t xml:space="preserve"> </t>
    </r>
    <r>
      <rPr>
        <sz val="11"/>
        <color theme="1"/>
        <rFont val="宋体"/>
        <charset val="134"/>
      </rPr>
      <t>源头直发</t>
    </r>
  </si>
  <si>
    <t>https://item.jd.com/100146040320.html</t>
  </si>
  <si>
    <t>100146040320</t>
  </si>
  <si>
    <r>
      <rPr>
        <sz val="11"/>
        <rFont val="宋体"/>
        <charset val="134"/>
      </rPr>
      <t>卡士</t>
    </r>
    <r>
      <rPr>
        <sz val="11"/>
        <rFont val="Calibri"/>
        <family val="2"/>
      </rPr>
      <t xml:space="preserve"> </t>
    </r>
    <r>
      <rPr>
        <sz val="11"/>
        <rFont val="宋体"/>
        <charset val="134"/>
      </rPr>
      <t>宝贝第二餐儿童酸奶</t>
    </r>
    <r>
      <rPr>
        <sz val="11"/>
        <rFont val="Calibri"/>
        <family val="2"/>
      </rPr>
      <t>85g*12</t>
    </r>
    <r>
      <rPr>
        <sz val="11"/>
        <rFont val="宋体"/>
        <charset val="134"/>
      </rPr>
      <t>袋</t>
    </r>
    <r>
      <rPr>
        <sz val="11"/>
        <rFont val="Calibri"/>
        <family val="2"/>
      </rPr>
      <t xml:space="preserve"> </t>
    </r>
    <r>
      <rPr>
        <sz val="11"/>
        <rFont val="宋体"/>
        <charset val="134"/>
      </rPr>
      <t>原味无蔗糖</t>
    </r>
    <r>
      <rPr>
        <sz val="11"/>
        <rFont val="Calibri"/>
        <family val="2"/>
      </rPr>
      <t xml:space="preserve"> </t>
    </r>
    <r>
      <rPr>
        <sz val="11"/>
        <rFont val="宋体"/>
        <charset val="134"/>
      </rPr>
      <t>低温酸奶</t>
    </r>
    <r>
      <rPr>
        <sz val="11"/>
        <rFont val="Calibri"/>
        <family val="2"/>
      </rPr>
      <t xml:space="preserve"> </t>
    </r>
    <r>
      <rPr>
        <sz val="11"/>
        <rFont val="宋体"/>
        <charset val="134"/>
      </rPr>
      <t>儿童礼物</t>
    </r>
  </si>
  <si>
    <r>
      <rPr>
        <sz val="11"/>
        <color theme="1"/>
        <rFont val="宋体"/>
        <charset val="134"/>
      </rPr>
      <t>卡士</t>
    </r>
    <r>
      <rPr>
        <sz val="11"/>
        <color theme="1"/>
        <rFont val="Calibri"/>
        <family val="2"/>
      </rPr>
      <t xml:space="preserve"> </t>
    </r>
    <r>
      <rPr>
        <sz val="11"/>
        <color theme="1"/>
        <rFont val="宋体"/>
        <charset val="134"/>
      </rPr>
      <t>宝贝第二餐儿童酸奶</t>
    </r>
    <r>
      <rPr>
        <sz val="11"/>
        <color theme="1"/>
        <rFont val="Calibri"/>
        <family val="2"/>
      </rPr>
      <t>85g*12</t>
    </r>
    <r>
      <rPr>
        <sz val="11"/>
        <color theme="1"/>
        <rFont val="宋体"/>
        <charset val="134"/>
      </rPr>
      <t>袋</t>
    </r>
    <r>
      <rPr>
        <sz val="11"/>
        <color theme="1"/>
        <rFont val="Calibri"/>
        <family val="2"/>
      </rPr>
      <t xml:space="preserve"> </t>
    </r>
    <r>
      <rPr>
        <sz val="11"/>
        <color theme="1"/>
        <rFont val="宋体"/>
        <charset val="134"/>
      </rPr>
      <t>原味无蔗糖</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儿童礼物</t>
    </r>
  </si>
  <si>
    <t>https://item.jd.com/100250489114.html</t>
  </si>
  <si>
    <t>100250489114</t>
  </si>
  <si>
    <r>
      <rPr>
        <sz val="11"/>
        <rFont val="宋体"/>
        <charset val="134"/>
      </rPr>
      <t>卡士宝贝第二餐儿童酸奶</t>
    </r>
    <r>
      <rPr>
        <sz val="11"/>
        <rFont val="Calibri"/>
        <family val="2"/>
      </rPr>
      <t>85g*8</t>
    </r>
    <r>
      <rPr>
        <sz val="11"/>
        <rFont val="宋体"/>
        <charset val="134"/>
      </rPr>
      <t>袋</t>
    </r>
    <r>
      <rPr>
        <sz val="11"/>
        <rFont val="Calibri"/>
        <family val="2"/>
      </rPr>
      <t xml:space="preserve"> </t>
    </r>
    <r>
      <rPr>
        <sz val="11"/>
        <rFont val="宋体"/>
        <charset val="134"/>
      </rPr>
      <t>原味无蔗糖</t>
    </r>
    <r>
      <rPr>
        <sz val="11"/>
        <rFont val="Calibri"/>
        <family val="2"/>
      </rPr>
      <t xml:space="preserve"> </t>
    </r>
    <r>
      <rPr>
        <sz val="11"/>
        <rFont val="宋体"/>
        <charset val="134"/>
      </rPr>
      <t>低温酸奶</t>
    </r>
    <r>
      <rPr>
        <sz val="11"/>
        <rFont val="Calibri"/>
        <family val="2"/>
      </rPr>
      <t xml:space="preserve">  </t>
    </r>
    <r>
      <rPr>
        <sz val="11"/>
        <rFont val="宋体"/>
        <charset val="134"/>
      </rPr>
      <t>源头直发</t>
    </r>
  </si>
  <si>
    <r>
      <rPr>
        <sz val="11"/>
        <color theme="1"/>
        <rFont val="宋体"/>
        <charset val="134"/>
      </rPr>
      <t>卡士宝贝第二餐儿童酸奶</t>
    </r>
    <r>
      <rPr>
        <sz val="11"/>
        <color theme="1"/>
        <rFont val="Calibri"/>
        <family val="2"/>
      </rPr>
      <t>85g*8</t>
    </r>
    <r>
      <rPr>
        <sz val="11"/>
        <color theme="1"/>
        <rFont val="宋体"/>
        <charset val="134"/>
      </rPr>
      <t>袋</t>
    </r>
    <r>
      <rPr>
        <sz val="11"/>
        <color theme="1"/>
        <rFont val="Calibri"/>
        <family val="2"/>
      </rPr>
      <t xml:space="preserve"> </t>
    </r>
    <r>
      <rPr>
        <sz val="11"/>
        <color theme="1"/>
        <rFont val="宋体"/>
        <charset val="134"/>
      </rPr>
      <t>原味无蔗糖</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源头直发</t>
    </r>
  </si>
  <si>
    <t>http://item.jd.com/10205660571479.html</t>
  </si>
  <si>
    <t>10205660571479</t>
  </si>
  <si>
    <r>
      <rPr>
        <sz val="11"/>
        <rFont val="宋体"/>
        <charset val="134"/>
      </rPr>
      <t>卡士</t>
    </r>
    <r>
      <rPr>
        <sz val="11"/>
        <rFont val="Calibri"/>
        <family val="2"/>
      </rPr>
      <t>007</t>
    </r>
    <r>
      <rPr>
        <sz val="11"/>
        <rFont val="宋体"/>
        <charset val="134"/>
      </rPr>
      <t>小奶罐酸奶可选原味</t>
    </r>
    <r>
      <rPr>
        <sz val="11"/>
        <rFont val="Calibri"/>
        <family val="2"/>
      </rPr>
      <t>/0</t>
    </r>
    <r>
      <rPr>
        <sz val="11"/>
        <rFont val="宋体"/>
        <charset val="134"/>
      </rPr>
      <t>蔗糖七种益生菌低温冷藏</t>
    </r>
    <r>
      <rPr>
        <sz val="11"/>
        <rFont val="Calibri"/>
        <family val="2"/>
      </rPr>
      <t xml:space="preserve"> </t>
    </r>
    <r>
      <rPr>
        <sz val="11"/>
        <rFont val="宋体"/>
        <charset val="134"/>
      </rPr>
      <t>原味</t>
    </r>
    <r>
      <rPr>
        <sz val="11"/>
        <rFont val="Calibri"/>
        <family val="2"/>
      </rPr>
      <t>440g*2</t>
    </r>
    <r>
      <rPr>
        <sz val="11"/>
        <rFont val="宋体"/>
        <charset val="134"/>
      </rPr>
      <t>瓶（红瓶）</t>
    </r>
  </si>
  <si>
    <r>
      <rPr>
        <sz val="11"/>
        <color theme="1"/>
        <rFont val="宋体"/>
        <charset val="134"/>
      </rPr>
      <t>卡士</t>
    </r>
    <r>
      <rPr>
        <sz val="11"/>
        <color theme="1"/>
        <rFont val="Calibri"/>
        <family val="2"/>
      </rPr>
      <t>007</t>
    </r>
    <r>
      <rPr>
        <sz val="11"/>
        <color theme="1"/>
        <rFont val="宋体"/>
        <charset val="134"/>
      </rPr>
      <t>小奶罐酸奶可选原味</t>
    </r>
    <r>
      <rPr>
        <sz val="11"/>
        <color theme="1"/>
        <rFont val="Calibri"/>
        <family val="2"/>
      </rPr>
      <t>/0</t>
    </r>
    <r>
      <rPr>
        <sz val="11"/>
        <color theme="1"/>
        <rFont val="宋体"/>
        <charset val="134"/>
      </rPr>
      <t>蔗糖七种益生菌低温冷藏</t>
    </r>
    <r>
      <rPr>
        <sz val="11"/>
        <color theme="1"/>
        <rFont val="Calibri"/>
        <family val="2"/>
      </rPr>
      <t xml:space="preserve"> </t>
    </r>
    <r>
      <rPr>
        <sz val="11"/>
        <color theme="1"/>
        <rFont val="宋体"/>
        <charset val="134"/>
      </rPr>
      <t>原味</t>
    </r>
    <r>
      <rPr>
        <sz val="11"/>
        <color theme="1"/>
        <rFont val="Calibri"/>
        <family val="2"/>
      </rPr>
      <t>440g*2</t>
    </r>
    <r>
      <rPr>
        <sz val="11"/>
        <color theme="1"/>
        <rFont val="宋体"/>
        <charset val="134"/>
      </rPr>
      <t>瓶（红瓶）</t>
    </r>
  </si>
  <si>
    <t>https://item.jd.com/10205657573986.html</t>
  </si>
  <si>
    <t>10205657573986</t>
  </si>
  <si>
    <r>
      <rPr>
        <sz val="11"/>
        <rFont val="宋体"/>
        <charset val="134"/>
      </rPr>
      <t>卡士酸奶儿童酸奶宝贝第二餐原味西梅</t>
    </r>
    <r>
      <rPr>
        <sz val="11"/>
        <rFont val="Calibri"/>
        <family val="2"/>
      </rPr>
      <t>85g</t>
    </r>
    <r>
      <rPr>
        <sz val="11"/>
        <rFont val="宋体"/>
        <charset val="134"/>
      </rPr>
      <t>酸牛奶控糖佐餐辅食</t>
    </r>
    <r>
      <rPr>
        <sz val="11"/>
        <rFont val="Calibri"/>
        <family val="2"/>
      </rPr>
      <t xml:space="preserve"> </t>
    </r>
    <r>
      <rPr>
        <sz val="11"/>
        <rFont val="宋体"/>
        <charset val="134"/>
      </rPr>
      <t>山楂鸡内金</t>
    </r>
    <r>
      <rPr>
        <sz val="11"/>
        <rFont val="Calibri"/>
        <family val="2"/>
      </rPr>
      <t>4%</t>
    </r>
    <r>
      <rPr>
        <sz val="11"/>
        <rFont val="宋体"/>
        <charset val="134"/>
      </rPr>
      <t>蔗糖</t>
    </r>
    <r>
      <rPr>
        <sz val="11"/>
        <rFont val="Calibri"/>
        <family val="2"/>
      </rPr>
      <t>*6</t>
    </r>
    <r>
      <rPr>
        <sz val="11"/>
        <rFont val="宋体"/>
        <charset val="134"/>
      </rPr>
      <t>袋</t>
    </r>
  </si>
  <si>
    <r>
      <rPr>
        <sz val="11"/>
        <color theme="1"/>
        <rFont val="宋体"/>
        <charset val="134"/>
      </rPr>
      <t>卡士酸奶儿童酸奶宝贝第二餐原味西梅</t>
    </r>
    <r>
      <rPr>
        <sz val="11"/>
        <color theme="1"/>
        <rFont val="Calibri"/>
        <family val="2"/>
      </rPr>
      <t>85g</t>
    </r>
    <r>
      <rPr>
        <sz val="11"/>
        <color theme="1"/>
        <rFont val="宋体"/>
        <charset val="134"/>
      </rPr>
      <t>酸牛奶控糖佐餐辅食</t>
    </r>
    <r>
      <rPr>
        <sz val="11"/>
        <color theme="1"/>
        <rFont val="Calibri"/>
        <family val="2"/>
      </rPr>
      <t xml:space="preserve"> </t>
    </r>
    <r>
      <rPr>
        <sz val="11"/>
        <color theme="1"/>
        <rFont val="宋体"/>
        <charset val="134"/>
      </rPr>
      <t>山楂鸡内金</t>
    </r>
    <r>
      <rPr>
        <sz val="11"/>
        <color theme="1"/>
        <rFont val="Calibri"/>
        <family val="2"/>
      </rPr>
      <t>4%</t>
    </r>
    <r>
      <rPr>
        <sz val="11"/>
        <color theme="1"/>
        <rFont val="宋体"/>
        <charset val="134"/>
      </rPr>
      <t>蔗糖</t>
    </r>
    <r>
      <rPr>
        <sz val="11"/>
        <color theme="1"/>
        <rFont val="Calibri"/>
        <family val="2"/>
      </rPr>
      <t>*6</t>
    </r>
    <r>
      <rPr>
        <sz val="11"/>
        <color theme="1"/>
        <rFont val="宋体"/>
        <charset val="134"/>
      </rPr>
      <t>袋</t>
    </r>
  </si>
  <si>
    <t>https://item.jd.com/10205657573982.html</t>
  </si>
  <si>
    <t>10205657573982</t>
  </si>
  <si>
    <r>
      <rPr>
        <sz val="11"/>
        <rFont val="宋体"/>
        <charset val="134"/>
      </rPr>
      <t>卡士酸奶儿童酸奶宝贝第二餐原味西梅</t>
    </r>
    <r>
      <rPr>
        <sz val="11"/>
        <rFont val="Calibri"/>
        <family val="2"/>
      </rPr>
      <t>85g</t>
    </r>
    <r>
      <rPr>
        <sz val="11"/>
        <rFont val="宋体"/>
        <charset val="134"/>
      </rPr>
      <t>酸牛奶控糖佐餐辅食</t>
    </r>
    <r>
      <rPr>
        <sz val="11"/>
        <rFont val="Calibri"/>
        <family val="2"/>
      </rPr>
      <t xml:space="preserve"> </t>
    </r>
    <r>
      <rPr>
        <sz val="11"/>
        <rFont val="宋体"/>
        <charset val="134"/>
      </rPr>
      <t>西梅苹果味</t>
    </r>
    <r>
      <rPr>
        <sz val="11"/>
        <rFont val="Calibri"/>
        <family val="2"/>
      </rPr>
      <t>0</t>
    </r>
    <r>
      <rPr>
        <sz val="11"/>
        <rFont val="宋体"/>
        <charset val="134"/>
      </rPr>
      <t>蔗糖</t>
    </r>
    <r>
      <rPr>
        <sz val="11"/>
        <rFont val="Calibri"/>
        <family val="2"/>
      </rPr>
      <t>*6</t>
    </r>
    <r>
      <rPr>
        <sz val="11"/>
        <rFont val="宋体"/>
        <charset val="134"/>
      </rPr>
      <t>袋</t>
    </r>
  </si>
  <si>
    <r>
      <rPr>
        <sz val="11"/>
        <color theme="1"/>
        <rFont val="宋体"/>
        <charset val="134"/>
      </rPr>
      <t>卡士酸奶儿童酸奶宝贝第二餐原味西梅</t>
    </r>
    <r>
      <rPr>
        <sz val="11"/>
        <color theme="1"/>
        <rFont val="Calibri"/>
        <family val="2"/>
      </rPr>
      <t>85g</t>
    </r>
    <r>
      <rPr>
        <sz val="11"/>
        <color theme="1"/>
        <rFont val="宋体"/>
        <charset val="134"/>
      </rPr>
      <t>酸牛奶控糖佐餐辅食</t>
    </r>
    <r>
      <rPr>
        <sz val="11"/>
        <color theme="1"/>
        <rFont val="Calibri"/>
        <family val="2"/>
      </rPr>
      <t xml:space="preserve"> </t>
    </r>
    <r>
      <rPr>
        <sz val="11"/>
        <color theme="1"/>
        <rFont val="宋体"/>
        <charset val="134"/>
      </rPr>
      <t>西梅苹果味</t>
    </r>
    <r>
      <rPr>
        <sz val="11"/>
        <color theme="1"/>
        <rFont val="Calibri"/>
        <family val="2"/>
      </rPr>
      <t>0</t>
    </r>
    <r>
      <rPr>
        <sz val="11"/>
        <color theme="1"/>
        <rFont val="宋体"/>
        <charset val="134"/>
      </rPr>
      <t>蔗糖</t>
    </r>
    <r>
      <rPr>
        <sz val="11"/>
        <color theme="1"/>
        <rFont val="Calibri"/>
        <family val="2"/>
      </rPr>
      <t>*6</t>
    </r>
    <r>
      <rPr>
        <sz val="11"/>
        <color theme="1"/>
        <rFont val="宋体"/>
        <charset val="134"/>
      </rPr>
      <t>袋</t>
    </r>
  </si>
  <si>
    <t>https://item.jd.com/10205657573987.html</t>
  </si>
  <si>
    <t>10205657573987</t>
  </si>
  <si>
    <r>
      <rPr>
        <sz val="11"/>
        <rFont val="宋体"/>
        <charset val="134"/>
      </rPr>
      <t>卡士酸奶儿童酸奶宝贝第二餐原味西梅</t>
    </r>
    <r>
      <rPr>
        <sz val="11"/>
        <rFont val="Calibri"/>
        <family val="2"/>
      </rPr>
      <t>85g</t>
    </r>
    <r>
      <rPr>
        <sz val="11"/>
        <rFont val="宋体"/>
        <charset val="134"/>
      </rPr>
      <t>酸牛奶控糖佐餐辅食</t>
    </r>
    <r>
      <rPr>
        <sz val="11"/>
        <rFont val="Calibri"/>
        <family val="2"/>
      </rPr>
      <t xml:space="preserve"> </t>
    </r>
    <r>
      <rPr>
        <sz val="11"/>
        <rFont val="宋体"/>
        <charset val="134"/>
      </rPr>
      <t>山楂鸡内金</t>
    </r>
    <r>
      <rPr>
        <sz val="11"/>
        <rFont val="Calibri"/>
        <family val="2"/>
      </rPr>
      <t>4%</t>
    </r>
    <r>
      <rPr>
        <sz val="11"/>
        <rFont val="宋体"/>
        <charset val="134"/>
      </rPr>
      <t>蔗糖</t>
    </r>
    <r>
      <rPr>
        <sz val="11"/>
        <rFont val="Calibri"/>
        <family val="2"/>
      </rPr>
      <t>*12</t>
    </r>
    <r>
      <rPr>
        <sz val="11"/>
        <rFont val="宋体"/>
        <charset val="134"/>
      </rPr>
      <t>袋</t>
    </r>
  </si>
  <si>
    <r>
      <rPr>
        <sz val="11"/>
        <color theme="1"/>
        <rFont val="宋体"/>
        <charset val="134"/>
      </rPr>
      <t>卡士酸奶儿童酸奶宝贝第二餐原味西梅</t>
    </r>
    <r>
      <rPr>
        <sz val="11"/>
        <color theme="1"/>
        <rFont val="Calibri"/>
        <family val="2"/>
      </rPr>
      <t>85g</t>
    </r>
    <r>
      <rPr>
        <sz val="11"/>
        <color theme="1"/>
        <rFont val="宋体"/>
        <charset val="134"/>
      </rPr>
      <t>酸牛奶控糖佐餐辅食</t>
    </r>
    <r>
      <rPr>
        <sz val="11"/>
        <color theme="1"/>
        <rFont val="Calibri"/>
        <family val="2"/>
      </rPr>
      <t xml:space="preserve"> </t>
    </r>
    <r>
      <rPr>
        <sz val="11"/>
        <color theme="1"/>
        <rFont val="宋体"/>
        <charset val="134"/>
      </rPr>
      <t>山楂鸡内金</t>
    </r>
    <r>
      <rPr>
        <sz val="11"/>
        <color theme="1"/>
        <rFont val="Calibri"/>
        <family val="2"/>
      </rPr>
      <t>4%</t>
    </r>
    <r>
      <rPr>
        <sz val="11"/>
        <color theme="1"/>
        <rFont val="宋体"/>
        <charset val="134"/>
      </rPr>
      <t>蔗糖</t>
    </r>
    <r>
      <rPr>
        <sz val="11"/>
        <color theme="1"/>
        <rFont val="Calibri"/>
        <family val="2"/>
      </rPr>
      <t>*12</t>
    </r>
    <r>
      <rPr>
        <sz val="11"/>
        <color theme="1"/>
        <rFont val="宋体"/>
        <charset val="134"/>
      </rPr>
      <t>袋</t>
    </r>
  </si>
  <si>
    <t>https://item.jd.com/10205657573981.html</t>
  </si>
  <si>
    <t>10205657573981</t>
  </si>
  <si>
    <r>
      <rPr>
        <sz val="11"/>
        <rFont val="宋体"/>
        <charset val="134"/>
      </rPr>
      <t>卡士酸奶儿童酸奶宝贝第二餐原味西梅</t>
    </r>
    <r>
      <rPr>
        <sz val="11"/>
        <rFont val="Calibri"/>
        <family val="2"/>
      </rPr>
      <t>85g</t>
    </r>
    <r>
      <rPr>
        <sz val="11"/>
        <rFont val="宋体"/>
        <charset val="134"/>
      </rPr>
      <t>酸牛奶控糖佐餐辅食</t>
    </r>
    <r>
      <rPr>
        <sz val="11"/>
        <rFont val="Calibri"/>
        <family val="2"/>
      </rPr>
      <t xml:space="preserve"> </t>
    </r>
    <r>
      <rPr>
        <sz val="11"/>
        <rFont val="宋体"/>
        <charset val="134"/>
      </rPr>
      <t>原味</t>
    </r>
    <r>
      <rPr>
        <sz val="11"/>
        <rFont val="Calibri"/>
        <family val="2"/>
      </rPr>
      <t>0</t>
    </r>
    <r>
      <rPr>
        <sz val="11"/>
        <rFont val="宋体"/>
        <charset val="134"/>
      </rPr>
      <t>蔗糖</t>
    </r>
    <r>
      <rPr>
        <sz val="11"/>
        <rFont val="Calibri"/>
        <family val="2"/>
      </rPr>
      <t>*12</t>
    </r>
    <r>
      <rPr>
        <sz val="11"/>
        <rFont val="宋体"/>
        <charset val="134"/>
      </rPr>
      <t>袋</t>
    </r>
  </si>
  <si>
    <r>
      <rPr>
        <sz val="11"/>
        <color theme="1"/>
        <rFont val="宋体"/>
        <charset val="134"/>
      </rPr>
      <t>卡士酸奶儿童酸奶宝贝第二餐原味西梅</t>
    </r>
    <r>
      <rPr>
        <sz val="11"/>
        <color theme="1"/>
        <rFont val="Calibri"/>
        <family val="2"/>
      </rPr>
      <t>85g</t>
    </r>
    <r>
      <rPr>
        <sz val="11"/>
        <color theme="1"/>
        <rFont val="宋体"/>
        <charset val="134"/>
      </rPr>
      <t>酸牛奶控糖佐餐辅食</t>
    </r>
    <r>
      <rPr>
        <sz val="11"/>
        <color theme="1"/>
        <rFont val="Calibri"/>
        <family val="2"/>
      </rPr>
      <t xml:space="preserve"> </t>
    </r>
    <r>
      <rPr>
        <sz val="11"/>
        <color theme="1"/>
        <rFont val="宋体"/>
        <charset val="134"/>
      </rPr>
      <t>原味</t>
    </r>
    <r>
      <rPr>
        <sz val="11"/>
        <color theme="1"/>
        <rFont val="Calibri"/>
        <family val="2"/>
      </rPr>
      <t>0</t>
    </r>
    <r>
      <rPr>
        <sz val="11"/>
        <color theme="1"/>
        <rFont val="宋体"/>
        <charset val="134"/>
      </rPr>
      <t>蔗糖</t>
    </r>
    <r>
      <rPr>
        <sz val="11"/>
        <color theme="1"/>
        <rFont val="Calibri"/>
        <family val="2"/>
      </rPr>
      <t>*12</t>
    </r>
    <r>
      <rPr>
        <sz val="11"/>
        <color theme="1"/>
        <rFont val="宋体"/>
        <charset val="134"/>
      </rPr>
      <t>袋</t>
    </r>
  </si>
  <si>
    <t>http://item.jd.com/10095900820037.html</t>
  </si>
  <si>
    <t>10095900820037</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</si>
  <si>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t>
    </r>
    <r>
      <rPr>
        <sz val="11"/>
        <rFont val="宋体"/>
        <charset val="134"/>
      </rPr>
      <t>）</t>
    </r>
    <r>
      <rPr>
        <sz val="11"/>
        <rFont val="Calibri"/>
        <family val="2"/>
      </rPr>
      <t xml:space="preserve"> 1</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</si>
  <si>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t>
    </r>
    <r>
      <rPr>
        <sz val="11"/>
        <color theme="1"/>
        <rFont val="宋体"/>
        <charset val="134"/>
      </rPr>
      <t>）</t>
    </r>
    <r>
      <rPr>
        <sz val="11"/>
        <color theme="1"/>
        <rFont val="Calibri"/>
        <family val="2"/>
      </rPr>
      <t xml:space="preserve"> 1</t>
    </r>
    <r>
      <rPr>
        <sz val="11"/>
        <color theme="1"/>
        <rFont val="宋体"/>
        <charset val="134"/>
      </rPr>
      <t>瓶</t>
    </r>
  </si>
  <si>
    <t>http://item.jd.com/10040026006845.html</t>
  </si>
  <si>
    <t>10040026006845</t>
  </si>
  <si>
    <r>
      <rPr>
        <sz val="11"/>
        <rFont val="宋体"/>
        <charset val="134"/>
      </rPr>
      <t>卡士</t>
    </r>
    <r>
      <rPr>
        <sz val="11"/>
        <rFont val="Calibri"/>
        <family val="2"/>
      </rPr>
      <t>007</t>
    </r>
    <r>
      <rPr>
        <sz val="11"/>
        <rFont val="宋体"/>
        <charset val="134"/>
      </rPr>
      <t>酸奶可选原味七种益生菌低温冷藏家庭装年货</t>
    </r>
    <r>
      <rPr>
        <sz val="11"/>
        <rFont val="Calibri"/>
        <family val="2"/>
      </rPr>
      <t xml:space="preserve"> 969g</t>
    </r>
    <r>
      <rPr>
        <sz val="11"/>
        <rFont val="宋体"/>
        <charset val="134"/>
      </rPr>
      <t>（</t>
    </r>
    <r>
      <rPr>
        <sz val="11"/>
        <rFont val="Calibri"/>
        <family val="2"/>
      </rPr>
      <t>0</t>
    </r>
    <r>
      <rPr>
        <sz val="11"/>
        <rFont val="宋体"/>
        <charset val="134"/>
      </rPr>
      <t>蔗糖）</t>
    </r>
    <r>
      <rPr>
        <sz val="11"/>
        <rFont val="Calibri"/>
        <family val="2"/>
      </rPr>
      <t xml:space="preserve"> * 1</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</si>
  <si>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酸奶可选原味七种益生菌低温冷藏家庭装年货</t>
    </r>
    <r>
      <rPr>
        <sz val="11"/>
        <color theme="1"/>
        <rFont val="Calibri"/>
        <family val="2"/>
      </rPr>
      <t xml:space="preserve"> 969g</t>
    </r>
    <r>
      <rPr>
        <sz val="11"/>
        <color theme="1"/>
        <rFont val="宋体"/>
        <charset val="134"/>
      </rPr>
      <t>（</t>
    </r>
    <r>
      <rPr>
        <sz val="11"/>
        <color theme="1"/>
        <rFont val="Calibri"/>
        <family val="2"/>
      </rPr>
      <t>0</t>
    </r>
    <r>
      <rPr>
        <sz val="11"/>
        <color theme="1"/>
        <rFont val="宋体"/>
        <charset val="134"/>
      </rPr>
      <t>蔗糖）</t>
    </r>
    <r>
      <rPr>
        <sz val="11"/>
        <color theme="1"/>
        <rFont val="Calibri"/>
        <family val="2"/>
      </rPr>
      <t xml:space="preserve"> * 1</t>
    </r>
    <r>
      <rPr>
        <sz val="11"/>
        <color theme="1"/>
        <rFont val="宋体"/>
        <charset val="134"/>
      </rPr>
      <t>桶</t>
    </r>
  </si>
  <si>
    <t>http://item.jd.com/10095937616640.html</t>
  </si>
  <si>
    <t>83.9</t>
  </si>
  <si>
    <t>10095937616640</t>
  </si>
  <si>
    <r>
      <rPr>
        <sz val="11"/>
        <rFont val="宋体"/>
        <charset val="134"/>
      </rPr>
      <t>卡士卡士</t>
    </r>
    <r>
      <rPr>
        <sz val="11"/>
        <rFont val="Calibri"/>
        <family val="2"/>
      </rPr>
      <t>007</t>
    </r>
    <r>
      <rPr>
        <sz val="11"/>
        <rFont val="宋体"/>
        <charset val="134"/>
      </rPr>
      <t>酸奶可选原味七种益生菌低温冷藏家庭装</t>
    </r>
    <r>
      <rPr>
        <sz val="11"/>
        <rFont val="Calibri"/>
        <family val="2"/>
      </rPr>
      <t xml:space="preserve"> 440g*</t>
    </r>
    <r>
      <rPr>
        <sz val="11"/>
        <rFont val="宋体"/>
        <charset val="134"/>
      </rPr>
      <t>原味</t>
    </r>
    <r>
      <rPr>
        <sz val="11"/>
        <rFont val="Calibri"/>
        <family val="2"/>
      </rPr>
      <t>007</t>
    </r>
    <r>
      <rPr>
        <sz val="11"/>
        <rFont val="宋体"/>
        <charset val="134"/>
      </rPr>
      <t>（红字）</t>
    </r>
    <r>
      <rPr>
        <sz val="11"/>
        <rFont val="Calibri"/>
        <family val="2"/>
      </rPr>
      <t xml:space="preserve"> 6</t>
    </r>
    <r>
      <rPr>
        <sz val="11"/>
        <rFont val="宋体"/>
        <charset val="134"/>
      </rPr>
      <t>瓶</t>
    </r>
    <r>
      <rPr>
        <sz val="11"/>
        <rFont val="Calibri"/>
        <family val="2"/>
      </rPr>
      <t>+</t>
    </r>
    <r>
      <rPr>
        <sz val="11"/>
        <rFont val="宋体"/>
        <charset val="134"/>
      </rPr>
      <t>送卡士许愿盲盒杯一个</t>
    </r>
  </si>
  <si>
    <r>
      <rPr>
        <sz val="11"/>
        <color theme="1"/>
        <rFont val="宋体"/>
        <charset val="134"/>
      </rPr>
      <t>卡士卡士</t>
    </r>
    <r>
      <rPr>
        <sz val="11"/>
        <color theme="1"/>
        <rFont val="Calibri"/>
        <family val="2"/>
      </rPr>
      <t>007</t>
    </r>
    <r>
      <rPr>
        <sz val="11"/>
        <color theme="1"/>
        <rFont val="宋体"/>
        <charset val="134"/>
      </rPr>
      <t>酸奶可选原味七种益生菌低温冷藏家庭装</t>
    </r>
    <r>
      <rPr>
        <sz val="11"/>
        <color theme="1"/>
        <rFont val="Calibri"/>
        <family val="2"/>
      </rPr>
      <t xml:space="preserve"> 440g*</t>
    </r>
    <r>
      <rPr>
        <sz val="11"/>
        <color theme="1"/>
        <rFont val="宋体"/>
        <charset val="134"/>
      </rPr>
      <t>原味</t>
    </r>
    <r>
      <rPr>
        <sz val="11"/>
        <color theme="1"/>
        <rFont val="Calibri"/>
        <family val="2"/>
      </rPr>
      <t>007</t>
    </r>
    <r>
      <rPr>
        <sz val="11"/>
        <color theme="1"/>
        <rFont val="宋体"/>
        <charset val="134"/>
      </rPr>
      <t>（红字）</t>
    </r>
    <r>
      <rPr>
        <sz val="11"/>
        <color theme="1"/>
        <rFont val="Calibri"/>
        <family val="2"/>
      </rPr>
      <t xml:space="preserve"> 6</t>
    </r>
    <r>
      <rPr>
        <sz val="11"/>
        <color theme="1"/>
        <rFont val="宋体"/>
        <charset val="134"/>
      </rPr>
      <t>瓶</t>
    </r>
    <r>
      <rPr>
        <sz val="11"/>
        <color theme="1"/>
        <rFont val="Calibri"/>
        <family val="2"/>
      </rPr>
      <t>+</t>
    </r>
    <r>
      <rPr>
        <sz val="11"/>
        <color theme="1"/>
        <rFont val="宋体"/>
        <charset val="134"/>
      </rPr>
      <t>送卡士许愿盲盒杯一个</t>
    </r>
  </si>
  <si>
    <t>http://item.jd.com/10095937616641.html</t>
  </si>
  <si>
    <t>10095937616641</t>
  </si>
  <si>
    <r>
      <rPr>
        <sz val="11"/>
        <rFont val="宋体"/>
        <charset val="134"/>
      </rPr>
      <t>卡士卡士</t>
    </r>
    <r>
      <rPr>
        <sz val="11"/>
        <rFont val="Calibri"/>
        <family val="2"/>
      </rPr>
      <t>007</t>
    </r>
    <r>
      <rPr>
        <sz val="11"/>
        <rFont val="宋体"/>
        <charset val="134"/>
      </rPr>
      <t>酸奶可选原味七种益生菌低温冷藏家庭装</t>
    </r>
    <r>
      <rPr>
        <sz val="11"/>
        <rFont val="Calibri"/>
        <family val="2"/>
      </rPr>
      <t xml:space="preserve"> 428g*0</t>
    </r>
    <r>
      <rPr>
        <sz val="11"/>
        <rFont val="宋体"/>
        <charset val="134"/>
      </rPr>
      <t>蔗糖</t>
    </r>
    <r>
      <rPr>
        <sz val="11"/>
        <rFont val="Calibri"/>
        <family val="2"/>
      </rPr>
      <t>007</t>
    </r>
    <r>
      <rPr>
        <sz val="11"/>
        <rFont val="宋体"/>
        <charset val="134"/>
      </rPr>
      <t>（蓝字）</t>
    </r>
    <r>
      <rPr>
        <sz val="11"/>
        <rFont val="Calibri"/>
        <family val="2"/>
      </rPr>
      <t xml:space="preserve"> 6</t>
    </r>
    <r>
      <rPr>
        <sz val="11"/>
        <rFont val="宋体"/>
        <charset val="134"/>
      </rPr>
      <t>瓶</t>
    </r>
    <r>
      <rPr>
        <sz val="11"/>
        <rFont val="Calibri"/>
        <family val="2"/>
      </rPr>
      <t>+</t>
    </r>
    <r>
      <rPr>
        <sz val="11"/>
        <rFont val="宋体"/>
        <charset val="134"/>
      </rPr>
      <t>送卡士许愿盲盒杯一个</t>
    </r>
  </si>
  <si>
    <r>
      <rPr>
        <sz val="11"/>
        <color theme="1"/>
        <rFont val="宋体"/>
        <charset val="134"/>
      </rPr>
      <t>卡士卡士</t>
    </r>
    <r>
      <rPr>
        <sz val="11"/>
        <color theme="1"/>
        <rFont val="Calibri"/>
        <family val="2"/>
      </rPr>
      <t>007</t>
    </r>
    <r>
      <rPr>
        <sz val="11"/>
        <color theme="1"/>
        <rFont val="宋体"/>
        <charset val="134"/>
      </rPr>
      <t>酸奶可选原味七种益生菌低温冷藏家庭装</t>
    </r>
    <r>
      <rPr>
        <sz val="11"/>
        <color theme="1"/>
        <rFont val="Calibri"/>
        <family val="2"/>
      </rPr>
      <t xml:space="preserve"> 428g*0</t>
    </r>
    <r>
      <rPr>
        <sz val="11"/>
        <color theme="1"/>
        <rFont val="宋体"/>
        <charset val="134"/>
      </rPr>
      <t>蔗糖</t>
    </r>
    <r>
      <rPr>
        <sz val="11"/>
        <color theme="1"/>
        <rFont val="Calibri"/>
        <family val="2"/>
      </rPr>
      <t>007</t>
    </r>
    <r>
      <rPr>
        <sz val="11"/>
        <color theme="1"/>
        <rFont val="宋体"/>
        <charset val="134"/>
      </rPr>
      <t>（蓝字）</t>
    </r>
    <r>
      <rPr>
        <sz val="11"/>
        <color theme="1"/>
        <rFont val="Calibri"/>
        <family val="2"/>
      </rPr>
      <t xml:space="preserve"> 6</t>
    </r>
    <r>
      <rPr>
        <sz val="11"/>
        <color theme="1"/>
        <rFont val="宋体"/>
        <charset val="134"/>
      </rPr>
      <t>瓶</t>
    </r>
    <r>
      <rPr>
        <sz val="11"/>
        <color theme="1"/>
        <rFont val="Calibri"/>
        <family val="2"/>
      </rPr>
      <t>+</t>
    </r>
    <r>
      <rPr>
        <sz val="11"/>
        <color theme="1"/>
        <rFont val="宋体"/>
        <charset val="134"/>
      </rPr>
      <t>送卡士许愿盲盒杯一个</t>
    </r>
  </si>
  <si>
    <t>http://item.jd.com/10202438718816.html</t>
  </si>
  <si>
    <t>10202438718816</t>
  </si>
  <si>
    <r>
      <rPr>
        <sz val="11"/>
        <rFont val="宋体"/>
        <charset val="134"/>
      </rPr>
      <t>卡士酸奶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440g</t>
    </r>
    <r>
      <rPr>
        <sz val="11"/>
        <rFont val="宋体"/>
        <charset val="134"/>
      </rPr>
      <t>小奶罐</t>
    </r>
    <r>
      <rPr>
        <sz val="11"/>
        <rFont val="Calibri"/>
        <family val="2"/>
      </rPr>
      <t xml:space="preserve"> 007</t>
    </r>
    <r>
      <rPr>
        <sz val="11"/>
        <rFont val="宋体"/>
        <charset val="134"/>
      </rPr>
      <t>家庭装零蔗糖</t>
    </r>
    <r>
      <rPr>
        <sz val="11"/>
        <rFont val="Calibri"/>
        <family val="2"/>
      </rPr>
      <t>969g*2</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</si>
  <si>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益生菌风味发酵乳零</t>
    </r>
    <r>
      <rPr>
        <sz val="11"/>
        <color theme="1"/>
        <rFont val="Calibri"/>
        <family val="2"/>
      </rPr>
      <t>0</t>
    </r>
    <r>
      <rPr>
        <sz val="11"/>
        <color theme="1"/>
        <rFont val="宋体"/>
        <charset val="134"/>
      </rPr>
      <t>蔗糖</t>
    </r>
    <r>
      <rPr>
        <sz val="11"/>
        <color theme="1"/>
        <rFont val="Calibri"/>
        <family val="2"/>
      </rPr>
      <t>428g</t>
    </r>
    <r>
      <rPr>
        <sz val="11"/>
        <color theme="1"/>
        <rFont val="宋体"/>
        <charset val="134"/>
      </rPr>
      <t>早餐奶原味</t>
    </r>
    <r>
      <rPr>
        <sz val="11"/>
        <color theme="1"/>
        <rFont val="Calibri"/>
        <family val="2"/>
      </rPr>
      <t>440g</t>
    </r>
    <r>
      <rPr>
        <sz val="11"/>
        <color theme="1"/>
        <rFont val="宋体"/>
        <charset val="134"/>
      </rPr>
      <t>小奶罐</t>
    </r>
    <r>
      <rPr>
        <sz val="11"/>
        <color theme="1"/>
        <rFont val="Calibri"/>
        <family val="2"/>
      </rPr>
      <t xml:space="preserve"> 007</t>
    </r>
    <r>
      <rPr>
        <sz val="11"/>
        <color theme="1"/>
        <rFont val="宋体"/>
        <charset val="134"/>
      </rPr>
      <t>家庭装零蔗糖</t>
    </r>
    <r>
      <rPr>
        <sz val="11"/>
        <color theme="1"/>
        <rFont val="Calibri"/>
        <family val="2"/>
      </rPr>
      <t>969g*2</t>
    </r>
    <r>
      <rPr>
        <sz val="11"/>
        <color theme="1"/>
        <rFont val="宋体"/>
        <charset val="134"/>
      </rPr>
      <t>瓶</t>
    </r>
  </si>
  <si>
    <r>
      <rPr>
        <sz val="11"/>
        <color theme="1"/>
        <rFont val="宋体"/>
        <charset val="134"/>
      </rPr>
      <t>坎帕尼亚专购店</t>
    </r>
  </si>
  <si>
    <t>http://item.jd.com/10158869751912.html</t>
  </si>
  <si>
    <t>10158869751912</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</si>
  <si>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添加营养早餐奶</t>
    </r>
    <r>
      <rPr>
        <sz val="11"/>
        <rFont val="Calibri"/>
        <family val="2"/>
      </rPr>
      <t>440g/428g (</t>
    </r>
    <r>
      <rPr>
        <sz val="11"/>
        <rFont val="宋体"/>
        <charset val="134"/>
      </rPr>
      <t>蓝</t>
    </r>
    <r>
      <rPr>
        <sz val="11"/>
        <rFont val="Calibri"/>
        <family val="2"/>
      </rPr>
      <t>)007</t>
    </r>
    <r>
      <rPr>
        <sz val="11"/>
        <rFont val="宋体"/>
        <charset val="134"/>
      </rPr>
      <t>小奶罐</t>
    </r>
    <r>
      <rPr>
        <sz val="11"/>
        <rFont val="Calibri"/>
        <family val="2"/>
      </rPr>
      <t>428g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</si>
  <si>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添加营养早餐奶</t>
    </r>
    <r>
      <rPr>
        <sz val="11"/>
        <color theme="1"/>
        <rFont val="Calibri"/>
        <family val="2"/>
      </rPr>
      <t>440g/428g (</t>
    </r>
    <r>
      <rPr>
        <sz val="11"/>
        <color theme="1"/>
        <rFont val="宋体"/>
        <charset val="134"/>
      </rPr>
      <t>蓝</t>
    </r>
    <r>
      <rPr>
        <sz val="11"/>
        <color theme="1"/>
        <rFont val="Calibri"/>
        <family val="2"/>
      </rPr>
      <t>)007</t>
    </r>
    <r>
      <rPr>
        <sz val="11"/>
        <color theme="1"/>
        <rFont val="宋体"/>
        <charset val="134"/>
      </rPr>
      <t>小奶罐</t>
    </r>
    <r>
      <rPr>
        <sz val="11"/>
        <color theme="1"/>
        <rFont val="Calibri"/>
        <family val="2"/>
      </rPr>
      <t>428g 6</t>
    </r>
    <r>
      <rPr>
        <sz val="11"/>
        <color theme="1"/>
        <rFont val="宋体"/>
        <charset val="134"/>
      </rPr>
      <t>瓶</t>
    </r>
  </si>
  <si>
    <r>
      <rPr>
        <sz val="11"/>
        <color theme="1"/>
        <rFont val="宋体"/>
        <charset val="134"/>
      </rPr>
      <t>孔望食品专营店</t>
    </r>
  </si>
  <si>
    <t>http://item.jd.com/10198598614690.html</t>
  </si>
  <si>
    <t>141.4</t>
  </si>
  <si>
    <t>10198598614690</t>
  </si>
  <si>
    <r>
      <rPr>
        <sz val="11"/>
        <rFont val="宋体"/>
        <charset val="134"/>
      </rPr>
      <t>内廷上用卡士酸奶</t>
    </r>
    <r>
      <rPr>
        <sz val="11"/>
        <rFont val="Calibri"/>
        <family val="2"/>
      </rPr>
      <t>007</t>
    </r>
    <r>
      <rPr>
        <sz val="11"/>
        <rFont val="宋体"/>
        <charset val="134"/>
      </rPr>
      <t>家庭装</t>
    </r>
    <r>
      <rPr>
        <sz val="11"/>
        <rFont val="Calibri"/>
        <family val="2"/>
      </rPr>
      <t>0</t>
    </r>
    <r>
      <rPr>
        <sz val="11"/>
        <rFont val="宋体"/>
        <charset val="134"/>
      </rPr>
      <t>零蔗糖生牛乳益生菌营养早餐奶大瓶</t>
    </r>
    <r>
      <rPr>
        <sz val="11"/>
        <rFont val="Calibri"/>
        <family val="2"/>
      </rPr>
      <t xml:space="preserve"> 007</t>
    </r>
    <r>
      <rPr>
        <sz val="11"/>
        <rFont val="宋体"/>
        <charset val="134"/>
      </rPr>
      <t>家庭装零蔗糖</t>
    </r>
    <r>
      <rPr>
        <sz val="11"/>
        <rFont val="Calibri"/>
        <family val="2"/>
      </rPr>
      <t>969g 2</t>
    </r>
    <r>
      <rPr>
        <sz val="11"/>
        <rFont val="宋体"/>
        <charset val="134"/>
      </rPr>
      <t>瓶</t>
    </r>
  </si>
  <si>
    <r>
      <rPr>
        <sz val="11"/>
        <color theme="1"/>
        <rFont val="宋体"/>
        <charset val="134"/>
      </rPr>
      <t>内廷上用卡士酸奶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零蔗糖生牛乳益生菌营养早餐奶大瓶</t>
    </r>
    <r>
      <rPr>
        <sz val="11"/>
        <color theme="1"/>
        <rFont val="Calibri"/>
        <family val="2"/>
      </rPr>
      <t xml:space="preserve"> 007</t>
    </r>
    <r>
      <rPr>
        <sz val="11"/>
        <color theme="1"/>
        <rFont val="宋体"/>
        <charset val="134"/>
      </rPr>
      <t>家庭装零蔗糖</t>
    </r>
    <r>
      <rPr>
        <sz val="11"/>
        <color theme="1"/>
        <rFont val="Calibri"/>
        <family val="2"/>
      </rPr>
      <t>969g 2</t>
    </r>
    <r>
      <rPr>
        <sz val="11"/>
        <color theme="1"/>
        <rFont val="宋体"/>
        <charset val="134"/>
      </rPr>
      <t>瓶</t>
    </r>
  </si>
  <si>
    <r>
      <rPr>
        <sz val="11"/>
        <color theme="1"/>
        <rFont val="宋体"/>
        <charset val="134"/>
      </rPr>
      <t>口腹之欲社店</t>
    </r>
  </si>
  <si>
    <t>http://item.jd.com/10191445666358.html</t>
  </si>
  <si>
    <t>239.7</t>
  </si>
  <si>
    <t>10191445666358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</si>
  <si>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440g*5</t>
    </r>
    <r>
      <rPr>
        <sz val="11"/>
        <rFont val="宋体"/>
        <charset val="134"/>
      </rPr>
      <t>瓶【可携式款</t>
    </r>
    <r>
      <rPr>
        <sz val="11"/>
        <rFont val="Calibri"/>
        <family val="2"/>
      </rPr>
      <t>7</t>
    </r>
    <r>
      <rPr>
        <sz val="11"/>
        <rFont val="宋体"/>
        <charset val="134"/>
      </rPr>
      <t>种益生菌】</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</si>
  <si>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440g*5</t>
    </r>
    <r>
      <rPr>
        <sz val="11"/>
        <color theme="1"/>
        <rFont val="宋体"/>
        <charset val="134"/>
      </rPr>
      <t>瓶【可携式款</t>
    </r>
    <r>
      <rPr>
        <sz val="11"/>
        <color theme="1"/>
        <rFont val="Calibri"/>
        <family val="2"/>
      </rPr>
      <t>7</t>
    </r>
    <r>
      <rPr>
        <sz val="11"/>
        <color theme="1"/>
        <rFont val="宋体"/>
        <charset val="134"/>
      </rPr>
      <t>种益生菌】</t>
    </r>
  </si>
  <si>
    <t>http://item.jd.com/10191475719733.html</t>
  </si>
  <si>
    <t>10191475719733</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</si>
  <si>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1kg*2</t>
    </r>
    <r>
      <rPr>
        <sz val="11"/>
        <rFont val="宋体"/>
        <charset val="134"/>
      </rPr>
      <t>桶【家庭聚会</t>
    </r>
    <r>
      <rPr>
        <sz val="11"/>
        <rFont val="Calibri"/>
        <family val="2"/>
      </rPr>
      <t>7</t>
    </r>
    <r>
      <rPr>
        <sz val="11"/>
        <rFont val="宋体"/>
        <charset val="134"/>
      </rPr>
      <t>种益生菌】</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</si>
  <si>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1kg*2</t>
    </r>
    <r>
      <rPr>
        <sz val="11"/>
        <color theme="1"/>
        <rFont val="宋体"/>
        <charset val="134"/>
      </rPr>
      <t>桶【家庭聚会</t>
    </r>
    <r>
      <rPr>
        <sz val="11"/>
        <color theme="1"/>
        <rFont val="Calibri"/>
        <family val="2"/>
      </rPr>
      <t>7</t>
    </r>
    <r>
      <rPr>
        <sz val="11"/>
        <color theme="1"/>
        <rFont val="宋体"/>
        <charset val="134"/>
      </rPr>
      <t>种益生菌】</t>
    </r>
  </si>
  <si>
    <r>
      <rPr>
        <sz val="11"/>
        <color theme="1"/>
        <rFont val="宋体"/>
        <charset val="134"/>
      </rPr>
      <t>来歌食品粮油店</t>
    </r>
  </si>
  <si>
    <t>http://item.jd.com/10203306726588.html</t>
  </si>
  <si>
    <t>133.86</t>
  </si>
  <si>
    <t>10203306726588</t>
  </si>
  <si>
    <r>
      <rPr>
        <sz val="11"/>
        <rFont val="宋体"/>
        <charset val="134"/>
      </rPr>
      <t>顺丰包邮卡士</t>
    </r>
    <r>
      <rPr>
        <sz val="11"/>
        <rFont val="Calibri"/>
        <family val="2"/>
      </rPr>
      <t>007</t>
    </r>
    <r>
      <rPr>
        <sz val="11"/>
        <rFont val="宋体"/>
        <charset val="134"/>
      </rPr>
      <t>酸奶家庭装无蔗糖</t>
    </r>
    <r>
      <rPr>
        <sz val="11"/>
        <rFont val="Calibri"/>
        <family val="2"/>
      </rPr>
      <t>428g</t>
    </r>
    <r>
      <rPr>
        <sz val="11"/>
        <rFont val="宋体"/>
        <charset val="134"/>
      </rPr>
      <t>小奶罐零</t>
    </r>
    <r>
      <rPr>
        <sz val="11"/>
        <rFont val="Calibri"/>
        <family val="2"/>
      </rPr>
      <t>0</t>
    </r>
    <r>
      <rPr>
        <sz val="11"/>
        <rFont val="宋体"/>
        <charset val="134"/>
      </rPr>
      <t>蔗糖整箱益生菌</t>
    </r>
    <r>
      <rPr>
        <sz val="11"/>
        <rFont val="Calibri"/>
        <family val="2"/>
      </rPr>
      <t xml:space="preserve"> 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</si>
  <si>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r>
      <rPr>
        <sz val="11"/>
        <color theme="1"/>
        <rFont val="宋体"/>
        <charset val="134"/>
      </rPr>
      <t>顺丰包邮卡士</t>
    </r>
    <r>
      <rPr>
        <sz val="11"/>
        <color theme="1"/>
        <rFont val="Calibri"/>
        <family val="2"/>
      </rPr>
      <t>007</t>
    </r>
    <r>
      <rPr>
        <sz val="11"/>
        <color theme="1"/>
        <rFont val="宋体"/>
        <charset val="134"/>
      </rPr>
      <t>酸奶家庭装无蔗糖</t>
    </r>
    <r>
      <rPr>
        <sz val="11"/>
        <color theme="1"/>
        <rFont val="Calibri"/>
        <family val="2"/>
      </rPr>
      <t>428g</t>
    </r>
    <r>
      <rPr>
        <sz val="11"/>
        <color theme="1"/>
        <rFont val="宋体"/>
        <charset val="134"/>
      </rPr>
      <t>小奶罐零</t>
    </r>
    <r>
      <rPr>
        <sz val="11"/>
        <color theme="1"/>
        <rFont val="Calibri"/>
        <family val="2"/>
      </rPr>
      <t>0</t>
    </r>
    <r>
      <rPr>
        <sz val="11"/>
        <color theme="1"/>
        <rFont val="宋体"/>
        <charset val="134"/>
      </rPr>
      <t>蔗糖整箱益生菌</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*3</t>
    </r>
    <r>
      <rPr>
        <sz val="11"/>
        <color theme="1"/>
        <rFont val="宋体"/>
        <charset val="134"/>
      </rPr>
      <t>瓶</t>
    </r>
  </si>
  <si>
    <r>
      <rPr>
        <sz val="11"/>
        <color theme="1"/>
        <rFont val="宋体"/>
        <charset val="134"/>
      </rPr>
      <t>琳均会会店</t>
    </r>
  </si>
  <si>
    <t>http://item.jd.com/10153006730686.html</t>
  </si>
  <si>
    <t>242</t>
  </si>
  <si>
    <t>10153006730686</t>
  </si>
  <si>
    <r>
      <rPr>
        <sz val="11"/>
        <rFont val="宋体"/>
        <charset val="134"/>
      </rPr>
      <t>卡士酸奶原味酸奶</t>
    </r>
    <r>
      <rPr>
        <sz val="11"/>
        <rFont val="Calibri"/>
        <family val="2"/>
      </rPr>
      <t>007</t>
    </r>
    <r>
      <rPr>
        <sz val="11"/>
        <rFont val="宋体"/>
        <charset val="134"/>
      </rPr>
      <t>七种益生菌家庭装年货</t>
    </r>
    <r>
      <rPr>
        <sz val="11"/>
        <rFont val="Calibri"/>
        <family val="2"/>
      </rPr>
      <t xml:space="preserve"> 1KG*</t>
    </r>
    <r>
      <rPr>
        <sz val="11"/>
        <rFont val="宋体"/>
        <charset val="134"/>
      </rPr>
      <t>原味</t>
    </r>
    <r>
      <rPr>
        <sz val="11"/>
        <rFont val="Calibri"/>
        <family val="2"/>
      </rPr>
      <t>0</t>
    </r>
    <r>
      <rPr>
        <sz val="11"/>
        <rFont val="宋体"/>
        <charset val="134"/>
      </rPr>
      <t>添加</t>
    </r>
    <r>
      <rPr>
        <sz val="11"/>
        <rFont val="Calibri"/>
        <family val="2"/>
      </rPr>
      <t>(</t>
    </r>
    <r>
      <rPr>
        <sz val="11"/>
        <rFont val="宋体"/>
        <charset val="134"/>
      </rPr>
      <t>红字</t>
    </r>
    <r>
      <rPr>
        <sz val="11"/>
        <rFont val="Calibri"/>
        <family val="2"/>
      </rPr>
      <t>) 2</t>
    </r>
    <r>
      <rPr>
        <sz val="11"/>
        <rFont val="宋体"/>
        <charset val="134"/>
      </rPr>
      <t>瓶</t>
    </r>
    <r>
      <rPr>
        <sz val="11"/>
        <rFont val="Calibri"/>
        <family val="2"/>
      </rPr>
      <t xml:space="preserve"> 1KG*</t>
    </r>
    <r>
      <rPr>
        <sz val="11"/>
        <rFont val="宋体"/>
        <charset val="134"/>
      </rPr>
      <t>原味</t>
    </r>
    <r>
      <rPr>
        <sz val="11"/>
        <rFont val="Calibri"/>
        <family val="2"/>
      </rPr>
      <t>0</t>
    </r>
    <r>
      <rPr>
        <sz val="11"/>
        <rFont val="宋体"/>
        <charset val="134"/>
      </rPr>
      <t>添加</t>
    </r>
    <r>
      <rPr>
        <sz val="11"/>
        <rFont val="Calibri"/>
        <family val="2"/>
      </rPr>
      <t>(</t>
    </r>
    <r>
      <rPr>
        <sz val="11"/>
        <rFont val="宋体"/>
        <charset val="134"/>
      </rPr>
      <t>红字</t>
    </r>
    <r>
      <rPr>
        <sz val="11"/>
        <rFont val="Calibri"/>
        <family val="2"/>
      </rPr>
      <t>) 6</t>
    </r>
    <r>
      <rPr>
        <sz val="11"/>
        <rFont val="宋体"/>
        <charset val="134"/>
      </rPr>
      <t>瓶</t>
    </r>
  </si>
  <si>
    <r>
      <rPr>
        <sz val="11"/>
        <color theme="1"/>
        <rFont val="宋体"/>
        <charset val="134"/>
      </rPr>
      <t>卡士酸奶原味酸奶</t>
    </r>
    <r>
      <rPr>
        <sz val="11"/>
        <color theme="1"/>
        <rFont val="Calibri"/>
        <family val="2"/>
      </rPr>
      <t>007</t>
    </r>
    <r>
      <rPr>
        <sz val="11"/>
        <color theme="1"/>
        <rFont val="宋体"/>
        <charset val="134"/>
      </rPr>
      <t>七种益生菌家庭装年货</t>
    </r>
    <r>
      <rPr>
        <sz val="11"/>
        <color theme="1"/>
        <rFont val="Calibri"/>
        <family val="2"/>
      </rPr>
      <t xml:space="preserve"> 1KG*</t>
    </r>
    <r>
      <rPr>
        <sz val="11"/>
        <color theme="1"/>
        <rFont val="宋体"/>
        <charset val="134"/>
      </rPr>
      <t>原味</t>
    </r>
    <r>
      <rPr>
        <sz val="11"/>
        <color theme="1"/>
        <rFont val="Calibri"/>
        <family val="2"/>
      </rPr>
      <t>0</t>
    </r>
    <r>
      <rPr>
        <sz val="11"/>
        <color theme="1"/>
        <rFont val="宋体"/>
        <charset val="134"/>
      </rPr>
      <t>添加</t>
    </r>
    <r>
      <rPr>
        <sz val="11"/>
        <color theme="1"/>
        <rFont val="Calibri"/>
        <family val="2"/>
      </rPr>
      <t>(</t>
    </r>
    <r>
      <rPr>
        <sz val="11"/>
        <color theme="1"/>
        <rFont val="宋体"/>
        <charset val="134"/>
      </rPr>
      <t>红字</t>
    </r>
    <r>
      <rPr>
        <sz val="11"/>
        <color theme="1"/>
        <rFont val="Calibri"/>
        <family val="2"/>
      </rPr>
      <t>) 2</t>
    </r>
    <r>
      <rPr>
        <sz val="11"/>
        <color theme="1"/>
        <rFont val="宋体"/>
        <charset val="134"/>
      </rPr>
      <t>瓶</t>
    </r>
    <r>
      <rPr>
        <sz val="11"/>
        <color theme="1"/>
        <rFont val="Calibri"/>
        <family val="2"/>
      </rPr>
      <t xml:space="preserve"> 1KG*</t>
    </r>
    <r>
      <rPr>
        <sz val="11"/>
        <color theme="1"/>
        <rFont val="宋体"/>
        <charset val="134"/>
      </rPr>
      <t>原味</t>
    </r>
    <r>
      <rPr>
        <sz val="11"/>
        <color theme="1"/>
        <rFont val="Calibri"/>
        <family val="2"/>
      </rPr>
      <t>0</t>
    </r>
    <r>
      <rPr>
        <sz val="11"/>
        <color theme="1"/>
        <rFont val="宋体"/>
        <charset val="134"/>
      </rPr>
      <t>添加</t>
    </r>
    <r>
      <rPr>
        <sz val="11"/>
        <color theme="1"/>
        <rFont val="Calibri"/>
        <family val="2"/>
      </rPr>
      <t>(</t>
    </r>
    <r>
      <rPr>
        <sz val="11"/>
        <color theme="1"/>
        <rFont val="宋体"/>
        <charset val="134"/>
      </rPr>
      <t>红字</t>
    </r>
    <r>
      <rPr>
        <sz val="11"/>
        <color theme="1"/>
        <rFont val="Calibri"/>
        <family val="2"/>
      </rPr>
      <t>) 6</t>
    </r>
    <r>
      <rPr>
        <sz val="11"/>
        <color theme="1"/>
        <rFont val="宋体"/>
        <charset val="134"/>
      </rPr>
      <t>瓶</t>
    </r>
  </si>
  <si>
    <r>
      <rPr>
        <sz val="11"/>
        <color theme="1"/>
        <rFont val="宋体"/>
        <charset val="134"/>
      </rPr>
      <t>另福堂滋补营养专营店</t>
    </r>
  </si>
  <si>
    <t>https://item.jd.com/10204595752913.html</t>
  </si>
  <si>
    <t>10204595752913</t>
  </si>
  <si>
    <r>
      <rPr>
        <sz val="11"/>
        <rFont val="宋体"/>
        <charset val="134"/>
      </rPr>
      <t>胖东来同款卡士高钙酸奶宝贝第二餐</t>
    </r>
    <r>
      <rPr>
        <sz val="11"/>
        <rFont val="Calibri"/>
        <family val="2"/>
      </rPr>
      <t>85·g*7</t>
    </r>
    <r>
      <rPr>
        <sz val="11"/>
        <rFont val="宋体"/>
        <charset val="134"/>
      </rPr>
      <t>袋装无蔗糖剂高钙儿童</t>
    </r>
    <r>
      <rPr>
        <sz val="11"/>
        <rFont val="Calibri"/>
        <family val="2"/>
      </rPr>
      <t xml:space="preserve"> </t>
    </r>
    <r>
      <rPr>
        <sz val="11"/>
        <rFont val="宋体"/>
        <charset val="134"/>
      </rPr>
      <t>混合口味随机发</t>
    </r>
  </si>
  <si>
    <r>
      <rPr>
        <sz val="11"/>
        <color theme="1"/>
        <rFont val="宋体"/>
        <charset val="134"/>
      </rPr>
      <t>胖东来同款卡士高钙酸奶宝贝第二餐</t>
    </r>
    <r>
      <rPr>
        <sz val="11"/>
        <color theme="1"/>
        <rFont val="Calibri"/>
        <family val="2"/>
      </rPr>
      <t>85·g*7</t>
    </r>
    <r>
      <rPr>
        <sz val="11"/>
        <color theme="1"/>
        <rFont val="宋体"/>
        <charset val="134"/>
      </rPr>
      <t>袋装无蔗糖剂高钙儿童</t>
    </r>
    <r>
      <rPr>
        <sz val="11"/>
        <color theme="1"/>
        <rFont val="Calibri"/>
        <family val="2"/>
      </rPr>
      <t xml:space="preserve"> </t>
    </r>
    <r>
      <rPr>
        <sz val="11"/>
        <color theme="1"/>
        <rFont val="宋体"/>
        <charset val="134"/>
      </rPr>
      <t>混合口味随机发</t>
    </r>
  </si>
  <si>
    <r>
      <rPr>
        <sz val="11"/>
        <color theme="1"/>
        <rFont val="宋体"/>
        <charset val="134"/>
      </rPr>
      <t>流光食品店</t>
    </r>
  </si>
  <si>
    <t>http://item.jd.com/10190500215304.html</t>
  </si>
  <si>
    <t>10190500215304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</si>
  <si>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440g</t>
    </r>
    <r>
      <rPr>
        <sz val="11"/>
        <rFont val="宋体"/>
        <charset val="134"/>
      </rPr>
      <t>冷藏</t>
    </r>
    <r>
      <rPr>
        <sz val="11"/>
        <rFont val="Calibri"/>
        <family val="2"/>
      </rPr>
      <t xml:space="preserve"> </t>
    </r>
    <r>
      <rPr>
        <sz val="11"/>
        <rFont val="宋体"/>
        <charset val="134"/>
      </rPr>
      <t>原味</t>
    </r>
    <r>
      <rPr>
        <sz val="11"/>
        <rFont val="Calibri"/>
        <family val="2"/>
      </rPr>
      <t xml:space="preserve"> 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</si>
  <si>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440g</t>
    </r>
    <r>
      <rPr>
        <sz val="11"/>
        <color theme="1"/>
        <rFont val="宋体"/>
        <charset val="134"/>
      </rPr>
      <t>冷藏</t>
    </r>
    <r>
      <rPr>
        <sz val="11"/>
        <color theme="1"/>
        <rFont val="Calibri"/>
        <family val="2"/>
      </rPr>
      <t xml:space="preserve"> </t>
    </r>
    <r>
      <rPr>
        <sz val="11"/>
        <color theme="1"/>
        <rFont val="宋体"/>
        <charset val="134"/>
      </rPr>
      <t>原味</t>
    </r>
    <r>
      <rPr>
        <sz val="11"/>
        <color theme="1"/>
        <rFont val="Calibri"/>
        <family val="2"/>
      </rPr>
      <t xml:space="preserve"> 2</t>
    </r>
    <r>
      <rPr>
        <sz val="11"/>
        <color theme="1"/>
        <rFont val="宋体"/>
        <charset val="134"/>
      </rPr>
      <t>瓶</t>
    </r>
  </si>
  <si>
    <t>http://item.jd.com/10190579603232.html</t>
  </si>
  <si>
    <t>10190579603232</t>
  </si>
  <si>
    <t>http://item.jd.com/10190580113156.html</t>
  </si>
  <si>
    <t>10190580113156</t>
  </si>
  <si>
    <t>http://item.jd.com/10190580113157.html</t>
  </si>
  <si>
    <t>10190580113157</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</si>
  <si>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t>
    </r>
    <r>
      <rPr>
        <sz val="11"/>
        <rFont val="Calibri"/>
        <family val="2"/>
      </rPr>
      <t xml:space="preserve"> (</t>
    </r>
    <r>
      <rPr>
        <sz val="11"/>
        <rFont val="宋体"/>
        <charset val="134"/>
      </rPr>
      <t>蓝</t>
    </r>
    <r>
      <rPr>
        <sz val="11"/>
        <rFont val="Calibri"/>
        <family val="2"/>
      </rPr>
      <t>)007</t>
    </r>
    <r>
      <rPr>
        <sz val="11"/>
        <rFont val="宋体"/>
        <charset val="134"/>
      </rPr>
      <t>小奶罐</t>
    </r>
    <r>
      <rPr>
        <sz val="11"/>
        <rFont val="Calibri"/>
        <family val="2"/>
      </rPr>
      <t>428g 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</si>
  <si>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t>
    </r>
    <r>
      <rPr>
        <sz val="11"/>
        <color theme="1"/>
        <rFont val="Calibri"/>
        <family val="2"/>
      </rPr>
      <t xml:space="preserve"> (</t>
    </r>
    <r>
      <rPr>
        <sz val="11"/>
        <color theme="1"/>
        <rFont val="宋体"/>
        <charset val="134"/>
      </rPr>
      <t>蓝</t>
    </r>
    <r>
      <rPr>
        <sz val="11"/>
        <color theme="1"/>
        <rFont val="Calibri"/>
        <family val="2"/>
      </rPr>
      <t>)007</t>
    </r>
    <r>
      <rPr>
        <sz val="11"/>
        <color theme="1"/>
        <rFont val="宋体"/>
        <charset val="134"/>
      </rPr>
      <t>小奶罐</t>
    </r>
    <r>
      <rPr>
        <sz val="11"/>
        <color theme="1"/>
        <rFont val="Calibri"/>
        <family val="2"/>
      </rPr>
      <t>428g 2</t>
    </r>
    <r>
      <rPr>
        <sz val="11"/>
        <color theme="1"/>
        <rFont val="宋体"/>
        <charset val="134"/>
      </rPr>
      <t>瓶</t>
    </r>
  </si>
  <si>
    <r>
      <rPr>
        <sz val="11"/>
        <color theme="1"/>
        <rFont val="宋体"/>
        <charset val="134"/>
      </rPr>
      <t>美食搬家的店</t>
    </r>
  </si>
  <si>
    <t>http://item.jd.com/10196971389736.html</t>
  </si>
  <si>
    <t>10196971389736</t>
  </si>
  <si>
    <r>
      <rPr>
        <sz val="11"/>
        <color theme="1"/>
        <rFont val="宋体"/>
        <charset val="134"/>
      </rPr>
      <t>美味健康食品店</t>
    </r>
  </si>
  <si>
    <t>http://item.jd.com/10182865834011.html</t>
  </si>
  <si>
    <t>151.47</t>
  </si>
  <si>
    <t>10182865834011</t>
  </si>
  <si>
    <r>
      <rPr>
        <sz val="11"/>
        <rFont val="宋体"/>
        <charset val="134"/>
      </rPr>
      <t>卡士酸奶</t>
    </r>
    <r>
      <rPr>
        <sz val="11"/>
        <rFont val="Calibri"/>
        <family val="2"/>
      </rPr>
      <t>007</t>
    </r>
    <r>
      <rPr>
        <sz val="11"/>
        <rFont val="宋体"/>
        <charset val="134"/>
      </rPr>
      <t>原味</t>
    </r>
    <r>
      <rPr>
        <sz val="11"/>
        <rFont val="Calibri"/>
        <family val="2"/>
      </rPr>
      <t>1kg</t>
    </r>
    <r>
      <rPr>
        <sz val="11"/>
        <rFont val="宋体"/>
        <charset val="134"/>
      </rPr>
      <t>瓶家庭装益生菌发酵乳整箱</t>
    </r>
    <r>
      <rPr>
        <sz val="11"/>
        <rFont val="Calibri"/>
        <family val="2"/>
      </rPr>
      <t xml:space="preserve"> 4</t>
    </r>
    <r>
      <rPr>
        <sz val="11"/>
        <rFont val="宋体"/>
        <charset val="134"/>
      </rPr>
      <t>瓶</t>
    </r>
    <r>
      <rPr>
        <sz val="11"/>
        <rFont val="Calibri"/>
        <family val="2"/>
      </rPr>
      <t xml:space="preserve"> </t>
    </r>
    <r>
      <rPr>
        <sz val="11"/>
        <rFont val="宋体"/>
        <charset val="134"/>
      </rPr>
      <t>原味有糖</t>
    </r>
    <r>
      <rPr>
        <sz val="11"/>
        <rFont val="Calibri"/>
        <family val="2"/>
      </rPr>
      <t>1kg</t>
    </r>
  </si>
  <si>
    <r>
      <rPr>
        <sz val="11"/>
        <color theme="1"/>
        <rFont val="宋体"/>
        <charset val="134"/>
      </rPr>
      <t>卡士酸奶</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瓶家庭装益生菌发酵乳整箱</t>
    </r>
    <r>
      <rPr>
        <sz val="11"/>
        <color theme="1"/>
        <rFont val="Calibri"/>
        <family val="2"/>
      </rPr>
      <t xml:space="preserve"> 4</t>
    </r>
    <r>
      <rPr>
        <sz val="11"/>
        <color theme="1"/>
        <rFont val="宋体"/>
        <charset val="134"/>
      </rPr>
      <t>瓶</t>
    </r>
    <r>
      <rPr>
        <sz val="11"/>
        <color theme="1"/>
        <rFont val="Calibri"/>
        <family val="2"/>
      </rPr>
      <t xml:space="preserve"> </t>
    </r>
    <r>
      <rPr>
        <sz val="11"/>
        <color theme="1"/>
        <rFont val="宋体"/>
        <charset val="134"/>
      </rPr>
      <t>原味有糖</t>
    </r>
    <r>
      <rPr>
        <sz val="11"/>
        <color theme="1"/>
        <rFont val="Calibri"/>
        <family val="2"/>
      </rPr>
      <t>1kg</t>
    </r>
  </si>
  <si>
    <r>
      <rPr>
        <sz val="11"/>
        <color theme="1"/>
        <rFont val="宋体"/>
        <charset val="134"/>
      </rPr>
      <t>梦福记食品店</t>
    </r>
  </si>
  <si>
    <t>http://item.jd.com/10149186239612.html</t>
  </si>
  <si>
    <t>212</t>
  </si>
  <si>
    <t>10149186239612</t>
  </si>
  <si>
    <r>
      <rPr>
        <sz val="11"/>
        <rFont val="宋体"/>
        <charset val="134"/>
      </rPr>
      <t>卡士酸奶家庭装酸奶原味</t>
    </r>
    <r>
      <rPr>
        <sz val="11"/>
        <rFont val="Calibri"/>
        <family val="2"/>
      </rPr>
      <t>kg</t>
    </r>
    <r>
      <rPr>
        <sz val="11"/>
        <rFont val="宋体"/>
        <charset val="134"/>
      </rPr>
      <t>瓶装添加种益生菌低温酸奶【蔗糖】</t>
    </r>
    <r>
      <rPr>
        <sz val="11"/>
        <rFont val="Calibri"/>
        <family val="2"/>
      </rPr>
      <t xml:space="preserve"> </t>
    </r>
    <r>
      <rPr>
        <sz val="11"/>
        <rFont val="宋体"/>
        <charset val="134"/>
      </rPr>
      <t>卡士</t>
    </r>
    <r>
      <rPr>
        <sz val="11"/>
        <rFont val="Calibri"/>
        <family val="2"/>
      </rPr>
      <t>007[0</t>
    </r>
    <r>
      <rPr>
        <sz val="11"/>
        <rFont val="宋体"/>
        <charset val="134"/>
      </rPr>
      <t>蔗糖</t>
    </r>
    <r>
      <rPr>
        <sz val="11"/>
        <rFont val="Calibri"/>
        <family val="2"/>
      </rPr>
      <t>]969g*3</t>
    </r>
    <r>
      <rPr>
        <sz val="11"/>
        <rFont val="宋体"/>
        <charset val="134"/>
      </rPr>
      <t>瓶</t>
    </r>
  </si>
  <si>
    <r>
      <rPr>
        <sz val="11"/>
        <color theme="1"/>
        <rFont val="宋体"/>
        <charset val="134"/>
      </rPr>
      <t>卡士酸奶家庭装酸奶原味</t>
    </r>
    <r>
      <rPr>
        <sz val="11"/>
        <color theme="1"/>
        <rFont val="Calibri"/>
        <family val="2"/>
      </rPr>
      <t>kg</t>
    </r>
    <r>
      <rPr>
        <sz val="11"/>
        <color theme="1"/>
        <rFont val="宋体"/>
        <charset val="134"/>
      </rPr>
      <t>瓶装添加种益生菌低温酸奶【蔗糖】</t>
    </r>
    <r>
      <rPr>
        <sz val="11"/>
        <color theme="1"/>
        <rFont val="Calibri"/>
        <family val="2"/>
      </rPr>
      <t xml:space="preserve"> </t>
    </r>
    <r>
      <rPr>
        <sz val="11"/>
        <color theme="1"/>
        <rFont val="宋体"/>
        <charset val="134"/>
      </rPr>
      <t>卡士</t>
    </r>
    <r>
      <rPr>
        <sz val="11"/>
        <color theme="1"/>
        <rFont val="Calibri"/>
        <family val="2"/>
      </rPr>
      <t>007[0</t>
    </r>
    <r>
      <rPr>
        <sz val="11"/>
        <color theme="1"/>
        <rFont val="宋体"/>
        <charset val="134"/>
      </rPr>
      <t>蔗糖</t>
    </r>
    <r>
      <rPr>
        <sz val="11"/>
        <color theme="1"/>
        <rFont val="Calibri"/>
        <family val="2"/>
      </rPr>
      <t>]969g*3</t>
    </r>
    <r>
      <rPr>
        <sz val="11"/>
        <color theme="1"/>
        <rFont val="宋体"/>
        <charset val="134"/>
      </rPr>
      <t>瓶</t>
    </r>
  </si>
  <si>
    <t>http://item.jd.com/10149186239613.html</t>
  </si>
  <si>
    <t>272</t>
  </si>
  <si>
    <t>10149186239613</t>
  </si>
  <si>
    <r>
      <rPr>
        <sz val="11"/>
        <rFont val="宋体"/>
        <charset val="134"/>
      </rPr>
      <t>卡士酸奶家庭装酸奶原味</t>
    </r>
    <r>
      <rPr>
        <sz val="11"/>
        <rFont val="Calibri"/>
        <family val="2"/>
      </rPr>
      <t>kg</t>
    </r>
    <r>
      <rPr>
        <sz val="11"/>
        <rFont val="宋体"/>
        <charset val="134"/>
      </rPr>
      <t>瓶装添加种益生菌低温酸奶【蔗糖】</t>
    </r>
    <r>
      <rPr>
        <sz val="11"/>
        <rFont val="Calibri"/>
        <family val="2"/>
      </rPr>
      <t xml:space="preserve"> </t>
    </r>
    <r>
      <rPr>
        <sz val="11"/>
        <rFont val="宋体"/>
        <charset val="134"/>
      </rPr>
      <t>卡士</t>
    </r>
    <r>
      <rPr>
        <sz val="11"/>
        <rFont val="Calibri"/>
        <family val="2"/>
      </rPr>
      <t>007[0</t>
    </r>
    <r>
      <rPr>
        <sz val="11"/>
        <rFont val="宋体"/>
        <charset val="134"/>
      </rPr>
      <t>蔗糖</t>
    </r>
    <r>
      <rPr>
        <sz val="11"/>
        <rFont val="Calibri"/>
        <family val="2"/>
      </rPr>
      <t>]969g*4</t>
    </r>
    <r>
      <rPr>
        <sz val="11"/>
        <rFont val="宋体"/>
        <charset val="134"/>
      </rPr>
      <t>瓶</t>
    </r>
  </si>
  <si>
    <r>
      <rPr>
        <sz val="11"/>
        <color theme="1"/>
        <rFont val="宋体"/>
        <charset val="134"/>
      </rPr>
      <t>卡士酸奶家庭装酸奶原味</t>
    </r>
    <r>
      <rPr>
        <sz val="11"/>
        <color theme="1"/>
        <rFont val="Calibri"/>
        <family val="2"/>
      </rPr>
      <t>kg</t>
    </r>
    <r>
      <rPr>
        <sz val="11"/>
        <color theme="1"/>
        <rFont val="宋体"/>
        <charset val="134"/>
      </rPr>
      <t>瓶装添加种益生菌低温酸奶【蔗糖】</t>
    </r>
    <r>
      <rPr>
        <sz val="11"/>
        <color theme="1"/>
        <rFont val="Calibri"/>
        <family val="2"/>
      </rPr>
      <t xml:space="preserve"> </t>
    </r>
    <r>
      <rPr>
        <sz val="11"/>
        <color theme="1"/>
        <rFont val="宋体"/>
        <charset val="134"/>
      </rPr>
      <t>卡士</t>
    </r>
    <r>
      <rPr>
        <sz val="11"/>
        <color theme="1"/>
        <rFont val="Calibri"/>
        <family val="2"/>
      </rPr>
      <t>007[0</t>
    </r>
    <r>
      <rPr>
        <sz val="11"/>
        <color theme="1"/>
        <rFont val="宋体"/>
        <charset val="134"/>
      </rPr>
      <t>蔗糖</t>
    </r>
    <r>
      <rPr>
        <sz val="11"/>
        <color theme="1"/>
        <rFont val="Calibri"/>
        <family val="2"/>
      </rPr>
      <t>]969g*4</t>
    </r>
    <r>
      <rPr>
        <sz val="11"/>
        <color theme="1"/>
        <rFont val="宋体"/>
        <charset val="134"/>
      </rPr>
      <t>瓶</t>
    </r>
  </si>
  <si>
    <r>
      <rPr>
        <sz val="11"/>
        <color theme="1"/>
        <rFont val="宋体"/>
        <charset val="134"/>
      </rPr>
      <t>梦醒甄选店</t>
    </r>
  </si>
  <si>
    <t>http://item.jd.com/10188724721096.html</t>
  </si>
  <si>
    <t>10188724721096</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</si>
  <si>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t>
    </r>
    <r>
      <rPr>
        <sz val="11"/>
        <rFont val="Calibri"/>
        <family val="2"/>
      </rPr>
      <t xml:space="preserve"> (</t>
    </r>
    <r>
      <rPr>
        <sz val="11"/>
        <rFont val="宋体"/>
        <charset val="134"/>
      </rPr>
      <t>红</t>
    </r>
    <r>
      <rPr>
        <sz val="11"/>
        <rFont val="Calibri"/>
        <family val="2"/>
      </rPr>
      <t>)007</t>
    </r>
    <r>
      <rPr>
        <sz val="11"/>
        <rFont val="宋体"/>
        <charset val="134"/>
      </rPr>
      <t>小奶罐</t>
    </r>
    <r>
      <rPr>
        <sz val="11"/>
        <rFont val="Calibri"/>
        <family val="2"/>
      </rPr>
      <t>440g 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</si>
  <si>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t>
    </r>
    <r>
      <rPr>
        <sz val="11"/>
        <color theme="1"/>
        <rFont val="Calibri"/>
        <family val="2"/>
      </rPr>
      <t xml:space="preserve"> (</t>
    </r>
    <r>
      <rPr>
        <sz val="11"/>
        <color theme="1"/>
        <rFont val="宋体"/>
        <charset val="134"/>
      </rPr>
      <t>红</t>
    </r>
    <r>
      <rPr>
        <sz val="11"/>
        <color theme="1"/>
        <rFont val="Calibri"/>
        <family val="2"/>
      </rPr>
      <t>)007</t>
    </r>
    <r>
      <rPr>
        <sz val="11"/>
        <color theme="1"/>
        <rFont val="宋体"/>
        <charset val="134"/>
      </rPr>
      <t>小奶罐</t>
    </r>
    <r>
      <rPr>
        <sz val="11"/>
        <color theme="1"/>
        <rFont val="Calibri"/>
        <family val="2"/>
      </rPr>
      <t>440g 2</t>
    </r>
    <r>
      <rPr>
        <sz val="11"/>
        <color theme="1"/>
        <rFont val="宋体"/>
        <charset val="134"/>
      </rPr>
      <t>瓶</t>
    </r>
  </si>
  <si>
    <t>http://item.jd.com/10188731181226.html</t>
  </si>
  <si>
    <t>10188731181226</t>
  </si>
  <si>
    <r>
      <rPr>
        <sz val="11"/>
        <color theme="1"/>
        <rFont val="宋体"/>
        <charset val="134"/>
      </rPr>
      <t>梦之所向</t>
    </r>
    <r>
      <rPr>
        <sz val="11"/>
        <color theme="1"/>
        <rFont val="Calibri"/>
        <family val="2"/>
      </rPr>
      <t>A</t>
    </r>
    <r>
      <rPr>
        <sz val="11"/>
        <color theme="1"/>
        <rFont val="宋体"/>
        <charset val="134"/>
      </rPr>
      <t>店</t>
    </r>
  </si>
  <si>
    <t>http://item.jd.com/10203836306629.html</t>
  </si>
  <si>
    <t>10203836306629</t>
  </si>
  <si>
    <r>
      <rPr>
        <sz val="11"/>
        <rFont val="宋体"/>
        <charset val="134"/>
      </rPr>
      <t>卡士</t>
    </r>
    <r>
      <rPr>
        <sz val="11"/>
        <rFont val="Calibri"/>
        <family val="2"/>
      </rPr>
      <t>007</t>
    </r>
    <r>
      <rPr>
        <sz val="11"/>
        <rFont val="宋体"/>
        <charset val="134"/>
      </rPr>
      <t>家庭装原味</t>
    </r>
    <r>
      <rPr>
        <sz val="11"/>
        <rFont val="Calibri"/>
        <family val="2"/>
      </rPr>
      <t>969g0</t>
    </r>
    <r>
      <rPr>
        <sz val="11"/>
        <rFont val="宋体"/>
        <charset val="134"/>
      </rPr>
      <t>食品添加乳酸菌低温酸奶</t>
    </r>
    <r>
      <rPr>
        <sz val="11"/>
        <rFont val="Calibri"/>
        <family val="2"/>
      </rPr>
      <t xml:space="preserve"> </t>
    </r>
    <r>
      <rPr>
        <sz val="11"/>
        <rFont val="宋体"/>
        <charset val="134"/>
      </rPr>
      <t>酸奶</t>
    </r>
    <r>
      <rPr>
        <sz val="11"/>
        <rFont val="Calibri"/>
        <family val="2"/>
      </rPr>
      <t>969g*2</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</si>
  <si>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家庭装原味</t>
    </r>
    <r>
      <rPr>
        <sz val="11"/>
        <color theme="1"/>
        <rFont val="Calibri"/>
        <family val="2"/>
      </rPr>
      <t>969g0</t>
    </r>
    <r>
      <rPr>
        <sz val="11"/>
        <color theme="1"/>
        <rFont val="宋体"/>
        <charset val="134"/>
      </rPr>
      <t>食品添加乳酸菌低温酸奶</t>
    </r>
    <r>
      <rPr>
        <sz val="11"/>
        <color theme="1"/>
        <rFont val="Calibri"/>
        <family val="2"/>
      </rPr>
      <t xml:space="preserve"> </t>
    </r>
    <r>
      <rPr>
        <sz val="11"/>
        <color theme="1"/>
        <rFont val="宋体"/>
        <charset val="134"/>
      </rPr>
      <t>酸奶</t>
    </r>
    <r>
      <rPr>
        <sz val="11"/>
        <color theme="1"/>
        <rFont val="Calibri"/>
        <family val="2"/>
      </rPr>
      <t>969g*2</t>
    </r>
    <r>
      <rPr>
        <sz val="11"/>
        <color theme="1"/>
        <rFont val="宋体"/>
        <charset val="134"/>
      </rPr>
      <t>瓶</t>
    </r>
  </si>
  <si>
    <r>
      <rPr>
        <sz val="11"/>
        <color theme="1"/>
        <rFont val="宋体"/>
        <charset val="134"/>
      </rPr>
      <t>明星品质店</t>
    </r>
  </si>
  <si>
    <t>http://item.jd.com/10198944779467.html</t>
  </si>
  <si>
    <t>10198944779467</t>
  </si>
  <si>
    <r>
      <rPr>
        <sz val="11"/>
        <rFont val="宋体"/>
        <charset val="134"/>
      </rPr>
      <t>迪士尼（</t>
    </r>
    <r>
      <rPr>
        <sz val="11"/>
        <rFont val="Calibri"/>
        <family val="2"/>
      </rPr>
      <t>DISNEY</t>
    </r>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t>
    </r>
    <r>
      <rPr>
        <sz val="11"/>
        <rFont val="Calibri"/>
        <family val="2"/>
      </rPr>
      <t xml:space="preserve"> </t>
    </r>
    <r>
      <rPr>
        <sz val="11"/>
        <rFont val="宋体"/>
        <charset val="134"/>
      </rPr>
      <t>益生菌家庭装酸奶原味</t>
    </r>
    <r>
      <rPr>
        <sz val="11"/>
        <rFont val="Calibri"/>
        <family val="2"/>
      </rPr>
      <t>1kg*2_</t>
    </r>
    <r>
      <rPr>
        <sz val="11"/>
        <rFont val="宋体"/>
        <charset val="134"/>
      </rPr>
      <t>桶</t>
    </r>
  </si>
  <si>
    <r>
      <rPr>
        <sz val="11"/>
        <color theme="1"/>
        <rFont val="宋体"/>
        <charset val="134"/>
      </rPr>
      <t>迪士尼（</t>
    </r>
    <r>
      <rPr>
        <sz val="11"/>
        <color theme="1"/>
        <rFont val="Calibri"/>
        <family val="2"/>
      </rPr>
      <t>DISNEY</t>
    </r>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t>
    </r>
    <r>
      <rPr>
        <sz val="11"/>
        <color theme="1"/>
        <rFont val="Calibri"/>
        <family val="2"/>
      </rPr>
      <t xml:space="preserve"> </t>
    </r>
    <r>
      <rPr>
        <sz val="11"/>
        <color theme="1"/>
        <rFont val="宋体"/>
        <charset val="134"/>
      </rPr>
      <t>益生菌家庭装酸奶原味</t>
    </r>
    <r>
      <rPr>
        <sz val="11"/>
        <color theme="1"/>
        <rFont val="Calibri"/>
        <family val="2"/>
      </rPr>
      <t>1kg*2_</t>
    </r>
    <r>
      <rPr>
        <sz val="11"/>
        <color theme="1"/>
        <rFont val="宋体"/>
        <charset val="134"/>
      </rPr>
      <t>桶</t>
    </r>
  </si>
  <si>
    <t>http://item.jd.com/10127133950517.html</t>
  </si>
  <si>
    <t>10127133950517</t>
  </si>
  <si>
    <r>
      <rPr>
        <sz val="11"/>
        <rFont val="宋体"/>
        <charset val="134"/>
      </rPr>
      <t>卡士</t>
    </r>
    <r>
      <rPr>
        <sz val="11"/>
        <rFont val="Calibri"/>
        <family val="2"/>
      </rPr>
      <t>007</t>
    </r>
    <r>
      <rPr>
        <sz val="11"/>
        <rFont val="宋体"/>
        <charset val="134"/>
      </rPr>
      <t>酸奶</t>
    </r>
    <r>
      <rPr>
        <sz val="11"/>
        <rFont val="Calibri"/>
        <family val="2"/>
      </rPr>
      <t>1kg 7</t>
    </r>
    <r>
      <rPr>
        <sz val="11"/>
        <rFont val="宋体"/>
        <charset val="134"/>
      </rPr>
      <t>种活性益生菌</t>
    </r>
    <r>
      <rPr>
        <sz val="11"/>
        <rFont val="Calibri"/>
        <family val="2"/>
      </rPr>
      <t xml:space="preserve"> </t>
    </r>
    <r>
      <rPr>
        <sz val="11"/>
        <rFont val="宋体"/>
        <charset val="134"/>
      </rPr>
      <t>生牛乳奶源营养早餐低温酸奶</t>
    </r>
    <r>
      <rPr>
        <sz val="11"/>
        <rFont val="Calibri"/>
        <family val="2"/>
      </rPr>
      <t xml:space="preserve"> </t>
    </r>
    <r>
      <rPr>
        <sz val="11"/>
        <rFont val="宋体"/>
        <charset val="134"/>
      </rPr>
      <t>大桶装</t>
    </r>
    <r>
      <rPr>
        <sz val="11"/>
        <rFont val="Calibri"/>
        <family val="2"/>
      </rPr>
      <t xml:space="preserve"> </t>
    </r>
    <r>
      <rPr>
        <sz val="11"/>
        <rFont val="宋体"/>
        <charset val="134"/>
      </rPr>
      <t>无蔗糖</t>
    </r>
    <r>
      <rPr>
        <sz val="11"/>
        <rFont val="Calibri"/>
        <family val="2"/>
      </rPr>
      <t>969g*2</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</si>
  <si>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 7</t>
    </r>
    <r>
      <rPr>
        <sz val="11"/>
        <color theme="1"/>
        <rFont val="宋体"/>
        <charset val="134"/>
      </rPr>
      <t>种活性益生菌</t>
    </r>
    <r>
      <rPr>
        <sz val="11"/>
        <color theme="1"/>
        <rFont val="Calibri"/>
        <family val="2"/>
      </rPr>
      <t xml:space="preserve"> </t>
    </r>
    <r>
      <rPr>
        <sz val="11"/>
        <color theme="1"/>
        <rFont val="宋体"/>
        <charset val="134"/>
      </rPr>
      <t>生牛乳奶源营养早餐低温酸奶</t>
    </r>
    <r>
      <rPr>
        <sz val="11"/>
        <color theme="1"/>
        <rFont val="Calibri"/>
        <family val="2"/>
      </rPr>
      <t xml:space="preserve"> </t>
    </r>
    <r>
      <rPr>
        <sz val="11"/>
        <color theme="1"/>
        <rFont val="宋体"/>
        <charset val="134"/>
      </rPr>
      <t>大桶装</t>
    </r>
    <r>
      <rPr>
        <sz val="11"/>
        <color theme="1"/>
        <rFont val="Calibri"/>
        <family val="2"/>
      </rPr>
      <t xml:space="preserve"> </t>
    </r>
    <r>
      <rPr>
        <sz val="11"/>
        <color theme="1"/>
        <rFont val="宋体"/>
        <charset val="134"/>
      </rPr>
      <t>无蔗糖</t>
    </r>
    <r>
      <rPr>
        <sz val="11"/>
        <color theme="1"/>
        <rFont val="Calibri"/>
        <family val="2"/>
      </rPr>
      <t>969g*2</t>
    </r>
    <r>
      <rPr>
        <sz val="11"/>
        <color theme="1"/>
        <rFont val="宋体"/>
        <charset val="134"/>
      </rPr>
      <t>桶</t>
    </r>
  </si>
  <si>
    <t>http://item.jd.com/10127133950515.html</t>
  </si>
  <si>
    <t>10127133950515</t>
  </si>
  <si>
    <r>
      <rPr>
        <sz val="11"/>
        <rFont val="宋体"/>
        <charset val="134"/>
      </rPr>
      <t>卡士</t>
    </r>
    <r>
      <rPr>
        <sz val="11"/>
        <rFont val="Calibri"/>
        <family val="2"/>
      </rPr>
      <t>007</t>
    </r>
    <r>
      <rPr>
        <sz val="11"/>
        <rFont val="宋体"/>
        <charset val="134"/>
      </rPr>
      <t>酸奶</t>
    </r>
    <r>
      <rPr>
        <sz val="11"/>
        <rFont val="Calibri"/>
        <family val="2"/>
      </rPr>
      <t>1kg 7</t>
    </r>
    <r>
      <rPr>
        <sz val="11"/>
        <rFont val="宋体"/>
        <charset val="134"/>
      </rPr>
      <t>种活性益生菌</t>
    </r>
    <r>
      <rPr>
        <sz val="11"/>
        <rFont val="Calibri"/>
        <family val="2"/>
      </rPr>
      <t xml:space="preserve"> </t>
    </r>
    <r>
      <rPr>
        <sz val="11"/>
        <rFont val="宋体"/>
        <charset val="134"/>
      </rPr>
      <t>生牛乳奶源营养早餐低温酸奶</t>
    </r>
    <r>
      <rPr>
        <sz val="11"/>
        <rFont val="Calibri"/>
        <family val="2"/>
      </rPr>
      <t xml:space="preserve"> </t>
    </r>
    <r>
      <rPr>
        <sz val="11"/>
        <rFont val="宋体"/>
        <charset val="134"/>
      </rPr>
      <t>大桶装</t>
    </r>
    <r>
      <rPr>
        <sz val="11"/>
        <rFont val="Calibri"/>
        <family val="2"/>
      </rPr>
      <t xml:space="preserve"> </t>
    </r>
    <r>
      <rPr>
        <sz val="11"/>
        <rFont val="宋体"/>
        <charset val="134"/>
      </rPr>
      <t>原味</t>
    </r>
    <r>
      <rPr>
        <sz val="11"/>
        <rFont val="Calibri"/>
        <family val="2"/>
      </rPr>
      <t>1KG*3</t>
    </r>
    <r>
      <rPr>
        <sz val="11"/>
        <rFont val="宋体"/>
        <charset val="134"/>
      </rPr>
      <t>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</si>
  <si>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 7</t>
    </r>
    <r>
      <rPr>
        <sz val="11"/>
        <color theme="1"/>
        <rFont val="宋体"/>
        <charset val="134"/>
      </rPr>
      <t>种活性益生菌</t>
    </r>
    <r>
      <rPr>
        <sz val="11"/>
        <color theme="1"/>
        <rFont val="Calibri"/>
        <family val="2"/>
      </rPr>
      <t xml:space="preserve"> </t>
    </r>
    <r>
      <rPr>
        <sz val="11"/>
        <color theme="1"/>
        <rFont val="宋体"/>
        <charset val="134"/>
      </rPr>
      <t>生牛乳奶源营养早餐低温酸奶</t>
    </r>
    <r>
      <rPr>
        <sz val="11"/>
        <color theme="1"/>
        <rFont val="Calibri"/>
        <family val="2"/>
      </rPr>
      <t xml:space="preserve"> </t>
    </r>
    <r>
      <rPr>
        <sz val="11"/>
        <color theme="1"/>
        <rFont val="宋体"/>
        <charset val="134"/>
      </rPr>
      <t>大桶装</t>
    </r>
    <r>
      <rPr>
        <sz val="11"/>
        <color theme="1"/>
        <rFont val="Calibri"/>
        <family val="2"/>
      </rPr>
      <t xml:space="preserve"> </t>
    </r>
    <r>
      <rPr>
        <sz val="11"/>
        <color theme="1"/>
        <rFont val="宋体"/>
        <charset val="134"/>
      </rPr>
      <t>原味</t>
    </r>
    <r>
      <rPr>
        <sz val="11"/>
        <color theme="1"/>
        <rFont val="Calibri"/>
        <family val="2"/>
      </rPr>
      <t>1KG*3</t>
    </r>
    <r>
      <rPr>
        <sz val="11"/>
        <color theme="1"/>
        <rFont val="宋体"/>
        <charset val="134"/>
      </rPr>
      <t>桶</t>
    </r>
  </si>
  <si>
    <t>https://item.jd.com/10118185580126.html</t>
  </si>
  <si>
    <t>10118185580126</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</si>
  <si>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4%</t>
    </r>
    <r>
      <rPr>
        <sz val="11"/>
        <rFont val="宋体"/>
        <charset val="134"/>
      </rPr>
      <t>蔗糖山楂六物味</t>
    </r>
    <r>
      <rPr>
        <sz val="11"/>
        <rFont val="Calibri"/>
        <family val="2"/>
      </rPr>
      <t>*12</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</si>
  <si>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4%</t>
    </r>
    <r>
      <rPr>
        <sz val="11"/>
        <color theme="1"/>
        <rFont val="宋体"/>
        <charset val="134"/>
      </rPr>
      <t>蔗糖山楂六物味</t>
    </r>
    <r>
      <rPr>
        <sz val="11"/>
        <color theme="1"/>
        <rFont val="Calibri"/>
        <family val="2"/>
      </rPr>
      <t>*12</t>
    </r>
    <r>
      <rPr>
        <sz val="11"/>
        <color theme="1"/>
        <rFont val="宋体"/>
        <charset val="134"/>
      </rPr>
      <t>袋</t>
    </r>
  </si>
  <si>
    <r>
      <rPr>
        <sz val="11"/>
        <color theme="1"/>
        <rFont val="宋体"/>
        <charset val="134"/>
      </rPr>
      <t>年货好货严选店</t>
    </r>
  </si>
  <si>
    <t>http://item.jd.com/10206746849650.html</t>
  </si>
  <si>
    <t>249.48</t>
  </si>
  <si>
    <t>10206746849650</t>
  </si>
  <si>
    <r>
      <rPr>
        <sz val="11"/>
        <rFont val="Calibri"/>
        <family val="2"/>
      </rPr>
      <t>OIMG</t>
    </r>
    <r>
      <rPr>
        <sz val="11"/>
        <rFont val="宋体"/>
        <charset val="134"/>
      </rPr>
      <t>卡士</t>
    </r>
    <r>
      <rPr>
        <sz val="11"/>
        <rFont val="Calibri"/>
        <family val="2"/>
      </rPr>
      <t>007</t>
    </r>
    <r>
      <rPr>
        <sz val="11"/>
        <rFont val="宋体"/>
        <charset val="134"/>
      </rPr>
      <t>无蔗糖益生菌酸奶</t>
    </r>
    <r>
      <rPr>
        <sz val="11"/>
        <rFont val="Calibri"/>
        <family val="2"/>
      </rPr>
      <t>428g15</t>
    </r>
    <r>
      <rPr>
        <sz val="11"/>
        <rFont val="宋体"/>
        <charset val="134"/>
      </rPr>
      <t>瓶</t>
    </r>
    <r>
      <rPr>
        <sz val="11"/>
        <rFont val="Calibri"/>
        <family val="2"/>
      </rPr>
      <t>0</t>
    </r>
    <r>
      <rPr>
        <sz val="11"/>
        <rFont val="宋体"/>
        <charset val="134"/>
      </rPr>
      <t>小奶罐顺丰</t>
    </r>
    <r>
      <rPr>
        <sz val="11"/>
        <rFont val="Calibri"/>
        <family val="2"/>
      </rPr>
      <t>007</t>
    </r>
    <r>
      <rPr>
        <sz val="11"/>
        <rFont val="宋体"/>
        <charset val="134"/>
      </rPr>
      <t>无蔗糖益生菌</t>
    </r>
    <r>
      <rPr>
        <sz val="11"/>
        <rFont val="Calibri"/>
        <family val="2"/>
      </rPr>
      <t xml:space="preserve"> 8g15</t>
    </r>
    <r>
      <rPr>
        <sz val="11"/>
        <rFont val="宋体"/>
        <charset val="134"/>
      </rPr>
      <t>瓶</t>
    </r>
  </si>
  <si>
    <r>
      <rPr>
        <sz val="11"/>
        <color theme="1"/>
        <rFont val="Calibri"/>
        <family val="2"/>
      </rPr>
      <t>OIMG</t>
    </r>
    <r>
      <rPr>
        <sz val="11"/>
        <color theme="1"/>
        <rFont val="宋体"/>
        <charset val="134"/>
      </rPr>
      <t>卡士</t>
    </r>
    <r>
      <rPr>
        <sz val="11"/>
        <color theme="1"/>
        <rFont val="Calibri"/>
        <family val="2"/>
      </rPr>
      <t>007</t>
    </r>
    <r>
      <rPr>
        <sz val="11"/>
        <color theme="1"/>
        <rFont val="宋体"/>
        <charset val="134"/>
      </rPr>
      <t>无蔗糖益生菌酸奶</t>
    </r>
    <r>
      <rPr>
        <sz val="11"/>
        <color theme="1"/>
        <rFont val="Calibri"/>
        <family val="2"/>
      </rPr>
      <t>428g15</t>
    </r>
    <r>
      <rPr>
        <sz val="11"/>
        <color theme="1"/>
        <rFont val="宋体"/>
        <charset val="134"/>
      </rPr>
      <t>瓶</t>
    </r>
    <r>
      <rPr>
        <sz val="11"/>
        <color theme="1"/>
        <rFont val="Calibri"/>
        <family val="2"/>
      </rPr>
      <t>0</t>
    </r>
    <r>
      <rPr>
        <sz val="11"/>
        <color theme="1"/>
        <rFont val="宋体"/>
        <charset val="134"/>
      </rPr>
      <t>小奶罐顺丰</t>
    </r>
    <r>
      <rPr>
        <sz val="11"/>
        <color theme="1"/>
        <rFont val="Calibri"/>
        <family val="2"/>
      </rPr>
      <t>007</t>
    </r>
    <r>
      <rPr>
        <sz val="11"/>
        <color theme="1"/>
        <rFont val="宋体"/>
        <charset val="134"/>
      </rPr>
      <t>无蔗糖益生菌</t>
    </r>
    <r>
      <rPr>
        <sz val="11"/>
        <color theme="1"/>
        <rFont val="Calibri"/>
        <family val="2"/>
      </rPr>
      <t xml:space="preserve"> 8g15</t>
    </r>
    <r>
      <rPr>
        <sz val="11"/>
        <color theme="1"/>
        <rFont val="宋体"/>
        <charset val="134"/>
      </rPr>
      <t>瓶</t>
    </r>
  </si>
  <si>
    <t>http://item.jd.com/10194611174271.html</t>
  </si>
  <si>
    <t>10194611174271</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</si>
  <si>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酸奶原味</t>
    </r>
    <r>
      <rPr>
        <sz val="11"/>
        <rFont val="Calibri"/>
        <family val="2"/>
      </rPr>
      <t>1kg</t>
    </r>
    <r>
      <rPr>
        <sz val="11"/>
        <rFont val="宋体"/>
        <charset val="134"/>
      </rPr>
      <t>大瓶装</t>
    </r>
    <r>
      <rPr>
        <sz val="11"/>
        <rFont val="Calibri"/>
        <family val="2"/>
      </rPr>
      <t>0</t>
    </r>
    <r>
      <rPr>
        <sz val="11"/>
        <rFont val="宋体"/>
        <charset val="134"/>
      </rPr>
      <t>蔗糖益生菌健身代餐风味发</t>
    </r>
    <r>
      <rPr>
        <sz val="11"/>
        <rFont val="Calibri"/>
        <family val="2"/>
      </rPr>
      <t xml:space="preserve"> 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</si>
  <si>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酸奶原味</t>
    </r>
    <r>
      <rPr>
        <sz val="11"/>
        <color theme="1"/>
        <rFont val="Calibri"/>
        <family val="2"/>
      </rPr>
      <t>1kg</t>
    </r>
    <r>
      <rPr>
        <sz val="11"/>
        <color theme="1"/>
        <rFont val="宋体"/>
        <charset val="134"/>
      </rPr>
      <t>大瓶装</t>
    </r>
    <r>
      <rPr>
        <sz val="11"/>
        <color theme="1"/>
        <rFont val="Calibri"/>
        <family val="2"/>
      </rPr>
      <t>0</t>
    </r>
    <r>
      <rPr>
        <sz val="11"/>
        <color theme="1"/>
        <rFont val="宋体"/>
        <charset val="134"/>
      </rPr>
      <t>蔗糖益生菌健身代餐风味发</t>
    </r>
    <r>
      <rPr>
        <sz val="11"/>
        <color theme="1"/>
        <rFont val="Calibri"/>
        <family val="2"/>
      </rPr>
      <t xml:space="preserve"> 3</t>
    </r>
    <r>
      <rPr>
        <sz val="11"/>
        <color theme="1"/>
        <rFont val="宋体"/>
        <charset val="134"/>
      </rPr>
      <t>瓶</t>
    </r>
  </si>
  <si>
    <t>http://item.jd.com/10194607360510.html</t>
  </si>
  <si>
    <t>285</t>
  </si>
  <si>
    <t>10194607360510</t>
  </si>
  <si>
    <r>
      <rPr>
        <sz val="11"/>
        <rFont val="宋体"/>
        <charset val="134"/>
      </rPr>
      <t>卡士（</t>
    </r>
    <r>
      <rPr>
        <sz val="11"/>
        <rFont val="Calibri"/>
        <family val="2"/>
      </rPr>
      <t>CLASSY.KISS</t>
    </r>
    <r>
      <rPr>
        <sz val="11"/>
        <rFont val="宋体"/>
        <charset val="134"/>
      </rPr>
      <t>）卡士酸奶</t>
    </r>
    <r>
      <rPr>
        <sz val="11"/>
        <rFont val="Calibri"/>
        <family val="2"/>
      </rPr>
      <t>007</t>
    </r>
    <r>
      <rPr>
        <sz val="11"/>
        <rFont val="宋体"/>
        <charset val="134"/>
      </rPr>
      <t>原味</t>
    </r>
    <r>
      <rPr>
        <sz val="11"/>
        <rFont val="Calibri"/>
        <family val="2"/>
      </rPr>
      <t>1kg*2</t>
    </r>
    <r>
      <rPr>
        <sz val="11"/>
        <rFont val="宋体"/>
        <charset val="134"/>
      </rPr>
      <t>瓶家庭装益生菌发酵乳</t>
    </r>
    <r>
      <rPr>
        <sz val="11"/>
        <rFont val="Calibri"/>
        <family val="2"/>
      </rPr>
      <t xml:space="preserve"> </t>
    </r>
    <r>
      <rPr>
        <sz val="11"/>
        <rFont val="宋体"/>
        <charset val="134"/>
      </rPr>
      <t>原味有糖</t>
    </r>
    <r>
      <rPr>
        <sz val="11"/>
        <rFont val="Calibri"/>
        <family val="2"/>
      </rPr>
      <t>1kg 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</si>
  <si>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）卡士酸奶</t>
    </r>
    <r>
      <rPr>
        <sz val="11"/>
        <color theme="1"/>
        <rFont val="Calibri"/>
        <family val="2"/>
      </rPr>
      <t>007</t>
    </r>
    <r>
      <rPr>
        <sz val="11"/>
        <color theme="1"/>
        <rFont val="宋体"/>
        <charset val="134"/>
      </rPr>
      <t>原味</t>
    </r>
    <r>
      <rPr>
        <sz val="11"/>
        <color theme="1"/>
        <rFont val="Calibri"/>
        <family val="2"/>
      </rPr>
      <t>1kg*2</t>
    </r>
    <r>
      <rPr>
        <sz val="11"/>
        <color theme="1"/>
        <rFont val="宋体"/>
        <charset val="134"/>
      </rPr>
      <t>瓶家庭装益生菌发酵乳</t>
    </r>
    <r>
      <rPr>
        <sz val="11"/>
        <color theme="1"/>
        <rFont val="Calibri"/>
        <family val="2"/>
      </rPr>
      <t xml:space="preserve"> </t>
    </r>
    <r>
      <rPr>
        <sz val="11"/>
        <color theme="1"/>
        <rFont val="宋体"/>
        <charset val="134"/>
      </rPr>
      <t>原味有糖</t>
    </r>
    <r>
      <rPr>
        <sz val="11"/>
        <color theme="1"/>
        <rFont val="Calibri"/>
        <family val="2"/>
      </rPr>
      <t>1kg 4</t>
    </r>
    <r>
      <rPr>
        <sz val="11"/>
        <color theme="1"/>
        <rFont val="宋体"/>
        <charset val="134"/>
      </rPr>
      <t>瓶</t>
    </r>
  </si>
  <si>
    <t>http://item.jd.com/10194610915523.html</t>
  </si>
  <si>
    <t>10194610915523</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</si>
  <si>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t>
    </r>
    <r>
      <rPr>
        <sz val="11"/>
        <rFont val="Calibri"/>
        <family val="2"/>
      </rPr>
      <t xml:space="preserve"> (</t>
    </r>
    <r>
      <rPr>
        <sz val="11"/>
        <rFont val="宋体"/>
        <charset val="134"/>
      </rPr>
      <t>红</t>
    </r>
    <r>
      <rPr>
        <sz val="11"/>
        <rFont val="Calibri"/>
        <family val="2"/>
      </rPr>
      <t>)007</t>
    </r>
    <r>
      <rPr>
        <sz val="11"/>
        <rFont val="宋体"/>
        <charset val="134"/>
      </rPr>
      <t>小奶罐</t>
    </r>
    <r>
      <rPr>
        <sz val="11"/>
        <rFont val="Calibri"/>
        <family val="2"/>
      </rPr>
      <t>440g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</si>
  <si>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t>
    </r>
    <r>
      <rPr>
        <sz val="11"/>
        <color theme="1"/>
        <rFont val="Calibri"/>
        <family val="2"/>
      </rPr>
      <t xml:space="preserve"> (</t>
    </r>
    <r>
      <rPr>
        <sz val="11"/>
        <color theme="1"/>
        <rFont val="宋体"/>
        <charset val="134"/>
      </rPr>
      <t>红</t>
    </r>
    <r>
      <rPr>
        <sz val="11"/>
        <color theme="1"/>
        <rFont val="Calibri"/>
        <family val="2"/>
      </rPr>
      <t>)007</t>
    </r>
    <r>
      <rPr>
        <sz val="11"/>
        <color theme="1"/>
        <rFont val="宋体"/>
        <charset val="134"/>
      </rPr>
      <t>小奶罐</t>
    </r>
    <r>
      <rPr>
        <sz val="11"/>
        <color theme="1"/>
        <rFont val="Calibri"/>
        <family val="2"/>
      </rPr>
      <t>440g 6</t>
    </r>
    <r>
      <rPr>
        <sz val="11"/>
        <color theme="1"/>
        <rFont val="宋体"/>
        <charset val="134"/>
      </rPr>
      <t>瓶</t>
    </r>
  </si>
  <si>
    <r>
      <rPr>
        <sz val="11"/>
        <color theme="1"/>
        <rFont val="宋体"/>
        <charset val="134"/>
      </rPr>
      <t>暖心饮品店</t>
    </r>
  </si>
  <si>
    <t>http://item.jd.com/10194461533075.html</t>
  </si>
  <si>
    <t>213</t>
  </si>
  <si>
    <t>10194461533075</t>
  </si>
  <si>
    <r>
      <rPr>
        <sz val="11"/>
        <rFont val="宋体"/>
        <charset val="134"/>
      </rPr>
      <t>卡士（</t>
    </r>
    <r>
      <rPr>
        <sz val="11"/>
        <rFont val="Calibri"/>
        <family val="2"/>
      </rPr>
      <t>CLASSY.KISS</t>
    </r>
    <r>
      <rPr>
        <sz val="11"/>
        <rFont val="宋体"/>
        <charset val="134"/>
      </rPr>
      <t>）卡士酸奶</t>
    </r>
    <r>
      <rPr>
        <sz val="11"/>
        <rFont val="Calibri"/>
        <family val="2"/>
      </rPr>
      <t>007</t>
    </r>
    <r>
      <rPr>
        <sz val="11"/>
        <rFont val="宋体"/>
        <charset val="134"/>
      </rPr>
      <t>小奶罐含益生菌营养儿童孕妇早餐</t>
    </r>
    <r>
      <rPr>
        <sz val="11"/>
        <rFont val="Calibri"/>
        <family val="2"/>
      </rPr>
      <t xml:space="preserve"> 8</t>
    </r>
    <r>
      <rPr>
        <sz val="11"/>
        <rFont val="宋体"/>
        <charset val="134"/>
      </rPr>
      <t>瓶</t>
    </r>
    <r>
      <rPr>
        <sz val="11"/>
        <rFont val="Calibri"/>
        <family val="2"/>
      </rPr>
      <t>]</t>
    </r>
    <r>
      <rPr>
        <sz val="11"/>
        <rFont val="宋体"/>
        <charset val="134"/>
      </rPr>
      <t>卡士原味酸奶</t>
    </r>
    <r>
      <rPr>
        <sz val="11"/>
        <rFont val="Calibri"/>
        <family val="2"/>
      </rPr>
      <t>440g/</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</si>
  <si>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）卡士酸奶</t>
    </r>
    <r>
      <rPr>
        <sz val="11"/>
        <color theme="1"/>
        <rFont val="Calibri"/>
        <family val="2"/>
      </rPr>
      <t>007</t>
    </r>
    <r>
      <rPr>
        <sz val="11"/>
        <color theme="1"/>
        <rFont val="宋体"/>
        <charset val="134"/>
      </rPr>
      <t>小奶罐含益生菌营养儿童孕妇早餐</t>
    </r>
    <r>
      <rPr>
        <sz val="11"/>
        <color theme="1"/>
        <rFont val="Calibri"/>
        <family val="2"/>
      </rPr>
      <t xml:space="preserve"> 8</t>
    </r>
    <r>
      <rPr>
        <sz val="11"/>
        <color theme="1"/>
        <rFont val="宋体"/>
        <charset val="134"/>
      </rPr>
      <t>瓶</t>
    </r>
    <r>
      <rPr>
        <sz val="11"/>
        <color theme="1"/>
        <rFont val="Calibri"/>
        <family val="2"/>
      </rPr>
      <t>]</t>
    </r>
    <r>
      <rPr>
        <sz val="11"/>
        <color theme="1"/>
        <rFont val="宋体"/>
        <charset val="134"/>
      </rPr>
      <t>卡士原味酸奶</t>
    </r>
    <r>
      <rPr>
        <sz val="11"/>
        <color theme="1"/>
        <rFont val="Calibri"/>
        <family val="2"/>
      </rPr>
      <t>440g/</t>
    </r>
    <r>
      <rPr>
        <sz val="11"/>
        <color theme="1"/>
        <rFont val="宋体"/>
        <charset val="134"/>
      </rPr>
      <t>瓶</t>
    </r>
  </si>
  <si>
    <t>http://item.jd.com/10200237903238.html</t>
  </si>
  <si>
    <t>59.13</t>
  </si>
  <si>
    <t>10200237903238</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</si>
  <si>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 xml:space="preserve"> </t>
    </r>
    <r>
      <rPr>
        <sz val="11"/>
        <rFont val="宋体"/>
        <charset val="134"/>
      </rPr>
      <t>益生菌酸奶</t>
    </r>
    <r>
      <rPr>
        <sz val="11"/>
        <rFont val="Calibri"/>
        <family val="2"/>
      </rPr>
      <t>440g5</t>
    </r>
    <r>
      <rPr>
        <sz val="11"/>
        <rFont val="宋体"/>
        <charset val="134"/>
      </rPr>
      <t>瓶【保质期</t>
    </r>
    <r>
      <rPr>
        <sz val="11"/>
        <rFont val="Calibri"/>
        <family val="2"/>
      </rPr>
      <t>25</t>
    </r>
    <r>
      <rPr>
        <sz val="11"/>
        <rFont val="宋体"/>
        <charset val="134"/>
      </rPr>
      <t>天】</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</si>
  <si>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0</t>
    </r>
    <r>
      <rPr>
        <sz val="11"/>
        <color theme="1"/>
        <rFont val="宋体"/>
        <charset val="134"/>
      </rPr>
      <t>蔗糖</t>
    </r>
    <r>
      <rPr>
        <sz val="11"/>
        <color theme="1"/>
        <rFont val="Calibri"/>
        <family val="2"/>
      </rPr>
      <t>440g/1kg</t>
    </r>
    <r>
      <rPr>
        <sz val="11"/>
        <color theme="1"/>
        <rFont val="宋体"/>
        <charset val="134"/>
      </rPr>
      <t>瓶装早餐低温风味发酵乳</t>
    </r>
    <r>
      <rPr>
        <sz val="11"/>
        <color theme="1"/>
        <rFont val="Calibri"/>
        <family val="2"/>
      </rPr>
      <t xml:space="preserve"> </t>
    </r>
    <r>
      <rPr>
        <sz val="11"/>
        <color theme="1"/>
        <rFont val="宋体"/>
        <charset val="134"/>
      </rPr>
      <t>益生菌酸奶</t>
    </r>
    <r>
      <rPr>
        <sz val="11"/>
        <color theme="1"/>
        <rFont val="Calibri"/>
        <family val="2"/>
      </rPr>
      <t>440g5</t>
    </r>
    <r>
      <rPr>
        <sz val="11"/>
        <color theme="1"/>
        <rFont val="宋体"/>
        <charset val="134"/>
      </rPr>
      <t>瓶【保质期</t>
    </r>
    <r>
      <rPr>
        <sz val="11"/>
        <color theme="1"/>
        <rFont val="Calibri"/>
        <family val="2"/>
      </rPr>
      <t>25</t>
    </r>
    <r>
      <rPr>
        <sz val="11"/>
        <color theme="1"/>
        <rFont val="宋体"/>
        <charset val="134"/>
      </rPr>
      <t>天】</t>
    </r>
  </si>
  <si>
    <r>
      <rPr>
        <sz val="11"/>
        <color theme="1"/>
        <rFont val="宋体"/>
        <charset val="134"/>
      </rPr>
      <t>祺虹甄选店</t>
    </r>
  </si>
  <si>
    <t>http://item.jd.com/10163128164239.html</t>
  </si>
  <si>
    <t>179.44</t>
  </si>
  <si>
    <t>10163128164239</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</si>
  <si>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007 6</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</si>
  <si>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007 6</t>
    </r>
    <r>
      <rPr>
        <sz val="11"/>
        <color theme="1"/>
        <rFont val="宋体"/>
        <charset val="134"/>
      </rPr>
      <t>瓶</t>
    </r>
  </si>
  <si>
    <t>http://item.jd.com/10163128164234.html</t>
  </si>
  <si>
    <t>89.73</t>
  </si>
  <si>
    <t>10163128164234</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</si>
  <si>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1kg</t>
    </r>
    <r>
      <rPr>
        <sz val="11"/>
        <rFont val="宋体"/>
        <charset val="134"/>
      </rPr>
      <t>红字</t>
    </r>
    <r>
      <rPr>
        <sz val="11"/>
        <rFont val="Calibri"/>
        <family val="2"/>
      </rPr>
      <t>007 3</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</si>
  <si>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007 3</t>
    </r>
    <r>
      <rPr>
        <sz val="11"/>
        <color theme="1"/>
        <rFont val="宋体"/>
        <charset val="134"/>
      </rPr>
      <t>瓶</t>
    </r>
  </si>
  <si>
    <t>http://item.jd.com/10163127513318.html</t>
  </si>
  <si>
    <t>93.95</t>
  </si>
  <si>
    <t>10163127513318</t>
  </si>
  <si>
    <t>http://item.jd.com/10163127513317.html</t>
  </si>
  <si>
    <t>62.6</t>
  </si>
  <si>
    <t>10163127513317</t>
  </si>
  <si>
    <t>http://item.jd.com/10163128164238.html</t>
  </si>
  <si>
    <t>88.44</t>
  </si>
  <si>
    <t>10163128164238</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</si>
  <si>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007 3</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</si>
  <si>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007 3</t>
    </r>
    <r>
      <rPr>
        <sz val="11"/>
        <color theme="1"/>
        <rFont val="宋体"/>
        <charset val="134"/>
      </rPr>
      <t>瓶</t>
    </r>
  </si>
  <si>
    <t>http://item.jd.com/10163128164237.html</t>
  </si>
  <si>
    <t>59.79</t>
  </si>
  <si>
    <t>10163128164237</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</si>
  <si>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007 2</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</si>
  <si>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007 2</t>
    </r>
    <r>
      <rPr>
        <sz val="11"/>
        <color theme="1"/>
        <rFont val="宋体"/>
        <charset val="134"/>
      </rPr>
      <t>瓶</t>
    </r>
  </si>
  <si>
    <t>http://item.jd.com/10163128164236.html</t>
  </si>
  <si>
    <t>29.81</t>
  </si>
  <si>
    <t>10163128164236</t>
  </si>
  <si>
    <r>
      <rPr>
        <sz val="11"/>
        <rFont val="宋体"/>
        <charset val="134"/>
      </rPr>
      <t>卡士</t>
    </r>
    <r>
      <rPr>
        <sz val="11"/>
        <rFont val="Calibri"/>
        <family val="2"/>
      </rPr>
      <t>007</t>
    </r>
    <r>
      <rPr>
        <sz val="11"/>
        <rFont val="宋体"/>
        <charset val="134"/>
      </rPr>
      <t>酸奶可选原味七种益生菌低温冷藏家庭装整箱</t>
    </r>
    <r>
      <rPr>
        <sz val="11"/>
        <rFont val="Calibri"/>
        <family val="2"/>
      </rPr>
      <t xml:space="preserve"> 969g</t>
    </r>
    <r>
      <rPr>
        <sz val="11"/>
        <rFont val="宋体"/>
        <charset val="134"/>
      </rPr>
      <t>蓝字</t>
    </r>
    <r>
      <rPr>
        <sz val="11"/>
        <rFont val="Calibri"/>
        <family val="2"/>
      </rPr>
      <t>007 1</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</si>
  <si>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969g</t>
    </r>
    <r>
      <rPr>
        <sz val="11"/>
        <color theme="1"/>
        <rFont val="宋体"/>
        <charset val="134"/>
      </rPr>
      <t>蓝字</t>
    </r>
    <r>
      <rPr>
        <sz val="11"/>
        <color theme="1"/>
        <rFont val="Calibri"/>
        <family val="2"/>
      </rPr>
      <t>007 1</t>
    </r>
    <r>
      <rPr>
        <sz val="11"/>
        <color theme="1"/>
        <rFont val="宋体"/>
        <charset val="134"/>
      </rPr>
      <t>瓶</t>
    </r>
  </si>
  <si>
    <r>
      <rPr>
        <sz val="11"/>
        <color theme="1"/>
        <rFont val="宋体"/>
        <charset val="134"/>
      </rPr>
      <t>千弘食品店</t>
    </r>
  </si>
  <si>
    <t>http://item.jd.com/10189385489394.html</t>
  </si>
  <si>
    <t>52</t>
  </si>
  <si>
    <t>10189385489394</t>
  </si>
  <si>
    <r>
      <rPr>
        <sz val="11"/>
        <rFont val="宋体"/>
        <charset val="134"/>
      </rPr>
      <t>卡士酸奶</t>
    </r>
    <r>
      <rPr>
        <sz val="11"/>
        <rFont val="Calibri"/>
        <family val="2"/>
      </rPr>
      <t>007</t>
    </r>
    <r>
      <rPr>
        <sz val="11"/>
        <rFont val="宋体"/>
        <charset val="134"/>
      </rPr>
      <t>发酵乳</t>
    </r>
    <r>
      <rPr>
        <sz val="11"/>
        <rFont val="Calibri"/>
        <family val="2"/>
      </rPr>
      <t>0</t>
    </r>
    <r>
      <rPr>
        <sz val="11"/>
        <rFont val="宋体"/>
        <charset val="134"/>
      </rPr>
      <t>蔗糖家庭装益生菌原味酸牛奶儿童早餐奶大瓶装</t>
    </r>
    <r>
      <rPr>
        <sz val="11"/>
        <rFont val="Calibri"/>
        <family val="2"/>
      </rPr>
      <t xml:space="preserve"> [</t>
    </r>
    <r>
      <rPr>
        <sz val="11"/>
        <rFont val="宋体"/>
        <charset val="134"/>
      </rPr>
      <t>无甜味</t>
    </r>
    <r>
      <rPr>
        <sz val="11"/>
        <rFont val="Calibri"/>
        <family val="2"/>
      </rPr>
      <t>]</t>
    </r>
    <r>
      <rPr>
        <sz val="11"/>
        <rFont val="宋体"/>
        <charset val="134"/>
      </rPr>
      <t>大瓶</t>
    </r>
    <r>
      <rPr>
        <sz val="11"/>
        <rFont val="Calibri"/>
        <family val="2"/>
      </rPr>
      <t>969g×1</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</si>
  <si>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发酵乳</t>
    </r>
    <r>
      <rPr>
        <sz val="11"/>
        <color theme="1"/>
        <rFont val="Calibri"/>
        <family val="2"/>
      </rPr>
      <t>0</t>
    </r>
    <r>
      <rPr>
        <sz val="11"/>
        <color theme="1"/>
        <rFont val="宋体"/>
        <charset val="134"/>
      </rPr>
      <t>蔗糖家庭装益生菌原味酸牛奶儿童早餐奶大瓶装</t>
    </r>
    <r>
      <rPr>
        <sz val="11"/>
        <color theme="1"/>
        <rFont val="Calibri"/>
        <family val="2"/>
      </rPr>
      <t xml:space="preserve"> [</t>
    </r>
    <r>
      <rPr>
        <sz val="11"/>
        <color theme="1"/>
        <rFont val="宋体"/>
        <charset val="134"/>
      </rPr>
      <t>无甜味</t>
    </r>
    <r>
      <rPr>
        <sz val="11"/>
        <color theme="1"/>
        <rFont val="Calibri"/>
        <family val="2"/>
      </rPr>
      <t>]</t>
    </r>
    <r>
      <rPr>
        <sz val="11"/>
        <color theme="1"/>
        <rFont val="宋体"/>
        <charset val="134"/>
      </rPr>
      <t>大瓶</t>
    </r>
    <r>
      <rPr>
        <sz val="11"/>
        <color theme="1"/>
        <rFont val="Calibri"/>
        <family val="2"/>
      </rPr>
      <t>969g×1</t>
    </r>
    <r>
      <rPr>
        <sz val="11"/>
        <color theme="1"/>
        <rFont val="宋体"/>
        <charset val="134"/>
      </rPr>
      <t>瓶</t>
    </r>
  </si>
  <si>
    <r>
      <rPr>
        <sz val="11"/>
        <color theme="1"/>
        <rFont val="宋体"/>
        <charset val="134"/>
      </rPr>
      <t>千顺方便食品店</t>
    </r>
  </si>
  <si>
    <t>http://item.jd.com/10142358160468.html</t>
  </si>
  <si>
    <t>10142358160468</t>
  </si>
  <si>
    <r>
      <rPr>
        <sz val="11"/>
        <color theme="1"/>
        <rFont val="宋体"/>
        <charset val="134"/>
      </rPr>
      <t>千味居店</t>
    </r>
  </si>
  <si>
    <t>https://item.jd.com/10191753124233.html</t>
  </si>
  <si>
    <t>10191753124233</t>
  </si>
  <si>
    <r>
      <rPr>
        <sz val="11"/>
        <rFont val="宋体"/>
        <charset val="134"/>
      </rPr>
      <t>融岭卡士酸奶宝贝第二餐</t>
    </r>
    <r>
      <rPr>
        <sz val="11"/>
        <rFont val="Calibri"/>
        <family val="2"/>
      </rPr>
      <t>85g*10</t>
    </r>
    <r>
      <rPr>
        <sz val="11"/>
        <rFont val="宋体"/>
        <charset val="134"/>
      </rPr>
      <t>袋装无蔗糖无添加剂高钙儿童低温酸牛奶</t>
    </r>
    <r>
      <rPr>
        <sz val="11"/>
        <rFont val="Calibri"/>
        <family val="2"/>
      </rPr>
      <t xml:space="preserve"> </t>
    </r>
    <r>
      <rPr>
        <sz val="11"/>
        <rFont val="宋体"/>
        <charset val="134"/>
      </rPr>
      <t>【</t>
    </r>
    <r>
      <rPr>
        <sz val="11"/>
        <rFont val="Calibri"/>
        <family val="2"/>
      </rPr>
      <t>0%</t>
    </r>
    <r>
      <rPr>
        <sz val="11"/>
        <rFont val="宋体"/>
        <charset val="134"/>
      </rPr>
      <t>蔗糖】原味</t>
    </r>
    <r>
      <rPr>
        <sz val="11"/>
        <rFont val="Calibri"/>
        <family val="2"/>
      </rPr>
      <t>85g*10</t>
    </r>
    <r>
      <rPr>
        <sz val="11"/>
        <rFont val="宋体"/>
        <charset val="134"/>
      </rPr>
      <t>袋</t>
    </r>
  </si>
  <si>
    <r>
      <rPr>
        <sz val="11"/>
        <color theme="1"/>
        <rFont val="宋体"/>
        <charset val="134"/>
      </rPr>
      <t>融岭卡士酸奶宝贝第二餐</t>
    </r>
    <r>
      <rPr>
        <sz val="11"/>
        <color theme="1"/>
        <rFont val="Calibri"/>
        <family val="2"/>
      </rPr>
      <t>85g*10</t>
    </r>
    <r>
      <rPr>
        <sz val="11"/>
        <color theme="1"/>
        <rFont val="宋体"/>
        <charset val="134"/>
      </rPr>
      <t>袋装无蔗糖无添加剂高钙儿童低温酸牛奶</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蔗糖】原味</t>
    </r>
    <r>
      <rPr>
        <sz val="11"/>
        <color theme="1"/>
        <rFont val="Calibri"/>
        <family val="2"/>
      </rPr>
      <t>85g*10</t>
    </r>
    <r>
      <rPr>
        <sz val="11"/>
        <color theme="1"/>
        <rFont val="宋体"/>
        <charset val="134"/>
      </rPr>
      <t>袋</t>
    </r>
  </si>
  <si>
    <t>https://item.jd.com/10155503655225.html</t>
  </si>
  <si>
    <t>10155503655225</t>
  </si>
  <si>
    <r>
      <rPr>
        <sz val="11"/>
        <rFont val="宋体"/>
        <charset val="134"/>
      </rPr>
      <t>卡士（</t>
    </r>
    <r>
      <rPr>
        <sz val="11"/>
        <rFont val="Calibri"/>
        <family val="2"/>
      </rPr>
      <t>CLASSY.KISS</t>
    </r>
    <r>
      <rPr>
        <sz val="11"/>
        <rFont val="宋体"/>
        <charset val="134"/>
      </rPr>
      <t>）卡士酸奶宝贝第二餐</t>
    </r>
    <r>
      <rPr>
        <sz val="11"/>
        <rFont val="Calibri"/>
        <family val="2"/>
      </rPr>
      <t>8515</t>
    </r>
    <r>
      <rPr>
        <sz val="11"/>
        <rFont val="宋体"/>
        <charset val="134"/>
      </rPr>
      <t>袋装无蔗糖无添加剂高钙儿童低温酸牛奶</t>
    </r>
    <r>
      <rPr>
        <sz val="11"/>
        <rFont val="Calibri"/>
        <family val="2"/>
      </rPr>
      <t xml:space="preserve"> </t>
    </r>
    <r>
      <rPr>
        <sz val="11"/>
        <rFont val="宋体"/>
        <charset val="134"/>
      </rPr>
      <t>原味</t>
    </r>
    <r>
      <rPr>
        <sz val="11"/>
        <rFont val="Calibri"/>
        <family val="2"/>
      </rPr>
      <t>85g*15</t>
    </r>
    <r>
      <rPr>
        <sz val="11"/>
        <rFont val="宋体"/>
        <charset val="134"/>
      </rPr>
      <t>袋</t>
    </r>
    <r>
      <rPr>
        <sz val="11"/>
        <rFont val="Calibri"/>
        <family val="2"/>
      </rPr>
      <t>[0</t>
    </r>
    <r>
      <rPr>
        <sz val="11"/>
        <rFont val="宋体"/>
        <charset val="134"/>
      </rPr>
      <t>蔗糖</t>
    </r>
    <r>
      <rPr>
        <sz val="11"/>
        <rFont val="Calibri"/>
        <family val="2"/>
      </rPr>
      <t>]</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</si>
  <si>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8515</t>
    </r>
    <r>
      <rPr>
        <sz val="11"/>
        <color theme="1"/>
        <rFont val="宋体"/>
        <charset val="134"/>
      </rPr>
      <t>袋装无蔗糖无添加剂高钙儿童低温酸牛奶</t>
    </r>
    <r>
      <rPr>
        <sz val="11"/>
        <color theme="1"/>
        <rFont val="Calibri"/>
        <family val="2"/>
      </rPr>
      <t xml:space="preserve"> </t>
    </r>
    <r>
      <rPr>
        <sz val="11"/>
        <color theme="1"/>
        <rFont val="宋体"/>
        <charset val="134"/>
      </rPr>
      <t>原味</t>
    </r>
    <r>
      <rPr>
        <sz val="11"/>
        <color theme="1"/>
        <rFont val="Calibri"/>
        <family val="2"/>
      </rPr>
      <t>85g*15</t>
    </r>
    <r>
      <rPr>
        <sz val="11"/>
        <color theme="1"/>
        <rFont val="宋体"/>
        <charset val="134"/>
      </rPr>
      <t>袋</t>
    </r>
    <r>
      <rPr>
        <sz val="11"/>
        <color theme="1"/>
        <rFont val="Calibri"/>
        <family val="2"/>
      </rPr>
      <t>[0</t>
    </r>
    <r>
      <rPr>
        <sz val="11"/>
        <color theme="1"/>
        <rFont val="宋体"/>
        <charset val="134"/>
      </rPr>
      <t>蔗糖</t>
    </r>
    <r>
      <rPr>
        <sz val="11"/>
        <color theme="1"/>
        <rFont val="Calibri"/>
        <family val="2"/>
      </rPr>
      <t>]</t>
    </r>
  </si>
  <si>
    <t>https://item.jd.com/10155503655228.html</t>
  </si>
  <si>
    <t>10155503655228</t>
  </si>
  <si>
    <r>
      <rPr>
        <sz val="11"/>
        <rFont val="宋体"/>
        <charset val="134"/>
      </rPr>
      <t>卡士（</t>
    </r>
    <r>
      <rPr>
        <sz val="11"/>
        <rFont val="Calibri"/>
        <family val="2"/>
      </rPr>
      <t>CLASSY.KISS</t>
    </r>
    <r>
      <rPr>
        <sz val="11"/>
        <rFont val="宋体"/>
        <charset val="134"/>
      </rPr>
      <t>）卡士酸奶宝贝第二餐</t>
    </r>
    <r>
      <rPr>
        <sz val="11"/>
        <rFont val="Calibri"/>
        <family val="2"/>
      </rPr>
      <t>8515</t>
    </r>
    <r>
      <rPr>
        <sz val="11"/>
        <rFont val="宋体"/>
        <charset val="134"/>
      </rPr>
      <t>袋装无蔗糖无添加剂高钙儿童低温酸牛奶</t>
    </r>
    <r>
      <rPr>
        <sz val="11"/>
        <rFont val="Calibri"/>
        <family val="2"/>
      </rPr>
      <t xml:space="preserve"> </t>
    </r>
    <r>
      <rPr>
        <sz val="11"/>
        <rFont val="宋体"/>
        <charset val="134"/>
      </rPr>
      <t>原味</t>
    </r>
    <r>
      <rPr>
        <sz val="11"/>
        <rFont val="Calibri"/>
        <family val="2"/>
      </rPr>
      <t>5</t>
    </r>
    <r>
      <rPr>
        <sz val="11"/>
        <rFont val="宋体"/>
        <charset val="134"/>
      </rPr>
      <t>袋</t>
    </r>
    <r>
      <rPr>
        <sz val="11"/>
        <rFont val="Calibri"/>
        <family val="2"/>
      </rPr>
      <t>+</t>
    </r>
    <r>
      <rPr>
        <sz val="11"/>
        <rFont val="宋体"/>
        <charset val="134"/>
      </rPr>
      <t>西梅</t>
    </r>
    <r>
      <rPr>
        <sz val="11"/>
        <rFont val="Calibri"/>
        <family val="2"/>
      </rPr>
      <t>5</t>
    </r>
    <r>
      <rPr>
        <sz val="11"/>
        <rFont val="宋体"/>
        <charset val="134"/>
      </rPr>
      <t>袋</t>
    </r>
    <r>
      <rPr>
        <sz val="11"/>
        <rFont val="Calibri"/>
        <family val="2"/>
      </rPr>
      <t>+</t>
    </r>
    <r>
      <rPr>
        <sz val="11"/>
        <rFont val="宋体"/>
        <charset val="134"/>
      </rPr>
      <t>草莓</t>
    </r>
    <r>
      <rPr>
        <sz val="11"/>
        <rFont val="Calibri"/>
        <family val="2"/>
      </rPr>
      <t>5</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</si>
  <si>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8515</t>
    </r>
    <r>
      <rPr>
        <sz val="11"/>
        <color theme="1"/>
        <rFont val="宋体"/>
        <charset val="134"/>
      </rPr>
      <t>袋装无蔗糖无添加剂高钙儿童低温酸牛奶</t>
    </r>
    <r>
      <rPr>
        <sz val="11"/>
        <color theme="1"/>
        <rFont val="Calibri"/>
        <family val="2"/>
      </rPr>
      <t xml:space="preserve"> </t>
    </r>
    <r>
      <rPr>
        <sz val="11"/>
        <color theme="1"/>
        <rFont val="宋体"/>
        <charset val="134"/>
      </rPr>
      <t>原味</t>
    </r>
    <r>
      <rPr>
        <sz val="11"/>
        <color theme="1"/>
        <rFont val="Calibri"/>
        <family val="2"/>
      </rPr>
      <t>5</t>
    </r>
    <r>
      <rPr>
        <sz val="11"/>
        <color theme="1"/>
        <rFont val="宋体"/>
        <charset val="134"/>
      </rPr>
      <t>袋</t>
    </r>
    <r>
      <rPr>
        <sz val="11"/>
        <color theme="1"/>
        <rFont val="Calibri"/>
        <family val="2"/>
      </rPr>
      <t>+</t>
    </r>
    <r>
      <rPr>
        <sz val="11"/>
        <color theme="1"/>
        <rFont val="宋体"/>
        <charset val="134"/>
      </rPr>
      <t>西梅</t>
    </r>
    <r>
      <rPr>
        <sz val="11"/>
        <color theme="1"/>
        <rFont val="Calibri"/>
        <family val="2"/>
      </rPr>
      <t>5</t>
    </r>
    <r>
      <rPr>
        <sz val="11"/>
        <color theme="1"/>
        <rFont val="宋体"/>
        <charset val="134"/>
      </rPr>
      <t>袋</t>
    </r>
    <r>
      <rPr>
        <sz val="11"/>
        <color theme="1"/>
        <rFont val="Calibri"/>
        <family val="2"/>
      </rPr>
      <t>+</t>
    </r>
    <r>
      <rPr>
        <sz val="11"/>
        <color theme="1"/>
        <rFont val="宋体"/>
        <charset val="134"/>
      </rPr>
      <t>草莓</t>
    </r>
    <r>
      <rPr>
        <sz val="11"/>
        <color theme="1"/>
        <rFont val="Calibri"/>
        <family val="2"/>
      </rPr>
      <t>5</t>
    </r>
    <r>
      <rPr>
        <sz val="11"/>
        <color theme="1"/>
        <rFont val="宋体"/>
        <charset val="134"/>
      </rPr>
      <t>袋</t>
    </r>
  </si>
  <si>
    <t>https://item.jd.com/10202650202792.html</t>
  </si>
  <si>
    <t>10202650202792</t>
  </si>
  <si>
    <r>
      <rPr>
        <sz val="11"/>
        <rFont val="宋体"/>
        <charset val="134"/>
      </rPr>
      <t>卡士宝贝第二餐酸奶</t>
    </r>
    <r>
      <rPr>
        <sz val="11"/>
        <rFont val="Calibri"/>
        <family val="2"/>
      </rPr>
      <t>85g</t>
    </r>
    <r>
      <rPr>
        <sz val="11"/>
        <rFont val="宋体"/>
        <charset val="134"/>
      </rPr>
      <t>生牛乳山楂西梅原味酸牛奶</t>
    </r>
    <r>
      <rPr>
        <sz val="11"/>
        <rFont val="Calibri"/>
        <family val="2"/>
      </rPr>
      <t>0</t>
    </r>
    <r>
      <rPr>
        <sz val="11"/>
        <rFont val="宋体"/>
        <charset val="134"/>
      </rPr>
      <t>添加</t>
    </r>
    <r>
      <rPr>
        <sz val="11"/>
        <rFont val="Calibri"/>
        <family val="2"/>
      </rPr>
      <t xml:space="preserve"> </t>
    </r>
    <r>
      <rPr>
        <sz val="11"/>
        <rFont val="宋体"/>
        <charset val="134"/>
      </rPr>
      <t>原味</t>
    </r>
    <r>
      <rPr>
        <sz val="11"/>
        <rFont val="Calibri"/>
        <family val="2"/>
      </rPr>
      <t>85g*12</t>
    </r>
    <r>
      <rPr>
        <sz val="11"/>
        <rFont val="宋体"/>
        <charset val="134"/>
      </rPr>
      <t>袋</t>
    </r>
  </si>
  <si>
    <r>
      <rPr>
        <sz val="11"/>
        <color theme="1"/>
        <rFont val="宋体"/>
        <charset val="134"/>
      </rPr>
      <t>卡士宝贝第二餐酸奶</t>
    </r>
    <r>
      <rPr>
        <sz val="11"/>
        <color theme="1"/>
        <rFont val="Calibri"/>
        <family val="2"/>
      </rPr>
      <t>85g</t>
    </r>
    <r>
      <rPr>
        <sz val="11"/>
        <color theme="1"/>
        <rFont val="宋体"/>
        <charset val="134"/>
      </rPr>
      <t>生牛乳山楂西梅原味酸牛奶</t>
    </r>
    <r>
      <rPr>
        <sz val="11"/>
        <color theme="1"/>
        <rFont val="Calibri"/>
        <family val="2"/>
      </rPr>
      <t>0</t>
    </r>
    <r>
      <rPr>
        <sz val="11"/>
        <color theme="1"/>
        <rFont val="宋体"/>
        <charset val="134"/>
      </rPr>
      <t>添加</t>
    </r>
    <r>
      <rPr>
        <sz val="11"/>
        <color theme="1"/>
        <rFont val="Calibri"/>
        <family val="2"/>
      </rPr>
      <t xml:space="preserve"> </t>
    </r>
    <r>
      <rPr>
        <sz val="11"/>
        <color theme="1"/>
        <rFont val="宋体"/>
        <charset val="134"/>
      </rPr>
      <t>原味</t>
    </r>
    <r>
      <rPr>
        <sz val="11"/>
        <color theme="1"/>
        <rFont val="Calibri"/>
        <family val="2"/>
      </rPr>
      <t>85g*12</t>
    </r>
    <r>
      <rPr>
        <sz val="11"/>
        <color theme="1"/>
        <rFont val="宋体"/>
        <charset val="134"/>
      </rPr>
      <t>袋</t>
    </r>
  </si>
  <si>
    <r>
      <rPr>
        <sz val="11"/>
        <color theme="1"/>
        <rFont val="宋体"/>
        <charset val="134"/>
      </rPr>
      <t>巧恬小店</t>
    </r>
  </si>
  <si>
    <t>https://item.jd.com/10166336392248.html</t>
  </si>
  <si>
    <t>10166336392248</t>
  </si>
  <si>
    <r>
      <rPr>
        <sz val="11"/>
        <rFont val="宋体"/>
        <charset val="134"/>
      </rPr>
      <t>卡士【新品】吃酸系列大颗果肉风味发酵乳木瓜芭乐低温酸奶</t>
    </r>
    <r>
      <rPr>
        <sz val="11"/>
        <rFont val="Calibri"/>
        <family val="2"/>
      </rPr>
      <t xml:space="preserve">140g </t>
    </r>
    <r>
      <rPr>
        <sz val="11"/>
        <rFont val="宋体"/>
        <charset val="134"/>
      </rPr>
      <t>【</t>
    </r>
    <r>
      <rPr>
        <sz val="11"/>
        <rFont val="Calibri"/>
        <family val="2"/>
      </rPr>
      <t>3</t>
    </r>
    <r>
      <rPr>
        <sz val="11"/>
        <rFont val="宋体"/>
        <charset val="134"/>
      </rPr>
      <t>杯】粉芭乐柠檬水蜜桃风味</t>
    </r>
    <r>
      <rPr>
        <sz val="11"/>
        <rFont val="Calibri"/>
        <family val="2"/>
      </rPr>
      <t>140g</t>
    </r>
  </si>
  <si>
    <r>
      <rPr>
        <sz val="11"/>
        <color theme="1"/>
        <rFont val="宋体"/>
        <charset val="134"/>
      </rPr>
      <t>卡士【新品】吃酸系列大颗果肉风味发酵乳木瓜芭乐低温酸奶</t>
    </r>
    <r>
      <rPr>
        <sz val="11"/>
        <color theme="1"/>
        <rFont val="Calibri"/>
        <family val="2"/>
      </rPr>
      <t xml:space="preserve">140g </t>
    </r>
    <r>
      <rPr>
        <sz val="11"/>
        <color theme="1"/>
        <rFont val="宋体"/>
        <charset val="134"/>
      </rPr>
      <t>【</t>
    </r>
    <r>
      <rPr>
        <sz val="11"/>
        <color theme="1"/>
        <rFont val="Calibri"/>
        <family val="2"/>
      </rPr>
      <t>3</t>
    </r>
    <r>
      <rPr>
        <sz val="11"/>
        <color theme="1"/>
        <rFont val="宋体"/>
        <charset val="134"/>
      </rPr>
      <t>杯】粉芭乐柠檬水蜜桃风味</t>
    </r>
    <r>
      <rPr>
        <sz val="11"/>
        <color theme="1"/>
        <rFont val="Calibri"/>
        <family val="2"/>
      </rPr>
      <t>140g</t>
    </r>
  </si>
  <si>
    <t>https://item.jd.com/10166336392249.html</t>
  </si>
  <si>
    <t>10166336392249</t>
  </si>
  <si>
    <r>
      <rPr>
        <sz val="11"/>
        <rFont val="宋体"/>
        <charset val="134"/>
      </rPr>
      <t>卡士【新品】吃酸系列大颗果肉风味发酵乳木瓜芭乐低温酸奶</t>
    </r>
    <r>
      <rPr>
        <sz val="11"/>
        <rFont val="Calibri"/>
        <family val="2"/>
      </rPr>
      <t xml:space="preserve">140g </t>
    </r>
    <r>
      <rPr>
        <sz val="11"/>
        <rFont val="宋体"/>
        <charset val="134"/>
      </rPr>
      <t>【</t>
    </r>
    <r>
      <rPr>
        <sz val="11"/>
        <rFont val="Calibri"/>
        <family val="2"/>
      </rPr>
      <t>3</t>
    </r>
    <r>
      <rPr>
        <sz val="11"/>
        <rFont val="宋体"/>
        <charset val="134"/>
      </rPr>
      <t>杯】黄桃话梅杏风味</t>
    </r>
    <r>
      <rPr>
        <sz val="11"/>
        <rFont val="Calibri"/>
        <family val="2"/>
      </rPr>
      <t>140g</t>
    </r>
  </si>
  <si>
    <r>
      <rPr>
        <sz val="11"/>
        <color theme="1"/>
        <rFont val="宋体"/>
        <charset val="134"/>
      </rPr>
      <t>卡士【新品】吃酸系列大颗果肉风味发酵乳木瓜芭乐低温酸奶</t>
    </r>
    <r>
      <rPr>
        <sz val="11"/>
        <color theme="1"/>
        <rFont val="Calibri"/>
        <family val="2"/>
      </rPr>
      <t xml:space="preserve">140g </t>
    </r>
    <r>
      <rPr>
        <sz val="11"/>
        <color theme="1"/>
        <rFont val="宋体"/>
        <charset val="134"/>
      </rPr>
      <t>【</t>
    </r>
    <r>
      <rPr>
        <sz val="11"/>
        <color theme="1"/>
        <rFont val="Calibri"/>
        <family val="2"/>
      </rPr>
      <t>3</t>
    </r>
    <r>
      <rPr>
        <sz val="11"/>
        <color theme="1"/>
        <rFont val="宋体"/>
        <charset val="134"/>
      </rPr>
      <t>杯】黄桃话梅杏风味</t>
    </r>
    <r>
      <rPr>
        <sz val="11"/>
        <color theme="1"/>
        <rFont val="Calibri"/>
        <family val="2"/>
      </rPr>
      <t>140g</t>
    </r>
  </si>
  <si>
    <t>https://item.jd.com/10166335226734.html</t>
  </si>
  <si>
    <t>10166335226734</t>
  </si>
  <si>
    <r>
      <rPr>
        <sz val="11"/>
        <rFont val="宋体"/>
        <charset val="134"/>
      </rPr>
      <t>卡士【新品】吃酸系列大颗果肉风味发酵乳木瓜芭乐低温酸奶</t>
    </r>
    <r>
      <rPr>
        <sz val="11"/>
        <rFont val="Calibri"/>
        <family val="2"/>
      </rPr>
      <t xml:space="preserve">140g </t>
    </r>
    <r>
      <rPr>
        <sz val="11"/>
        <rFont val="宋体"/>
        <charset val="134"/>
      </rPr>
      <t>【</t>
    </r>
    <r>
      <rPr>
        <sz val="11"/>
        <rFont val="Calibri"/>
        <family val="2"/>
      </rPr>
      <t>6</t>
    </r>
    <r>
      <rPr>
        <sz val="11"/>
        <rFont val="宋体"/>
        <charset val="134"/>
      </rPr>
      <t>杯】粉芭乐柠檬水蜜桃风味</t>
    </r>
    <r>
      <rPr>
        <sz val="11"/>
        <rFont val="Calibri"/>
        <family val="2"/>
      </rPr>
      <t>140g</t>
    </r>
  </si>
  <si>
    <r>
      <rPr>
        <sz val="11"/>
        <color theme="1"/>
        <rFont val="宋体"/>
        <charset val="134"/>
      </rPr>
      <t>卡士【新品】吃酸系列大颗果肉风味发酵乳木瓜芭乐低温酸奶</t>
    </r>
    <r>
      <rPr>
        <sz val="11"/>
        <color theme="1"/>
        <rFont val="Calibri"/>
        <family val="2"/>
      </rPr>
      <t xml:space="preserve">140g </t>
    </r>
    <r>
      <rPr>
        <sz val="11"/>
        <color theme="1"/>
        <rFont val="宋体"/>
        <charset val="134"/>
      </rPr>
      <t>【</t>
    </r>
    <r>
      <rPr>
        <sz val="11"/>
        <color theme="1"/>
        <rFont val="Calibri"/>
        <family val="2"/>
      </rPr>
      <t>6</t>
    </r>
    <r>
      <rPr>
        <sz val="11"/>
        <color theme="1"/>
        <rFont val="宋体"/>
        <charset val="134"/>
      </rPr>
      <t>杯】粉芭乐柠檬水蜜桃风味</t>
    </r>
    <r>
      <rPr>
        <sz val="11"/>
        <color theme="1"/>
        <rFont val="Calibri"/>
        <family val="2"/>
      </rPr>
      <t>140g</t>
    </r>
  </si>
  <si>
    <t>https://item.jd.com/10111080012113.html</t>
  </si>
  <si>
    <t>10111080012113</t>
  </si>
  <si>
    <r>
      <rPr>
        <sz val="11"/>
        <rFont val="宋体"/>
        <charset val="134"/>
      </rPr>
      <t>卡士酸奶宝贝第二餐低温儿童</t>
    </r>
    <r>
      <rPr>
        <sz val="11"/>
        <rFont val="Calibri"/>
        <family val="2"/>
      </rPr>
      <t>0</t>
    </r>
    <r>
      <rPr>
        <sz val="11"/>
        <rFont val="宋体"/>
        <charset val="134"/>
      </rPr>
      <t>蔗糖无添加原味袋装</t>
    </r>
    <r>
      <rPr>
        <sz val="11"/>
        <rFont val="Calibri"/>
        <family val="2"/>
      </rPr>
      <t xml:space="preserve">85g </t>
    </r>
    <r>
      <rPr>
        <sz val="11"/>
        <rFont val="宋体"/>
        <charset val="134"/>
      </rPr>
      <t>西梅苹果味</t>
    </r>
    <r>
      <rPr>
        <sz val="11"/>
        <rFont val="Calibri"/>
        <family val="2"/>
      </rPr>
      <t>85g*12</t>
    </r>
    <r>
      <rPr>
        <sz val="11"/>
        <rFont val="宋体"/>
        <charset val="134"/>
      </rPr>
      <t>袋</t>
    </r>
  </si>
  <si>
    <r>
      <rPr>
        <sz val="11"/>
        <color theme="1"/>
        <rFont val="宋体"/>
        <charset val="134"/>
      </rPr>
      <t>卡士酸奶宝贝第二餐低温儿童</t>
    </r>
    <r>
      <rPr>
        <sz val="11"/>
        <color theme="1"/>
        <rFont val="Calibri"/>
        <family val="2"/>
      </rPr>
      <t>0</t>
    </r>
    <r>
      <rPr>
        <sz val="11"/>
        <color theme="1"/>
        <rFont val="宋体"/>
        <charset val="134"/>
      </rPr>
      <t>蔗糖无添加原味袋装</t>
    </r>
    <r>
      <rPr>
        <sz val="11"/>
        <color theme="1"/>
        <rFont val="Calibri"/>
        <family val="2"/>
      </rPr>
      <t xml:space="preserve">85g </t>
    </r>
    <r>
      <rPr>
        <sz val="11"/>
        <color theme="1"/>
        <rFont val="宋体"/>
        <charset val="134"/>
      </rPr>
      <t>西梅苹果味</t>
    </r>
    <r>
      <rPr>
        <sz val="11"/>
        <color theme="1"/>
        <rFont val="Calibri"/>
        <family val="2"/>
      </rPr>
      <t>85g*12</t>
    </r>
    <r>
      <rPr>
        <sz val="11"/>
        <color theme="1"/>
        <rFont val="宋体"/>
        <charset val="134"/>
      </rPr>
      <t>袋</t>
    </r>
  </si>
  <si>
    <t>https://item.jd.com/10111080012118.html</t>
  </si>
  <si>
    <t>10111080012118</t>
  </si>
  <si>
    <r>
      <rPr>
        <sz val="11"/>
        <rFont val="宋体"/>
        <charset val="134"/>
      </rPr>
      <t>卡士酸奶宝贝第二餐低温儿童</t>
    </r>
    <r>
      <rPr>
        <sz val="11"/>
        <rFont val="Calibri"/>
        <family val="2"/>
      </rPr>
      <t>0</t>
    </r>
    <r>
      <rPr>
        <sz val="11"/>
        <rFont val="宋体"/>
        <charset val="134"/>
      </rPr>
      <t>蔗糖无添加原味袋装</t>
    </r>
    <r>
      <rPr>
        <sz val="11"/>
        <rFont val="Calibri"/>
        <family val="2"/>
      </rPr>
      <t xml:space="preserve">85g </t>
    </r>
    <r>
      <rPr>
        <sz val="11"/>
        <rFont val="宋体"/>
        <charset val="134"/>
      </rPr>
      <t>西梅苹果味</t>
    </r>
    <r>
      <rPr>
        <sz val="11"/>
        <rFont val="Calibri"/>
        <family val="2"/>
      </rPr>
      <t>85g*6</t>
    </r>
    <r>
      <rPr>
        <sz val="11"/>
        <rFont val="宋体"/>
        <charset val="134"/>
      </rPr>
      <t>袋</t>
    </r>
  </si>
  <si>
    <r>
      <rPr>
        <sz val="11"/>
        <color theme="1"/>
        <rFont val="宋体"/>
        <charset val="134"/>
      </rPr>
      <t>卡士酸奶宝贝第二餐低温儿童</t>
    </r>
    <r>
      <rPr>
        <sz val="11"/>
        <color theme="1"/>
        <rFont val="Calibri"/>
        <family val="2"/>
      </rPr>
      <t>0</t>
    </r>
    <r>
      <rPr>
        <sz val="11"/>
        <color theme="1"/>
        <rFont val="宋体"/>
        <charset val="134"/>
      </rPr>
      <t>蔗糖无添加原味袋装</t>
    </r>
    <r>
      <rPr>
        <sz val="11"/>
        <color theme="1"/>
        <rFont val="Calibri"/>
        <family val="2"/>
      </rPr>
      <t xml:space="preserve">85g </t>
    </r>
    <r>
      <rPr>
        <sz val="11"/>
        <color theme="1"/>
        <rFont val="宋体"/>
        <charset val="134"/>
      </rPr>
      <t>西梅苹果味</t>
    </r>
    <r>
      <rPr>
        <sz val="11"/>
        <color theme="1"/>
        <rFont val="Calibri"/>
        <family val="2"/>
      </rPr>
      <t>85g*6</t>
    </r>
    <r>
      <rPr>
        <sz val="11"/>
        <color theme="1"/>
        <rFont val="宋体"/>
        <charset val="134"/>
      </rPr>
      <t>袋</t>
    </r>
  </si>
  <si>
    <t>http://item.jd.com/100298044204.html</t>
  </si>
  <si>
    <t>100298044204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</si>
  <si>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小奶罐</t>
    </r>
    <r>
      <rPr>
        <sz val="11"/>
        <rFont val="Calibri"/>
        <family val="2"/>
      </rPr>
      <t>440g*4</t>
    </r>
    <r>
      <rPr>
        <sz val="11"/>
        <rFont val="宋体"/>
        <charset val="134"/>
      </rPr>
      <t>瓶</t>
    </r>
    <r>
      <rPr>
        <sz val="11"/>
        <rFont val="Calibri"/>
        <family val="2"/>
      </rPr>
      <t>+</t>
    </r>
    <r>
      <rPr>
        <sz val="11"/>
        <rFont val="宋体"/>
        <charset val="134"/>
      </rPr>
      <t>无蔗糖</t>
    </r>
    <r>
      <rPr>
        <sz val="11"/>
        <rFont val="Calibri"/>
        <family val="2"/>
      </rPr>
      <t>428g*4</t>
    </r>
    <r>
      <rPr>
        <sz val="11"/>
        <rFont val="宋体"/>
        <charset val="134"/>
      </rPr>
      <t>低温酸奶</t>
    </r>
    <r>
      <rPr>
        <sz val="11"/>
        <rFont val="Calibri"/>
        <family val="2"/>
      </rPr>
      <t xml:space="preserve"> </t>
    </r>
    <r>
      <rPr>
        <sz val="11"/>
        <rFont val="宋体"/>
        <charset val="134"/>
      </rPr>
      <t>源头直发</t>
    </r>
    <r>
      <rPr>
        <sz val="11"/>
        <rFont val="Calibri"/>
        <family val="2"/>
      </rPr>
      <t xml:space="preserve"> </t>
    </r>
    <r>
      <rPr>
        <sz val="11"/>
        <rFont val="宋体"/>
        <charset val="134"/>
      </rPr>
      <t>包邮</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</si>
  <si>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小奶罐</t>
    </r>
    <r>
      <rPr>
        <sz val="11"/>
        <color theme="1"/>
        <rFont val="Calibri"/>
        <family val="2"/>
      </rPr>
      <t>440g*4</t>
    </r>
    <r>
      <rPr>
        <sz val="11"/>
        <color theme="1"/>
        <rFont val="宋体"/>
        <charset val="134"/>
      </rPr>
      <t>瓶</t>
    </r>
    <r>
      <rPr>
        <sz val="11"/>
        <color theme="1"/>
        <rFont val="Calibri"/>
        <family val="2"/>
      </rPr>
      <t>+</t>
    </r>
    <r>
      <rPr>
        <sz val="11"/>
        <color theme="1"/>
        <rFont val="宋体"/>
        <charset val="134"/>
      </rPr>
      <t>无蔗糖</t>
    </r>
    <r>
      <rPr>
        <sz val="11"/>
        <color theme="1"/>
        <rFont val="Calibri"/>
        <family val="2"/>
      </rPr>
      <t>428g*4</t>
    </r>
    <r>
      <rPr>
        <sz val="11"/>
        <color theme="1"/>
        <rFont val="宋体"/>
        <charset val="134"/>
      </rPr>
      <t>低温酸奶</t>
    </r>
    <r>
      <rPr>
        <sz val="11"/>
        <color theme="1"/>
        <rFont val="Calibri"/>
        <family val="2"/>
      </rPr>
      <t xml:space="preserve"> </t>
    </r>
    <r>
      <rPr>
        <sz val="11"/>
        <color theme="1"/>
        <rFont val="宋体"/>
        <charset val="134"/>
      </rPr>
      <t>源头直发</t>
    </r>
    <r>
      <rPr>
        <sz val="11"/>
        <color theme="1"/>
        <rFont val="Calibri"/>
        <family val="2"/>
      </rPr>
      <t xml:space="preserve"> </t>
    </r>
    <r>
      <rPr>
        <sz val="11"/>
        <color theme="1"/>
        <rFont val="宋体"/>
        <charset val="134"/>
      </rPr>
      <t>包邮</t>
    </r>
  </si>
  <si>
    <t>https://item.jd.com/100242810246.html</t>
  </si>
  <si>
    <t>100242810246</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</si>
  <si>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山楂鸡内金味</t>
    </r>
    <r>
      <rPr>
        <sz val="11"/>
        <rFont val="Calibri"/>
        <family val="2"/>
      </rPr>
      <t>85g*6</t>
    </r>
    <r>
      <rPr>
        <sz val="11"/>
        <rFont val="宋体"/>
        <charset val="134"/>
      </rPr>
      <t>袋</t>
    </r>
    <r>
      <rPr>
        <sz val="11"/>
        <rFont val="Calibri"/>
        <family val="2"/>
      </rPr>
      <t xml:space="preserve"> </t>
    </r>
    <r>
      <rPr>
        <sz val="11"/>
        <rFont val="宋体"/>
        <charset val="134"/>
      </rPr>
      <t>低温酸奶</t>
    </r>
    <r>
      <rPr>
        <sz val="11"/>
        <rFont val="Calibri"/>
        <family val="2"/>
      </rPr>
      <t xml:space="preserve"> </t>
    </r>
    <r>
      <rPr>
        <sz val="11"/>
        <rFont val="宋体"/>
        <charset val="134"/>
      </rPr>
      <t>源头直发包邮</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</si>
  <si>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山楂鸡内金味</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源头直发包邮</t>
    </r>
  </si>
  <si>
    <t>https://item.jd.com/100185661695.html</t>
  </si>
  <si>
    <t>100185661695</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</si>
  <si>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西梅苹果味</t>
    </r>
    <r>
      <rPr>
        <sz val="11"/>
        <rFont val="Calibri"/>
        <family val="2"/>
      </rPr>
      <t>85g*6</t>
    </r>
    <r>
      <rPr>
        <sz val="11"/>
        <rFont val="宋体"/>
        <charset val="134"/>
      </rPr>
      <t>袋</t>
    </r>
    <r>
      <rPr>
        <sz val="11"/>
        <rFont val="Calibri"/>
        <family val="2"/>
      </rPr>
      <t xml:space="preserve"> 0</t>
    </r>
    <r>
      <rPr>
        <sz val="11"/>
        <rFont val="宋体"/>
        <charset val="134"/>
      </rPr>
      <t>蔗糖酸奶</t>
    </r>
    <r>
      <rPr>
        <sz val="11"/>
        <rFont val="Calibri"/>
        <family val="2"/>
      </rPr>
      <t xml:space="preserve"> </t>
    </r>
    <r>
      <rPr>
        <sz val="11"/>
        <rFont val="宋体"/>
        <charset val="134"/>
      </rPr>
      <t>源头直发包邮</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</si>
  <si>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西梅苹果味</t>
    </r>
    <r>
      <rPr>
        <sz val="11"/>
        <color theme="1"/>
        <rFont val="Calibri"/>
        <family val="2"/>
      </rPr>
      <t>85g*6</t>
    </r>
    <r>
      <rPr>
        <sz val="11"/>
        <color theme="1"/>
        <rFont val="宋体"/>
        <charset val="134"/>
      </rPr>
      <t>袋</t>
    </r>
    <r>
      <rPr>
        <sz val="11"/>
        <color theme="1"/>
        <rFont val="Calibri"/>
        <family val="2"/>
      </rPr>
      <t xml:space="preserve"> 0</t>
    </r>
    <r>
      <rPr>
        <sz val="11"/>
        <color theme="1"/>
        <rFont val="宋体"/>
        <charset val="134"/>
      </rPr>
      <t>蔗糖酸奶</t>
    </r>
    <r>
      <rPr>
        <sz val="11"/>
        <color theme="1"/>
        <rFont val="Calibri"/>
        <family val="2"/>
      </rPr>
      <t xml:space="preserve"> </t>
    </r>
    <r>
      <rPr>
        <sz val="11"/>
        <color theme="1"/>
        <rFont val="宋体"/>
        <charset val="134"/>
      </rPr>
      <t>源头直发包邮</t>
    </r>
  </si>
  <si>
    <r>
      <rPr>
        <sz val="11"/>
        <color theme="1"/>
        <rFont val="宋体"/>
        <charset val="134"/>
      </rPr>
      <t>山野精品店</t>
    </r>
  </si>
  <si>
    <t>http://item.jd.com/10194260083221.html</t>
  </si>
  <si>
    <t>10194260083221</t>
  </si>
  <si>
    <r>
      <rPr>
        <sz val="11"/>
        <rFont val="宋体"/>
        <charset val="134"/>
      </rPr>
      <t>迪士尼（</t>
    </r>
    <r>
      <rPr>
        <sz val="11"/>
        <rFont val="Calibri"/>
        <family val="2"/>
      </rPr>
      <t>DISNEY</t>
    </r>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酸奶原味</t>
    </r>
    <r>
      <rPr>
        <sz val="11"/>
        <rFont val="Calibri"/>
        <family val="2"/>
      </rPr>
      <t>1kg</t>
    </r>
    <r>
      <rPr>
        <sz val="11"/>
        <rFont val="宋体"/>
        <charset val="134"/>
      </rPr>
      <t>大瓶装</t>
    </r>
    <r>
      <rPr>
        <sz val="11"/>
        <rFont val="Calibri"/>
        <family val="2"/>
      </rPr>
      <t>0</t>
    </r>
    <r>
      <rPr>
        <sz val="11"/>
        <rFont val="宋体"/>
        <charset val="134"/>
      </rPr>
      <t>蔗糖益生菌健身代餐风</t>
    </r>
    <r>
      <rPr>
        <sz val="11"/>
        <rFont val="Calibri"/>
        <family val="2"/>
      </rPr>
      <t xml:space="preserve"> 3</t>
    </r>
    <r>
      <rPr>
        <sz val="11"/>
        <rFont val="宋体"/>
        <charset val="134"/>
      </rPr>
      <t>瓶</t>
    </r>
  </si>
  <si>
    <r>
      <rPr>
        <sz val="11"/>
        <color theme="1"/>
        <rFont val="宋体"/>
        <charset val="134"/>
      </rPr>
      <t>迪士尼（</t>
    </r>
    <r>
      <rPr>
        <sz val="11"/>
        <color theme="1"/>
        <rFont val="Calibri"/>
        <family val="2"/>
      </rPr>
      <t>DISNEY</t>
    </r>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酸奶原味</t>
    </r>
    <r>
      <rPr>
        <sz val="11"/>
        <color theme="1"/>
        <rFont val="Calibri"/>
        <family val="2"/>
      </rPr>
      <t>1kg</t>
    </r>
    <r>
      <rPr>
        <sz val="11"/>
        <color theme="1"/>
        <rFont val="宋体"/>
        <charset val="134"/>
      </rPr>
      <t>大瓶装</t>
    </r>
    <r>
      <rPr>
        <sz val="11"/>
        <color theme="1"/>
        <rFont val="Calibri"/>
        <family val="2"/>
      </rPr>
      <t>0</t>
    </r>
    <r>
      <rPr>
        <sz val="11"/>
        <color theme="1"/>
        <rFont val="宋体"/>
        <charset val="134"/>
      </rPr>
      <t>蔗糖益生菌健身代餐风</t>
    </r>
    <r>
      <rPr>
        <sz val="11"/>
        <color theme="1"/>
        <rFont val="Calibri"/>
        <family val="2"/>
      </rPr>
      <t xml:space="preserve"> 3</t>
    </r>
    <r>
      <rPr>
        <sz val="11"/>
        <color theme="1"/>
        <rFont val="宋体"/>
        <charset val="134"/>
      </rPr>
      <t>瓶</t>
    </r>
  </si>
  <si>
    <r>
      <rPr>
        <sz val="11"/>
        <color theme="1"/>
        <rFont val="宋体"/>
        <charset val="134"/>
      </rPr>
      <t>杉忻棠食品零食店</t>
    </r>
  </si>
  <si>
    <t>http://item.jd.com/10134306355236.html</t>
  </si>
  <si>
    <t>405.6</t>
  </si>
  <si>
    <t>10134306355236</t>
  </si>
  <si>
    <r>
      <rPr>
        <sz val="11"/>
        <rFont val="宋体"/>
        <charset val="134"/>
      </rPr>
      <t>卡士</t>
    </r>
    <r>
      <rPr>
        <sz val="11"/>
        <rFont val="Calibri"/>
        <family val="2"/>
      </rPr>
      <t>007</t>
    </r>
    <r>
      <rPr>
        <sz val="11"/>
        <rFont val="宋体"/>
        <charset val="134"/>
      </rPr>
      <t>小瓶益生菌酸奶</t>
    </r>
    <r>
      <rPr>
        <sz val="11"/>
        <rFont val="Calibri"/>
        <family val="2"/>
      </rPr>
      <t>0</t>
    </r>
    <r>
      <rPr>
        <sz val="11"/>
        <rFont val="宋体"/>
        <charset val="134"/>
      </rPr>
      <t>蔗糖小奶罐</t>
    </r>
    <r>
      <rPr>
        <sz val="11"/>
        <rFont val="Calibri"/>
        <family val="2"/>
      </rPr>
      <t>*4</t>
    </r>
    <r>
      <rPr>
        <sz val="11"/>
        <rFont val="宋体"/>
        <charset val="134"/>
      </rPr>
      <t>瓶儿童无添加原味早餐学生奶</t>
    </r>
    <r>
      <rPr>
        <sz val="11"/>
        <rFont val="Calibri"/>
        <family val="2"/>
      </rPr>
      <t xml:space="preserve"> </t>
    </r>
    <r>
      <rPr>
        <sz val="11"/>
        <rFont val="宋体"/>
        <charset val="134"/>
      </rPr>
      <t>【</t>
    </r>
    <r>
      <rPr>
        <sz val="11"/>
        <rFont val="Calibri"/>
        <family val="2"/>
      </rPr>
      <t>0</t>
    </r>
    <r>
      <rPr>
        <sz val="11"/>
        <rFont val="宋体"/>
        <charset val="134"/>
      </rPr>
      <t>蔗糖】小奶罐</t>
    </r>
    <r>
      <rPr>
        <sz val="11"/>
        <rFont val="Calibri"/>
        <family val="2"/>
      </rPr>
      <t>428g*6</t>
    </r>
    <r>
      <rPr>
        <sz val="11"/>
        <rFont val="宋体"/>
        <charset val="134"/>
      </rPr>
      <t>瓶</t>
    </r>
  </si>
  <si>
    <r>
      <rPr>
        <sz val="11"/>
        <color theme="1"/>
        <rFont val="宋体"/>
        <charset val="134"/>
      </rPr>
      <t>卡士</t>
    </r>
    <r>
      <rPr>
        <sz val="11"/>
        <color theme="1"/>
        <rFont val="Calibri"/>
        <family val="2"/>
      </rPr>
      <t>007</t>
    </r>
    <r>
      <rPr>
        <sz val="11"/>
        <color theme="1"/>
        <rFont val="宋体"/>
        <charset val="134"/>
      </rPr>
      <t>小瓶益生菌酸奶</t>
    </r>
    <r>
      <rPr>
        <sz val="11"/>
        <color theme="1"/>
        <rFont val="Calibri"/>
        <family val="2"/>
      </rPr>
      <t>0</t>
    </r>
    <r>
      <rPr>
        <sz val="11"/>
        <color theme="1"/>
        <rFont val="宋体"/>
        <charset val="134"/>
      </rPr>
      <t>蔗糖小奶罐</t>
    </r>
    <r>
      <rPr>
        <sz val="11"/>
        <color theme="1"/>
        <rFont val="Calibri"/>
        <family val="2"/>
      </rPr>
      <t>*4</t>
    </r>
    <r>
      <rPr>
        <sz val="11"/>
        <color theme="1"/>
        <rFont val="宋体"/>
        <charset val="134"/>
      </rPr>
      <t>瓶儿童无添加原味早餐学生奶</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蔗糖】小奶罐</t>
    </r>
    <r>
      <rPr>
        <sz val="11"/>
        <color theme="1"/>
        <rFont val="Calibri"/>
        <family val="2"/>
      </rPr>
      <t>428g*6</t>
    </r>
    <r>
      <rPr>
        <sz val="11"/>
        <color theme="1"/>
        <rFont val="宋体"/>
        <charset val="134"/>
      </rPr>
      <t>瓶</t>
    </r>
  </si>
  <si>
    <t>https://item.jd.com/10154751940283.html</t>
  </si>
  <si>
    <t>10154751940283</t>
  </si>
  <si>
    <r>
      <rPr>
        <sz val="11"/>
        <rFont val="宋体"/>
        <charset val="134"/>
      </rPr>
      <t>卡士酸奶宝贝第二餐</t>
    </r>
    <r>
      <rPr>
        <sz val="11"/>
        <rFont val="Calibri"/>
        <family val="2"/>
      </rPr>
      <t>85g</t>
    </r>
    <r>
      <rPr>
        <sz val="11"/>
        <rFont val="宋体"/>
        <charset val="134"/>
      </rPr>
      <t>儿童酸奶原味山楂</t>
    </r>
    <r>
      <rPr>
        <sz val="11"/>
        <rFont val="Calibri"/>
        <family val="2"/>
      </rPr>
      <t>0</t>
    </r>
    <r>
      <rPr>
        <sz val="11"/>
        <rFont val="宋体"/>
        <charset val="134"/>
      </rPr>
      <t>添加剂</t>
    </r>
    <r>
      <rPr>
        <sz val="11"/>
        <rFont val="Calibri"/>
        <family val="2"/>
      </rPr>
      <t>0</t>
    </r>
    <r>
      <rPr>
        <sz val="11"/>
        <rFont val="宋体"/>
        <charset val="134"/>
      </rPr>
      <t>蔗糖宝宝代餐奶</t>
    </r>
    <r>
      <rPr>
        <sz val="11"/>
        <rFont val="Calibri"/>
        <family val="2"/>
      </rPr>
      <t xml:space="preserve"> [</t>
    </r>
    <r>
      <rPr>
        <sz val="11"/>
        <rFont val="宋体"/>
        <charset val="134"/>
      </rPr>
      <t>礼盒装</t>
    </r>
    <r>
      <rPr>
        <sz val="11"/>
        <rFont val="Calibri"/>
        <family val="2"/>
      </rPr>
      <t>]</t>
    </r>
    <r>
      <rPr>
        <sz val="11"/>
        <rFont val="宋体"/>
        <charset val="134"/>
      </rPr>
      <t>原味</t>
    </r>
    <r>
      <rPr>
        <sz val="11"/>
        <rFont val="Calibri"/>
        <family val="2"/>
      </rPr>
      <t>12</t>
    </r>
    <r>
      <rPr>
        <sz val="11"/>
        <rFont val="宋体"/>
        <charset val="134"/>
      </rPr>
      <t>袋</t>
    </r>
  </si>
  <si>
    <r>
      <rPr>
        <sz val="11"/>
        <color theme="1"/>
        <rFont val="宋体"/>
        <charset val="134"/>
      </rPr>
      <t>卡士酸奶宝贝第二餐</t>
    </r>
    <r>
      <rPr>
        <sz val="11"/>
        <color theme="1"/>
        <rFont val="Calibri"/>
        <family val="2"/>
      </rPr>
      <t>85g</t>
    </r>
    <r>
      <rPr>
        <sz val="11"/>
        <color theme="1"/>
        <rFont val="宋体"/>
        <charset val="134"/>
      </rPr>
      <t>儿童酸奶原味山楂</t>
    </r>
    <r>
      <rPr>
        <sz val="11"/>
        <color theme="1"/>
        <rFont val="Calibri"/>
        <family val="2"/>
      </rPr>
      <t>0</t>
    </r>
    <r>
      <rPr>
        <sz val="11"/>
        <color theme="1"/>
        <rFont val="宋体"/>
        <charset val="134"/>
      </rPr>
      <t>添加剂</t>
    </r>
    <r>
      <rPr>
        <sz val="11"/>
        <color theme="1"/>
        <rFont val="Calibri"/>
        <family val="2"/>
      </rPr>
      <t>0</t>
    </r>
    <r>
      <rPr>
        <sz val="11"/>
        <color theme="1"/>
        <rFont val="宋体"/>
        <charset val="134"/>
      </rPr>
      <t>蔗糖宝宝代餐奶</t>
    </r>
    <r>
      <rPr>
        <sz val="11"/>
        <color theme="1"/>
        <rFont val="Calibri"/>
        <family val="2"/>
      </rPr>
      <t xml:space="preserve"> [</t>
    </r>
    <r>
      <rPr>
        <sz val="11"/>
        <color theme="1"/>
        <rFont val="宋体"/>
        <charset val="134"/>
      </rPr>
      <t>礼盒装</t>
    </r>
    <r>
      <rPr>
        <sz val="11"/>
        <color theme="1"/>
        <rFont val="Calibri"/>
        <family val="2"/>
      </rPr>
      <t>]</t>
    </r>
    <r>
      <rPr>
        <sz val="11"/>
        <color theme="1"/>
        <rFont val="宋体"/>
        <charset val="134"/>
      </rPr>
      <t>原味</t>
    </r>
    <r>
      <rPr>
        <sz val="11"/>
        <color theme="1"/>
        <rFont val="Calibri"/>
        <family val="2"/>
      </rPr>
      <t>12</t>
    </r>
    <r>
      <rPr>
        <sz val="11"/>
        <color theme="1"/>
        <rFont val="宋体"/>
        <charset val="134"/>
      </rPr>
      <t>袋</t>
    </r>
  </si>
  <si>
    <r>
      <rPr>
        <sz val="11"/>
        <color theme="1"/>
        <rFont val="宋体"/>
        <charset val="134"/>
      </rPr>
      <t>善勇零食专营店</t>
    </r>
  </si>
  <si>
    <t>https://item.jd.com/10154745519631.html</t>
  </si>
  <si>
    <t>10154745519631</t>
  </si>
  <si>
    <r>
      <rPr>
        <sz val="11"/>
        <color theme="1"/>
        <rFont val="宋体"/>
        <charset val="134"/>
      </rPr>
      <t>赏心</t>
    </r>
    <r>
      <rPr>
        <sz val="11"/>
        <color theme="1"/>
        <rFont val="Calibri"/>
        <family val="2"/>
      </rPr>
      <t>b</t>
    </r>
    <r>
      <rPr>
        <sz val="11"/>
        <color theme="1"/>
        <rFont val="宋体"/>
        <charset val="134"/>
      </rPr>
      <t>店</t>
    </r>
  </si>
  <si>
    <t>http://item.jd.com/10192780405517.html</t>
  </si>
  <si>
    <t>459</t>
  </si>
  <si>
    <t>10192780405517</t>
  </si>
  <si>
    <r>
      <rPr>
        <sz val="11"/>
        <rFont val="宋体"/>
        <charset val="134"/>
      </rPr>
      <t>卡士酸奶</t>
    </r>
    <r>
      <rPr>
        <sz val="11"/>
        <rFont val="Calibri"/>
        <family val="2"/>
      </rPr>
      <t>007</t>
    </r>
    <r>
      <rPr>
        <sz val="11"/>
        <rFont val="宋体"/>
        <charset val="134"/>
      </rPr>
      <t>益生菌酸奶</t>
    </r>
    <r>
      <rPr>
        <sz val="11"/>
        <rFont val="Calibri"/>
        <family val="2"/>
      </rPr>
      <t>440g</t>
    </r>
    <r>
      <rPr>
        <sz val="11"/>
        <rFont val="宋体"/>
        <charset val="134"/>
      </rPr>
      <t>小奶罐儿童酸牛奶原味发酵乳</t>
    </r>
    <r>
      <rPr>
        <sz val="11"/>
        <rFont val="Calibri"/>
        <family val="2"/>
      </rPr>
      <t>0</t>
    </r>
    <r>
      <rPr>
        <sz val="11"/>
        <rFont val="宋体"/>
        <charset val="134"/>
      </rPr>
      <t>蔗糖可选</t>
    </r>
    <r>
      <rPr>
        <sz val="11"/>
        <rFont val="Calibri"/>
        <family val="2"/>
      </rPr>
      <t xml:space="preserve"> [</t>
    </r>
    <r>
      <rPr>
        <sz val="11"/>
        <rFont val="宋体"/>
        <charset val="134"/>
      </rPr>
      <t>红色</t>
    </r>
    <r>
      <rPr>
        <sz val="11"/>
        <rFont val="Calibri"/>
        <family val="2"/>
      </rPr>
      <t>]</t>
    </r>
    <r>
      <rPr>
        <sz val="11"/>
        <rFont val="宋体"/>
        <charset val="134"/>
      </rPr>
      <t>有甜味</t>
    </r>
    <r>
      <rPr>
        <sz val="11"/>
        <rFont val="Calibri"/>
        <family val="2"/>
      </rPr>
      <t>440g 4</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</si>
  <si>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益生菌酸奶</t>
    </r>
    <r>
      <rPr>
        <sz val="11"/>
        <color theme="1"/>
        <rFont val="Calibri"/>
        <family val="2"/>
      </rPr>
      <t>440g</t>
    </r>
    <r>
      <rPr>
        <sz val="11"/>
        <color theme="1"/>
        <rFont val="宋体"/>
        <charset val="134"/>
      </rPr>
      <t>小奶罐儿童酸牛奶原味发酵乳</t>
    </r>
    <r>
      <rPr>
        <sz val="11"/>
        <color theme="1"/>
        <rFont val="Calibri"/>
        <family val="2"/>
      </rPr>
      <t>0</t>
    </r>
    <r>
      <rPr>
        <sz val="11"/>
        <color theme="1"/>
        <rFont val="宋体"/>
        <charset val="134"/>
      </rPr>
      <t>蔗糖可选</t>
    </r>
    <r>
      <rPr>
        <sz val="11"/>
        <color theme="1"/>
        <rFont val="Calibri"/>
        <family val="2"/>
      </rPr>
      <t xml:space="preserve"> [</t>
    </r>
    <r>
      <rPr>
        <sz val="11"/>
        <color theme="1"/>
        <rFont val="宋体"/>
        <charset val="134"/>
      </rPr>
      <t>红色</t>
    </r>
    <r>
      <rPr>
        <sz val="11"/>
        <color theme="1"/>
        <rFont val="Calibri"/>
        <family val="2"/>
      </rPr>
      <t>]</t>
    </r>
    <r>
      <rPr>
        <sz val="11"/>
        <color theme="1"/>
        <rFont val="宋体"/>
        <charset val="134"/>
      </rPr>
      <t>有甜味</t>
    </r>
    <r>
      <rPr>
        <sz val="11"/>
        <color theme="1"/>
        <rFont val="Calibri"/>
        <family val="2"/>
      </rPr>
      <t>440g 4</t>
    </r>
    <r>
      <rPr>
        <sz val="11"/>
        <color theme="1"/>
        <rFont val="宋体"/>
        <charset val="134"/>
      </rPr>
      <t>瓶</t>
    </r>
  </si>
  <si>
    <r>
      <rPr>
        <sz val="11"/>
        <color theme="1"/>
        <rFont val="宋体"/>
        <charset val="134"/>
      </rPr>
      <t>赏心</t>
    </r>
    <r>
      <rPr>
        <sz val="11"/>
        <color theme="1"/>
        <rFont val="Calibri"/>
        <family val="2"/>
      </rPr>
      <t>d</t>
    </r>
    <r>
      <rPr>
        <sz val="11"/>
        <color theme="1"/>
        <rFont val="宋体"/>
        <charset val="134"/>
      </rPr>
      <t>店</t>
    </r>
  </si>
  <si>
    <t>http://item.jd.com/10193903693378.html</t>
  </si>
  <si>
    <t>10193903693378</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</si>
  <si>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t>
    </r>
    <r>
      <rPr>
        <sz val="11"/>
        <rFont val="Calibri"/>
        <family val="2"/>
      </rPr>
      <t xml:space="preserve"> [</t>
    </r>
    <r>
      <rPr>
        <sz val="11"/>
        <rFont val="宋体"/>
        <charset val="134"/>
      </rPr>
      <t>有甜味</t>
    </r>
    <r>
      <rPr>
        <sz val="11"/>
        <rFont val="Calibri"/>
        <family val="2"/>
      </rPr>
      <t>7</t>
    </r>
    <r>
      <rPr>
        <sz val="11"/>
        <rFont val="宋体"/>
        <charset val="134"/>
      </rPr>
      <t>种益生菌</t>
    </r>
    <r>
      <rPr>
        <sz val="11"/>
        <rFont val="Calibri"/>
        <family val="2"/>
      </rPr>
      <t>]</t>
    </r>
    <r>
      <rPr>
        <sz val="11"/>
        <rFont val="宋体"/>
        <charset val="134"/>
      </rPr>
      <t>小奶罐</t>
    </r>
    <r>
      <rPr>
        <sz val="11"/>
        <rFont val="Calibri"/>
        <family val="2"/>
      </rPr>
      <t>440g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</si>
  <si>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t>
    </r>
    <r>
      <rPr>
        <sz val="11"/>
        <color theme="1"/>
        <rFont val="Calibri"/>
        <family val="2"/>
      </rPr>
      <t xml:space="preserve"> [</t>
    </r>
    <r>
      <rPr>
        <sz val="11"/>
        <color theme="1"/>
        <rFont val="宋体"/>
        <charset val="134"/>
      </rPr>
      <t>有甜味</t>
    </r>
    <r>
      <rPr>
        <sz val="11"/>
        <color theme="1"/>
        <rFont val="Calibri"/>
        <family val="2"/>
      </rPr>
      <t>7</t>
    </r>
    <r>
      <rPr>
        <sz val="11"/>
        <color theme="1"/>
        <rFont val="宋体"/>
        <charset val="134"/>
      </rPr>
      <t>种益生菌</t>
    </r>
    <r>
      <rPr>
        <sz val="11"/>
        <color theme="1"/>
        <rFont val="Calibri"/>
        <family val="2"/>
      </rPr>
      <t>]</t>
    </r>
    <r>
      <rPr>
        <sz val="11"/>
        <color theme="1"/>
        <rFont val="宋体"/>
        <charset val="134"/>
      </rPr>
      <t>小奶罐</t>
    </r>
    <r>
      <rPr>
        <sz val="11"/>
        <color theme="1"/>
        <rFont val="Calibri"/>
        <family val="2"/>
      </rPr>
      <t>440g</t>
    </r>
  </si>
  <si>
    <r>
      <rPr>
        <sz val="11"/>
        <color theme="1"/>
        <rFont val="宋体"/>
        <charset val="134"/>
      </rPr>
      <t>诗意粮香店</t>
    </r>
  </si>
  <si>
    <t>https://item.jd.com/10163116937346.html</t>
  </si>
  <si>
    <t>10163116937346</t>
  </si>
  <si>
    <r>
      <rPr>
        <sz val="11"/>
        <color theme="1"/>
        <rFont val="宋体"/>
        <charset val="134"/>
      </rPr>
      <t>食全食美零食店</t>
    </r>
  </si>
  <si>
    <t>https://item.jd.com/10200776436530.html</t>
  </si>
  <si>
    <t>10200776436530</t>
  </si>
  <si>
    <r>
      <rPr>
        <sz val="11"/>
        <rFont val="宋体"/>
        <charset val="134"/>
      </rPr>
      <t>卡士吃酸系列大颗果肉风味木瓜粉芭乐黄桃发酵乳低温酸奶</t>
    </r>
    <r>
      <rPr>
        <sz val="11"/>
        <rFont val="Calibri"/>
        <family val="2"/>
      </rPr>
      <t>140g*6</t>
    </r>
    <r>
      <rPr>
        <sz val="11"/>
        <rFont val="宋体"/>
        <charset val="134"/>
      </rPr>
      <t>杯</t>
    </r>
    <r>
      <rPr>
        <sz val="11"/>
        <rFont val="Calibri"/>
        <family val="2"/>
      </rPr>
      <t xml:space="preserve"> </t>
    </r>
    <r>
      <rPr>
        <sz val="11"/>
        <rFont val="宋体"/>
        <charset val="134"/>
      </rPr>
      <t>酸木瓜双柚芦荟风味</t>
    </r>
    <r>
      <rPr>
        <sz val="11"/>
        <rFont val="Calibri"/>
        <family val="2"/>
      </rPr>
      <t>140g*6</t>
    </r>
    <r>
      <rPr>
        <sz val="11"/>
        <rFont val="宋体"/>
        <charset val="134"/>
      </rPr>
      <t>杯</t>
    </r>
  </si>
  <si>
    <r>
      <rPr>
        <sz val="11"/>
        <color theme="1"/>
        <rFont val="宋体"/>
        <charset val="134"/>
      </rPr>
      <t>卡士吃酸系列大颗果肉风味木瓜粉芭乐黄桃发酵乳低温酸奶</t>
    </r>
    <r>
      <rPr>
        <sz val="11"/>
        <color theme="1"/>
        <rFont val="Calibri"/>
        <family val="2"/>
      </rPr>
      <t>140g*6</t>
    </r>
    <r>
      <rPr>
        <sz val="11"/>
        <color theme="1"/>
        <rFont val="宋体"/>
        <charset val="134"/>
      </rPr>
      <t>杯</t>
    </r>
    <r>
      <rPr>
        <sz val="11"/>
        <color theme="1"/>
        <rFont val="Calibri"/>
        <family val="2"/>
      </rPr>
      <t xml:space="preserve"> </t>
    </r>
    <r>
      <rPr>
        <sz val="11"/>
        <color theme="1"/>
        <rFont val="宋体"/>
        <charset val="134"/>
      </rPr>
      <t>酸木瓜双柚芦荟风味</t>
    </r>
    <r>
      <rPr>
        <sz val="11"/>
        <color theme="1"/>
        <rFont val="Calibri"/>
        <family val="2"/>
      </rPr>
      <t>140g*6</t>
    </r>
    <r>
      <rPr>
        <sz val="11"/>
        <color theme="1"/>
        <rFont val="宋体"/>
        <charset val="134"/>
      </rPr>
      <t>杯</t>
    </r>
  </si>
  <si>
    <t>http://item.jd.com/10203623022428.html</t>
  </si>
  <si>
    <t>10203623022428</t>
  </si>
  <si>
    <r>
      <rPr>
        <sz val="11"/>
        <rFont val="宋体"/>
        <charset val="134"/>
      </rPr>
      <t>卡士</t>
    </r>
    <r>
      <rPr>
        <sz val="11"/>
        <rFont val="Calibri"/>
        <family val="2"/>
      </rPr>
      <t>007</t>
    </r>
    <r>
      <rPr>
        <sz val="11"/>
        <rFont val="宋体"/>
        <charset val="134"/>
      </rPr>
      <t>家庭装原味</t>
    </r>
    <r>
      <rPr>
        <sz val="11"/>
        <rFont val="Calibri"/>
        <family val="2"/>
      </rPr>
      <t>969g</t>
    </r>
    <r>
      <rPr>
        <sz val="11"/>
        <rFont val="宋体"/>
        <charset val="134"/>
      </rPr>
      <t>益生菌发酵乳低温卡士酸奶营养早餐</t>
    </r>
    <r>
      <rPr>
        <sz val="11"/>
        <rFont val="Calibri"/>
        <family val="2"/>
      </rPr>
      <t xml:space="preserve"> (</t>
    </r>
    <r>
      <rPr>
        <sz val="11"/>
        <rFont val="宋体"/>
        <charset val="134"/>
      </rPr>
      <t>蓝</t>
    </r>
    <r>
      <rPr>
        <sz val="11"/>
        <rFont val="Calibri"/>
        <family val="2"/>
      </rPr>
      <t>)007</t>
    </r>
    <r>
      <rPr>
        <sz val="11"/>
        <rFont val="宋体"/>
        <charset val="134"/>
      </rPr>
      <t>酸奶</t>
    </r>
    <r>
      <rPr>
        <sz val="11"/>
        <rFont val="Calibri"/>
        <family val="2"/>
      </rPr>
      <t>969g*2</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</si>
  <si>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家庭装原味</t>
    </r>
    <r>
      <rPr>
        <sz val="11"/>
        <color theme="1"/>
        <rFont val="Calibri"/>
        <family val="2"/>
      </rPr>
      <t>969g</t>
    </r>
    <r>
      <rPr>
        <sz val="11"/>
        <color theme="1"/>
        <rFont val="宋体"/>
        <charset val="134"/>
      </rPr>
      <t>益生菌发酵乳低温卡士酸奶营养早餐</t>
    </r>
    <r>
      <rPr>
        <sz val="11"/>
        <color theme="1"/>
        <rFont val="Calibri"/>
        <family val="2"/>
      </rPr>
      <t xml:space="preserve"> (</t>
    </r>
    <r>
      <rPr>
        <sz val="11"/>
        <color theme="1"/>
        <rFont val="宋体"/>
        <charset val="134"/>
      </rPr>
      <t>蓝</t>
    </r>
    <r>
      <rPr>
        <sz val="11"/>
        <color theme="1"/>
        <rFont val="Calibri"/>
        <family val="2"/>
      </rPr>
      <t>)007</t>
    </r>
    <r>
      <rPr>
        <sz val="11"/>
        <color theme="1"/>
        <rFont val="宋体"/>
        <charset val="134"/>
      </rPr>
      <t>酸奶</t>
    </r>
    <r>
      <rPr>
        <sz val="11"/>
        <color theme="1"/>
        <rFont val="Calibri"/>
        <family val="2"/>
      </rPr>
      <t>969g*2</t>
    </r>
    <r>
      <rPr>
        <sz val="11"/>
        <color theme="1"/>
        <rFont val="宋体"/>
        <charset val="134"/>
      </rPr>
      <t>瓶</t>
    </r>
  </si>
  <si>
    <r>
      <rPr>
        <sz val="11"/>
        <color theme="1"/>
        <rFont val="宋体"/>
        <charset val="134"/>
      </rPr>
      <t>水墨食品店</t>
    </r>
  </si>
  <si>
    <t>http://item.jd.com/10191060576067.html</t>
  </si>
  <si>
    <t>10191060576067</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</si>
  <si>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4 007</t>
    </r>
    <r>
      <rPr>
        <sz val="11"/>
        <rFont val="宋体"/>
        <charset val="134"/>
      </rPr>
      <t>益生菌原味</t>
    </r>
    <r>
      <rPr>
        <sz val="11"/>
        <rFont val="Calibri"/>
        <family val="2"/>
      </rPr>
      <t>440g*5</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</si>
  <si>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益生菌风味发酵乳零</t>
    </r>
    <r>
      <rPr>
        <sz val="11"/>
        <color theme="1"/>
        <rFont val="Calibri"/>
        <family val="2"/>
      </rPr>
      <t>0</t>
    </r>
    <r>
      <rPr>
        <sz val="11"/>
        <color theme="1"/>
        <rFont val="宋体"/>
        <charset val="134"/>
      </rPr>
      <t>蔗糖</t>
    </r>
    <r>
      <rPr>
        <sz val="11"/>
        <color theme="1"/>
        <rFont val="Calibri"/>
        <family val="2"/>
      </rPr>
      <t>428g</t>
    </r>
    <r>
      <rPr>
        <sz val="11"/>
        <color theme="1"/>
        <rFont val="宋体"/>
        <charset val="134"/>
      </rPr>
      <t>早餐奶原味</t>
    </r>
    <r>
      <rPr>
        <sz val="11"/>
        <color theme="1"/>
        <rFont val="Calibri"/>
        <family val="2"/>
      </rPr>
      <t>4 007</t>
    </r>
    <r>
      <rPr>
        <sz val="11"/>
        <color theme="1"/>
        <rFont val="宋体"/>
        <charset val="134"/>
      </rPr>
      <t>益生菌原味</t>
    </r>
    <r>
      <rPr>
        <sz val="11"/>
        <color theme="1"/>
        <rFont val="Calibri"/>
        <family val="2"/>
      </rPr>
      <t>440g*5</t>
    </r>
    <r>
      <rPr>
        <sz val="11"/>
        <color theme="1"/>
        <rFont val="宋体"/>
        <charset val="134"/>
      </rPr>
      <t>瓶</t>
    </r>
  </si>
  <si>
    <t>http://item.jd.com/10191060576071.html</t>
  </si>
  <si>
    <t>103</t>
  </si>
  <si>
    <t>10191060576071</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</si>
  <si>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早餐奶原味</t>
    </r>
    <r>
      <rPr>
        <sz val="11"/>
        <rFont val="Calibri"/>
        <family val="2"/>
      </rPr>
      <t>4 007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</si>
  <si>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益生菌风味发酵乳零</t>
    </r>
    <r>
      <rPr>
        <sz val="11"/>
        <color theme="1"/>
        <rFont val="Calibri"/>
        <family val="2"/>
      </rPr>
      <t>0</t>
    </r>
    <r>
      <rPr>
        <sz val="11"/>
        <color theme="1"/>
        <rFont val="宋体"/>
        <charset val="134"/>
      </rPr>
      <t>蔗糖</t>
    </r>
    <r>
      <rPr>
        <sz val="11"/>
        <color theme="1"/>
        <rFont val="Calibri"/>
        <family val="2"/>
      </rPr>
      <t>428g</t>
    </r>
    <r>
      <rPr>
        <sz val="11"/>
        <color theme="1"/>
        <rFont val="宋体"/>
        <charset val="134"/>
      </rPr>
      <t>早餐奶原味</t>
    </r>
    <r>
      <rPr>
        <sz val="11"/>
        <color theme="1"/>
        <rFont val="Calibri"/>
        <family val="2"/>
      </rPr>
      <t>4 007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*3</t>
    </r>
    <r>
      <rPr>
        <sz val="11"/>
        <color theme="1"/>
        <rFont val="宋体"/>
        <charset val="134"/>
      </rPr>
      <t>瓶</t>
    </r>
  </si>
  <si>
    <r>
      <rPr>
        <sz val="11"/>
        <color theme="1"/>
        <rFont val="宋体"/>
        <charset val="134"/>
      </rPr>
      <t>太原市齐纳专营店</t>
    </r>
  </si>
  <si>
    <t>https://item.jd.com/10197655983652.html</t>
  </si>
  <si>
    <t>10197655983652</t>
  </si>
  <si>
    <t>https://item.jd.com/10197655983651.html</t>
  </si>
  <si>
    <t>10197655983651</t>
  </si>
  <si>
    <r>
      <rPr>
        <sz val="11"/>
        <rFont val="宋体"/>
        <charset val="134"/>
      </rPr>
      <t>卡士酸奶宝贝第二餐低温儿童</t>
    </r>
    <r>
      <rPr>
        <sz val="11"/>
        <rFont val="Calibri"/>
        <family val="2"/>
      </rPr>
      <t>0</t>
    </r>
    <r>
      <rPr>
        <sz val="11"/>
        <rFont val="宋体"/>
        <charset val="134"/>
      </rPr>
      <t>蔗糖无添加原味袋装</t>
    </r>
    <r>
      <rPr>
        <sz val="11"/>
        <rFont val="Calibri"/>
        <family val="2"/>
      </rPr>
      <t xml:space="preserve">85g </t>
    </r>
    <r>
      <rPr>
        <sz val="11"/>
        <rFont val="宋体"/>
        <charset val="134"/>
      </rPr>
      <t>第二餐原味</t>
    </r>
    <r>
      <rPr>
        <sz val="11"/>
        <rFont val="Calibri"/>
        <family val="2"/>
      </rPr>
      <t>85g*12</t>
    </r>
    <r>
      <rPr>
        <sz val="11"/>
        <rFont val="宋体"/>
        <charset val="134"/>
      </rPr>
      <t>袋</t>
    </r>
  </si>
  <si>
    <r>
      <rPr>
        <sz val="11"/>
        <color theme="1"/>
        <rFont val="宋体"/>
        <charset val="134"/>
      </rPr>
      <t>卡士酸奶宝贝第二餐低温儿童</t>
    </r>
    <r>
      <rPr>
        <sz val="11"/>
        <color theme="1"/>
        <rFont val="Calibri"/>
        <family val="2"/>
      </rPr>
      <t>0</t>
    </r>
    <r>
      <rPr>
        <sz val="11"/>
        <color theme="1"/>
        <rFont val="宋体"/>
        <charset val="134"/>
      </rPr>
      <t>蔗糖无添加原味袋装</t>
    </r>
    <r>
      <rPr>
        <sz val="11"/>
        <color theme="1"/>
        <rFont val="Calibri"/>
        <family val="2"/>
      </rPr>
      <t xml:space="preserve">85g </t>
    </r>
    <r>
      <rPr>
        <sz val="11"/>
        <color theme="1"/>
        <rFont val="宋体"/>
        <charset val="134"/>
      </rPr>
      <t>第二餐原味</t>
    </r>
    <r>
      <rPr>
        <sz val="11"/>
        <color theme="1"/>
        <rFont val="Calibri"/>
        <family val="2"/>
      </rPr>
      <t>85g*12</t>
    </r>
    <r>
      <rPr>
        <sz val="11"/>
        <color theme="1"/>
        <rFont val="宋体"/>
        <charset val="134"/>
      </rPr>
      <t>袋</t>
    </r>
  </si>
  <si>
    <r>
      <rPr>
        <sz val="11"/>
        <color theme="1"/>
        <rFont val="宋体"/>
        <charset val="134"/>
      </rPr>
      <t>糖糖精品店</t>
    </r>
  </si>
  <si>
    <t>http://item.jd.com/10194089043053.html</t>
  </si>
  <si>
    <t>10194089043053</t>
  </si>
  <si>
    <t>http://item.jd.com/10194651772752.html</t>
  </si>
  <si>
    <t>10194651772752</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</si>
  <si>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益生菌原味风味发酵乳家庭装早餐</t>
    </r>
    <r>
      <rPr>
        <sz val="11"/>
        <rFont val="Calibri"/>
        <family val="2"/>
      </rPr>
      <t>1kg/</t>
    </r>
    <r>
      <rPr>
        <sz val="11"/>
        <rFont val="宋体"/>
        <charset val="134"/>
      </rPr>
      <t>瓶营</t>
    </r>
    <r>
      <rPr>
        <sz val="11"/>
        <rFont val="Calibri"/>
        <family val="2"/>
      </rPr>
      <t xml:space="preserve"> 2</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</si>
  <si>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益生菌原味风味发酵乳家庭装早餐</t>
    </r>
    <r>
      <rPr>
        <sz val="11"/>
        <color theme="1"/>
        <rFont val="Calibri"/>
        <family val="2"/>
      </rPr>
      <t>1kg/</t>
    </r>
    <r>
      <rPr>
        <sz val="11"/>
        <color theme="1"/>
        <rFont val="宋体"/>
        <charset val="134"/>
      </rPr>
      <t>瓶营</t>
    </r>
    <r>
      <rPr>
        <sz val="11"/>
        <color theme="1"/>
        <rFont val="Calibri"/>
        <family val="2"/>
      </rPr>
      <t xml:space="preserve"> 2</t>
    </r>
    <r>
      <rPr>
        <sz val="11"/>
        <color theme="1"/>
        <rFont val="宋体"/>
        <charset val="134"/>
      </rPr>
      <t>瓶</t>
    </r>
  </si>
  <si>
    <r>
      <rPr>
        <sz val="11"/>
        <color theme="1"/>
        <rFont val="宋体"/>
        <charset val="134"/>
      </rPr>
      <t>涛帆特产店</t>
    </r>
  </si>
  <si>
    <t>http://item.jd.com/10159914683796.html</t>
  </si>
  <si>
    <t>10159914683796</t>
  </si>
  <si>
    <t>https://item.jd.com/10188047507962.html</t>
  </si>
  <si>
    <t>10188047507962</t>
  </si>
  <si>
    <r>
      <rPr>
        <sz val="11"/>
        <rFont val="宋体"/>
        <charset val="134"/>
      </rPr>
      <t>新品卡士吃酸系列大颗果肉风味发酵乳酸木瓜芭乐低温酸奶</t>
    </r>
    <r>
      <rPr>
        <sz val="11"/>
        <rFont val="Calibri"/>
        <family val="2"/>
      </rPr>
      <t>140g 3</t>
    </r>
    <r>
      <rPr>
        <sz val="11"/>
        <rFont val="宋体"/>
        <charset val="134"/>
      </rPr>
      <t>鲜酸木瓜双柚芦荟风味</t>
    </r>
    <r>
      <rPr>
        <sz val="11"/>
        <rFont val="Calibri"/>
        <family val="2"/>
      </rPr>
      <t>140</t>
    </r>
  </si>
  <si>
    <r>
      <rPr>
        <sz val="11"/>
        <color theme="1"/>
        <rFont val="宋体"/>
        <charset val="134"/>
      </rPr>
      <t>新品卡士吃酸系列大颗果肉风味发酵乳酸木瓜芭乐低温酸奶</t>
    </r>
    <r>
      <rPr>
        <sz val="11"/>
        <color theme="1"/>
        <rFont val="Calibri"/>
        <family val="2"/>
      </rPr>
      <t>140g 3</t>
    </r>
    <r>
      <rPr>
        <sz val="11"/>
        <color theme="1"/>
        <rFont val="宋体"/>
        <charset val="134"/>
      </rPr>
      <t>鲜酸木瓜双柚芦荟风味</t>
    </r>
    <r>
      <rPr>
        <sz val="11"/>
        <color theme="1"/>
        <rFont val="Calibri"/>
        <family val="2"/>
      </rPr>
      <t>140</t>
    </r>
  </si>
  <si>
    <t>https://item.jd.com/10188047507958.html</t>
  </si>
  <si>
    <t>10188047507958</t>
  </si>
  <si>
    <r>
      <rPr>
        <sz val="11"/>
        <rFont val="宋体"/>
        <charset val="134"/>
      </rPr>
      <t>新品卡士吃酸系列大颗果肉风味发酵乳酸木瓜芭乐低温酸奶</t>
    </r>
    <r>
      <rPr>
        <sz val="11"/>
        <rFont val="Calibri"/>
        <family val="2"/>
      </rPr>
      <t>140g 6</t>
    </r>
    <r>
      <rPr>
        <sz val="11"/>
        <rFont val="宋体"/>
        <charset val="134"/>
      </rPr>
      <t>吸管杯粉芭乐味</t>
    </r>
    <r>
      <rPr>
        <sz val="11"/>
        <rFont val="Calibri"/>
        <family val="2"/>
      </rPr>
      <t>140g*3+</t>
    </r>
    <r>
      <rPr>
        <sz val="11"/>
        <rFont val="宋体"/>
        <charset val="134"/>
      </rPr>
      <t>黄</t>
    </r>
  </si>
  <si>
    <r>
      <rPr>
        <sz val="11"/>
        <color theme="1"/>
        <rFont val="宋体"/>
        <charset val="134"/>
      </rPr>
      <t>新品卡士吃酸系列大颗果肉风味发酵乳酸木瓜芭乐低温酸奶</t>
    </r>
    <r>
      <rPr>
        <sz val="11"/>
        <color theme="1"/>
        <rFont val="Calibri"/>
        <family val="2"/>
      </rPr>
      <t>140g 6</t>
    </r>
    <r>
      <rPr>
        <sz val="11"/>
        <color theme="1"/>
        <rFont val="宋体"/>
        <charset val="134"/>
      </rPr>
      <t>吸管杯粉芭乐味</t>
    </r>
    <r>
      <rPr>
        <sz val="11"/>
        <color theme="1"/>
        <rFont val="Calibri"/>
        <family val="2"/>
      </rPr>
      <t>140g*3+</t>
    </r>
    <r>
      <rPr>
        <sz val="11"/>
        <color theme="1"/>
        <rFont val="宋体"/>
        <charset val="134"/>
      </rPr>
      <t>黄</t>
    </r>
  </si>
  <si>
    <t>https://item.jd.com/10188047507964.html</t>
  </si>
  <si>
    <t>10188047507964</t>
  </si>
  <si>
    <r>
      <rPr>
        <sz val="11"/>
        <rFont val="宋体"/>
        <charset val="134"/>
      </rPr>
      <t>新品卡士吃酸系列大颗果肉风味发酵乳酸木瓜芭乐低温酸奶</t>
    </r>
    <r>
      <rPr>
        <sz val="11"/>
        <rFont val="Calibri"/>
        <family val="2"/>
      </rPr>
      <t>140g 3</t>
    </r>
    <r>
      <rPr>
        <sz val="11"/>
        <rFont val="宋体"/>
        <charset val="134"/>
      </rPr>
      <t>杯尝鲜黄桃话梅杏风味</t>
    </r>
    <r>
      <rPr>
        <sz val="11"/>
        <rFont val="Calibri"/>
        <family val="2"/>
      </rPr>
      <t>140g</t>
    </r>
  </si>
  <si>
    <r>
      <rPr>
        <sz val="11"/>
        <color theme="1"/>
        <rFont val="宋体"/>
        <charset val="134"/>
      </rPr>
      <t>新品卡士吃酸系列大颗果肉风味发酵乳酸木瓜芭乐低温酸奶</t>
    </r>
    <r>
      <rPr>
        <sz val="11"/>
        <color theme="1"/>
        <rFont val="Calibri"/>
        <family val="2"/>
      </rPr>
      <t>140g 3</t>
    </r>
    <r>
      <rPr>
        <sz val="11"/>
        <color theme="1"/>
        <rFont val="宋体"/>
        <charset val="134"/>
      </rPr>
      <t>杯尝鲜黄桃话梅杏风味</t>
    </r>
    <r>
      <rPr>
        <sz val="11"/>
        <color theme="1"/>
        <rFont val="Calibri"/>
        <family val="2"/>
      </rPr>
      <t>140g</t>
    </r>
  </si>
  <si>
    <t>https://item.jd.com/10188047507959.html</t>
  </si>
  <si>
    <t>10188047507959</t>
  </si>
  <si>
    <r>
      <rPr>
        <sz val="11"/>
        <rFont val="宋体"/>
        <charset val="134"/>
      </rPr>
      <t>新品卡士吃酸系列大颗果肉风味发酵乳酸木瓜芭乐低温酸奶</t>
    </r>
    <r>
      <rPr>
        <sz val="11"/>
        <rFont val="Calibri"/>
        <family val="2"/>
      </rPr>
      <t>140g 6</t>
    </r>
    <r>
      <rPr>
        <sz val="11"/>
        <rFont val="宋体"/>
        <charset val="134"/>
      </rPr>
      <t>赠吸管杯酸木瓜双柚芦荟风</t>
    </r>
  </si>
  <si>
    <r>
      <rPr>
        <sz val="11"/>
        <color theme="1"/>
        <rFont val="宋体"/>
        <charset val="134"/>
      </rPr>
      <t>新品卡士吃酸系列大颗果肉风味发酵乳酸木瓜芭乐低温酸奶</t>
    </r>
    <r>
      <rPr>
        <sz val="11"/>
        <color theme="1"/>
        <rFont val="Calibri"/>
        <family val="2"/>
      </rPr>
      <t>140g 6</t>
    </r>
    <r>
      <rPr>
        <sz val="11"/>
        <color theme="1"/>
        <rFont val="宋体"/>
        <charset val="134"/>
      </rPr>
      <t>赠吸管杯酸木瓜双柚芦荟风</t>
    </r>
  </si>
  <si>
    <r>
      <rPr>
        <sz val="11"/>
        <color theme="1"/>
        <rFont val="宋体"/>
        <charset val="134"/>
      </rPr>
      <t>天上食品店</t>
    </r>
  </si>
  <si>
    <t>http://item.jd.com/10191065503377.html</t>
  </si>
  <si>
    <t>10191065503377</t>
  </si>
  <si>
    <t>http://item.jd.com/10191065998159.html</t>
  </si>
  <si>
    <t>10191065998159</t>
  </si>
  <si>
    <r>
      <rPr>
        <sz val="11"/>
        <color theme="1"/>
        <rFont val="宋体"/>
        <charset val="134"/>
      </rPr>
      <t>天甜圈精品店</t>
    </r>
  </si>
  <si>
    <t>http://item.jd.com/10192675977713.html</t>
  </si>
  <si>
    <t>10192675977713</t>
  </si>
  <si>
    <t>http://item.jd.com/10143607074760.html</t>
  </si>
  <si>
    <t>10143607074760</t>
  </si>
  <si>
    <r>
      <rPr>
        <sz val="11"/>
        <color theme="1"/>
        <rFont val="宋体"/>
        <charset val="134"/>
      </rPr>
      <t>图图食品店</t>
    </r>
  </si>
  <si>
    <t>https://item.jd.com/10188089109139.html</t>
  </si>
  <si>
    <t>10188089109139</t>
  </si>
  <si>
    <r>
      <rPr>
        <sz val="11"/>
        <rFont val="宋体"/>
        <charset val="134"/>
      </rPr>
      <t>卡士酸奶宝贝第二餐无蔗糖无添加剂</t>
    </r>
    <r>
      <rPr>
        <sz val="11"/>
        <rFont val="Calibri"/>
        <family val="2"/>
      </rPr>
      <t>85g*10</t>
    </r>
    <r>
      <rPr>
        <sz val="11"/>
        <rFont val="宋体"/>
        <charset val="134"/>
      </rPr>
      <t>袋</t>
    </r>
    <r>
      <rPr>
        <sz val="11"/>
        <rFont val="Calibri"/>
        <family val="2"/>
      </rPr>
      <t xml:space="preserve"> </t>
    </r>
    <r>
      <rPr>
        <sz val="11"/>
        <rFont val="宋体"/>
        <charset val="134"/>
      </rPr>
      <t>宝贝第二餐</t>
    </r>
    <r>
      <rPr>
        <sz val="11"/>
        <rFont val="Calibri"/>
        <family val="2"/>
      </rPr>
      <t>85g</t>
    </r>
    <r>
      <rPr>
        <sz val="11"/>
        <rFont val="宋体"/>
        <charset val="134"/>
      </rPr>
      <t>原味</t>
    </r>
    <r>
      <rPr>
        <sz val="11"/>
        <rFont val="Calibri"/>
        <family val="2"/>
      </rPr>
      <t>*10</t>
    </r>
    <r>
      <rPr>
        <sz val="11"/>
        <rFont val="宋体"/>
        <charset val="134"/>
      </rPr>
      <t>袋</t>
    </r>
  </si>
  <si>
    <r>
      <rPr>
        <sz val="11"/>
        <color theme="1"/>
        <rFont val="宋体"/>
        <charset val="134"/>
      </rPr>
      <t>卡士酸奶宝贝第二餐无蔗糖无添加剂</t>
    </r>
    <r>
      <rPr>
        <sz val="11"/>
        <color theme="1"/>
        <rFont val="Calibri"/>
        <family val="2"/>
      </rPr>
      <t>85g*10</t>
    </r>
    <r>
      <rPr>
        <sz val="11"/>
        <color theme="1"/>
        <rFont val="宋体"/>
        <charset val="134"/>
      </rPr>
      <t>袋</t>
    </r>
    <r>
      <rPr>
        <sz val="11"/>
        <color theme="1"/>
        <rFont val="Calibri"/>
        <family val="2"/>
      </rPr>
      <t xml:space="preserve"> </t>
    </r>
    <r>
      <rPr>
        <sz val="11"/>
        <color theme="1"/>
        <rFont val="宋体"/>
        <charset val="134"/>
      </rPr>
      <t>宝贝第二餐</t>
    </r>
    <r>
      <rPr>
        <sz val="11"/>
        <color theme="1"/>
        <rFont val="Calibri"/>
        <family val="2"/>
      </rPr>
      <t>85g</t>
    </r>
    <r>
      <rPr>
        <sz val="11"/>
        <color theme="1"/>
        <rFont val="宋体"/>
        <charset val="134"/>
      </rPr>
      <t>原味</t>
    </r>
    <r>
      <rPr>
        <sz val="11"/>
        <color theme="1"/>
        <rFont val="Calibri"/>
        <family val="2"/>
      </rPr>
      <t>*10</t>
    </r>
    <r>
      <rPr>
        <sz val="11"/>
        <color theme="1"/>
        <rFont val="宋体"/>
        <charset val="134"/>
      </rPr>
      <t>袋</t>
    </r>
  </si>
  <si>
    <r>
      <rPr>
        <sz val="11"/>
        <color theme="1"/>
        <rFont val="宋体"/>
        <charset val="134"/>
      </rPr>
      <t>万荔水饮冲调店</t>
    </r>
  </si>
  <si>
    <t>https://item.jd.com/10158635813603.html</t>
  </si>
  <si>
    <t>10158635813603</t>
  </si>
  <si>
    <r>
      <rPr>
        <sz val="11"/>
        <rFont val="宋体"/>
        <charset val="134"/>
      </rPr>
      <t>卡士（</t>
    </r>
    <r>
      <rPr>
        <sz val="11"/>
        <rFont val="Calibri"/>
        <family val="2"/>
      </rPr>
      <t>CLASSY.KISS</t>
    </r>
    <r>
      <rPr>
        <sz val="11"/>
        <rFont val="宋体"/>
        <charset val="134"/>
      </rPr>
      <t>）卡士酸奶宝贝第二餐</t>
    </r>
    <r>
      <rPr>
        <sz val="11"/>
        <rFont val="Calibri"/>
        <family val="2"/>
      </rPr>
      <t>85g*15</t>
    </r>
    <r>
      <rPr>
        <sz val="11"/>
        <rFont val="宋体"/>
        <charset val="134"/>
      </rPr>
      <t>袋装无蔗糖无添加剂高钙儿童低温酸牛奶</t>
    </r>
    <r>
      <rPr>
        <sz val="11"/>
        <rFont val="Calibri"/>
        <family val="2"/>
      </rPr>
      <t xml:space="preserve"> </t>
    </r>
    <r>
      <rPr>
        <sz val="11"/>
        <rFont val="宋体"/>
        <charset val="134"/>
      </rPr>
      <t>西梅味</t>
    </r>
    <r>
      <rPr>
        <sz val="11"/>
        <rFont val="Calibri"/>
        <family val="2"/>
      </rPr>
      <t>85g*15</t>
    </r>
    <r>
      <rPr>
        <sz val="11"/>
        <rFont val="宋体"/>
        <charset val="134"/>
      </rPr>
      <t>袋</t>
    </r>
    <r>
      <rPr>
        <sz val="11"/>
        <rFont val="Calibri"/>
        <family val="2"/>
      </rPr>
      <t>[0</t>
    </r>
    <r>
      <rPr>
        <sz val="11"/>
        <rFont val="宋体"/>
        <charset val="134"/>
      </rPr>
      <t>蔗糖</t>
    </r>
    <r>
      <rPr>
        <sz val="11"/>
        <rFont val="Calibri"/>
        <family val="2"/>
      </rPr>
      <t>]</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</si>
  <si>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85g*15</t>
    </r>
    <r>
      <rPr>
        <sz val="11"/>
        <color theme="1"/>
        <rFont val="宋体"/>
        <charset val="134"/>
      </rPr>
      <t>袋装无蔗糖无添加剂高钙儿童低温酸牛奶</t>
    </r>
    <r>
      <rPr>
        <sz val="11"/>
        <color theme="1"/>
        <rFont val="Calibri"/>
        <family val="2"/>
      </rPr>
      <t xml:space="preserve"> </t>
    </r>
    <r>
      <rPr>
        <sz val="11"/>
        <color theme="1"/>
        <rFont val="宋体"/>
        <charset val="134"/>
      </rPr>
      <t>西梅味</t>
    </r>
    <r>
      <rPr>
        <sz val="11"/>
        <color theme="1"/>
        <rFont val="Calibri"/>
        <family val="2"/>
      </rPr>
      <t>85g*15</t>
    </r>
    <r>
      <rPr>
        <sz val="11"/>
        <color theme="1"/>
        <rFont val="宋体"/>
        <charset val="134"/>
      </rPr>
      <t>袋</t>
    </r>
    <r>
      <rPr>
        <sz val="11"/>
        <color theme="1"/>
        <rFont val="Calibri"/>
        <family val="2"/>
      </rPr>
      <t>[0</t>
    </r>
    <r>
      <rPr>
        <sz val="11"/>
        <color theme="1"/>
        <rFont val="宋体"/>
        <charset val="134"/>
      </rPr>
      <t>蔗糖</t>
    </r>
    <r>
      <rPr>
        <sz val="11"/>
        <color theme="1"/>
        <rFont val="Calibri"/>
        <family val="2"/>
      </rPr>
      <t>]</t>
    </r>
  </si>
  <si>
    <t>https://item.jd.com/10158635813602.html</t>
  </si>
  <si>
    <t>10158635813602</t>
  </si>
  <si>
    <r>
      <rPr>
        <sz val="11"/>
        <rFont val="宋体"/>
        <charset val="134"/>
      </rPr>
      <t>卡士（</t>
    </r>
    <r>
      <rPr>
        <sz val="11"/>
        <rFont val="Calibri"/>
        <family val="2"/>
      </rPr>
      <t>CLASSY.KISS</t>
    </r>
    <r>
      <rPr>
        <sz val="11"/>
        <rFont val="宋体"/>
        <charset val="134"/>
      </rPr>
      <t>）卡士酸奶宝贝第二餐</t>
    </r>
    <r>
      <rPr>
        <sz val="11"/>
        <rFont val="Calibri"/>
        <family val="2"/>
      </rPr>
      <t>85g*15</t>
    </r>
    <r>
      <rPr>
        <sz val="11"/>
        <rFont val="宋体"/>
        <charset val="134"/>
      </rPr>
      <t>袋装无蔗糖无添加剂高钙儿童低温酸牛奶</t>
    </r>
    <r>
      <rPr>
        <sz val="11"/>
        <rFont val="Calibri"/>
        <family val="2"/>
      </rPr>
      <t xml:space="preserve"> </t>
    </r>
    <r>
      <rPr>
        <sz val="11"/>
        <rFont val="宋体"/>
        <charset val="134"/>
      </rPr>
      <t>原味</t>
    </r>
    <r>
      <rPr>
        <sz val="11"/>
        <rFont val="Calibri"/>
        <family val="2"/>
      </rPr>
      <t>85g*15</t>
    </r>
    <r>
      <rPr>
        <sz val="11"/>
        <rFont val="宋体"/>
        <charset val="134"/>
      </rPr>
      <t>袋</t>
    </r>
    <r>
      <rPr>
        <sz val="11"/>
        <rFont val="Calibri"/>
        <family val="2"/>
      </rPr>
      <t>[0</t>
    </r>
    <r>
      <rPr>
        <sz val="11"/>
        <rFont val="宋体"/>
        <charset val="134"/>
      </rPr>
      <t>蔗糖</t>
    </r>
    <r>
      <rPr>
        <sz val="11"/>
        <rFont val="Calibri"/>
        <family val="2"/>
      </rPr>
      <t>]</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</si>
  <si>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85g*15</t>
    </r>
    <r>
      <rPr>
        <sz val="11"/>
        <color theme="1"/>
        <rFont val="宋体"/>
        <charset val="134"/>
      </rPr>
      <t>袋装无蔗糖无添加剂高钙儿童低温酸牛奶</t>
    </r>
    <r>
      <rPr>
        <sz val="11"/>
        <color theme="1"/>
        <rFont val="Calibri"/>
        <family val="2"/>
      </rPr>
      <t xml:space="preserve"> </t>
    </r>
    <r>
      <rPr>
        <sz val="11"/>
        <color theme="1"/>
        <rFont val="宋体"/>
        <charset val="134"/>
      </rPr>
      <t>原味</t>
    </r>
    <r>
      <rPr>
        <sz val="11"/>
        <color theme="1"/>
        <rFont val="Calibri"/>
        <family val="2"/>
      </rPr>
      <t>85g*15</t>
    </r>
    <r>
      <rPr>
        <sz val="11"/>
        <color theme="1"/>
        <rFont val="宋体"/>
        <charset val="134"/>
      </rPr>
      <t>袋</t>
    </r>
    <r>
      <rPr>
        <sz val="11"/>
        <color theme="1"/>
        <rFont val="Calibri"/>
        <family val="2"/>
      </rPr>
      <t>[0</t>
    </r>
    <r>
      <rPr>
        <sz val="11"/>
        <color theme="1"/>
        <rFont val="宋体"/>
        <charset val="134"/>
      </rPr>
      <t>蔗糖</t>
    </r>
    <r>
      <rPr>
        <sz val="11"/>
        <color theme="1"/>
        <rFont val="Calibri"/>
        <family val="2"/>
      </rPr>
      <t>]</t>
    </r>
  </si>
  <si>
    <t>https://item.jd.com/10110731192805.html</t>
  </si>
  <si>
    <t>10110731192805</t>
  </si>
  <si>
    <r>
      <rPr>
        <sz val="11"/>
        <rFont val="宋体"/>
        <charset val="134"/>
      </rPr>
      <t>卡士【</t>
    </r>
    <r>
      <rPr>
        <sz val="11"/>
        <rFont val="Calibri"/>
        <family val="2"/>
      </rPr>
      <t>18</t>
    </r>
    <r>
      <rPr>
        <sz val="11"/>
        <rFont val="宋体"/>
        <charset val="134"/>
      </rPr>
      <t>袋发顺丰】宝贝第二餐宝宝儿童低温酸奶</t>
    </r>
    <r>
      <rPr>
        <sz val="11"/>
        <rFont val="Calibri"/>
        <family val="2"/>
      </rPr>
      <t xml:space="preserve"> 4%</t>
    </r>
    <r>
      <rPr>
        <sz val="11"/>
        <rFont val="宋体"/>
        <charset val="134"/>
      </rPr>
      <t>蔗糖山楂鸡内金</t>
    </r>
    <r>
      <rPr>
        <sz val="11"/>
        <rFont val="Calibri"/>
        <family val="2"/>
      </rPr>
      <t xml:space="preserve"> 85g*18</t>
    </r>
    <r>
      <rPr>
        <sz val="11"/>
        <rFont val="宋体"/>
        <charset val="134"/>
      </rPr>
      <t>袋【顺丰送货上门】</t>
    </r>
  </si>
  <si>
    <r>
      <rPr>
        <sz val="11"/>
        <color theme="1"/>
        <rFont val="宋体"/>
        <charset val="134"/>
      </rPr>
      <t>卡士【</t>
    </r>
    <r>
      <rPr>
        <sz val="11"/>
        <color theme="1"/>
        <rFont val="Calibri"/>
        <family val="2"/>
      </rPr>
      <t>18</t>
    </r>
    <r>
      <rPr>
        <sz val="11"/>
        <color theme="1"/>
        <rFont val="宋体"/>
        <charset val="134"/>
      </rPr>
      <t>袋发顺丰】宝贝第二餐宝宝儿童低温酸奶</t>
    </r>
    <r>
      <rPr>
        <sz val="11"/>
        <color theme="1"/>
        <rFont val="Calibri"/>
        <family val="2"/>
      </rPr>
      <t xml:space="preserve"> 4%</t>
    </r>
    <r>
      <rPr>
        <sz val="11"/>
        <color theme="1"/>
        <rFont val="宋体"/>
        <charset val="134"/>
      </rPr>
      <t>蔗糖山楂鸡内金</t>
    </r>
    <r>
      <rPr>
        <sz val="11"/>
        <color theme="1"/>
        <rFont val="Calibri"/>
        <family val="2"/>
      </rPr>
      <t xml:space="preserve"> 85g*18</t>
    </r>
    <r>
      <rPr>
        <sz val="11"/>
        <color theme="1"/>
        <rFont val="宋体"/>
        <charset val="134"/>
      </rPr>
      <t>袋【顺丰送货上门】</t>
    </r>
  </si>
  <si>
    <t>https://item.jd.com/10110731192804.html</t>
  </si>
  <si>
    <t>10110731192804</t>
  </si>
  <si>
    <r>
      <rPr>
        <sz val="11"/>
        <rFont val="宋体"/>
        <charset val="134"/>
      </rPr>
      <t>卡士【</t>
    </r>
    <r>
      <rPr>
        <sz val="11"/>
        <rFont val="Calibri"/>
        <family val="2"/>
      </rPr>
      <t>18</t>
    </r>
    <r>
      <rPr>
        <sz val="11"/>
        <rFont val="宋体"/>
        <charset val="134"/>
      </rPr>
      <t>袋发顺丰】宝贝第二餐宝宝儿童低温酸奶</t>
    </r>
    <r>
      <rPr>
        <sz val="11"/>
        <rFont val="Calibri"/>
        <family val="2"/>
      </rPr>
      <t xml:space="preserve"> 4%</t>
    </r>
    <r>
      <rPr>
        <sz val="11"/>
        <rFont val="宋体"/>
        <charset val="134"/>
      </rPr>
      <t>蔗糖草莓蓝莓</t>
    </r>
    <r>
      <rPr>
        <sz val="11"/>
        <rFont val="Calibri"/>
        <family val="2"/>
      </rPr>
      <t xml:space="preserve"> 85g*18</t>
    </r>
    <r>
      <rPr>
        <sz val="11"/>
        <rFont val="宋体"/>
        <charset val="134"/>
      </rPr>
      <t>袋【顺丰送货上门】</t>
    </r>
  </si>
  <si>
    <r>
      <rPr>
        <sz val="11"/>
        <color theme="1"/>
        <rFont val="宋体"/>
        <charset val="134"/>
      </rPr>
      <t>卡士【</t>
    </r>
    <r>
      <rPr>
        <sz val="11"/>
        <color theme="1"/>
        <rFont val="Calibri"/>
        <family val="2"/>
      </rPr>
      <t>18</t>
    </r>
    <r>
      <rPr>
        <sz val="11"/>
        <color theme="1"/>
        <rFont val="宋体"/>
        <charset val="134"/>
      </rPr>
      <t>袋发顺丰】宝贝第二餐宝宝儿童低温酸奶</t>
    </r>
    <r>
      <rPr>
        <sz val="11"/>
        <color theme="1"/>
        <rFont val="Calibri"/>
        <family val="2"/>
      </rPr>
      <t xml:space="preserve"> 4%</t>
    </r>
    <r>
      <rPr>
        <sz val="11"/>
        <color theme="1"/>
        <rFont val="宋体"/>
        <charset val="134"/>
      </rPr>
      <t>蔗糖草莓蓝莓</t>
    </r>
    <r>
      <rPr>
        <sz val="11"/>
        <color theme="1"/>
        <rFont val="Calibri"/>
        <family val="2"/>
      </rPr>
      <t xml:space="preserve"> 85g*18</t>
    </r>
    <r>
      <rPr>
        <sz val="11"/>
        <color theme="1"/>
        <rFont val="宋体"/>
        <charset val="134"/>
      </rPr>
      <t>袋【顺丰送货上门】</t>
    </r>
  </si>
  <si>
    <t>https://item.jd.com/10110731192808.html</t>
  </si>
  <si>
    <t>10110731192808</t>
  </si>
  <si>
    <r>
      <rPr>
        <sz val="11"/>
        <rFont val="宋体"/>
        <charset val="134"/>
      </rPr>
      <t>卡士【</t>
    </r>
    <r>
      <rPr>
        <sz val="11"/>
        <rFont val="Calibri"/>
        <family val="2"/>
      </rPr>
      <t>18</t>
    </r>
    <r>
      <rPr>
        <sz val="11"/>
        <rFont val="宋体"/>
        <charset val="134"/>
      </rPr>
      <t>袋发顺丰】宝贝第二餐宝宝儿童低温酸奶</t>
    </r>
    <r>
      <rPr>
        <sz val="11"/>
        <rFont val="Calibri"/>
        <family val="2"/>
      </rPr>
      <t xml:space="preserve"> 4%</t>
    </r>
    <r>
      <rPr>
        <sz val="11"/>
        <rFont val="宋体"/>
        <charset val="134"/>
      </rPr>
      <t>蔗糖混合【草莓蓝莓</t>
    </r>
    <r>
      <rPr>
        <sz val="11"/>
        <rFont val="Calibri"/>
        <family val="2"/>
      </rPr>
      <t>9+</t>
    </r>
    <r>
      <rPr>
        <sz val="11"/>
        <rFont val="宋体"/>
        <charset val="134"/>
      </rPr>
      <t>山楂</t>
    </r>
    <r>
      <rPr>
        <sz val="11"/>
        <rFont val="Calibri"/>
        <family val="2"/>
      </rPr>
      <t>9</t>
    </r>
    <r>
      <rPr>
        <sz val="11"/>
        <rFont val="宋体"/>
        <charset val="134"/>
      </rPr>
      <t>】</t>
    </r>
    <r>
      <rPr>
        <sz val="11"/>
        <rFont val="Calibri"/>
        <family val="2"/>
      </rPr>
      <t xml:space="preserve"> 85g*18</t>
    </r>
    <r>
      <rPr>
        <sz val="11"/>
        <rFont val="宋体"/>
        <charset val="134"/>
      </rPr>
      <t>袋【顺丰送货上门】</t>
    </r>
  </si>
  <si>
    <r>
      <rPr>
        <sz val="11"/>
        <color theme="1"/>
        <rFont val="宋体"/>
        <charset val="134"/>
      </rPr>
      <t>卡士【</t>
    </r>
    <r>
      <rPr>
        <sz val="11"/>
        <color theme="1"/>
        <rFont val="Calibri"/>
        <family val="2"/>
      </rPr>
      <t>18</t>
    </r>
    <r>
      <rPr>
        <sz val="11"/>
        <color theme="1"/>
        <rFont val="宋体"/>
        <charset val="134"/>
      </rPr>
      <t>袋发顺丰】宝贝第二餐宝宝儿童低温酸奶</t>
    </r>
    <r>
      <rPr>
        <sz val="11"/>
        <color theme="1"/>
        <rFont val="Calibri"/>
        <family val="2"/>
      </rPr>
      <t xml:space="preserve"> 4%</t>
    </r>
    <r>
      <rPr>
        <sz val="11"/>
        <color theme="1"/>
        <rFont val="宋体"/>
        <charset val="134"/>
      </rPr>
      <t>蔗糖混合【草莓蓝莓</t>
    </r>
    <r>
      <rPr>
        <sz val="11"/>
        <color theme="1"/>
        <rFont val="Calibri"/>
        <family val="2"/>
      </rPr>
      <t>9+</t>
    </r>
    <r>
      <rPr>
        <sz val="11"/>
        <color theme="1"/>
        <rFont val="宋体"/>
        <charset val="134"/>
      </rPr>
      <t>山楂</t>
    </r>
    <r>
      <rPr>
        <sz val="11"/>
        <color theme="1"/>
        <rFont val="Calibri"/>
        <family val="2"/>
      </rPr>
      <t>9</t>
    </r>
    <r>
      <rPr>
        <sz val="11"/>
        <color theme="1"/>
        <rFont val="宋体"/>
        <charset val="134"/>
      </rPr>
      <t>】</t>
    </r>
    <r>
      <rPr>
        <sz val="11"/>
        <color theme="1"/>
        <rFont val="Calibri"/>
        <family val="2"/>
      </rPr>
      <t xml:space="preserve"> 85g*18</t>
    </r>
    <r>
      <rPr>
        <sz val="11"/>
        <color theme="1"/>
        <rFont val="宋体"/>
        <charset val="134"/>
      </rPr>
      <t>袋【顺丰送货上门】</t>
    </r>
  </si>
  <si>
    <r>
      <rPr>
        <sz val="11"/>
        <color theme="1"/>
        <rFont val="宋体"/>
        <charset val="134"/>
      </rPr>
      <t>薇月璟质店</t>
    </r>
  </si>
  <si>
    <t>http://item.jd.com/10204880761564.html</t>
  </si>
  <si>
    <t>59.66</t>
  </si>
  <si>
    <t>10204880761564</t>
  </si>
  <si>
    <r>
      <rPr>
        <sz val="11"/>
        <rFont val="宋体"/>
        <charset val="134"/>
      </rPr>
      <t>卡士</t>
    </r>
    <r>
      <rPr>
        <sz val="11"/>
        <rFont val="Calibri"/>
        <family val="2"/>
      </rPr>
      <t>007AD</t>
    </r>
    <r>
      <rPr>
        <sz val="11"/>
        <rFont val="宋体"/>
        <charset val="134"/>
      </rPr>
      <t>钙益生菌酸奶牛油果青苹果羽衣甘蓝风味</t>
    </r>
    <r>
      <rPr>
        <sz val="11"/>
        <rFont val="Calibri"/>
        <family val="2"/>
      </rPr>
      <t>210g*5</t>
    </r>
    <r>
      <rPr>
        <sz val="11"/>
        <rFont val="宋体"/>
        <charset val="134"/>
      </rPr>
      <t>瓶果蔬</t>
    </r>
    <r>
      <rPr>
        <sz val="11"/>
        <rFont val="Calibri"/>
        <family val="2"/>
      </rPr>
      <t xml:space="preserve"> </t>
    </r>
    <r>
      <rPr>
        <sz val="11"/>
        <rFont val="宋体"/>
        <charset val="134"/>
      </rPr>
      <t>牛油果青苹果羽衣甘蓝风味</t>
    </r>
    <r>
      <rPr>
        <sz val="11"/>
        <rFont val="Calibri"/>
        <family val="2"/>
      </rPr>
      <t>210g5</t>
    </r>
  </si>
  <si>
    <r>
      <rPr>
        <sz val="11"/>
        <color theme="1"/>
        <rFont val="宋体"/>
        <charset val="134"/>
      </rPr>
      <t>卡士</t>
    </r>
    <r>
      <rPr>
        <sz val="11"/>
        <color theme="1"/>
        <rFont val="Calibri"/>
        <family val="2"/>
      </rPr>
      <t>007AD</t>
    </r>
    <r>
      <rPr>
        <sz val="11"/>
        <color theme="1"/>
        <rFont val="宋体"/>
        <charset val="134"/>
      </rPr>
      <t>钙益生菌酸奶牛油果青苹果羽衣甘蓝风味</t>
    </r>
    <r>
      <rPr>
        <sz val="11"/>
        <color theme="1"/>
        <rFont val="Calibri"/>
        <family val="2"/>
      </rPr>
      <t>210g*5</t>
    </r>
    <r>
      <rPr>
        <sz val="11"/>
        <color theme="1"/>
        <rFont val="宋体"/>
        <charset val="134"/>
      </rPr>
      <t>瓶果蔬</t>
    </r>
    <r>
      <rPr>
        <sz val="11"/>
        <color theme="1"/>
        <rFont val="Calibri"/>
        <family val="2"/>
      </rPr>
      <t xml:space="preserve"> </t>
    </r>
    <r>
      <rPr>
        <sz val="11"/>
        <color theme="1"/>
        <rFont val="宋体"/>
        <charset val="134"/>
      </rPr>
      <t>牛油果青苹果羽衣甘蓝风味</t>
    </r>
    <r>
      <rPr>
        <sz val="11"/>
        <color theme="1"/>
        <rFont val="Calibri"/>
        <family val="2"/>
      </rPr>
      <t>210g5</t>
    </r>
  </si>
  <si>
    <t>http://item.jd.com/10198421422017.html</t>
  </si>
  <si>
    <t>10198421422017</t>
  </si>
  <si>
    <t>http://item.jd.com/10198421422014.html</t>
  </si>
  <si>
    <t>10198421422014</t>
  </si>
  <si>
    <r>
      <rPr>
        <sz val="11"/>
        <color theme="1"/>
        <rFont val="宋体"/>
        <charset val="134"/>
      </rPr>
      <t>温阶传统滋补专营店</t>
    </r>
  </si>
  <si>
    <t>http://item.jd.com/10206844837226.html</t>
  </si>
  <si>
    <t>84.75</t>
  </si>
  <si>
    <t>10206844837226</t>
  </si>
  <si>
    <r>
      <rPr>
        <sz val="11"/>
        <color theme="1"/>
        <rFont val="宋体"/>
        <charset val="134"/>
      </rPr>
      <t>温阶健康养生专营店</t>
    </r>
  </si>
  <si>
    <t>http://item.jd.com/10206844727445.html</t>
  </si>
  <si>
    <t>103.6</t>
  </si>
  <si>
    <t>10206844727445</t>
  </si>
  <si>
    <r>
      <rPr>
        <sz val="11"/>
        <rFont val="宋体"/>
        <charset val="134"/>
      </rPr>
      <t>顺丰卡士酸奶</t>
    </r>
    <r>
      <rPr>
        <sz val="11"/>
        <rFont val="Calibri"/>
        <family val="2"/>
      </rPr>
      <t>007</t>
    </r>
    <r>
      <rPr>
        <sz val="11"/>
        <rFont val="宋体"/>
        <charset val="134"/>
      </rPr>
      <t>益生菌原味早餐奶</t>
    </r>
    <r>
      <rPr>
        <sz val="11"/>
        <rFont val="Calibri"/>
        <family val="2"/>
      </rPr>
      <t>440g</t>
    </r>
    <r>
      <rPr>
        <sz val="11"/>
        <rFont val="宋体"/>
        <charset val="134"/>
      </rPr>
      <t>学生低温风味发酵乳</t>
    </r>
    <r>
      <rPr>
        <sz val="11"/>
        <rFont val="Calibri"/>
        <family val="2"/>
      </rPr>
      <t xml:space="preserve"> 007</t>
    </r>
    <r>
      <rPr>
        <sz val="11"/>
        <rFont val="宋体"/>
        <charset val="134"/>
      </rPr>
      <t>益生菌原味</t>
    </r>
    <r>
      <rPr>
        <sz val="11"/>
        <rFont val="Calibri"/>
        <family val="2"/>
      </rPr>
      <t>440g*5</t>
    </r>
    <r>
      <rPr>
        <sz val="11"/>
        <rFont val="宋体"/>
        <charset val="134"/>
      </rPr>
      <t>瓶</t>
    </r>
  </si>
  <si>
    <r>
      <rPr>
        <sz val="11"/>
        <color theme="1"/>
        <rFont val="宋体"/>
        <charset val="134"/>
      </rPr>
      <t>顺丰卡士酸奶</t>
    </r>
    <r>
      <rPr>
        <sz val="11"/>
        <color theme="1"/>
        <rFont val="Calibri"/>
        <family val="2"/>
      </rPr>
      <t>007</t>
    </r>
    <r>
      <rPr>
        <sz val="11"/>
        <color theme="1"/>
        <rFont val="宋体"/>
        <charset val="134"/>
      </rPr>
      <t>益生菌原味早餐奶</t>
    </r>
    <r>
      <rPr>
        <sz val="11"/>
        <color theme="1"/>
        <rFont val="Calibri"/>
        <family val="2"/>
      </rPr>
      <t>440g</t>
    </r>
    <r>
      <rPr>
        <sz val="11"/>
        <color theme="1"/>
        <rFont val="宋体"/>
        <charset val="134"/>
      </rPr>
      <t>学生低温风味发酵乳</t>
    </r>
    <r>
      <rPr>
        <sz val="11"/>
        <color theme="1"/>
        <rFont val="Calibri"/>
        <family val="2"/>
      </rPr>
      <t xml:space="preserve"> 007</t>
    </r>
    <r>
      <rPr>
        <sz val="11"/>
        <color theme="1"/>
        <rFont val="宋体"/>
        <charset val="134"/>
      </rPr>
      <t>益生菌原味</t>
    </r>
    <r>
      <rPr>
        <sz val="11"/>
        <color theme="1"/>
        <rFont val="Calibri"/>
        <family val="2"/>
      </rPr>
      <t>440g*5</t>
    </r>
    <r>
      <rPr>
        <sz val="11"/>
        <color theme="1"/>
        <rFont val="宋体"/>
        <charset val="134"/>
      </rPr>
      <t>瓶</t>
    </r>
  </si>
  <si>
    <t>http://item.jd.com/10206844727444.html</t>
  </si>
  <si>
    <t>71.7</t>
  </si>
  <si>
    <t>10206844727444</t>
  </si>
  <si>
    <r>
      <rPr>
        <sz val="11"/>
        <rFont val="宋体"/>
        <charset val="134"/>
      </rPr>
      <t>顺丰卡士酸奶</t>
    </r>
    <r>
      <rPr>
        <sz val="11"/>
        <rFont val="Calibri"/>
        <family val="2"/>
      </rPr>
      <t>007</t>
    </r>
    <r>
      <rPr>
        <sz val="11"/>
        <rFont val="宋体"/>
        <charset val="134"/>
      </rPr>
      <t>益生菌原味早餐奶</t>
    </r>
    <r>
      <rPr>
        <sz val="11"/>
        <rFont val="Calibri"/>
        <family val="2"/>
      </rPr>
      <t>440g</t>
    </r>
    <r>
      <rPr>
        <sz val="11"/>
        <rFont val="宋体"/>
        <charset val="134"/>
      </rPr>
      <t>学生低温风味发酵乳</t>
    </r>
    <r>
      <rPr>
        <sz val="11"/>
        <rFont val="Calibri"/>
        <family val="2"/>
      </rPr>
      <t xml:space="preserve"> 007</t>
    </r>
    <r>
      <rPr>
        <sz val="11"/>
        <rFont val="宋体"/>
        <charset val="134"/>
      </rPr>
      <t>益生菌原味</t>
    </r>
    <r>
      <rPr>
        <sz val="11"/>
        <rFont val="Calibri"/>
        <family val="2"/>
      </rPr>
      <t>440g*3</t>
    </r>
    <r>
      <rPr>
        <sz val="11"/>
        <rFont val="宋体"/>
        <charset val="134"/>
      </rPr>
      <t>瓶</t>
    </r>
  </si>
  <si>
    <r>
      <rPr>
        <sz val="11"/>
        <color theme="1"/>
        <rFont val="宋体"/>
        <charset val="134"/>
      </rPr>
      <t>顺丰卡士酸奶</t>
    </r>
    <r>
      <rPr>
        <sz val="11"/>
        <color theme="1"/>
        <rFont val="Calibri"/>
        <family val="2"/>
      </rPr>
      <t>007</t>
    </r>
    <r>
      <rPr>
        <sz val="11"/>
        <color theme="1"/>
        <rFont val="宋体"/>
        <charset val="134"/>
      </rPr>
      <t>益生菌原味早餐奶</t>
    </r>
    <r>
      <rPr>
        <sz val="11"/>
        <color theme="1"/>
        <rFont val="Calibri"/>
        <family val="2"/>
      </rPr>
      <t>440g</t>
    </r>
    <r>
      <rPr>
        <sz val="11"/>
        <color theme="1"/>
        <rFont val="宋体"/>
        <charset val="134"/>
      </rPr>
      <t>学生低温风味发酵乳</t>
    </r>
    <r>
      <rPr>
        <sz val="11"/>
        <color theme="1"/>
        <rFont val="Calibri"/>
        <family val="2"/>
      </rPr>
      <t xml:space="preserve"> 007</t>
    </r>
    <r>
      <rPr>
        <sz val="11"/>
        <color theme="1"/>
        <rFont val="宋体"/>
        <charset val="134"/>
      </rPr>
      <t>益生菌原味</t>
    </r>
    <r>
      <rPr>
        <sz val="11"/>
        <color theme="1"/>
        <rFont val="Calibri"/>
        <family val="2"/>
      </rPr>
      <t>440g*3</t>
    </r>
    <r>
      <rPr>
        <sz val="11"/>
        <color theme="1"/>
        <rFont val="宋体"/>
        <charset val="134"/>
      </rPr>
      <t>瓶</t>
    </r>
  </si>
  <si>
    <r>
      <rPr>
        <sz val="11"/>
        <color theme="1"/>
        <rFont val="宋体"/>
        <charset val="134"/>
      </rPr>
      <t>希尔捷店</t>
    </r>
  </si>
  <si>
    <t>https://item.jd.com/10186725791746.html</t>
  </si>
  <si>
    <t>10186725791746</t>
  </si>
  <si>
    <r>
      <rPr>
        <sz val="11"/>
        <rFont val="宋体"/>
        <charset val="134"/>
      </rPr>
      <t>【新品】卡士吃酸系列大颗果肉风味发酵乳酸木瓜芭乐低温酸奶</t>
    </r>
    <r>
      <rPr>
        <sz val="11"/>
        <rFont val="Calibri"/>
        <family val="2"/>
      </rPr>
      <t>140g [6</t>
    </r>
    <r>
      <rPr>
        <sz val="11"/>
        <rFont val="宋体"/>
        <charset val="134"/>
      </rPr>
      <t>杯赠吸管杯</t>
    </r>
    <r>
      <rPr>
        <sz val="11"/>
        <rFont val="Calibri"/>
        <family val="2"/>
      </rPr>
      <t>]</t>
    </r>
    <r>
      <rPr>
        <sz val="11"/>
        <rFont val="宋体"/>
        <charset val="134"/>
      </rPr>
      <t>黄桃话梅杏风味</t>
    </r>
    <r>
      <rPr>
        <sz val="11"/>
        <rFont val="Calibri"/>
        <family val="2"/>
      </rPr>
      <t>140</t>
    </r>
  </si>
  <si>
    <r>
      <rPr>
        <sz val="11"/>
        <color theme="1"/>
        <rFont val="宋体"/>
        <charset val="134"/>
      </rPr>
      <t>【新品】卡士吃酸系列大颗果肉风味发酵乳酸木瓜芭乐低温酸奶</t>
    </r>
    <r>
      <rPr>
        <sz val="11"/>
        <color theme="1"/>
        <rFont val="Calibri"/>
        <family val="2"/>
      </rPr>
      <t>140g [6</t>
    </r>
    <r>
      <rPr>
        <sz val="11"/>
        <color theme="1"/>
        <rFont val="宋体"/>
        <charset val="134"/>
      </rPr>
      <t>杯赠吸管杯</t>
    </r>
    <r>
      <rPr>
        <sz val="11"/>
        <color theme="1"/>
        <rFont val="Calibri"/>
        <family val="2"/>
      </rPr>
      <t>]</t>
    </r>
    <r>
      <rPr>
        <sz val="11"/>
        <color theme="1"/>
        <rFont val="宋体"/>
        <charset val="134"/>
      </rPr>
      <t>黄桃话梅杏风味</t>
    </r>
    <r>
      <rPr>
        <sz val="11"/>
        <color theme="1"/>
        <rFont val="Calibri"/>
        <family val="2"/>
      </rPr>
      <t>140</t>
    </r>
  </si>
  <si>
    <t>https://item.jd.com/10186725791748.html</t>
  </si>
  <si>
    <t>10186725791748</t>
  </si>
  <si>
    <r>
      <rPr>
        <sz val="11"/>
        <rFont val="宋体"/>
        <charset val="134"/>
      </rPr>
      <t>【新品】卡士吃酸系列大颗果肉风味发酵乳酸木瓜芭乐低温酸奶</t>
    </r>
    <r>
      <rPr>
        <sz val="11"/>
        <rFont val="Calibri"/>
        <family val="2"/>
      </rPr>
      <t>140g [3</t>
    </r>
    <r>
      <rPr>
        <sz val="11"/>
        <rFont val="宋体"/>
        <charset val="134"/>
      </rPr>
      <t>杯尝鲜</t>
    </r>
    <r>
      <rPr>
        <sz val="11"/>
        <rFont val="Calibri"/>
        <family val="2"/>
      </rPr>
      <t>]</t>
    </r>
    <r>
      <rPr>
        <sz val="11"/>
        <rFont val="宋体"/>
        <charset val="134"/>
      </rPr>
      <t>粉芭乐柠檬水蜜桃风味</t>
    </r>
    <r>
      <rPr>
        <sz val="11"/>
        <rFont val="Calibri"/>
        <family val="2"/>
      </rPr>
      <t>1</t>
    </r>
  </si>
  <si>
    <r>
      <rPr>
        <sz val="11"/>
        <color theme="1"/>
        <rFont val="宋体"/>
        <charset val="134"/>
      </rPr>
      <t>【新品】卡士吃酸系列大颗果肉风味发酵乳酸木瓜芭乐低温酸奶</t>
    </r>
    <r>
      <rPr>
        <sz val="11"/>
        <color theme="1"/>
        <rFont val="Calibri"/>
        <family val="2"/>
      </rPr>
      <t>140g [3</t>
    </r>
    <r>
      <rPr>
        <sz val="11"/>
        <color theme="1"/>
        <rFont val="宋体"/>
        <charset val="134"/>
      </rPr>
      <t>杯尝鲜</t>
    </r>
    <r>
      <rPr>
        <sz val="11"/>
        <color theme="1"/>
        <rFont val="Calibri"/>
        <family val="2"/>
      </rPr>
      <t>]</t>
    </r>
    <r>
      <rPr>
        <sz val="11"/>
        <color theme="1"/>
        <rFont val="宋体"/>
        <charset val="134"/>
      </rPr>
      <t>粉芭乐柠檬水蜜桃风味</t>
    </r>
    <r>
      <rPr>
        <sz val="11"/>
        <color theme="1"/>
        <rFont val="Calibri"/>
        <family val="2"/>
      </rPr>
      <t>1</t>
    </r>
  </si>
  <si>
    <r>
      <rPr>
        <sz val="11"/>
        <color theme="1"/>
        <rFont val="宋体"/>
        <charset val="134"/>
      </rPr>
      <t>喜欢再来食品店</t>
    </r>
  </si>
  <si>
    <t>http://item.jd.com/10200387872471.html</t>
  </si>
  <si>
    <t>108</t>
  </si>
  <si>
    <t>10200387872471</t>
  </si>
  <si>
    <t>http://item.jd.com/10206112404061.html</t>
  </si>
  <si>
    <t>10206112404061</t>
  </si>
  <si>
    <r>
      <rPr>
        <sz val="11"/>
        <rFont val="宋体"/>
        <charset val="134"/>
      </rPr>
      <t>卡士</t>
    </r>
    <r>
      <rPr>
        <sz val="11"/>
        <rFont val="Calibri"/>
        <family val="2"/>
      </rPr>
      <t>007</t>
    </r>
    <r>
      <rPr>
        <sz val="11"/>
        <rFont val="宋体"/>
        <charset val="134"/>
      </rPr>
      <t>无蔗糖</t>
    </r>
    <r>
      <rPr>
        <sz val="11"/>
        <rFont val="Calibri"/>
        <family val="2"/>
      </rPr>
      <t>969g</t>
    </r>
    <r>
      <rPr>
        <sz val="11"/>
        <rFont val="宋体"/>
        <charset val="134"/>
      </rPr>
      <t>家庭装益生菌风味发酵乳</t>
    </r>
    <r>
      <rPr>
        <sz val="11"/>
        <rFont val="Calibri"/>
        <family val="2"/>
      </rPr>
      <t>0</t>
    </r>
    <r>
      <rPr>
        <sz val="11"/>
        <rFont val="宋体"/>
        <charset val="134"/>
      </rPr>
      <t>蔗糖原味全脂早餐奶大瓶装</t>
    </r>
    <r>
      <rPr>
        <sz val="11"/>
        <rFont val="Calibri"/>
        <family val="2"/>
      </rPr>
      <t xml:space="preserve"> </t>
    </r>
    <r>
      <rPr>
        <sz val="11"/>
        <rFont val="宋体"/>
        <charset val="134"/>
      </rPr>
      <t>【</t>
    </r>
    <r>
      <rPr>
        <sz val="11"/>
        <rFont val="Calibri"/>
        <family val="2"/>
      </rPr>
      <t>12</t>
    </r>
    <r>
      <rPr>
        <sz val="11"/>
        <rFont val="宋体"/>
        <charset val="134"/>
      </rPr>
      <t>袋】宝贝第二餐原味</t>
    </r>
    <r>
      <rPr>
        <sz val="11"/>
        <rFont val="Calibri"/>
        <family val="2"/>
      </rPr>
      <t>85g</t>
    </r>
  </si>
  <si>
    <r>
      <rPr>
        <sz val="11"/>
        <color theme="1"/>
        <rFont val="宋体"/>
        <charset val="134"/>
      </rPr>
      <t>卡士</t>
    </r>
    <r>
      <rPr>
        <sz val="11"/>
        <color theme="1"/>
        <rFont val="Calibri"/>
        <family val="2"/>
      </rPr>
      <t>007</t>
    </r>
    <r>
      <rPr>
        <sz val="11"/>
        <color theme="1"/>
        <rFont val="宋体"/>
        <charset val="134"/>
      </rPr>
      <t>无蔗糖</t>
    </r>
    <r>
      <rPr>
        <sz val="11"/>
        <color theme="1"/>
        <rFont val="Calibri"/>
        <family val="2"/>
      </rPr>
      <t>969g</t>
    </r>
    <r>
      <rPr>
        <sz val="11"/>
        <color theme="1"/>
        <rFont val="宋体"/>
        <charset val="134"/>
      </rPr>
      <t>家庭装益生菌风味发酵乳</t>
    </r>
    <r>
      <rPr>
        <sz val="11"/>
        <color theme="1"/>
        <rFont val="Calibri"/>
        <family val="2"/>
      </rPr>
      <t>0</t>
    </r>
    <r>
      <rPr>
        <sz val="11"/>
        <color theme="1"/>
        <rFont val="宋体"/>
        <charset val="134"/>
      </rPr>
      <t>蔗糖原味全脂早餐奶大瓶装</t>
    </r>
    <r>
      <rPr>
        <sz val="11"/>
        <color theme="1"/>
        <rFont val="Calibri"/>
        <family val="2"/>
      </rPr>
      <t xml:space="preserve"> </t>
    </r>
    <r>
      <rPr>
        <sz val="11"/>
        <color theme="1"/>
        <rFont val="宋体"/>
        <charset val="134"/>
      </rPr>
      <t>【</t>
    </r>
    <r>
      <rPr>
        <sz val="11"/>
        <color theme="1"/>
        <rFont val="Calibri"/>
        <family val="2"/>
      </rPr>
      <t>12</t>
    </r>
    <r>
      <rPr>
        <sz val="11"/>
        <color theme="1"/>
        <rFont val="宋体"/>
        <charset val="134"/>
      </rPr>
      <t>袋】宝贝第二餐原味</t>
    </r>
    <r>
      <rPr>
        <sz val="11"/>
        <color theme="1"/>
        <rFont val="Calibri"/>
        <family val="2"/>
      </rPr>
      <t>85g</t>
    </r>
  </si>
  <si>
    <t>http://item.jd.com/10177328231897.html</t>
  </si>
  <si>
    <t>10177328231897</t>
  </si>
  <si>
    <r>
      <rPr>
        <sz val="11"/>
        <rFont val="宋体"/>
        <charset val="134"/>
      </rPr>
      <t>卡士酸奶原味发酵乳</t>
    </r>
    <r>
      <rPr>
        <sz val="11"/>
        <rFont val="Calibri"/>
        <family val="2"/>
      </rPr>
      <t>200ml</t>
    </r>
    <r>
      <rPr>
        <sz val="11"/>
        <rFont val="宋体"/>
        <charset val="134"/>
      </rPr>
      <t>低温活菌酸牛奶孕妇学生儿童早餐奶盒装</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0</t>
    </r>
    <r>
      <rPr>
        <sz val="11"/>
        <rFont val="宋体"/>
        <charset val="134"/>
      </rPr>
      <t>蔗糖</t>
    </r>
    <r>
      <rPr>
        <sz val="11"/>
        <rFont val="Calibri"/>
        <family val="2"/>
      </rPr>
      <t>007</t>
    </r>
    <r>
      <rPr>
        <sz val="11"/>
        <rFont val="宋体"/>
        <charset val="134"/>
      </rPr>
      <t>家庭装</t>
    </r>
    <r>
      <rPr>
        <sz val="11"/>
        <rFont val="Calibri"/>
        <family val="2"/>
      </rPr>
      <t>969g</t>
    </r>
  </si>
  <si>
    <r>
      <rPr>
        <sz val="11"/>
        <color theme="1"/>
        <rFont val="宋体"/>
        <charset val="134"/>
      </rPr>
      <t>卡士酸奶原味发酵乳</t>
    </r>
    <r>
      <rPr>
        <sz val="11"/>
        <color theme="1"/>
        <rFont val="Calibri"/>
        <family val="2"/>
      </rPr>
      <t>200ml</t>
    </r>
    <r>
      <rPr>
        <sz val="11"/>
        <color theme="1"/>
        <rFont val="宋体"/>
        <charset val="134"/>
      </rPr>
      <t>低温活菌酸牛奶孕妇学生儿童早餐奶盒装</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t>
    </r>
    <r>
      <rPr>
        <sz val="11"/>
        <color theme="1"/>
        <rFont val="Calibri"/>
        <family val="2"/>
      </rPr>
      <t>0</t>
    </r>
    <r>
      <rPr>
        <sz val="11"/>
        <color theme="1"/>
        <rFont val="宋体"/>
        <charset val="134"/>
      </rPr>
      <t>蔗糖</t>
    </r>
    <r>
      <rPr>
        <sz val="11"/>
        <color theme="1"/>
        <rFont val="Calibri"/>
        <family val="2"/>
      </rPr>
      <t>007</t>
    </r>
    <r>
      <rPr>
        <sz val="11"/>
        <color theme="1"/>
        <rFont val="宋体"/>
        <charset val="134"/>
      </rPr>
      <t>家庭装</t>
    </r>
    <r>
      <rPr>
        <sz val="11"/>
        <color theme="1"/>
        <rFont val="Calibri"/>
        <family val="2"/>
      </rPr>
      <t>969g</t>
    </r>
  </si>
  <si>
    <t>http://item.jd.com/10176854835080.html</t>
  </si>
  <si>
    <t>10176854835080</t>
  </si>
  <si>
    <r>
      <rPr>
        <sz val="11"/>
        <rFont val="宋体"/>
        <charset val="134"/>
      </rPr>
      <t>卡士</t>
    </r>
    <r>
      <rPr>
        <sz val="11"/>
        <rFont val="Calibri"/>
        <family val="2"/>
      </rPr>
      <t>007</t>
    </r>
    <r>
      <rPr>
        <sz val="11"/>
        <rFont val="宋体"/>
        <charset val="134"/>
      </rPr>
      <t>家庭装</t>
    </r>
    <r>
      <rPr>
        <sz val="11"/>
        <rFont val="Calibri"/>
        <family val="2"/>
      </rPr>
      <t>1kg</t>
    </r>
    <r>
      <rPr>
        <sz val="11"/>
        <rFont val="宋体"/>
        <charset val="134"/>
      </rPr>
      <t>原味酸奶益生菌</t>
    </r>
    <r>
      <rPr>
        <sz val="11"/>
        <rFont val="Calibri"/>
        <family val="2"/>
      </rPr>
      <t>0</t>
    </r>
    <r>
      <rPr>
        <sz val="11"/>
        <rFont val="宋体"/>
        <charset val="134"/>
      </rPr>
      <t>添加剂风味发酵乳低温全脂早餐奶</t>
    </r>
    <r>
      <rPr>
        <sz val="11"/>
        <rFont val="Calibri"/>
        <family val="2"/>
      </rPr>
      <t xml:space="preserve"> </t>
    </r>
    <r>
      <rPr>
        <sz val="11"/>
        <rFont val="宋体"/>
        <charset val="134"/>
      </rPr>
      <t>【</t>
    </r>
    <r>
      <rPr>
        <sz val="11"/>
        <rFont val="Calibri"/>
        <family val="2"/>
      </rPr>
      <t>4</t>
    </r>
    <r>
      <rPr>
        <sz val="11"/>
        <rFont val="宋体"/>
        <charset val="134"/>
      </rPr>
      <t>瓶】小奶罐原味</t>
    </r>
    <r>
      <rPr>
        <sz val="11"/>
        <rFont val="Calibri"/>
        <family val="2"/>
      </rPr>
      <t>440g</t>
    </r>
  </si>
  <si>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1kg</t>
    </r>
    <r>
      <rPr>
        <sz val="11"/>
        <color theme="1"/>
        <rFont val="宋体"/>
        <charset val="134"/>
      </rPr>
      <t>原味酸奶益生菌</t>
    </r>
    <r>
      <rPr>
        <sz val="11"/>
        <color theme="1"/>
        <rFont val="Calibri"/>
        <family val="2"/>
      </rPr>
      <t>0</t>
    </r>
    <r>
      <rPr>
        <sz val="11"/>
        <color theme="1"/>
        <rFont val="宋体"/>
        <charset val="134"/>
      </rPr>
      <t>添加剂风味发酵乳低温全脂早餐奶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瓶】小奶罐原味</t>
    </r>
    <r>
      <rPr>
        <sz val="11"/>
        <color theme="1"/>
        <rFont val="Calibri"/>
        <family val="2"/>
      </rPr>
      <t>440g</t>
    </r>
  </si>
  <si>
    <t>http://item.jd.com/10177343983294.html</t>
  </si>
  <si>
    <t>10177343983294</t>
  </si>
  <si>
    <r>
      <rPr>
        <sz val="11"/>
        <rFont val="宋体"/>
        <charset val="134"/>
      </rPr>
      <t>卡士佐餐酸奶</t>
    </r>
    <r>
      <rPr>
        <sz val="11"/>
        <rFont val="Calibri"/>
        <family val="2"/>
      </rPr>
      <t>428ml</t>
    </r>
    <r>
      <rPr>
        <sz val="11"/>
        <rFont val="宋体"/>
        <charset val="134"/>
      </rPr>
      <t>原味发酵乳</t>
    </r>
    <r>
      <rPr>
        <sz val="11"/>
        <rFont val="Calibri"/>
        <family val="2"/>
      </rPr>
      <t>5</t>
    </r>
    <r>
      <rPr>
        <sz val="11"/>
        <rFont val="宋体"/>
        <charset val="134"/>
      </rPr>
      <t>种益生菌酸牛奶孕妇儿童全脂早餐奶</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007</t>
    </r>
    <r>
      <rPr>
        <sz val="11"/>
        <rFont val="宋体"/>
        <charset val="134"/>
      </rPr>
      <t>原味</t>
    </r>
    <r>
      <rPr>
        <sz val="11"/>
        <rFont val="Calibri"/>
        <family val="2"/>
      </rPr>
      <t>1kg</t>
    </r>
  </si>
  <si>
    <r>
      <rPr>
        <sz val="11"/>
        <color theme="1"/>
        <rFont val="宋体"/>
        <charset val="134"/>
      </rPr>
      <t>卡士佐餐酸奶</t>
    </r>
    <r>
      <rPr>
        <sz val="11"/>
        <color theme="1"/>
        <rFont val="Calibri"/>
        <family val="2"/>
      </rPr>
      <t>428ml</t>
    </r>
    <r>
      <rPr>
        <sz val="11"/>
        <color theme="1"/>
        <rFont val="宋体"/>
        <charset val="134"/>
      </rPr>
      <t>原味发酵乳</t>
    </r>
    <r>
      <rPr>
        <sz val="11"/>
        <color theme="1"/>
        <rFont val="Calibri"/>
        <family val="2"/>
      </rPr>
      <t>5</t>
    </r>
    <r>
      <rPr>
        <sz val="11"/>
        <color theme="1"/>
        <rFont val="宋体"/>
        <charset val="134"/>
      </rPr>
      <t>种益生菌酸牛奶孕妇儿童全脂早餐奶</t>
    </r>
    <r>
      <rPr>
        <sz val="11"/>
        <color theme="1"/>
        <rFont val="Calibri"/>
        <family val="2"/>
      </rPr>
      <t xml:space="preserve"> </t>
    </r>
    <r>
      <rPr>
        <sz val="11"/>
        <color theme="1"/>
        <rFont val="宋体"/>
        <charset val="134"/>
      </rPr>
      <t>【</t>
    </r>
    <r>
      <rPr>
        <sz val="11"/>
        <color theme="1"/>
        <rFont val="Calibri"/>
        <family val="2"/>
      </rPr>
      <t>2</t>
    </r>
    <r>
      <rPr>
        <sz val="11"/>
        <color theme="1"/>
        <rFont val="宋体"/>
        <charset val="134"/>
      </rPr>
      <t>瓶】</t>
    </r>
    <r>
      <rPr>
        <sz val="11"/>
        <color theme="1"/>
        <rFont val="Calibri"/>
        <family val="2"/>
      </rPr>
      <t>007</t>
    </r>
    <r>
      <rPr>
        <sz val="11"/>
        <color theme="1"/>
        <rFont val="宋体"/>
        <charset val="134"/>
      </rPr>
      <t>原味</t>
    </r>
    <r>
      <rPr>
        <sz val="11"/>
        <color theme="1"/>
        <rFont val="Calibri"/>
        <family val="2"/>
      </rPr>
      <t>1kg</t>
    </r>
  </si>
  <si>
    <t>https://item.jd.com/10200296810817.html</t>
  </si>
  <si>
    <t>10200296810817</t>
  </si>
  <si>
    <r>
      <rPr>
        <sz val="11"/>
        <rFont val="宋体"/>
        <charset val="134"/>
      </rPr>
      <t>卡士酸奶吃酸</t>
    </r>
    <r>
      <rPr>
        <sz val="11"/>
        <rFont val="Calibri"/>
        <family val="2"/>
      </rPr>
      <t>140g</t>
    </r>
    <r>
      <rPr>
        <sz val="11"/>
        <rFont val="宋体"/>
        <charset val="134"/>
      </rPr>
      <t>芭乐柠檬水蜜桃酸木瓜黄桃大颗果肉风味发酵乳</t>
    </r>
    <r>
      <rPr>
        <sz val="11"/>
        <rFont val="Calibri"/>
        <family val="2"/>
      </rPr>
      <t xml:space="preserve"> </t>
    </r>
    <r>
      <rPr>
        <sz val="11"/>
        <rFont val="宋体"/>
        <charset val="134"/>
      </rPr>
      <t>【</t>
    </r>
    <r>
      <rPr>
        <sz val="11"/>
        <rFont val="Calibri"/>
        <family val="2"/>
      </rPr>
      <t>12</t>
    </r>
    <r>
      <rPr>
        <sz val="11"/>
        <rFont val="宋体"/>
        <charset val="134"/>
      </rPr>
      <t>杯】芭乐柠檬水蜜桃味</t>
    </r>
    <r>
      <rPr>
        <sz val="11"/>
        <rFont val="Calibri"/>
        <family val="2"/>
      </rPr>
      <t>140g</t>
    </r>
  </si>
  <si>
    <r>
      <rPr>
        <sz val="11"/>
        <color theme="1"/>
        <rFont val="宋体"/>
        <charset val="134"/>
      </rPr>
      <t>卡士酸奶吃酸</t>
    </r>
    <r>
      <rPr>
        <sz val="11"/>
        <color theme="1"/>
        <rFont val="Calibri"/>
        <family val="2"/>
      </rPr>
      <t>140g</t>
    </r>
    <r>
      <rPr>
        <sz val="11"/>
        <color theme="1"/>
        <rFont val="宋体"/>
        <charset val="134"/>
      </rPr>
      <t>芭乐柠檬水蜜桃酸木瓜黄桃大颗果肉风味发酵乳</t>
    </r>
    <r>
      <rPr>
        <sz val="11"/>
        <color theme="1"/>
        <rFont val="Calibri"/>
        <family val="2"/>
      </rPr>
      <t xml:space="preserve"> </t>
    </r>
    <r>
      <rPr>
        <sz val="11"/>
        <color theme="1"/>
        <rFont val="宋体"/>
        <charset val="134"/>
      </rPr>
      <t>【</t>
    </r>
    <r>
      <rPr>
        <sz val="11"/>
        <color theme="1"/>
        <rFont val="Calibri"/>
        <family val="2"/>
      </rPr>
      <t>12</t>
    </r>
    <r>
      <rPr>
        <sz val="11"/>
        <color theme="1"/>
        <rFont val="宋体"/>
        <charset val="134"/>
      </rPr>
      <t>杯】芭乐柠檬水蜜桃味</t>
    </r>
    <r>
      <rPr>
        <sz val="11"/>
        <color theme="1"/>
        <rFont val="Calibri"/>
        <family val="2"/>
      </rPr>
      <t>140g</t>
    </r>
  </si>
  <si>
    <t>https://item.jd.com/10177298227654.html</t>
  </si>
  <si>
    <t>10177298227654</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</si>
  <si>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t>
    </r>
    <r>
      <rPr>
        <sz val="11"/>
        <rFont val="Calibri"/>
        <family val="2"/>
      </rPr>
      <t xml:space="preserve"> </t>
    </r>
    <r>
      <rPr>
        <sz val="11"/>
        <rFont val="宋体"/>
        <charset val="134"/>
      </rPr>
      <t>【</t>
    </r>
    <r>
      <rPr>
        <sz val="11"/>
        <rFont val="Calibri"/>
        <family val="2"/>
      </rPr>
      <t>8</t>
    </r>
    <r>
      <rPr>
        <sz val="11"/>
        <rFont val="宋体"/>
        <charset val="134"/>
      </rPr>
      <t>袋】山楂味</t>
    </r>
    <r>
      <rPr>
        <sz val="11"/>
        <rFont val="Calibri"/>
        <family val="2"/>
      </rPr>
      <t>85g</t>
    </r>
  </si>
  <si>
    <r>
      <rPr>
        <sz val="11"/>
        <color theme="1"/>
        <rFont val="宋体"/>
        <charset val="134"/>
      </rPr>
      <t>卡士宝贝第二餐</t>
    </r>
    <r>
      <rPr>
        <sz val="11"/>
        <color theme="1"/>
        <rFont val="Calibri"/>
        <family val="2"/>
      </rPr>
      <t>85g</t>
    </r>
    <r>
      <rPr>
        <sz val="11"/>
        <color theme="1"/>
        <rFont val="宋体"/>
        <charset val="134"/>
      </rPr>
      <t>儿童酸奶原味山楂西梅发酵乳</t>
    </r>
    <r>
      <rPr>
        <sz val="11"/>
        <color theme="1"/>
        <rFont val="Calibri"/>
        <family val="2"/>
      </rPr>
      <t>0</t>
    </r>
    <r>
      <rPr>
        <sz val="11"/>
        <color theme="1"/>
        <rFont val="宋体"/>
        <charset val="134"/>
      </rPr>
      <t>添加剂高钙宝宝代餐</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袋】山楂味</t>
    </r>
    <r>
      <rPr>
        <sz val="11"/>
        <color theme="1"/>
        <rFont val="Calibri"/>
        <family val="2"/>
      </rPr>
      <t>85g</t>
    </r>
  </si>
  <si>
    <r>
      <rPr>
        <sz val="11"/>
        <color theme="1"/>
        <rFont val="宋体"/>
        <charset val="134"/>
      </rPr>
      <t>禧焕休闲特产店</t>
    </r>
  </si>
  <si>
    <t>https://item.jd.com/10190503961050.html</t>
  </si>
  <si>
    <t>10190503961050</t>
  </si>
  <si>
    <r>
      <rPr>
        <sz val="11"/>
        <rFont val="宋体"/>
        <charset val="134"/>
      </rPr>
      <t>卡士低温酸奶第二餐</t>
    </r>
    <r>
      <rPr>
        <sz val="11"/>
        <rFont val="Calibri"/>
        <family val="2"/>
      </rPr>
      <t>85g</t>
    </r>
    <r>
      <rPr>
        <sz val="11"/>
        <rFont val="宋体"/>
        <charset val="134"/>
      </rPr>
      <t>袋装</t>
    </r>
    <r>
      <rPr>
        <sz val="11"/>
        <rFont val="Calibri"/>
        <family val="2"/>
      </rPr>
      <t>0</t>
    </r>
    <r>
      <rPr>
        <sz val="11"/>
        <rFont val="宋体"/>
        <charset val="134"/>
      </rPr>
      <t>蔗糖原味儿童酸牛奶抢购</t>
    </r>
    <r>
      <rPr>
        <sz val="11"/>
        <rFont val="Calibri"/>
        <family val="2"/>
      </rPr>
      <t xml:space="preserve"> 85g</t>
    </r>
    <r>
      <rPr>
        <sz val="11"/>
        <rFont val="宋体"/>
        <charset val="134"/>
      </rPr>
      <t>混合口味</t>
    </r>
    <r>
      <rPr>
        <sz val="11"/>
        <rFont val="Calibri"/>
        <family val="2"/>
      </rPr>
      <t>6</t>
    </r>
    <r>
      <rPr>
        <sz val="11"/>
        <rFont val="宋体"/>
        <charset val="134"/>
      </rPr>
      <t>袋</t>
    </r>
  </si>
  <si>
    <r>
      <rPr>
        <sz val="11"/>
        <color theme="1"/>
        <rFont val="宋体"/>
        <charset val="134"/>
      </rPr>
      <t>卡士低温酸奶第二餐</t>
    </r>
    <r>
      <rPr>
        <sz val="11"/>
        <color theme="1"/>
        <rFont val="Calibri"/>
        <family val="2"/>
      </rPr>
      <t>85g</t>
    </r>
    <r>
      <rPr>
        <sz val="11"/>
        <color theme="1"/>
        <rFont val="宋体"/>
        <charset val="134"/>
      </rPr>
      <t>袋装</t>
    </r>
    <r>
      <rPr>
        <sz val="11"/>
        <color theme="1"/>
        <rFont val="Calibri"/>
        <family val="2"/>
      </rPr>
      <t>0</t>
    </r>
    <r>
      <rPr>
        <sz val="11"/>
        <color theme="1"/>
        <rFont val="宋体"/>
        <charset val="134"/>
      </rPr>
      <t>蔗糖原味儿童酸牛奶抢购</t>
    </r>
    <r>
      <rPr>
        <sz val="11"/>
        <color theme="1"/>
        <rFont val="Calibri"/>
        <family val="2"/>
      </rPr>
      <t xml:space="preserve"> 85g</t>
    </r>
    <r>
      <rPr>
        <sz val="11"/>
        <color theme="1"/>
        <rFont val="宋体"/>
        <charset val="134"/>
      </rPr>
      <t>混合口味</t>
    </r>
    <r>
      <rPr>
        <sz val="11"/>
        <color theme="1"/>
        <rFont val="Calibri"/>
        <family val="2"/>
      </rPr>
      <t>6</t>
    </r>
    <r>
      <rPr>
        <sz val="11"/>
        <color theme="1"/>
        <rFont val="宋体"/>
        <charset val="134"/>
      </rPr>
      <t>袋</t>
    </r>
  </si>
  <si>
    <r>
      <rPr>
        <sz val="11"/>
        <color theme="1"/>
        <rFont val="宋体"/>
        <charset val="134"/>
      </rPr>
      <t>瑕超滋补养生专营店</t>
    </r>
  </si>
  <si>
    <t>http://item.jd.com/10192256791587.html</t>
  </si>
  <si>
    <t>10192256791587</t>
  </si>
  <si>
    <r>
      <rPr>
        <sz val="11"/>
        <rFont val="宋体"/>
        <charset val="134"/>
      </rPr>
      <t>胖东来同款卡士</t>
    </r>
    <r>
      <rPr>
        <sz val="11"/>
        <rFont val="Calibri"/>
        <family val="2"/>
      </rPr>
      <t>ad</t>
    </r>
    <r>
      <rPr>
        <sz val="11"/>
        <rFont val="宋体"/>
        <charset val="134"/>
      </rPr>
      <t>钙酸奶原味发酵乳低温奶</t>
    </r>
    <r>
      <rPr>
        <sz val="11"/>
        <rFont val="Calibri"/>
        <family val="2"/>
      </rPr>
      <t>7</t>
    </r>
    <r>
      <rPr>
        <sz val="11"/>
        <rFont val="宋体"/>
        <charset val="134"/>
      </rPr>
      <t>种益生菌儿童早餐奶</t>
    </r>
    <r>
      <rPr>
        <sz val="11"/>
        <rFont val="Calibri"/>
        <family val="2"/>
      </rPr>
      <t xml:space="preserve"> </t>
    </r>
    <r>
      <rPr>
        <sz val="11"/>
        <rFont val="宋体"/>
        <charset val="134"/>
      </rPr>
      <t>卡士</t>
    </r>
    <r>
      <rPr>
        <sz val="11"/>
        <rFont val="Calibri"/>
        <family val="2"/>
      </rPr>
      <t>007AD</t>
    </r>
    <r>
      <rPr>
        <sz val="11"/>
        <rFont val="宋体"/>
        <charset val="134"/>
      </rPr>
      <t>钙</t>
    </r>
    <r>
      <rPr>
        <sz val="11"/>
        <rFont val="Calibri"/>
        <family val="2"/>
      </rPr>
      <t>220·g*6</t>
    </r>
    <r>
      <rPr>
        <sz val="11"/>
        <rFont val="宋体"/>
        <charset val="134"/>
      </rPr>
      <t>瓶</t>
    </r>
  </si>
  <si>
    <r>
      <rPr>
        <sz val="11"/>
        <color theme="1"/>
        <rFont val="宋体"/>
        <charset val="134"/>
      </rPr>
      <t>胖东来同款卡士</t>
    </r>
    <r>
      <rPr>
        <sz val="11"/>
        <color theme="1"/>
        <rFont val="Calibri"/>
        <family val="2"/>
      </rPr>
      <t>ad</t>
    </r>
    <r>
      <rPr>
        <sz val="11"/>
        <color theme="1"/>
        <rFont val="宋体"/>
        <charset val="134"/>
      </rPr>
      <t>钙酸奶原味发酵乳低温奶</t>
    </r>
    <r>
      <rPr>
        <sz val="11"/>
        <color theme="1"/>
        <rFont val="Calibri"/>
        <family val="2"/>
      </rPr>
      <t>7</t>
    </r>
    <r>
      <rPr>
        <sz val="11"/>
        <color theme="1"/>
        <rFont val="宋体"/>
        <charset val="134"/>
      </rPr>
      <t>种益生菌儿童早餐奶</t>
    </r>
    <r>
      <rPr>
        <sz val="11"/>
        <color theme="1"/>
        <rFont val="Calibri"/>
        <family val="2"/>
      </rPr>
      <t xml:space="preserve"> </t>
    </r>
    <r>
      <rPr>
        <sz val="11"/>
        <color theme="1"/>
        <rFont val="宋体"/>
        <charset val="134"/>
      </rPr>
      <t>卡士</t>
    </r>
    <r>
      <rPr>
        <sz val="11"/>
        <color theme="1"/>
        <rFont val="Calibri"/>
        <family val="2"/>
      </rPr>
      <t>007AD</t>
    </r>
    <r>
      <rPr>
        <sz val="11"/>
        <color theme="1"/>
        <rFont val="宋体"/>
        <charset val="134"/>
      </rPr>
      <t>钙</t>
    </r>
    <r>
      <rPr>
        <sz val="11"/>
        <color theme="1"/>
        <rFont val="Calibri"/>
        <family val="2"/>
      </rPr>
      <t>220·g*6</t>
    </r>
    <r>
      <rPr>
        <sz val="11"/>
        <color theme="1"/>
        <rFont val="宋体"/>
        <charset val="134"/>
      </rPr>
      <t>瓶</t>
    </r>
  </si>
  <si>
    <r>
      <rPr>
        <sz val="11"/>
        <color theme="1"/>
        <rFont val="宋体"/>
        <charset val="134"/>
      </rPr>
      <t>霞绮京达店</t>
    </r>
  </si>
  <si>
    <t>http://item.jd.com/10147775130054.html</t>
  </si>
  <si>
    <t>145.61</t>
  </si>
  <si>
    <t>10147775130054</t>
  </si>
  <si>
    <t>http://item.jd.com/10147775130057.html</t>
  </si>
  <si>
    <t>154.82</t>
  </si>
  <si>
    <t>10147775130057</t>
  </si>
  <si>
    <r>
      <rPr>
        <sz val="11"/>
        <rFont val="宋体"/>
        <charset val="134"/>
      </rPr>
      <t>卡士</t>
    </r>
    <r>
      <rPr>
        <sz val="11"/>
        <rFont val="Calibri"/>
        <family val="2"/>
      </rPr>
      <t>007*440g0</t>
    </r>
    <r>
      <rPr>
        <sz val="11"/>
        <rFont val="宋体"/>
        <charset val="134"/>
      </rPr>
      <t>添加可选七种益生菌低温冷藏家庭装年货</t>
    </r>
    <r>
      <rPr>
        <sz val="11"/>
        <rFont val="Calibri"/>
        <family val="2"/>
      </rPr>
      <t xml:space="preserve"> 0</t>
    </r>
    <r>
      <rPr>
        <sz val="11"/>
        <rFont val="宋体"/>
        <charset val="134"/>
      </rPr>
      <t>蔗糖</t>
    </r>
    <r>
      <rPr>
        <sz val="11"/>
        <rFont val="Calibri"/>
        <family val="2"/>
      </rPr>
      <t xml:space="preserve"> 6</t>
    </r>
    <r>
      <rPr>
        <sz val="11"/>
        <rFont val="宋体"/>
        <charset val="134"/>
      </rPr>
      <t>瓶送卡士许愿盲盒杯一个</t>
    </r>
  </si>
  <si>
    <r>
      <rPr>
        <sz val="11"/>
        <color theme="1"/>
        <rFont val="宋体"/>
        <charset val="134"/>
      </rPr>
      <t>卡士</t>
    </r>
    <r>
      <rPr>
        <sz val="11"/>
        <color theme="1"/>
        <rFont val="Calibri"/>
        <family val="2"/>
      </rPr>
      <t>007*440g0</t>
    </r>
    <r>
      <rPr>
        <sz val="11"/>
        <color theme="1"/>
        <rFont val="宋体"/>
        <charset val="134"/>
      </rPr>
      <t>添加可选七种益生菌低温冷藏家庭装年货</t>
    </r>
    <r>
      <rPr>
        <sz val="11"/>
        <color theme="1"/>
        <rFont val="Calibri"/>
        <family val="2"/>
      </rPr>
      <t xml:space="preserve"> 0</t>
    </r>
    <r>
      <rPr>
        <sz val="11"/>
        <color theme="1"/>
        <rFont val="宋体"/>
        <charset val="134"/>
      </rPr>
      <t>蔗糖</t>
    </r>
    <r>
      <rPr>
        <sz val="11"/>
        <color theme="1"/>
        <rFont val="Calibri"/>
        <family val="2"/>
      </rPr>
      <t xml:space="preserve"> 6</t>
    </r>
    <r>
      <rPr>
        <sz val="11"/>
        <color theme="1"/>
        <rFont val="宋体"/>
        <charset val="134"/>
      </rPr>
      <t>瓶送卡士许愿盲盒杯一个</t>
    </r>
  </si>
  <si>
    <t>http://item.jd.com/10196609091218.html</t>
  </si>
  <si>
    <t>135.8</t>
  </si>
  <si>
    <t>10196609091218</t>
  </si>
  <si>
    <r>
      <rPr>
        <sz val="11"/>
        <rFont val="宋体"/>
        <charset val="134"/>
      </rPr>
      <t>卡士</t>
    </r>
    <r>
      <rPr>
        <sz val="11"/>
        <rFont val="Calibri"/>
        <family val="2"/>
      </rPr>
      <t>007*440g0</t>
    </r>
    <r>
      <rPr>
        <sz val="11"/>
        <rFont val="宋体"/>
        <charset val="134"/>
      </rPr>
      <t>添加可选七种益生菌低温冷藏家庭装年货</t>
    </r>
    <r>
      <rPr>
        <sz val="11"/>
        <rFont val="Calibri"/>
        <family val="2"/>
      </rPr>
      <t xml:space="preserve"> </t>
    </r>
    <r>
      <rPr>
        <sz val="11"/>
        <rFont val="宋体"/>
        <charset val="134"/>
      </rPr>
      <t>原味</t>
    </r>
    <r>
      <rPr>
        <sz val="11"/>
        <rFont val="Calibri"/>
        <family val="2"/>
      </rPr>
      <t xml:space="preserve"> 6</t>
    </r>
    <r>
      <rPr>
        <sz val="11"/>
        <rFont val="宋体"/>
        <charset val="134"/>
      </rPr>
      <t>瓶</t>
    </r>
  </si>
  <si>
    <r>
      <rPr>
        <sz val="11"/>
        <color theme="1"/>
        <rFont val="宋体"/>
        <charset val="134"/>
      </rPr>
      <t>卡士</t>
    </r>
    <r>
      <rPr>
        <sz val="11"/>
        <color theme="1"/>
        <rFont val="Calibri"/>
        <family val="2"/>
      </rPr>
      <t>007*440g0</t>
    </r>
    <r>
      <rPr>
        <sz val="11"/>
        <color theme="1"/>
        <rFont val="宋体"/>
        <charset val="134"/>
      </rPr>
      <t>添加可选七种益生菌低温冷藏家庭装年货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6</t>
    </r>
    <r>
      <rPr>
        <sz val="11"/>
        <color theme="1"/>
        <rFont val="宋体"/>
        <charset val="134"/>
      </rPr>
      <t>瓶</t>
    </r>
  </si>
  <si>
    <r>
      <rPr>
        <sz val="11"/>
        <color theme="1"/>
        <rFont val="宋体"/>
        <charset val="134"/>
      </rPr>
      <t>夏澜食品专营店</t>
    </r>
  </si>
  <si>
    <t>http://item.jd.com/10198598793539.html</t>
  </si>
  <si>
    <t>10198598793539</t>
  </si>
  <si>
    <r>
      <rPr>
        <sz val="11"/>
        <rFont val="宋体"/>
        <charset val="134"/>
      </rPr>
      <t>内廷上用【】卡士酸奶</t>
    </r>
    <r>
      <rPr>
        <sz val="11"/>
        <rFont val="Calibri"/>
        <family val="2"/>
      </rPr>
      <t>007</t>
    </r>
    <r>
      <rPr>
        <sz val="11"/>
        <rFont val="宋体"/>
        <charset val="134"/>
      </rPr>
      <t>家庭装</t>
    </r>
    <r>
      <rPr>
        <sz val="11"/>
        <rFont val="Calibri"/>
        <family val="2"/>
      </rPr>
      <t>0</t>
    </r>
    <r>
      <rPr>
        <sz val="11"/>
        <rFont val="宋体"/>
        <charset val="134"/>
      </rPr>
      <t>零蔗糖生牛乳益生菌营养</t>
    </r>
    <r>
      <rPr>
        <sz val="11"/>
        <rFont val="Calibri"/>
        <family val="2"/>
      </rPr>
      <t xml:space="preserve"> 007</t>
    </r>
    <r>
      <rPr>
        <sz val="11"/>
        <rFont val="宋体"/>
        <charset val="134"/>
      </rPr>
      <t>家庭装零蔗糖</t>
    </r>
    <r>
      <rPr>
        <sz val="11"/>
        <rFont val="Calibri"/>
        <family val="2"/>
      </rPr>
      <t>969g 2</t>
    </r>
    <r>
      <rPr>
        <sz val="11"/>
        <rFont val="宋体"/>
        <charset val="134"/>
      </rPr>
      <t>瓶</t>
    </r>
  </si>
  <si>
    <r>
      <rPr>
        <sz val="11"/>
        <color theme="1"/>
        <rFont val="宋体"/>
        <charset val="134"/>
      </rPr>
      <t>内廷上用【】卡士酸奶</t>
    </r>
    <r>
      <rPr>
        <sz val="11"/>
        <color theme="1"/>
        <rFont val="Calibri"/>
        <family val="2"/>
      </rPr>
      <t>007</t>
    </r>
    <r>
      <rPr>
        <sz val="11"/>
        <color theme="1"/>
        <rFont val="宋体"/>
        <charset val="134"/>
      </rPr>
      <t>家庭装</t>
    </r>
    <r>
      <rPr>
        <sz val="11"/>
        <color theme="1"/>
        <rFont val="Calibri"/>
        <family val="2"/>
      </rPr>
      <t>0</t>
    </r>
    <r>
      <rPr>
        <sz val="11"/>
        <color theme="1"/>
        <rFont val="宋体"/>
        <charset val="134"/>
      </rPr>
      <t>零蔗糖生牛乳益生菌营养</t>
    </r>
    <r>
      <rPr>
        <sz val="11"/>
        <color theme="1"/>
        <rFont val="Calibri"/>
        <family val="2"/>
      </rPr>
      <t xml:space="preserve"> 007</t>
    </r>
    <r>
      <rPr>
        <sz val="11"/>
        <color theme="1"/>
        <rFont val="宋体"/>
        <charset val="134"/>
      </rPr>
      <t>家庭装零蔗糖</t>
    </r>
    <r>
      <rPr>
        <sz val="11"/>
        <color theme="1"/>
        <rFont val="Calibri"/>
        <family val="2"/>
      </rPr>
      <t>969g 2</t>
    </r>
    <r>
      <rPr>
        <sz val="11"/>
        <color theme="1"/>
        <rFont val="宋体"/>
        <charset val="134"/>
      </rPr>
      <t>瓶</t>
    </r>
  </si>
  <si>
    <r>
      <rPr>
        <sz val="11"/>
        <color theme="1"/>
        <rFont val="宋体"/>
        <charset val="134"/>
      </rPr>
      <t>香客休闲食品店</t>
    </r>
  </si>
  <si>
    <t>https://item.jd.com/10202531918846.html</t>
  </si>
  <si>
    <t>10202531918846</t>
  </si>
  <si>
    <r>
      <rPr>
        <sz val="11"/>
        <color theme="1"/>
        <rFont val="宋体"/>
        <charset val="134"/>
      </rPr>
      <t>祥云甄选店</t>
    </r>
  </si>
  <si>
    <t>http://item.jd.com/10196993944214.html</t>
  </si>
  <si>
    <t>10196993944214</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</si>
  <si>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酸奶</t>
    </r>
    <r>
      <rPr>
        <sz val="11"/>
        <rFont val="Calibri"/>
        <family val="2"/>
      </rPr>
      <t>0</t>
    </r>
    <r>
      <rPr>
        <sz val="11"/>
        <rFont val="宋体"/>
        <charset val="134"/>
      </rPr>
      <t>添加</t>
    </r>
    <r>
      <rPr>
        <sz val="11"/>
        <rFont val="Calibri"/>
        <family val="2"/>
      </rPr>
      <t>/0</t>
    </r>
    <r>
      <rPr>
        <sz val="11"/>
        <rFont val="宋体"/>
        <charset val="134"/>
      </rPr>
      <t>蔗糖可选原味七种益生菌</t>
    </r>
    <r>
      <rPr>
        <sz val="11"/>
        <rFont val="Calibri"/>
        <family val="2"/>
      </rPr>
      <t>440g</t>
    </r>
    <r>
      <rPr>
        <sz val="11"/>
        <rFont val="宋体"/>
        <charset val="134"/>
      </rPr>
      <t>冷藏</t>
    </r>
    <r>
      <rPr>
        <sz val="11"/>
        <rFont val="Calibri"/>
        <family val="2"/>
      </rPr>
      <t xml:space="preserve"> </t>
    </r>
    <r>
      <rPr>
        <sz val="11"/>
        <rFont val="宋体"/>
        <charset val="134"/>
      </rPr>
      <t>两口味配</t>
    </r>
    <r>
      <rPr>
        <sz val="11"/>
        <rFont val="Calibri"/>
        <family val="2"/>
      </rPr>
      <t xml:space="preserve">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</si>
  <si>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蔗糖可选原味七种益生菌</t>
    </r>
    <r>
      <rPr>
        <sz val="11"/>
        <color theme="1"/>
        <rFont val="Calibri"/>
        <family val="2"/>
      </rPr>
      <t>440g</t>
    </r>
    <r>
      <rPr>
        <sz val="11"/>
        <color theme="1"/>
        <rFont val="宋体"/>
        <charset val="134"/>
      </rPr>
      <t>冷藏</t>
    </r>
    <r>
      <rPr>
        <sz val="11"/>
        <color theme="1"/>
        <rFont val="Calibri"/>
        <family val="2"/>
      </rPr>
      <t xml:space="preserve"> </t>
    </r>
    <r>
      <rPr>
        <sz val="11"/>
        <color theme="1"/>
        <rFont val="宋体"/>
        <charset val="134"/>
      </rPr>
      <t>两口味配</t>
    </r>
    <r>
      <rPr>
        <sz val="11"/>
        <color theme="1"/>
        <rFont val="Calibri"/>
        <family val="2"/>
      </rPr>
      <t xml:space="preserve"> 6</t>
    </r>
    <r>
      <rPr>
        <sz val="11"/>
        <color theme="1"/>
        <rFont val="宋体"/>
        <charset val="134"/>
      </rPr>
      <t>瓶</t>
    </r>
  </si>
  <si>
    <t>http://item.jd.com/10198584663671.html</t>
  </si>
  <si>
    <t>44.75</t>
  </si>
  <si>
    <t>10198584663671</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</si>
  <si>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r>
      <rPr>
        <sz val="11"/>
        <rFont val="Calibri"/>
        <family val="2"/>
      </rPr>
      <t xml:space="preserve"> </t>
    </r>
    <r>
      <rPr>
        <sz val="11"/>
        <rFont val="宋体"/>
        <charset val="134"/>
      </rPr>
      <t>混搭</t>
    </r>
    <r>
      <rPr>
        <sz val="11"/>
        <rFont val="Calibri"/>
        <family val="2"/>
      </rPr>
      <t>3</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</si>
  <si>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t>
    </r>
    <r>
      <rPr>
        <sz val="11"/>
        <color theme="1"/>
        <rFont val="宋体"/>
        <charset val="134"/>
      </rPr>
      <t>牛油果</t>
    </r>
    <r>
      <rPr>
        <sz val="11"/>
        <color theme="1"/>
        <rFont val="Calibri"/>
        <family val="2"/>
      </rPr>
      <t>/</t>
    </r>
    <r>
      <rPr>
        <sz val="11"/>
        <color theme="1"/>
        <rFont val="宋体"/>
        <charset val="134"/>
      </rPr>
      <t>多莓</t>
    </r>
    <r>
      <rPr>
        <sz val="11"/>
        <color theme="1"/>
        <rFont val="Calibri"/>
        <family val="2"/>
      </rPr>
      <t>220g</t>
    </r>
    <r>
      <rPr>
        <sz val="11"/>
        <color theme="1"/>
        <rFont val="宋体"/>
        <charset val="134"/>
      </rPr>
      <t>七种益生菌低温冷藏</t>
    </r>
    <r>
      <rPr>
        <sz val="11"/>
        <color theme="1"/>
        <rFont val="Calibri"/>
        <family val="2"/>
      </rPr>
      <t xml:space="preserve"> </t>
    </r>
    <r>
      <rPr>
        <sz val="11"/>
        <color theme="1"/>
        <rFont val="宋体"/>
        <charset val="134"/>
      </rPr>
      <t>混搭</t>
    </r>
    <r>
      <rPr>
        <sz val="11"/>
        <color theme="1"/>
        <rFont val="Calibri"/>
        <family val="2"/>
      </rPr>
      <t>3</t>
    </r>
    <r>
      <rPr>
        <sz val="11"/>
        <color theme="1"/>
        <rFont val="宋体"/>
        <charset val="134"/>
      </rPr>
      <t>瓶</t>
    </r>
  </si>
  <si>
    <t>http://item.jd.com/10198583641389.html</t>
  </si>
  <si>
    <t>10198583641389</t>
  </si>
  <si>
    <r>
      <rPr>
        <sz val="11"/>
        <rFont val="宋体"/>
        <charset val="134"/>
      </rPr>
      <t>卡士</t>
    </r>
    <r>
      <rPr>
        <sz val="11"/>
        <rFont val="Calibri"/>
        <family val="2"/>
      </rPr>
      <t>007</t>
    </r>
    <r>
      <rPr>
        <sz val="11"/>
        <rFont val="宋体"/>
        <charset val="134"/>
      </rPr>
      <t>迷你罐酸奶原味</t>
    </r>
    <r>
      <rPr>
        <sz val="11"/>
        <rFont val="Calibri"/>
        <family val="2"/>
      </rPr>
      <t>220g</t>
    </r>
    <r>
      <rPr>
        <sz val="11"/>
        <rFont val="宋体"/>
        <charset val="134"/>
      </rPr>
      <t>七种益生菌低温冷藏</t>
    </r>
    <r>
      <rPr>
        <sz val="11"/>
        <rFont val="Calibri"/>
        <family val="2"/>
      </rPr>
      <t xml:space="preserve"> 007</t>
    </r>
    <r>
      <rPr>
        <sz val="11"/>
        <rFont val="宋体"/>
        <charset val="134"/>
      </rPr>
      <t>迷你罐</t>
    </r>
    <r>
      <rPr>
        <sz val="11"/>
        <rFont val="Calibri"/>
        <family val="2"/>
      </rPr>
      <t>220g6</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</si>
  <si>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220g</t>
    </r>
    <r>
      <rPr>
        <sz val="11"/>
        <color theme="1"/>
        <rFont val="宋体"/>
        <charset val="134"/>
      </rPr>
      <t>七种益生菌低温冷藏</t>
    </r>
    <r>
      <rPr>
        <sz val="11"/>
        <color theme="1"/>
        <rFont val="Calibri"/>
        <family val="2"/>
      </rPr>
      <t xml:space="preserve"> 007</t>
    </r>
    <r>
      <rPr>
        <sz val="11"/>
        <color theme="1"/>
        <rFont val="宋体"/>
        <charset val="134"/>
      </rPr>
      <t>迷你罐</t>
    </r>
    <r>
      <rPr>
        <sz val="11"/>
        <color theme="1"/>
        <rFont val="Calibri"/>
        <family val="2"/>
      </rPr>
      <t>220g6</t>
    </r>
    <r>
      <rPr>
        <sz val="11"/>
        <color theme="1"/>
        <rFont val="宋体"/>
        <charset val="134"/>
      </rPr>
      <t>瓶</t>
    </r>
  </si>
  <si>
    <t>http://item.jd.com/10198584663663.html</t>
  </si>
  <si>
    <t>10198584663663</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</si>
  <si>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r>
      <rPr>
        <sz val="11"/>
        <rFont val="Calibri"/>
        <family val="2"/>
      </rPr>
      <t xml:space="preserve"> 007</t>
    </r>
    <r>
      <rPr>
        <sz val="11"/>
        <rFont val="宋体"/>
        <charset val="134"/>
      </rPr>
      <t>迷你罐</t>
    </r>
    <r>
      <rPr>
        <sz val="11"/>
        <rFont val="Calibri"/>
        <family val="2"/>
      </rPr>
      <t>220g</t>
    </r>
    <r>
      <rPr>
        <sz val="11"/>
        <rFont val="宋体"/>
        <charset val="134"/>
      </rPr>
      <t>原味</t>
    </r>
    <r>
      <rPr>
        <sz val="11"/>
        <rFont val="Calibri"/>
        <family val="2"/>
      </rPr>
      <t>4</t>
    </r>
    <r>
      <rPr>
        <sz val="11"/>
        <rFont val="宋体"/>
        <charset val="134"/>
      </rPr>
      <t>瓶</t>
    </r>
  </si>
  <si>
    <r>
      <rPr>
        <sz val="11"/>
        <color theme="1"/>
        <rFont val="宋体"/>
        <charset val="134"/>
      </rPr>
      <t>卡士</t>
    </r>
    <r>
      <rPr>
        <sz val="11"/>
        <color theme="1"/>
        <rFont val="Calibri"/>
        <family val="2"/>
      </rPr>
      <t>007</t>
    </r>
    <r>
      <rPr>
        <sz val="11"/>
        <color theme="1"/>
        <rFont val="宋体"/>
        <charset val="134"/>
      </rPr>
      <t>迷你罐酸奶原味</t>
    </r>
    <r>
      <rPr>
        <sz val="11"/>
        <color theme="1"/>
        <rFont val="Calibri"/>
        <family val="2"/>
      </rPr>
      <t>/</t>
    </r>
    <r>
      <rPr>
        <sz val="11"/>
        <color theme="1"/>
        <rFont val="宋体"/>
        <charset val="134"/>
      </rPr>
      <t>牛油果</t>
    </r>
    <r>
      <rPr>
        <sz val="11"/>
        <color theme="1"/>
        <rFont val="Calibri"/>
        <family val="2"/>
      </rPr>
      <t>/</t>
    </r>
    <r>
      <rPr>
        <sz val="11"/>
        <color theme="1"/>
        <rFont val="宋体"/>
        <charset val="134"/>
      </rPr>
      <t>多莓</t>
    </r>
    <r>
      <rPr>
        <sz val="11"/>
        <color theme="1"/>
        <rFont val="Calibri"/>
        <family val="2"/>
      </rPr>
      <t>220g</t>
    </r>
    <r>
      <rPr>
        <sz val="11"/>
        <color theme="1"/>
        <rFont val="宋体"/>
        <charset val="134"/>
      </rPr>
      <t>七种益生菌低温冷藏</t>
    </r>
    <r>
      <rPr>
        <sz val="11"/>
        <color theme="1"/>
        <rFont val="Calibri"/>
        <family val="2"/>
      </rPr>
      <t xml:space="preserve"> 007</t>
    </r>
    <r>
      <rPr>
        <sz val="11"/>
        <color theme="1"/>
        <rFont val="宋体"/>
        <charset val="134"/>
      </rPr>
      <t>迷你罐</t>
    </r>
    <r>
      <rPr>
        <sz val="11"/>
        <color theme="1"/>
        <rFont val="Calibri"/>
        <family val="2"/>
      </rPr>
      <t>220g</t>
    </r>
    <r>
      <rPr>
        <sz val="11"/>
        <color theme="1"/>
        <rFont val="宋体"/>
        <charset val="134"/>
      </rPr>
      <t>原味</t>
    </r>
    <r>
      <rPr>
        <sz val="11"/>
        <color theme="1"/>
        <rFont val="Calibri"/>
        <family val="2"/>
      </rPr>
      <t>4</t>
    </r>
    <r>
      <rPr>
        <sz val="11"/>
        <color theme="1"/>
        <rFont val="宋体"/>
        <charset val="134"/>
      </rPr>
      <t>瓶</t>
    </r>
  </si>
  <si>
    <r>
      <rPr>
        <sz val="11"/>
        <color theme="1"/>
        <rFont val="宋体"/>
        <charset val="134"/>
      </rPr>
      <t>馨颜休闲食品专营店</t>
    </r>
  </si>
  <si>
    <t>https://item.jd.com/10176043787515.html</t>
  </si>
  <si>
    <t>10176043787515</t>
  </si>
  <si>
    <r>
      <rPr>
        <sz val="11"/>
        <rFont val="宋体"/>
        <charset val="134"/>
      </rPr>
      <t>【新品】卡士吃酸系列大颗果肉风味发酵乳木瓜芭乐低温酸奶</t>
    </r>
    <r>
      <rPr>
        <sz val="11"/>
        <rFont val="Calibri"/>
        <family val="2"/>
      </rPr>
      <t>140g [3</t>
    </r>
    <r>
      <rPr>
        <sz val="11"/>
        <rFont val="宋体"/>
        <charset val="134"/>
      </rPr>
      <t>杯尝鲜</t>
    </r>
    <r>
      <rPr>
        <sz val="11"/>
        <rFont val="Calibri"/>
        <family val="2"/>
      </rPr>
      <t>]</t>
    </r>
    <r>
      <rPr>
        <sz val="11"/>
        <rFont val="宋体"/>
        <charset val="134"/>
      </rPr>
      <t>粉芭乐柠檬水蜜桃风味</t>
    </r>
    <r>
      <rPr>
        <sz val="11"/>
        <rFont val="Calibri"/>
        <family val="2"/>
      </rPr>
      <t>1</t>
    </r>
  </si>
  <si>
    <r>
      <rPr>
        <sz val="11"/>
        <color theme="1"/>
        <rFont val="宋体"/>
        <charset val="134"/>
      </rPr>
      <t>【新品】卡士吃酸系列大颗果肉风味发酵乳木瓜芭乐低温酸奶</t>
    </r>
    <r>
      <rPr>
        <sz val="11"/>
        <color theme="1"/>
        <rFont val="Calibri"/>
        <family val="2"/>
      </rPr>
      <t>140g [3</t>
    </r>
    <r>
      <rPr>
        <sz val="11"/>
        <color theme="1"/>
        <rFont val="宋体"/>
        <charset val="134"/>
      </rPr>
      <t>杯尝鲜</t>
    </r>
    <r>
      <rPr>
        <sz val="11"/>
        <color theme="1"/>
        <rFont val="Calibri"/>
        <family val="2"/>
      </rPr>
      <t>]</t>
    </r>
    <r>
      <rPr>
        <sz val="11"/>
        <color theme="1"/>
        <rFont val="宋体"/>
        <charset val="134"/>
      </rPr>
      <t>粉芭乐柠檬水蜜桃风味</t>
    </r>
    <r>
      <rPr>
        <sz val="11"/>
        <color theme="1"/>
        <rFont val="Calibri"/>
        <family val="2"/>
      </rPr>
      <t>1</t>
    </r>
  </si>
  <si>
    <t>https://item.jd.com/10176027994309.html</t>
  </si>
  <si>
    <t>10176027994309</t>
  </si>
  <si>
    <r>
      <rPr>
        <sz val="11"/>
        <rFont val="宋体"/>
        <charset val="134"/>
      </rPr>
      <t>卡士酸奶宝贝第二餐</t>
    </r>
    <r>
      <rPr>
        <sz val="11"/>
        <rFont val="Calibri"/>
        <family val="2"/>
      </rPr>
      <t>85g*6/9/12/15</t>
    </r>
    <r>
      <rPr>
        <sz val="11"/>
        <rFont val="宋体"/>
        <charset val="134"/>
      </rPr>
      <t>袋</t>
    </r>
    <r>
      <rPr>
        <sz val="11"/>
        <rFont val="Calibri"/>
        <family val="2"/>
      </rPr>
      <t>0</t>
    </r>
    <r>
      <rPr>
        <sz val="11"/>
        <rFont val="宋体"/>
        <charset val="134"/>
      </rPr>
      <t>蔗糖原生高钙儿童酸奶整箱装</t>
    </r>
    <r>
      <rPr>
        <sz val="11"/>
        <rFont val="Calibri"/>
        <family val="2"/>
      </rPr>
      <t xml:space="preserve"> </t>
    </r>
    <r>
      <rPr>
        <sz val="11"/>
        <rFont val="宋体"/>
        <charset val="134"/>
      </rPr>
      <t>原味</t>
    </r>
    <r>
      <rPr>
        <sz val="11"/>
        <rFont val="Calibri"/>
        <family val="2"/>
      </rPr>
      <t>85g/</t>
    </r>
    <r>
      <rPr>
        <sz val="11"/>
        <rFont val="宋体"/>
        <charset val="134"/>
      </rPr>
      <t>袋</t>
    </r>
    <r>
      <rPr>
        <sz val="11"/>
        <rFont val="Calibri"/>
        <family val="2"/>
      </rPr>
      <t xml:space="preserve"> 12</t>
    </r>
    <r>
      <rPr>
        <sz val="11"/>
        <rFont val="宋体"/>
        <charset val="134"/>
      </rPr>
      <t>袋</t>
    </r>
  </si>
  <si>
    <r>
      <rPr>
        <sz val="11"/>
        <color theme="1"/>
        <rFont val="宋体"/>
        <charset val="134"/>
      </rPr>
      <t>卡士酸奶宝贝第二餐</t>
    </r>
    <r>
      <rPr>
        <sz val="11"/>
        <color theme="1"/>
        <rFont val="Calibri"/>
        <family val="2"/>
      </rPr>
      <t>85g*6/9/12/15</t>
    </r>
    <r>
      <rPr>
        <sz val="11"/>
        <color theme="1"/>
        <rFont val="宋体"/>
        <charset val="134"/>
      </rPr>
      <t>袋</t>
    </r>
    <r>
      <rPr>
        <sz val="11"/>
        <color theme="1"/>
        <rFont val="Calibri"/>
        <family val="2"/>
      </rPr>
      <t>0</t>
    </r>
    <r>
      <rPr>
        <sz val="11"/>
        <color theme="1"/>
        <rFont val="宋体"/>
        <charset val="134"/>
      </rPr>
      <t>蔗糖原生高钙儿童酸奶整箱装</t>
    </r>
    <r>
      <rPr>
        <sz val="11"/>
        <color theme="1"/>
        <rFont val="Calibri"/>
        <family val="2"/>
      </rPr>
      <t xml:space="preserve"> </t>
    </r>
    <r>
      <rPr>
        <sz val="11"/>
        <color theme="1"/>
        <rFont val="宋体"/>
        <charset val="134"/>
      </rPr>
      <t>原味</t>
    </r>
    <r>
      <rPr>
        <sz val="11"/>
        <color theme="1"/>
        <rFont val="Calibri"/>
        <family val="2"/>
      </rPr>
      <t>85g/</t>
    </r>
    <r>
      <rPr>
        <sz val="11"/>
        <color theme="1"/>
        <rFont val="宋体"/>
        <charset val="134"/>
      </rPr>
      <t>袋</t>
    </r>
    <r>
      <rPr>
        <sz val="11"/>
        <color theme="1"/>
        <rFont val="Calibri"/>
        <family val="2"/>
      </rPr>
      <t xml:space="preserve"> 12</t>
    </r>
    <r>
      <rPr>
        <sz val="11"/>
        <color theme="1"/>
        <rFont val="宋体"/>
        <charset val="134"/>
      </rPr>
      <t>袋</t>
    </r>
  </si>
  <si>
    <r>
      <rPr>
        <sz val="11"/>
        <color theme="1"/>
        <rFont val="宋体"/>
        <charset val="134"/>
      </rPr>
      <t>休闲食品會员店</t>
    </r>
  </si>
  <si>
    <t>http://item.jd.com/10149844200466.html</t>
  </si>
  <si>
    <t>229.68</t>
  </si>
  <si>
    <t>10149844200466</t>
  </si>
  <si>
    <r>
      <rPr>
        <sz val="11"/>
        <rFont val="宋体"/>
        <charset val="134"/>
      </rPr>
      <t>卡士</t>
    </r>
    <r>
      <rPr>
        <sz val="11"/>
        <rFont val="Calibri"/>
        <family val="2"/>
      </rPr>
      <t>8</t>
    </r>
    <r>
      <rPr>
        <sz val="11"/>
        <rFont val="宋体"/>
        <charset val="134"/>
      </rPr>
      <t>瓶装</t>
    </r>
    <r>
      <rPr>
        <sz val="11"/>
        <rFont val="Calibri"/>
        <family val="2"/>
      </rPr>
      <t>007</t>
    </r>
    <r>
      <rPr>
        <sz val="11"/>
        <rFont val="宋体"/>
        <charset val="134"/>
      </rPr>
      <t>小奶罐</t>
    </r>
    <r>
      <rPr>
        <sz val="11"/>
        <rFont val="Calibri"/>
        <family val="2"/>
      </rPr>
      <t>7</t>
    </r>
    <r>
      <rPr>
        <sz val="11"/>
        <rFont val="宋体"/>
        <charset val="134"/>
      </rPr>
      <t>种益生菌酸奶</t>
    </r>
    <r>
      <rPr>
        <sz val="11"/>
        <rFont val="Calibri"/>
        <family val="2"/>
      </rPr>
      <t>440g/428g</t>
    </r>
    <r>
      <rPr>
        <sz val="11"/>
        <rFont val="宋体"/>
        <charset val="134"/>
      </rPr>
      <t>可选无蔗糖</t>
    </r>
    <r>
      <rPr>
        <sz val="11"/>
        <rFont val="Calibri"/>
        <family val="2"/>
      </rPr>
      <t xml:space="preserve"> </t>
    </r>
    <r>
      <rPr>
        <sz val="11"/>
        <rFont val="宋体"/>
        <charset val="134"/>
      </rPr>
      <t>低温酸奶</t>
    </r>
    <r>
      <rPr>
        <sz val="11"/>
        <rFont val="Calibri"/>
        <family val="2"/>
      </rPr>
      <t xml:space="preserve"> 007</t>
    </r>
    <r>
      <rPr>
        <sz val="11"/>
        <rFont val="宋体"/>
        <charset val="134"/>
      </rPr>
      <t>小奶罐原味</t>
    </r>
    <r>
      <rPr>
        <sz val="11"/>
        <rFont val="Calibri"/>
        <family val="2"/>
      </rPr>
      <t>440g*8</t>
    </r>
    <r>
      <rPr>
        <sz val="11"/>
        <rFont val="宋体"/>
        <charset val="134"/>
      </rPr>
      <t>瓶</t>
    </r>
  </si>
  <si>
    <r>
      <rPr>
        <sz val="11"/>
        <color theme="1"/>
        <rFont val="宋体"/>
        <charset val="134"/>
      </rPr>
      <t>卡士</t>
    </r>
    <r>
      <rPr>
        <sz val="11"/>
        <color theme="1"/>
        <rFont val="Calibri"/>
        <family val="2"/>
      </rPr>
      <t>8</t>
    </r>
    <r>
      <rPr>
        <sz val="11"/>
        <color theme="1"/>
        <rFont val="宋体"/>
        <charset val="134"/>
      </rPr>
      <t>瓶装</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种益生菌酸奶</t>
    </r>
    <r>
      <rPr>
        <sz val="11"/>
        <color theme="1"/>
        <rFont val="Calibri"/>
        <family val="2"/>
      </rPr>
      <t>440g/428g</t>
    </r>
    <r>
      <rPr>
        <sz val="11"/>
        <color theme="1"/>
        <rFont val="宋体"/>
        <charset val="134"/>
      </rPr>
      <t>可选无蔗糖</t>
    </r>
    <r>
      <rPr>
        <sz val="11"/>
        <color theme="1"/>
        <rFont val="Calibri"/>
        <family val="2"/>
      </rPr>
      <t xml:space="preserve"> </t>
    </r>
    <r>
      <rPr>
        <sz val="11"/>
        <color theme="1"/>
        <rFont val="宋体"/>
        <charset val="134"/>
      </rPr>
      <t>低温酸奶</t>
    </r>
    <r>
      <rPr>
        <sz val="11"/>
        <color theme="1"/>
        <rFont val="Calibri"/>
        <family val="2"/>
      </rPr>
      <t xml:space="preserve"> 007</t>
    </r>
    <r>
      <rPr>
        <sz val="11"/>
        <color theme="1"/>
        <rFont val="宋体"/>
        <charset val="134"/>
      </rPr>
      <t>小奶罐原味</t>
    </r>
    <r>
      <rPr>
        <sz val="11"/>
        <color theme="1"/>
        <rFont val="Calibri"/>
        <family val="2"/>
      </rPr>
      <t>440g*8</t>
    </r>
    <r>
      <rPr>
        <sz val="11"/>
        <color theme="1"/>
        <rFont val="宋体"/>
        <charset val="134"/>
      </rPr>
      <t>瓶</t>
    </r>
  </si>
  <si>
    <t>http://item.jd.com/10204165634433.html</t>
  </si>
  <si>
    <t>252</t>
  </si>
  <si>
    <t>10204165634433</t>
  </si>
  <si>
    <r>
      <rPr>
        <sz val="11"/>
        <rFont val="宋体"/>
        <charset val="134"/>
      </rPr>
      <t>卡士</t>
    </r>
    <r>
      <rPr>
        <sz val="11"/>
        <rFont val="Calibri"/>
        <family val="2"/>
      </rPr>
      <t>007</t>
    </r>
    <r>
      <rPr>
        <sz val="11"/>
        <rFont val="宋体"/>
        <charset val="134"/>
      </rPr>
      <t>酸奶</t>
    </r>
    <r>
      <rPr>
        <sz val="11"/>
        <rFont val="Calibri"/>
        <family val="2"/>
      </rPr>
      <t>440g*6</t>
    </r>
    <r>
      <rPr>
        <sz val="11"/>
        <rFont val="宋体"/>
        <charset val="134"/>
      </rPr>
      <t>瓶小奶罐无蔗糖非脱脂早餐原味酸奶整箱装</t>
    </r>
    <r>
      <rPr>
        <sz val="11"/>
        <rFont val="Calibri"/>
        <family val="2"/>
      </rPr>
      <t xml:space="preserve"> 440g*6</t>
    </r>
    <r>
      <rPr>
        <sz val="11"/>
        <rFont val="宋体"/>
        <charset val="134"/>
      </rPr>
      <t>瓶</t>
    </r>
    <r>
      <rPr>
        <sz val="11"/>
        <rFont val="Calibri"/>
        <family val="2"/>
      </rPr>
      <t>[</t>
    </r>
    <r>
      <rPr>
        <sz val="11"/>
        <rFont val="宋体"/>
        <charset val="134"/>
      </rPr>
      <t>便携款</t>
    </r>
    <r>
      <rPr>
        <sz val="11"/>
        <rFont val="Calibri"/>
        <family val="2"/>
      </rPr>
      <t>7</t>
    </r>
    <r>
      <rPr>
        <sz val="11"/>
        <rFont val="宋体"/>
        <charset val="134"/>
      </rPr>
      <t>种益生菌</t>
    </r>
    <r>
      <rPr>
        <sz val="11"/>
        <rFont val="Calibri"/>
        <family val="2"/>
      </rPr>
      <t>]</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</si>
  <si>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r>
      <rPr>
        <sz val="11"/>
        <color theme="1"/>
        <rFont val="Calibri"/>
        <family val="2"/>
      </rPr>
      <t xml:space="preserve"> 440g*6</t>
    </r>
    <r>
      <rPr>
        <sz val="11"/>
        <color theme="1"/>
        <rFont val="宋体"/>
        <charset val="134"/>
      </rPr>
      <t>瓶</t>
    </r>
    <r>
      <rPr>
        <sz val="11"/>
        <color theme="1"/>
        <rFont val="Calibri"/>
        <family val="2"/>
      </rPr>
      <t>[</t>
    </r>
    <r>
      <rPr>
        <sz val="11"/>
        <color theme="1"/>
        <rFont val="宋体"/>
        <charset val="134"/>
      </rPr>
      <t>便携款</t>
    </r>
    <r>
      <rPr>
        <sz val="11"/>
        <color theme="1"/>
        <rFont val="Calibri"/>
        <family val="2"/>
      </rPr>
      <t>7</t>
    </r>
    <r>
      <rPr>
        <sz val="11"/>
        <color theme="1"/>
        <rFont val="宋体"/>
        <charset val="134"/>
      </rPr>
      <t>种益生菌</t>
    </r>
    <r>
      <rPr>
        <sz val="11"/>
        <color theme="1"/>
        <rFont val="Calibri"/>
        <family val="2"/>
      </rPr>
      <t>]</t>
    </r>
  </si>
  <si>
    <t>http://item.jd.com/10143693560903.html</t>
  </si>
  <si>
    <t>10143693560903</t>
  </si>
  <si>
    <r>
      <rPr>
        <sz val="11"/>
        <rFont val="宋体"/>
        <charset val="134"/>
      </rPr>
      <t>卡士酸奶原味酸奶</t>
    </r>
    <r>
      <rPr>
        <sz val="11"/>
        <rFont val="Calibri"/>
        <family val="2"/>
      </rPr>
      <t>007</t>
    </r>
    <r>
      <rPr>
        <sz val="11"/>
        <rFont val="宋体"/>
        <charset val="134"/>
      </rPr>
      <t>七种益生菌家庭装年货</t>
    </r>
    <r>
      <rPr>
        <sz val="11"/>
        <rFont val="Calibri"/>
        <family val="2"/>
      </rPr>
      <t xml:space="preserve"> 1KG*</t>
    </r>
    <r>
      <rPr>
        <sz val="11"/>
        <rFont val="宋体"/>
        <charset val="134"/>
      </rPr>
      <t>原味</t>
    </r>
    <r>
      <rPr>
        <sz val="11"/>
        <rFont val="Calibri"/>
        <family val="2"/>
      </rPr>
      <t>0(</t>
    </r>
    <r>
      <rPr>
        <sz val="11"/>
        <rFont val="宋体"/>
        <charset val="134"/>
      </rPr>
      <t>红字</t>
    </r>
    <r>
      <rPr>
        <sz val="11"/>
        <rFont val="Calibri"/>
        <family val="2"/>
      </rPr>
      <t>) 1</t>
    </r>
    <r>
      <rPr>
        <sz val="11"/>
        <rFont val="宋体"/>
        <charset val="134"/>
      </rPr>
      <t>瓶</t>
    </r>
  </si>
  <si>
    <r>
      <rPr>
        <sz val="11"/>
        <color theme="1"/>
        <rFont val="宋体"/>
        <charset val="134"/>
      </rPr>
      <t>卡士酸奶原味酸奶</t>
    </r>
    <r>
      <rPr>
        <sz val="11"/>
        <color theme="1"/>
        <rFont val="Calibri"/>
        <family val="2"/>
      </rPr>
      <t>007</t>
    </r>
    <r>
      <rPr>
        <sz val="11"/>
        <color theme="1"/>
        <rFont val="宋体"/>
        <charset val="134"/>
      </rPr>
      <t>七种益生菌家庭装年货</t>
    </r>
    <r>
      <rPr>
        <sz val="11"/>
        <color theme="1"/>
        <rFont val="Calibri"/>
        <family val="2"/>
      </rPr>
      <t xml:space="preserve"> 1KG*</t>
    </r>
    <r>
      <rPr>
        <sz val="11"/>
        <color theme="1"/>
        <rFont val="宋体"/>
        <charset val="134"/>
      </rPr>
      <t>原味</t>
    </r>
    <r>
      <rPr>
        <sz val="11"/>
        <color theme="1"/>
        <rFont val="Calibri"/>
        <family val="2"/>
      </rPr>
      <t>0(</t>
    </r>
    <r>
      <rPr>
        <sz val="11"/>
        <color theme="1"/>
        <rFont val="宋体"/>
        <charset val="134"/>
      </rPr>
      <t>红字</t>
    </r>
    <r>
      <rPr>
        <sz val="11"/>
        <color theme="1"/>
        <rFont val="Calibri"/>
        <family val="2"/>
      </rPr>
      <t>) 1</t>
    </r>
    <r>
      <rPr>
        <sz val="11"/>
        <color theme="1"/>
        <rFont val="宋体"/>
        <charset val="134"/>
      </rPr>
      <t>瓶</t>
    </r>
  </si>
  <si>
    <r>
      <rPr>
        <sz val="11"/>
        <color theme="1"/>
        <rFont val="宋体"/>
        <charset val="134"/>
      </rPr>
      <t>妍妍食品行店</t>
    </r>
  </si>
  <si>
    <t>https://item.jd.com/10202268843705.html</t>
  </si>
  <si>
    <t>10202268843705</t>
  </si>
  <si>
    <r>
      <rPr>
        <sz val="11"/>
        <rFont val="宋体"/>
        <charset val="134"/>
      </rPr>
      <t>卡士吃酸系列大颗果肉风味木瓜粉芭乐黄桃发酵乳低温酸奶</t>
    </r>
    <r>
      <rPr>
        <sz val="11"/>
        <rFont val="Calibri"/>
        <family val="2"/>
      </rPr>
      <t xml:space="preserve"> </t>
    </r>
    <r>
      <rPr>
        <sz val="11"/>
        <rFont val="宋体"/>
        <charset val="134"/>
      </rPr>
      <t>粉芭乐柠檬水蜜桃风味</t>
    </r>
    <r>
      <rPr>
        <sz val="11"/>
        <rFont val="Calibri"/>
        <family val="2"/>
      </rPr>
      <t>140g*3</t>
    </r>
    <r>
      <rPr>
        <sz val="11"/>
        <rFont val="宋体"/>
        <charset val="134"/>
      </rPr>
      <t>杯</t>
    </r>
  </si>
  <si>
    <r>
      <rPr>
        <sz val="11"/>
        <color theme="1"/>
        <rFont val="宋体"/>
        <charset val="134"/>
      </rPr>
      <t>卡士吃酸系列大颗果肉风味木瓜粉芭乐黄桃发酵乳低温酸奶</t>
    </r>
    <r>
      <rPr>
        <sz val="11"/>
        <color theme="1"/>
        <rFont val="Calibri"/>
        <family val="2"/>
      </rPr>
      <t xml:space="preserve"> </t>
    </r>
    <r>
      <rPr>
        <sz val="11"/>
        <color theme="1"/>
        <rFont val="宋体"/>
        <charset val="134"/>
      </rPr>
      <t>粉芭乐柠檬水蜜桃风味</t>
    </r>
    <r>
      <rPr>
        <sz val="11"/>
        <color theme="1"/>
        <rFont val="Calibri"/>
        <family val="2"/>
      </rPr>
      <t>140g*3</t>
    </r>
    <r>
      <rPr>
        <sz val="11"/>
        <color theme="1"/>
        <rFont val="宋体"/>
        <charset val="134"/>
      </rPr>
      <t>杯</t>
    </r>
  </si>
  <si>
    <t>https://item.jd.com/10202268843704.html</t>
  </si>
  <si>
    <t>10202268843704</t>
  </si>
  <si>
    <r>
      <rPr>
        <sz val="11"/>
        <rFont val="宋体"/>
        <charset val="134"/>
      </rPr>
      <t>卡士吃酸系列大颗果肉风味木瓜粉芭乐黄桃发酵乳低温酸奶</t>
    </r>
    <r>
      <rPr>
        <sz val="11"/>
        <rFont val="Calibri"/>
        <family val="2"/>
      </rPr>
      <t xml:space="preserve"> </t>
    </r>
    <r>
      <rPr>
        <sz val="11"/>
        <rFont val="宋体"/>
        <charset val="134"/>
      </rPr>
      <t>酸木瓜双柚芦荟风味</t>
    </r>
    <r>
      <rPr>
        <sz val="11"/>
        <rFont val="Calibri"/>
        <family val="2"/>
      </rPr>
      <t>140g*3</t>
    </r>
    <r>
      <rPr>
        <sz val="11"/>
        <rFont val="宋体"/>
        <charset val="134"/>
      </rPr>
      <t>杯</t>
    </r>
  </si>
  <si>
    <r>
      <rPr>
        <sz val="11"/>
        <color theme="1"/>
        <rFont val="宋体"/>
        <charset val="134"/>
      </rPr>
      <t>卡士吃酸系列大颗果肉风味木瓜粉芭乐黄桃发酵乳低温酸奶</t>
    </r>
    <r>
      <rPr>
        <sz val="11"/>
        <color theme="1"/>
        <rFont val="Calibri"/>
        <family val="2"/>
      </rPr>
      <t xml:space="preserve"> </t>
    </r>
    <r>
      <rPr>
        <sz val="11"/>
        <color theme="1"/>
        <rFont val="宋体"/>
        <charset val="134"/>
      </rPr>
      <t>酸木瓜双柚芦荟风味</t>
    </r>
    <r>
      <rPr>
        <sz val="11"/>
        <color theme="1"/>
        <rFont val="Calibri"/>
        <family val="2"/>
      </rPr>
      <t>140g*3</t>
    </r>
    <r>
      <rPr>
        <sz val="11"/>
        <color theme="1"/>
        <rFont val="宋体"/>
        <charset val="134"/>
      </rPr>
      <t>杯</t>
    </r>
  </si>
  <si>
    <t>https://item.jd.com/10202268843706.html</t>
  </si>
  <si>
    <t>10202268843706</t>
  </si>
  <si>
    <r>
      <rPr>
        <sz val="11"/>
        <rFont val="宋体"/>
        <charset val="134"/>
      </rPr>
      <t>卡士吃酸系列大颗果肉风味木瓜粉芭乐黄桃发酵乳低温酸奶</t>
    </r>
    <r>
      <rPr>
        <sz val="11"/>
        <rFont val="Calibri"/>
        <family val="2"/>
      </rPr>
      <t xml:space="preserve"> </t>
    </r>
    <r>
      <rPr>
        <sz val="11"/>
        <rFont val="宋体"/>
        <charset val="134"/>
      </rPr>
      <t>黄桃话梅杏风味</t>
    </r>
    <r>
      <rPr>
        <sz val="11"/>
        <rFont val="Calibri"/>
        <family val="2"/>
      </rPr>
      <t>140g*3</t>
    </r>
    <r>
      <rPr>
        <sz val="11"/>
        <rFont val="宋体"/>
        <charset val="134"/>
      </rPr>
      <t>杯</t>
    </r>
  </si>
  <si>
    <r>
      <rPr>
        <sz val="11"/>
        <color theme="1"/>
        <rFont val="宋体"/>
        <charset val="134"/>
      </rPr>
      <t>卡士吃酸系列大颗果肉风味木瓜粉芭乐黄桃发酵乳低温酸奶</t>
    </r>
    <r>
      <rPr>
        <sz val="11"/>
        <color theme="1"/>
        <rFont val="Calibri"/>
        <family val="2"/>
      </rPr>
      <t xml:space="preserve"> </t>
    </r>
    <r>
      <rPr>
        <sz val="11"/>
        <color theme="1"/>
        <rFont val="宋体"/>
        <charset val="134"/>
      </rPr>
      <t>黄桃话梅杏风味</t>
    </r>
    <r>
      <rPr>
        <sz val="11"/>
        <color theme="1"/>
        <rFont val="Calibri"/>
        <family val="2"/>
      </rPr>
      <t>140g*3</t>
    </r>
    <r>
      <rPr>
        <sz val="11"/>
        <color theme="1"/>
        <rFont val="宋体"/>
        <charset val="134"/>
      </rPr>
      <t>杯</t>
    </r>
  </si>
  <si>
    <r>
      <rPr>
        <sz val="11"/>
        <color theme="1"/>
        <rFont val="宋体"/>
        <charset val="134"/>
      </rPr>
      <t>仰湾龙食品饮料店</t>
    </r>
  </si>
  <si>
    <t>http://item.jd.com/10116893576126.html</t>
  </si>
  <si>
    <t>161</t>
  </si>
  <si>
    <t>10116893576126</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</si>
  <si>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有甜味小瓶原味</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</si>
  <si>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有甜味小瓶原味</t>
    </r>
    <r>
      <rPr>
        <sz val="11"/>
        <color theme="1"/>
        <rFont val="Calibri"/>
        <family val="2"/>
      </rPr>
      <t>440g4</t>
    </r>
    <r>
      <rPr>
        <sz val="11"/>
        <color theme="1"/>
        <rFont val="宋体"/>
        <charset val="134"/>
      </rPr>
      <t>瓶</t>
    </r>
  </si>
  <si>
    <t>http://item.jd.com/10116893576132.html</t>
  </si>
  <si>
    <t>176</t>
  </si>
  <si>
    <t>10116893576132</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</si>
  <si>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无甜味大瓶</t>
    </r>
    <r>
      <rPr>
        <sz val="11"/>
        <rFont val="Calibri"/>
        <family val="2"/>
      </rPr>
      <t>0</t>
    </r>
    <r>
      <rPr>
        <sz val="11"/>
        <rFont val="宋体"/>
        <charset val="134"/>
      </rPr>
      <t>蔗糖</t>
    </r>
    <r>
      <rPr>
        <sz val="11"/>
        <rFont val="Calibri"/>
        <family val="2"/>
      </rPr>
      <t>969g2</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</si>
  <si>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无甜味大瓶</t>
    </r>
    <r>
      <rPr>
        <sz val="11"/>
        <color theme="1"/>
        <rFont val="Calibri"/>
        <family val="2"/>
      </rPr>
      <t>0</t>
    </r>
    <r>
      <rPr>
        <sz val="11"/>
        <color theme="1"/>
        <rFont val="宋体"/>
        <charset val="134"/>
      </rPr>
      <t>蔗糖</t>
    </r>
    <r>
      <rPr>
        <sz val="11"/>
        <color theme="1"/>
        <rFont val="Calibri"/>
        <family val="2"/>
      </rPr>
      <t>969g2</t>
    </r>
    <r>
      <rPr>
        <sz val="11"/>
        <color theme="1"/>
        <rFont val="宋体"/>
        <charset val="134"/>
      </rPr>
      <t>瓶</t>
    </r>
  </si>
  <si>
    <t>http://item.jd.com/10116893576131.html</t>
  </si>
  <si>
    <t>10116893576131</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</si>
  <si>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有甜味大瓶原味</t>
    </r>
    <r>
      <rPr>
        <sz val="11"/>
        <rFont val="Calibri"/>
        <family val="2"/>
      </rPr>
      <t>1000g2</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</si>
  <si>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有甜味大瓶原味</t>
    </r>
    <r>
      <rPr>
        <sz val="11"/>
        <color theme="1"/>
        <rFont val="Calibri"/>
        <family val="2"/>
      </rPr>
      <t>1000g2</t>
    </r>
    <r>
      <rPr>
        <sz val="11"/>
        <color theme="1"/>
        <rFont val="宋体"/>
        <charset val="134"/>
      </rPr>
      <t>瓶</t>
    </r>
  </si>
  <si>
    <t>http://item.jd.com/10116893576129.html</t>
  </si>
  <si>
    <t>191</t>
  </si>
  <si>
    <t>10116893576129</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</si>
  <si>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礼盒小瓶原味</t>
    </r>
    <r>
      <rPr>
        <sz val="11"/>
        <rFont val="Calibri"/>
        <family val="2"/>
      </rPr>
      <t>440g4</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</si>
  <si>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礼盒小瓶原味</t>
    </r>
    <r>
      <rPr>
        <sz val="11"/>
        <color theme="1"/>
        <rFont val="Calibri"/>
        <family val="2"/>
      </rPr>
      <t>440g4</t>
    </r>
    <r>
      <rPr>
        <sz val="11"/>
        <color theme="1"/>
        <rFont val="宋体"/>
        <charset val="134"/>
      </rPr>
      <t>瓶</t>
    </r>
  </si>
  <si>
    <t>http://item.jd.com/10116893576127.html</t>
  </si>
  <si>
    <t>10116893576127</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</si>
  <si>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无甜味小瓶</t>
    </r>
    <r>
      <rPr>
        <sz val="11"/>
        <rFont val="Calibri"/>
        <family val="2"/>
      </rPr>
      <t>0</t>
    </r>
    <r>
      <rPr>
        <sz val="11"/>
        <rFont val="宋体"/>
        <charset val="134"/>
      </rPr>
      <t>蔗糖</t>
    </r>
    <r>
      <rPr>
        <sz val="11"/>
        <rFont val="Calibri"/>
        <family val="2"/>
      </rPr>
      <t>428g4</t>
    </r>
    <r>
      <rPr>
        <sz val="11"/>
        <rFont val="宋体"/>
        <charset val="134"/>
      </rPr>
      <t>瓶</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</si>
  <si>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无甜味小瓶</t>
    </r>
    <r>
      <rPr>
        <sz val="11"/>
        <color theme="1"/>
        <rFont val="Calibri"/>
        <family val="2"/>
      </rPr>
      <t>0</t>
    </r>
    <r>
      <rPr>
        <sz val="11"/>
        <color theme="1"/>
        <rFont val="宋体"/>
        <charset val="134"/>
      </rPr>
      <t>蔗糖</t>
    </r>
    <r>
      <rPr>
        <sz val="11"/>
        <color theme="1"/>
        <rFont val="Calibri"/>
        <family val="2"/>
      </rPr>
      <t>428g4</t>
    </r>
    <r>
      <rPr>
        <sz val="11"/>
        <color theme="1"/>
        <rFont val="宋体"/>
        <charset val="134"/>
      </rPr>
      <t>瓶</t>
    </r>
  </si>
  <si>
    <t>http://item.jd.com/10116724101007.html</t>
  </si>
  <si>
    <t>10116724101007</t>
  </si>
  <si>
    <r>
      <rPr>
        <sz val="11"/>
        <rFont val="宋体"/>
        <charset val="134"/>
      </rPr>
      <t>卡士家庭装酸奶</t>
    </r>
    <r>
      <rPr>
        <sz val="11"/>
        <rFont val="Calibri"/>
        <family val="2"/>
      </rPr>
      <t xml:space="preserve">1kg </t>
    </r>
    <r>
      <rPr>
        <sz val="11"/>
        <rFont val="宋体"/>
        <charset val="134"/>
      </rPr>
      <t>原味</t>
    </r>
    <r>
      <rPr>
        <sz val="11"/>
        <rFont val="Calibri"/>
        <family val="2"/>
      </rPr>
      <t xml:space="preserve"> </t>
    </r>
    <r>
      <rPr>
        <sz val="11"/>
        <rFont val="宋体"/>
        <charset val="134"/>
      </rPr>
      <t>轻食</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r>
      <rPr>
        <sz val="11"/>
        <rFont val="Calibri"/>
        <family val="2"/>
      </rPr>
      <t xml:space="preserve"> 007</t>
    </r>
    <r>
      <rPr>
        <sz val="11"/>
        <rFont val="宋体"/>
        <charset val="134"/>
      </rPr>
      <t>家庭装酸奶</t>
    </r>
    <r>
      <rPr>
        <sz val="11"/>
        <rFont val="Calibri"/>
        <family val="2"/>
      </rPr>
      <t xml:space="preserve">1kg </t>
    </r>
    <r>
      <rPr>
        <sz val="11"/>
        <rFont val="宋体"/>
        <charset val="134"/>
      </rPr>
      <t>原味</t>
    </r>
  </si>
  <si>
    <r>
      <rPr>
        <sz val="11"/>
        <color theme="1"/>
        <rFont val="宋体"/>
        <charset val="134"/>
      </rPr>
      <t>卡士家庭装酸奶</t>
    </r>
    <r>
      <rPr>
        <sz val="11"/>
        <color theme="1"/>
        <rFont val="Calibri"/>
        <family val="2"/>
      </rPr>
      <t xml:space="preserve">1kg </t>
    </r>
    <r>
      <rPr>
        <sz val="11"/>
        <color theme="1"/>
        <rFont val="宋体"/>
        <charset val="134"/>
      </rPr>
      <t>原味</t>
    </r>
    <r>
      <rPr>
        <sz val="11"/>
        <color theme="1"/>
        <rFont val="Calibri"/>
        <family val="2"/>
      </rPr>
      <t xml:space="preserve"> </t>
    </r>
    <r>
      <rPr>
        <sz val="11"/>
        <color theme="1"/>
        <rFont val="宋体"/>
        <charset val="134"/>
      </rPr>
      <t>轻食</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风味发酵乳</t>
    </r>
    <r>
      <rPr>
        <sz val="11"/>
        <color theme="1"/>
        <rFont val="Calibri"/>
        <family val="2"/>
      </rPr>
      <t xml:space="preserve"> 007</t>
    </r>
    <r>
      <rPr>
        <sz val="11"/>
        <color theme="1"/>
        <rFont val="宋体"/>
        <charset val="134"/>
      </rPr>
      <t>家庭装酸奶</t>
    </r>
    <r>
      <rPr>
        <sz val="11"/>
        <color theme="1"/>
        <rFont val="Calibri"/>
        <family val="2"/>
      </rPr>
      <t xml:space="preserve">1kg </t>
    </r>
    <r>
      <rPr>
        <sz val="11"/>
        <color theme="1"/>
        <rFont val="宋体"/>
        <charset val="134"/>
      </rPr>
      <t>原味</t>
    </r>
  </si>
  <si>
    <t>http://item.jd.com/10164841918018.html</t>
  </si>
  <si>
    <t>34.9</t>
  </si>
  <si>
    <t>10164841918018</t>
  </si>
  <si>
    <r>
      <rPr>
        <sz val="11"/>
        <rFont val="宋体"/>
        <charset val="134"/>
      </rPr>
      <t>卡士新品桶装原味酸奶</t>
    </r>
    <r>
      <rPr>
        <sz val="11"/>
        <rFont val="Calibri"/>
        <family val="2"/>
      </rPr>
      <t>007</t>
    </r>
    <r>
      <rPr>
        <sz val="11"/>
        <rFont val="宋体"/>
        <charset val="134"/>
      </rPr>
      <t>七种益生菌</t>
    </r>
    <r>
      <rPr>
        <sz val="11"/>
        <rFont val="Calibri"/>
        <family val="2"/>
      </rPr>
      <t>969g</t>
    </r>
    <r>
      <rPr>
        <sz val="11"/>
        <rFont val="宋体"/>
        <charset val="134"/>
      </rPr>
      <t>家庭装冷藏</t>
    </r>
    <r>
      <rPr>
        <sz val="11"/>
        <rFont val="Calibri"/>
        <family val="2"/>
      </rPr>
      <t xml:space="preserve"> 1</t>
    </r>
    <r>
      <rPr>
        <sz val="11"/>
        <rFont val="宋体"/>
        <charset val="134"/>
      </rPr>
      <t>瓶</t>
    </r>
    <r>
      <rPr>
        <sz val="11"/>
        <rFont val="Calibri"/>
        <family val="2"/>
      </rPr>
      <t xml:space="preserve"> 969g 0</t>
    </r>
    <r>
      <rPr>
        <sz val="11"/>
        <rFont val="宋体"/>
        <charset val="134"/>
      </rPr>
      <t>蔗糖</t>
    </r>
  </si>
  <si>
    <r>
      <rPr>
        <sz val="11"/>
        <color theme="1"/>
        <rFont val="宋体"/>
        <charset val="134"/>
      </rPr>
      <t>卡士新品桶装原味酸奶</t>
    </r>
    <r>
      <rPr>
        <sz val="11"/>
        <color theme="1"/>
        <rFont val="Calibri"/>
        <family val="2"/>
      </rPr>
      <t>007</t>
    </r>
    <r>
      <rPr>
        <sz val="11"/>
        <color theme="1"/>
        <rFont val="宋体"/>
        <charset val="134"/>
      </rPr>
      <t>七种益生菌</t>
    </r>
    <r>
      <rPr>
        <sz val="11"/>
        <color theme="1"/>
        <rFont val="Calibri"/>
        <family val="2"/>
      </rPr>
      <t>969g</t>
    </r>
    <r>
      <rPr>
        <sz val="11"/>
        <color theme="1"/>
        <rFont val="宋体"/>
        <charset val="134"/>
      </rPr>
      <t>家庭装冷藏</t>
    </r>
    <r>
      <rPr>
        <sz val="11"/>
        <color theme="1"/>
        <rFont val="Calibri"/>
        <family val="2"/>
      </rPr>
      <t xml:space="preserve"> 1</t>
    </r>
    <r>
      <rPr>
        <sz val="11"/>
        <color theme="1"/>
        <rFont val="宋体"/>
        <charset val="134"/>
      </rPr>
      <t>瓶</t>
    </r>
    <r>
      <rPr>
        <sz val="11"/>
        <color theme="1"/>
        <rFont val="Calibri"/>
        <family val="2"/>
      </rPr>
      <t xml:space="preserve"> 969g 0</t>
    </r>
    <r>
      <rPr>
        <sz val="11"/>
        <color theme="1"/>
        <rFont val="宋体"/>
        <charset val="134"/>
      </rPr>
      <t>蔗糖</t>
    </r>
  </si>
  <si>
    <r>
      <rPr>
        <sz val="11"/>
        <color theme="1"/>
        <rFont val="宋体"/>
        <charset val="134"/>
      </rPr>
      <t>优食仓店</t>
    </r>
  </si>
  <si>
    <t>http://item.jd.com/10202087978561.html</t>
  </si>
  <si>
    <t>10202087978561</t>
  </si>
  <si>
    <r>
      <rPr>
        <sz val="11"/>
        <rFont val="宋体"/>
        <charset val="134"/>
      </rPr>
      <t>卡士</t>
    </r>
    <r>
      <rPr>
        <sz val="11"/>
        <rFont val="Calibri"/>
        <family val="2"/>
      </rPr>
      <t>007</t>
    </r>
    <r>
      <rPr>
        <sz val="11"/>
        <rFont val="宋体"/>
        <charset val="134"/>
      </rPr>
      <t>益生菌酸奶</t>
    </r>
    <r>
      <rPr>
        <sz val="11"/>
        <rFont val="Calibri"/>
        <family val="2"/>
      </rPr>
      <t>440g</t>
    </r>
    <r>
      <rPr>
        <sz val="11"/>
        <rFont val="宋体"/>
        <charset val="134"/>
      </rPr>
      <t>早餐营养学生</t>
    </r>
    <r>
      <rPr>
        <sz val="11"/>
        <rFont val="Calibri"/>
        <family val="2"/>
      </rPr>
      <t>0</t>
    </r>
    <r>
      <rPr>
        <sz val="11"/>
        <rFont val="宋体"/>
        <charset val="134"/>
      </rPr>
      <t>添加小奶罐</t>
    </r>
    <r>
      <rPr>
        <sz val="11"/>
        <rFont val="Calibri"/>
        <family val="2"/>
      </rPr>
      <t xml:space="preserve"> </t>
    </r>
    <r>
      <rPr>
        <sz val="11"/>
        <rFont val="宋体"/>
        <charset val="134"/>
      </rPr>
      <t>原味</t>
    </r>
    <r>
      <rPr>
        <sz val="11"/>
        <rFont val="Calibri"/>
        <family val="2"/>
      </rPr>
      <t>440g/</t>
    </r>
    <r>
      <rPr>
        <sz val="11"/>
        <rFont val="宋体"/>
        <charset val="134"/>
      </rPr>
      <t>瓶</t>
    </r>
    <r>
      <rPr>
        <sz val="11"/>
        <rFont val="Calibri"/>
        <family val="2"/>
      </rPr>
      <t xml:space="preserve"> 8</t>
    </r>
    <r>
      <rPr>
        <sz val="11"/>
        <rFont val="宋体"/>
        <charset val="134"/>
      </rPr>
      <t>瓶</t>
    </r>
  </si>
  <si>
    <r>
      <rPr>
        <sz val="11"/>
        <color theme="1"/>
        <rFont val="宋体"/>
        <charset val="134"/>
      </rPr>
      <t>卡士</t>
    </r>
    <r>
      <rPr>
        <sz val="11"/>
        <color theme="1"/>
        <rFont val="Calibri"/>
        <family val="2"/>
      </rPr>
      <t>007</t>
    </r>
    <r>
      <rPr>
        <sz val="11"/>
        <color theme="1"/>
        <rFont val="宋体"/>
        <charset val="134"/>
      </rPr>
      <t>益生菌酸奶</t>
    </r>
    <r>
      <rPr>
        <sz val="11"/>
        <color theme="1"/>
        <rFont val="Calibri"/>
        <family val="2"/>
      </rPr>
      <t>440g</t>
    </r>
    <r>
      <rPr>
        <sz val="11"/>
        <color theme="1"/>
        <rFont val="宋体"/>
        <charset val="134"/>
      </rPr>
      <t>早餐营养学生</t>
    </r>
    <r>
      <rPr>
        <sz val="11"/>
        <color theme="1"/>
        <rFont val="Calibri"/>
        <family val="2"/>
      </rPr>
      <t>0</t>
    </r>
    <r>
      <rPr>
        <sz val="11"/>
        <color theme="1"/>
        <rFont val="宋体"/>
        <charset val="134"/>
      </rPr>
      <t>添加小奶罐</t>
    </r>
    <r>
      <rPr>
        <sz val="11"/>
        <color theme="1"/>
        <rFont val="Calibri"/>
        <family val="2"/>
      </rPr>
      <t xml:space="preserve"> </t>
    </r>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8</t>
    </r>
    <r>
      <rPr>
        <sz val="11"/>
        <color theme="1"/>
        <rFont val="宋体"/>
        <charset val="134"/>
      </rPr>
      <t>瓶</t>
    </r>
  </si>
  <si>
    <r>
      <rPr>
        <sz val="11"/>
        <color theme="1"/>
        <rFont val="宋体"/>
        <charset val="134"/>
      </rPr>
      <t>有杏的食品店</t>
    </r>
  </si>
  <si>
    <t>http://item.jd.com/10206869037313.html</t>
  </si>
  <si>
    <t>10206869037313</t>
  </si>
  <si>
    <t>http://item.jd.com/10206869037314.html</t>
  </si>
  <si>
    <t>10206869037314</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</si>
  <si>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t>
    </r>
    <r>
      <rPr>
        <sz val="11"/>
        <rFont val="Calibri"/>
        <family val="2"/>
      </rPr>
      <t xml:space="preserve"> 0</t>
    </r>
    <r>
      <rPr>
        <sz val="11"/>
        <rFont val="宋体"/>
        <charset val="134"/>
      </rPr>
      <t>蔗糖益生菌酸奶原味</t>
    </r>
    <r>
      <rPr>
        <sz val="11"/>
        <rFont val="Calibri"/>
        <family val="2"/>
      </rPr>
      <t>969g</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</si>
  <si>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t>
    </r>
    <r>
      <rPr>
        <sz val="11"/>
        <color theme="1"/>
        <rFont val="Calibri"/>
        <family val="2"/>
      </rPr>
      <t xml:space="preserve"> 0</t>
    </r>
    <r>
      <rPr>
        <sz val="11"/>
        <color theme="1"/>
        <rFont val="宋体"/>
        <charset val="134"/>
      </rPr>
      <t>蔗糖益生菌酸奶原味</t>
    </r>
    <r>
      <rPr>
        <sz val="11"/>
        <color theme="1"/>
        <rFont val="Calibri"/>
        <family val="2"/>
      </rPr>
      <t>969g</t>
    </r>
  </si>
  <si>
    <t>http://item.jd.com/10206869037315.html</t>
  </si>
  <si>
    <t>10206869037315</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</si>
  <si>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t>
    </r>
    <r>
      <rPr>
        <sz val="11"/>
        <rFont val="Calibri"/>
        <family val="2"/>
      </rPr>
      <t xml:space="preserve"> </t>
    </r>
    <r>
      <rPr>
        <sz val="11"/>
        <rFont val="宋体"/>
        <charset val="134"/>
      </rPr>
      <t>益生菌家庭装酸奶原味</t>
    </r>
    <r>
      <rPr>
        <sz val="11"/>
        <rFont val="Calibri"/>
        <family val="2"/>
      </rPr>
      <t>1kg*2_</t>
    </r>
    <r>
      <rPr>
        <sz val="11"/>
        <rFont val="宋体"/>
        <charset val="134"/>
      </rPr>
      <t>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</si>
  <si>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t>
    </r>
    <r>
      <rPr>
        <sz val="11"/>
        <color theme="1"/>
        <rFont val="Calibri"/>
        <family val="2"/>
      </rPr>
      <t xml:space="preserve"> </t>
    </r>
    <r>
      <rPr>
        <sz val="11"/>
        <color theme="1"/>
        <rFont val="宋体"/>
        <charset val="134"/>
      </rPr>
      <t>益生菌家庭装酸奶原味</t>
    </r>
    <r>
      <rPr>
        <sz val="11"/>
        <color theme="1"/>
        <rFont val="Calibri"/>
        <family val="2"/>
      </rPr>
      <t>1kg*2_</t>
    </r>
    <r>
      <rPr>
        <sz val="11"/>
        <color theme="1"/>
        <rFont val="宋体"/>
        <charset val="134"/>
      </rPr>
      <t>桶</t>
    </r>
  </si>
  <si>
    <t>http://item.jd.com/10206869037316.html</t>
  </si>
  <si>
    <t>10206869037316</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</si>
  <si>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t>
    </r>
    <r>
      <rPr>
        <sz val="11"/>
        <rFont val="Calibri"/>
        <family val="2"/>
      </rPr>
      <t xml:space="preserve"> 0</t>
    </r>
    <r>
      <rPr>
        <sz val="11"/>
        <rFont val="宋体"/>
        <charset val="134"/>
      </rPr>
      <t>蔗糖益生菌酸奶原味</t>
    </r>
    <r>
      <rPr>
        <sz val="11"/>
        <rFont val="Calibri"/>
        <family val="2"/>
      </rPr>
      <t>969g*2</t>
    </r>
    <r>
      <rPr>
        <sz val="11"/>
        <rFont val="宋体"/>
        <charset val="134"/>
      </rPr>
      <t>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</si>
  <si>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家庭装原味</t>
    </r>
    <r>
      <rPr>
        <sz val="11"/>
        <color theme="1"/>
        <rFont val="Calibri"/>
        <family val="2"/>
      </rPr>
      <t>1kg*2</t>
    </r>
    <r>
      <rPr>
        <sz val="11"/>
        <color theme="1"/>
        <rFont val="宋体"/>
        <charset val="134"/>
      </rPr>
      <t>桶发酵乳</t>
    </r>
    <r>
      <rPr>
        <sz val="11"/>
        <color theme="1"/>
        <rFont val="Calibri"/>
        <family val="2"/>
      </rPr>
      <t>7</t>
    </r>
    <r>
      <rPr>
        <sz val="11"/>
        <color theme="1"/>
        <rFont val="宋体"/>
        <charset val="134"/>
      </rPr>
      <t>种益生菌酸</t>
    </r>
    <r>
      <rPr>
        <sz val="11"/>
        <color theme="1"/>
        <rFont val="Calibri"/>
        <family val="2"/>
      </rPr>
      <t xml:space="preserve"> 0</t>
    </r>
    <r>
      <rPr>
        <sz val="11"/>
        <color theme="1"/>
        <rFont val="宋体"/>
        <charset val="134"/>
      </rPr>
      <t>蔗糖益生菌酸奶原味</t>
    </r>
    <r>
      <rPr>
        <sz val="11"/>
        <color theme="1"/>
        <rFont val="Calibri"/>
        <family val="2"/>
      </rPr>
      <t>969g*2</t>
    </r>
    <r>
      <rPr>
        <sz val="11"/>
        <color theme="1"/>
        <rFont val="宋体"/>
        <charset val="134"/>
      </rPr>
      <t>桶</t>
    </r>
  </si>
  <si>
    <r>
      <rPr>
        <sz val="11"/>
        <color theme="1"/>
        <rFont val="宋体"/>
        <charset val="134"/>
      </rPr>
      <t>誉啡精选店</t>
    </r>
  </si>
  <si>
    <t>http://item.jd.com/10200912564757.html</t>
  </si>
  <si>
    <t>10200912564757</t>
  </si>
  <si>
    <r>
      <rPr>
        <sz val="11"/>
        <rFont val="宋体"/>
        <charset val="134"/>
      </rPr>
      <t>卡士酸奶</t>
    </r>
    <r>
      <rPr>
        <sz val="11"/>
        <rFont val="Calibri"/>
        <family val="2"/>
      </rPr>
      <t>007</t>
    </r>
    <r>
      <rPr>
        <sz val="11"/>
        <rFont val="宋体"/>
        <charset val="134"/>
      </rPr>
      <t>家庭装分享装</t>
    </r>
    <r>
      <rPr>
        <sz val="11"/>
        <rFont val="Calibri"/>
        <family val="2"/>
      </rPr>
      <t>1kg2</t>
    </r>
    <r>
      <rPr>
        <sz val="11"/>
        <rFont val="宋体"/>
        <charset val="134"/>
      </rPr>
      <t>桶装风味发酵乳益生菌低温酸牛奶</t>
    </r>
    <r>
      <rPr>
        <sz val="11"/>
        <rFont val="Calibri"/>
        <family val="2"/>
      </rPr>
      <t xml:space="preserve"> 007</t>
    </r>
    <r>
      <rPr>
        <sz val="11"/>
        <rFont val="宋体"/>
        <charset val="134"/>
      </rPr>
      <t>益生菌酸奶</t>
    </r>
    <r>
      <rPr>
        <sz val="11"/>
        <rFont val="Calibri"/>
        <family val="2"/>
      </rPr>
      <t>1</t>
    </r>
    <r>
      <rPr>
        <sz val="11"/>
        <rFont val="宋体"/>
        <charset val="134"/>
      </rPr>
      <t>桶</t>
    </r>
  </si>
  <si>
    <r>
      <rPr>
        <sz val="11"/>
        <color theme="1"/>
        <rFont val="宋体"/>
        <charset val="134"/>
      </rPr>
      <t>卡士酸奶</t>
    </r>
    <r>
      <rPr>
        <sz val="11"/>
        <color theme="1"/>
        <rFont val="Calibri"/>
        <family val="2"/>
      </rPr>
      <t>007</t>
    </r>
    <r>
      <rPr>
        <sz val="11"/>
        <color theme="1"/>
        <rFont val="宋体"/>
        <charset val="134"/>
      </rPr>
      <t>家庭装分享装</t>
    </r>
    <r>
      <rPr>
        <sz val="11"/>
        <color theme="1"/>
        <rFont val="Calibri"/>
        <family val="2"/>
      </rPr>
      <t>1kg2</t>
    </r>
    <r>
      <rPr>
        <sz val="11"/>
        <color theme="1"/>
        <rFont val="宋体"/>
        <charset val="134"/>
      </rPr>
      <t>桶装风味发酵乳益生菌低温酸牛奶</t>
    </r>
    <r>
      <rPr>
        <sz val="11"/>
        <color theme="1"/>
        <rFont val="Calibri"/>
        <family val="2"/>
      </rPr>
      <t xml:space="preserve"> 007</t>
    </r>
    <r>
      <rPr>
        <sz val="11"/>
        <color theme="1"/>
        <rFont val="宋体"/>
        <charset val="134"/>
      </rPr>
      <t>益生菌酸奶</t>
    </r>
    <r>
      <rPr>
        <sz val="11"/>
        <color theme="1"/>
        <rFont val="Calibri"/>
        <family val="2"/>
      </rPr>
      <t>1</t>
    </r>
    <r>
      <rPr>
        <sz val="11"/>
        <color theme="1"/>
        <rFont val="宋体"/>
        <charset val="134"/>
      </rPr>
      <t>桶</t>
    </r>
  </si>
  <si>
    <t>http://item.jd.com/10200912564758.html</t>
  </si>
  <si>
    <t>10200912564758</t>
  </si>
  <si>
    <r>
      <rPr>
        <sz val="11"/>
        <color theme="1"/>
        <rFont val="宋体"/>
        <charset val="134"/>
      </rPr>
      <t>元气饮料严选店</t>
    </r>
  </si>
  <si>
    <t>http://item.jd.com/10203776215352.html</t>
  </si>
  <si>
    <t>10203776215352</t>
  </si>
  <si>
    <r>
      <rPr>
        <sz val="11"/>
        <rFont val="宋体"/>
        <charset val="134"/>
      </rPr>
      <t>卡士</t>
    </r>
    <r>
      <rPr>
        <sz val="11"/>
        <rFont val="Calibri"/>
        <family val="2"/>
      </rPr>
      <t>007</t>
    </r>
    <r>
      <rPr>
        <sz val="11"/>
        <rFont val="宋体"/>
        <charset val="134"/>
      </rPr>
      <t>酸奶</t>
    </r>
    <r>
      <rPr>
        <sz val="11"/>
        <rFont val="Calibri"/>
        <family val="2"/>
      </rPr>
      <t>428g</t>
    </r>
    <r>
      <rPr>
        <sz val="11"/>
        <rFont val="宋体"/>
        <charset val="134"/>
      </rPr>
      <t>无蔗糖益生菌家庭装整箱</t>
    </r>
    <r>
      <rPr>
        <sz val="11"/>
        <rFont val="Calibri"/>
        <family val="2"/>
      </rPr>
      <t xml:space="preserve"> 007</t>
    </r>
    <r>
      <rPr>
        <sz val="11"/>
        <rFont val="宋体"/>
        <charset val="134"/>
      </rPr>
      <t>益生菌</t>
    </r>
    <r>
      <rPr>
        <sz val="11"/>
        <rFont val="Calibri"/>
        <family val="2"/>
      </rPr>
      <t>428g</t>
    </r>
    <r>
      <rPr>
        <sz val="11"/>
        <rFont val="宋体"/>
        <charset val="134"/>
      </rPr>
      <t>零蔗糖</t>
    </r>
    <r>
      <rPr>
        <sz val="11"/>
        <rFont val="Calibri"/>
        <family val="2"/>
      </rPr>
      <t>*5</t>
    </r>
    <r>
      <rPr>
        <sz val="11"/>
        <rFont val="宋体"/>
        <charset val="134"/>
      </rPr>
      <t>瓶</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</si>
  <si>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428g</t>
    </r>
    <r>
      <rPr>
        <sz val="11"/>
        <color theme="1"/>
        <rFont val="宋体"/>
        <charset val="134"/>
      </rPr>
      <t>无蔗糖益生菌家庭装整箱</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*5</t>
    </r>
    <r>
      <rPr>
        <sz val="11"/>
        <color theme="1"/>
        <rFont val="宋体"/>
        <charset val="134"/>
      </rPr>
      <t>瓶</t>
    </r>
  </si>
  <si>
    <t>http://item.jd.com/10096697626143.html</t>
  </si>
  <si>
    <t>10096697626143</t>
  </si>
  <si>
    <r>
      <rPr>
        <sz val="11"/>
        <rFont val="宋体"/>
        <charset val="134"/>
      </rPr>
      <t>卡士酸奶</t>
    </r>
    <r>
      <rPr>
        <sz val="11"/>
        <rFont val="Calibri"/>
        <family val="2"/>
      </rPr>
      <t>007</t>
    </r>
    <r>
      <rPr>
        <sz val="11"/>
        <rFont val="宋体"/>
        <charset val="134"/>
      </rPr>
      <t>益生菌酸奶</t>
    </r>
    <r>
      <rPr>
        <sz val="11"/>
        <rFont val="Calibri"/>
        <family val="2"/>
      </rPr>
      <t>440g</t>
    </r>
    <r>
      <rPr>
        <sz val="11"/>
        <rFont val="宋体"/>
        <charset val="134"/>
      </rPr>
      <t>小奶罐儿童酸牛奶原味发酵乳新品早餐美味</t>
    </r>
    <r>
      <rPr>
        <sz val="11"/>
        <rFont val="Calibri"/>
        <family val="2"/>
      </rPr>
      <t xml:space="preserve"> 007</t>
    </r>
    <r>
      <rPr>
        <sz val="11"/>
        <rFont val="宋体"/>
        <charset val="134"/>
      </rPr>
      <t>益生菌酸奶原味</t>
    </r>
    <r>
      <rPr>
        <sz val="11"/>
        <rFont val="Calibri"/>
        <family val="2"/>
      </rPr>
      <t>440g*4</t>
    </r>
    <r>
      <rPr>
        <sz val="11"/>
        <rFont val="宋体"/>
        <charset val="134"/>
      </rPr>
      <t>瓶</t>
    </r>
  </si>
  <si>
    <r>
      <rPr>
        <sz val="11"/>
        <color theme="1"/>
        <rFont val="宋体"/>
        <charset val="134"/>
      </rPr>
      <t>卡士酸奶</t>
    </r>
    <r>
      <rPr>
        <sz val="11"/>
        <color theme="1"/>
        <rFont val="Calibri"/>
        <family val="2"/>
      </rPr>
      <t>007</t>
    </r>
    <r>
      <rPr>
        <sz val="11"/>
        <color theme="1"/>
        <rFont val="宋体"/>
        <charset val="134"/>
      </rPr>
      <t>益生菌酸奶</t>
    </r>
    <r>
      <rPr>
        <sz val="11"/>
        <color theme="1"/>
        <rFont val="Calibri"/>
        <family val="2"/>
      </rPr>
      <t>440g</t>
    </r>
    <r>
      <rPr>
        <sz val="11"/>
        <color theme="1"/>
        <rFont val="宋体"/>
        <charset val="134"/>
      </rPr>
      <t>小奶罐儿童酸牛奶原味发酵乳新品早餐美味</t>
    </r>
    <r>
      <rPr>
        <sz val="11"/>
        <color theme="1"/>
        <rFont val="Calibri"/>
        <family val="2"/>
      </rPr>
      <t xml:space="preserve"> 007</t>
    </r>
    <r>
      <rPr>
        <sz val="11"/>
        <color theme="1"/>
        <rFont val="宋体"/>
        <charset val="134"/>
      </rPr>
      <t>益生菌酸奶原味</t>
    </r>
    <r>
      <rPr>
        <sz val="11"/>
        <color theme="1"/>
        <rFont val="Calibri"/>
        <family val="2"/>
      </rPr>
      <t>440g*4</t>
    </r>
    <r>
      <rPr>
        <sz val="11"/>
        <color theme="1"/>
        <rFont val="宋体"/>
        <charset val="134"/>
      </rPr>
      <t>瓶</t>
    </r>
  </si>
  <si>
    <t>https://item.jd.com/10092471228095.html</t>
  </si>
  <si>
    <t>10092471228095</t>
  </si>
  <si>
    <r>
      <rPr>
        <sz val="11"/>
        <rFont val="宋体"/>
        <charset val="134"/>
      </rPr>
      <t>卡士低温酸奶宝贝第二餐</t>
    </r>
    <r>
      <rPr>
        <sz val="11"/>
        <rFont val="Calibri"/>
        <family val="2"/>
      </rPr>
      <t>85g</t>
    </r>
    <r>
      <rPr>
        <sz val="11"/>
        <rFont val="宋体"/>
        <charset val="134"/>
      </rPr>
      <t>袋装原味无蔗糖幼儿童宝宝佐餐零食酸牛奶</t>
    </r>
    <r>
      <rPr>
        <sz val="11"/>
        <rFont val="Calibri"/>
        <family val="2"/>
      </rPr>
      <t xml:space="preserve"> </t>
    </r>
    <r>
      <rPr>
        <sz val="11"/>
        <rFont val="宋体"/>
        <charset val="134"/>
      </rPr>
      <t>西梅苹果味</t>
    </r>
    <r>
      <rPr>
        <sz val="11"/>
        <rFont val="Calibri"/>
        <family val="2"/>
      </rPr>
      <t>85g*6</t>
    </r>
    <r>
      <rPr>
        <sz val="11"/>
        <rFont val="宋体"/>
        <charset val="134"/>
      </rPr>
      <t>袋</t>
    </r>
  </si>
  <si>
    <r>
      <rPr>
        <sz val="11"/>
        <color theme="1"/>
        <rFont val="宋体"/>
        <charset val="134"/>
      </rPr>
      <t>卡士低温酸奶宝贝第二餐</t>
    </r>
    <r>
      <rPr>
        <sz val="11"/>
        <color theme="1"/>
        <rFont val="Calibri"/>
        <family val="2"/>
      </rPr>
      <t>85g</t>
    </r>
    <r>
      <rPr>
        <sz val="11"/>
        <color theme="1"/>
        <rFont val="宋体"/>
        <charset val="134"/>
      </rPr>
      <t>袋装原味无蔗糖幼儿童宝宝佐餐零食酸牛奶</t>
    </r>
    <r>
      <rPr>
        <sz val="11"/>
        <color theme="1"/>
        <rFont val="Calibri"/>
        <family val="2"/>
      </rPr>
      <t xml:space="preserve"> </t>
    </r>
    <r>
      <rPr>
        <sz val="11"/>
        <color theme="1"/>
        <rFont val="宋体"/>
        <charset val="134"/>
      </rPr>
      <t>西梅苹果味</t>
    </r>
    <r>
      <rPr>
        <sz val="11"/>
        <color theme="1"/>
        <rFont val="Calibri"/>
        <family val="2"/>
      </rPr>
      <t>85g*6</t>
    </r>
    <r>
      <rPr>
        <sz val="11"/>
        <color theme="1"/>
        <rFont val="宋体"/>
        <charset val="134"/>
      </rPr>
      <t>袋</t>
    </r>
  </si>
  <si>
    <t>https://item.jd.com/10138377499119.html</t>
  </si>
  <si>
    <t>10138377499119</t>
  </si>
  <si>
    <r>
      <rPr>
        <sz val="11"/>
        <rFont val="宋体"/>
        <charset val="134"/>
      </rPr>
      <t>卡士酸奶宝贝第二餐</t>
    </r>
    <r>
      <rPr>
        <sz val="11"/>
        <rFont val="Calibri"/>
        <family val="2"/>
      </rPr>
      <t>85g*12</t>
    </r>
    <r>
      <rPr>
        <sz val="11"/>
        <rFont val="宋体"/>
        <charset val="134"/>
      </rPr>
      <t>袋装无蔗糖高钙儿童低温酸牛奶</t>
    </r>
    <r>
      <rPr>
        <sz val="11"/>
        <rFont val="Calibri"/>
        <family val="2"/>
      </rPr>
      <t xml:space="preserve"> </t>
    </r>
    <r>
      <rPr>
        <sz val="11"/>
        <rFont val="宋体"/>
        <charset val="134"/>
      </rPr>
      <t>卡士宝贝第二餐原味</t>
    </r>
    <r>
      <rPr>
        <sz val="11"/>
        <rFont val="Calibri"/>
        <family val="2"/>
      </rPr>
      <t>*9</t>
    </r>
    <r>
      <rPr>
        <sz val="11"/>
        <rFont val="宋体"/>
        <charset val="134"/>
      </rPr>
      <t>袋</t>
    </r>
  </si>
  <si>
    <r>
      <rPr>
        <sz val="11"/>
        <color theme="1"/>
        <rFont val="宋体"/>
        <charset val="134"/>
      </rPr>
      <t>卡士酸奶宝贝第二餐</t>
    </r>
    <r>
      <rPr>
        <sz val="11"/>
        <color theme="1"/>
        <rFont val="Calibri"/>
        <family val="2"/>
      </rPr>
      <t>85g*12</t>
    </r>
    <r>
      <rPr>
        <sz val="11"/>
        <color theme="1"/>
        <rFont val="宋体"/>
        <charset val="134"/>
      </rPr>
      <t>袋装无蔗糖高钙儿童低温酸牛奶</t>
    </r>
    <r>
      <rPr>
        <sz val="11"/>
        <color theme="1"/>
        <rFont val="Calibri"/>
        <family val="2"/>
      </rPr>
      <t xml:space="preserve"> </t>
    </r>
    <r>
      <rPr>
        <sz val="11"/>
        <color theme="1"/>
        <rFont val="宋体"/>
        <charset val="134"/>
      </rPr>
      <t>卡士宝贝第二餐原味</t>
    </r>
    <r>
      <rPr>
        <sz val="11"/>
        <color theme="1"/>
        <rFont val="Calibri"/>
        <family val="2"/>
      </rPr>
      <t>*9</t>
    </r>
    <r>
      <rPr>
        <sz val="11"/>
        <color theme="1"/>
        <rFont val="宋体"/>
        <charset val="134"/>
      </rPr>
      <t>袋</t>
    </r>
  </si>
  <si>
    <r>
      <rPr>
        <sz val="11"/>
        <color theme="1"/>
        <rFont val="宋体"/>
        <charset val="134"/>
      </rPr>
      <t>玥玥食品行店</t>
    </r>
  </si>
  <si>
    <t>https://item.jd.com/10202087064205.html</t>
  </si>
  <si>
    <t>10202087064205</t>
  </si>
  <si>
    <r>
      <rPr>
        <sz val="11"/>
        <rFont val="宋体"/>
        <charset val="134"/>
      </rPr>
      <t>【专享】卡士低温儿童酸奶宝贝第二餐原味</t>
    </r>
    <r>
      <rPr>
        <sz val="11"/>
        <rFont val="Calibri"/>
        <family val="2"/>
      </rPr>
      <t>0</t>
    </r>
    <r>
      <rPr>
        <sz val="11"/>
        <rFont val="宋体"/>
        <charset val="134"/>
      </rPr>
      <t>蔗糖益生菌酸奶</t>
    </r>
    <r>
      <rPr>
        <sz val="11"/>
        <rFont val="Calibri"/>
        <family val="2"/>
      </rPr>
      <t>85g</t>
    </r>
    <r>
      <rPr>
        <sz val="11"/>
        <rFont val="宋体"/>
        <charset val="134"/>
      </rPr>
      <t>袋装</t>
    </r>
    <r>
      <rPr>
        <sz val="11"/>
        <rFont val="Calibri"/>
        <family val="2"/>
      </rPr>
      <t xml:space="preserve"> </t>
    </r>
    <r>
      <rPr>
        <sz val="11"/>
        <rFont val="宋体"/>
        <charset val="134"/>
      </rPr>
      <t>【</t>
    </r>
    <r>
      <rPr>
        <sz val="11"/>
        <rFont val="Calibri"/>
        <family val="2"/>
      </rPr>
      <t>0%</t>
    </r>
    <r>
      <rPr>
        <sz val="11"/>
        <rFont val="宋体"/>
        <charset val="134"/>
      </rPr>
      <t>蔗糖丨干净配方】原味</t>
    </r>
    <r>
      <rPr>
        <sz val="11"/>
        <rFont val="Calibri"/>
        <family val="2"/>
      </rPr>
      <t>*11</t>
    </r>
    <r>
      <rPr>
        <sz val="11"/>
        <rFont val="宋体"/>
        <charset val="134"/>
      </rPr>
      <t>袋</t>
    </r>
  </si>
  <si>
    <r>
      <rPr>
        <sz val="11"/>
        <color theme="1"/>
        <rFont val="宋体"/>
        <charset val="134"/>
      </rPr>
      <t>【专享】卡士低温儿童酸奶宝贝第二餐原味</t>
    </r>
    <r>
      <rPr>
        <sz val="11"/>
        <color theme="1"/>
        <rFont val="Calibri"/>
        <family val="2"/>
      </rPr>
      <t>0</t>
    </r>
    <r>
      <rPr>
        <sz val="11"/>
        <color theme="1"/>
        <rFont val="宋体"/>
        <charset val="134"/>
      </rPr>
      <t>蔗糖益生菌酸奶</t>
    </r>
    <r>
      <rPr>
        <sz val="11"/>
        <color theme="1"/>
        <rFont val="Calibri"/>
        <family val="2"/>
      </rPr>
      <t>85g</t>
    </r>
    <r>
      <rPr>
        <sz val="11"/>
        <color theme="1"/>
        <rFont val="宋体"/>
        <charset val="134"/>
      </rPr>
      <t>袋装</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蔗糖丨干净配方】原味</t>
    </r>
    <r>
      <rPr>
        <sz val="11"/>
        <color theme="1"/>
        <rFont val="Calibri"/>
        <family val="2"/>
      </rPr>
      <t>*11</t>
    </r>
    <r>
      <rPr>
        <sz val="11"/>
        <color theme="1"/>
        <rFont val="宋体"/>
        <charset val="134"/>
      </rPr>
      <t>袋</t>
    </r>
  </si>
  <si>
    <r>
      <rPr>
        <sz val="11"/>
        <color theme="1"/>
        <rFont val="宋体"/>
        <charset val="134"/>
      </rPr>
      <t>悦目</t>
    </r>
    <r>
      <rPr>
        <sz val="11"/>
        <color theme="1"/>
        <rFont val="Calibri"/>
        <family val="2"/>
      </rPr>
      <t>B</t>
    </r>
    <r>
      <rPr>
        <sz val="11"/>
        <color theme="1"/>
        <rFont val="宋体"/>
        <charset val="134"/>
      </rPr>
      <t>店</t>
    </r>
  </si>
  <si>
    <t>http://item.jd.com/10199466289299.html</t>
  </si>
  <si>
    <t>10199466289299</t>
  </si>
  <si>
    <r>
      <rPr>
        <sz val="11"/>
        <rFont val="宋体"/>
        <charset val="134"/>
      </rPr>
      <t>卡士</t>
    </r>
    <r>
      <rPr>
        <sz val="11"/>
        <rFont val="Calibri"/>
        <family val="2"/>
      </rPr>
      <t>007</t>
    </r>
    <r>
      <rPr>
        <sz val="11"/>
        <rFont val="宋体"/>
        <charset val="134"/>
      </rPr>
      <t>家庭装酸奶原味</t>
    </r>
    <r>
      <rPr>
        <sz val="11"/>
        <rFont val="Calibri"/>
        <family val="2"/>
      </rPr>
      <t>1kg</t>
    </r>
    <r>
      <rPr>
        <sz val="11"/>
        <rFont val="宋体"/>
        <charset val="134"/>
      </rPr>
      <t>瓶装</t>
    </r>
    <r>
      <rPr>
        <sz val="11"/>
        <rFont val="Calibri"/>
        <family val="2"/>
      </rPr>
      <t>0</t>
    </r>
    <r>
      <rPr>
        <sz val="11"/>
        <rFont val="宋体"/>
        <charset val="134"/>
      </rPr>
      <t>食品添加</t>
    </r>
    <r>
      <rPr>
        <sz val="11"/>
        <rFont val="Calibri"/>
        <family val="2"/>
      </rPr>
      <t>7</t>
    </r>
    <r>
      <rPr>
        <sz val="11"/>
        <rFont val="宋体"/>
        <charset val="134"/>
      </rPr>
      <t>种益生菌低温风味发酵乳</t>
    </r>
    <r>
      <rPr>
        <sz val="11"/>
        <rFont val="Calibri"/>
        <family val="2"/>
      </rPr>
      <t xml:space="preserve"> [</t>
    </r>
    <r>
      <rPr>
        <sz val="11"/>
        <rFont val="宋体"/>
        <charset val="134"/>
      </rPr>
      <t>红色</t>
    </r>
    <r>
      <rPr>
        <sz val="11"/>
        <rFont val="Calibri"/>
        <family val="2"/>
      </rPr>
      <t>007</t>
    </r>
    <r>
      <rPr>
        <sz val="11"/>
        <rFont val="宋体"/>
        <charset val="134"/>
      </rPr>
      <t>原味</t>
    </r>
    <r>
      <rPr>
        <sz val="11"/>
        <rFont val="Calibri"/>
        <family val="2"/>
      </rPr>
      <t>]</t>
    </r>
    <r>
      <rPr>
        <sz val="11"/>
        <rFont val="宋体"/>
        <charset val="134"/>
      </rPr>
      <t>家庭装</t>
    </r>
    <r>
      <rPr>
        <sz val="11"/>
        <rFont val="Calibri"/>
        <family val="2"/>
      </rPr>
      <t>1Kg 3</t>
    </r>
    <r>
      <rPr>
        <sz val="11"/>
        <rFont val="宋体"/>
        <charset val="134"/>
      </rPr>
      <t>瓶</t>
    </r>
  </si>
  <si>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t>
    </r>
    <r>
      <rPr>
        <sz val="11"/>
        <color theme="1"/>
        <rFont val="宋体"/>
        <charset val="134"/>
      </rPr>
      <t>瓶装</t>
    </r>
    <r>
      <rPr>
        <sz val="11"/>
        <color theme="1"/>
        <rFont val="Calibri"/>
        <family val="2"/>
      </rPr>
      <t>0</t>
    </r>
    <r>
      <rPr>
        <sz val="11"/>
        <color theme="1"/>
        <rFont val="宋体"/>
        <charset val="134"/>
      </rPr>
      <t>食品添加</t>
    </r>
    <r>
      <rPr>
        <sz val="11"/>
        <color theme="1"/>
        <rFont val="Calibri"/>
        <family val="2"/>
      </rPr>
      <t>7</t>
    </r>
    <r>
      <rPr>
        <sz val="11"/>
        <color theme="1"/>
        <rFont val="宋体"/>
        <charset val="134"/>
      </rPr>
      <t>种益生菌低温风味发酵乳</t>
    </r>
    <r>
      <rPr>
        <sz val="11"/>
        <color theme="1"/>
        <rFont val="Calibri"/>
        <family val="2"/>
      </rPr>
      <t xml:space="preserve"> [</t>
    </r>
    <r>
      <rPr>
        <sz val="11"/>
        <color theme="1"/>
        <rFont val="宋体"/>
        <charset val="134"/>
      </rPr>
      <t>红色</t>
    </r>
    <r>
      <rPr>
        <sz val="11"/>
        <color theme="1"/>
        <rFont val="Calibri"/>
        <family val="2"/>
      </rPr>
      <t>007</t>
    </r>
    <r>
      <rPr>
        <sz val="11"/>
        <color theme="1"/>
        <rFont val="宋体"/>
        <charset val="134"/>
      </rPr>
      <t>原味</t>
    </r>
    <r>
      <rPr>
        <sz val="11"/>
        <color theme="1"/>
        <rFont val="Calibri"/>
        <family val="2"/>
      </rPr>
      <t>]</t>
    </r>
    <r>
      <rPr>
        <sz val="11"/>
        <color theme="1"/>
        <rFont val="宋体"/>
        <charset val="134"/>
      </rPr>
      <t>家庭装</t>
    </r>
    <r>
      <rPr>
        <sz val="11"/>
        <color theme="1"/>
        <rFont val="Calibri"/>
        <family val="2"/>
      </rPr>
      <t>1Kg 3</t>
    </r>
    <r>
      <rPr>
        <sz val="11"/>
        <color theme="1"/>
        <rFont val="宋体"/>
        <charset val="134"/>
      </rPr>
      <t>瓶</t>
    </r>
  </si>
  <si>
    <r>
      <rPr>
        <sz val="11"/>
        <color theme="1"/>
        <rFont val="宋体"/>
        <charset val="134"/>
      </rPr>
      <t>悦目</t>
    </r>
    <r>
      <rPr>
        <sz val="11"/>
        <color theme="1"/>
        <rFont val="Calibri"/>
        <family val="2"/>
      </rPr>
      <t>E</t>
    </r>
    <r>
      <rPr>
        <sz val="11"/>
        <color theme="1"/>
        <rFont val="宋体"/>
        <charset val="134"/>
      </rPr>
      <t>店</t>
    </r>
  </si>
  <si>
    <t>https://item.jd.com/10201167001557.html</t>
  </si>
  <si>
    <t>10201167001557</t>
  </si>
  <si>
    <t>https://item.jd.com/10201167001558.html</t>
  </si>
  <si>
    <t>10201167001558</t>
  </si>
  <si>
    <r>
      <rPr>
        <sz val="11"/>
        <color theme="1"/>
        <rFont val="宋体"/>
        <charset val="134"/>
      </rPr>
      <t>云彩店</t>
    </r>
  </si>
  <si>
    <t>http://item.jd.com/10202139072710.html</t>
  </si>
  <si>
    <t>10202139072710</t>
  </si>
  <si>
    <r>
      <rPr>
        <sz val="11"/>
        <rFont val="宋体"/>
        <charset val="134"/>
      </rPr>
      <t>卡士</t>
    </r>
    <r>
      <rPr>
        <sz val="11"/>
        <rFont val="Calibri"/>
        <family val="2"/>
      </rPr>
      <t>007*440g0</t>
    </r>
    <r>
      <rPr>
        <sz val="11"/>
        <rFont val="宋体"/>
        <charset val="134"/>
      </rPr>
      <t>添加</t>
    </r>
    <r>
      <rPr>
        <sz val="11"/>
        <rFont val="Calibri"/>
        <family val="2"/>
      </rPr>
      <t>/0</t>
    </r>
    <r>
      <rPr>
        <sz val="11"/>
        <rFont val="宋体"/>
        <charset val="134"/>
      </rPr>
      <t>蔗糖可选原味七种益生菌低温冷藏家庭装年货</t>
    </r>
    <r>
      <rPr>
        <sz val="11"/>
        <rFont val="Calibri"/>
        <family val="2"/>
      </rPr>
      <t xml:space="preserve"> </t>
    </r>
    <r>
      <rPr>
        <sz val="11"/>
        <rFont val="宋体"/>
        <charset val="134"/>
      </rPr>
      <t>原味</t>
    </r>
    <r>
      <rPr>
        <sz val="11"/>
        <rFont val="Calibri"/>
        <family val="2"/>
      </rPr>
      <t xml:space="preserve"> 2</t>
    </r>
    <r>
      <rPr>
        <sz val="11"/>
        <rFont val="宋体"/>
        <charset val="134"/>
      </rPr>
      <t>瓶</t>
    </r>
  </si>
  <si>
    <r>
      <rPr>
        <sz val="11"/>
        <color theme="1"/>
        <rFont val="宋体"/>
        <charset val="134"/>
      </rPr>
      <t>卡士</t>
    </r>
    <r>
      <rPr>
        <sz val="11"/>
        <color theme="1"/>
        <rFont val="Calibri"/>
        <family val="2"/>
      </rPr>
      <t>007*440g0</t>
    </r>
    <r>
      <rPr>
        <sz val="11"/>
        <color theme="1"/>
        <rFont val="宋体"/>
        <charset val="134"/>
      </rPr>
      <t>添加</t>
    </r>
    <r>
      <rPr>
        <sz val="11"/>
        <color theme="1"/>
        <rFont val="Calibri"/>
        <family val="2"/>
      </rPr>
      <t>/0</t>
    </r>
    <r>
      <rPr>
        <sz val="11"/>
        <color theme="1"/>
        <rFont val="宋体"/>
        <charset val="134"/>
      </rPr>
      <t>蔗糖可选原味七种益生菌低温冷藏家庭装年货</t>
    </r>
    <r>
      <rPr>
        <sz val="11"/>
        <color theme="1"/>
        <rFont val="Calibri"/>
        <family val="2"/>
      </rPr>
      <t xml:space="preserve"> </t>
    </r>
    <r>
      <rPr>
        <sz val="11"/>
        <color theme="1"/>
        <rFont val="宋体"/>
        <charset val="134"/>
      </rPr>
      <t>原味</t>
    </r>
    <r>
      <rPr>
        <sz val="11"/>
        <color theme="1"/>
        <rFont val="Calibri"/>
        <family val="2"/>
      </rPr>
      <t xml:space="preserve"> 2</t>
    </r>
    <r>
      <rPr>
        <sz val="11"/>
        <color theme="1"/>
        <rFont val="宋体"/>
        <charset val="134"/>
      </rPr>
      <t>瓶</t>
    </r>
  </si>
  <si>
    <t>http://item.jd.com/10202437310415.html</t>
  </si>
  <si>
    <t>10202437310415</t>
  </si>
  <si>
    <r>
      <rPr>
        <sz val="11"/>
        <color theme="1"/>
        <rFont val="宋体"/>
        <charset val="134"/>
      </rPr>
      <t>云端店</t>
    </r>
  </si>
  <si>
    <t>http://item.jd.com/10202835410905.html</t>
  </si>
  <si>
    <t>10202835410905</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</si>
  <si>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益生菌风味发酵乳零</t>
    </r>
    <r>
      <rPr>
        <sz val="11"/>
        <rFont val="Calibri"/>
        <family val="2"/>
      </rPr>
      <t>0</t>
    </r>
    <r>
      <rPr>
        <sz val="11"/>
        <rFont val="宋体"/>
        <charset val="134"/>
      </rPr>
      <t>蔗糖</t>
    </r>
    <r>
      <rPr>
        <sz val="11"/>
        <rFont val="Calibri"/>
        <family val="2"/>
      </rPr>
      <t>428g</t>
    </r>
    <r>
      <rPr>
        <sz val="11"/>
        <rFont val="宋体"/>
        <charset val="134"/>
      </rPr>
      <t>早餐奶</t>
    </r>
    <r>
      <rPr>
        <sz val="11"/>
        <rFont val="Calibri"/>
        <family val="2"/>
      </rPr>
      <t xml:space="preserve"> 007</t>
    </r>
    <r>
      <rPr>
        <sz val="11"/>
        <rFont val="宋体"/>
        <charset val="134"/>
      </rPr>
      <t>益生菌原味</t>
    </r>
    <r>
      <rPr>
        <sz val="11"/>
        <rFont val="Calibri"/>
        <family val="2"/>
      </rPr>
      <t>440g*5</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</si>
  <si>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益生菌风味发酵乳零</t>
    </r>
    <r>
      <rPr>
        <sz val="11"/>
        <color theme="1"/>
        <rFont val="Calibri"/>
        <family val="2"/>
      </rPr>
      <t>0</t>
    </r>
    <r>
      <rPr>
        <sz val="11"/>
        <color theme="1"/>
        <rFont val="宋体"/>
        <charset val="134"/>
      </rPr>
      <t>蔗糖</t>
    </r>
    <r>
      <rPr>
        <sz val="11"/>
        <color theme="1"/>
        <rFont val="Calibri"/>
        <family val="2"/>
      </rPr>
      <t>428g</t>
    </r>
    <r>
      <rPr>
        <sz val="11"/>
        <color theme="1"/>
        <rFont val="宋体"/>
        <charset val="134"/>
      </rPr>
      <t>早餐奶</t>
    </r>
    <r>
      <rPr>
        <sz val="11"/>
        <color theme="1"/>
        <rFont val="Calibri"/>
        <family val="2"/>
      </rPr>
      <t xml:space="preserve"> 007</t>
    </r>
    <r>
      <rPr>
        <sz val="11"/>
        <color theme="1"/>
        <rFont val="宋体"/>
        <charset val="134"/>
      </rPr>
      <t>益生菌原味</t>
    </r>
    <r>
      <rPr>
        <sz val="11"/>
        <color theme="1"/>
        <rFont val="Calibri"/>
        <family val="2"/>
      </rPr>
      <t>440g*5</t>
    </r>
    <r>
      <rPr>
        <sz val="11"/>
        <color theme="1"/>
        <rFont val="宋体"/>
        <charset val="134"/>
      </rPr>
      <t>瓶</t>
    </r>
  </si>
  <si>
    <r>
      <rPr>
        <sz val="11"/>
        <color theme="1"/>
        <rFont val="宋体"/>
        <charset val="134"/>
      </rPr>
      <t>云多多店</t>
    </r>
  </si>
  <si>
    <t>http://item.jd.com/10200026962013.html</t>
  </si>
  <si>
    <t>221.2</t>
  </si>
  <si>
    <t>10200026962013</t>
  </si>
  <si>
    <r>
      <rPr>
        <sz val="11"/>
        <rFont val="宋体"/>
        <charset val="134"/>
      </rPr>
      <t>恬蜜光年（</t>
    </r>
    <r>
      <rPr>
        <sz val="11"/>
        <rFont val="Calibri"/>
        <family val="2"/>
      </rPr>
      <t>KEEP SWEET</t>
    </r>
    <r>
      <rPr>
        <sz val="11"/>
        <rFont val="宋体"/>
        <charset val="134"/>
      </rPr>
      <t>）卡士卡士酸奶</t>
    </r>
    <r>
      <rPr>
        <sz val="11"/>
        <rFont val="Calibri"/>
        <family val="2"/>
      </rPr>
      <t>0</t>
    </r>
    <r>
      <rPr>
        <sz val="11"/>
        <rFont val="宋体"/>
        <charset val="134"/>
      </rPr>
      <t>添加</t>
    </r>
    <r>
      <rPr>
        <sz val="11"/>
        <rFont val="Calibri"/>
        <family val="2"/>
      </rPr>
      <t>007</t>
    </r>
    <r>
      <rPr>
        <sz val="11"/>
        <rFont val="宋体"/>
        <charset val="134"/>
      </rPr>
      <t>原味</t>
    </r>
    <r>
      <rPr>
        <sz val="11"/>
        <rFont val="Calibri"/>
        <family val="2"/>
      </rPr>
      <t>1KG</t>
    </r>
    <r>
      <rPr>
        <sz val="11"/>
        <rFont val="宋体"/>
        <charset val="134"/>
      </rPr>
      <t>桶家庭分享装</t>
    </r>
    <r>
      <rPr>
        <sz val="11"/>
        <rFont val="Calibri"/>
        <family val="2"/>
      </rPr>
      <t xml:space="preserve"> </t>
    </r>
    <r>
      <rPr>
        <sz val="11"/>
        <rFont val="宋体"/>
        <charset val="134"/>
      </rPr>
      <t>益生菌酸奶营养早餐奶</t>
    </r>
    <r>
      <rPr>
        <sz val="11"/>
        <rFont val="Calibri"/>
        <family val="2"/>
      </rPr>
      <t xml:space="preserve"> </t>
    </r>
    <r>
      <rPr>
        <sz val="11"/>
        <rFont val="宋体"/>
        <charset val="134"/>
      </rPr>
      <t>卡士家庭装</t>
    </r>
    <r>
      <rPr>
        <sz val="11"/>
        <rFont val="Calibri"/>
        <family val="2"/>
      </rPr>
      <t>1kg*4</t>
    </r>
    <r>
      <rPr>
        <sz val="11"/>
        <rFont val="宋体"/>
        <charset val="134"/>
      </rPr>
      <t>瓶</t>
    </r>
  </si>
  <si>
    <r>
      <rPr>
        <sz val="11"/>
        <color theme="1"/>
        <rFont val="宋体"/>
        <charset val="134"/>
      </rPr>
      <t>恬蜜光年（</t>
    </r>
    <r>
      <rPr>
        <sz val="11"/>
        <color theme="1"/>
        <rFont val="Calibri"/>
        <family val="2"/>
      </rPr>
      <t>KEEP SWEET</t>
    </r>
    <r>
      <rPr>
        <sz val="11"/>
        <color theme="1"/>
        <rFont val="宋体"/>
        <charset val="134"/>
      </rPr>
      <t>）卡士卡士酸奶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t>
    </r>
    <r>
      <rPr>
        <sz val="11"/>
        <color theme="1"/>
        <rFont val="Calibri"/>
        <family val="2"/>
      </rPr>
      <t xml:space="preserve"> </t>
    </r>
    <r>
      <rPr>
        <sz val="11"/>
        <color theme="1"/>
        <rFont val="宋体"/>
        <charset val="134"/>
      </rPr>
      <t>益生菌酸奶营养早餐奶</t>
    </r>
    <r>
      <rPr>
        <sz val="11"/>
        <color theme="1"/>
        <rFont val="Calibri"/>
        <family val="2"/>
      </rPr>
      <t xml:space="preserve"> </t>
    </r>
    <r>
      <rPr>
        <sz val="11"/>
        <color theme="1"/>
        <rFont val="宋体"/>
        <charset val="134"/>
      </rPr>
      <t>卡士家庭装</t>
    </r>
    <r>
      <rPr>
        <sz val="11"/>
        <color theme="1"/>
        <rFont val="Calibri"/>
        <family val="2"/>
      </rPr>
      <t>1kg*4</t>
    </r>
    <r>
      <rPr>
        <sz val="11"/>
        <color theme="1"/>
        <rFont val="宋体"/>
        <charset val="134"/>
      </rPr>
      <t>瓶</t>
    </r>
  </si>
  <si>
    <r>
      <rPr>
        <sz val="11"/>
        <color theme="1"/>
        <rFont val="宋体"/>
        <charset val="134"/>
      </rPr>
      <t>云游店</t>
    </r>
  </si>
  <si>
    <t>http://item.jd.com/10201911786835.html</t>
  </si>
  <si>
    <t>10201911786835</t>
  </si>
  <si>
    <r>
      <rPr>
        <sz val="11"/>
        <color theme="1"/>
        <rFont val="宋体"/>
        <charset val="134"/>
      </rPr>
      <t>正铭零食商城直发店</t>
    </r>
  </si>
  <si>
    <t>https://item.jd.com/10191190527166.html</t>
  </si>
  <si>
    <t>10191190527166</t>
  </si>
  <si>
    <r>
      <rPr>
        <sz val="11"/>
        <rFont val="宋体"/>
        <charset val="134"/>
      </rPr>
      <t>卡士酸奶第二餐</t>
    </r>
    <r>
      <rPr>
        <sz val="11"/>
        <rFont val="Calibri"/>
        <family val="2"/>
      </rPr>
      <t>85g</t>
    </r>
    <r>
      <rPr>
        <sz val="11"/>
        <rFont val="宋体"/>
        <charset val="134"/>
      </rPr>
      <t>儿童酸奶原味山楂西梅</t>
    </r>
    <r>
      <rPr>
        <sz val="11"/>
        <rFont val="Calibri"/>
        <family val="2"/>
      </rPr>
      <t>0</t>
    </r>
    <r>
      <rPr>
        <sz val="11"/>
        <rFont val="宋体"/>
        <charset val="134"/>
      </rPr>
      <t>剂高钙宝宝代餐</t>
    </r>
    <r>
      <rPr>
        <sz val="11"/>
        <rFont val="Calibri"/>
        <family val="2"/>
      </rPr>
      <t xml:space="preserve"> </t>
    </r>
    <r>
      <rPr>
        <sz val="11"/>
        <rFont val="宋体"/>
        <charset val="134"/>
      </rPr>
      <t>【四款组合</t>
    </r>
    <r>
      <rPr>
        <sz val="11"/>
        <rFont val="Calibri"/>
        <family val="2"/>
      </rPr>
      <t>4</t>
    </r>
    <r>
      <rPr>
        <sz val="11"/>
        <rFont val="宋体"/>
        <charset val="134"/>
      </rPr>
      <t>袋】各</t>
    </r>
    <r>
      <rPr>
        <sz val="11"/>
        <rFont val="Calibri"/>
        <family val="2"/>
      </rPr>
      <t>1</t>
    </r>
    <r>
      <rPr>
        <sz val="11"/>
        <rFont val="宋体"/>
        <charset val="134"/>
      </rPr>
      <t>袋</t>
    </r>
  </si>
  <si>
    <r>
      <rPr>
        <sz val="11"/>
        <color theme="1"/>
        <rFont val="宋体"/>
        <charset val="134"/>
      </rPr>
      <t>卡士酸奶第二餐</t>
    </r>
    <r>
      <rPr>
        <sz val="11"/>
        <color theme="1"/>
        <rFont val="Calibri"/>
        <family val="2"/>
      </rPr>
      <t>85g</t>
    </r>
    <r>
      <rPr>
        <sz val="11"/>
        <color theme="1"/>
        <rFont val="宋体"/>
        <charset val="134"/>
      </rPr>
      <t>儿童酸奶原味山楂西梅</t>
    </r>
    <r>
      <rPr>
        <sz val="11"/>
        <color theme="1"/>
        <rFont val="Calibri"/>
        <family val="2"/>
      </rPr>
      <t>0</t>
    </r>
    <r>
      <rPr>
        <sz val="11"/>
        <color theme="1"/>
        <rFont val="宋体"/>
        <charset val="134"/>
      </rPr>
      <t>剂高钙宝宝代餐</t>
    </r>
    <r>
      <rPr>
        <sz val="11"/>
        <color theme="1"/>
        <rFont val="Calibri"/>
        <family val="2"/>
      </rPr>
      <t xml:space="preserve"> </t>
    </r>
    <r>
      <rPr>
        <sz val="11"/>
        <color theme="1"/>
        <rFont val="宋体"/>
        <charset val="134"/>
      </rPr>
      <t>【四款组合</t>
    </r>
    <r>
      <rPr>
        <sz val="11"/>
        <color theme="1"/>
        <rFont val="Calibri"/>
        <family val="2"/>
      </rPr>
      <t>4</t>
    </r>
    <r>
      <rPr>
        <sz val="11"/>
        <color theme="1"/>
        <rFont val="宋体"/>
        <charset val="134"/>
      </rPr>
      <t>袋】各</t>
    </r>
    <r>
      <rPr>
        <sz val="11"/>
        <color theme="1"/>
        <rFont val="Calibri"/>
        <family val="2"/>
      </rPr>
      <t>1</t>
    </r>
    <r>
      <rPr>
        <sz val="11"/>
        <color theme="1"/>
        <rFont val="宋体"/>
        <charset val="134"/>
      </rPr>
      <t>袋</t>
    </r>
  </si>
  <si>
    <t>https://item.jd.com/10204894980359.html</t>
  </si>
  <si>
    <t>10204894980359</t>
  </si>
  <si>
    <r>
      <rPr>
        <sz val="11"/>
        <color theme="1"/>
        <rFont val="宋体"/>
        <charset val="134"/>
      </rPr>
      <t>卡士酸奶宝贝第二餐</t>
    </r>
    <r>
      <rPr>
        <sz val="11"/>
        <color theme="1"/>
        <rFont val="Calibri"/>
        <family val="2"/>
      </rPr>
      <t>85g*6</t>
    </r>
    <r>
      <rPr>
        <sz val="11"/>
        <color theme="1"/>
        <rFont val="宋体"/>
        <charset val="134"/>
      </rPr>
      <t>袋原味</t>
    </r>
    <r>
      <rPr>
        <sz val="11"/>
        <color theme="1"/>
        <rFont val="Calibri"/>
        <family val="2"/>
      </rPr>
      <t>0</t>
    </r>
    <r>
      <rPr>
        <sz val="11"/>
        <color theme="1"/>
        <rFont val="宋体"/>
        <charset val="134"/>
      </rPr>
      <t>蔗糖宝宝低温酸奶</t>
    </r>
  </si>
  <si>
    <t>https://item.jd.com/10195274747788.html</t>
  </si>
  <si>
    <t>10195274747788</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</si>
  <si>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山楂鸡内金六物味</t>
    </r>
    <r>
      <rPr>
        <sz val="11"/>
        <rFont val="Calibri"/>
        <family val="2"/>
      </rPr>
      <t>*3</t>
    </r>
    <r>
      <rPr>
        <sz val="11"/>
        <rFont val="宋体"/>
        <charset val="134"/>
      </rPr>
      <t>袋【</t>
    </r>
    <r>
      <rPr>
        <sz val="11"/>
        <rFont val="Calibri"/>
        <family val="2"/>
      </rPr>
      <t>4%</t>
    </r>
    <r>
      <rPr>
        <sz val="11"/>
        <rFont val="宋体"/>
        <charset val="134"/>
      </rPr>
      <t>蔗糖】</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</si>
  <si>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山楂鸡内金六物味</t>
    </r>
    <r>
      <rPr>
        <sz val="11"/>
        <color theme="1"/>
        <rFont val="Calibri"/>
        <family val="2"/>
      </rPr>
      <t>*3</t>
    </r>
    <r>
      <rPr>
        <sz val="11"/>
        <color theme="1"/>
        <rFont val="宋体"/>
        <charset val="134"/>
      </rPr>
      <t>袋【</t>
    </r>
    <r>
      <rPr>
        <sz val="11"/>
        <color theme="1"/>
        <rFont val="Calibri"/>
        <family val="2"/>
      </rPr>
      <t>4%</t>
    </r>
    <r>
      <rPr>
        <sz val="11"/>
        <color theme="1"/>
        <rFont val="宋体"/>
        <charset val="134"/>
      </rPr>
      <t>蔗糖】</t>
    </r>
  </si>
  <si>
    <t>https://item.jd.com/10195274747793.html</t>
  </si>
  <si>
    <t>10195274747793</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</si>
  <si>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随机混合口味</t>
    </r>
    <r>
      <rPr>
        <sz val="11"/>
        <rFont val="Calibri"/>
        <family val="2"/>
      </rPr>
      <t>*6</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</si>
  <si>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随机混合口味</t>
    </r>
    <r>
      <rPr>
        <sz val="11"/>
        <color theme="1"/>
        <rFont val="Calibri"/>
        <family val="2"/>
      </rPr>
      <t>*6</t>
    </r>
    <r>
      <rPr>
        <sz val="11"/>
        <color theme="1"/>
        <rFont val="宋体"/>
        <charset val="134"/>
      </rPr>
      <t>袋</t>
    </r>
  </si>
  <si>
    <t>https://item.jd.com/10195274747792.html</t>
  </si>
  <si>
    <t>10195274747792</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</si>
  <si>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随机混合口味</t>
    </r>
    <r>
      <rPr>
        <sz val="11"/>
        <rFont val="Calibri"/>
        <family val="2"/>
      </rPr>
      <t>*3</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</si>
  <si>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随机混合口味</t>
    </r>
    <r>
      <rPr>
        <sz val="11"/>
        <color theme="1"/>
        <rFont val="Calibri"/>
        <family val="2"/>
      </rPr>
      <t>*3</t>
    </r>
    <r>
      <rPr>
        <sz val="11"/>
        <color theme="1"/>
        <rFont val="宋体"/>
        <charset val="134"/>
      </rPr>
      <t>袋</t>
    </r>
  </si>
  <si>
    <t>https://item.jd.com/10195274747776.html</t>
  </si>
  <si>
    <t>10195274747776</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</si>
  <si>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原味无蔗糖</t>
    </r>
    <r>
      <rPr>
        <sz val="11"/>
        <rFont val="Calibri"/>
        <family val="2"/>
      </rPr>
      <t>*3</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</si>
  <si>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原味无蔗糖</t>
    </r>
    <r>
      <rPr>
        <sz val="11"/>
        <color theme="1"/>
        <rFont val="Calibri"/>
        <family val="2"/>
      </rPr>
      <t>*3</t>
    </r>
    <r>
      <rPr>
        <sz val="11"/>
        <color theme="1"/>
        <rFont val="宋体"/>
        <charset val="134"/>
      </rPr>
      <t>袋</t>
    </r>
  </si>
  <si>
    <t>https://item.jd.com/10195274747779.html</t>
  </si>
  <si>
    <t>10195274747779</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</si>
  <si>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原味无蔗糖</t>
    </r>
    <r>
      <rPr>
        <sz val="11"/>
        <rFont val="Calibri"/>
        <family val="2"/>
      </rPr>
      <t>*12</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</si>
  <si>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原味无蔗糖</t>
    </r>
    <r>
      <rPr>
        <sz val="11"/>
        <color theme="1"/>
        <rFont val="Calibri"/>
        <family val="2"/>
      </rPr>
      <t>*12</t>
    </r>
    <r>
      <rPr>
        <sz val="11"/>
        <color theme="1"/>
        <rFont val="宋体"/>
        <charset val="134"/>
      </rPr>
      <t>袋</t>
    </r>
  </si>
  <si>
    <t>https://item.jd.com/10195274747784.html</t>
  </si>
  <si>
    <t>10195274747784</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</si>
  <si>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草莓蓝莓树莓味</t>
    </r>
    <r>
      <rPr>
        <sz val="11"/>
        <rFont val="Calibri"/>
        <family val="2"/>
      </rPr>
      <t>*3</t>
    </r>
    <r>
      <rPr>
        <sz val="11"/>
        <rFont val="宋体"/>
        <charset val="134"/>
      </rPr>
      <t>袋【</t>
    </r>
    <r>
      <rPr>
        <sz val="11"/>
        <rFont val="Calibri"/>
        <family val="2"/>
      </rPr>
      <t>4%</t>
    </r>
    <r>
      <rPr>
        <sz val="11"/>
        <rFont val="宋体"/>
        <charset val="134"/>
      </rPr>
      <t>蔗糖】</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</si>
  <si>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草莓蓝莓树莓味</t>
    </r>
    <r>
      <rPr>
        <sz val="11"/>
        <color theme="1"/>
        <rFont val="Calibri"/>
        <family val="2"/>
      </rPr>
      <t>*3</t>
    </r>
    <r>
      <rPr>
        <sz val="11"/>
        <color theme="1"/>
        <rFont val="宋体"/>
        <charset val="134"/>
      </rPr>
      <t>袋【</t>
    </r>
    <r>
      <rPr>
        <sz val="11"/>
        <color theme="1"/>
        <rFont val="Calibri"/>
        <family val="2"/>
      </rPr>
      <t>4%</t>
    </r>
    <r>
      <rPr>
        <sz val="11"/>
        <color theme="1"/>
        <rFont val="宋体"/>
        <charset val="134"/>
      </rPr>
      <t>蔗糖】</t>
    </r>
  </si>
  <si>
    <t>https://item.jd.com/10195274747795.html</t>
  </si>
  <si>
    <t>10195274747795</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</si>
  <si>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随机混合口味</t>
    </r>
    <r>
      <rPr>
        <sz val="11"/>
        <rFont val="Calibri"/>
        <family val="2"/>
      </rPr>
      <t>*12</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</si>
  <si>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随机混合口味</t>
    </r>
    <r>
      <rPr>
        <sz val="11"/>
        <color theme="1"/>
        <rFont val="Calibri"/>
        <family val="2"/>
      </rPr>
      <t>*12</t>
    </r>
    <r>
      <rPr>
        <sz val="11"/>
        <color theme="1"/>
        <rFont val="宋体"/>
        <charset val="134"/>
      </rPr>
      <t>袋</t>
    </r>
  </si>
  <si>
    <t>https://item.jd.com/10195274747783.html</t>
  </si>
  <si>
    <t>10195274747783</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</si>
  <si>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高钙儿童低温酸牛奶</t>
    </r>
    <r>
      <rPr>
        <sz val="11"/>
        <rFont val="Calibri"/>
        <family val="2"/>
      </rPr>
      <t>85g</t>
    </r>
    <r>
      <rPr>
        <sz val="11"/>
        <rFont val="宋体"/>
        <charset val="134"/>
      </rPr>
      <t>袋装顺丰包邮</t>
    </r>
    <r>
      <rPr>
        <sz val="11"/>
        <rFont val="Calibri"/>
        <family val="2"/>
      </rPr>
      <t xml:space="preserve"> </t>
    </r>
    <r>
      <rPr>
        <sz val="11"/>
        <rFont val="宋体"/>
        <charset val="134"/>
      </rPr>
      <t>西梅苹果味</t>
    </r>
    <r>
      <rPr>
        <sz val="11"/>
        <rFont val="Calibri"/>
        <family val="2"/>
      </rPr>
      <t>*12</t>
    </r>
    <r>
      <rPr>
        <sz val="11"/>
        <rFont val="宋体"/>
        <charset val="134"/>
      </rPr>
      <t>袋</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</si>
  <si>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 xml:space="preserve"> </t>
    </r>
    <r>
      <rPr>
        <sz val="11"/>
        <color theme="1"/>
        <rFont val="宋体"/>
        <charset val="134"/>
      </rPr>
      <t>高钙儿童低温酸牛奶</t>
    </r>
    <r>
      <rPr>
        <sz val="11"/>
        <color theme="1"/>
        <rFont val="Calibri"/>
        <family val="2"/>
      </rPr>
      <t>85g</t>
    </r>
    <r>
      <rPr>
        <sz val="11"/>
        <color theme="1"/>
        <rFont val="宋体"/>
        <charset val="134"/>
      </rPr>
      <t>袋装顺丰包邮</t>
    </r>
    <r>
      <rPr>
        <sz val="11"/>
        <color theme="1"/>
        <rFont val="Calibri"/>
        <family val="2"/>
      </rPr>
      <t xml:space="preserve"> </t>
    </r>
    <r>
      <rPr>
        <sz val="11"/>
        <color theme="1"/>
        <rFont val="宋体"/>
        <charset val="134"/>
      </rPr>
      <t>西梅苹果味</t>
    </r>
    <r>
      <rPr>
        <sz val="11"/>
        <color theme="1"/>
        <rFont val="Calibri"/>
        <family val="2"/>
      </rPr>
      <t>*12</t>
    </r>
    <r>
      <rPr>
        <sz val="11"/>
        <color theme="1"/>
        <rFont val="宋体"/>
        <charset val="134"/>
      </rPr>
      <t>袋</t>
    </r>
  </si>
  <si>
    <t>http://item.jd.com/10194452267486.html</t>
  </si>
  <si>
    <t>10194452267486</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</si>
  <si>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发酵乳小奶罐原味酸奶益生菌</t>
    </r>
    <r>
      <rPr>
        <sz val="11"/>
        <rFont val="Calibri"/>
        <family val="2"/>
      </rPr>
      <t>0</t>
    </r>
    <r>
      <rPr>
        <sz val="11"/>
        <rFont val="宋体"/>
        <charset val="134"/>
      </rPr>
      <t>蔗糖牛奶学</t>
    </r>
    <r>
      <rPr>
        <sz val="11"/>
        <rFont val="Calibri"/>
        <family val="2"/>
      </rPr>
      <t xml:space="preserve"> [</t>
    </r>
    <r>
      <rPr>
        <sz val="11"/>
        <rFont val="宋体"/>
        <charset val="134"/>
      </rPr>
      <t>礼盒装</t>
    </r>
    <r>
      <rPr>
        <sz val="11"/>
        <rFont val="Calibri"/>
        <family val="2"/>
      </rPr>
      <t>]</t>
    </r>
    <r>
      <rPr>
        <sz val="11"/>
        <rFont val="宋体"/>
        <charset val="134"/>
      </rPr>
      <t>小奶罐</t>
    </r>
    <r>
      <rPr>
        <sz val="11"/>
        <rFont val="Calibri"/>
        <family val="2"/>
      </rPr>
      <t>428g×4</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</si>
  <si>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t>
    </r>
    <r>
      <rPr>
        <sz val="11"/>
        <color theme="1"/>
        <rFont val="Calibri"/>
        <family val="2"/>
      </rPr>
      <t xml:space="preserve"> [</t>
    </r>
    <r>
      <rPr>
        <sz val="11"/>
        <color theme="1"/>
        <rFont val="宋体"/>
        <charset val="134"/>
      </rPr>
      <t>礼盒装</t>
    </r>
    <r>
      <rPr>
        <sz val="11"/>
        <color theme="1"/>
        <rFont val="Calibri"/>
        <family val="2"/>
      </rPr>
      <t>]</t>
    </r>
    <r>
      <rPr>
        <sz val="11"/>
        <color theme="1"/>
        <rFont val="宋体"/>
        <charset val="134"/>
      </rPr>
      <t>小奶罐</t>
    </r>
    <r>
      <rPr>
        <sz val="11"/>
        <color theme="1"/>
        <rFont val="Calibri"/>
        <family val="2"/>
      </rPr>
      <t>428g×4</t>
    </r>
    <r>
      <rPr>
        <sz val="11"/>
        <color theme="1"/>
        <rFont val="宋体"/>
        <charset val="134"/>
      </rPr>
      <t>瓶</t>
    </r>
  </si>
  <si>
    <t>http://item.jd.com/10194452763834.html</t>
  </si>
  <si>
    <t>10194452763834</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</si>
  <si>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小奶罐风味发酵乳</t>
    </r>
    <r>
      <rPr>
        <sz val="11"/>
        <rFont val="Calibri"/>
        <family val="2"/>
      </rPr>
      <t>7</t>
    </r>
    <r>
      <rPr>
        <sz val="11"/>
        <rFont val="宋体"/>
        <charset val="134"/>
      </rPr>
      <t>种益生菌</t>
    </r>
    <r>
      <rPr>
        <sz val="11"/>
        <rFont val="Calibri"/>
        <family val="2"/>
      </rPr>
      <t>0</t>
    </r>
    <r>
      <rPr>
        <sz val="11"/>
        <rFont val="宋体"/>
        <charset val="134"/>
      </rPr>
      <t>添加营养早餐</t>
    </r>
    <r>
      <rPr>
        <sz val="11"/>
        <rFont val="Calibri"/>
        <family val="2"/>
      </rPr>
      <t xml:space="preserve"> (</t>
    </r>
    <r>
      <rPr>
        <sz val="11"/>
        <rFont val="宋体"/>
        <charset val="134"/>
      </rPr>
      <t>蓝</t>
    </r>
    <r>
      <rPr>
        <sz val="11"/>
        <rFont val="Calibri"/>
        <family val="2"/>
      </rPr>
      <t>)007</t>
    </r>
    <r>
      <rPr>
        <sz val="11"/>
        <rFont val="宋体"/>
        <charset val="134"/>
      </rPr>
      <t>小奶罐</t>
    </r>
    <r>
      <rPr>
        <sz val="11"/>
        <rFont val="Calibri"/>
        <family val="2"/>
      </rPr>
      <t>428g 6</t>
    </r>
    <r>
      <rPr>
        <sz val="11"/>
        <rFont val="宋体"/>
        <charset val="134"/>
      </rPr>
      <t>瓶</t>
    </r>
  </si>
  <si>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t>
    </r>
    <r>
      <rPr>
        <sz val="11"/>
        <color theme="1"/>
        <rFont val="Calibri"/>
        <family val="2"/>
      </rPr>
      <t xml:space="preserve"> (</t>
    </r>
    <r>
      <rPr>
        <sz val="11"/>
        <color theme="1"/>
        <rFont val="宋体"/>
        <charset val="134"/>
      </rPr>
      <t>蓝</t>
    </r>
    <r>
      <rPr>
        <sz val="11"/>
        <color theme="1"/>
        <rFont val="Calibri"/>
        <family val="2"/>
      </rPr>
      <t>)007</t>
    </r>
    <r>
      <rPr>
        <sz val="11"/>
        <color theme="1"/>
        <rFont val="宋体"/>
        <charset val="134"/>
      </rPr>
      <t>小奶罐</t>
    </r>
    <r>
      <rPr>
        <sz val="11"/>
        <color theme="1"/>
        <rFont val="Calibri"/>
        <family val="2"/>
      </rPr>
      <t>428g 6</t>
    </r>
    <r>
      <rPr>
        <sz val="11"/>
        <color theme="1"/>
        <rFont val="宋体"/>
        <charset val="134"/>
      </rPr>
      <t>瓶</t>
    </r>
  </si>
  <si>
    <t>https://item.jd.com/10202577322617.html</t>
  </si>
  <si>
    <t>10202577322617</t>
  </si>
  <si>
    <t>https://item.jd.com/10202577335715.html</t>
  </si>
  <si>
    <t>10202577335715</t>
  </si>
  <si>
    <r>
      <rPr>
        <sz val="11"/>
        <color theme="1"/>
        <rFont val="宋体"/>
        <charset val="134"/>
      </rPr>
      <t>琢柚健康膳食专营店</t>
    </r>
  </si>
  <si>
    <t>https://item.jd.com/10204540571959.html</t>
  </si>
  <si>
    <t>10204540571959</t>
  </si>
  <si>
    <r>
      <rPr>
        <sz val="11"/>
        <rFont val="宋体"/>
        <charset val="134"/>
      </rPr>
      <t>胖东来同款卡士高钙酸奶儿童酸奶宝贝第二餐</t>
    </r>
    <r>
      <rPr>
        <sz val="11"/>
        <rFont val="Calibri"/>
        <family val="2"/>
      </rPr>
      <t>85g*12</t>
    </r>
    <r>
      <rPr>
        <sz val="11"/>
        <rFont val="宋体"/>
        <charset val="134"/>
      </rPr>
      <t>袋无添加剂酸奶</t>
    </r>
    <r>
      <rPr>
        <sz val="11"/>
        <rFont val="Calibri"/>
        <family val="2"/>
      </rPr>
      <t xml:space="preserve"> 0%</t>
    </r>
    <r>
      <rPr>
        <sz val="11"/>
        <rFont val="宋体"/>
        <charset val="134"/>
      </rPr>
      <t>蔗糖原味</t>
    </r>
    <r>
      <rPr>
        <sz val="11"/>
        <rFont val="Calibri"/>
        <family val="2"/>
      </rPr>
      <t>85g*6</t>
    </r>
    <r>
      <rPr>
        <sz val="11"/>
        <rFont val="宋体"/>
        <charset val="134"/>
      </rPr>
      <t>袋</t>
    </r>
  </si>
  <si>
    <r>
      <rPr>
        <sz val="11"/>
        <color theme="1"/>
        <rFont val="宋体"/>
        <charset val="134"/>
      </rPr>
      <t>胖东来同款卡士高钙酸奶儿童酸奶宝贝第二餐</t>
    </r>
    <r>
      <rPr>
        <sz val="11"/>
        <color theme="1"/>
        <rFont val="Calibri"/>
        <family val="2"/>
      </rPr>
      <t>85g*12</t>
    </r>
    <r>
      <rPr>
        <sz val="11"/>
        <color theme="1"/>
        <rFont val="宋体"/>
        <charset val="134"/>
      </rPr>
      <t>袋无添加剂酸奶</t>
    </r>
    <r>
      <rPr>
        <sz val="11"/>
        <color theme="1"/>
        <rFont val="Calibri"/>
        <family val="2"/>
      </rPr>
      <t xml:space="preserve"> 0%</t>
    </r>
    <r>
      <rPr>
        <sz val="11"/>
        <color theme="1"/>
        <rFont val="宋体"/>
        <charset val="134"/>
      </rPr>
      <t>蔗糖原味</t>
    </r>
    <r>
      <rPr>
        <sz val="11"/>
        <color theme="1"/>
        <rFont val="Calibri"/>
        <family val="2"/>
      </rPr>
      <t>85g*6</t>
    </r>
    <r>
      <rPr>
        <sz val="11"/>
        <color theme="1"/>
        <rFont val="宋体"/>
        <charset val="134"/>
      </rPr>
      <t>袋</t>
    </r>
  </si>
  <si>
    <t>https://item.taobao.com/item.htm?id=761686243280</t>
  </si>
  <si>
    <t>761686243280</t>
  </si>
  <si>
    <r>
      <rPr>
        <sz val="11"/>
        <rFont val="宋体"/>
        <charset val="134"/>
      </rPr>
      <t>卡士酸奶餐后一小时</t>
    </r>
    <r>
      <rPr>
        <sz val="11"/>
        <rFont val="Calibri"/>
        <family val="2"/>
      </rPr>
      <t>0</t>
    </r>
    <r>
      <rPr>
        <sz val="11"/>
        <rFont val="宋体"/>
        <charset val="134"/>
      </rPr>
      <t>蔗糖</t>
    </r>
    <r>
      <rPr>
        <sz val="11"/>
        <rFont val="Calibri"/>
        <family val="2"/>
      </rPr>
      <t>250g</t>
    </r>
    <r>
      <rPr>
        <sz val="11"/>
        <rFont val="宋体"/>
        <charset val="134"/>
      </rPr>
      <t>原味无蔗糖双歧杆菌益生菌发酵乳</t>
    </r>
  </si>
  <si>
    <r>
      <rPr>
        <sz val="11"/>
        <rFont val="宋体"/>
        <charset val="134"/>
      </rPr>
      <t>口味</t>
    </r>
    <r>
      <rPr>
        <sz val="11"/>
        <rFont val="Calibri"/>
        <family val="2"/>
      </rPr>
      <t>:</t>
    </r>
    <r>
      <rPr>
        <sz val="11"/>
        <rFont val="宋体"/>
        <charset val="134"/>
      </rPr>
      <t>【礼盒装】</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</si>
  <si>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t>5593610978130</t>
  </si>
  <si>
    <t>https://item.taobao.com/item.htm?id=856750044264</t>
  </si>
  <si>
    <r>
      <rPr>
        <sz val="11"/>
        <color theme="1"/>
        <rFont val="宋体"/>
        <charset val="134"/>
      </rPr>
      <t>淘金币频道抵扣</t>
    </r>
    <r>
      <rPr>
        <sz val="11"/>
        <color theme="1"/>
        <rFont val="Calibri"/>
        <family val="2"/>
      </rPr>
      <t>1%</t>
    </r>
    <r>
      <rPr>
        <sz val="11"/>
        <color theme="1"/>
        <rFont val="宋体"/>
        <charset val="134"/>
      </rPr>
      <t>起</t>
    </r>
  </si>
  <si>
    <t>856750044264</t>
  </si>
  <si>
    <r>
      <rPr>
        <sz val="11"/>
        <rFont val="宋体"/>
        <charset val="134"/>
      </rPr>
      <t>卡士酸奶原味</t>
    </r>
    <r>
      <rPr>
        <sz val="11"/>
        <rFont val="Calibri"/>
        <family val="2"/>
      </rPr>
      <t>250g*6</t>
    </r>
    <r>
      <rPr>
        <sz val="11"/>
        <rFont val="宋体"/>
        <charset val="134"/>
      </rPr>
      <t>瓶餐后一小时益生菌低温风味发酵乳</t>
    </r>
  </si>
  <si>
    <r>
      <rPr>
        <sz val="11"/>
        <rFont val="宋体"/>
        <charset val="134"/>
      </rPr>
      <t>口味</t>
    </r>
    <r>
      <rPr>
        <sz val="11"/>
        <rFont val="Calibri"/>
        <family val="2"/>
      </rPr>
      <t>:</t>
    </r>
    <r>
      <rPr>
        <sz val="11"/>
        <rFont val="宋体"/>
        <charset val="134"/>
      </rPr>
      <t>原味</t>
    </r>
    <r>
      <rPr>
        <sz val="11"/>
        <rFont val="Calibri"/>
        <family val="2"/>
      </rPr>
      <t>250g*3</t>
    </r>
    <r>
      <rPr>
        <sz val="11"/>
        <rFont val="宋体"/>
        <charset val="134"/>
      </rPr>
      <t>瓶</t>
    </r>
    <r>
      <rPr>
        <sz val="11"/>
        <rFont val="Calibri"/>
        <family val="2"/>
      </rPr>
      <t>+</t>
    </r>
    <r>
      <rPr>
        <sz val="11"/>
        <rFont val="宋体"/>
        <charset val="134"/>
      </rPr>
      <t>无蔗糖</t>
    </r>
    <r>
      <rPr>
        <sz val="11"/>
        <rFont val="Calibri"/>
        <family val="2"/>
      </rPr>
      <t>250g*3</t>
    </r>
    <r>
      <rPr>
        <sz val="11"/>
        <rFont val="宋体"/>
        <charset val="134"/>
      </rPr>
      <t>瓶</t>
    </r>
    <r>
      <rPr>
        <sz val="11"/>
        <rFont val="Calibri"/>
        <family val="2"/>
      </rPr>
      <t>(</t>
    </r>
    <r>
      <rPr>
        <sz val="11"/>
        <rFont val="宋体"/>
        <charset val="134"/>
      </rPr>
      <t>质保</t>
    </r>
    <r>
      <rPr>
        <sz val="11"/>
        <rFont val="Calibri"/>
        <family val="2"/>
      </rPr>
      <t>25</t>
    </r>
    <r>
      <rPr>
        <sz val="11"/>
        <rFont val="宋体"/>
        <charset val="134"/>
      </rPr>
      <t>天）</t>
    </r>
  </si>
  <si>
    <t>5663789537713</t>
  </si>
  <si>
    <t>https://detail.tmall.com/item.htm?id=902735920884</t>
  </si>
  <si>
    <r>
      <rPr>
        <sz val="11"/>
        <color theme="1"/>
        <rFont val="宋体"/>
        <charset val="134"/>
      </rPr>
      <t>卡士餐后一小时原味</t>
    </r>
    <r>
      <rPr>
        <sz val="11"/>
        <color theme="1"/>
        <rFont val="Calibri"/>
        <family val="2"/>
      </rPr>
      <t>250g</t>
    </r>
  </si>
  <si>
    <r>
      <rPr>
        <sz val="11"/>
        <color theme="1"/>
        <rFont val="宋体"/>
        <charset val="134"/>
      </rPr>
      <t>官方立减</t>
    </r>
    <r>
      <rPr>
        <sz val="11"/>
        <color theme="1"/>
        <rFont val="Calibri"/>
        <family val="2"/>
      </rPr>
      <t>12</t>
    </r>
    <r>
      <rPr>
        <sz val="11"/>
        <color theme="1"/>
        <rFont val="宋体"/>
        <charset val="134"/>
      </rPr>
      <t>元；</t>
    </r>
    <r>
      <rPr>
        <sz val="11"/>
        <color theme="1"/>
        <rFont val="Calibri"/>
        <family val="2"/>
      </rPr>
      <t>2</t>
    </r>
    <r>
      <rPr>
        <sz val="11"/>
        <color theme="1"/>
        <rFont val="宋体"/>
        <charset val="134"/>
      </rPr>
      <t>件减</t>
    </r>
    <r>
      <rPr>
        <sz val="11"/>
        <color theme="1"/>
        <rFont val="Calibri"/>
        <family val="2"/>
      </rPr>
      <t>0.1</t>
    </r>
    <r>
      <rPr>
        <sz val="11"/>
        <color theme="1"/>
        <rFont val="宋体"/>
        <charset val="134"/>
      </rPr>
      <t>元；淘金币频道抵扣</t>
    </r>
    <r>
      <rPr>
        <sz val="11"/>
        <color theme="1"/>
        <rFont val="Calibri"/>
        <family val="2"/>
      </rPr>
      <t>3%</t>
    </r>
    <r>
      <rPr>
        <sz val="11"/>
        <color theme="1"/>
        <rFont val="宋体"/>
        <charset val="134"/>
      </rPr>
      <t>起</t>
    </r>
  </si>
  <si>
    <t>902735920884</t>
  </si>
  <si>
    <r>
      <rPr>
        <sz val="11"/>
        <rFont val="宋体"/>
        <charset val="134"/>
      </rPr>
      <t>【专享】卡士低温酸奶餐后一小时含膳食纤维风味发酵乳原味</t>
    </r>
    <r>
      <rPr>
        <sz val="11"/>
        <rFont val="Calibri"/>
        <family val="2"/>
      </rPr>
      <t>250g</t>
    </r>
  </si>
  <si>
    <r>
      <rPr>
        <sz val="11"/>
        <rFont val="宋体"/>
        <charset val="134"/>
      </rPr>
      <t>口味</t>
    </r>
    <r>
      <rPr>
        <sz val="11"/>
        <rFont val="Calibri"/>
        <family val="2"/>
      </rPr>
      <t>:</t>
    </r>
    <r>
      <rPr>
        <sz val="11"/>
        <rFont val="宋体"/>
        <charset val="134"/>
      </rPr>
      <t>【</t>
    </r>
    <r>
      <rPr>
        <sz val="11"/>
        <rFont val="Calibri"/>
        <family val="2"/>
      </rPr>
      <t>3</t>
    </r>
    <r>
      <rPr>
        <sz val="11"/>
        <rFont val="宋体"/>
        <charset val="134"/>
      </rPr>
      <t>瓶装】原味</t>
    </r>
    <r>
      <rPr>
        <sz val="11"/>
        <rFont val="Calibri"/>
        <family val="2"/>
      </rPr>
      <t>250g</t>
    </r>
  </si>
  <si>
    <t>5932702789818</t>
  </si>
  <si>
    <t>https://detail.tmall.com/item.htm?id=759690569477</t>
  </si>
  <si>
    <r>
      <rPr>
        <sz val="11"/>
        <color theme="1"/>
        <rFont val="宋体"/>
        <charset val="134"/>
      </rPr>
      <t>补贴</t>
    </r>
    <r>
      <rPr>
        <sz val="11"/>
        <color theme="1"/>
        <rFont val="Calibri"/>
        <family val="2"/>
      </rPr>
      <t>4</t>
    </r>
    <r>
      <rPr>
        <sz val="11"/>
        <color theme="1"/>
        <rFont val="宋体"/>
        <charset val="134"/>
      </rPr>
      <t>元；淘金币频道抵扣</t>
    </r>
    <r>
      <rPr>
        <sz val="11"/>
        <color theme="1"/>
        <rFont val="Calibri"/>
        <family val="2"/>
      </rPr>
      <t>8%</t>
    </r>
    <r>
      <rPr>
        <sz val="11"/>
        <color theme="1"/>
        <rFont val="宋体"/>
        <charset val="134"/>
      </rPr>
      <t>起</t>
    </r>
  </si>
  <si>
    <t>759690569477</t>
  </si>
  <si>
    <r>
      <rPr>
        <sz val="11"/>
        <rFont val="宋体"/>
        <charset val="134"/>
      </rPr>
      <t>卡士酸奶餐后一小时</t>
    </r>
    <r>
      <rPr>
        <sz val="11"/>
        <rFont val="Calibri"/>
        <family val="2"/>
      </rPr>
      <t>250g*12</t>
    </r>
    <r>
      <rPr>
        <sz val="11"/>
        <rFont val="宋体"/>
        <charset val="134"/>
      </rPr>
      <t>瓶原味儿童学生营养益生菌风味发酵乳</t>
    </r>
  </si>
  <si>
    <r>
      <rPr>
        <sz val="11"/>
        <rFont val="宋体"/>
        <charset val="134"/>
      </rPr>
      <t>口味</t>
    </r>
    <r>
      <rPr>
        <sz val="11"/>
        <rFont val="Calibri"/>
        <family val="2"/>
      </rPr>
      <t>:</t>
    </r>
    <r>
      <rPr>
        <sz val="11"/>
        <rFont val="宋体"/>
        <charset val="134"/>
      </rPr>
      <t>餐后一小时</t>
    </r>
    <r>
      <rPr>
        <sz val="11"/>
        <rFont val="Calibri"/>
        <family val="2"/>
      </rPr>
      <t xml:space="preserve"> 0</t>
    </r>
    <r>
      <rPr>
        <sz val="11"/>
        <rFont val="宋体"/>
        <charset val="134"/>
      </rPr>
      <t>蔗糖</t>
    </r>
    <r>
      <rPr>
        <sz val="11"/>
        <rFont val="Calibri"/>
        <family val="2"/>
      </rPr>
      <t xml:space="preserve"> 250g*9</t>
    </r>
    <r>
      <rPr>
        <sz val="11"/>
        <rFont val="宋体"/>
        <charset val="134"/>
      </rPr>
      <t>瓶</t>
    </r>
  </si>
  <si>
    <t>5764642737175</t>
  </si>
  <si>
    <t>https://detail.tmall.com/item.htm?id=852620559481</t>
  </si>
  <si>
    <r>
      <rPr>
        <sz val="11"/>
        <color theme="1"/>
        <rFont val="宋体"/>
        <charset val="134"/>
      </rPr>
      <t>每件直降</t>
    </r>
    <r>
      <rPr>
        <sz val="11"/>
        <color theme="1"/>
        <rFont val="Calibri"/>
        <family val="2"/>
      </rPr>
      <t>48.1</t>
    </r>
    <r>
      <rPr>
        <sz val="11"/>
        <color theme="1"/>
        <rFont val="宋体"/>
        <charset val="134"/>
      </rPr>
      <t>元；淘金币频道抵扣</t>
    </r>
    <r>
      <rPr>
        <sz val="11"/>
        <color theme="1"/>
        <rFont val="Calibri"/>
        <family val="2"/>
      </rPr>
      <t>4%</t>
    </r>
    <r>
      <rPr>
        <sz val="11"/>
        <color theme="1"/>
        <rFont val="宋体"/>
        <charset val="134"/>
      </rPr>
      <t>起</t>
    </r>
  </si>
  <si>
    <t>852620559481</t>
  </si>
  <si>
    <r>
      <rPr>
        <sz val="11"/>
        <rFont val="宋体"/>
        <charset val="134"/>
      </rPr>
      <t>卡士酸奶餐后一小时</t>
    </r>
    <r>
      <rPr>
        <sz val="11"/>
        <rFont val="Calibri"/>
        <family val="2"/>
      </rPr>
      <t>250g*9</t>
    </r>
    <r>
      <rPr>
        <sz val="11"/>
        <rFont val="宋体"/>
        <charset val="134"/>
      </rPr>
      <t>瓶</t>
    </r>
    <r>
      <rPr>
        <sz val="11"/>
        <rFont val="Calibri"/>
        <family val="2"/>
      </rPr>
      <t>0</t>
    </r>
    <r>
      <rPr>
        <sz val="11"/>
        <rFont val="宋体"/>
        <charset val="134"/>
      </rPr>
      <t>蔗糖益生菌</t>
    </r>
  </si>
  <si>
    <r>
      <rPr>
        <sz val="11"/>
        <rFont val="宋体"/>
        <charset val="134"/>
      </rPr>
      <t>口味</t>
    </r>
    <r>
      <rPr>
        <sz val="11"/>
        <rFont val="Calibri"/>
        <family val="2"/>
      </rPr>
      <t>:</t>
    </r>
    <r>
      <rPr>
        <sz val="11"/>
        <rFont val="宋体"/>
        <charset val="134"/>
      </rPr>
      <t>餐后</t>
    </r>
    <r>
      <rPr>
        <sz val="11"/>
        <rFont val="Calibri"/>
        <family val="2"/>
      </rPr>
      <t>1</t>
    </r>
    <r>
      <rPr>
        <sz val="11"/>
        <rFont val="宋体"/>
        <charset val="134"/>
      </rPr>
      <t>小时</t>
    </r>
    <r>
      <rPr>
        <sz val="11"/>
        <rFont val="Calibri"/>
        <family val="2"/>
      </rPr>
      <t>0</t>
    </r>
    <r>
      <rPr>
        <sz val="11"/>
        <rFont val="宋体"/>
        <charset val="134"/>
      </rPr>
      <t>蔗糖</t>
    </r>
    <r>
      <rPr>
        <sz val="11"/>
        <rFont val="Calibri"/>
        <family val="2"/>
      </rPr>
      <t>250g*9</t>
    </r>
    <r>
      <rPr>
        <sz val="11"/>
        <rFont val="宋体"/>
        <charset val="134"/>
      </rPr>
      <t>瓶</t>
    </r>
  </si>
  <si>
    <t>5820586147423</t>
  </si>
  <si>
    <t>https://detail.tmall.com/item.htm?id=823221928716</t>
  </si>
  <si>
    <t>823221928716</t>
  </si>
  <si>
    <r>
      <rPr>
        <sz val="11"/>
        <rFont val="宋体"/>
        <charset val="134"/>
      </rPr>
      <t>卡士酸奶餐后一小时低温</t>
    </r>
    <r>
      <rPr>
        <sz val="11"/>
        <rFont val="Calibri"/>
        <family val="2"/>
      </rPr>
      <t>0</t>
    </r>
    <r>
      <rPr>
        <sz val="11"/>
        <rFont val="宋体"/>
        <charset val="134"/>
      </rPr>
      <t>蔗糖益生菌原味双歧杆菌发酵乳【顺丰】</t>
    </r>
  </si>
  <si>
    <r>
      <rPr>
        <sz val="11"/>
        <rFont val="宋体"/>
        <charset val="134"/>
      </rPr>
      <t>口味</t>
    </r>
    <r>
      <rPr>
        <sz val="11"/>
        <rFont val="Calibri"/>
        <family val="2"/>
      </rPr>
      <t>:</t>
    </r>
    <r>
      <rPr>
        <sz val="11"/>
        <rFont val="宋体"/>
        <charset val="134"/>
      </rPr>
      <t>原味</t>
    </r>
    <r>
      <rPr>
        <sz val="11"/>
        <rFont val="Calibri"/>
        <family val="2"/>
      </rPr>
      <t>250ml*6+0</t>
    </r>
    <r>
      <rPr>
        <sz val="11"/>
        <rFont val="宋体"/>
        <charset val="134"/>
      </rPr>
      <t>蔗糖</t>
    </r>
    <r>
      <rPr>
        <sz val="11"/>
        <rFont val="Calibri"/>
        <family val="2"/>
      </rPr>
      <t>250ml*6</t>
    </r>
  </si>
  <si>
    <t>5705700691413</t>
  </si>
  <si>
    <t>https://item.taobao.com/item.htm?id=997532355704</t>
  </si>
  <si>
    <r>
      <rPr>
        <sz val="11"/>
        <color theme="1"/>
        <rFont val="宋体"/>
        <charset val="134"/>
      </rPr>
      <t>淘金币频道抵扣</t>
    </r>
    <r>
      <rPr>
        <sz val="11"/>
        <color theme="1"/>
        <rFont val="Calibri"/>
        <family val="2"/>
      </rPr>
      <t>7%</t>
    </r>
    <r>
      <rPr>
        <sz val="11"/>
        <color theme="1"/>
        <rFont val="宋体"/>
        <charset val="134"/>
      </rPr>
      <t>起</t>
    </r>
  </si>
  <si>
    <t>997532355704</t>
  </si>
  <si>
    <r>
      <rPr>
        <sz val="11"/>
        <rFont val="宋体"/>
        <charset val="134"/>
      </rPr>
      <t>卡士餐后一小时双歧杆菌</t>
    </r>
    <r>
      <rPr>
        <sz val="11"/>
        <rFont val="Calibri"/>
        <family val="2"/>
      </rPr>
      <t>0</t>
    </r>
    <r>
      <rPr>
        <sz val="11"/>
        <rFont val="宋体"/>
        <charset val="134"/>
      </rPr>
      <t>蔗糖发酵乳冷藏酸奶益生菌孕妇早餐奶</t>
    </r>
  </si>
  <si>
    <r>
      <rPr>
        <sz val="11"/>
        <rFont val="宋体"/>
        <charset val="134"/>
      </rPr>
      <t>口味</t>
    </r>
    <r>
      <rPr>
        <sz val="11"/>
        <rFont val="Calibri"/>
        <family val="2"/>
      </rPr>
      <t>:</t>
    </r>
    <r>
      <rPr>
        <sz val="11"/>
        <rFont val="宋体"/>
        <charset val="134"/>
      </rPr>
      <t>餐后一小时</t>
    </r>
    <r>
      <rPr>
        <sz val="11"/>
        <rFont val="Calibri"/>
        <family val="2"/>
      </rPr>
      <t>0</t>
    </r>
    <r>
      <rPr>
        <sz val="11"/>
        <rFont val="宋体"/>
        <charset val="134"/>
      </rPr>
      <t>蔗糖【</t>
    </r>
    <r>
      <rPr>
        <sz val="11"/>
        <rFont val="Calibri"/>
        <family val="2"/>
      </rPr>
      <t>250g*8</t>
    </r>
    <r>
      <rPr>
        <sz val="11"/>
        <rFont val="宋体"/>
        <charset val="134"/>
      </rPr>
      <t>瓶】</t>
    </r>
  </si>
  <si>
    <t>6147460790343</t>
  </si>
  <si>
    <t>https://item.taobao.com/item.htm?id=861217345394</t>
  </si>
  <si>
    <r>
      <rPr>
        <sz val="11"/>
        <color theme="1"/>
        <rFont val="宋体"/>
        <charset val="134"/>
      </rPr>
      <t>满</t>
    </r>
    <r>
      <rPr>
        <sz val="11"/>
        <color theme="1"/>
        <rFont val="Calibri"/>
        <family val="2"/>
      </rPr>
      <t>20.0</t>
    </r>
    <r>
      <rPr>
        <sz val="11"/>
        <color theme="1"/>
        <rFont val="宋体"/>
        <charset val="134"/>
      </rPr>
      <t>减</t>
    </r>
    <r>
      <rPr>
        <sz val="11"/>
        <color theme="1"/>
        <rFont val="Calibri"/>
        <family val="2"/>
      </rPr>
      <t>6.0</t>
    </r>
    <r>
      <rPr>
        <sz val="11"/>
        <color theme="1"/>
        <rFont val="宋体"/>
        <charset val="134"/>
      </rPr>
      <t>；满</t>
    </r>
    <r>
      <rPr>
        <sz val="11"/>
        <color theme="1"/>
        <rFont val="Calibri"/>
        <family val="2"/>
      </rPr>
      <t>20</t>
    </r>
    <r>
      <rPr>
        <sz val="11"/>
        <color theme="1"/>
        <rFont val="宋体"/>
        <charset val="134"/>
      </rPr>
      <t>减</t>
    </r>
    <r>
      <rPr>
        <sz val="11"/>
        <color theme="1"/>
        <rFont val="Calibri"/>
        <family val="2"/>
      </rPr>
      <t>6</t>
    </r>
    <r>
      <rPr>
        <sz val="11"/>
        <color theme="1"/>
        <rFont val="宋体"/>
        <charset val="134"/>
      </rPr>
      <t>；淘金币频道抵扣</t>
    </r>
    <r>
      <rPr>
        <sz val="11"/>
        <color theme="1"/>
        <rFont val="Calibri"/>
        <family val="2"/>
      </rPr>
      <t>3%</t>
    </r>
    <r>
      <rPr>
        <sz val="11"/>
        <color theme="1"/>
        <rFont val="宋体"/>
        <charset val="134"/>
      </rPr>
      <t>起；店铺券</t>
    </r>
    <r>
      <rPr>
        <sz val="11"/>
        <color theme="1"/>
        <rFont val="Calibri"/>
        <family val="2"/>
      </rPr>
      <t xml:space="preserve"> | </t>
    </r>
    <r>
      <rPr>
        <sz val="11"/>
        <color theme="1"/>
        <rFont val="宋体"/>
        <charset val="134"/>
      </rPr>
      <t>满</t>
    </r>
    <r>
      <rPr>
        <sz val="11"/>
        <color theme="1"/>
        <rFont val="Calibri"/>
        <family val="2"/>
      </rPr>
      <t>20</t>
    </r>
    <r>
      <rPr>
        <sz val="11"/>
        <color theme="1"/>
        <rFont val="宋体"/>
        <charset val="134"/>
      </rPr>
      <t>减</t>
    </r>
    <r>
      <rPr>
        <sz val="11"/>
        <color theme="1"/>
        <rFont val="Calibri"/>
        <family val="2"/>
      </rPr>
      <t>6</t>
    </r>
    <r>
      <rPr>
        <sz val="11"/>
        <color theme="1"/>
        <rFont val="宋体"/>
        <charset val="134"/>
      </rPr>
      <t>；店铺券</t>
    </r>
    <r>
      <rPr>
        <sz val="11"/>
        <color theme="1"/>
        <rFont val="Calibri"/>
        <family val="2"/>
      </rPr>
      <t xml:space="preserve"> | </t>
    </r>
    <r>
      <rPr>
        <sz val="11"/>
        <color theme="1"/>
        <rFont val="宋体"/>
        <charset val="134"/>
      </rPr>
      <t>满</t>
    </r>
    <r>
      <rPr>
        <sz val="11"/>
        <color theme="1"/>
        <rFont val="Calibri"/>
        <family val="2"/>
      </rPr>
      <t>20</t>
    </r>
    <r>
      <rPr>
        <sz val="11"/>
        <color theme="1"/>
        <rFont val="宋体"/>
        <charset val="134"/>
      </rPr>
      <t>减</t>
    </r>
    <r>
      <rPr>
        <sz val="11"/>
        <color theme="1"/>
        <rFont val="Calibri"/>
        <family val="2"/>
      </rPr>
      <t>6</t>
    </r>
  </si>
  <si>
    <t>861217345394</t>
  </si>
  <si>
    <r>
      <rPr>
        <sz val="11"/>
        <rFont val="宋体"/>
        <charset val="134"/>
      </rPr>
      <t>卡士酸奶餐后一小时</t>
    </r>
    <r>
      <rPr>
        <sz val="11"/>
        <rFont val="Calibri"/>
        <family val="2"/>
      </rPr>
      <t>250g</t>
    </r>
    <r>
      <rPr>
        <sz val="11"/>
        <rFont val="宋体"/>
        <charset val="134"/>
      </rPr>
      <t>双歧杆菌原味发酵乳低温益生菌全脂早餐奶</t>
    </r>
  </si>
  <si>
    <r>
      <rPr>
        <sz val="11"/>
        <rFont val="宋体"/>
        <charset val="134"/>
      </rPr>
      <t>口味</t>
    </r>
    <r>
      <rPr>
        <sz val="11"/>
        <rFont val="Calibri"/>
        <family val="2"/>
      </rPr>
      <t>:</t>
    </r>
    <r>
      <rPr>
        <sz val="11"/>
        <rFont val="宋体"/>
        <charset val="134"/>
      </rPr>
      <t>【</t>
    </r>
    <r>
      <rPr>
        <sz val="11"/>
        <rFont val="Calibri"/>
        <family val="2"/>
      </rPr>
      <t>3</t>
    </r>
    <r>
      <rPr>
        <sz val="11"/>
        <rFont val="宋体"/>
        <charset val="134"/>
      </rPr>
      <t>瓶】餐后一小时原味</t>
    </r>
    <r>
      <rPr>
        <sz val="11"/>
        <rFont val="Calibri"/>
        <family val="2"/>
      </rPr>
      <t>250g</t>
    </r>
  </si>
  <si>
    <t>5677342100366</t>
  </si>
  <si>
    <t>https://detail.tmall.com/item.htm?id=980194699511</t>
  </si>
  <si>
    <r>
      <rPr>
        <sz val="11"/>
        <color theme="1"/>
        <rFont val="宋体"/>
        <charset val="134"/>
      </rPr>
      <t>满</t>
    </r>
    <r>
      <rPr>
        <sz val="11"/>
        <color theme="1"/>
        <rFont val="Calibri"/>
        <family val="2"/>
      </rPr>
      <t>99.0</t>
    </r>
    <r>
      <rPr>
        <sz val="11"/>
        <color theme="1"/>
        <rFont val="宋体"/>
        <charset val="134"/>
      </rPr>
      <t>减</t>
    </r>
    <r>
      <rPr>
        <sz val="11"/>
        <color theme="1"/>
        <rFont val="Calibri"/>
        <family val="2"/>
      </rPr>
      <t>30.0</t>
    </r>
    <r>
      <rPr>
        <sz val="11"/>
        <color theme="1"/>
        <rFont val="宋体"/>
        <charset val="134"/>
      </rPr>
      <t>；商品券</t>
    </r>
    <r>
      <rPr>
        <sz val="11"/>
        <color theme="1"/>
        <rFont val="Calibri"/>
        <family val="2"/>
      </rPr>
      <t xml:space="preserve"> | </t>
    </r>
    <r>
      <rPr>
        <sz val="11"/>
        <color theme="1"/>
        <rFont val="宋体"/>
        <charset val="134"/>
      </rPr>
      <t>满</t>
    </r>
    <r>
      <rPr>
        <sz val="11"/>
        <color theme="1"/>
        <rFont val="Calibri"/>
        <family val="2"/>
      </rPr>
      <t>99</t>
    </r>
    <r>
      <rPr>
        <sz val="11"/>
        <color theme="1"/>
        <rFont val="宋体"/>
        <charset val="134"/>
      </rPr>
      <t>减</t>
    </r>
    <r>
      <rPr>
        <sz val="11"/>
        <color theme="1"/>
        <rFont val="Calibri"/>
        <family val="2"/>
      </rPr>
      <t>30</t>
    </r>
  </si>
  <si>
    <t>980194699511</t>
  </si>
  <si>
    <r>
      <rPr>
        <sz val="11"/>
        <rFont val="宋体"/>
        <charset val="134"/>
      </rPr>
      <t>卡士</t>
    </r>
    <r>
      <rPr>
        <sz val="11"/>
        <rFont val="Calibri"/>
        <family val="2"/>
      </rPr>
      <t>&amp;</t>
    </r>
    <r>
      <rPr>
        <sz val="11"/>
        <rFont val="宋体"/>
        <charset val="134"/>
      </rPr>
      <t>世界之外餐后一小时限定联名礼盒低温酸奶</t>
    </r>
    <r>
      <rPr>
        <sz val="11"/>
        <rFont val="Calibri"/>
        <family val="2"/>
      </rPr>
      <t>(</t>
    </r>
    <r>
      <rPr>
        <sz val="11"/>
        <rFont val="宋体"/>
        <charset val="134"/>
      </rPr>
      <t>第二批预售</t>
    </r>
    <r>
      <rPr>
        <sz val="11"/>
        <rFont val="Calibri"/>
        <family val="2"/>
      </rPr>
      <t>60</t>
    </r>
    <r>
      <rPr>
        <sz val="11"/>
        <rFont val="宋体"/>
        <charset val="134"/>
      </rPr>
      <t>天</t>
    </r>
    <r>
      <rPr>
        <sz val="11"/>
        <rFont val="Calibri"/>
        <family val="2"/>
      </rPr>
      <t>)</t>
    </r>
  </si>
  <si>
    <r>
      <rPr>
        <sz val="11"/>
        <rFont val="宋体"/>
        <charset val="134"/>
      </rPr>
      <t>口味</t>
    </r>
    <r>
      <rPr>
        <sz val="11"/>
        <rFont val="Calibri"/>
        <family val="2"/>
      </rPr>
      <t>:</t>
    </r>
    <r>
      <rPr>
        <sz val="11"/>
        <rFont val="宋体"/>
        <charset val="134"/>
      </rPr>
      <t>【顾时夜款】餐后一小时限定礼盒（原味</t>
    </r>
    <r>
      <rPr>
        <sz val="11"/>
        <rFont val="Calibri"/>
        <family val="2"/>
      </rPr>
      <t>250g*6</t>
    </r>
    <r>
      <rPr>
        <sz val="11"/>
        <rFont val="宋体"/>
        <charset val="134"/>
      </rPr>
      <t>瓶</t>
    </r>
    <r>
      <rPr>
        <sz val="11"/>
        <rFont val="Calibri"/>
        <family val="2"/>
      </rPr>
      <t>+</t>
    </r>
    <r>
      <rPr>
        <sz val="11"/>
        <rFont val="宋体"/>
        <charset val="134"/>
      </rPr>
      <t>限定周边）</t>
    </r>
  </si>
  <si>
    <t>6105548095610</t>
  </si>
  <si>
    <t>https://detail.tmall.com/item.htm?id=890851455087</t>
  </si>
  <si>
    <r>
      <rPr>
        <sz val="11"/>
        <color theme="1"/>
        <rFont val="宋体"/>
        <charset val="134"/>
      </rPr>
      <t>补贴</t>
    </r>
    <r>
      <rPr>
        <sz val="11"/>
        <color theme="1"/>
        <rFont val="Calibri"/>
        <family val="2"/>
      </rPr>
      <t>20</t>
    </r>
    <r>
      <rPr>
        <sz val="11"/>
        <color theme="1"/>
        <rFont val="宋体"/>
        <charset val="134"/>
      </rPr>
      <t>元</t>
    </r>
  </si>
  <si>
    <t>890851455087</t>
  </si>
  <si>
    <r>
      <rPr>
        <sz val="11"/>
        <rFont val="宋体"/>
        <charset val="134"/>
      </rPr>
      <t>卡士餐后一小时</t>
    </r>
    <r>
      <rPr>
        <sz val="11"/>
        <rFont val="Calibri"/>
        <family val="2"/>
      </rPr>
      <t>250g*12</t>
    </r>
    <r>
      <rPr>
        <sz val="11"/>
        <rFont val="宋体"/>
        <charset val="134"/>
      </rPr>
      <t>瓶生牛乳发酵益生菌风味发酵乳酸牛奶</t>
    </r>
  </si>
  <si>
    <r>
      <rPr>
        <sz val="11"/>
        <rFont val="宋体"/>
        <charset val="134"/>
      </rPr>
      <t>口味</t>
    </r>
    <r>
      <rPr>
        <sz val="11"/>
        <rFont val="Calibri"/>
        <family val="2"/>
      </rPr>
      <t>:</t>
    </r>
    <r>
      <rPr>
        <sz val="11"/>
        <rFont val="宋体"/>
        <charset val="134"/>
      </rPr>
      <t>餐后一小时原味</t>
    </r>
    <r>
      <rPr>
        <sz val="11"/>
        <rFont val="Calibri"/>
        <family val="2"/>
      </rPr>
      <t xml:space="preserve"> 6</t>
    </r>
    <r>
      <rPr>
        <sz val="11"/>
        <rFont val="宋体"/>
        <charset val="134"/>
      </rPr>
      <t>瓶</t>
    </r>
  </si>
  <si>
    <t>5962108344658</t>
  </si>
  <si>
    <t>https://item.taobao.com/item.htm?id=861235217051</t>
  </si>
  <si>
    <r>
      <rPr>
        <sz val="11"/>
        <color theme="1"/>
        <rFont val="宋体"/>
        <charset val="134"/>
      </rPr>
      <t>满</t>
    </r>
    <r>
      <rPr>
        <sz val="11"/>
        <color theme="1"/>
        <rFont val="Calibri"/>
        <family val="2"/>
      </rPr>
      <t>20.0</t>
    </r>
    <r>
      <rPr>
        <sz val="11"/>
        <color theme="1"/>
        <rFont val="宋体"/>
        <charset val="134"/>
      </rPr>
      <t>减</t>
    </r>
    <r>
      <rPr>
        <sz val="11"/>
        <color theme="1"/>
        <rFont val="Calibri"/>
        <family val="2"/>
      </rPr>
      <t>6.0</t>
    </r>
    <r>
      <rPr>
        <sz val="11"/>
        <color theme="1"/>
        <rFont val="宋体"/>
        <charset val="134"/>
      </rPr>
      <t>；满</t>
    </r>
    <r>
      <rPr>
        <sz val="11"/>
        <color theme="1"/>
        <rFont val="Calibri"/>
        <family val="2"/>
      </rPr>
      <t>20</t>
    </r>
    <r>
      <rPr>
        <sz val="11"/>
        <color theme="1"/>
        <rFont val="宋体"/>
        <charset val="134"/>
      </rPr>
      <t>减</t>
    </r>
    <r>
      <rPr>
        <sz val="11"/>
        <color theme="1"/>
        <rFont val="Calibri"/>
        <family val="2"/>
      </rPr>
      <t>6</t>
    </r>
    <r>
      <rPr>
        <sz val="11"/>
        <color theme="1"/>
        <rFont val="宋体"/>
        <charset val="134"/>
      </rPr>
      <t>；淘金币频道抵扣</t>
    </r>
    <r>
      <rPr>
        <sz val="11"/>
        <color theme="1"/>
        <rFont val="Calibri"/>
        <family val="2"/>
      </rPr>
      <t>1%</t>
    </r>
    <r>
      <rPr>
        <sz val="11"/>
        <color theme="1"/>
        <rFont val="宋体"/>
        <charset val="134"/>
      </rPr>
      <t>起；店铺券</t>
    </r>
    <r>
      <rPr>
        <sz val="11"/>
        <color theme="1"/>
        <rFont val="Calibri"/>
        <family val="2"/>
      </rPr>
      <t xml:space="preserve"> | </t>
    </r>
    <r>
      <rPr>
        <sz val="11"/>
        <color theme="1"/>
        <rFont val="宋体"/>
        <charset val="134"/>
      </rPr>
      <t>满</t>
    </r>
    <r>
      <rPr>
        <sz val="11"/>
        <color theme="1"/>
        <rFont val="Calibri"/>
        <family val="2"/>
      </rPr>
      <t>20</t>
    </r>
    <r>
      <rPr>
        <sz val="11"/>
        <color theme="1"/>
        <rFont val="宋体"/>
        <charset val="134"/>
      </rPr>
      <t>减</t>
    </r>
    <r>
      <rPr>
        <sz val="11"/>
        <color theme="1"/>
        <rFont val="Calibri"/>
        <family val="2"/>
      </rPr>
      <t>6</t>
    </r>
    <r>
      <rPr>
        <sz val="11"/>
        <color theme="1"/>
        <rFont val="宋体"/>
        <charset val="134"/>
      </rPr>
      <t>；店铺券</t>
    </r>
    <r>
      <rPr>
        <sz val="11"/>
        <color theme="1"/>
        <rFont val="Calibri"/>
        <family val="2"/>
      </rPr>
      <t xml:space="preserve"> | </t>
    </r>
    <r>
      <rPr>
        <sz val="11"/>
        <color theme="1"/>
        <rFont val="宋体"/>
        <charset val="134"/>
      </rPr>
      <t>满</t>
    </r>
    <r>
      <rPr>
        <sz val="11"/>
        <color theme="1"/>
        <rFont val="Calibri"/>
        <family val="2"/>
      </rPr>
      <t>20</t>
    </r>
    <r>
      <rPr>
        <sz val="11"/>
        <color theme="1"/>
        <rFont val="宋体"/>
        <charset val="134"/>
      </rPr>
      <t>减</t>
    </r>
    <r>
      <rPr>
        <sz val="11"/>
        <color theme="1"/>
        <rFont val="Calibri"/>
        <family val="2"/>
      </rPr>
      <t>6</t>
    </r>
  </si>
  <si>
    <t>861235217051</t>
  </si>
  <si>
    <r>
      <rPr>
        <sz val="11"/>
        <rFont val="宋体"/>
        <charset val="134"/>
      </rPr>
      <t>卡士酸奶餐后一小时</t>
    </r>
    <r>
      <rPr>
        <sz val="11"/>
        <rFont val="Calibri"/>
        <family val="2"/>
      </rPr>
      <t>250g</t>
    </r>
    <r>
      <rPr>
        <sz val="11"/>
        <rFont val="宋体"/>
        <charset val="134"/>
      </rPr>
      <t>双歧杆菌益生菌发酵乳</t>
    </r>
    <r>
      <rPr>
        <sz val="11"/>
        <rFont val="Calibri"/>
        <family val="2"/>
      </rPr>
      <t>0</t>
    </r>
    <r>
      <rPr>
        <sz val="11"/>
        <rFont val="宋体"/>
        <charset val="134"/>
      </rPr>
      <t>蔗糖全脂早餐奶</t>
    </r>
  </si>
  <si>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瓶】餐后一小时组合各四瓶</t>
    </r>
  </si>
  <si>
    <t>6175846723652</t>
  </si>
  <si>
    <r>
      <rPr>
        <sz val="11"/>
        <rFont val="宋体"/>
        <charset val="134"/>
      </rPr>
      <t>家家养的牛旗舰店</t>
    </r>
  </si>
  <si>
    <t>https://detail.tmall.com/item.htm?id=706400244616</t>
  </si>
  <si>
    <t>706400244616</t>
  </si>
  <si>
    <r>
      <rPr>
        <sz val="11"/>
        <rFont val="宋体"/>
        <charset val="134"/>
      </rPr>
      <t>卡士酸奶餐后一小时</t>
    </r>
    <r>
      <rPr>
        <sz val="11"/>
        <rFont val="Calibri"/>
        <family val="2"/>
      </rPr>
      <t>250g*12</t>
    </r>
    <r>
      <rPr>
        <sz val="11"/>
        <rFont val="宋体"/>
        <charset val="134"/>
      </rPr>
      <t>瓶生牛乳发酵益生菌风味发酵乳酸牛奶</t>
    </r>
  </si>
  <si>
    <r>
      <rPr>
        <sz val="11"/>
        <rFont val="宋体"/>
        <charset val="134"/>
      </rPr>
      <t>口味</t>
    </r>
    <r>
      <rPr>
        <sz val="11"/>
        <rFont val="Calibri"/>
        <family val="2"/>
      </rPr>
      <t>:</t>
    </r>
    <r>
      <rPr>
        <sz val="11"/>
        <rFont val="宋体"/>
        <charset val="134"/>
      </rPr>
      <t>餐后一小时</t>
    </r>
    <r>
      <rPr>
        <sz val="11"/>
        <rFont val="Calibri"/>
        <family val="2"/>
      </rPr>
      <t>0</t>
    </r>
    <r>
      <rPr>
        <sz val="11"/>
        <rFont val="宋体"/>
        <charset val="134"/>
      </rPr>
      <t>蔗糖</t>
    </r>
    <r>
      <rPr>
        <sz val="11"/>
        <rFont val="Calibri"/>
        <family val="2"/>
      </rPr>
      <t>250g;</t>
    </r>
    <r>
      <rPr>
        <sz val="11"/>
        <rFont val="宋体"/>
        <charset val="134"/>
      </rPr>
      <t>罐数</t>
    </r>
    <r>
      <rPr>
        <sz val="11"/>
        <rFont val="Calibri"/>
        <family val="2"/>
      </rPr>
      <t>:6</t>
    </r>
    <r>
      <rPr>
        <sz val="11"/>
        <rFont val="宋体"/>
        <charset val="134"/>
      </rPr>
      <t>瓶</t>
    </r>
  </si>
  <si>
    <t>6163167787180</t>
  </si>
  <si>
    <t>https://item.taobao.com/item.htm?id=761683026631</t>
  </si>
  <si>
    <t>761683026631</t>
  </si>
  <si>
    <r>
      <rPr>
        <sz val="11"/>
        <rFont val="宋体"/>
        <charset val="134"/>
      </rPr>
      <t>卡士酸奶餐后一小时</t>
    </r>
    <r>
      <rPr>
        <sz val="11"/>
        <rFont val="Calibri"/>
        <family val="2"/>
      </rPr>
      <t>250g</t>
    </r>
    <r>
      <rPr>
        <sz val="11"/>
        <rFont val="宋体"/>
        <charset val="134"/>
      </rPr>
      <t>双歧杆菌生牛乳益生菌原味</t>
    </r>
    <r>
      <rPr>
        <sz val="11"/>
        <rFont val="Calibri"/>
        <family val="2"/>
      </rPr>
      <t>0</t>
    </r>
    <r>
      <rPr>
        <sz val="11"/>
        <rFont val="宋体"/>
        <charset val="134"/>
      </rPr>
      <t>蔗糖早餐奶</t>
    </r>
  </si>
  <si>
    <r>
      <rPr>
        <sz val="11"/>
        <rFont val="宋体"/>
        <charset val="134"/>
      </rPr>
      <t>商品规格</t>
    </r>
    <r>
      <rPr>
        <sz val="11"/>
        <rFont val="Calibri"/>
        <family val="2"/>
      </rPr>
      <t>:</t>
    </r>
    <r>
      <rPr>
        <sz val="11"/>
        <rFont val="宋体"/>
        <charset val="134"/>
      </rPr>
      <t>【</t>
    </r>
    <r>
      <rPr>
        <sz val="11"/>
        <rFont val="Calibri"/>
        <family val="2"/>
      </rPr>
      <t>8</t>
    </r>
    <r>
      <rPr>
        <sz val="11"/>
        <rFont val="宋体"/>
        <charset val="134"/>
      </rPr>
      <t>瓶】餐后一小时原味</t>
    </r>
    <r>
      <rPr>
        <sz val="11"/>
        <rFont val="Calibri"/>
        <family val="2"/>
      </rPr>
      <t>250g</t>
    </r>
  </si>
  <si>
    <t>5966904875739</t>
  </si>
  <si>
    <t>https://detail.tmall.com/item.htm?id=853267316245</t>
  </si>
  <si>
    <r>
      <rPr>
        <sz val="11"/>
        <color theme="1"/>
        <rFont val="宋体"/>
        <charset val="134"/>
      </rPr>
      <t>每件直降</t>
    </r>
    <r>
      <rPr>
        <sz val="11"/>
        <color theme="1"/>
        <rFont val="Calibri"/>
        <family val="2"/>
      </rPr>
      <t>15.6</t>
    </r>
    <r>
      <rPr>
        <sz val="11"/>
        <color theme="1"/>
        <rFont val="宋体"/>
        <charset val="134"/>
      </rPr>
      <t>元；淘金币可抵</t>
    </r>
    <r>
      <rPr>
        <sz val="11"/>
        <color theme="1"/>
        <rFont val="Calibri"/>
        <family val="2"/>
      </rPr>
      <t>1%</t>
    </r>
  </si>
  <si>
    <t>853267316245</t>
  </si>
  <si>
    <r>
      <rPr>
        <sz val="11"/>
        <rFont val="宋体"/>
        <charset val="134"/>
      </rPr>
      <t>卡士酸奶餐后一小时</t>
    </r>
    <r>
      <rPr>
        <sz val="11"/>
        <rFont val="Calibri"/>
        <family val="2"/>
      </rPr>
      <t>0</t>
    </r>
    <r>
      <rPr>
        <sz val="11"/>
        <rFont val="宋体"/>
        <charset val="134"/>
      </rPr>
      <t>蔗糖益生菌低温酸奶</t>
    </r>
  </si>
  <si>
    <r>
      <rPr>
        <sz val="11"/>
        <rFont val="宋体"/>
        <charset val="134"/>
      </rPr>
      <t>购买规格</t>
    </r>
    <r>
      <rPr>
        <sz val="11"/>
        <rFont val="Calibri"/>
        <family val="2"/>
      </rPr>
      <t>:2</t>
    </r>
    <r>
      <rPr>
        <sz val="11"/>
        <rFont val="宋体"/>
        <charset val="134"/>
      </rPr>
      <t>件</t>
    </r>
    <r>
      <rPr>
        <sz val="11"/>
        <rFont val="Calibri"/>
        <family val="2"/>
      </rPr>
      <t>;</t>
    </r>
    <r>
      <rPr>
        <sz val="11"/>
        <rFont val="宋体"/>
        <charset val="134"/>
      </rPr>
      <t>口味</t>
    </r>
    <r>
      <rPr>
        <sz val="11"/>
        <rFont val="Calibri"/>
        <family val="2"/>
      </rPr>
      <t>:</t>
    </r>
    <r>
      <rPr>
        <sz val="11"/>
        <rFont val="宋体"/>
        <charset val="134"/>
      </rPr>
      <t>餐后</t>
    </r>
    <r>
      <rPr>
        <sz val="11"/>
        <rFont val="Calibri"/>
        <family val="2"/>
      </rPr>
      <t>1</t>
    </r>
    <r>
      <rPr>
        <sz val="11"/>
        <rFont val="宋体"/>
        <charset val="134"/>
      </rPr>
      <t>小时</t>
    </r>
    <r>
      <rPr>
        <sz val="11"/>
        <rFont val="Calibri"/>
        <family val="2"/>
      </rPr>
      <t>0</t>
    </r>
    <r>
      <rPr>
        <sz val="11"/>
        <rFont val="宋体"/>
        <charset val="134"/>
      </rPr>
      <t>蔗糖</t>
    </r>
    <r>
      <rPr>
        <sz val="11"/>
        <rFont val="Calibri"/>
        <family val="2"/>
      </rPr>
      <t>250g*3</t>
    </r>
  </si>
  <si>
    <t>5837921479025</t>
  </si>
  <si>
    <t>https://item.taobao.com/item.htm?id=575843368868</t>
  </si>
  <si>
    <r>
      <rPr>
        <sz val="11"/>
        <color theme="1"/>
        <rFont val="宋体"/>
        <charset val="134"/>
      </rPr>
      <t>满</t>
    </r>
    <r>
      <rPr>
        <sz val="11"/>
        <color theme="1"/>
        <rFont val="Calibri"/>
        <family val="2"/>
      </rPr>
      <t>99.0</t>
    </r>
    <r>
      <rPr>
        <sz val="11"/>
        <color theme="1"/>
        <rFont val="宋体"/>
        <charset val="134"/>
      </rPr>
      <t>减</t>
    </r>
    <r>
      <rPr>
        <sz val="11"/>
        <color theme="1"/>
        <rFont val="Calibri"/>
        <family val="2"/>
      </rPr>
      <t>13.0</t>
    </r>
    <r>
      <rPr>
        <sz val="11"/>
        <color theme="1"/>
        <rFont val="宋体"/>
        <charset val="134"/>
      </rPr>
      <t>；官方立减</t>
    </r>
    <r>
      <rPr>
        <sz val="11"/>
        <color theme="1"/>
        <rFont val="Calibri"/>
        <family val="2"/>
      </rPr>
      <t>12</t>
    </r>
    <r>
      <rPr>
        <sz val="11"/>
        <color theme="1"/>
        <rFont val="宋体"/>
        <charset val="134"/>
      </rPr>
      <t>元；淘金币频道抵扣</t>
    </r>
    <r>
      <rPr>
        <sz val="11"/>
        <color theme="1"/>
        <rFont val="Calibri"/>
        <family val="2"/>
      </rPr>
      <t>3%</t>
    </r>
    <r>
      <rPr>
        <sz val="11"/>
        <color theme="1"/>
        <rFont val="宋体"/>
        <charset val="134"/>
      </rPr>
      <t>起；商品券</t>
    </r>
    <r>
      <rPr>
        <sz val="11"/>
        <color theme="1"/>
        <rFont val="Calibri"/>
        <family val="2"/>
      </rPr>
      <t xml:space="preserve"> | </t>
    </r>
    <r>
      <rPr>
        <sz val="11"/>
        <color theme="1"/>
        <rFont val="宋体"/>
        <charset val="134"/>
      </rPr>
      <t>满</t>
    </r>
    <r>
      <rPr>
        <sz val="11"/>
        <color theme="1"/>
        <rFont val="Calibri"/>
        <family val="2"/>
      </rPr>
      <t>99</t>
    </r>
    <r>
      <rPr>
        <sz val="11"/>
        <color theme="1"/>
        <rFont val="宋体"/>
        <charset val="134"/>
      </rPr>
      <t>减</t>
    </r>
    <r>
      <rPr>
        <sz val="11"/>
        <color theme="1"/>
        <rFont val="Calibri"/>
        <family val="2"/>
      </rPr>
      <t>13</t>
    </r>
    <r>
      <rPr>
        <sz val="11"/>
        <color theme="1"/>
        <rFont val="宋体"/>
        <charset val="134"/>
      </rPr>
      <t>；商品券</t>
    </r>
    <r>
      <rPr>
        <sz val="11"/>
        <color theme="1"/>
        <rFont val="Calibri"/>
        <family val="2"/>
      </rPr>
      <t xml:space="preserve"> | </t>
    </r>
    <r>
      <rPr>
        <sz val="11"/>
        <color theme="1"/>
        <rFont val="宋体"/>
        <charset val="134"/>
      </rPr>
      <t>满</t>
    </r>
    <r>
      <rPr>
        <sz val="11"/>
        <color theme="1"/>
        <rFont val="Calibri"/>
        <family val="2"/>
      </rPr>
      <t>199</t>
    </r>
    <r>
      <rPr>
        <sz val="11"/>
        <color theme="1"/>
        <rFont val="宋体"/>
        <charset val="134"/>
      </rPr>
      <t>减</t>
    </r>
    <r>
      <rPr>
        <sz val="11"/>
        <color theme="1"/>
        <rFont val="Calibri"/>
        <family val="2"/>
      </rPr>
      <t>26</t>
    </r>
  </si>
  <si>
    <t>575843368868</t>
  </si>
  <si>
    <r>
      <rPr>
        <sz val="11"/>
        <rFont val="宋体"/>
        <charset val="134"/>
      </rPr>
      <t>卡士低温酸奶餐后一小时益生菌含膳食纤维风味发酵乳</t>
    </r>
    <r>
      <rPr>
        <sz val="11"/>
        <rFont val="Calibri"/>
        <family val="2"/>
      </rPr>
      <t>250g</t>
    </r>
  </si>
  <si>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蔗糖款】</t>
    </r>
    <r>
      <rPr>
        <sz val="11"/>
        <rFont val="Calibri"/>
        <family val="2"/>
      </rPr>
      <t>250g;</t>
    </r>
    <r>
      <rPr>
        <sz val="11"/>
        <rFont val="宋体"/>
        <charset val="134"/>
      </rPr>
      <t>罐数</t>
    </r>
    <r>
      <rPr>
        <sz val="11"/>
        <rFont val="Calibri"/>
        <family val="2"/>
      </rPr>
      <t>:6</t>
    </r>
    <r>
      <rPr>
        <sz val="11"/>
        <rFont val="宋体"/>
        <charset val="134"/>
      </rPr>
      <t>瓶</t>
    </r>
  </si>
  <si>
    <t>5971272425406</t>
  </si>
  <si>
    <t>https://item.taobao.com/item.htm?id=675766769737</t>
  </si>
  <si>
    <r>
      <rPr>
        <sz val="11"/>
        <color theme="1"/>
        <rFont val="宋体"/>
        <charset val="134"/>
      </rPr>
      <t>每件直降</t>
    </r>
    <r>
      <rPr>
        <sz val="11"/>
        <color theme="1"/>
        <rFont val="Calibri"/>
        <family val="2"/>
      </rPr>
      <t>21.1</t>
    </r>
    <r>
      <rPr>
        <sz val="11"/>
        <color theme="1"/>
        <rFont val="宋体"/>
        <charset val="134"/>
      </rPr>
      <t>元；淘金币频道抵扣</t>
    </r>
    <r>
      <rPr>
        <sz val="11"/>
        <color theme="1"/>
        <rFont val="Calibri"/>
        <family val="2"/>
      </rPr>
      <t>4%</t>
    </r>
    <r>
      <rPr>
        <sz val="11"/>
        <color theme="1"/>
        <rFont val="宋体"/>
        <charset val="134"/>
      </rPr>
      <t>起</t>
    </r>
  </si>
  <si>
    <t>675766769737</t>
  </si>
  <si>
    <r>
      <rPr>
        <sz val="11"/>
        <rFont val="宋体"/>
        <charset val="134"/>
      </rPr>
      <t>卡士酸奶餐后一小时</t>
    </r>
    <r>
      <rPr>
        <sz val="11"/>
        <rFont val="Calibri"/>
        <family val="2"/>
      </rPr>
      <t>250g*9</t>
    </r>
    <r>
      <rPr>
        <sz val="11"/>
        <rFont val="宋体"/>
        <charset val="134"/>
      </rPr>
      <t>瓶原味益生菌</t>
    </r>
  </si>
  <si>
    <t>https://item.taobao.com/item.htm?id=861229285204</t>
  </si>
  <si>
    <t>861229285204</t>
  </si>
  <si>
    <r>
      <rPr>
        <sz val="11"/>
        <rFont val="宋体"/>
        <charset val="134"/>
      </rPr>
      <t>卡士餐后一小时</t>
    </r>
    <r>
      <rPr>
        <sz val="11"/>
        <rFont val="Calibri"/>
        <family val="2"/>
      </rPr>
      <t>0</t>
    </r>
    <r>
      <rPr>
        <sz val="11"/>
        <rFont val="宋体"/>
        <charset val="134"/>
      </rPr>
      <t>蔗糖</t>
    </r>
    <r>
      <rPr>
        <sz val="11"/>
        <rFont val="Calibri"/>
        <family val="2"/>
      </rPr>
      <t>250g</t>
    </r>
    <r>
      <rPr>
        <sz val="11"/>
        <rFont val="宋体"/>
        <charset val="134"/>
      </rPr>
      <t>双歧杆菌原味酸奶孕妇老人健身早餐奶</t>
    </r>
  </si>
  <si>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</si>
  <si>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t>5845118302548</t>
  </si>
  <si>
    <t>https://item.taobao.com/item.htm?id=598908224154</t>
  </si>
  <si>
    <r>
      <rPr>
        <sz val="11"/>
        <color theme="1"/>
        <rFont val="宋体"/>
        <charset val="134"/>
      </rPr>
      <t>每件直降</t>
    </r>
    <r>
      <rPr>
        <sz val="11"/>
        <color theme="1"/>
        <rFont val="Calibri"/>
        <family val="2"/>
      </rPr>
      <t>6.6</t>
    </r>
    <r>
      <rPr>
        <sz val="11"/>
        <color theme="1"/>
        <rFont val="宋体"/>
        <charset val="134"/>
      </rPr>
      <t>元；淘金币可抵</t>
    </r>
    <r>
      <rPr>
        <sz val="11"/>
        <color theme="1"/>
        <rFont val="Calibri"/>
        <family val="2"/>
      </rPr>
      <t>1%</t>
    </r>
  </si>
  <si>
    <t>598908224154</t>
  </si>
  <si>
    <r>
      <rPr>
        <sz val="11"/>
        <rFont val="宋体"/>
        <charset val="134"/>
      </rPr>
      <t>卡士酸奶餐后一小时原味益生菌低温酸奶</t>
    </r>
  </si>
  <si>
    <r>
      <rPr>
        <sz val="11"/>
        <rFont val="宋体"/>
        <charset val="134"/>
      </rPr>
      <t>购买规格</t>
    </r>
    <r>
      <rPr>
        <sz val="11"/>
        <rFont val="Calibri"/>
        <family val="2"/>
      </rPr>
      <t>:1</t>
    </r>
    <r>
      <rPr>
        <sz val="11"/>
        <rFont val="宋体"/>
        <charset val="134"/>
      </rPr>
      <t>件</t>
    </r>
    <r>
      <rPr>
        <sz val="11"/>
        <rFont val="Calibri"/>
        <family val="2"/>
      </rPr>
      <t>;</t>
    </r>
    <r>
      <rPr>
        <sz val="11"/>
        <rFont val="宋体"/>
        <charset val="134"/>
      </rPr>
      <t>口味</t>
    </r>
    <r>
      <rPr>
        <sz val="11"/>
        <rFont val="Calibri"/>
        <family val="2"/>
      </rPr>
      <t>:</t>
    </r>
    <r>
      <rPr>
        <sz val="11"/>
        <rFont val="宋体"/>
        <charset val="134"/>
      </rPr>
      <t>原味</t>
    </r>
    <r>
      <rPr>
        <sz val="11"/>
        <rFont val="Calibri"/>
        <family val="2"/>
      </rPr>
      <t>;</t>
    </r>
    <r>
      <rPr>
        <sz val="11"/>
        <rFont val="宋体"/>
        <charset val="134"/>
      </rPr>
      <t>罐数</t>
    </r>
    <r>
      <rPr>
        <sz val="11"/>
        <rFont val="Calibri"/>
        <family val="2"/>
      </rPr>
      <t>:3</t>
    </r>
    <r>
      <rPr>
        <sz val="11"/>
        <rFont val="宋体"/>
        <charset val="134"/>
      </rPr>
      <t>瓶</t>
    </r>
  </si>
  <si>
    <t>4182098689334</t>
  </si>
  <si>
    <t>https://item.taobao.com/item.htm?id=671754974589</t>
  </si>
  <si>
    <t>671754974589</t>
  </si>
  <si>
    <r>
      <rPr>
        <sz val="11"/>
        <rFont val="宋体"/>
        <charset val="134"/>
      </rPr>
      <t>卡士餐后一小时酸奶</t>
    </r>
    <r>
      <rPr>
        <sz val="11"/>
        <rFont val="Calibri"/>
        <family val="2"/>
      </rPr>
      <t>250g</t>
    </r>
    <r>
      <rPr>
        <sz val="11"/>
        <rFont val="宋体"/>
        <charset val="134"/>
      </rPr>
      <t>瓶装生牛乳双歧杆菌酸牛奶孕妇健身早餐奶</t>
    </r>
  </si>
  <si>
    <r>
      <rPr>
        <sz val="11"/>
        <rFont val="宋体"/>
        <charset val="134"/>
      </rPr>
      <t>口味</t>
    </r>
    <r>
      <rPr>
        <sz val="11"/>
        <rFont val="Calibri"/>
        <family val="2"/>
      </rPr>
      <t>:</t>
    </r>
    <r>
      <rPr>
        <sz val="11"/>
        <rFont val="宋体"/>
        <charset val="134"/>
      </rPr>
      <t>【礼盒】</t>
    </r>
    <r>
      <rPr>
        <sz val="11"/>
        <rFont val="Calibri"/>
        <family val="2"/>
      </rPr>
      <t>8</t>
    </r>
    <r>
      <rPr>
        <sz val="11"/>
        <rFont val="宋体"/>
        <charset val="134"/>
      </rPr>
      <t>瓶餐后一小时</t>
    </r>
    <r>
      <rPr>
        <sz val="11"/>
        <rFont val="Calibri"/>
        <family val="2"/>
      </rPr>
      <t>250g</t>
    </r>
  </si>
  <si>
    <t>5802076174874</t>
  </si>
  <si>
    <r>
      <rPr>
        <sz val="11"/>
        <rFont val="宋体"/>
        <charset val="134"/>
      </rPr>
      <t>峨阳生活馆</t>
    </r>
  </si>
  <si>
    <t>https://item.taobao.com/item.htm?id=1012530437932</t>
  </si>
  <si>
    <t>1012530437932</t>
  </si>
  <si>
    <r>
      <rPr>
        <sz val="11"/>
        <rFont val="宋体"/>
        <charset val="134"/>
      </rPr>
      <t>新货瓶装酸奶含</t>
    </r>
    <r>
      <rPr>
        <sz val="11"/>
        <rFont val="Calibri"/>
        <family val="2"/>
      </rPr>
      <t>6</t>
    </r>
    <r>
      <rPr>
        <sz val="11"/>
        <rFont val="宋体"/>
        <charset val="134"/>
      </rPr>
      <t>风味双歧杆菌包邮小时现货冷链发酵乳卡士</t>
    </r>
    <r>
      <rPr>
        <sz val="11"/>
        <rFont val="Calibri"/>
        <family val="2"/>
      </rPr>
      <t>4</t>
    </r>
    <r>
      <rPr>
        <sz val="11"/>
        <rFont val="宋体"/>
        <charset val="134"/>
      </rPr>
      <t>一餐后</t>
    </r>
  </si>
  <si>
    <r>
      <rPr>
        <sz val="11"/>
        <rFont val="宋体"/>
        <charset val="134"/>
      </rPr>
      <t>食品口味</t>
    </r>
    <r>
      <rPr>
        <sz val="11"/>
        <rFont val="Calibri"/>
        <family val="2"/>
      </rPr>
      <t>:6</t>
    </r>
    <r>
      <rPr>
        <sz val="11"/>
        <rFont val="宋体"/>
        <charset val="134"/>
      </rPr>
      <t>瓶</t>
    </r>
  </si>
  <si>
    <t>6179346210693</t>
  </si>
  <si>
    <r>
      <rPr>
        <sz val="11"/>
        <rFont val="宋体"/>
        <charset val="134"/>
      </rPr>
      <t>馋互贵洋专卖店</t>
    </r>
  </si>
  <si>
    <t>https://detail.tmall.com/item.htm?id=950872804413</t>
  </si>
  <si>
    <r>
      <rPr>
        <sz val="11"/>
        <color theme="1"/>
        <rFont val="宋体"/>
        <charset val="134"/>
      </rPr>
      <t>满</t>
    </r>
    <r>
      <rPr>
        <sz val="11"/>
        <color theme="1"/>
        <rFont val="Calibri"/>
        <family val="2"/>
      </rPr>
      <t>15.0</t>
    </r>
    <r>
      <rPr>
        <sz val="11"/>
        <color theme="1"/>
        <rFont val="宋体"/>
        <charset val="134"/>
      </rPr>
      <t>减</t>
    </r>
    <r>
      <rPr>
        <sz val="11"/>
        <color theme="1"/>
        <rFont val="Calibri"/>
        <family val="2"/>
      </rPr>
      <t>2.0</t>
    </r>
    <r>
      <rPr>
        <sz val="11"/>
        <color theme="1"/>
        <rFont val="宋体"/>
        <charset val="134"/>
      </rPr>
      <t>；满</t>
    </r>
    <r>
      <rPr>
        <sz val="11"/>
        <color theme="1"/>
        <rFont val="Calibri"/>
        <family val="2"/>
      </rPr>
      <t>5</t>
    </r>
    <r>
      <rPr>
        <sz val="11"/>
        <color theme="1"/>
        <rFont val="宋体"/>
        <charset val="134"/>
      </rPr>
      <t>减</t>
    </r>
    <r>
      <rPr>
        <sz val="11"/>
        <color theme="1"/>
        <rFont val="Calibri"/>
        <family val="2"/>
      </rPr>
      <t>1</t>
    </r>
    <r>
      <rPr>
        <sz val="11"/>
        <color theme="1"/>
        <rFont val="宋体"/>
        <charset val="134"/>
      </rPr>
      <t>；官方</t>
    </r>
    <r>
      <rPr>
        <sz val="11"/>
        <color theme="1"/>
        <rFont val="Calibri"/>
        <family val="2"/>
      </rPr>
      <t>8.8</t>
    </r>
    <r>
      <rPr>
        <sz val="11"/>
        <color theme="1"/>
        <rFont val="宋体"/>
        <charset val="134"/>
      </rPr>
      <t>折；淘金币可抵</t>
    </r>
    <r>
      <rPr>
        <sz val="11"/>
        <color theme="1"/>
        <rFont val="Calibri"/>
        <family val="2"/>
      </rPr>
      <t>3%</t>
    </r>
    <r>
      <rPr>
        <sz val="11"/>
        <color theme="1"/>
        <rFont val="宋体"/>
        <charset val="134"/>
      </rPr>
      <t>；店铺券</t>
    </r>
    <r>
      <rPr>
        <sz val="11"/>
        <color theme="1"/>
        <rFont val="Calibri"/>
        <family val="2"/>
      </rPr>
      <t xml:space="preserve"> | </t>
    </r>
    <r>
      <rPr>
        <sz val="11"/>
        <color theme="1"/>
        <rFont val="宋体"/>
        <charset val="134"/>
      </rPr>
      <t>满</t>
    </r>
    <r>
      <rPr>
        <sz val="11"/>
        <color theme="1"/>
        <rFont val="Calibri"/>
        <family val="2"/>
      </rPr>
      <t>15</t>
    </r>
    <r>
      <rPr>
        <sz val="11"/>
        <color theme="1"/>
        <rFont val="宋体"/>
        <charset val="134"/>
      </rPr>
      <t>减</t>
    </r>
    <r>
      <rPr>
        <sz val="11"/>
        <color theme="1"/>
        <rFont val="Calibri"/>
        <family val="2"/>
      </rPr>
      <t>2</t>
    </r>
    <r>
      <rPr>
        <sz val="11"/>
        <color theme="1"/>
        <rFont val="宋体"/>
        <charset val="134"/>
      </rPr>
      <t>；店铺券</t>
    </r>
    <r>
      <rPr>
        <sz val="11"/>
        <color theme="1"/>
        <rFont val="Calibri"/>
        <family val="2"/>
      </rPr>
      <t xml:space="preserve"> | </t>
    </r>
    <r>
      <rPr>
        <sz val="11"/>
        <color theme="1"/>
        <rFont val="宋体"/>
        <charset val="134"/>
      </rPr>
      <t>满</t>
    </r>
    <r>
      <rPr>
        <sz val="11"/>
        <color theme="1"/>
        <rFont val="Calibri"/>
        <family val="2"/>
      </rPr>
      <t>5</t>
    </r>
    <r>
      <rPr>
        <sz val="11"/>
        <color theme="1"/>
        <rFont val="宋体"/>
        <charset val="134"/>
      </rPr>
      <t>减</t>
    </r>
    <r>
      <rPr>
        <sz val="11"/>
        <color theme="1"/>
        <rFont val="Calibri"/>
        <family val="2"/>
      </rPr>
      <t>1</t>
    </r>
  </si>
  <si>
    <t>950872804413</t>
  </si>
  <si>
    <r>
      <rPr>
        <sz val="11"/>
        <rFont val="宋体"/>
        <charset val="134"/>
      </rPr>
      <t>新货瓶装乳含</t>
    </r>
    <r>
      <rPr>
        <sz val="11"/>
        <rFont val="Calibri"/>
        <family val="2"/>
      </rPr>
      <t>6</t>
    </r>
    <r>
      <rPr>
        <sz val="11"/>
        <rFont val="宋体"/>
        <charset val="134"/>
      </rPr>
      <t>风味双歧杆菌包邮小时现货冷链发酵酸奶卡士</t>
    </r>
    <r>
      <rPr>
        <sz val="11"/>
        <rFont val="Calibri"/>
        <family val="2"/>
      </rPr>
      <t>4</t>
    </r>
    <r>
      <rPr>
        <sz val="11"/>
        <rFont val="宋体"/>
        <charset val="134"/>
      </rPr>
      <t>一餐後</t>
    </r>
  </si>
  <si>
    <t>5864434877519</t>
  </si>
  <si>
    <r>
      <rPr>
        <sz val="11"/>
        <rFont val="宋体"/>
        <charset val="134"/>
      </rPr>
      <t>河北保定</t>
    </r>
  </si>
  <si>
    <r>
      <rPr>
        <sz val="11"/>
        <rFont val="宋体"/>
        <charset val="134"/>
      </rPr>
      <t>地艳肆号的小店</t>
    </r>
  </si>
  <si>
    <t>https://item.taobao.com/item.htm?id=979618764240</t>
  </si>
  <si>
    <t>979618764240</t>
  </si>
  <si>
    <r>
      <rPr>
        <sz val="11"/>
        <rFont val="宋体"/>
        <charset val="134"/>
      </rPr>
      <t>酸奶餐后一小时无蔗糖含膳食纤维风味发酵乳低温酸奶</t>
    </r>
    <r>
      <rPr>
        <sz val="11"/>
        <rFont val="Calibri"/>
        <family val="2"/>
      </rPr>
      <t>250g</t>
    </r>
    <r>
      <rPr>
        <sz val="11"/>
        <rFont val="宋体"/>
        <charset val="134"/>
      </rPr>
      <t>瓶装</t>
    </r>
  </si>
  <si>
    <r>
      <rPr>
        <sz val="11"/>
        <rFont val="宋体"/>
        <charset val="134"/>
      </rPr>
      <t>口味</t>
    </r>
    <r>
      <rPr>
        <sz val="11"/>
        <rFont val="Calibri"/>
        <family val="2"/>
      </rPr>
      <t>:</t>
    </r>
    <r>
      <rPr>
        <sz val="11"/>
        <rFont val="宋体"/>
        <charset val="134"/>
      </rPr>
      <t>（蓝）卡士餐后一小时无蔗糖</t>
    </r>
    <r>
      <rPr>
        <sz val="11"/>
        <rFont val="Calibri"/>
        <family val="2"/>
      </rPr>
      <t>250g;</t>
    </r>
    <r>
      <rPr>
        <sz val="11"/>
        <rFont val="宋体"/>
        <charset val="134"/>
      </rPr>
      <t>罐数</t>
    </r>
    <r>
      <rPr>
        <sz val="11"/>
        <rFont val="Calibri"/>
        <family val="2"/>
      </rPr>
      <t>:3</t>
    </r>
    <r>
      <rPr>
        <sz val="11"/>
        <rFont val="宋体"/>
        <charset val="134"/>
      </rPr>
      <t>瓶</t>
    </r>
  </si>
  <si>
    <t>6100622847242</t>
  </si>
  <si>
    <t>https://item.taobao.com/item.htm?id=761551028121</t>
  </si>
  <si>
    <t>761551028121</t>
  </si>
  <si>
    <r>
      <rPr>
        <sz val="11"/>
        <rFont val="宋体"/>
        <charset val="134"/>
      </rPr>
      <t>卡士酸奶餐后一小时</t>
    </r>
    <r>
      <rPr>
        <sz val="11"/>
        <rFont val="Calibri"/>
        <family val="2"/>
      </rPr>
      <t>250g</t>
    </r>
    <r>
      <rPr>
        <sz val="11"/>
        <rFont val="宋体"/>
        <charset val="134"/>
      </rPr>
      <t>双歧杆菌风味发酵乳益生菌原味全脂早餐奶</t>
    </r>
  </si>
  <si>
    <t>5964466686935</t>
  </si>
  <si>
    <r>
      <rPr>
        <sz val="11"/>
        <rFont val="宋体"/>
        <charset val="134"/>
      </rPr>
      <t>每天食品铺</t>
    </r>
  </si>
  <si>
    <t>https://item.taobao.com/item.htm?id=1001605762950</t>
  </si>
  <si>
    <t>1001605762950</t>
  </si>
  <si>
    <r>
      <rPr>
        <sz val="11"/>
        <rFont val="宋体"/>
        <charset val="134"/>
      </rPr>
      <t>卡士原味酸奶餐後一小时</t>
    </r>
    <r>
      <rPr>
        <sz val="11"/>
        <rFont val="Calibri"/>
        <family val="2"/>
      </rPr>
      <t xml:space="preserve"> 250g*18</t>
    </r>
    <r>
      <rPr>
        <sz val="11"/>
        <rFont val="宋体"/>
        <charset val="134"/>
      </rPr>
      <t>瓶装</t>
    </r>
    <r>
      <rPr>
        <sz val="11"/>
        <rFont val="Calibri"/>
        <family val="2"/>
      </rPr>
      <t xml:space="preserve"> </t>
    </r>
    <r>
      <rPr>
        <sz val="11"/>
        <rFont val="宋体"/>
        <charset val="134"/>
      </rPr>
      <t>双歧杆菌【顺丰冷链包邮】</t>
    </r>
  </si>
  <si>
    <r>
      <rPr>
        <sz val="11"/>
        <rFont val="宋体"/>
        <charset val="134"/>
      </rPr>
      <t>口味</t>
    </r>
    <r>
      <rPr>
        <sz val="11"/>
        <rFont val="Calibri"/>
        <family val="2"/>
      </rPr>
      <t>:</t>
    </r>
    <r>
      <rPr>
        <sz val="11"/>
        <rFont val="宋体"/>
        <charset val="134"/>
      </rPr>
      <t>餐後一小时</t>
    </r>
    <r>
      <rPr>
        <sz val="11"/>
        <rFont val="Calibri"/>
        <family val="2"/>
      </rPr>
      <t>250g*18</t>
    </r>
    <r>
      <rPr>
        <sz val="11"/>
        <rFont val="宋体"/>
        <charset val="134"/>
      </rPr>
      <t>瓶</t>
    </r>
  </si>
  <si>
    <t>6157825079241</t>
  </si>
  <si>
    <r>
      <rPr>
        <sz val="11"/>
        <rFont val="宋体"/>
        <charset val="134"/>
      </rPr>
      <t>吃货优品店</t>
    </r>
  </si>
  <si>
    <t>https://item.taobao.com/item.htm?id=1000890112055</t>
  </si>
  <si>
    <t>1000890112055</t>
  </si>
  <si>
    <r>
      <rPr>
        <sz val="11"/>
        <rFont val="Calibri"/>
        <family val="2"/>
      </rPr>
      <t>CLASSYKISS</t>
    </r>
    <r>
      <rPr>
        <sz val="11"/>
        <rFont val="宋体"/>
        <charset val="134"/>
      </rPr>
      <t>卡士餐后一小时</t>
    </r>
    <r>
      <rPr>
        <sz val="11"/>
        <rFont val="Calibri"/>
        <family val="2"/>
      </rPr>
      <t>0</t>
    </r>
    <r>
      <rPr>
        <sz val="11"/>
        <rFont val="宋体"/>
        <charset val="134"/>
      </rPr>
      <t>蔗糖低温酸奶</t>
    </r>
    <r>
      <rPr>
        <sz val="11"/>
        <rFont val="Calibri"/>
        <family val="2"/>
      </rPr>
      <t>250g*10</t>
    </r>
    <r>
      <rPr>
        <sz val="11"/>
        <rFont val="宋体"/>
        <charset val="134"/>
      </rPr>
      <t>瓶原味发酵乳清</t>
    </r>
  </si>
  <si>
    <r>
      <rPr>
        <sz val="11"/>
        <rFont val="宋体"/>
        <charset val="134"/>
      </rPr>
      <t>口味</t>
    </r>
    <r>
      <rPr>
        <sz val="11"/>
        <rFont val="Calibri"/>
        <family val="2"/>
      </rPr>
      <t>:</t>
    </r>
    <r>
      <rPr>
        <sz val="11"/>
        <rFont val="宋体"/>
        <charset val="134"/>
      </rPr>
      <t>原味</t>
    </r>
    <r>
      <rPr>
        <sz val="11"/>
        <rFont val="Calibri"/>
        <family val="2"/>
      </rPr>
      <t>250g*10</t>
    </r>
    <r>
      <rPr>
        <sz val="11"/>
        <rFont val="宋体"/>
        <charset val="134"/>
      </rPr>
      <t>瓶【保质期</t>
    </r>
    <r>
      <rPr>
        <sz val="11"/>
        <rFont val="Calibri"/>
        <family val="2"/>
      </rPr>
      <t>25</t>
    </r>
    <r>
      <rPr>
        <sz val="11"/>
        <rFont val="宋体"/>
        <charset val="134"/>
      </rPr>
      <t>天】</t>
    </r>
  </si>
  <si>
    <t>6150568494169</t>
  </si>
  <si>
    <t>tb43582178251</t>
  </si>
  <si>
    <t>https://item.taobao.com/item.htm?id=1005599801089</t>
  </si>
  <si>
    <t>1005599801089</t>
  </si>
  <si>
    <r>
      <rPr>
        <sz val="11"/>
        <rFont val="宋体"/>
        <charset val="134"/>
      </rPr>
      <t>顺丰冷运】卡士酸奶餐後一小时风味发酵乳益生菌酸奶整箱</t>
    </r>
    <r>
      <rPr>
        <sz val="11"/>
        <rFont val="Calibri"/>
        <family val="2"/>
      </rPr>
      <t>250g*8</t>
    </r>
    <r>
      <rPr>
        <sz val="11"/>
        <rFont val="宋体"/>
        <charset val="134"/>
      </rPr>
      <t>瓶</t>
    </r>
  </si>
  <si>
    <r>
      <rPr>
        <sz val="11"/>
        <rFont val="宋体"/>
        <charset val="134"/>
      </rPr>
      <t>奶粉种类</t>
    </r>
    <r>
      <rPr>
        <sz val="11"/>
        <rFont val="Calibri"/>
        <family val="2"/>
      </rPr>
      <t>:16</t>
    </r>
    <r>
      <rPr>
        <sz val="11"/>
        <rFont val="宋体"/>
        <charset val="134"/>
      </rPr>
      <t>瓶】有甜味餐後一小时</t>
    </r>
  </si>
  <si>
    <t>5999752581688</t>
  </si>
  <si>
    <t>https://item.taobao.com/item.htm?id=761722906724</t>
  </si>
  <si>
    <t>761722906724</t>
  </si>
  <si>
    <r>
      <rPr>
        <sz val="11"/>
        <rFont val="宋体"/>
        <charset val="134"/>
      </rPr>
      <t>卡士酸奶餐后一小时</t>
    </r>
    <r>
      <rPr>
        <sz val="11"/>
        <rFont val="Calibri"/>
        <family val="2"/>
      </rPr>
      <t>250g</t>
    </r>
    <r>
      <rPr>
        <sz val="11"/>
        <rFont val="宋体"/>
        <charset val="134"/>
      </rPr>
      <t>双歧杆菌发酵乳</t>
    </r>
    <r>
      <rPr>
        <sz val="11"/>
        <rFont val="Calibri"/>
        <family val="2"/>
      </rPr>
      <t>0</t>
    </r>
    <r>
      <rPr>
        <sz val="11"/>
        <rFont val="宋体"/>
        <charset val="134"/>
      </rPr>
      <t>蔗糖益生菌全脂早餐奶</t>
    </r>
  </si>
  <si>
    <r>
      <rPr>
        <sz val="11"/>
        <rFont val="宋体"/>
        <charset val="134"/>
      </rPr>
      <t>口味</t>
    </r>
    <r>
      <rPr>
        <sz val="11"/>
        <rFont val="Calibri"/>
        <family val="2"/>
      </rPr>
      <t>:</t>
    </r>
    <r>
      <rPr>
        <sz val="11"/>
        <rFont val="宋体"/>
        <charset val="134"/>
      </rPr>
      <t>【</t>
    </r>
    <r>
      <rPr>
        <sz val="11"/>
        <rFont val="Calibri"/>
        <family val="2"/>
      </rPr>
      <t>6</t>
    </r>
    <r>
      <rPr>
        <sz val="11"/>
        <rFont val="宋体"/>
        <charset val="134"/>
      </rPr>
      <t>瓶】餐后一小时</t>
    </r>
    <r>
      <rPr>
        <sz val="11"/>
        <rFont val="Calibri"/>
        <family val="2"/>
      </rPr>
      <t>0</t>
    </r>
    <r>
      <rPr>
        <sz val="11"/>
        <rFont val="宋体"/>
        <charset val="134"/>
      </rPr>
      <t>蔗糖</t>
    </r>
    <r>
      <rPr>
        <sz val="11"/>
        <rFont val="Calibri"/>
        <family val="2"/>
      </rPr>
      <t>250g</t>
    </r>
  </si>
  <si>
    <t>6177354686300</t>
  </si>
  <si>
    <t>https://item.taobao.com/item.htm?id=1001217855158</t>
  </si>
  <si>
    <t>1001217855158</t>
  </si>
  <si>
    <r>
      <rPr>
        <sz val="11"/>
        <rFont val="宋体"/>
        <charset val="134"/>
      </rPr>
      <t>卡士餐后一小时酸奶</t>
    </r>
    <r>
      <rPr>
        <sz val="11"/>
        <rFont val="Calibri"/>
        <family val="2"/>
      </rPr>
      <t>250g</t>
    </r>
    <r>
      <rPr>
        <sz val="11"/>
        <rFont val="宋体"/>
        <charset val="134"/>
      </rPr>
      <t>瓶装益生菌</t>
    </r>
    <r>
      <rPr>
        <sz val="11"/>
        <rFont val="Calibri"/>
        <family val="2"/>
      </rPr>
      <t>0</t>
    </r>
    <r>
      <rPr>
        <sz val="11"/>
        <rFont val="宋体"/>
        <charset val="134"/>
      </rPr>
      <t>蔗糖酸牛奶健身学生孕妇代餐</t>
    </r>
  </si>
  <si>
    <r>
      <rPr>
        <sz val="11"/>
        <rFont val="宋体"/>
        <charset val="134"/>
      </rPr>
      <t>口味</t>
    </r>
    <r>
      <rPr>
        <sz val="11"/>
        <rFont val="Calibri"/>
        <family val="2"/>
      </rPr>
      <t>:</t>
    </r>
    <r>
      <rPr>
        <sz val="11"/>
        <rFont val="宋体"/>
        <charset val="134"/>
      </rPr>
      <t>原味</t>
    </r>
    <r>
      <rPr>
        <sz val="11"/>
        <rFont val="Calibri"/>
        <family val="2"/>
      </rPr>
      <t>250g*9</t>
    </r>
    <r>
      <rPr>
        <sz val="11"/>
        <rFont val="宋体"/>
        <charset val="134"/>
      </rPr>
      <t>瓶</t>
    </r>
  </si>
  <si>
    <t>5993420488342</t>
  </si>
  <si>
    <r>
      <rPr>
        <sz val="11"/>
        <rFont val="宋体"/>
        <charset val="134"/>
      </rPr>
      <t>浙江嘉兴</t>
    </r>
  </si>
  <si>
    <r>
      <rPr>
        <sz val="11"/>
        <rFont val="宋体"/>
        <charset val="134"/>
      </rPr>
      <t>江南紫忆</t>
    </r>
  </si>
  <si>
    <t>https://item.taobao.com/item.htm?id=556354849011</t>
  </si>
  <si>
    <t>556354849011</t>
  </si>
  <si>
    <r>
      <rPr>
        <sz val="11"/>
        <rFont val="宋体"/>
        <charset val="134"/>
      </rPr>
      <t>卡士餐后一小时酸奶</t>
    </r>
    <r>
      <rPr>
        <sz val="11"/>
        <rFont val="Calibri"/>
        <family val="2"/>
      </rPr>
      <t xml:space="preserve"> </t>
    </r>
    <r>
      <rPr>
        <sz val="11"/>
        <rFont val="宋体"/>
        <charset val="134"/>
      </rPr>
      <t>深圳产</t>
    </r>
    <r>
      <rPr>
        <sz val="11"/>
        <rFont val="Calibri"/>
        <family val="2"/>
      </rPr>
      <t>250g</t>
    </r>
    <r>
      <rPr>
        <sz val="11"/>
        <rFont val="宋体"/>
        <charset val="134"/>
      </rPr>
      <t>装双歧杆菌低温发酵乳</t>
    </r>
  </si>
  <si>
    <r>
      <rPr>
        <sz val="11"/>
        <rFont val="宋体"/>
        <charset val="134"/>
      </rPr>
      <t>食品口味</t>
    </r>
    <r>
      <rPr>
        <sz val="11"/>
        <rFont val="Calibri"/>
        <family val="2"/>
      </rPr>
      <t>:8</t>
    </r>
    <r>
      <rPr>
        <sz val="11"/>
        <rFont val="宋体"/>
        <charset val="134"/>
      </rPr>
      <t>瓶</t>
    </r>
    <r>
      <rPr>
        <sz val="11"/>
        <rFont val="Calibri"/>
        <family val="2"/>
      </rPr>
      <t>*250g</t>
    </r>
  </si>
  <si>
    <t>5848943751103</t>
  </si>
  <si>
    <t>https://item.taobao.com/item.htm?id=1004004568735</t>
  </si>
  <si>
    <t>1004004568735</t>
  </si>
  <si>
    <r>
      <rPr>
        <sz val="11"/>
        <rFont val="宋体"/>
        <charset val="134"/>
      </rPr>
      <t>卡士酸奶餐後一小时双歧杆菌</t>
    </r>
    <r>
      <rPr>
        <sz val="11"/>
        <rFont val="Calibri"/>
        <family val="2"/>
      </rPr>
      <t>0</t>
    </r>
    <r>
      <rPr>
        <sz val="11"/>
        <rFont val="宋体"/>
        <charset val="134"/>
      </rPr>
      <t>蔗糖正品低温发酵酸奶</t>
    </r>
    <r>
      <rPr>
        <sz val="11"/>
        <rFont val="Calibri"/>
        <family val="2"/>
      </rPr>
      <t>250</t>
    </r>
    <r>
      <rPr>
        <sz val="11"/>
        <rFont val="宋体"/>
        <charset val="134"/>
      </rPr>
      <t>克</t>
    </r>
    <r>
      <rPr>
        <sz val="11"/>
        <rFont val="Calibri"/>
        <family val="2"/>
      </rPr>
      <t>*6</t>
    </r>
    <r>
      <rPr>
        <sz val="11"/>
        <rFont val="宋体"/>
        <charset val="134"/>
      </rPr>
      <t>瓶装</t>
    </r>
  </si>
  <si>
    <r>
      <rPr>
        <sz val="11"/>
        <rFont val="宋体"/>
        <charset val="134"/>
      </rPr>
      <t>口味</t>
    </r>
    <r>
      <rPr>
        <sz val="11"/>
        <rFont val="Calibri"/>
        <family val="2"/>
      </rPr>
      <t>:250g*6</t>
    </r>
    <r>
      <rPr>
        <sz val="11"/>
        <rFont val="宋体"/>
        <charset val="134"/>
      </rPr>
      <t>瓶</t>
    </r>
  </si>
  <si>
    <t>5995763489237</t>
  </si>
  <si>
    <r>
      <rPr>
        <sz val="11"/>
        <rFont val="宋体"/>
        <charset val="134"/>
      </rPr>
      <t>一袋零食铺</t>
    </r>
  </si>
  <si>
    <t>https://item.taobao.com/item.htm?id=1003678640259</t>
  </si>
  <si>
    <t>1003678640259</t>
  </si>
  <si>
    <r>
      <rPr>
        <sz val="11"/>
        <rFont val="宋体"/>
        <charset val="134"/>
      </rPr>
      <t>卡士餐后一小时酸奶</t>
    </r>
    <r>
      <rPr>
        <sz val="11"/>
        <rFont val="Calibri"/>
        <family val="2"/>
      </rPr>
      <t>250g×6</t>
    </r>
    <r>
      <rPr>
        <sz val="11"/>
        <rFont val="宋体"/>
        <charset val="134"/>
      </rPr>
      <t>瓶瓶装生牛乳双歧杆菌酸牛奶健身早餐</t>
    </r>
  </si>
  <si>
    <r>
      <rPr>
        <sz val="11"/>
        <rFont val="宋体"/>
        <charset val="134"/>
      </rPr>
      <t>口味</t>
    </r>
    <r>
      <rPr>
        <sz val="11"/>
        <rFont val="Calibri"/>
        <family val="2"/>
      </rPr>
      <t>:</t>
    </r>
    <r>
      <rPr>
        <sz val="11"/>
        <rFont val="宋体"/>
        <charset val="134"/>
      </rPr>
      <t>原味</t>
    </r>
    <r>
      <rPr>
        <sz val="11"/>
        <rFont val="Calibri"/>
        <family val="2"/>
      </rPr>
      <t>250g*6</t>
    </r>
    <r>
      <rPr>
        <sz val="11"/>
        <rFont val="宋体"/>
        <charset val="134"/>
      </rPr>
      <t>瓶</t>
    </r>
  </si>
  <si>
    <t>5994500208141</t>
  </si>
  <si>
    <t>https://detail.tmall.com/item.htm?id=991441084368</t>
  </si>
  <si>
    <r>
      <rPr>
        <sz val="11"/>
        <color theme="1"/>
        <rFont val="宋体"/>
        <charset val="134"/>
      </rPr>
      <t>官方</t>
    </r>
    <r>
      <rPr>
        <sz val="11"/>
        <color theme="1"/>
        <rFont val="Calibri"/>
        <family val="2"/>
      </rPr>
      <t>8.8</t>
    </r>
    <r>
      <rPr>
        <sz val="11"/>
        <color theme="1"/>
        <rFont val="宋体"/>
        <charset val="134"/>
      </rPr>
      <t>折；淘金币频道抵扣</t>
    </r>
    <r>
      <rPr>
        <sz val="11"/>
        <color theme="1"/>
        <rFont val="Calibri"/>
        <family val="2"/>
      </rPr>
      <t>6%</t>
    </r>
    <r>
      <rPr>
        <sz val="11"/>
        <color theme="1"/>
        <rFont val="宋体"/>
        <charset val="134"/>
      </rPr>
      <t>起</t>
    </r>
  </si>
  <si>
    <t>991441084368</t>
  </si>
  <si>
    <r>
      <rPr>
        <sz val="11"/>
        <rFont val="宋体"/>
        <charset val="134"/>
      </rPr>
      <t>卡士酸奶餐后一小时原味</t>
    </r>
    <r>
      <rPr>
        <sz val="11"/>
        <rFont val="Calibri"/>
        <family val="2"/>
      </rPr>
      <t>/0</t>
    </r>
    <r>
      <rPr>
        <sz val="11"/>
        <rFont val="宋体"/>
        <charset val="134"/>
      </rPr>
      <t>蔗糖益生菌低温酸奶学生儿童营养早餐奶</t>
    </r>
  </si>
  <si>
    <r>
      <rPr>
        <sz val="11"/>
        <rFont val="宋体"/>
        <charset val="134"/>
      </rPr>
      <t>自定义属性</t>
    </r>
    <r>
      <rPr>
        <sz val="11"/>
        <rFont val="Calibri"/>
        <family val="2"/>
      </rPr>
      <t>:</t>
    </r>
    <r>
      <rPr>
        <sz val="11"/>
        <rFont val="宋体"/>
        <charset val="134"/>
      </rPr>
      <t>顺丰快递</t>
    </r>
    <r>
      <rPr>
        <sz val="11"/>
        <rFont val="Calibri"/>
        <family val="2"/>
      </rPr>
      <t xml:space="preserve"> </t>
    </r>
    <r>
      <rPr>
        <sz val="11"/>
        <rFont val="宋体"/>
        <charset val="134"/>
      </rPr>
      <t>泡沫箱冰袋运输</t>
    </r>
    <r>
      <rPr>
        <sz val="11"/>
        <rFont val="Calibri"/>
        <family val="2"/>
      </rPr>
      <t>;</t>
    </r>
    <r>
      <rPr>
        <sz val="11"/>
        <rFont val="宋体"/>
        <charset val="134"/>
      </rPr>
      <t>口味</t>
    </r>
    <r>
      <rPr>
        <sz val="11"/>
        <rFont val="Calibri"/>
        <family val="2"/>
      </rPr>
      <t>:0</t>
    </r>
    <r>
      <rPr>
        <sz val="11"/>
        <rFont val="宋体"/>
        <charset val="134"/>
      </rPr>
      <t>蔗糖</t>
    </r>
    <r>
      <rPr>
        <sz val="11"/>
        <rFont val="Calibri"/>
        <family val="2"/>
      </rPr>
      <t xml:space="preserve"> 8</t>
    </r>
    <r>
      <rPr>
        <sz val="11"/>
        <rFont val="宋体"/>
        <charset val="134"/>
      </rPr>
      <t>瓶</t>
    </r>
  </si>
  <si>
    <t>5968562689132</t>
  </si>
  <si>
    <r>
      <rPr>
        <sz val="11"/>
        <rFont val="宋体"/>
        <charset val="134"/>
      </rPr>
      <t>零食甄选吃货店</t>
    </r>
  </si>
  <si>
    <t>https://item.taobao.com/item.htm?id=952202769332</t>
  </si>
  <si>
    <t>952202769332</t>
  </si>
  <si>
    <r>
      <rPr>
        <sz val="11"/>
        <rFont val="宋体"/>
        <charset val="134"/>
      </rPr>
      <t>口味</t>
    </r>
    <r>
      <rPr>
        <sz val="11"/>
        <rFont val="Calibri"/>
        <family val="2"/>
      </rPr>
      <t>:</t>
    </r>
    <r>
      <rPr>
        <sz val="11"/>
        <rFont val="宋体"/>
        <charset val="134"/>
      </rPr>
      <t>随机混合</t>
    </r>
    <r>
      <rPr>
        <sz val="11"/>
        <rFont val="Calibri"/>
        <family val="2"/>
      </rPr>
      <t>250g*10</t>
    </r>
    <r>
      <rPr>
        <sz val="11"/>
        <rFont val="宋体"/>
        <charset val="134"/>
      </rPr>
      <t>瓶【保质期</t>
    </r>
    <r>
      <rPr>
        <sz val="11"/>
        <rFont val="Calibri"/>
        <family val="2"/>
      </rPr>
      <t>25</t>
    </r>
    <r>
      <rPr>
        <sz val="11"/>
        <rFont val="宋体"/>
        <charset val="134"/>
      </rPr>
      <t>天】</t>
    </r>
  </si>
  <si>
    <t>6035209079000</t>
  </si>
  <si>
    <r>
      <rPr>
        <sz val="11"/>
        <rFont val="宋体"/>
        <charset val="134"/>
      </rPr>
      <t>川刘商贸</t>
    </r>
  </si>
  <si>
    <t>https://item.taobao.com/item.htm?id=793726654207</t>
  </si>
  <si>
    <t>793726654207</t>
  </si>
  <si>
    <r>
      <rPr>
        <sz val="11"/>
        <rFont val="宋体"/>
        <charset val="134"/>
      </rPr>
      <t>卡士餐后一小时风味发酵乳低温酸奶</t>
    </r>
    <r>
      <rPr>
        <sz val="11"/>
        <rFont val="Calibri"/>
        <family val="2"/>
      </rPr>
      <t>250g</t>
    </r>
    <r>
      <rPr>
        <sz val="11"/>
        <rFont val="宋体"/>
        <charset val="134"/>
      </rPr>
      <t>瓶装</t>
    </r>
  </si>
  <si>
    <r>
      <rPr>
        <sz val="11"/>
        <rFont val="宋体"/>
        <charset val="134"/>
      </rPr>
      <t>口味</t>
    </r>
    <r>
      <rPr>
        <sz val="11"/>
        <rFont val="Calibri"/>
        <family val="2"/>
      </rPr>
      <t>:</t>
    </r>
    <r>
      <rPr>
        <sz val="11"/>
        <rFont val="宋体"/>
        <charset val="134"/>
      </rPr>
      <t>卡士酸奶</t>
    </r>
    <r>
      <rPr>
        <sz val="11"/>
        <rFont val="Calibri"/>
        <family val="2"/>
      </rPr>
      <t>250g</t>
    </r>
    <r>
      <rPr>
        <sz val="11"/>
        <rFont val="宋体"/>
        <charset val="134"/>
      </rPr>
      <t>瓶装</t>
    </r>
    <r>
      <rPr>
        <sz val="11"/>
        <rFont val="Calibri"/>
        <family val="2"/>
      </rPr>
      <t>*5</t>
    </r>
  </si>
  <si>
    <t>5587432678027</t>
  </si>
  <si>
    <t>https://detail.tmall.com/item.htm?id=625821609227</t>
  </si>
  <si>
    <t>625821609227</t>
  </si>
  <si>
    <r>
      <rPr>
        <sz val="11"/>
        <rFont val="宋体"/>
        <charset val="134"/>
      </rPr>
      <t>卡士酸奶餐后一小时双歧杆菌风味发酵乳低温原味牛奶冷藏发货</t>
    </r>
  </si>
  <si>
    <r>
      <rPr>
        <sz val="11"/>
        <rFont val="宋体"/>
        <charset val="134"/>
      </rPr>
      <t>食品口味</t>
    </r>
    <r>
      <rPr>
        <sz val="11"/>
        <rFont val="Calibri"/>
        <family val="2"/>
      </rPr>
      <t>:</t>
    </r>
    <r>
      <rPr>
        <sz val="11"/>
        <rFont val="宋体"/>
        <charset val="134"/>
      </rPr>
      <t>餐后</t>
    </r>
    <r>
      <rPr>
        <sz val="11"/>
        <rFont val="Calibri"/>
        <family val="2"/>
      </rPr>
      <t>1</t>
    </r>
    <r>
      <rPr>
        <sz val="11"/>
        <rFont val="宋体"/>
        <charset val="134"/>
      </rPr>
      <t>小时</t>
    </r>
    <r>
      <rPr>
        <sz val="11"/>
        <rFont val="Calibri"/>
        <family val="2"/>
      </rPr>
      <t>*6</t>
    </r>
    <r>
      <rPr>
        <sz val="11"/>
        <rFont val="宋体"/>
        <charset val="134"/>
      </rPr>
      <t>瓶</t>
    </r>
  </si>
  <si>
    <t>4606047578151</t>
  </si>
  <si>
    <t>https://detail.tmall.com/item.htm?id=761173733631</t>
  </si>
  <si>
    <t>761173733631</t>
  </si>
  <si>
    <r>
      <rPr>
        <sz val="11"/>
        <rFont val="宋体"/>
        <charset val="134"/>
      </rPr>
      <t>卡士餐后一小时低温酸奶</t>
    </r>
    <r>
      <rPr>
        <sz val="11"/>
        <rFont val="Calibri"/>
        <family val="2"/>
      </rPr>
      <t>250g</t>
    </r>
    <r>
      <rPr>
        <sz val="11"/>
        <rFont val="宋体"/>
        <charset val="134"/>
      </rPr>
      <t>膳食纤维风味发酵乳</t>
    </r>
  </si>
  <si>
    <r>
      <rPr>
        <sz val="11"/>
        <rFont val="宋体"/>
        <charset val="134"/>
      </rPr>
      <t>口味</t>
    </r>
    <r>
      <rPr>
        <sz val="11"/>
        <rFont val="Calibri"/>
        <family val="2"/>
      </rPr>
      <t>:0</t>
    </r>
    <r>
      <rPr>
        <sz val="11"/>
        <rFont val="宋体"/>
        <charset val="134"/>
      </rPr>
      <t>蔗糖</t>
    </r>
    <r>
      <rPr>
        <sz val="11"/>
        <rFont val="Calibri"/>
        <family val="2"/>
      </rPr>
      <t>;</t>
    </r>
    <r>
      <rPr>
        <sz val="11"/>
        <rFont val="宋体"/>
        <charset val="134"/>
      </rPr>
      <t>罐数</t>
    </r>
    <r>
      <rPr>
        <sz val="11"/>
        <rFont val="Calibri"/>
        <family val="2"/>
      </rPr>
      <t>:8</t>
    </r>
    <r>
      <rPr>
        <sz val="11"/>
        <rFont val="宋体"/>
        <charset val="134"/>
      </rPr>
      <t>瓶</t>
    </r>
  </si>
  <si>
    <t>5418605679108</t>
  </si>
  <si>
    <t>https://item.taobao.com/item.htm?id=611610967526</t>
  </si>
  <si>
    <t>611610967526</t>
  </si>
  <si>
    <r>
      <rPr>
        <sz val="11"/>
        <rFont val="宋体"/>
        <charset val="134"/>
      </rPr>
      <t>卡士酸奶餐后一小时双歧杆菌风味发酵乳</t>
    </r>
    <r>
      <rPr>
        <sz val="11"/>
        <rFont val="Calibri"/>
        <family val="2"/>
      </rPr>
      <t>250g*6</t>
    </r>
    <r>
      <rPr>
        <sz val="11"/>
        <rFont val="宋体"/>
        <charset val="134"/>
      </rPr>
      <t>瓶冷运</t>
    </r>
  </si>
  <si>
    <r>
      <rPr>
        <sz val="11"/>
        <rFont val="宋体"/>
        <charset val="134"/>
      </rPr>
      <t>食品口味</t>
    </r>
    <r>
      <rPr>
        <sz val="11"/>
        <rFont val="Calibri"/>
        <family val="2"/>
      </rPr>
      <t>:2</t>
    </r>
    <r>
      <rPr>
        <sz val="11"/>
        <rFont val="宋体"/>
        <charset val="134"/>
      </rPr>
      <t>排</t>
    </r>
    <r>
      <rPr>
        <sz val="11"/>
        <rFont val="Calibri"/>
        <family val="2"/>
      </rPr>
      <t>/6</t>
    </r>
    <r>
      <rPr>
        <sz val="11"/>
        <rFont val="宋体"/>
        <charset val="134"/>
      </rPr>
      <t>瓶</t>
    </r>
  </si>
  <si>
    <t>4301231188490</t>
  </si>
  <si>
    <t>https://item.taobao.com/item.htm?id=814029108406</t>
  </si>
  <si>
    <t>814029108406</t>
  </si>
  <si>
    <r>
      <rPr>
        <sz val="11"/>
        <rFont val="宋体"/>
        <charset val="134"/>
      </rPr>
      <t>【顺丰冷链包邮】卡士原味酸奶餐后一小时</t>
    </r>
    <r>
      <rPr>
        <sz val="11"/>
        <rFont val="Calibri"/>
        <family val="2"/>
      </rPr>
      <t xml:space="preserve"> 250g*18</t>
    </r>
    <r>
      <rPr>
        <sz val="11"/>
        <rFont val="宋体"/>
        <charset val="134"/>
      </rPr>
      <t>瓶装</t>
    </r>
    <r>
      <rPr>
        <sz val="11"/>
        <rFont val="Calibri"/>
        <family val="2"/>
      </rPr>
      <t xml:space="preserve"> </t>
    </r>
    <r>
      <rPr>
        <sz val="11"/>
        <rFont val="宋体"/>
        <charset val="134"/>
      </rPr>
      <t>双歧杆菌</t>
    </r>
  </si>
  <si>
    <r>
      <rPr>
        <sz val="11"/>
        <rFont val="宋体"/>
        <charset val="134"/>
      </rPr>
      <t>口味</t>
    </r>
    <r>
      <rPr>
        <sz val="11"/>
        <rFont val="Calibri"/>
        <family val="2"/>
      </rPr>
      <t>:</t>
    </r>
    <r>
      <rPr>
        <sz val="11"/>
        <rFont val="宋体"/>
        <charset val="134"/>
      </rPr>
      <t>原味</t>
    </r>
    <r>
      <rPr>
        <sz val="11"/>
        <rFont val="Calibri"/>
        <family val="2"/>
      </rPr>
      <t>;</t>
    </r>
    <r>
      <rPr>
        <sz val="11"/>
        <rFont val="宋体"/>
        <charset val="134"/>
      </rPr>
      <t>瓶数</t>
    </r>
    <r>
      <rPr>
        <sz val="11"/>
        <rFont val="Calibri"/>
        <family val="2"/>
      </rPr>
      <t>:18</t>
    </r>
    <r>
      <rPr>
        <sz val="11"/>
        <rFont val="宋体"/>
        <charset val="134"/>
      </rPr>
      <t>瓶</t>
    </r>
    <r>
      <rPr>
        <sz val="11"/>
        <rFont val="Calibri"/>
        <family val="2"/>
      </rPr>
      <t xml:space="preserve"> </t>
    </r>
    <r>
      <rPr>
        <sz val="11"/>
        <rFont val="宋体"/>
        <charset val="134"/>
      </rPr>
      <t>餐后一小时</t>
    </r>
    <r>
      <rPr>
        <sz val="11"/>
        <rFont val="Calibri"/>
        <family val="2"/>
      </rPr>
      <t>250g</t>
    </r>
  </si>
  <si>
    <t>5510253189443</t>
  </si>
  <si>
    <t>https://item.taobao.com/item.htm?id=865363662400</t>
  </si>
  <si>
    <t>865363662400</t>
  </si>
  <si>
    <r>
      <rPr>
        <sz val="11"/>
        <rFont val="宋体"/>
        <charset val="134"/>
      </rPr>
      <t>卡士餐后一小时</t>
    </r>
    <r>
      <rPr>
        <sz val="11"/>
        <rFont val="Calibri"/>
        <family val="2"/>
      </rPr>
      <t xml:space="preserve"> 250g </t>
    </r>
    <r>
      <rPr>
        <sz val="11"/>
        <rFont val="宋体"/>
        <charset val="134"/>
      </rPr>
      <t>原味酸奶瓶装</t>
    </r>
    <r>
      <rPr>
        <sz val="11"/>
        <rFont val="Calibri"/>
        <family val="2"/>
      </rPr>
      <t xml:space="preserve"> </t>
    </r>
    <r>
      <rPr>
        <sz val="11"/>
        <rFont val="宋体"/>
        <charset val="134"/>
      </rPr>
      <t>双歧杆菌</t>
    </r>
    <r>
      <rPr>
        <sz val="11"/>
        <rFont val="Calibri"/>
        <family val="2"/>
      </rPr>
      <t>C-I</t>
    </r>
    <r>
      <rPr>
        <sz val="11"/>
        <rFont val="宋体"/>
        <charset val="134"/>
      </rPr>
      <t>【顺丰冷链包邮】</t>
    </r>
  </si>
  <si>
    <r>
      <rPr>
        <sz val="11"/>
        <rFont val="宋体"/>
        <charset val="134"/>
      </rPr>
      <t>口味</t>
    </r>
    <r>
      <rPr>
        <sz val="11"/>
        <rFont val="Calibri"/>
        <family val="2"/>
      </rPr>
      <t>:</t>
    </r>
    <r>
      <rPr>
        <sz val="11"/>
        <rFont val="宋体"/>
        <charset val="134"/>
      </rPr>
      <t>餐后一小时</t>
    </r>
    <r>
      <rPr>
        <sz val="11"/>
        <rFont val="Calibri"/>
        <family val="2"/>
      </rPr>
      <t>250g</t>
    </r>
    <r>
      <rPr>
        <sz val="11"/>
        <rFont val="宋体"/>
        <charset val="134"/>
      </rPr>
      <t>（无蔗糖）</t>
    </r>
    <r>
      <rPr>
        <sz val="11"/>
        <rFont val="Calibri"/>
        <family val="2"/>
      </rPr>
      <t>;</t>
    </r>
    <r>
      <rPr>
        <sz val="11"/>
        <rFont val="宋体"/>
        <charset val="134"/>
      </rPr>
      <t>罐数</t>
    </r>
    <r>
      <rPr>
        <sz val="11"/>
        <rFont val="Calibri"/>
        <family val="2"/>
      </rPr>
      <t>:9</t>
    </r>
    <r>
      <rPr>
        <sz val="11"/>
        <rFont val="宋体"/>
        <charset val="134"/>
      </rPr>
      <t>瓶</t>
    </r>
  </si>
  <si>
    <t>5831437492550</t>
  </si>
  <si>
    <t>https://item.taobao.com/item.htm?id=893933808786</t>
  </si>
  <si>
    <t>893933808786</t>
  </si>
  <si>
    <r>
      <rPr>
        <sz val="11"/>
        <rFont val="宋体"/>
        <charset val="134"/>
      </rPr>
      <t>卡士酸奶餐后一小时风味发酵乳</t>
    </r>
    <r>
      <rPr>
        <sz val="11"/>
        <rFont val="Calibri"/>
        <family val="2"/>
      </rPr>
      <t>250g</t>
    </r>
    <r>
      <rPr>
        <sz val="11"/>
        <rFont val="宋体"/>
        <charset val="134"/>
      </rPr>
      <t>双歧杆菌酸牛奶孕妇营养早餐奶</t>
    </r>
  </si>
  <si>
    <r>
      <rPr>
        <sz val="11"/>
        <rFont val="宋体"/>
        <charset val="134"/>
      </rPr>
      <t>口味</t>
    </r>
    <r>
      <rPr>
        <sz val="11"/>
        <rFont val="Calibri"/>
        <family val="2"/>
      </rPr>
      <t>:</t>
    </r>
    <r>
      <rPr>
        <sz val="11"/>
        <rFont val="宋体"/>
        <charset val="134"/>
      </rPr>
      <t>【</t>
    </r>
    <r>
      <rPr>
        <sz val="11"/>
        <rFont val="Calibri"/>
        <family val="2"/>
      </rPr>
      <t>16</t>
    </r>
    <r>
      <rPr>
        <sz val="11"/>
        <rFont val="宋体"/>
        <charset val="134"/>
      </rPr>
      <t>瓶】餐后一小时</t>
    </r>
    <r>
      <rPr>
        <sz val="11"/>
        <rFont val="Calibri"/>
        <family val="2"/>
      </rPr>
      <t>0</t>
    </r>
    <r>
      <rPr>
        <sz val="11"/>
        <rFont val="宋体"/>
        <charset val="134"/>
      </rPr>
      <t>蔗糖</t>
    </r>
    <r>
      <rPr>
        <sz val="11"/>
        <rFont val="Calibri"/>
        <family val="2"/>
      </rPr>
      <t xml:space="preserve"> 250g</t>
    </r>
  </si>
  <si>
    <t>5741500028704</t>
  </si>
  <si>
    <t>https://item.taobao.com/item.htm?id=667755399599</t>
  </si>
  <si>
    <t>667755399599</t>
  </si>
  <si>
    <r>
      <rPr>
        <sz val="11"/>
        <rFont val="宋体"/>
        <charset val="134"/>
      </rPr>
      <t>卡士酸奶餐后一小时</t>
    </r>
    <r>
      <rPr>
        <sz val="11"/>
        <rFont val="Calibri"/>
        <family val="2"/>
      </rPr>
      <t>250g</t>
    </r>
    <r>
      <rPr>
        <sz val="11"/>
        <rFont val="宋体"/>
        <charset val="134"/>
      </rPr>
      <t>原味双歧杆菌风味发酵乳益生菌全脂早餐奶</t>
    </r>
  </si>
  <si>
    <t>5421256208113</t>
  </si>
  <si>
    <t>https://detail.tmall.com/item.htm?id=974639879032</t>
  </si>
  <si>
    <t>974639879032</t>
  </si>
  <si>
    <r>
      <rPr>
        <sz val="11"/>
        <rFont val="宋体"/>
        <charset val="134"/>
      </rPr>
      <t>卡士低温酸奶餐后一小时益生菌含膳食纤维风味发酵乳</t>
    </r>
    <r>
      <rPr>
        <sz val="11"/>
        <rFont val="Calibri"/>
        <family val="2"/>
      </rPr>
      <t>250g*12</t>
    </r>
    <r>
      <rPr>
        <sz val="11"/>
        <rFont val="宋体"/>
        <charset val="134"/>
      </rPr>
      <t>瓶</t>
    </r>
    <r>
      <rPr>
        <sz val="11"/>
        <rFont val="Calibri"/>
        <family val="2"/>
      </rPr>
      <t>bb</t>
    </r>
  </si>
  <si>
    <r>
      <rPr>
        <sz val="11"/>
        <rFont val="宋体"/>
        <charset val="134"/>
      </rPr>
      <t>口味</t>
    </r>
    <r>
      <rPr>
        <sz val="11"/>
        <rFont val="Calibri"/>
        <family val="2"/>
      </rPr>
      <t>:</t>
    </r>
    <r>
      <rPr>
        <sz val="11"/>
        <rFont val="宋体"/>
        <charset val="134"/>
      </rPr>
      <t>【原味】</t>
    </r>
    <r>
      <rPr>
        <sz val="11"/>
        <rFont val="Calibri"/>
        <family val="2"/>
      </rPr>
      <t>250g;</t>
    </r>
    <r>
      <rPr>
        <sz val="11"/>
        <rFont val="宋体"/>
        <charset val="134"/>
      </rPr>
      <t>罐数</t>
    </r>
    <r>
      <rPr>
        <sz val="11"/>
        <rFont val="Calibri"/>
        <family val="2"/>
      </rPr>
      <t>:3</t>
    </r>
    <r>
      <rPr>
        <sz val="11"/>
        <rFont val="宋体"/>
        <charset val="134"/>
      </rPr>
      <t>瓶</t>
    </r>
  </si>
  <si>
    <t>5929690757149</t>
  </si>
  <si>
    <r>
      <rPr>
        <sz val="11"/>
        <rFont val="宋体"/>
        <charset val="134"/>
      </rPr>
      <t>味滋鲜食品专营店</t>
    </r>
  </si>
  <si>
    <t>https://detail.tmall.com/item.htm?id=847199470880</t>
  </si>
  <si>
    <t>847199470880</t>
  </si>
  <si>
    <r>
      <rPr>
        <sz val="11"/>
        <rFont val="宋体"/>
        <charset val="134"/>
      </rPr>
      <t>正品卡士酸奶餐后一小时风味发酵乳低温酸奶</t>
    </r>
    <r>
      <rPr>
        <sz val="11"/>
        <rFont val="Calibri"/>
        <family val="2"/>
      </rPr>
      <t>250g</t>
    </r>
    <r>
      <rPr>
        <sz val="11"/>
        <rFont val="宋体"/>
        <charset val="134"/>
      </rPr>
      <t>瓶装营养酸奶</t>
    </r>
  </si>
  <si>
    <r>
      <rPr>
        <sz val="11"/>
        <rFont val="宋体"/>
        <charset val="134"/>
      </rPr>
      <t>口味</t>
    </r>
    <r>
      <rPr>
        <sz val="11"/>
        <rFont val="Calibri"/>
        <family val="2"/>
      </rPr>
      <t>:</t>
    </r>
    <r>
      <rPr>
        <sz val="11"/>
        <rFont val="宋体"/>
        <charset val="134"/>
      </rPr>
      <t>卡士餐后一小时无蔗糖</t>
    </r>
    <r>
      <rPr>
        <sz val="11"/>
        <rFont val="Calibri"/>
        <family val="2"/>
      </rPr>
      <t>250g*10</t>
    </r>
    <r>
      <rPr>
        <sz val="11"/>
        <rFont val="宋体"/>
        <charset val="134"/>
      </rPr>
      <t>瓶</t>
    </r>
  </si>
  <si>
    <t>5630752440397</t>
  </si>
  <si>
    <t>https://item.taobao.com/item.htm?id=899523971469</t>
  </si>
  <si>
    <t>899523971469</t>
  </si>
  <si>
    <r>
      <rPr>
        <sz val="11"/>
        <rFont val="宋体"/>
        <charset val="134"/>
      </rPr>
      <t>卡士餐后一小时酸奶</t>
    </r>
    <r>
      <rPr>
        <sz val="11"/>
        <rFont val="Calibri"/>
        <family val="2"/>
      </rPr>
      <t>250g*3</t>
    </r>
    <r>
      <rPr>
        <sz val="11"/>
        <rFont val="宋体"/>
        <charset val="134"/>
      </rPr>
      <t>瓶瓶装益生菌</t>
    </r>
    <r>
      <rPr>
        <sz val="11"/>
        <rFont val="Calibri"/>
        <family val="2"/>
      </rPr>
      <t>0</t>
    </r>
    <r>
      <rPr>
        <sz val="11"/>
        <rFont val="宋体"/>
        <charset val="134"/>
      </rPr>
      <t>蔗糖酸风味发酵乳</t>
    </r>
  </si>
  <si>
    <t>5754907824683</t>
  </si>
  <si>
    <t>https://detail.tmall.com/item.htm?id=623729657764</t>
  </si>
  <si>
    <t>623729657764</t>
  </si>
  <si>
    <r>
      <rPr>
        <sz val="11"/>
        <rFont val="宋体"/>
        <charset val="134"/>
      </rPr>
      <t>卡士酸奶餐后一小时拍</t>
    </r>
    <r>
      <rPr>
        <sz val="11"/>
        <rFont val="Calibri"/>
        <family val="2"/>
      </rPr>
      <t>6</t>
    </r>
    <r>
      <rPr>
        <sz val="11"/>
        <rFont val="宋体"/>
        <charset val="134"/>
      </rPr>
      <t>瓶发</t>
    </r>
    <r>
      <rPr>
        <sz val="11"/>
        <rFont val="Calibri"/>
        <family val="2"/>
      </rPr>
      <t>8</t>
    </r>
    <r>
      <rPr>
        <sz val="11"/>
        <rFont val="宋体"/>
        <charset val="134"/>
      </rPr>
      <t>瓶双歧杆菌风味发酵乳整箱低温早餐</t>
    </r>
  </si>
  <si>
    <r>
      <rPr>
        <sz val="11"/>
        <rFont val="宋体"/>
        <charset val="134"/>
      </rPr>
      <t>食品口味</t>
    </r>
    <r>
      <rPr>
        <sz val="11"/>
        <rFont val="Calibri"/>
        <family val="2"/>
      </rPr>
      <t>:0</t>
    </r>
    <r>
      <rPr>
        <sz val="11"/>
        <rFont val="宋体"/>
        <charset val="134"/>
      </rPr>
      <t>蔗糖</t>
    </r>
    <r>
      <rPr>
        <sz val="11"/>
        <rFont val="Calibri"/>
        <family val="2"/>
      </rPr>
      <t>*3</t>
    </r>
    <r>
      <rPr>
        <sz val="11"/>
        <rFont val="宋体"/>
        <charset val="134"/>
      </rPr>
      <t>瓶</t>
    </r>
    <r>
      <rPr>
        <sz val="11"/>
        <rFont val="Calibri"/>
        <family val="2"/>
      </rPr>
      <t>+</t>
    </r>
    <r>
      <rPr>
        <sz val="11"/>
        <rFont val="宋体"/>
        <charset val="134"/>
      </rPr>
      <t>送</t>
    </r>
    <r>
      <rPr>
        <sz val="11"/>
        <rFont val="Calibri"/>
        <family val="2"/>
      </rPr>
      <t>1</t>
    </r>
    <r>
      <rPr>
        <sz val="11"/>
        <rFont val="宋体"/>
        <charset val="134"/>
      </rPr>
      <t>瓶</t>
    </r>
  </si>
  <si>
    <t>5179899460391</t>
  </si>
  <si>
    <r>
      <rPr>
        <sz val="11"/>
        <rFont val="宋体"/>
        <charset val="134"/>
      </rPr>
      <t>福建漳州</t>
    </r>
  </si>
  <si>
    <r>
      <rPr>
        <sz val="11"/>
        <rFont val="宋体"/>
        <charset val="134"/>
      </rPr>
      <t>星七</t>
    </r>
    <r>
      <rPr>
        <sz val="11"/>
        <rFont val="Calibri"/>
        <family val="2"/>
      </rPr>
      <t>STARS SEVEN</t>
    </r>
  </si>
  <si>
    <t>https://item.taobao.com/item.htm?id=972857045066</t>
  </si>
  <si>
    <t>972857045066</t>
  </si>
  <si>
    <r>
      <rPr>
        <sz val="11"/>
        <rFont val="宋体"/>
        <charset val="134"/>
      </rPr>
      <t>卡士餐后一小时酸奶</t>
    </r>
    <r>
      <rPr>
        <sz val="11"/>
        <rFont val="Calibri"/>
        <family val="2"/>
      </rPr>
      <t>250g*6</t>
    </r>
    <r>
      <rPr>
        <sz val="11"/>
        <rFont val="宋体"/>
        <charset val="134"/>
      </rPr>
      <t>瓶益生菌低温风味发酵乳</t>
    </r>
  </si>
  <si>
    <r>
      <rPr>
        <sz val="11"/>
        <rFont val="宋体"/>
        <charset val="134"/>
      </rPr>
      <t>口味</t>
    </r>
    <r>
      <rPr>
        <sz val="11"/>
        <rFont val="Calibri"/>
        <family val="2"/>
      </rPr>
      <t>:</t>
    </r>
    <r>
      <rPr>
        <sz val="11"/>
        <rFont val="宋体"/>
        <charset val="134"/>
      </rPr>
      <t>原味餐后一小时</t>
    </r>
    <r>
      <rPr>
        <sz val="11"/>
        <rFont val="Calibri"/>
        <family val="2"/>
      </rPr>
      <t>250g*6</t>
    </r>
    <r>
      <rPr>
        <sz val="11"/>
        <rFont val="宋体"/>
        <charset val="134"/>
      </rPr>
      <t>瓶</t>
    </r>
    <r>
      <rPr>
        <sz val="11"/>
        <rFont val="Calibri"/>
        <family val="2"/>
      </rPr>
      <t>(</t>
    </r>
    <r>
      <rPr>
        <sz val="11"/>
        <rFont val="宋体"/>
        <charset val="134"/>
      </rPr>
      <t>质保</t>
    </r>
    <r>
      <rPr>
        <sz val="11"/>
        <rFont val="Calibri"/>
        <family val="2"/>
      </rPr>
      <t>25</t>
    </r>
    <r>
      <rPr>
        <sz val="11"/>
        <rFont val="宋体"/>
        <charset val="134"/>
      </rPr>
      <t>天）</t>
    </r>
  </si>
  <si>
    <t>6090131955679</t>
  </si>
  <si>
    <t>https://item.taobao.com/item.htm?id=977246248277</t>
  </si>
  <si>
    <t>977246248277</t>
  </si>
  <si>
    <r>
      <rPr>
        <sz val="11"/>
        <rFont val="宋体"/>
        <charset val="134"/>
      </rPr>
      <t>卡士餐后一小时酸奶</t>
    </r>
    <r>
      <rPr>
        <sz val="11"/>
        <rFont val="Calibri"/>
        <family val="2"/>
      </rPr>
      <t>250g*12</t>
    </r>
    <r>
      <rPr>
        <sz val="11"/>
        <rFont val="宋体"/>
        <charset val="134"/>
      </rPr>
      <t>瓶益生菌低温风味发酵乳</t>
    </r>
  </si>
  <si>
    <t>5929655936888</t>
  </si>
  <si>
    <t>https://detail.tmall.com/item.htm?id=851776180960</t>
  </si>
  <si>
    <t>851776180960</t>
  </si>
  <si>
    <r>
      <rPr>
        <sz val="11"/>
        <rFont val="宋体"/>
        <charset val="134"/>
      </rPr>
      <t>卡士酸奶餐后一小时无蔗糖含膳食纤维风味发酵乳低温酸奶</t>
    </r>
    <r>
      <rPr>
        <sz val="11"/>
        <rFont val="Calibri"/>
        <family val="2"/>
      </rPr>
      <t>250g</t>
    </r>
    <r>
      <rPr>
        <sz val="11"/>
        <rFont val="宋体"/>
        <charset val="134"/>
      </rPr>
      <t>瓶装</t>
    </r>
  </si>
  <si>
    <r>
      <rPr>
        <sz val="11"/>
        <rFont val="宋体"/>
        <charset val="134"/>
      </rPr>
      <t>口味</t>
    </r>
    <r>
      <rPr>
        <sz val="11"/>
        <rFont val="Calibri"/>
        <family val="2"/>
      </rPr>
      <t>:</t>
    </r>
    <r>
      <rPr>
        <sz val="11"/>
        <rFont val="宋体"/>
        <charset val="134"/>
      </rPr>
      <t>卡士餐后无蔗糖</t>
    </r>
    <r>
      <rPr>
        <sz val="11"/>
        <rFont val="Calibri"/>
        <family val="2"/>
      </rPr>
      <t>250g*5</t>
    </r>
    <r>
      <rPr>
        <sz val="11"/>
        <rFont val="宋体"/>
        <charset val="134"/>
      </rPr>
      <t>瓶</t>
    </r>
  </si>
  <si>
    <t>5812471470041</t>
  </si>
  <si>
    <r>
      <rPr>
        <sz val="11"/>
        <rFont val="Calibri"/>
        <family val="2"/>
      </rPr>
      <t>Suroak</t>
    </r>
    <r>
      <rPr>
        <sz val="11"/>
        <rFont val="宋体"/>
        <charset val="134"/>
      </rPr>
      <t>栩亦｜营养生活</t>
    </r>
  </si>
  <si>
    <t>https://item.taobao.com/item.htm?id=743234939047</t>
  </si>
  <si>
    <r>
      <rPr>
        <sz val="11"/>
        <color theme="1"/>
        <rFont val="宋体"/>
        <charset val="134"/>
      </rPr>
      <t>官方</t>
    </r>
    <r>
      <rPr>
        <sz val="11"/>
        <color theme="1"/>
        <rFont val="Calibri"/>
        <family val="2"/>
      </rPr>
      <t>8.8</t>
    </r>
    <r>
      <rPr>
        <sz val="11"/>
        <color theme="1"/>
        <rFont val="宋体"/>
        <charset val="134"/>
      </rPr>
      <t>折</t>
    </r>
  </si>
  <si>
    <t>743234939047</t>
  </si>
  <si>
    <r>
      <rPr>
        <sz val="11"/>
        <rFont val="宋体"/>
        <charset val="134"/>
      </rPr>
      <t>卡士低温无蔗糖优格</t>
    </r>
    <r>
      <rPr>
        <sz val="11"/>
        <rFont val="Calibri"/>
        <family val="2"/>
      </rPr>
      <t xml:space="preserve"> 250g</t>
    </r>
    <r>
      <rPr>
        <sz val="11"/>
        <rFont val="宋体"/>
        <charset val="134"/>
      </rPr>
      <t>餐后一小时发酵乳</t>
    </r>
    <r>
      <rPr>
        <sz val="11"/>
        <rFont val="Calibri"/>
        <family val="2"/>
      </rPr>
      <t xml:space="preserve"> </t>
    </r>
    <r>
      <rPr>
        <sz val="11"/>
        <rFont val="宋体"/>
        <charset val="134"/>
      </rPr>
      <t>膳食纤维优格</t>
    </r>
  </si>
  <si>
    <r>
      <rPr>
        <sz val="11"/>
        <rFont val="宋体"/>
        <charset val="134"/>
      </rPr>
      <t>口味</t>
    </r>
    <r>
      <rPr>
        <sz val="11"/>
        <rFont val="Calibri"/>
        <family val="2"/>
      </rPr>
      <t>:</t>
    </r>
    <r>
      <rPr>
        <sz val="11"/>
        <rFont val="宋体"/>
        <charset val="134"/>
      </rPr>
      <t>【</t>
    </r>
    <r>
      <rPr>
        <sz val="11"/>
        <rFont val="Calibri"/>
        <family val="2"/>
      </rPr>
      <t>250g*6</t>
    </r>
    <r>
      <rPr>
        <sz val="11"/>
        <rFont val="宋体"/>
        <charset val="134"/>
      </rPr>
      <t>瓶】</t>
    </r>
  </si>
  <si>
    <t>5294312290208</t>
  </si>
  <si>
    <t>https://item.taobao.com/item.htm?id=855740671723</t>
  </si>
  <si>
    <r>
      <rPr>
        <sz val="11"/>
        <color theme="1"/>
        <rFont val="宋体"/>
        <charset val="134"/>
      </rPr>
      <t>淘金币频道抵扣</t>
    </r>
    <r>
      <rPr>
        <sz val="11"/>
        <color theme="1"/>
        <rFont val="Calibri"/>
        <family val="2"/>
      </rPr>
      <t>3%</t>
    </r>
    <r>
      <rPr>
        <sz val="11"/>
        <color theme="1"/>
        <rFont val="宋体"/>
        <charset val="134"/>
      </rPr>
      <t>起</t>
    </r>
  </si>
  <si>
    <t>855740671723</t>
  </si>
  <si>
    <r>
      <rPr>
        <sz val="11"/>
        <rFont val="宋体"/>
        <charset val="134"/>
      </rPr>
      <t>口味</t>
    </r>
    <r>
      <rPr>
        <sz val="11"/>
        <rFont val="Calibri"/>
        <family val="2"/>
      </rPr>
      <t>:</t>
    </r>
    <r>
      <rPr>
        <sz val="11"/>
        <rFont val="宋体"/>
        <charset val="134"/>
      </rPr>
      <t>卡士酸奶无蔗糖</t>
    </r>
    <r>
      <rPr>
        <sz val="11"/>
        <rFont val="Calibri"/>
        <family val="2"/>
      </rPr>
      <t>250g</t>
    </r>
    <r>
      <rPr>
        <sz val="11"/>
        <rFont val="宋体"/>
        <charset val="134"/>
      </rPr>
      <t>瓶装</t>
    </r>
    <r>
      <rPr>
        <sz val="11"/>
        <rFont val="Calibri"/>
        <family val="2"/>
      </rPr>
      <t>*10</t>
    </r>
  </si>
  <si>
    <t>5830085543093</t>
  </si>
  <si>
    <t>https://detail.tmall.com/item.htm?id=855093951664</t>
  </si>
  <si>
    <t>855093951664</t>
  </si>
  <si>
    <r>
      <rPr>
        <sz val="11"/>
        <rFont val="宋体"/>
        <charset val="134"/>
      </rPr>
      <t>【顺丰冷链包邮】卡士餐后一小时</t>
    </r>
    <r>
      <rPr>
        <sz val="11"/>
        <rFont val="Calibri"/>
        <family val="2"/>
      </rPr>
      <t xml:space="preserve"> 250g </t>
    </r>
    <r>
      <rPr>
        <sz val="11"/>
        <rFont val="宋体"/>
        <charset val="134"/>
      </rPr>
      <t>原味酸奶瓶装</t>
    </r>
    <r>
      <rPr>
        <sz val="11"/>
        <rFont val="Calibri"/>
        <family val="2"/>
      </rPr>
      <t xml:space="preserve"> </t>
    </r>
    <r>
      <rPr>
        <sz val="11"/>
        <rFont val="宋体"/>
        <charset val="134"/>
      </rPr>
      <t>双歧杆菌</t>
    </r>
    <r>
      <rPr>
        <sz val="11"/>
        <rFont val="Calibri"/>
        <family val="2"/>
      </rPr>
      <t>C-I</t>
    </r>
  </si>
  <si>
    <r>
      <rPr>
        <sz val="11"/>
        <rFont val="宋体"/>
        <charset val="134"/>
      </rPr>
      <t>口味</t>
    </r>
    <r>
      <rPr>
        <sz val="11"/>
        <rFont val="Calibri"/>
        <family val="2"/>
      </rPr>
      <t>:</t>
    </r>
    <r>
      <rPr>
        <sz val="11"/>
        <rFont val="宋体"/>
        <charset val="134"/>
      </rPr>
      <t>餐后一小时</t>
    </r>
    <r>
      <rPr>
        <sz val="11"/>
        <rFont val="Calibri"/>
        <family val="2"/>
      </rPr>
      <t>250g;</t>
    </r>
    <r>
      <rPr>
        <sz val="11"/>
        <rFont val="宋体"/>
        <charset val="134"/>
      </rPr>
      <t>罐数</t>
    </r>
    <r>
      <rPr>
        <sz val="11"/>
        <rFont val="Calibri"/>
        <family val="2"/>
      </rPr>
      <t>:9</t>
    </r>
    <r>
      <rPr>
        <sz val="11"/>
        <rFont val="宋体"/>
        <charset val="134"/>
      </rPr>
      <t>瓶</t>
    </r>
  </si>
  <si>
    <t>5660654113637</t>
  </si>
  <si>
    <t>https://item.taobao.com/item.htm?id=640658592099</t>
  </si>
  <si>
    <r>
      <rPr>
        <sz val="11"/>
        <color theme="1"/>
        <rFont val="宋体"/>
        <charset val="134"/>
      </rPr>
      <t>补贴</t>
    </r>
    <r>
      <rPr>
        <sz val="11"/>
        <color theme="1"/>
        <rFont val="Calibri"/>
        <family val="2"/>
      </rPr>
      <t>27</t>
    </r>
    <r>
      <rPr>
        <sz val="11"/>
        <color theme="1"/>
        <rFont val="宋体"/>
        <charset val="134"/>
      </rPr>
      <t>元；淘金币频道抵扣</t>
    </r>
    <r>
      <rPr>
        <sz val="11"/>
        <color theme="1"/>
        <rFont val="Calibri"/>
        <family val="2"/>
      </rPr>
      <t>3%</t>
    </r>
    <r>
      <rPr>
        <sz val="11"/>
        <color theme="1"/>
        <rFont val="宋体"/>
        <charset val="134"/>
      </rPr>
      <t>起</t>
    </r>
  </si>
  <si>
    <t>640658592099</t>
  </si>
  <si>
    <r>
      <rPr>
        <sz val="11"/>
        <rFont val="宋体"/>
        <charset val="134"/>
      </rPr>
      <t>卡士餐后一小时原味优格</t>
    </r>
    <r>
      <rPr>
        <sz val="11"/>
        <rFont val="Calibri"/>
        <family val="2"/>
      </rPr>
      <t xml:space="preserve"> </t>
    </r>
    <r>
      <rPr>
        <sz val="11"/>
        <rFont val="宋体"/>
        <charset val="134"/>
      </rPr>
      <t>低温益生菌发酵乳</t>
    </r>
    <r>
      <rPr>
        <sz val="11"/>
        <rFont val="Calibri"/>
        <family val="2"/>
      </rPr>
      <t xml:space="preserve"> 250g*6</t>
    </r>
    <r>
      <rPr>
        <sz val="11"/>
        <rFont val="宋体"/>
        <charset val="134"/>
      </rPr>
      <t>瓶装</t>
    </r>
    <r>
      <rPr>
        <sz val="11"/>
        <rFont val="Calibri"/>
        <family val="2"/>
      </rPr>
      <t xml:space="preserve"> </t>
    </r>
    <r>
      <rPr>
        <sz val="11"/>
        <rFont val="宋体"/>
        <charset val="134"/>
      </rPr>
      <t>冷藏酸奶家用推荐</t>
    </r>
    <r>
      <rPr>
        <sz val="11"/>
        <rFont val="Calibri"/>
        <family val="2"/>
      </rPr>
      <t xml:space="preserve"> </t>
    </r>
    <r>
      <rPr>
        <sz val="11"/>
        <rFont val="宋体"/>
        <charset val="134"/>
      </rPr>
      <t>深圳制造发酵乳</t>
    </r>
  </si>
  <si>
    <r>
      <rPr>
        <sz val="11"/>
        <rFont val="宋体"/>
        <charset val="134"/>
      </rPr>
      <t>购买规格</t>
    </r>
    <r>
      <rPr>
        <sz val="11"/>
        <rFont val="Calibri"/>
        <family val="2"/>
      </rPr>
      <t>:2</t>
    </r>
    <r>
      <rPr>
        <sz val="11"/>
        <rFont val="宋体"/>
        <charset val="134"/>
      </rPr>
      <t>件</t>
    </r>
    <r>
      <rPr>
        <sz val="11"/>
        <rFont val="Calibri"/>
        <family val="2"/>
      </rPr>
      <t>;</t>
    </r>
    <r>
      <rPr>
        <sz val="11"/>
        <rFont val="宋体"/>
        <charset val="134"/>
      </rPr>
      <t>口味</t>
    </r>
    <r>
      <rPr>
        <sz val="11"/>
        <rFont val="Calibri"/>
        <family val="2"/>
      </rPr>
      <t>:</t>
    </r>
    <r>
      <rPr>
        <sz val="11"/>
        <rFont val="宋体"/>
        <charset val="134"/>
      </rPr>
      <t>餐后一小时</t>
    </r>
    <r>
      <rPr>
        <sz val="11"/>
        <rFont val="Calibri"/>
        <family val="2"/>
      </rPr>
      <t>250g*6</t>
    </r>
    <r>
      <rPr>
        <sz val="11"/>
        <rFont val="宋体"/>
        <charset val="134"/>
      </rPr>
      <t>瓶</t>
    </r>
  </si>
  <si>
    <t>4900925779187</t>
  </si>
  <si>
    <t>https://item.taobao.com/item.htm?id=1000449350600</t>
  </si>
  <si>
    <r>
      <rPr>
        <sz val="11"/>
        <color theme="1"/>
        <rFont val="宋体"/>
        <charset val="134"/>
      </rPr>
      <t>满</t>
    </r>
    <r>
      <rPr>
        <sz val="11"/>
        <color theme="1"/>
        <rFont val="Calibri"/>
        <family val="2"/>
      </rPr>
      <t>1.01</t>
    </r>
    <r>
      <rPr>
        <sz val="11"/>
        <color theme="1"/>
        <rFont val="宋体"/>
        <charset val="134"/>
      </rPr>
      <t>减</t>
    </r>
    <r>
      <rPr>
        <sz val="11"/>
        <color theme="1"/>
        <rFont val="Calibri"/>
        <family val="2"/>
      </rPr>
      <t>1.0</t>
    </r>
    <r>
      <rPr>
        <sz val="11"/>
        <color theme="1"/>
        <rFont val="宋体"/>
        <charset val="134"/>
      </rPr>
      <t>；淘金币频道抵扣</t>
    </r>
    <r>
      <rPr>
        <sz val="11"/>
        <color theme="1"/>
        <rFont val="Calibri"/>
        <family val="2"/>
      </rPr>
      <t>6%</t>
    </r>
    <r>
      <rPr>
        <sz val="11"/>
        <color theme="1"/>
        <rFont val="宋体"/>
        <charset val="134"/>
      </rPr>
      <t>起；最高</t>
    </r>
    <r>
      <rPr>
        <sz val="11"/>
        <color theme="1"/>
        <rFont val="Calibri"/>
        <family val="2"/>
      </rPr>
      <t>14.5</t>
    </r>
    <r>
      <rPr>
        <sz val="11"/>
        <color theme="1"/>
        <rFont val="宋体"/>
        <charset val="134"/>
      </rPr>
      <t>元，限国货频道领用；商品券</t>
    </r>
    <r>
      <rPr>
        <sz val="11"/>
        <color theme="1"/>
        <rFont val="Calibri"/>
        <family val="2"/>
      </rPr>
      <t xml:space="preserve"> | </t>
    </r>
    <r>
      <rPr>
        <sz val="11"/>
        <color theme="1"/>
        <rFont val="宋体"/>
        <charset val="134"/>
      </rPr>
      <t>满</t>
    </r>
    <r>
      <rPr>
        <sz val="11"/>
        <color theme="1"/>
        <rFont val="Calibri"/>
        <family val="2"/>
      </rPr>
      <t>1.01</t>
    </r>
    <r>
      <rPr>
        <sz val="11"/>
        <color theme="1"/>
        <rFont val="宋体"/>
        <charset val="134"/>
      </rPr>
      <t>减</t>
    </r>
    <r>
      <rPr>
        <sz val="11"/>
        <color theme="1"/>
        <rFont val="Calibri"/>
        <family val="2"/>
      </rPr>
      <t>1</t>
    </r>
  </si>
  <si>
    <t>1000449350600</t>
  </si>
  <si>
    <r>
      <rPr>
        <sz val="11"/>
        <rFont val="宋体"/>
        <charset val="134"/>
      </rPr>
      <t>卡士酸奶餐后一小时发酵乳</t>
    </r>
    <r>
      <rPr>
        <sz val="11"/>
        <rFont val="Calibri"/>
        <family val="2"/>
      </rPr>
      <t>250g</t>
    </r>
    <r>
      <rPr>
        <sz val="11"/>
        <rFont val="宋体"/>
        <charset val="134"/>
      </rPr>
      <t>营养双歧杆菌风味发酵乳营养早餐奶</t>
    </r>
  </si>
  <si>
    <r>
      <rPr>
        <sz val="11"/>
        <rFont val="宋体"/>
        <charset val="134"/>
      </rPr>
      <t>口味</t>
    </r>
    <r>
      <rPr>
        <sz val="11"/>
        <rFont val="Calibri"/>
        <family val="2"/>
      </rPr>
      <t>:</t>
    </r>
    <r>
      <rPr>
        <sz val="11"/>
        <rFont val="宋体"/>
        <charset val="134"/>
      </rPr>
      <t>【餐后一小时零糖】</t>
    </r>
    <r>
      <rPr>
        <sz val="11"/>
        <rFont val="Calibri"/>
        <family val="2"/>
      </rPr>
      <t>250g*9</t>
    </r>
    <r>
      <rPr>
        <sz val="11"/>
        <rFont val="宋体"/>
        <charset val="134"/>
      </rPr>
      <t>瓶</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</si>
  <si>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5991371708652</t>
  </si>
  <si>
    <r>
      <rPr>
        <sz val="12"/>
        <rFont val="宋体"/>
        <charset val="134"/>
      </rPr>
      <t>喜万佳甄选店</t>
    </r>
  </si>
  <si>
    <t>https://item.jd.com/10177268056818.html</t>
  </si>
  <si>
    <t>10177268056818</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</si>
  <si>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6</t>
    </r>
    <r>
      <rPr>
        <u/>
        <sz val="11"/>
        <rFont val="宋体"/>
        <charset val="134"/>
      </rPr>
      <t>瓶】餐后一小时</t>
    </r>
    <r>
      <rPr>
        <u/>
        <sz val="11"/>
        <rFont val="Calibri"/>
        <family val="2"/>
      </rPr>
      <t>0</t>
    </r>
    <r>
      <rPr>
        <u/>
        <sz val="11"/>
        <rFont val="宋体"/>
        <charset val="134"/>
      </rPr>
      <t>蔗糖</t>
    </r>
    <r>
      <rPr>
        <u/>
        <sz val="11"/>
        <rFont val="Calibri"/>
        <family val="2"/>
      </rPr>
      <t>250g</t>
    </r>
  </si>
  <si>
    <r>
      <rPr>
        <sz val="12"/>
        <rFont val="宋体"/>
        <charset val="134"/>
      </rPr>
      <t>卡士（</t>
    </r>
    <r>
      <rPr>
        <sz val="12"/>
        <rFont val="Calibri"/>
        <family val="2"/>
      </rPr>
      <t>CLASSY.KISS</t>
    </r>
    <r>
      <rPr>
        <sz val="12"/>
        <rFont val="宋体"/>
        <charset val="134"/>
      </rPr>
      <t>）京东自营旗舰店</t>
    </r>
  </si>
  <si>
    <t>https://item.jd.com/4991420.html</t>
  </si>
  <si>
    <t>4991420</t>
  </si>
  <si>
    <r>
      <rPr>
        <u/>
        <sz val="11"/>
        <rFont val="宋体"/>
        <charset val="134"/>
      </rPr>
      <t>卡士（</t>
    </r>
    <r>
      <rPr>
        <u/>
        <sz val="11"/>
        <rFont val="Calibri"/>
        <family val="2"/>
      </rPr>
      <t>CLASSY.KISS</t>
    </r>
    <r>
      <rPr>
        <u/>
        <sz val="11"/>
        <rFont val="宋体"/>
        <charset val="134"/>
      </rPr>
      <t>）餐后一小时</t>
    </r>
    <r>
      <rPr>
        <u/>
        <sz val="11"/>
        <rFont val="Calibri"/>
        <family val="2"/>
      </rPr>
      <t>250g*3</t>
    </r>
    <r>
      <rPr>
        <u/>
        <sz val="11"/>
        <rFont val="宋体"/>
        <charset val="134"/>
      </rPr>
      <t>瓶双歧杆菌</t>
    </r>
    <r>
      <rPr>
        <u/>
        <sz val="11"/>
        <rFont val="Calibri"/>
        <family val="2"/>
      </rPr>
      <t>C-I</t>
    </r>
    <r>
      <rPr>
        <u/>
        <sz val="11"/>
        <rFont val="宋体"/>
        <charset val="134"/>
      </rPr>
      <t>低温酸奶风味发酵乳</t>
    </r>
  </si>
  <si>
    <r>
      <rPr>
        <sz val="12"/>
        <rFont val="宋体"/>
        <charset val="134"/>
      </rPr>
      <t>冰宫生鲜专营店</t>
    </r>
  </si>
  <si>
    <t>https://item.jd.com/10111752763482.html</t>
  </si>
  <si>
    <t>10111752763482</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</si>
  <si>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t>
    </r>
    <r>
      <rPr>
        <u/>
        <sz val="11"/>
        <rFont val="Calibri"/>
        <family val="2"/>
      </rPr>
      <t>0</t>
    </r>
    <r>
      <rPr>
        <u/>
        <sz val="11"/>
        <rFont val="宋体"/>
        <charset val="134"/>
      </rPr>
      <t>蔗糖】餐后一小时</t>
    </r>
    <r>
      <rPr>
        <u/>
        <sz val="11"/>
        <rFont val="Calibri"/>
        <family val="2"/>
      </rPr>
      <t>250g*3</t>
    </r>
    <r>
      <rPr>
        <u/>
        <sz val="11"/>
        <rFont val="宋体"/>
        <charset val="134"/>
      </rPr>
      <t>瓶</t>
    </r>
  </si>
  <si>
    <r>
      <rPr>
        <sz val="12"/>
        <rFont val="宋体"/>
        <charset val="134"/>
      </rPr>
      <t>京仓食品专营店</t>
    </r>
  </si>
  <si>
    <t>https://item.jd.com/10110622641816.html</t>
  </si>
  <si>
    <t>10110622641816</t>
  </si>
  <si>
    <r>
      <rPr>
        <u/>
        <sz val="11"/>
        <rFont val="宋体"/>
        <charset val="134"/>
      </rPr>
      <t>卡士【顺丰速发】餐后一小时益生菌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添加原味【</t>
    </r>
    <r>
      <rPr>
        <u/>
        <sz val="11"/>
        <rFont val="Calibri"/>
        <family val="2"/>
      </rPr>
      <t>250ml*6</t>
    </r>
    <r>
      <rPr>
        <u/>
        <sz val="11"/>
        <rFont val="宋体"/>
        <charset val="134"/>
      </rPr>
      <t>瓶】</t>
    </r>
  </si>
  <si>
    <r>
      <rPr>
        <sz val="12"/>
        <rFont val="宋体"/>
        <charset val="134"/>
      </rPr>
      <t>壹忻精选店</t>
    </r>
  </si>
  <si>
    <t>https://item.jd.com/10163204967277.html</t>
  </si>
  <si>
    <t>10163204967277</t>
  </si>
  <si>
    <r>
      <rPr>
        <u/>
        <sz val="11"/>
        <rFont val="宋体"/>
        <charset val="134"/>
      </rPr>
      <t>卡士酸奶餐后一小时</t>
    </r>
    <r>
      <rPr>
        <u/>
        <sz val="11"/>
        <rFont val="Calibri"/>
        <family val="2"/>
      </rPr>
      <t>250g</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3</t>
    </r>
    <r>
      <rPr>
        <u/>
        <sz val="11"/>
        <rFont val="宋体"/>
        <charset val="134"/>
      </rPr>
      <t>瓶</t>
    </r>
  </si>
  <si>
    <r>
      <rPr>
        <sz val="12"/>
        <rFont val="宋体"/>
        <charset val="134"/>
      </rPr>
      <t>乳品京东自营专区</t>
    </r>
  </si>
  <si>
    <t>https://item.jd.com/100227658750.html</t>
  </si>
  <si>
    <t>100227658750</t>
  </si>
  <si>
    <r>
      <rPr>
        <u/>
        <sz val="11"/>
        <rFont val="宋体"/>
        <charset val="134"/>
      </rPr>
      <t>卡士（</t>
    </r>
    <r>
      <rPr>
        <u/>
        <sz val="11"/>
        <rFont val="Calibri"/>
        <family val="2"/>
      </rPr>
      <t>CLASSY.KISS</t>
    </r>
    <r>
      <rPr>
        <u/>
        <sz val="11"/>
        <rFont val="宋体"/>
        <charset val="134"/>
      </rPr>
      <t>）餐后一小时原味原味</t>
    </r>
    <r>
      <rPr>
        <u/>
        <sz val="11"/>
        <rFont val="Calibri"/>
        <family val="2"/>
      </rPr>
      <t>250g*5+0</t>
    </r>
    <r>
      <rPr>
        <u/>
        <sz val="11"/>
        <rFont val="宋体"/>
        <charset val="134"/>
      </rPr>
      <t>蔗糖</t>
    </r>
    <r>
      <rPr>
        <u/>
        <sz val="11"/>
        <rFont val="Calibri"/>
        <family val="2"/>
      </rPr>
      <t>250g*5</t>
    </r>
    <r>
      <rPr>
        <u/>
        <sz val="11"/>
        <rFont val="宋体"/>
        <charset val="134"/>
      </rPr>
      <t>低温酸奶</t>
    </r>
    <r>
      <rPr>
        <u/>
        <sz val="11"/>
        <rFont val="Calibri"/>
        <family val="2"/>
      </rPr>
      <t xml:space="preserve"> </t>
    </r>
    <r>
      <rPr>
        <u/>
        <sz val="11"/>
        <rFont val="宋体"/>
        <charset val="134"/>
      </rPr>
      <t>源头直发</t>
    </r>
    <r>
      <rPr>
        <u/>
        <sz val="11"/>
        <rFont val="Calibri"/>
        <family val="2"/>
      </rPr>
      <t xml:space="preserve"> </t>
    </r>
    <r>
      <rPr>
        <u/>
        <sz val="11"/>
        <rFont val="宋体"/>
        <charset val="134"/>
      </rPr>
      <t>包邮</t>
    </r>
  </si>
  <si>
    <r>
      <rPr>
        <sz val="12"/>
        <rFont val="宋体"/>
        <charset val="134"/>
      </rPr>
      <t>京鸿食品店</t>
    </r>
  </si>
  <si>
    <t>https://item.jd.com/10175182573726.html</t>
  </si>
  <si>
    <t>10175182573726</t>
  </si>
  <si>
    <r>
      <rPr>
        <u/>
        <sz val="11"/>
        <rFont val="宋体"/>
        <charset val="134"/>
      </rPr>
      <t>卡士（</t>
    </r>
    <r>
      <rPr>
        <u/>
        <sz val="11"/>
        <rFont val="Calibri"/>
        <family val="2"/>
      </rPr>
      <t>CLASSY.KISS</t>
    </r>
    <r>
      <rPr>
        <u/>
        <sz val="11"/>
        <rFont val="宋体"/>
        <charset val="134"/>
      </rPr>
      <t>）</t>
    </r>
    <r>
      <rPr>
        <u/>
        <sz val="11"/>
        <rFont val="Calibri"/>
        <family val="2"/>
      </rPr>
      <t xml:space="preserve">CLASSYKISS </t>
    </r>
    <r>
      <rPr>
        <u/>
        <sz val="11"/>
        <rFont val="宋体"/>
        <charset val="134"/>
      </rPr>
      <t>卡士餐后一小时</t>
    </r>
    <r>
      <rPr>
        <u/>
        <sz val="11"/>
        <rFont val="Calibri"/>
        <family val="2"/>
      </rPr>
      <t>250g12</t>
    </r>
    <r>
      <rPr>
        <u/>
        <sz val="11"/>
        <rFont val="宋体"/>
        <charset val="134"/>
      </rPr>
      <t>瓶生牛乳发酵益生菌风味发酵乳</t>
    </r>
    <r>
      <rPr>
        <u/>
        <sz val="11"/>
        <rFont val="Calibri"/>
        <family val="2"/>
      </rPr>
      <t xml:space="preserve"> </t>
    </r>
    <r>
      <rPr>
        <u/>
        <sz val="11"/>
        <rFont val="宋体"/>
        <charset val="134"/>
      </rPr>
      <t>餐后一小时原味</t>
    </r>
    <r>
      <rPr>
        <u/>
        <sz val="11"/>
        <rFont val="Calibri"/>
        <family val="2"/>
      </rPr>
      <t>6</t>
    </r>
    <r>
      <rPr>
        <u/>
        <sz val="11"/>
        <rFont val="宋体"/>
        <charset val="134"/>
      </rPr>
      <t>瓶</t>
    </r>
  </si>
  <si>
    <t>https://item.jd.com/10108504219578.html</t>
  </si>
  <si>
    <t>10108504219578</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</si>
  <si>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【尝鲜装】餐后一小时</t>
    </r>
    <r>
      <rPr>
        <u/>
        <sz val="11"/>
        <rFont val="Calibri"/>
        <family val="2"/>
      </rPr>
      <t>250g*3</t>
    </r>
    <r>
      <rPr>
        <u/>
        <sz val="11"/>
        <rFont val="宋体"/>
        <charset val="134"/>
      </rPr>
      <t>瓶</t>
    </r>
  </si>
  <si>
    <r>
      <rPr>
        <sz val="12"/>
        <rFont val="宋体"/>
        <charset val="134"/>
      </rPr>
      <t>咖滋熊食品店</t>
    </r>
  </si>
  <si>
    <t>https://item.jd.com/10196569046389.html</t>
  </si>
  <si>
    <t>10196569046389</t>
  </si>
  <si>
    <r>
      <rPr>
        <u/>
        <sz val="11"/>
        <rFont val="宋体"/>
        <charset val="134"/>
      </rPr>
      <t>卡士餐后一小时酸奶营养早餐低糖原味发酵乳酸奶无蔗糖方便携带</t>
    </r>
    <r>
      <rPr>
        <u/>
        <sz val="11"/>
        <rFont val="Calibri"/>
        <family val="2"/>
      </rPr>
      <t xml:space="preserve"> </t>
    </r>
    <r>
      <rPr>
        <u/>
        <sz val="11"/>
        <rFont val="宋体"/>
        <charset val="134"/>
      </rPr>
      <t>卡士酸奶</t>
    </r>
    <r>
      <rPr>
        <u/>
        <sz val="11"/>
        <rFont val="Calibri"/>
        <family val="2"/>
      </rPr>
      <t>0</t>
    </r>
    <r>
      <rPr>
        <u/>
        <sz val="11"/>
        <rFont val="宋体"/>
        <charset val="134"/>
      </rPr>
      <t>蔗糖</t>
    </r>
    <r>
      <rPr>
        <u/>
        <sz val="11"/>
        <rFont val="Calibri"/>
        <family val="2"/>
      </rPr>
      <t>250</t>
    </r>
    <r>
      <rPr>
        <u/>
        <sz val="11"/>
        <rFont val="宋体"/>
        <charset val="134"/>
      </rPr>
      <t>瓶装</t>
    </r>
    <r>
      <rPr>
        <u/>
        <sz val="11"/>
        <rFont val="Calibri"/>
        <family val="2"/>
      </rPr>
      <t>*2</t>
    </r>
  </si>
  <si>
    <r>
      <rPr>
        <sz val="12"/>
        <rFont val="宋体"/>
        <charset val="134"/>
      </rPr>
      <t>京佳食品商城直发店</t>
    </r>
  </si>
  <si>
    <t>https://item.jd.com/10154527636292.html</t>
  </si>
  <si>
    <t>10154527636292</t>
  </si>
  <si>
    <r>
      <rPr>
        <u/>
        <sz val="11"/>
        <rFont val="宋体"/>
        <charset val="134"/>
      </rPr>
      <t>卡士酸奶餐后一小时风味发酵乳益生菌酸奶整箱</t>
    </r>
    <r>
      <rPr>
        <u/>
        <sz val="11"/>
        <rFont val="Calibri"/>
        <family val="2"/>
      </rPr>
      <t>250g*8</t>
    </r>
    <r>
      <rPr>
        <u/>
        <sz val="11"/>
        <rFont val="宋体"/>
        <charset val="134"/>
      </rPr>
      <t>瓶</t>
    </r>
    <r>
      <rPr>
        <u/>
        <sz val="11"/>
        <rFont val="Calibri"/>
        <family val="2"/>
      </rPr>
      <t xml:space="preserve"> 8</t>
    </r>
    <r>
      <rPr>
        <u/>
        <sz val="11"/>
        <rFont val="宋体"/>
        <charset val="134"/>
      </rPr>
      <t>瓶】</t>
    </r>
    <r>
      <rPr>
        <u/>
        <sz val="11"/>
        <rFont val="Calibri"/>
        <family val="2"/>
      </rPr>
      <t>0</t>
    </r>
    <r>
      <rPr>
        <u/>
        <sz val="11"/>
        <rFont val="宋体"/>
        <charset val="134"/>
      </rPr>
      <t>蔗糖餐后一小时</t>
    </r>
  </si>
  <si>
    <r>
      <rPr>
        <sz val="12"/>
        <rFont val="宋体"/>
        <charset val="134"/>
      </rPr>
      <t>京简食品专营店</t>
    </r>
  </si>
  <si>
    <t>https://item.jd.com/10110517759845.html</t>
  </si>
  <si>
    <t>10110517759845</t>
  </si>
  <si>
    <r>
      <rPr>
        <u/>
        <sz val="11"/>
        <rFont val="宋体"/>
        <charset val="134"/>
      </rPr>
      <t>卡士【顺丰】卡士酸奶餐后一小时益生菌</t>
    </r>
    <r>
      <rPr>
        <u/>
        <sz val="11"/>
        <rFont val="Calibri"/>
        <family val="2"/>
      </rPr>
      <t xml:space="preserve"> </t>
    </r>
    <r>
      <rPr>
        <u/>
        <sz val="11"/>
        <rFont val="宋体"/>
        <charset val="134"/>
      </rPr>
      <t>低温</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250ml*12</t>
    </r>
    <r>
      <rPr>
        <u/>
        <sz val="11"/>
        <rFont val="宋体"/>
        <charset val="134"/>
      </rPr>
      <t>瓶】</t>
    </r>
  </si>
  <si>
    <r>
      <rPr>
        <sz val="12"/>
        <rFont val="宋体"/>
        <charset val="134"/>
      </rPr>
      <t>晋丰食品饮料店</t>
    </r>
  </si>
  <si>
    <t>https://item.jd.com/10199546527072.html</t>
  </si>
  <si>
    <t>10199546527072</t>
  </si>
  <si>
    <r>
      <rPr>
        <u/>
        <sz val="11"/>
        <rFont val="宋体"/>
        <charset val="134"/>
      </rPr>
      <t>卡士酸奶餐后一小时益生菌风味发酵乳低温酸奶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卡士餐后酸奶</t>
    </r>
    <r>
      <rPr>
        <u/>
        <sz val="11"/>
        <rFont val="Calibri"/>
        <family val="2"/>
      </rPr>
      <t>250g5</t>
    </r>
    <r>
      <rPr>
        <u/>
        <sz val="11"/>
        <rFont val="宋体"/>
        <charset val="134"/>
      </rPr>
      <t>瓶</t>
    </r>
  </si>
  <si>
    <t>https://item.jd.com/10111752763484.html</t>
  </si>
  <si>
    <t>10111752763484</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</si>
  <si>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t>
    </r>
    <r>
      <rPr>
        <u/>
        <sz val="11"/>
        <rFont val="Calibri"/>
        <family val="2"/>
      </rPr>
      <t>0</t>
    </r>
    <r>
      <rPr>
        <u/>
        <sz val="11"/>
        <rFont val="宋体"/>
        <charset val="134"/>
      </rPr>
      <t>蔗糖】餐后一小时</t>
    </r>
    <r>
      <rPr>
        <u/>
        <sz val="11"/>
        <rFont val="Calibri"/>
        <family val="2"/>
      </rPr>
      <t>250g*9</t>
    </r>
    <r>
      <rPr>
        <u/>
        <sz val="11"/>
        <rFont val="宋体"/>
        <charset val="134"/>
      </rPr>
      <t>瓶</t>
    </r>
  </si>
  <si>
    <t>https://item.jd.com/10177268056820.html</t>
  </si>
  <si>
    <t>10177268056820</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</si>
  <si>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9</t>
    </r>
    <r>
      <rPr>
        <u/>
        <sz val="11"/>
        <rFont val="宋体"/>
        <charset val="134"/>
      </rPr>
      <t>瓶】餐后一小时</t>
    </r>
    <r>
      <rPr>
        <u/>
        <sz val="11"/>
        <rFont val="Calibri"/>
        <family val="2"/>
      </rPr>
      <t>0</t>
    </r>
    <r>
      <rPr>
        <u/>
        <sz val="11"/>
        <rFont val="宋体"/>
        <charset val="134"/>
      </rPr>
      <t>蔗糖</t>
    </r>
    <r>
      <rPr>
        <u/>
        <sz val="11"/>
        <rFont val="Calibri"/>
        <family val="2"/>
      </rPr>
      <t>250g</t>
    </r>
  </si>
  <si>
    <t>https://item.jd.com/10196569046392.html</t>
  </si>
  <si>
    <t>10196569046392</t>
  </si>
  <si>
    <r>
      <rPr>
        <u/>
        <sz val="11"/>
        <rFont val="宋体"/>
        <charset val="134"/>
      </rPr>
      <t>卡士餐后一小时酸奶营养早餐低糖原味发酵乳酸奶无蔗糖方便携带</t>
    </r>
    <r>
      <rPr>
        <u/>
        <sz val="11"/>
        <rFont val="Calibri"/>
        <family val="2"/>
      </rPr>
      <t xml:space="preserve"> </t>
    </r>
    <r>
      <rPr>
        <u/>
        <sz val="11"/>
        <rFont val="宋体"/>
        <charset val="134"/>
      </rPr>
      <t>卡士酸奶</t>
    </r>
    <r>
      <rPr>
        <u/>
        <sz val="11"/>
        <rFont val="Calibri"/>
        <family val="2"/>
      </rPr>
      <t>250g</t>
    </r>
    <r>
      <rPr>
        <u/>
        <sz val="11"/>
        <rFont val="宋体"/>
        <charset val="134"/>
      </rPr>
      <t>瓶装</t>
    </r>
    <r>
      <rPr>
        <u/>
        <sz val="11"/>
        <rFont val="Calibri"/>
        <family val="2"/>
      </rPr>
      <t>*2</t>
    </r>
  </si>
  <si>
    <t>https://item.jd.com/10111752763485.html</t>
  </si>
  <si>
    <t>10111752763485</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</si>
  <si>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t>
    </r>
    <r>
      <rPr>
        <u/>
        <sz val="11"/>
        <rFont val="Calibri"/>
        <family val="2"/>
      </rPr>
      <t>0</t>
    </r>
    <r>
      <rPr>
        <u/>
        <sz val="11"/>
        <rFont val="宋体"/>
        <charset val="134"/>
      </rPr>
      <t>蔗糖】餐后一小时</t>
    </r>
    <r>
      <rPr>
        <u/>
        <sz val="11"/>
        <rFont val="Calibri"/>
        <family val="2"/>
      </rPr>
      <t>250g*12</t>
    </r>
    <r>
      <rPr>
        <u/>
        <sz val="11"/>
        <rFont val="宋体"/>
        <charset val="134"/>
      </rPr>
      <t>瓶</t>
    </r>
  </si>
  <si>
    <t>https://item.jd.com/10196569046390.html</t>
  </si>
  <si>
    <t>10196569046390</t>
  </si>
  <si>
    <r>
      <rPr>
        <u/>
        <sz val="11"/>
        <rFont val="宋体"/>
        <charset val="134"/>
      </rPr>
      <t>卡士餐后一小时酸奶营养早餐低糖原味发酵乳酸奶无蔗糖方便携带</t>
    </r>
    <r>
      <rPr>
        <u/>
        <sz val="11"/>
        <rFont val="Calibri"/>
        <family val="2"/>
      </rPr>
      <t xml:space="preserve"> </t>
    </r>
    <r>
      <rPr>
        <u/>
        <sz val="11"/>
        <rFont val="宋体"/>
        <charset val="134"/>
      </rPr>
      <t>卡士酸奶</t>
    </r>
    <r>
      <rPr>
        <u/>
        <sz val="11"/>
        <rFont val="Calibri"/>
        <family val="2"/>
      </rPr>
      <t>0</t>
    </r>
    <r>
      <rPr>
        <u/>
        <sz val="11"/>
        <rFont val="宋体"/>
        <charset val="134"/>
      </rPr>
      <t>蔗糖</t>
    </r>
    <r>
      <rPr>
        <u/>
        <sz val="11"/>
        <rFont val="Calibri"/>
        <family val="2"/>
      </rPr>
      <t>250</t>
    </r>
    <r>
      <rPr>
        <u/>
        <sz val="11"/>
        <rFont val="宋体"/>
        <charset val="134"/>
      </rPr>
      <t>瓶装</t>
    </r>
    <r>
      <rPr>
        <u/>
        <sz val="11"/>
        <rFont val="Calibri"/>
        <family val="2"/>
      </rPr>
      <t>*5</t>
    </r>
  </si>
  <si>
    <r>
      <rPr>
        <sz val="12"/>
        <rFont val="宋体"/>
        <charset val="134"/>
      </rPr>
      <t>精祺食品店</t>
    </r>
  </si>
  <si>
    <t>https://item.jd.com/10148701302708.html</t>
  </si>
  <si>
    <t>10148701302708</t>
  </si>
  <si>
    <r>
      <rPr>
        <u/>
        <sz val="11"/>
        <rFont val="宋体"/>
        <charset val="134"/>
      </rPr>
      <t>卡士酸奶餐后一小时</t>
    </r>
    <r>
      <rPr>
        <u/>
        <sz val="11"/>
        <rFont val="Calibri"/>
        <family val="2"/>
      </rPr>
      <t>250g</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9</t>
    </r>
    <r>
      <rPr>
        <u/>
        <sz val="11"/>
        <rFont val="宋体"/>
        <charset val="134"/>
      </rPr>
      <t>瓶</t>
    </r>
  </si>
  <si>
    <t>https://item.jd.com/10108504219581.html</t>
  </si>
  <si>
    <t>10108504219581</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</si>
  <si>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餐后一小时</t>
    </r>
    <r>
      <rPr>
        <u/>
        <sz val="11"/>
        <rFont val="Calibri"/>
        <family val="2"/>
      </rPr>
      <t>250g*12</t>
    </r>
    <r>
      <rPr>
        <u/>
        <sz val="11"/>
        <rFont val="宋体"/>
        <charset val="134"/>
      </rPr>
      <t>瓶</t>
    </r>
  </si>
  <si>
    <t>https://item.jd.com/10196569046391.html</t>
  </si>
  <si>
    <t>10196569046391</t>
  </si>
  <si>
    <r>
      <rPr>
        <u/>
        <sz val="11"/>
        <rFont val="宋体"/>
        <charset val="134"/>
      </rPr>
      <t>卡士餐后一小时酸奶营养早餐低糖原味发酵乳酸奶无蔗糖方便携带</t>
    </r>
    <r>
      <rPr>
        <u/>
        <sz val="11"/>
        <rFont val="Calibri"/>
        <family val="2"/>
      </rPr>
      <t xml:space="preserve"> </t>
    </r>
    <r>
      <rPr>
        <u/>
        <sz val="11"/>
        <rFont val="宋体"/>
        <charset val="134"/>
      </rPr>
      <t>卡士酸奶</t>
    </r>
    <r>
      <rPr>
        <u/>
        <sz val="11"/>
        <rFont val="Calibri"/>
        <family val="2"/>
      </rPr>
      <t>0</t>
    </r>
    <r>
      <rPr>
        <u/>
        <sz val="11"/>
        <rFont val="宋体"/>
        <charset val="134"/>
      </rPr>
      <t>蔗糖</t>
    </r>
    <r>
      <rPr>
        <u/>
        <sz val="11"/>
        <rFont val="Calibri"/>
        <family val="2"/>
      </rPr>
      <t>250</t>
    </r>
    <r>
      <rPr>
        <u/>
        <sz val="11"/>
        <rFont val="宋体"/>
        <charset val="134"/>
      </rPr>
      <t>瓶装</t>
    </r>
    <r>
      <rPr>
        <u/>
        <sz val="11"/>
        <rFont val="Calibri"/>
        <family val="2"/>
      </rPr>
      <t>*10</t>
    </r>
  </si>
  <si>
    <t>https://item.jd.com/10196569046393.html</t>
  </si>
  <si>
    <t>10196569046393</t>
  </si>
  <si>
    <r>
      <rPr>
        <u/>
        <sz val="11"/>
        <rFont val="宋体"/>
        <charset val="134"/>
      </rPr>
      <t>卡士餐后一小时酸奶营养早餐低糖原味发酵乳酸奶无蔗糖方便携带</t>
    </r>
    <r>
      <rPr>
        <u/>
        <sz val="11"/>
        <rFont val="Calibri"/>
        <family val="2"/>
      </rPr>
      <t xml:space="preserve"> </t>
    </r>
    <r>
      <rPr>
        <u/>
        <sz val="11"/>
        <rFont val="宋体"/>
        <charset val="134"/>
      </rPr>
      <t>卡士酸奶</t>
    </r>
    <r>
      <rPr>
        <u/>
        <sz val="11"/>
        <rFont val="Calibri"/>
        <family val="2"/>
      </rPr>
      <t>250g</t>
    </r>
    <r>
      <rPr>
        <u/>
        <sz val="11"/>
        <rFont val="宋体"/>
        <charset val="134"/>
      </rPr>
      <t>瓶装</t>
    </r>
    <r>
      <rPr>
        <u/>
        <sz val="11"/>
        <rFont val="Calibri"/>
        <family val="2"/>
      </rPr>
      <t>*5</t>
    </r>
  </si>
  <si>
    <t>https://item.jd.com/10108504219580.html</t>
  </si>
  <si>
    <t>10108504219580</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</si>
  <si>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餐后一小时</t>
    </r>
    <r>
      <rPr>
        <u/>
        <sz val="11"/>
        <rFont val="Calibri"/>
        <family val="2"/>
      </rPr>
      <t>250g*9</t>
    </r>
    <r>
      <rPr>
        <u/>
        <sz val="11"/>
        <rFont val="宋体"/>
        <charset val="134"/>
      </rPr>
      <t>瓶</t>
    </r>
  </si>
  <si>
    <t>https://item.jd.com/10108504219579.html</t>
  </si>
  <si>
    <t>10108504219579</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</si>
  <si>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餐后一小时</t>
    </r>
    <r>
      <rPr>
        <u/>
        <sz val="11"/>
        <rFont val="Calibri"/>
        <family val="2"/>
      </rPr>
      <t>250g*6</t>
    </r>
    <r>
      <rPr>
        <u/>
        <sz val="11"/>
        <rFont val="宋体"/>
        <charset val="134"/>
      </rPr>
      <t>瓶</t>
    </r>
  </si>
  <si>
    <t>https://item.jd.com/10196569046394.html</t>
  </si>
  <si>
    <t>10196569046394</t>
  </si>
  <si>
    <r>
      <rPr>
        <u/>
        <sz val="11"/>
        <rFont val="宋体"/>
        <charset val="134"/>
      </rPr>
      <t>卡士餐后一小时酸奶营养早餐低糖原味发酵乳酸奶无蔗糖方便携带</t>
    </r>
    <r>
      <rPr>
        <u/>
        <sz val="11"/>
        <rFont val="Calibri"/>
        <family val="2"/>
      </rPr>
      <t xml:space="preserve"> </t>
    </r>
    <r>
      <rPr>
        <u/>
        <sz val="11"/>
        <rFont val="宋体"/>
        <charset val="134"/>
      </rPr>
      <t>卡士酸奶</t>
    </r>
    <r>
      <rPr>
        <u/>
        <sz val="11"/>
        <rFont val="Calibri"/>
        <family val="2"/>
      </rPr>
      <t>250g</t>
    </r>
    <r>
      <rPr>
        <u/>
        <sz val="11"/>
        <rFont val="宋体"/>
        <charset val="134"/>
      </rPr>
      <t>瓶装</t>
    </r>
    <r>
      <rPr>
        <u/>
        <sz val="11"/>
        <rFont val="Calibri"/>
        <family val="2"/>
      </rPr>
      <t>*10</t>
    </r>
  </si>
  <si>
    <t>https://item.jd.com/10110517759846.html</t>
  </si>
  <si>
    <t>10110517759846</t>
  </si>
  <si>
    <r>
      <rPr>
        <u/>
        <sz val="11"/>
        <rFont val="宋体"/>
        <charset val="134"/>
      </rPr>
      <t>卡士【顺丰】卡士酸奶餐后一小时益生菌</t>
    </r>
    <r>
      <rPr>
        <u/>
        <sz val="11"/>
        <rFont val="Calibri"/>
        <family val="2"/>
      </rPr>
      <t xml:space="preserve"> </t>
    </r>
    <r>
      <rPr>
        <u/>
        <sz val="11"/>
        <rFont val="宋体"/>
        <charset val="134"/>
      </rPr>
      <t>低温</t>
    </r>
    <r>
      <rPr>
        <u/>
        <sz val="11"/>
        <rFont val="Calibri"/>
        <family val="2"/>
      </rPr>
      <t xml:space="preserve"> </t>
    </r>
    <r>
      <rPr>
        <u/>
        <sz val="11"/>
        <rFont val="宋体"/>
        <charset val="134"/>
      </rPr>
      <t>酸奶</t>
    </r>
    <r>
      <rPr>
        <u/>
        <sz val="11"/>
        <rFont val="Calibri"/>
        <family val="2"/>
      </rPr>
      <t xml:space="preserve"> </t>
    </r>
    <r>
      <rPr>
        <u/>
        <sz val="11"/>
        <rFont val="宋体"/>
        <charset val="134"/>
      </rPr>
      <t>原味【</t>
    </r>
    <r>
      <rPr>
        <u/>
        <sz val="11"/>
        <rFont val="Calibri"/>
        <family val="2"/>
      </rPr>
      <t>250ml*12</t>
    </r>
    <r>
      <rPr>
        <u/>
        <sz val="11"/>
        <rFont val="宋体"/>
        <charset val="134"/>
      </rPr>
      <t>瓶】</t>
    </r>
  </si>
  <si>
    <r>
      <rPr>
        <sz val="12"/>
        <rFont val="宋体"/>
        <charset val="134"/>
      </rPr>
      <t>大樊食品店</t>
    </r>
  </si>
  <si>
    <t>https://item.jd.com/10184597451448.html</t>
  </si>
  <si>
    <t>10184597451448</t>
  </si>
  <si>
    <r>
      <rPr>
        <u/>
        <sz val="11"/>
        <rFont val="宋体"/>
        <charset val="134"/>
      </rPr>
      <t>卡士酸奶餐后一小时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12</t>
    </r>
    <r>
      <rPr>
        <u/>
        <sz val="11"/>
        <rFont val="宋体"/>
        <charset val="134"/>
      </rPr>
      <t>瓶</t>
    </r>
  </si>
  <si>
    <r>
      <rPr>
        <sz val="12"/>
        <rFont val="宋体"/>
        <charset val="134"/>
      </rPr>
      <t>精精百货直发店</t>
    </r>
  </si>
  <si>
    <t>https://item.jd.com/10175855866973.html</t>
  </si>
  <si>
    <t>10175855866973</t>
  </si>
  <si>
    <t>https://item.jd.com/10148701302707.html</t>
  </si>
  <si>
    <t>10148701302707</t>
  </si>
  <si>
    <r>
      <rPr>
        <u/>
        <sz val="11"/>
        <rFont val="宋体"/>
        <charset val="134"/>
      </rPr>
      <t>卡士酸奶餐后一小时</t>
    </r>
    <r>
      <rPr>
        <u/>
        <sz val="11"/>
        <rFont val="Calibri"/>
        <family val="2"/>
      </rPr>
      <t>250g</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6</t>
    </r>
    <r>
      <rPr>
        <u/>
        <sz val="11"/>
        <rFont val="宋体"/>
        <charset val="134"/>
      </rPr>
      <t>瓶</t>
    </r>
  </si>
  <si>
    <r>
      <rPr>
        <sz val="12"/>
        <rFont val="宋体"/>
        <charset val="134"/>
      </rPr>
      <t>白雪品质店</t>
    </r>
  </si>
  <si>
    <t>https://item.jd.com/10194791003699.html</t>
  </si>
  <si>
    <t>10194791003699</t>
  </si>
  <si>
    <r>
      <rPr>
        <u/>
        <sz val="11"/>
        <rFont val="宋体"/>
        <charset val="134"/>
      </rPr>
      <t>卡士酸奶餐后一小时</t>
    </r>
    <r>
      <rPr>
        <u/>
        <sz val="11"/>
        <rFont val="Calibri"/>
        <family val="2"/>
      </rPr>
      <t>250g</t>
    </r>
    <r>
      <rPr>
        <u/>
        <sz val="11"/>
        <rFont val="宋体"/>
        <charset val="134"/>
      </rPr>
      <t>瓶装益生菌风味发酵乳营养早餐整箱</t>
    </r>
    <r>
      <rPr>
        <u/>
        <sz val="11"/>
        <rFont val="Calibri"/>
        <family val="2"/>
      </rPr>
      <t xml:space="preserve"> </t>
    </r>
    <r>
      <rPr>
        <u/>
        <sz val="11"/>
        <rFont val="宋体"/>
        <charset val="134"/>
      </rPr>
      <t>餐后一小</t>
    </r>
    <r>
      <rPr>
        <u/>
        <sz val="11"/>
        <rFont val="Calibri"/>
        <family val="2"/>
      </rPr>
      <t xml:space="preserve"> </t>
    </r>
    <r>
      <rPr>
        <u/>
        <sz val="11"/>
        <rFont val="宋体"/>
        <charset val="134"/>
      </rPr>
      <t>餐后一小时</t>
    </r>
    <r>
      <rPr>
        <u/>
        <sz val="11"/>
        <rFont val="Calibri"/>
        <family val="2"/>
      </rPr>
      <t>3</t>
    </r>
    <r>
      <rPr>
        <u/>
        <sz val="11"/>
        <rFont val="宋体"/>
        <charset val="134"/>
      </rPr>
      <t>瓶</t>
    </r>
  </si>
  <si>
    <r>
      <rPr>
        <sz val="12"/>
        <rFont val="宋体"/>
        <charset val="134"/>
      </rPr>
      <t>强脈杂货铺店</t>
    </r>
  </si>
  <si>
    <t>https://item.jd.com/10170398456696.html</t>
  </si>
  <si>
    <t>10170398456696</t>
  </si>
  <si>
    <r>
      <rPr>
        <u/>
        <sz val="11"/>
        <rFont val="宋体"/>
        <charset val="134"/>
      </rPr>
      <t>卡士酸奶餐后一小时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3</t>
    </r>
    <r>
      <rPr>
        <u/>
        <sz val="11"/>
        <rFont val="宋体"/>
        <charset val="134"/>
      </rPr>
      <t>瓶</t>
    </r>
  </si>
  <si>
    <r>
      <rPr>
        <sz val="12"/>
        <rFont val="宋体"/>
        <charset val="134"/>
      </rPr>
      <t>零食派对店</t>
    </r>
  </si>
  <si>
    <t>https://item.jd.com/10207277087322.html</t>
  </si>
  <si>
    <t>10207277087322</t>
  </si>
  <si>
    <r>
      <rPr>
        <u/>
        <sz val="11"/>
        <rFont val="Calibri"/>
        <family val="2"/>
      </rPr>
      <t>CLASSYKISS</t>
    </r>
    <r>
      <rPr>
        <u/>
        <sz val="11"/>
        <rFont val="宋体"/>
        <charset val="134"/>
      </rPr>
      <t>卡士餐后一小时</t>
    </r>
    <r>
      <rPr>
        <u/>
        <sz val="11"/>
        <rFont val="Calibri"/>
        <family val="2"/>
      </rPr>
      <t>0</t>
    </r>
    <r>
      <rPr>
        <u/>
        <sz val="11"/>
        <rFont val="宋体"/>
        <charset val="134"/>
      </rPr>
      <t>蔗糖</t>
    </r>
    <r>
      <rPr>
        <u/>
        <sz val="11"/>
        <rFont val="Calibri"/>
        <family val="2"/>
      </rPr>
      <t>250g*6</t>
    </r>
    <r>
      <rPr>
        <u/>
        <sz val="11"/>
        <rFont val="宋体"/>
        <charset val="134"/>
      </rPr>
      <t>瓶低温原味酸奶</t>
    </r>
    <r>
      <rPr>
        <u/>
        <sz val="11"/>
        <rFont val="Calibri"/>
        <family val="2"/>
      </rPr>
      <t xml:space="preserve"> 0</t>
    </r>
    <r>
      <rPr>
        <u/>
        <sz val="11"/>
        <rFont val="宋体"/>
        <charset val="134"/>
      </rPr>
      <t>蔗糖</t>
    </r>
    <r>
      <rPr>
        <u/>
        <sz val="11"/>
        <rFont val="Calibri"/>
        <family val="2"/>
      </rPr>
      <t>250g*10</t>
    </r>
    <r>
      <rPr>
        <u/>
        <sz val="11"/>
        <rFont val="宋体"/>
        <charset val="134"/>
      </rPr>
      <t>瓶【保质期</t>
    </r>
    <r>
      <rPr>
        <u/>
        <sz val="11"/>
        <rFont val="Calibri"/>
        <family val="2"/>
      </rPr>
      <t>25</t>
    </r>
    <r>
      <rPr>
        <u/>
        <sz val="11"/>
        <rFont val="宋体"/>
        <charset val="134"/>
      </rPr>
      <t>天】</t>
    </r>
  </si>
  <si>
    <r>
      <rPr>
        <sz val="12"/>
        <rFont val="宋体"/>
        <charset val="134"/>
      </rPr>
      <t>云树饮品店</t>
    </r>
  </si>
  <si>
    <t>https://item.jd.com/10206587979174.html</t>
  </si>
  <si>
    <t>10206587979174</t>
  </si>
  <si>
    <r>
      <rPr>
        <u/>
        <sz val="11"/>
        <rFont val="宋体"/>
        <charset val="134"/>
      </rPr>
      <t>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3</t>
    </r>
    <r>
      <rPr>
        <u/>
        <sz val="11"/>
        <rFont val="宋体"/>
        <charset val="134"/>
      </rPr>
      <t>瓶</t>
    </r>
  </si>
  <si>
    <t>https://item.jd.com/10206587979176.html</t>
  </si>
  <si>
    <t>10206587979176</t>
  </si>
  <si>
    <r>
      <rPr>
        <u/>
        <sz val="11"/>
        <rFont val="宋体"/>
        <charset val="134"/>
      </rPr>
      <t>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9</t>
    </r>
    <r>
      <rPr>
        <u/>
        <sz val="11"/>
        <rFont val="宋体"/>
        <charset val="134"/>
      </rPr>
      <t>瓶</t>
    </r>
  </si>
  <si>
    <t>https://item.jd.com/10206587979175.html</t>
  </si>
  <si>
    <t>10206587979175</t>
  </si>
  <si>
    <r>
      <rPr>
        <u/>
        <sz val="11"/>
        <rFont val="宋体"/>
        <charset val="134"/>
      </rPr>
      <t>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6</t>
    </r>
    <r>
      <rPr>
        <u/>
        <sz val="11"/>
        <rFont val="宋体"/>
        <charset val="134"/>
      </rPr>
      <t>瓶</t>
    </r>
  </si>
  <si>
    <r>
      <rPr>
        <sz val="12"/>
        <rFont val="宋体"/>
        <charset val="134"/>
      </rPr>
      <t>甄选食品饮料特产店</t>
    </r>
  </si>
  <si>
    <t>https://item.jd.com/10139704723818.html</t>
  </si>
  <si>
    <t>10139704723818</t>
  </si>
  <si>
    <r>
      <rPr>
        <u/>
        <sz val="11"/>
        <rFont val="宋体"/>
        <charset val="134"/>
      </rPr>
      <t>卡士酸奶餐后一小时发酵乳</t>
    </r>
    <r>
      <rPr>
        <u/>
        <sz val="11"/>
        <rFont val="Calibri"/>
        <family val="2"/>
      </rPr>
      <t xml:space="preserve"> 250g/</t>
    </r>
    <r>
      <rPr>
        <u/>
        <sz val="11"/>
        <rFont val="宋体"/>
        <charset val="134"/>
      </rPr>
      <t>瓶</t>
    </r>
    <r>
      <rPr>
        <u/>
        <sz val="11"/>
        <rFont val="Calibri"/>
        <family val="2"/>
      </rPr>
      <t xml:space="preserve"> </t>
    </r>
    <r>
      <rPr>
        <u/>
        <sz val="11"/>
        <rFont val="宋体"/>
        <charset val="134"/>
      </rPr>
      <t>原味营养双歧杆菌风味发酵乳</t>
    </r>
    <r>
      <rPr>
        <u/>
        <sz val="11"/>
        <rFont val="Calibri"/>
        <family val="2"/>
      </rPr>
      <t xml:space="preserve"> </t>
    </r>
    <r>
      <rPr>
        <u/>
        <sz val="11"/>
        <rFont val="宋体"/>
        <charset val="134"/>
      </rPr>
      <t>餐后一小时原味</t>
    </r>
    <r>
      <rPr>
        <u/>
        <sz val="11"/>
        <rFont val="Calibri"/>
        <family val="2"/>
      </rPr>
      <t xml:space="preserve"> 12</t>
    </r>
    <r>
      <rPr>
        <u/>
        <sz val="11"/>
        <rFont val="宋体"/>
        <charset val="134"/>
      </rPr>
      <t>瓶</t>
    </r>
  </si>
  <si>
    <t>https://item.jd.com/10206587859325.html</t>
  </si>
  <si>
    <t>10206587859325</t>
  </si>
  <si>
    <r>
      <rPr>
        <u/>
        <sz val="11"/>
        <rFont val="宋体"/>
        <charset val="134"/>
      </rPr>
      <t>餐后一小时</t>
    </r>
    <r>
      <rPr>
        <u/>
        <sz val="11"/>
        <rFont val="Calibri"/>
        <family val="2"/>
      </rPr>
      <t>0</t>
    </r>
    <r>
      <rPr>
        <u/>
        <sz val="11"/>
        <rFont val="宋体"/>
        <charset val="134"/>
      </rPr>
      <t>蔗糖</t>
    </r>
    <r>
      <rPr>
        <u/>
        <sz val="11"/>
        <rFont val="Calibri"/>
        <family val="2"/>
      </rPr>
      <t>250g</t>
    </r>
    <r>
      <rPr>
        <u/>
        <sz val="11"/>
        <rFont val="宋体"/>
        <charset val="134"/>
      </rPr>
      <t>双歧杆菌原味酸奶孕妇老人健身早餐奶</t>
    </r>
    <r>
      <rPr>
        <u/>
        <sz val="11"/>
        <rFont val="Calibri"/>
        <family val="2"/>
      </rPr>
      <t xml:space="preserve"> </t>
    </r>
    <r>
      <rPr>
        <u/>
        <sz val="11"/>
        <rFont val="宋体"/>
        <charset val="134"/>
      </rPr>
      <t>【礼盒】</t>
    </r>
    <r>
      <rPr>
        <u/>
        <sz val="11"/>
        <rFont val="Calibri"/>
        <family val="2"/>
      </rPr>
      <t>0</t>
    </r>
    <r>
      <rPr>
        <u/>
        <sz val="11"/>
        <rFont val="宋体"/>
        <charset val="134"/>
      </rPr>
      <t>蔗糖餐后一小时</t>
    </r>
    <r>
      <rPr>
        <u/>
        <sz val="11"/>
        <rFont val="Calibri"/>
        <family val="2"/>
      </rPr>
      <t>250g×8</t>
    </r>
    <r>
      <rPr>
        <u/>
        <sz val="11"/>
        <rFont val="宋体"/>
        <charset val="134"/>
      </rPr>
      <t>瓶</t>
    </r>
  </si>
  <si>
    <t>https://item.jd.com/10206587600137.html</t>
  </si>
  <si>
    <t>10206587600137</t>
  </si>
  <si>
    <r>
      <rPr>
        <u/>
        <sz val="11"/>
        <rFont val="宋体"/>
        <charset val="134"/>
      </rPr>
      <t>卡士餐后一小时酸奶</t>
    </r>
    <r>
      <rPr>
        <u/>
        <sz val="11"/>
        <rFont val="Calibri"/>
        <family val="2"/>
      </rPr>
      <t>250g</t>
    </r>
    <r>
      <rPr>
        <u/>
        <sz val="11"/>
        <rFont val="宋体"/>
        <charset val="134"/>
      </rPr>
      <t>瓶装益生菌</t>
    </r>
    <r>
      <rPr>
        <u/>
        <sz val="11"/>
        <rFont val="Calibri"/>
        <family val="2"/>
      </rPr>
      <t>0</t>
    </r>
    <r>
      <rPr>
        <u/>
        <sz val="11"/>
        <rFont val="宋体"/>
        <charset val="134"/>
      </rPr>
      <t>蔗糖酸牛奶健身学生孕妇代餐</t>
    </r>
    <r>
      <rPr>
        <u/>
        <sz val="11"/>
        <rFont val="Calibri"/>
        <family val="2"/>
      </rPr>
      <t xml:space="preserve"> </t>
    </r>
    <r>
      <rPr>
        <u/>
        <sz val="11"/>
        <rFont val="宋体"/>
        <charset val="134"/>
      </rPr>
      <t>原味</t>
    </r>
    <r>
      <rPr>
        <u/>
        <sz val="11"/>
        <rFont val="Calibri"/>
        <family val="2"/>
      </rPr>
      <t>250g×6</t>
    </r>
    <r>
      <rPr>
        <u/>
        <sz val="11"/>
        <rFont val="宋体"/>
        <charset val="134"/>
      </rPr>
      <t>瓶</t>
    </r>
  </si>
  <si>
    <r>
      <rPr>
        <sz val="12"/>
        <rFont val="宋体"/>
        <charset val="134"/>
      </rPr>
      <t>沃途零食店</t>
    </r>
  </si>
  <si>
    <t>https://item.jd.com/10161028881882.html</t>
  </si>
  <si>
    <t>10161028881882</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</si>
  <si>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瓶装益生菌</t>
    </r>
    <r>
      <rPr>
        <u/>
        <sz val="11"/>
        <rFont val="Calibri"/>
        <family val="2"/>
      </rPr>
      <t>0</t>
    </r>
    <r>
      <rPr>
        <u/>
        <sz val="11"/>
        <rFont val="宋体"/>
        <charset val="134"/>
      </rPr>
      <t>蔗糖酸牛奶健身学生孕妇代餐</t>
    </r>
    <r>
      <rPr>
        <u/>
        <sz val="11"/>
        <rFont val="Calibri"/>
        <family val="2"/>
      </rPr>
      <t xml:space="preserve"> </t>
    </r>
    <r>
      <rPr>
        <u/>
        <sz val="11"/>
        <rFont val="宋体"/>
        <charset val="134"/>
      </rPr>
      <t>原味</t>
    </r>
    <r>
      <rPr>
        <u/>
        <sz val="11"/>
        <rFont val="Calibri"/>
        <family val="2"/>
      </rPr>
      <t>250g×6</t>
    </r>
    <r>
      <rPr>
        <u/>
        <sz val="11"/>
        <rFont val="宋体"/>
        <charset val="134"/>
      </rPr>
      <t>瓶</t>
    </r>
  </si>
  <si>
    <r>
      <rPr>
        <sz val="12"/>
        <rFont val="宋体"/>
        <charset val="134"/>
      </rPr>
      <t>京雅食品商城直发店</t>
    </r>
  </si>
  <si>
    <t>https://item.jd.com/10150571616361.html</t>
  </si>
  <si>
    <t>10150571616361</t>
  </si>
  <si>
    <r>
      <rPr>
        <u/>
        <sz val="11"/>
        <rFont val="宋体"/>
        <charset val="134"/>
      </rPr>
      <t>卡士酸奶餐后一小时风味发酵乳含益生菌儿童孕妇酸奶整箱</t>
    </r>
    <r>
      <rPr>
        <u/>
        <sz val="11"/>
        <rFont val="Calibri"/>
        <family val="2"/>
      </rPr>
      <t>250g*8</t>
    </r>
    <r>
      <rPr>
        <u/>
        <sz val="11"/>
        <rFont val="宋体"/>
        <charset val="134"/>
      </rPr>
      <t>瓶</t>
    </r>
    <r>
      <rPr>
        <u/>
        <sz val="11"/>
        <rFont val="Calibri"/>
        <family val="2"/>
      </rPr>
      <t xml:space="preserve"> 16</t>
    </r>
    <r>
      <rPr>
        <u/>
        <sz val="11"/>
        <rFont val="宋体"/>
        <charset val="134"/>
      </rPr>
      <t>瓶】</t>
    </r>
    <r>
      <rPr>
        <u/>
        <sz val="11"/>
        <rFont val="Calibri"/>
        <family val="2"/>
      </rPr>
      <t>0</t>
    </r>
    <r>
      <rPr>
        <u/>
        <sz val="11"/>
        <rFont val="宋体"/>
        <charset val="134"/>
      </rPr>
      <t>蔗糖餐后一小时</t>
    </r>
  </si>
  <si>
    <t>https://item.jd.com/10150571616359.html</t>
  </si>
  <si>
    <t>10150571616359</t>
  </si>
  <si>
    <r>
      <rPr>
        <u/>
        <sz val="11"/>
        <rFont val="宋体"/>
        <charset val="134"/>
      </rPr>
      <t>卡士酸奶餐后一小时风味发酵乳含益生菌儿童孕妇酸奶整箱</t>
    </r>
    <r>
      <rPr>
        <u/>
        <sz val="11"/>
        <rFont val="Calibri"/>
        <family val="2"/>
      </rPr>
      <t>250g*8</t>
    </r>
    <r>
      <rPr>
        <u/>
        <sz val="11"/>
        <rFont val="宋体"/>
        <charset val="134"/>
      </rPr>
      <t>瓶</t>
    </r>
    <r>
      <rPr>
        <u/>
        <sz val="11"/>
        <rFont val="Calibri"/>
        <family val="2"/>
      </rPr>
      <t xml:space="preserve"> 8</t>
    </r>
    <r>
      <rPr>
        <u/>
        <sz val="11"/>
        <rFont val="宋体"/>
        <charset val="134"/>
      </rPr>
      <t>瓶】</t>
    </r>
    <r>
      <rPr>
        <u/>
        <sz val="11"/>
        <rFont val="Calibri"/>
        <family val="2"/>
      </rPr>
      <t>0</t>
    </r>
    <r>
      <rPr>
        <u/>
        <sz val="11"/>
        <rFont val="宋体"/>
        <charset val="134"/>
      </rPr>
      <t>蔗糖餐后一小时</t>
    </r>
  </si>
  <si>
    <r>
      <rPr>
        <sz val="12"/>
        <rFont val="宋体"/>
        <charset val="134"/>
      </rPr>
      <t>开琪食品专营店</t>
    </r>
  </si>
  <si>
    <t>https://item.jd.com/10131090520485.html</t>
  </si>
  <si>
    <t>10131090520485</t>
  </si>
  <si>
    <r>
      <rPr>
        <u/>
        <sz val="11"/>
        <rFont val="宋体"/>
        <charset val="134"/>
      </rPr>
      <t>卡士（</t>
    </r>
    <r>
      <rPr>
        <u/>
        <sz val="11"/>
        <rFont val="Calibri"/>
        <family val="2"/>
      </rPr>
      <t>CLASSY.KISS</t>
    </r>
    <r>
      <rPr>
        <u/>
        <sz val="11"/>
        <rFont val="宋体"/>
        <charset val="134"/>
      </rPr>
      <t>）酸奶餐后一小时双岐杆菌</t>
    </r>
    <r>
      <rPr>
        <u/>
        <sz val="11"/>
        <rFont val="Calibri"/>
        <family val="2"/>
      </rPr>
      <t>250g</t>
    </r>
    <r>
      <rPr>
        <u/>
        <sz val="11"/>
        <rFont val="宋体"/>
        <charset val="134"/>
      </rPr>
      <t>原味低温风味发酵乳整箱</t>
    </r>
    <r>
      <rPr>
        <u/>
        <sz val="11"/>
        <rFont val="Calibri"/>
        <family val="2"/>
      </rPr>
      <t xml:space="preserve"> 6</t>
    </r>
    <r>
      <rPr>
        <u/>
        <sz val="11"/>
        <rFont val="宋体"/>
        <charset val="134"/>
      </rPr>
      <t>瓶</t>
    </r>
    <r>
      <rPr>
        <u/>
        <sz val="11"/>
        <rFont val="Calibri"/>
        <family val="2"/>
      </rPr>
      <t>0</t>
    </r>
    <r>
      <rPr>
        <u/>
        <sz val="11"/>
        <rFont val="宋体"/>
        <charset val="134"/>
      </rPr>
      <t>蔗糖</t>
    </r>
  </si>
  <si>
    <t>https://item.jd.com/10148701302706.html</t>
  </si>
  <si>
    <t>10148701302706</t>
  </si>
  <si>
    <r>
      <rPr>
        <sz val="12"/>
        <rFont val="宋体"/>
        <charset val="134"/>
      </rPr>
      <t>愈仁堂医药专营店</t>
    </r>
  </si>
  <si>
    <t>https://item.jd.com/10199810055500.html</t>
  </si>
  <si>
    <t>10199810055500</t>
  </si>
  <si>
    <r>
      <rPr>
        <u/>
        <sz val="11"/>
        <rFont val="宋体"/>
        <charset val="134"/>
      </rPr>
      <t>胖东来同款卡士原味酸奶零糖酸奶原一小时益生菌低温学</t>
    </r>
    <r>
      <rPr>
        <u/>
        <sz val="11"/>
        <rFont val="Calibri"/>
        <family val="2"/>
      </rPr>
      <t>I</t>
    </r>
    <r>
      <rPr>
        <u/>
        <sz val="11"/>
        <rFont val="宋体"/>
        <charset val="134"/>
      </rPr>
      <t>生奶</t>
    </r>
    <r>
      <rPr>
        <u/>
        <sz val="11"/>
        <rFont val="Calibri"/>
        <family val="2"/>
      </rPr>
      <t xml:space="preserve"> 0</t>
    </r>
    <r>
      <rPr>
        <u/>
        <sz val="11"/>
        <rFont val="宋体"/>
        <charset val="134"/>
      </rPr>
      <t>蔗糖餐后一小时</t>
    </r>
    <r>
      <rPr>
        <u/>
        <sz val="11"/>
        <rFont val="Calibri"/>
        <family val="2"/>
      </rPr>
      <t>250··g*12</t>
    </r>
    <r>
      <rPr>
        <u/>
        <sz val="11"/>
        <rFont val="宋体"/>
        <charset val="134"/>
      </rPr>
      <t>瓶【保质期</t>
    </r>
    <r>
      <rPr>
        <u/>
        <sz val="11"/>
        <rFont val="Calibri"/>
        <family val="2"/>
      </rPr>
      <t>25</t>
    </r>
    <r>
      <rPr>
        <u/>
        <sz val="11"/>
        <rFont val="宋体"/>
        <charset val="134"/>
      </rPr>
      <t>天】</t>
    </r>
  </si>
  <si>
    <t>https://item.jd.com/10161028881883.html</t>
  </si>
  <si>
    <t>10161028881883</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</si>
  <si>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瓶装益生菌</t>
    </r>
    <r>
      <rPr>
        <u/>
        <sz val="11"/>
        <rFont val="Calibri"/>
        <family val="2"/>
      </rPr>
      <t>0</t>
    </r>
    <r>
      <rPr>
        <u/>
        <sz val="11"/>
        <rFont val="宋体"/>
        <charset val="134"/>
      </rPr>
      <t>蔗糖酸牛奶健身学生孕妇代餐</t>
    </r>
    <r>
      <rPr>
        <u/>
        <sz val="11"/>
        <rFont val="Calibri"/>
        <family val="2"/>
      </rPr>
      <t xml:space="preserve"> </t>
    </r>
    <r>
      <rPr>
        <u/>
        <sz val="11"/>
        <rFont val="宋体"/>
        <charset val="134"/>
      </rPr>
      <t>原味</t>
    </r>
    <r>
      <rPr>
        <u/>
        <sz val="11"/>
        <rFont val="Calibri"/>
        <family val="2"/>
      </rPr>
      <t>250g×8</t>
    </r>
    <r>
      <rPr>
        <u/>
        <sz val="11"/>
        <rFont val="宋体"/>
        <charset val="134"/>
      </rPr>
      <t>瓶</t>
    </r>
  </si>
  <si>
    <r>
      <rPr>
        <sz val="12"/>
        <rFont val="宋体"/>
        <charset val="134"/>
      </rPr>
      <t>惠芭萝红茶店</t>
    </r>
  </si>
  <si>
    <t>https://item.jd.com/10109111359194.html</t>
  </si>
  <si>
    <t>10109111359194</t>
  </si>
  <si>
    <r>
      <rPr>
        <sz val="12"/>
        <rFont val="宋体"/>
        <charset val="134"/>
      </rPr>
      <t>云游店</t>
    </r>
  </si>
  <si>
    <t>https://item.jd.com/10200834867375.html</t>
  </si>
  <si>
    <t>10200834867375</t>
  </si>
  <si>
    <r>
      <rPr>
        <u/>
        <sz val="11"/>
        <rFont val="宋体"/>
        <charset val="134"/>
      </rPr>
      <t>卡士酸奶餐后一小时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9</t>
    </r>
    <r>
      <rPr>
        <u/>
        <sz val="11"/>
        <rFont val="宋体"/>
        <charset val="134"/>
      </rPr>
      <t>瓶</t>
    </r>
  </si>
  <si>
    <t>https://item.jd.com/10200834867374.html</t>
  </si>
  <si>
    <t>10200834867374</t>
  </si>
  <si>
    <r>
      <rPr>
        <u/>
        <sz val="11"/>
        <rFont val="宋体"/>
        <charset val="134"/>
      </rPr>
      <t>卡士酸奶餐后一小时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6</t>
    </r>
    <r>
      <rPr>
        <u/>
        <sz val="11"/>
        <rFont val="宋体"/>
        <charset val="134"/>
      </rPr>
      <t>瓶</t>
    </r>
  </si>
  <si>
    <r>
      <rPr>
        <sz val="12"/>
        <rFont val="宋体"/>
        <charset val="134"/>
      </rPr>
      <t>仰湾龙食品饮料店</t>
    </r>
  </si>
  <si>
    <t>https://item.jd.com/10116881856046.html</t>
  </si>
  <si>
    <t>10116881856046</t>
  </si>
  <si>
    <r>
      <rPr>
        <u/>
        <sz val="11"/>
        <rFont val="宋体"/>
        <charset val="134"/>
      </rPr>
      <t>卡士</t>
    </r>
    <r>
      <rPr>
        <u/>
        <sz val="11"/>
        <rFont val="Calibri"/>
        <family val="2"/>
      </rPr>
      <t xml:space="preserve">CLASSYKISS </t>
    </r>
    <r>
      <rPr>
        <u/>
        <sz val="11"/>
        <rFont val="宋体"/>
        <charset val="134"/>
      </rPr>
      <t>餐后一小时</t>
    </r>
    <r>
      <rPr>
        <u/>
        <sz val="11"/>
        <rFont val="Calibri"/>
        <family val="2"/>
      </rPr>
      <t>250g*3</t>
    </r>
    <r>
      <rPr>
        <u/>
        <sz val="11"/>
        <rFont val="宋体"/>
        <charset val="134"/>
      </rPr>
      <t>瓶双歧杆菌</t>
    </r>
    <r>
      <rPr>
        <u/>
        <sz val="11"/>
        <rFont val="Calibri"/>
        <family val="2"/>
      </rPr>
      <t>C-I</t>
    </r>
    <r>
      <rPr>
        <u/>
        <sz val="11"/>
        <rFont val="宋体"/>
        <charset val="134"/>
      </rPr>
      <t>低温酸奶风味发酵</t>
    </r>
    <r>
      <rPr>
        <u/>
        <sz val="11"/>
        <rFont val="Calibri"/>
        <family val="2"/>
      </rPr>
      <t xml:space="preserve"> </t>
    </r>
    <r>
      <rPr>
        <u/>
        <sz val="11"/>
        <rFont val="宋体"/>
        <charset val="134"/>
      </rPr>
      <t>餐后一小时</t>
    </r>
    <r>
      <rPr>
        <u/>
        <sz val="11"/>
        <rFont val="Calibri"/>
        <family val="2"/>
      </rPr>
      <t>250g*6</t>
    </r>
  </si>
  <si>
    <t>https://item.jd.com/10116881856047.html</t>
  </si>
  <si>
    <t>10116881856047</t>
  </si>
  <si>
    <r>
      <rPr>
        <u/>
        <sz val="11"/>
        <rFont val="宋体"/>
        <charset val="134"/>
      </rPr>
      <t>卡士</t>
    </r>
    <r>
      <rPr>
        <u/>
        <sz val="11"/>
        <rFont val="Calibri"/>
        <family val="2"/>
      </rPr>
      <t xml:space="preserve">CLASSYKISS </t>
    </r>
    <r>
      <rPr>
        <u/>
        <sz val="11"/>
        <rFont val="宋体"/>
        <charset val="134"/>
      </rPr>
      <t>餐后一小时</t>
    </r>
    <r>
      <rPr>
        <u/>
        <sz val="11"/>
        <rFont val="Calibri"/>
        <family val="2"/>
      </rPr>
      <t>250g*3</t>
    </r>
    <r>
      <rPr>
        <u/>
        <sz val="11"/>
        <rFont val="宋体"/>
        <charset val="134"/>
      </rPr>
      <t>瓶双歧杆菌</t>
    </r>
    <r>
      <rPr>
        <u/>
        <sz val="11"/>
        <rFont val="Calibri"/>
        <family val="2"/>
      </rPr>
      <t>C-I</t>
    </r>
    <r>
      <rPr>
        <u/>
        <sz val="11"/>
        <rFont val="宋体"/>
        <charset val="134"/>
      </rPr>
      <t>低温酸奶风味发酵</t>
    </r>
    <r>
      <rPr>
        <u/>
        <sz val="11"/>
        <rFont val="Calibri"/>
        <family val="2"/>
      </rPr>
      <t xml:space="preserve"> </t>
    </r>
    <r>
      <rPr>
        <u/>
        <sz val="11"/>
        <rFont val="宋体"/>
        <charset val="134"/>
      </rPr>
      <t>餐后一小时</t>
    </r>
    <r>
      <rPr>
        <u/>
        <sz val="11"/>
        <rFont val="Calibri"/>
        <family val="2"/>
      </rPr>
      <t>250g*3(</t>
    </r>
    <r>
      <rPr>
        <u/>
        <sz val="11"/>
        <rFont val="宋体"/>
        <charset val="134"/>
      </rPr>
      <t>无蔗糖原味</t>
    </r>
    <r>
      <rPr>
        <u/>
        <sz val="11"/>
        <rFont val="Calibri"/>
        <family val="2"/>
      </rPr>
      <t>)</t>
    </r>
  </si>
  <si>
    <t>https://item.jd.com/10116881856045.html</t>
  </si>
  <si>
    <t>10116881856045</t>
  </si>
  <si>
    <r>
      <rPr>
        <u/>
        <sz val="11"/>
        <rFont val="宋体"/>
        <charset val="134"/>
      </rPr>
      <t>卡士</t>
    </r>
    <r>
      <rPr>
        <u/>
        <sz val="11"/>
        <rFont val="Calibri"/>
        <family val="2"/>
      </rPr>
      <t xml:space="preserve">CLASSYKISS </t>
    </r>
    <r>
      <rPr>
        <u/>
        <sz val="11"/>
        <rFont val="宋体"/>
        <charset val="134"/>
      </rPr>
      <t>餐后一小时</t>
    </r>
    <r>
      <rPr>
        <u/>
        <sz val="11"/>
        <rFont val="Calibri"/>
        <family val="2"/>
      </rPr>
      <t>250g*3</t>
    </r>
    <r>
      <rPr>
        <u/>
        <sz val="11"/>
        <rFont val="宋体"/>
        <charset val="134"/>
      </rPr>
      <t>瓶双歧杆菌</t>
    </r>
    <r>
      <rPr>
        <u/>
        <sz val="11"/>
        <rFont val="Calibri"/>
        <family val="2"/>
      </rPr>
      <t>C-I</t>
    </r>
    <r>
      <rPr>
        <u/>
        <sz val="11"/>
        <rFont val="宋体"/>
        <charset val="134"/>
      </rPr>
      <t>低温酸奶风味发酵</t>
    </r>
    <r>
      <rPr>
        <u/>
        <sz val="11"/>
        <rFont val="Calibri"/>
        <family val="2"/>
      </rPr>
      <t xml:space="preserve"> </t>
    </r>
    <r>
      <rPr>
        <u/>
        <sz val="11"/>
        <rFont val="宋体"/>
        <charset val="134"/>
      </rPr>
      <t>餐后一小时</t>
    </r>
    <r>
      <rPr>
        <u/>
        <sz val="11"/>
        <rFont val="Calibri"/>
        <family val="2"/>
      </rPr>
      <t>250g*3</t>
    </r>
  </si>
  <si>
    <r>
      <rPr>
        <sz val="12"/>
        <rFont val="宋体"/>
        <charset val="134"/>
      </rPr>
      <t>天天喝饮品店</t>
    </r>
  </si>
  <si>
    <t>https://item.jd.com/10196802976840.html</t>
  </si>
  <si>
    <t>10196802976840</t>
  </si>
  <si>
    <r>
      <rPr>
        <u/>
        <sz val="11"/>
        <rFont val="宋体"/>
        <charset val="134"/>
      </rPr>
      <t>卡士餐后一小时酸奶</t>
    </r>
    <r>
      <rPr>
        <u/>
        <sz val="11"/>
        <rFont val="Calibri"/>
        <family val="2"/>
      </rPr>
      <t>250g*12</t>
    </r>
    <r>
      <rPr>
        <u/>
        <sz val="11"/>
        <rFont val="宋体"/>
        <charset val="134"/>
      </rPr>
      <t>瓶益生菌低温学生奶风味发酵乳原味</t>
    </r>
    <r>
      <rPr>
        <u/>
        <sz val="11"/>
        <rFont val="Calibri"/>
        <family val="2"/>
      </rPr>
      <t xml:space="preserve"> </t>
    </r>
    <r>
      <rPr>
        <u/>
        <sz val="11"/>
        <rFont val="宋体"/>
        <charset val="134"/>
      </rPr>
      <t>餐后一小时</t>
    </r>
    <r>
      <rPr>
        <u/>
        <sz val="11"/>
        <rFont val="Calibri"/>
        <family val="2"/>
      </rPr>
      <t>250g*12</t>
    </r>
    <r>
      <rPr>
        <u/>
        <sz val="11"/>
        <rFont val="宋体"/>
        <charset val="134"/>
      </rPr>
      <t>瓶保质期</t>
    </r>
    <r>
      <rPr>
        <u/>
        <sz val="11"/>
        <rFont val="Calibri"/>
        <family val="2"/>
      </rPr>
      <t>25</t>
    </r>
    <r>
      <rPr>
        <u/>
        <sz val="11"/>
        <rFont val="宋体"/>
        <charset val="134"/>
      </rPr>
      <t>天</t>
    </r>
  </si>
  <si>
    <t>https://item.jd.com/10154527636296.html</t>
  </si>
  <si>
    <t>10154527636296</t>
  </si>
  <si>
    <r>
      <rPr>
        <u/>
        <sz val="11"/>
        <rFont val="宋体"/>
        <charset val="134"/>
      </rPr>
      <t>卡士酸奶餐后一小时风味发酵乳益生菌酸奶整箱</t>
    </r>
    <r>
      <rPr>
        <u/>
        <sz val="11"/>
        <rFont val="Calibri"/>
        <family val="2"/>
      </rPr>
      <t>250g*8</t>
    </r>
    <r>
      <rPr>
        <u/>
        <sz val="11"/>
        <rFont val="宋体"/>
        <charset val="134"/>
      </rPr>
      <t>瓶</t>
    </r>
    <r>
      <rPr>
        <u/>
        <sz val="11"/>
        <rFont val="Calibri"/>
        <family val="2"/>
      </rPr>
      <t xml:space="preserve"> 24</t>
    </r>
    <r>
      <rPr>
        <u/>
        <sz val="11"/>
        <rFont val="宋体"/>
        <charset val="134"/>
      </rPr>
      <t>瓶】</t>
    </r>
    <r>
      <rPr>
        <u/>
        <sz val="11"/>
        <rFont val="Calibri"/>
        <family val="2"/>
      </rPr>
      <t>0</t>
    </r>
    <r>
      <rPr>
        <u/>
        <sz val="11"/>
        <rFont val="宋体"/>
        <charset val="134"/>
      </rPr>
      <t>蔗糖餐后一小时</t>
    </r>
  </si>
  <si>
    <r>
      <rPr>
        <sz val="12"/>
        <rFont val="宋体"/>
        <charset val="134"/>
      </rPr>
      <t>创拓冲调饮料店</t>
    </r>
  </si>
  <si>
    <t>https://item.jd.com/10163964670635.html</t>
  </si>
  <si>
    <t>10163964670635</t>
  </si>
  <si>
    <r>
      <rPr>
        <u/>
        <sz val="11"/>
        <rFont val="宋体"/>
        <charset val="134"/>
      </rPr>
      <t>卡士酸奶餐后一小时</t>
    </r>
    <r>
      <rPr>
        <u/>
        <sz val="11"/>
        <rFont val="Calibri"/>
        <family val="2"/>
      </rPr>
      <t>250g</t>
    </r>
    <r>
      <rPr>
        <u/>
        <sz val="11"/>
        <rFont val="宋体"/>
        <charset val="134"/>
      </rPr>
      <t>益生菌风味发酵低温双歧杆菌</t>
    </r>
    <r>
      <rPr>
        <u/>
        <sz val="11"/>
        <rFont val="Calibri"/>
        <family val="2"/>
      </rPr>
      <t xml:space="preserve"> </t>
    </r>
    <r>
      <rPr>
        <u/>
        <sz val="11"/>
        <rFont val="宋体"/>
        <charset val="134"/>
      </rPr>
      <t>餐后一小时</t>
    </r>
    <r>
      <rPr>
        <u/>
        <sz val="11"/>
        <rFont val="Calibri"/>
        <family val="2"/>
      </rPr>
      <t>*3</t>
    </r>
    <r>
      <rPr>
        <u/>
        <sz val="11"/>
        <rFont val="宋体"/>
        <charset val="134"/>
      </rPr>
      <t>瓶</t>
    </r>
  </si>
  <si>
    <t>https://item.jd.com/10199810055494.html</t>
  </si>
  <si>
    <t>10199810055494</t>
  </si>
  <si>
    <r>
      <rPr>
        <u/>
        <sz val="11"/>
        <rFont val="宋体"/>
        <charset val="134"/>
      </rPr>
      <t>胖东来同款卡士原味酸奶零糖酸奶原一小时益生菌低温学</t>
    </r>
    <r>
      <rPr>
        <u/>
        <sz val="11"/>
        <rFont val="Calibri"/>
        <family val="2"/>
      </rPr>
      <t>I</t>
    </r>
    <r>
      <rPr>
        <u/>
        <sz val="11"/>
        <rFont val="宋体"/>
        <charset val="134"/>
      </rPr>
      <t>生奶</t>
    </r>
    <r>
      <rPr>
        <u/>
        <sz val="11"/>
        <rFont val="Calibri"/>
        <family val="2"/>
      </rPr>
      <t xml:space="preserve"> </t>
    </r>
    <r>
      <rPr>
        <u/>
        <sz val="11"/>
        <rFont val="宋体"/>
        <charset val="134"/>
      </rPr>
      <t>餐后一小时</t>
    </r>
    <r>
      <rPr>
        <u/>
        <sz val="11"/>
        <rFont val="Calibri"/>
        <family val="2"/>
      </rPr>
      <t>250··g*9</t>
    </r>
    <r>
      <rPr>
        <u/>
        <sz val="11"/>
        <rFont val="宋体"/>
        <charset val="134"/>
      </rPr>
      <t>瓶【保质期</t>
    </r>
    <r>
      <rPr>
        <u/>
        <sz val="11"/>
        <rFont val="Calibri"/>
        <family val="2"/>
      </rPr>
      <t>25</t>
    </r>
    <r>
      <rPr>
        <u/>
        <sz val="11"/>
        <rFont val="宋体"/>
        <charset val="134"/>
      </rPr>
      <t>天】</t>
    </r>
  </si>
  <si>
    <t>https://item.jd.com/10159775467730.html</t>
  </si>
  <si>
    <t>10159775467730</t>
  </si>
  <si>
    <r>
      <rPr>
        <u/>
        <sz val="11"/>
        <rFont val="宋体"/>
        <charset val="134"/>
      </rPr>
      <t>卡士酸奶餐后一小时</t>
    </r>
    <r>
      <rPr>
        <u/>
        <sz val="11"/>
        <rFont val="Calibri"/>
        <family val="2"/>
      </rPr>
      <t>250g 6/12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3</t>
    </r>
    <r>
      <rPr>
        <u/>
        <sz val="11"/>
        <rFont val="宋体"/>
        <charset val="134"/>
      </rPr>
      <t>瓶</t>
    </r>
  </si>
  <si>
    <t>https://item.jd.com/10170398456698.html</t>
  </si>
  <si>
    <t>10170398456698</t>
  </si>
  <si>
    <t>https://item.jd.com/10148701302709.html</t>
  </si>
  <si>
    <t>10148701302709</t>
  </si>
  <si>
    <r>
      <rPr>
        <u/>
        <sz val="11"/>
        <rFont val="宋体"/>
        <charset val="134"/>
      </rPr>
      <t>卡士酸奶餐后一小时</t>
    </r>
    <r>
      <rPr>
        <u/>
        <sz val="11"/>
        <rFont val="Calibri"/>
        <family val="2"/>
      </rPr>
      <t>250g</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12</t>
    </r>
    <r>
      <rPr>
        <u/>
        <sz val="11"/>
        <rFont val="宋体"/>
        <charset val="134"/>
      </rPr>
      <t>瓶</t>
    </r>
  </si>
  <si>
    <r>
      <rPr>
        <sz val="12"/>
        <rFont val="宋体"/>
        <charset val="134"/>
      </rPr>
      <t>京商食品直发店</t>
    </r>
  </si>
  <si>
    <t>https://item.jd.com/10146574730384.html</t>
  </si>
  <si>
    <t>10146574730384</t>
  </si>
  <si>
    <r>
      <rPr>
        <u/>
        <sz val="11"/>
        <rFont val="宋体"/>
        <charset val="134"/>
      </rPr>
      <t>卡士酸奶餐后一小时</t>
    </r>
    <r>
      <rPr>
        <u/>
        <sz val="11"/>
        <rFont val="Calibri"/>
        <family val="2"/>
      </rPr>
      <t xml:space="preserve"> </t>
    </r>
    <r>
      <rPr>
        <u/>
        <sz val="11"/>
        <rFont val="宋体"/>
        <charset val="134"/>
      </rPr>
      <t>低温新鲜酸牛奶风味发酵乳</t>
    </r>
    <r>
      <rPr>
        <u/>
        <sz val="11"/>
        <rFont val="Calibri"/>
        <family val="2"/>
      </rPr>
      <t xml:space="preserve"> </t>
    </r>
    <r>
      <rPr>
        <u/>
        <sz val="11"/>
        <rFont val="宋体"/>
        <charset val="134"/>
      </rPr>
      <t>冷链送</t>
    </r>
    <r>
      <rPr>
        <u/>
        <sz val="11"/>
        <rFont val="Calibri"/>
        <family val="2"/>
      </rPr>
      <t xml:space="preserve"> 250g*12</t>
    </r>
    <r>
      <rPr>
        <u/>
        <sz val="11"/>
        <rFont val="宋体"/>
        <charset val="134"/>
      </rPr>
      <t>瓶</t>
    </r>
    <r>
      <rPr>
        <u/>
        <sz val="11"/>
        <rFont val="Calibri"/>
        <family val="2"/>
      </rPr>
      <t xml:space="preserve"> g*12</t>
    </r>
    <r>
      <rPr>
        <u/>
        <sz val="11"/>
        <rFont val="宋体"/>
        <charset val="134"/>
      </rPr>
      <t>瓶</t>
    </r>
  </si>
  <si>
    <r>
      <rPr>
        <sz val="12"/>
        <rFont val="宋体"/>
        <charset val="134"/>
      </rPr>
      <t>韵滋泓三餐食货店</t>
    </r>
  </si>
  <si>
    <t>https://item.jd.com/10156704884856.html</t>
  </si>
  <si>
    <t>10156704884856</t>
  </si>
  <si>
    <r>
      <rPr>
        <u/>
        <sz val="11"/>
        <rFont val="宋体"/>
        <charset val="134"/>
      </rPr>
      <t>餐后一小时发酵乳</t>
    </r>
    <r>
      <rPr>
        <u/>
        <sz val="11"/>
        <rFont val="Calibri"/>
        <family val="2"/>
      </rPr>
      <t>250g</t>
    </r>
    <r>
      <rPr>
        <u/>
        <sz val="11"/>
        <rFont val="宋体"/>
        <charset val="134"/>
      </rPr>
      <t>原味酸奶双歧杆菌酸牛奶孕妇儿童早餐奶</t>
    </r>
    <r>
      <rPr>
        <u/>
        <sz val="11"/>
        <rFont val="Calibri"/>
        <family val="2"/>
      </rPr>
      <t xml:space="preserve"> </t>
    </r>
    <r>
      <rPr>
        <u/>
        <sz val="11"/>
        <rFont val="宋体"/>
        <charset val="134"/>
      </rPr>
      <t>两款组合</t>
    </r>
    <r>
      <rPr>
        <u/>
        <sz val="11"/>
        <rFont val="Calibri"/>
        <family val="2"/>
      </rPr>
      <t>8</t>
    </r>
    <r>
      <rPr>
        <u/>
        <sz val="11"/>
        <rFont val="宋体"/>
        <charset val="134"/>
      </rPr>
      <t>瓶各</t>
    </r>
    <r>
      <rPr>
        <u/>
        <sz val="11"/>
        <rFont val="Calibri"/>
        <family val="2"/>
      </rPr>
      <t>4</t>
    </r>
    <r>
      <rPr>
        <u/>
        <sz val="11"/>
        <rFont val="宋体"/>
        <charset val="134"/>
      </rPr>
      <t>瓶</t>
    </r>
  </si>
  <si>
    <r>
      <rPr>
        <sz val="12"/>
        <rFont val="宋体"/>
        <charset val="134"/>
      </rPr>
      <t>凯茹零食店</t>
    </r>
  </si>
  <si>
    <t>https://item.jd.com/10208283091443.html</t>
  </si>
  <si>
    <t>10208283091443</t>
  </si>
  <si>
    <r>
      <rPr>
        <sz val="12"/>
        <rFont val="宋体"/>
        <charset val="134"/>
      </rPr>
      <t>沅启屿休闲食品商店</t>
    </r>
  </si>
  <si>
    <t>https://item.jd.com/10193964964999.html</t>
  </si>
  <si>
    <t>10193964964999</t>
  </si>
  <si>
    <r>
      <rPr>
        <u/>
        <sz val="11"/>
        <rFont val="宋体"/>
        <charset val="134"/>
      </rPr>
      <t>卡士双歧杆菌酸奶卡士餐后一小时原味</t>
    </r>
    <r>
      <rPr>
        <u/>
        <sz val="11"/>
        <rFont val="Calibri"/>
        <family val="2"/>
      </rPr>
      <t>/0</t>
    </r>
    <r>
      <rPr>
        <u/>
        <sz val="11"/>
        <rFont val="宋体"/>
        <charset val="134"/>
      </rPr>
      <t>蔗糖</t>
    </r>
    <r>
      <rPr>
        <u/>
        <sz val="11"/>
        <rFont val="Calibri"/>
        <family val="2"/>
      </rPr>
      <t>250g10</t>
    </r>
    <r>
      <rPr>
        <u/>
        <sz val="11"/>
        <rFont val="宋体"/>
        <charset val="134"/>
      </rPr>
      <t>瓶双歧杆</t>
    </r>
    <r>
      <rPr>
        <u/>
        <sz val="11"/>
        <rFont val="Calibri"/>
        <family val="2"/>
      </rPr>
      <t xml:space="preserve"> </t>
    </r>
    <r>
      <rPr>
        <u/>
        <sz val="11"/>
        <rFont val="宋体"/>
        <charset val="134"/>
      </rPr>
      <t>卡士餐后一小时原味</t>
    </r>
    <r>
      <rPr>
        <u/>
        <sz val="11"/>
        <rFont val="Calibri"/>
        <family val="2"/>
      </rPr>
      <t>*10</t>
    </r>
    <r>
      <rPr>
        <u/>
        <sz val="11"/>
        <rFont val="宋体"/>
        <charset val="134"/>
      </rPr>
      <t>瓶装</t>
    </r>
  </si>
  <si>
    <t>https://item.jd.com/10208283091441.html</t>
  </si>
  <si>
    <t>10208283091441</t>
  </si>
  <si>
    <t>https://detail.tmall.com/item.htm?id=946554519044</t>
  </si>
  <si>
    <r>
      <rPr>
        <sz val="11"/>
        <rFont val="宋体"/>
        <charset val="134"/>
      </rPr>
      <t>满</t>
    </r>
    <r>
      <rPr>
        <sz val="11"/>
        <rFont val="Calibri"/>
        <family val="2"/>
      </rPr>
      <t>200.0</t>
    </r>
    <r>
      <rPr>
        <sz val="11"/>
        <rFont val="宋体"/>
        <charset val="134"/>
      </rPr>
      <t>减</t>
    </r>
    <r>
      <rPr>
        <sz val="11"/>
        <rFont val="Calibri"/>
        <family val="2"/>
      </rPr>
      <t>116.0</t>
    </r>
    <r>
      <rPr>
        <sz val="11"/>
        <rFont val="宋体"/>
        <charset val="134"/>
      </rPr>
      <t>；买</t>
    </r>
    <r>
      <rPr>
        <sz val="11"/>
        <rFont val="Calibri"/>
        <family val="2"/>
      </rPr>
      <t>4</t>
    </r>
    <r>
      <rPr>
        <sz val="11"/>
        <rFont val="宋体"/>
        <charset val="134"/>
      </rPr>
      <t>件</t>
    </r>
    <r>
      <rPr>
        <sz val="11"/>
        <rFont val="Calibri"/>
        <family val="2"/>
      </rPr>
      <t>59.92</t>
    </r>
    <r>
      <rPr>
        <sz val="11"/>
        <rFont val="宋体"/>
        <charset val="134"/>
      </rPr>
      <t>元；官方立减</t>
    </r>
    <r>
      <rPr>
        <sz val="11"/>
        <rFont val="Calibri"/>
        <family val="2"/>
      </rPr>
      <t>6</t>
    </r>
    <r>
      <rPr>
        <sz val="11"/>
        <rFont val="宋体"/>
        <charset val="134"/>
      </rPr>
      <t>元；淘金币频道抵扣</t>
    </r>
    <r>
      <rPr>
        <sz val="11"/>
        <rFont val="Calibri"/>
        <family val="2"/>
      </rPr>
      <t>1%</t>
    </r>
    <r>
      <rPr>
        <sz val="11"/>
        <rFont val="宋体"/>
        <charset val="134"/>
      </rPr>
      <t>起；</t>
    </r>
    <r>
      <rPr>
        <sz val="11"/>
        <rFont val="Calibri"/>
        <family val="2"/>
      </rPr>
      <t>2</t>
    </r>
    <r>
      <rPr>
        <sz val="11"/>
        <rFont val="宋体"/>
        <charset val="134"/>
      </rPr>
      <t>件减</t>
    </r>
    <r>
      <rPr>
        <sz val="11"/>
        <rFont val="Calibri"/>
        <family val="2"/>
      </rPr>
      <t>0.1</t>
    </r>
    <r>
      <rPr>
        <sz val="11"/>
        <rFont val="宋体"/>
        <charset val="134"/>
      </rPr>
      <t>元；满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200</t>
    </r>
    <r>
      <rPr>
        <sz val="11"/>
        <rFont val="宋体"/>
        <charset val="134"/>
      </rPr>
      <t>减</t>
    </r>
    <r>
      <rPr>
        <sz val="11"/>
        <rFont val="Calibri"/>
        <family val="2"/>
      </rPr>
      <t>116</t>
    </r>
  </si>
  <si>
    <t>946554519044</t>
  </si>
  <si>
    <r>
      <rPr>
        <sz val="11"/>
        <rFont val="宋体"/>
        <charset val="134"/>
      </rPr>
      <t>【专享丨</t>
    </r>
    <r>
      <rPr>
        <sz val="11"/>
        <rFont val="Calibri"/>
        <family val="2"/>
      </rPr>
      <t>3</t>
    </r>
    <r>
      <rPr>
        <sz val="11"/>
        <rFont val="宋体"/>
        <charset val="134"/>
      </rPr>
      <t>件起包邮】卡士低温儿童酸奶宝贝第二餐原味</t>
    </r>
    <r>
      <rPr>
        <sz val="11"/>
        <rFont val="Calibri"/>
        <family val="2"/>
      </rPr>
      <t>85g*3</t>
    </r>
    <r>
      <rPr>
        <sz val="11"/>
        <rFont val="宋体"/>
        <charset val="134"/>
      </rPr>
      <t>袋</t>
    </r>
  </si>
  <si>
    <r>
      <rPr>
        <sz val="11"/>
        <rFont val="宋体"/>
        <charset val="134"/>
      </rPr>
      <t>【</t>
    </r>
    <r>
      <rPr>
        <sz val="11"/>
        <rFont val="Calibri"/>
        <family val="2"/>
      </rPr>
      <t>0%</t>
    </r>
    <r>
      <rPr>
        <sz val="11"/>
        <rFont val="宋体"/>
        <charset val="134"/>
      </rPr>
      <t>蔗糖】原味</t>
    </r>
    <r>
      <rPr>
        <sz val="11"/>
        <rFont val="Calibri"/>
        <family val="2"/>
      </rPr>
      <t>*3</t>
    </r>
    <r>
      <rPr>
        <sz val="11"/>
        <rFont val="宋体"/>
        <charset val="134"/>
      </rPr>
      <t>袋</t>
    </r>
  </si>
  <si>
    <t>6122881255802</t>
  </si>
  <si>
    <t>https://detail.tmall.com/item.htm?id=675293367397</t>
  </si>
  <si>
    <r>
      <rPr>
        <sz val="11"/>
        <rFont val="宋体"/>
        <charset val="134"/>
      </rPr>
      <t>满</t>
    </r>
    <r>
      <rPr>
        <sz val="11"/>
        <rFont val="Calibri"/>
        <family val="2"/>
      </rPr>
      <t>98.0</t>
    </r>
    <r>
      <rPr>
        <sz val="11"/>
        <rFont val="宋体"/>
        <charset val="134"/>
      </rPr>
      <t>减</t>
    </r>
    <r>
      <rPr>
        <sz val="11"/>
        <rFont val="Calibri"/>
        <family val="2"/>
      </rPr>
      <t>7.0</t>
    </r>
    <r>
      <rPr>
        <sz val="11"/>
        <rFont val="宋体"/>
        <charset val="134"/>
      </rPr>
      <t>；买</t>
    </r>
    <r>
      <rPr>
        <sz val="11"/>
        <rFont val="Calibri"/>
        <family val="2"/>
      </rPr>
      <t>5</t>
    </r>
    <r>
      <rPr>
        <sz val="11"/>
        <rFont val="宋体"/>
        <charset val="134"/>
      </rPr>
      <t>件</t>
    </r>
    <r>
      <rPr>
        <sz val="11"/>
        <rFont val="Calibri"/>
        <family val="2"/>
      </rPr>
      <t>120.5</t>
    </r>
    <r>
      <rPr>
        <sz val="11"/>
        <rFont val="宋体"/>
        <charset val="134"/>
      </rPr>
      <t>元；官方立减</t>
    </r>
    <r>
      <rPr>
        <sz val="11"/>
        <rFont val="Calibri"/>
        <family val="2"/>
      </rPr>
      <t>3.6</t>
    </r>
    <r>
      <rPr>
        <sz val="11"/>
        <rFont val="宋体"/>
        <charset val="134"/>
      </rPr>
      <t>元；淘金币频道抵扣</t>
    </r>
    <r>
      <rPr>
        <sz val="11"/>
        <rFont val="Calibri"/>
        <family val="2"/>
      </rPr>
      <t>3%</t>
    </r>
    <r>
      <rPr>
        <sz val="11"/>
        <rFont val="宋体"/>
        <charset val="134"/>
      </rPr>
      <t>起；满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98</t>
    </r>
    <r>
      <rPr>
        <sz val="11"/>
        <rFont val="宋体"/>
        <charset val="134"/>
      </rPr>
      <t>减</t>
    </r>
    <r>
      <rPr>
        <sz val="11"/>
        <rFont val="Calibri"/>
        <family val="2"/>
      </rPr>
      <t>7</t>
    </r>
    <r>
      <rPr>
        <sz val="11"/>
        <rFont val="宋体"/>
        <charset val="134"/>
      </rPr>
      <t>；商品券</t>
    </r>
    <r>
      <rPr>
        <sz val="11"/>
        <rFont val="Calibri"/>
        <family val="2"/>
      </rPr>
      <t xml:space="preserve"> | </t>
    </r>
    <r>
      <rPr>
        <sz val="11"/>
        <rFont val="宋体"/>
        <charset val="134"/>
      </rPr>
      <t>满</t>
    </r>
    <r>
      <rPr>
        <sz val="11"/>
        <rFont val="Calibri"/>
        <family val="2"/>
      </rPr>
      <t>132</t>
    </r>
    <r>
      <rPr>
        <sz val="11"/>
        <rFont val="宋体"/>
        <charset val="134"/>
      </rPr>
      <t>减</t>
    </r>
    <r>
      <rPr>
        <sz val="11"/>
        <rFont val="Calibri"/>
        <family val="2"/>
      </rPr>
      <t>11</t>
    </r>
  </si>
  <si>
    <t>675293367397</t>
  </si>
  <si>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,9</t>
    </r>
    <r>
      <rPr>
        <sz val="11"/>
        <rFont val="宋体"/>
        <charset val="134"/>
      </rPr>
      <t>袋</t>
    </r>
  </si>
  <si>
    <t>5321166386135</t>
  </si>
  <si>
    <t>https://detail.tmall.com/item.htm?id=773700559430</t>
  </si>
  <si>
    <r>
      <rPr>
        <sz val="11"/>
        <rFont val="宋体"/>
        <charset val="134"/>
      </rPr>
      <t>满</t>
    </r>
    <r>
      <rPr>
        <sz val="11"/>
        <rFont val="Calibri"/>
        <family val="2"/>
      </rPr>
      <t>110.0</t>
    </r>
    <r>
      <rPr>
        <sz val="11"/>
        <rFont val="宋体"/>
        <charset val="134"/>
      </rPr>
      <t>减</t>
    </r>
    <r>
      <rPr>
        <sz val="11"/>
        <rFont val="Calibri"/>
        <family val="2"/>
      </rPr>
      <t>17.0</t>
    </r>
    <r>
      <rPr>
        <sz val="11"/>
        <rFont val="宋体"/>
        <charset val="134"/>
      </rPr>
      <t>；买</t>
    </r>
    <r>
      <rPr>
        <sz val="11"/>
        <rFont val="Calibri"/>
        <family val="2"/>
      </rPr>
      <t>2</t>
    </r>
    <r>
      <rPr>
        <sz val="11"/>
        <rFont val="宋体"/>
        <charset val="134"/>
      </rPr>
      <t>件</t>
    </r>
    <r>
      <rPr>
        <sz val="11"/>
        <rFont val="Calibri"/>
        <family val="2"/>
      </rPr>
      <t>90.5</t>
    </r>
    <r>
      <rPr>
        <sz val="11"/>
        <rFont val="宋体"/>
        <charset val="134"/>
      </rPr>
      <t>元；补贴</t>
    </r>
    <r>
      <rPr>
        <sz val="11"/>
        <rFont val="Calibri"/>
        <family val="2"/>
      </rPr>
      <t>14.9</t>
    </r>
    <r>
      <rPr>
        <sz val="11"/>
        <rFont val="宋体"/>
        <charset val="134"/>
      </rPr>
      <t>元；淘金币频道抵扣</t>
    </r>
    <r>
      <rPr>
        <sz val="11"/>
        <rFont val="Calibri"/>
        <family val="2"/>
      </rPr>
      <t>6%</t>
    </r>
    <r>
      <rPr>
        <sz val="11"/>
        <rFont val="宋体"/>
        <charset val="134"/>
      </rPr>
      <t>起；商品券</t>
    </r>
    <r>
      <rPr>
        <sz val="11"/>
        <rFont val="Calibri"/>
        <family val="2"/>
      </rPr>
      <t xml:space="preserve"> | </t>
    </r>
    <r>
      <rPr>
        <sz val="11"/>
        <rFont val="宋体"/>
        <charset val="134"/>
      </rPr>
      <t>满</t>
    </r>
    <r>
      <rPr>
        <sz val="11"/>
        <rFont val="Calibri"/>
        <family val="2"/>
      </rPr>
      <t>110</t>
    </r>
    <r>
      <rPr>
        <sz val="11"/>
        <rFont val="宋体"/>
        <charset val="134"/>
      </rPr>
      <t>减</t>
    </r>
    <r>
      <rPr>
        <sz val="11"/>
        <rFont val="Calibri"/>
        <family val="2"/>
      </rPr>
      <t>17</t>
    </r>
  </si>
  <si>
    <t>773700559430</t>
  </si>
  <si>
    <r>
      <rPr>
        <sz val="11"/>
        <rFont val="宋体"/>
        <charset val="134"/>
      </rPr>
      <t>【下拉领淘金币更优惠】卡士酸奶宝贝第二餐</t>
    </r>
    <r>
      <rPr>
        <sz val="11"/>
        <rFont val="Calibri"/>
        <family val="2"/>
      </rPr>
      <t>85g*6</t>
    </r>
    <r>
      <rPr>
        <sz val="11"/>
        <rFont val="宋体"/>
        <charset val="134"/>
      </rPr>
      <t>袋西梅味</t>
    </r>
    <r>
      <rPr>
        <sz val="11"/>
        <rFont val="Calibri"/>
        <family val="2"/>
      </rPr>
      <t>0</t>
    </r>
    <r>
      <rPr>
        <sz val="11"/>
        <rFont val="宋体"/>
        <charset val="134"/>
      </rPr>
      <t>蔗糖</t>
    </r>
  </si>
  <si>
    <t>https://item.taobao.com/item.htm?id=793867024791</t>
  </si>
  <si>
    <t>793867024791</t>
  </si>
  <si>
    <r>
      <rPr>
        <sz val="11"/>
        <rFont val="宋体"/>
        <charset val="134"/>
      </rPr>
      <t>卡士</t>
    </r>
    <r>
      <rPr>
        <sz val="11"/>
        <rFont val="Calibri"/>
        <family val="2"/>
      </rPr>
      <t>007</t>
    </r>
    <r>
      <rPr>
        <sz val="11"/>
        <rFont val="宋体"/>
        <charset val="134"/>
      </rPr>
      <t>家庭装酸奶原味</t>
    </r>
    <r>
      <rPr>
        <sz val="11"/>
        <rFont val="Calibri"/>
        <family val="2"/>
      </rPr>
      <t>1kg0</t>
    </r>
    <r>
      <rPr>
        <sz val="11"/>
        <rFont val="宋体"/>
        <charset val="134"/>
      </rPr>
      <t>食品添加乳酸菌低温酸奶</t>
    </r>
  </si>
  <si>
    <r>
      <rPr>
        <sz val="11"/>
        <rFont val="宋体"/>
        <charset val="134"/>
      </rPr>
      <t>卡士酸奶</t>
    </r>
    <r>
      <rPr>
        <sz val="11"/>
        <rFont val="Calibri"/>
        <family val="2"/>
      </rPr>
      <t>1KG*1</t>
    </r>
    <r>
      <rPr>
        <sz val="11"/>
        <rFont val="宋体"/>
        <charset val="134"/>
      </rPr>
      <t>瓶</t>
    </r>
  </si>
  <si>
    <t>5421086661939</t>
  </si>
  <si>
    <r>
      <rPr>
        <sz val="11"/>
        <color rgb="FF000000"/>
        <rFont val="宋体"/>
        <charset val="134"/>
      </rPr>
      <t>山东济南</t>
    </r>
  </si>
  <si>
    <r>
      <rPr>
        <sz val="11"/>
        <rFont val="宋体"/>
        <charset val="134"/>
      </rPr>
      <t>墨白食品专营店</t>
    </r>
  </si>
  <si>
    <t>https://detail.tmall.com/item.htm?id=824459991548</t>
  </si>
  <si>
    <r>
      <rPr>
        <sz val="11"/>
        <rFont val="宋体"/>
        <charset val="134"/>
      </rPr>
      <t>官方</t>
    </r>
    <r>
      <rPr>
        <sz val="11"/>
        <rFont val="Calibri"/>
        <family val="2"/>
      </rPr>
      <t>8.8</t>
    </r>
    <r>
      <rPr>
        <sz val="11"/>
        <rFont val="宋体"/>
        <charset val="134"/>
      </rPr>
      <t>折；淘金币频道抵扣</t>
    </r>
    <r>
      <rPr>
        <sz val="11"/>
        <rFont val="Calibri"/>
        <family val="2"/>
      </rPr>
      <t>1%</t>
    </r>
    <r>
      <rPr>
        <sz val="11"/>
        <rFont val="宋体"/>
        <charset val="134"/>
      </rPr>
      <t>起</t>
    </r>
  </si>
  <si>
    <t>824459991548</t>
  </si>
  <si>
    <r>
      <rPr>
        <sz val="11"/>
        <rFont val="宋体"/>
        <charset val="134"/>
      </rPr>
      <t>卡士酸奶</t>
    </r>
    <r>
      <rPr>
        <sz val="11"/>
        <rFont val="Calibri"/>
        <family val="2"/>
      </rPr>
      <t>007</t>
    </r>
    <r>
      <rPr>
        <sz val="11"/>
        <rFont val="宋体"/>
        <charset val="134"/>
      </rPr>
      <t>小奶罐</t>
    </r>
    <r>
      <rPr>
        <sz val="11"/>
        <rFont val="Calibri"/>
        <family val="2"/>
      </rPr>
      <t>0</t>
    </r>
    <r>
      <rPr>
        <sz val="11"/>
        <rFont val="宋体"/>
        <charset val="134"/>
      </rPr>
      <t>食品添加</t>
    </r>
    <r>
      <rPr>
        <sz val="11"/>
        <rFont val="Calibri"/>
        <family val="2"/>
      </rPr>
      <t>7</t>
    </r>
    <r>
      <rPr>
        <sz val="11"/>
        <rFont val="宋体"/>
        <charset val="134"/>
      </rPr>
      <t>种乳酸菌早餐</t>
    </r>
    <r>
      <rPr>
        <sz val="11"/>
        <rFont val="Calibri"/>
        <family val="2"/>
      </rPr>
      <t>2</t>
    </r>
    <r>
      <rPr>
        <sz val="11"/>
        <rFont val="宋体"/>
        <charset val="134"/>
      </rPr>
      <t>种口味家庭装低温酸奶</t>
    </r>
  </si>
  <si>
    <r>
      <rPr>
        <sz val="11"/>
        <rFont val="Calibri"/>
        <family val="2"/>
      </rPr>
      <t>007</t>
    </r>
    <r>
      <rPr>
        <sz val="11"/>
        <rFont val="宋体"/>
        <charset val="134"/>
      </rPr>
      <t>小奶罐无蔗糖</t>
    </r>
    <r>
      <rPr>
        <sz val="11"/>
        <rFont val="Calibri"/>
        <family val="2"/>
      </rPr>
      <t>428g*5</t>
    </r>
    <r>
      <rPr>
        <sz val="11"/>
        <rFont val="宋体"/>
        <charset val="134"/>
      </rPr>
      <t>瓶</t>
    </r>
  </si>
  <si>
    <t>5736018360719</t>
  </si>
  <si>
    <r>
      <rPr>
        <sz val="11"/>
        <rFont val="宋体"/>
        <charset val="134"/>
      </rPr>
      <t>云尚优品铺子</t>
    </r>
  </si>
  <si>
    <t>https://item.taobao.com/item.htm?id=823198993022</t>
  </si>
  <si>
    <t>823198993022</t>
  </si>
  <si>
    <r>
      <rPr>
        <sz val="11"/>
        <rFont val="宋体"/>
        <charset val="134"/>
      </rPr>
      <t>卡士</t>
    </r>
    <r>
      <rPr>
        <sz val="11"/>
        <rFont val="Calibri"/>
        <family val="2"/>
      </rPr>
      <t>007</t>
    </r>
    <r>
      <rPr>
        <sz val="11"/>
        <rFont val="宋体"/>
        <charset val="134"/>
      </rPr>
      <t>发酵乳小奶罐原味酸奶学生儿童孕妇早餐奶</t>
    </r>
  </si>
  <si>
    <r>
      <rPr>
        <sz val="11"/>
        <rFont val="宋体"/>
        <charset val="134"/>
      </rPr>
      <t>有糖</t>
    </r>
    <r>
      <rPr>
        <sz val="11"/>
        <rFont val="Calibri"/>
        <family val="2"/>
      </rPr>
      <t>440g *4</t>
    </r>
    <r>
      <rPr>
        <sz val="11"/>
        <rFont val="宋体"/>
        <charset val="134"/>
      </rPr>
      <t>桶</t>
    </r>
  </si>
  <si>
    <t>5537888121609</t>
  </si>
  <si>
    <t>https://detail.tmall.com/item.htm?id=970509788633</t>
  </si>
  <si>
    <r>
      <rPr>
        <sz val="11"/>
        <rFont val="宋体"/>
        <charset val="134"/>
      </rPr>
      <t>官方</t>
    </r>
    <r>
      <rPr>
        <sz val="11"/>
        <rFont val="Calibri"/>
        <family val="2"/>
      </rPr>
      <t>8.8</t>
    </r>
    <r>
      <rPr>
        <sz val="11"/>
        <rFont val="宋体"/>
        <charset val="134"/>
      </rPr>
      <t>折</t>
    </r>
  </si>
  <si>
    <t>970509788633</t>
  </si>
  <si>
    <r>
      <rPr>
        <sz val="11"/>
        <rFont val="Calibri"/>
        <family val="2"/>
      </rPr>
      <t>007</t>
    </r>
    <r>
      <rPr>
        <sz val="11"/>
        <rFont val="宋体"/>
        <charset val="134"/>
      </rPr>
      <t>小奶罐无蔗糖</t>
    </r>
    <r>
      <rPr>
        <sz val="11"/>
        <rFont val="Calibri"/>
        <family val="2"/>
      </rPr>
      <t>428g*6</t>
    </r>
    <r>
      <rPr>
        <sz val="11"/>
        <rFont val="宋体"/>
        <charset val="134"/>
      </rPr>
      <t>瓶</t>
    </r>
  </si>
  <si>
    <t>6084420575946</t>
  </si>
  <si>
    <t>https://item.taobao.com/item.htm?id=982873410129</t>
  </si>
  <si>
    <t>982873410129</t>
  </si>
  <si>
    <r>
      <rPr>
        <sz val="11"/>
        <rFont val="宋体"/>
        <charset val="134"/>
      </rPr>
      <t>卡士</t>
    </r>
    <r>
      <rPr>
        <sz val="11"/>
        <rFont val="Calibri"/>
        <family val="2"/>
      </rPr>
      <t>007</t>
    </r>
    <r>
      <rPr>
        <sz val="11"/>
        <rFont val="宋体"/>
        <charset val="134"/>
      </rPr>
      <t>酸奶原味</t>
    </r>
    <r>
      <rPr>
        <sz val="11"/>
        <rFont val="Calibri"/>
        <family val="2"/>
      </rPr>
      <t>440g*3</t>
    </r>
    <r>
      <rPr>
        <sz val="11"/>
        <rFont val="宋体"/>
        <charset val="134"/>
      </rPr>
      <t>瓶早餐酸奶学生儿童风味发酵乳</t>
    </r>
  </si>
  <si>
    <r>
      <rPr>
        <sz val="11"/>
        <rFont val="宋体"/>
        <charset val="134"/>
      </rPr>
      <t>原味</t>
    </r>
    <r>
      <rPr>
        <sz val="11"/>
        <rFont val="Calibri"/>
        <family val="2"/>
      </rPr>
      <t>440g*3</t>
    </r>
    <r>
      <rPr>
        <sz val="11"/>
        <rFont val="宋体"/>
        <charset val="134"/>
      </rPr>
      <t>瓶【保质期</t>
    </r>
    <r>
      <rPr>
        <sz val="11"/>
        <rFont val="Calibri"/>
        <family val="2"/>
      </rPr>
      <t>25</t>
    </r>
    <r>
      <rPr>
        <sz val="11"/>
        <rFont val="宋体"/>
        <charset val="134"/>
      </rPr>
      <t>天】</t>
    </r>
  </si>
  <si>
    <t>5944989757285</t>
  </si>
  <si>
    <r>
      <rPr>
        <sz val="11"/>
        <rFont val="宋体"/>
        <charset val="134"/>
      </rPr>
      <t>立昂好水坊</t>
    </r>
  </si>
  <si>
    <t>https://item.taobao.com/item.htm?id=907313013997</t>
  </si>
  <si>
    <t>907313013997</t>
  </si>
  <si>
    <r>
      <rPr>
        <sz val="11"/>
        <rFont val="宋体"/>
        <charset val="134"/>
      </rPr>
      <t>卡士酸奶</t>
    </r>
    <r>
      <rPr>
        <sz val="11"/>
        <rFont val="Calibri"/>
        <family val="2"/>
      </rPr>
      <t>007</t>
    </r>
    <r>
      <rPr>
        <sz val="11"/>
        <rFont val="宋体"/>
        <charset val="134"/>
      </rPr>
      <t>风味发酵乳</t>
    </r>
    <r>
      <rPr>
        <sz val="11"/>
        <rFont val="Calibri"/>
        <family val="2"/>
      </rPr>
      <t>440g*5</t>
    </r>
    <r>
      <rPr>
        <sz val="11"/>
        <rFont val="宋体"/>
        <charset val="134"/>
      </rPr>
      <t>瓶原味酸奶营养早餐奶饮品</t>
    </r>
  </si>
  <si>
    <r>
      <rPr>
        <sz val="11"/>
        <rFont val="宋体"/>
        <charset val="134"/>
      </rPr>
      <t>风味发酵乳</t>
    </r>
    <r>
      <rPr>
        <sz val="11"/>
        <rFont val="Calibri"/>
        <family val="2"/>
      </rPr>
      <t>440g*3</t>
    </r>
    <r>
      <rPr>
        <sz val="11"/>
        <rFont val="宋体"/>
        <charset val="134"/>
      </rPr>
      <t>瓶【保质期</t>
    </r>
    <r>
      <rPr>
        <sz val="11"/>
        <rFont val="Calibri"/>
        <family val="2"/>
      </rPr>
      <t>25</t>
    </r>
    <r>
      <rPr>
        <sz val="11"/>
        <rFont val="宋体"/>
        <charset val="134"/>
      </rPr>
      <t>天】</t>
    </r>
  </si>
  <si>
    <t>5935278883768</t>
  </si>
  <si>
    <r>
      <rPr>
        <sz val="11"/>
        <rFont val="宋体"/>
        <charset val="134"/>
      </rPr>
      <t>天天特卖工厂</t>
    </r>
  </si>
  <si>
    <t>https://detail.tmall.com/item.htm?id=1009626649006</t>
  </si>
  <si>
    <t>1009626649006</t>
  </si>
  <si>
    <r>
      <rPr>
        <sz val="11"/>
        <rFont val="宋体"/>
        <charset val="134"/>
      </rPr>
      <t>卡士低温酸奶</t>
    </r>
    <r>
      <rPr>
        <sz val="11"/>
        <rFont val="Calibri"/>
        <family val="2"/>
      </rPr>
      <t>007</t>
    </r>
    <r>
      <rPr>
        <sz val="11"/>
        <rFont val="宋体"/>
        <charset val="134"/>
      </rPr>
      <t>风味发酵乳</t>
    </r>
    <r>
      <rPr>
        <sz val="11"/>
        <rFont val="Calibri"/>
        <family val="2"/>
      </rPr>
      <t>1kg*2</t>
    </r>
    <r>
      <rPr>
        <sz val="11"/>
        <rFont val="宋体"/>
        <charset val="134"/>
      </rPr>
      <t>瓶原味无蔗糖</t>
    </r>
    <r>
      <rPr>
        <sz val="11"/>
        <rFont val="Calibri"/>
        <family val="2"/>
      </rPr>
      <t>7</t>
    </r>
    <r>
      <rPr>
        <sz val="11"/>
        <rFont val="宋体"/>
        <charset val="134"/>
      </rPr>
      <t>种益生菌早餐奶</t>
    </r>
  </si>
  <si>
    <r>
      <rPr>
        <sz val="11"/>
        <rFont val="宋体"/>
        <charset val="134"/>
      </rPr>
      <t>无蔗糖</t>
    </r>
    <r>
      <rPr>
        <sz val="11"/>
        <rFont val="Calibri"/>
        <family val="2"/>
      </rPr>
      <t>969g*2</t>
    </r>
    <r>
      <rPr>
        <sz val="11"/>
        <rFont val="宋体"/>
        <charset val="134"/>
      </rPr>
      <t>瓶</t>
    </r>
    <r>
      <rPr>
        <sz val="11"/>
        <rFont val="Calibri"/>
        <family val="2"/>
      </rPr>
      <t xml:space="preserve"> | </t>
    </r>
    <r>
      <rPr>
        <sz val="11"/>
        <rFont val="宋体"/>
        <charset val="134"/>
      </rPr>
      <t>顺丰包邮</t>
    </r>
  </si>
  <si>
    <t>6009551381068</t>
  </si>
  <si>
    <t>https://item.taobao.com/item.htm?id=856170130608</t>
  </si>
  <si>
    <t>856170130608</t>
  </si>
  <si>
    <r>
      <rPr>
        <sz val="11"/>
        <rFont val="宋体"/>
        <charset val="134"/>
      </rPr>
      <t>卡士酸奶</t>
    </r>
    <r>
      <rPr>
        <sz val="11"/>
        <rFont val="Calibri"/>
        <family val="2"/>
      </rPr>
      <t>007</t>
    </r>
    <r>
      <rPr>
        <sz val="11"/>
        <rFont val="宋体"/>
        <charset val="134"/>
      </rPr>
      <t>家庭装原味</t>
    </r>
    <r>
      <rPr>
        <sz val="11"/>
        <rFont val="Calibri"/>
        <family val="2"/>
      </rPr>
      <t>1kg</t>
    </r>
    <r>
      <rPr>
        <sz val="11"/>
        <rFont val="宋体"/>
        <charset val="134"/>
      </rPr>
      <t>桶装早餐低温酸奶风味发酵乳</t>
    </r>
  </si>
  <si>
    <t>5829393430656</t>
  </si>
  <si>
    <t>https://item.taobao.com/item.htm?id=1010851562229</t>
  </si>
  <si>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；官方</t>
    </r>
    <r>
      <rPr>
        <sz val="11"/>
        <rFont val="Calibri"/>
        <family val="2"/>
      </rPr>
      <t>8.8</t>
    </r>
    <r>
      <rPr>
        <sz val="11"/>
        <rFont val="宋体"/>
        <charset val="134"/>
      </rPr>
      <t>折；淘金币可抵</t>
    </r>
    <r>
      <rPr>
        <sz val="11"/>
        <rFont val="Calibri"/>
        <family val="2"/>
      </rPr>
      <t>2%</t>
    </r>
    <r>
      <rPr>
        <sz val="11"/>
        <rFont val="宋体"/>
        <charset val="134"/>
      </rPr>
      <t>；商品券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</si>
  <si>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t>1010851562229</t>
  </si>
  <si>
    <r>
      <rPr>
        <sz val="11"/>
        <rFont val="宋体"/>
        <charset val="134"/>
      </rPr>
      <t>顺丰包邮卡士酸奶</t>
    </r>
    <r>
      <rPr>
        <sz val="11"/>
        <rFont val="Calibri"/>
        <family val="2"/>
      </rPr>
      <t>007</t>
    </r>
    <r>
      <rPr>
        <sz val="11"/>
        <rFont val="宋体"/>
        <charset val="134"/>
      </rPr>
      <t>益生菌原味早餐奶全脂风味发酵乳</t>
    </r>
    <r>
      <rPr>
        <sz val="11"/>
        <rFont val="Calibri"/>
        <family val="2"/>
      </rPr>
      <t>440g</t>
    </r>
    <r>
      <rPr>
        <sz val="11"/>
        <rFont val="宋体"/>
        <charset val="134"/>
      </rPr>
      <t>小奶罐</t>
    </r>
  </si>
  <si>
    <t>6178426315998</t>
  </si>
  <si>
    <t>https://detail.tmall.com/item.htm?id=706902738782</t>
  </si>
  <si>
    <r>
      <rPr>
        <sz val="11"/>
        <rFont val="宋体"/>
        <charset val="134"/>
      </rPr>
      <t>满</t>
    </r>
    <r>
      <rPr>
        <sz val="11"/>
        <rFont val="Calibri"/>
        <family val="2"/>
      </rPr>
      <t>36.0</t>
    </r>
    <r>
      <rPr>
        <sz val="11"/>
        <rFont val="宋体"/>
        <charset val="134"/>
      </rPr>
      <t>减</t>
    </r>
    <r>
      <rPr>
        <sz val="11"/>
        <rFont val="Calibri"/>
        <family val="2"/>
      </rPr>
      <t>10.0</t>
    </r>
    <r>
      <rPr>
        <sz val="11"/>
        <rFont val="宋体"/>
        <charset val="134"/>
      </rPr>
      <t>；满</t>
    </r>
    <r>
      <rPr>
        <sz val="11"/>
        <rFont val="Calibri"/>
        <family val="2"/>
      </rPr>
      <t>36</t>
    </r>
    <r>
      <rPr>
        <sz val="11"/>
        <rFont val="宋体"/>
        <charset val="134"/>
      </rPr>
      <t>减</t>
    </r>
    <r>
      <rPr>
        <sz val="11"/>
        <rFont val="Calibri"/>
        <family val="2"/>
      </rPr>
      <t>10</t>
    </r>
    <r>
      <rPr>
        <sz val="11"/>
        <rFont val="宋体"/>
        <charset val="134"/>
      </rPr>
      <t>；补贴</t>
    </r>
    <r>
      <rPr>
        <sz val="11"/>
        <rFont val="Calibri"/>
        <family val="2"/>
      </rPr>
      <t>15</t>
    </r>
    <r>
      <rPr>
        <sz val="11"/>
        <rFont val="宋体"/>
        <charset val="134"/>
      </rPr>
      <t>元；淘金币频道抵扣</t>
    </r>
    <r>
      <rPr>
        <sz val="11"/>
        <rFont val="Calibri"/>
        <family val="2"/>
      </rPr>
      <t>6%</t>
    </r>
    <r>
      <rPr>
        <sz val="11"/>
        <rFont val="宋体"/>
        <charset val="134"/>
      </rPr>
      <t>起；满</t>
    </r>
    <r>
      <rPr>
        <sz val="11"/>
        <rFont val="Calibri"/>
        <family val="2"/>
      </rPr>
      <t>39</t>
    </r>
    <r>
      <rPr>
        <sz val="11"/>
        <rFont val="宋体"/>
        <charset val="134"/>
      </rPr>
      <t>减</t>
    </r>
    <r>
      <rPr>
        <sz val="11"/>
        <rFont val="Calibri"/>
        <family val="2"/>
      </rPr>
      <t>11</t>
    </r>
    <r>
      <rPr>
        <sz val="11"/>
        <rFont val="宋体"/>
        <charset val="134"/>
      </rPr>
      <t>，部分用户可领；店铺券</t>
    </r>
    <r>
      <rPr>
        <sz val="11"/>
        <rFont val="Calibri"/>
        <family val="2"/>
      </rPr>
      <t xml:space="preserve"> | </t>
    </r>
    <r>
      <rPr>
        <sz val="11"/>
        <rFont val="宋体"/>
        <charset val="134"/>
      </rPr>
      <t>满</t>
    </r>
    <r>
      <rPr>
        <sz val="11"/>
        <rFont val="Calibri"/>
        <family val="2"/>
      </rPr>
      <t>36</t>
    </r>
    <r>
      <rPr>
        <sz val="11"/>
        <rFont val="宋体"/>
        <charset val="134"/>
      </rPr>
      <t>减</t>
    </r>
    <r>
      <rPr>
        <sz val="11"/>
        <rFont val="Calibri"/>
        <family val="2"/>
      </rPr>
      <t>10</t>
    </r>
  </si>
  <si>
    <t>706902738782</t>
  </si>
  <si>
    <r>
      <rPr>
        <sz val="11"/>
        <rFont val="宋体"/>
        <charset val="134"/>
      </rPr>
      <t>【下拉领补贴】卡士</t>
    </r>
    <r>
      <rPr>
        <sz val="11"/>
        <rFont val="Calibri"/>
        <family val="2"/>
      </rPr>
      <t>007</t>
    </r>
    <r>
      <rPr>
        <sz val="11"/>
        <rFont val="宋体"/>
        <charset val="134"/>
      </rPr>
      <t>酸奶</t>
    </r>
    <r>
      <rPr>
        <sz val="11"/>
        <rFont val="Calibri"/>
        <family val="2"/>
      </rPr>
      <t>440g*6</t>
    </r>
    <r>
      <rPr>
        <sz val="11"/>
        <rFont val="宋体"/>
        <charset val="134"/>
      </rPr>
      <t>瓶小奶罐</t>
    </r>
    <r>
      <rPr>
        <sz val="11"/>
        <rFont val="Calibri"/>
        <family val="2"/>
      </rPr>
      <t>0</t>
    </r>
    <r>
      <rPr>
        <sz val="11"/>
        <rFont val="宋体"/>
        <charset val="134"/>
      </rPr>
      <t>蔗糖早餐原味酸奶整箱</t>
    </r>
  </si>
  <si>
    <r>
      <rPr>
        <sz val="11"/>
        <rFont val="Calibri"/>
        <family val="2"/>
      </rPr>
      <t>007</t>
    </r>
    <r>
      <rPr>
        <sz val="11"/>
        <rFont val="宋体"/>
        <charset val="134"/>
      </rPr>
      <t>小奶罐原味</t>
    </r>
    <r>
      <rPr>
        <sz val="11"/>
        <rFont val="Calibri"/>
        <family val="2"/>
      </rPr>
      <t>440g,4</t>
    </r>
    <r>
      <rPr>
        <sz val="11"/>
        <rFont val="宋体"/>
        <charset val="134"/>
      </rPr>
      <t>瓶</t>
    </r>
  </si>
  <si>
    <t>5951282256257</t>
  </si>
  <si>
    <t>https://detail.tmall.com/item.htm?id=1012087834413</t>
  </si>
  <si>
    <r>
      <rPr>
        <sz val="11"/>
        <rFont val="宋体"/>
        <charset val="134"/>
      </rPr>
      <t>每件直降</t>
    </r>
    <r>
      <rPr>
        <sz val="11"/>
        <rFont val="Calibri"/>
        <family val="2"/>
      </rPr>
      <t>21.7</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下单享优惠；淘金币频道抵扣</t>
    </r>
    <r>
      <rPr>
        <sz val="11"/>
        <rFont val="Calibri"/>
        <family val="2"/>
      </rPr>
      <t>1%</t>
    </r>
    <r>
      <rPr>
        <sz val="11"/>
        <rFont val="宋体"/>
        <charset val="134"/>
      </rPr>
      <t>起</t>
    </r>
  </si>
  <si>
    <t>1012087834413</t>
  </si>
  <si>
    <r>
      <rPr>
        <sz val="11"/>
        <rFont val="宋体"/>
        <charset val="134"/>
      </rPr>
      <t>卡士酸奶</t>
    </r>
    <r>
      <rPr>
        <sz val="11"/>
        <rFont val="Calibri"/>
        <family val="2"/>
      </rPr>
      <t>007</t>
    </r>
    <r>
      <rPr>
        <sz val="11"/>
        <rFont val="宋体"/>
        <charset val="134"/>
      </rPr>
      <t>无蔗糖家庭装低温益生菌酸奶</t>
    </r>
    <r>
      <rPr>
        <sz val="11"/>
        <rFont val="Calibri"/>
        <family val="2"/>
      </rPr>
      <t>969ml*2</t>
    </r>
    <r>
      <rPr>
        <sz val="11"/>
        <rFont val="宋体"/>
        <charset val="134"/>
      </rPr>
      <t>瓶</t>
    </r>
  </si>
  <si>
    <r>
      <rPr>
        <sz val="11"/>
        <rFont val="Calibri"/>
        <family val="2"/>
      </rPr>
      <t>007</t>
    </r>
    <r>
      <rPr>
        <sz val="11"/>
        <rFont val="宋体"/>
        <charset val="134"/>
      </rPr>
      <t>无蔗糖酸奶</t>
    </r>
    <r>
      <rPr>
        <sz val="11"/>
        <rFont val="Calibri"/>
        <family val="2"/>
      </rPr>
      <t xml:space="preserve"> 969g*2</t>
    </r>
    <r>
      <rPr>
        <sz val="11"/>
        <rFont val="宋体"/>
        <charset val="134"/>
      </rPr>
      <t>瓶</t>
    </r>
  </si>
  <si>
    <t>6180692191275</t>
  </si>
  <si>
    <t>https://item.taobao.com/item.htm?id=967365595276</t>
  </si>
  <si>
    <t>967365595276</t>
  </si>
  <si>
    <r>
      <rPr>
        <sz val="11"/>
        <rFont val="宋体"/>
        <charset val="134"/>
      </rPr>
      <t>口味</t>
    </r>
    <r>
      <rPr>
        <sz val="11"/>
        <rFont val="Calibri"/>
        <family val="2"/>
      </rPr>
      <t>:</t>
    </r>
    <r>
      <rPr>
        <sz val="11"/>
        <rFont val="宋体"/>
        <charset val="134"/>
      </rPr>
      <t>零蔗糖酸奶</t>
    </r>
    <r>
      <rPr>
        <sz val="11"/>
        <rFont val="Calibri"/>
        <family val="2"/>
      </rPr>
      <t>428g*8</t>
    </r>
    <r>
      <rPr>
        <sz val="11"/>
        <rFont val="宋体"/>
        <charset val="134"/>
      </rPr>
      <t>瓶</t>
    </r>
    <r>
      <rPr>
        <sz val="11"/>
        <rFont val="Calibri"/>
        <family val="2"/>
      </rPr>
      <t>.</t>
    </r>
  </si>
  <si>
    <t>6110991295530</t>
  </si>
  <si>
    <t>https://item.taobao.com/item.htm?id=992093887566</t>
  </si>
  <si>
    <t>992093887566</t>
  </si>
  <si>
    <r>
      <rPr>
        <sz val="11"/>
        <rFont val="宋体"/>
        <charset val="134"/>
      </rPr>
      <t>卡士</t>
    </r>
    <r>
      <rPr>
        <sz val="11"/>
        <rFont val="Calibri"/>
        <family val="2"/>
      </rPr>
      <t>007</t>
    </r>
    <r>
      <rPr>
        <sz val="11"/>
        <rFont val="宋体"/>
        <charset val="134"/>
      </rPr>
      <t>酸奶</t>
    </r>
    <r>
      <rPr>
        <sz val="11"/>
        <rFont val="Calibri"/>
        <family val="2"/>
      </rPr>
      <t>440*8</t>
    </r>
    <r>
      <rPr>
        <sz val="11"/>
        <rFont val="宋体"/>
        <charset val="134"/>
      </rPr>
      <t>瓶</t>
    </r>
    <r>
      <rPr>
        <sz val="11"/>
        <rFont val="Calibri"/>
        <family val="2"/>
      </rPr>
      <t>7</t>
    </r>
    <r>
      <rPr>
        <sz val="11"/>
        <rFont val="宋体"/>
        <charset val="134"/>
      </rPr>
      <t>种益生菌发酵乳酸奶儿童</t>
    </r>
    <r>
      <rPr>
        <sz val="11"/>
        <rFont val="Calibri"/>
        <family val="2"/>
      </rPr>
      <t>0</t>
    </r>
    <r>
      <rPr>
        <sz val="11"/>
        <rFont val="宋体"/>
        <charset val="134"/>
      </rPr>
      <t>蔗糖营养奶小奶罐</t>
    </r>
  </si>
  <si>
    <r>
      <rPr>
        <sz val="11"/>
        <rFont val="宋体"/>
        <charset val="134"/>
      </rPr>
      <t>口味</t>
    </r>
    <r>
      <rPr>
        <sz val="11"/>
        <rFont val="Calibri"/>
        <family val="2"/>
      </rPr>
      <t>:</t>
    </r>
    <r>
      <rPr>
        <sz val="11"/>
        <rFont val="宋体"/>
        <charset val="134"/>
      </rPr>
      <t>原味</t>
    </r>
    <r>
      <rPr>
        <sz val="11"/>
        <rFont val="Calibri"/>
        <family val="2"/>
      </rPr>
      <t>0</t>
    </r>
    <r>
      <rPr>
        <sz val="11"/>
        <rFont val="宋体"/>
        <charset val="134"/>
      </rPr>
      <t>蔗糖</t>
    </r>
    <r>
      <rPr>
        <sz val="11"/>
        <rFont val="Calibri"/>
        <family val="2"/>
      </rPr>
      <t>428g/</t>
    </r>
    <r>
      <rPr>
        <sz val="11"/>
        <rFont val="宋体"/>
        <charset val="134"/>
      </rPr>
      <t>瓶</t>
    </r>
    <r>
      <rPr>
        <sz val="11"/>
        <rFont val="Calibri"/>
        <family val="2"/>
      </rPr>
      <t>;</t>
    </r>
    <r>
      <rPr>
        <sz val="11"/>
        <rFont val="宋体"/>
        <charset val="134"/>
      </rPr>
      <t>罐数</t>
    </r>
    <r>
      <rPr>
        <sz val="11"/>
        <rFont val="Calibri"/>
        <family val="2"/>
      </rPr>
      <t>:4</t>
    </r>
    <r>
      <rPr>
        <sz val="11"/>
        <rFont val="宋体"/>
        <charset val="134"/>
      </rPr>
      <t>瓶</t>
    </r>
  </si>
  <si>
    <t>5968417885045</t>
  </si>
  <si>
    <r>
      <rPr>
        <sz val="11"/>
        <rFont val="宋体"/>
        <charset val="134"/>
      </rPr>
      <t>宴萃滋旗舰店</t>
    </r>
  </si>
  <si>
    <t>https://detail.tmall.com/item.htm?id=1010126820274</t>
  </si>
  <si>
    <t>1010126820274</t>
  </si>
  <si>
    <t>6007778336368</t>
  </si>
  <si>
    <t>https://detail.tmall.com/item.htm?id=866931275335</t>
  </si>
  <si>
    <t>866931275335</t>
  </si>
  <si>
    <r>
      <rPr>
        <sz val="11"/>
        <rFont val="宋体"/>
        <charset val="134"/>
      </rPr>
      <t>【顺丰发货】卡士低温酸奶</t>
    </r>
    <r>
      <rPr>
        <sz val="11"/>
        <rFont val="Calibri"/>
        <family val="2"/>
      </rPr>
      <t>007</t>
    </r>
    <r>
      <rPr>
        <sz val="11"/>
        <rFont val="宋体"/>
        <charset val="134"/>
      </rPr>
      <t>小奶罐无蔗糖</t>
    </r>
    <r>
      <rPr>
        <sz val="11"/>
        <rFont val="Calibri"/>
        <family val="2"/>
      </rPr>
      <t>0</t>
    </r>
    <r>
      <rPr>
        <sz val="11"/>
        <rFont val="宋体"/>
        <charset val="134"/>
      </rPr>
      <t>蔗糖瓶装</t>
    </r>
    <r>
      <rPr>
        <sz val="11"/>
        <rFont val="Calibri"/>
        <family val="2"/>
      </rPr>
      <t>440g428g*4</t>
    </r>
    <r>
      <rPr>
        <sz val="11"/>
        <rFont val="宋体"/>
        <charset val="134"/>
      </rPr>
      <t>瓶</t>
    </r>
  </si>
  <si>
    <r>
      <rPr>
        <sz val="11"/>
        <rFont val="宋体"/>
        <charset val="134"/>
      </rPr>
      <t>口味</t>
    </r>
    <r>
      <rPr>
        <sz val="11"/>
        <rFont val="Calibri"/>
        <family val="2"/>
      </rPr>
      <t>:</t>
    </r>
    <r>
      <rPr>
        <sz val="11"/>
        <rFont val="宋体"/>
        <charset val="134"/>
      </rPr>
      <t>原味</t>
    </r>
    <r>
      <rPr>
        <sz val="11"/>
        <rFont val="Calibri"/>
        <family val="2"/>
      </rPr>
      <t>440g*4</t>
    </r>
  </si>
  <si>
    <t>5695362845911</t>
  </si>
  <si>
    <t>https://item.taobao.com/item.htm?id=1015039044582</t>
  </si>
  <si>
    <t>1015039044582</t>
  </si>
  <si>
    <r>
      <rPr>
        <sz val="11"/>
        <rFont val="宋体"/>
        <charset val="134"/>
      </rPr>
      <t>顺丰包邮卡士酸奶</t>
    </r>
    <r>
      <rPr>
        <sz val="11"/>
        <rFont val="Calibri"/>
        <family val="2"/>
      </rPr>
      <t>007</t>
    </r>
    <r>
      <rPr>
        <sz val="11"/>
        <rFont val="宋体"/>
        <charset val="134"/>
      </rPr>
      <t>零蔗糖</t>
    </r>
    <r>
      <rPr>
        <sz val="11"/>
        <rFont val="Calibri"/>
        <family val="2"/>
      </rPr>
      <t>969</t>
    </r>
    <r>
      <rPr>
        <sz val="11"/>
        <rFont val="宋体"/>
        <charset val="134"/>
      </rPr>
      <t>大瓶装原味风味发酵乳益生菌家庭装</t>
    </r>
  </si>
  <si>
    <r>
      <rPr>
        <sz val="11"/>
        <rFont val="宋体"/>
        <charset val="134"/>
      </rPr>
      <t>口味</t>
    </r>
    <r>
      <rPr>
        <sz val="11"/>
        <rFont val="Calibri"/>
        <family val="2"/>
      </rPr>
      <t>:007</t>
    </r>
    <r>
      <rPr>
        <sz val="11"/>
        <rFont val="宋体"/>
        <charset val="134"/>
      </rPr>
      <t>家庭装零蔗糖</t>
    </r>
    <r>
      <rPr>
        <sz val="11"/>
        <rFont val="Calibri"/>
        <family val="2"/>
      </rPr>
      <t>969g*2</t>
    </r>
    <r>
      <rPr>
        <sz val="11"/>
        <rFont val="宋体"/>
        <charset val="134"/>
      </rPr>
      <t>瓶</t>
    </r>
  </si>
  <si>
    <t>6017524432468</t>
  </si>
  <si>
    <t>https://item.taobao.com/item.htm?id=1011803317121</t>
  </si>
  <si>
    <t>1011803317121</t>
  </si>
  <si>
    <r>
      <rPr>
        <sz val="11"/>
        <rFont val="宋体"/>
        <charset val="134"/>
      </rPr>
      <t>卡士酸奶</t>
    </r>
    <r>
      <rPr>
        <sz val="11"/>
        <rFont val="Calibri"/>
        <family val="2"/>
      </rPr>
      <t>007</t>
    </r>
    <r>
      <rPr>
        <sz val="11"/>
        <rFont val="宋体"/>
        <charset val="134"/>
      </rPr>
      <t>无蔗糖</t>
    </r>
    <r>
      <rPr>
        <sz val="11"/>
        <rFont val="Calibri"/>
        <family val="2"/>
      </rPr>
      <t>428g</t>
    </r>
    <r>
      <rPr>
        <sz val="11"/>
        <rFont val="宋体"/>
        <charset val="134"/>
      </rPr>
      <t>益生菌风味发酵乳</t>
    </r>
    <r>
      <rPr>
        <sz val="11"/>
        <rFont val="Calibri"/>
        <family val="2"/>
      </rPr>
      <t>0</t>
    </r>
    <r>
      <rPr>
        <sz val="11"/>
        <rFont val="宋体"/>
        <charset val="134"/>
      </rPr>
      <t>蔗糖</t>
    </r>
    <r>
      <rPr>
        <sz val="11"/>
        <rFont val="Calibri"/>
        <family val="2"/>
      </rPr>
      <t>0</t>
    </r>
    <r>
      <rPr>
        <sz val="11"/>
        <rFont val="宋体"/>
        <charset val="134"/>
      </rPr>
      <t>添加剂原味早餐奶</t>
    </r>
  </si>
  <si>
    <r>
      <rPr>
        <sz val="11"/>
        <rFont val="宋体"/>
        <charset val="134"/>
      </rPr>
      <t>口味</t>
    </r>
    <r>
      <rPr>
        <sz val="11"/>
        <rFont val="Calibri"/>
        <family val="2"/>
      </rPr>
      <t>:</t>
    </r>
    <r>
      <rPr>
        <sz val="11"/>
        <rFont val="宋体"/>
        <charset val="134"/>
      </rPr>
      <t>【礼盒装】</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</si>
  <si>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t>6178553211204</t>
  </si>
  <si>
    <t>tb6611297435531</t>
  </si>
  <si>
    <t>https://item.taobao.com/item.htm?id=1011565262059</t>
  </si>
  <si>
    <t>1011565262059</t>
  </si>
  <si>
    <r>
      <rPr>
        <sz val="11"/>
        <rFont val="宋体"/>
        <charset val="134"/>
      </rPr>
      <t>卡士</t>
    </r>
    <r>
      <rPr>
        <sz val="11"/>
        <rFont val="Calibri"/>
        <family val="2"/>
      </rPr>
      <t>007</t>
    </r>
    <r>
      <rPr>
        <sz val="11"/>
        <rFont val="宋体"/>
        <charset val="134"/>
      </rPr>
      <t>酸奶原味</t>
    </r>
    <r>
      <rPr>
        <sz val="11"/>
        <rFont val="Calibri"/>
        <family val="2"/>
      </rPr>
      <t>1kg</t>
    </r>
    <r>
      <rPr>
        <sz val="11"/>
        <rFont val="宋体"/>
        <charset val="134"/>
      </rPr>
      <t>大瓶装</t>
    </r>
    <r>
      <rPr>
        <sz val="11"/>
        <rFont val="Calibri"/>
        <family val="2"/>
      </rPr>
      <t>0</t>
    </r>
    <r>
      <rPr>
        <sz val="11"/>
        <rFont val="宋体"/>
        <charset val="134"/>
      </rPr>
      <t>蔗糖益生菌健身代餐风味发酵乳家庭装</t>
    </r>
  </si>
  <si>
    <r>
      <rPr>
        <sz val="11"/>
        <rFont val="宋体"/>
        <charset val="134"/>
      </rPr>
      <t>颜色分类</t>
    </r>
    <r>
      <rPr>
        <sz val="11"/>
        <rFont val="Calibri"/>
        <family val="2"/>
      </rPr>
      <t>:2</t>
    </r>
    <r>
      <rPr>
        <sz val="11"/>
        <rFont val="宋体"/>
        <charset val="134"/>
      </rPr>
      <t>瓶</t>
    </r>
    <r>
      <rPr>
        <sz val="11"/>
        <rFont val="Calibri"/>
        <family val="2"/>
      </rPr>
      <t>;</t>
    </r>
    <r>
      <rPr>
        <sz val="11"/>
        <rFont val="宋体"/>
        <charset val="134"/>
      </rPr>
      <t>口味</t>
    </r>
    <r>
      <rPr>
        <sz val="11"/>
        <rFont val="Calibri"/>
        <family val="2"/>
      </rPr>
      <t>:</t>
    </r>
    <r>
      <rPr>
        <sz val="11"/>
        <rFont val="宋体"/>
        <charset val="134"/>
      </rPr>
      <t>卡士</t>
    </r>
    <r>
      <rPr>
        <sz val="11"/>
        <rFont val="Calibri"/>
        <family val="2"/>
      </rPr>
      <t xml:space="preserve">007 </t>
    </r>
    <r>
      <rPr>
        <sz val="11"/>
        <rFont val="宋体"/>
        <charset val="134"/>
      </rPr>
      <t>原味</t>
    </r>
    <r>
      <rPr>
        <sz val="11"/>
        <rFont val="Calibri"/>
        <family val="2"/>
      </rPr>
      <t xml:space="preserve"> 1kg</t>
    </r>
  </si>
  <si>
    <t>6179096766094</t>
  </si>
  <si>
    <t>https://item.taobao.com/item.htm?id=861535009615</t>
  </si>
  <si>
    <t>861535009615</t>
  </si>
  <si>
    <r>
      <rPr>
        <sz val="11"/>
        <rFont val="宋体"/>
        <charset val="134"/>
      </rPr>
      <t>卡士酸奶</t>
    </r>
    <r>
      <rPr>
        <sz val="11"/>
        <rFont val="Calibri"/>
        <family val="2"/>
      </rPr>
      <t>007</t>
    </r>
    <r>
      <rPr>
        <sz val="11"/>
        <rFont val="宋体"/>
        <charset val="134"/>
      </rPr>
      <t>原味</t>
    </r>
    <r>
      <rPr>
        <sz val="11"/>
        <rFont val="Calibri"/>
        <family val="2"/>
      </rPr>
      <t>969g*2</t>
    </r>
    <r>
      <rPr>
        <sz val="11"/>
        <rFont val="宋体"/>
        <charset val="134"/>
      </rPr>
      <t>瓶无蔗糖家庭分享装</t>
    </r>
    <r>
      <rPr>
        <sz val="11"/>
        <rFont val="Calibri"/>
        <family val="2"/>
      </rPr>
      <t xml:space="preserve"> </t>
    </r>
    <r>
      <rPr>
        <sz val="11"/>
        <rFont val="宋体"/>
        <charset val="134"/>
      </rPr>
      <t>顺丰包邮低温冷藏酸奶</t>
    </r>
  </si>
  <si>
    <r>
      <rPr>
        <sz val="11"/>
        <rFont val="宋体"/>
        <charset val="134"/>
      </rPr>
      <t>口味</t>
    </r>
    <r>
      <rPr>
        <sz val="11"/>
        <rFont val="Calibri"/>
        <family val="2"/>
      </rPr>
      <t>:2</t>
    </r>
    <r>
      <rPr>
        <sz val="11"/>
        <rFont val="宋体"/>
        <charset val="134"/>
      </rPr>
      <t>瓶</t>
    </r>
    <r>
      <rPr>
        <sz val="11"/>
        <rFont val="Calibri"/>
        <family val="2"/>
      </rPr>
      <t>*969g</t>
    </r>
  </si>
  <si>
    <t>5846024622506</t>
  </si>
  <si>
    <r>
      <rPr>
        <sz val="11"/>
        <rFont val="宋体"/>
        <charset val="134"/>
      </rPr>
      <t>歪巧酥旗舰店</t>
    </r>
  </si>
  <si>
    <t>https://detail.tmall.com/item.htm?id=1010127020221</t>
  </si>
  <si>
    <t>1010127020221</t>
  </si>
  <si>
    <t>6173964031034</t>
  </si>
  <si>
    <t>https://item.taobao.com/item.htm?id=861837308948</t>
  </si>
  <si>
    <t>861837308948</t>
  </si>
  <si>
    <r>
      <rPr>
        <sz val="11"/>
        <rFont val="宋体"/>
        <charset val="134"/>
      </rPr>
      <t>卡士酸奶</t>
    </r>
    <r>
      <rPr>
        <sz val="11"/>
        <rFont val="Calibri"/>
        <family val="2"/>
      </rPr>
      <t>007</t>
    </r>
    <r>
      <rPr>
        <sz val="11"/>
        <rFont val="宋体"/>
        <charset val="134"/>
      </rPr>
      <t>原味</t>
    </r>
    <r>
      <rPr>
        <sz val="11"/>
        <rFont val="Calibri"/>
        <family val="2"/>
      </rPr>
      <t>1KG*2</t>
    </r>
    <r>
      <rPr>
        <sz val="11"/>
        <rFont val="宋体"/>
        <charset val="134"/>
      </rPr>
      <t>瓶家庭分享装</t>
    </r>
    <r>
      <rPr>
        <sz val="11"/>
        <rFont val="Calibri"/>
        <family val="2"/>
      </rPr>
      <t xml:space="preserve"> </t>
    </r>
    <r>
      <rPr>
        <sz val="11"/>
        <rFont val="宋体"/>
        <charset val="134"/>
      </rPr>
      <t>顺丰包邮</t>
    </r>
    <r>
      <rPr>
        <sz val="11"/>
        <rFont val="Calibri"/>
        <family val="2"/>
      </rPr>
      <t xml:space="preserve"> </t>
    </r>
    <r>
      <rPr>
        <sz val="11"/>
        <rFont val="宋体"/>
        <charset val="134"/>
      </rPr>
      <t>低温冷藏酸牛奶</t>
    </r>
  </si>
  <si>
    <r>
      <rPr>
        <sz val="11"/>
        <rFont val="宋体"/>
        <charset val="134"/>
      </rPr>
      <t>口味</t>
    </r>
    <r>
      <rPr>
        <sz val="11"/>
        <rFont val="Calibri"/>
        <family val="2"/>
      </rPr>
      <t>:2</t>
    </r>
    <r>
      <rPr>
        <sz val="11"/>
        <rFont val="宋体"/>
        <charset val="134"/>
      </rPr>
      <t>瓶</t>
    </r>
    <r>
      <rPr>
        <sz val="11"/>
        <rFont val="Calibri"/>
        <family val="2"/>
      </rPr>
      <t>*1000g</t>
    </r>
  </si>
  <si>
    <t>5846136070197</t>
  </si>
  <si>
    <r>
      <rPr>
        <sz val="11"/>
        <rFont val="宋体"/>
        <charset val="134"/>
      </rPr>
      <t>品牌酸奶厂家店</t>
    </r>
  </si>
  <si>
    <t>https://item.taobao.com/item.htm?id=912816880090</t>
  </si>
  <si>
    <t>912816880090</t>
  </si>
  <si>
    <r>
      <rPr>
        <sz val="11"/>
        <rFont val="宋体"/>
        <charset val="134"/>
      </rPr>
      <t>卡士</t>
    </r>
    <r>
      <rPr>
        <sz val="11"/>
        <rFont val="Calibri"/>
        <family val="2"/>
      </rPr>
      <t>007</t>
    </r>
    <r>
      <rPr>
        <sz val="11"/>
        <rFont val="宋体"/>
        <charset val="134"/>
      </rPr>
      <t>酸奶</t>
    </r>
    <r>
      <rPr>
        <sz val="11"/>
        <rFont val="Calibri"/>
        <family val="2"/>
      </rPr>
      <t>440g*8</t>
    </r>
    <r>
      <rPr>
        <sz val="11"/>
        <rFont val="宋体"/>
        <charset val="134"/>
      </rPr>
      <t>瓶小奶罐无蔗糖非脱脂早餐原味酸奶整箱装</t>
    </r>
  </si>
  <si>
    <r>
      <rPr>
        <sz val="11"/>
        <rFont val="宋体"/>
        <charset val="134"/>
      </rPr>
      <t>口味</t>
    </r>
    <r>
      <rPr>
        <sz val="11"/>
        <rFont val="Calibri"/>
        <family val="2"/>
      </rPr>
      <t>:</t>
    </r>
    <r>
      <rPr>
        <sz val="11"/>
        <rFont val="宋体"/>
        <charset val="134"/>
      </rPr>
      <t>原味</t>
    </r>
    <r>
      <rPr>
        <sz val="11"/>
        <rFont val="Calibri"/>
        <family val="2"/>
      </rPr>
      <t>;</t>
    </r>
    <r>
      <rPr>
        <sz val="11"/>
        <rFont val="宋体"/>
        <charset val="134"/>
      </rPr>
      <t>罐数</t>
    </r>
    <r>
      <rPr>
        <sz val="11"/>
        <rFont val="Calibri"/>
        <family val="2"/>
      </rPr>
      <t>:4</t>
    </r>
    <r>
      <rPr>
        <sz val="11"/>
        <rFont val="宋体"/>
        <charset val="134"/>
      </rPr>
      <t>瓶</t>
    </r>
  </si>
  <si>
    <t>5776888837839</t>
  </si>
  <si>
    <t>https://item.taobao.com/item.htm?id=937188107175</t>
  </si>
  <si>
    <t>937188107175</t>
  </si>
  <si>
    <r>
      <rPr>
        <sz val="11"/>
        <rFont val="宋体"/>
        <charset val="134"/>
      </rPr>
      <t>顺丰包邮卡士酸奶</t>
    </r>
    <r>
      <rPr>
        <sz val="11"/>
        <rFont val="Calibri"/>
        <family val="2"/>
      </rPr>
      <t>007</t>
    </r>
    <r>
      <rPr>
        <sz val="11"/>
        <rFont val="宋体"/>
        <charset val="134"/>
      </rPr>
      <t>家庭装原味含糖酸奶小奶罐</t>
    </r>
    <r>
      <rPr>
        <sz val="11"/>
        <rFont val="Calibri"/>
        <family val="2"/>
      </rPr>
      <t>1kg</t>
    </r>
    <r>
      <rPr>
        <sz val="11"/>
        <rFont val="宋体"/>
        <charset val="134"/>
      </rPr>
      <t>大瓶儿童早餐奶</t>
    </r>
  </si>
  <si>
    <t>5998207766252</t>
  </si>
  <si>
    <r>
      <rPr>
        <sz val="11"/>
        <rFont val="宋体"/>
        <charset val="134"/>
      </rPr>
      <t>栗子果果优品精选</t>
    </r>
  </si>
  <si>
    <t>https://item.taobao.com/item.htm?id=939140738354</t>
  </si>
  <si>
    <t>939140738354</t>
  </si>
  <si>
    <r>
      <rPr>
        <sz val="11"/>
        <rFont val="宋体"/>
        <charset val="134"/>
      </rPr>
      <t>新鲜日期卡士酸奶</t>
    </r>
    <r>
      <rPr>
        <sz val="11"/>
        <rFont val="Calibri"/>
        <family val="2"/>
      </rPr>
      <t>007</t>
    </r>
    <r>
      <rPr>
        <sz val="11"/>
        <rFont val="宋体"/>
        <charset val="134"/>
      </rPr>
      <t>家用</t>
    </r>
    <r>
      <rPr>
        <sz val="11"/>
        <rFont val="Calibri"/>
        <family val="2"/>
      </rPr>
      <t>1kg*2</t>
    </r>
    <r>
      <rPr>
        <sz val="11"/>
        <rFont val="宋体"/>
        <charset val="134"/>
      </rPr>
      <t>瓶装</t>
    </r>
    <r>
      <rPr>
        <sz val="11"/>
        <rFont val="Calibri"/>
        <family val="2"/>
      </rPr>
      <t>7</t>
    </r>
    <r>
      <rPr>
        <sz val="11"/>
        <rFont val="宋体"/>
        <charset val="134"/>
      </rPr>
      <t>种益生菌低温风味发酵乳</t>
    </r>
  </si>
  <si>
    <r>
      <rPr>
        <sz val="11"/>
        <rFont val="宋体"/>
        <charset val="134"/>
      </rPr>
      <t>口味</t>
    </r>
    <r>
      <rPr>
        <sz val="11"/>
        <rFont val="Calibri"/>
        <family val="2"/>
      </rPr>
      <t>:</t>
    </r>
    <r>
      <rPr>
        <sz val="11"/>
        <rFont val="宋体"/>
        <charset val="134"/>
      </rPr>
      <t>卡士</t>
    </r>
    <r>
      <rPr>
        <sz val="11"/>
        <rFont val="Calibri"/>
        <family val="2"/>
      </rPr>
      <t>0</t>
    </r>
    <r>
      <rPr>
        <sz val="11"/>
        <rFont val="宋体"/>
        <charset val="134"/>
      </rPr>
      <t>蔗糖</t>
    </r>
    <r>
      <rPr>
        <sz val="11"/>
        <rFont val="Calibri"/>
        <family val="2"/>
      </rPr>
      <t>969g*2</t>
    </r>
    <r>
      <rPr>
        <sz val="11"/>
        <rFont val="宋体"/>
        <charset val="134"/>
      </rPr>
      <t>瓶【</t>
    </r>
    <r>
      <rPr>
        <sz val="11"/>
        <rFont val="Calibri"/>
        <family val="2"/>
      </rPr>
      <t>7</t>
    </r>
    <r>
      <rPr>
        <sz val="11"/>
        <rFont val="宋体"/>
        <charset val="134"/>
      </rPr>
      <t>种益生菌】</t>
    </r>
    <r>
      <rPr>
        <sz val="11"/>
        <rFont val="Calibri"/>
        <family val="2"/>
      </rPr>
      <t>;</t>
    </r>
    <r>
      <rPr>
        <sz val="11"/>
        <rFont val="宋体"/>
        <charset val="134"/>
      </rPr>
      <t>罐数</t>
    </r>
    <r>
      <rPr>
        <sz val="11"/>
        <rFont val="Calibri"/>
        <family val="2"/>
      </rPr>
      <t>:10</t>
    </r>
    <r>
      <rPr>
        <sz val="11"/>
        <rFont val="宋体"/>
        <charset val="134"/>
      </rPr>
      <t>包</t>
    </r>
  </si>
  <si>
    <t>6001525346091</t>
  </si>
  <si>
    <r>
      <rPr>
        <sz val="11"/>
        <rFont val="宋体"/>
        <charset val="134"/>
      </rPr>
      <t>半江月食品馆</t>
    </r>
    <r>
      <rPr>
        <sz val="11"/>
        <rFont val="Calibri"/>
        <family val="2"/>
      </rPr>
      <t>04</t>
    </r>
  </si>
  <si>
    <t>https://item.taobao.com/item.htm?id=1008974947668</t>
  </si>
  <si>
    <t>1008974947668</t>
  </si>
  <si>
    <t>6177530238347</t>
  </si>
  <si>
    <t>https://item.taobao.com/item.htm?id=832228924694</t>
  </si>
  <si>
    <t>832228924694</t>
  </si>
  <si>
    <r>
      <rPr>
        <sz val="11"/>
        <rFont val="宋体"/>
        <charset val="134"/>
      </rPr>
      <t>【顺丰】卡士酸奶</t>
    </r>
    <r>
      <rPr>
        <sz val="11"/>
        <rFont val="Calibri"/>
        <family val="2"/>
      </rPr>
      <t>007</t>
    </r>
    <r>
      <rPr>
        <sz val="11"/>
        <rFont val="宋体"/>
        <charset val="134"/>
      </rPr>
      <t>小奶罐低温冷藏无蔗糖</t>
    </r>
    <r>
      <rPr>
        <sz val="11"/>
        <rFont val="Calibri"/>
        <family val="2"/>
      </rPr>
      <t>0</t>
    </r>
    <r>
      <rPr>
        <sz val="11"/>
        <rFont val="宋体"/>
        <charset val="134"/>
      </rPr>
      <t>蔗糖瓶装酸奶</t>
    </r>
  </si>
  <si>
    <r>
      <rPr>
        <sz val="11"/>
        <rFont val="宋体"/>
        <charset val="134"/>
      </rPr>
      <t>口味</t>
    </r>
    <r>
      <rPr>
        <sz val="11"/>
        <rFont val="Calibri"/>
        <family val="2"/>
      </rPr>
      <t>:</t>
    </r>
    <r>
      <rPr>
        <sz val="11"/>
        <rFont val="宋体"/>
        <charset val="134"/>
      </rPr>
      <t>（有糖款）</t>
    </r>
    <r>
      <rPr>
        <sz val="11"/>
        <rFont val="Calibri"/>
        <family val="2"/>
      </rPr>
      <t>440g*4</t>
    </r>
  </si>
  <si>
    <t>5575708729191</t>
  </si>
  <si>
    <t>https://item.taobao.com/item.htm?id=814545647148</t>
  </si>
  <si>
    <t>814545647148</t>
  </si>
  <si>
    <r>
      <rPr>
        <sz val="11"/>
        <rFont val="宋体"/>
        <charset val="134"/>
      </rPr>
      <t>卡士酸奶宝贝第二餐</t>
    </r>
    <r>
      <rPr>
        <sz val="11"/>
        <rFont val="Calibri"/>
        <family val="2"/>
      </rPr>
      <t>85g</t>
    </r>
    <r>
      <rPr>
        <sz val="11"/>
        <rFont val="宋体"/>
        <charset val="134"/>
      </rPr>
      <t>儿童酸奶断糖日记</t>
    </r>
    <r>
      <rPr>
        <sz val="11"/>
        <rFont val="Calibri"/>
        <family val="2"/>
      </rPr>
      <t>0</t>
    </r>
    <r>
      <rPr>
        <sz val="11"/>
        <rFont val="宋体"/>
        <charset val="134"/>
      </rPr>
      <t>添加剂控糖宝宝营养代餐</t>
    </r>
  </si>
  <si>
    <r>
      <rPr>
        <sz val="11"/>
        <rFont val="宋体"/>
        <charset val="134"/>
      </rPr>
      <t>口味</t>
    </r>
    <r>
      <rPr>
        <sz val="11"/>
        <rFont val="Calibri"/>
        <family val="2"/>
      </rPr>
      <t>:</t>
    </r>
    <r>
      <rPr>
        <sz val="11"/>
        <rFont val="宋体"/>
        <charset val="134"/>
      </rPr>
      <t>断糖日记椰子味</t>
    </r>
    <r>
      <rPr>
        <sz val="11"/>
        <rFont val="Calibri"/>
        <family val="2"/>
      </rPr>
      <t>130g×8</t>
    </r>
    <r>
      <rPr>
        <sz val="11"/>
        <rFont val="宋体"/>
        <charset val="134"/>
      </rPr>
      <t>杯</t>
    </r>
  </si>
  <si>
    <t>5755023524066</t>
  </si>
  <si>
    <t>https://item.taobao.com/item.htm?id=675771101787</t>
  </si>
  <si>
    <t>675771101787</t>
  </si>
  <si>
    <r>
      <rPr>
        <sz val="11"/>
        <rFont val="宋体"/>
        <charset val="134"/>
      </rPr>
      <t>口味</t>
    </r>
    <r>
      <rPr>
        <sz val="11"/>
        <rFont val="Calibri"/>
        <family val="2"/>
      </rPr>
      <t>:</t>
    </r>
    <r>
      <rPr>
        <sz val="11"/>
        <rFont val="宋体"/>
        <charset val="134"/>
      </rPr>
      <t>原味</t>
    </r>
    <r>
      <rPr>
        <sz val="11"/>
        <rFont val="Calibri"/>
        <family val="2"/>
      </rPr>
      <t>85g×12</t>
    </r>
    <r>
      <rPr>
        <sz val="11"/>
        <rFont val="宋体"/>
        <charset val="134"/>
      </rPr>
      <t>袋</t>
    </r>
  </si>
  <si>
    <t>5636536241328</t>
  </si>
  <si>
    <t>https://item.jd.com/100156059457.html</t>
  </si>
  <si>
    <t>100156059457</t>
  </si>
  <si>
    <r>
      <rPr>
        <u/>
        <sz val="11"/>
        <rFont val="宋体"/>
        <charset val="134"/>
      </rPr>
      <t>卡士全程冷链</t>
    </r>
    <r>
      <rPr>
        <u/>
        <sz val="11"/>
        <rFont val="Calibri"/>
        <family val="2"/>
      </rPr>
      <t xml:space="preserve"> </t>
    </r>
    <r>
      <rPr>
        <u/>
        <sz val="11"/>
        <rFont val="宋体"/>
        <charset val="134"/>
      </rPr>
      <t>餐后一小时原味</t>
    </r>
    <r>
      <rPr>
        <u/>
        <sz val="11"/>
        <rFont val="Calibri"/>
        <family val="2"/>
      </rPr>
      <t>9</t>
    </r>
    <r>
      <rPr>
        <u/>
        <sz val="11"/>
        <rFont val="宋体"/>
        <charset val="134"/>
      </rPr>
      <t>瓶</t>
    </r>
    <r>
      <rPr>
        <u/>
        <sz val="11"/>
        <rFont val="Calibri"/>
        <family val="2"/>
      </rPr>
      <t xml:space="preserve"> </t>
    </r>
    <r>
      <rPr>
        <u/>
        <sz val="11"/>
        <rFont val="宋体"/>
        <charset val="134"/>
      </rPr>
      <t>双歧杆菌</t>
    </r>
    <r>
      <rPr>
        <u/>
        <sz val="11"/>
        <rFont val="Calibri"/>
        <family val="2"/>
      </rPr>
      <t>C-I</t>
    </r>
    <r>
      <rPr>
        <u/>
        <sz val="11"/>
        <rFont val="宋体"/>
        <charset val="134"/>
      </rPr>
      <t>低温酸奶</t>
    </r>
    <r>
      <rPr>
        <u/>
        <sz val="11"/>
        <rFont val="Calibri"/>
        <family val="2"/>
      </rPr>
      <t xml:space="preserve"> </t>
    </r>
    <r>
      <rPr>
        <u/>
        <sz val="11"/>
        <rFont val="宋体"/>
        <charset val="134"/>
      </rPr>
      <t>源头直发</t>
    </r>
  </si>
  <si>
    <t>https://item.jd.com/10111752763483.html</t>
  </si>
  <si>
    <t>10111752763483</t>
  </si>
  <si>
    <r>
      <rPr>
        <u/>
        <sz val="11"/>
        <rFont val="宋体"/>
        <charset val="134"/>
      </rPr>
      <t>卡士酸奶</t>
    </r>
    <r>
      <rPr>
        <u/>
        <sz val="11"/>
        <rFont val="Calibri"/>
        <family val="2"/>
      </rPr>
      <t xml:space="preserve"> </t>
    </r>
    <r>
      <rPr>
        <u/>
        <sz val="11"/>
        <rFont val="宋体"/>
        <charset val="134"/>
      </rPr>
      <t>餐后一小时</t>
    </r>
    <r>
      <rPr>
        <u/>
        <sz val="11"/>
        <rFont val="Calibri"/>
        <family val="2"/>
      </rPr>
      <t>250g/</t>
    </r>
    <r>
      <rPr>
        <u/>
        <sz val="11"/>
        <rFont val="宋体"/>
        <charset val="134"/>
      </rPr>
      <t>瓶</t>
    </r>
    <r>
      <rPr>
        <u/>
        <sz val="11"/>
        <rFont val="Calibri"/>
        <family val="2"/>
      </rPr>
      <t xml:space="preserve"> </t>
    </r>
    <r>
      <rPr>
        <u/>
        <sz val="11"/>
        <rFont val="宋体"/>
        <charset val="134"/>
      </rPr>
      <t>可选</t>
    </r>
    <r>
      <rPr>
        <u/>
        <sz val="11"/>
        <rFont val="Calibri"/>
        <family val="2"/>
      </rPr>
      <t>0</t>
    </r>
    <r>
      <rPr>
        <u/>
        <sz val="11"/>
        <rFont val="宋体"/>
        <charset val="134"/>
      </rPr>
      <t>蔗糖版</t>
    </r>
    <r>
      <rPr>
        <u/>
        <sz val="11"/>
        <rFont val="Calibri"/>
        <family val="2"/>
      </rPr>
      <t xml:space="preserve"> </t>
    </r>
    <r>
      <rPr>
        <u/>
        <sz val="11"/>
        <rFont val="宋体"/>
        <charset val="134"/>
      </rPr>
      <t>低温酸奶风味发酵乳</t>
    </r>
    <r>
      <rPr>
        <u/>
        <sz val="11"/>
        <rFont val="Calibri"/>
        <family val="2"/>
      </rPr>
      <t xml:space="preserve"> </t>
    </r>
    <r>
      <rPr>
        <u/>
        <sz val="11"/>
        <rFont val="宋体"/>
        <charset val="134"/>
      </rPr>
      <t>【</t>
    </r>
    <r>
      <rPr>
        <u/>
        <sz val="11"/>
        <rFont val="Calibri"/>
        <family val="2"/>
      </rPr>
      <t>0</t>
    </r>
    <r>
      <rPr>
        <u/>
        <sz val="11"/>
        <rFont val="宋体"/>
        <charset val="134"/>
      </rPr>
      <t>蔗糖】餐后一小时</t>
    </r>
    <r>
      <rPr>
        <u/>
        <sz val="11"/>
        <rFont val="Calibri"/>
        <family val="2"/>
      </rPr>
      <t>250g*6</t>
    </r>
    <r>
      <rPr>
        <u/>
        <sz val="11"/>
        <rFont val="宋体"/>
        <charset val="134"/>
      </rPr>
      <t>瓶</t>
    </r>
  </si>
  <si>
    <t>https://item.jd.com/100198419692.html</t>
  </si>
  <si>
    <t>100198419692</t>
  </si>
  <si>
    <r>
      <rPr>
        <u/>
        <sz val="11"/>
        <rFont val="宋体"/>
        <charset val="134"/>
      </rPr>
      <t>卡士全程冷链</t>
    </r>
    <r>
      <rPr>
        <u/>
        <sz val="11"/>
        <rFont val="Calibri"/>
        <family val="2"/>
      </rPr>
      <t xml:space="preserve"> </t>
    </r>
    <r>
      <rPr>
        <u/>
        <sz val="11"/>
        <rFont val="宋体"/>
        <charset val="134"/>
      </rPr>
      <t>餐后一小时无蔗糖原味</t>
    </r>
    <r>
      <rPr>
        <u/>
        <sz val="11"/>
        <rFont val="Calibri"/>
        <family val="2"/>
      </rPr>
      <t>9</t>
    </r>
    <r>
      <rPr>
        <u/>
        <sz val="11"/>
        <rFont val="宋体"/>
        <charset val="134"/>
      </rPr>
      <t>瓶</t>
    </r>
    <r>
      <rPr>
        <u/>
        <sz val="11"/>
        <rFont val="Calibri"/>
        <family val="2"/>
      </rPr>
      <t xml:space="preserve"> </t>
    </r>
    <r>
      <rPr>
        <u/>
        <sz val="11"/>
        <rFont val="宋体"/>
        <charset val="134"/>
      </rPr>
      <t>双歧杆菌</t>
    </r>
    <r>
      <rPr>
        <u/>
        <sz val="11"/>
        <rFont val="Calibri"/>
        <family val="2"/>
      </rPr>
      <t xml:space="preserve">C-I </t>
    </r>
    <r>
      <rPr>
        <u/>
        <sz val="11"/>
        <rFont val="宋体"/>
        <charset val="134"/>
      </rPr>
      <t>源头直发</t>
    </r>
  </si>
  <si>
    <t>https://item.jd.com/10159775467733.html</t>
  </si>
  <si>
    <t>10159775467733</t>
  </si>
  <si>
    <r>
      <rPr>
        <u/>
        <sz val="11"/>
        <rFont val="宋体"/>
        <charset val="134"/>
      </rPr>
      <t>卡士酸奶餐后一小时</t>
    </r>
    <r>
      <rPr>
        <u/>
        <sz val="11"/>
        <rFont val="Calibri"/>
        <family val="2"/>
      </rPr>
      <t>250g 6/12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12</t>
    </r>
    <r>
      <rPr>
        <u/>
        <sz val="11"/>
        <rFont val="宋体"/>
        <charset val="134"/>
      </rPr>
      <t>瓶</t>
    </r>
  </si>
  <si>
    <r>
      <rPr>
        <sz val="12"/>
        <rFont val="宋体"/>
        <charset val="134"/>
      </rPr>
      <t>年货惊喜店</t>
    </r>
  </si>
  <si>
    <t>https://item.jd.com/10208039411090.html</t>
  </si>
  <si>
    <t>10208039411090</t>
  </si>
  <si>
    <r>
      <rPr>
        <u/>
        <sz val="11"/>
        <rFont val="宋体"/>
        <charset val="134"/>
      </rPr>
      <t>卡士餐后一小时酸奶双歧杆菌风味原味零糖益生菌发酵乳早餐奶</t>
    </r>
    <r>
      <rPr>
        <u/>
        <sz val="11"/>
        <rFont val="Calibri"/>
        <family val="2"/>
      </rPr>
      <t xml:space="preserve">250g </t>
    </r>
    <r>
      <rPr>
        <u/>
        <sz val="11"/>
        <rFont val="宋体"/>
        <charset val="134"/>
      </rPr>
      <t>餐后一小时原味</t>
    </r>
    <r>
      <rPr>
        <u/>
        <sz val="11"/>
        <rFont val="Calibri"/>
        <family val="2"/>
      </rPr>
      <t>250g 6</t>
    </r>
    <r>
      <rPr>
        <u/>
        <sz val="11"/>
        <rFont val="宋体"/>
        <charset val="134"/>
      </rPr>
      <t>瓶</t>
    </r>
  </si>
  <si>
    <t>https://item.jd.com/10184597451447.html</t>
  </si>
  <si>
    <t>10184597451447</t>
  </si>
  <si>
    <t>https://item.jd.com/10159775467732.html</t>
  </si>
  <si>
    <t>10159775467732</t>
  </si>
  <si>
    <r>
      <rPr>
        <u/>
        <sz val="11"/>
        <rFont val="宋体"/>
        <charset val="134"/>
      </rPr>
      <t>卡士酸奶餐后一小时</t>
    </r>
    <r>
      <rPr>
        <u/>
        <sz val="11"/>
        <rFont val="Calibri"/>
        <family val="2"/>
      </rPr>
      <t>250g 6/12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9</t>
    </r>
    <r>
      <rPr>
        <u/>
        <sz val="11"/>
        <rFont val="宋体"/>
        <charset val="134"/>
      </rPr>
      <t>瓶</t>
    </r>
  </si>
  <si>
    <t>https://item.jd.com/10184597451446.html</t>
  </si>
  <si>
    <t>10184597451446</t>
  </si>
  <si>
    <t>https://item.jd.com/10170398456699.html</t>
  </si>
  <si>
    <t>10170398456699</t>
  </si>
  <si>
    <t>https://item.jd.com/10184597451445.html</t>
  </si>
  <si>
    <t>10184597451445</t>
  </si>
  <si>
    <r>
      <rPr>
        <sz val="12"/>
        <rFont val="宋体"/>
        <charset val="134"/>
      </rPr>
      <t>柏赞食品甄选店</t>
    </r>
  </si>
  <si>
    <t>https://item.jd.com/10048596009286.html</t>
  </si>
  <si>
    <t>10048596009286</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</si>
  <si>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低温生牛乳双歧杆菌酸牛奶孕妇白领学生早餐奶</t>
    </r>
    <r>
      <rPr>
        <u/>
        <sz val="11"/>
        <rFont val="Calibri"/>
        <family val="2"/>
      </rPr>
      <t xml:space="preserve"> </t>
    </r>
    <r>
      <rPr>
        <u/>
        <sz val="11"/>
        <rFont val="宋体"/>
        <charset val="134"/>
      </rPr>
      <t>【礼盒装】</t>
    </r>
    <r>
      <rPr>
        <u/>
        <sz val="11"/>
        <rFont val="Calibri"/>
        <family val="2"/>
      </rPr>
      <t>8</t>
    </r>
    <r>
      <rPr>
        <u/>
        <sz val="11"/>
        <rFont val="宋体"/>
        <charset val="134"/>
      </rPr>
      <t>瓶餐后一小时原味</t>
    </r>
    <r>
      <rPr>
        <u/>
        <sz val="11"/>
        <rFont val="Calibri"/>
        <family val="2"/>
      </rPr>
      <t>250g</t>
    </r>
  </si>
  <si>
    <t>https://item.jd.com/10199810055495.html</t>
  </si>
  <si>
    <t>10199810055495</t>
  </si>
  <si>
    <r>
      <rPr>
        <u/>
        <sz val="11"/>
        <rFont val="宋体"/>
        <charset val="134"/>
      </rPr>
      <t>胖东来同款卡士原味酸奶零糖酸奶原一小时益生菌低温学</t>
    </r>
    <r>
      <rPr>
        <u/>
        <sz val="11"/>
        <rFont val="Calibri"/>
        <family val="2"/>
      </rPr>
      <t>I</t>
    </r>
    <r>
      <rPr>
        <u/>
        <sz val="11"/>
        <rFont val="宋体"/>
        <charset val="134"/>
      </rPr>
      <t>生奶</t>
    </r>
    <r>
      <rPr>
        <u/>
        <sz val="11"/>
        <rFont val="Calibri"/>
        <family val="2"/>
      </rPr>
      <t xml:space="preserve"> </t>
    </r>
    <r>
      <rPr>
        <u/>
        <sz val="11"/>
        <rFont val="宋体"/>
        <charset val="134"/>
      </rPr>
      <t>餐后一小时</t>
    </r>
    <r>
      <rPr>
        <u/>
        <sz val="11"/>
        <rFont val="Calibri"/>
        <family val="2"/>
      </rPr>
      <t>250··g*12</t>
    </r>
    <r>
      <rPr>
        <u/>
        <sz val="11"/>
        <rFont val="宋体"/>
        <charset val="134"/>
      </rPr>
      <t>瓶【保质期</t>
    </r>
    <r>
      <rPr>
        <u/>
        <sz val="11"/>
        <rFont val="Calibri"/>
        <family val="2"/>
      </rPr>
      <t>25</t>
    </r>
    <r>
      <rPr>
        <u/>
        <sz val="11"/>
        <rFont val="宋体"/>
        <charset val="134"/>
      </rPr>
      <t>天】</t>
    </r>
  </si>
  <si>
    <r>
      <rPr>
        <sz val="11"/>
        <rFont val="宋体"/>
        <charset val="134"/>
      </rPr>
      <t>广州喜万佳便利店有限公司</t>
    </r>
  </si>
  <si>
    <t>http://item.jd.com/10175408066657.html</t>
  </si>
  <si>
    <t>10175408066657</t>
  </si>
  <si>
    <r>
      <rPr>
        <sz val="11"/>
        <rFont val="宋体"/>
        <charset val="134"/>
      </rPr>
      <t>卡士（</t>
    </r>
    <r>
      <rPr>
        <sz val="11"/>
        <rFont val="Calibri"/>
        <family val="2"/>
      </rPr>
      <t>CLASSY.KISS</t>
    </r>
    <r>
      <rPr>
        <sz val="11"/>
        <rFont val="宋体"/>
        <charset val="134"/>
      </rPr>
      <t>）</t>
    </r>
    <r>
      <rPr>
        <sz val="11"/>
        <rFont val="Calibri"/>
        <family val="2"/>
      </rPr>
      <t>007</t>
    </r>
    <r>
      <rPr>
        <sz val="11"/>
        <rFont val="宋体"/>
        <charset val="134"/>
      </rPr>
      <t>益生菌酸奶原味家庭装风味发酵乳</t>
    </r>
    <r>
      <rPr>
        <sz val="11"/>
        <rFont val="Calibri"/>
        <family val="2"/>
      </rPr>
      <t>0</t>
    </r>
    <r>
      <rPr>
        <sz val="11"/>
        <rFont val="宋体"/>
        <charset val="134"/>
      </rPr>
      <t>添加剂孕妇学生早餐奶大瓶装</t>
    </r>
    <r>
      <rPr>
        <sz val="11"/>
        <rFont val="Calibri"/>
        <family val="2"/>
      </rPr>
      <t xml:space="preserve"> </t>
    </r>
    <r>
      <rPr>
        <sz val="11"/>
        <rFont val="宋体"/>
        <charset val="134"/>
      </rPr>
      <t>【</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</si>
  <si>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益生菌酸奶原味家庭装风味发酵乳</t>
    </r>
    <r>
      <rPr>
        <sz val="11"/>
        <color theme="1"/>
        <rFont val="Calibri"/>
        <family val="2"/>
      </rPr>
      <t>0</t>
    </r>
    <r>
      <rPr>
        <sz val="11"/>
        <color theme="1"/>
        <rFont val="宋体"/>
        <charset val="134"/>
      </rPr>
      <t>添加剂孕妇学生早餐奶大瓶装</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瓶】餐后一小时</t>
    </r>
    <r>
      <rPr>
        <sz val="11"/>
        <color theme="1"/>
        <rFont val="Calibri"/>
        <family val="2"/>
      </rPr>
      <t>0</t>
    </r>
    <r>
      <rPr>
        <sz val="11"/>
        <color theme="1"/>
        <rFont val="宋体"/>
        <charset val="134"/>
      </rPr>
      <t>蔗糖</t>
    </r>
    <r>
      <rPr>
        <sz val="11"/>
        <color theme="1"/>
        <rFont val="Calibri"/>
        <family val="2"/>
      </rPr>
      <t>250g</t>
    </r>
  </si>
  <si>
    <t>http://item.jd.com/10177370567594.html</t>
  </si>
  <si>
    <t>10177370567594</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</si>
  <si>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8</t>
    </r>
    <r>
      <rPr>
        <sz val="11"/>
        <rFont val="宋体"/>
        <charset val="134"/>
      </rPr>
      <t>瓶】餐后一小时原味</t>
    </r>
    <r>
      <rPr>
        <sz val="11"/>
        <rFont val="Calibri"/>
        <family val="2"/>
      </rPr>
      <t>250g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</si>
  <si>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瓶】餐后一小时原味</t>
    </r>
    <r>
      <rPr>
        <sz val="11"/>
        <color theme="1"/>
        <rFont val="Calibri"/>
        <family val="2"/>
      </rPr>
      <t>250g</t>
    </r>
  </si>
  <si>
    <t>http://item.jd.com/10175431410399.html</t>
  </si>
  <si>
    <t>10175431410399</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</si>
  <si>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</si>
  <si>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瓶】餐后一小时</t>
    </r>
    <r>
      <rPr>
        <sz val="11"/>
        <color theme="1"/>
        <rFont val="Calibri"/>
        <family val="2"/>
      </rPr>
      <t>0</t>
    </r>
    <r>
      <rPr>
        <sz val="11"/>
        <color theme="1"/>
        <rFont val="宋体"/>
        <charset val="134"/>
      </rPr>
      <t>蔗糖</t>
    </r>
    <r>
      <rPr>
        <sz val="11"/>
        <color theme="1"/>
        <rFont val="Calibri"/>
        <family val="2"/>
      </rPr>
      <t>250g</t>
    </r>
  </si>
  <si>
    <t>http://item.jd.com/10177370567593.html</t>
  </si>
  <si>
    <t>10177370567593</t>
  </si>
  <si>
    <r>
      <rPr>
        <sz val="11"/>
        <rFont val="宋体"/>
        <charset val="134"/>
      </rPr>
      <t>卡士</t>
    </r>
    <r>
      <rPr>
        <sz val="11"/>
        <rFont val="Calibri"/>
        <family val="2"/>
      </rPr>
      <t>007</t>
    </r>
    <r>
      <rPr>
        <sz val="11"/>
        <rFont val="宋体"/>
        <charset val="134"/>
      </rPr>
      <t>发酵乳小奶罐原味酸奶益生菌</t>
    </r>
    <r>
      <rPr>
        <sz val="11"/>
        <rFont val="Calibri"/>
        <family val="2"/>
      </rPr>
      <t>0</t>
    </r>
    <r>
      <rPr>
        <sz val="11"/>
        <rFont val="宋体"/>
        <charset val="134"/>
      </rPr>
      <t>蔗糖牛奶学生儿童孕妇早餐奶</t>
    </r>
    <r>
      <rPr>
        <sz val="11"/>
        <rFont val="Calibri"/>
        <family val="2"/>
      </rPr>
      <t xml:space="preserve"> </t>
    </r>
    <r>
      <rPr>
        <sz val="11"/>
        <rFont val="宋体"/>
        <charset val="134"/>
      </rPr>
      <t>【</t>
    </r>
    <r>
      <rPr>
        <sz val="11"/>
        <rFont val="Calibri"/>
        <family val="2"/>
      </rPr>
      <t>8</t>
    </r>
    <r>
      <rPr>
        <sz val="11"/>
        <rFont val="宋体"/>
        <charset val="134"/>
      </rPr>
      <t>瓶】</t>
    </r>
    <r>
      <rPr>
        <sz val="11"/>
        <rFont val="Calibri"/>
        <family val="2"/>
      </rPr>
      <t>0</t>
    </r>
    <r>
      <rPr>
        <sz val="11"/>
        <rFont val="宋体"/>
        <charset val="134"/>
      </rPr>
      <t>蔗糖餐后一小时</t>
    </r>
    <r>
      <rPr>
        <sz val="11"/>
        <rFont val="Calibri"/>
        <family val="2"/>
      </rPr>
      <t>250g</t>
    </r>
  </si>
  <si>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t>
    </r>
    <r>
      <rPr>
        <sz val="11"/>
        <color theme="1"/>
        <rFont val="Calibri"/>
        <family val="2"/>
      </rPr>
      <t>0</t>
    </r>
    <r>
      <rPr>
        <sz val="11"/>
        <color theme="1"/>
        <rFont val="宋体"/>
        <charset val="134"/>
      </rPr>
      <t>蔗糖餐后一小时</t>
    </r>
    <r>
      <rPr>
        <sz val="11"/>
        <color theme="1"/>
        <rFont val="Calibri"/>
        <family val="2"/>
      </rPr>
      <t>250g</t>
    </r>
  </si>
  <si>
    <t>http://item.jd.com/10175431410398.html</t>
  </si>
  <si>
    <t>10175431410398</t>
  </si>
  <si>
    <r>
      <rPr>
        <sz val="11"/>
        <rFont val="宋体"/>
        <charset val="134"/>
      </rPr>
      <t>卡士</t>
    </r>
    <r>
      <rPr>
        <sz val="11"/>
        <rFont val="Calibri"/>
        <family val="2"/>
      </rPr>
      <t>007</t>
    </r>
    <r>
      <rPr>
        <sz val="11"/>
        <rFont val="宋体"/>
        <charset val="134"/>
      </rPr>
      <t>益生菌酸奶小奶罐风味发酵乳原味</t>
    </r>
    <r>
      <rPr>
        <sz val="11"/>
        <rFont val="Calibri"/>
        <family val="2"/>
      </rPr>
      <t>0</t>
    </r>
    <r>
      <rPr>
        <sz val="11"/>
        <rFont val="宋体"/>
        <charset val="134"/>
      </rPr>
      <t>蔗糖</t>
    </r>
    <r>
      <rPr>
        <sz val="11"/>
        <rFont val="Calibri"/>
        <family val="2"/>
      </rPr>
      <t>0</t>
    </r>
    <r>
      <rPr>
        <sz val="11"/>
        <rFont val="宋体"/>
        <charset val="134"/>
      </rPr>
      <t>添加剂学生儿童早餐奶</t>
    </r>
    <r>
      <rPr>
        <sz val="11"/>
        <rFont val="Calibri"/>
        <family val="2"/>
      </rPr>
      <t xml:space="preserve"> </t>
    </r>
    <r>
      <rPr>
        <sz val="11"/>
        <rFont val="宋体"/>
        <charset val="134"/>
      </rPr>
      <t>【</t>
    </r>
    <r>
      <rPr>
        <sz val="11"/>
        <rFont val="Calibri"/>
        <family val="2"/>
      </rPr>
      <t>8</t>
    </r>
    <r>
      <rPr>
        <sz val="11"/>
        <rFont val="宋体"/>
        <charset val="134"/>
      </rPr>
      <t>瓶】餐后一小时原味</t>
    </r>
    <r>
      <rPr>
        <sz val="11"/>
        <rFont val="Calibri"/>
        <family val="2"/>
      </rPr>
      <t>250g</t>
    </r>
  </si>
  <si>
    <r>
      <rPr>
        <sz val="11"/>
        <color theme="1"/>
        <rFont val="宋体"/>
        <charset val="134"/>
      </rPr>
      <t>卡士</t>
    </r>
    <r>
      <rPr>
        <sz val="11"/>
        <color theme="1"/>
        <rFont val="Calibri"/>
        <family val="2"/>
      </rPr>
      <t>007</t>
    </r>
    <r>
      <rPr>
        <sz val="11"/>
        <color theme="1"/>
        <rFont val="宋体"/>
        <charset val="134"/>
      </rPr>
      <t>益生菌酸奶小奶罐风味发酵乳原味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添加剂学生儿童早餐奶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瓶】餐后一小时原味</t>
    </r>
    <r>
      <rPr>
        <sz val="11"/>
        <color theme="1"/>
        <rFont val="Calibri"/>
        <family val="2"/>
      </rPr>
      <t>250g</t>
    </r>
  </si>
  <si>
    <t>http://item.jd.com/10206164441740.html</t>
  </si>
  <si>
    <t>10206164441740</t>
  </si>
  <si>
    <r>
      <rPr>
        <sz val="11"/>
        <rFont val="宋体"/>
        <charset val="134"/>
      </rPr>
      <t>卡士</t>
    </r>
    <r>
      <rPr>
        <sz val="11"/>
        <rFont val="Calibri"/>
        <family val="2"/>
      </rPr>
      <t>007</t>
    </r>
    <r>
      <rPr>
        <sz val="11"/>
        <rFont val="宋体"/>
        <charset val="134"/>
      </rPr>
      <t>酸奶原味</t>
    </r>
    <r>
      <rPr>
        <sz val="11"/>
        <rFont val="Calibri"/>
        <family val="2"/>
      </rPr>
      <t>100g</t>
    </r>
    <r>
      <rPr>
        <sz val="11"/>
        <rFont val="宋体"/>
        <charset val="134"/>
      </rPr>
      <t>三连杯益生菌风味发酵乳低温生牛乳全脂早餐奶</t>
    </r>
    <r>
      <rPr>
        <sz val="11"/>
        <rFont val="Calibri"/>
        <family val="2"/>
      </rPr>
      <t xml:space="preserve"> </t>
    </r>
    <r>
      <rPr>
        <sz val="11"/>
        <rFont val="宋体"/>
        <charset val="134"/>
      </rPr>
      <t>【</t>
    </r>
    <r>
      <rPr>
        <sz val="11"/>
        <rFont val="Calibri"/>
        <family val="2"/>
      </rPr>
      <t>8</t>
    </r>
    <r>
      <rPr>
        <sz val="11"/>
        <rFont val="宋体"/>
        <charset val="134"/>
      </rPr>
      <t>瓶】餐后一小时原味</t>
    </r>
    <r>
      <rPr>
        <sz val="11"/>
        <rFont val="Calibri"/>
        <family val="2"/>
      </rPr>
      <t>250g</t>
    </r>
  </si>
  <si>
    <r>
      <rPr>
        <sz val="11"/>
        <color theme="1"/>
        <rFont val="宋体"/>
        <charset val="134"/>
      </rPr>
      <t>卡士</t>
    </r>
    <r>
      <rPr>
        <sz val="11"/>
        <color theme="1"/>
        <rFont val="Calibri"/>
        <family val="2"/>
      </rPr>
      <t>007</t>
    </r>
    <r>
      <rPr>
        <sz val="11"/>
        <color theme="1"/>
        <rFont val="宋体"/>
        <charset val="134"/>
      </rPr>
      <t>酸奶原味</t>
    </r>
    <r>
      <rPr>
        <sz val="11"/>
        <color theme="1"/>
        <rFont val="Calibri"/>
        <family val="2"/>
      </rPr>
      <t>100g</t>
    </r>
    <r>
      <rPr>
        <sz val="11"/>
        <color theme="1"/>
        <rFont val="宋体"/>
        <charset val="134"/>
      </rPr>
      <t>三连杯益生菌风味发酵乳低温生牛乳全脂早餐奶</t>
    </r>
    <r>
      <rPr>
        <sz val="11"/>
        <color theme="1"/>
        <rFont val="Calibri"/>
        <family val="2"/>
      </rPr>
      <t xml:space="preserve"> </t>
    </r>
    <r>
      <rPr>
        <sz val="11"/>
        <color theme="1"/>
        <rFont val="宋体"/>
        <charset val="134"/>
      </rPr>
      <t>【</t>
    </r>
    <r>
      <rPr>
        <sz val="11"/>
        <color theme="1"/>
        <rFont val="Calibri"/>
        <family val="2"/>
      </rPr>
      <t>8</t>
    </r>
    <r>
      <rPr>
        <sz val="11"/>
        <color theme="1"/>
        <rFont val="宋体"/>
        <charset val="134"/>
      </rPr>
      <t>瓶】餐后一小时原味</t>
    </r>
    <r>
      <rPr>
        <sz val="11"/>
        <color theme="1"/>
        <rFont val="Calibri"/>
        <family val="2"/>
      </rPr>
      <t>250g</t>
    </r>
  </si>
  <si>
    <t>http://item.jd.com/10128458506929.html</t>
  </si>
  <si>
    <t>10128458506929</t>
  </si>
  <si>
    <r>
      <rPr>
        <sz val="11"/>
        <rFont val="宋体"/>
        <charset val="134"/>
      </rPr>
      <t>卡士酸奶宝贝第二餐酸奶</t>
    </r>
    <r>
      <rPr>
        <sz val="11"/>
        <rFont val="Calibri"/>
        <family val="2"/>
      </rPr>
      <t>007</t>
    </r>
    <r>
      <rPr>
        <sz val="11"/>
        <rFont val="宋体"/>
        <charset val="134"/>
      </rPr>
      <t>小奶罐低温无蔗糖乳酸菌低温酸奶</t>
    </r>
    <r>
      <rPr>
        <sz val="11"/>
        <rFont val="Calibri"/>
        <family val="2"/>
      </rPr>
      <t xml:space="preserve"> </t>
    </r>
    <r>
      <rPr>
        <sz val="11"/>
        <rFont val="宋体"/>
        <charset val="134"/>
      </rPr>
      <t>无蔗糖</t>
    </r>
    <r>
      <rPr>
        <sz val="11"/>
        <rFont val="Calibri"/>
        <family val="2"/>
      </rPr>
      <t>428g*4</t>
    </r>
    <r>
      <rPr>
        <sz val="11"/>
        <rFont val="宋体"/>
        <charset val="134"/>
      </rPr>
      <t>瓶</t>
    </r>
  </si>
  <si>
    <r>
      <rPr>
        <sz val="11"/>
        <color theme="1"/>
        <rFont val="宋体"/>
        <charset val="134"/>
      </rPr>
      <t>卡士酸奶宝贝第二餐酸奶</t>
    </r>
    <r>
      <rPr>
        <sz val="11"/>
        <color theme="1"/>
        <rFont val="Calibri"/>
        <family val="2"/>
      </rPr>
      <t>007</t>
    </r>
    <r>
      <rPr>
        <sz val="11"/>
        <color theme="1"/>
        <rFont val="宋体"/>
        <charset val="134"/>
      </rPr>
      <t>小奶罐低温无蔗糖乳酸菌低温酸奶</t>
    </r>
    <r>
      <rPr>
        <sz val="11"/>
        <color theme="1"/>
        <rFont val="Calibri"/>
        <family val="2"/>
      </rPr>
      <t xml:space="preserve"> </t>
    </r>
    <r>
      <rPr>
        <sz val="11"/>
        <color theme="1"/>
        <rFont val="宋体"/>
        <charset val="134"/>
      </rPr>
      <t>无蔗糖</t>
    </r>
    <r>
      <rPr>
        <sz val="11"/>
        <color theme="1"/>
        <rFont val="Calibri"/>
        <family val="2"/>
      </rPr>
      <t>428g*4</t>
    </r>
    <r>
      <rPr>
        <sz val="11"/>
        <color theme="1"/>
        <rFont val="宋体"/>
        <charset val="134"/>
      </rPr>
      <t>瓶</t>
    </r>
  </si>
  <si>
    <r>
      <rPr>
        <sz val="11"/>
        <rFont val="宋体"/>
        <charset val="134"/>
      </rPr>
      <t>电商</t>
    </r>
  </si>
  <si>
    <t>https://item.jd.com/10161194303696.html</t>
  </si>
  <si>
    <t>10161194303696</t>
  </si>
  <si>
    <r>
      <rPr>
        <sz val="11"/>
        <rFont val="宋体"/>
        <charset val="134"/>
      </rPr>
      <t>卡士</t>
    </r>
    <r>
      <rPr>
        <sz val="11"/>
        <rFont val="Calibri"/>
        <family val="2"/>
      </rPr>
      <t xml:space="preserve">CLASSY·KISS </t>
    </r>
    <r>
      <rPr>
        <sz val="11"/>
        <rFont val="宋体"/>
        <charset val="134"/>
      </rPr>
      <t>吃酸大颗果肉风味发酵乳</t>
    </r>
    <r>
      <rPr>
        <sz val="11"/>
        <rFont val="Calibri"/>
        <family val="2"/>
      </rPr>
      <t xml:space="preserve"> 140g </t>
    </r>
    <r>
      <rPr>
        <sz val="11"/>
        <rFont val="宋体"/>
        <charset val="134"/>
      </rPr>
      <t>低温酸奶</t>
    </r>
    <r>
      <rPr>
        <sz val="11"/>
        <rFont val="Calibri"/>
        <family val="2"/>
      </rPr>
      <t xml:space="preserve"> </t>
    </r>
    <r>
      <rPr>
        <sz val="11"/>
        <rFont val="宋体"/>
        <charset val="134"/>
      </rPr>
      <t>芭乐柠檬水蜜桃</t>
    </r>
    <r>
      <rPr>
        <sz val="11"/>
        <rFont val="Calibri"/>
        <family val="2"/>
      </rPr>
      <t>*6</t>
    </r>
    <r>
      <rPr>
        <sz val="11"/>
        <rFont val="宋体"/>
        <charset val="134"/>
      </rPr>
      <t>杯</t>
    </r>
  </si>
  <si>
    <r>
      <rPr>
        <sz val="11"/>
        <color theme="1"/>
        <rFont val="宋体"/>
        <charset val="134"/>
      </rPr>
      <t>卡士</t>
    </r>
    <r>
      <rPr>
        <sz val="11"/>
        <color theme="1"/>
        <rFont val="Calibri"/>
        <family val="2"/>
      </rPr>
      <t xml:space="preserve">CLASSY·KISS </t>
    </r>
    <r>
      <rPr>
        <sz val="11"/>
        <color theme="1"/>
        <rFont val="宋体"/>
        <charset val="134"/>
      </rPr>
      <t>吃酸大颗果肉风味发酵乳</t>
    </r>
    <r>
      <rPr>
        <sz val="11"/>
        <color theme="1"/>
        <rFont val="Calibri"/>
        <family val="2"/>
      </rPr>
      <t xml:space="preserve"> 140g </t>
    </r>
    <r>
      <rPr>
        <sz val="11"/>
        <color theme="1"/>
        <rFont val="宋体"/>
        <charset val="134"/>
      </rPr>
      <t>低温酸奶</t>
    </r>
    <r>
      <rPr>
        <sz val="11"/>
        <color theme="1"/>
        <rFont val="Calibri"/>
        <family val="2"/>
      </rPr>
      <t xml:space="preserve"> </t>
    </r>
    <r>
      <rPr>
        <sz val="11"/>
        <color theme="1"/>
        <rFont val="宋体"/>
        <charset val="134"/>
      </rPr>
      <t>芭乐柠檬水蜜桃</t>
    </r>
    <r>
      <rPr>
        <sz val="11"/>
        <color theme="1"/>
        <rFont val="Calibri"/>
        <family val="2"/>
      </rPr>
      <t>*6</t>
    </r>
    <r>
      <rPr>
        <sz val="11"/>
        <color theme="1"/>
        <rFont val="宋体"/>
        <charset val="134"/>
      </rPr>
      <t>杯</t>
    </r>
  </si>
  <si>
    <t>https://item.jd.com/10161194303697.html</t>
  </si>
  <si>
    <t>10161194303697</t>
  </si>
  <si>
    <r>
      <rPr>
        <sz val="11"/>
        <rFont val="宋体"/>
        <charset val="134"/>
      </rPr>
      <t>卡士</t>
    </r>
    <r>
      <rPr>
        <sz val="11"/>
        <rFont val="Calibri"/>
        <family val="2"/>
      </rPr>
      <t xml:space="preserve">CLASSY·KISS </t>
    </r>
    <r>
      <rPr>
        <sz val="11"/>
        <rFont val="宋体"/>
        <charset val="134"/>
      </rPr>
      <t>吃酸大颗果肉风味发酵乳</t>
    </r>
    <r>
      <rPr>
        <sz val="11"/>
        <rFont val="Calibri"/>
        <family val="2"/>
      </rPr>
      <t xml:space="preserve"> 140g </t>
    </r>
    <r>
      <rPr>
        <sz val="11"/>
        <rFont val="宋体"/>
        <charset val="134"/>
      </rPr>
      <t>低温酸奶</t>
    </r>
    <r>
      <rPr>
        <sz val="11"/>
        <rFont val="Calibri"/>
        <family val="2"/>
      </rPr>
      <t xml:space="preserve"> </t>
    </r>
    <r>
      <rPr>
        <sz val="11"/>
        <rFont val="宋体"/>
        <charset val="134"/>
      </rPr>
      <t>黄桃话梅杏</t>
    </r>
    <r>
      <rPr>
        <sz val="11"/>
        <rFont val="Calibri"/>
        <family val="2"/>
      </rPr>
      <t>*6</t>
    </r>
    <r>
      <rPr>
        <sz val="11"/>
        <rFont val="宋体"/>
        <charset val="134"/>
      </rPr>
      <t>杯</t>
    </r>
  </si>
  <si>
    <r>
      <rPr>
        <sz val="11"/>
        <color theme="1"/>
        <rFont val="宋体"/>
        <charset val="134"/>
      </rPr>
      <t>卡士</t>
    </r>
    <r>
      <rPr>
        <sz val="11"/>
        <color theme="1"/>
        <rFont val="Calibri"/>
        <family val="2"/>
      </rPr>
      <t xml:space="preserve">CLASSY·KISS </t>
    </r>
    <r>
      <rPr>
        <sz val="11"/>
        <color theme="1"/>
        <rFont val="宋体"/>
        <charset val="134"/>
      </rPr>
      <t>吃酸大颗果肉风味发酵乳</t>
    </r>
    <r>
      <rPr>
        <sz val="11"/>
        <color theme="1"/>
        <rFont val="Calibri"/>
        <family val="2"/>
      </rPr>
      <t xml:space="preserve"> 140g </t>
    </r>
    <r>
      <rPr>
        <sz val="11"/>
        <color theme="1"/>
        <rFont val="宋体"/>
        <charset val="134"/>
      </rPr>
      <t>低温酸奶</t>
    </r>
    <r>
      <rPr>
        <sz val="11"/>
        <color theme="1"/>
        <rFont val="Calibri"/>
        <family val="2"/>
      </rPr>
      <t xml:space="preserve"> </t>
    </r>
    <r>
      <rPr>
        <sz val="11"/>
        <color theme="1"/>
        <rFont val="宋体"/>
        <charset val="134"/>
      </rPr>
      <t>黄桃话梅杏</t>
    </r>
    <r>
      <rPr>
        <sz val="11"/>
        <color theme="1"/>
        <rFont val="Calibri"/>
        <family val="2"/>
      </rPr>
      <t>*6</t>
    </r>
    <r>
      <rPr>
        <sz val="11"/>
        <color theme="1"/>
        <rFont val="宋体"/>
        <charset val="134"/>
      </rPr>
      <t>杯</t>
    </r>
  </si>
  <si>
    <t>https://item.jd.com/10162502012884.html</t>
  </si>
  <si>
    <t>10162502012884</t>
  </si>
  <si>
    <r>
      <rPr>
        <sz val="11"/>
        <rFont val="宋体"/>
        <charset val="134"/>
      </rPr>
      <t>卡士</t>
    </r>
    <r>
      <rPr>
        <sz val="11"/>
        <rFont val="Calibri"/>
        <family val="2"/>
      </rPr>
      <t xml:space="preserve">CLASSY·KISS </t>
    </r>
    <r>
      <rPr>
        <sz val="11"/>
        <rFont val="宋体"/>
        <charset val="134"/>
      </rPr>
      <t>吃酸大颗果肉风味发酵乳</t>
    </r>
    <r>
      <rPr>
        <sz val="11"/>
        <rFont val="Calibri"/>
        <family val="2"/>
      </rPr>
      <t xml:space="preserve"> 140g </t>
    </r>
    <r>
      <rPr>
        <sz val="11"/>
        <rFont val="宋体"/>
        <charset val="134"/>
      </rPr>
      <t>低温酸奶</t>
    </r>
    <r>
      <rPr>
        <sz val="11"/>
        <rFont val="Calibri"/>
        <family val="2"/>
      </rPr>
      <t xml:space="preserve"> </t>
    </r>
    <r>
      <rPr>
        <sz val="11"/>
        <rFont val="宋体"/>
        <charset val="134"/>
      </rPr>
      <t>【尝鲜装】黄桃话梅杏</t>
    </r>
    <r>
      <rPr>
        <sz val="11"/>
        <rFont val="Calibri"/>
        <family val="2"/>
      </rPr>
      <t>*3</t>
    </r>
    <r>
      <rPr>
        <sz val="11"/>
        <rFont val="宋体"/>
        <charset val="134"/>
      </rPr>
      <t>杯</t>
    </r>
  </si>
  <si>
    <r>
      <rPr>
        <sz val="11"/>
        <color theme="1"/>
        <rFont val="宋体"/>
        <charset val="134"/>
      </rPr>
      <t>卡士</t>
    </r>
    <r>
      <rPr>
        <sz val="11"/>
        <color theme="1"/>
        <rFont val="Calibri"/>
        <family val="2"/>
      </rPr>
      <t xml:space="preserve">CLASSY·KISS </t>
    </r>
    <r>
      <rPr>
        <sz val="11"/>
        <color theme="1"/>
        <rFont val="宋体"/>
        <charset val="134"/>
      </rPr>
      <t>吃酸大颗果肉风味发酵乳</t>
    </r>
    <r>
      <rPr>
        <sz val="11"/>
        <color theme="1"/>
        <rFont val="Calibri"/>
        <family val="2"/>
      </rPr>
      <t xml:space="preserve"> 140g </t>
    </r>
    <r>
      <rPr>
        <sz val="11"/>
        <color theme="1"/>
        <rFont val="宋体"/>
        <charset val="134"/>
      </rPr>
      <t>低温酸奶</t>
    </r>
    <r>
      <rPr>
        <sz val="11"/>
        <color theme="1"/>
        <rFont val="Calibri"/>
        <family val="2"/>
      </rPr>
      <t xml:space="preserve"> </t>
    </r>
    <r>
      <rPr>
        <sz val="11"/>
        <color theme="1"/>
        <rFont val="宋体"/>
        <charset val="134"/>
      </rPr>
      <t>【尝鲜装】黄桃话梅杏</t>
    </r>
    <r>
      <rPr>
        <sz val="11"/>
        <color theme="1"/>
        <rFont val="Calibri"/>
        <family val="2"/>
      </rPr>
      <t>*3</t>
    </r>
    <r>
      <rPr>
        <sz val="11"/>
        <color theme="1"/>
        <rFont val="宋体"/>
        <charset val="134"/>
      </rPr>
      <t>杯</t>
    </r>
  </si>
  <si>
    <t>https://item.jd.com/10162502012883.html</t>
  </si>
  <si>
    <t>10162502012883</t>
  </si>
  <si>
    <r>
      <rPr>
        <sz val="11"/>
        <rFont val="宋体"/>
        <charset val="134"/>
      </rPr>
      <t>卡士</t>
    </r>
    <r>
      <rPr>
        <sz val="11"/>
        <rFont val="Calibri"/>
        <family val="2"/>
      </rPr>
      <t xml:space="preserve">CLASSY·KISS </t>
    </r>
    <r>
      <rPr>
        <sz val="11"/>
        <rFont val="宋体"/>
        <charset val="134"/>
      </rPr>
      <t>吃酸大颗果肉风味发酵乳</t>
    </r>
    <r>
      <rPr>
        <sz val="11"/>
        <rFont val="Calibri"/>
        <family val="2"/>
      </rPr>
      <t xml:space="preserve"> 140g </t>
    </r>
    <r>
      <rPr>
        <sz val="11"/>
        <rFont val="宋体"/>
        <charset val="134"/>
      </rPr>
      <t>低温酸奶</t>
    </r>
    <r>
      <rPr>
        <sz val="11"/>
        <rFont val="Calibri"/>
        <family val="2"/>
      </rPr>
      <t xml:space="preserve"> </t>
    </r>
    <r>
      <rPr>
        <sz val="11"/>
        <rFont val="宋体"/>
        <charset val="134"/>
      </rPr>
      <t>【尝鲜装】芭乐柠檬水蜜桃</t>
    </r>
    <r>
      <rPr>
        <sz val="11"/>
        <rFont val="Calibri"/>
        <family val="2"/>
      </rPr>
      <t>*3</t>
    </r>
    <r>
      <rPr>
        <sz val="11"/>
        <rFont val="宋体"/>
        <charset val="134"/>
      </rPr>
      <t>杯</t>
    </r>
  </si>
  <si>
    <r>
      <rPr>
        <sz val="11"/>
        <color theme="1"/>
        <rFont val="宋体"/>
        <charset val="134"/>
      </rPr>
      <t>卡士</t>
    </r>
    <r>
      <rPr>
        <sz val="11"/>
        <color theme="1"/>
        <rFont val="Calibri"/>
        <family val="2"/>
      </rPr>
      <t xml:space="preserve">CLASSY·KISS </t>
    </r>
    <r>
      <rPr>
        <sz val="11"/>
        <color theme="1"/>
        <rFont val="宋体"/>
        <charset val="134"/>
      </rPr>
      <t>吃酸大颗果肉风味发酵乳</t>
    </r>
    <r>
      <rPr>
        <sz val="11"/>
        <color theme="1"/>
        <rFont val="Calibri"/>
        <family val="2"/>
      </rPr>
      <t xml:space="preserve"> 140g </t>
    </r>
    <r>
      <rPr>
        <sz val="11"/>
        <color theme="1"/>
        <rFont val="宋体"/>
        <charset val="134"/>
      </rPr>
      <t>低温酸奶</t>
    </r>
    <r>
      <rPr>
        <sz val="11"/>
        <color theme="1"/>
        <rFont val="Calibri"/>
        <family val="2"/>
      </rPr>
      <t xml:space="preserve"> </t>
    </r>
    <r>
      <rPr>
        <sz val="11"/>
        <color theme="1"/>
        <rFont val="宋体"/>
        <charset val="134"/>
      </rPr>
      <t>【尝鲜装】芭乐柠檬水蜜桃</t>
    </r>
    <r>
      <rPr>
        <sz val="11"/>
        <color theme="1"/>
        <rFont val="Calibri"/>
        <family val="2"/>
      </rPr>
      <t>*3</t>
    </r>
    <r>
      <rPr>
        <sz val="11"/>
        <color theme="1"/>
        <rFont val="宋体"/>
        <charset val="134"/>
      </rPr>
      <t>杯</t>
    </r>
  </si>
  <si>
    <t>https://item.jd.com/10162502012882.html</t>
  </si>
  <si>
    <t>10162502012882</t>
  </si>
  <si>
    <r>
      <rPr>
        <sz val="11"/>
        <rFont val="宋体"/>
        <charset val="134"/>
      </rPr>
      <t>卡士</t>
    </r>
    <r>
      <rPr>
        <sz val="11"/>
        <rFont val="Calibri"/>
        <family val="2"/>
      </rPr>
      <t xml:space="preserve">CLASSY·KISS </t>
    </r>
    <r>
      <rPr>
        <sz val="11"/>
        <rFont val="宋体"/>
        <charset val="134"/>
      </rPr>
      <t>吃酸大颗果肉风味发酵乳</t>
    </r>
    <r>
      <rPr>
        <sz val="11"/>
        <rFont val="Calibri"/>
        <family val="2"/>
      </rPr>
      <t xml:space="preserve"> 140g </t>
    </r>
    <r>
      <rPr>
        <sz val="11"/>
        <rFont val="宋体"/>
        <charset val="134"/>
      </rPr>
      <t>低温酸奶</t>
    </r>
    <r>
      <rPr>
        <sz val="11"/>
        <rFont val="Calibri"/>
        <family val="2"/>
      </rPr>
      <t xml:space="preserve"> </t>
    </r>
    <r>
      <rPr>
        <sz val="11"/>
        <rFont val="宋体"/>
        <charset val="134"/>
      </rPr>
      <t>【尝鲜装】酸木瓜双柚芦荟</t>
    </r>
    <r>
      <rPr>
        <sz val="11"/>
        <rFont val="Calibri"/>
        <family val="2"/>
      </rPr>
      <t>*3</t>
    </r>
    <r>
      <rPr>
        <sz val="11"/>
        <rFont val="宋体"/>
        <charset val="134"/>
      </rPr>
      <t>杯</t>
    </r>
  </si>
  <si>
    <r>
      <rPr>
        <sz val="11"/>
        <color theme="1"/>
        <rFont val="宋体"/>
        <charset val="134"/>
      </rPr>
      <t>卡士</t>
    </r>
    <r>
      <rPr>
        <sz val="11"/>
        <color theme="1"/>
        <rFont val="Calibri"/>
        <family val="2"/>
      </rPr>
      <t xml:space="preserve">CLASSY·KISS </t>
    </r>
    <r>
      <rPr>
        <sz val="11"/>
        <color theme="1"/>
        <rFont val="宋体"/>
        <charset val="134"/>
      </rPr>
      <t>吃酸大颗果肉风味发酵乳</t>
    </r>
    <r>
      <rPr>
        <sz val="11"/>
        <color theme="1"/>
        <rFont val="Calibri"/>
        <family val="2"/>
      </rPr>
      <t xml:space="preserve"> 140g </t>
    </r>
    <r>
      <rPr>
        <sz val="11"/>
        <color theme="1"/>
        <rFont val="宋体"/>
        <charset val="134"/>
      </rPr>
      <t>低温酸奶</t>
    </r>
    <r>
      <rPr>
        <sz val="11"/>
        <color theme="1"/>
        <rFont val="Calibri"/>
        <family val="2"/>
      </rPr>
      <t xml:space="preserve"> </t>
    </r>
    <r>
      <rPr>
        <sz val="11"/>
        <color theme="1"/>
        <rFont val="宋体"/>
        <charset val="134"/>
      </rPr>
      <t>【尝鲜装】酸木瓜双柚芦荟</t>
    </r>
    <r>
      <rPr>
        <sz val="11"/>
        <color theme="1"/>
        <rFont val="Calibri"/>
        <family val="2"/>
      </rPr>
      <t>*3</t>
    </r>
    <r>
      <rPr>
        <sz val="11"/>
        <color theme="1"/>
        <rFont val="宋体"/>
        <charset val="134"/>
      </rPr>
      <t>杯</t>
    </r>
  </si>
  <si>
    <t>https://item.jd.com/10161194303695.html</t>
  </si>
  <si>
    <t>10161194303695</t>
  </si>
  <si>
    <r>
      <rPr>
        <sz val="11"/>
        <rFont val="宋体"/>
        <charset val="134"/>
      </rPr>
      <t>卡士</t>
    </r>
    <r>
      <rPr>
        <sz val="11"/>
        <rFont val="Calibri"/>
        <family val="2"/>
      </rPr>
      <t xml:space="preserve">CLASSY·KISS </t>
    </r>
    <r>
      <rPr>
        <sz val="11"/>
        <rFont val="宋体"/>
        <charset val="134"/>
      </rPr>
      <t>吃酸大颗果肉风味发酵乳</t>
    </r>
    <r>
      <rPr>
        <sz val="11"/>
        <rFont val="Calibri"/>
        <family val="2"/>
      </rPr>
      <t xml:space="preserve"> 140g </t>
    </r>
    <r>
      <rPr>
        <sz val="11"/>
        <rFont val="宋体"/>
        <charset val="134"/>
      </rPr>
      <t>低温酸奶</t>
    </r>
    <r>
      <rPr>
        <sz val="11"/>
        <rFont val="Calibri"/>
        <family val="2"/>
      </rPr>
      <t xml:space="preserve"> </t>
    </r>
    <r>
      <rPr>
        <sz val="11"/>
        <rFont val="宋体"/>
        <charset val="134"/>
      </rPr>
      <t>酸木瓜双柚芦荟</t>
    </r>
    <r>
      <rPr>
        <sz val="11"/>
        <rFont val="Calibri"/>
        <family val="2"/>
      </rPr>
      <t>*6</t>
    </r>
    <r>
      <rPr>
        <sz val="11"/>
        <rFont val="宋体"/>
        <charset val="134"/>
      </rPr>
      <t>杯</t>
    </r>
  </si>
  <si>
    <r>
      <rPr>
        <sz val="11"/>
        <color theme="1"/>
        <rFont val="宋体"/>
        <charset val="134"/>
      </rPr>
      <t>卡士</t>
    </r>
    <r>
      <rPr>
        <sz val="11"/>
        <color theme="1"/>
        <rFont val="Calibri"/>
        <family val="2"/>
      </rPr>
      <t xml:space="preserve">CLASSY·KISS </t>
    </r>
    <r>
      <rPr>
        <sz val="11"/>
        <color theme="1"/>
        <rFont val="宋体"/>
        <charset val="134"/>
      </rPr>
      <t>吃酸大颗果肉风味发酵乳</t>
    </r>
    <r>
      <rPr>
        <sz val="11"/>
        <color theme="1"/>
        <rFont val="Calibri"/>
        <family val="2"/>
      </rPr>
      <t xml:space="preserve"> 140g </t>
    </r>
    <r>
      <rPr>
        <sz val="11"/>
        <color theme="1"/>
        <rFont val="宋体"/>
        <charset val="134"/>
      </rPr>
      <t>低温酸奶</t>
    </r>
    <r>
      <rPr>
        <sz val="11"/>
        <color theme="1"/>
        <rFont val="Calibri"/>
        <family val="2"/>
      </rPr>
      <t xml:space="preserve"> </t>
    </r>
    <r>
      <rPr>
        <sz val="11"/>
        <color theme="1"/>
        <rFont val="宋体"/>
        <charset val="134"/>
      </rPr>
      <t>酸木瓜双柚芦荟</t>
    </r>
    <r>
      <rPr>
        <sz val="11"/>
        <color theme="1"/>
        <rFont val="Calibri"/>
        <family val="2"/>
      </rPr>
      <t>*6</t>
    </r>
    <r>
      <rPr>
        <sz val="11"/>
        <color theme="1"/>
        <rFont val="宋体"/>
        <charset val="134"/>
      </rPr>
      <t>杯</t>
    </r>
  </si>
  <si>
    <t>https://item.jd.com/10094037569304.html</t>
  </si>
  <si>
    <t>10094037569304</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</si>
  <si>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4%</t>
    </r>
    <r>
      <rPr>
        <sz val="11"/>
        <rFont val="宋体"/>
        <charset val="134"/>
      </rPr>
      <t>蔗糖</t>
    </r>
    <r>
      <rPr>
        <sz val="11"/>
        <rFont val="Calibri"/>
        <family val="2"/>
      </rPr>
      <t>*9</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</si>
  <si>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山楂鸡内金六物味</t>
    </r>
    <r>
      <rPr>
        <sz val="11"/>
        <color theme="1"/>
        <rFont val="Calibri"/>
        <family val="2"/>
      </rPr>
      <t>4%</t>
    </r>
    <r>
      <rPr>
        <sz val="11"/>
        <color theme="1"/>
        <rFont val="宋体"/>
        <charset val="134"/>
      </rPr>
      <t>蔗糖</t>
    </r>
    <r>
      <rPr>
        <sz val="11"/>
        <color theme="1"/>
        <rFont val="Calibri"/>
        <family val="2"/>
      </rPr>
      <t>*9</t>
    </r>
    <r>
      <rPr>
        <sz val="11"/>
        <color theme="1"/>
        <rFont val="宋体"/>
        <charset val="134"/>
      </rPr>
      <t>袋</t>
    </r>
  </si>
  <si>
    <t>https://item.jd.com/10094037569306.html</t>
  </si>
  <si>
    <t>10094037569306</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</si>
  <si>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4%</t>
    </r>
    <r>
      <rPr>
        <sz val="11"/>
        <rFont val="宋体"/>
        <charset val="134"/>
      </rPr>
      <t>蔗糖</t>
    </r>
    <r>
      <rPr>
        <sz val="11"/>
        <rFont val="Calibri"/>
        <family val="2"/>
      </rPr>
      <t>*3</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</si>
  <si>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山楂鸡内金六物味</t>
    </r>
    <r>
      <rPr>
        <sz val="11"/>
        <color theme="1"/>
        <rFont val="Calibri"/>
        <family val="2"/>
      </rPr>
      <t>4%</t>
    </r>
    <r>
      <rPr>
        <sz val="11"/>
        <color theme="1"/>
        <rFont val="宋体"/>
        <charset val="134"/>
      </rPr>
      <t>蔗糖</t>
    </r>
    <r>
      <rPr>
        <sz val="11"/>
        <color theme="1"/>
        <rFont val="Calibri"/>
        <family val="2"/>
      </rPr>
      <t>*3</t>
    </r>
    <r>
      <rPr>
        <sz val="11"/>
        <color theme="1"/>
        <rFont val="宋体"/>
        <charset val="134"/>
      </rPr>
      <t>袋</t>
    </r>
  </si>
  <si>
    <t>https://item.jd.com/10052852976943.html</t>
  </si>
  <si>
    <t>10052852976943</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</si>
  <si>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原味无蔗糖</t>
    </r>
    <r>
      <rPr>
        <sz val="11"/>
        <rFont val="Calibri"/>
        <family val="2"/>
      </rPr>
      <t>*12</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</si>
  <si>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原味无蔗糖</t>
    </r>
    <r>
      <rPr>
        <sz val="11"/>
        <color theme="1"/>
        <rFont val="Calibri"/>
        <family val="2"/>
      </rPr>
      <t>*12</t>
    </r>
    <r>
      <rPr>
        <sz val="11"/>
        <color theme="1"/>
        <rFont val="宋体"/>
        <charset val="134"/>
      </rPr>
      <t>袋</t>
    </r>
  </si>
  <si>
    <t>https://item.jd.com/10077688710750.html</t>
  </si>
  <si>
    <t>10077688710750</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</si>
  <si>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4%</t>
    </r>
    <r>
      <rPr>
        <sz val="11"/>
        <rFont val="宋体"/>
        <charset val="134"/>
      </rPr>
      <t>蔗糖</t>
    </r>
    <r>
      <rPr>
        <sz val="11"/>
        <rFont val="Calibri"/>
        <family val="2"/>
      </rPr>
      <t>*9</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</si>
  <si>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4%</t>
    </r>
    <r>
      <rPr>
        <sz val="11"/>
        <color theme="1"/>
        <rFont val="宋体"/>
        <charset val="134"/>
      </rPr>
      <t>蔗糖</t>
    </r>
    <r>
      <rPr>
        <sz val="11"/>
        <color theme="1"/>
        <rFont val="Calibri"/>
        <family val="2"/>
      </rPr>
      <t>*9</t>
    </r>
    <r>
      <rPr>
        <sz val="11"/>
        <color theme="1"/>
        <rFont val="宋体"/>
        <charset val="134"/>
      </rPr>
      <t>袋</t>
    </r>
  </si>
  <si>
    <t>https://item.jd.com/10092577706700.html</t>
  </si>
  <si>
    <t>10092577706700</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</si>
  <si>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原味无蔗糖</t>
    </r>
    <r>
      <rPr>
        <sz val="11"/>
        <rFont val="Calibri"/>
        <family val="2"/>
      </rPr>
      <t>*3</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</si>
  <si>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原味无蔗糖</t>
    </r>
    <r>
      <rPr>
        <sz val="11"/>
        <color theme="1"/>
        <rFont val="Calibri"/>
        <family val="2"/>
      </rPr>
      <t>*3</t>
    </r>
    <r>
      <rPr>
        <sz val="11"/>
        <color theme="1"/>
        <rFont val="宋体"/>
        <charset val="134"/>
      </rPr>
      <t>袋</t>
    </r>
  </si>
  <si>
    <t>https://item.jd.com/10147885622502.html</t>
  </si>
  <si>
    <t>10147885622502</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</si>
  <si>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4%</t>
    </r>
    <r>
      <rPr>
        <sz val="11"/>
        <rFont val="宋体"/>
        <charset val="134"/>
      </rPr>
      <t>蔗糖</t>
    </r>
    <r>
      <rPr>
        <sz val="11"/>
        <rFont val="Calibri"/>
        <family val="2"/>
      </rPr>
      <t>*6</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</si>
  <si>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山楂鸡内金六物味</t>
    </r>
    <r>
      <rPr>
        <sz val="11"/>
        <color theme="1"/>
        <rFont val="Calibri"/>
        <family val="2"/>
      </rPr>
      <t>4%</t>
    </r>
    <r>
      <rPr>
        <sz val="11"/>
        <color theme="1"/>
        <rFont val="宋体"/>
        <charset val="134"/>
      </rPr>
      <t>蔗糖</t>
    </r>
    <r>
      <rPr>
        <sz val="11"/>
        <color theme="1"/>
        <rFont val="Calibri"/>
        <family val="2"/>
      </rPr>
      <t>*6</t>
    </r>
    <r>
      <rPr>
        <sz val="11"/>
        <color theme="1"/>
        <rFont val="宋体"/>
        <charset val="134"/>
      </rPr>
      <t>袋</t>
    </r>
  </si>
  <si>
    <t>https://item.jd.com/10147885622499.html</t>
  </si>
  <si>
    <t>10147885622499</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</si>
  <si>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原味无蔗糖</t>
    </r>
    <r>
      <rPr>
        <sz val="11"/>
        <rFont val="Calibri"/>
        <family val="2"/>
      </rPr>
      <t>*6</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</si>
  <si>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原味无蔗糖</t>
    </r>
    <r>
      <rPr>
        <sz val="11"/>
        <color theme="1"/>
        <rFont val="Calibri"/>
        <family val="2"/>
      </rPr>
      <t>*6</t>
    </r>
    <r>
      <rPr>
        <sz val="11"/>
        <color theme="1"/>
        <rFont val="宋体"/>
        <charset val="134"/>
      </rPr>
      <t>袋</t>
    </r>
  </si>
  <si>
    <t>https://item.jd.com/10096086223759.html</t>
  </si>
  <si>
    <t>10096086223759</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</si>
  <si>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4%</t>
    </r>
    <r>
      <rPr>
        <sz val="11"/>
        <rFont val="宋体"/>
        <charset val="134"/>
      </rPr>
      <t>蔗糖</t>
    </r>
    <r>
      <rPr>
        <sz val="11"/>
        <rFont val="Calibri"/>
        <family val="2"/>
      </rPr>
      <t>*11</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</si>
  <si>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山楂鸡内金六物味</t>
    </r>
    <r>
      <rPr>
        <sz val="11"/>
        <color theme="1"/>
        <rFont val="Calibri"/>
        <family val="2"/>
      </rPr>
      <t>4%</t>
    </r>
    <r>
      <rPr>
        <sz val="11"/>
        <color theme="1"/>
        <rFont val="宋体"/>
        <charset val="134"/>
      </rPr>
      <t>蔗糖</t>
    </r>
    <r>
      <rPr>
        <sz val="11"/>
        <color theme="1"/>
        <rFont val="Calibri"/>
        <family val="2"/>
      </rPr>
      <t>*11</t>
    </r>
    <r>
      <rPr>
        <sz val="11"/>
        <color theme="1"/>
        <rFont val="宋体"/>
        <charset val="134"/>
      </rPr>
      <t>袋</t>
    </r>
  </si>
  <si>
    <t>https://item.jd.com/10077688710747.html</t>
  </si>
  <si>
    <t>10077688710747</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</si>
  <si>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*12</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</si>
  <si>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西梅苹果味</t>
    </r>
    <r>
      <rPr>
        <sz val="11"/>
        <color theme="1"/>
        <rFont val="Calibri"/>
        <family val="2"/>
      </rPr>
      <t>*12</t>
    </r>
    <r>
      <rPr>
        <sz val="11"/>
        <color theme="1"/>
        <rFont val="宋体"/>
        <charset val="134"/>
      </rPr>
      <t>袋</t>
    </r>
  </si>
  <si>
    <t>https://item.jd.com/10077688710749.html</t>
  </si>
  <si>
    <t>10077688710749</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</si>
  <si>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4%</t>
    </r>
    <r>
      <rPr>
        <sz val="11"/>
        <rFont val="宋体"/>
        <charset val="134"/>
      </rPr>
      <t>蔗糖</t>
    </r>
    <r>
      <rPr>
        <sz val="11"/>
        <rFont val="Calibri"/>
        <family val="2"/>
      </rPr>
      <t>*12</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</si>
  <si>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4%</t>
    </r>
    <r>
      <rPr>
        <sz val="11"/>
        <color theme="1"/>
        <rFont val="宋体"/>
        <charset val="134"/>
      </rPr>
      <t>蔗糖</t>
    </r>
    <r>
      <rPr>
        <sz val="11"/>
        <color theme="1"/>
        <rFont val="Calibri"/>
        <family val="2"/>
      </rPr>
      <t>*12</t>
    </r>
    <r>
      <rPr>
        <sz val="11"/>
        <color theme="1"/>
        <rFont val="宋体"/>
        <charset val="134"/>
      </rPr>
      <t>袋</t>
    </r>
  </si>
  <si>
    <t>https://item.jd.com/10092577706702.html</t>
  </si>
  <si>
    <t>10092577706702</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</si>
  <si>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4%</t>
    </r>
    <r>
      <rPr>
        <sz val="11"/>
        <rFont val="宋体"/>
        <charset val="134"/>
      </rPr>
      <t>蔗糖</t>
    </r>
    <r>
      <rPr>
        <sz val="11"/>
        <rFont val="Calibri"/>
        <family val="2"/>
      </rPr>
      <t>*3</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</si>
  <si>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草莓蓝莓树莓味</t>
    </r>
    <r>
      <rPr>
        <sz val="11"/>
        <color theme="1"/>
        <rFont val="Calibri"/>
        <family val="2"/>
      </rPr>
      <t>4%</t>
    </r>
    <r>
      <rPr>
        <sz val="11"/>
        <color theme="1"/>
        <rFont val="宋体"/>
        <charset val="134"/>
      </rPr>
      <t>蔗糖</t>
    </r>
    <r>
      <rPr>
        <sz val="11"/>
        <color theme="1"/>
        <rFont val="Calibri"/>
        <family val="2"/>
      </rPr>
      <t>*3</t>
    </r>
    <r>
      <rPr>
        <sz val="11"/>
        <color theme="1"/>
        <rFont val="宋体"/>
        <charset val="134"/>
      </rPr>
      <t>袋</t>
    </r>
  </si>
  <si>
    <t>https://item.jd.com/10088794119362.html</t>
  </si>
  <si>
    <t>10088794119362</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</si>
  <si>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原味无蔗糖</t>
    </r>
    <r>
      <rPr>
        <sz val="11"/>
        <rFont val="Calibri"/>
        <family val="2"/>
      </rPr>
      <t>*11</t>
    </r>
    <r>
      <rPr>
        <sz val="11"/>
        <rFont val="宋体"/>
        <charset val="134"/>
      </rPr>
      <t>袋</t>
    </r>
  </si>
  <si>
    <r>
      <rPr>
        <sz val="11"/>
        <color theme="1"/>
        <rFont val="宋体"/>
        <charset val="134"/>
      </rPr>
      <t>卡士</t>
    </r>
    <r>
      <rPr>
        <sz val="11"/>
        <color theme="1"/>
        <rFont val="Calibri"/>
        <family val="2"/>
      </rPr>
      <t xml:space="preserve">CLASSY·KISS </t>
    </r>
    <r>
      <rPr>
        <sz val="11"/>
        <color theme="1"/>
        <rFont val="宋体"/>
        <charset val="134"/>
      </rPr>
      <t>宝贝第二餐酸奶</t>
    </r>
    <r>
      <rPr>
        <sz val="11"/>
        <color theme="1"/>
        <rFont val="Calibri"/>
        <family val="2"/>
      </rPr>
      <t xml:space="preserve"> (</t>
    </r>
    <r>
      <rPr>
        <sz val="11"/>
        <color theme="1"/>
        <rFont val="宋体"/>
        <charset val="134"/>
      </rPr>
      <t>单袋</t>
    </r>
    <r>
      <rPr>
        <sz val="11"/>
        <color theme="1"/>
        <rFont val="Calibri"/>
        <family val="2"/>
      </rPr>
      <t>85g)</t>
    </r>
    <r>
      <rPr>
        <sz val="11"/>
        <color theme="1"/>
        <rFont val="宋体"/>
        <charset val="134"/>
      </rPr>
      <t>风味发酵乳</t>
    </r>
    <r>
      <rPr>
        <sz val="11"/>
        <color theme="1"/>
        <rFont val="Calibri"/>
        <family val="2"/>
      </rPr>
      <t xml:space="preserve"> </t>
    </r>
    <r>
      <rPr>
        <sz val="11"/>
        <color theme="1"/>
        <rFont val="宋体"/>
        <charset val="134"/>
      </rPr>
      <t>宝宝酸奶</t>
    </r>
    <r>
      <rPr>
        <sz val="11"/>
        <color theme="1"/>
        <rFont val="Calibri"/>
        <family val="2"/>
      </rPr>
      <t xml:space="preserve"> </t>
    </r>
    <r>
      <rPr>
        <sz val="11"/>
        <color theme="1"/>
        <rFont val="宋体"/>
        <charset val="134"/>
      </rPr>
      <t>原味无蔗糖</t>
    </r>
    <r>
      <rPr>
        <sz val="11"/>
        <color theme="1"/>
        <rFont val="Calibri"/>
        <family val="2"/>
      </rPr>
      <t>*11</t>
    </r>
    <r>
      <rPr>
        <sz val="11"/>
        <color theme="1"/>
        <rFont val="宋体"/>
        <charset val="134"/>
      </rPr>
      <t>袋</t>
    </r>
  </si>
  <si>
    <t>https://item.jd.com/10202715065051.html</t>
  </si>
  <si>
    <t>10202715065051</t>
  </si>
  <si>
    <r>
      <rPr>
        <sz val="11"/>
        <rFont val="宋体"/>
        <charset val="134"/>
      </rPr>
      <t>卡士宝贝第二餐酸奶</t>
    </r>
    <r>
      <rPr>
        <sz val="11"/>
        <rFont val="Calibri"/>
        <family val="2"/>
      </rPr>
      <t>85g10</t>
    </r>
    <r>
      <rPr>
        <sz val="11"/>
        <rFont val="宋体"/>
        <charset val="134"/>
      </rPr>
      <t>袋低温生牛乳草莓酸牛奶</t>
    </r>
    <r>
      <rPr>
        <sz val="11"/>
        <rFont val="Calibri"/>
        <family val="2"/>
      </rPr>
      <t>0</t>
    </r>
    <r>
      <rPr>
        <sz val="11"/>
        <rFont val="宋体"/>
        <charset val="134"/>
      </rPr>
      <t>添加</t>
    </r>
    <r>
      <rPr>
        <sz val="11"/>
        <rFont val="Calibri"/>
        <family val="2"/>
      </rPr>
      <t xml:space="preserve"> 10</t>
    </r>
    <r>
      <rPr>
        <sz val="11"/>
        <rFont val="宋体"/>
        <charset val="134"/>
      </rPr>
      <t>袋草莓味</t>
    </r>
    <r>
      <rPr>
        <sz val="11"/>
        <rFont val="Calibri"/>
        <family val="2"/>
      </rPr>
      <t>85g</t>
    </r>
  </si>
  <si>
    <r>
      <rPr>
        <sz val="11"/>
        <color theme="1"/>
        <rFont val="宋体"/>
        <charset val="134"/>
      </rPr>
      <t>卡士宝贝第二餐酸奶</t>
    </r>
    <r>
      <rPr>
        <sz val="11"/>
        <color theme="1"/>
        <rFont val="Calibri"/>
        <family val="2"/>
      </rPr>
      <t>85g10</t>
    </r>
    <r>
      <rPr>
        <sz val="11"/>
        <color theme="1"/>
        <rFont val="宋体"/>
        <charset val="134"/>
      </rPr>
      <t>袋低温生牛乳草莓酸牛奶</t>
    </r>
    <r>
      <rPr>
        <sz val="11"/>
        <color theme="1"/>
        <rFont val="Calibri"/>
        <family val="2"/>
      </rPr>
      <t>0</t>
    </r>
    <r>
      <rPr>
        <sz val="11"/>
        <color theme="1"/>
        <rFont val="宋体"/>
        <charset val="134"/>
      </rPr>
      <t>添加</t>
    </r>
    <r>
      <rPr>
        <sz val="11"/>
        <color theme="1"/>
        <rFont val="Calibri"/>
        <family val="2"/>
      </rPr>
      <t xml:space="preserve"> 10</t>
    </r>
    <r>
      <rPr>
        <sz val="11"/>
        <color theme="1"/>
        <rFont val="宋体"/>
        <charset val="134"/>
      </rPr>
      <t>袋草莓味</t>
    </r>
    <r>
      <rPr>
        <sz val="11"/>
        <color theme="1"/>
        <rFont val="Calibri"/>
        <family val="2"/>
      </rPr>
      <t>85g</t>
    </r>
  </si>
  <si>
    <t>https://item.jd.com/10202733447922.html</t>
  </si>
  <si>
    <t>10202733447922</t>
  </si>
  <si>
    <r>
      <rPr>
        <sz val="11"/>
        <rFont val="宋体"/>
        <charset val="134"/>
      </rPr>
      <t>卡士酸奶宝贝第二餐</t>
    </r>
    <r>
      <rPr>
        <sz val="11"/>
        <rFont val="Calibri"/>
        <family val="2"/>
      </rPr>
      <t>85g</t>
    </r>
    <r>
      <rPr>
        <sz val="11"/>
        <rFont val="宋体"/>
        <charset val="134"/>
      </rPr>
      <t>儿童酸奶西梅味</t>
    </r>
    <r>
      <rPr>
        <sz val="11"/>
        <rFont val="Calibri"/>
        <family val="2"/>
      </rPr>
      <t>12</t>
    </r>
    <r>
      <rPr>
        <sz val="11"/>
        <rFont val="宋体"/>
        <charset val="134"/>
      </rPr>
      <t>袋</t>
    </r>
    <r>
      <rPr>
        <sz val="11"/>
        <rFont val="Calibri"/>
        <family val="2"/>
      </rPr>
      <t>0</t>
    </r>
    <r>
      <rPr>
        <sz val="11"/>
        <rFont val="宋体"/>
        <charset val="134"/>
      </rPr>
      <t>添加剂高钙</t>
    </r>
    <r>
      <rPr>
        <sz val="11"/>
        <rFont val="Calibri"/>
        <family val="2"/>
      </rPr>
      <t xml:space="preserve"> </t>
    </r>
    <r>
      <rPr>
        <sz val="11"/>
        <rFont val="宋体"/>
        <charset val="134"/>
      </rPr>
      <t>西梅味</t>
    </r>
    <r>
      <rPr>
        <sz val="11"/>
        <rFont val="Calibri"/>
        <family val="2"/>
      </rPr>
      <t>12</t>
    </r>
    <r>
      <rPr>
        <sz val="11"/>
        <rFont val="宋体"/>
        <charset val="134"/>
      </rPr>
      <t>袋</t>
    </r>
  </si>
  <si>
    <r>
      <rPr>
        <sz val="11"/>
        <color theme="1"/>
        <rFont val="宋体"/>
        <charset val="134"/>
      </rPr>
      <t>卡士酸奶宝贝第二餐</t>
    </r>
    <r>
      <rPr>
        <sz val="11"/>
        <color theme="1"/>
        <rFont val="Calibri"/>
        <family val="2"/>
      </rPr>
      <t>85g</t>
    </r>
    <r>
      <rPr>
        <sz val="11"/>
        <color theme="1"/>
        <rFont val="宋体"/>
        <charset val="134"/>
      </rPr>
      <t>儿童酸奶西梅味</t>
    </r>
    <r>
      <rPr>
        <sz val="11"/>
        <color theme="1"/>
        <rFont val="Calibri"/>
        <family val="2"/>
      </rPr>
      <t>12</t>
    </r>
    <r>
      <rPr>
        <sz val="11"/>
        <color theme="1"/>
        <rFont val="宋体"/>
        <charset val="134"/>
      </rPr>
      <t>袋</t>
    </r>
    <r>
      <rPr>
        <sz val="11"/>
        <color theme="1"/>
        <rFont val="Calibri"/>
        <family val="2"/>
      </rPr>
      <t>0</t>
    </r>
    <r>
      <rPr>
        <sz val="11"/>
        <color theme="1"/>
        <rFont val="宋体"/>
        <charset val="134"/>
      </rPr>
      <t>添加剂高钙</t>
    </r>
    <r>
      <rPr>
        <sz val="11"/>
        <color theme="1"/>
        <rFont val="Calibri"/>
        <family val="2"/>
      </rPr>
      <t xml:space="preserve"> </t>
    </r>
    <r>
      <rPr>
        <sz val="11"/>
        <color theme="1"/>
        <rFont val="宋体"/>
        <charset val="134"/>
      </rPr>
      <t>西梅味</t>
    </r>
    <r>
      <rPr>
        <sz val="11"/>
        <color theme="1"/>
        <rFont val="Calibri"/>
        <family val="2"/>
      </rPr>
      <t>12</t>
    </r>
    <r>
      <rPr>
        <sz val="11"/>
        <color theme="1"/>
        <rFont val="宋体"/>
        <charset val="134"/>
      </rPr>
      <t>袋</t>
    </r>
  </si>
  <si>
    <r>
      <rPr>
        <sz val="11"/>
        <color theme="1"/>
        <rFont val="宋体"/>
        <charset val="134"/>
      </rPr>
      <t>吉祥优选食品店</t>
    </r>
  </si>
  <si>
    <t>https://item.jd.com/10204635272049.html</t>
  </si>
  <si>
    <t>10204635272049</t>
  </si>
  <si>
    <r>
      <rPr>
        <sz val="11"/>
        <rFont val="宋体"/>
        <charset val="134"/>
      </rPr>
      <t>卡士酸奶吃酸</t>
    </r>
    <r>
      <rPr>
        <sz val="11"/>
        <rFont val="Calibri"/>
        <family val="2"/>
      </rPr>
      <t>140g</t>
    </r>
    <r>
      <rPr>
        <sz val="11"/>
        <rFont val="宋体"/>
        <charset val="134"/>
      </rPr>
      <t>黄杏黄桃黄梅味</t>
    </r>
    <r>
      <rPr>
        <sz val="11"/>
        <rFont val="Calibri"/>
        <family val="2"/>
      </rPr>
      <t>3</t>
    </r>
    <r>
      <rPr>
        <sz val="11"/>
        <rFont val="宋体"/>
        <charset val="134"/>
      </rPr>
      <t>杯大颗果肉风味发酵</t>
    </r>
    <r>
      <rPr>
        <sz val="11"/>
        <rFont val="Calibri"/>
        <family val="2"/>
      </rPr>
      <t xml:space="preserve"> </t>
    </r>
    <r>
      <rPr>
        <sz val="11"/>
        <rFont val="宋体"/>
        <charset val="134"/>
      </rPr>
      <t>【</t>
    </r>
    <r>
      <rPr>
        <sz val="11"/>
        <rFont val="Calibri"/>
        <family val="2"/>
      </rPr>
      <t>3</t>
    </r>
    <r>
      <rPr>
        <sz val="11"/>
        <rFont val="宋体"/>
        <charset val="134"/>
      </rPr>
      <t>杯】黄杏黄桃话梅味</t>
    </r>
    <r>
      <rPr>
        <sz val="11"/>
        <rFont val="Calibri"/>
        <family val="2"/>
      </rPr>
      <t>140g</t>
    </r>
  </si>
  <si>
    <r>
      <rPr>
        <sz val="11"/>
        <color theme="1"/>
        <rFont val="宋体"/>
        <charset val="134"/>
      </rPr>
      <t>卡士酸奶吃酸</t>
    </r>
    <r>
      <rPr>
        <sz val="11"/>
        <color theme="1"/>
        <rFont val="Calibri"/>
        <family val="2"/>
      </rPr>
      <t>140g</t>
    </r>
    <r>
      <rPr>
        <sz val="11"/>
        <color theme="1"/>
        <rFont val="宋体"/>
        <charset val="134"/>
      </rPr>
      <t>黄杏黄桃黄梅味</t>
    </r>
    <r>
      <rPr>
        <sz val="11"/>
        <color theme="1"/>
        <rFont val="Calibri"/>
        <family val="2"/>
      </rPr>
      <t>3</t>
    </r>
    <r>
      <rPr>
        <sz val="11"/>
        <color theme="1"/>
        <rFont val="宋体"/>
        <charset val="134"/>
      </rPr>
      <t>杯大颗果肉风味发酵</t>
    </r>
    <r>
      <rPr>
        <sz val="11"/>
        <color theme="1"/>
        <rFont val="Calibri"/>
        <family val="2"/>
      </rPr>
      <t xml:space="preserve"> </t>
    </r>
    <r>
      <rPr>
        <sz val="11"/>
        <color theme="1"/>
        <rFont val="宋体"/>
        <charset val="134"/>
      </rPr>
      <t>【</t>
    </r>
    <r>
      <rPr>
        <sz val="11"/>
        <color theme="1"/>
        <rFont val="Calibri"/>
        <family val="2"/>
      </rPr>
      <t>3</t>
    </r>
    <r>
      <rPr>
        <sz val="11"/>
        <color theme="1"/>
        <rFont val="宋体"/>
        <charset val="134"/>
      </rPr>
      <t>杯】黄杏黄桃话梅味</t>
    </r>
    <r>
      <rPr>
        <sz val="11"/>
        <color theme="1"/>
        <rFont val="Calibri"/>
        <family val="2"/>
      </rPr>
      <t>140g</t>
    </r>
  </si>
  <si>
    <t>https://item.jd.com/10174693668856.html</t>
  </si>
  <si>
    <t>10174693668856</t>
  </si>
  <si>
    <r>
      <rPr>
        <sz val="11"/>
        <rFont val="宋体"/>
        <charset val="134"/>
      </rPr>
      <t>卡士吃酸系列大颗果肉风味发酵乳低温酸奶</t>
    </r>
    <r>
      <rPr>
        <sz val="11"/>
        <rFont val="Calibri"/>
        <family val="2"/>
      </rPr>
      <t xml:space="preserve"> </t>
    </r>
    <r>
      <rPr>
        <sz val="11"/>
        <rFont val="宋体"/>
        <charset val="134"/>
      </rPr>
      <t>粉芭乐水蜜桃【</t>
    </r>
    <r>
      <rPr>
        <sz val="11"/>
        <rFont val="Calibri"/>
        <family val="2"/>
      </rPr>
      <t>140g*3</t>
    </r>
    <r>
      <rPr>
        <sz val="11"/>
        <rFont val="宋体"/>
        <charset val="134"/>
      </rPr>
      <t>杯】</t>
    </r>
  </si>
  <si>
    <r>
      <rPr>
        <sz val="11"/>
        <color theme="1"/>
        <rFont val="宋体"/>
        <charset val="134"/>
      </rPr>
      <t>卡士吃酸系列大颗果肉风味发酵乳低温酸奶</t>
    </r>
    <r>
      <rPr>
        <sz val="11"/>
        <color theme="1"/>
        <rFont val="Calibri"/>
        <family val="2"/>
      </rPr>
      <t xml:space="preserve"> </t>
    </r>
    <r>
      <rPr>
        <sz val="11"/>
        <color theme="1"/>
        <rFont val="宋体"/>
        <charset val="134"/>
      </rPr>
      <t>粉芭乐水蜜桃【</t>
    </r>
    <r>
      <rPr>
        <sz val="11"/>
        <color theme="1"/>
        <rFont val="Calibri"/>
        <family val="2"/>
      </rPr>
      <t>140g*3</t>
    </r>
    <r>
      <rPr>
        <sz val="11"/>
        <color theme="1"/>
        <rFont val="宋体"/>
        <charset val="134"/>
      </rPr>
      <t>杯】</t>
    </r>
  </si>
  <si>
    <t>https://item.jd.com/10174693668859.html</t>
  </si>
  <si>
    <t>10174693668859</t>
  </si>
  <si>
    <r>
      <rPr>
        <sz val="11"/>
        <rFont val="宋体"/>
        <charset val="134"/>
      </rPr>
      <t>卡士吃酸系列大颗果肉风味发酵乳低温酸奶</t>
    </r>
    <r>
      <rPr>
        <sz val="11"/>
        <rFont val="Calibri"/>
        <family val="2"/>
      </rPr>
      <t xml:space="preserve"> </t>
    </r>
    <r>
      <rPr>
        <sz val="11"/>
        <rFont val="宋体"/>
        <charset val="134"/>
      </rPr>
      <t>【黄桃话梅</t>
    </r>
    <r>
      <rPr>
        <sz val="11"/>
        <rFont val="Calibri"/>
        <family val="2"/>
      </rPr>
      <t>3+</t>
    </r>
    <r>
      <rPr>
        <sz val="11"/>
        <rFont val="宋体"/>
        <charset val="134"/>
      </rPr>
      <t>水蜜桃</t>
    </r>
    <r>
      <rPr>
        <sz val="11"/>
        <rFont val="Calibri"/>
        <family val="2"/>
      </rPr>
      <t>3</t>
    </r>
    <r>
      <rPr>
        <sz val="11"/>
        <rFont val="宋体"/>
        <charset val="134"/>
      </rPr>
      <t>】</t>
    </r>
  </si>
  <si>
    <r>
      <rPr>
        <sz val="11"/>
        <color theme="1"/>
        <rFont val="宋体"/>
        <charset val="134"/>
      </rPr>
      <t>卡士吃酸系列大颗果肉风味发酵乳低温酸奶</t>
    </r>
    <r>
      <rPr>
        <sz val="11"/>
        <color theme="1"/>
        <rFont val="Calibri"/>
        <family val="2"/>
      </rPr>
      <t xml:space="preserve"> </t>
    </r>
    <r>
      <rPr>
        <sz val="11"/>
        <color theme="1"/>
        <rFont val="宋体"/>
        <charset val="134"/>
      </rPr>
      <t>【黄桃话梅</t>
    </r>
    <r>
      <rPr>
        <sz val="11"/>
        <color theme="1"/>
        <rFont val="Calibri"/>
        <family val="2"/>
      </rPr>
      <t>3+</t>
    </r>
    <r>
      <rPr>
        <sz val="11"/>
        <color theme="1"/>
        <rFont val="宋体"/>
        <charset val="134"/>
      </rPr>
      <t>水蜜桃</t>
    </r>
    <r>
      <rPr>
        <sz val="11"/>
        <color theme="1"/>
        <rFont val="Calibri"/>
        <family val="2"/>
      </rPr>
      <t>3</t>
    </r>
    <r>
      <rPr>
        <sz val="11"/>
        <color theme="1"/>
        <rFont val="宋体"/>
        <charset val="134"/>
      </rPr>
      <t>】</t>
    </r>
  </si>
  <si>
    <t>https://item.jd.com/10174693668855.html</t>
  </si>
  <si>
    <t>10174693668855</t>
  </si>
  <si>
    <r>
      <rPr>
        <sz val="11"/>
        <rFont val="宋体"/>
        <charset val="134"/>
      </rPr>
      <t>卡士吃酸系列大颗果肉风味发酵乳低温酸奶</t>
    </r>
    <r>
      <rPr>
        <sz val="11"/>
        <rFont val="Calibri"/>
        <family val="2"/>
      </rPr>
      <t xml:space="preserve"> </t>
    </r>
    <r>
      <rPr>
        <sz val="11"/>
        <rFont val="宋体"/>
        <charset val="134"/>
      </rPr>
      <t>黄桃话梅【</t>
    </r>
    <r>
      <rPr>
        <sz val="11"/>
        <rFont val="Calibri"/>
        <family val="2"/>
      </rPr>
      <t>140g*3</t>
    </r>
    <r>
      <rPr>
        <sz val="11"/>
        <rFont val="宋体"/>
        <charset val="134"/>
      </rPr>
      <t>杯】</t>
    </r>
  </si>
  <si>
    <r>
      <rPr>
        <sz val="11"/>
        <color theme="1"/>
        <rFont val="宋体"/>
        <charset val="134"/>
      </rPr>
      <t>卡士吃酸系列大颗果肉风味发酵乳低温酸奶</t>
    </r>
    <r>
      <rPr>
        <sz val="11"/>
        <color theme="1"/>
        <rFont val="Calibri"/>
        <family val="2"/>
      </rPr>
      <t xml:space="preserve"> </t>
    </r>
    <r>
      <rPr>
        <sz val="11"/>
        <color theme="1"/>
        <rFont val="宋体"/>
        <charset val="134"/>
      </rPr>
      <t>黄桃话梅【</t>
    </r>
    <r>
      <rPr>
        <sz val="11"/>
        <color theme="1"/>
        <rFont val="Calibri"/>
        <family val="2"/>
      </rPr>
      <t>140g*3</t>
    </r>
    <r>
      <rPr>
        <sz val="11"/>
        <color theme="1"/>
        <rFont val="宋体"/>
        <charset val="134"/>
      </rPr>
      <t>杯】</t>
    </r>
  </si>
  <si>
    <t>https://item.jd.com/10109260108359.html</t>
  </si>
  <si>
    <t>10109260108359</t>
  </si>
  <si>
    <r>
      <rPr>
        <sz val="11"/>
        <rFont val="宋体"/>
        <charset val="134"/>
      </rPr>
      <t>卡士宝贝第二餐宝宝低温酸奶原味山楂鸡内金六物味</t>
    </r>
    <r>
      <rPr>
        <sz val="11"/>
        <rFont val="Calibri"/>
        <family val="2"/>
      </rPr>
      <t>0</t>
    </r>
    <r>
      <rPr>
        <sz val="11"/>
        <rFont val="宋体"/>
        <charset val="134"/>
      </rPr>
      <t>添加儿童酸奶</t>
    </r>
    <r>
      <rPr>
        <sz val="11"/>
        <rFont val="Calibri"/>
        <family val="2"/>
      </rPr>
      <t xml:space="preserve"> 85g*6</t>
    </r>
    <r>
      <rPr>
        <sz val="11"/>
        <rFont val="宋体"/>
        <charset val="134"/>
      </rPr>
      <t>袋【</t>
    </r>
    <r>
      <rPr>
        <sz val="11"/>
        <rFont val="Calibri"/>
        <family val="2"/>
      </rPr>
      <t>0%</t>
    </r>
    <r>
      <rPr>
        <sz val="11"/>
        <rFont val="宋体"/>
        <charset val="134"/>
      </rPr>
      <t>蔗糖西梅苹果味】</t>
    </r>
  </si>
  <si>
    <r>
      <rPr>
        <sz val="11"/>
        <color theme="1"/>
        <rFont val="宋体"/>
        <charset val="134"/>
      </rPr>
      <t>卡士宝贝第二餐宝宝低温酸奶原味山楂鸡内金六物味</t>
    </r>
    <r>
      <rPr>
        <sz val="11"/>
        <color theme="1"/>
        <rFont val="Calibri"/>
        <family val="2"/>
      </rPr>
      <t>0</t>
    </r>
    <r>
      <rPr>
        <sz val="11"/>
        <color theme="1"/>
        <rFont val="宋体"/>
        <charset val="134"/>
      </rPr>
      <t>添加儿童酸奶</t>
    </r>
    <r>
      <rPr>
        <sz val="11"/>
        <color theme="1"/>
        <rFont val="Calibri"/>
        <family val="2"/>
      </rPr>
      <t xml:space="preserve"> 85g*6</t>
    </r>
    <r>
      <rPr>
        <sz val="11"/>
        <color theme="1"/>
        <rFont val="宋体"/>
        <charset val="134"/>
      </rPr>
      <t>袋【</t>
    </r>
    <r>
      <rPr>
        <sz val="11"/>
        <color theme="1"/>
        <rFont val="Calibri"/>
        <family val="2"/>
      </rPr>
      <t>0%</t>
    </r>
    <r>
      <rPr>
        <sz val="11"/>
        <color theme="1"/>
        <rFont val="宋体"/>
        <charset val="134"/>
      </rPr>
      <t>蔗糖西梅苹果味】</t>
    </r>
  </si>
  <si>
    <t>https://item.jd.com/10109260108360.html</t>
  </si>
  <si>
    <t>10109260108360</t>
  </si>
  <si>
    <r>
      <rPr>
        <sz val="11"/>
        <rFont val="宋体"/>
        <charset val="134"/>
      </rPr>
      <t>卡士宝贝第二餐宝宝低温酸奶原味山楂鸡内金六物味</t>
    </r>
    <r>
      <rPr>
        <sz val="11"/>
        <rFont val="Calibri"/>
        <family val="2"/>
      </rPr>
      <t>0</t>
    </r>
    <r>
      <rPr>
        <sz val="11"/>
        <rFont val="宋体"/>
        <charset val="134"/>
      </rPr>
      <t>添加儿童酸奶</t>
    </r>
    <r>
      <rPr>
        <sz val="11"/>
        <rFont val="Calibri"/>
        <family val="2"/>
      </rPr>
      <t xml:space="preserve"> 85g*6</t>
    </r>
    <r>
      <rPr>
        <sz val="11"/>
        <rFont val="宋体"/>
        <charset val="134"/>
      </rPr>
      <t>袋【</t>
    </r>
    <r>
      <rPr>
        <sz val="11"/>
        <rFont val="Calibri"/>
        <family val="2"/>
      </rPr>
      <t>4%</t>
    </r>
    <r>
      <rPr>
        <sz val="11"/>
        <rFont val="宋体"/>
        <charset val="134"/>
      </rPr>
      <t>蔗糖草莓蓝莓树莓】</t>
    </r>
  </si>
  <si>
    <r>
      <rPr>
        <sz val="11"/>
        <color theme="1"/>
        <rFont val="宋体"/>
        <charset val="134"/>
      </rPr>
      <t>卡士宝贝第二餐宝宝低温酸奶原味山楂鸡内金六物味</t>
    </r>
    <r>
      <rPr>
        <sz val="11"/>
        <color theme="1"/>
        <rFont val="Calibri"/>
        <family val="2"/>
      </rPr>
      <t>0</t>
    </r>
    <r>
      <rPr>
        <sz val="11"/>
        <color theme="1"/>
        <rFont val="宋体"/>
        <charset val="134"/>
      </rPr>
      <t>添加儿童酸奶</t>
    </r>
    <r>
      <rPr>
        <sz val="11"/>
        <color theme="1"/>
        <rFont val="Calibri"/>
        <family val="2"/>
      </rPr>
      <t xml:space="preserve"> 85g*6</t>
    </r>
    <r>
      <rPr>
        <sz val="11"/>
        <color theme="1"/>
        <rFont val="宋体"/>
        <charset val="134"/>
      </rPr>
      <t>袋【</t>
    </r>
    <r>
      <rPr>
        <sz val="11"/>
        <color theme="1"/>
        <rFont val="Calibri"/>
        <family val="2"/>
      </rPr>
      <t>4%</t>
    </r>
    <r>
      <rPr>
        <sz val="11"/>
        <color theme="1"/>
        <rFont val="宋体"/>
        <charset val="134"/>
      </rPr>
      <t>蔗糖草莓蓝莓树莓】</t>
    </r>
  </si>
  <si>
    <t>https://item.jd.com/10109453904103.html</t>
  </si>
  <si>
    <t>10109453904103</t>
  </si>
  <si>
    <r>
      <rPr>
        <sz val="11"/>
        <rFont val="宋体"/>
        <charset val="134"/>
      </rPr>
      <t>卡士【</t>
    </r>
    <r>
      <rPr>
        <sz val="11"/>
        <rFont val="Calibri"/>
        <family val="2"/>
      </rPr>
      <t>12</t>
    </r>
    <r>
      <rPr>
        <sz val="11"/>
        <rFont val="宋体"/>
        <charset val="134"/>
      </rPr>
      <t>袋顺丰速发】宝贝第二餐宝宝低温酸奶</t>
    </r>
    <r>
      <rPr>
        <sz val="11"/>
        <rFont val="Calibri"/>
        <family val="2"/>
      </rPr>
      <t>0</t>
    </r>
    <r>
      <rPr>
        <sz val="11"/>
        <rFont val="宋体"/>
        <charset val="134"/>
      </rPr>
      <t>添加儿童酸奶</t>
    </r>
    <r>
      <rPr>
        <sz val="11"/>
        <rFont val="Calibri"/>
        <family val="2"/>
      </rPr>
      <t xml:space="preserve"> 85g*12</t>
    </r>
    <r>
      <rPr>
        <sz val="11"/>
        <rFont val="宋体"/>
        <charset val="134"/>
      </rPr>
      <t>袋【</t>
    </r>
    <r>
      <rPr>
        <sz val="11"/>
        <rFont val="Calibri"/>
        <family val="2"/>
      </rPr>
      <t>4</t>
    </r>
    <r>
      <rPr>
        <sz val="11"/>
        <rFont val="宋体"/>
        <charset val="134"/>
      </rPr>
      <t>种口味各</t>
    </r>
    <r>
      <rPr>
        <sz val="11"/>
        <rFont val="Calibri"/>
        <family val="2"/>
      </rPr>
      <t>3</t>
    </r>
    <r>
      <rPr>
        <sz val="11"/>
        <rFont val="宋体"/>
        <charset val="134"/>
      </rPr>
      <t>袋】</t>
    </r>
  </si>
  <si>
    <r>
      <rPr>
        <sz val="11"/>
        <color theme="1"/>
        <rFont val="宋体"/>
        <charset val="134"/>
      </rPr>
      <t>卡士【</t>
    </r>
    <r>
      <rPr>
        <sz val="11"/>
        <color theme="1"/>
        <rFont val="Calibri"/>
        <family val="2"/>
      </rPr>
      <t>12</t>
    </r>
    <r>
      <rPr>
        <sz val="11"/>
        <color theme="1"/>
        <rFont val="宋体"/>
        <charset val="134"/>
      </rPr>
      <t>袋顺丰速发】宝贝第二餐宝宝低温酸奶</t>
    </r>
    <r>
      <rPr>
        <sz val="11"/>
        <color theme="1"/>
        <rFont val="Calibri"/>
        <family val="2"/>
      </rPr>
      <t>0</t>
    </r>
    <r>
      <rPr>
        <sz val="11"/>
        <color theme="1"/>
        <rFont val="宋体"/>
        <charset val="134"/>
      </rPr>
      <t>添加儿童酸奶</t>
    </r>
    <r>
      <rPr>
        <sz val="11"/>
        <color theme="1"/>
        <rFont val="Calibri"/>
        <family val="2"/>
      </rPr>
      <t xml:space="preserve"> 85g*12</t>
    </r>
    <r>
      <rPr>
        <sz val="11"/>
        <color theme="1"/>
        <rFont val="宋体"/>
        <charset val="134"/>
      </rPr>
      <t>袋【</t>
    </r>
    <r>
      <rPr>
        <sz val="11"/>
        <color theme="1"/>
        <rFont val="Calibri"/>
        <family val="2"/>
      </rPr>
      <t>4</t>
    </r>
    <r>
      <rPr>
        <sz val="11"/>
        <color theme="1"/>
        <rFont val="宋体"/>
        <charset val="134"/>
      </rPr>
      <t>种口味各</t>
    </r>
    <r>
      <rPr>
        <sz val="11"/>
        <color theme="1"/>
        <rFont val="Calibri"/>
        <family val="2"/>
      </rPr>
      <t>3</t>
    </r>
    <r>
      <rPr>
        <sz val="11"/>
        <color theme="1"/>
        <rFont val="宋体"/>
        <charset val="134"/>
      </rPr>
      <t>袋】</t>
    </r>
  </si>
  <si>
    <t>https://item.jd.com/10109260108358.html</t>
  </si>
  <si>
    <t>10109260108358</t>
  </si>
  <si>
    <r>
      <rPr>
        <sz val="11"/>
        <rFont val="宋体"/>
        <charset val="134"/>
      </rPr>
      <t>卡士宝贝第二餐宝宝低温酸奶原味山楂鸡内金六物味</t>
    </r>
    <r>
      <rPr>
        <sz val="11"/>
        <rFont val="Calibri"/>
        <family val="2"/>
      </rPr>
      <t>0</t>
    </r>
    <r>
      <rPr>
        <sz val="11"/>
        <rFont val="宋体"/>
        <charset val="134"/>
      </rPr>
      <t>添加儿童酸奶</t>
    </r>
    <r>
      <rPr>
        <sz val="11"/>
        <rFont val="Calibri"/>
        <family val="2"/>
      </rPr>
      <t xml:space="preserve"> 85g*6</t>
    </r>
    <r>
      <rPr>
        <sz val="11"/>
        <rFont val="宋体"/>
        <charset val="134"/>
      </rPr>
      <t>袋【</t>
    </r>
    <r>
      <rPr>
        <sz val="11"/>
        <rFont val="Calibri"/>
        <family val="2"/>
      </rPr>
      <t>0%</t>
    </r>
    <r>
      <rPr>
        <sz val="11"/>
        <rFont val="宋体"/>
        <charset val="134"/>
      </rPr>
      <t>蔗糖原味】</t>
    </r>
  </si>
  <si>
    <r>
      <rPr>
        <sz val="11"/>
        <color theme="1"/>
        <rFont val="宋体"/>
        <charset val="134"/>
      </rPr>
      <t>卡士宝贝第二餐宝宝低温酸奶原味山楂鸡内金六物味</t>
    </r>
    <r>
      <rPr>
        <sz val="11"/>
        <color theme="1"/>
        <rFont val="Calibri"/>
        <family val="2"/>
      </rPr>
      <t>0</t>
    </r>
    <r>
      <rPr>
        <sz val="11"/>
        <color theme="1"/>
        <rFont val="宋体"/>
        <charset val="134"/>
      </rPr>
      <t>添加儿童酸奶</t>
    </r>
    <r>
      <rPr>
        <sz val="11"/>
        <color theme="1"/>
        <rFont val="Calibri"/>
        <family val="2"/>
      </rPr>
      <t xml:space="preserve"> 85g*6</t>
    </r>
    <r>
      <rPr>
        <sz val="11"/>
        <color theme="1"/>
        <rFont val="宋体"/>
        <charset val="134"/>
      </rPr>
      <t>袋【</t>
    </r>
    <r>
      <rPr>
        <sz val="11"/>
        <color theme="1"/>
        <rFont val="Calibri"/>
        <family val="2"/>
      </rPr>
      <t>0%</t>
    </r>
    <r>
      <rPr>
        <sz val="11"/>
        <color theme="1"/>
        <rFont val="宋体"/>
        <charset val="134"/>
      </rPr>
      <t>蔗糖原味】</t>
    </r>
  </si>
  <si>
    <t>https://item.jd.com/10109453904099.html</t>
  </si>
  <si>
    <t>10109453904099</t>
  </si>
  <si>
    <r>
      <rPr>
        <sz val="11"/>
        <rFont val="宋体"/>
        <charset val="134"/>
      </rPr>
      <t>卡士【</t>
    </r>
    <r>
      <rPr>
        <sz val="11"/>
        <rFont val="Calibri"/>
        <family val="2"/>
      </rPr>
      <t>12</t>
    </r>
    <r>
      <rPr>
        <sz val="11"/>
        <rFont val="宋体"/>
        <charset val="134"/>
      </rPr>
      <t>袋顺丰速发】宝贝第二餐宝宝低温酸奶</t>
    </r>
    <r>
      <rPr>
        <sz val="11"/>
        <rFont val="Calibri"/>
        <family val="2"/>
      </rPr>
      <t>0</t>
    </r>
    <r>
      <rPr>
        <sz val="11"/>
        <rFont val="宋体"/>
        <charset val="134"/>
      </rPr>
      <t>添加儿童酸奶</t>
    </r>
    <r>
      <rPr>
        <sz val="11"/>
        <rFont val="Calibri"/>
        <family val="2"/>
      </rPr>
      <t xml:space="preserve"> 85g*12</t>
    </r>
    <r>
      <rPr>
        <sz val="11"/>
        <rFont val="宋体"/>
        <charset val="134"/>
      </rPr>
      <t>袋【</t>
    </r>
    <r>
      <rPr>
        <sz val="11"/>
        <rFont val="Calibri"/>
        <family val="2"/>
      </rPr>
      <t>0%</t>
    </r>
    <r>
      <rPr>
        <sz val="11"/>
        <rFont val="宋体"/>
        <charset val="134"/>
      </rPr>
      <t>蔗糖原味】</t>
    </r>
  </si>
  <si>
    <r>
      <rPr>
        <sz val="11"/>
        <color theme="1"/>
        <rFont val="宋体"/>
        <charset val="134"/>
      </rPr>
      <t>卡士【</t>
    </r>
    <r>
      <rPr>
        <sz val="11"/>
        <color theme="1"/>
        <rFont val="Calibri"/>
        <family val="2"/>
      </rPr>
      <t>12</t>
    </r>
    <r>
      <rPr>
        <sz val="11"/>
        <color theme="1"/>
        <rFont val="宋体"/>
        <charset val="134"/>
      </rPr>
      <t>袋顺丰速发】宝贝第二餐宝宝低温酸奶</t>
    </r>
    <r>
      <rPr>
        <sz val="11"/>
        <color theme="1"/>
        <rFont val="Calibri"/>
        <family val="2"/>
      </rPr>
      <t>0</t>
    </r>
    <r>
      <rPr>
        <sz val="11"/>
        <color theme="1"/>
        <rFont val="宋体"/>
        <charset val="134"/>
      </rPr>
      <t>添加儿童酸奶</t>
    </r>
    <r>
      <rPr>
        <sz val="11"/>
        <color theme="1"/>
        <rFont val="Calibri"/>
        <family val="2"/>
      </rPr>
      <t xml:space="preserve"> 85g*12</t>
    </r>
    <r>
      <rPr>
        <sz val="11"/>
        <color theme="1"/>
        <rFont val="宋体"/>
        <charset val="134"/>
      </rPr>
      <t>袋【</t>
    </r>
    <r>
      <rPr>
        <sz val="11"/>
        <color theme="1"/>
        <rFont val="Calibri"/>
        <family val="2"/>
      </rPr>
      <t>0%</t>
    </r>
    <r>
      <rPr>
        <sz val="11"/>
        <color theme="1"/>
        <rFont val="宋体"/>
        <charset val="134"/>
      </rPr>
      <t>蔗糖原味】</t>
    </r>
  </si>
  <si>
    <t>https://item.jd.com/10175026212478.html</t>
  </si>
  <si>
    <t>10175026212478</t>
  </si>
  <si>
    <r>
      <rPr>
        <sz val="11"/>
        <rFont val="宋体"/>
        <charset val="134"/>
      </rPr>
      <t>卡士吃酸大颗果肉风味发酵乳低温酸奶</t>
    </r>
    <r>
      <rPr>
        <sz val="11"/>
        <rFont val="Calibri"/>
        <family val="2"/>
      </rPr>
      <t xml:space="preserve"> </t>
    </r>
    <r>
      <rPr>
        <sz val="11"/>
        <rFont val="宋体"/>
        <charset val="134"/>
      </rPr>
      <t>【黄桃话梅</t>
    </r>
    <r>
      <rPr>
        <sz val="11"/>
        <rFont val="Calibri"/>
        <family val="2"/>
      </rPr>
      <t>3+</t>
    </r>
    <r>
      <rPr>
        <sz val="11"/>
        <rFont val="宋体"/>
        <charset val="134"/>
      </rPr>
      <t>水蜜桃</t>
    </r>
    <r>
      <rPr>
        <sz val="11"/>
        <rFont val="Calibri"/>
        <family val="2"/>
      </rPr>
      <t>3</t>
    </r>
    <r>
      <rPr>
        <sz val="11"/>
        <rFont val="宋体"/>
        <charset val="134"/>
      </rPr>
      <t>】</t>
    </r>
  </si>
  <si>
    <r>
      <rPr>
        <sz val="11"/>
        <color theme="1"/>
        <rFont val="宋体"/>
        <charset val="134"/>
      </rPr>
      <t>卡士吃酸大颗果肉风味发酵乳低温酸奶</t>
    </r>
    <r>
      <rPr>
        <sz val="11"/>
        <color theme="1"/>
        <rFont val="Calibri"/>
        <family val="2"/>
      </rPr>
      <t xml:space="preserve"> </t>
    </r>
    <r>
      <rPr>
        <sz val="11"/>
        <color theme="1"/>
        <rFont val="宋体"/>
        <charset val="134"/>
      </rPr>
      <t>【黄桃话梅</t>
    </r>
    <r>
      <rPr>
        <sz val="11"/>
        <color theme="1"/>
        <rFont val="Calibri"/>
        <family val="2"/>
      </rPr>
      <t>3+</t>
    </r>
    <r>
      <rPr>
        <sz val="11"/>
        <color theme="1"/>
        <rFont val="宋体"/>
        <charset val="134"/>
      </rPr>
      <t>水蜜桃</t>
    </r>
    <r>
      <rPr>
        <sz val="11"/>
        <color theme="1"/>
        <rFont val="Calibri"/>
        <family val="2"/>
      </rPr>
      <t>3</t>
    </r>
    <r>
      <rPr>
        <sz val="11"/>
        <color theme="1"/>
        <rFont val="宋体"/>
        <charset val="134"/>
      </rPr>
      <t>】</t>
    </r>
  </si>
  <si>
    <t>https://item.jd.com/10175026212476.html</t>
  </si>
  <si>
    <t>10175026212476</t>
  </si>
  <si>
    <r>
      <rPr>
        <sz val="11"/>
        <rFont val="宋体"/>
        <charset val="134"/>
      </rPr>
      <t>卡士吃酸大颗果肉风味发酵乳低温酸奶</t>
    </r>
    <r>
      <rPr>
        <sz val="11"/>
        <rFont val="Calibri"/>
        <family val="2"/>
      </rPr>
      <t xml:space="preserve"> </t>
    </r>
    <r>
      <rPr>
        <sz val="11"/>
        <rFont val="宋体"/>
        <charset val="134"/>
      </rPr>
      <t>黄桃话梅【</t>
    </r>
    <r>
      <rPr>
        <sz val="11"/>
        <rFont val="Calibri"/>
        <family val="2"/>
      </rPr>
      <t>140g*6</t>
    </r>
    <r>
      <rPr>
        <sz val="11"/>
        <rFont val="宋体"/>
        <charset val="134"/>
      </rPr>
      <t>杯】</t>
    </r>
  </si>
  <si>
    <r>
      <rPr>
        <sz val="11"/>
        <color theme="1"/>
        <rFont val="宋体"/>
        <charset val="134"/>
      </rPr>
      <t>卡士吃酸大颗果肉风味发酵乳低温酸奶</t>
    </r>
    <r>
      <rPr>
        <sz val="11"/>
        <color theme="1"/>
        <rFont val="Calibri"/>
        <family val="2"/>
      </rPr>
      <t xml:space="preserve"> </t>
    </r>
    <r>
      <rPr>
        <sz val="11"/>
        <color theme="1"/>
        <rFont val="宋体"/>
        <charset val="134"/>
      </rPr>
      <t>黄桃话梅【</t>
    </r>
    <r>
      <rPr>
        <sz val="11"/>
        <color theme="1"/>
        <rFont val="Calibri"/>
        <family val="2"/>
      </rPr>
      <t>140g*6</t>
    </r>
    <r>
      <rPr>
        <sz val="11"/>
        <color theme="1"/>
        <rFont val="宋体"/>
        <charset val="134"/>
      </rPr>
      <t>杯】</t>
    </r>
  </si>
  <si>
    <t>https://item.jd.com/10175026212477.html</t>
  </si>
  <si>
    <t>10175026212477</t>
  </si>
  <si>
    <r>
      <rPr>
        <sz val="11"/>
        <rFont val="宋体"/>
        <charset val="134"/>
      </rPr>
      <t>卡士吃酸大颗果肉风味发酵乳低温酸奶</t>
    </r>
    <r>
      <rPr>
        <sz val="11"/>
        <rFont val="Calibri"/>
        <family val="2"/>
      </rPr>
      <t xml:space="preserve"> </t>
    </r>
    <r>
      <rPr>
        <sz val="11"/>
        <rFont val="宋体"/>
        <charset val="134"/>
      </rPr>
      <t>粉芭乐水蜜桃【</t>
    </r>
    <r>
      <rPr>
        <sz val="11"/>
        <rFont val="Calibri"/>
        <family val="2"/>
      </rPr>
      <t>140g*6</t>
    </r>
    <r>
      <rPr>
        <sz val="11"/>
        <rFont val="宋体"/>
        <charset val="134"/>
      </rPr>
      <t>杯】</t>
    </r>
  </si>
  <si>
    <r>
      <rPr>
        <sz val="11"/>
        <color theme="1"/>
        <rFont val="宋体"/>
        <charset val="134"/>
      </rPr>
      <t>卡士吃酸大颗果肉风味发酵乳低温酸奶</t>
    </r>
    <r>
      <rPr>
        <sz val="11"/>
        <color theme="1"/>
        <rFont val="Calibri"/>
        <family val="2"/>
      </rPr>
      <t xml:space="preserve"> </t>
    </r>
    <r>
      <rPr>
        <sz val="11"/>
        <color theme="1"/>
        <rFont val="宋体"/>
        <charset val="134"/>
      </rPr>
      <t>粉芭乐水蜜桃【</t>
    </r>
    <r>
      <rPr>
        <sz val="11"/>
        <color theme="1"/>
        <rFont val="Calibri"/>
        <family val="2"/>
      </rPr>
      <t>140g*6</t>
    </r>
    <r>
      <rPr>
        <sz val="11"/>
        <color theme="1"/>
        <rFont val="宋体"/>
        <charset val="134"/>
      </rPr>
      <t>杯】</t>
    </r>
  </si>
  <si>
    <t>https://item.jd.com/10175031247796.html</t>
  </si>
  <si>
    <t>10175031247796</t>
  </si>
  <si>
    <r>
      <rPr>
        <sz val="11"/>
        <rFont val="宋体"/>
        <charset val="134"/>
      </rPr>
      <t>卡士【</t>
    </r>
    <r>
      <rPr>
        <sz val="11"/>
        <rFont val="Calibri"/>
        <family val="2"/>
      </rPr>
      <t>9</t>
    </r>
    <r>
      <rPr>
        <sz val="11"/>
        <rFont val="宋体"/>
        <charset val="134"/>
      </rPr>
      <t>杯发顺丰】吃酸大颗果肉风味发酵乳低温酸奶</t>
    </r>
    <r>
      <rPr>
        <sz val="11"/>
        <rFont val="Calibri"/>
        <family val="2"/>
      </rPr>
      <t xml:space="preserve"> </t>
    </r>
    <r>
      <rPr>
        <sz val="11"/>
        <rFont val="宋体"/>
        <charset val="134"/>
      </rPr>
      <t>水蜜桃【</t>
    </r>
    <r>
      <rPr>
        <sz val="11"/>
        <rFont val="Calibri"/>
        <family val="2"/>
      </rPr>
      <t>140g*9</t>
    </r>
    <r>
      <rPr>
        <sz val="11"/>
        <rFont val="宋体"/>
        <charset val="134"/>
      </rPr>
      <t>杯】</t>
    </r>
  </si>
  <si>
    <r>
      <rPr>
        <sz val="11"/>
        <color theme="1"/>
        <rFont val="宋体"/>
        <charset val="134"/>
      </rPr>
      <t>卡士【</t>
    </r>
    <r>
      <rPr>
        <sz val="11"/>
        <color theme="1"/>
        <rFont val="Calibri"/>
        <family val="2"/>
      </rPr>
      <t>9</t>
    </r>
    <r>
      <rPr>
        <sz val="11"/>
        <color theme="1"/>
        <rFont val="宋体"/>
        <charset val="134"/>
      </rPr>
      <t>杯发顺丰】吃酸大颗果肉风味发酵乳低温酸奶</t>
    </r>
    <r>
      <rPr>
        <sz val="11"/>
        <color theme="1"/>
        <rFont val="Calibri"/>
        <family val="2"/>
      </rPr>
      <t xml:space="preserve"> </t>
    </r>
    <r>
      <rPr>
        <sz val="11"/>
        <color theme="1"/>
        <rFont val="宋体"/>
        <charset val="134"/>
      </rPr>
      <t>水蜜桃【</t>
    </r>
    <r>
      <rPr>
        <sz val="11"/>
        <color theme="1"/>
        <rFont val="Calibri"/>
        <family val="2"/>
      </rPr>
      <t>140g*9</t>
    </r>
    <r>
      <rPr>
        <sz val="11"/>
        <color theme="1"/>
        <rFont val="宋体"/>
        <charset val="134"/>
      </rPr>
      <t>杯】</t>
    </r>
  </si>
  <si>
    <t>https://item.jd.com/10175031247797.html</t>
  </si>
  <si>
    <t>10175031247797</t>
  </si>
  <si>
    <r>
      <rPr>
        <sz val="11"/>
        <rFont val="宋体"/>
        <charset val="134"/>
      </rPr>
      <t>卡士【</t>
    </r>
    <r>
      <rPr>
        <sz val="11"/>
        <rFont val="Calibri"/>
        <family val="2"/>
      </rPr>
      <t>9</t>
    </r>
    <r>
      <rPr>
        <sz val="11"/>
        <rFont val="宋体"/>
        <charset val="134"/>
      </rPr>
      <t>杯发顺丰】吃酸大颗果肉风味发酵乳低温酸奶</t>
    </r>
    <r>
      <rPr>
        <sz val="11"/>
        <rFont val="Calibri"/>
        <family val="2"/>
      </rPr>
      <t xml:space="preserve"> </t>
    </r>
    <r>
      <rPr>
        <sz val="11"/>
        <rFont val="宋体"/>
        <charset val="134"/>
      </rPr>
      <t>【黄桃</t>
    </r>
    <r>
      <rPr>
        <sz val="11"/>
        <rFont val="Calibri"/>
        <family val="2"/>
      </rPr>
      <t>3+</t>
    </r>
    <r>
      <rPr>
        <sz val="11"/>
        <rFont val="宋体"/>
        <charset val="134"/>
      </rPr>
      <t>水蜜桃</t>
    </r>
    <r>
      <rPr>
        <sz val="11"/>
        <rFont val="Calibri"/>
        <family val="2"/>
      </rPr>
      <t>6</t>
    </r>
    <r>
      <rPr>
        <sz val="11"/>
        <rFont val="宋体"/>
        <charset val="134"/>
      </rPr>
      <t>】</t>
    </r>
  </si>
  <si>
    <r>
      <rPr>
        <sz val="11"/>
        <color theme="1"/>
        <rFont val="宋体"/>
        <charset val="134"/>
      </rPr>
      <t>卡士【</t>
    </r>
    <r>
      <rPr>
        <sz val="11"/>
        <color theme="1"/>
        <rFont val="Calibri"/>
        <family val="2"/>
      </rPr>
      <t>9</t>
    </r>
    <r>
      <rPr>
        <sz val="11"/>
        <color theme="1"/>
        <rFont val="宋体"/>
        <charset val="134"/>
      </rPr>
      <t>杯发顺丰】吃酸大颗果肉风味发酵乳低温酸奶</t>
    </r>
    <r>
      <rPr>
        <sz val="11"/>
        <color theme="1"/>
        <rFont val="Calibri"/>
        <family val="2"/>
      </rPr>
      <t xml:space="preserve"> </t>
    </r>
    <r>
      <rPr>
        <sz val="11"/>
        <color theme="1"/>
        <rFont val="宋体"/>
        <charset val="134"/>
      </rPr>
      <t>【黄桃</t>
    </r>
    <r>
      <rPr>
        <sz val="11"/>
        <color theme="1"/>
        <rFont val="Calibri"/>
        <family val="2"/>
      </rPr>
      <t>3+</t>
    </r>
    <r>
      <rPr>
        <sz val="11"/>
        <color theme="1"/>
        <rFont val="宋体"/>
        <charset val="134"/>
      </rPr>
      <t>水蜜桃</t>
    </r>
    <r>
      <rPr>
        <sz val="11"/>
        <color theme="1"/>
        <rFont val="Calibri"/>
        <family val="2"/>
      </rPr>
      <t>6</t>
    </r>
    <r>
      <rPr>
        <sz val="11"/>
        <color theme="1"/>
        <rFont val="宋体"/>
        <charset val="134"/>
      </rPr>
      <t>】</t>
    </r>
  </si>
  <si>
    <t>https://item.jd.com/10175031247798.html</t>
  </si>
  <si>
    <t>10175031247798</t>
  </si>
  <si>
    <r>
      <rPr>
        <sz val="11"/>
        <rFont val="宋体"/>
        <charset val="134"/>
      </rPr>
      <t>卡士【</t>
    </r>
    <r>
      <rPr>
        <sz val="11"/>
        <rFont val="Calibri"/>
        <family val="2"/>
      </rPr>
      <t>9</t>
    </r>
    <r>
      <rPr>
        <sz val="11"/>
        <rFont val="宋体"/>
        <charset val="134"/>
      </rPr>
      <t>杯发顺丰】吃酸大颗果肉风味发酵乳低温酸奶</t>
    </r>
    <r>
      <rPr>
        <sz val="11"/>
        <rFont val="Calibri"/>
        <family val="2"/>
      </rPr>
      <t xml:space="preserve"> </t>
    </r>
    <r>
      <rPr>
        <sz val="11"/>
        <rFont val="宋体"/>
        <charset val="134"/>
      </rPr>
      <t>【黄桃</t>
    </r>
    <r>
      <rPr>
        <sz val="11"/>
        <rFont val="Calibri"/>
        <family val="2"/>
      </rPr>
      <t>6+</t>
    </r>
    <r>
      <rPr>
        <sz val="11"/>
        <rFont val="宋体"/>
        <charset val="134"/>
      </rPr>
      <t>水蜜桃</t>
    </r>
    <r>
      <rPr>
        <sz val="11"/>
        <rFont val="Calibri"/>
        <family val="2"/>
      </rPr>
      <t>3</t>
    </r>
    <r>
      <rPr>
        <sz val="11"/>
        <rFont val="宋体"/>
        <charset val="134"/>
      </rPr>
      <t>】</t>
    </r>
  </si>
  <si>
    <r>
      <rPr>
        <sz val="11"/>
        <color theme="1"/>
        <rFont val="宋体"/>
        <charset val="134"/>
      </rPr>
      <t>卡士【</t>
    </r>
    <r>
      <rPr>
        <sz val="11"/>
        <color theme="1"/>
        <rFont val="Calibri"/>
        <family val="2"/>
      </rPr>
      <t>9</t>
    </r>
    <r>
      <rPr>
        <sz val="11"/>
        <color theme="1"/>
        <rFont val="宋体"/>
        <charset val="134"/>
      </rPr>
      <t>杯发顺丰】吃酸大颗果肉风味发酵乳低温酸奶</t>
    </r>
    <r>
      <rPr>
        <sz val="11"/>
        <color theme="1"/>
        <rFont val="Calibri"/>
        <family val="2"/>
      </rPr>
      <t xml:space="preserve"> </t>
    </r>
    <r>
      <rPr>
        <sz val="11"/>
        <color theme="1"/>
        <rFont val="宋体"/>
        <charset val="134"/>
      </rPr>
      <t>【黄桃</t>
    </r>
    <r>
      <rPr>
        <sz val="11"/>
        <color theme="1"/>
        <rFont val="Calibri"/>
        <family val="2"/>
      </rPr>
      <t>6+</t>
    </r>
    <r>
      <rPr>
        <sz val="11"/>
        <color theme="1"/>
        <rFont val="宋体"/>
        <charset val="134"/>
      </rPr>
      <t>水蜜桃</t>
    </r>
    <r>
      <rPr>
        <sz val="11"/>
        <color theme="1"/>
        <rFont val="Calibri"/>
        <family val="2"/>
      </rPr>
      <t>3</t>
    </r>
    <r>
      <rPr>
        <sz val="11"/>
        <color theme="1"/>
        <rFont val="宋体"/>
        <charset val="134"/>
      </rPr>
      <t>】</t>
    </r>
  </si>
  <si>
    <t>https://item.jd.com/10175031247795.html</t>
  </si>
  <si>
    <t>10175031247795</t>
  </si>
  <si>
    <r>
      <rPr>
        <sz val="11"/>
        <rFont val="宋体"/>
        <charset val="134"/>
      </rPr>
      <t>卡士【</t>
    </r>
    <r>
      <rPr>
        <sz val="11"/>
        <rFont val="Calibri"/>
        <family val="2"/>
      </rPr>
      <t>9</t>
    </r>
    <r>
      <rPr>
        <sz val="11"/>
        <rFont val="宋体"/>
        <charset val="134"/>
      </rPr>
      <t>杯发顺丰】吃酸大颗果肉风味发酵乳低温酸奶</t>
    </r>
    <r>
      <rPr>
        <sz val="11"/>
        <rFont val="Calibri"/>
        <family val="2"/>
      </rPr>
      <t xml:space="preserve"> </t>
    </r>
    <r>
      <rPr>
        <sz val="11"/>
        <rFont val="宋体"/>
        <charset val="134"/>
      </rPr>
      <t>黄桃【</t>
    </r>
    <r>
      <rPr>
        <sz val="11"/>
        <rFont val="Calibri"/>
        <family val="2"/>
      </rPr>
      <t>140g*9</t>
    </r>
    <r>
      <rPr>
        <sz val="11"/>
        <rFont val="宋体"/>
        <charset val="134"/>
      </rPr>
      <t>杯】</t>
    </r>
  </si>
  <si>
    <r>
      <rPr>
        <sz val="11"/>
        <color theme="1"/>
        <rFont val="宋体"/>
        <charset val="134"/>
      </rPr>
      <t>卡士【</t>
    </r>
    <r>
      <rPr>
        <sz val="11"/>
        <color theme="1"/>
        <rFont val="Calibri"/>
        <family val="2"/>
      </rPr>
      <t>9</t>
    </r>
    <r>
      <rPr>
        <sz val="11"/>
        <color theme="1"/>
        <rFont val="宋体"/>
        <charset val="134"/>
      </rPr>
      <t>杯发顺丰】吃酸大颗果肉风味发酵乳低温酸奶</t>
    </r>
    <r>
      <rPr>
        <sz val="11"/>
        <color theme="1"/>
        <rFont val="Calibri"/>
        <family val="2"/>
      </rPr>
      <t xml:space="preserve"> </t>
    </r>
    <r>
      <rPr>
        <sz val="11"/>
        <color theme="1"/>
        <rFont val="宋体"/>
        <charset val="134"/>
      </rPr>
      <t>黄桃【</t>
    </r>
    <r>
      <rPr>
        <sz val="11"/>
        <color theme="1"/>
        <rFont val="Calibri"/>
        <family val="2"/>
      </rPr>
      <t>140g*9</t>
    </r>
    <r>
      <rPr>
        <sz val="11"/>
        <color theme="1"/>
        <rFont val="宋体"/>
        <charset val="134"/>
      </rPr>
      <t>杯】</t>
    </r>
  </si>
  <si>
    <t>https://item.jd.com/10110097825805.html</t>
  </si>
  <si>
    <t>10110097825805</t>
  </si>
  <si>
    <r>
      <rPr>
        <sz val="11"/>
        <rFont val="宋体"/>
        <charset val="134"/>
      </rPr>
      <t>卡士【</t>
    </r>
    <r>
      <rPr>
        <sz val="11"/>
        <rFont val="Calibri"/>
        <family val="2"/>
      </rPr>
      <t>12</t>
    </r>
    <r>
      <rPr>
        <sz val="11"/>
        <rFont val="宋体"/>
        <charset val="134"/>
      </rPr>
      <t>送</t>
    </r>
    <r>
      <rPr>
        <sz val="11"/>
        <rFont val="Calibri"/>
        <family val="2"/>
      </rPr>
      <t>3</t>
    </r>
    <r>
      <rPr>
        <sz val="11"/>
        <rFont val="宋体"/>
        <charset val="134"/>
      </rPr>
      <t>】宝贝第二餐宝宝低温酸奶</t>
    </r>
    <r>
      <rPr>
        <sz val="11"/>
        <rFont val="Calibri"/>
        <family val="2"/>
      </rPr>
      <t>0</t>
    </r>
    <r>
      <rPr>
        <sz val="11"/>
        <rFont val="宋体"/>
        <charset val="134"/>
      </rPr>
      <t>添加儿童酸奶</t>
    </r>
    <r>
      <rPr>
        <sz val="11"/>
        <rFont val="Calibri"/>
        <family val="2"/>
      </rPr>
      <t xml:space="preserve"> </t>
    </r>
    <r>
      <rPr>
        <sz val="11"/>
        <rFont val="宋体"/>
        <charset val="134"/>
      </rPr>
      <t>【原味</t>
    </r>
    <r>
      <rPr>
        <sz val="11"/>
        <rFont val="Calibri"/>
        <family val="2"/>
      </rPr>
      <t>6+</t>
    </r>
    <r>
      <rPr>
        <sz val="11"/>
        <rFont val="宋体"/>
        <charset val="134"/>
      </rPr>
      <t>西梅</t>
    </r>
    <r>
      <rPr>
        <sz val="11"/>
        <rFont val="Calibri"/>
        <family val="2"/>
      </rPr>
      <t>6</t>
    </r>
    <r>
      <rPr>
        <sz val="11"/>
        <rFont val="宋体"/>
        <charset val="134"/>
      </rPr>
      <t>】</t>
    </r>
    <r>
      <rPr>
        <sz val="11"/>
        <rFont val="Calibri"/>
        <family val="2"/>
      </rPr>
      <t xml:space="preserve"> 85g*12</t>
    </r>
    <r>
      <rPr>
        <sz val="11"/>
        <rFont val="宋体"/>
        <charset val="134"/>
      </rPr>
      <t>袋【送杯酸</t>
    </r>
    <r>
      <rPr>
        <sz val="11"/>
        <rFont val="Calibri"/>
        <family val="2"/>
      </rPr>
      <t>3</t>
    </r>
    <r>
      <rPr>
        <sz val="11"/>
        <rFont val="宋体"/>
        <charset val="134"/>
      </rPr>
      <t>盒】</t>
    </r>
  </si>
  <si>
    <r>
      <rPr>
        <sz val="11"/>
        <color theme="1"/>
        <rFont val="宋体"/>
        <charset val="134"/>
      </rPr>
      <t>卡士【</t>
    </r>
    <r>
      <rPr>
        <sz val="11"/>
        <color theme="1"/>
        <rFont val="Calibri"/>
        <family val="2"/>
      </rPr>
      <t>12</t>
    </r>
    <r>
      <rPr>
        <sz val="11"/>
        <color theme="1"/>
        <rFont val="宋体"/>
        <charset val="134"/>
      </rPr>
      <t>送</t>
    </r>
    <r>
      <rPr>
        <sz val="11"/>
        <color theme="1"/>
        <rFont val="Calibri"/>
        <family val="2"/>
      </rPr>
      <t>3</t>
    </r>
    <r>
      <rPr>
        <sz val="11"/>
        <color theme="1"/>
        <rFont val="宋体"/>
        <charset val="134"/>
      </rPr>
      <t>】宝贝第二餐宝宝低温酸奶</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【原味</t>
    </r>
    <r>
      <rPr>
        <sz val="11"/>
        <color theme="1"/>
        <rFont val="Calibri"/>
        <family val="2"/>
      </rPr>
      <t>6+</t>
    </r>
    <r>
      <rPr>
        <sz val="11"/>
        <color theme="1"/>
        <rFont val="宋体"/>
        <charset val="134"/>
      </rPr>
      <t>西梅</t>
    </r>
    <r>
      <rPr>
        <sz val="11"/>
        <color theme="1"/>
        <rFont val="Calibri"/>
        <family val="2"/>
      </rPr>
      <t>6</t>
    </r>
    <r>
      <rPr>
        <sz val="11"/>
        <color theme="1"/>
        <rFont val="宋体"/>
        <charset val="134"/>
      </rPr>
      <t>】</t>
    </r>
    <r>
      <rPr>
        <sz val="11"/>
        <color theme="1"/>
        <rFont val="Calibri"/>
        <family val="2"/>
      </rPr>
      <t xml:space="preserve"> 85g*12</t>
    </r>
    <r>
      <rPr>
        <sz val="11"/>
        <color theme="1"/>
        <rFont val="宋体"/>
        <charset val="134"/>
      </rPr>
      <t>袋【送杯酸</t>
    </r>
    <r>
      <rPr>
        <sz val="11"/>
        <color theme="1"/>
        <rFont val="Calibri"/>
        <family val="2"/>
      </rPr>
      <t>3</t>
    </r>
    <r>
      <rPr>
        <sz val="11"/>
        <color theme="1"/>
        <rFont val="宋体"/>
        <charset val="134"/>
      </rPr>
      <t>盒】</t>
    </r>
  </si>
  <si>
    <t>https://item.jd.com/10110097825803.html</t>
  </si>
  <si>
    <t>10110097825803</t>
  </si>
  <si>
    <r>
      <rPr>
        <sz val="11"/>
        <rFont val="宋体"/>
        <charset val="134"/>
      </rPr>
      <t>卡士【</t>
    </r>
    <r>
      <rPr>
        <sz val="11"/>
        <rFont val="Calibri"/>
        <family val="2"/>
      </rPr>
      <t>12</t>
    </r>
    <r>
      <rPr>
        <sz val="11"/>
        <rFont val="宋体"/>
        <charset val="134"/>
      </rPr>
      <t>送</t>
    </r>
    <r>
      <rPr>
        <sz val="11"/>
        <rFont val="Calibri"/>
        <family val="2"/>
      </rPr>
      <t>3</t>
    </r>
    <r>
      <rPr>
        <sz val="11"/>
        <rFont val="宋体"/>
        <charset val="134"/>
      </rPr>
      <t>】宝贝第二餐宝宝低温酸奶</t>
    </r>
    <r>
      <rPr>
        <sz val="11"/>
        <rFont val="Calibri"/>
        <family val="2"/>
      </rPr>
      <t>0</t>
    </r>
    <r>
      <rPr>
        <sz val="11"/>
        <rFont val="宋体"/>
        <charset val="134"/>
      </rPr>
      <t>添加儿童酸奶</t>
    </r>
    <r>
      <rPr>
        <sz val="11"/>
        <rFont val="Calibri"/>
        <family val="2"/>
      </rPr>
      <t xml:space="preserve"> </t>
    </r>
    <r>
      <rPr>
        <sz val="11"/>
        <rFont val="宋体"/>
        <charset val="134"/>
      </rPr>
      <t>【</t>
    </r>
    <r>
      <rPr>
        <sz val="11"/>
        <rFont val="Calibri"/>
        <family val="2"/>
      </rPr>
      <t>4%</t>
    </r>
    <r>
      <rPr>
        <sz val="11"/>
        <rFont val="宋体"/>
        <charset val="134"/>
      </rPr>
      <t>蔗糖草莓蓝莓树莓】</t>
    </r>
    <r>
      <rPr>
        <sz val="11"/>
        <rFont val="Calibri"/>
        <family val="2"/>
      </rPr>
      <t xml:space="preserve"> 85g*12</t>
    </r>
    <r>
      <rPr>
        <sz val="11"/>
        <rFont val="宋体"/>
        <charset val="134"/>
      </rPr>
      <t>袋【送杯酸</t>
    </r>
    <r>
      <rPr>
        <sz val="11"/>
        <rFont val="Calibri"/>
        <family val="2"/>
      </rPr>
      <t>3</t>
    </r>
    <r>
      <rPr>
        <sz val="11"/>
        <rFont val="宋体"/>
        <charset val="134"/>
      </rPr>
      <t>盒】</t>
    </r>
  </si>
  <si>
    <r>
      <rPr>
        <sz val="11"/>
        <color theme="1"/>
        <rFont val="宋体"/>
        <charset val="134"/>
      </rPr>
      <t>卡士【</t>
    </r>
    <r>
      <rPr>
        <sz val="11"/>
        <color theme="1"/>
        <rFont val="Calibri"/>
        <family val="2"/>
      </rPr>
      <t>12</t>
    </r>
    <r>
      <rPr>
        <sz val="11"/>
        <color theme="1"/>
        <rFont val="宋体"/>
        <charset val="134"/>
      </rPr>
      <t>送</t>
    </r>
    <r>
      <rPr>
        <sz val="11"/>
        <color theme="1"/>
        <rFont val="Calibri"/>
        <family val="2"/>
      </rPr>
      <t>3</t>
    </r>
    <r>
      <rPr>
        <sz val="11"/>
        <color theme="1"/>
        <rFont val="宋体"/>
        <charset val="134"/>
      </rPr>
      <t>】宝贝第二餐宝宝低温酸奶</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蔗糖草莓蓝莓树莓】</t>
    </r>
    <r>
      <rPr>
        <sz val="11"/>
        <color theme="1"/>
        <rFont val="Calibri"/>
        <family val="2"/>
      </rPr>
      <t xml:space="preserve"> 85g*12</t>
    </r>
    <r>
      <rPr>
        <sz val="11"/>
        <color theme="1"/>
        <rFont val="宋体"/>
        <charset val="134"/>
      </rPr>
      <t>袋【送杯酸</t>
    </r>
    <r>
      <rPr>
        <sz val="11"/>
        <color theme="1"/>
        <rFont val="Calibri"/>
        <family val="2"/>
      </rPr>
      <t>3</t>
    </r>
    <r>
      <rPr>
        <sz val="11"/>
        <color theme="1"/>
        <rFont val="宋体"/>
        <charset val="134"/>
      </rPr>
      <t>盒】</t>
    </r>
  </si>
  <si>
    <t>https://item.jd.com/10110097825804.html</t>
  </si>
  <si>
    <t>10110097825804</t>
  </si>
  <si>
    <r>
      <rPr>
        <sz val="11"/>
        <rFont val="宋体"/>
        <charset val="134"/>
      </rPr>
      <t>卡士【</t>
    </r>
    <r>
      <rPr>
        <sz val="11"/>
        <rFont val="Calibri"/>
        <family val="2"/>
      </rPr>
      <t>12</t>
    </r>
    <r>
      <rPr>
        <sz val="11"/>
        <rFont val="宋体"/>
        <charset val="134"/>
      </rPr>
      <t>送</t>
    </r>
    <r>
      <rPr>
        <sz val="11"/>
        <rFont val="Calibri"/>
        <family val="2"/>
      </rPr>
      <t>3</t>
    </r>
    <r>
      <rPr>
        <sz val="11"/>
        <rFont val="宋体"/>
        <charset val="134"/>
      </rPr>
      <t>】宝贝第二餐宝宝低温酸奶</t>
    </r>
    <r>
      <rPr>
        <sz val="11"/>
        <rFont val="Calibri"/>
        <family val="2"/>
      </rPr>
      <t>0</t>
    </r>
    <r>
      <rPr>
        <sz val="11"/>
        <rFont val="宋体"/>
        <charset val="134"/>
      </rPr>
      <t>添加儿童酸奶</t>
    </r>
    <r>
      <rPr>
        <sz val="11"/>
        <rFont val="Calibri"/>
        <family val="2"/>
      </rPr>
      <t xml:space="preserve"> </t>
    </r>
    <r>
      <rPr>
        <sz val="11"/>
        <rFont val="宋体"/>
        <charset val="134"/>
      </rPr>
      <t>【</t>
    </r>
    <r>
      <rPr>
        <sz val="11"/>
        <rFont val="Calibri"/>
        <family val="2"/>
      </rPr>
      <t>4%</t>
    </r>
    <r>
      <rPr>
        <sz val="11"/>
        <rFont val="宋体"/>
        <charset val="134"/>
      </rPr>
      <t>蔗糖山楂鸡内金】</t>
    </r>
    <r>
      <rPr>
        <sz val="11"/>
        <rFont val="Calibri"/>
        <family val="2"/>
      </rPr>
      <t xml:space="preserve"> 85g*12</t>
    </r>
    <r>
      <rPr>
        <sz val="11"/>
        <rFont val="宋体"/>
        <charset val="134"/>
      </rPr>
      <t>袋【送杯酸</t>
    </r>
    <r>
      <rPr>
        <sz val="11"/>
        <rFont val="Calibri"/>
        <family val="2"/>
      </rPr>
      <t>3</t>
    </r>
    <r>
      <rPr>
        <sz val="11"/>
        <rFont val="宋体"/>
        <charset val="134"/>
      </rPr>
      <t>盒】</t>
    </r>
  </si>
  <si>
    <r>
      <rPr>
        <sz val="11"/>
        <color theme="1"/>
        <rFont val="宋体"/>
        <charset val="134"/>
      </rPr>
      <t>卡士【</t>
    </r>
    <r>
      <rPr>
        <sz val="11"/>
        <color theme="1"/>
        <rFont val="Calibri"/>
        <family val="2"/>
      </rPr>
      <t>12</t>
    </r>
    <r>
      <rPr>
        <sz val="11"/>
        <color theme="1"/>
        <rFont val="宋体"/>
        <charset val="134"/>
      </rPr>
      <t>送</t>
    </r>
    <r>
      <rPr>
        <sz val="11"/>
        <color theme="1"/>
        <rFont val="Calibri"/>
        <family val="2"/>
      </rPr>
      <t>3</t>
    </r>
    <r>
      <rPr>
        <sz val="11"/>
        <color theme="1"/>
        <rFont val="宋体"/>
        <charset val="134"/>
      </rPr>
      <t>】宝贝第二餐宝宝低温酸奶</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蔗糖山楂鸡内金】</t>
    </r>
    <r>
      <rPr>
        <sz val="11"/>
        <color theme="1"/>
        <rFont val="Calibri"/>
        <family val="2"/>
      </rPr>
      <t xml:space="preserve"> 85g*12</t>
    </r>
    <r>
      <rPr>
        <sz val="11"/>
        <color theme="1"/>
        <rFont val="宋体"/>
        <charset val="134"/>
      </rPr>
      <t>袋【送杯酸</t>
    </r>
    <r>
      <rPr>
        <sz val="11"/>
        <color theme="1"/>
        <rFont val="Calibri"/>
        <family val="2"/>
      </rPr>
      <t>3</t>
    </r>
    <r>
      <rPr>
        <sz val="11"/>
        <color theme="1"/>
        <rFont val="宋体"/>
        <charset val="134"/>
      </rPr>
      <t>盒】</t>
    </r>
  </si>
  <si>
    <t>https://item.jd.com/10110097853290.html</t>
  </si>
  <si>
    <t>10110097853290</t>
  </si>
  <si>
    <r>
      <rPr>
        <sz val="11"/>
        <rFont val="宋体"/>
        <charset val="134"/>
      </rPr>
      <t>卡士宝贝第二餐宝宝低温酸奶原味山楂鸡内金六物味</t>
    </r>
    <r>
      <rPr>
        <sz val="11"/>
        <rFont val="Calibri"/>
        <family val="2"/>
      </rPr>
      <t>0</t>
    </r>
    <r>
      <rPr>
        <sz val="11"/>
        <rFont val="宋体"/>
        <charset val="134"/>
      </rPr>
      <t>添加儿童酸奶</t>
    </r>
    <r>
      <rPr>
        <sz val="11"/>
        <rFont val="Calibri"/>
        <family val="2"/>
      </rPr>
      <t xml:space="preserve"> </t>
    </r>
    <r>
      <rPr>
        <sz val="11"/>
        <rFont val="宋体"/>
        <charset val="134"/>
      </rPr>
      <t>【</t>
    </r>
    <r>
      <rPr>
        <sz val="11"/>
        <rFont val="Calibri"/>
        <family val="2"/>
      </rPr>
      <t>4</t>
    </r>
    <r>
      <rPr>
        <sz val="11"/>
        <rFont val="宋体"/>
        <charset val="134"/>
      </rPr>
      <t>种口味混合】</t>
    </r>
    <r>
      <rPr>
        <sz val="11"/>
        <rFont val="Calibri"/>
        <family val="2"/>
      </rPr>
      <t xml:space="preserve"> 85g*6</t>
    </r>
    <r>
      <rPr>
        <sz val="11"/>
        <rFont val="宋体"/>
        <charset val="134"/>
      </rPr>
      <t>袋</t>
    </r>
  </si>
  <si>
    <r>
      <rPr>
        <sz val="11"/>
        <color theme="1"/>
        <rFont val="宋体"/>
        <charset val="134"/>
      </rPr>
      <t>卡士宝贝第二餐宝宝低温酸奶原味山楂鸡内金六物味</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t>
    </r>
    <r>
      <rPr>
        <sz val="11"/>
        <color theme="1"/>
        <rFont val="Calibri"/>
        <family val="2"/>
      </rPr>
      <t>4</t>
    </r>
    <r>
      <rPr>
        <sz val="11"/>
        <color theme="1"/>
        <rFont val="宋体"/>
        <charset val="134"/>
      </rPr>
      <t>种口味混合】</t>
    </r>
    <r>
      <rPr>
        <sz val="11"/>
        <color theme="1"/>
        <rFont val="Calibri"/>
        <family val="2"/>
      </rPr>
      <t xml:space="preserve"> 85g*6</t>
    </r>
    <r>
      <rPr>
        <sz val="11"/>
        <color theme="1"/>
        <rFont val="宋体"/>
        <charset val="134"/>
      </rPr>
      <t>袋</t>
    </r>
  </si>
  <si>
    <t>https://item.jd.com/10110097825802.html</t>
  </si>
  <si>
    <t>10110097825802</t>
  </si>
  <si>
    <r>
      <rPr>
        <sz val="11"/>
        <rFont val="宋体"/>
        <charset val="134"/>
      </rPr>
      <t>卡士【</t>
    </r>
    <r>
      <rPr>
        <sz val="11"/>
        <rFont val="Calibri"/>
        <family val="2"/>
      </rPr>
      <t>12</t>
    </r>
    <r>
      <rPr>
        <sz val="11"/>
        <rFont val="宋体"/>
        <charset val="134"/>
      </rPr>
      <t>送</t>
    </r>
    <r>
      <rPr>
        <sz val="11"/>
        <rFont val="Calibri"/>
        <family val="2"/>
      </rPr>
      <t>3</t>
    </r>
    <r>
      <rPr>
        <sz val="11"/>
        <rFont val="宋体"/>
        <charset val="134"/>
      </rPr>
      <t>】宝贝第二餐宝宝低温酸奶</t>
    </r>
    <r>
      <rPr>
        <sz val="11"/>
        <rFont val="Calibri"/>
        <family val="2"/>
      </rPr>
      <t>0</t>
    </r>
    <r>
      <rPr>
        <sz val="11"/>
        <rFont val="宋体"/>
        <charset val="134"/>
      </rPr>
      <t>添加儿童酸奶</t>
    </r>
    <r>
      <rPr>
        <sz val="11"/>
        <rFont val="Calibri"/>
        <family val="2"/>
      </rPr>
      <t xml:space="preserve"> </t>
    </r>
    <r>
      <rPr>
        <sz val="11"/>
        <rFont val="宋体"/>
        <charset val="134"/>
      </rPr>
      <t>【</t>
    </r>
    <r>
      <rPr>
        <sz val="11"/>
        <rFont val="Calibri"/>
        <family val="2"/>
      </rPr>
      <t>0%</t>
    </r>
    <r>
      <rPr>
        <sz val="11"/>
        <rFont val="宋体"/>
        <charset val="134"/>
      </rPr>
      <t>蔗糖西梅苹果味】</t>
    </r>
    <r>
      <rPr>
        <sz val="11"/>
        <rFont val="Calibri"/>
        <family val="2"/>
      </rPr>
      <t xml:space="preserve"> 85g*12</t>
    </r>
    <r>
      <rPr>
        <sz val="11"/>
        <rFont val="宋体"/>
        <charset val="134"/>
      </rPr>
      <t>袋【送杯酸</t>
    </r>
    <r>
      <rPr>
        <sz val="11"/>
        <rFont val="Calibri"/>
        <family val="2"/>
      </rPr>
      <t>3</t>
    </r>
    <r>
      <rPr>
        <sz val="11"/>
        <rFont val="宋体"/>
        <charset val="134"/>
      </rPr>
      <t>盒】</t>
    </r>
  </si>
  <si>
    <r>
      <rPr>
        <sz val="11"/>
        <color theme="1"/>
        <rFont val="宋体"/>
        <charset val="134"/>
      </rPr>
      <t>卡士【</t>
    </r>
    <r>
      <rPr>
        <sz val="11"/>
        <color theme="1"/>
        <rFont val="Calibri"/>
        <family val="2"/>
      </rPr>
      <t>12</t>
    </r>
    <r>
      <rPr>
        <sz val="11"/>
        <color theme="1"/>
        <rFont val="宋体"/>
        <charset val="134"/>
      </rPr>
      <t>送</t>
    </r>
    <r>
      <rPr>
        <sz val="11"/>
        <color theme="1"/>
        <rFont val="Calibri"/>
        <family val="2"/>
      </rPr>
      <t>3</t>
    </r>
    <r>
      <rPr>
        <sz val="11"/>
        <color theme="1"/>
        <rFont val="宋体"/>
        <charset val="134"/>
      </rPr>
      <t>】宝贝第二餐宝宝低温酸奶</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蔗糖西梅苹果味】</t>
    </r>
    <r>
      <rPr>
        <sz val="11"/>
        <color theme="1"/>
        <rFont val="Calibri"/>
        <family val="2"/>
      </rPr>
      <t xml:space="preserve"> 85g*12</t>
    </r>
    <r>
      <rPr>
        <sz val="11"/>
        <color theme="1"/>
        <rFont val="宋体"/>
        <charset val="134"/>
      </rPr>
      <t>袋【送杯酸</t>
    </r>
    <r>
      <rPr>
        <sz val="11"/>
        <color theme="1"/>
        <rFont val="Calibri"/>
        <family val="2"/>
      </rPr>
      <t>3</t>
    </r>
    <r>
      <rPr>
        <sz val="11"/>
        <color theme="1"/>
        <rFont val="宋体"/>
        <charset val="134"/>
      </rPr>
      <t>盒】</t>
    </r>
  </si>
  <si>
    <t>https://item.jd.com/10110097853286.html</t>
  </si>
  <si>
    <t>10110097853286</t>
  </si>
  <si>
    <r>
      <rPr>
        <sz val="11"/>
        <rFont val="宋体"/>
        <charset val="134"/>
      </rPr>
      <t>卡士宝贝第二餐宝宝低温酸奶原味山楂鸡内金六物味</t>
    </r>
    <r>
      <rPr>
        <sz val="11"/>
        <rFont val="Calibri"/>
        <family val="2"/>
      </rPr>
      <t>0</t>
    </r>
    <r>
      <rPr>
        <sz val="11"/>
        <rFont val="宋体"/>
        <charset val="134"/>
      </rPr>
      <t>添加儿童酸奶</t>
    </r>
    <r>
      <rPr>
        <sz val="11"/>
        <rFont val="Calibri"/>
        <family val="2"/>
      </rPr>
      <t xml:space="preserve"> </t>
    </r>
    <r>
      <rPr>
        <sz val="11"/>
        <rFont val="宋体"/>
        <charset val="134"/>
      </rPr>
      <t>【</t>
    </r>
    <r>
      <rPr>
        <sz val="11"/>
        <rFont val="Calibri"/>
        <family val="2"/>
      </rPr>
      <t>0</t>
    </r>
    <r>
      <rPr>
        <sz val="11"/>
        <rFont val="宋体"/>
        <charset val="134"/>
      </rPr>
      <t>蔗糖原味】</t>
    </r>
    <r>
      <rPr>
        <sz val="11"/>
        <rFont val="Calibri"/>
        <family val="2"/>
      </rPr>
      <t xml:space="preserve"> 85g*6</t>
    </r>
    <r>
      <rPr>
        <sz val="11"/>
        <rFont val="宋体"/>
        <charset val="134"/>
      </rPr>
      <t>袋</t>
    </r>
  </si>
  <si>
    <r>
      <rPr>
        <sz val="11"/>
        <color theme="1"/>
        <rFont val="宋体"/>
        <charset val="134"/>
      </rPr>
      <t>卡士宝贝第二餐宝宝低温酸奶原味山楂鸡内金六物味</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蔗糖原味】</t>
    </r>
    <r>
      <rPr>
        <sz val="11"/>
        <color theme="1"/>
        <rFont val="Calibri"/>
        <family val="2"/>
      </rPr>
      <t xml:space="preserve"> 85g*6</t>
    </r>
    <r>
      <rPr>
        <sz val="11"/>
        <color theme="1"/>
        <rFont val="宋体"/>
        <charset val="134"/>
      </rPr>
      <t>袋</t>
    </r>
  </si>
  <si>
    <t>https://item.jd.com/10110097825801.html</t>
  </si>
  <si>
    <t>10110097825801</t>
  </si>
  <si>
    <r>
      <rPr>
        <sz val="11"/>
        <rFont val="宋体"/>
        <charset val="134"/>
      </rPr>
      <t>卡士【</t>
    </r>
    <r>
      <rPr>
        <sz val="11"/>
        <rFont val="Calibri"/>
        <family val="2"/>
      </rPr>
      <t>12</t>
    </r>
    <r>
      <rPr>
        <sz val="11"/>
        <rFont val="宋体"/>
        <charset val="134"/>
      </rPr>
      <t>送</t>
    </r>
    <r>
      <rPr>
        <sz val="11"/>
        <rFont val="Calibri"/>
        <family val="2"/>
      </rPr>
      <t>3</t>
    </r>
    <r>
      <rPr>
        <sz val="11"/>
        <rFont val="宋体"/>
        <charset val="134"/>
      </rPr>
      <t>】宝贝第二餐宝宝低温酸奶</t>
    </r>
    <r>
      <rPr>
        <sz val="11"/>
        <rFont val="Calibri"/>
        <family val="2"/>
      </rPr>
      <t>0</t>
    </r>
    <r>
      <rPr>
        <sz val="11"/>
        <rFont val="宋体"/>
        <charset val="134"/>
      </rPr>
      <t>添加儿童酸奶</t>
    </r>
    <r>
      <rPr>
        <sz val="11"/>
        <rFont val="Calibri"/>
        <family val="2"/>
      </rPr>
      <t xml:space="preserve"> </t>
    </r>
    <r>
      <rPr>
        <sz val="11"/>
        <rFont val="宋体"/>
        <charset val="134"/>
      </rPr>
      <t>【</t>
    </r>
    <r>
      <rPr>
        <sz val="11"/>
        <rFont val="Calibri"/>
        <family val="2"/>
      </rPr>
      <t>0%</t>
    </r>
    <r>
      <rPr>
        <sz val="11"/>
        <rFont val="宋体"/>
        <charset val="134"/>
      </rPr>
      <t>蔗糖原味】</t>
    </r>
    <r>
      <rPr>
        <sz val="11"/>
        <rFont val="Calibri"/>
        <family val="2"/>
      </rPr>
      <t xml:space="preserve"> 85g*12</t>
    </r>
    <r>
      <rPr>
        <sz val="11"/>
        <rFont val="宋体"/>
        <charset val="134"/>
      </rPr>
      <t>袋【送杯酸</t>
    </r>
    <r>
      <rPr>
        <sz val="11"/>
        <rFont val="Calibri"/>
        <family val="2"/>
      </rPr>
      <t>3</t>
    </r>
    <r>
      <rPr>
        <sz val="11"/>
        <rFont val="宋体"/>
        <charset val="134"/>
      </rPr>
      <t>盒】</t>
    </r>
  </si>
  <si>
    <r>
      <rPr>
        <sz val="11"/>
        <color theme="1"/>
        <rFont val="宋体"/>
        <charset val="134"/>
      </rPr>
      <t>卡士【</t>
    </r>
    <r>
      <rPr>
        <sz val="11"/>
        <color theme="1"/>
        <rFont val="Calibri"/>
        <family val="2"/>
      </rPr>
      <t>12</t>
    </r>
    <r>
      <rPr>
        <sz val="11"/>
        <color theme="1"/>
        <rFont val="宋体"/>
        <charset val="134"/>
      </rPr>
      <t>送</t>
    </r>
    <r>
      <rPr>
        <sz val="11"/>
        <color theme="1"/>
        <rFont val="Calibri"/>
        <family val="2"/>
      </rPr>
      <t>3</t>
    </r>
    <r>
      <rPr>
        <sz val="11"/>
        <color theme="1"/>
        <rFont val="宋体"/>
        <charset val="134"/>
      </rPr>
      <t>】宝贝第二餐宝宝低温酸奶</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蔗糖原味】</t>
    </r>
    <r>
      <rPr>
        <sz val="11"/>
        <color theme="1"/>
        <rFont val="Calibri"/>
        <family val="2"/>
      </rPr>
      <t xml:space="preserve"> 85g*12</t>
    </r>
    <r>
      <rPr>
        <sz val="11"/>
        <color theme="1"/>
        <rFont val="宋体"/>
        <charset val="134"/>
      </rPr>
      <t>袋【送杯酸</t>
    </r>
    <r>
      <rPr>
        <sz val="11"/>
        <color theme="1"/>
        <rFont val="Calibri"/>
        <family val="2"/>
      </rPr>
      <t>3</t>
    </r>
    <r>
      <rPr>
        <sz val="11"/>
        <color theme="1"/>
        <rFont val="宋体"/>
        <charset val="134"/>
      </rPr>
      <t>盒】</t>
    </r>
  </si>
  <si>
    <t>https://item.jd.com/10110097825806.html</t>
  </si>
  <si>
    <t>10110097825806</t>
  </si>
  <si>
    <r>
      <rPr>
        <sz val="11"/>
        <rFont val="宋体"/>
        <charset val="134"/>
      </rPr>
      <t>卡士【</t>
    </r>
    <r>
      <rPr>
        <sz val="11"/>
        <rFont val="Calibri"/>
        <family val="2"/>
      </rPr>
      <t>12</t>
    </r>
    <r>
      <rPr>
        <sz val="11"/>
        <rFont val="宋体"/>
        <charset val="134"/>
      </rPr>
      <t>送</t>
    </r>
    <r>
      <rPr>
        <sz val="11"/>
        <rFont val="Calibri"/>
        <family val="2"/>
      </rPr>
      <t>3</t>
    </r>
    <r>
      <rPr>
        <sz val="11"/>
        <rFont val="宋体"/>
        <charset val="134"/>
      </rPr>
      <t>】宝贝第二餐宝宝低温酸奶</t>
    </r>
    <r>
      <rPr>
        <sz val="11"/>
        <rFont val="Calibri"/>
        <family val="2"/>
      </rPr>
      <t>0</t>
    </r>
    <r>
      <rPr>
        <sz val="11"/>
        <rFont val="宋体"/>
        <charset val="134"/>
      </rPr>
      <t>添加儿童酸奶</t>
    </r>
    <r>
      <rPr>
        <sz val="11"/>
        <rFont val="Calibri"/>
        <family val="2"/>
      </rPr>
      <t xml:space="preserve"> </t>
    </r>
    <r>
      <rPr>
        <sz val="11"/>
        <rFont val="宋体"/>
        <charset val="134"/>
      </rPr>
      <t>【草莓蓝莓</t>
    </r>
    <r>
      <rPr>
        <sz val="11"/>
        <rFont val="Calibri"/>
        <family val="2"/>
      </rPr>
      <t>6+</t>
    </r>
    <r>
      <rPr>
        <sz val="11"/>
        <rFont val="宋体"/>
        <charset val="134"/>
      </rPr>
      <t>山楂</t>
    </r>
    <r>
      <rPr>
        <sz val="11"/>
        <rFont val="Calibri"/>
        <family val="2"/>
      </rPr>
      <t>6</t>
    </r>
    <r>
      <rPr>
        <sz val="11"/>
        <rFont val="宋体"/>
        <charset val="134"/>
      </rPr>
      <t>】</t>
    </r>
    <r>
      <rPr>
        <sz val="11"/>
        <rFont val="Calibri"/>
        <family val="2"/>
      </rPr>
      <t xml:space="preserve"> 85g*12</t>
    </r>
    <r>
      <rPr>
        <sz val="11"/>
        <rFont val="宋体"/>
        <charset val="134"/>
      </rPr>
      <t>袋【送杯酸</t>
    </r>
    <r>
      <rPr>
        <sz val="11"/>
        <rFont val="Calibri"/>
        <family val="2"/>
      </rPr>
      <t>3</t>
    </r>
    <r>
      <rPr>
        <sz val="11"/>
        <rFont val="宋体"/>
        <charset val="134"/>
      </rPr>
      <t>盒】</t>
    </r>
  </si>
  <si>
    <r>
      <rPr>
        <sz val="11"/>
        <color theme="1"/>
        <rFont val="宋体"/>
        <charset val="134"/>
      </rPr>
      <t>卡士【</t>
    </r>
    <r>
      <rPr>
        <sz val="11"/>
        <color theme="1"/>
        <rFont val="Calibri"/>
        <family val="2"/>
      </rPr>
      <t>12</t>
    </r>
    <r>
      <rPr>
        <sz val="11"/>
        <color theme="1"/>
        <rFont val="宋体"/>
        <charset val="134"/>
      </rPr>
      <t>送</t>
    </r>
    <r>
      <rPr>
        <sz val="11"/>
        <color theme="1"/>
        <rFont val="Calibri"/>
        <family val="2"/>
      </rPr>
      <t>3</t>
    </r>
    <r>
      <rPr>
        <sz val="11"/>
        <color theme="1"/>
        <rFont val="宋体"/>
        <charset val="134"/>
      </rPr>
      <t>】宝贝第二餐宝宝低温酸奶</t>
    </r>
    <r>
      <rPr>
        <sz val="11"/>
        <color theme="1"/>
        <rFont val="Calibri"/>
        <family val="2"/>
      </rPr>
      <t>0</t>
    </r>
    <r>
      <rPr>
        <sz val="11"/>
        <color theme="1"/>
        <rFont val="宋体"/>
        <charset val="134"/>
      </rPr>
      <t>添加儿童酸奶</t>
    </r>
    <r>
      <rPr>
        <sz val="11"/>
        <color theme="1"/>
        <rFont val="Calibri"/>
        <family val="2"/>
      </rPr>
      <t xml:space="preserve"> </t>
    </r>
    <r>
      <rPr>
        <sz val="11"/>
        <color theme="1"/>
        <rFont val="宋体"/>
        <charset val="134"/>
      </rPr>
      <t>【草莓蓝莓</t>
    </r>
    <r>
      <rPr>
        <sz val="11"/>
        <color theme="1"/>
        <rFont val="Calibri"/>
        <family val="2"/>
      </rPr>
      <t>6+</t>
    </r>
    <r>
      <rPr>
        <sz val="11"/>
        <color theme="1"/>
        <rFont val="宋体"/>
        <charset val="134"/>
      </rPr>
      <t>山楂</t>
    </r>
    <r>
      <rPr>
        <sz val="11"/>
        <color theme="1"/>
        <rFont val="Calibri"/>
        <family val="2"/>
      </rPr>
      <t>6</t>
    </r>
    <r>
      <rPr>
        <sz val="11"/>
        <color theme="1"/>
        <rFont val="宋体"/>
        <charset val="134"/>
      </rPr>
      <t>】</t>
    </r>
    <r>
      <rPr>
        <sz val="11"/>
        <color theme="1"/>
        <rFont val="Calibri"/>
        <family val="2"/>
      </rPr>
      <t xml:space="preserve"> 85g*12</t>
    </r>
    <r>
      <rPr>
        <sz val="11"/>
        <color theme="1"/>
        <rFont val="宋体"/>
        <charset val="134"/>
      </rPr>
      <t>袋【送杯酸</t>
    </r>
    <r>
      <rPr>
        <sz val="11"/>
        <color theme="1"/>
        <rFont val="Calibri"/>
        <family val="2"/>
      </rPr>
      <t>3</t>
    </r>
    <r>
      <rPr>
        <sz val="11"/>
        <color theme="1"/>
        <rFont val="宋体"/>
        <charset val="134"/>
      </rPr>
      <t>盒】</t>
    </r>
  </si>
  <si>
    <t>https://item.jd.com/10162792054402.html</t>
  </si>
  <si>
    <t>10162792054402</t>
  </si>
  <si>
    <t>https://item.jd.com/100146152106.html</t>
  </si>
  <si>
    <t>100146152106</t>
  </si>
  <si>
    <r>
      <rPr>
        <sz val="11"/>
        <rFont val="宋体"/>
        <charset val="134"/>
      </rPr>
      <t>卡士（</t>
    </r>
    <r>
      <rPr>
        <sz val="11"/>
        <rFont val="Calibri"/>
        <family val="2"/>
      </rPr>
      <t>CLASSY.KISS</t>
    </r>
    <r>
      <rPr>
        <sz val="11"/>
        <rFont val="宋体"/>
        <charset val="134"/>
      </rPr>
      <t>）宝贝第二餐儿童酸奶</t>
    </r>
    <r>
      <rPr>
        <sz val="11"/>
        <rFont val="Calibri"/>
        <family val="2"/>
      </rPr>
      <t>85g*12</t>
    </r>
    <r>
      <rPr>
        <sz val="11"/>
        <rFont val="宋体"/>
        <charset val="134"/>
      </rPr>
      <t>袋</t>
    </r>
    <r>
      <rPr>
        <sz val="11"/>
        <rFont val="Calibri"/>
        <family val="2"/>
      </rPr>
      <t xml:space="preserve"> </t>
    </r>
    <r>
      <rPr>
        <sz val="11"/>
        <rFont val="宋体"/>
        <charset val="134"/>
      </rPr>
      <t>原味无蔗糖</t>
    </r>
    <r>
      <rPr>
        <sz val="11"/>
        <rFont val="Calibri"/>
        <family val="2"/>
      </rPr>
      <t>8</t>
    </r>
    <r>
      <rPr>
        <sz val="11"/>
        <rFont val="宋体"/>
        <charset val="134"/>
      </rPr>
      <t>期</t>
    </r>
    <r>
      <rPr>
        <sz val="11"/>
        <rFont val="Calibri"/>
        <family val="2"/>
      </rPr>
      <t xml:space="preserve"> </t>
    </r>
    <r>
      <rPr>
        <sz val="11"/>
        <rFont val="宋体"/>
        <charset val="134"/>
      </rPr>
      <t>每期</t>
    </r>
    <r>
      <rPr>
        <sz val="11"/>
        <rFont val="Calibri"/>
        <family val="2"/>
      </rPr>
      <t>12</t>
    </r>
    <r>
      <rPr>
        <sz val="11"/>
        <rFont val="宋体"/>
        <charset val="134"/>
      </rPr>
      <t>袋</t>
    </r>
    <r>
      <rPr>
        <sz val="11"/>
        <rFont val="Calibri"/>
        <family val="2"/>
      </rPr>
      <t xml:space="preserve"> </t>
    </r>
    <r>
      <rPr>
        <sz val="11"/>
        <rFont val="宋体"/>
        <charset val="134"/>
      </rPr>
      <t>一键转赠</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</si>
  <si>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85g*12</t>
    </r>
    <r>
      <rPr>
        <sz val="11"/>
        <color theme="1"/>
        <rFont val="宋体"/>
        <charset val="134"/>
      </rPr>
      <t>袋</t>
    </r>
    <r>
      <rPr>
        <sz val="11"/>
        <color theme="1"/>
        <rFont val="Calibri"/>
        <family val="2"/>
      </rPr>
      <t xml:space="preserve"> </t>
    </r>
    <r>
      <rPr>
        <sz val="11"/>
        <color theme="1"/>
        <rFont val="宋体"/>
        <charset val="134"/>
      </rPr>
      <t>原味无蔗糖</t>
    </r>
    <r>
      <rPr>
        <sz val="11"/>
        <color theme="1"/>
        <rFont val="Calibri"/>
        <family val="2"/>
      </rPr>
      <t>8</t>
    </r>
    <r>
      <rPr>
        <sz val="11"/>
        <color theme="1"/>
        <rFont val="宋体"/>
        <charset val="134"/>
      </rPr>
      <t>期</t>
    </r>
    <r>
      <rPr>
        <sz val="11"/>
        <color theme="1"/>
        <rFont val="Calibri"/>
        <family val="2"/>
      </rPr>
      <t xml:space="preserve"> </t>
    </r>
    <r>
      <rPr>
        <sz val="11"/>
        <color theme="1"/>
        <rFont val="宋体"/>
        <charset val="134"/>
      </rPr>
      <t>每期</t>
    </r>
    <r>
      <rPr>
        <sz val="11"/>
        <color theme="1"/>
        <rFont val="Calibri"/>
        <family val="2"/>
      </rPr>
      <t>12</t>
    </r>
    <r>
      <rPr>
        <sz val="11"/>
        <color theme="1"/>
        <rFont val="宋体"/>
        <charset val="134"/>
      </rPr>
      <t>袋</t>
    </r>
    <r>
      <rPr>
        <sz val="11"/>
        <color theme="1"/>
        <rFont val="Calibri"/>
        <family val="2"/>
      </rPr>
      <t xml:space="preserve"> </t>
    </r>
    <r>
      <rPr>
        <sz val="11"/>
        <color theme="1"/>
        <rFont val="宋体"/>
        <charset val="134"/>
      </rPr>
      <t>一键转赠</t>
    </r>
  </si>
  <si>
    <t>https://item.jd.com/100027727787.html</t>
  </si>
  <si>
    <t>100027727787</t>
  </si>
  <si>
    <r>
      <rPr>
        <sz val="11"/>
        <rFont val="宋体"/>
        <charset val="134"/>
      </rPr>
      <t>卡士（</t>
    </r>
    <r>
      <rPr>
        <sz val="11"/>
        <rFont val="Calibri"/>
        <family val="2"/>
      </rPr>
      <t>CLASSY.KISS</t>
    </r>
    <r>
      <rPr>
        <sz val="11"/>
        <rFont val="宋体"/>
        <charset val="134"/>
      </rPr>
      <t>）宝贝第二餐儿童酸奶</t>
    </r>
    <r>
      <rPr>
        <sz val="11"/>
        <rFont val="Calibri"/>
        <family val="2"/>
      </rPr>
      <t>85g*6</t>
    </r>
    <r>
      <rPr>
        <sz val="11"/>
        <rFont val="宋体"/>
        <charset val="134"/>
      </rPr>
      <t>袋</t>
    </r>
    <r>
      <rPr>
        <sz val="11"/>
        <rFont val="Calibri"/>
        <family val="2"/>
      </rPr>
      <t xml:space="preserve"> </t>
    </r>
    <r>
      <rPr>
        <sz val="11"/>
        <rFont val="宋体"/>
        <charset val="134"/>
      </rPr>
      <t>原味无蔗糖</t>
    </r>
    <r>
      <rPr>
        <sz val="11"/>
        <rFont val="Calibri"/>
        <family val="2"/>
      </rPr>
      <t xml:space="preserve"> </t>
    </r>
    <r>
      <rPr>
        <sz val="11"/>
        <rFont val="宋体"/>
        <charset val="134"/>
      </rPr>
      <t>低温酸奶</t>
    </r>
    <r>
      <rPr>
        <sz val="11"/>
        <rFont val="Calibri"/>
        <family val="2"/>
      </rPr>
      <t xml:space="preserve"> </t>
    </r>
    <r>
      <rPr>
        <sz val="11"/>
        <rFont val="宋体"/>
        <charset val="134"/>
      </rPr>
      <t>儿童礼物</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</si>
  <si>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原味无蔗糖</t>
    </r>
    <r>
      <rPr>
        <sz val="11"/>
        <color theme="1"/>
        <rFont val="Calibri"/>
        <family val="2"/>
      </rPr>
      <t xml:space="preserve"> </t>
    </r>
    <r>
      <rPr>
        <sz val="11"/>
        <color theme="1"/>
        <rFont val="宋体"/>
        <charset val="134"/>
      </rPr>
      <t>低温酸奶</t>
    </r>
    <r>
      <rPr>
        <sz val="11"/>
        <color theme="1"/>
        <rFont val="Calibri"/>
        <family val="2"/>
      </rPr>
      <t xml:space="preserve"> </t>
    </r>
    <r>
      <rPr>
        <sz val="11"/>
        <color theme="1"/>
        <rFont val="宋体"/>
        <charset val="134"/>
      </rPr>
      <t>儿童礼物</t>
    </r>
  </si>
  <si>
    <t>https://item.jd.com/100036839797.html</t>
  </si>
  <si>
    <t>100036839797</t>
  </si>
  <si>
    <r>
      <rPr>
        <sz val="11"/>
        <rFont val="宋体"/>
        <charset val="134"/>
      </rPr>
      <t>卡士（</t>
    </r>
    <r>
      <rPr>
        <sz val="11"/>
        <rFont val="Calibri"/>
        <family val="2"/>
      </rPr>
      <t>CLASSY.KISS</t>
    </r>
    <r>
      <rPr>
        <sz val="11"/>
        <rFont val="宋体"/>
        <charset val="134"/>
      </rPr>
      <t>）宝贝第二餐儿童酸奶</t>
    </r>
    <r>
      <rPr>
        <sz val="11"/>
        <rFont val="Calibri"/>
        <family val="2"/>
      </rPr>
      <t>85g*6</t>
    </r>
    <r>
      <rPr>
        <sz val="11"/>
        <rFont val="宋体"/>
        <charset val="134"/>
      </rPr>
      <t>袋</t>
    </r>
    <r>
      <rPr>
        <sz val="11"/>
        <rFont val="Calibri"/>
        <family val="2"/>
      </rPr>
      <t xml:space="preserve"> </t>
    </r>
    <r>
      <rPr>
        <sz val="11"/>
        <rFont val="宋体"/>
        <charset val="134"/>
      </rPr>
      <t>西梅苹果味</t>
    </r>
    <r>
      <rPr>
        <sz val="11"/>
        <rFont val="Calibri"/>
        <family val="2"/>
      </rPr>
      <t xml:space="preserve"> </t>
    </r>
    <r>
      <rPr>
        <sz val="11"/>
        <rFont val="宋体"/>
        <charset val="134"/>
      </rPr>
      <t>无蔗糖酸奶</t>
    </r>
    <r>
      <rPr>
        <sz val="11"/>
        <rFont val="Calibri"/>
        <family val="2"/>
      </rPr>
      <t xml:space="preserve"> </t>
    </r>
    <r>
      <rPr>
        <sz val="11"/>
        <rFont val="宋体"/>
        <charset val="134"/>
      </rPr>
      <t>儿童礼物</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</si>
  <si>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西梅苹果味</t>
    </r>
    <r>
      <rPr>
        <sz val="11"/>
        <color theme="1"/>
        <rFont val="Calibri"/>
        <family val="2"/>
      </rPr>
      <t xml:space="preserve"> </t>
    </r>
    <r>
      <rPr>
        <sz val="11"/>
        <color theme="1"/>
        <rFont val="宋体"/>
        <charset val="134"/>
      </rPr>
      <t>无蔗糖酸奶</t>
    </r>
    <r>
      <rPr>
        <sz val="11"/>
        <color theme="1"/>
        <rFont val="Calibri"/>
        <family val="2"/>
      </rPr>
      <t xml:space="preserve"> </t>
    </r>
    <r>
      <rPr>
        <sz val="11"/>
        <color theme="1"/>
        <rFont val="宋体"/>
        <charset val="134"/>
      </rPr>
      <t>儿童礼物</t>
    </r>
  </si>
  <si>
    <t>https://item.jd.com/100056156660.html</t>
  </si>
  <si>
    <t>100056156660</t>
  </si>
  <si>
    <r>
      <rPr>
        <sz val="11"/>
        <rFont val="宋体"/>
        <charset val="134"/>
      </rPr>
      <t>卡士（</t>
    </r>
    <r>
      <rPr>
        <sz val="11"/>
        <rFont val="Calibri"/>
        <family val="2"/>
      </rPr>
      <t>CLASSY.KISS</t>
    </r>
    <r>
      <rPr>
        <sz val="11"/>
        <rFont val="宋体"/>
        <charset val="134"/>
      </rPr>
      <t>）宝贝第二餐儿童酸奶</t>
    </r>
    <r>
      <rPr>
        <sz val="11"/>
        <rFont val="Calibri"/>
        <family val="2"/>
      </rPr>
      <t>85g*6</t>
    </r>
    <r>
      <rPr>
        <sz val="11"/>
        <rFont val="宋体"/>
        <charset val="134"/>
      </rPr>
      <t>袋</t>
    </r>
    <r>
      <rPr>
        <sz val="11"/>
        <rFont val="Calibri"/>
        <family val="2"/>
      </rPr>
      <t xml:space="preserve"> </t>
    </r>
    <r>
      <rPr>
        <sz val="11"/>
        <rFont val="宋体"/>
        <charset val="134"/>
      </rPr>
      <t>草莓蓝莓树莓味</t>
    </r>
    <r>
      <rPr>
        <sz val="11"/>
        <rFont val="Calibri"/>
        <family val="2"/>
      </rPr>
      <t xml:space="preserve"> 4%</t>
    </r>
    <r>
      <rPr>
        <sz val="11"/>
        <rFont val="宋体"/>
        <charset val="134"/>
      </rPr>
      <t>蔗糖</t>
    </r>
    <r>
      <rPr>
        <sz val="11"/>
        <rFont val="Calibri"/>
        <family val="2"/>
      </rPr>
      <t xml:space="preserve"> </t>
    </r>
    <r>
      <rPr>
        <sz val="11"/>
        <rFont val="宋体"/>
        <charset val="134"/>
      </rPr>
      <t>儿童礼物</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</si>
  <si>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草莓蓝莓树莓味</t>
    </r>
    <r>
      <rPr>
        <sz val="11"/>
        <color theme="1"/>
        <rFont val="Calibri"/>
        <family val="2"/>
      </rPr>
      <t xml:space="preserve"> 4%</t>
    </r>
    <r>
      <rPr>
        <sz val="11"/>
        <color theme="1"/>
        <rFont val="宋体"/>
        <charset val="134"/>
      </rPr>
      <t>蔗糖</t>
    </r>
    <r>
      <rPr>
        <sz val="11"/>
        <color theme="1"/>
        <rFont val="Calibri"/>
        <family val="2"/>
      </rPr>
      <t xml:space="preserve"> </t>
    </r>
    <r>
      <rPr>
        <sz val="11"/>
        <color theme="1"/>
        <rFont val="宋体"/>
        <charset val="134"/>
      </rPr>
      <t>儿童礼物</t>
    </r>
  </si>
  <si>
    <t>https://item.jd.com/10205657573980.html</t>
  </si>
  <si>
    <t>10205657573980</t>
  </si>
  <si>
    <r>
      <rPr>
        <sz val="11"/>
        <rFont val="宋体"/>
        <charset val="134"/>
      </rPr>
      <t>卡士酸奶儿童酸奶宝贝第二餐原味西梅</t>
    </r>
    <r>
      <rPr>
        <sz val="11"/>
        <rFont val="Calibri"/>
        <family val="2"/>
      </rPr>
      <t>85g</t>
    </r>
    <r>
      <rPr>
        <sz val="11"/>
        <rFont val="宋体"/>
        <charset val="134"/>
      </rPr>
      <t>酸牛奶控糖佐餐辅食</t>
    </r>
    <r>
      <rPr>
        <sz val="11"/>
        <rFont val="Calibri"/>
        <family val="2"/>
      </rPr>
      <t xml:space="preserve"> </t>
    </r>
    <r>
      <rPr>
        <sz val="11"/>
        <rFont val="宋体"/>
        <charset val="134"/>
      </rPr>
      <t>原味</t>
    </r>
    <r>
      <rPr>
        <sz val="11"/>
        <rFont val="Calibri"/>
        <family val="2"/>
      </rPr>
      <t>0</t>
    </r>
    <r>
      <rPr>
        <sz val="11"/>
        <rFont val="宋体"/>
        <charset val="134"/>
      </rPr>
      <t>蔗糖</t>
    </r>
    <r>
      <rPr>
        <sz val="11"/>
        <rFont val="Calibri"/>
        <family val="2"/>
      </rPr>
      <t>*6</t>
    </r>
    <r>
      <rPr>
        <sz val="11"/>
        <rFont val="宋体"/>
        <charset val="134"/>
      </rPr>
      <t>袋</t>
    </r>
  </si>
  <si>
    <r>
      <rPr>
        <sz val="11"/>
        <color theme="1"/>
        <rFont val="宋体"/>
        <charset val="134"/>
      </rPr>
      <t>卡士酸奶儿童酸奶宝贝第二餐原味西梅</t>
    </r>
    <r>
      <rPr>
        <sz val="11"/>
        <color theme="1"/>
        <rFont val="Calibri"/>
        <family val="2"/>
      </rPr>
      <t>85g</t>
    </r>
    <r>
      <rPr>
        <sz val="11"/>
        <color theme="1"/>
        <rFont val="宋体"/>
        <charset val="134"/>
      </rPr>
      <t>酸牛奶控糖佐餐辅食</t>
    </r>
    <r>
      <rPr>
        <sz val="11"/>
        <color theme="1"/>
        <rFont val="Calibri"/>
        <family val="2"/>
      </rPr>
      <t xml:space="preserve"> </t>
    </r>
    <r>
      <rPr>
        <sz val="11"/>
        <color theme="1"/>
        <rFont val="宋体"/>
        <charset val="134"/>
      </rPr>
      <t>原味</t>
    </r>
    <r>
      <rPr>
        <sz val="11"/>
        <color theme="1"/>
        <rFont val="Calibri"/>
        <family val="2"/>
      </rPr>
      <t>0</t>
    </r>
    <r>
      <rPr>
        <sz val="11"/>
        <color theme="1"/>
        <rFont val="宋体"/>
        <charset val="134"/>
      </rPr>
      <t>蔗糖</t>
    </r>
    <r>
      <rPr>
        <sz val="11"/>
        <color theme="1"/>
        <rFont val="Calibri"/>
        <family val="2"/>
      </rPr>
      <t>*6</t>
    </r>
    <r>
      <rPr>
        <sz val="11"/>
        <color theme="1"/>
        <rFont val="宋体"/>
        <charset val="134"/>
      </rPr>
      <t>袋</t>
    </r>
  </si>
  <si>
    <r>
      <rPr>
        <sz val="11"/>
        <rFont val="宋体"/>
        <charset val="134"/>
      </rPr>
      <t>长沙市开琪食品贸易有限公司</t>
    </r>
  </si>
  <si>
    <t>https://item.jd.com/10095713779764.html</t>
  </si>
  <si>
    <t>10095713779764</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</si>
  <si>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草莓蓝莓树莓</t>
    </r>
    <r>
      <rPr>
        <sz val="11"/>
        <rFont val="Calibri"/>
        <family val="2"/>
      </rPr>
      <t>4%</t>
    </r>
    <r>
      <rPr>
        <sz val="11"/>
        <rFont val="宋体"/>
        <charset val="134"/>
      </rPr>
      <t>蔗糖</t>
    </r>
    <r>
      <rPr>
        <sz val="11"/>
        <rFont val="Calibri"/>
        <family val="2"/>
      </rPr>
      <t xml:space="preserve"> </t>
    </r>
    <r>
      <rPr>
        <sz val="11"/>
        <rFont val="宋体"/>
        <charset val="134"/>
      </rPr>
      <t>宝贝第二餐</t>
    </r>
    <r>
      <rPr>
        <sz val="11"/>
        <rFont val="Calibri"/>
        <family val="2"/>
      </rPr>
      <t>*3</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</si>
  <si>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草莓蓝莓树莓</t>
    </r>
    <r>
      <rPr>
        <sz val="11"/>
        <color theme="1"/>
        <rFont val="Calibri"/>
        <family val="2"/>
      </rPr>
      <t>4%</t>
    </r>
    <r>
      <rPr>
        <sz val="11"/>
        <color theme="1"/>
        <rFont val="宋体"/>
        <charset val="134"/>
      </rPr>
      <t>蔗糖</t>
    </r>
    <r>
      <rPr>
        <sz val="11"/>
        <color theme="1"/>
        <rFont val="Calibri"/>
        <family val="2"/>
      </rPr>
      <t xml:space="preserve"> </t>
    </r>
    <r>
      <rPr>
        <sz val="11"/>
        <color theme="1"/>
        <rFont val="宋体"/>
        <charset val="134"/>
      </rPr>
      <t>宝贝第二餐</t>
    </r>
    <r>
      <rPr>
        <sz val="11"/>
        <color theme="1"/>
        <rFont val="Calibri"/>
        <family val="2"/>
      </rPr>
      <t>*3</t>
    </r>
    <r>
      <rPr>
        <sz val="11"/>
        <color theme="1"/>
        <rFont val="宋体"/>
        <charset val="134"/>
      </rPr>
      <t>袋</t>
    </r>
  </si>
  <si>
    <t>https://item.jd.com/10094892916984.html</t>
  </si>
  <si>
    <t>10094892916984</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</si>
  <si>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随机配口味</t>
    </r>
    <r>
      <rPr>
        <sz val="11"/>
        <rFont val="Calibri"/>
        <family val="2"/>
      </rPr>
      <t xml:space="preserve"> </t>
    </r>
    <r>
      <rPr>
        <sz val="11"/>
        <rFont val="宋体"/>
        <charset val="134"/>
      </rPr>
      <t>宝贝第二餐</t>
    </r>
    <r>
      <rPr>
        <sz val="11"/>
        <rFont val="Calibri"/>
        <family val="2"/>
      </rPr>
      <t>*12</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</si>
  <si>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随机配口味</t>
    </r>
    <r>
      <rPr>
        <sz val="11"/>
        <color theme="1"/>
        <rFont val="Calibri"/>
        <family val="2"/>
      </rPr>
      <t xml:space="preserve"> </t>
    </r>
    <r>
      <rPr>
        <sz val="11"/>
        <color theme="1"/>
        <rFont val="宋体"/>
        <charset val="134"/>
      </rPr>
      <t>宝贝第二餐</t>
    </r>
    <r>
      <rPr>
        <sz val="11"/>
        <color theme="1"/>
        <rFont val="Calibri"/>
        <family val="2"/>
      </rPr>
      <t>*12</t>
    </r>
    <r>
      <rPr>
        <sz val="11"/>
        <color theme="1"/>
        <rFont val="宋体"/>
        <charset val="134"/>
      </rPr>
      <t>袋</t>
    </r>
  </si>
  <si>
    <t>https://item.jd.com/10094892916977.html</t>
  </si>
  <si>
    <t>10094892916977</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</si>
  <si>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西梅味无蔗糖</t>
    </r>
    <r>
      <rPr>
        <sz val="11"/>
        <rFont val="Calibri"/>
        <family val="2"/>
      </rPr>
      <t xml:space="preserve"> </t>
    </r>
    <r>
      <rPr>
        <sz val="11"/>
        <rFont val="宋体"/>
        <charset val="134"/>
      </rPr>
      <t>宝贝第二餐</t>
    </r>
    <r>
      <rPr>
        <sz val="11"/>
        <rFont val="Calibri"/>
        <family val="2"/>
      </rPr>
      <t>*6</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</si>
  <si>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西梅味无蔗糖</t>
    </r>
    <r>
      <rPr>
        <sz val="11"/>
        <color theme="1"/>
        <rFont val="Calibri"/>
        <family val="2"/>
      </rPr>
      <t xml:space="preserve"> </t>
    </r>
    <r>
      <rPr>
        <sz val="11"/>
        <color theme="1"/>
        <rFont val="宋体"/>
        <charset val="134"/>
      </rPr>
      <t>宝贝第二餐</t>
    </r>
    <r>
      <rPr>
        <sz val="11"/>
        <color theme="1"/>
        <rFont val="Calibri"/>
        <family val="2"/>
      </rPr>
      <t>*6</t>
    </r>
    <r>
      <rPr>
        <sz val="11"/>
        <color theme="1"/>
        <rFont val="宋体"/>
        <charset val="134"/>
      </rPr>
      <t>袋</t>
    </r>
  </si>
  <si>
    <r>
      <rPr>
        <sz val="11"/>
        <color theme="1"/>
        <rFont val="宋体"/>
        <charset val="134"/>
      </rPr>
      <t>康泰休闲食品店</t>
    </r>
  </si>
  <si>
    <t>https://item.jd.com/10204635139918.html</t>
  </si>
  <si>
    <t>10204635139918</t>
  </si>
  <si>
    <r>
      <rPr>
        <sz val="11"/>
        <rFont val="宋体"/>
        <charset val="134"/>
      </rPr>
      <t>卡士宝贝第二餐酸奶</t>
    </r>
    <r>
      <rPr>
        <sz val="11"/>
        <rFont val="Calibri"/>
        <family val="2"/>
      </rPr>
      <t>85g8</t>
    </r>
    <r>
      <rPr>
        <sz val="11"/>
        <rFont val="宋体"/>
        <charset val="134"/>
      </rPr>
      <t>袋低温生牛乳草莓酸牛奶</t>
    </r>
    <r>
      <rPr>
        <sz val="11"/>
        <rFont val="Calibri"/>
        <family val="2"/>
      </rPr>
      <t>0</t>
    </r>
    <r>
      <rPr>
        <sz val="11"/>
        <rFont val="宋体"/>
        <charset val="134"/>
      </rPr>
      <t>添加</t>
    </r>
    <r>
      <rPr>
        <sz val="11"/>
        <rFont val="Calibri"/>
        <family val="2"/>
      </rPr>
      <t xml:space="preserve"> 8</t>
    </r>
    <r>
      <rPr>
        <sz val="11"/>
        <rFont val="宋体"/>
        <charset val="134"/>
      </rPr>
      <t>袋草莓味</t>
    </r>
    <r>
      <rPr>
        <sz val="11"/>
        <rFont val="Calibri"/>
        <family val="2"/>
      </rPr>
      <t>85g</t>
    </r>
  </si>
  <si>
    <r>
      <rPr>
        <sz val="11"/>
        <color theme="1"/>
        <rFont val="宋体"/>
        <charset val="134"/>
      </rPr>
      <t>卡士宝贝第二餐酸奶</t>
    </r>
    <r>
      <rPr>
        <sz val="11"/>
        <color theme="1"/>
        <rFont val="Calibri"/>
        <family val="2"/>
      </rPr>
      <t>85g8</t>
    </r>
    <r>
      <rPr>
        <sz val="11"/>
        <color theme="1"/>
        <rFont val="宋体"/>
        <charset val="134"/>
      </rPr>
      <t>袋低温生牛乳草莓酸牛奶</t>
    </r>
    <r>
      <rPr>
        <sz val="11"/>
        <color theme="1"/>
        <rFont val="Calibri"/>
        <family val="2"/>
      </rPr>
      <t>0</t>
    </r>
    <r>
      <rPr>
        <sz val="11"/>
        <color theme="1"/>
        <rFont val="宋体"/>
        <charset val="134"/>
      </rPr>
      <t>添加</t>
    </r>
    <r>
      <rPr>
        <sz val="11"/>
        <color theme="1"/>
        <rFont val="Calibri"/>
        <family val="2"/>
      </rPr>
      <t xml:space="preserve"> 8</t>
    </r>
    <r>
      <rPr>
        <sz val="11"/>
        <color theme="1"/>
        <rFont val="宋体"/>
        <charset val="134"/>
      </rPr>
      <t>袋草莓味</t>
    </r>
    <r>
      <rPr>
        <sz val="11"/>
        <color theme="1"/>
        <rFont val="Calibri"/>
        <family val="2"/>
      </rPr>
      <t>85g</t>
    </r>
  </si>
  <si>
    <r>
      <rPr>
        <sz val="11"/>
        <color theme="1"/>
        <rFont val="宋体"/>
        <charset val="134"/>
      </rPr>
      <t>乐味轩食品店</t>
    </r>
  </si>
  <si>
    <t>https://item.jd.com/10202601974010.html</t>
  </si>
  <si>
    <t>10202601974010</t>
  </si>
  <si>
    <t>https://item.jd.com/10202601488279.html</t>
  </si>
  <si>
    <t>10202601488279</t>
  </si>
  <si>
    <t>https://item.jd.com/10202602251363.html</t>
  </si>
  <si>
    <t>10202602251363</t>
  </si>
  <si>
    <t>https://item.jd.com/10202602616239.html</t>
  </si>
  <si>
    <t>10202602616239</t>
  </si>
  <si>
    <r>
      <rPr>
        <sz val="11"/>
        <rFont val="宋体"/>
        <charset val="134"/>
      </rPr>
      <t>卡士酸奶宝贝第二餐</t>
    </r>
    <r>
      <rPr>
        <sz val="11"/>
        <rFont val="Calibri"/>
        <family val="2"/>
      </rPr>
      <t>85g*10</t>
    </r>
    <r>
      <rPr>
        <sz val="11"/>
        <rFont val="宋体"/>
        <charset val="134"/>
      </rPr>
      <t>袋</t>
    </r>
    <r>
      <rPr>
        <sz val="11"/>
        <rFont val="Calibri"/>
        <family val="2"/>
      </rPr>
      <t xml:space="preserve"> </t>
    </r>
    <r>
      <rPr>
        <sz val="11"/>
        <rFont val="宋体"/>
        <charset val="134"/>
      </rPr>
      <t>蓝莓草莓</t>
    </r>
    <r>
      <rPr>
        <sz val="11"/>
        <rFont val="Calibri"/>
        <family val="2"/>
      </rPr>
      <t>*85g*10</t>
    </r>
  </si>
  <si>
    <r>
      <rPr>
        <sz val="11"/>
        <color theme="1"/>
        <rFont val="宋体"/>
        <charset val="134"/>
      </rPr>
      <t>卡士酸奶宝贝第二餐</t>
    </r>
    <r>
      <rPr>
        <sz val="11"/>
        <color theme="1"/>
        <rFont val="Calibri"/>
        <family val="2"/>
      </rPr>
      <t>85g*10</t>
    </r>
    <r>
      <rPr>
        <sz val="11"/>
        <color theme="1"/>
        <rFont val="宋体"/>
        <charset val="134"/>
      </rPr>
      <t>袋</t>
    </r>
    <r>
      <rPr>
        <sz val="11"/>
        <color theme="1"/>
        <rFont val="Calibri"/>
        <family val="2"/>
      </rPr>
      <t xml:space="preserve"> </t>
    </r>
    <r>
      <rPr>
        <sz val="11"/>
        <color theme="1"/>
        <rFont val="宋体"/>
        <charset val="134"/>
      </rPr>
      <t>蓝莓草莓</t>
    </r>
    <r>
      <rPr>
        <sz val="11"/>
        <color theme="1"/>
        <rFont val="Calibri"/>
        <family val="2"/>
      </rPr>
      <t>*85g*10</t>
    </r>
  </si>
  <si>
    <t>https://item.jd.com/10202601787371.html</t>
  </si>
  <si>
    <t>10202601787371</t>
  </si>
  <si>
    <t>https://item.jd.com/10204595752909.html</t>
  </si>
  <si>
    <t>10204595752909</t>
  </si>
  <si>
    <r>
      <rPr>
        <sz val="11"/>
        <rFont val="宋体"/>
        <charset val="134"/>
      </rPr>
      <t>胖东来同款卡士高钙酸奶宝贝第二餐</t>
    </r>
    <r>
      <rPr>
        <sz val="11"/>
        <rFont val="Calibri"/>
        <family val="2"/>
      </rPr>
      <t>85·g*7</t>
    </r>
    <r>
      <rPr>
        <sz val="11"/>
        <rFont val="宋体"/>
        <charset val="134"/>
      </rPr>
      <t>袋装无蔗糖剂高钙儿童</t>
    </r>
    <r>
      <rPr>
        <sz val="11"/>
        <rFont val="Calibri"/>
        <family val="2"/>
      </rPr>
      <t xml:space="preserve"> </t>
    </r>
    <r>
      <rPr>
        <sz val="11"/>
        <rFont val="宋体"/>
        <charset val="134"/>
      </rPr>
      <t>【</t>
    </r>
    <r>
      <rPr>
        <sz val="11"/>
        <rFont val="Calibri"/>
        <family val="2"/>
      </rPr>
      <t>0</t>
    </r>
    <r>
      <rPr>
        <sz val="11"/>
        <rFont val="宋体"/>
        <charset val="134"/>
      </rPr>
      <t>蔗糖】原味</t>
    </r>
    <r>
      <rPr>
        <sz val="11"/>
        <rFont val="Calibri"/>
        <family val="2"/>
      </rPr>
      <t>85·g*7</t>
    </r>
    <r>
      <rPr>
        <sz val="11"/>
        <rFont val="宋体"/>
        <charset val="134"/>
      </rPr>
      <t>袋</t>
    </r>
  </si>
  <si>
    <r>
      <rPr>
        <sz val="11"/>
        <color theme="1"/>
        <rFont val="宋体"/>
        <charset val="134"/>
      </rPr>
      <t>胖东来同款卡士高钙酸奶宝贝第二餐</t>
    </r>
    <r>
      <rPr>
        <sz val="11"/>
        <color theme="1"/>
        <rFont val="Calibri"/>
        <family val="2"/>
      </rPr>
      <t>85·g*7</t>
    </r>
    <r>
      <rPr>
        <sz val="11"/>
        <color theme="1"/>
        <rFont val="宋体"/>
        <charset val="134"/>
      </rPr>
      <t>袋装无蔗糖剂高钙儿童</t>
    </r>
    <r>
      <rPr>
        <sz val="11"/>
        <color theme="1"/>
        <rFont val="Calibri"/>
        <family val="2"/>
      </rPr>
      <t xml:space="preserve"> </t>
    </r>
    <r>
      <rPr>
        <sz val="11"/>
        <color theme="1"/>
        <rFont val="宋体"/>
        <charset val="134"/>
      </rPr>
      <t>【</t>
    </r>
    <r>
      <rPr>
        <sz val="11"/>
        <color theme="1"/>
        <rFont val="Calibri"/>
        <family val="2"/>
      </rPr>
      <t>0</t>
    </r>
    <r>
      <rPr>
        <sz val="11"/>
        <color theme="1"/>
        <rFont val="宋体"/>
        <charset val="134"/>
      </rPr>
      <t>蔗糖】原味</t>
    </r>
    <r>
      <rPr>
        <sz val="11"/>
        <color theme="1"/>
        <rFont val="Calibri"/>
        <family val="2"/>
      </rPr>
      <t>85·g*7</t>
    </r>
    <r>
      <rPr>
        <sz val="11"/>
        <color theme="1"/>
        <rFont val="宋体"/>
        <charset val="134"/>
      </rPr>
      <t>袋</t>
    </r>
  </si>
  <si>
    <r>
      <rPr>
        <sz val="11"/>
        <color theme="1"/>
        <rFont val="宋体"/>
        <charset val="134"/>
      </rPr>
      <t>麦田坊食品店</t>
    </r>
  </si>
  <si>
    <t>https://item.jd.com/10202602100573.html</t>
  </si>
  <si>
    <t>10202602100573</t>
  </si>
  <si>
    <t>https://item.jd.com/10142540505749.html</t>
  </si>
  <si>
    <t>10142540505749</t>
  </si>
  <si>
    <r>
      <rPr>
        <sz val="11"/>
        <rFont val="宋体"/>
        <charset val="134"/>
      </rPr>
      <t>卡士低温儿童酸奶宝贝第二餐</t>
    </r>
    <r>
      <rPr>
        <sz val="11"/>
        <rFont val="Calibri"/>
        <family val="2"/>
      </rPr>
      <t>0</t>
    </r>
    <r>
      <rPr>
        <sz val="11"/>
        <rFont val="宋体"/>
        <charset val="134"/>
      </rPr>
      <t>蔗糖无添加原味袋装</t>
    </r>
    <r>
      <rPr>
        <sz val="11"/>
        <rFont val="Calibri"/>
        <family val="2"/>
      </rPr>
      <t>85g</t>
    </r>
    <r>
      <rPr>
        <sz val="11"/>
        <rFont val="宋体"/>
        <charset val="134"/>
      </rPr>
      <t>【送货上门】</t>
    </r>
    <r>
      <rPr>
        <sz val="11"/>
        <rFont val="Calibri"/>
        <family val="2"/>
      </rPr>
      <t xml:space="preserve"> </t>
    </r>
    <r>
      <rPr>
        <sz val="11"/>
        <rFont val="宋体"/>
        <charset val="134"/>
      </rPr>
      <t>宝贝第二餐原味</t>
    </r>
    <r>
      <rPr>
        <sz val="11"/>
        <rFont val="Calibri"/>
        <family val="2"/>
      </rPr>
      <t>85g*12</t>
    </r>
    <r>
      <rPr>
        <sz val="11"/>
        <rFont val="宋体"/>
        <charset val="134"/>
      </rPr>
      <t>袋</t>
    </r>
    <r>
      <rPr>
        <sz val="11"/>
        <rFont val="Calibri"/>
        <family val="2"/>
      </rPr>
      <t>[</t>
    </r>
    <r>
      <rPr>
        <sz val="11"/>
        <rFont val="宋体"/>
        <charset val="134"/>
      </rPr>
      <t>顺丰快</t>
    </r>
  </si>
  <si>
    <r>
      <rPr>
        <sz val="11"/>
        <color theme="1"/>
        <rFont val="宋体"/>
        <charset val="134"/>
      </rPr>
      <t>卡士低温儿童酸奶宝贝第二餐</t>
    </r>
    <r>
      <rPr>
        <sz val="11"/>
        <color theme="1"/>
        <rFont val="Calibri"/>
        <family val="2"/>
      </rPr>
      <t>0</t>
    </r>
    <r>
      <rPr>
        <sz val="11"/>
        <color theme="1"/>
        <rFont val="宋体"/>
        <charset val="134"/>
      </rPr>
      <t>蔗糖无添加原味袋装</t>
    </r>
    <r>
      <rPr>
        <sz val="11"/>
        <color theme="1"/>
        <rFont val="Calibri"/>
        <family val="2"/>
      </rPr>
      <t>85g</t>
    </r>
    <r>
      <rPr>
        <sz val="11"/>
        <color theme="1"/>
        <rFont val="宋体"/>
        <charset val="134"/>
      </rPr>
      <t>【送货上门】</t>
    </r>
    <r>
      <rPr>
        <sz val="11"/>
        <color theme="1"/>
        <rFont val="Calibri"/>
        <family val="2"/>
      </rPr>
      <t xml:space="preserve"> </t>
    </r>
    <r>
      <rPr>
        <sz val="11"/>
        <color theme="1"/>
        <rFont val="宋体"/>
        <charset val="134"/>
      </rPr>
      <t>宝贝第二餐原味</t>
    </r>
    <r>
      <rPr>
        <sz val="11"/>
        <color theme="1"/>
        <rFont val="Calibri"/>
        <family val="2"/>
      </rPr>
      <t>85g*12</t>
    </r>
    <r>
      <rPr>
        <sz val="11"/>
        <color theme="1"/>
        <rFont val="宋体"/>
        <charset val="134"/>
      </rPr>
      <t>袋</t>
    </r>
    <r>
      <rPr>
        <sz val="11"/>
        <color theme="1"/>
        <rFont val="Calibri"/>
        <family val="2"/>
      </rPr>
      <t>[</t>
    </r>
    <r>
      <rPr>
        <sz val="11"/>
        <color theme="1"/>
        <rFont val="宋体"/>
        <charset val="134"/>
      </rPr>
      <t>顺丰快</t>
    </r>
  </si>
  <si>
    <r>
      <rPr>
        <sz val="11"/>
        <rFont val="宋体"/>
        <charset val="134"/>
      </rPr>
      <t>悦时（山东）供应链管理有限公司</t>
    </r>
  </si>
  <si>
    <t>https://item.jd.com/10118185580123.html</t>
  </si>
  <si>
    <t>10118185580123</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</si>
  <si>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0%</t>
    </r>
    <r>
      <rPr>
        <sz val="11"/>
        <rFont val="宋体"/>
        <charset val="134"/>
      </rPr>
      <t>蔗糖原味</t>
    </r>
    <r>
      <rPr>
        <sz val="11"/>
        <rFont val="Calibri"/>
        <family val="2"/>
      </rPr>
      <t>*12</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</si>
  <si>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0%</t>
    </r>
    <r>
      <rPr>
        <sz val="11"/>
        <color theme="1"/>
        <rFont val="宋体"/>
        <charset val="134"/>
      </rPr>
      <t>蔗糖原味</t>
    </r>
    <r>
      <rPr>
        <sz val="11"/>
        <color theme="1"/>
        <rFont val="Calibri"/>
        <family val="2"/>
      </rPr>
      <t>*12</t>
    </r>
    <r>
      <rPr>
        <sz val="11"/>
        <color theme="1"/>
        <rFont val="宋体"/>
        <charset val="134"/>
      </rPr>
      <t>袋</t>
    </r>
  </si>
  <si>
    <t>https://item.jd.com/10118185580121.html</t>
  </si>
  <si>
    <t>10118185580121</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</si>
  <si>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t>
    </r>
    <r>
      <rPr>
        <sz val="11"/>
        <rFont val="宋体"/>
        <charset val="134"/>
      </rPr>
      <t>混合尝鲜装</t>
    </r>
    <r>
      <rPr>
        <sz val="11"/>
        <rFont val="Calibri"/>
        <family val="2"/>
      </rPr>
      <t>*4</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</si>
  <si>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t>
    </r>
    <r>
      <rPr>
        <sz val="11"/>
        <color theme="1"/>
        <rFont val="宋体"/>
        <charset val="134"/>
      </rPr>
      <t>混合尝鲜装</t>
    </r>
    <r>
      <rPr>
        <sz val="11"/>
        <color theme="1"/>
        <rFont val="Calibri"/>
        <family val="2"/>
      </rPr>
      <t>*4</t>
    </r>
    <r>
      <rPr>
        <sz val="11"/>
        <color theme="1"/>
        <rFont val="宋体"/>
        <charset val="134"/>
      </rPr>
      <t>袋</t>
    </r>
  </si>
  <si>
    <t>https://item.jd.com/10118185580117.html</t>
  </si>
  <si>
    <t>10118185580117</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</si>
  <si>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0%</t>
    </r>
    <r>
      <rPr>
        <sz val="11"/>
        <rFont val="宋体"/>
        <charset val="134"/>
      </rPr>
      <t>蔗糖原味</t>
    </r>
    <r>
      <rPr>
        <sz val="11"/>
        <rFont val="Calibri"/>
        <family val="2"/>
      </rPr>
      <t>*5</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</si>
  <si>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0%</t>
    </r>
    <r>
      <rPr>
        <sz val="11"/>
        <color theme="1"/>
        <rFont val="宋体"/>
        <charset val="134"/>
      </rPr>
      <t>蔗糖原味</t>
    </r>
    <r>
      <rPr>
        <sz val="11"/>
        <color theme="1"/>
        <rFont val="Calibri"/>
        <family val="2"/>
      </rPr>
      <t>*5</t>
    </r>
    <r>
      <rPr>
        <sz val="11"/>
        <color theme="1"/>
        <rFont val="宋体"/>
        <charset val="134"/>
      </rPr>
      <t>袋</t>
    </r>
  </si>
  <si>
    <t>https://item.jd.com/10175245348728.html</t>
  </si>
  <si>
    <t>10175245348728</t>
  </si>
  <si>
    <r>
      <rPr>
        <sz val="11"/>
        <rFont val="宋体"/>
        <charset val="134"/>
      </rPr>
      <t>卡士宝贝第二餐酸奶</t>
    </r>
    <r>
      <rPr>
        <sz val="11"/>
        <rFont val="Calibri"/>
        <family val="2"/>
      </rPr>
      <t xml:space="preserve">85g </t>
    </r>
    <r>
      <rPr>
        <sz val="11"/>
        <rFont val="宋体"/>
        <charset val="134"/>
      </rPr>
      <t>无蔗糖儿童高钙营养低温酸牛奶</t>
    </r>
    <r>
      <rPr>
        <sz val="11"/>
        <rFont val="Calibri"/>
        <family val="2"/>
      </rPr>
      <t xml:space="preserve"> </t>
    </r>
    <r>
      <rPr>
        <sz val="11"/>
        <rFont val="宋体"/>
        <charset val="134"/>
      </rPr>
      <t>风味发酵乳</t>
    </r>
    <r>
      <rPr>
        <sz val="11"/>
        <rFont val="Calibri"/>
        <family val="2"/>
      </rPr>
      <t xml:space="preserve"> </t>
    </r>
    <r>
      <rPr>
        <sz val="11"/>
        <rFont val="宋体"/>
        <charset val="134"/>
      </rPr>
      <t>混合口味</t>
    </r>
    <r>
      <rPr>
        <sz val="11"/>
        <rFont val="Calibri"/>
        <family val="2"/>
      </rPr>
      <t>14</t>
    </r>
    <r>
      <rPr>
        <sz val="11"/>
        <rFont val="宋体"/>
        <charset val="134"/>
      </rPr>
      <t>袋</t>
    </r>
  </si>
  <si>
    <r>
      <rPr>
        <sz val="11"/>
        <color theme="1"/>
        <rFont val="宋体"/>
        <charset val="134"/>
      </rPr>
      <t>卡士宝贝第二餐酸奶</t>
    </r>
    <r>
      <rPr>
        <sz val="11"/>
        <color theme="1"/>
        <rFont val="Calibri"/>
        <family val="2"/>
      </rPr>
      <t xml:space="preserve">85g </t>
    </r>
    <r>
      <rPr>
        <sz val="11"/>
        <color theme="1"/>
        <rFont val="宋体"/>
        <charset val="134"/>
      </rPr>
      <t>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混合口味</t>
    </r>
    <r>
      <rPr>
        <sz val="11"/>
        <color theme="1"/>
        <rFont val="Calibri"/>
        <family val="2"/>
      </rPr>
      <t>14</t>
    </r>
    <r>
      <rPr>
        <sz val="11"/>
        <color theme="1"/>
        <rFont val="宋体"/>
        <charset val="134"/>
      </rPr>
      <t>袋</t>
    </r>
  </si>
  <si>
    <t>https://item.jd.com/10118185580122.html</t>
  </si>
  <si>
    <t>10118185580122</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</si>
  <si>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t>
    </r>
    <r>
      <rPr>
        <sz val="11"/>
        <rFont val="宋体"/>
        <charset val="134"/>
      </rPr>
      <t>多口味混合装</t>
    </r>
    <r>
      <rPr>
        <sz val="11"/>
        <rFont val="Calibri"/>
        <family val="2"/>
      </rPr>
      <t>*12</t>
    </r>
    <r>
      <rPr>
        <sz val="11"/>
        <rFont val="宋体"/>
        <charset val="134"/>
      </rPr>
      <t>袋（备注自选）</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</si>
  <si>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t>
    </r>
    <r>
      <rPr>
        <sz val="11"/>
        <color theme="1"/>
        <rFont val="宋体"/>
        <charset val="134"/>
      </rPr>
      <t>多口味混合装</t>
    </r>
    <r>
      <rPr>
        <sz val="11"/>
        <color theme="1"/>
        <rFont val="Calibri"/>
        <family val="2"/>
      </rPr>
      <t>*12</t>
    </r>
    <r>
      <rPr>
        <sz val="11"/>
        <color theme="1"/>
        <rFont val="宋体"/>
        <charset val="134"/>
      </rPr>
      <t>袋（备注自选）</t>
    </r>
  </si>
  <si>
    <t>https://item.jd.com/10118185580124.html</t>
  </si>
  <si>
    <t>10118185580124</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</si>
  <si>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0%</t>
    </r>
    <r>
      <rPr>
        <sz val="11"/>
        <rFont val="宋体"/>
        <charset val="134"/>
      </rPr>
      <t>蔗糖西梅苹果味</t>
    </r>
    <r>
      <rPr>
        <sz val="11"/>
        <rFont val="Calibri"/>
        <family val="2"/>
      </rPr>
      <t>*12</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</si>
  <si>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0%</t>
    </r>
    <r>
      <rPr>
        <sz val="11"/>
        <color theme="1"/>
        <rFont val="宋体"/>
        <charset val="134"/>
      </rPr>
      <t>蔗糖西梅苹果味</t>
    </r>
    <r>
      <rPr>
        <sz val="11"/>
        <color theme="1"/>
        <rFont val="Calibri"/>
        <family val="2"/>
      </rPr>
      <t>*12</t>
    </r>
    <r>
      <rPr>
        <sz val="11"/>
        <color theme="1"/>
        <rFont val="宋体"/>
        <charset val="134"/>
      </rPr>
      <t>袋</t>
    </r>
  </si>
  <si>
    <t>https://item.jd.com/10118185580120.html</t>
  </si>
  <si>
    <t>10118185580120</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</si>
  <si>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4%</t>
    </r>
    <r>
      <rPr>
        <sz val="11"/>
        <rFont val="宋体"/>
        <charset val="134"/>
      </rPr>
      <t>蔗糖山楂六物味</t>
    </r>
    <r>
      <rPr>
        <sz val="11"/>
        <rFont val="Calibri"/>
        <family val="2"/>
      </rPr>
      <t>*5</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</si>
  <si>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4%</t>
    </r>
    <r>
      <rPr>
        <sz val="11"/>
        <color theme="1"/>
        <rFont val="宋体"/>
        <charset val="134"/>
      </rPr>
      <t>蔗糖山楂六物味</t>
    </r>
    <r>
      <rPr>
        <sz val="11"/>
        <color theme="1"/>
        <rFont val="Calibri"/>
        <family val="2"/>
      </rPr>
      <t>*5</t>
    </r>
    <r>
      <rPr>
        <sz val="11"/>
        <color theme="1"/>
        <rFont val="宋体"/>
        <charset val="134"/>
      </rPr>
      <t>袋</t>
    </r>
  </si>
  <si>
    <t>https://item.jd.com/10118185580118.html</t>
  </si>
  <si>
    <t>10118185580118</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</si>
  <si>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0%</t>
    </r>
    <r>
      <rPr>
        <sz val="11"/>
        <rFont val="宋体"/>
        <charset val="134"/>
      </rPr>
      <t>蔗糖西梅苹果味</t>
    </r>
    <r>
      <rPr>
        <sz val="11"/>
        <rFont val="Calibri"/>
        <family val="2"/>
      </rPr>
      <t>*5</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</si>
  <si>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0%</t>
    </r>
    <r>
      <rPr>
        <sz val="11"/>
        <color theme="1"/>
        <rFont val="宋体"/>
        <charset val="134"/>
      </rPr>
      <t>蔗糖西梅苹果味</t>
    </r>
    <r>
      <rPr>
        <sz val="11"/>
        <color theme="1"/>
        <rFont val="Calibri"/>
        <family val="2"/>
      </rPr>
      <t>*5</t>
    </r>
    <r>
      <rPr>
        <sz val="11"/>
        <color theme="1"/>
        <rFont val="宋体"/>
        <charset val="134"/>
      </rPr>
      <t>袋</t>
    </r>
  </si>
  <si>
    <t>https://item.jd.com/10118185580125.html</t>
  </si>
  <si>
    <t>10118185580125</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</si>
  <si>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4%</t>
    </r>
    <r>
      <rPr>
        <sz val="11"/>
        <rFont val="宋体"/>
        <charset val="134"/>
      </rPr>
      <t>蔗糖草莓蓝莓树莓味</t>
    </r>
    <r>
      <rPr>
        <sz val="11"/>
        <rFont val="Calibri"/>
        <family val="2"/>
      </rPr>
      <t>*12</t>
    </r>
    <r>
      <rPr>
        <sz val="11"/>
        <rFont val="宋体"/>
        <charset val="134"/>
      </rPr>
      <t>袋</t>
    </r>
  </si>
  <si>
    <r>
      <rPr>
        <sz val="11"/>
        <color theme="1"/>
        <rFont val="宋体"/>
        <charset val="134"/>
      </rPr>
      <t>卡士酸奶</t>
    </r>
    <r>
      <rPr>
        <sz val="11"/>
        <color theme="1"/>
        <rFont val="Calibri"/>
        <family val="2"/>
      </rPr>
      <t xml:space="preserve"> </t>
    </r>
    <r>
      <rPr>
        <sz val="11"/>
        <color theme="1"/>
        <rFont val="宋体"/>
        <charset val="134"/>
      </rPr>
      <t>宝贝第二餐无蔗糖儿童高钙营养低温酸牛奶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85g 4%</t>
    </r>
    <r>
      <rPr>
        <sz val="11"/>
        <color theme="1"/>
        <rFont val="宋体"/>
        <charset val="134"/>
      </rPr>
      <t>蔗糖草莓蓝莓树莓味</t>
    </r>
    <r>
      <rPr>
        <sz val="11"/>
        <color theme="1"/>
        <rFont val="Calibri"/>
        <family val="2"/>
      </rPr>
      <t>*12</t>
    </r>
    <r>
      <rPr>
        <sz val="11"/>
        <color theme="1"/>
        <rFont val="宋体"/>
        <charset val="134"/>
      </rPr>
      <t>袋</t>
    </r>
  </si>
  <si>
    <t>https://item.jd.com/10155503655221.html</t>
  </si>
  <si>
    <t>10155503655221</t>
  </si>
  <si>
    <r>
      <rPr>
        <sz val="11"/>
        <rFont val="宋体"/>
        <charset val="134"/>
      </rPr>
      <t>卡士（</t>
    </r>
    <r>
      <rPr>
        <sz val="11"/>
        <rFont val="Calibri"/>
        <family val="2"/>
      </rPr>
      <t>CLASSY.KISS</t>
    </r>
    <r>
      <rPr>
        <sz val="11"/>
        <rFont val="宋体"/>
        <charset val="134"/>
      </rPr>
      <t>）卡士酸奶宝贝第二餐</t>
    </r>
    <r>
      <rPr>
        <sz val="11"/>
        <rFont val="Calibri"/>
        <family val="2"/>
      </rPr>
      <t>8515</t>
    </r>
    <r>
      <rPr>
        <sz val="11"/>
        <rFont val="宋体"/>
        <charset val="134"/>
      </rPr>
      <t>袋装无蔗糖无添加剂高钙儿童低温酸牛奶</t>
    </r>
    <r>
      <rPr>
        <sz val="11"/>
        <rFont val="Calibri"/>
        <family val="2"/>
      </rPr>
      <t xml:space="preserve"> </t>
    </r>
    <r>
      <rPr>
        <sz val="11"/>
        <rFont val="宋体"/>
        <charset val="134"/>
      </rPr>
      <t>原味</t>
    </r>
    <r>
      <rPr>
        <sz val="11"/>
        <rFont val="Calibri"/>
        <family val="2"/>
      </rPr>
      <t>85g*12</t>
    </r>
    <r>
      <rPr>
        <sz val="11"/>
        <rFont val="宋体"/>
        <charset val="134"/>
      </rPr>
      <t>袋</t>
    </r>
    <r>
      <rPr>
        <sz val="11"/>
        <rFont val="Calibri"/>
        <family val="2"/>
      </rPr>
      <t>[0</t>
    </r>
    <r>
      <rPr>
        <sz val="11"/>
        <rFont val="宋体"/>
        <charset val="134"/>
      </rPr>
      <t>蔗糖</t>
    </r>
    <r>
      <rPr>
        <sz val="11"/>
        <rFont val="Calibri"/>
        <family val="2"/>
      </rPr>
      <t>]</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</si>
  <si>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8515</t>
    </r>
    <r>
      <rPr>
        <sz val="11"/>
        <color theme="1"/>
        <rFont val="宋体"/>
        <charset val="134"/>
      </rPr>
      <t>袋装无蔗糖无添加剂高钙儿童低温酸牛奶</t>
    </r>
    <r>
      <rPr>
        <sz val="11"/>
        <color theme="1"/>
        <rFont val="Calibri"/>
        <family val="2"/>
      </rPr>
      <t xml:space="preserve"> </t>
    </r>
    <r>
      <rPr>
        <sz val="11"/>
        <color theme="1"/>
        <rFont val="宋体"/>
        <charset val="134"/>
      </rPr>
      <t>原味</t>
    </r>
    <r>
      <rPr>
        <sz val="11"/>
        <color theme="1"/>
        <rFont val="Calibri"/>
        <family val="2"/>
      </rPr>
      <t>85g*12</t>
    </r>
    <r>
      <rPr>
        <sz val="11"/>
        <color theme="1"/>
        <rFont val="宋体"/>
        <charset val="134"/>
      </rPr>
      <t>袋</t>
    </r>
    <r>
      <rPr>
        <sz val="11"/>
        <color theme="1"/>
        <rFont val="Calibri"/>
        <family val="2"/>
      </rPr>
      <t>[0</t>
    </r>
    <r>
      <rPr>
        <sz val="11"/>
        <color theme="1"/>
        <rFont val="宋体"/>
        <charset val="134"/>
      </rPr>
      <t>蔗糖</t>
    </r>
    <r>
      <rPr>
        <sz val="11"/>
        <color theme="1"/>
        <rFont val="Calibri"/>
        <family val="2"/>
      </rPr>
      <t>]</t>
    </r>
  </si>
  <si>
    <t>https://item.jd.com/10155503655223.html</t>
  </si>
  <si>
    <t>10155503655223</t>
  </si>
  <si>
    <r>
      <rPr>
        <sz val="11"/>
        <rFont val="宋体"/>
        <charset val="134"/>
      </rPr>
      <t>卡士（</t>
    </r>
    <r>
      <rPr>
        <sz val="11"/>
        <rFont val="Calibri"/>
        <family val="2"/>
      </rPr>
      <t>CLASSY.KISS</t>
    </r>
    <r>
      <rPr>
        <sz val="11"/>
        <rFont val="宋体"/>
        <charset val="134"/>
      </rPr>
      <t>）卡士酸奶宝贝第二餐</t>
    </r>
    <r>
      <rPr>
        <sz val="11"/>
        <rFont val="Calibri"/>
        <family val="2"/>
      </rPr>
      <t>8515</t>
    </r>
    <r>
      <rPr>
        <sz val="11"/>
        <rFont val="宋体"/>
        <charset val="134"/>
      </rPr>
      <t>袋装无蔗糖无添加剂高钙儿童低温酸牛奶</t>
    </r>
    <r>
      <rPr>
        <sz val="11"/>
        <rFont val="Calibri"/>
        <family val="2"/>
      </rPr>
      <t xml:space="preserve"> </t>
    </r>
    <r>
      <rPr>
        <sz val="11"/>
        <rFont val="宋体"/>
        <charset val="134"/>
      </rPr>
      <t>草莓蓝莓树莓味</t>
    </r>
    <r>
      <rPr>
        <sz val="11"/>
        <rFont val="Calibri"/>
        <family val="2"/>
      </rPr>
      <t>85g*12</t>
    </r>
    <r>
      <rPr>
        <sz val="11"/>
        <rFont val="宋体"/>
        <charset val="134"/>
      </rPr>
      <t>袋</t>
    </r>
    <r>
      <rPr>
        <sz val="11"/>
        <rFont val="Calibri"/>
        <family val="2"/>
      </rPr>
      <t>[4%</t>
    </r>
    <r>
      <rPr>
        <sz val="11"/>
        <rFont val="宋体"/>
        <charset val="134"/>
      </rPr>
      <t>蔗糖</t>
    </r>
    <r>
      <rPr>
        <sz val="11"/>
        <rFont val="Calibri"/>
        <family val="2"/>
      </rPr>
      <t>]</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</si>
  <si>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8515</t>
    </r>
    <r>
      <rPr>
        <sz val="11"/>
        <color theme="1"/>
        <rFont val="宋体"/>
        <charset val="134"/>
      </rPr>
      <t>袋装无蔗糖无添加剂高钙儿童低温酸牛奶</t>
    </r>
    <r>
      <rPr>
        <sz val="11"/>
        <color theme="1"/>
        <rFont val="Calibri"/>
        <family val="2"/>
      </rPr>
      <t xml:space="preserve"> </t>
    </r>
    <r>
      <rPr>
        <sz val="11"/>
        <color theme="1"/>
        <rFont val="宋体"/>
        <charset val="134"/>
      </rPr>
      <t>草莓蓝莓树莓味</t>
    </r>
    <r>
      <rPr>
        <sz val="11"/>
        <color theme="1"/>
        <rFont val="Calibri"/>
        <family val="2"/>
      </rPr>
      <t>85g*12</t>
    </r>
    <r>
      <rPr>
        <sz val="11"/>
        <color theme="1"/>
        <rFont val="宋体"/>
        <charset val="134"/>
      </rPr>
      <t>袋</t>
    </r>
    <r>
      <rPr>
        <sz val="11"/>
        <color theme="1"/>
        <rFont val="Calibri"/>
        <family val="2"/>
      </rPr>
      <t>[4%</t>
    </r>
    <r>
      <rPr>
        <sz val="11"/>
        <color theme="1"/>
        <rFont val="宋体"/>
        <charset val="134"/>
      </rPr>
      <t>蔗糖</t>
    </r>
    <r>
      <rPr>
        <sz val="11"/>
        <color theme="1"/>
        <rFont val="Calibri"/>
        <family val="2"/>
      </rPr>
      <t>]</t>
    </r>
  </si>
  <si>
    <t>https://item.jd.com/10155503655222.html</t>
  </si>
  <si>
    <t>10155503655222</t>
  </si>
  <si>
    <r>
      <rPr>
        <sz val="11"/>
        <rFont val="宋体"/>
        <charset val="134"/>
      </rPr>
      <t>卡士（</t>
    </r>
    <r>
      <rPr>
        <sz val="11"/>
        <rFont val="Calibri"/>
        <family val="2"/>
      </rPr>
      <t>CLASSY.KISS</t>
    </r>
    <r>
      <rPr>
        <sz val="11"/>
        <rFont val="宋体"/>
        <charset val="134"/>
      </rPr>
      <t>）卡士酸奶宝贝第二餐</t>
    </r>
    <r>
      <rPr>
        <sz val="11"/>
        <rFont val="Calibri"/>
        <family val="2"/>
      </rPr>
      <t>8515</t>
    </r>
    <r>
      <rPr>
        <sz val="11"/>
        <rFont val="宋体"/>
        <charset val="134"/>
      </rPr>
      <t>袋装无蔗糖无添加剂高钙儿童低温酸牛奶</t>
    </r>
    <r>
      <rPr>
        <sz val="11"/>
        <rFont val="Calibri"/>
        <family val="2"/>
      </rPr>
      <t xml:space="preserve"> </t>
    </r>
    <r>
      <rPr>
        <sz val="11"/>
        <rFont val="宋体"/>
        <charset val="134"/>
      </rPr>
      <t>西梅味</t>
    </r>
    <r>
      <rPr>
        <sz val="11"/>
        <rFont val="Calibri"/>
        <family val="2"/>
      </rPr>
      <t>85g*12</t>
    </r>
    <r>
      <rPr>
        <sz val="11"/>
        <rFont val="宋体"/>
        <charset val="134"/>
      </rPr>
      <t>袋</t>
    </r>
    <r>
      <rPr>
        <sz val="11"/>
        <rFont val="Calibri"/>
        <family val="2"/>
      </rPr>
      <t>[0</t>
    </r>
    <r>
      <rPr>
        <sz val="11"/>
        <rFont val="宋体"/>
        <charset val="134"/>
      </rPr>
      <t>蔗糖</t>
    </r>
    <r>
      <rPr>
        <sz val="11"/>
        <rFont val="Calibri"/>
        <family val="2"/>
      </rPr>
      <t>]</t>
    </r>
  </si>
  <si>
    <r>
      <rPr>
        <sz val="11"/>
        <color theme="1"/>
        <rFont val="宋体"/>
        <charset val="134"/>
      </rPr>
      <t>卡士（</t>
    </r>
    <r>
      <rPr>
        <sz val="11"/>
        <color theme="1"/>
        <rFont val="Calibri"/>
        <family val="2"/>
      </rPr>
      <t>CLASSY.KISS</t>
    </r>
    <r>
      <rPr>
        <sz val="11"/>
        <color theme="1"/>
        <rFont val="宋体"/>
        <charset val="134"/>
      </rPr>
      <t>）卡士酸奶宝贝第二餐</t>
    </r>
    <r>
      <rPr>
        <sz val="11"/>
        <color theme="1"/>
        <rFont val="Calibri"/>
        <family val="2"/>
      </rPr>
      <t>8515</t>
    </r>
    <r>
      <rPr>
        <sz val="11"/>
        <color theme="1"/>
        <rFont val="宋体"/>
        <charset val="134"/>
      </rPr>
      <t>袋装无蔗糖无添加剂高钙儿童低温酸牛奶</t>
    </r>
    <r>
      <rPr>
        <sz val="11"/>
        <color theme="1"/>
        <rFont val="Calibri"/>
        <family val="2"/>
      </rPr>
      <t xml:space="preserve"> </t>
    </r>
    <r>
      <rPr>
        <sz val="11"/>
        <color theme="1"/>
        <rFont val="宋体"/>
        <charset val="134"/>
      </rPr>
      <t>西梅味</t>
    </r>
    <r>
      <rPr>
        <sz val="11"/>
        <color theme="1"/>
        <rFont val="Calibri"/>
        <family val="2"/>
      </rPr>
      <t>85g*12</t>
    </r>
    <r>
      <rPr>
        <sz val="11"/>
        <color theme="1"/>
        <rFont val="宋体"/>
        <charset val="134"/>
      </rPr>
      <t>袋</t>
    </r>
    <r>
      <rPr>
        <sz val="11"/>
        <color theme="1"/>
        <rFont val="Calibri"/>
        <family val="2"/>
      </rPr>
      <t>[0</t>
    </r>
    <r>
      <rPr>
        <sz val="11"/>
        <color theme="1"/>
        <rFont val="宋体"/>
        <charset val="134"/>
      </rPr>
      <t>蔗糖</t>
    </r>
    <r>
      <rPr>
        <sz val="11"/>
        <color theme="1"/>
        <rFont val="Calibri"/>
        <family val="2"/>
      </rPr>
      <t>]</t>
    </r>
  </si>
  <si>
    <t>https://item.jd.com/10111080012120.html</t>
  </si>
  <si>
    <t>10111080012120</t>
  </si>
  <si>
    <r>
      <rPr>
        <sz val="11"/>
        <rFont val="宋体"/>
        <charset val="134"/>
      </rPr>
      <t>卡士酸奶宝贝第二餐低温儿童</t>
    </r>
    <r>
      <rPr>
        <sz val="11"/>
        <rFont val="Calibri"/>
        <family val="2"/>
      </rPr>
      <t>0</t>
    </r>
    <r>
      <rPr>
        <sz val="11"/>
        <rFont val="宋体"/>
        <charset val="134"/>
      </rPr>
      <t>蔗糖无添加原味袋装</t>
    </r>
    <r>
      <rPr>
        <sz val="11"/>
        <rFont val="Calibri"/>
        <family val="2"/>
      </rPr>
      <t xml:space="preserve">85g </t>
    </r>
    <r>
      <rPr>
        <sz val="11"/>
        <rFont val="宋体"/>
        <charset val="134"/>
      </rPr>
      <t>山楂鸡内金味</t>
    </r>
    <r>
      <rPr>
        <sz val="11"/>
        <rFont val="Calibri"/>
        <family val="2"/>
      </rPr>
      <t>85g*6</t>
    </r>
    <r>
      <rPr>
        <sz val="11"/>
        <rFont val="宋体"/>
        <charset val="134"/>
      </rPr>
      <t>袋</t>
    </r>
  </si>
  <si>
    <r>
      <rPr>
        <sz val="11"/>
        <color theme="1"/>
        <rFont val="宋体"/>
        <charset val="134"/>
      </rPr>
      <t>卡士酸奶宝贝第二餐低温儿童</t>
    </r>
    <r>
      <rPr>
        <sz val="11"/>
        <color theme="1"/>
        <rFont val="Calibri"/>
        <family val="2"/>
      </rPr>
      <t>0</t>
    </r>
    <r>
      <rPr>
        <sz val="11"/>
        <color theme="1"/>
        <rFont val="宋体"/>
        <charset val="134"/>
      </rPr>
      <t>蔗糖无添加原味袋装</t>
    </r>
    <r>
      <rPr>
        <sz val="11"/>
        <color theme="1"/>
        <rFont val="Calibri"/>
        <family val="2"/>
      </rPr>
      <t xml:space="preserve">85g </t>
    </r>
    <r>
      <rPr>
        <sz val="11"/>
        <color theme="1"/>
        <rFont val="宋体"/>
        <charset val="134"/>
      </rPr>
      <t>山楂鸡内金味</t>
    </r>
    <r>
      <rPr>
        <sz val="11"/>
        <color theme="1"/>
        <rFont val="Calibri"/>
        <family val="2"/>
      </rPr>
      <t>85g*6</t>
    </r>
    <r>
      <rPr>
        <sz val="11"/>
        <color theme="1"/>
        <rFont val="宋体"/>
        <charset val="134"/>
      </rPr>
      <t>袋</t>
    </r>
  </si>
  <si>
    <t>https://item.jd.com/10111080012114.html</t>
  </si>
  <si>
    <t>10111080012114</t>
  </si>
  <si>
    <r>
      <rPr>
        <sz val="11"/>
        <rFont val="宋体"/>
        <charset val="134"/>
      </rPr>
      <t>卡士酸奶宝贝第二餐低温儿童</t>
    </r>
    <r>
      <rPr>
        <sz val="11"/>
        <rFont val="Calibri"/>
        <family val="2"/>
      </rPr>
      <t>0</t>
    </r>
    <r>
      <rPr>
        <sz val="11"/>
        <rFont val="宋体"/>
        <charset val="134"/>
      </rPr>
      <t>蔗糖无添加原味袋装</t>
    </r>
    <r>
      <rPr>
        <sz val="11"/>
        <rFont val="Calibri"/>
        <family val="2"/>
      </rPr>
      <t xml:space="preserve">85g </t>
    </r>
    <r>
      <rPr>
        <sz val="11"/>
        <rFont val="宋体"/>
        <charset val="134"/>
      </rPr>
      <t>草莓蓝莓树莓味</t>
    </r>
    <r>
      <rPr>
        <sz val="11"/>
        <rFont val="Calibri"/>
        <family val="2"/>
      </rPr>
      <t>85g*12</t>
    </r>
    <r>
      <rPr>
        <sz val="11"/>
        <rFont val="宋体"/>
        <charset val="134"/>
      </rPr>
      <t>袋</t>
    </r>
  </si>
  <si>
    <r>
      <rPr>
        <sz val="11"/>
        <color theme="1"/>
        <rFont val="宋体"/>
        <charset val="134"/>
      </rPr>
      <t>卡士酸奶宝贝第二餐低温儿童</t>
    </r>
    <r>
      <rPr>
        <sz val="11"/>
        <color theme="1"/>
        <rFont val="Calibri"/>
        <family val="2"/>
      </rPr>
      <t>0</t>
    </r>
    <r>
      <rPr>
        <sz val="11"/>
        <color theme="1"/>
        <rFont val="宋体"/>
        <charset val="134"/>
      </rPr>
      <t>蔗糖无添加原味袋装</t>
    </r>
    <r>
      <rPr>
        <sz val="11"/>
        <color theme="1"/>
        <rFont val="Calibri"/>
        <family val="2"/>
      </rPr>
      <t xml:space="preserve">85g </t>
    </r>
    <r>
      <rPr>
        <sz val="11"/>
        <color theme="1"/>
        <rFont val="宋体"/>
        <charset val="134"/>
      </rPr>
      <t>草莓蓝莓树莓味</t>
    </r>
    <r>
      <rPr>
        <sz val="11"/>
        <color theme="1"/>
        <rFont val="Calibri"/>
        <family val="2"/>
      </rPr>
      <t>85g*12</t>
    </r>
    <r>
      <rPr>
        <sz val="11"/>
        <color theme="1"/>
        <rFont val="宋体"/>
        <charset val="134"/>
      </rPr>
      <t>袋</t>
    </r>
  </si>
  <si>
    <t>https://item.jd.com/10111080012117.html</t>
  </si>
  <si>
    <t>10111080012117</t>
  </si>
  <si>
    <r>
      <rPr>
        <sz val="11"/>
        <rFont val="宋体"/>
        <charset val="134"/>
      </rPr>
      <t>卡士酸奶宝贝第二餐低温儿童</t>
    </r>
    <r>
      <rPr>
        <sz val="11"/>
        <rFont val="Calibri"/>
        <family val="2"/>
      </rPr>
      <t>0</t>
    </r>
    <r>
      <rPr>
        <sz val="11"/>
        <rFont val="宋体"/>
        <charset val="134"/>
      </rPr>
      <t>蔗糖无添加原味袋装</t>
    </r>
    <r>
      <rPr>
        <sz val="11"/>
        <rFont val="Calibri"/>
        <family val="2"/>
      </rPr>
      <t xml:space="preserve">85g </t>
    </r>
    <r>
      <rPr>
        <sz val="11"/>
        <rFont val="宋体"/>
        <charset val="134"/>
      </rPr>
      <t>第二餐原味</t>
    </r>
    <r>
      <rPr>
        <sz val="11"/>
        <rFont val="Calibri"/>
        <family val="2"/>
      </rPr>
      <t>85g*6</t>
    </r>
    <r>
      <rPr>
        <sz val="11"/>
        <rFont val="宋体"/>
        <charset val="134"/>
      </rPr>
      <t>袋</t>
    </r>
  </si>
  <si>
    <r>
      <rPr>
        <sz val="11"/>
        <color theme="1"/>
        <rFont val="宋体"/>
        <charset val="134"/>
      </rPr>
      <t>卡士酸奶宝贝第二餐低温儿童</t>
    </r>
    <r>
      <rPr>
        <sz val="11"/>
        <color theme="1"/>
        <rFont val="Calibri"/>
        <family val="2"/>
      </rPr>
      <t>0</t>
    </r>
    <r>
      <rPr>
        <sz val="11"/>
        <color theme="1"/>
        <rFont val="宋体"/>
        <charset val="134"/>
      </rPr>
      <t>蔗糖无添加原味袋装</t>
    </r>
    <r>
      <rPr>
        <sz val="11"/>
        <color theme="1"/>
        <rFont val="Calibri"/>
        <family val="2"/>
      </rPr>
      <t xml:space="preserve">85g </t>
    </r>
    <r>
      <rPr>
        <sz val="11"/>
        <color theme="1"/>
        <rFont val="宋体"/>
        <charset val="134"/>
      </rPr>
      <t>第二餐原味</t>
    </r>
    <r>
      <rPr>
        <sz val="11"/>
        <color theme="1"/>
        <rFont val="Calibri"/>
        <family val="2"/>
      </rPr>
      <t>85g*6</t>
    </r>
    <r>
      <rPr>
        <sz val="11"/>
        <color theme="1"/>
        <rFont val="宋体"/>
        <charset val="134"/>
      </rPr>
      <t>袋</t>
    </r>
  </si>
  <si>
    <t>https://item.jd.com/100123743229.html</t>
  </si>
  <si>
    <t>100123743229</t>
  </si>
  <si>
    <r>
      <rPr>
        <sz val="11"/>
        <rFont val="宋体"/>
        <charset val="134"/>
      </rPr>
      <t>卡士宝贝第二餐儿童酸奶</t>
    </r>
    <r>
      <rPr>
        <sz val="11"/>
        <rFont val="Calibri"/>
        <family val="2"/>
      </rPr>
      <t>85g*12</t>
    </r>
    <r>
      <rPr>
        <sz val="11"/>
        <rFont val="宋体"/>
        <charset val="134"/>
      </rPr>
      <t>袋</t>
    </r>
    <r>
      <rPr>
        <sz val="11"/>
        <rFont val="Calibri"/>
        <family val="2"/>
      </rPr>
      <t xml:space="preserve"> </t>
    </r>
    <r>
      <rPr>
        <sz val="11"/>
        <rFont val="宋体"/>
        <charset val="134"/>
      </rPr>
      <t>西梅苹果味酸奶</t>
    </r>
    <r>
      <rPr>
        <sz val="11"/>
        <rFont val="Calibri"/>
        <family val="2"/>
      </rPr>
      <t xml:space="preserve"> </t>
    </r>
    <r>
      <rPr>
        <sz val="11"/>
        <rFont val="宋体"/>
        <charset val="134"/>
      </rPr>
      <t>源头直发</t>
    </r>
    <r>
      <rPr>
        <sz val="11"/>
        <rFont val="Calibri"/>
        <family val="2"/>
      </rPr>
      <t xml:space="preserve"> </t>
    </r>
    <r>
      <rPr>
        <sz val="11"/>
        <rFont val="宋体"/>
        <charset val="134"/>
      </rPr>
      <t>包邮</t>
    </r>
  </si>
  <si>
    <r>
      <rPr>
        <sz val="11"/>
        <color theme="1"/>
        <rFont val="宋体"/>
        <charset val="134"/>
      </rPr>
      <t>卡士宝贝第二餐儿童酸奶</t>
    </r>
    <r>
      <rPr>
        <sz val="11"/>
        <color theme="1"/>
        <rFont val="Calibri"/>
        <family val="2"/>
      </rPr>
      <t>85g*12</t>
    </r>
    <r>
      <rPr>
        <sz val="11"/>
        <color theme="1"/>
        <rFont val="宋体"/>
        <charset val="134"/>
      </rPr>
      <t>袋</t>
    </r>
    <r>
      <rPr>
        <sz val="11"/>
        <color theme="1"/>
        <rFont val="Calibri"/>
        <family val="2"/>
      </rPr>
      <t xml:space="preserve"> </t>
    </r>
    <r>
      <rPr>
        <sz val="11"/>
        <color theme="1"/>
        <rFont val="宋体"/>
        <charset val="134"/>
      </rPr>
      <t>西梅苹果味酸奶</t>
    </r>
    <r>
      <rPr>
        <sz val="11"/>
        <color theme="1"/>
        <rFont val="Calibri"/>
        <family val="2"/>
      </rPr>
      <t xml:space="preserve"> </t>
    </r>
    <r>
      <rPr>
        <sz val="11"/>
        <color theme="1"/>
        <rFont val="宋体"/>
        <charset val="134"/>
      </rPr>
      <t>源头直发</t>
    </r>
    <r>
      <rPr>
        <sz val="11"/>
        <color theme="1"/>
        <rFont val="Calibri"/>
        <family val="2"/>
      </rPr>
      <t xml:space="preserve"> </t>
    </r>
    <r>
      <rPr>
        <sz val="11"/>
        <color theme="1"/>
        <rFont val="宋体"/>
        <charset val="134"/>
      </rPr>
      <t>包邮</t>
    </r>
  </si>
  <si>
    <t>https://item.jd.com/100242745582.html</t>
  </si>
  <si>
    <t>100242745582</t>
  </si>
  <si>
    <r>
      <rPr>
        <sz val="11"/>
        <rFont val="宋体"/>
        <charset val="134"/>
      </rPr>
      <t>卡士（</t>
    </r>
    <r>
      <rPr>
        <sz val="11"/>
        <rFont val="Calibri"/>
        <family val="2"/>
      </rPr>
      <t>CLASSY.KISS</t>
    </r>
    <r>
      <rPr>
        <sz val="11"/>
        <rFont val="宋体"/>
        <charset val="134"/>
      </rPr>
      <t>）宝贝第二餐儿童酸奶</t>
    </r>
    <r>
      <rPr>
        <sz val="11"/>
        <rFont val="Calibri"/>
        <family val="2"/>
      </rPr>
      <t>85g*6</t>
    </r>
    <r>
      <rPr>
        <sz val="11"/>
        <rFont val="宋体"/>
        <charset val="134"/>
      </rPr>
      <t>袋</t>
    </r>
    <r>
      <rPr>
        <sz val="11"/>
        <rFont val="Calibri"/>
        <family val="2"/>
      </rPr>
      <t xml:space="preserve"> </t>
    </r>
    <r>
      <rPr>
        <sz val="11"/>
        <rFont val="宋体"/>
        <charset val="134"/>
      </rPr>
      <t>原味无蔗糖低温酸奶</t>
    </r>
    <r>
      <rPr>
        <sz val="11"/>
        <rFont val="Calibri"/>
        <family val="2"/>
      </rPr>
      <t xml:space="preserve"> </t>
    </r>
    <r>
      <rPr>
        <sz val="11"/>
        <rFont val="宋体"/>
        <charset val="134"/>
      </rPr>
      <t>源头直发包邮</t>
    </r>
  </si>
  <si>
    <r>
      <rPr>
        <sz val="11"/>
        <color theme="1"/>
        <rFont val="宋体"/>
        <charset val="134"/>
      </rPr>
      <t>卡士（</t>
    </r>
    <r>
      <rPr>
        <sz val="11"/>
        <color theme="1"/>
        <rFont val="Calibri"/>
        <family val="2"/>
      </rPr>
      <t>CLASSY.KISS</t>
    </r>
    <r>
      <rPr>
        <sz val="11"/>
        <color theme="1"/>
        <rFont val="宋体"/>
        <charset val="134"/>
      </rPr>
      <t>）宝贝第二餐儿童酸奶</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原味无蔗糖低温酸奶</t>
    </r>
    <r>
      <rPr>
        <sz val="11"/>
        <color theme="1"/>
        <rFont val="Calibri"/>
        <family val="2"/>
      </rPr>
      <t xml:space="preserve"> </t>
    </r>
    <r>
      <rPr>
        <sz val="11"/>
        <color theme="1"/>
        <rFont val="宋体"/>
        <charset val="134"/>
      </rPr>
      <t>源头直发包邮</t>
    </r>
  </si>
  <si>
    <t>https://item.jd.com/100123743201.html</t>
  </si>
  <si>
    <t>100123743201</t>
  </si>
  <si>
    <r>
      <rPr>
        <sz val="11"/>
        <rFont val="宋体"/>
        <charset val="134"/>
      </rPr>
      <t>卡士宝贝第二餐儿童酸奶</t>
    </r>
    <r>
      <rPr>
        <sz val="11"/>
        <rFont val="Calibri"/>
        <family val="2"/>
      </rPr>
      <t>85g*12</t>
    </r>
    <r>
      <rPr>
        <sz val="11"/>
        <rFont val="宋体"/>
        <charset val="134"/>
      </rPr>
      <t>袋</t>
    </r>
    <r>
      <rPr>
        <sz val="11"/>
        <rFont val="Calibri"/>
        <family val="2"/>
      </rPr>
      <t xml:space="preserve"> </t>
    </r>
    <r>
      <rPr>
        <sz val="11"/>
        <rFont val="宋体"/>
        <charset val="134"/>
      </rPr>
      <t>原味无蔗糖</t>
    </r>
    <r>
      <rPr>
        <sz val="11"/>
        <rFont val="Calibri"/>
        <family val="2"/>
      </rPr>
      <t xml:space="preserve"> </t>
    </r>
    <r>
      <rPr>
        <sz val="11"/>
        <rFont val="宋体"/>
        <charset val="134"/>
      </rPr>
      <t>源头直发</t>
    </r>
    <r>
      <rPr>
        <sz val="11"/>
        <rFont val="Calibri"/>
        <family val="2"/>
      </rPr>
      <t xml:space="preserve"> </t>
    </r>
    <r>
      <rPr>
        <sz val="11"/>
        <rFont val="宋体"/>
        <charset val="134"/>
      </rPr>
      <t>包邮</t>
    </r>
  </si>
  <si>
    <r>
      <rPr>
        <sz val="11"/>
        <color theme="1"/>
        <rFont val="宋体"/>
        <charset val="134"/>
      </rPr>
      <t>卡士宝贝第二餐儿童酸奶</t>
    </r>
    <r>
      <rPr>
        <sz val="11"/>
        <color theme="1"/>
        <rFont val="Calibri"/>
        <family val="2"/>
      </rPr>
      <t>85g*12</t>
    </r>
    <r>
      <rPr>
        <sz val="11"/>
        <color theme="1"/>
        <rFont val="宋体"/>
        <charset val="134"/>
      </rPr>
      <t>袋</t>
    </r>
    <r>
      <rPr>
        <sz val="11"/>
        <color theme="1"/>
        <rFont val="Calibri"/>
        <family val="2"/>
      </rPr>
      <t xml:space="preserve"> </t>
    </r>
    <r>
      <rPr>
        <sz val="11"/>
        <color theme="1"/>
        <rFont val="宋体"/>
        <charset val="134"/>
      </rPr>
      <t>原味无蔗糖</t>
    </r>
    <r>
      <rPr>
        <sz val="11"/>
        <color theme="1"/>
        <rFont val="Calibri"/>
        <family val="2"/>
      </rPr>
      <t xml:space="preserve"> </t>
    </r>
    <r>
      <rPr>
        <sz val="11"/>
        <color theme="1"/>
        <rFont val="宋体"/>
        <charset val="134"/>
      </rPr>
      <t>源头直发</t>
    </r>
    <r>
      <rPr>
        <sz val="11"/>
        <color theme="1"/>
        <rFont val="Calibri"/>
        <family val="2"/>
      </rPr>
      <t xml:space="preserve"> </t>
    </r>
    <r>
      <rPr>
        <sz val="11"/>
        <color theme="1"/>
        <rFont val="宋体"/>
        <charset val="134"/>
      </rPr>
      <t>包邮</t>
    </r>
  </si>
  <si>
    <r>
      <rPr>
        <sz val="11"/>
        <color theme="1"/>
        <rFont val="宋体"/>
        <charset val="134"/>
      </rPr>
      <t>食味语食品店</t>
    </r>
  </si>
  <si>
    <t>https://item.jd.com/10163354346345.html</t>
  </si>
  <si>
    <t>10163354346345</t>
  </si>
  <si>
    <t>https://item.jd.com/10109482647608.html</t>
  </si>
  <si>
    <t>10109482647608</t>
  </si>
  <si>
    <r>
      <rPr>
        <sz val="11"/>
        <rFont val="宋体"/>
        <charset val="134"/>
      </rPr>
      <t>卡士宝贝第二餐宝宝低温酸奶原味山楂鸡内金六物味</t>
    </r>
    <r>
      <rPr>
        <sz val="11"/>
        <rFont val="Calibri"/>
        <family val="2"/>
      </rPr>
      <t>0</t>
    </r>
    <r>
      <rPr>
        <sz val="11"/>
        <rFont val="宋体"/>
        <charset val="134"/>
      </rPr>
      <t>添加儿童酸奶</t>
    </r>
    <r>
      <rPr>
        <sz val="11"/>
        <rFont val="Calibri"/>
        <family val="2"/>
      </rPr>
      <t xml:space="preserve"> 85g*6</t>
    </r>
    <r>
      <rPr>
        <sz val="11"/>
        <rFont val="宋体"/>
        <charset val="134"/>
      </rPr>
      <t>袋【</t>
    </r>
    <r>
      <rPr>
        <sz val="11"/>
        <rFont val="Calibri"/>
        <family val="2"/>
      </rPr>
      <t>4</t>
    </r>
    <r>
      <rPr>
        <sz val="11"/>
        <rFont val="宋体"/>
        <charset val="134"/>
      </rPr>
      <t>种口味混合】</t>
    </r>
  </si>
  <si>
    <r>
      <rPr>
        <sz val="11"/>
        <color theme="1"/>
        <rFont val="宋体"/>
        <charset val="134"/>
      </rPr>
      <t>卡士宝贝第二餐宝宝低温酸奶原味山楂鸡内金六物味</t>
    </r>
    <r>
      <rPr>
        <sz val="11"/>
        <color theme="1"/>
        <rFont val="Calibri"/>
        <family val="2"/>
      </rPr>
      <t>0</t>
    </r>
    <r>
      <rPr>
        <sz val="11"/>
        <color theme="1"/>
        <rFont val="宋体"/>
        <charset val="134"/>
      </rPr>
      <t>添加儿童酸奶</t>
    </r>
    <r>
      <rPr>
        <sz val="11"/>
        <color theme="1"/>
        <rFont val="Calibri"/>
        <family val="2"/>
      </rPr>
      <t xml:space="preserve"> 85g*6</t>
    </r>
    <r>
      <rPr>
        <sz val="11"/>
        <color theme="1"/>
        <rFont val="宋体"/>
        <charset val="134"/>
      </rPr>
      <t>袋【</t>
    </r>
    <r>
      <rPr>
        <sz val="11"/>
        <color theme="1"/>
        <rFont val="Calibri"/>
        <family val="2"/>
      </rPr>
      <t>4</t>
    </r>
    <r>
      <rPr>
        <sz val="11"/>
        <color theme="1"/>
        <rFont val="宋体"/>
        <charset val="134"/>
      </rPr>
      <t>种口味混合】</t>
    </r>
  </si>
  <si>
    <t>https://item.jd.com/10109482647604.html</t>
  </si>
  <si>
    <t>10109482647604</t>
  </si>
  <si>
    <t>https://item.jd.com/10109482647607.html</t>
  </si>
  <si>
    <t>10109482647607</t>
  </si>
  <si>
    <r>
      <rPr>
        <sz val="11"/>
        <rFont val="宋体"/>
        <charset val="134"/>
      </rPr>
      <t>卡士宝贝第二餐宝宝低温酸奶原味山楂鸡内金六物味</t>
    </r>
    <r>
      <rPr>
        <sz val="11"/>
        <rFont val="Calibri"/>
        <family val="2"/>
      </rPr>
      <t>0</t>
    </r>
    <r>
      <rPr>
        <sz val="11"/>
        <rFont val="宋体"/>
        <charset val="134"/>
      </rPr>
      <t>添加儿童酸奶</t>
    </r>
    <r>
      <rPr>
        <sz val="11"/>
        <rFont val="Calibri"/>
        <family val="2"/>
      </rPr>
      <t xml:space="preserve"> 85g*6</t>
    </r>
    <r>
      <rPr>
        <sz val="11"/>
        <rFont val="宋体"/>
        <charset val="134"/>
      </rPr>
      <t>袋【</t>
    </r>
    <r>
      <rPr>
        <sz val="11"/>
        <rFont val="Calibri"/>
        <family val="2"/>
      </rPr>
      <t>4%</t>
    </r>
    <r>
      <rPr>
        <sz val="11"/>
        <rFont val="宋体"/>
        <charset val="134"/>
      </rPr>
      <t>蔗糖山楂鸡内金】</t>
    </r>
  </si>
  <si>
    <r>
      <rPr>
        <sz val="11"/>
        <color theme="1"/>
        <rFont val="宋体"/>
        <charset val="134"/>
      </rPr>
      <t>卡士宝贝第二餐宝宝低温酸奶原味山楂鸡内金六物味</t>
    </r>
    <r>
      <rPr>
        <sz val="11"/>
        <color theme="1"/>
        <rFont val="Calibri"/>
        <family val="2"/>
      </rPr>
      <t>0</t>
    </r>
    <r>
      <rPr>
        <sz val="11"/>
        <color theme="1"/>
        <rFont val="宋体"/>
        <charset val="134"/>
      </rPr>
      <t>添加儿童酸奶</t>
    </r>
    <r>
      <rPr>
        <sz val="11"/>
        <color theme="1"/>
        <rFont val="Calibri"/>
        <family val="2"/>
      </rPr>
      <t xml:space="preserve"> 85g*6</t>
    </r>
    <r>
      <rPr>
        <sz val="11"/>
        <color theme="1"/>
        <rFont val="宋体"/>
        <charset val="134"/>
      </rPr>
      <t>袋【</t>
    </r>
    <r>
      <rPr>
        <sz val="11"/>
        <color theme="1"/>
        <rFont val="Calibri"/>
        <family val="2"/>
      </rPr>
      <t>4%</t>
    </r>
    <r>
      <rPr>
        <sz val="11"/>
        <color theme="1"/>
        <rFont val="宋体"/>
        <charset val="134"/>
      </rPr>
      <t>蔗糖山楂鸡内金】</t>
    </r>
  </si>
  <si>
    <t>https://item.jd.com/10110731192803.html</t>
  </si>
  <si>
    <t>10110731192803</t>
  </si>
  <si>
    <r>
      <rPr>
        <sz val="11"/>
        <rFont val="宋体"/>
        <charset val="134"/>
      </rPr>
      <t>卡士【</t>
    </r>
    <r>
      <rPr>
        <sz val="11"/>
        <rFont val="Calibri"/>
        <family val="2"/>
      </rPr>
      <t>18</t>
    </r>
    <r>
      <rPr>
        <sz val="11"/>
        <rFont val="宋体"/>
        <charset val="134"/>
      </rPr>
      <t>袋发顺丰】宝贝第二餐宝宝儿童低温酸奶</t>
    </r>
    <r>
      <rPr>
        <sz val="11"/>
        <rFont val="Calibri"/>
        <family val="2"/>
      </rPr>
      <t xml:space="preserve"> 0%</t>
    </r>
    <r>
      <rPr>
        <sz val="11"/>
        <rFont val="宋体"/>
        <charset val="134"/>
      </rPr>
      <t>蔗糖西梅苹果</t>
    </r>
    <r>
      <rPr>
        <sz val="11"/>
        <rFont val="Calibri"/>
        <family val="2"/>
      </rPr>
      <t xml:space="preserve"> 85g*18</t>
    </r>
    <r>
      <rPr>
        <sz val="11"/>
        <rFont val="宋体"/>
        <charset val="134"/>
      </rPr>
      <t>袋【顺丰送货上门】</t>
    </r>
  </si>
  <si>
    <r>
      <rPr>
        <sz val="11"/>
        <color theme="1"/>
        <rFont val="宋体"/>
        <charset val="134"/>
      </rPr>
      <t>卡士【</t>
    </r>
    <r>
      <rPr>
        <sz val="11"/>
        <color theme="1"/>
        <rFont val="Calibri"/>
        <family val="2"/>
      </rPr>
      <t>18</t>
    </r>
    <r>
      <rPr>
        <sz val="11"/>
        <color theme="1"/>
        <rFont val="宋体"/>
        <charset val="134"/>
      </rPr>
      <t>袋发顺丰】宝贝第二餐宝宝儿童低温酸奶</t>
    </r>
    <r>
      <rPr>
        <sz val="11"/>
        <color theme="1"/>
        <rFont val="Calibri"/>
        <family val="2"/>
      </rPr>
      <t xml:space="preserve"> 0%</t>
    </r>
    <r>
      <rPr>
        <sz val="11"/>
        <color theme="1"/>
        <rFont val="宋体"/>
        <charset val="134"/>
      </rPr>
      <t>蔗糖西梅苹果</t>
    </r>
    <r>
      <rPr>
        <sz val="11"/>
        <color theme="1"/>
        <rFont val="Calibri"/>
        <family val="2"/>
      </rPr>
      <t xml:space="preserve"> 85g*18</t>
    </r>
    <r>
      <rPr>
        <sz val="11"/>
        <color theme="1"/>
        <rFont val="宋体"/>
        <charset val="134"/>
      </rPr>
      <t>袋【顺丰送货上门】</t>
    </r>
  </si>
  <si>
    <t>https://item.jd.com/10109482647606.html</t>
  </si>
  <si>
    <t>10109482647606</t>
  </si>
  <si>
    <t>https://item.jd.com/10110731192802.html</t>
  </si>
  <si>
    <t>10110731192802</t>
  </si>
  <si>
    <r>
      <rPr>
        <sz val="11"/>
        <rFont val="宋体"/>
        <charset val="134"/>
      </rPr>
      <t>卡士【</t>
    </r>
    <r>
      <rPr>
        <sz val="11"/>
        <rFont val="Calibri"/>
        <family val="2"/>
      </rPr>
      <t>18</t>
    </r>
    <r>
      <rPr>
        <sz val="11"/>
        <rFont val="宋体"/>
        <charset val="134"/>
      </rPr>
      <t>袋发顺丰】宝贝第二餐宝宝儿童低温酸奶</t>
    </r>
    <r>
      <rPr>
        <sz val="11"/>
        <rFont val="Calibri"/>
        <family val="2"/>
      </rPr>
      <t xml:space="preserve"> 0%</t>
    </r>
    <r>
      <rPr>
        <sz val="11"/>
        <rFont val="宋体"/>
        <charset val="134"/>
      </rPr>
      <t>蔗糖原味</t>
    </r>
    <r>
      <rPr>
        <sz val="11"/>
        <rFont val="Calibri"/>
        <family val="2"/>
      </rPr>
      <t xml:space="preserve"> 85g*18</t>
    </r>
    <r>
      <rPr>
        <sz val="11"/>
        <rFont val="宋体"/>
        <charset val="134"/>
      </rPr>
      <t>袋【顺丰送货上门】</t>
    </r>
  </si>
  <si>
    <r>
      <rPr>
        <sz val="11"/>
        <color theme="1"/>
        <rFont val="宋体"/>
        <charset val="134"/>
      </rPr>
      <t>卡士【</t>
    </r>
    <r>
      <rPr>
        <sz val="11"/>
        <color theme="1"/>
        <rFont val="Calibri"/>
        <family val="2"/>
      </rPr>
      <t>18</t>
    </r>
    <r>
      <rPr>
        <sz val="11"/>
        <color theme="1"/>
        <rFont val="宋体"/>
        <charset val="134"/>
      </rPr>
      <t>袋发顺丰】宝贝第二餐宝宝儿童低温酸奶</t>
    </r>
    <r>
      <rPr>
        <sz val="11"/>
        <color theme="1"/>
        <rFont val="Calibri"/>
        <family val="2"/>
      </rPr>
      <t xml:space="preserve"> 0%</t>
    </r>
    <r>
      <rPr>
        <sz val="11"/>
        <color theme="1"/>
        <rFont val="宋体"/>
        <charset val="134"/>
      </rPr>
      <t>蔗糖原味</t>
    </r>
    <r>
      <rPr>
        <sz val="11"/>
        <color theme="1"/>
        <rFont val="Calibri"/>
        <family val="2"/>
      </rPr>
      <t xml:space="preserve"> 85g*18</t>
    </r>
    <r>
      <rPr>
        <sz val="11"/>
        <color theme="1"/>
        <rFont val="宋体"/>
        <charset val="134"/>
      </rPr>
      <t>袋【顺丰送货上门】</t>
    </r>
  </si>
  <si>
    <t>https://item.jd.com/10109482564408.html</t>
  </si>
  <si>
    <t>10109482564408</t>
  </si>
  <si>
    <t>https://item.jd.com/10074148045214.html</t>
  </si>
  <si>
    <t>10074148045214</t>
  </si>
  <si>
    <r>
      <rPr>
        <sz val="11"/>
        <rFont val="宋体"/>
        <charset val="134"/>
      </rPr>
      <t>卡士酸奶宝贝第二餐</t>
    </r>
    <r>
      <rPr>
        <sz val="11"/>
        <rFont val="Calibri"/>
        <family val="2"/>
      </rPr>
      <t>85g*6</t>
    </r>
    <r>
      <rPr>
        <sz val="11"/>
        <rFont val="宋体"/>
        <charset val="134"/>
      </rPr>
      <t>袋装无蔗糖高钙儿童低温酸牛奶整箱</t>
    </r>
    <r>
      <rPr>
        <sz val="11"/>
        <rFont val="Calibri"/>
        <family val="2"/>
      </rPr>
      <t xml:space="preserve"> </t>
    </r>
    <r>
      <rPr>
        <sz val="11"/>
        <rFont val="宋体"/>
        <charset val="134"/>
      </rPr>
      <t>西梅苹果【</t>
    </r>
    <r>
      <rPr>
        <sz val="11"/>
        <rFont val="Calibri"/>
        <family val="2"/>
      </rPr>
      <t>0</t>
    </r>
    <r>
      <rPr>
        <sz val="11"/>
        <rFont val="宋体"/>
        <charset val="134"/>
      </rPr>
      <t>蔗糖】</t>
    </r>
    <r>
      <rPr>
        <sz val="11"/>
        <rFont val="Calibri"/>
        <family val="2"/>
      </rPr>
      <t>85g*6</t>
    </r>
    <r>
      <rPr>
        <sz val="11"/>
        <rFont val="宋体"/>
        <charset val="134"/>
      </rPr>
      <t>袋</t>
    </r>
  </si>
  <si>
    <r>
      <rPr>
        <sz val="11"/>
        <color theme="1"/>
        <rFont val="宋体"/>
        <charset val="134"/>
      </rPr>
      <t>卡士酸奶宝贝第二餐</t>
    </r>
    <r>
      <rPr>
        <sz val="11"/>
        <color theme="1"/>
        <rFont val="Calibri"/>
        <family val="2"/>
      </rPr>
      <t>85g*6</t>
    </r>
    <r>
      <rPr>
        <sz val="11"/>
        <color theme="1"/>
        <rFont val="宋体"/>
        <charset val="134"/>
      </rPr>
      <t>袋装无蔗糖高钙儿童低温酸牛奶整箱</t>
    </r>
    <r>
      <rPr>
        <sz val="11"/>
        <color theme="1"/>
        <rFont val="Calibri"/>
        <family val="2"/>
      </rPr>
      <t xml:space="preserve"> </t>
    </r>
    <r>
      <rPr>
        <sz val="11"/>
        <color theme="1"/>
        <rFont val="宋体"/>
        <charset val="134"/>
      </rPr>
      <t>西梅苹果【</t>
    </r>
    <r>
      <rPr>
        <sz val="11"/>
        <color theme="1"/>
        <rFont val="Calibri"/>
        <family val="2"/>
      </rPr>
      <t>0</t>
    </r>
    <r>
      <rPr>
        <sz val="11"/>
        <color theme="1"/>
        <rFont val="宋体"/>
        <charset val="134"/>
      </rPr>
      <t>蔗糖】</t>
    </r>
    <r>
      <rPr>
        <sz val="11"/>
        <color theme="1"/>
        <rFont val="Calibri"/>
        <family val="2"/>
      </rPr>
      <t>85g*6</t>
    </r>
    <r>
      <rPr>
        <sz val="11"/>
        <color theme="1"/>
        <rFont val="宋体"/>
        <charset val="134"/>
      </rPr>
      <t>袋</t>
    </r>
  </si>
  <si>
    <t>https://item.jd.com/10099369192902.html</t>
  </si>
  <si>
    <t>10099369192902</t>
  </si>
  <si>
    <r>
      <rPr>
        <sz val="11"/>
        <rFont val="宋体"/>
        <charset val="134"/>
      </rPr>
      <t>卡士酸奶宝贝第二餐</t>
    </r>
    <r>
      <rPr>
        <sz val="11"/>
        <rFont val="Calibri"/>
        <family val="2"/>
      </rPr>
      <t>85g*6</t>
    </r>
    <r>
      <rPr>
        <sz val="11"/>
        <rFont val="宋体"/>
        <charset val="134"/>
      </rPr>
      <t>袋装无蔗糖高钙儿童低温酸牛奶整箱</t>
    </r>
    <r>
      <rPr>
        <sz val="11"/>
        <rFont val="Calibri"/>
        <family val="2"/>
      </rPr>
      <t xml:space="preserve"> </t>
    </r>
    <r>
      <rPr>
        <sz val="11"/>
        <rFont val="宋体"/>
        <charset val="134"/>
      </rPr>
      <t>山楂鸡内金六物</t>
    </r>
    <r>
      <rPr>
        <sz val="11"/>
        <rFont val="Calibri"/>
        <family val="2"/>
      </rPr>
      <t>(4%</t>
    </r>
    <r>
      <rPr>
        <sz val="11"/>
        <rFont val="宋体"/>
        <charset val="134"/>
      </rPr>
      <t>蔗糖</t>
    </r>
    <r>
      <rPr>
        <sz val="11"/>
        <rFont val="Calibri"/>
        <family val="2"/>
      </rPr>
      <t>)85g*6</t>
    </r>
    <r>
      <rPr>
        <sz val="11"/>
        <rFont val="宋体"/>
        <charset val="134"/>
      </rPr>
      <t>袋</t>
    </r>
  </si>
  <si>
    <r>
      <rPr>
        <sz val="11"/>
        <color theme="1"/>
        <rFont val="宋体"/>
        <charset val="134"/>
      </rPr>
      <t>卡士酸奶宝贝第二餐</t>
    </r>
    <r>
      <rPr>
        <sz val="11"/>
        <color theme="1"/>
        <rFont val="Calibri"/>
        <family val="2"/>
      </rPr>
      <t>85g*6</t>
    </r>
    <r>
      <rPr>
        <sz val="11"/>
        <color theme="1"/>
        <rFont val="宋体"/>
        <charset val="134"/>
      </rPr>
      <t>袋装无蔗糖高钙儿童低温酸牛奶整箱</t>
    </r>
    <r>
      <rPr>
        <sz val="11"/>
        <color theme="1"/>
        <rFont val="Calibri"/>
        <family val="2"/>
      </rPr>
      <t xml:space="preserve"> </t>
    </r>
    <r>
      <rPr>
        <sz val="11"/>
        <color theme="1"/>
        <rFont val="宋体"/>
        <charset val="134"/>
      </rPr>
      <t>山楂鸡内金六物</t>
    </r>
    <r>
      <rPr>
        <sz val="11"/>
        <color theme="1"/>
        <rFont val="Calibri"/>
        <family val="2"/>
      </rPr>
      <t>(4%</t>
    </r>
    <r>
      <rPr>
        <sz val="11"/>
        <color theme="1"/>
        <rFont val="宋体"/>
        <charset val="134"/>
      </rPr>
      <t>蔗糖</t>
    </r>
    <r>
      <rPr>
        <sz val="11"/>
        <color theme="1"/>
        <rFont val="Calibri"/>
        <family val="2"/>
      </rPr>
      <t>)85g*6</t>
    </r>
    <r>
      <rPr>
        <sz val="11"/>
        <color theme="1"/>
        <rFont val="宋体"/>
        <charset val="134"/>
      </rPr>
      <t>袋</t>
    </r>
  </si>
  <si>
    <t>https://item.jd.com/10204636050302.html</t>
  </si>
  <si>
    <t>10204636050302</t>
  </si>
  <si>
    <r>
      <rPr>
        <sz val="11"/>
        <color theme="1"/>
        <rFont val="宋体"/>
        <charset val="134"/>
      </rPr>
      <t>亿嘉食品店</t>
    </r>
  </si>
  <si>
    <t>https://item.jd.com/10199862781319.html</t>
  </si>
  <si>
    <t>10199862781319</t>
  </si>
  <si>
    <r>
      <rPr>
        <sz val="11"/>
        <color theme="1"/>
        <rFont val="宋体"/>
        <charset val="134"/>
      </rPr>
      <t>优谷禾源食业店</t>
    </r>
  </si>
  <si>
    <t>https://item.jd.com/10199873612392.html</t>
  </si>
  <si>
    <t>10199873612392</t>
  </si>
  <si>
    <r>
      <rPr>
        <sz val="11"/>
        <rFont val="宋体"/>
        <charset val="134"/>
      </rPr>
      <t>卡士酸奶宝贝第二餐儿童酸奶原味</t>
    </r>
    <r>
      <rPr>
        <sz val="11"/>
        <rFont val="Calibri"/>
        <family val="2"/>
      </rPr>
      <t>85g*3</t>
    </r>
    <r>
      <rPr>
        <sz val="11"/>
        <rFont val="宋体"/>
        <charset val="134"/>
      </rPr>
      <t>袋</t>
    </r>
    <r>
      <rPr>
        <sz val="11"/>
        <rFont val="Calibri"/>
        <family val="2"/>
      </rPr>
      <t>+</t>
    </r>
    <r>
      <rPr>
        <sz val="11"/>
        <rFont val="宋体"/>
        <charset val="134"/>
      </rPr>
      <t>西梅味</t>
    </r>
    <r>
      <rPr>
        <sz val="11"/>
        <rFont val="Calibri"/>
        <family val="2"/>
      </rPr>
      <t>85g*3</t>
    </r>
    <r>
      <rPr>
        <sz val="11"/>
        <rFont val="宋体"/>
        <charset val="134"/>
      </rPr>
      <t>袋</t>
    </r>
    <r>
      <rPr>
        <sz val="11"/>
        <rFont val="Calibri"/>
        <family val="2"/>
      </rPr>
      <t xml:space="preserve"> </t>
    </r>
    <r>
      <rPr>
        <sz val="11"/>
        <rFont val="宋体"/>
        <charset val="134"/>
      </rPr>
      <t>原味</t>
    </r>
    <r>
      <rPr>
        <sz val="11"/>
        <rFont val="Calibri"/>
        <family val="2"/>
      </rPr>
      <t>85g*3</t>
    </r>
    <r>
      <rPr>
        <sz val="11"/>
        <rFont val="宋体"/>
        <charset val="134"/>
      </rPr>
      <t>袋</t>
    </r>
    <r>
      <rPr>
        <sz val="11"/>
        <rFont val="Calibri"/>
        <family val="2"/>
      </rPr>
      <t>+85g</t>
    </r>
    <r>
      <rPr>
        <sz val="11"/>
        <rFont val="宋体"/>
        <charset val="134"/>
      </rPr>
      <t>西梅味</t>
    </r>
    <r>
      <rPr>
        <sz val="11"/>
        <rFont val="Calibri"/>
        <family val="2"/>
      </rPr>
      <t>*3</t>
    </r>
    <r>
      <rPr>
        <sz val="11"/>
        <rFont val="宋体"/>
        <charset val="134"/>
      </rPr>
      <t>袋</t>
    </r>
  </si>
  <si>
    <r>
      <rPr>
        <sz val="11"/>
        <color theme="1"/>
        <rFont val="宋体"/>
        <charset val="134"/>
      </rPr>
      <t>卡士酸奶宝贝第二餐儿童酸奶原味</t>
    </r>
    <r>
      <rPr>
        <sz val="11"/>
        <color theme="1"/>
        <rFont val="Calibri"/>
        <family val="2"/>
      </rPr>
      <t>85g*3</t>
    </r>
    <r>
      <rPr>
        <sz val="11"/>
        <color theme="1"/>
        <rFont val="宋体"/>
        <charset val="134"/>
      </rPr>
      <t>袋</t>
    </r>
    <r>
      <rPr>
        <sz val="11"/>
        <color theme="1"/>
        <rFont val="Calibri"/>
        <family val="2"/>
      </rPr>
      <t>+</t>
    </r>
    <r>
      <rPr>
        <sz val="11"/>
        <color theme="1"/>
        <rFont val="宋体"/>
        <charset val="134"/>
      </rPr>
      <t>西梅味</t>
    </r>
    <r>
      <rPr>
        <sz val="11"/>
        <color theme="1"/>
        <rFont val="Calibri"/>
        <family val="2"/>
      </rPr>
      <t>85g*3</t>
    </r>
    <r>
      <rPr>
        <sz val="11"/>
        <color theme="1"/>
        <rFont val="宋体"/>
        <charset val="134"/>
      </rPr>
      <t>袋</t>
    </r>
    <r>
      <rPr>
        <sz val="11"/>
        <color theme="1"/>
        <rFont val="Calibri"/>
        <family val="2"/>
      </rPr>
      <t xml:space="preserve"> </t>
    </r>
    <r>
      <rPr>
        <sz val="11"/>
        <color theme="1"/>
        <rFont val="宋体"/>
        <charset val="134"/>
      </rPr>
      <t>原味</t>
    </r>
    <r>
      <rPr>
        <sz val="11"/>
        <color theme="1"/>
        <rFont val="Calibri"/>
        <family val="2"/>
      </rPr>
      <t>85g*3</t>
    </r>
    <r>
      <rPr>
        <sz val="11"/>
        <color theme="1"/>
        <rFont val="宋体"/>
        <charset val="134"/>
      </rPr>
      <t>袋</t>
    </r>
    <r>
      <rPr>
        <sz val="11"/>
        <color theme="1"/>
        <rFont val="Calibri"/>
        <family val="2"/>
      </rPr>
      <t>+85g</t>
    </r>
    <r>
      <rPr>
        <sz val="11"/>
        <color theme="1"/>
        <rFont val="宋体"/>
        <charset val="134"/>
      </rPr>
      <t>西梅味</t>
    </r>
    <r>
      <rPr>
        <sz val="11"/>
        <color theme="1"/>
        <rFont val="Calibri"/>
        <family val="2"/>
      </rPr>
      <t>*3</t>
    </r>
    <r>
      <rPr>
        <sz val="11"/>
        <color theme="1"/>
        <rFont val="宋体"/>
        <charset val="134"/>
      </rPr>
      <t>袋</t>
    </r>
  </si>
  <si>
    <r>
      <rPr>
        <sz val="11"/>
        <color theme="1"/>
        <rFont val="宋体"/>
        <charset val="134"/>
      </rPr>
      <t>渊响</t>
    </r>
    <r>
      <rPr>
        <sz val="11"/>
        <color theme="1"/>
        <rFont val="Calibri"/>
        <family val="2"/>
      </rPr>
      <t>01574</t>
    </r>
    <r>
      <rPr>
        <sz val="11"/>
        <color theme="1"/>
        <rFont val="宋体"/>
        <charset val="134"/>
      </rPr>
      <t>店</t>
    </r>
  </si>
  <si>
    <t>https://item.jd.com/10175355831173.html</t>
  </si>
  <si>
    <t>10175355831173</t>
  </si>
  <si>
    <r>
      <rPr>
        <sz val="11"/>
        <color theme="1"/>
        <rFont val="宋体"/>
        <charset val="134"/>
      </rPr>
      <t>元芳休闲食品店</t>
    </r>
  </si>
  <si>
    <t>https://item.jd.com/10202721254492.html</t>
  </si>
  <si>
    <t>10202721254492</t>
  </si>
  <si>
    <t>https://item.jd.com/10202569252318.html</t>
  </si>
  <si>
    <t>10202569252318</t>
  </si>
  <si>
    <r>
      <rPr>
        <sz val="11"/>
        <rFont val="宋体"/>
        <charset val="134"/>
      </rPr>
      <t>武汉源乳汇商贸有限公司</t>
    </r>
  </si>
  <si>
    <t>https://item.jd.com/10074367039891.html</t>
  </si>
  <si>
    <t>10074367039891</t>
  </si>
  <si>
    <r>
      <rPr>
        <sz val="11"/>
        <rFont val="宋体"/>
        <charset val="134"/>
      </rPr>
      <t>卡士低温酸奶宝贝第二餐</t>
    </r>
    <r>
      <rPr>
        <sz val="11"/>
        <rFont val="Calibri"/>
        <family val="2"/>
      </rPr>
      <t>85g</t>
    </r>
    <r>
      <rPr>
        <sz val="11"/>
        <rFont val="宋体"/>
        <charset val="134"/>
      </rPr>
      <t>袋装原味无蔗糖幼儿童宝宝佐餐零食酸牛奶</t>
    </r>
    <r>
      <rPr>
        <sz val="11"/>
        <rFont val="Calibri"/>
        <family val="2"/>
      </rPr>
      <t xml:space="preserve"> </t>
    </r>
    <r>
      <rPr>
        <sz val="11"/>
        <rFont val="宋体"/>
        <charset val="134"/>
      </rPr>
      <t>原味</t>
    </r>
    <r>
      <rPr>
        <sz val="11"/>
        <rFont val="Calibri"/>
        <family val="2"/>
      </rPr>
      <t>85g*6</t>
    </r>
    <r>
      <rPr>
        <sz val="11"/>
        <rFont val="宋体"/>
        <charset val="134"/>
      </rPr>
      <t>袋</t>
    </r>
  </si>
  <si>
    <r>
      <rPr>
        <sz val="11"/>
        <color theme="1"/>
        <rFont val="宋体"/>
        <charset val="134"/>
      </rPr>
      <t>卡士低温酸奶宝贝第二餐</t>
    </r>
    <r>
      <rPr>
        <sz val="11"/>
        <color theme="1"/>
        <rFont val="Calibri"/>
        <family val="2"/>
      </rPr>
      <t>85g</t>
    </r>
    <r>
      <rPr>
        <sz val="11"/>
        <color theme="1"/>
        <rFont val="宋体"/>
        <charset val="134"/>
      </rPr>
      <t>袋装原味无蔗糖幼儿童宝宝佐餐零食酸牛奶</t>
    </r>
    <r>
      <rPr>
        <sz val="11"/>
        <color theme="1"/>
        <rFont val="Calibri"/>
        <family val="2"/>
      </rPr>
      <t xml:space="preserve"> </t>
    </r>
    <r>
      <rPr>
        <sz val="11"/>
        <color theme="1"/>
        <rFont val="宋体"/>
        <charset val="134"/>
      </rPr>
      <t>原味</t>
    </r>
    <r>
      <rPr>
        <sz val="11"/>
        <color theme="1"/>
        <rFont val="Calibri"/>
        <family val="2"/>
      </rPr>
      <t>85g*6</t>
    </r>
    <r>
      <rPr>
        <sz val="11"/>
        <color theme="1"/>
        <rFont val="宋体"/>
        <charset val="134"/>
      </rPr>
      <t>袋</t>
    </r>
  </si>
  <si>
    <t>https://item.jd.com/10074367039890.html</t>
  </si>
  <si>
    <t>10074367039890</t>
  </si>
  <si>
    <r>
      <rPr>
        <sz val="11"/>
        <rFont val="宋体"/>
        <charset val="134"/>
      </rPr>
      <t>卡士低温酸奶宝贝第二餐</t>
    </r>
    <r>
      <rPr>
        <sz val="11"/>
        <rFont val="Calibri"/>
        <family val="2"/>
      </rPr>
      <t>85g</t>
    </r>
    <r>
      <rPr>
        <sz val="11"/>
        <rFont val="宋体"/>
        <charset val="134"/>
      </rPr>
      <t>袋装原味无蔗糖幼儿童宝宝佐餐零食酸牛奶</t>
    </r>
    <r>
      <rPr>
        <sz val="11"/>
        <rFont val="Calibri"/>
        <family val="2"/>
      </rPr>
      <t xml:space="preserve"> </t>
    </r>
    <r>
      <rPr>
        <sz val="11"/>
        <rFont val="宋体"/>
        <charset val="134"/>
      </rPr>
      <t>原味</t>
    </r>
    <r>
      <rPr>
        <sz val="11"/>
        <rFont val="Calibri"/>
        <family val="2"/>
      </rPr>
      <t>85g*4</t>
    </r>
    <r>
      <rPr>
        <sz val="11"/>
        <rFont val="宋体"/>
        <charset val="134"/>
      </rPr>
      <t>袋</t>
    </r>
  </si>
  <si>
    <r>
      <rPr>
        <sz val="11"/>
        <color theme="1"/>
        <rFont val="宋体"/>
        <charset val="134"/>
      </rPr>
      <t>卡士低温酸奶宝贝第二餐</t>
    </r>
    <r>
      <rPr>
        <sz val="11"/>
        <color theme="1"/>
        <rFont val="Calibri"/>
        <family val="2"/>
      </rPr>
      <t>85g</t>
    </r>
    <r>
      <rPr>
        <sz val="11"/>
        <color theme="1"/>
        <rFont val="宋体"/>
        <charset val="134"/>
      </rPr>
      <t>袋装原味无蔗糖幼儿童宝宝佐餐零食酸牛奶</t>
    </r>
    <r>
      <rPr>
        <sz val="11"/>
        <color theme="1"/>
        <rFont val="Calibri"/>
        <family val="2"/>
      </rPr>
      <t xml:space="preserve"> </t>
    </r>
    <r>
      <rPr>
        <sz val="11"/>
        <color theme="1"/>
        <rFont val="宋体"/>
        <charset val="134"/>
      </rPr>
      <t>原味</t>
    </r>
    <r>
      <rPr>
        <sz val="11"/>
        <color theme="1"/>
        <rFont val="Calibri"/>
        <family val="2"/>
      </rPr>
      <t>85g*4</t>
    </r>
    <r>
      <rPr>
        <sz val="11"/>
        <color theme="1"/>
        <rFont val="宋体"/>
        <charset val="134"/>
      </rPr>
      <t>袋</t>
    </r>
  </si>
  <si>
    <t>https://item.jd.com/10138377499123.html</t>
  </si>
  <si>
    <t>10138377499123</t>
  </si>
  <si>
    <r>
      <rPr>
        <sz val="11"/>
        <rFont val="宋体"/>
        <charset val="134"/>
      </rPr>
      <t>卡士酸奶宝贝第二餐</t>
    </r>
    <r>
      <rPr>
        <sz val="11"/>
        <rFont val="Calibri"/>
        <family val="2"/>
      </rPr>
      <t>85g*12</t>
    </r>
    <r>
      <rPr>
        <sz val="11"/>
        <rFont val="宋体"/>
        <charset val="134"/>
      </rPr>
      <t>袋装无蔗糖高钙儿童低温酸牛奶</t>
    </r>
    <r>
      <rPr>
        <sz val="11"/>
        <rFont val="Calibri"/>
        <family val="2"/>
      </rPr>
      <t xml:space="preserve"> </t>
    </r>
    <r>
      <rPr>
        <sz val="11"/>
        <rFont val="宋体"/>
        <charset val="134"/>
      </rPr>
      <t>卡士宝贝第二餐西梅味</t>
    </r>
    <r>
      <rPr>
        <sz val="11"/>
        <rFont val="Calibri"/>
        <family val="2"/>
      </rPr>
      <t>*12</t>
    </r>
    <r>
      <rPr>
        <sz val="11"/>
        <rFont val="宋体"/>
        <charset val="134"/>
      </rPr>
      <t>袋</t>
    </r>
  </si>
  <si>
    <r>
      <rPr>
        <sz val="11"/>
        <color theme="1"/>
        <rFont val="宋体"/>
        <charset val="134"/>
      </rPr>
      <t>卡士酸奶宝贝第二餐</t>
    </r>
    <r>
      <rPr>
        <sz val="11"/>
        <color theme="1"/>
        <rFont val="Calibri"/>
        <family val="2"/>
      </rPr>
      <t>85g*12</t>
    </r>
    <r>
      <rPr>
        <sz val="11"/>
        <color theme="1"/>
        <rFont val="宋体"/>
        <charset val="134"/>
      </rPr>
      <t>袋装无蔗糖高钙儿童低温酸牛奶</t>
    </r>
    <r>
      <rPr>
        <sz val="11"/>
        <color theme="1"/>
        <rFont val="Calibri"/>
        <family val="2"/>
      </rPr>
      <t xml:space="preserve"> </t>
    </r>
    <r>
      <rPr>
        <sz val="11"/>
        <color theme="1"/>
        <rFont val="宋体"/>
        <charset val="134"/>
      </rPr>
      <t>卡士宝贝第二餐西梅味</t>
    </r>
    <r>
      <rPr>
        <sz val="11"/>
        <color theme="1"/>
        <rFont val="Calibri"/>
        <family val="2"/>
      </rPr>
      <t>*12</t>
    </r>
    <r>
      <rPr>
        <sz val="11"/>
        <color theme="1"/>
        <rFont val="宋体"/>
        <charset val="134"/>
      </rPr>
      <t>袋</t>
    </r>
  </si>
  <si>
    <t>https://item.jd.com/10138377499118.html</t>
  </si>
  <si>
    <t>10138377499118</t>
  </si>
  <si>
    <r>
      <rPr>
        <sz val="11"/>
        <rFont val="宋体"/>
        <charset val="134"/>
      </rPr>
      <t>卡士酸奶宝贝第二餐</t>
    </r>
    <r>
      <rPr>
        <sz val="11"/>
        <rFont val="Calibri"/>
        <family val="2"/>
      </rPr>
      <t>85g*12</t>
    </r>
    <r>
      <rPr>
        <sz val="11"/>
        <rFont val="宋体"/>
        <charset val="134"/>
      </rPr>
      <t>袋装无蔗糖高钙儿童低温酸牛奶</t>
    </r>
    <r>
      <rPr>
        <sz val="11"/>
        <rFont val="Calibri"/>
        <family val="2"/>
      </rPr>
      <t xml:space="preserve"> </t>
    </r>
    <r>
      <rPr>
        <sz val="11"/>
        <rFont val="宋体"/>
        <charset val="134"/>
      </rPr>
      <t>卡士宝贝第二餐原味</t>
    </r>
    <r>
      <rPr>
        <sz val="11"/>
        <rFont val="Calibri"/>
        <family val="2"/>
      </rPr>
      <t>*6</t>
    </r>
    <r>
      <rPr>
        <sz val="11"/>
        <rFont val="宋体"/>
        <charset val="134"/>
      </rPr>
      <t>袋</t>
    </r>
  </si>
  <si>
    <r>
      <rPr>
        <sz val="11"/>
        <color theme="1"/>
        <rFont val="宋体"/>
        <charset val="134"/>
      </rPr>
      <t>卡士酸奶宝贝第二餐</t>
    </r>
    <r>
      <rPr>
        <sz val="11"/>
        <color theme="1"/>
        <rFont val="Calibri"/>
        <family val="2"/>
      </rPr>
      <t>85g*12</t>
    </r>
    <r>
      <rPr>
        <sz val="11"/>
        <color theme="1"/>
        <rFont val="宋体"/>
        <charset val="134"/>
      </rPr>
      <t>袋装无蔗糖高钙儿童低温酸牛奶</t>
    </r>
    <r>
      <rPr>
        <sz val="11"/>
        <color theme="1"/>
        <rFont val="Calibri"/>
        <family val="2"/>
      </rPr>
      <t xml:space="preserve"> </t>
    </r>
    <r>
      <rPr>
        <sz val="11"/>
        <color theme="1"/>
        <rFont val="宋体"/>
        <charset val="134"/>
      </rPr>
      <t>卡士宝贝第二餐原味</t>
    </r>
    <r>
      <rPr>
        <sz val="11"/>
        <color theme="1"/>
        <rFont val="Calibri"/>
        <family val="2"/>
      </rPr>
      <t>*6</t>
    </r>
    <r>
      <rPr>
        <sz val="11"/>
        <color theme="1"/>
        <rFont val="宋体"/>
        <charset val="134"/>
      </rPr>
      <t>袋</t>
    </r>
  </si>
  <si>
    <t>https://item.jd.com/10074367039893.html</t>
  </si>
  <si>
    <t>10074367039893</t>
  </si>
  <si>
    <r>
      <rPr>
        <sz val="11"/>
        <rFont val="宋体"/>
        <charset val="134"/>
      </rPr>
      <t>卡士低温酸奶宝贝第二餐</t>
    </r>
    <r>
      <rPr>
        <sz val="11"/>
        <rFont val="Calibri"/>
        <family val="2"/>
      </rPr>
      <t>85g</t>
    </r>
    <r>
      <rPr>
        <sz val="11"/>
        <rFont val="宋体"/>
        <charset val="134"/>
      </rPr>
      <t>袋装原味无蔗糖幼儿童宝宝佐餐零食酸牛奶</t>
    </r>
    <r>
      <rPr>
        <sz val="11"/>
        <rFont val="Calibri"/>
        <family val="2"/>
      </rPr>
      <t xml:space="preserve"> </t>
    </r>
    <r>
      <rPr>
        <sz val="11"/>
        <rFont val="宋体"/>
        <charset val="134"/>
      </rPr>
      <t>原味</t>
    </r>
    <r>
      <rPr>
        <sz val="11"/>
        <rFont val="Calibri"/>
        <family val="2"/>
      </rPr>
      <t>85g*18</t>
    </r>
    <r>
      <rPr>
        <sz val="11"/>
        <rFont val="宋体"/>
        <charset val="134"/>
      </rPr>
      <t>袋</t>
    </r>
  </si>
  <si>
    <r>
      <rPr>
        <sz val="11"/>
        <color theme="1"/>
        <rFont val="宋体"/>
        <charset val="134"/>
      </rPr>
      <t>卡士低温酸奶宝贝第二餐</t>
    </r>
    <r>
      <rPr>
        <sz val="11"/>
        <color theme="1"/>
        <rFont val="Calibri"/>
        <family val="2"/>
      </rPr>
      <t>85g</t>
    </r>
    <r>
      <rPr>
        <sz val="11"/>
        <color theme="1"/>
        <rFont val="宋体"/>
        <charset val="134"/>
      </rPr>
      <t>袋装原味无蔗糖幼儿童宝宝佐餐零食酸牛奶</t>
    </r>
    <r>
      <rPr>
        <sz val="11"/>
        <color theme="1"/>
        <rFont val="Calibri"/>
        <family val="2"/>
      </rPr>
      <t xml:space="preserve"> </t>
    </r>
    <r>
      <rPr>
        <sz val="11"/>
        <color theme="1"/>
        <rFont val="宋体"/>
        <charset val="134"/>
      </rPr>
      <t>原味</t>
    </r>
    <r>
      <rPr>
        <sz val="11"/>
        <color theme="1"/>
        <rFont val="Calibri"/>
        <family val="2"/>
      </rPr>
      <t>85g*18</t>
    </r>
    <r>
      <rPr>
        <sz val="11"/>
        <color theme="1"/>
        <rFont val="宋体"/>
        <charset val="134"/>
      </rPr>
      <t>袋</t>
    </r>
  </si>
  <si>
    <t>https://item.jd.com/10138377499120.html</t>
  </si>
  <si>
    <t>10138377499120</t>
  </si>
  <si>
    <r>
      <rPr>
        <sz val="11"/>
        <rFont val="宋体"/>
        <charset val="134"/>
      </rPr>
      <t>卡士酸奶宝贝第二餐</t>
    </r>
    <r>
      <rPr>
        <sz val="11"/>
        <rFont val="Calibri"/>
        <family val="2"/>
      </rPr>
      <t>85g*12</t>
    </r>
    <r>
      <rPr>
        <sz val="11"/>
        <rFont val="宋体"/>
        <charset val="134"/>
      </rPr>
      <t>袋装无蔗糖高钙儿童低温酸牛奶</t>
    </r>
    <r>
      <rPr>
        <sz val="11"/>
        <rFont val="Calibri"/>
        <family val="2"/>
      </rPr>
      <t xml:space="preserve"> </t>
    </r>
    <r>
      <rPr>
        <sz val="11"/>
        <rFont val="宋体"/>
        <charset val="134"/>
      </rPr>
      <t>卡士宝贝第二餐原味</t>
    </r>
    <r>
      <rPr>
        <sz val="11"/>
        <rFont val="Calibri"/>
        <family val="2"/>
      </rPr>
      <t>*12</t>
    </r>
    <r>
      <rPr>
        <sz val="11"/>
        <rFont val="宋体"/>
        <charset val="134"/>
      </rPr>
      <t>袋</t>
    </r>
  </si>
  <si>
    <r>
      <rPr>
        <sz val="11"/>
        <color theme="1"/>
        <rFont val="宋体"/>
        <charset val="134"/>
      </rPr>
      <t>卡士酸奶宝贝第二餐</t>
    </r>
    <r>
      <rPr>
        <sz val="11"/>
        <color theme="1"/>
        <rFont val="Calibri"/>
        <family val="2"/>
      </rPr>
      <t>85g*12</t>
    </r>
    <r>
      <rPr>
        <sz val="11"/>
        <color theme="1"/>
        <rFont val="宋体"/>
        <charset val="134"/>
      </rPr>
      <t>袋装无蔗糖高钙儿童低温酸牛奶</t>
    </r>
    <r>
      <rPr>
        <sz val="11"/>
        <color theme="1"/>
        <rFont val="Calibri"/>
        <family val="2"/>
      </rPr>
      <t xml:space="preserve"> </t>
    </r>
    <r>
      <rPr>
        <sz val="11"/>
        <color theme="1"/>
        <rFont val="宋体"/>
        <charset val="134"/>
      </rPr>
      <t>卡士宝贝第二餐原味</t>
    </r>
    <r>
      <rPr>
        <sz val="11"/>
        <color theme="1"/>
        <rFont val="Calibri"/>
        <family val="2"/>
      </rPr>
      <t>*12</t>
    </r>
    <r>
      <rPr>
        <sz val="11"/>
        <color theme="1"/>
        <rFont val="宋体"/>
        <charset val="134"/>
      </rPr>
      <t>袋</t>
    </r>
  </si>
  <si>
    <t>https://item.jd.com/10194233092532.html</t>
  </si>
  <si>
    <t>10194233092532</t>
  </si>
  <si>
    <r>
      <rPr>
        <sz val="11"/>
        <rFont val="宋体"/>
        <charset val="134"/>
      </rPr>
      <t>卡士酸奶宝贝第二餐</t>
    </r>
    <r>
      <rPr>
        <sz val="11"/>
        <rFont val="Calibri"/>
        <family val="2"/>
      </rPr>
      <t>85g*6/9/12/15</t>
    </r>
    <r>
      <rPr>
        <sz val="11"/>
        <rFont val="宋体"/>
        <charset val="134"/>
      </rPr>
      <t>袋</t>
    </r>
    <r>
      <rPr>
        <sz val="11"/>
        <rFont val="Calibri"/>
        <family val="2"/>
      </rPr>
      <t>0</t>
    </r>
    <r>
      <rPr>
        <sz val="11"/>
        <rFont val="宋体"/>
        <charset val="134"/>
      </rPr>
      <t>蔗糖原生高钙儿童酸奶整箱装</t>
    </r>
    <r>
      <rPr>
        <sz val="11"/>
        <rFont val="Calibri"/>
        <family val="2"/>
      </rPr>
      <t xml:space="preserve"> </t>
    </r>
    <r>
      <rPr>
        <sz val="11"/>
        <rFont val="宋体"/>
        <charset val="134"/>
      </rPr>
      <t>原味</t>
    </r>
    <r>
      <rPr>
        <sz val="11"/>
        <rFont val="Calibri"/>
        <family val="2"/>
      </rPr>
      <t>85g/</t>
    </r>
    <r>
      <rPr>
        <sz val="11"/>
        <rFont val="宋体"/>
        <charset val="134"/>
      </rPr>
      <t>袋</t>
    </r>
    <r>
      <rPr>
        <sz val="11"/>
        <rFont val="Calibri"/>
        <family val="2"/>
      </rPr>
      <t xml:space="preserve"> 9</t>
    </r>
    <r>
      <rPr>
        <sz val="11"/>
        <rFont val="宋体"/>
        <charset val="134"/>
      </rPr>
      <t>袋</t>
    </r>
  </si>
  <si>
    <r>
      <rPr>
        <sz val="11"/>
        <color theme="1"/>
        <rFont val="宋体"/>
        <charset val="134"/>
      </rPr>
      <t>卡士酸奶宝贝第二餐</t>
    </r>
    <r>
      <rPr>
        <sz val="11"/>
        <color theme="1"/>
        <rFont val="Calibri"/>
        <family val="2"/>
      </rPr>
      <t>85g*6/9/12/15</t>
    </r>
    <r>
      <rPr>
        <sz val="11"/>
        <color theme="1"/>
        <rFont val="宋体"/>
        <charset val="134"/>
      </rPr>
      <t>袋</t>
    </r>
    <r>
      <rPr>
        <sz val="11"/>
        <color theme="1"/>
        <rFont val="Calibri"/>
        <family val="2"/>
      </rPr>
      <t>0</t>
    </r>
    <r>
      <rPr>
        <sz val="11"/>
        <color theme="1"/>
        <rFont val="宋体"/>
        <charset val="134"/>
      </rPr>
      <t>蔗糖原生高钙儿童酸奶整箱装</t>
    </r>
    <r>
      <rPr>
        <sz val="11"/>
        <color theme="1"/>
        <rFont val="Calibri"/>
        <family val="2"/>
      </rPr>
      <t xml:space="preserve"> </t>
    </r>
    <r>
      <rPr>
        <sz val="11"/>
        <color theme="1"/>
        <rFont val="宋体"/>
        <charset val="134"/>
      </rPr>
      <t>原味</t>
    </r>
    <r>
      <rPr>
        <sz val="11"/>
        <color theme="1"/>
        <rFont val="Calibri"/>
        <family val="2"/>
      </rPr>
      <t>85g/</t>
    </r>
    <r>
      <rPr>
        <sz val="11"/>
        <color theme="1"/>
        <rFont val="宋体"/>
        <charset val="134"/>
      </rPr>
      <t>袋</t>
    </r>
    <r>
      <rPr>
        <sz val="11"/>
        <color theme="1"/>
        <rFont val="Calibri"/>
        <family val="2"/>
      </rPr>
      <t xml:space="preserve"> 9</t>
    </r>
    <r>
      <rPr>
        <sz val="11"/>
        <color theme="1"/>
        <rFont val="宋体"/>
        <charset val="134"/>
      </rPr>
      <t>袋</t>
    </r>
  </si>
  <si>
    <r>
      <rPr>
        <sz val="11"/>
        <color theme="1"/>
        <rFont val="宋体"/>
        <charset val="134"/>
      </rPr>
      <t>韵滋泓零食店</t>
    </r>
  </si>
  <si>
    <t>https://item.jd.com/10109947362475.html</t>
  </si>
  <si>
    <t>10109947362475</t>
  </si>
  <si>
    <r>
      <rPr>
        <sz val="11"/>
        <rFont val="宋体"/>
        <charset val="134"/>
      </rPr>
      <t>卡士宝贝第二餐</t>
    </r>
    <r>
      <rPr>
        <sz val="11"/>
        <rFont val="Calibri"/>
        <family val="2"/>
      </rPr>
      <t>85g*12</t>
    </r>
    <r>
      <rPr>
        <sz val="11"/>
        <rFont val="宋体"/>
        <charset val="134"/>
      </rPr>
      <t>袋原味无添加剂</t>
    </r>
    <r>
      <rPr>
        <sz val="11"/>
        <rFont val="Calibri"/>
        <family val="2"/>
      </rPr>
      <t>0</t>
    </r>
    <r>
      <rPr>
        <sz val="11"/>
        <rFont val="宋体"/>
        <charset val="134"/>
      </rPr>
      <t>蔗糖健康营养辅食儿童酸奶</t>
    </r>
    <r>
      <rPr>
        <sz val="11"/>
        <rFont val="Calibri"/>
        <family val="2"/>
      </rPr>
      <t xml:space="preserve"> </t>
    </r>
    <r>
      <rPr>
        <sz val="11"/>
        <rFont val="宋体"/>
        <charset val="134"/>
      </rPr>
      <t>原味</t>
    </r>
    <r>
      <rPr>
        <sz val="11"/>
        <rFont val="Calibri"/>
        <family val="2"/>
      </rPr>
      <t>85g*6</t>
    </r>
    <r>
      <rPr>
        <sz val="11"/>
        <rFont val="宋体"/>
        <charset val="134"/>
      </rPr>
      <t>袋</t>
    </r>
  </si>
  <si>
    <r>
      <rPr>
        <sz val="11"/>
        <color theme="1"/>
        <rFont val="宋体"/>
        <charset val="134"/>
      </rPr>
      <t>卡士宝贝第二餐</t>
    </r>
    <r>
      <rPr>
        <sz val="11"/>
        <color theme="1"/>
        <rFont val="Calibri"/>
        <family val="2"/>
      </rPr>
      <t>85g*12</t>
    </r>
    <r>
      <rPr>
        <sz val="11"/>
        <color theme="1"/>
        <rFont val="宋体"/>
        <charset val="134"/>
      </rPr>
      <t>袋原味无添加剂</t>
    </r>
    <r>
      <rPr>
        <sz val="11"/>
        <color theme="1"/>
        <rFont val="Calibri"/>
        <family val="2"/>
      </rPr>
      <t>0</t>
    </r>
    <r>
      <rPr>
        <sz val="11"/>
        <color theme="1"/>
        <rFont val="宋体"/>
        <charset val="134"/>
      </rPr>
      <t>蔗糖健康营养辅食儿童酸奶</t>
    </r>
    <r>
      <rPr>
        <sz val="11"/>
        <color theme="1"/>
        <rFont val="Calibri"/>
        <family val="2"/>
      </rPr>
      <t xml:space="preserve"> </t>
    </r>
    <r>
      <rPr>
        <sz val="11"/>
        <color theme="1"/>
        <rFont val="宋体"/>
        <charset val="134"/>
      </rPr>
      <t>原味</t>
    </r>
    <r>
      <rPr>
        <sz val="11"/>
        <color theme="1"/>
        <rFont val="Calibri"/>
        <family val="2"/>
      </rPr>
      <t>85g*6</t>
    </r>
    <r>
      <rPr>
        <sz val="11"/>
        <color theme="1"/>
        <rFont val="宋体"/>
        <charset val="134"/>
      </rPr>
      <t>袋</t>
    </r>
  </si>
  <si>
    <t>https://item.jd.com/10109947362476.html</t>
  </si>
  <si>
    <t>10109947362476</t>
  </si>
  <si>
    <r>
      <rPr>
        <sz val="11"/>
        <rFont val="宋体"/>
        <charset val="134"/>
      </rPr>
      <t>卡士宝贝第二餐</t>
    </r>
    <r>
      <rPr>
        <sz val="11"/>
        <rFont val="Calibri"/>
        <family val="2"/>
      </rPr>
      <t>85g*12</t>
    </r>
    <r>
      <rPr>
        <sz val="11"/>
        <rFont val="宋体"/>
        <charset val="134"/>
      </rPr>
      <t>袋原味无添加剂</t>
    </r>
    <r>
      <rPr>
        <sz val="11"/>
        <rFont val="Calibri"/>
        <family val="2"/>
      </rPr>
      <t>0</t>
    </r>
    <r>
      <rPr>
        <sz val="11"/>
        <rFont val="宋体"/>
        <charset val="134"/>
      </rPr>
      <t>蔗糖健康营养辅食儿童酸奶</t>
    </r>
    <r>
      <rPr>
        <sz val="11"/>
        <rFont val="Calibri"/>
        <family val="2"/>
      </rPr>
      <t xml:space="preserve"> </t>
    </r>
    <r>
      <rPr>
        <sz val="11"/>
        <rFont val="宋体"/>
        <charset val="134"/>
      </rPr>
      <t>原味</t>
    </r>
    <r>
      <rPr>
        <sz val="11"/>
        <rFont val="Calibri"/>
        <family val="2"/>
      </rPr>
      <t>85g*12</t>
    </r>
    <r>
      <rPr>
        <sz val="11"/>
        <rFont val="宋体"/>
        <charset val="134"/>
      </rPr>
      <t>袋</t>
    </r>
  </si>
  <si>
    <r>
      <rPr>
        <sz val="11"/>
        <color theme="1"/>
        <rFont val="宋体"/>
        <charset val="134"/>
      </rPr>
      <t>卡士宝贝第二餐</t>
    </r>
    <r>
      <rPr>
        <sz val="11"/>
        <color theme="1"/>
        <rFont val="Calibri"/>
        <family val="2"/>
      </rPr>
      <t>85g*12</t>
    </r>
    <r>
      <rPr>
        <sz val="11"/>
        <color theme="1"/>
        <rFont val="宋体"/>
        <charset val="134"/>
      </rPr>
      <t>袋原味无添加剂</t>
    </r>
    <r>
      <rPr>
        <sz val="11"/>
        <color theme="1"/>
        <rFont val="Calibri"/>
        <family val="2"/>
      </rPr>
      <t>0</t>
    </r>
    <r>
      <rPr>
        <sz val="11"/>
        <color theme="1"/>
        <rFont val="宋体"/>
        <charset val="134"/>
      </rPr>
      <t>蔗糖健康营养辅食儿童酸奶</t>
    </r>
    <r>
      <rPr>
        <sz val="11"/>
        <color theme="1"/>
        <rFont val="Calibri"/>
        <family val="2"/>
      </rPr>
      <t xml:space="preserve"> </t>
    </r>
    <r>
      <rPr>
        <sz val="11"/>
        <color theme="1"/>
        <rFont val="宋体"/>
        <charset val="134"/>
      </rPr>
      <t>原味</t>
    </r>
    <r>
      <rPr>
        <sz val="11"/>
        <color theme="1"/>
        <rFont val="Calibri"/>
        <family val="2"/>
      </rPr>
      <t>85g*12</t>
    </r>
    <r>
      <rPr>
        <sz val="11"/>
        <color theme="1"/>
        <rFont val="宋体"/>
        <charset val="134"/>
      </rPr>
      <t>袋</t>
    </r>
  </si>
  <si>
    <t>https://item.jd.com/10109947362477.html</t>
  </si>
  <si>
    <t>10109947362477</t>
  </si>
  <si>
    <r>
      <rPr>
        <sz val="11"/>
        <rFont val="宋体"/>
        <charset val="134"/>
      </rPr>
      <t>卡士宝贝第二餐</t>
    </r>
    <r>
      <rPr>
        <sz val="11"/>
        <rFont val="Calibri"/>
        <family val="2"/>
      </rPr>
      <t>85g*12</t>
    </r>
    <r>
      <rPr>
        <sz val="11"/>
        <rFont val="宋体"/>
        <charset val="134"/>
      </rPr>
      <t>袋原味无添加剂</t>
    </r>
    <r>
      <rPr>
        <sz val="11"/>
        <rFont val="Calibri"/>
        <family val="2"/>
      </rPr>
      <t>0</t>
    </r>
    <r>
      <rPr>
        <sz val="11"/>
        <rFont val="宋体"/>
        <charset val="134"/>
      </rPr>
      <t>蔗糖健康营养辅食儿童酸奶</t>
    </r>
    <r>
      <rPr>
        <sz val="11"/>
        <rFont val="Calibri"/>
        <family val="2"/>
      </rPr>
      <t xml:space="preserve"> </t>
    </r>
    <r>
      <rPr>
        <sz val="11"/>
        <rFont val="宋体"/>
        <charset val="134"/>
      </rPr>
      <t>原味</t>
    </r>
    <r>
      <rPr>
        <sz val="11"/>
        <rFont val="Calibri"/>
        <family val="2"/>
      </rPr>
      <t>85g*18</t>
    </r>
    <r>
      <rPr>
        <sz val="11"/>
        <rFont val="宋体"/>
        <charset val="134"/>
      </rPr>
      <t>袋</t>
    </r>
  </si>
  <si>
    <r>
      <rPr>
        <sz val="11"/>
        <color theme="1"/>
        <rFont val="宋体"/>
        <charset val="134"/>
      </rPr>
      <t>卡士宝贝第二餐</t>
    </r>
    <r>
      <rPr>
        <sz val="11"/>
        <color theme="1"/>
        <rFont val="Calibri"/>
        <family val="2"/>
      </rPr>
      <t>85g*12</t>
    </r>
    <r>
      <rPr>
        <sz val="11"/>
        <color theme="1"/>
        <rFont val="宋体"/>
        <charset val="134"/>
      </rPr>
      <t>袋原味无添加剂</t>
    </r>
    <r>
      <rPr>
        <sz val="11"/>
        <color theme="1"/>
        <rFont val="Calibri"/>
        <family val="2"/>
      </rPr>
      <t>0</t>
    </r>
    <r>
      <rPr>
        <sz val="11"/>
        <color theme="1"/>
        <rFont val="宋体"/>
        <charset val="134"/>
      </rPr>
      <t>蔗糖健康营养辅食儿童酸奶</t>
    </r>
    <r>
      <rPr>
        <sz val="11"/>
        <color theme="1"/>
        <rFont val="Calibri"/>
        <family val="2"/>
      </rPr>
      <t xml:space="preserve"> </t>
    </r>
    <r>
      <rPr>
        <sz val="11"/>
        <color theme="1"/>
        <rFont val="宋体"/>
        <charset val="134"/>
      </rPr>
      <t>原味</t>
    </r>
    <r>
      <rPr>
        <sz val="11"/>
        <color theme="1"/>
        <rFont val="Calibri"/>
        <family val="2"/>
      </rPr>
      <t>85g*18</t>
    </r>
    <r>
      <rPr>
        <sz val="11"/>
        <color theme="1"/>
        <rFont val="宋体"/>
        <charset val="134"/>
      </rPr>
      <t>袋</t>
    </r>
  </si>
  <si>
    <t>https://item.jd.com/10204894652588.html</t>
  </si>
  <si>
    <t>10204894652588</t>
  </si>
  <si>
    <t>https://item.jd.com/100003233977.html</t>
  </si>
  <si>
    <t>100003233977</t>
  </si>
  <si>
    <r>
      <rPr>
        <u/>
        <sz val="11"/>
        <rFont val="宋体"/>
        <charset val="134"/>
      </rPr>
      <t>卡士（</t>
    </r>
    <r>
      <rPr>
        <u/>
        <sz val="11"/>
        <rFont val="Calibri"/>
        <family val="2"/>
      </rPr>
      <t>CLASSY.KISS</t>
    </r>
    <r>
      <rPr>
        <u/>
        <sz val="11"/>
        <rFont val="宋体"/>
        <charset val="134"/>
      </rPr>
      <t>）餐后一小时</t>
    </r>
    <r>
      <rPr>
        <u/>
        <sz val="11"/>
        <rFont val="Calibri"/>
        <family val="2"/>
      </rPr>
      <t>250g*6</t>
    </r>
    <r>
      <rPr>
        <u/>
        <sz val="11"/>
        <rFont val="宋体"/>
        <charset val="134"/>
      </rPr>
      <t>瓶双歧杆菌</t>
    </r>
    <r>
      <rPr>
        <u/>
        <sz val="11"/>
        <rFont val="Calibri"/>
        <family val="2"/>
      </rPr>
      <t>C-I</t>
    </r>
    <r>
      <rPr>
        <u/>
        <sz val="11"/>
        <rFont val="宋体"/>
        <charset val="134"/>
      </rPr>
      <t>低温酸奶风味发酵乳</t>
    </r>
  </si>
  <si>
    <t>https://item.jd.com/10048553797636.html</t>
  </si>
  <si>
    <t>10048553797636</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</si>
  <si>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低温生牛乳双歧杆菌酸牛奶孕妇白领学生早餐奶</t>
    </r>
    <r>
      <rPr>
        <u/>
        <sz val="11"/>
        <rFont val="Calibri"/>
        <family val="2"/>
      </rPr>
      <t xml:space="preserve"> </t>
    </r>
    <r>
      <rPr>
        <u/>
        <sz val="11"/>
        <rFont val="宋体"/>
        <charset val="134"/>
      </rPr>
      <t>【</t>
    </r>
    <r>
      <rPr>
        <u/>
        <sz val="11"/>
        <rFont val="Calibri"/>
        <family val="2"/>
      </rPr>
      <t>3</t>
    </r>
    <r>
      <rPr>
        <u/>
        <sz val="11"/>
        <rFont val="宋体"/>
        <charset val="134"/>
      </rPr>
      <t>瓶】餐后一小时原味</t>
    </r>
    <r>
      <rPr>
        <u/>
        <sz val="11"/>
        <rFont val="Calibri"/>
        <family val="2"/>
      </rPr>
      <t>250g</t>
    </r>
  </si>
  <si>
    <r>
      <rPr>
        <sz val="12"/>
        <rFont val="宋体"/>
        <charset val="134"/>
      </rPr>
      <t>贝可零食店</t>
    </r>
  </si>
  <si>
    <t>https://item.jd.com/10105886880737.html</t>
  </si>
  <si>
    <t>10105886880737</t>
  </si>
  <si>
    <r>
      <rPr>
        <u/>
        <sz val="11"/>
        <rFont val="宋体"/>
        <charset val="134"/>
      </rPr>
      <t>食芳溢顺丰现货】卡士酸奶餐后一小时原味生牛乳双歧杆菌低温酸奶</t>
    </r>
    <r>
      <rPr>
        <u/>
        <sz val="11"/>
        <rFont val="Calibri"/>
        <family val="2"/>
      </rPr>
      <t xml:space="preserve"> </t>
    </r>
    <r>
      <rPr>
        <u/>
        <sz val="11"/>
        <rFont val="宋体"/>
        <charset val="134"/>
      </rPr>
      <t>餐后一小时</t>
    </r>
    <r>
      <rPr>
        <u/>
        <sz val="11"/>
        <rFont val="Calibri"/>
        <family val="2"/>
      </rPr>
      <t>*6</t>
    </r>
    <r>
      <rPr>
        <u/>
        <sz val="11"/>
        <rFont val="宋体"/>
        <charset val="134"/>
      </rPr>
      <t>瓶</t>
    </r>
  </si>
  <si>
    <t>https://item.jd.com/10177268056819.html</t>
  </si>
  <si>
    <t>10177268056819</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</si>
  <si>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8</t>
    </r>
    <r>
      <rPr>
        <u/>
        <sz val="11"/>
        <rFont val="宋体"/>
        <charset val="134"/>
      </rPr>
      <t>瓶】餐后一小时</t>
    </r>
    <r>
      <rPr>
        <u/>
        <sz val="11"/>
        <rFont val="Calibri"/>
        <family val="2"/>
      </rPr>
      <t>0</t>
    </r>
    <r>
      <rPr>
        <u/>
        <sz val="11"/>
        <rFont val="宋体"/>
        <charset val="134"/>
      </rPr>
      <t>蔗糖</t>
    </r>
    <r>
      <rPr>
        <u/>
        <sz val="11"/>
        <rFont val="Calibri"/>
        <family val="2"/>
      </rPr>
      <t>250g</t>
    </r>
  </si>
  <si>
    <r>
      <rPr>
        <sz val="12"/>
        <rFont val="宋体"/>
        <charset val="134"/>
      </rPr>
      <t>竹白沐粮油调味专营店</t>
    </r>
  </si>
  <si>
    <t>https://item.jd.com/10203614091385.html</t>
  </si>
  <si>
    <t>10203614091385</t>
  </si>
  <si>
    <r>
      <rPr>
        <u/>
        <sz val="11"/>
        <rFont val="宋体"/>
        <charset val="134"/>
      </rPr>
      <t>胖东来同款卡士酸奶餐后一小时</t>
    </r>
    <r>
      <rPr>
        <u/>
        <sz val="11"/>
        <rFont val="Calibri"/>
        <family val="2"/>
      </rPr>
      <t>250g</t>
    </r>
    <r>
      <rPr>
        <u/>
        <sz val="11"/>
        <rFont val="宋体"/>
        <charset val="134"/>
      </rPr>
      <t>益生菌风味发酵低温双歧杆菌年</t>
    </r>
    <r>
      <rPr>
        <u/>
        <sz val="11"/>
        <rFont val="Calibri"/>
        <family val="2"/>
      </rPr>
      <t xml:space="preserve"> </t>
    </r>
    <r>
      <rPr>
        <u/>
        <sz val="11"/>
        <rFont val="宋体"/>
        <charset val="134"/>
      </rPr>
      <t>餐后一小时</t>
    </r>
    <r>
      <rPr>
        <u/>
        <sz val="11"/>
        <rFont val="Calibri"/>
        <family val="2"/>
      </rPr>
      <t>*6</t>
    </r>
    <r>
      <rPr>
        <u/>
        <sz val="11"/>
        <rFont val="宋体"/>
        <charset val="134"/>
      </rPr>
      <t>瓶</t>
    </r>
    <r>
      <rPr>
        <u/>
        <sz val="11"/>
        <rFont val="Calibri"/>
        <family val="2"/>
      </rPr>
      <t>+</t>
    </r>
    <r>
      <rPr>
        <u/>
        <sz val="11"/>
        <rFont val="宋体"/>
        <charset val="134"/>
      </rPr>
      <t>送</t>
    </r>
    <r>
      <rPr>
        <u/>
        <sz val="11"/>
        <rFont val="Calibri"/>
        <family val="2"/>
      </rPr>
      <t>3</t>
    </r>
    <r>
      <rPr>
        <u/>
        <sz val="11"/>
        <rFont val="宋体"/>
        <charset val="134"/>
      </rPr>
      <t>瓶</t>
    </r>
  </si>
  <si>
    <t>https://item.jd.com/10110622641820.html</t>
  </si>
  <si>
    <t>10110622641820</t>
  </si>
  <si>
    <r>
      <rPr>
        <u/>
        <sz val="11"/>
        <rFont val="宋体"/>
        <charset val="134"/>
      </rPr>
      <t>卡士【顺丰速发】餐后一小时益生菌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蔗糖原味【</t>
    </r>
    <r>
      <rPr>
        <u/>
        <sz val="11"/>
        <rFont val="Calibri"/>
        <family val="2"/>
      </rPr>
      <t>250ml*12</t>
    </r>
    <r>
      <rPr>
        <u/>
        <sz val="11"/>
        <rFont val="宋体"/>
        <charset val="134"/>
      </rPr>
      <t>瓶】</t>
    </r>
  </si>
  <si>
    <t>https://item.jd.com/10139704723815.html</t>
  </si>
  <si>
    <t>10139704723815</t>
  </si>
  <si>
    <r>
      <rPr>
        <u/>
        <sz val="11"/>
        <rFont val="宋体"/>
        <charset val="134"/>
      </rPr>
      <t>卡士酸奶餐后一小时发酵乳</t>
    </r>
    <r>
      <rPr>
        <u/>
        <sz val="11"/>
        <rFont val="Calibri"/>
        <family val="2"/>
      </rPr>
      <t xml:space="preserve"> 250g/</t>
    </r>
    <r>
      <rPr>
        <u/>
        <sz val="11"/>
        <rFont val="宋体"/>
        <charset val="134"/>
      </rPr>
      <t>瓶</t>
    </r>
    <r>
      <rPr>
        <u/>
        <sz val="11"/>
        <rFont val="Calibri"/>
        <family val="2"/>
      </rPr>
      <t xml:space="preserve"> </t>
    </r>
    <r>
      <rPr>
        <u/>
        <sz val="11"/>
        <rFont val="宋体"/>
        <charset val="134"/>
      </rPr>
      <t>原味营养双歧杆菌风味发酵乳</t>
    </r>
    <r>
      <rPr>
        <u/>
        <sz val="11"/>
        <rFont val="Calibri"/>
        <family val="2"/>
      </rPr>
      <t xml:space="preserve"> </t>
    </r>
    <r>
      <rPr>
        <u/>
        <sz val="11"/>
        <rFont val="宋体"/>
        <charset val="134"/>
      </rPr>
      <t>餐后一小时原味</t>
    </r>
    <r>
      <rPr>
        <u/>
        <sz val="11"/>
        <rFont val="Calibri"/>
        <family val="2"/>
      </rPr>
      <t xml:space="preserve"> 3</t>
    </r>
    <r>
      <rPr>
        <u/>
        <sz val="11"/>
        <rFont val="宋体"/>
        <charset val="134"/>
      </rPr>
      <t>瓶</t>
    </r>
  </si>
  <si>
    <t>https://item.jd.com/10177268056823.html</t>
  </si>
  <si>
    <t>10177268056823</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</si>
  <si>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8</t>
    </r>
    <r>
      <rPr>
        <u/>
        <sz val="11"/>
        <rFont val="宋体"/>
        <charset val="134"/>
      </rPr>
      <t>瓶】餐后一小时原味</t>
    </r>
    <r>
      <rPr>
        <u/>
        <sz val="11"/>
        <rFont val="Calibri"/>
        <family val="2"/>
      </rPr>
      <t>250g</t>
    </r>
  </si>
  <si>
    <r>
      <rPr>
        <sz val="12"/>
        <rFont val="宋体"/>
        <charset val="134"/>
      </rPr>
      <t>汶茗零食店</t>
    </r>
  </si>
  <si>
    <t>https://item.jd.com/10180556374634.html</t>
  </si>
  <si>
    <t>10180556374634</t>
  </si>
  <si>
    <r>
      <rPr>
        <sz val="12"/>
        <rFont val="宋体"/>
        <charset val="134"/>
      </rPr>
      <t>悠然品质店</t>
    </r>
  </si>
  <si>
    <t>https://item.jd.com/10196680296138.html</t>
  </si>
  <si>
    <t>10196680296138</t>
  </si>
  <si>
    <r>
      <rPr>
        <u/>
        <sz val="11"/>
        <rFont val="宋体"/>
        <charset val="134"/>
      </rPr>
      <t>卡士酸奶餐后一小时</t>
    </r>
    <r>
      <rPr>
        <u/>
        <sz val="11"/>
        <rFont val="Calibri"/>
        <family val="2"/>
      </rPr>
      <t>250g</t>
    </r>
    <r>
      <rPr>
        <u/>
        <sz val="11"/>
        <rFont val="宋体"/>
        <charset val="134"/>
      </rPr>
      <t>益生菌风味发酵低温双歧杆菌</t>
    </r>
    <r>
      <rPr>
        <u/>
        <sz val="11"/>
        <rFont val="Calibri"/>
        <family val="2"/>
      </rPr>
      <t xml:space="preserve"> </t>
    </r>
    <r>
      <rPr>
        <u/>
        <sz val="11"/>
        <rFont val="宋体"/>
        <charset val="134"/>
      </rPr>
      <t>餐后一小时</t>
    </r>
    <r>
      <rPr>
        <u/>
        <sz val="11"/>
        <rFont val="Calibri"/>
        <family val="2"/>
      </rPr>
      <t>*2</t>
    </r>
    <r>
      <rPr>
        <u/>
        <sz val="11"/>
        <rFont val="宋体"/>
        <charset val="134"/>
      </rPr>
      <t>瓶</t>
    </r>
    <r>
      <rPr>
        <u/>
        <sz val="11"/>
        <rFont val="Calibri"/>
        <family val="2"/>
      </rPr>
      <t>+1</t>
    </r>
    <r>
      <rPr>
        <u/>
        <sz val="11"/>
        <rFont val="宋体"/>
        <charset val="134"/>
      </rPr>
      <t>瓶</t>
    </r>
  </si>
  <si>
    <r>
      <rPr>
        <sz val="12"/>
        <rFont val="宋体"/>
        <charset val="134"/>
      </rPr>
      <t>谷盈休闲食品店</t>
    </r>
  </si>
  <si>
    <t>https://item.jd.com/10141681243551.html</t>
  </si>
  <si>
    <t>10141681243551</t>
  </si>
  <si>
    <r>
      <rPr>
        <sz val="12"/>
        <rFont val="宋体"/>
        <charset val="134"/>
      </rPr>
      <t>汶茗精选店</t>
    </r>
  </si>
  <si>
    <t>https://item.jd.com/10196258555897.html</t>
  </si>
  <si>
    <t>10196258555897</t>
  </si>
  <si>
    <t>https://item.jd.com/10209276035533.html</t>
  </si>
  <si>
    <t>10209276035533</t>
  </si>
  <si>
    <r>
      <rPr>
        <u/>
        <sz val="11"/>
        <rFont val="宋体"/>
        <charset val="134"/>
      </rPr>
      <t>卡士【顺丰】卡士酸奶餐后一小时益生菌</t>
    </r>
    <r>
      <rPr>
        <u/>
        <sz val="11"/>
        <rFont val="Calibri"/>
        <family val="2"/>
      </rPr>
      <t xml:space="preserve"> </t>
    </r>
    <r>
      <rPr>
        <u/>
        <sz val="11"/>
        <rFont val="宋体"/>
        <charset val="134"/>
      </rPr>
      <t>低温</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4</t>
    </r>
    <r>
      <rPr>
        <u/>
        <sz val="11"/>
        <rFont val="宋体"/>
        <charset val="134"/>
      </rPr>
      <t>瓶</t>
    </r>
    <r>
      <rPr>
        <u/>
        <sz val="11"/>
        <rFont val="Calibri"/>
        <family val="2"/>
      </rPr>
      <t>+</t>
    </r>
    <r>
      <rPr>
        <u/>
        <sz val="11"/>
        <rFont val="宋体"/>
        <charset val="134"/>
      </rPr>
      <t>原味</t>
    </r>
    <r>
      <rPr>
        <u/>
        <sz val="11"/>
        <rFont val="Calibri"/>
        <family val="2"/>
      </rPr>
      <t>4</t>
    </r>
    <r>
      <rPr>
        <u/>
        <sz val="11"/>
        <rFont val="宋体"/>
        <charset val="134"/>
      </rPr>
      <t>瓶</t>
    </r>
  </si>
  <si>
    <t>https://item.jd.com/10199810055492.html</t>
  </si>
  <si>
    <t>10199810055492</t>
  </si>
  <si>
    <r>
      <rPr>
        <u/>
        <sz val="11"/>
        <rFont val="宋体"/>
        <charset val="134"/>
      </rPr>
      <t>胖东来同款卡士原味酸奶零糖酸奶原一小时益生菌低温学</t>
    </r>
    <r>
      <rPr>
        <u/>
        <sz val="11"/>
        <rFont val="Calibri"/>
        <family val="2"/>
      </rPr>
      <t>I</t>
    </r>
    <r>
      <rPr>
        <u/>
        <sz val="11"/>
        <rFont val="宋体"/>
        <charset val="134"/>
      </rPr>
      <t>生奶</t>
    </r>
    <r>
      <rPr>
        <u/>
        <sz val="11"/>
        <rFont val="Calibri"/>
        <family val="2"/>
      </rPr>
      <t xml:space="preserve"> </t>
    </r>
    <r>
      <rPr>
        <u/>
        <sz val="11"/>
        <rFont val="宋体"/>
        <charset val="134"/>
      </rPr>
      <t>餐后一小时</t>
    </r>
    <r>
      <rPr>
        <u/>
        <sz val="11"/>
        <rFont val="Calibri"/>
        <family val="2"/>
      </rPr>
      <t>250··g*3</t>
    </r>
    <r>
      <rPr>
        <u/>
        <sz val="11"/>
        <rFont val="宋体"/>
        <charset val="134"/>
      </rPr>
      <t>瓶【保质期</t>
    </r>
    <r>
      <rPr>
        <u/>
        <sz val="11"/>
        <rFont val="Calibri"/>
        <family val="2"/>
      </rPr>
      <t>25</t>
    </r>
    <r>
      <rPr>
        <u/>
        <sz val="11"/>
        <rFont val="宋体"/>
        <charset val="134"/>
      </rPr>
      <t>天】</t>
    </r>
  </si>
  <si>
    <r>
      <rPr>
        <sz val="12"/>
        <rFont val="Calibri"/>
        <family val="2"/>
      </rPr>
      <t xml:space="preserve">CLASSY·KISS </t>
    </r>
    <r>
      <rPr>
        <sz val="12"/>
        <rFont val="宋体"/>
        <charset val="134"/>
      </rPr>
      <t>卡士官方旗舰店</t>
    </r>
  </si>
  <si>
    <t>https://item.jd.com/10083004265389.html</t>
  </si>
  <si>
    <t>10083004265389</t>
  </si>
  <si>
    <r>
      <rPr>
        <u/>
        <sz val="11"/>
        <rFont val="宋体"/>
        <charset val="134"/>
      </rPr>
      <t>卡士</t>
    </r>
    <r>
      <rPr>
        <u/>
        <sz val="11"/>
        <rFont val="Calibri"/>
        <family val="2"/>
      </rPr>
      <t xml:space="preserve">CLASSY·KISS </t>
    </r>
    <r>
      <rPr>
        <u/>
        <sz val="11"/>
        <rFont val="宋体"/>
        <charset val="134"/>
      </rPr>
      <t>餐后一小时</t>
    </r>
    <r>
      <rPr>
        <u/>
        <sz val="11"/>
        <rFont val="Calibri"/>
        <family val="2"/>
      </rPr>
      <t>0</t>
    </r>
    <r>
      <rPr>
        <u/>
        <sz val="11"/>
        <rFont val="宋体"/>
        <charset val="134"/>
      </rPr>
      <t>蔗糖</t>
    </r>
    <r>
      <rPr>
        <u/>
        <sz val="11"/>
        <rFont val="Calibri"/>
        <family val="2"/>
      </rPr>
      <t xml:space="preserve"> 250g </t>
    </r>
    <r>
      <rPr>
        <u/>
        <sz val="11"/>
        <rFont val="宋体"/>
        <charset val="134"/>
      </rPr>
      <t>双歧杆菌</t>
    </r>
    <r>
      <rPr>
        <u/>
        <sz val="11"/>
        <rFont val="Calibri"/>
        <family val="2"/>
      </rPr>
      <t xml:space="preserve">C-I </t>
    </r>
    <r>
      <rPr>
        <u/>
        <sz val="11"/>
        <rFont val="宋体"/>
        <charset val="134"/>
      </rPr>
      <t>风味发酵乳</t>
    </r>
    <r>
      <rPr>
        <u/>
        <sz val="11"/>
        <rFont val="Calibri"/>
        <family val="2"/>
      </rPr>
      <t xml:space="preserve"> </t>
    </r>
    <r>
      <rPr>
        <u/>
        <sz val="11"/>
        <rFont val="宋体"/>
        <charset val="134"/>
      </rPr>
      <t>餐后一小时</t>
    </r>
    <r>
      <rPr>
        <u/>
        <sz val="11"/>
        <rFont val="Calibri"/>
        <family val="2"/>
      </rPr>
      <t>0</t>
    </r>
    <r>
      <rPr>
        <u/>
        <sz val="11"/>
        <rFont val="宋体"/>
        <charset val="134"/>
      </rPr>
      <t>蔗糖</t>
    </r>
    <r>
      <rPr>
        <u/>
        <sz val="11"/>
        <rFont val="Calibri"/>
        <family val="2"/>
      </rPr>
      <t>250g*9</t>
    </r>
    <r>
      <rPr>
        <u/>
        <sz val="11"/>
        <rFont val="宋体"/>
        <charset val="134"/>
      </rPr>
      <t>瓶</t>
    </r>
  </si>
  <si>
    <t>https://item.jd.com/10177268056815.html</t>
  </si>
  <si>
    <t>10177268056815</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</si>
  <si>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【礼盒款】</t>
    </r>
    <r>
      <rPr>
        <u/>
        <sz val="11"/>
        <rFont val="Calibri"/>
        <family val="2"/>
      </rPr>
      <t>8</t>
    </r>
    <r>
      <rPr>
        <u/>
        <sz val="11"/>
        <rFont val="宋体"/>
        <charset val="134"/>
      </rPr>
      <t>瓶餐后一小时</t>
    </r>
    <r>
      <rPr>
        <u/>
        <sz val="11"/>
        <rFont val="Calibri"/>
        <family val="2"/>
      </rPr>
      <t>0</t>
    </r>
    <r>
      <rPr>
        <u/>
        <sz val="11"/>
        <rFont val="宋体"/>
        <charset val="134"/>
      </rPr>
      <t>蔗糖</t>
    </r>
    <r>
      <rPr>
        <u/>
        <sz val="11"/>
        <rFont val="Calibri"/>
        <family val="2"/>
      </rPr>
      <t>250g</t>
    </r>
  </si>
  <si>
    <r>
      <rPr>
        <sz val="12"/>
        <rFont val="宋体"/>
        <charset val="134"/>
      </rPr>
      <t>宁宁食品严选店</t>
    </r>
  </si>
  <si>
    <t>https://item.jd.com/10166384382391.html</t>
  </si>
  <si>
    <t>10166384382391</t>
  </si>
  <si>
    <r>
      <rPr>
        <u/>
        <sz val="11"/>
        <rFont val="宋体"/>
        <charset val="134"/>
      </rPr>
      <t>卡士餐后一小时</t>
    </r>
    <r>
      <rPr>
        <u/>
        <sz val="11"/>
        <rFont val="Calibri"/>
        <family val="2"/>
      </rPr>
      <t>0</t>
    </r>
    <r>
      <rPr>
        <u/>
        <sz val="11"/>
        <rFont val="宋体"/>
        <charset val="134"/>
      </rPr>
      <t>蔗糖风味发酵乳低温奶学生奶早餐奶营养</t>
    </r>
    <r>
      <rPr>
        <u/>
        <sz val="11"/>
        <rFont val="Calibri"/>
        <family val="2"/>
      </rPr>
      <t>250g*6</t>
    </r>
    <r>
      <rPr>
        <u/>
        <sz val="11"/>
        <rFont val="宋体"/>
        <charset val="134"/>
      </rPr>
      <t>瓶</t>
    </r>
  </si>
  <si>
    <t>https://item.jd.com/10177268056816.html</t>
  </si>
  <si>
    <t>10177268056816</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</si>
  <si>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【礼盒款】</t>
    </r>
    <r>
      <rPr>
        <u/>
        <sz val="11"/>
        <rFont val="Calibri"/>
        <family val="2"/>
      </rPr>
      <t>8</t>
    </r>
    <r>
      <rPr>
        <u/>
        <sz val="11"/>
        <rFont val="宋体"/>
        <charset val="134"/>
      </rPr>
      <t>瓶餐后一小时原味</t>
    </r>
    <r>
      <rPr>
        <u/>
        <sz val="11"/>
        <rFont val="Calibri"/>
        <family val="2"/>
      </rPr>
      <t>250g</t>
    </r>
  </si>
  <si>
    <t>https://item.jd.com/10119380142816.html</t>
  </si>
  <si>
    <t>10119380142816</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</si>
  <si>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低温生牛乳双歧杆菌酸牛奶孕妇白领学生早餐奶</t>
    </r>
    <r>
      <rPr>
        <u/>
        <sz val="11"/>
        <rFont val="Calibri"/>
        <family val="2"/>
      </rPr>
      <t xml:space="preserve"> </t>
    </r>
    <r>
      <rPr>
        <u/>
        <sz val="11"/>
        <rFont val="宋体"/>
        <charset val="134"/>
      </rPr>
      <t>【</t>
    </r>
    <r>
      <rPr>
        <u/>
        <sz val="11"/>
        <rFont val="Calibri"/>
        <family val="2"/>
      </rPr>
      <t>6</t>
    </r>
    <r>
      <rPr>
        <u/>
        <sz val="11"/>
        <rFont val="宋体"/>
        <charset val="134"/>
      </rPr>
      <t>瓶】餐后一小时组合各三瓶</t>
    </r>
  </si>
  <si>
    <r>
      <rPr>
        <sz val="12"/>
        <rFont val="宋体"/>
        <charset val="134"/>
      </rPr>
      <t>京瀚食品特购店</t>
    </r>
  </si>
  <si>
    <t>https://item.jd.com/10134488569880.html</t>
  </si>
  <si>
    <t>10134488569880</t>
  </si>
  <si>
    <r>
      <rPr>
        <u/>
        <sz val="11"/>
        <rFont val="宋体"/>
        <charset val="134"/>
      </rPr>
      <t>卡士酸奶餐后一小时</t>
    </r>
    <r>
      <rPr>
        <u/>
        <sz val="11"/>
        <rFont val="Calibri"/>
        <family val="2"/>
      </rPr>
      <t>0</t>
    </r>
    <r>
      <rPr>
        <u/>
        <sz val="11"/>
        <rFont val="宋体"/>
        <charset val="134"/>
      </rPr>
      <t>蔗糖含膳食纤维风味发酵乳低温酸奶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卡士餐后一小时</t>
    </r>
    <r>
      <rPr>
        <u/>
        <sz val="11"/>
        <rFont val="Calibri"/>
        <family val="2"/>
      </rPr>
      <t>0</t>
    </r>
    <r>
      <rPr>
        <u/>
        <sz val="11"/>
        <rFont val="宋体"/>
        <charset val="134"/>
      </rPr>
      <t>蔗糖</t>
    </r>
    <r>
      <rPr>
        <u/>
        <sz val="11"/>
        <rFont val="Calibri"/>
        <family val="2"/>
      </rPr>
      <t>250g*10</t>
    </r>
    <r>
      <rPr>
        <u/>
        <sz val="11"/>
        <rFont val="宋体"/>
        <charset val="134"/>
      </rPr>
      <t>瓶</t>
    </r>
  </si>
  <si>
    <t>https://item.jd.com/10110622641822.html</t>
  </si>
  <si>
    <t>10110622641822</t>
  </si>
  <si>
    <r>
      <rPr>
        <u/>
        <sz val="11"/>
        <rFont val="宋体"/>
        <charset val="134"/>
      </rPr>
      <t>卡士【顺丰速发】餐后一小时益生菌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6</t>
    </r>
    <r>
      <rPr>
        <u/>
        <sz val="11"/>
        <rFont val="宋体"/>
        <charset val="134"/>
      </rPr>
      <t>瓶</t>
    </r>
    <r>
      <rPr>
        <u/>
        <sz val="11"/>
        <rFont val="Calibri"/>
        <family val="2"/>
      </rPr>
      <t>+</t>
    </r>
    <r>
      <rPr>
        <u/>
        <sz val="11"/>
        <rFont val="宋体"/>
        <charset val="134"/>
      </rPr>
      <t>原味</t>
    </r>
    <r>
      <rPr>
        <u/>
        <sz val="11"/>
        <rFont val="Calibri"/>
        <family val="2"/>
      </rPr>
      <t>6</t>
    </r>
    <r>
      <rPr>
        <u/>
        <sz val="11"/>
        <rFont val="宋体"/>
        <charset val="134"/>
      </rPr>
      <t>瓶</t>
    </r>
  </si>
  <si>
    <t>https://item.jd.com/10209276035536.html</t>
  </si>
  <si>
    <t>10209276035536</t>
  </si>
  <si>
    <r>
      <rPr>
        <u/>
        <sz val="11"/>
        <rFont val="宋体"/>
        <charset val="134"/>
      </rPr>
      <t>卡士【顺丰】卡士酸奶餐后一小时益生菌</t>
    </r>
    <r>
      <rPr>
        <u/>
        <sz val="11"/>
        <rFont val="Calibri"/>
        <family val="2"/>
      </rPr>
      <t xml:space="preserve"> </t>
    </r>
    <r>
      <rPr>
        <u/>
        <sz val="11"/>
        <rFont val="宋体"/>
        <charset val="134"/>
      </rPr>
      <t>低温</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5</t>
    </r>
    <r>
      <rPr>
        <u/>
        <sz val="11"/>
        <rFont val="宋体"/>
        <charset val="134"/>
      </rPr>
      <t>瓶</t>
    </r>
    <r>
      <rPr>
        <u/>
        <sz val="11"/>
        <rFont val="Calibri"/>
        <family val="2"/>
      </rPr>
      <t>+</t>
    </r>
    <r>
      <rPr>
        <u/>
        <sz val="11"/>
        <rFont val="宋体"/>
        <charset val="134"/>
      </rPr>
      <t>原味</t>
    </r>
    <r>
      <rPr>
        <u/>
        <sz val="11"/>
        <rFont val="Calibri"/>
        <family val="2"/>
      </rPr>
      <t>5</t>
    </r>
    <r>
      <rPr>
        <u/>
        <sz val="11"/>
        <rFont val="宋体"/>
        <charset val="134"/>
      </rPr>
      <t>瓶</t>
    </r>
  </si>
  <si>
    <t>https://item.jd.com/10203614091383.html</t>
  </si>
  <si>
    <t>10203614091383</t>
  </si>
  <si>
    <r>
      <rPr>
        <u/>
        <sz val="11"/>
        <rFont val="宋体"/>
        <charset val="134"/>
      </rPr>
      <t>胖东来同款卡士酸奶餐后一小时</t>
    </r>
    <r>
      <rPr>
        <u/>
        <sz val="11"/>
        <rFont val="Calibri"/>
        <family val="2"/>
      </rPr>
      <t>250g</t>
    </r>
    <r>
      <rPr>
        <u/>
        <sz val="11"/>
        <rFont val="宋体"/>
        <charset val="134"/>
      </rPr>
      <t>益生菌风味发酵低温双歧杆菌年</t>
    </r>
    <r>
      <rPr>
        <u/>
        <sz val="11"/>
        <rFont val="Calibri"/>
        <family val="2"/>
      </rPr>
      <t xml:space="preserve"> </t>
    </r>
    <r>
      <rPr>
        <u/>
        <sz val="11"/>
        <rFont val="宋体"/>
        <charset val="134"/>
      </rPr>
      <t>餐后一小时</t>
    </r>
    <r>
      <rPr>
        <u/>
        <sz val="11"/>
        <rFont val="Calibri"/>
        <family val="2"/>
      </rPr>
      <t>*2</t>
    </r>
    <r>
      <rPr>
        <u/>
        <sz val="11"/>
        <rFont val="宋体"/>
        <charset val="134"/>
      </rPr>
      <t>瓶</t>
    </r>
    <r>
      <rPr>
        <u/>
        <sz val="11"/>
        <rFont val="Calibri"/>
        <family val="2"/>
      </rPr>
      <t>+</t>
    </r>
    <r>
      <rPr>
        <u/>
        <sz val="11"/>
        <rFont val="宋体"/>
        <charset val="134"/>
      </rPr>
      <t>送</t>
    </r>
    <r>
      <rPr>
        <u/>
        <sz val="11"/>
        <rFont val="Calibri"/>
        <family val="2"/>
      </rPr>
      <t>1</t>
    </r>
    <r>
      <rPr>
        <u/>
        <sz val="11"/>
        <rFont val="宋体"/>
        <charset val="134"/>
      </rPr>
      <t>瓶</t>
    </r>
  </si>
  <si>
    <r>
      <rPr>
        <sz val="12"/>
        <rFont val="宋体"/>
        <charset val="134"/>
      </rPr>
      <t>松序甄选店</t>
    </r>
  </si>
  <si>
    <t>https://item.jd.com/10207980237233.html</t>
  </si>
  <si>
    <t>10207980237233</t>
  </si>
  <si>
    <t>https://item.jd.com/69505190829.html</t>
  </si>
  <si>
    <t>69505190829</t>
  </si>
  <si>
    <r>
      <rPr>
        <u/>
        <sz val="11"/>
        <rFont val="宋体"/>
        <charset val="134"/>
      </rPr>
      <t>卡士</t>
    </r>
    <r>
      <rPr>
        <u/>
        <sz val="11"/>
        <rFont val="Calibri"/>
        <family val="2"/>
      </rPr>
      <t xml:space="preserve">CLASSY·KISS </t>
    </r>
    <r>
      <rPr>
        <u/>
        <sz val="11"/>
        <rFont val="宋体"/>
        <charset val="134"/>
      </rPr>
      <t>餐后一小时</t>
    </r>
    <r>
      <rPr>
        <u/>
        <sz val="11"/>
        <rFont val="Calibri"/>
        <family val="2"/>
      </rPr>
      <t xml:space="preserve">250g </t>
    </r>
    <r>
      <rPr>
        <u/>
        <sz val="11"/>
        <rFont val="宋体"/>
        <charset val="134"/>
      </rPr>
      <t>双歧杆菌</t>
    </r>
    <r>
      <rPr>
        <u/>
        <sz val="11"/>
        <rFont val="Calibri"/>
        <family val="2"/>
      </rPr>
      <t xml:space="preserve">C-I </t>
    </r>
    <r>
      <rPr>
        <u/>
        <sz val="11"/>
        <rFont val="宋体"/>
        <charset val="134"/>
      </rPr>
      <t>风味发酵乳</t>
    </r>
    <r>
      <rPr>
        <u/>
        <sz val="11"/>
        <rFont val="Calibri"/>
        <family val="2"/>
      </rPr>
      <t xml:space="preserve"> </t>
    </r>
    <r>
      <rPr>
        <u/>
        <sz val="11"/>
        <rFont val="宋体"/>
        <charset val="134"/>
      </rPr>
      <t>原味</t>
    </r>
    <r>
      <rPr>
        <u/>
        <sz val="11"/>
        <rFont val="Calibri"/>
        <family val="2"/>
      </rPr>
      <t xml:space="preserve"> 9</t>
    </r>
    <r>
      <rPr>
        <u/>
        <sz val="11"/>
        <rFont val="宋体"/>
        <charset val="134"/>
      </rPr>
      <t>瓶</t>
    </r>
  </si>
  <si>
    <t>https://item.jd.com/10177268056817.html</t>
  </si>
  <si>
    <t>10177268056817</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</si>
  <si>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3</t>
    </r>
    <r>
      <rPr>
        <u/>
        <sz val="11"/>
        <rFont val="宋体"/>
        <charset val="134"/>
      </rPr>
      <t>瓶】餐后一小时</t>
    </r>
    <r>
      <rPr>
        <u/>
        <sz val="11"/>
        <rFont val="Calibri"/>
        <family val="2"/>
      </rPr>
      <t>0</t>
    </r>
    <r>
      <rPr>
        <u/>
        <sz val="11"/>
        <rFont val="宋体"/>
        <charset val="134"/>
      </rPr>
      <t>蔗糖</t>
    </r>
    <r>
      <rPr>
        <u/>
        <sz val="11"/>
        <rFont val="Calibri"/>
        <family val="2"/>
      </rPr>
      <t>250g</t>
    </r>
  </si>
  <si>
    <t>https://item.jd.com/10209276035535.html</t>
  </si>
  <si>
    <t>10209276035535</t>
  </si>
  <si>
    <r>
      <rPr>
        <u/>
        <sz val="11"/>
        <rFont val="宋体"/>
        <charset val="134"/>
      </rPr>
      <t>卡士【顺丰】卡士酸奶餐后一小时益生菌</t>
    </r>
    <r>
      <rPr>
        <u/>
        <sz val="11"/>
        <rFont val="Calibri"/>
        <family val="2"/>
      </rPr>
      <t xml:space="preserve"> </t>
    </r>
    <r>
      <rPr>
        <u/>
        <sz val="11"/>
        <rFont val="宋体"/>
        <charset val="134"/>
      </rPr>
      <t>低温</t>
    </r>
    <r>
      <rPr>
        <u/>
        <sz val="11"/>
        <rFont val="Calibri"/>
        <family val="2"/>
      </rPr>
      <t xml:space="preserve"> </t>
    </r>
    <r>
      <rPr>
        <u/>
        <sz val="11"/>
        <rFont val="宋体"/>
        <charset val="134"/>
      </rPr>
      <t>酸奶</t>
    </r>
    <r>
      <rPr>
        <u/>
        <sz val="11"/>
        <rFont val="Calibri"/>
        <family val="2"/>
      </rPr>
      <t xml:space="preserve"> </t>
    </r>
    <r>
      <rPr>
        <u/>
        <sz val="11"/>
        <rFont val="宋体"/>
        <charset val="134"/>
      </rPr>
      <t>原味【</t>
    </r>
    <r>
      <rPr>
        <u/>
        <sz val="11"/>
        <rFont val="Calibri"/>
        <family val="2"/>
      </rPr>
      <t>250ml*10</t>
    </r>
    <r>
      <rPr>
        <u/>
        <sz val="11"/>
        <rFont val="宋体"/>
        <charset val="134"/>
      </rPr>
      <t>瓶】</t>
    </r>
  </si>
  <si>
    <t>https://item.jd.com/10196258555896.html</t>
  </si>
  <si>
    <t>10196258555896</t>
  </si>
  <si>
    <t>https://item.jd.com/10209276035534.html</t>
  </si>
  <si>
    <t>10209276035534</t>
  </si>
  <si>
    <r>
      <rPr>
        <u/>
        <sz val="11"/>
        <rFont val="宋体"/>
        <charset val="134"/>
      </rPr>
      <t>卡士【顺丰】卡士酸奶餐后一小时益生菌</t>
    </r>
    <r>
      <rPr>
        <u/>
        <sz val="11"/>
        <rFont val="Calibri"/>
        <family val="2"/>
      </rPr>
      <t xml:space="preserve"> </t>
    </r>
    <r>
      <rPr>
        <u/>
        <sz val="11"/>
        <rFont val="宋体"/>
        <charset val="134"/>
      </rPr>
      <t>低温</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250ml*10</t>
    </r>
    <r>
      <rPr>
        <u/>
        <sz val="11"/>
        <rFont val="宋体"/>
        <charset val="134"/>
      </rPr>
      <t>瓶】</t>
    </r>
  </si>
  <si>
    <t>https://item.jd.com/10105886880739.html</t>
  </si>
  <si>
    <t>10105886880739</t>
  </si>
  <si>
    <r>
      <rPr>
        <u/>
        <sz val="11"/>
        <rFont val="宋体"/>
        <charset val="134"/>
      </rPr>
      <t>食芳溢顺丰现货】卡士酸奶餐后一小时原味生牛乳双歧杆菌低温酸奶</t>
    </r>
    <r>
      <rPr>
        <u/>
        <sz val="11"/>
        <rFont val="Calibri"/>
        <family val="2"/>
      </rPr>
      <t xml:space="preserve"> </t>
    </r>
    <r>
      <rPr>
        <u/>
        <sz val="11"/>
        <rFont val="宋体"/>
        <charset val="134"/>
      </rPr>
      <t>餐后一小时</t>
    </r>
    <r>
      <rPr>
        <u/>
        <sz val="11"/>
        <rFont val="Calibri"/>
        <family val="2"/>
      </rPr>
      <t>*9</t>
    </r>
    <r>
      <rPr>
        <u/>
        <sz val="11"/>
        <rFont val="宋体"/>
        <charset val="134"/>
      </rPr>
      <t>瓶</t>
    </r>
  </si>
  <si>
    <t>https://item.jd.com/10175573762998.html</t>
  </si>
  <si>
    <t>10175573762998</t>
  </si>
  <si>
    <r>
      <rPr>
        <u/>
        <sz val="11"/>
        <rFont val="宋体"/>
        <charset val="134"/>
      </rPr>
      <t>卡士（</t>
    </r>
    <r>
      <rPr>
        <u/>
        <sz val="11"/>
        <rFont val="Calibri"/>
        <family val="2"/>
      </rPr>
      <t>CLASSY.KISS</t>
    </r>
    <r>
      <rPr>
        <u/>
        <sz val="11"/>
        <rFont val="宋体"/>
        <charset val="134"/>
      </rPr>
      <t>）</t>
    </r>
    <r>
      <rPr>
        <u/>
        <sz val="11"/>
        <rFont val="Calibri"/>
        <family val="2"/>
      </rPr>
      <t>0</t>
    </r>
    <r>
      <rPr>
        <u/>
        <sz val="11"/>
        <rFont val="宋体"/>
        <charset val="134"/>
      </rPr>
      <t>蔗糖餐后一小时发酵乳</t>
    </r>
    <r>
      <rPr>
        <u/>
        <sz val="11"/>
        <rFont val="Calibri"/>
        <family val="2"/>
      </rPr>
      <t>250g</t>
    </r>
    <r>
      <rPr>
        <u/>
        <sz val="11"/>
        <rFont val="宋体"/>
        <charset val="134"/>
      </rPr>
      <t>原味酸奶益生菌酸牛奶孕妇白领早餐奶</t>
    </r>
    <r>
      <rPr>
        <u/>
        <sz val="11"/>
        <rFont val="Calibri"/>
        <family val="2"/>
      </rPr>
      <t xml:space="preserve"> </t>
    </r>
    <r>
      <rPr>
        <u/>
        <sz val="11"/>
        <rFont val="宋体"/>
        <charset val="134"/>
      </rPr>
      <t>【</t>
    </r>
    <r>
      <rPr>
        <u/>
        <sz val="11"/>
        <rFont val="Calibri"/>
        <family val="2"/>
      </rPr>
      <t>8</t>
    </r>
    <r>
      <rPr>
        <u/>
        <sz val="11"/>
        <rFont val="宋体"/>
        <charset val="134"/>
      </rPr>
      <t>瓶】餐后一小时原味</t>
    </r>
    <r>
      <rPr>
        <u/>
        <sz val="11"/>
        <rFont val="Calibri"/>
        <family val="2"/>
      </rPr>
      <t>250g</t>
    </r>
  </si>
  <si>
    <r>
      <rPr>
        <sz val="12"/>
        <rFont val="宋体"/>
        <charset val="134"/>
      </rPr>
      <t>晗臻尤品店</t>
    </r>
  </si>
  <si>
    <t>https://item.jd.com/10132470397248.html</t>
  </si>
  <si>
    <t>10132470397248</t>
  </si>
  <si>
    <r>
      <rPr>
        <u/>
        <sz val="11"/>
        <rFont val="宋体"/>
        <charset val="134"/>
      </rPr>
      <t>卡士卡士餐后一小时风味发酵乳低温酸奶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卡士酸奶</t>
    </r>
    <r>
      <rPr>
        <u/>
        <sz val="11"/>
        <rFont val="Calibri"/>
        <family val="2"/>
      </rPr>
      <t>250g</t>
    </r>
    <r>
      <rPr>
        <u/>
        <sz val="11"/>
        <rFont val="宋体"/>
        <charset val="134"/>
      </rPr>
      <t>瓶装</t>
    </r>
    <r>
      <rPr>
        <u/>
        <sz val="11"/>
        <rFont val="Calibri"/>
        <family val="2"/>
      </rPr>
      <t>*5</t>
    </r>
  </si>
  <si>
    <t>https://item.jd.com/10177268056825.html</t>
  </si>
  <si>
    <t>10177268056825</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</si>
  <si>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8</t>
    </r>
    <r>
      <rPr>
        <u/>
        <sz val="11"/>
        <rFont val="宋体"/>
        <charset val="134"/>
      </rPr>
      <t>瓶】餐后一小时组合各四瓶</t>
    </r>
  </si>
  <si>
    <t>https://item.jd.com/10132469516854.html</t>
  </si>
  <si>
    <t>10132469516854</t>
  </si>
  <si>
    <r>
      <rPr>
        <u/>
        <sz val="11"/>
        <rFont val="宋体"/>
        <charset val="134"/>
      </rPr>
      <t>卡士卡士酸奶餐后一小时无蔗糖含膳食纤维风味发酵乳低温酸奶</t>
    </r>
    <r>
      <rPr>
        <u/>
        <sz val="11"/>
        <rFont val="Calibri"/>
        <family val="2"/>
      </rPr>
      <t>250g</t>
    </r>
    <r>
      <rPr>
        <u/>
        <sz val="11"/>
        <rFont val="宋体"/>
        <charset val="134"/>
      </rPr>
      <t>瓶装</t>
    </r>
    <r>
      <rPr>
        <u/>
        <sz val="11"/>
        <rFont val="Calibri"/>
        <family val="2"/>
      </rPr>
      <t xml:space="preserve"> </t>
    </r>
    <r>
      <rPr>
        <u/>
        <sz val="11"/>
        <rFont val="宋体"/>
        <charset val="134"/>
      </rPr>
      <t>（蓝字）卡士餐后无蔗糖</t>
    </r>
    <r>
      <rPr>
        <u/>
        <sz val="11"/>
        <rFont val="Calibri"/>
        <family val="2"/>
      </rPr>
      <t>250g*5</t>
    </r>
  </si>
  <si>
    <t>https://item.jd.com/10110622645432.html</t>
  </si>
  <si>
    <t>10110622645432</t>
  </si>
  <si>
    <r>
      <rPr>
        <u/>
        <sz val="11"/>
        <rFont val="宋体"/>
        <charset val="134"/>
      </rPr>
      <t>卡士【顺丰</t>
    </r>
    <r>
      <rPr>
        <u/>
        <sz val="11"/>
        <rFont val="Calibri"/>
        <family val="2"/>
      </rPr>
      <t>12</t>
    </r>
    <r>
      <rPr>
        <u/>
        <sz val="11"/>
        <rFont val="宋体"/>
        <charset val="134"/>
      </rPr>
      <t>瓶】餐后一小时益生菌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添加原味</t>
    </r>
    <r>
      <rPr>
        <u/>
        <sz val="11"/>
        <rFont val="Calibri"/>
        <family val="2"/>
      </rPr>
      <t xml:space="preserve"> 250ml*12</t>
    </r>
    <r>
      <rPr>
        <u/>
        <sz val="11"/>
        <rFont val="宋体"/>
        <charset val="134"/>
      </rPr>
      <t>瓶【顺丰送货上门】</t>
    </r>
  </si>
  <si>
    <t>https://item.jd.com/10095180460784.html</t>
  </si>
  <si>
    <t>10095180460784</t>
  </si>
  <si>
    <r>
      <rPr>
        <u/>
        <sz val="11"/>
        <rFont val="宋体"/>
        <charset val="134"/>
      </rPr>
      <t>卡士酸奶餐后一小时低温酸奶</t>
    </r>
    <r>
      <rPr>
        <u/>
        <sz val="11"/>
        <rFont val="Calibri"/>
        <family val="2"/>
      </rPr>
      <t>250g</t>
    </r>
    <r>
      <rPr>
        <u/>
        <sz val="11"/>
        <rFont val="宋体"/>
        <charset val="134"/>
      </rPr>
      <t>风味发酵乳整箱</t>
    </r>
    <r>
      <rPr>
        <u/>
        <sz val="11"/>
        <rFont val="Calibri"/>
        <family val="2"/>
      </rPr>
      <t xml:space="preserve"> </t>
    </r>
    <r>
      <rPr>
        <u/>
        <sz val="11"/>
        <rFont val="宋体"/>
        <charset val="134"/>
      </rPr>
      <t>餐后（</t>
    </r>
    <r>
      <rPr>
        <u/>
        <sz val="11"/>
        <rFont val="Calibri"/>
        <family val="2"/>
      </rPr>
      <t>0</t>
    </r>
    <r>
      <rPr>
        <u/>
        <sz val="11"/>
        <rFont val="宋体"/>
        <charset val="134"/>
      </rPr>
      <t>蔗糖）</t>
    </r>
    <r>
      <rPr>
        <u/>
        <sz val="11"/>
        <rFont val="Calibri"/>
        <family val="2"/>
      </rPr>
      <t xml:space="preserve"> 6</t>
    </r>
    <r>
      <rPr>
        <u/>
        <sz val="11"/>
        <rFont val="宋体"/>
        <charset val="134"/>
      </rPr>
      <t>瓶</t>
    </r>
  </si>
  <si>
    <t>https://item.jd.com/10207980237235.html</t>
  </si>
  <si>
    <t>10207980237235</t>
  </si>
  <si>
    <t>https://item.jd.com/10177268056822.html</t>
  </si>
  <si>
    <t>10177268056822</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</si>
  <si>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6</t>
    </r>
    <r>
      <rPr>
        <u/>
        <sz val="11"/>
        <rFont val="宋体"/>
        <charset val="134"/>
      </rPr>
      <t>瓶】餐后一小时原味</t>
    </r>
    <r>
      <rPr>
        <u/>
        <sz val="11"/>
        <rFont val="Calibri"/>
        <family val="2"/>
      </rPr>
      <t>250g</t>
    </r>
  </si>
  <si>
    <t>https://item.jd.com/10096882304793.html</t>
  </si>
  <si>
    <t>10096882304793</t>
  </si>
  <si>
    <r>
      <rPr>
        <u/>
        <sz val="11"/>
        <rFont val="宋体"/>
        <charset val="134"/>
      </rPr>
      <t>卡士（</t>
    </r>
    <r>
      <rPr>
        <u/>
        <sz val="11"/>
        <rFont val="Calibri"/>
        <family val="2"/>
      </rPr>
      <t>CLASSY.KISS</t>
    </r>
    <r>
      <rPr>
        <u/>
        <sz val="11"/>
        <rFont val="宋体"/>
        <charset val="134"/>
      </rPr>
      <t>）</t>
    </r>
    <r>
      <rPr>
        <u/>
        <sz val="11"/>
        <rFont val="Calibri"/>
        <family val="2"/>
      </rPr>
      <t>0</t>
    </r>
    <r>
      <rPr>
        <u/>
        <sz val="11"/>
        <rFont val="宋体"/>
        <charset val="134"/>
      </rPr>
      <t>蔗糖餐后一小时发酵乳</t>
    </r>
    <r>
      <rPr>
        <u/>
        <sz val="11"/>
        <rFont val="Calibri"/>
        <family val="2"/>
      </rPr>
      <t>250g</t>
    </r>
    <r>
      <rPr>
        <u/>
        <sz val="11"/>
        <rFont val="宋体"/>
        <charset val="134"/>
      </rPr>
      <t>原味酸奶益生菌酸牛奶孕妇白领早餐奶</t>
    </r>
    <r>
      <rPr>
        <u/>
        <sz val="11"/>
        <rFont val="Calibri"/>
        <family val="2"/>
      </rPr>
      <t xml:space="preserve"> </t>
    </r>
    <r>
      <rPr>
        <u/>
        <sz val="11"/>
        <rFont val="宋体"/>
        <charset val="134"/>
      </rPr>
      <t>【</t>
    </r>
    <r>
      <rPr>
        <u/>
        <sz val="11"/>
        <rFont val="Calibri"/>
        <family val="2"/>
      </rPr>
      <t>3</t>
    </r>
    <r>
      <rPr>
        <u/>
        <sz val="11"/>
        <rFont val="宋体"/>
        <charset val="134"/>
      </rPr>
      <t>瓶】餐后一小时</t>
    </r>
    <r>
      <rPr>
        <u/>
        <sz val="11"/>
        <rFont val="Calibri"/>
        <family val="2"/>
      </rPr>
      <t>0</t>
    </r>
    <r>
      <rPr>
        <u/>
        <sz val="11"/>
        <rFont val="宋体"/>
        <charset val="134"/>
      </rPr>
      <t>蔗糖</t>
    </r>
    <r>
      <rPr>
        <u/>
        <sz val="11"/>
        <rFont val="Calibri"/>
        <family val="2"/>
      </rPr>
      <t>250g</t>
    </r>
  </si>
  <si>
    <t>https://item.jd.com/10177268056821.html</t>
  </si>
  <si>
    <t>10177268056821</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</si>
  <si>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3</t>
    </r>
    <r>
      <rPr>
        <u/>
        <sz val="11"/>
        <rFont val="宋体"/>
        <charset val="134"/>
      </rPr>
      <t>瓶】餐后一小时原味</t>
    </r>
    <r>
      <rPr>
        <u/>
        <sz val="11"/>
        <rFont val="Calibri"/>
        <family val="2"/>
      </rPr>
      <t>250g</t>
    </r>
  </si>
  <si>
    <r>
      <rPr>
        <sz val="12"/>
        <rFont val="宋体"/>
        <charset val="134"/>
      </rPr>
      <t>未音食品店</t>
    </r>
  </si>
  <si>
    <t>https://item.jd.com/10184930090690.html</t>
  </si>
  <si>
    <t>10184930090690</t>
  </si>
  <si>
    <r>
      <rPr>
        <u/>
        <sz val="11"/>
        <rFont val="宋体"/>
        <charset val="134"/>
      </rPr>
      <t>卡士酸奶餐后一小时</t>
    </r>
    <r>
      <rPr>
        <u/>
        <sz val="11"/>
        <rFont val="Calibri"/>
        <family val="2"/>
      </rPr>
      <t>250g</t>
    </r>
    <r>
      <rPr>
        <u/>
        <sz val="11"/>
        <rFont val="宋体"/>
        <charset val="134"/>
      </rPr>
      <t>益生菌风味发酵低温双歧杆菌年货</t>
    </r>
    <r>
      <rPr>
        <u/>
        <sz val="11"/>
        <rFont val="Calibri"/>
        <family val="2"/>
      </rPr>
      <t xml:space="preserve"> 0</t>
    </r>
    <r>
      <rPr>
        <u/>
        <sz val="11"/>
        <rFont val="宋体"/>
        <charset val="134"/>
      </rPr>
      <t>蔗糖</t>
    </r>
    <r>
      <rPr>
        <u/>
        <sz val="11"/>
        <rFont val="Calibri"/>
        <family val="2"/>
      </rPr>
      <t>*4</t>
    </r>
    <r>
      <rPr>
        <u/>
        <sz val="11"/>
        <rFont val="宋体"/>
        <charset val="134"/>
      </rPr>
      <t>瓶</t>
    </r>
    <r>
      <rPr>
        <u/>
        <sz val="11"/>
        <rFont val="Calibri"/>
        <family val="2"/>
      </rPr>
      <t>+</t>
    </r>
    <r>
      <rPr>
        <u/>
        <sz val="11"/>
        <rFont val="宋体"/>
        <charset val="134"/>
      </rPr>
      <t>送</t>
    </r>
    <r>
      <rPr>
        <u/>
        <sz val="11"/>
        <rFont val="Calibri"/>
        <family val="2"/>
      </rPr>
      <t>2</t>
    </r>
    <r>
      <rPr>
        <u/>
        <sz val="11"/>
        <rFont val="宋体"/>
        <charset val="134"/>
      </rPr>
      <t>瓶</t>
    </r>
  </si>
  <si>
    <t>https://item.jd.com/10096882304795.html</t>
  </si>
  <si>
    <t>10096882304795</t>
  </si>
  <si>
    <r>
      <rPr>
        <u/>
        <sz val="11"/>
        <rFont val="宋体"/>
        <charset val="134"/>
      </rPr>
      <t>卡士（</t>
    </r>
    <r>
      <rPr>
        <u/>
        <sz val="11"/>
        <rFont val="Calibri"/>
        <family val="2"/>
      </rPr>
      <t>CLASSY.KISS</t>
    </r>
    <r>
      <rPr>
        <u/>
        <sz val="11"/>
        <rFont val="宋体"/>
        <charset val="134"/>
      </rPr>
      <t>）</t>
    </r>
    <r>
      <rPr>
        <u/>
        <sz val="11"/>
        <rFont val="Calibri"/>
        <family val="2"/>
      </rPr>
      <t>0</t>
    </r>
    <r>
      <rPr>
        <u/>
        <sz val="11"/>
        <rFont val="宋体"/>
        <charset val="134"/>
      </rPr>
      <t>蔗糖餐后一小时发酵乳</t>
    </r>
    <r>
      <rPr>
        <u/>
        <sz val="11"/>
        <rFont val="Calibri"/>
        <family val="2"/>
      </rPr>
      <t>250g</t>
    </r>
    <r>
      <rPr>
        <u/>
        <sz val="11"/>
        <rFont val="宋体"/>
        <charset val="134"/>
      </rPr>
      <t>原味酸奶益生菌酸牛奶孕妇白领早餐奶</t>
    </r>
    <r>
      <rPr>
        <u/>
        <sz val="11"/>
        <rFont val="Calibri"/>
        <family val="2"/>
      </rPr>
      <t xml:space="preserve"> </t>
    </r>
    <r>
      <rPr>
        <u/>
        <sz val="11"/>
        <rFont val="宋体"/>
        <charset val="134"/>
      </rPr>
      <t>【</t>
    </r>
    <r>
      <rPr>
        <u/>
        <sz val="11"/>
        <rFont val="Calibri"/>
        <family val="2"/>
      </rPr>
      <t>8</t>
    </r>
    <r>
      <rPr>
        <u/>
        <sz val="11"/>
        <rFont val="宋体"/>
        <charset val="134"/>
      </rPr>
      <t>瓶】餐后一小时</t>
    </r>
    <r>
      <rPr>
        <u/>
        <sz val="11"/>
        <rFont val="Calibri"/>
        <family val="2"/>
      </rPr>
      <t>0</t>
    </r>
    <r>
      <rPr>
        <u/>
        <sz val="11"/>
        <rFont val="宋体"/>
        <charset val="134"/>
      </rPr>
      <t>蔗糖</t>
    </r>
    <r>
      <rPr>
        <u/>
        <sz val="11"/>
        <rFont val="Calibri"/>
        <family val="2"/>
      </rPr>
      <t>250g</t>
    </r>
  </si>
  <si>
    <t>https://item.jd.com/10110591613137.html</t>
  </si>
  <si>
    <t>10110591613137</t>
  </si>
  <si>
    <r>
      <rPr>
        <u/>
        <sz val="11"/>
        <rFont val="宋体"/>
        <charset val="134"/>
      </rPr>
      <t>卡士【</t>
    </r>
    <r>
      <rPr>
        <u/>
        <sz val="11"/>
        <rFont val="Calibri"/>
        <family val="2"/>
      </rPr>
      <t>12</t>
    </r>
    <r>
      <rPr>
        <u/>
        <sz val="11"/>
        <rFont val="宋体"/>
        <charset val="134"/>
      </rPr>
      <t>瓶发顺丰】卡士酸奶餐后一小时益生菌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添加原味【</t>
    </r>
    <r>
      <rPr>
        <u/>
        <sz val="11"/>
        <rFont val="Calibri"/>
        <family val="2"/>
      </rPr>
      <t>250ml*12</t>
    </r>
    <r>
      <rPr>
        <u/>
        <sz val="11"/>
        <rFont val="宋体"/>
        <charset val="134"/>
      </rPr>
      <t>瓶】</t>
    </r>
  </si>
  <si>
    <r>
      <rPr>
        <sz val="12"/>
        <rFont val="宋体"/>
        <charset val="134"/>
      </rPr>
      <t>万淘食品专营店</t>
    </r>
  </si>
  <si>
    <t>https://item.jd.com/10110731107005.html</t>
  </si>
  <si>
    <t>10110731107005</t>
  </si>
  <si>
    <r>
      <rPr>
        <u/>
        <sz val="11"/>
        <rFont val="宋体"/>
        <charset val="134"/>
      </rPr>
      <t>卡士【顺丰】餐后一小时益生菌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6</t>
    </r>
    <r>
      <rPr>
        <u/>
        <sz val="11"/>
        <rFont val="宋体"/>
        <charset val="134"/>
      </rPr>
      <t>瓶</t>
    </r>
    <r>
      <rPr>
        <u/>
        <sz val="11"/>
        <rFont val="Calibri"/>
        <family val="2"/>
      </rPr>
      <t>+</t>
    </r>
    <r>
      <rPr>
        <u/>
        <sz val="11"/>
        <rFont val="宋体"/>
        <charset val="134"/>
      </rPr>
      <t>原味</t>
    </r>
    <r>
      <rPr>
        <u/>
        <sz val="11"/>
        <rFont val="Calibri"/>
        <family val="2"/>
      </rPr>
      <t>6</t>
    </r>
    <r>
      <rPr>
        <u/>
        <sz val="11"/>
        <rFont val="宋体"/>
        <charset val="134"/>
      </rPr>
      <t>瓶</t>
    </r>
  </si>
  <si>
    <t>https://item.jd.com/10110622641819.html</t>
  </si>
  <si>
    <t>10110622641819</t>
  </si>
  <si>
    <r>
      <rPr>
        <u/>
        <sz val="11"/>
        <rFont val="宋体"/>
        <charset val="134"/>
      </rPr>
      <t>卡士【顺丰速发】餐后一小时益生菌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添加原味【</t>
    </r>
    <r>
      <rPr>
        <u/>
        <sz val="11"/>
        <rFont val="Calibri"/>
        <family val="2"/>
      </rPr>
      <t>250ml*9</t>
    </r>
    <r>
      <rPr>
        <u/>
        <sz val="11"/>
        <rFont val="宋体"/>
        <charset val="134"/>
      </rPr>
      <t>瓶】</t>
    </r>
  </si>
  <si>
    <t>https://item.jd.com/10095180460785.html</t>
  </si>
  <si>
    <t>10095180460785</t>
  </si>
  <si>
    <r>
      <rPr>
        <u/>
        <sz val="11"/>
        <rFont val="宋体"/>
        <charset val="134"/>
      </rPr>
      <t>卡士酸奶餐后一小时低温酸奶</t>
    </r>
    <r>
      <rPr>
        <u/>
        <sz val="11"/>
        <rFont val="Calibri"/>
        <family val="2"/>
      </rPr>
      <t>250g</t>
    </r>
    <r>
      <rPr>
        <u/>
        <sz val="11"/>
        <rFont val="宋体"/>
        <charset val="134"/>
      </rPr>
      <t>风味发酵乳整箱</t>
    </r>
    <r>
      <rPr>
        <u/>
        <sz val="11"/>
        <rFont val="Calibri"/>
        <family val="2"/>
      </rPr>
      <t xml:space="preserve"> </t>
    </r>
    <r>
      <rPr>
        <u/>
        <sz val="11"/>
        <rFont val="宋体"/>
        <charset val="134"/>
      </rPr>
      <t>餐后（</t>
    </r>
    <r>
      <rPr>
        <u/>
        <sz val="11"/>
        <rFont val="Calibri"/>
        <family val="2"/>
      </rPr>
      <t>0</t>
    </r>
    <r>
      <rPr>
        <u/>
        <sz val="11"/>
        <rFont val="宋体"/>
        <charset val="134"/>
      </rPr>
      <t>蔗糖）</t>
    </r>
    <r>
      <rPr>
        <u/>
        <sz val="11"/>
        <rFont val="Calibri"/>
        <family val="2"/>
      </rPr>
      <t xml:space="preserve"> 8</t>
    </r>
    <r>
      <rPr>
        <u/>
        <sz val="11"/>
        <rFont val="宋体"/>
        <charset val="134"/>
      </rPr>
      <t>瓶</t>
    </r>
  </si>
  <si>
    <t>https://item.jd.com/10110591613136.html</t>
  </si>
  <si>
    <t>10110591613136</t>
  </si>
  <si>
    <r>
      <rPr>
        <u/>
        <sz val="11"/>
        <rFont val="宋体"/>
        <charset val="134"/>
      </rPr>
      <t>卡士【</t>
    </r>
    <r>
      <rPr>
        <u/>
        <sz val="11"/>
        <rFont val="Calibri"/>
        <family val="2"/>
      </rPr>
      <t>12</t>
    </r>
    <r>
      <rPr>
        <u/>
        <sz val="11"/>
        <rFont val="宋体"/>
        <charset val="134"/>
      </rPr>
      <t>瓶发顺丰】卡士酸奶餐后一小时益生菌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蔗糖原味【</t>
    </r>
    <r>
      <rPr>
        <u/>
        <sz val="11"/>
        <rFont val="Calibri"/>
        <family val="2"/>
      </rPr>
      <t>250ml*12</t>
    </r>
    <r>
      <rPr>
        <u/>
        <sz val="11"/>
        <rFont val="宋体"/>
        <charset val="134"/>
      </rPr>
      <t>瓶】</t>
    </r>
  </si>
  <si>
    <t>https://item.jd.com/10095144142098.html</t>
  </si>
  <si>
    <t>10095144142098</t>
  </si>
  <si>
    <r>
      <rPr>
        <u/>
        <sz val="11"/>
        <rFont val="宋体"/>
        <charset val="134"/>
      </rPr>
      <t>卡士（</t>
    </r>
    <r>
      <rPr>
        <u/>
        <sz val="11"/>
        <rFont val="Calibri"/>
        <family val="2"/>
      </rPr>
      <t>CLASSY.KISS</t>
    </r>
    <r>
      <rPr>
        <u/>
        <sz val="11"/>
        <rFont val="宋体"/>
        <charset val="134"/>
      </rPr>
      <t>）</t>
    </r>
    <r>
      <rPr>
        <u/>
        <sz val="11"/>
        <rFont val="Calibri"/>
        <family val="2"/>
      </rPr>
      <t xml:space="preserve"> </t>
    </r>
    <r>
      <rPr>
        <u/>
        <sz val="11"/>
        <rFont val="宋体"/>
        <charset val="134"/>
      </rPr>
      <t>酸奶餐后一小时</t>
    </r>
    <r>
      <rPr>
        <u/>
        <sz val="11"/>
        <rFont val="Calibri"/>
        <family val="2"/>
      </rPr>
      <t>250g*6</t>
    </r>
    <r>
      <rPr>
        <u/>
        <sz val="11"/>
        <rFont val="宋体"/>
        <charset val="134"/>
      </rPr>
      <t>瓶双歧杆菌低温原味风味发酵乳冷藏年货</t>
    </r>
    <r>
      <rPr>
        <u/>
        <sz val="11"/>
        <rFont val="Calibri"/>
        <family val="2"/>
      </rPr>
      <t xml:space="preserve"> 0</t>
    </r>
    <r>
      <rPr>
        <u/>
        <sz val="11"/>
        <rFont val="宋体"/>
        <charset val="134"/>
      </rPr>
      <t>蔗糖</t>
    </r>
  </si>
  <si>
    <t>https://item.jd.com/10175577516838.html</t>
  </si>
  <si>
    <t>10175577516838</t>
  </si>
  <si>
    <r>
      <rPr>
        <u/>
        <sz val="11"/>
        <rFont val="宋体"/>
        <charset val="134"/>
      </rPr>
      <t>卡士（</t>
    </r>
    <r>
      <rPr>
        <u/>
        <sz val="11"/>
        <rFont val="Calibri"/>
        <family val="2"/>
      </rPr>
      <t>CLASSY.KISS</t>
    </r>
    <r>
      <rPr>
        <u/>
        <sz val="11"/>
        <rFont val="宋体"/>
        <charset val="134"/>
      </rPr>
      <t>）</t>
    </r>
    <r>
      <rPr>
        <u/>
        <sz val="11"/>
        <rFont val="Calibri"/>
        <family val="2"/>
      </rPr>
      <t>0</t>
    </r>
    <r>
      <rPr>
        <u/>
        <sz val="11"/>
        <rFont val="宋体"/>
        <charset val="134"/>
      </rPr>
      <t>蔗糖餐后一小时发酵乳</t>
    </r>
    <r>
      <rPr>
        <u/>
        <sz val="11"/>
        <rFont val="Calibri"/>
        <family val="2"/>
      </rPr>
      <t>250g</t>
    </r>
    <r>
      <rPr>
        <u/>
        <sz val="11"/>
        <rFont val="宋体"/>
        <charset val="134"/>
      </rPr>
      <t>原味酸奶益生菌酸牛奶孕妇白领早餐奶</t>
    </r>
    <r>
      <rPr>
        <u/>
        <sz val="11"/>
        <rFont val="Calibri"/>
        <family val="2"/>
      </rPr>
      <t xml:space="preserve"> </t>
    </r>
    <r>
      <rPr>
        <u/>
        <sz val="11"/>
        <rFont val="宋体"/>
        <charset val="134"/>
      </rPr>
      <t>【</t>
    </r>
    <r>
      <rPr>
        <u/>
        <sz val="11"/>
        <rFont val="Calibri"/>
        <family val="2"/>
      </rPr>
      <t>8</t>
    </r>
    <r>
      <rPr>
        <u/>
        <sz val="11"/>
        <rFont val="宋体"/>
        <charset val="134"/>
      </rPr>
      <t>瓶】餐后一小时组合各四瓶</t>
    </r>
  </si>
  <si>
    <t>https://item.jd.com/10110622645433.html</t>
  </si>
  <si>
    <t>10110622645433</t>
  </si>
  <si>
    <r>
      <rPr>
        <u/>
        <sz val="11"/>
        <rFont val="宋体"/>
        <charset val="134"/>
      </rPr>
      <t>卡士【顺丰</t>
    </r>
    <r>
      <rPr>
        <u/>
        <sz val="11"/>
        <rFont val="Calibri"/>
        <family val="2"/>
      </rPr>
      <t>12</t>
    </r>
    <r>
      <rPr>
        <u/>
        <sz val="11"/>
        <rFont val="宋体"/>
        <charset val="134"/>
      </rPr>
      <t>瓶】餐后一小时益生菌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6</t>
    </r>
    <r>
      <rPr>
        <u/>
        <sz val="11"/>
        <rFont val="宋体"/>
        <charset val="134"/>
      </rPr>
      <t>瓶</t>
    </r>
    <r>
      <rPr>
        <u/>
        <sz val="11"/>
        <rFont val="Calibri"/>
        <family val="2"/>
      </rPr>
      <t>+</t>
    </r>
    <r>
      <rPr>
        <u/>
        <sz val="11"/>
        <rFont val="宋体"/>
        <charset val="134"/>
      </rPr>
      <t>原味</t>
    </r>
    <r>
      <rPr>
        <u/>
        <sz val="11"/>
        <rFont val="Calibri"/>
        <family val="2"/>
      </rPr>
      <t>6</t>
    </r>
    <r>
      <rPr>
        <u/>
        <sz val="11"/>
        <rFont val="宋体"/>
        <charset val="134"/>
      </rPr>
      <t>瓶</t>
    </r>
    <r>
      <rPr>
        <u/>
        <sz val="11"/>
        <rFont val="Calibri"/>
        <family val="2"/>
      </rPr>
      <t xml:space="preserve"> 250ml*12</t>
    </r>
    <r>
      <rPr>
        <u/>
        <sz val="11"/>
        <rFont val="宋体"/>
        <charset val="134"/>
      </rPr>
      <t>瓶【顺丰送货上门】</t>
    </r>
  </si>
  <si>
    <r>
      <rPr>
        <sz val="12"/>
        <rFont val="宋体"/>
        <charset val="134"/>
      </rPr>
      <t>旭日</t>
    </r>
    <r>
      <rPr>
        <sz val="12"/>
        <rFont val="Calibri"/>
        <family val="2"/>
      </rPr>
      <t>B</t>
    </r>
    <r>
      <rPr>
        <sz val="12"/>
        <rFont val="宋体"/>
        <charset val="134"/>
      </rPr>
      <t>店</t>
    </r>
  </si>
  <si>
    <t>https://item.jd.com/10201917095247.html</t>
  </si>
  <si>
    <t>10201917095247</t>
  </si>
  <si>
    <r>
      <rPr>
        <u/>
        <sz val="11"/>
        <rFont val="宋体"/>
        <charset val="134"/>
      </rPr>
      <t>卡士</t>
    </r>
    <r>
      <rPr>
        <u/>
        <sz val="11"/>
        <rFont val="Calibri"/>
        <family val="2"/>
      </rPr>
      <t xml:space="preserve">CLASSY·KISS </t>
    </r>
    <r>
      <rPr>
        <u/>
        <sz val="11"/>
        <rFont val="宋体"/>
        <charset val="134"/>
      </rPr>
      <t>零糖酸奶原味</t>
    </r>
    <r>
      <rPr>
        <u/>
        <sz val="11"/>
        <rFont val="Calibri"/>
        <family val="2"/>
      </rPr>
      <t>250g</t>
    </r>
    <r>
      <rPr>
        <u/>
        <sz val="11"/>
        <rFont val="宋体"/>
        <charset val="134"/>
      </rPr>
      <t>餐后一小时益生菌低温学生奶</t>
    </r>
    <r>
      <rPr>
        <u/>
        <sz val="11"/>
        <rFont val="Calibri"/>
        <family val="2"/>
      </rPr>
      <t xml:space="preserve"> 0</t>
    </r>
    <r>
      <rPr>
        <u/>
        <sz val="11"/>
        <rFont val="宋体"/>
        <charset val="134"/>
      </rPr>
      <t>蔗糖餐后一小时</t>
    </r>
    <r>
      <rPr>
        <u/>
        <sz val="11"/>
        <rFont val="Calibri"/>
        <family val="2"/>
      </rPr>
      <t>250g*1</t>
    </r>
    <r>
      <rPr>
        <u/>
        <sz val="11"/>
        <rFont val="宋体"/>
        <charset val="134"/>
      </rPr>
      <t>瓶</t>
    </r>
    <r>
      <rPr>
        <u/>
        <sz val="11"/>
        <rFont val="Calibri"/>
        <family val="2"/>
      </rPr>
      <t>[</t>
    </r>
    <r>
      <rPr>
        <u/>
        <sz val="11"/>
        <rFont val="宋体"/>
        <charset val="134"/>
      </rPr>
      <t>保质</t>
    </r>
  </si>
  <si>
    <r>
      <rPr>
        <sz val="12"/>
        <rFont val="宋体"/>
        <charset val="134"/>
      </rPr>
      <t>万爱家粮油店</t>
    </r>
  </si>
  <si>
    <t>https://item.jd.com/10207165084221.html</t>
  </si>
  <si>
    <t>10207165084221</t>
  </si>
  <si>
    <r>
      <rPr>
        <u/>
        <sz val="11"/>
        <rFont val="宋体"/>
        <charset val="134"/>
      </rPr>
      <t>卡士餐后一小时</t>
    </r>
    <r>
      <rPr>
        <u/>
        <sz val="11"/>
        <rFont val="Calibri"/>
        <family val="2"/>
      </rPr>
      <t>0</t>
    </r>
    <r>
      <rPr>
        <u/>
        <sz val="11"/>
        <rFont val="宋体"/>
        <charset val="134"/>
      </rPr>
      <t>蔗糖</t>
    </r>
    <r>
      <rPr>
        <u/>
        <sz val="11"/>
        <rFont val="Calibri"/>
        <family val="2"/>
      </rPr>
      <t>250g6</t>
    </r>
    <r>
      <rPr>
        <u/>
        <sz val="11"/>
        <rFont val="宋体"/>
        <charset val="134"/>
      </rPr>
      <t>瓶低温原味酸奶</t>
    </r>
    <r>
      <rPr>
        <u/>
        <sz val="11"/>
        <rFont val="Calibri"/>
        <family val="2"/>
      </rPr>
      <t xml:space="preserve"> </t>
    </r>
    <r>
      <rPr>
        <u/>
        <sz val="11"/>
        <rFont val="宋体"/>
        <charset val="134"/>
      </rPr>
      <t>原味</t>
    </r>
    <r>
      <rPr>
        <u/>
        <sz val="11"/>
        <rFont val="Calibri"/>
        <family val="2"/>
      </rPr>
      <t>250g*6</t>
    </r>
    <r>
      <rPr>
        <u/>
        <sz val="11"/>
        <rFont val="宋体"/>
        <charset val="134"/>
      </rPr>
      <t>瓶</t>
    </r>
  </si>
  <si>
    <t>https://item.jd.com/10110591613138.html</t>
  </si>
  <si>
    <t>10110591613138</t>
  </si>
  <si>
    <r>
      <rPr>
        <u/>
        <sz val="11"/>
        <rFont val="宋体"/>
        <charset val="134"/>
      </rPr>
      <t>卡士【</t>
    </r>
    <r>
      <rPr>
        <u/>
        <sz val="11"/>
        <rFont val="Calibri"/>
        <family val="2"/>
      </rPr>
      <t>12</t>
    </r>
    <r>
      <rPr>
        <u/>
        <sz val="11"/>
        <rFont val="宋体"/>
        <charset val="134"/>
      </rPr>
      <t>瓶发顺丰】卡士酸奶餐后一小时益生菌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6</t>
    </r>
    <r>
      <rPr>
        <u/>
        <sz val="11"/>
        <rFont val="宋体"/>
        <charset val="134"/>
      </rPr>
      <t>瓶</t>
    </r>
    <r>
      <rPr>
        <u/>
        <sz val="11"/>
        <rFont val="Calibri"/>
        <family val="2"/>
      </rPr>
      <t>+</t>
    </r>
    <r>
      <rPr>
        <u/>
        <sz val="11"/>
        <rFont val="宋体"/>
        <charset val="134"/>
      </rPr>
      <t>原味</t>
    </r>
    <r>
      <rPr>
        <u/>
        <sz val="11"/>
        <rFont val="Calibri"/>
        <family val="2"/>
      </rPr>
      <t>6</t>
    </r>
    <r>
      <rPr>
        <u/>
        <sz val="11"/>
        <rFont val="宋体"/>
        <charset val="134"/>
      </rPr>
      <t>瓶</t>
    </r>
  </si>
  <si>
    <t>https://item.jd.com/10109111359191.html</t>
  </si>
  <si>
    <t>10109111359191</t>
  </si>
  <si>
    <t>https://item.jd.com/10109111359192.html</t>
  </si>
  <si>
    <t>10109111359192</t>
  </si>
  <si>
    <t>https://item.jd.com/10207980237234.html</t>
  </si>
  <si>
    <t>10207980237234</t>
  </si>
  <si>
    <t>https://item.jd.com/10207726624595.html</t>
  </si>
  <si>
    <t>10207726624595</t>
  </si>
  <si>
    <r>
      <rPr>
        <u/>
        <sz val="11"/>
        <rFont val="宋体"/>
        <charset val="134"/>
      </rPr>
      <t>酸奶餐后一小时风味发酵乳低温酸奶</t>
    </r>
    <r>
      <rPr>
        <u/>
        <sz val="11"/>
        <rFont val="Calibri"/>
        <family val="2"/>
      </rPr>
      <t>250g</t>
    </r>
    <r>
      <rPr>
        <u/>
        <sz val="11"/>
        <rFont val="宋体"/>
        <charset val="134"/>
      </rPr>
      <t>瓶装营养酸奶</t>
    </r>
    <r>
      <rPr>
        <u/>
        <sz val="11"/>
        <rFont val="Calibri"/>
        <family val="2"/>
      </rPr>
      <t xml:space="preserve"> </t>
    </r>
    <r>
      <rPr>
        <u/>
        <sz val="11"/>
        <rFont val="宋体"/>
        <charset val="134"/>
      </rPr>
      <t>卡士餐后一小时</t>
    </r>
    <r>
      <rPr>
        <u/>
        <sz val="11"/>
        <rFont val="Calibri"/>
        <family val="2"/>
      </rPr>
      <t>250g*5</t>
    </r>
    <r>
      <rPr>
        <u/>
        <sz val="11"/>
        <rFont val="宋体"/>
        <charset val="134"/>
      </rPr>
      <t>瓶</t>
    </r>
  </si>
  <si>
    <t>https://item.jd.com/10095144142097.html</t>
  </si>
  <si>
    <t>10095144142097</t>
  </si>
  <si>
    <r>
      <rPr>
        <u/>
        <sz val="11"/>
        <rFont val="宋体"/>
        <charset val="134"/>
      </rPr>
      <t>卡士（</t>
    </r>
    <r>
      <rPr>
        <u/>
        <sz val="11"/>
        <rFont val="Calibri"/>
        <family val="2"/>
      </rPr>
      <t>CLASSY.KISS</t>
    </r>
    <r>
      <rPr>
        <u/>
        <sz val="11"/>
        <rFont val="宋体"/>
        <charset val="134"/>
      </rPr>
      <t>）</t>
    </r>
    <r>
      <rPr>
        <u/>
        <sz val="11"/>
        <rFont val="Calibri"/>
        <family val="2"/>
      </rPr>
      <t xml:space="preserve"> </t>
    </r>
    <r>
      <rPr>
        <u/>
        <sz val="11"/>
        <rFont val="宋体"/>
        <charset val="134"/>
      </rPr>
      <t>酸奶餐后一小时</t>
    </r>
    <r>
      <rPr>
        <u/>
        <sz val="11"/>
        <rFont val="Calibri"/>
        <family val="2"/>
      </rPr>
      <t>250g*6</t>
    </r>
    <r>
      <rPr>
        <u/>
        <sz val="11"/>
        <rFont val="宋体"/>
        <charset val="134"/>
      </rPr>
      <t>瓶双歧杆菌低温原味风味发酵乳冷藏年货</t>
    </r>
    <r>
      <rPr>
        <u/>
        <sz val="11"/>
        <rFont val="Calibri"/>
        <family val="2"/>
      </rPr>
      <t xml:space="preserve"> </t>
    </r>
    <r>
      <rPr>
        <u/>
        <sz val="11"/>
        <rFont val="宋体"/>
        <charset val="134"/>
      </rPr>
      <t>原味</t>
    </r>
  </si>
  <si>
    <t>https://item.jd.com/10207726624596.html</t>
  </si>
  <si>
    <t>10207726624596</t>
  </si>
  <si>
    <r>
      <rPr>
        <u/>
        <sz val="11"/>
        <rFont val="宋体"/>
        <charset val="134"/>
      </rPr>
      <t>酸奶餐后一小时风味发酵乳低温酸奶</t>
    </r>
    <r>
      <rPr>
        <u/>
        <sz val="11"/>
        <rFont val="Calibri"/>
        <family val="2"/>
      </rPr>
      <t>250g</t>
    </r>
    <r>
      <rPr>
        <u/>
        <sz val="11"/>
        <rFont val="宋体"/>
        <charset val="134"/>
      </rPr>
      <t>瓶装营养酸奶</t>
    </r>
    <r>
      <rPr>
        <u/>
        <sz val="11"/>
        <rFont val="Calibri"/>
        <family val="2"/>
      </rPr>
      <t xml:space="preserve"> </t>
    </r>
    <r>
      <rPr>
        <u/>
        <sz val="11"/>
        <rFont val="宋体"/>
        <charset val="134"/>
      </rPr>
      <t>卡士餐后一小时无蔗糖</t>
    </r>
    <r>
      <rPr>
        <u/>
        <sz val="11"/>
        <rFont val="Calibri"/>
        <family val="2"/>
      </rPr>
      <t>250g*5</t>
    </r>
    <r>
      <rPr>
        <u/>
        <sz val="11"/>
        <rFont val="宋体"/>
        <charset val="134"/>
      </rPr>
      <t>瓶</t>
    </r>
  </si>
  <si>
    <t>https://item.jd.com/10110731107003.html</t>
  </si>
  <si>
    <t>10110731107003</t>
  </si>
  <si>
    <r>
      <rPr>
        <u/>
        <sz val="11"/>
        <rFont val="宋体"/>
        <charset val="134"/>
      </rPr>
      <t>卡士【顺丰】餐后一小时益生菌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蔗糖原味【</t>
    </r>
    <r>
      <rPr>
        <u/>
        <sz val="11"/>
        <rFont val="Calibri"/>
        <family val="2"/>
      </rPr>
      <t>250ml*12</t>
    </r>
    <r>
      <rPr>
        <u/>
        <sz val="11"/>
        <rFont val="宋体"/>
        <charset val="134"/>
      </rPr>
      <t>瓶】</t>
    </r>
  </si>
  <si>
    <r>
      <rPr>
        <sz val="12"/>
        <rFont val="宋体"/>
        <charset val="134"/>
      </rPr>
      <t>京好物甄选店</t>
    </r>
  </si>
  <si>
    <t>https://item.jd.com/10185578279898.html</t>
  </si>
  <si>
    <t>10185578279898</t>
  </si>
  <si>
    <r>
      <rPr>
        <u/>
        <sz val="11"/>
        <rFont val="宋体"/>
        <charset val="134"/>
      </rPr>
      <t>卡士酸奶原味餐后一小时</t>
    </r>
    <r>
      <rPr>
        <u/>
        <sz val="11"/>
        <rFont val="Calibri"/>
        <family val="2"/>
      </rPr>
      <t xml:space="preserve"> 250g*18</t>
    </r>
    <r>
      <rPr>
        <u/>
        <sz val="11"/>
        <rFont val="宋体"/>
        <charset val="134"/>
      </rPr>
      <t>瓶装</t>
    </r>
    <r>
      <rPr>
        <u/>
        <sz val="11"/>
        <rFont val="Calibri"/>
        <family val="2"/>
      </rPr>
      <t xml:space="preserve"> </t>
    </r>
    <r>
      <rPr>
        <u/>
        <sz val="11"/>
        <rFont val="宋体"/>
        <charset val="134"/>
      </rPr>
      <t>双歧杆菌</t>
    </r>
    <r>
      <rPr>
        <u/>
        <sz val="11"/>
        <rFont val="Calibri"/>
        <family val="2"/>
      </rPr>
      <t xml:space="preserve"> </t>
    </r>
    <r>
      <rPr>
        <u/>
        <sz val="11"/>
        <rFont val="宋体"/>
        <charset val="134"/>
      </rPr>
      <t>原味</t>
    </r>
    <r>
      <rPr>
        <u/>
        <sz val="11"/>
        <rFont val="Calibri"/>
        <family val="2"/>
      </rPr>
      <t xml:space="preserve"> 18</t>
    </r>
    <r>
      <rPr>
        <u/>
        <sz val="11"/>
        <rFont val="宋体"/>
        <charset val="134"/>
      </rPr>
      <t>瓶</t>
    </r>
    <r>
      <rPr>
        <u/>
        <sz val="11"/>
        <rFont val="Calibri"/>
        <family val="2"/>
      </rPr>
      <t xml:space="preserve"> </t>
    </r>
    <r>
      <rPr>
        <u/>
        <sz val="11"/>
        <rFont val="宋体"/>
        <charset val="134"/>
      </rPr>
      <t>餐后一小时</t>
    </r>
    <r>
      <rPr>
        <u/>
        <sz val="11"/>
        <rFont val="Calibri"/>
        <family val="2"/>
      </rPr>
      <t>250g</t>
    </r>
  </si>
  <si>
    <r>
      <rPr>
        <sz val="12"/>
        <rFont val="宋体"/>
        <charset val="134"/>
      </rPr>
      <t>旭日之店</t>
    </r>
  </si>
  <si>
    <t>https://item.jd.com/10204015640761.html</t>
  </si>
  <si>
    <t>10204015640761</t>
  </si>
  <si>
    <r>
      <rPr>
        <sz val="12"/>
        <rFont val="宋体"/>
        <charset val="134"/>
      </rPr>
      <t>好物食品商店</t>
    </r>
  </si>
  <si>
    <t>https://item.jd.com/10201008085687.html</t>
  </si>
  <si>
    <t>10201008085687</t>
  </si>
  <si>
    <r>
      <rPr>
        <u/>
        <sz val="11"/>
        <rFont val="宋体"/>
        <charset val="134"/>
      </rPr>
      <t>卡士酸奶餐后一小时风味发酵乳益生菌酸奶整箱</t>
    </r>
    <r>
      <rPr>
        <u/>
        <sz val="11"/>
        <rFont val="Calibri"/>
        <family val="2"/>
      </rPr>
      <t>250g*8</t>
    </r>
    <r>
      <rPr>
        <u/>
        <sz val="11"/>
        <rFont val="宋体"/>
        <charset val="134"/>
      </rPr>
      <t>瓶</t>
    </r>
    <r>
      <rPr>
        <u/>
        <sz val="11"/>
        <rFont val="Calibri"/>
        <family val="2"/>
      </rPr>
      <t xml:space="preserve"> 8</t>
    </r>
    <r>
      <rPr>
        <u/>
        <sz val="11"/>
        <rFont val="宋体"/>
        <charset val="134"/>
      </rPr>
      <t>瓶</t>
    </r>
    <r>
      <rPr>
        <u/>
        <sz val="11"/>
        <rFont val="Calibri"/>
        <family val="2"/>
      </rPr>
      <t>0</t>
    </r>
    <r>
      <rPr>
        <u/>
        <sz val="11"/>
        <rFont val="宋体"/>
        <charset val="134"/>
      </rPr>
      <t>蔗糖餐后一小时</t>
    </r>
  </si>
  <si>
    <r>
      <rPr>
        <sz val="12"/>
        <rFont val="宋体"/>
        <charset val="134"/>
      </rPr>
      <t>沉鱼店</t>
    </r>
  </si>
  <si>
    <t>https://item.jd.com/10202614932194.html</t>
  </si>
  <si>
    <t>10202614932194</t>
  </si>
  <si>
    <t>https://item.jd.com/10207044504287.html</t>
  </si>
  <si>
    <t>10207044504287</t>
  </si>
  <si>
    <r>
      <rPr>
        <u/>
        <sz val="11"/>
        <rFont val="宋体"/>
        <charset val="134"/>
      </rPr>
      <t>卡士（</t>
    </r>
    <r>
      <rPr>
        <u/>
        <sz val="11"/>
        <rFont val="Calibri"/>
        <family val="2"/>
      </rPr>
      <t>CLASSY.KISS</t>
    </r>
    <r>
      <rPr>
        <u/>
        <sz val="11"/>
        <rFont val="宋体"/>
        <charset val="134"/>
      </rPr>
      <t>）卡士</t>
    </r>
    <r>
      <rPr>
        <u/>
        <sz val="11"/>
        <rFont val="Calibri"/>
        <family val="2"/>
      </rPr>
      <t>CLASSY</t>
    </r>
    <r>
      <rPr>
        <u/>
        <sz val="11"/>
        <rFont val="宋体"/>
        <charset val="134"/>
      </rPr>
      <t>点</t>
    </r>
    <r>
      <rPr>
        <u/>
        <sz val="11"/>
        <rFont val="Calibri"/>
        <family val="2"/>
      </rPr>
      <t>KISS</t>
    </r>
    <r>
      <rPr>
        <u/>
        <sz val="11"/>
        <rFont val="宋体"/>
        <charset val="134"/>
      </rPr>
      <t>卡士</t>
    </r>
    <r>
      <rPr>
        <u/>
        <sz val="11"/>
        <rFont val="Calibri"/>
        <family val="2"/>
      </rPr>
      <t>CLASSYKISS</t>
    </r>
    <r>
      <rPr>
        <u/>
        <sz val="11"/>
        <rFont val="宋体"/>
        <charset val="134"/>
      </rPr>
      <t>酸奶餐后一</t>
    </r>
    <r>
      <rPr>
        <u/>
        <sz val="11"/>
        <rFont val="Calibri"/>
        <family val="2"/>
      </rPr>
      <t xml:space="preserve"> 8</t>
    </r>
    <r>
      <rPr>
        <u/>
        <sz val="11"/>
        <rFont val="宋体"/>
        <charset val="134"/>
      </rPr>
      <t>瓶餐后一小时</t>
    </r>
    <r>
      <rPr>
        <u/>
        <sz val="11"/>
        <rFont val="Calibri"/>
        <family val="2"/>
      </rPr>
      <t>250</t>
    </r>
    <r>
      <rPr>
        <u/>
        <sz val="11"/>
        <rFont val="宋体"/>
        <charset val="134"/>
      </rPr>
      <t>克</t>
    </r>
  </si>
  <si>
    <r>
      <rPr>
        <sz val="12"/>
        <rFont val="宋体"/>
        <charset val="134"/>
      </rPr>
      <t>京弘食品商城直发店</t>
    </r>
  </si>
  <si>
    <t>https://item.jd.com/10198673442143.html</t>
  </si>
  <si>
    <t>10198673442143</t>
  </si>
  <si>
    <r>
      <rPr>
        <u/>
        <sz val="11"/>
        <rFont val="宋体"/>
        <charset val="134"/>
      </rPr>
      <t>卡士餐后一小时酸奶</t>
    </r>
    <r>
      <rPr>
        <u/>
        <sz val="11"/>
        <rFont val="Calibri"/>
        <family val="2"/>
      </rPr>
      <t>250g</t>
    </r>
    <r>
      <rPr>
        <u/>
        <sz val="11"/>
        <rFont val="宋体"/>
        <charset val="134"/>
      </rPr>
      <t>瓶装益生菌</t>
    </r>
    <r>
      <rPr>
        <u/>
        <sz val="11"/>
        <rFont val="Calibri"/>
        <family val="2"/>
      </rPr>
      <t>0</t>
    </r>
    <r>
      <rPr>
        <u/>
        <sz val="11"/>
        <rFont val="宋体"/>
        <charset val="134"/>
      </rPr>
      <t>蔗糖酸牛奶健身学生孕妇代餐</t>
    </r>
    <r>
      <rPr>
        <u/>
        <sz val="11"/>
        <rFont val="Calibri"/>
        <family val="2"/>
      </rPr>
      <t xml:space="preserve"> </t>
    </r>
    <r>
      <rPr>
        <u/>
        <sz val="11"/>
        <rFont val="宋体"/>
        <charset val="134"/>
      </rPr>
      <t>【礼盒装】</t>
    </r>
    <r>
      <rPr>
        <u/>
        <sz val="11"/>
        <rFont val="Calibri"/>
        <family val="2"/>
      </rPr>
      <t>8</t>
    </r>
    <r>
      <rPr>
        <u/>
        <sz val="11"/>
        <rFont val="宋体"/>
        <charset val="134"/>
      </rPr>
      <t>瓶</t>
    </r>
  </si>
  <si>
    <t>https://item.jd.com/10170398456697.html</t>
  </si>
  <si>
    <t>10170398456697</t>
  </si>
  <si>
    <t>https://item.jd.com/10196680296141.html</t>
  </si>
  <si>
    <t>10196680296141</t>
  </si>
  <si>
    <r>
      <rPr>
        <u/>
        <sz val="11"/>
        <rFont val="宋体"/>
        <charset val="134"/>
      </rPr>
      <t>卡士酸奶餐后一小时</t>
    </r>
    <r>
      <rPr>
        <u/>
        <sz val="11"/>
        <rFont val="Calibri"/>
        <family val="2"/>
      </rPr>
      <t>250g</t>
    </r>
    <r>
      <rPr>
        <u/>
        <sz val="11"/>
        <rFont val="宋体"/>
        <charset val="134"/>
      </rPr>
      <t>益生菌风味发酵低温双歧杆菌</t>
    </r>
    <r>
      <rPr>
        <u/>
        <sz val="11"/>
        <rFont val="Calibri"/>
        <family val="2"/>
      </rPr>
      <t xml:space="preserve"> 0</t>
    </r>
    <r>
      <rPr>
        <u/>
        <sz val="11"/>
        <rFont val="宋体"/>
        <charset val="134"/>
      </rPr>
      <t>蔗糖</t>
    </r>
    <r>
      <rPr>
        <u/>
        <sz val="11"/>
        <rFont val="Calibri"/>
        <family val="2"/>
      </rPr>
      <t>*4</t>
    </r>
    <r>
      <rPr>
        <u/>
        <sz val="11"/>
        <rFont val="宋体"/>
        <charset val="134"/>
      </rPr>
      <t>瓶</t>
    </r>
    <r>
      <rPr>
        <u/>
        <sz val="11"/>
        <rFont val="Calibri"/>
        <family val="2"/>
      </rPr>
      <t>+2</t>
    </r>
    <r>
      <rPr>
        <u/>
        <sz val="11"/>
        <rFont val="宋体"/>
        <charset val="134"/>
      </rPr>
      <t>瓶</t>
    </r>
  </si>
  <si>
    <r>
      <rPr>
        <sz val="12"/>
        <rFont val="宋体"/>
        <charset val="134"/>
      </rPr>
      <t>溥沛方便食品店</t>
    </r>
  </si>
  <si>
    <t>https://item.jd.com/10200063526793.html</t>
  </si>
  <si>
    <t>10200063526793</t>
  </si>
  <si>
    <r>
      <rPr>
        <sz val="12"/>
        <rFont val="宋体"/>
        <charset val="134"/>
      </rPr>
      <t>芸品茶韵茶饮店</t>
    </r>
  </si>
  <si>
    <t>https://item.jd.com/10197308852446.html</t>
  </si>
  <si>
    <t>10197308852446</t>
  </si>
  <si>
    <r>
      <rPr>
        <u/>
        <sz val="11"/>
        <rFont val="宋体"/>
        <charset val="134"/>
      </rPr>
      <t>卡士原味酸奶餐后一小时</t>
    </r>
    <r>
      <rPr>
        <u/>
        <sz val="11"/>
        <rFont val="Calibri"/>
        <family val="2"/>
      </rPr>
      <t>0</t>
    </r>
    <r>
      <rPr>
        <u/>
        <sz val="11"/>
        <rFont val="宋体"/>
        <charset val="134"/>
      </rPr>
      <t>蔗糖发酵乳</t>
    </r>
    <r>
      <rPr>
        <u/>
        <sz val="11"/>
        <rFont val="Calibri"/>
        <family val="2"/>
      </rPr>
      <t>250g</t>
    </r>
    <r>
      <rPr>
        <u/>
        <sz val="11"/>
        <rFont val="宋体"/>
        <charset val="134"/>
      </rPr>
      <t>原味酸奶益生菌酸牛奶早餐奶</t>
    </r>
    <r>
      <rPr>
        <u/>
        <sz val="11"/>
        <rFont val="Calibri"/>
        <family val="2"/>
      </rPr>
      <t xml:space="preserve"> 0</t>
    </r>
    <r>
      <rPr>
        <u/>
        <sz val="11"/>
        <rFont val="宋体"/>
        <charset val="134"/>
      </rPr>
      <t>蔗糖原味</t>
    </r>
    <r>
      <rPr>
        <u/>
        <sz val="11"/>
        <rFont val="Calibri"/>
        <family val="2"/>
      </rPr>
      <t>250g3</t>
    </r>
    <r>
      <rPr>
        <u/>
        <sz val="11"/>
        <rFont val="宋体"/>
        <charset val="134"/>
      </rPr>
      <t>瓶</t>
    </r>
  </si>
  <si>
    <r>
      <rPr>
        <sz val="12"/>
        <rFont val="宋体"/>
        <charset val="134"/>
      </rPr>
      <t>客瑯堂休闲食品店</t>
    </r>
  </si>
  <si>
    <t>https://item.jd.com/10126805499885.html</t>
  </si>
  <si>
    <t>10126805499885</t>
  </si>
  <si>
    <r>
      <rPr>
        <u/>
        <sz val="11"/>
        <rFont val="宋体"/>
        <charset val="134"/>
      </rPr>
      <t>卡士酸奶餐后一小时</t>
    </r>
    <r>
      <rPr>
        <u/>
        <sz val="11"/>
        <rFont val="Calibri"/>
        <family val="2"/>
      </rPr>
      <t>250g*8</t>
    </r>
    <r>
      <rPr>
        <u/>
        <sz val="11"/>
        <rFont val="宋体"/>
        <charset val="134"/>
      </rPr>
      <t>瓶</t>
    </r>
    <r>
      <rPr>
        <u/>
        <sz val="11"/>
        <rFont val="Calibri"/>
        <family val="2"/>
      </rPr>
      <t xml:space="preserve"> </t>
    </r>
    <r>
      <rPr>
        <u/>
        <sz val="11"/>
        <rFont val="宋体"/>
        <charset val="134"/>
      </rPr>
      <t>顺丰</t>
    </r>
    <r>
      <rPr>
        <u/>
        <sz val="11"/>
        <rFont val="Calibri"/>
        <family val="2"/>
      </rPr>
      <t xml:space="preserve"> </t>
    </r>
    <r>
      <rPr>
        <u/>
        <sz val="11"/>
        <rFont val="宋体"/>
        <charset val="134"/>
      </rPr>
      <t>低温新鲜酸牛奶风味发酵乳</t>
    </r>
    <r>
      <rPr>
        <u/>
        <sz val="11"/>
        <rFont val="Calibri"/>
        <family val="2"/>
      </rPr>
      <t xml:space="preserve"> 8</t>
    </r>
    <r>
      <rPr>
        <u/>
        <sz val="11"/>
        <rFont val="宋体"/>
        <charset val="134"/>
      </rPr>
      <t>瓶</t>
    </r>
    <r>
      <rPr>
        <u/>
        <sz val="11"/>
        <rFont val="Calibri"/>
        <family val="2"/>
      </rPr>
      <t>*250g0</t>
    </r>
    <r>
      <rPr>
        <u/>
        <sz val="11"/>
        <rFont val="宋体"/>
        <charset val="134"/>
      </rPr>
      <t>蔗糖</t>
    </r>
  </si>
  <si>
    <t>https://item.jd.com/10206587600136.html</t>
  </si>
  <si>
    <t>10206587600136</t>
  </si>
  <si>
    <r>
      <rPr>
        <u/>
        <sz val="11"/>
        <rFont val="宋体"/>
        <charset val="134"/>
      </rPr>
      <t>卡士餐后一小时酸奶</t>
    </r>
    <r>
      <rPr>
        <u/>
        <sz val="11"/>
        <rFont val="Calibri"/>
        <family val="2"/>
      </rPr>
      <t>250g</t>
    </r>
    <r>
      <rPr>
        <u/>
        <sz val="11"/>
        <rFont val="宋体"/>
        <charset val="134"/>
      </rPr>
      <t>瓶装益生菌</t>
    </r>
    <r>
      <rPr>
        <u/>
        <sz val="11"/>
        <rFont val="Calibri"/>
        <family val="2"/>
      </rPr>
      <t>0</t>
    </r>
    <r>
      <rPr>
        <u/>
        <sz val="11"/>
        <rFont val="宋体"/>
        <charset val="134"/>
      </rPr>
      <t>蔗糖酸牛奶健身学生孕妇代餐</t>
    </r>
    <r>
      <rPr>
        <u/>
        <sz val="11"/>
        <rFont val="Calibri"/>
        <family val="2"/>
      </rPr>
      <t xml:space="preserve"> </t>
    </r>
    <r>
      <rPr>
        <u/>
        <sz val="11"/>
        <rFont val="宋体"/>
        <charset val="134"/>
      </rPr>
      <t>原味</t>
    </r>
    <r>
      <rPr>
        <u/>
        <sz val="11"/>
        <rFont val="Calibri"/>
        <family val="2"/>
      </rPr>
      <t>250g×3</t>
    </r>
    <r>
      <rPr>
        <u/>
        <sz val="11"/>
        <rFont val="宋体"/>
        <charset val="134"/>
      </rPr>
      <t>瓶</t>
    </r>
  </si>
  <si>
    <t>https://item.jd.com/10131090520484.html</t>
  </si>
  <si>
    <t>10131090520484</t>
  </si>
  <si>
    <r>
      <rPr>
        <u/>
        <sz val="11"/>
        <rFont val="宋体"/>
        <charset val="134"/>
      </rPr>
      <t>卡士（</t>
    </r>
    <r>
      <rPr>
        <u/>
        <sz val="11"/>
        <rFont val="Calibri"/>
        <family val="2"/>
      </rPr>
      <t>CLASSY.KISS</t>
    </r>
    <r>
      <rPr>
        <u/>
        <sz val="11"/>
        <rFont val="宋体"/>
        <charset val="134"/>
      </rPr>
      <t>）酸奶餐后一小时双岐杆菌</t>
    </r>
    <r>
      <rPr>
        <u/>
        <sz val="11"/>
        <rFont val="Calibri"/>
        <family val="2"/>
      </rPr>
      <t>250g</t>
    </r>
    <r>
      <rPr>
        <u/>
        <sz val="11"/>
        <rFont val="宋体"/>
        <charset val="134"/>
      </rPr>
      <t>原味低温风味发酵乳整箱</t>
    </r>
    <r>
      <rPr>
        <u/>
        <sz val="11"/>
        <rFont val="Calibri"/>
        <family val="2"/>
      </rPr>
      <t xml:space="preserve"> 8</t>
    </r>
    <r>
      <rPr>
        <u/>
        <sz val="11"/>
        <rFont val="宋体"/>
        <charset val="134"/>
      </rPr>
      <t>瓶原味</t>
    </r>
  </si>
  <si>
    <r>
      <rPr>
        <sz val="12"/>
        <rFont val="宋体"/>
        <charset val="134"/>
      </rPr>
      <t>玲柔好物店</t>
    </r>
  </si>
  <si>
    <t>https://item.jd.com/10175823175947.html</t>
  </si>
  <si>
    <t>10175823175947</t>
  </si>
  <si>
    <r>
      <rPr>
        <u/>
        <sz val="11"/>
        <rFont val="宋体"/>
        <charset val="134"/>
      </rPr>
      <t>卡士酸奶餐后一小时</t>
    </r>
    <r>
      <rPr>
        <u/>
        <sz val="11"/>
        <rFont val="Calibri"/>
        <family val="2"/>
      </rPr>
      <t>250g</t>
    </r>
    <r>
      <rPr>
        <u/>
        <sz val="11"/>
        <rFont val="宋体"/>
        <charset val="134"/>
      </rPr>
      <t>瓶原味儿童学生营养益生菌风味发酵乳</t>
    </r>
    <r>
      <rPr>
        <u/>
        <sz val="11"/>
        <rFont val="Calibri"/>
        <family val="2"/>
      </rPr>
      <t xml:space="preserve"> </t>
    </r>
    <r>
      <rPr>
        <u/>
        <sz val="11"/>
        <rFont val="宋体"/>
        <charset val="134"/>
      </rPr>
      <t>餐后一小时原味</t>
    </r>
    <r>
      <rPr>
        <u/>
        <sz val="11"/>
        <rFont val="Calibri"/>
        <family val="2"/>
      </rPr>
      <t>250g*6</t>
    </r>
    <r>
      <rPr>
        <u/>
        <sz val="11"/>
        <rFont val="宋体"/>
        <charset val="134"/>
      </rPr>
      <t>瓶</t>
    </r>
  </si>
  <si>
    <t>https://item.jd.com/10131093804186.html</t>
  </si>
  <si>
    <t>10131093804186</t>
  </si>
  <si>
    <r>
      <rPr>
        <u/>
        <sz val="11"/>
        <rFont val="宋体"/>
        <charset val="134"/>
      </rPr>
      <t>卡士（</t>
    </r>
    <r>
      <rPr>
        <u/>
        <sz val="11"/>
        <rFont val="Calibri"/>
        <family val="2"/>
      </rPr>
      <t>CLASSY.KISS</t>
    </r>
    <r>
      <rPr>
        <u/>
        <sz val="11"/>
        <rFont val="宋体"/>
        <charset val="134"/>
      </rPr>
      <t>）酸奶餐后一小时双岐杆菌</t>
    </r>
    <r>
      <rPr>
        <u/>
        <sz val="11"/>
        <rFont val="Calibri"/>
        <family val="2"/>
      </rPr>
      <t>250g</t>
    </r>
    <r>
      <rPr>
        <u/>
        <sz val="11"/>
        <rFont val="宋体"/>
        <charset val="134"/>
      </rPr>
      <t>原味低温风味发酵乳整箱</t>
    </r>
    <r>
      <rPr>
        <u/>
        <sz val="11"/>
        <rFont val="Calibri"/>
        <family val="2"/>
      </rPr>
      <t xml:space="preserve"> 2</t>
    </r>
    <r>
      <rPr>
        <u/>
        <sz val="11"/>
        <rFont val="宋体"/>
        <charset val="134"/>
      </rPr>
      <t>瓶原味</t>
    </r>
    <r>
      <rPr>
        <u/>
        <sz val="11"/>
        <rFont val="Calibri"/>
        <family val="2"/>
      </rPr>
      <t>+1</t>
    </r>
    <r>
      <rPr>
        <u/>
        <sz val="11"/>
        <rFont val="宋体"/>
        <charset val="134"/>
      </rPr>
      <t>瓶</t>
    </r>
    <r>
      <rPr>
        <u/>
        <sz val="11"/>
        <rFont val="Calibri"/>
        <family val="2"/>
      </rPr>
      <t>0</t>
    </r>
    <r>
      <rPr>
        <u/>
        <sz val="11"/>
        <rFont val="宋体"/>
        <charset val="134"/>
      </rPr>
      <t>蔗糖</t>
    </r>
  </si>
  <si>
    <r>
      <rPr>
        <sz val="12"/>
        <rFont val="宋体"/>
        <charset val="134"/>
      </rPr>
      <t>福厦粮油店</t>
    </r>
  </si>
  <si>
    <t>https://item.jd.com/10206837233125.html</t>
  </si>
  <si>
    <t>10206837233125</t>
  </si>
  <si>
    <r>
      <rPr>
        <u/>
        <sz val="11"/>
        <rFont val="宋体"/>
        <charset val="134"/>
      </rPr>
      <t>卡士（</t>
    </r>
    <r>
      <rPr>
        <u/>
        <sz val="11"/>
        <rFont val="Calibri"/>
        <family val="2"/>
      </rPr>
      <t>CLASSY.KISS</t>
    </r>
    <r>
      <rPr>
        <u/>
        <sz val="11"/>
        <rFont val="宋体"/>
        <charset val="134"/>
      </rPr>
      <t>）卡士</t>
    </r>
    <r>
      <rPr>
        <u/>
        <sz val="11"/>
        <rFont val="Calibri"/>
        <family val="2"/>
      </rPr>
      <t>CLASSY</t>
    </r>
    <r>
      <rPr>
        <u/>
        <sz val="11"/>
        <rFont val="宋体"/>
        <charset val="134"/>
      </rPr>
      <t>点</t>
    </r>
    <r>
      <rPr>
        <u/>
        <sz val="11"/>
        <rFont val="Calibri"/>
        <family val="2"/>
      </rPr>
      <t>KISS</t>
    </r>
    <r>
      <rPr>
        <u/>
        <sz val="11"/>
        <rFont val="宋体"/>
        <charset val="134"/>
      </rPr>
      <t>卡士</t>
    </r>
    <r>
      <rPr>
        <u/>
        <sz val="11"/>
        <rFont val="Calibri"/>
        <family val="2"/>
      </rPr>
      <t>CLASSYKISS</t>
    </r>
    <r>
      <rPr>
        <u/>
        <sz val="11"/>
        <rFont val="宋体"/>
        <charset val="134"/>
      </rPr>
      <t>餐后一小时</t>
    </r>
    <r>
      <rPr>
        <u/>
        <sz val="11"/>
        <rFont val="Calibri"/>
        <family val="2"/>
      </rPr>
      <t>0 8</t>
    </r>
    <r>
      <rPr>
        <u/>
        <sz val="11"/>
        <rFont val="宋体"/>
        <charset val="134"/>
      </rPr>
      <t>瓶</t>
    </r>
    <r>
      <rPr>
        <u/>
        <sz val="11"/>
        <rFont val="Calibri"/>
        <family val="2"/>
      </rPr>
      <t>0</t>
    </r>
    <r>
      <rPr>
        <u/>
        <sz val="11"/>
        <rFont val="宋体"/>
        <charset val="134"/>
      </rPr>
      <t>蔗糖餐后一小时</t>
    </r>
    <r>
      <rPr>
        <u/>
        <sz val="11"/>
        <rFont val="Calibri"/>
        <family val="2"/>
      </rPr>
      <t>250</t>
    </r>
    <r>
      <rPr>
        <u/>
        <sz val="11"/>
        <rFont val="宋体"/>
        <charset val="134"/>
      </rPr>
      <t>克</t>
    </r>
  </si>
  <si>
    <t>https://item.jd.com/10131090520483.html</t>
  </si>
  <si>
    <t>10131090520483</t>
  </si>
  <si>
    <r>
      <rPr>
        <u/>
        <sz val="11"/>
        <rFont val="宋体"/>
        <charset val="134"/>
      </rPr>
      <t>卡士（</t>
    </r>
    <r>
      <rPr>
        <u/>
        <sz val="11"/>
        <rFont val="Calibri"/>
        <family val="2"/>
      </rPr>
      <t>CLASSY.KISS</t>
    </r>
    <r>
      <rPr>
        <u/>
        <sz val="11"/>
        <rFont val="宋体"/>
        <charset val="134"/>
      </rPr>
      <t>）酸奶餐后一小时双岐杆菌</t>
    </r>
    <r>
      <rPr>
        <u/>
        <sz val="11"/>
        <rFont val="Calibri"/>
        <family val="2"/>
      </rPr>
      <t>250g</t>
    </r>
    <r>
      <rPr>
        <u/>
        <sz val="11"/>
        <rFont val="宋体"/>
        <charset val="134"/>
      </rPr>
      <t>原味低温风味发酵乳整箱</t>
    </r>
    <r>
      <rPr>
        <u/>
        <sz val="11"/>
        <rFont val="Calibri"/>
        <family val="2"/>
      </rPr>
      <t xml:space="preserve"> 6</t>
    </r>
    <r>
      <rPr>
        <u/>
        <sz val="11"/>
        <rFont val="宋体"/>
        <charset val="134"/>
      </rPr>
      <t>瓶原味</t>
    </r>
  </si>
  <si>
    <t>https://item.jd.com/10150571616358.html</t>
  </si>
  <si>
    <t>10150571616358</t>
  </si>
  <si>
    <r>
      <rPr>
        <u/>
        <sz val="11"/>
        <rFont val="宋体"/>
        <charset val="134"/>
      </rPr>
      <t>卡士酸奶餐后一小时风味发酵乳含益生菌儿童孕妇酸奶整箱</t>
    </r>
    <r>
      <rPr>
        <u/>
        <sz val="11"/>
        <rFont val="Calibri"/>
        <family val="2"/>
      </rPr>
      <t>250g*8</t>
    </r>
    <r>
      <rPr>
        <u/>
        <sz val="11"/>
        <rFont val="宋体"/>
        <charset val="134"/>
      </rPr>
      <t>瓶</t>
    </r>
    <r>
      <rPr>
        <u/>
        <sz val="11"/>
        <rFont val="Calibri"/>
        <family val="2"/>
      </rPr>
      <t xml:space="preserve"> 8</t>
    </r>
    <r>
      <rPr>
        <u/>
        <sz val="11"/>
        <rFont val="宋体"/>
        <charset val="134"/>
      </rPr>
      <t>瓶】有甜味餐后一小时</t>
    </r>
  </si>
  <si>
    <t>https://item.jd.com/10134488569879.html</t>
  </si>
  <si>
    <t>10134488569879</t>
  </si>
  <si>
    <r>
      <rPr>
        <u/>
        <sz val="11"/>
        <rFont val="宋体"/>
        <charset val="134"/>
      </rPr>
      <t>卡士酸奶餐后一小时</t>
    </r>
    <r>
      <rPr>
        <u/>
        <sz val="11"/>
        <rFont val="Calibri"/>
        <family val="2"/>
      </rPr>
      <t>0</t>
    </r>
    <r>
      <rPr>
        <u/>
        <sz val="11"/>
        <rFont val="宋体"/>
        <charset val="134"/>
      </rPr>
      <t>蔗糖含膳食纤维风味发酵乳低温酸奶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卡士餐后一小时</t>
    </r>
    <r>
      <rPr>
        <u/>
        <sz val="11"/>
        <rFont val="Calibri"/>
        <family val="2"/>
      </rPr>
      <t>0</t>
    </r>
    <r>
      <rPr>
        <u/>
        <sz val="11"/>
        <rFont val="宋体"/>
        <charset val="134"/>
      </rPr>
      <t>蔗糖</t>
    </r>
    <r>
      <rPr>
        <u/>
        <sz val="11"/>
        <rFont val="Calibri"/>
        <family val="2"/>
      </rPr>
      <t>250g*5</t>
    </r>
    <r>
      <rPr>
        <u/>
        <sz val="11"/>
        <rFont val="宋体"/>
        <charset val="134"/>
      </rPr>
      <t>瓶</t>
    </r>
  </si>
  <si>
    <r>
      <rPr>
        <sz val="12"/>
        <rFont val="宋体"/>
        <charset val="134"/>
      </rPr>
      <t>福厦水饮店</t>
    </r>
  </si>
  <si>
    <t>https://item.jd.com/10207172296919.html</t>
  </si>
  <si>
    <t>10207172296919</t>
  </si>
  <si>
    <r>
      <rPr>
        <u/>
        <sz val="11"/>
        <rFont val="宋体"/>
        <charset val="134"/>
      </rPr>
      <t>卡士（</t>
    </r>
    <r>
      <rPr>
        <u/>
        <sz val="11"/>
        <rFont val="Calibri"/>
        <family val="2"/>
      </rPr>
      <t>CLASSY.KISS</t>
    </r>
    <r>
      <rPr>
        <u/>
        <sz val="11"/>
        <rFont val="宋体"/>
        <charset val="134"/>
      </rPr>
      <t>）卡士</t>
    </r>
    <r>
      <rPr>
        <u/>
        <sz val="11"/>
        <rFont val="Calibri"/>
        <family val="2"/>
      </rPr>
      <t>CLASSY</t>
    </r>
    <r>
      <rPr>
        <u/>
        <sz val="11"/>
        <rFont val="宋体"/>
        <charset val="134"/>
      </rPr>
      <t>点</t>
    </r>
    <r>
      <rPr>
        <u/>
        <sz val="11"/>
        <rFont val="Calibri"/>
        <family val="2"/>
      </rPr>
      <t>KISS</t>
    </r>
    <r>
      <rPr>
        <u/>
        <sz val="11"/>
        <rFont val="宋体"/>
        <charset val="134"/>
      </rPr>
      <t>卡士</t>
    </r>
    <r>
      <rPr>
        <u/>
        <sz val="11"/>
        <rFont val="Calibri"/>
        <family val="2"/>
      </rPr>
      <t>CLASSYKISS</t>
    </r>
    <r>
      <rPr>
        <u/>
        <sz val="11"/>
        <rFont val="宋体"/>
        <charset val="134"/>
      </rPr>
      <t>原味酸奶餐</t>
    </r>
    <r>
      <rPr>
        <u/>
        <sz val="11"/>
        <rFont val="Calibri"/>
        <family val="2"/>
      </rPr>
      <t xml:space="preserve"> </t>
    </r>
    <r>
      <rPr>
        <u/>
        <sz val="11"/>
        <rFont val="宋体"/>
        <charset val="134"/>
      </rPr>
      <t>餐后一小时</t>
    </r>
    <r>
      <rPr>
        <u/>
        <sz val="11"/>
        <rFont val="Calibri"/>
        <family val="2"/>
      </rPr>
      <t>250g*18</t>
    </r>
    <r>
      <rPr>
        <u/>
        <sz val="11"/>
        <rFont val="宋体"/>
        <charset val="134"/>
      </rPr>
      <t>瓶</t>
    </r>
  </si>
  <si>
    <r>
      <rPr>
        <sz val="12"/>
        <rFont val="宋体"/>
        <charset val="134"/>
      </rPr>
      <t>上喜食品店</t>
    </r>
  </si>
  <si>
    <t>https://item.jd.com/10208188285935.html</t>
  </si>
  <si>
    <t>10208188285935</t>
  </si>
  <si>
    <r>
      <rPr>
        <u/>
        <sz val="11"/>
        <rFont val="宋体"/>
        <charset val="134"/>
      </rPr>
      <t>卡士餐后一小时发酵乳</t>
    </r>
    <r>
      <rPr>
        <u/>
        <sz val="11"/>
        <rFont val="Calibri"/>
        <family val="2"/>
      </rPr>
      <t>250g</t>
    </r>
    <r>
      <rPr>
        <u/>
        <sz val="11"/>
        <rFont val="宋体"/>
        <charset val="134"/>
      </rPr>
      <t>原味酸奶双歧杆菌酸牛奶孕妇儿童早餐奶</t>
    </r>
    <r>
      <rPr>
        <u/>
        <sz val="11"/>
        <rFont val="Calibri"/>
        <family val="2"/>
      </rPr>
      <t xml:space="preserve"> 0</t>
    </r>
    <r>
      <rPr>
        <u/>
        <sz val="11"/>
        <rFont val="宋体"/>
        <charset val="134"/>
      </rPr>
      <t>蔗糖原味</t>
    </r>
    <r>
      <rPr>
        <u/>
        <sz val="11"/>
        <rFont val="Calibri"/>
        <family val="2"/>
      </rPr>
      <t>250g6</t>
    </r>
    <r>
      <rPr>
        <u/>
        <sz val="11"/>
        <rFont val="宋体"/>
        <charset val="134"/>
      </rPr>
      <t>瓶</t>
    </r>
  </si>
  <si>
    <t>https://item.jd.com/10209022598085.html</t>
  </si>
  <si>
    <t>10209022598085</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</si>
  <si>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双歧杆菌发酵乳益生菌生牛乳全脂原味早餐奶</t>
    </r>
    <r>
      <rPr>
        <u/>
        <sz val="11"/>
        <rFont val="Calibri"/>
        <family val="2"/>
      </rPr>
      <t xml:space="preserve"> </t>
    </r>
    <r>
      <rPr>
        <u/>
        <sz val="11"/>
        <rFont val="宋体"/>
        <charset val="134"/>
      </rPr>
      <t>【</t>
    </r>
    <r>
      <rPr>
        <u/>
        <sz val="11"/>
        <rFont val="Calibri"/>
        <family val="2"/>
      </rPr>
      <t>6</t>
    </r>
    <r>
      <rPr>
        <u/>
        <sz val="11"/>
        <rFont val="宋体"/>
        <charset val="134"/>
      </rPr>
      <t>瓶】餐后一小时原味</t>
    </r>
    <r>
      <rPr>
        <u/>
        <sz val="11"/>
        <rFont val="Calibri"/>
        <family val="2"/>
      </rPr>
      <t>250g</t>
    </r>
  </si>
  <si>
    <t>https://item.jd.com/10166373124884.html</t>
  </si>
  <si>
    <t>10166373124884</t>
  </si>
  <si>
    <r>
      <rPr>
        <u/>
        <sz val="11"/>
        <rFont val="宋体"/>
        <charset val="134"/>
      </rPr>
      <t>卡士餐后一小时原味风味发酵乳低温奶酸奶早餐奶营养成人儿童</t>
    </r>
    <r>
      <rPr>
        <u/>
        <sz val="11"/>
        <rFont val="Calibri"/>
        <family val="2"/>
      </rPr>
      <t>250g*6</t>
    </r>
    <r>
      <rPr>
        <u/>
        <sz val="11"/>
        <rFont val="宋体"/>
        <charset val="134"/>
      </rPr>
      <t>瓶</t>
    </r>
  </si>
  <si>
    <t>https://item.jd.com/10200834867373.html</t>
  </si>
  <si>
    <t>10200834867373</t>
  </si>
  <si>
    <t>https://item.jd.com/10204015640764.html</t>
  </si>
  <si>
    <t>10204015640764</t>
  </si>
  <si>
    <r>
      <rPr>
        <sz val="12"/>
        <rFont val="宋体"/>
        <charset val="134"/>
      </rPr>
      <t>京实物店</t>
    </r>
  </si>
  <si>
    <t>https://item.jd.com/10122309856596.html</t>
  </si>
  <si>
    <t>10122309856596</t>
  </si>
  <si>
    <r>
      <rPr>
        <u/>
        <sz val="11"/>
        <rFont val="宋体"/>
        <charset val="134"/>
      </rPr>
      <t>卡士酸奶餐后一小时</t>
    </r>
    <r>
      <rPr>
        <u/>
        <sz val="11"/>
        <rFont val="Calibri"/>
        <family val="2"/>
      </rPr>
      <t>250g</t>
    </r>
    <r>
      <rPr>
        <u/>
        <sz val="11"/>
        <rFont val="宋体"/>
        <charset val="134"/>
      </rPr>
      <t>原味</t>
    </r>
    <r>
      <rPr>
        <u/>
        <sz val="11"/>
        <rFont val="Calibri"/>
        <family val="2"/>
      </rPr>
      <t>/0</t>
    </r>
    <r>
      <rPr>
        <u/>
        <sz val="11"/>
        <rFont val="宋体"/>
        <charset val="134"/>
      </rPr>
      <t>蔗糖低温酸奶风味发酵乳</t>
    </r>
    <r>
      <rPr>
        <u/>
        <sz val="11"/>
        <rFont val="Calibri"/>
        <family val="2"/>
      </rPr>
      <t xml:space="preserve"> </t>
    </r>
    <r>
      <rPr>
        <u/>
        <sz val="11"/>
        <rFont val="宋体"/>
        <charset val="134"/>
      </rPr>
      <t>餐后一小时</t>
    </r>
    <r>
      <rPr>
        <u/>
        <sz val="11"/>
        <rFont val="Calibri"/>
        <family val="2"/>
      </rPr>
      <t>0</t>
    </r>
    <r>
      <rPr>
        <u/>
        <sz val="11"/>
        <rFont val="宋体"/>
        <charset val="134"/>
      </rPr>
      <t>蔗糖</t>
    </r>
    <r>
      <rPr>
        <u/>
        <sz val="11"/>
        <rFont val="Calibri"/>
        <family val="2"/>
      </rPr>
      <t>250g*6</t>
    </r>
    <r>
      <rPr>
        <u/>
        <sz val="11"/>
        <rFont val="宋体"/>
        <charset val="134"/>
      </rPr>
      <t>瓶</t>
    </r>
  </si>
  <si>
    <r>
      <rPr>
        <sz val="12"/>
        <rFont val="宋体"/>
        <charset val="134"/>
      </rPr>
      <t>京嘉食品商城直发店</t>
    </r>
  </si>
  <si>
    <t>https://item.jd.com/10205003789684.html</t>
  </si>
  <si>
    <t>10205003789684</t>
  </si>
  <si>
    <r>
      <rPr>
        <u/>
        <sz val="11"/>
        <rFont val="宋体"/>
        <charset val="134"/>
      </rPr>
      <t>酸奶餐后一小时无蔗糖含纤维风味发酵乳低温酸奶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卡士酸奶无蔗糖</t>
    </r>
    <r>
      <rPr>
        <u/>
        <sz val="11"/>
        <rFont val="Calibri"/>
        <family val="2"/>
      </rPr>
      <t>250g</t>
    </r>
    <r>
      <rPr>
        <u/>
        <sz val="11"/>
        <rFont val="宋体"/>
        <charset val="134"/>
      </rPr>
      <t>瓶装</t>
    </r>
    <r>
      <rPr>
        <u/>
        <sz val="11"/>
        <rFont val="Calibri"/>
        <family val="2"/>
      </rPr>
      <t>*5</t>
    </r>
  </si>
  <si>
    <r>
      <rPr>
        <sz val="12"/>
        <rFont val="宋体"/>
        <charset val="134"/>
      </rPr>
      <t>万爱家食品店</t>
    </r>
  </si>
  <si>
    <t>https://item.jd.com/10207180736875.html</t>
  </si>
  <si>
    <t>10207180736875</t>
  </si>
  <si>
    <r>
      <rPr>
        <u/>
        <sz val="11"/>
        <rFont val="宋体"/>
        <charset val="134"/>
      </rPr>
      <t>卡士（</t>
    </r>
    <r>
      <rPr>
        <u/>
        <sz val="11"/>
        <rFont val="Calibri"/>
        <family val="2"/>
      </rPr>
      <t>CLASSY.KISS</t>
    </r>
    <r>
      <rPr>
        <u/>
        <sz val="11"/>
        <rFont val="宋体"/>
        <charset val="134"/>
      </rPr>
      <t>）卡士</t>
    </r>
    <r>
      <rPr>
        <u/>
        <sz val="11"/>
        <rFont val="Calibri"/>
        <family val="2"/>
      </rPr>
      <t>CLASSY</t>
    </r>
    <r>
      <rPr>
        <u/>
        <sz val="11"/>
        <rFont val="宋体"/>
        <charset val="134"/>
      </rPr>
      <t>点</t>
    </r>
    <r>
      <rPr>
        <u/>
        <sz val="11"/>
        <rFont val="Calibri"/>
        <family val="2"/>
      </rPr>
      <t>KISS</t>
    </r>
    <r>
      <rPr>
        <u/>
        <sz val="11"/>
        <rFont val="宋体"/>
        <charset val="134"/>
      </rPr>
      <t>卡士</t>
    </r>
    <r>
      <rPr>
        <u/>
        <sz val="11"/>
        <rFont val="Calibri"/>
        <family val="2"/>
      </rPr>
      <t>CLASSYKISS</t>
    </r>
    <r>
      <rPr>
        <u/>
        <sz val="11"/>
        <rFont val="宋体"/>
        <charset val="134"/>
      </rPr>
      <t>酸奶餐后一</t>
    </r>
    <r>
      <rPr>
        <u/>
        <sz val="11"/>
        <rFont val="Calibri"/>
        <family val="2"/>
      </rPr>
      <t xml:space="preserve"> 6</t>
    </r>
    <r>
      <rPr>
        <u/>
        <sz val="11"/>
        <rFont val="宋体"/>
        <charset val="134"/>
      </rPr>
      <t>瓶餐后一小时</t>
    </r>
    <r>
      <rPr>
        <u/>
        <sz val="11"/>
        <rFont val="Calibri"/>
        <family val="2"/>
      </rPr>
      <t>250</t>
    </r>
    <r>
      <rPr>
        <u/>
        <sz val="11"/>
        <rFont val="宋体"/>
        <charset val="134"/>
      </rPr>
      <t>克</t>
    </r>
  </si>
  <si>
    <r>
      <rPr>
        <sz val="12"/>
        <rFont val="宋体"/>
        <charset val="134"/>
      </rPr>
      <t>晟逸食品店</t>
    </r>
  </si>
  <si>
    <t>https://item.jd.com/10138252972261.html</t>
  </si>
  <si>
    <t>10138252972261</t>
  </si>
  <si>
    <r>
      <rPr>
        <u/>
        <sz val="11"/>
        <rFont val="宋体"/>
        <charset val="134"/>
      </rPr>
      <t>卡士酸奶餐后一小时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6</t>
    </r>
    <r>
      <rPr>
        <u/>
        <sz val="11"/>
        <rFont val="宋体"/>
        <charset val="134"/>
      </rPr>
      <t>瓶</t>
    </r>
  </si>
  <si>
    <t>https://item.jd.com/10208188285932.html</t>
  </si>
  <si>
    <t>10208188285932</t>
  </si>
  <si>
    <r>
      <rPr>
        <u/>
        <sz val="11"/>
        <rFont val="宋体"/>
        <charset val="134"/>
      </rPr>
      <t>卡士餐后一小时发酵乳</t>
    </r>
    <r>
      <rPr>
        <u/>
        <sz val="11"/>
        <rFont val="Calibri"/>
        <family val="2"/>
      </rPr>
      <t>250g</t>
    </r>
    <r>
      <rPr>
        <u/>
        <sz val="11"/>
        <rFont val="宋体"/>
        <charset val="134"/>
      </rPr>
      <t>原味酸奶双歧杆菌酸牛奶孕妇儿童早餐奶</t>
    </r>
    <r>
      <rPr>
        <u/>
        <sz val="11"/>
        <rFont val="Calibri"/>
        <family val="2"/>
      </rPr>
      <t xml:space="preserve"> </t>
    </r>
    <r>
      <rPr>
        <u/>
        <sz val="11"/>
        <rFont val="宋体"/>
        <charset val="134"/>
      </rPr>
      <t>经典款原味</t>
    </r>
    <r>
      <rPr>
        <u/>
        <sz val="11"/>
        <rFont val="Calibri"/>
        <family val="2"/>
      </rPr>
      <t>250g3</t>
    </r>
    <r>
      <rPr>
        <u/>
        <sz val="11"/>
        <rFont val="宋体"/>
        <charset val="134"/>
      </rPr>
      <t>瓶</t>
    </r>
  </si>
  <si>
    <t>https://item.jd.com/10199810055491.html</t>
  </si>
  <si>
    <t>10199810055491</t>
  </si>
  <si>
    <r>
      <rPr>
        <u/>
        <sz val="11"/>
        <rFont val="宋体"/>
        <charset val="134"/>
      </rPr>
      <t>胖东来同款卡士原味酸奶零糖酸奶原一小时益生菌低温学</t>
    </r>
    <r>
      <rPr>
        <u/>
        <sz val="11"/>
        <rFont val="Calibri"/>
        <family val="2"/>
      </rPr>
      <t>I</t>
    </r>
    <r>
      <rPr>
        <u/>
        <sz val="11"/>
        <rFont val="宋体"/>
        <charset val="134"/>
      </rPr>
      <t>生奶</t>
    </r>
    <r>
      <rPr>
        <u/>
        <sz val="11"/>
        <rFont val="Calibri"/>
        <family val="2"/>
      </rPr>
      <t xml:space="preserve"> </t>
    </r>
    <r>
      <rPr>
        <u/>
        <sz val="11"/>
        <rFont val="宋体"/>
        <charset val="134"/>
      </rPr>
      <t>餐后一小时</t>
    </r>
    <r>
      <rPr>
        <u/>
        <sz val="11"/>
        <rFont val="Calibri"/>
        <family val="2"/>
      </rPr>
      <t>250··g*1</t>
    </r>
    <r>
      <rPr>
        <u/>
        <sz val="11"/>
        <rFont val="宋体"/>
        <charset val="134"/>
      </rPr>
      <t>瓶【保质期</t>
    </r>
    <r>
      <rPr>
        <u/>
        <sz val="11"/>
        <rFont val="Calibri"/>
        <family val="2"/>
      </rPr>
      <t>25</t>
    </r>
    <r>
      <rPr>
        <u/>
        <sz val="11"/>
        <rFont val="宋体"/>
        <charset val="134"/>
      </rPr>
      <t>天】</t>
    </r>
  </si>
  <si>
    <t>https://item.jd.com/10208188285933.html</t>
  </si>
  <si>
    <t>10208188285933</t>
  </si>
  <si>
    <r>
      <rPr>
        <u/>
        <sz val="11"/>
        <rFont val="宋体"/>
        <charset val="134"/>
      </rPr>
      <t>卡士餐后一小时发酵乳</t>
    </r>
    <r>
      <rPr>
        <u/>
        <sz val="11"/>
        <rFont val="Calibri"/>
        <family val="2"/>
      </rPr>
      <t>250g</t>
    </r>
    <r>
      <rPr>
        <u/>
        <sz val="11"/>
        <rFont val="宋体"/>
        <charset val="134"/>
      </rPr>
      <t>原味酸奶双歧杆菌酸牛奶孕妇儿童早餐奶</t>
    </r>
    <r>
      <rPr>
        <u/>
        <sz val="11"/>
        <rFont val="Calibri"/>
        <family val="2"/>
      </rPr>
      <t xml:space="preserve"> </t>
    </r>
    <r>
      <rPr>
        <u/>
        <sz val="11"/>
        <rFont val="宋体"/>
        <charset val="134"/>
      </rPr>
      <t>经典款原味</t>
    </r>
    <r>
      <rPr>
        <u/>
        <sz val="11"/>
        <rFont val="Calibri"/>
        <family val="2"/>
      </rPr>
      <t>250g6</t>
    </r>
    <r>
      <rPr>
        <u/>
        <sz val="11"/>
        <rFont val="宋体"/>
        <charset val="134"/>
      </rPr>
      <t>瓶</t>
    </r>
  </si>
  <si>
    <r>
      <rPr>
        <sz val="12"/>
        <rFont val="宋体"/>
        <charset val="134"/>
      </rPr>
      <t>兴盛甄选食品店</t>
    </r>
  </si>
  <si>
    <t>https://item.jd.com/10198139846075.html</t>
  </si>
  <si>
    <t>10198139846075</t>
  </si>
  <si>
    <r>
      <rPr>
        <u/>
        <sz val="11"/>
        <rFont val="宋体"/>
        <charset val="134"/>
      </rPr>
      <t>卡士酸奶餐后一小时</t>
    </r>
    <r>
      <rPr>
        <u/>
        <sz val="11"/>
        <rFont val="Calibri"/>
        <family val="2"/>
      </rPr>
      <t>250ml*6</t>
    </r>
    <r>
      <rPr>
        <u/>
        <sz val="11"/>
        <rFont val="宋体"/>
        <charset val="134"/>
      </rPr>
      <t>瓶</t>
    </r>
    <r>
      <rPr>
        <u/>
        <sz val="11"/>
        <rFont val="Calibri"/>
        <family val="2"/>
      </rPr>
      <t>0</t>
    </r>
    <r>
      <rPr>
        <u/>
        <sz val="11"/>
        <rFont val="宋体"/>
        <charset val="134"/>
      </rPr>
      <t>蔗糖益生菌早餐原味低温酸奶</t>
    </r>
    <r>
      <rPr>
        <u/>
        <sz val="11"/>
        <rFont val="Calibri"/>
        <family val="2"/>
      </rPr>
      <t xml:space="preserve"> 250ml0</t>
    </r>
    <r>
      <rPr>
        <u/>
        <sz val="11"/>
        <rFont val="宋体"/>
        <charset val="134"/>
      </rPr>
      <t>蔗糖</t>
    </r>
    <r>
      <rPr>
        <u/>
        <sz val="11"/>
        <rFont val="Calibri"/>
        <family val="2"/>
      </rPr>
      <t>8</t>
    </r>
    <r>
      <rPr>
        <u/>
        <sz val="11"/>
        <rFont val="宋体"/>
        <charset val="134"/>
      </rPr>
      <t>瓶</t>
    </r>
  </si>
  <si>
    <r>
      <rPr>
        <sz val="12"/>
        <rFont val="宋体"/>
        <charset val="134"/>
      </rPr>
      <t>向荣（九江）专营店</t>
    </r>
  </si>
  <si>
    <t>https://item.jd.com/10204427803898.html</t>
  </si>
  <si>
    <t>10204427803898</t>
  </si>
  <si>
    <r>
      <rPr>
        <u/>
        <sz val="11"/>
        <rFont val="宋体"/>
        <charset val="134"/>
      </rPr>
      <t>胖东来同款双歧杆菌酸奶</t>
    </r>
    <r>
      <rPr>
        <u/>
        <sz val="11"/>
        <rFont val="Calibri"/>
        <family val="2"/>
      </rPr>
      <t xml:space="preserve"> </t>
    </r>
    <r>
      <rPr>
        <u/>
        <sz val="11"/>
        <rFont val="宋体"/>
        <charset val="134"/>
      </rPr>
      <t>卡士酸奶餐后一小时小瓶装</t>
    </r>
    <r>
      <rPr>
        <u/>
        <sz val="11"/>
        <rFont val="Calibri"/>
        <family val="2"/>
      </rPr>
      <t>0</t>
    </r>
    <r>
      <rPr>
        <u/>
        <sz val="11"/>
        <rFont val="宋体"/>
        <charset val="134"/>
      </rPr>
      <t>蔗糖双歧杆菌</t>
    </r>
    <r>
      <rPr>
        <u/>
        <sz val="11"/>
        <rFont val="Calibri"/>
        <family val="2"/>
      </rPr>
      <t xml:space="preserve"> </t>
    </r>
    <r>
      <rPr>
        <u/>
        <sz val="11"/>
        <rFont val="宋体"/>
        <charset val="134"/>
      </rPr>
      <t>卡士酸奶</t>
    </r>
    <r>
      <rPr>
        <u/>
        <sz val="11"/>
        <rFont val="Calibri"/>
        <family val="2"/>
      </rPr>
      <t>0</t>
    </r>
    <r>
      <rPr>
        <u/>
        <sz val="11"/>
        <rFont val="宋体"/>
        <charset val="134"/>
      </rPr>
      <t>蔗糖</t>
    </r>
    <r>
      <rPr>
        <u/>
        <sz val="11"/>
        <rFont val="Calibri"/>
        <family val="2"/>
      </rPr>
      <t>250</t>
    </r>
    <r>
      <rPr>
        <u/>
        <sz val="11"/>
        <rFont val="宋体"/>
        <charset val="134"/>
      </rPr>
      <t>瓶装</t>
    </r>
    <r>
      <rPr>
        <u/>
        <sz val="11"/>
        <rFont val="Calibri"/>
        <family val="2"/>
      </rPr>
      <t>*2</t>
    </r>
    <r>
      <rPr>
        <u/>
        <sz val="11"/>
        <rFont val="宋体"/>
        <charset val="134"/>
      </rPr>
      <t>瓶</t>
    </r>
  </si>
  <si>
    <t>https://item.jd.com/10131090520487.html</t>
  </si>
  <si>
    <t>10131090520487</t>
  </si>
  <si>
    <r>
      <rPr>
        <u/>
        <sz val="11"/>
        <rFont val="宋体"/>
        <charset val="134"/>
      </rPr>
      <t>卡士（</t>
    </r>
    <r>
      <rPr>
        <u/>
        <sz val="11"/>
        <rFont val="Calibri"/>
        <family val="2"/>
      </rPr>
      <t>CLASSY.KISS</t>
    </r>
    <r>
      <rPr>
        <u/>
        <sz val="11"/>
        <rFont val="宋体"/>
        <charset val="134"/>
      </rPr>
      <t>）酸奶餐后一小时双岐杆菌</t>
    </r>
    <r>
      <rPr>
        <u/>
        <sz val="11"/>
        <rFont val="Calibri"/>
        <family val="2"/>
      </rPr>
      <t>250g</t>
    </r>
    <r>
      <rPr>
        <u/>
        <sz val="11"/>
        <rFont val="宋体"/>
        <charset val="134"/>
      </rPr>
      <t>原味低温风味发酵乳整箱</t>
    </r>
    <r>
      <rPr>
        <u/>
        <sz val="11"/>
        <rFont val="Calibri"/>
        <family val="2"/>
      </rPr>
      <t xml:space="preserve"> 3</t>
    </r>
    <r>
      <rPr>
        <u/>
        <sz val="11"/>
        <rFont val="宋体"/>
        <charset val="134"/>
      </rPr>
      <t>瓶原味</t>
    </r>
    <r>
      <rPr>
        <u/>
        <sz val="11"/>
        <rFont val="Calibri"/>
        <family val="2"/>
      </rPr>
      <t>+3</t>
    </r>
    <r>
      <rPr>
        <u/>
        <sz val="11"/>
        <rFont val="宋体"/>
        <charset val="134"/>
      </rPr>
      <t>瓶</t>
    </r>
    <r>
      <rPr>
        <u/>
        <sz val="11"/>
        <rFont val="Calibri"/>
        <family val="2"/>
      </rPr>
      <t>0</t>
    </r>
    <r>
      <rPr>
        <u/>
        <sz val="11"/>
        <rFont val="宋体"/>
        <charset val="134"/>
      </rPr>
      <t>蔗糖</t>
    </r>
  </si>
  <si>
    <r>
      <rPr>
        <sz val="12"/>
        <rFont val="宋体"/>
        <charset val="134"/>
      </rPr>
      <t>霆妙澜休闲食品店</t>
    </r>
  </si>
  <si>
    <t>https://item.jd.com/10150352272628.html</t>
  </si>
  <si>
    <t>10150352272628</t>
  </si>
  <si>
    <r>
      <rPr>
        <u/>
        <sz val="11"/>
        <rFont val="宋体"/>
        <charset val="134"/>
      </rPr>
      <t>卡士（</t>
    </r>
    <r>
      <rPr>
        <u/>
        <sz val="11"/>
        <rFont val="Calibri"/>
        <family val="2"/>
      </rPr>
      <t>CLASSY.KISS</t>
    </r>
    <r>
      <rPr>
        <u/>
        <sz val="11"/>
        <rFont val="宋体"/>
        <charset val="134"/>
      </rPr>
      <t>）餐后一小时</t>
    </r>
    <r>
      <rPr>
        <u/>
        <sz val="11"/>
        <rFont val="Calibri"/>
        <family val="2"/>
      </rPr>
      <t>250g*12</t>
    </r>
    <r>
      <rPr>
        <u/>
        <sz val="11"/>
        <rFont val="宋体"/>
        <charset val="134"/>
      </rPr>
      <t>瓶生牛乳发酵益生菌风味发酵乳酸牛奶</t>
    </r>
    <r>
      <rPr>
        <u/>
        <sz val="11"/>
        <rFont val="Calibri"/>
        <family val="2"/>
      </rPr>
      <t xml:space="preserve"> </t>
    </r>
    <r>
      <rPr>
        <u/>
        <sz val="11"/>
        <rFont val="宋体"/>
        <charset val="134"/>
      </rPr>
      <t>餐后一小时</t>
    </r>
    <r>
      <rPr>
        <u/>
        <sz val="11"/>
        <rFont val="Calibri"/>
        <family val="2"/>
      </rPr>
      <t>6</t>
    </r>
    <r>
      <rPr>
        <u/>
        <sz val="11"/>
        <rFont val="宋体"/>
        <charset val="134"/>
      </rPr>
      <t>瓶</t>
    </r>
  </si>
  <si>
    <t>https://item.jd.com/10161028881880.html</t>
  </si>
  <si>
    <t>10161028881880</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</si>
  <si>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瓶装益生菌</t>
    </r>
    <r>
      <rPr>
        <u/>
        <sz val="11"/>
        <rFont val="Calibri"/>
        <family val="2"/>
      </rPr>
      <t>0</t>
    </r>
    <r>
      <rPr>
        <u/>
        <sz val="11"/>
        <rFont val="宋体"/>
        <charset val="134"/>
      </rPr>
      <t>蔗糖酸牛奶健身学生孕妇代餐</t>
    </r>
    <r>
      <rPr>
        <u/>
        <sz val="11"/>
        <rFont val="Calibri"/>
        <family val="2"/>
      </rPr>
      <t xml:space="preserve"> </t>
    </r>
    <r>
      <rPr>
        <u/>
        <sz val="11"/>
        <rFont val="宋体"/>
        <charset val="134"/>
      </rPr>
      <t>【礼盒装】</t>
    </r>
    <r>
      <rPr>
        <u/>
        <sz val="11"/>
        <rFont val="Calibri"/>
        <family val="2"/>
      </rPr>
      <t>8</t>
    </r>
    <r>
      <rPr>
        <u/>
        <sz val="11"/>
        <rFont val="宋体"/>
        <charset val="134"/>
      </rPr>
      <t>瓶</t>
    </r>
  </si>
  <si>
    <t>https://item.jd.com/10126805499882.html</t>
  </si>
  <si>
    <t>10126805499882</t>
  </si>
  <si>
    <r>
      <rPr>
        <u/>
        <sz val="11"/>
        <rFont val="宋体"/>
        <charset val="134"/>
      </rPr>
      <t>卡士酸奶餐后一小时</t>
    </r>
    <r>
      <rPr>
        <u/>
        <sz val="11"/>
        <rFont val="Calibri"/>
        <family val="2"/>
      </rPr>
      <t>250g*8</t>
    </r>
    <r>
      <rPr>
        <u/>
        <sz val="11"/>
        <rFont val="宋体"/>
        <charset val="134"/>
      </rPr>
      <t>瓶</t>
    </r>
    <r>
      <rPr>
        <u/>
        <sz val="11"/>
        <rFont val="Calibri"/>
        <family val="2"/>
      </rPr>
      <t xml:space="preserve"> </t>
    </r>
    <r>
      <rPr>
        <u/>
        <sz val="11"/>
        <rFont val="宋体"/>
        <charset val="134"/>
      </rPr>
      <t>顺丰</t>
    </r>
    <r>
      <rPr>
        <u/>
        <sz val="11"/>
        <rFont val="Calibri"/>
        <family val="2"/>
      </rPr>
      <t xml:space="preserve"> </t>
    </r>
    <r>
      <rPr>
        <u/>
        <sz val="11"/>
        <rFont val="宋体"/>
        <charset val="134"/>
      </rPr>
      <t>低温新鲜酸牛奶风味发酵乳</t>
    </r>
    <r>
      <rPr>
        <u/>
        <sz val="11"/>
        <rFont val="Calibri"/>
        <family val="2"/>
      </rPr>
      <t xml:space="preserve"> 16</t>
    </r>
    <r>
      <rPr>
        <u/>
        <sz val="11"/>
        <rFont val="宋体"/>
        <charset val="134"/>
      </rPr>
      <t>瓶</t>
    </r>
    <r>
      <rPr>
        <u/>
        <sz val="11"/>
        <rFont val="Calibri"/>
        <family val="2"/>
      </rPr>
      <t>*250g</t>
    </r>
  </si>
  <si>
    <t>https://item.jd.com/10206836818841.html</t>
  </si>
  <si>
    <t>10206836818841</t>
  </si>
  <si>
    <t>https://item.jd.com/10126805499883.html</t>
  </si>
  <si>
    <t>10126805499883</t>
  </si>
  <si>
    <r>
      <rPr>
        <u/>
        <sz val="11"/>
        <rFont val="宋体"/>
        <charset val="134"/>
      </rPr>
      <t>卡士酸奶餐后一小时</t>
    </r>
    <r>
      <rPr>
        <u/>
        <sz val="11"/>
        <rFont val="Calibri"/>
        <family val="2"/>
      </rPr>
      <t>250g*8</t>
    </r>
    <r>
      <rPr>
        <u/>
        <sz val="11"/>
        <rFont val="宋体"/>
        <charset val="134"/>
      </rPr>
      <t>瓶</t>
    </r>
    <r>
      <rPr>
        <u/>
        <sz val="11"/>
        <rFont val="Calibri"/>
        <family val="2"/>
      </rPr>
      <t xml:space="preserve"> </t>
    </r>
    <r>
      <rPr>
        <u/>
        <sz val="11"/>
        <rFont val="宋体"/>
        <charset val="134"/>
      </rPr>
      <t>顺丰</t>
    </r>
    <r>
      <rPr>
        <u/>
        <sz val="11"/>
        <rFont val="Calibri"/>
        <family val="2"/>
      </rPr>
      <t xml:space="preserve"> </t>
    </r>
    <r>
      <rPr>
        <u/>
        <sz val="11"/>
        <rFont val="宋体"/>
        <charset val="134"/>
      </rPr>
      <t>低温新鲜酸牛奶风味发酵乳</t>
    </r>
    <r>
      <rPr>
        <u/>
        <sz val="11"/>
        <rFont val="Calibri"/>
        <family val="2"/>
      </rPr>
      <t xml:space="preserve"> 24</t>
    </r>
    <r>
      <rPr>
        <u/>
        <sz val="11"/>
        <rFont val="宋体"/>
        <charset val="134"/>
      </rPr>
      <t>瓶</t>
    </r>
    <r>
      <rPr>
        <u/>
        <sz val="11"/>
        <rFont val="Calibri"/>
        <family val="2"/>
      </rPr>
      <t>*250g</t>
    </r>
  </si>
  <si>
    <t>https://item.jd.com/10150571616363.html</t>
  </si>
  <si>
    <t>10150571616363</t>
  </si>
  <si>
    <r>
      <rPr>
        <u/>
        <sz val="11"/>
        <rFont val="宋体"/>
        <charset val="134"/>
      </rPr>
      <t>卡士酸奶餐后一小时风味发酵乳含益生菌儿童孕妇酸奶整箱</t>
    </r>
    <r>
      <rPr>
        <u/>
        <sz val="11"/>
        <rFont val="Calibri"/>
        <family val="2"/>
      </rPr>
      <t>250g*8</t>
    </r>
    <r>
      <rPr>
        <u/>
        <sz val="11"/>
        <rFont val="宋体"/>
        <charset val="134"/>
      </rPr>
      <t>瓶</t>
    </r>
    <r>
      <rPr>
        <u/>
        <sz val="11"/>
        <rFont val="Calibri"/>
        <family val="2"/>
      </rPr>
      <t xml:space="preserve"> 24</t>
    </r>
    <r>
      <rPr>
        <u/>
        <sz val="11"/>
        <rFont val="宋体"/>
        <charset val="134"/>
      </rPr>
      <t>瓶】</t>
    </r>
    <r>
      <rPr>
        <u/>
        <sz val="11"/>
        <rFont val="Calibri"/>
        <family val="2"/>
      </rPr>
      <t>0</t>
    </r>
    <r>
      <rPr>
        <u/>
        <sz val="11"/>
        <rFont val="宋体"/>
        <charset val="134"/>
      </rPr>
      <t>蔗糖餐后一小时</t>
    </r>
  </si>
  <si>
    <r>
      <rPr>
        <sz val="12"/>
        <rFont val="宋体"/>
        <charset val="134"/>
      </rPr>
      <t>京好店</t>
    </r>
  </si>
  <si>
    <t>https://item.jd.com/10125407427354.html</t>
  </si>
  <si>
    <t>10125407427354</t>
  </si>
  <si>
    <r>
      <rPr>
        <u/>
        <sz val="11"/>
        <rFont val="宋体"/>
        <charset val="134"/>
      </rPr>
      <t>卡士酸奶餐后一小时</t>
    </r>
    <r>
      <rPr>
        <u/>
        <sz val="11"/>
        <rFont val="Calibri"/>
        <family val="2"/>
      </rPr>
      <t>250g</t>
    </r>
    <r>
      <rPr>
        <u/>
        <sz val="11"/>
        <rFont val="宋体"/>
        <charset val="134"/>
      </rPr>
      <t>原味</t>
    </r>
    <r>
      <rPr>
        <u/>
        <sz val="11"/>
        <rFont val="Calibri"/>
        <family val="2"/>
      </rPr>
      <t>/0</t>
    </r>
    <r>
      <rPr>
        <u/>
        <sz val="11"/>
        <rFont val="宋体"/>
        <charset val="134"/>
      </rPr>
      <t>蔗糖低温酸奶风味发酵乳</t>
    </r>
    <r>
      <rPr>
        <u/>
        <sz val="11"/>
        <rFont val="Calibri"/>
        <family val="2"/>
      </rPr>
      <t xml:space="preserve"> 0</t>
    </r>
    <r>
      <rPr>
        <u/>
        <sz val="11"/>
        <rFont val="宋体"/>
        <charset val="134"/>
      </rPr>
      <t>蔗糖</t>
    </r>
    <r>
      <rPr>
        <u/>
        <sz val="11"/>
        <rFont val="Calibri"/>
        <family val="2"/>
      </rPr>
      <t>250g*6</t>
    </r>
    <r>
      <rPr>
        <u/>
        <sz val="11"/>
        <rFont val="宋体"/>
        <charset val="134"/>
      </rPr>
      <t>瓶</t>
    </r>
  </si>
  <si>
    <t>https://item.jd.com/10166064336104.html</t>
  </si>
  <si>
    <t>10166064336104</t>
  </si>
  <si>
    <r>
      <rPr>
        <u/>
        <sz val="11"/>
        <rFont val="宋体"/>
        <charset val="134"/>
      </rPr>
      <t>碧淼芬晨【顺丰】卡士酸奶餐后一小时</t>
    </r>
    <r>
      <rPr>
        <u/>
        <sz val="11"/>
        <rFont val="Calibri"/>
        <family val="2"/>
      </rPr>
      <t>250g*12</t>
    </r>
    <r>
      <rPr>
        <u/>
        <sz val="11"/>
        <rFont val="宋体"/>
        <charset val="134"/>
      </rPr>
      <t>瓶原味双歧杆菌</t>
    </r>
    <r>
      <rPr>
        <u/>
        <sz val="11"/>
        <rFont val="Calibri"/>
        <family val="2"/>
      </rPr>
      <t>48</t>
    </r>
    <r>
      <rPr>
        <u/>
        <sz val="11"/>
        <rFont val="宋体"/>
        <charset val="134"/>
      </rPr>
      <t>小时发货</t>
    </r>
    <r>
      <rPr>
        <u/>
        <sz val="11"/>
        <rFont val="Calibri"/>
        <family val="2"/>
      </rPr>
      <t xml:space="preserve"> </t>
    </r>
    <r>
      <rPr>
        <u/>
        <sz val="11"/>
        <rFont val="宋体"/>
        <charset val="134"/>
      </rPr>
      <t>原味</t>
    </r>
    <r>
      <rPr>
        <u/>
        <sz val="11"/>
        <rFont val="Calibri"/>
        <family val="2"/>
      </rPr>
      <t>250g*12</t>
    </r>
    <r>
      <rPr>
        <u/>
        <sz val="11"/>
        <rFont val="宋体"/>
        <charset val="134"/>
      </rPr>
      <t>瓶</t>
    </r>
  </si>
  <si>
    <t>https://item.jd.com/10177000430971.html</t>
  </si>
  <si>
    <t>10177000430971</t>
  </si>
  <si>
    <r>
      <rPr>
        <u/>
        <sz val="11"/>
        <rFont val="宋体"/>
        <charset val="134"/>
      </rPr>
      <t>卡士（</t>
    </r>
    <r>
      <rPr>
        <u/>
        <sz val="11"/>
        <rFont val="Calibri"/>
        <family val="2"/>
      </rPr>
      <t>CLASSY.KISS</t>
    </r>
    <r>
      <rPr>
        <u/>
        <sz val="11"/>
        <rFont val="宋体"/>
        <charset val="134"/>
      </rPr>
      <t>）</t>
    </r>
    <r>
      <rPr>
        <u/>
        <sz val="11"/>
        <rFont val="Calibri"/>
        <family val="2"/>
      </rPr>
      <t xml:space="preserve">CLASSYKISS </t>
    </r>
    <r>
      <rPr>
        <u/>
        <sz val="11"/>
        <rFont val="宋体"/>
        <charset val="134"/>
      </rPr>
      <t>卡士零糖酸奶原味</t>
    </r>
    <r>
      <rPr>
        <u/>
        <sz val="11"/>
        <rFont val="Calibri"/>
        <family val="2"/>
      </rPr>
      <t>250g3</t>
    </r>
    <r>
      <rPr>
        <u/>
        <sz val="11"/>
        <rFont val="宋体"/>
        <charset val="134"/>
      </rPr>
      <t>瓶餐后一小时益生菌低温学生奶</t>
    </r>
    <r>
      <rPr>
        <u/>
        <sz val="11"/>
        <rFont val="Calibri"/>
        <family val="2"/>
      </rPr>
      <t xml:space="preserve"> 0</t>
    </r>
    <r>
      <rPr>
        <u/>
        <sz val="11"/>
        <rFont val="宋体"/>
        <charset val="134"/>
      </rPr>
      <t>糖餐后一小时</t>
    </r>
    <r>
      <rPr>
        <u/>
        <sz val="11"/>
        <rFont val="Calibri"/>
        <family val="2"/>
      </rPr>
      <t>250g*3</t>
    </r>
    <r>
      <rPr>
        <u/>
        <sz val="11"/>
        <rFont val="宋体"/>
        <charset val="134"/>
      </rPr>
      <t>瓶保质</t>
    </r>
  </si>
  <si>
    <t>https://item.jd.com/10198673442146.html</t>
  </si>
  <si>
    <t>10198673442146</t>
  </si>
  <si>
    <r>
      <rPr>
        <u/>
        <sz val="11"/>
        <rFont val="宋体"/>
        <charset val="134"/>
      </rPr>
      <t>卡士餐后一小时酸奶</t>
    </r>
    <r>
      <rPr>
        <u/>
        <sz val="11"/>
        <rFont val="Calibri"/>
        <family val="2"/>
      </rPr>
      <t>250g</t>
    </r>
    <r>
      <rPr>
        <u/>
        <sz val="11"/>
        <rFont val="宋体"/>
        <charset val="134"/>
      </rPr>
      <t>瓶装益生菌</t>
    </r>
    <r>
      <rPr>
        <u/>
        <sz val="11"/>
        <rFont val="Calibri"/>
        <family val="2"/>
      </rPr>
      <t>0</t>
    </r>
    <r>
      <rPr>
        <u/>
        <sz val="11"/>
        <rFont val="宋体"/>
        <charset val="134"/>
      </rPr>
      <t>蔗糖酸牛奶健身学生孕妇代餐</t>
    </r>
    <r>
      <rPr>
        <u/>
        <sz val="11"/>
        <rFont val="Calibri"/>
        <family val="2"/>
      </rPr>
      <t xml:space="preserve"> </t>
    </r>
    <r>
      <rPr>
        <u/>
        <sz val="11"/>
        <rFont val="宋体"/>
        <charset val="134"/>
      </rPr>
      <t>原味</t>
    </r>
    <r>
      <rPr>
        <u/>
        <sz val="11"/>
        <rFont val="Calibri"/>
        <family val="2"/>
      </rPr>
      <t>250g×8</t>
    </r>
    <r>
      <rPr>
        <u/>
        <sz val="11"/>
        <rFont val="宋体"/>
        <charset val="134"/>
      </rPr>
      <t>瓶</t>
    </r>
  </si>
  <si>
    <t>https://item.jd.com/10184930090689.html</t>
  </si>
  <si>
    <t>10184930090689</t>
  </si>
  <si>
    <r>
      <rPr>
        <u/>
        <sz val="11"/>
        <rFont val="宋体"/>
        <charset val="134"/>
      </rPr>
      <t>卡士酸奶餐后一小时</t>
    </r>
    <r>
      <rPr>
        <u/>
        <sz val="11"/>
        <rFont val="Calibri"/>
        <family val="2"/>
      </rPr>
      <t>250g</t>
    </r>
    <r>
      <rPr>
        <u/>
        <sz val="11"/>
        <rFont val="宋体"/>
        <charset val="134"/>
      </rPr>
      <t>益生菌风味发酵低温双歧杆菌年货</t>
    </r>
    <r>
      <rPr>
        <u/>
        <sz val="11"/>
        <rFont val="Calibri"/>
        <family val="2"/>
      </rPr>
      <t xml:space="preserve"> </t>
    </r>
    <r>
      <rPr>
        <u/>
        <sz val="11"/>
        <rFont val="宋体"/>
        <charset val="134"/>
      </rPr>
      <t>餐后一小时</t>
    </r>
    <r>
      <rPr>
        <u/>
        <sz val="11"/>
        <rFont val="Calibri"/>
        <family val="2"/>
      </rPr>
      <t>*8</t>
    </r>
    <r>
      <rPr>
        <u/>
        <sz val="11"/>
        <rFont val="宋体"/>
        <charset val="134"/>
      </rPr>
      <t>瓶</t>
    </r>
    <r>
      <rPr>
        <u/>
        <sz val="11"/>
        <rFont val="Calibri"/>
        <family val="2"/>
      </rPr>
      <t>+</t>
    </r>
    <r>
      <rPr>
        <u/>
        <sz val="11"/>
        <rFont val="宋体"/>
        <charset val="134"/>
      </rPr>
      <t>送</t>
    </r>
    <r>
      <rPr>
        <u/>
        <sz val="11"/>
        <rFont val="Calibri"/>
        <family val="2"/>
      </rPr>
      <t>4</t>
    </r>
    <r>
      <rPr>
        <u/>
        <sz val="11"/>
        <rFont val="宋体"/>
        <charset val="134"/>
      </rPr>
      <t>瓶</t>
    </r>
  </si>
  <si>
    <t>https://item.jd.com/10138252972263.html</t>
  </si>
  <si>
    <t>10138252972263</t>
  </si>
  <si>
    <r>
      <rPr>
        <u/>
        <sz val="11"/>
        <rFont val="宋体"/>
        <charset val="134"/>
      </rPr>
      <t>卡士酸奶餐后一小时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12</t>
    </r>
    <r>
      <rPr>
        <u/>
        <sz val="11"/>
        <rFont val="宋体"/>
        <charset val="134"/>
      </rPr>
      <t>瓶</t>
    </r>
  </si>
  <si>
    <t>https://item.jd.com/10208188285930.html</t>
  </si>
  <si>
    <t>10208188285930</t>
  </si>
  <si>
    <r>
      <rPr>
        <u/>
        <sz val="11"/>
        <rFont val="宋体"/>
        <charset val="134"/>
      </rPr>
      <t>卡士餐后一小时发酵乳</t>
    </r>
    <r>
      <rPr>
        <u/>
        <sz val="11"/>
        <rFont val="Calibri"/>
        <family val="2"/>
      </rPr>
      <t>250g</t>
    </r>
    <r>
      <rPr>
        <u/>
        <sz val="11"/>
        <rFont val="宋体"/>
        <charset val="134"/>
      </rPr>
      <t>原味酸奶双歧杆菌酸牛奶孕妇儿童早餐奶</t>
    </r>
    <r>
      <rPr>
        <u/>
        <sz val="11"/>
        <rFont val="Calibri"/>
        <family val="2"/>
      </rPr>
      <t xml:space="preserve"> </t>
    </r>
    <r>
      <rPr>
        <u/>
        <sz val="11"/>
        <rFont val="宋体"/>
        <charset val="134"/>
      </rPr>
      <t>礼盒装经典款原味</t>
    </r>
    <r>
      <rPr>
        <u/>
        <sz val="11"/>
        <rFont val="Calibri"/>
        <family val="2"/>
      </rPr>
      <t>250g8</t>
    </r>
    <r>
      <rPr>
        <u/>
        <sz val="11"/>
        <rFont val="宋体"/>
        <charset val="134"/>
      </rPr>
      <t>瓶</t>
    </r>
  </si>
  <si>
    <t>https://item.jd.com/10208283091440.html</t>
  </si>
  <si>
    <t>10208283091440</t>
  </si>
  <si>
    <t>https://item.jd.com/30109274323.html</t>
  </si>
  <si>
    <t>30109274323</t>
  </si>
  <si>
    <r>
      <rPr>
        <u/>
        <sz val="11"/>
        <rFont val="宋体"/>
        <charset val="134"/>
      </rPr>
      <t>卡士（</t>
    </r>
    <r>
      <rPr>
        <u/>
        <sz val="11"/>
        <rFont val="Calibri"/>
        <family val="2"/>
      </rPr>
      <t>CLASSY.KISS</t>
    </r>
    <r>
      <rPr>
        <u/>
        <sz val="11"/>
        <rFont val="宋体"/>
        <charset val="134"/>
      </rPr>
      <t>）酸奶餐后一小时双岐杆菌</t>
    </r>
    <r>
      <rPr>
        <u/>
        <sz val="11"/>
        <rFont val="Calibri"/>
        <family val="2"/>
      </rPr>
      <t>250g</t>
    </r>
    <r>
      <rPr>
        <u/>
        <sz val="11"/>
        <rFont val="宋体"/>
        <charset val="134"/>
      </rPr>
      <t>原味低温风味发酵乳整箱</t>
    </r>
    <r>
      <rPr>
        <u/>
        <sz val="11"/>
        <rFont val="Calibri"/>
        <family val="2"/>
      </rPr>
      <t xml:space="preserve"> 12</t>
    </r>
    <r>
      <rPr>
        <u/>
        <sz val="11"/>
        <rFont val="宋体"/>
        <charset val="134"/>
      </rPr>
      <t>瓶原味</t>
    </r>
    <r>
      <rPr>
        <u/>
        <sz val="11"/>
        <rFont val="Calibri"/>
        <family val="2"/>
      </rPr>
      <t>+</t>
    </r>
    <r>
      <rPr>
        <u/>
        <sz val="11"/>
        <rFont val="宋体"/>
        <charset val="134"/>
      </rPr>
      <t>送</t>
    </r>
    <r>
      <rPr>
        <u/>
        <sz val="11"/>
        <rFont val="Calibri"/>
        <family val="2"/>
      </rPr>
      <t>4</t>
    </r>
    <r>
      <rPr>
        <u/>
        <sz val="11"/>
        <rFont val="宋体"/>
        <charset val="134"/>
      </rPr>
      <t>瓶</t>
    </r>
    <r>
      <rPr>
        <u/>
        <sz val="11"/>
        <rFont val="Calibri"/>
        <family val="2"/>
      </rPr>
      <t>0</t>
    </r>
    <r>
      <rPr>
        <u/>
        <sz val="11"/>
        <rFont val="宋体"/>
        <charset val="134"/>
      </rPr>
      <t>蔗糖</t>
    </r>
  </si>
  <si>
    <r>
      <rPr>
        <sz val="12"/>
        <rFont val="宋体"/>
        <charset val="134"/>
      </rPr>
      <t>啵啵鱼粮油水饮生鲜店店</t>
    </r>
  </si>
  <si>
    <t>https://item.jd.com/10198745106035.html</t>
  </si>
  <si>
    <t>10198745106035</t>
  </si>
  <si>
    <r>
      <rPr>
        <u/>
        <sz val="11"/>
        <rFont val="宋体"/>
        <charset val="134"/>
      </rPr>
      <t>卡士（</t>
    </r>
    <r>
      <rPr>
        <u/>
        <sz val="11"/>
        <rFont val="Calibri"/>
        <family val="2"/>
      </rPr>
      <t>CLASSY.KISS</t>
    </r>
    <r>
      <rPr>
        <u/>
        <sz val="11"/>
        <rFont val="宋体"/>
        <charset val="134"/>
      </rPr>
      <t>）卡士</t>
    </r>
    <r>
      <rPr>
        <u/>
        <sz val="11"/>
        <rFont val="Calibri"/>
        <family val="2"/>
      </rPr>
      <t>CLASSY</t>
    </r>
    <r>
      <rPr>
        <u/>
        <sz val="11"/>
        <rFont val="宋体"/>
        <charset val="134"/>
      </rPr>
      <t>点</t>
    </r>
    <r>
      <rPr>
        <u/>
        <sz val="11"/>
        <rFont val="Calibri"/>
        <family val="2"/>
      </rPr>
      <t>KISS</t>
    </r>
    <r>
      <rPr>
        <u/>
        <sz val="11"/>
        <rFont val="宋体"/>
        <charset val="134"/>
      </rPr>
      <t>卡士</t>
    </r>
    <r>
      <rPr>
        <u/>
        <sz val="11"/>
        <rFont val="Calibri"/>
        <family val="2"/>
      </rPr>
      <t>CLASSYKISS</t>
    </r>
    <r>
      <rPr>
        <u/>
        <sz val="11"/>
        <rFont val="宋体"/>
        <charset val="134"/>
      </rPr>
      <t>餐后一小时</t>
    </r>
    <r>
      <rPr>
        <u/>
        <sz val="11"/>
        <rFont val="Calibri"/>
        <family val="2"/>
      </rPr>
      <t xml:space="preserve"> </t>
    </r>
    <r>
      <rPr>
        <u/>
        <sz val="11"/>
        <rFont val="宋体"/>
        <charset val="134"/>
      </rPr>
      <t>卡士餐后一小时原味</t>
    </r>
    <r>
      <rPr>
        <u/>
        <sz val="11"/>
        <rFont val="Calibri"/>
        <family val="2"/>
      </rPr>
      <t>*10</t>
    </r>
    <r>
      <rPr>
        <u/>
        <sz val="11"/>
        <rFont val="宋体"/>
        <charset val="134"/>
      </rPr>
      <t>暂时下架</t>
    </r>
  </si>
  <si>
    <t>https://item.jd.com/10138252972260.html</t>
  </si>
  <si>
    <t>10138252972260</t>
  </si>
  <si>
    <r>
      <rPr>
        <u/>
        <sz val="11"/>
        <rFont val="宋体"/>
        <charset val="134"/>
      </rPr>
      <t>卡士酸奶餐后一小时</t>
    </r>
    <r>
      <rPr>
        <u/>
        <sz val="11"/>
        <rFont val="Calibri"/>
        <family val="2"/>
      </rPr>
      <t>250g*12</t>
    </r>
    <r>
      <rPr>
        <u/>
        <sz val="11"/>
        <rFont val="宋体"/>
        <charset val="134"/>
      </rPr>
      <t>瓶装益生菌风味发酵乳营养早餐整箱</t>
    </r>
    <r>
      <rPr>
        <u/>
        <sz val="11"/>
        <rFont val="Calibri"/>
        <family val="2"/>
      </rPr>
      <t xml:space="preserve"> </t>
    </r>
    <r>
      <rPr>
        <u/>
        <sz val="11"/>
        <rFont val="宋体"/>
        <charset val="134"/>
      </rPr>
      <t>餐后一小时</t>
    </r>
    <r>
      <rPr>
        <u/>
        <sz val="11"/>
        <rFont val="Calibri"/>
        <family val="2"/>
      </rPr>
      <t>3</t>
    </r>
    <r>
      <rPr>
        <u/>
        <sz val="11"/>
        <rFont val="宋体"/>
        <charset val="134"/>
      </rPr>
      <t>瓶</t>
    </r>
  </si>
  <si>
    <r>
      <rPr>
        <sz val="12"/>
        <rFont val="宋体"/>
        <charset val="134"/>
      </rPr>
      <t>京食品特产店</t>
    </r>
  </si>
  <si>
    <t>https://item.jd.com/10147860461008.html</t>
  </si>
  <si>
    <t>10147860461008</t>
  </si>
  <si>
    <t>https://item.jd.com/10107257291637.html</t>
  </si>
  <si>
    <t>10107257291637</t>
  </si>
  <si>
    <r>
      <rPr>
        <u/>
        <sz val="11"/>
        <rFont val="宋体"/>
        <charset val="134"/>
      </rPr>
      <t>卡士</t>
    </r>
    <r>
      <rPr>
        <u/>
        <sz val="11"/>
        <rFont val="Calibri"/>
        <family val="2"/>
      </rPr>
      <t xml:space="preserve">CLASSY·KISS </t>
    </r>
    <r>
      <rPr>
        <u/>
        <sz val="11"/>
        <rFont val="宋体"/>
        <charset val="134"/>
      </rPr>
      <t>餐后一小时</t>
    </r>
    <r>
      <rPr>
        <u/>
        <sz val="11"/>
        <rFont val="Calibri"/>
        <family val="2"/>
      </rPr>
      <t>0</t>
    </r>
    <r>
      <rPr>
        <u/>
        <sz val="11"/>
        <rFont val="宋体"/>
        <charset val="134"/>
      </rPr>
      <t>蔗糖</t>
    </r>
    <r>
      <rPr>
        <u/>
        <sz val="11"/>
        <rFont val="Calibri"/>
        <family val="2"/>
      </rPr>
      <t xml:space="preserve"> 250g </t>
    </r>
    <r>
      <rPr>
        <u/>
        <sz val="11"/>
        <rFont val="宋体"/>
        <charset val="134"/>
      </rPr>
      <t>双歧杆菌</t>
    </r>
    <r>
      <rPr>
        <u/>
        <sz val="11"/>
        <rFont val="Calibri"/>
        <family val="2"/>
      </rPr>
      <t xml:space="preserve">C-I </t>
    </r>
    <r>
      <rPr>
        <u/>
        <sz val="11"/>
        <rFont val="宋体"/>
        <charset val="134"/>
      </rPr>
      <t>风味发酵乳</t>
    </r>
    <r>
      <rPr>
        <u/>
        <sz val="11"/>
        <rFont val="Calibri"/>
        <family val="2"/>
      </rPr>
      <t xml:space="preserve"> </t>
    </r>
    <r>
      <rPr>
        <u/>
        <sz val="11"/>
        <rFont val="宋体"/>
        <charset val="134"/>
      </rPr>
      <t>餐后一小时</t>
    </r>
    <r>
      <rPr>
        <u/>
        <sz val="11"/>
        <rFont val="Calibri"/>
        <family val="2"/>
      </rPr>
      <t>0</t>
    </r>
    <r>
      <rPr>
        <u/>
        <sz val="11"/>
        <rFont val="宋体"/>
        <charset val="134"/>
      </rPr>
      <t>蔗糖</t>
    </r>
    <r>
      <rPr>
        <u/>
        <sz val="11"/>
        <rFont val="Calibri"/>
        <family val="2"/>
      </rPr>
      <t>250g*12</t>
    </r>
    <r>
      <rPr>
        <u/>
        <sz val="11"/>
        <rFont val="宋体"/>
        <charset val="134"/>
      </rPr>
      <t>瓶</t>
    </r>
  </si>
  <si>
    <t>https://item.jd.com/67357253387.html</t>
  </si>
  <si>
    <t>67357253387</t>
  </si>
  <si>
    <r>
      <rPr>
        <u/>
        <sz val="11"/>
        <rFont val="宋体"/>
        <charset val="134"/>
      </rPr>
      <t>卡士</t>
    </r>
    <r>
      <rPr>
        <u/>
        <sz val="11"/>
        <rFont val="Calibri"/>
        <family val="2"/>
      </rPr>
      <t xml:space="preserve">CLASSY·KISS </t>
    </r>
    <r>
      <rPr>
        <u/>
        <sz val="11"/>
        <rFont val="宋体"/>
        <charset val="134"/>
      </rPr>
      <t>餐后一小时</t>
    </r>
    <r>
      <rPr>
        <u/>
        <sz val="11"/>
        <rFont val="Calibri"/>
        <family val="2"/>
      </rPr>
      <t xml:space="preserve">250g </t>
    </r>
    <r>
      <rPr>
        <u/>
        <sz val="11"/>
        <rFont val="宋体"/>
        <charset val="134"/>
      </rPr>
      <t>双歧杆菌</t>
    </r>
    <r>
      <rPr>
        <u/>
        <sz val="11"/>
        <rFont val="Calibri"/>
        <family val="2"/>
      </rPr>
      <t xml:space="preserve">C-I </t>
    </r>
    <r>
      <rPr>
        <u/>
        <sz val="11"/>
        <rFont val="宋体"/>
        <charset val="134"/>
      </rPr>
      <t>风味发酵乳</t>
    </r>
    <r>
      <rPr>
        <u/>
        <sz val="11"/>
        <rFont val="Calibri"/>
        <family val="2"/>
      </rPr>
      <t xml:space="preserve"> </t>
    </r>
    <r>
      <rPr>
        <u/>
        <sz val="11"/>
        <rFont val="宋体"/>
        <charset val="134"/>
      </rPr>
      <t>原味</t>
    </r>
    <r>
      <rPr>
        <u/>
        <sz val="11"/>
        <rFont val="Calibri"/>
        <family val="2"/>
      </rPr>
      <t xml:space="preserve"> 6</t>
    </r>
    <r>
      <rPr>
        <u/>
        <sz val="11"/>
        <rFont val="宋体"/>
        <charset val="134"/>
      </rPr>
      <t>瓶</t>
    </r>
  </si>
  <si>
    <t>https://item.jd.com/41986887296.html</t>
  </si>
  <si>
    <t>41986887296</t>
  </si>
  <si>
    <r>
      <rPr>
        <u/>
        <sz val="11"/>
        <rFont val="宋体"/>
        <charset val="134"/>
      </rPr>
      <t>卡士</t>
    </r>
    <r>
      <rPr>
        <u/>
        <sz val="11"/>
        <rFont val="Calibri"/>
        <family val="2"/>
      </rPr>
      <t xml:space="preserve">CLASSY·KISS </t>
    </r>
    <r>
      <rPr>
        <u/>
        <sz val="11"/>
        <rFont val="宋体"/>
        <charset val="134"/>
      </rPr>
      <t>餐后一小时</t>
    </r>
    <r>
      <rPr>
        <u/>
        <sz val="11"/>
        <rFont val="Calibri"/>
        <family val="2"/>
      </rPr>
      <t xml:space="preserve">250g </t>
    </r>
    <r>
      <rPr>
        <u/>
        <sz val="11"/>
        <rFont val="宋体"/>
        <charset val="134"/>
      </rPr>
      <t>双歧杆菌</t>
    </r>
    <r>
      <rPr>
        <u/>
        <sz val="11"/>
        <rFont val="Calibri"/>
        <family val="2"/>
      </rPr>
      <t xml:space="preserve">C-I </t>
    </r>
    <r>
      <rPr>
        <u/>
        <sz val="11"/>
        <rFont val="宋体"/>
        <charset val="134"/>
      </rPr>
      <t>风味发酵乳</t>
    </r>
    <r>
      <rPr>
        <u/>
        <sz val="11"/>
        <rFont val="Calibri"/>
        <family val="2"/>
      </rPr>
      <t xml:space="preserve"> </t>
    </r>
    <r>
      <rPr>
        <u/>
        <sz val="11"/>
        <rFont val="宋体"/>
        <charset val="134"/>
      </rPr>
      <t>原味</t>
    </r>
    <r>
      <rPr>
        <u/>
        <sz val="11"/>
        <rFont val="Calibri"/>
        <family val="2"/>
      </rPr>
      <t xml:space="preserve"> </t>
    </r>
    <r>
      <rPr>
        <u/>
        <sz val="11"/>
        <rFont val="宋体"/>
        <charset val="134"/>
      </rPr>
      <t>整箱</t>
    </r>
    <r>
      <rPr>
        <u/>
        <sz val="11"/>
        <rFont val="Calibri"/>
        <family val="2"/>
      </rPr>
      <t xml:space="preserve"> 18</t>
    </r>
    <r>
      <rPr>
        <u/>
        <sz val="11"/>
        <rFont val="宋体"/>
        <charset val="134"/>
      </rPr>
      <t>瓶</t>
    </r>
  </si>
  <si>
    <t>https://item.jd.com/10083004265388.html</t>
  </si>
  <si>
    <t>10083004265388</t>
  </si>
  <si>
    <r>
      <rPr>
        <u/>
        <sz val="11"/>
        <rFont val="宋体"/>
        <charset val="134"/>
      </rPr>
      <t>卡士</t>
    </r>
    <r>
      <rPr>
        <u/>
        <sz val="11"/>
        <rFont val="Calibri"/>
        <family val="2"/>
      </rPr>
      <t xml:space="preserve">CLASSY·KISS </t>
    </r>
    <r>
      <rPr>
        <u/>
        <sz val="11"/>
        <rFont val="宋体"/>
        <charset val="134"/>
      </rPr>
      <t>餐后一小时</t>
    </r>
    <r>
      <rPr>
        <u/>
        <sz val="11"/>
        <rFont val="Calibri"/>
        <family val="2"/>
      </rPr>
      <t>0</t>
    </r>
    <r>
      <rPr>
        <u/>
        <sz val="11"/>
        <rFont val="宋体"/>
        <charset val="134"/>
      </rPr>
      <t>蔗糖</t>
    </r>
    <r>
      <rPr>
        <u/>
        <sz val="11"/>
        <rFont val="Calibri"/>
        <family val="2"/>
      </rPr>
      <t xml:space="preserve"> 250g </t>
    </r>
    <r>
      <rPr>
        <u/>
        <sz val="11"/>
        <rFont val="宋体"/>
        <charset val="134"/>
      </rPr>
      <t>双歧杆菌</t>
    </r>
    <r>
      <rPr>
        <u/>
        <sz val="11"/>
        <rFont val="Calibri"/>
        <family val="2"/>
      </rPr>
      <t xml:space="preserve">C-I </t>
    </r>
    <r>
      <rPr>
        <u/>
        <sz val="11"/>
        <rFont val="宋体"/>
        <charset val="134"/>
      </rPr>
      <t>风味发酵乳</t>
    </r>
    <r>
      <rPr>
        <u/>
        <sz val="11"/>
        <rFont val="Calibri"/>
        <family val="2"/>
      </rPr>
      <t xml:space="preserve"> </t>
    </r>
    <r>
      <rPr>
        <u/>
        <sz val="11"/>
        <rFont val="宋体"/>
        <charset val="134"/>
      </rPr>
      <t>餐后一小时</t>
    </r>
    <r>
      <rPr>
        <u/>
        <sz val="11"/>
        <rFont val="Calibri"/>
        <family val="2"/>
      </rPr>
      <t>0</t>
    </r>
    <r>
      <rPr>
        <u/>
        <sz val="11"/>
        <rFont val="宋体"/>
        <charset val="134"/>
      </rPr>
      <t>蔗糖</t>
    </r>
    <r>
      <rPr>
        <u/>
        <sz val="11"/>
        <rFont val="Calibri"/>
        <family val="2"/>
      </rPr>
      <t>250g*6</t>
    </r>
    <r>
      <rPr>
        <u/>
        <sz val="11"/>
        <rFont val="宋体"/>
        <charset val="134"/>
      </rPr>
      <t>瓶</t>
    </r>
  </si>
  <si>
    <t>https://item.jd.com/10207165084222.html</t>
  </si>
  <si>
    <t>10207165084222</t>
  </si>
  <si>
    <r>
      <rPr>
        <u/>
        <sz val="11"/>
        <rFont val="宋体"/>
        <charset val="134"/>
      </rPr>
      <t>卡士餐后一小时</t>
    </r>
    <r>
      <rPr>
        <u/>
        <sz val="11"/>
        <rFont val="Calibri"/>
        <family val="2"/>
      </rPr>
      <t>0</t>
    </r>
    <r>
      <rPr>
        <u/>
        <sz val="11"/>
        <rFont val="宋体"/>
        <charset val="134"/>
      </rPr>
      <t>蔗糖</t>
    </r>
    <r>
      <rPr>
        <u/>
        <sz val="11"/>
        <rFont val="Calibri"/>
        <family val="2"/>
      </rPr>
      <t>250g6</t>
    </r>
    <r>
      <rPr>
        <u/>
        <sz val="11"/>
        <rFont val="宋体"/>
        <charset val="134"/>
      </rPr>
      <t>瓶低温原味酸奶</t>
    </r>
    <r>
      <rPr>
        <u/>
        <sz val="11"/>
        <rFont val="Calibri"/>
        <family val="2"/>
      </rPr>
      <t xml:space="preserve"> 0</t>
    </r>
    <r>
      <rPr>
        <u/>
        <sz val="11"/>
        <rFont val="宋体"/>
        <charset val="134"/>
      </rPr>
      <t>蔗糖</t>
    </r>
    <r>
      <rPr>
        <u/>
        <sz val="11"/>
        <rFont val="Calibri"/>
        <family val="2"/>
      </rPr>
      <t>250g*6</t>
    </r>
    <r>
      <rPr>
        <u/>
        <sz val="11"/>
        <rFont val="宋体"/>
        <charset val="134"/>
      </rPr>
      <t>瓶</t>
    </r>
  </si>
  <si>
    <r>
      <rPr>
        <sz val="12"/>
        <rFont val="宋体"/>
        <charset val="134"/>
      </rPr>
      <t>牛哞哞奶茶店</t>
    </r>
  </si>
  <si>
    <t>https://item.jd.com/10197584943823.html</t>
  </si>
  <si>
    <t>10197584943823</t>
  </si>
  <si>
    <r>
      <rPr>
        <u/>
        <sz val="11"/>
        <rFont val="宋体"/>
        <charset val="134"/>
      </rPr>
      <t>卡士零糖酸奶原味</t>
    </r>
    <r>
      <rPr>
        <u/>
        <sz val="11"/>
        <rFont val="Calibri"/>
        <family val="2"/>
      </rPr>
      <t>250g*3</t>
    </r>
    <r>
      <rPr>
        <u/>
        <sz val="11"/>
        <rFont val="宋体"/>
        <charset val="134"/>
      </rPr>
      <t>瓶餐后一小时益生菌低温学生奶</t>
    </r>
    <r>
      <rPr>
        <u/>
        <sz val="11"/>
        <rFont val="Calibri"/>
        <family val="2"/>
      </rPr>
      <t xml:space="preserve"> </t>
    </r>
    <r>
      <rPr>
        <u/>
        <sz val="11"/>
        <rFont val="宋体"/>
        <charset val="134"/>
      </rPr>
      <t>餐后一小时</t>
    </r>
    <r>
      <rPr>
        <u/>
        <sz val="11"/>
        <rFont val="Calibri"/>
        <family val="2"/>
      </rPr>
      <t>250g*1</t>
    </r>
    <r>
      <rPr>
        <u/>
        <sz val="11"/>
        <rFont val="宋体"/>
        <charset val="134"/>
      </rPr>
      <t>瓶</t>
    </r>
    <r>
      <rPr>
        <u/>
        <sz val="11"/>
        <rFont val="Calibri"/>
        <family val="2"/>
      </rPr>
      <t>[</t>
    </r>
    <r>
      <rPr>
        <u/>
        <sz val="11"/>
        <rFont val="宋体"/>
        <charset val="134"/>
      </rPr>
      <t>保质期</t>
    </r>
    <r>
      <rPr>
        <u/>
        <sz val="11"/>
        <rFont val="Calibri"/>
        <family val="2"/>
      </rPr>
      <t>25</t>
    </r>
    <r>
      <rPr>
        <u/>
        <sz val="11"/>
        <rFont val="宋体"/>
        <charset val="134"/>
      </rPr>
      <t>天</t>
    </r>
  </si>
  <si>
    <r>
      <rPr>
        <sz val="12"/>
        <rFont val="宋体"/>
        <charset val="134"/>
      </rPr>
      <t>创拓方便零食店</t>
    </r>
  </si>
  <si>
    <t>https://item.jd.com/10115811826818.html</t>
  </si>
  <si>
    <t>10115811826818</t>
  </si>
  <si>
    <r>
      <rPr>
        <u/>
        <sz val="11"/>
        <rFont val="宋体"/>
        <charset val="134"/>
      </rPr>
      <t>卡士酸奶餐后一小时</t>
    </r>
    <r>
      <rPr>
        <u/>
        <sz val="11"/>
        <rFont val="Calibri"/>
        <family val="2"/>
      </rPr>
      <t>250g</t>
    </r>
    <r>
      <rPr>
        <u/>
        <sz val="11"/>
        <rFont val="宋体"/>
        <charset val="134"/>
      </rPr>
      <t>益生菌风味发酵低温双歧杆菌</t>
    </r>
    <r>
      <rPr>
        <u/>
        <sz val="11"/>
        <rFont val="Calibri"/>
        <family val="2"/>
      </rPr>
      <t xml:space="preserve"> </t>
    </r>
    <r>
      <rPr>
        <u/>
        <sz val="11"/>
        <rFont val="宋体"/>
        <charset val="134"/>
      </rPr>
      <t>餐后一小时</t>
    </r>
    <r>
      <rPr>
        <u/>
        <sz val="11"/>
        <rFont val="Calibri"/>
        <family val="2"/>
      </rPr>
      <t>*8</t>
    </r>
    <r>
      <rPr>
        <u/>
        <sz val="11"/>
        <rFont val="宋体"/>
        <charset val="134"/>
      </rPr>
      <t>瓶</t>
    </r>
    <r>
      <rPr>
        <u/>
        <sz val="11"/>
        <rFont val="Calibri"/>
        <family val="2"/>
      </rPr>
      <t>+4</t>
    </r>
    <r>
      <rPr>
        <u/>
        <sz val="11"/>
        <rFont val="宋体"/>
        <charset val="134"/>
      </rPr>
      <t>瓶</t>
    </r>
  </si>
  <si>
    <r>
      <rPr>
        <sz val="12"/>
        <rFont val="宋体"/>
        <charset val="134"/>
      </rPr>
      <t>清明严选店</t>
    </r>
  </si>
  <si>
    <t>https://item.jd.com/10199754227066.html</t>
  </si>
  <si>
    <t>10199754227066</t>
  </si>
  <si>
    <r>
      <rPr>
        <u/>
        <sz val="11"/>
        <rFont val="宋体"/>
        <charset val="134"/>
      </rPr>
      <t>卡士</t>
    </r>
    <r>
      <rPr>
        <u/>
        <sz val="11"/>
        <rFont val="Calibri"/>
        <family val="2"/>
      </rPr>
      <t xml:space="preserve">CLASSYKISS </t>
    </r>
    <r>
      <rPr>
        <u/>
        <sz val="11"/>
        <rFont val="宋体"/>
        <charset val="134"/>
      </rPr>
      <t>酸奶餐后一小时</t>
    </r>
    <r>
      <rPr>
        <u/>
        <sz val="11"/>
        <rFont val="Calibri"/>
        <family val="2"/>
      </rPr>
      <t>250g*12</t>
    </r>
    <r>
      <rPr>
        <u/>
        <sz val="11"/>
        <rFont val="宋体"/>
        <charset val="134"/>
      </rPr>
      <t>瓶原味儿童学生营养益</t>
    </r>
    <r>
      <rPr>
        <u/>
        <sz val="11"/>
        <rFont val="Calibri"/>
        <family val="2"/>
      </rPr>
      <t xml:space="preserve"> </t>
    </r>
    <r>
      <rPr>
        <u/>
        <sz val="11"/>
        <rFont val="宋体"/>
        <charset val="134"/>
      </rPr>
      <t>餐后一小时原味</t>
    </r>
    <r>
      <rPr>
        <u/>
        <sz val="11"/>
        <rFont val="Calibri"/>
        <family val="2"/>
      </rPr>
      <t>250g*3</t>
    </r>
    <r>
      <rPr>
        <u/>
        <sz val="11"/>
        <rFont val="宋体"/>
        <charset val="134"/>
      </rPr>
      <t>瓶</t>
    </r>
  </si>
  <si>
    <r>
      <rPr>
        <sz val="12"/>
        <rFont val="宋体"/>
        <charset val="134"/>
      </rPr>
      <t>墨白牛奶乳品专营店</t>
    </r>
  </si>
  <si>
    <t>https://item.jd.com/10120194446425.html</t>
  </si>
  <si>
    <t>10120194446425</t>
  </si>
  <si>
    <r>
      <rPr>
        <u/>
        <sz val="11"/>
        <rFont val="宋体"/>
        <charset val="134"/>
      </rPr>
      <t>卡士餐后一小时酸奶</t>
    </r>
    <r>
      <rPr>
        <u/>
        <sz val="11"/>
        <rFont val="Calibri"/>
        <family val="2"/>
      </rPr>
      <t xml:space="preserve"> </t>
    </r>
    <r>
      <rPr>
        <u/>
        <sz val="11"/>
        <rFont val="宋体"/>
        <charset val="134"/>
      </rPr>
      <t>低温酸奶双歧杆菌</t>
    </r>
    <r>
      <rPr>
        <u/>
        <sz val="11"/>
        <rFont val="Calibri"/>
        <family val="2"/>
      </rPr>
      <t xml:space="preserve">C-I </t>
    </r>
    <r>
      <rPr>
        <u/>
        <sz val="11"/>
        <rFont val="宋体"/>
        <charset val="134"/>
      </rPr>
      <t>生牛乳发酵风味发酵乳</t>
    </r>
    <r>
      <rPr>
        <u/>
        <sz val="11"/>
        <rFont val="Calibri"/>
        <family val="2"/>
      </rPr>
      <t xml:space="preserve"> 250g 0</t>
    </r>
    <r>
      <rPr>
        <u/>
        <sz val="11"/>
        <rFont val="宋体"/>
        <charset val="134"/>
      </rPr>
      <t>蔗糖</t>
    </r>
    <r>
      <rPr>
        <u/>
        <sz val="11"/>
        <rFont val="Calibri"/>
        <family val="2"/>
      </rPr>
      <t>5</t>
    </r>
    <r>
      <rPr>
        <u/>
        <sz val="11"/>
        <rFont val="宋体"/>
        <charset val="134"/>
      </rPr>
      <t>瓶</t>
    </r>
  </si>
  <si>
    <t>https://item.jd.com/10207170160483.html</t>
  </si>
  <si>
    <t>10207170160483</t>
  </si>
  <si>
    <r>
      <rPr>
        <u/>
        <sz val="11"/>
        <rFont val="宋体"/>
        <charset val="134"/>
      </rPr>
      <t>卡士餐后一小时双歧杆菌</t>
    </r>
    <r>
      <rPr>
        <u/>
        <sz val="11"/>
        <rFont val="Calibri"/>
        <family val="2"/>
      </rPr>
      <t>0</t>
    </r>
    <r>
      <rPr>
        <u/>
        <sz val="11"/>
        <rFont val="宋体"/>
        <charset val="134"/>
      </rPr>
      <t>蔗糖低温原味酸奶</t>
    </r>
    <r>
      <rPr>
        <u/>
        <sz val="11"/>
        <rFont val="Calibri"/>
        <family val="2"/>
      </rPr>
      <t>250g12</t>
    </r>
    <r>
      <rPr>
        <u/>
        <sz val="11"/>
        <rFont val="宋体"/>
        <charset val="134"/>
      </rPr>
      <t>瓶</t>
    </r>
    <r>
      <rPr>
        <u/>
        <sz val="11"/>
        <rFont val="Calibri"/>
        <family val="2"/>
      </rPr>
      <t xml:space="preserve"> 0</t>
    </r>
    <r>
      <rPr>
        <u/>
        <sz val="11"/>
        <rFont val="宋体"/>
        <charset val="134"/>
      </rPr>
      <t>蔗糖</t>
    </r>
    <r>
      <rPr>
        <u/>
        <sz val="11"/>
        <rFont val="Calibri"/>
        <family val="2"/>
      </rPr>
      <t>250g*12</t>
    </r>
    <r>
      <rPr>
        <u/>
        <sz val="11"/>
        <rFont val="宋体"/>
        <charset val="134"/>
      </rPr>
      <t>瓶保质期</t>
    </r>
    <r>
      <rPr>
        <u/>
        <sz val="11"/>
        <rFont val="Calibri"/>
        <family val="2"/>
      </rPr>
      <t>25</t>
    </r>
    <r>
      <rPr>
        <u/>
        <sz val="11"/>
        <rFont val="宋体"/>
        <charset val="134"/>
      </rPr>
      <t>天</t>
    </r>
  </si>
  <si>
    <t>https://item.jd.com/10110731107004.html</t>
  </si>
  <si>
    <t>10110731107004</t>
  </si>
  <si>
    <r>
      <rPr>
        <u/>
        <sz val="11"/>
        <rFont val="宋体"/>
        <charset val="134"/>
      </rPr>
      <t>卡士【顺丰】餐后一小时益生菌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t>
    </r>
    <r>
      <rPr>
        <u/>
        <sz val="11"/>
        <rFont val="宋体"/>
        <charset val="134"/>
      </rPr>
      <t>原味【</t>
    </r>
    <r>
      <rPr>
        <u/>
        <sz val="11"/>
        <rFont val="Calibri"/>
        <family val="2"/>
      </rPr>
      <t>250ml*12</t>
    </r>
    <r>
      <rPr>
        <u/>
        <sz val="11"/>
        <rFont val="宋体"/>
        <charset val="134"/>
      </rPr>
      <t>瓶】</t>
    </r>
  </si>
  <si>
    <t>https://item.jd.com/10196258555899.html</t>
  </si>
  <si>
    <t>10196258555899</t>
  </si>
  <si>
    <t>https://item.jd.com/10110731107002.html</t>
  </si>
  <si>
    <t>10110731107002</t>
  </si>
  <si>
    <r>
      <rPr>
        <u/>
        <sz val="11"/>
        <rFont val="宋体"/>
        <charset val="134"/>
      </rPr>
      <t>卡士【顺丰】餐后一小时益生菌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t>
    </r>
    <r>
      <rPr>
        <u/>
        <sz val="11"/>
        <rFont val="宋体"/>
        <charset val="134"/>
      </rPr>
      <t>原味【</t>
    </r>
    <r>
      <rPr>
        <u/>
        <sz val="11"/>
        <rFont val="Calibri"/>
        <family val="2"/>
      </rPr>
      <t>250ml*9</t>
    </r>
    <r>
      <rPr>
        <u/>
        <sz val="11"/>
        <rFont val="宋体"/>
        <charset val="134"/>
      </rPr>
      <t>瓶】</t>
    </r>
  </si>
  <si>
    <t>https://item.jd.com/10175573762997.html</t>
  </si>
  <si>
    <t>10175573762997</t>
  </si>
  <si>
    <r>
      <rPr>
        <u/>
        <sz val="11"/>
        <rFont val="宋体"/>
        <charset val="134"/>
      </rPr>
      <t>卡士（</t>
    </r>
    <r>
      <rPr>
        <u/>
        <sz val="11"/>
        <rFont val="Calibri"/>
        <family val="2"/>
      </rPr>
      <t>CLASSY.KISS</t>
    </r>
    <r>
      <rPr>
        <u/>
        <sz val="11"/>
        <rFont val="宋体"/>
        <charset val="134"/>
      </rPr>
      <t>）</t>
    </r>
    <r>
      <rPr>
        <u/>
        <sz val="11"/>
        <rFont val="Calibri"/>
        <family val="2"/>
      </rPr>
      <t>0</t>
    </r>
    <r>
      <rPr>
        <u/>
        <sz val="11"/>
        <rFont val="宋体"/>
        <charset val="134"/>
      </rPr>
      <t>蔗糖餐后一小时发酵乳</t>
    </r>
    <r>
      <rPr>
        <u/>
        <sz val="11"/>
        <rFont val="Calibri"/>
        <family val="2"/>
      </rPr>
      <t>250g</t>
    </r>
    <r>
      <rPr>
        <u/>
        <sz val="11"/>
        <rFont val="宋体"/>
        <charset val="134"/>
      </rPr>
      <t>原味酸奶益生菌酸牛奶孕妇白领早餐奶</t>
    </r>
    <r>
      <rPr>
        <u/>
        <sz val="11"/>
        <rFont val="Calibri"/>
        <family val="2"/>
      </rPr>
      <t xml:space="preserve"> </t>
    </r>
    <r>
      <rPr>
        <u/>
        <sz val="11"/>
        <rFont val="宋体"/>
        <charset val="134"/>
      </rPr>
      <t>【</t>
    </r>
    <r>
      <rPr>
        <u/>
        <sz val="11"/>
        <rFont val="Calibri"/>
        <family val="2"/>
      </rPr>
      <t>6</t>
    </r>
    <r>
      <rPr>
        <u/>
        <sz val="11"/>
        <rFont val="宋体"/>
        <charset val="134"/>
      </rPr>
      <t>瓶】餐后一小时原味</t>
    </r>
    <r>
      <rPr>
        <u/>
        <sz val="11"/>
        <rFont val="Calibri"/>
        <family val="2"/>
      </rPr>
      <t>250g</t>
    </r>
  </si>
  <si>
    <t>https://item.jd.com/10110731107001.html</t>
  </si>
  <si>
    <t>10110731107001</t>
  </si>
  <si>
    <r>
      <rPr>
        <u/>
        <sz val="11"/>
        <rFont val="宋体"/>
        <charset val="134"/>
      </rPr>
      <t>卡士【顺丰】餐后一小时益生菌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蔗糖原味【</t>
    </r>
    <r>
      <rPr>
        <u/>
        <sz val="11"/>
        <rFont val="Calibri"/>
        <family val="2"/>
      </rPr>
      <t>250ml*9</t>
    </r>
    <r>
      <rPr>
        <u/>
        <sz val="11"/>
        <rFont val="宋体"/>
        <charset val="134"/>
      </rPr>
      <t>瓶】</t>
    </r>
  </si>
  <si>
    <r>
      <rPr>
        <sz val="12"/>
        <rFont val="宋体"/>
        <charset val="134"/>
      </rPr>
      <t>牧醇牛奶屋小店</t>
    </r>
  </si>
  <si>
    <t>https://item.jd.com/10152867153794.html</t>
  </si>
  <si>
    <t>10152867153794</t>
  </si>
  <si>
    <r>
      <rPr>
        <u/>
        <sz val="11"/>
        <rFont val="宋体"/>
        <charset val="134"/>
      </rPr>
      <t>卡士餐后一小时双歧杆菌风味发酵乳</t>
    </r>
  </si>
  <si>
    <t>https://item.jd.com/10096882304797.html</t>
  </si>
  <si>
    <t>10096882304797</t>
  </si>
  <si>
    <r>
      <rPr>
        <u/>
        <sz val="11"/>
        <rFont val="宋体"/>
        <charset val="134"/>
      </rPr>
      <t>卡士（</t>
    </r>
    <r>
      <rPr>
        <u/>
        <sz val="11"/>
        <rFont val="Calibri"/>
        <family val="2"/>
      </rPr>
      <t>CLASSY.KISS</t>
    </r>
    <r>
      <rPr>
        <u/>
        <sz val="11"/>
        <rFont val="宋体"/>
        <charset val="134"/>
      </rPr>
      <t>）</t>
    </r>
    <r>
      <rPr>
        <u/>
        <sz val="11"/>
        <rFont val="Calibri"/>
        <family val="2"/>
      </rPr>
      <t>0</t>
    </r>
    <r>
      <rPr>
        <u/>
        <sz val="11"/>
        <rFont val="宋体"/>
        <charset val="134"/>
      </rPr>
      <t>蔗糖餐后一小时发酵乳</t>
    </r>
    <r>
      <rPr>
        <u/>
        <sz val="11"/>
        <rFont val="Calibri"/>
        <family val="2"/>
      </rPr>
      <t>250g</t>
    </r>
    <r>
      <rPr>
        <u/>
        <sz val="11"/>
        <rFont val="宋体"/>
        <charset val="134"/>
      </rPr>
      <t>原味酸奶益生菌酸牛奶孕妇白领早餐奶</t>
    </r>
    <r>
      <rPr>
        <u/>
        <sz val="11"/>
        <rFont val="Calibri"/>
        <family val="2"/>
      </rPr>
      <t xml:space="preserve"> </t>
    </r>
    <r>
      <rPr>
        <u/>
        <sz val="11"/>
        <rFont val="宋体"/>
        <charset val="134"/>
      </rPr>
      <t>【礼盒装】</t>
    </r>
    <r>
      <rPr>
        <u/>
        <sz val="11"/>
        <rFont val="Calibri"/>
        <family val="2"/>
      </rPr>
      <t>8</t>
    </r>
    <r>
      <rPr>
        <u/>
        <sz val="11"/>
        <rFont val="宋体"/>
        <charset val="134"/>
      </rPr>
      <t>瓶餐后一小时</t>
    </r>
    <r>
      <rPr>
        <u/>
        <sz val="11"/>
        <rFont val="Calibri"/>
        <family val="2"/>
      </rPr>
      <t>0</t>
    </r>
    <r>
      <rPr>
        <u/>
        <sz val="11"/>
        <rFont val="宋体"/>
        <charset val="134"/>
      </rPr>
      <t>蔗糖</t>
    </r>
    <r>
      <rPr>
        <u/>
        <sz val="11"/>
        <rFont val="Calibri"/>
        <family val="2"/>
      </rPr>
      <t>250g</t>
    </r>
  </si>
  <si>
    <t>https://item.jd.com/10110622645431.html</t>
  </si>
  <si>
    <t>10110622645431</t>
  </si>
  <si>
    <r>
      <rPr>
        <u/>
        <sz val="11"/>
        <rFont val="宋体"/>
        <charset val="134"/>
      </rPr>
      <t>卡士【顺丰</t>
    </r>
    <r>
      <rPr>
        <u/>
        <sz val="11"/>
        <rFont val="Calibri"/>
        <family val="2"/>
      </rPr>
      <t>12</t>
    </r>
    <r>
      <rPr>
        <u/>
        <sz val="11"/>
        <rFont val="宋体"/>
        <charset val="134"/>
      </rPr>
      <t>瓶】餐后一小时益生菌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蔗糖原味</t>
    </r>
    <r>
      <rPr>
        <u/>
        <sz val="11"/>
        <rFont val="Calibri"/>
        <family val="2"/>
      </rPr>
      <t xml:space="preserve"> 250ml*12</t>
    </r>
    <r>
      <rPr>
        <u/>
        <sz val="11"/>
        <rFont val="宋体"/>
        <charset val="134"/>
      </rPr>
      <t>瓶【顺丰送货上门】</t>
    </r>
  </si>
  <si>
    <t>https://item.jd.com/33104673210.html</t>
  </si>
  <si>
    <t>33104673210</t>
  </si>
  <si>
    <r>
      <rPr>
        <u/>
        <sz val="11"/>
        <rFont val="宋体"/>
        <charset val="134"/>
      </rPr>
      <t>卡士（</t>
    </r>
    <r>
      <rPr>
        <u/>
        <sz val="11"/>
        <rFont val="Calibri"/>
        <family val="2"/>
      </rPr>
      <t>CLASSY.KISS</t>
    </r>
    <r>
      <rPr>
        <u/>
        <sz val="11"/>
        <rFont val="宋体"/>
        <charset val="134"/>
      </rPr>
      <t>）</t>
    </r>
    <r>
      <rPr>
        <u/>
        <sz val="11"/>
        <rFont val="Calibri"/>
        <family val="2"/>
      </rPr>
      <t xml:space="preserve"> </t>
    </r>
    <r>
      <rPr>
        <u/>
        <sz val="11"/>
        <rFont val="宋体"/>
        <charset val="134"/>
      </rPr>
      <t>卡士餐后一小时</t>
    </r>
    <r>
      <rPr>
        <u/>
        <sz val="11"/>
        <rFont val="Calibri"/>
        <family val="2"/>
      </rPr>
      <t>18</t>
    </r>
    <r>
      <rPr>
        <u/>
        <sz val="11"/>
        <rFont val="宋体"/>
        <charset val="134"/>
      </rPr>
      <t>瓶送</t>
    </r>
    <r>
      <rPr>
        <u/>
        <sz val="11"/>
        <rFont val="Calibri"/>
        <family val="2"/>
      </rPr>
      <t>6</t>
    </r>
    <r>
      <rPr>
        <u/>
        <sz val="11"/>
        <rFont val="宋体"/>
        <charset val="134"/>
      </rPr>
      <t>瓶双歧杆菌风味发酵乳低温原味冷藏</t>
    </r>
  </si>
  <si>
    <t>https://item.jd.com/10126805499881.html</t>
  </si>
  <si>
    <t>10126805499881</t>
  </si>
  <si>
    <r>
      <rPr>
        <u/>
        <sz val="11"/>
        <rFont val="宋体"/>
        <charset val="134"/>
      </rPr>
      <t>卡士酸奶餐后一小时</t>
    </r>
    <r>
      <rPr>
        <u/>
        <sz val="11"/>
        <rFont val="Calibri"/>
        <family val="2"/>
      </rPr>
      <t>250g*8</t>
    </r>
    <r>
      <rPr>
        <u/>
        <sz val="11"/>
        <rFont val="宋体"/>
        <charset val="134"/>
      </rPr>
      <t>瓶</t>
    </r>
    <r>
      <rPr>
        <u/>
        <sz val="11"/>
        <rFont val="Calibri"/>
        <family val="2"/>
      </rPr>
      <t xml:space="preserve"> </t>
    </r>
    <r>
      <rPr>
        <u/>
        <sz val="11"/>
        <rFont val="宋体"/>
        <charset val="134"/>
      </rPr>
      <t>顺丰</t>
    </r>
    <r>
      <rPr>
        <u/>
        <sz val="11"/>
        <rFont val="Calibri"/>
        <family val="2"/>
      </rPr>
      <t xml:space="preserve"> </t>
    </r>
    <r>
      <rPr>
        <u/>
        <sz val="11"/>
        <rFont val="宋体"/>
        <charset val="134"/>
      </rPr>
      <t>低温新鲜酸牛奶风味发酵乳</t>
    </r>
    <r>
      <rPr>
        <u/>
        <sz val="11"/>
        <rFont val="Calibri"/>
        <family val="2"/>
      </rPr>
      <t xml:space="preserve"> 8</t>
    </r>
    <r>
      <rPr>
        <u/>
        <sz val="11"/>
        <rFont val="宋体"/>
        <charset val="134"/>
      </rPr>
      <t>瓶</t>
    </r>
    <r>
      <rPr>
        <u/>
        <sz val="11"/>
        <rFont val="Calibri"/>
        <family val="2"/>
      </rPr>
      <t>*250g</t>
    </r>
  </si>
  <si>
    <t>https://item.jd.com/10110731106998.html</t>
  </si>
  <si>
    <t>10110731106998</t>
  </si>
  <si>
    <r>
      <rPr>
        <u/>
        <sz val="11"/>
        <rFont val="宋体"/>
        <charset val="134"/>
      </rPr>
      <t>卡士【顺丰】餐后一小时益生菌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蔗糖原味【</t>
    </r>
    <r>
      <rPr>
        <u/>
        <sz val="11"/>
        <rFont val="Calibri"/>
        <family val="2"/>
      </rPr>
      <t>250ml*6</t>
    </r>
    <r>
      <rPr>
        <u/>
        <sz val="11"/>
        <rFont val="宋体"/>
        <charset val="134"/>
      </rPr>
      <t>瓶】</t>
    </r>
  </si>
  <si>
    <r>
      <rPr>
        <sz val="12"/>
        <rFont val="宋体"/>
        <charset val="134"/>
      </rPr>
      <t>强盛休闲食品店</t>
    </r>
  </si>
  <si>
    <t>https://item.jd.com/10202733995165.html</t>
  </si>
  <si>
    <t>10202733995165</t>
  </si>
  <si>
    <r>
      <rPr>
        <u/>
        <sz val="11"/>
        <rFont val="Calibri"/>
        <family val="2"/>
      </rPr>
      <t>CLASSYKISS</t>
    </r>
    <r>
      <rPr>
        <u/>
        <sz val="11"/>
        <rFont val="宋体"/>
        <charset val="134"/>
      </rPr>
      <t>卡士餐后一小时</t>
    </r>
    <r>
      <rPr>
        <u/>
        <sz val="11"/>
        <rFont val="Calibri"/>
        <family val="2"/>
      </rPr>
      <t>0</t>
    </r>
    <r>
      <rPr>
        <u/>
        <sz val="11"/>
        <rFont val="宋体"/>
        <charset val="134"/>
      </rPr>
      <t>蔗糖低温酸奶</t>
    </r>
    <r>
      <rPr>
        <u/>
        <sz val="11"/>
        <rFont val="Calibri"/>
        <family val="2"/>
      </rPr>
      <t>250g*10</t>
    </r>
    <r>
      <rPr>
        <u/>
        <sz val="11"/>
        <rFont val="宋体"/>
        <charset val="134"/>
      </rPr>
      <t>瓶原味</t>
    </r>
    <r>
      <rPr>
        <u/>
        <sz val="11"/>
        <rFont val="Calibri"/>
        <family val="2"/>
      </rPr>
      <t xml:space="preserve"> </t>
    </r>
    <r>
      <rPr>
        <u/>
        <sz val="11"/>
        <rFont val="宋体"/>
        <charset val="134"/>
      </rPr>
      <t>原味</t>
    </r>
    <r>
      <rPr>
        <u/>
        <sz val="11"/>
        <rFont val="Calibri"/>
        <family val="2"/>
      </rPr>
      <t>250g*10</t>
    </r>
    <r>
      <rPr>
        <u/>
        <sz val="11"/>
        <rFont val="宋体"/>
        <charset val="134"/>
      </rPr>
      <t>瓶【保质期</t>
    </r>
    <r>
      <rPr>
        <u/>
        <sz val="11"/>
        <rFont val="Calibri"/>
        <family val="2"/>
      </rPr>
      <t>25</t>
    </r>
    <r>
      <rPr>
        <u/>
        <sz val="11"/>
        <rFont val="宋体"/>
        <charset val="134"/>
      </rPr>
      <t>天】</t>
    </r>
  </si>
  <si>
    <r>
      <rPr>
        <sz val="12"/>
        <rFont val="宋体"/>
        <charset val="134"/>
      </rPr>
      <t>旭日</t>
    </r>
    <r>
      <rPr>
        <sz val="12"/>
        <rFont val="Calibri"/>
        <family val="2"/>
      </rPr>
      <t>A</t>
    </r>
    <r>
      <rPr>
        <sz val="12"/>
        <rFont val="宋体"/>
        <charset val="134"/>
      </rPr>
      <t>店</t>
    </r>
  </si>
  <si>
    <t>https://item.jd.com/10201672227359.html</t>
  </si>
  <si>
    <t>10201672227359</t>
  </si>
  <si>
    <r>
      <rPr>
        <u/>
        <sz val="11"/>
        <rFont val="宋体"/>
        <charset val="134"/>
      </rPr>
      <t>卡士餐后一小时风味发酵乳低温酸奶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卡士酸奶</t>
    </r>
    <r>
      <rPr>
        <u/>
        <sz val="11"/>
        <rFont val="Calibri"/>
        <family val="2"/>
      </rPr>
      <t>250g</t>
    </r>
    <r>
      <rPr>
        <u/>
        <sz val="11"/>
        <rFont val="宋体"/>
        <charset val="134"/>
      </rPr>
      <t>瓶装</t>
    </r>
    <r>
      <rPr>
        <u/>
        <sz val="11"/>
        <rFont val="Calibri"/>
        <family val="2"/>
      </rPr>
      <t>*5</t>
    </r>
  </si>
  <si>
    <t>https://item.jd.com/10119275622272.html</t>
  </si>
  <si>
    <t>10119275622272</t>
  </si>
  <si>
    <r>
      <rPr>
        <u/>
        <sz val="11"/>
        <rFont val="宋体"/>
        <charset val="134"/>
      </rPr>
      <t>卡士（</t>
    </r>
    <r>
      <rPr>
        <u/>
        <sz val="11"/>
        <rFont val="Calibri"/>
        <family val="2"/>
      </rPr>
      <t>CLASSY.KISS</t>
    </r>
    <r>
      <rPr>
        <u/>
        <sz val="11"/>
        <rFont val="宋体"/>
        <charset val="134"/>
      </rPr>
      <t>）餐后一小时酸奶</t>
    </r>
    <r>
      <rPr>
        <u/>
        <sz val="11"/>
        <rFont val="Calibri"/>
        <family val="2"/>
      </rPr>
      <t>250g</t>
    </r>
    <r>
      <rPr>
        <u/>
        <sz val="11"/>
        <rFont val="宋体"/>
        <charset val="134"/>
      </rPr>
      <t>双歧杆菌发酵乳益生菌生牛乳全脂原味早餐奶</t>
    </r>
    <r>
      <rPr>
        <u/>
        <sz val="11"/>
        <rFont val="Calibri"/>
        <family val="2"/>
      </rPr>
      <t xml:space="preserve"> </t>
    </r>
    <r>
      <rPr>
        <u/>
        <sz val="11"/>
        <rFont val="宋体"/>
        <charset val="134"/>
      </rPr>
      <t>【</t>
    </r>
    <r>
      <rPr>
        <u/>
        <sz val="11"/>
        <rFont val="Calibri"/>
        <family val="2"/>
      </rPr>
      <t>8</t>
    </r>
    <r>
      <rPr>
        <u/>
        <sz val="11"/>
        <rFont val="宋体"/>
        <charset val="134"/>
      </rPr>
      <t>瓶】餐后一小时</t>
    </r>
    <r>
      <rPr>
        <u/>
        <sz val="11"/>
        <rFont val="Calibri"/>
        <family val="2"/>
      </rPr>
      <t>0</t>
    </r>
    <r>
      <rPr>
        <u/>
        <sz val="11"/>
        <rFont val="宋体"/>
        <charset val="134"/>
      </rPr>
      <t>蔗糖</t>
    </r>
    <r>
      <rPr>
        <u/>
        <sz val="11"/>
        <rFont val="Calibri"/>
        <family val="2"/>
      </rPr>
      <t>250g</t>
    </r>
  </si>
  <si>
    <t>https://item.jd.com/10202733384669.html</t>
  </si>
  <si>
    <t>10202733384669</t>
  </si>
  <si>
    <r>
      <rPr>
        <u/>
        <sz val="11"/>
        <rFont val="Calibri"/>
        <family val="2"/>
      </rPr>
      <t>CLASSYKISS</t>
    </r>
    <r>
      <rPr>
        <u/>
        <sz val="11"/>
        <rFont val="宋体"/>
        <charset val="134"/>
      </rPr>
      <t>卡士餐后一小时</t>
    </r>
    <r>
      <rPr>
        <u/>
        <sz val="11"/>
        <rFont val="Calibri"/>
        <family val="2"/>
      </rPr>
      <t>0</t>
    </r>
    <r>
      <rPr>
        <u/>
        <sz val="11"/>
        <rFont val="宋体"/>
        <charset val="134"/>
      </rPr>
      <t>蔗糖</t>
    </r>
    <r>
      <rPr>
        <u/>
        <sz val="11"/>
        <rFont val="Calibri"/>
        <family val="2"/>
      </rPr>
      <t>250g*6</t>
    </r>
    <r>
      <rPr>
        <u/>
        <sz val="11"/>
        <rFont val="宋体"/>
        <charset val="134"/>
      </rPr>
      <t>瓶低温原味酸奶</t>
    </r>
    <r>
      <rPr>
        <u/>
        <sz val="11"/>
        <rFont val="Calibri"/>
        <family val="2"/>
      </rPr>
      <t xml:space="preserve"> 0</t>
    </r>
    <r>
      <rPr>
        <u/>
        <sz val="11"/>
        <rFont val="宋体"/>
        <charset val="134"/>
      </rPr>
      <t>蔗糖</t>
    </r>
    <r>
      <rPr>
        <u/>
        <sz val="11"/>
        <rFont val="Calibri"/>
        <family val="2"/>
      </rPr>
      <t>250g*6</t>
    </r>
    <r>
      <rPr>
        <u/>
        <sz val="11"/>
        <rFont val="宋体"/>
        <charset val="134"/>
      </rPr>
      <t>瓶【保质期</t>
    </r>
    <r>
      <rPr>
        <u/>
        <sz val="11"/>
        <rFont val="Calibri"/>
        <family val="2"/>
      </rPr>
      <t>25</t>
    </r>
    <r>
      <rPr>
        <u/>
        <sz val="11"/>
        <rFont val="宋体"/>
        <charset val="134"/>
      </rPr>
      <t>天】</t>
    </r>
  </si>
  <si>
    <t>https://item.jd.com/10110731107000.html</t>
  </si>
  <si>
    <t>10110731107000</t>
  </si>
  <si>
    <r>
      <rPr>
        <u/>
        <sz val="11"/>
        <rFont val="宋体"/>
        <charset val="134"/>
      </rPr>
      <t>卡士【顺丰】餐后一小时益生菌</t>
    </r>
    <r>
      <rPr>
        <u/>
        <sz val="11"/>
        <rFont val="Calibri"/>
        <family val="2"/>
      </rPr>
      <t xml:space="preserve"> </t>
    </r>
    <r>
      <rPr>
        <u/>
        <sz val="11"/>
        <rFont val="宋体"/>
        <charset val="134"/>
      </rPr>
      <t>低温</t>
    </r>
    <r>
      <rPr>
        <u/>
        <sz val="11"/>
        <rFont val="Calibri"/>
        <family val="2"/>
      </rPr>
      <t xml:space="preserve"> 0</t>
    </r>
    <r>
      <rPr>
        <u/>
        <sz val="11"/>
        <rFont val="宋体"/>
        <charset val="134"/>
      </rPr>
      <t>蔗糖</t>
    </r>
    <r>
      <rPr>
        <u/>
        <sz val="11"/>
        <rFont val="Calibri"/>
        <family val="2"/>
      </rPr>
      <t xml:space="preserve"> </t>
    </r>
    <r>
      <rPr>
        <u/>
        <sz val="11"/>
        <rFont val="宋体"/>
        <charset val="134"/>
      </rPr>
      <t>酸奶</t>
    </r>
    <r>
      <rPr>
        <u/>
        <sz val="11"/>
        <rFont val="Calibri"/>
        <family val="2"/>
      </rPr>
      <t xml:space="preserve"> 0</t>
    </r>
    <r>
      <rPr>
        <u/>
        <sz val="11"/>
        <rFont val="宋体"/>
        <charset val="134"/>
      </rPr>
      <t>蔗糖</t>
    </r>
    <r>
      <rPr>
        <u/>
        <sz val="11"/>
        <rFont val="Calibri"/>
        <family val="2"/>
      </rPr>
      <t>3</t>
    </r>
    <r>
      <rPr>
        <u/>
        <sz val="11"/>
        <rFont val="宋体"/>
        <charset val="134"/>
      </rPr>
      <t>瓶</t>
    </r>
    <r>
      <rPr>
        <u/>
        <sz val="11"/>
        <rFont val="Calibri"/>
        <family val="2"/>
      </rPr>
      <t>+</t>
    </r>
    <r>
      <rPr>
        <u/>
        <sz val="11"/>
        <rFont val="宋体"/>
        <charset val="134"/>
      </rPr>
      <t>原味</t>
    </r>
    <r>
      <rPr>
        <u/>
        <sz val="11"/>
        <rFont val="Calibri"/>
        <family val="2"/>
      </rPr>
      <t>3</t>
    </r>
    <r>
      <rPr>
        <u/>
        <sz val="11"/>
        <rFont val="宋体"/>
        <charset val="134"/>
      </rPr>
      <t>瓶</t>
    </r>
  </si>
  <si>
    <r>
      <rPr>
        <sz val="12"/>
        <rFont val="宋体"/>
        <charset val="134"/>
      </rPr>
      <t>川刘食品店</t>
    </r>
  </si>
  <si>
    <t>https://item.jd.com/10135228227565.html</t>
  </si>
  <si>
    <t>10135228227565</t>
  </si>
  <si>
    <r>
      <rPr>
        <u/>
        <sz val="11"/>
        <rFont val="宋体"/>
        <charset val="134"/>
      </rPr>
      <t>卡士正品卡士酸奶餐后一小时风味发酵乳低温酸奶</t>
    </r>
    <r>
      <rPr>
        <u/>
        <sz val="11"/>
        <rFont val="Calibri"/>
        <family val="2"/>
      </rPr>
      <t>250g</t>
    </r>
    <r>
      <rPr>
        <u/>
        <sz val="11"/>
        <rFont val="宋体"/>
        <charset val="134"/>
      </rPr>
      <t>瓶装营养酸奶</t>
    </r>
    <r>
      <rPr>
        <u/>
        <sz val="11"/>
        <rFont val="Calibri"/>
        <family val="2"/>
      </rPr>
      <t xml:space="preserve"> </t>
    </r>
    <r>
      <rPr>
        <u/>
        <sz val="11"/>
        <rFont val="宋体"/>
        <charset val="134"/>
      </rPr>
      <t>卡士餐后一小时无蔗糖</t>
    </r>
    <r>
      <rPr>
        <u/>
        <sz val="11"/>
        <rFont val="Calibri"/>
        <family val="2"/>
      </rPr>
      <t>250g*3</t>
    </r>
    <r>
      <rPr>
        <u/>
        <sz val="11"/>
        <rFont val="宋体"/>
        <charset val="134"/>
      </rPr>
      <t>瓶</t>
    </r>
  </si>
  <si>
    <t>https://item.jd.com/10200063526794.html</t>
  </si>
  <si>
    <t>10200063526794</t>
  </si>
  <si>
    <r>
      <rPr>
        <u/>
        <sz val="11"/>
        <rFont val="宋体"/>
        <charset val="134"/>
      </rPr>
      <t>卡士酸奶餐后一小时益生菌风味发酵乳低温酸奶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卡士餐后酸奶</t>
    </r>
    <r>
      <rPr>
        <u/>
        <sz val="11"/>
        <rFont val="Calibri"/>
        <family val="2"/>
      </rPr>
      <t>250g10</t>
    </r>
    <r>
      <rPr>
        <u/>
        <sz val="11"/>
        <rFont val="宋体"/>
        <charset val="134"/>
      </rPr>
      <t>瓶</t>
    </r>
  </si>
  <si>
    <t>https://item.jd.com/10135228227564.html</t>
  </si>
  <si>
    <t>10135228227564</t>
  </si>
  <si>
    <r>
      <rPr>
        <u/>
        <sz val="11"/>
        <rFont val="宋体"/>
        <charset val="134"/>
      </rPr>
      <t>卡士正品卡士酸奶餐后一小时风味发酵乳低温酸奶</t>
    </r>
    <r>
      <rPr>
        <u/>
        <sz val="11"/>
        <rFont val="Calibri"/>
        <family val="2"/>
      </rPr>
      <t>250g</t>
    </r>
    <r>
      <rPr>
        <u/>
        <sz val="11"/>
        <rFont val="宋体"/>
        <charset val="134"/>
      </rPr>
      <t>瓶装营养酸奶</t>
    </r>
    <r>
      <rPr>
        <u/>
        <sz val="11"/>
        <rFont val="Calibri"/>
        <family val="2"/>
      </rPr>
      <t xml:space="preserve"> </t>
    </r>
    <r>
      <rPr>
        <u/>
        <sz val="11"/>
        <rFont val="宋体"/>
        <charset val="134"/>
      </rPr>
      <t>卡士餐后一小时</t>
    </r>
    <r>
      <rPr>
        <u/>
        <sz val="11"/>
        <rFont val="Calibri"/>
        <family val="2"/>
      </rPr>
      <t>250g*3</t>
    </r>
    <r>
      <rPr>
        <u/>
        <sz val="11"/>
        <rFont val="宋体"/>
        <charset val="134"/>
      </rPr>
      <t>瓶</t>
    </r>
  </si>
  <si>
    <r>
      <rPr>
        <sz val="12"/>
        <rFont val="宋体"/>
        <charset val="134"/>
      </rPr>
      <t>德文食品店</t>
    </r>
  </si>
  <si>
    <t>https://item.jd.com/10161529847202.html</t>
  </si>
  <si>
    <t>10161529847202</t>
  </si>
  <si>
    <r>
      <rPr>
        <u/>
        <sz val="11"/>
        <rFont val="宋体"/>
        <charset val="134"/>
      </rPr>
      <t>卡士酸奶餐后一小时</t>
    </r>
    <r>
      <rPr>
        <u/>
        <sz val="11"/>
        <rFont val="Calibri"/>
        <family val="2"/>
      </rPr>
      <t xml:space="preserve"> 250g*12</t>
    </r>
    <r>
      <rPr>
        <u/>
        <sz val="11"/>
        <rFont val="宋体"/>
        <charset val="134"/>
      </rPr>
      <t>瓶装</t>
    </r>
    <r>
      <rPr>
        <u/>
        <sz val="11"/>
        <rFont val="Calibri"/>
        <family val="2"/>
      </rPr>
      <t xml:space="preserve"> </t>
    </r>
    <r>
      <rPr>
        <u/>
        <sz val="11"/>
        <rFont val="宋体"/>
        <charset val="134"/>
      </rPr>
      <t>益生菌风味发酵乳营养早餐整箱</t>
    </r>
    <r>
      <rPr>
        <u/>
        <sz val="11"/>
        <rFont val="Calibri"/>
        <family val="2"/>
      </rPr>
      <t xml:space="preserve"> </t>
    </r>
    <r>
      <rPr>
        <u/>
        <sz val="11"/>
        <rFont val="宋体"/>
        <charset val="134"/>
      </rPr>
      <t>餐后一小时</t>
    </r>
    <r>
      <rPr>
        <u/>
        <sz val="11"/>
        <rFont val="Calibri"/>
        <family val="2"/>
      </rPr>
      <t>12</t>
    </r>
    <r>
      <rPr>
        <u/>
        <sz val="11"/>
        <rFont val="宋体"/>
        <charset val="134"/>
      </rPr>
      <t>瓶</t>
    </r>
  </si>
  <si>
    <t>https://item.jd.com/10109111359193.html</t>
  </si>
  <si>
    <t>10109111359193</t>
  </si>
  <si>
    <t>https://item.jd.com/10131088792152.html</t>
  </si>
  <si>
    <t>10131088792152</t>
  </si>
  <si>
    <r>
      <rPr>
        <u/>
        <sz val="11"/>
        <rFont val="宋体"/>
        <charset val="134"/>
      </rPr>
      <t>卡士（</t>
    </r>
    <r>
      <rPr>
        <u/>
        <sz val="11"/>
        <rFont val="Calibri"/>
        <family val="2"/>
      </rPr>
      <t>CLASSY.KISS</t>
    </r>
    <r>
      <rPr>
        <u/>
        <sz val="11"/>
        <rFont val="宋体"/>
        <charset val="134"/>
      </rPr>
      <t>）</t>
    </r>
    <r>
      <rPr>
        <u/>
        <sz val="11"/>
        <rFont val="Calibri"/>
        <family val="2"/>
      </rPr>
      <t xml:space="preserve"> </t>
    </r>
    <r>
      <rPr>
        <u/>
        <sz val="11"/>
        <rFont val="宋体"/>
        <charset val="134"/>
      </rPr>
      <t>酸奶餐后一小时</t>
    </r>
    <r>
      <rPr>
        <u/>
        <sz val="11"/>
        <rFont val="Calibri"/>
        <family val="2"/>
      </rPr>
      <t>250g*6</t>
    </r>
    <r>
      <rPr>
        <u/>
        <sz val="11"/>
        <rFont val="宋体"/>
        <charset val="134"/>
      </rPr>
      <t>瓶双歧杆菌低温原味风味发酵乳冷藏年货</t>
    </r>
    <r>
      <rPr>
        <u/>
        <sz val="11"/>
        <rFont val="Calibri"/>
        <family val="2"/>
      </rPr>
      <t xml:space="preserve"> </t>
    </r>
    <r>
      <rPr>
        <u/>
        <sz val="11"/>
        <rFont val="宋体"/>
        <charset val="134"/>
      </rPr>
      <t>两口味各</t>
    </r>
    <r>
      <rPr>
        <u/>
        <sz val="11"/>
        <rFont val="Calibri"/>
        <family val="2"/>
      </rPr>
      <t>3</t>
    </r>
  </si>
  <si>
    <t>https://item.jd.com/10150571616360.html</t>
  </si>
  <si>
    <t>10150571616360</t>
  </si>
  <si>
    <r>
      <rPr>
        <u/>
        <sz val="11"/>
        <rFont val="宋体"/>
        <charset val="134"/>
      </rPr>
      <t>卡士酸奶餐后一小时风味发酵乳含益生菌儿童孕妇酸奶整箱</t>
    </r>
    <r>
      <rPr>
        <u/>
        <sz val="11"/>
        <rFont val="Calibri"/>
        <family val="2"/>
      </rPr>
      <t>250g*8</t>
    </r>
    <r>
      <rPr>
        <u/>
        <sz val="11"/>
        <rFont val="宋体"/>
        <charset val="134"/>
      </rPr>
      <t>瓶</t>
    </r>
    <r>
      <rPr>
        <u/>
        <sz val="11"/>
        <rFont val="Calibri"/>
        <family val="2"/>
      </rPr>
      <t xml:space="preserve"> 16</t>
    </r>
    <r>
      <rPr>
        <u/>
        <sz val="11"/>
        <rFont val="宋体"/>
        <charset val="134"/>
      </rPr>
      <t>瓶】有甜味餐后一小时</t>
    </r>
  </si>
  <si>
    <t>https://item.jd.com/10201008085686.html</t>
  </si>
  <si>
    <t>10201008085686</t>
  </si>
  <si>
    <r>
      <rPr>
        <u/>
        <sz val="11"/>
        <rFont val="宋体"/>
        <charset val="134"/>
      </rPr>
      <t>卡士酸奶餐后一小时风味发酵乳益生菌酸奶整箱</t>
    </r>
    <r>
      <rPr>
        <u/>
        <sz val="11"/>
        <rFont val="Calibri"/>
        <family val="2"/>
      </rPr>
      <t>250g*8</t>
    </r>
    <r>
      <rPr>
        <u/>
        <sz val="11"/>
        <rFont val="宋体"/>
        <charset val="134"/>
      </rPr>
      <t>瓶</t>
    </r>
    <r>
      <rPr>
        <u/>
        <sz val="11"/>
        <rFont val="Calibri"/>
        <family val="2"/>
      </rPr>
      <t xml:space="preserve"> 8</t>
    </r>
    <r>
      <rPr>
        <u/>
        <sz val="11"/>
        <rFont val="宋体"/>
        <charset val="134"/>
      </rPr>
      <t>瓶有甜味餐后一小时</t>
    </r>
  </si>
  <si>
    <t>https://item.jd.com/10199754227069.html</t>
  </si>
  <si>
    <t>10199754227069</t>
  </si>
  <si>
    <r>
      <rPr>
        <u/>
        <sz val="11"/>
        <rFont val="宋体"/>
        <charset val="134"/>
      </rPr>
      <t>卡士</t>
    </r>
    <r>
      <rPr>
        <u/>
        <sz val="11"/>
        <rFont val="Calibri"/>
        <family val="2"/>
      </rPr>
      <t xml:space="preserve">CLASSYKISS </t>
    </r>
    <r>
      <rPr>
        <u/>
        <sz val="11"/>
        <rFont val="宋体"/>
        <charset val="134"/>
      </rPr>
      <t>酸奶餐后一小时</t>
    </r>
    <r>
      <rPr>
        <u/>
        <sz val="11"/>
        <rFont val="Calibri"/>
        <family val="2"/>
      </rPr>
      <t>250g*12</t>
    </r>
    <r>
      <rPr>
        <u/>
        <sz val="11"/>
        <rFont val="宋体"/>
        <charset val="134"/>
      </rPr>
      <t>瓶原味儿童学生营养益</t>
    </r>
    <r>
      <rPr>
        <u/>
        <sz val="11"/>
        <rFont val="Calibri"/>
        <family val="2"/>
      </rPr>
      <t xml:space="preserve"> </t>
    </r>
    <r>
      <rPr>
        <u/>
        <sz val="11"/>
        <rFont val="宋体"/>
        <charset val="134"/>
      </rPr>
      <t>餐后一小时原味</t>
    </r>
    <r>
      <rPr>
        <u/>
        <sz val="11"/>
        <rFont val="Calibri"/>
        <family val="2"/>
      </rPr>
      <t>250g*12</t>
    </r>
    <r>
      <rPr>
        <u/>
        <sz val="11"/>
        <rFont val="宋体"/>
        <charset val="134"/>
      </rPr>
      <t>瓶</t>
    </r>
  </si>
  <si>
    <r>
      <rPr>
        <sz val="12"/>
        <rFont val="宋体"/>
        <charset val="134"/>
      </rPr>
      <t>三餐四季食业店</t>
    </r>
  </si>
  <si>
    <t>https://item.jd.com/10200047270499.html</t>
  </si>
  <si>
    <t>10200047270499</t>
  </si>
  <si>
    <r>
      <rPr>
        <u/>
        <sz val="11"/>
        <rFont val="宋体"/>
        <charset val="134"/>
      </rPr>
      <t>卡士酸奶餐后一小时</t>
    </r>
    <r>
      <rPr>
        <u/>
        <sz val="11"/>
        <rFont val="Calibri"/>
        <family val="2"/>
      </rPr>
      <t>250g*9</t>
    </r>
    <r>
      <rPr>
        <u/>
        <sz val="11"/>
        <rFont val="宋体"/>
        <charset val="134"/>
      </rPr>
      <t>瓶</t>
    </r>
    <r>
      <rPr>
        <u/>
        <sz val="11"/>
        <rFont val="Calibri"/>
        <family val="2"/>
      </rPr>
      <t>0</t>
    </r>
    <r>
      <rPr>
        <u/>
        <sz val="11"/>
        <rFont val="宋体"/>
        <charset val="134"/>
      </rPr>
      <t>蔗糖益生菌低温风味发酵乳</t>
    </r>
    <r>
      <rPr>
        <u/>
        <sz val="11"/>
        <rFont val="Calibri"/>
        <family val="2"/>
      </rPr>
      <t xml:space="preserve"> </t>
    </r>
    <r>
      <rPr>
        <u/>
        <sz val="11"/>
        <rFont val="宋体"/>
        <charset val="134"/>
      </rPr>
      <t>餐后</t>
    </r>
    <r>
      <rPr>
        <u/>
        <sz val="11"/>
        <rFont val="Calibri"/>
        <family val="2"/>
      </rPr>
      <t>1</t>
    </r>
    <r>
      <rPr>
        <u/>
        <sz val="11"/>
        <rFont val="宋体"/>
        <charset val="134"/>
      </rPr>
      <t>小时</t>
    </r>
    <r>
      <rPr>
        <u/>
        <sz val="11"/>
        <rFont val="Calibri"/>
        <family val="2"/>
      </rPr>
      <t>0</t>
    </r>
    <r>
      <rPr>
        <u/>
        <sz val="11"/>
        <rFont val="宋体"/>
        <charset val="134"/>
      </rPr>
      <t>蔗糖</t>
    </r>
    <r>
      <rPr>
        <u/>
        <sz val="11"/>
        <rFont val="Calibri"/>
        <family val="2"/>
      </rPr>
      <t>250g*9</t>
    </r>
    <r>
      <rPr>
        <u/>
        <sz val="11"/>
        <rFont val="宋体"/>
        <charset val="134"/>
      </rPr>
      <t>瓶</t>
    </r>
  </si>
  <si>
    <r>
      <rPr>
        <sz val="12"/>
        <rFont val="宋体"/>
        <charset val="134"/>
      </rPr>
      <t>国丰锦食实业店</t>
    </r>
  </si>
  <si>
    <t>https://item.jd.com/10200273157671.html</t>
  </si>
  <si>
    <t>10200273157671</t>
  </si>
  <si>
    <r>
      <rPr>
        <u/>
        <sz val="11"/>
        <rFont val="宋体"/>
        <charset val="134"/>
      </rPr>
      <t>卡士酸奶餐后一小时</t>
    </r>
    <r>
      <rPr>
        <u/>
        <sz val="11"/>
        <rFont val="Calibri"/>
        <family val="2"/>
      </rPr>
      <t>0</t>
    </r>
    <r>
      <rPr>
        <u/>
        <sz val="11"/>
        <rFont val="宋体"/>
        <charset val="134"/>
      </rPr>
      <t>蔗糖益生菌低温风味发酵乳</t>
    </r>
    <r>
      <rPr>
        <u/>
        <sz val="11"/>
        <rFont val="Calibri"/>
        <family val="2"/>
      </rPr>
      <t xml:space="preserve"> 1</t>
    </r>
    <r>
      <rPr>
        <u/>
        <sz val="11"/>
        <rFont val="宋体"/>
        <charset val="134"/>
      </rPr>
      <t>件</t>
    </r>
    <r>
      <rPr>
        <u/>
        <sz val="11"/>
        <rFont val="Calibri"/>
        <family val="2"/>
      </rPr>
      <t xml:space="preserve"> </t>
    </r>
    <r>
      <rPr>
        <u/>
        <sz val="11"/>
        <rFont val="宋体"/>
        <charset val="134"/>
      </rPr>
      <t>餐后</t>
    </r>
    <r>
      <rPr>
        <u/>
        <sz val="11"/>
        <rFont val="Calibri"/>
        <family val="2"/>
      </rPr>
      <t>1</t>
    </r>
    <r>
      <rPr>
        <u/>
        <sz val="11"/>
        <rFont val="宋体"/>
        <charset val="134"/>
      </rPr>
      <t>小时</t>
    </r>
    <r>
      <rPr>
        <u/>
        <sz val="11"/>
        <rFont val="Calibri"/>
        <family val="2"/>
      </rPr>
      <t>0</t>
    </r>
    <r>
      <rPr>
        <u/>
        <sz val="11"/>
        <rFont val="宋体"/>
        <charset val="134"/>
      </rPr>
      <t>蔗糖</t>
    </r>
    <r>
      <rPr>
        <u/>
        <sz val="11"/>
        <rFont val="Calibri"/>
        <family val="2"/>
      </rPr>
      <t>250g*3</t>
    </r>
  </si>
  <si>
    <t>https://item.jd.com/10150571616362.html</t>
  </si>
  <si>
    <t>10150571616362</t>
  </si>
  <si>
    <r>
      <rPr>
        <u/>
        <sz val="11"/>
        <rFont val="宋体"/>
        <charset val="134"/>
      </rPr>
      <t>卡士酸奶餐后一小时风味发酵乳含益生菌儿童孕妇酸奶整箱</t>
    </r>
    <r>
      <rPr>
        <u/>
        <sz val="11"/>
        <rFont val="Calibri"/>
        <family val="2"/>
      </rPr>
      <t>250g*8</t>
    </r>
    <r>
      <rPr>
        <u/>
        <sz val="11"/>
        <rFont val="宋体"/>
        <charset val="134"/>
      </rPr>
      <t>瓶</t>
    </r>
    <r>
      <rPr>
        <u/>
        <sz val="11"/>
        <rFont val="Calibri"/>
        <family val="2"/>
      </rPr>
      <t xml:space="preserve"> 24</t>
    </r>
    <r>
      <rPr>
        <u/>
        <sz val="11"/>
        <rFont val="宋体"/>
        <charset val="134"/>
      </rPr>
      <t>瓶】有甜味餐后一小时</t>
    </r>
  </si>
  <si>
    <r>
      <rPr>
        <sz val="11"/>
        <rFont val="宋体"/>
        <charset val="134"/>
      </rPr>
      <t>无法判定大区</t>
    </r>
  </si>
  <si>
    <t>http://item.jd.com/10207035637426.html</t>
  </si>
  <si>
    <t>10207035637426</t>
  </si>
  <si>
    <r>
      <rPr>
        <sz val="11"/>
        <rFont val="宋体"/>
        <charset val="134"/>
      </rPr>
      <t>卡士新货到</t>
    </r>
    <r>
      <rPr>
        <sz val="11"/>
        <rFont val="Calibri"/>
        <family val="2"/>
      </rPr>
      <t>007</t>
    </r>
    <r>
      <rPr>
        <sz val="11"/>
        <rFont val="宋体"/>
        <charset val="134"/>
      </rPr>
      <t>原味</t>
    </r>
    <r>
      <rPr>
        <sz val="11"/>
        <rFont val="Calibri"/>
        <family val="2"/>
      </rPr>
      <t>1kg</t>
    </r>
    <r>
      <rPr>
        <sz val="11"/>
        <rFont val="宋体"/>
        <charset val="134"/>
      </rPr>
      <t>无蔗糖</t>
    </r>
    <r>
      <rPr>
        <sz val="11"/>
        <rFont val="Calibri"/>
        <family val="2"/>
      </rPr>
      <t>969g</t>
    </r>
    <r>
      <rPr>
        <sz val="11"/>
        <rFont val="宋体"/>
        <charset val="134"/>
      </rPr>
      <t>家庭装</t>
    </r>
    <r>
      <rPr>
        <sz val="11"/>
        <rFont val="Calibri"/>
        <family val="2"/>
      </rPr>
      <t>7</t>
    </r>
    <r>
      <rPr>
        <sz val="11"/>
        <rFont val="宋体"/>
        <charset val="134"/>
      </rPr>
      <t>种益生菌酸奶</t>
    </r>
    <r>
      <rPr>
        <sz val="11"/>
        <rFont val="Calibri"/>
        <family val="2"/>
      </rPr>
      <t xml:space="preserve"> </t>
    </r>
    <r>
      <rPr>
        <sz val="11"/>
        <rFont val="宋体"/>
        <charset val="134"/>
      </rPr>
      <t>无蔗糖</t>
    </r>
    <r>
      <rPr>
        <sz val="11"/>
        <rFont val="Calibri"/>
        <family val="2"/>
      </rPr>
      <t>428g*8</t>
    </r>
    <r>
      <rPr>
        <sz val="11"/>
        <rFont val="宋体"/>
        <charset val="134"/>
      </rPr>
      <t>瓶</t>
    </r>
  </si>
  <si>
    <r>
      <rPr>
        <sz val="11"/>
        <color theme="1"/>
        <rFont val="宋体"/>
        <charset val="134"/>
      </rPr>
      <t>卡士新货到</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无蔗糖</t>
    </r>
    <r>
      <rPr>
        <sz val="11"/>
        <color theme="1"/>
        <rFont val="Calibri"/>
        <family val="2"/>
      </rPr>
      <t>969g</t>
    </r>
    <r>
      <rPr>
        <sz val="11"/>
        <color theme="1"/>
        <rFont val="宋体"/>
        <charset val="134"/>
      </rPr>
      <t>家庭装</t>
    </r>
    <r>
      <rPr>
        <sz val="11"/>
        <color theme="1"/>
        <rFont val="Calibri"/>
        <family val="2"/>
      </rPr>
      <t>7</t>
    </r>
    <r>
      <rPr>
        <sz val="11"/>
        <color theme="1"/>
        <rFont val="宋体"/>
        <charset val="134"/>
      </rPr>
      <t>种益生菌酸奶</t>
    </r>
    <r>
      <rPr>
        <sz val="11"/>
        <color theme="1"/>
        <rFont val="Calibri"/>
        <family val="2"/>
      </rPr>
      <t xml:space="preserve"> </t>
    </r>
    <r>
      <rPr>
        <sz val="11"/>
        <color theme="1"/>
        <rFont val="宋体"/>
        <charset val="134"/>
      </rPr>
      <t>无蔗糖</t>
    </r>
    <r>
      <rPr>
        <sz val="11"/>
        <color theme="1"/>
        <rFont val="Calibri"/>
        <family val="2"/>
      </rPr>
      <t>428g*8</t>
    </r>
    <r>
      <rPr>
        <sz val="11"/>
        <color theme="1"/>
        <rFont val="宋体"/>
        <charset val="134"/>
      </rPr>
      <t>瓶</t>
    </r>
  </si>
  <si>
    <t>http://item.jd.com/10199539846285.html</t>
  </si>
  <si>
    <t>10199539846285</t>
  </si>
  <si>
    <r>
      <rPr>
        <sz val="11"/>
        <rFont val="宋体"/>
        <charset val="134"/>
      </rPr>
      <t>卡士酸奶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 xml:space="preserve"> 0</t>
    </r>
    <r>
      <rPr>
        <sz val="11"/>
        <rFont val="宋体"/>
        <charset val="134"/>
      </rPr>
      <t>蔗糖酸奶</t>
    </r>
    <r>
      <rPr>
        <sz val="11"/>
        <rFont val="Calibri"/>
        <family val="2"/>
      </rPr>
      <t>428g5</t>
    </r>
    <r>
      <rPr>
        <sz val="11"/>
        <rFont val="宋体"/>
        <charset val="134"/>
      </rPr>
      <t>瓶【保质期</t>
    </r>
    <r>
      <rPr>
        <sz val="11"/>
        <rFont val="Calibri"/>
        <family val="2"/>
      </rPr>
      <t>25</t>
    </r>
    <r>
      <rPr>
        <sz val="11"/>
        <rFont val="宋体"/>
        <charset val="134"/>
      </rPr>
      <t>天】</t>
    </r>
  </si>
  <si>
    <r>
      <rPr>
        <sz val="11"/>
        <color theme="1"/>
        <rFont val="宋体"/>
        <charset val="134"/>
      </rPr>
      <t>卡士酸奶</t>
    </r>
    <r>
      <rPr>
        <sz val="11"/>
        <color theme="1"/>
        <rFont val="Calibri"/>
        <family val="2"/>
      </rPr>
      <t>007</t>
    </r>
    <r>
      <rPr>
        <sz val="11"/>
        <color theme="1"/>
        <rFont val="宋体"/>
        <charset val="134"/>
      </rPr>
      <t>家庭装原味</t>
    </r>
    <r>
      <rPr>
        <sz val="11"/>
        <color theme="1"/>
        <rFont val="Calibri"/>
        <family val="2"/>
      </rPr>
      <t>0</t>
    </r>
    <r>
      <rPr>
        <sz val="11"/>
        <color theme="1"/>
        <rFont val="宋体"/>
        <charset val="134"/>
      </rPr>
      <t>蔗糖</t>
    </r>
    <r>
      <rPr>
        <sz val="11"/>
        <color theme="1"/>
        <rFont val="Calibri"/>
        <family val="2"/>
      </rPr>
      <t>440g/1kg</t>
    </r>
    <r>
      <rPr>
        <sz val="11"/>
        <color theme="1"/>
        <rFont val="宋体"/>
        <charset val="134"/>
      </rPr>
      <t>瓶装早餐低温风味发酵乳</t>
    </r>
    <r>
      <rPr>
        <sz val="11"/>
        <color theme="1"/>
        <rFont val="Calibri"/>
        <family val="2"/>
      </rPr>
      <t xml:space="preserve"> 0</t>
    </r>
    <r>
      <rPr>
        <sz val="11"/>
        <color theme="1"/>
        <rFont val="宋体"/>
        <charset val="134"/>
      </rPr>
      <t>蔗糖酸奶</t>
    </r>
    <r>
      <rPr>
        <sz val="11"/>
        <color theme="1"/>
        <rFont val="Calibri"/>
        <family val="2"/>
      </rPr>
      <t>428g5</t>
    </r>
    <r>
      <rPr>
        <sz val="11"/>
        <color theme="1"/>
        <rFont val="宋体"/>
        <charset val="134"/>
      </rPr>
      <t>瓶【保质期</t>
    </r>
    <r>
      <rPr>
        <sz val="11"/>
        <color theme="1"/>
        <rFont val="Calibri"/>
        <family val="2"/>
      </rPr>
      <t>25</t>
    </r>
    <r>
      <rPr>
        <sz val="11"/>
        <color theme="1"/>
        <rFont val="宋体"/>
        <charset val="134"/>
      </rPr>
      <t>天】</t>
    </r>
  </si>
  <si>
    <t>http://item.jd.com/10185578323725.html</t>
  </si>
  <si>
    <t>10185578323725</t>
  </si>
  <si>
    <r>
      <rPr>
        <sz val="11"/>
        <rFont val="宋体"/>
        <charset val="134"/>
      </rPr>
      <t>卡士酸奶家庭装零蔗糖益生菌大瓶控糖</t>
    </r>
    <r>
      <rPr>
        <sz val="11"/>
        <rFont val="Calibri"/>
        <family val="2"/>
      </rPr>
      <t>428g/969g</t>
    </r>
    <r>
      <rPr>
        <sz val="11"/>
        <rFont val="宋体"/>
        <charset val="134"/>
      </rPr>
      <t>小奶罐</t>
    </r>
    <r>
      <rPr>
        <sz val="11"/>
        <rFont val="Calibri"/>
        <family val="2"/>
      </rPr>
      <t xml:space="preserve"> 007</t>
    </r>
    <r>
      <rPr>
        <sz val="11"/>
        <rFont val="宋体"/>
        <charset val="134"/>
      </rPr>
      <t>益生菌</t>
    </r>
    <r>
      <rPr>
        <sz val="11"/>
        <rFont val="Calibri"/>
        <family val="2"/>
      </rPr>
      <t>428g</t>
    </r>
    <r>
      <rPr>
        <sz val="11"/>
        <rFont val="宋体"/>
        <charset val="134"/>
      </rPr>
      <t>零蔗糖</t>
    </r>
    <r>
      <rPr>
        <sz val="11"/>
        <rFont val="Calibri"/>
        <family val="2"/>
      </rPr>
      <t>*3</t>
    </r>
    <r>
      <rPr>
        <sz val="11"/>
        <rFont val="宋体"/>
        <charset val="134"/>
      </rPr>
      <t>瓶</t>
    </r>
  </si>
  <si>
    <r>
      <rPr>
        <sz val="11"/>
        <color theme="1"/>
        <rFont val="宋体"/>
        <charset val="134"/>
      </rPr>
      <t>卡士酸奶家庭装零蔗糖益生菌大瓶控糖</t>
    </r>
    <r>
      <rPr>
        <sz val="11"/>
        <color theme="1"/>
        <rFont val="Calibri"/>
        <family val="2"/>
      </rPr>
      <t>428g/969g</t>
    </r>
    <r>
      <rPr>
        <sz val="11"/>
        <color theme="1"/>
        <rFont val="宋体"/>
        <charset val="134"/>
      </rPr>
      <t>小奶罐</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*3</t>
    </r>
    <r>
      <rPr>
        <sz val="11"/>
        <color theme="1"/>
        <rFont val="宋体"/>
        <charset val="134"/>
      </rPr>
      <t>瓶</t>
    </r>
  </si>
  <si>
    <t>http://item.jd.com/10153308148991.html</t>
  </si>
  <si>
    <t>10153308148991</t>
  </si>
  <si>
    <t>http://item.jd.com/10197693186114.html</t>
  </si>
  <si>
    <t>121</t>
  </si>
  <si>
    <t>10197693186114</t>
  </si>
  <si>
    <r>
      <rPr>
        <sz val="11"/>
        <rFont val="宋体"/>
        <charset val="134"/>
      </rPr>
      <t>卡士酸奶家庭装酸奶原味</t>
    </r>
    <r>
      <rPr>
        <sz val="11"/>
        <rFont val="Calibri"/>
        <family val="2"/>
      </rPr>
      <t>1kg*4</t>
    </r>
    <r>
      <rPr>
        <sz val="11"/>
        <rFont val="宋体"/>
        <charset val="134"/>
      </rPr>
      <t>大瓶装</t>
    </r>
    <r>
      <rPr>
        <sz val="11"/>
        <rFont val="Calibri"/>
        <family val="2"/>
      </rPr>
      <t>0</t>
    </r>
    <r>
      <rPr>
        <sz val="11"/>
        <rFont val="宋体"/>
        <charset val="134"/>
      </rPr>
      <t>添加</t>
    </r>
    <r>
      <rPr>
        <sz val="11"/>
        <rFont val="Calibri"/>
        <family val="2"/>
      </rPr>
      <t>7</t>
    </r>
    <r>
      <rPr>
        <sz val="11"/>
        <rFont val="宋体"/>
        <charset val="134"/>
      </rPr>
      <t>中益生菌无蔗糖低温奶</t>
    </r>
    <r>
      <rPr>
        <sz val="11"/>
        <rFont val="Calibri"/>
        <family val="2"/>
      </rPr>
      <t xml:space="preserve"> </t>
    </r>
    <r>
      <rPr>
        <sz val="11"/>
        <rFont val="宋体"/>
        <charset val="134"/>
      </rPr>
      <t>卡士</t>
    </r>
    <r>
      <rPr>
        <sz val="11"/>
        <rFont val="Calibri"/>
        <family val="2"/>
      </rPr>
      <t>007</t>
    </r>
    <r>
      <rPr>
        <sz val="11"/>
        <rFont val="宋体"/>
        <charset val="134"/>
      </rPr>
      <t>原味家庭装酸奶</t>
    </r>
    <r>
      <rPr>
        <sz val="11"/>
        <rFont val="Calibri"/>
        <family val="2"/>
      </rPr>
      <t>1kg*2</t>
    </r>
    <r>
      <rPr>
        <sz val="11"/>
        <rFont val="宋体"/>
        <charset val="134"/>
      </rPr>
      <t>桶</t>
    </r>
  </si>
  <si>
    <r>
      <rPr>
        <sz val="11"/>
        <color theme="1"/>
        <rFont val="宋体"/>
        <charset val="134"/>
      </rPr>
      <t>卡士酸奶家庭装酸奶原味</t>
    </r>
    <r>
      <rPr>
        <sz val="11"/>
        <color theme="1"/>
        <rFont val="Calibri"/>
        <family val="2"/>
      </rPr>
      <t>1kg*4</t>
    </r>
    <r>
      <rPr>
        <sz val="11"/>
        <color theme="1"/>
        <rFont val="宋体"/>
        <charset val="134"/>
      </rPr>
      <t>大瓶装</t>
    </r>
    <r>
      <rPr>
        <sz val="11"/>
        <color theme="1"/>
        <rFont val="Calibri"/>
        <family val="2"/>
      </rPr>
      <t>0</t>
    </r>
    <r>
      <rPr>
        <sz val="11"/>
        <color theme="1"/>
        <rFont val="宋体"/>
        <charset val="134"/>
      </rPr>
      <t>添加</t>
    </r>
    <r>
      <rPr>
        <sz val="11"/>
        <color theme="1"/>
        <rFont val="Calibri"/>
        <family val="2"/>
      </rPr>
      <t>7</t>
    </r>
    <r>
      <rPr>
        <sz val="11"/>
        <color theme="1"/>
        <rFont val="宋体"/>
        <charset val="134"/>
      </rPr>
      <t>中益生菌无蔗糖低温奶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原味家庭装酸奶</t>
    </r>
    <r>
      <rPr>
        <sz val="11"/>
        <color theme="1"/>
        <rFont val="Calibri"/>
        <family val="2"/>
      </rPr>
      <t>1kg*2</t>
    </r>
    <r>
      <rPr>
        <sz val="11"/>
        <color theme="1"/>
        <rFont val="宋体"/>
        <charset val="134"/>
      </rPr>
      <t>桶</t>
    </r>
  </si>
  <si>
    <r>
      <rPr>
        <sz val="11"/>
        <color theme="1"/>
        <rFont val="宋体"/>
        <charset val="134"/>
      </rPr>
      <t>小奕严选店</t>
    </r>
  </si>
  <si>
    <t>http://item.jd.com/10180250425979.html</t>
  </si>
  <si>
    <t>36</t>
  </si>
  <si>
    <t>10180250425979</t>
  </si>
  <si>
    <r>
      <rPr>
        <sz val="11"/>
        <rFont val="宋体"/>
        <charset val="134"/>
      </rPr>
      <t>卡士酸奶</t>
    </r>
    <r>
      <rPr>
        <sz val="11"/>
        <rFont val="Calibri"/>
        <family val="2"/>
      </rPr>
      <t>007</t>
    </r>
    <r>
      <rPr>
        <sz val="11"/>
        <rFont val="宋体"/>
        <charset val="134"/>
      </rPr>
      <t>家庭装原味</t>
    </r>
    <r>
      <rPr>
        <sz val="11"/>
        <rFont val="Calibri"/>
        <family val="2"/>
      </rPr>
      <t>440g/1kg</t>
    </r>
    <r>
      <rPr>
        <sz val="11"/>
        <rFont val="宋体"/>
        <charset val="134"/>
      </rPr>
      <t>瓶装早餐低温风味发酵乳</t>
    </r>
    <r>
      <rPr>
        <sz val="11"/>
        <rFont val="Calibri"/>
        <family val="2"/>
      </rPr>
      <t xml:space="preserve"> </t>
    </r>
    <r>
      <rPr>
        <sz val="11"/>
        <rFont val="宋体"/>
        <charset val="134"/>
      </rPr>
      <t>益生菌酸奶</t>
    </r>
    <r>
      <rPr>
        <sz val="11"/>
        <rFont val="Calibri"/>
        <family val="2"/>
      </rPr>
      <t>440g*2</t>
    </r>
    <r>
      <rPr>
        <sz val="11"/>
        <rFont val="宋体"/>
        <charset val="134"/>
      </rPr>
      <t>瓶【保质期</t>
    </r>
    <r>
      <rPr>
        <sz val="11"/>
        <rFont val="Calibri"/>
        <family val="2"/>
      </rPr>
      <t>25</t>
    </r>
    <r>
      <rPr>
        <sz val="11"/>
        <rFont val="宋体"/>
        <charset val="134"/>
      </rPr>
      <t>天</t>
    </r>
  </si>
  <si>
    <r>
      <rPr>
        <sz val="11"/>
        <color theme="1"/>
        <rFont val="宋体"/>
        <charset val="134"/>
      </rPr>
      <t>卡士酸奶</t>
    </r>
    <r>
      <rPr>
        <sz val="11"/>
        <color theme="1"/>
        <rFont val="Calibri"/>
        <family val="2"/>
      </rPr>
      <t>007</t>
    </r>
    <r>
      <rPr>
        <sz val="11"/>
        <color theme="1"/>
        <rFont val="宋体"/>
        <charset val="134"/>
      </rPr>
      <t>家庭装原味</t>
    </r>
    <r>
      <rPr>
        <sz val="11"/>
        <color theme="1"/>
        <rFont val="Calibri"/>
        <family val="2"/>
      </rPr>
      <t>440g/1kg</t>
    </r>
    <r>
      <rPr>
        <sz val="11"/>
        <color theme="1"/>
        <rFont val="宋体"/>
        <charset val="134"/>
      </rPr>
      <t>瓶装早餐低温风味发酵乳</t>
    </r>
    <r>
      <rPr>
        <sz val="11"/>
        <color theme="1"/>
        <rFont val="Calibri"/>
        <family val="2"/>
      </rPr>
      <t xml:space="preserve"> </t>
    </r>
    <r>
      <rPr>
        <sz val="11"/>
        <color theme="1"/>
        <rFont val="宋体"/>
        <charset val="134"/>
      </rPr>
      <t>益生菌酸奶</t>
    </r>
    <r>
      <rPr>
        <sz val="11"/>
        <color theme="1"/>
        <rFont val="Calibri"/>
        <family val="2"/>
      </rPr>
      <t>440g*2</t>
    </r>
    <r>
      <rPr>
        <sz val="11"/>
        <color theme="1"/>
        <rFont val="宋体"/>
        <charset val="134"/>
      </rPr>
      <t>瓶【保质期</t>
    </r>
    <r>
      <rPr>
        <sz val="11"/>
        <color theme="1"/>
        <rFont val="Calibri"/>
        <family val="2"/>
      </rPr>
      <t>25</t>
    </r>
    <r>
      <rPr>
        <sz val="11"/>
        <color theme="1"/>
        <rFont val="宋体"/>
        <charset val="134"/>
      </rPr>
      <t>天</t>
    </r>
  </si>
  <si>
    <t>https://item.taobao.com/item.htm?id=892370854388</t>
  </si>
  <si>
    <r>
      <rPr>
        <sz val="11"/>
        <rFont val="宋体"/>
        <charset val="134"/>
      </rPr>
      <t>卡士酸奶餐后一小时风味发酵乳益生菌酸奶整箱</t>
    </r>
    <r>
      <rPr>
        <sz val="11"/>
        <rFont val="Calibri"/>
        <family val="2"/>
      </rPr>
      <t>250g*8</t>
    </r>
    <r>
      <rPr>
        <sz val="11"/>
        <rFont val="宋体"/>
        <charset val="134"/>
      </rPr>
      <t>瓶</t>
    </r>
  </si>
  <si>
    <r>
      <rPr>
        <sz val="11"/>
        <rFont val="宋体"/>
        <charset val="134"/>
      </rPr>
      <t>口味</t>
    </r>
    <r>
      <rPr>
        <sz val="11"/>
        <rFont val="Calibri"/>
        <family val="2"/>
      </rPr>
      <t>:16</t>
    </r>
    <r>
      <rPr>
        <sz val="11"/>
        <rFont val="宋体"/>
        <charset val="134"/>
      </rPr>
      <t>瓶】有甜味餐后一小时</t>
    </r>
  </si>
  <si>
    <t>5907167610157</t>
  </si>
  <si>
    <t>http://item.jd.com/10111080012112.html</t>
  </si>
  <si>
    <r>
      <rPr>
        <sz val="11"/>
        <rFont val="宋体"/>
        <charset val="134"/>
      </rPr>
      <t>卡士酸奶儿童无添加袋装</t>
    </r>
    <r>
      <rPr>
        <sz val="11"/>
        <rFont val="Calibri"/>
        <family val="2"/>
      </rPr>
      <t>85g*12</t>
    </r>
    <r>
      <rPr>
        <sz val="11"/>
        <rFont val="宋体"/>
        <charset val="134"/>
      </rPr>
      <t>袋</t>
    </r>
  </si>
  <si>
    <r>
      <rPr>
        <sz val="11"/>
        <color theme="1"/>
        <rFont val="宋体"/>
        <charset val="134"/>
      </rPr>
      <t>卡士酸奶儿童无添加袋装</t>
    </r>
    <r>
      <rPr>
        <sz val="11"/>
        <color theme="1"/>
        <rFont val="Calibri"/>
        <family val="2"/>
      </rPr>
      <t>85g*12</t>
    </r>
    <r>
      <rPr>
        <sz val="11"/>
        <color theme="1"/>
        <rFont val="宋体"/>
        <charset val="134"/>
      </rPr>
      <t>袋</t>
    </r>
  </si>
  <si>
    <t>http://item.jd.com/10118507887568.html</t>
  </si>
  <si>
    <r>
      <rPr>
        <sz val="11"/>
        <rFont val="宋体"/>
        <charset val="134"/>
      </rPr>
      <t>卡士低温酸奶宝贝第二餐</t>
    </r>
    <r>
      <rPr>
        <sz val="11"/>
        <rFont val="Calibri"/>
        <family val="2"/>
      </rPr>
      <t>85g</t>
    </r>
    <r>
      <rPr>
        <sz val="11"/>
        <rFont val="宋体"/>
        <charset val="134"/>
      </rPr>
      <t>袋装原味无蔗糖幼儿童宝宝佐餐零食酸牛奶</t>
    </r>
    <r>
      <rPr>
        <sz val="11"/>
        <rFont val="Calibri"/>
        <family val="2"/>
      </rPr>
      <t xml:space="preserve"> </t>
    </r>
    <r>
      <rPr>
        <sz val="11"/>
        <rFont val="宋体"/>
        <charset val="134"/>
      </rPr>
      <t>西梅味</t>
    </r>
    <r>
      <rPr>
        <sz val="11"/>
        <rFont val="Calibri"/>
        <family val="2"/>
      </rPr>
      <t>85g*4</t>
    </r>
    <r>
      <rPr>
        <sz val="11"/>
        <rFont val="宋体"/>
        <charset val="134"/>
      </rPr>
      <t>袋</t>
    </r>
  </si>
  <si>
    <r>
      <rPr>
        <sz val="11"/>
        <color theme="1"/>
        <rFont val="宋体"/>
        <charset val="134"/>
      </rPr>
      <t>卡士低温酸奶宝贝第二餐</t>
    </r>
    <r>
      <rPr>
        <sz val="11"/>
        <color theme="1"/>
        <rFont val="Calibri"/>
        <family val="2"/>
      </rPr>
      <t>85g</t>
    </r>
    <r>
      <rPr>
        <sz val="11"/>
        <color theme="1"/>
        <rFont val="宋体"/>
        <charset val="134"/>
      </rPr>
      <t>袋装原味无蔗糖幼儿童宝宝佐餐零食酸牛奶</t>
    </r>
    <r>
      <rPr>
        <sz val="11"/>
        <color theme="1"/>
        <rFont val="Calibri"/>
        <family val="2"/>
      </rPr>
      <t xml:space="preserve"> </t>
    </r>
    <r>
      <rPr>
        <sz val="11"/>
        <color theme="1"/>
        <rFont val="宋体"/>
        <charset val="134"/>
      </rPr>
      <t>西梅味</t>
    </r>
    <r>
      <rPr>
        <sz val="11"/>
        <color theme="1"/>
        <rFont val="Calibri"/>
        <family val="2"/>
      </rPr>
      <t>85g*4</t>
    </r>
    <r>
      <rPr>
        <sz val="11"/>
        <color theme="1"/>
        <rFont val="宋体"/>
        <charset val="134"/>
      </rPr>
      <t>袋</t>
    </r>
  </si>
  <si>
    <r>
      <rPr>
        <sz val="11"/>
        <color theme="1"/>
        <rFont val="宋体"/>
        <charset val="134"/>
      </rPr>
      <t>三餐四季食业店</t>
    </r>
  </si>
  <si>
    <t>http://item.jd.com/10200046617970.html</t>
  </si>
  <si>
    <r>
      <rPr>
        <sz val="11"/>
        <rFont val="宋体"/>
        <charset val="134"/>
      </rPr>
      <t>卡士酸奶宝贝第二餐</t>
    </r>
    <r>
      <rPr>
        <sz val="11"/>
        <rFont val="Calibri"/>
        <family val="2"/>
      </rPr>
      <t>85g*12</t>
    </r>
    <r>
      <rPr>
        <sz val="11"/>
        <rFont val="宋体"/>
        <charset val="134"/>
      </rPr>
      <t>袋原味</t>
    </r>
    <r>
      <rPr>
        <sz val="11"/>
        <rFont val="Calibri"/>
        <family val="2"/>
      </rPr>
      <t>0</t>
    </r>
    <r>
      <rPr>
        <sz val="11"/>
        <rFont val="宋体"/>
        <charset val="134"/>
      </rPr>
      <t>蔗糖宝宝酸奶</t>
    </r>
  </si>
  <si>
    <r>
      <rPr>
        <sz val="11"/>
        <color theme="1"/>
        <rFont val="宋体"/>
        <charset val="134"/>
      </rPr>
      <t>卡士酸奶宝贝第二餐</t>
    </r>
    <r>
      <rPr>
        <sz val="11"/>
        <color theme="1"/>
        <rFont val="Calibri"/>
        <family val="2"/>
      </rPr>
      <t>85g*12</t>
    </r>
    <r>
      <rPr>
        <sz val="11"/>
        <color theme="1"/>
        <rFont val="宋体"/>
        <charset val="134"/>
      </rPr>
      <t>袋原味</t>
    </r>
    <r>
      <rPr>
        <sz val="11"/>
        <color theme="1"/>
        <rFont val="Calibri"/>
        <family val="2"/>
      </rPr>
      <t>0</t>
    </r>
    <r>
      <rPr>
        <sz val="11"/>
        <color theme="1"/>
        <rFont val="宋体"/>
        <charset val="134"/>
      </rPr>
      <t>蔗糖宝宝酸奶</t>
    </r>
  </si>
  <si>
    <t>http://item.jd.com/10206118049330.html</t>
  </si>
  <si>
    <r>
      <rPr>
        <sz val="11"/>
        <rFont val="宋体"/>
        <charset val="134"/>
      </rPr>
      <t>卡士宝贝第二餐原味</t>
    </r>
    <r>
      <rPr>
        <sz val="11"/>
        <rFont val="Calibri"/>
        <family val="2"/>
      </rPr>
      <t>85g×12</t>
    </r>
    <r>
      <rPr>
        <sz val="11"/>
        <rFont val="宋体"/>
        <charset val="134"/>
      </rPr>
      <t>袋</t>
    </r>
  </si>
  <si>
    <r>
      <rPr>
        <sz val="11"/>
        <color theme="1"/>
        <rFont val="宋体"/>
        <charset val="134"/>
      </rPr>
      <t>卡士宝贝第二餐原味</t>
    </r>
    <r>
      <rPr>
        <sz val="11"/>
        <color theme="1"/>
        <rFont val="Calibri"/>
        <family val="2"/>
      </rPr>
      <t>85g×12</t>
    </r>
    <r>
      <rPr>
        <sz val="11"/>
        <color theme="1"/>
        <rFont val="宋体"/>
        <charset val="134"/>
      </rPr>
      <t>袋</t>
    </r>
  </si>
  <si>
    <t>http://item.jd.com/10177298227641.html</t>
  </si>
  <si>
    <r>
      <rPr>
        <sz val="11"/>
        <rFont val="宋体"/>
        <charset val="134"/>
      </rPr>
      <t>卡士宝贝第二餐原味</t>
    </r>
    <r>
      <rPr>
        <sz val="11"/>
        <rFont val="Calibri"/>
        <family val="2"/>
      </rPr>
      <t>85g×6</t>
    </r>
    <r>
      <rPr>
        <sz val="11"/>
        <rFont val="宋体"/>
        <charset val="134"/>
      </rPr>
      <t>袋</t>
    </r>
  </si>
  <si>
    <r>
      <rPr>
        <sz val="11"/>
        <color theme="1"/>
        <rFont val="宋体"/>
        <charset val="134"/>
      </rPr>
      <t>卡士宝贝第二餐原味</t>
    </r>
    <r>
      <rPr>
        <sz val="11"/>
        <color theme="1"/>
        <rFont val="Calibri"/>
        <family val="2"/>
      </rPr>
      <t>85g×6</t>
    </r>
    <r>
      <rPr>
        <sz val="11"/>
        <color theme="1"/>
        <rFont val="宋体"/>
        <charset val="134"/>
      </rPr>
      <t>袋</t>
    </r>
  </si>
  <si>
    <t>http://item.jd.com/10108521511574.html</t>
  </si>
  <si>
    <t>92.3</t>
  </si>
  <si>
    <r>
      <rPr>
        <sz val="11"/>
        <rFont val="宋体"/>
        <charset val="134"/>
      </rPr>
      <t>卡士宝贝第二餐草莓蓝莓树莓</t>
    </r>
    <r>
      <rPr>
        <sz val="11"/>
        <rFont val="Calibri"/>
        <family val="2"/>
      </rPr>
      <t>12</t>
    </r>
    <r>
      <rPr>
        <sz val="11"/>
        <rFont val="宋体"/>
        <charset val="134"/>
      </rPr>
      <t>袋</t>
    </r>
  </si>
  <si>
    <r>
      <rPr>
        <sz val="11"/>
        <color theme="1"/>
        <rFont val="宋体"/>
        <charset val="134"/>
      </rPr>
      <t>卡士宝贝第二餐草莓蓝莓树莓</t>
    </r>
    <r>
      <rPr>
        <sz val="11"/>
        <color theme="1"/>
        <rFont val="Calibri"/>
        <family val="2"/>
      </rPr>
      <t>12</t>
    </r>
    <r>
      <rPr>
        <sz val="11"/>
        <color theme="1"/>
        <rFont val="宋体"/>
        <charset val="134"/>
      </rPr>
      <t>袋</t>
    </r>
  </si>
  <si>
    <t>http://item.jd.com/10110385809412.html</t>
  </si>
  <si>
    <r>
      <rPr>
        <sz val="11"/>
        <rFont val="宋体"/>
        <charset val="134"/>
      </rPr>
      <t>卡士宝贝第二餐</t>
    </r>
    <r>
      <rPr>
        <sz val="11"/>
        <rFont val="Calibri"/>
        <family val="2"/>
      </rPr>
      <t xml:space="preserve"> </t>
    </r>
    <r>
      <rPr>
        <sz val="11"/>
        <rFont val="宋体"/>
        <charset val="134"/>
      </rPr>
      <t>混合口味</t>
    </r>
    <r>
      <rPr>
        <sz val="11"/>
        <rFont val="Calibri"/>
        <family val="2"/>
      </rPr>
      <t>12</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</si>
  <si>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混合口味</t>
    </r>
    <r>
      <rPr>
        <sz val="11"/>
        <color theme="1"/>
        <rFont val="Calibri"/>
        <family val="2"/>
      </rPr>
      <t>12</t>
    </r>
    <r>
      <rPr>
        <sz val="11"/>
        <color theme="1"/>
        <rFont val="宋体"/>
        <charset val="134"/>
      </rPr>
      <t>袋</t>
    </r>
  </si>
  <si>
    <t>http://item.jd.com/10175245348725.html</t>
  </si>
  <si>
    <r>
      <rPr>
        <sz val="11"/>
        <rFont val="宋体"/>
        <charset val="134"/>
      </rPr>
      <t>卡士宝贝第二餐酸奶</t>
    </r>
    <r>
      <rPr>
        <sz val="11"/>
        <rFont val="Calibri"/>
        <family val="2"/>
      </rPr>
      <t xml:space="preserve">85g </t>
    </r>
    <r>
      <rPr>
        <sz val="11"/>
        <rFont val="宋体"/>
        <charset val="134"/>
      </rPr>
      <t>无蔗糖儿童高钙营养低温酸牛奶</t>
    </r>
    <r>
      <rPr>
        <sz val="11"/>
        <rFont val="Calibri"/>
        <family val="2"/>
      </rPr>
      <t xml:space="preserve"> </t>
    </r>
    <r>
      <rPr>
        <sz val="11"/>
        <rFont val="宋体"/>
        <charset val="134"/>
      </rPr>
      <t>风味发酵乳</t>
    </r>
    <r>
      <rPr>
        <sz val="11"/>
        <rFont val="Calibri"/>
        <family val="2"/>
      </rPr>
      <t xml:space="preserve"> </t>
    </r>
    <r>
      <rPr>
        <sz val="11"/>
        <rFont val="宋体"/>
        <charset val="134"/>
      </rPr>
      <t>西梅苹果</t>
    </r>
    <r>
      <rPr>
        <sz val="11"/>
        <rFont val="Calibri"/>
        <family val="2"/>
      </rPr>
      <t>0%</t>
    </r>
    <r>
      <rPr>
        <sz val="11"/>
        <rFont val="宋体"/>
        <charset val="134"/>
      </rPr>
      <t>蔗糖</t>
    </r>
    <r>
      <rPr>
        <sz val="11"/>
        <rFont val="Calibri"/>
        <family val="2"/>
      </rPr>
      <t>14</t>
    </r>
    <r>
      <rPr>
        <sz val="11"/>
        <rFont val="宋体"/>
        <charset val="134"/>
      </rPr>
      <t>袋</t>
    </r>
  </si>
  <si>
    <r>
      <rPr>
        <sz val="11"/>
        <color theme="1"/>
        <rFont val="宋体"/>
        <charset val="134"/>
      </rPr>
      <t>卡士宝贝第二餐酸奶</t>
    </r>
    <r>
      <rPr>
        <sz val="11"/>
        <color theme="1"/>
        <rFont val="Calibri"/>
        <family val="2"/>
      </rPr>
      <t xml:space="preserve">85g </t>
    </r>
    <r>
      <rPr>
        <sz val="11"/>
        <color theme="1"/>
        <rFont val="宋体"/>
        <charset val="134"/>
      </rPr>
      <t>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西梅苹果</t>
    </r>
    <r>
      <rPr>
        <sz val="11"/>
        <color theme="1"/>
        <rFont val="Calibri"/>
        <family val="2"/>
      </rPr>
      <t>0%</t>
    </r>
    <r>
      <rPr>
        <sz val="11"/>
        <color theme="1"/>
        <rFont val="宋体"/>
        <charset val="134"/>
      </rPr>
      <t>蔗糖</t>
    </r>
    <r>
      <rPr>
        <sz val="11"/>
        <color theme="1"/>
        <rFont val="Calibri"/>
        <family val="2"/>
      </rPr>
      <t>14</t>
    </r>
    <r>
      <rPr>
        <sz val="11"/>
        <color theme="1"/>
        <rFont val="宋体"/>
        <charset val="134"/>
      </rPr>
      <t>袋</t>
    </r>
  </si>
  <si>
    <t>http://item.jd.com/10177298227637.html</t>
  </si>
  <si>
    <r>
      <rPr>
        <sz val="11"/>
        <rFont val="宋体"/>
        <charset val="134"/>
      </rPr>
      <t>卡士宝贝第二餐酸奶</t>
    </r>
    <r>
      <rPr>
        <sz val="11"/>
        <rFont val="Calibri"/>
        <family val="2"/>
      </rPr>
      <t>4</t>
    </r>
    <r>
      <rPr>
        <sz val="11"/>
        <rFont val="宋体"/>
        <charset val="134"/>
      </rPr>
      <t>袋</t>
    </r>
  </si>
  <si>
    <r>
      <rPr>
        <sz val="11"/>
        <color theme="1"/>
        <rFont val="宋体"/>
        <charset val="134"/>
      </rPr>
      <t>卡士宝贝第二餐酸奶</t>
    </r>
    <r>
      <rPr>
        <sz val="11"/>
        <color theme="1"/>
        <rFont val="Calibri"/>
        <family val="2"/>
      </rPr>
      <t>4</t>
    </r>
    <r>
      <rPr>
        <sz val="11"/>
        <color theme="1"/>
        <rFont val="宋体"/>
        <charset val="134"/>
      </rPr>
      <t>袋</t>
    </r>
  </si>
  <si>
    <t>http://item.jd.com/10108521511570.html</t>
  </si>
  <si>
    <t>121.2</t>
  </si>
  <si>
    <t>http://item.jd.com/10094892916983.html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</si>
  <si>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随机配口味</t>
    </r>
    <r>
      <rPr>
        <sz val="11"/>
        <rFont val="Calibri"/>
        <family val="2"/>
      </rPr>
      <t xml:space="preserve"> </t>
    </r>
    <r>
      <rPr>
        <sz val="11"/>
        <rFont val="宋体"/>
        <charset val="134"/>
      </rPr>
      <t>宝贝第二餐</t>
    </r>
    <r>
      <rPr>
        <sz val="11"/>
        <rFont val="Calibri"/>
        <family val="2"/>
      </rPr>
      <t>*6</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</si>
  <si>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随机配口味</t>
    </r>
    <r>
      <rPr>
        <sz val="11"/>
        <color theme="1"/>
        <rFont val="Calibri"/>
        <family val="2"/>
      </rPr>
      <t xml:space="preserve"> </t>
    </r>
    <r>
      <rPr>
        <sz val="11"/>
        <color theme="1"/>
        <rFont val="宋体"/>
        <charset val="134"/>
      </rPr>
      <t>宝贝第二餐</t>
    </r>
    <r>
      <rPr>
        <sz val="11"/>
        <color theme="1"/>
        <rFont val="Calibri"/>
        <family val="2"/>
      </rPr>
      <t>*6</t>
    </r>
    <r>
      <rPr>
        <sz val="11"/>
        <color theme="1"/>
        <rFont val="宋体"/>
        <charset val="134"/>
      </rPr>
      <t>袋</t>
    </r>
  </si>
  <si>
    <t>http://item.jd.com/10175245348726.html</t>
  </si>
  <si>
    <r>
      <rPr>
        <sz val="11"/>
        <rFont val="宋体"/>
        <charset val="134"/>
      </rPr>
      <t>卡士宝贝第二餐酸奶</t>
    </r>
    <r>
      <rPr>
        <sz val="11"/>
        <rFont val="Calibri"/>
        <family val="2"/>
      </rPr>
      <t xml:space="preserve">85g </t>
    </r>
    <r>
      <rPr>
        <sz val="11"/>
        <rFont val="宋体"/>
        <charset val="134"/>
      </rPr>
      <t>无蔗糖儿童高钙营养低温酸牛奶</t>
    </r>
    <r>
      <rPr>
        <sz val="11"/>
        <rFont val="Calibri"/>
        <family val="2"/>
      </rPr>
      <t xml:space="preserve"> </t>
    </r>
    <r>
      <rPr>
        <sz val="11"/>
        <rFont val="宋体"/>
        <charset val="134"/>
      </rPr>
      <t>风味发酵乳</t>
    </r>
    <r>
      <rPr>
        <sz val="11"/>
        <rFont val="Calibri"/>
        <family val="2"/>
      </rPr>
      <t xml:space="preserve"> </t>
    </r>
    <r>
      <rPr>
        <sz val="11"/>
        <rFont val="宋体"/>
        <charset val="134"/>
      </rPr>
      <t>山楂鸡内金</t>
    </r>
    <r>
      <rPr>
        <sz val="11"/>
        <rFont val="Calibri"/>
        <family val="2"/>
      </rPr>
      <t>4%</t>
    </r>
    <r>
      <rPr>
        <sz val="11"/>
        <rFont val="宋体"/>
        <charset val="134"/>
      </rPr>
      <t>蔗糖</t>
    </r>
    <r>
      <rPr>
        <sz val="11"/>
        <rFont val="Calibri"/>
        <family val="2"/>
      </rPr>
      <t>14</t>
    </r>
    <r>
      <rPr>
        <sz val="11"/>
        <rFont val="宋体"/>
        <charset val="134"/>
      </rPr>
      <t>袋</t>
    </r>
  </si>
  <si>
    <r>
      <rPr>
        <sz val="11"/>
        <color theme="1"/>
        <rFont val="宋体"/>
        <charset val="134"/>
      </rPr>
      <t>卡士宝贝第二餐酸奶</t>
    </r>
    <r>
      <rPr>
        <sz val="11"/>
        <color theme="1"/>
        <rFont val="Calibri"/>
        <family val="2"/>
      </rPr>
      <t xml:space="preserve">85g </t>
    </r>
    <r>
      <rPr>
        <sz val="11"/>
        <color theme="1"/>
        <rFont val="宋体"/>
        <charset val="134"/>
      </rPr>
      <t>无蔗糖儿童高钙营养低温酸牛奶</t>
    </r>
    <r>
      <rPr>
        <sz val="11"/>
        <color theme="1"/>
        <rFont val="Calibri"/>
        <family val="2"/>
      </rPr>
      <t xml:space="preserve"> </t>
    </r>
    <r>
      <rPr>
        <sz val="11"/>
        <color theme="1"/>
        <rFont val="宋体"/>
        <charset val="134"/>
      </rPr>
      <t>风味发酵乳</t>
    </r>
    <r>
      <rPr>
        <sz val="11"/>
        <color theme="1"/>
        <rFont val="Calibri"/>
        <family val="2"/>
      </rPr>
      <t xml:space="preserve"> </t>
    </r>
    <r>
      <rPr>
        <sz val="11"/>
        <color theme="1"/>
        <rFont val="宋体"/>
        <charset val="134"/>
      </rPr>
      <t>山楂鸡内金</t>
    </r>
    <r>
      <rPr>
        <sz val="11"/>
        <color theme="1"/>
        <rFont val="Calibri"/>
        <family val="2"/>
      </rPr>
      <t>4%</t>
    </r>
    <r>
      <rPr>
        <sz val="11"/>
        <color theme="1"/>
        <rFont val="宋体"/>
        <charset val="134"/>
      </rPr>
      <t>蔗糖</t>
    </r>
    <r>
      <rPr>
        <sz val="11"/>
        <color theme="1"/>
        <rFont val="Calibri"/>
        <family val="2"/>
      </rPr>
      <t>14</t>
    </r>
    <r>
      <rPr>
        <sz val="11"/>
        <color theme="1"/>
        <rFont val="宋体"/>
        <charset val="134"/>
      </rPr>
      <t>袋</t>
    </r>
  </si>
  <si>
    <t>http://item.jd.com/10110097853288.html</t>
  </si>
  <si>
    <r>
      <rPr>
        <sz val="11"/>
        <rFont val="宋体"/>
        <charset val="134"/>
      </rPr>
      <t>宝宝原味儿童酸奶</t>
    </r>
    <r>
      <rPr>
        <sz val="11"/>
        <rFont val="Calibri"/>
        <family val="2"/>
      </rPr>
      <t>85g*6</t>
    </r>
    <r>
      <rPr>
        <sz val="11"/>
        <rFont val="宋体"/>
        <charset val="134"/>
      </rPr>
      <t>袋</t>
    </r>
  </si>
  <si>
    <r>
      <rPr>
        <sz val="11"/>
        <color theme="1"/>
        <rFont val="宋体"/>
        <charset val="134"/>
      </rPr>
      <t>宝宝原味儿童酸奶</t>
    </r>
    <r>
      <rPr>
        <sz val="11"/>
        <color theme="1"/>
        <rFont val="Calibri"/>
        <family val="2"/>
      </rPr>
      <t>85g*6</t>
    </r>
    <r>
      <rPr>
        <sz val="11"/>
        <color theme="1"/>
        <rFont val="宋体"/>
        <charset val="134"/>
      </rPr>
      <t>袋</t>
    </r>
  </si>
  <si>
    <t>http://item.jd.com/10110097853287.html</t>
  </si>
  <si>
    <t>115.8</t>
  </si>
  <si>
    <r>
      <rPr>
        <sz val="11"/>
        <rFont val="宋体"/>
        <charset val="134"/>
      </rPr>
      <t>第二餐宝宝低温</t>
    </r>
    <r>
      <rPr>
        <sz val="11"/>
        <rFont val="Calibri"/>
        <family val="2"/>
      </rPr>
      <t>0</t>
    </r>
    <r>
      <rPr>
        <sz val="11"/>
        <rFont val="宋体"/>
        <charset val="134"/>
      </rPr>
      <t>添加酸奶</t>
    </r>
    <r>
      <rPr>
        <sz val="11"/>
        <rFont val="Calibri"/>
        <family val="2"/>
      </rPr>
      <t>85g*6</t>
    </r>
    <r>
      <rPr>
        <sz val="11"/>
        <rFont val="宋体"/>
        <charset val="134"/>
      </rPr>
      <t>袋</t>
    </r>
  </si>
  <si>
    <r>
      <rPr>
        <sz val="11"/>
        <color theme="1"/>
        <rFont val="宋体"/>
        <charset val="134"/>
      </rPr>
      <t>第二餐宝宝低温</t>
    </r>
    <r>
      <rPr>
        <sz val="11"/>
        <color theme="1"/>
        <rFont val="Calibri"/>
        <family val="2"/>
      </rPr>
      <t>0</t>
    </r>
    <r>
      <rPr>
        <sz val="11"/>
        <color theme="1"/>
        <rFont val="宋体"/>
        <charset val="134"/>
      </rPr>
      <t>添加酸奶</t>
    </r>
    <r>
      <rPr>
        <sz val="11"/>
        <color theme="1"/>
        <rFont val="Calibri"/>
        <family val="2"/>
      </rPr>
      <t>85g*6</t>
    </r>
    <r>
      <rPr>
        <sz val="11"/>
        <color theme="1"/>
        <rFont val="宋体"/>
        <charset val="134"/>
      </rPr>
      <t>袋</t>
    </r>
  </si>
  <si>
    <t>http://item.jd.com/10095713779766.html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</si>
  <si>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随机配口味</t>
    </r>
    <r>
      <rPr>
        <sz val="11"/>
        <rFont val="Calibri"/>
        <family val="2"/>
      </rPr>
      <t xml:space="preserve"> </t>
    </r>
    <r>
      <rPr>
        <sz val="11"/>
        <rFont val="宋体"/>
        <charset val="134"/>
      </rPr>
      <t>宝贝第二餐</t>
    </r>
    <r>
      <rPr>
        <sz val="11"/>
        <rFont val="Calibri"/>
        <family val="2"/>
      </rPr>
      <t>*3</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</si>
  <si>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随机配口味</t>
    </r>
    <r>
      <rPr>
        <sz val="11"/>
        <color theme="1"/>
        <rFont val="Calibri"/>
        <family val="2"/>
      </rPr>
      <t xml:space="preserve"> </t>
    </r>
    <r>
      <rPr>
        <sz val="11"/>
        <color theme="1"/>
        <rFont val="宋体"/>
        <charset val="134"/>
      </rPr>
      <t>宝贝第二餐</t>
    </r>
    <r>
      <rPr>
        <sz val="11"/>
        <color theme="1"/>
        <rFont val="Calibri"/>
        <family val="2"/>
      </rPr>
      <t>*3</t>
    </r>
    <r>
      <rPr>
        <sz val="11"/>
        <color theme="1"/>
        <rFont val="宋体"/>
        <charset val="134"/>
      </rPr>
      <t>袋</t>
    </r>
  </si>
  <si>
    <t>http://item.jd.com/10177298227647.html</t>
  </si>
  <si>
    <r>
      <rPr>
        <sz val="11"/>
        <rFont val="宋体"/>
        <charset val="134"/>
      </rPr>
      <t>卡士宝贝第二餐西梅味</t>
    </r>
    <r>
      <rPr>
        <sz val="11"/>
        <rFont val="Calibri"/>
        <family val="2"/>
      </rPr>
      <t>85g×12</t>
    </r>
    <r>
      <rPr>
        <sz val="11"/>
        <rFont val="宋体"/>
        <charset val="134"/>
      </rPr>
      <t>袋</t>
    </r>
  </si>
  <si>
    <r>
      <rPr>
        <sz val="11"/>
        <color theme="1"/>
        <rFont val="宋体"/>
        <charset val="134"/>
      </rPr>
      <t>卡士宝贝第二餐西梅味</t>
    </r>
    <r>
      <rPr>
        <sz val="11"/>
        <color theme="1"/>
        <rFont val="Calibri"/>
        <family val="2"/>
      </rPr>
      <t>85g×12</t>
    </r>
    <r>
      <rPr>
        <sz val="11"/>
        <color theme="1"/>
        <rFont val="宋体"/>
        <charset val="134"/>
      </rPr>
      <t>袋</t>
    </r>
  </si>
  <si>
    <t>http://item.jd.com/10110030673966.html</t>
  </si>
  <si>
    <t>http://item.jd.com/10109482647605.html</t>
  </si>
  <si>
    <r>
      <rPr>
        <sz val="11"/>
        <rFont val="宋体"/>
        <charset val="134"/>
      </rPr>
      <t>宝宝酸奶</t>
    </r>
    <r>
      <rPr>
        <sz val="11"/>
        <rFont val="Calibri"/>
        <family val="2"/>
      </rPr>
      <t>0</t>
    </r>
    <r>
      <rPr>
        <sz val="11"/>
        <rFont val="宋体"/>
        <charset val="134"/>
      </rPr>
      <t>添加儿童</t>
    </r>
    <r>
      <rPr>
        <sz val="11"/>
        <rFont val="Calibri"/>
        <family val="2"/>
      </rPr>
      <t>85g*6</t>
    </r>
    <r>
      <rPr>
        <sz val="11"/>
        <rFont val="宋体"/>
        <charset val="134"/>
      </rPr>
      <t>袋</t>
    </r>
    <r>
      <rPr>
        <sz val="11"/>
        <rFont val="Calibri"/>
        <family val="2"/>
      </rPr>
      <t>0%</t>
    </r>
    <r>
      <rPr>
        <sz val="11"/>
        <rFont val="宋体"/>
        <charset val="134"/>
      </rPr>
      <t>蔗糖</t>
    </r>
  </si>
  <si>
    <r>
      <rPr>
        <sz val="11"/>
        <color theme="1"/>
        <rFont val="宋体"/>
        <charset val="134"/>
      </rPr>
      <t>宝宝酸奶</t>
    </r>
    <r>
      <rPr>
        <sz val="11"/>
        <color theme="1"/>
        <rFont val="Calibri"/>
        <family val="2"/>
      </rPr>
      <t>0</t>
    </r>
    <r>
      <rPr>
        <sz val="11"/>
        <color theme="1"/>
        <rFont val="宋体"/>
        <charset val="134"/>
      </rPr>
      <t>添加儿童</t>
    </r>
    <r>
      <rPr>
        <sz val="11"/>
        <color theme="1"/>
        <rFont val="Calibri"/>
        <family val="2"/>
      </rPr>
      <t>85g*6</t>
    </r>
    <r>
      <rPr>
        <sz val="11"/>
        <color theme="1"/>
        <rFont val="宋体"/>
        <charset val="134"/>
      </rPr>
      <t>袋</t>
    </r>
    <r>
      <rPr>
        <sz val="11"/>
        <color theme="1"/>
        <rFont val="Calibri"/>
        <family val="2"/>
      </rPr>
      <t>0%</t>
    </r>
    <r>
      <rPr>
        <sz val="11"/>
        <color theme="1"/>
        <rFont val="宋体"/>
        <charset val="134"/>
      </rPr>
      <t>蔗糖</t>
    </r>
  </si>
  <si>
    <t>http://item.jd.com/10094892916979.html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</si>
  <si>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草莓蓝莓树莓</t>
    </r>
    <r>
      <rPr>
        <sz val="11"/>
        <rFont val="Calibri"/>
        <family val="2"/>
      </rPr>
      <t>4%</t>
    </r>
    <r>
      <rPr>
        <sz val="11"/>
        <rFont val="宋体"/>
        <charset val="134"/>
      </rPr>
      <t>蔗糖</t>
    </r>
    <r>
      <rPr>
        <sz val="11"/>
        <rFont val="Calibri"/>
        <family val="2"/>
      </rPr>
      <t xml:space="preserve"> </t>
    </r>
    <r>
      <rPr>
        <sz val="11"/>
        <rFont val="宋体"/>
        <charset val="134"/>
      </rPr>
      <t>宝贝第二餐</t>
    </r>
    <r>
      <rPr>
        <sz val="11"/>
        <rFont val="Calibri"/>
        <family val="2"/>
      </rPr>
      <t>*6</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</si>
  <si>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草莓蓝莓树莓</t>
    </r>
    <r>
      <rPr>
        <sz val="11"/>
        <color theme="1"/>
        <rFont val="Calibri"/>
        <family val="2"/>
      </rPr>
      <t>4%</t>
    </r>
    <r>
      <rPr>
        <sz val="11"/>
        <color theme="1"/>
        <rFont val="宋体"/>
        <charset val="134"/>
      </rPr>
      <t>蔗糖</t>
    </r>
    <r>
      <rPr>
        <sz val="11"/>
        <color theme="1"/>
        <rFont val="Calibri"/>
        <family val="2"/>
      </rPr>
      <t xml:space="preserve"> </t>
    </r>
    <r>
      <rPr>
        <sz val="11"/>
        <color theme="1"/>
        <rFont val="宋体"/>
        <charset val="134"/>
      </rPr>
      <t>宝贝第二餐</t>
    </r>
    <r>
      <rPr>
        <sz val="11"/>
        <color theme="1"/>
        <rFont val="Calibri"/>
        <family val="2"/>
      </rPr>
      <t>*6</t>
    </r>
    <r>
      <rPr>
        <sz val="11"/>
        <color theme="1"/>
        <rFont val="宋体"/>
        <charset val="134"/>
      </rPr>
      <t>袋</t>
    </r>
  </si>
  <si>
    <t>http://item.jd.com/10095713779765.html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</si>
  <si>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山楂鸡内六物味</t>
    </r>
    <r>
      <rPr>
        <sz val="11"/>
        <rFont val="Calibri"/>
        <family val="2"/>
      </rPr>
      <t>4%</t>
    </r>
    <r>
      <rPr>
        <sz val="11"/>
        <rFont val="宋体"/>
        <charset val="134"/>
      </rPr>
      <t>蔗糖</t>
    </r>
    <r>
      <rPr>
        <sz val="11"/>
        <rFont val="Calibri"/>
        <family val="2"/>
      </rPr>
      <t xml:space="preserve"> </t>
    </r>
    <r>
      <rPr>
        <sz val="11"/>
        <rFont val="宋体"/>
        <charset val="134"/>
      </rPr>
      <t>宝贝第二餐</t>
    </r>
    <r>
      <rPr>
        <sz val="11"/>
        <rFont val="Calibri"/>
        <family val="2"/>
      </rPr>
      <t>*3</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</si>
  <si>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山楂鸡内六物味</t>
    </r>
    <r>
      <rPr>
        <sz val="11"/>
        <color theme="1"/>
        <rFont val="Calibri"/>
        <family val="2"/>
      </rPr>
      <t>4%</t>
    </r>
    <r>
      <rPr>
        <sz val="11"/>
        <color theme="1"/>
        <rFont val="宋体"/>
        <charset val="134"/>
      </rPr>
      <t>蔗糖</t>
    </r>
    <r>
      <rPr>
        <sz val="11"/>
        <color theme="1"/>
        <rFont val="Calibri"/>
        <family val="2"/>
      </rPr>
      <t xml:space="preserve"> </t>
    </r>
    <r>
      <rPr>
        <sz val="11"/>
        <color theme="1"/>
        <rFont val="宋体"/>
        <charset val="134"/>
      </rPr>
      <t>宝贝第二餐</t>
    </r>
    <r>
      <rPr>
        <sz val="11"/>
        <color theme="1"/>
        <rFont val="Calibri"/>
        <family val="2"/>
      </rPr>
      <t>*3</t>
    </r>
    <r>
      <rPr>
        <sz val="11"/>
        <color theme="1"/>
        <rFont val="宋体"/>
        <charset val="134"/>
      </rPr>
      <t>袋</t>
    </r>
  </si>
  <si>
    <t>http://item.jd.com/10110030673957.html</t>
  </si>
  <si>
    <t>44</t>
  </si>
  <si>
    <r>
      <rPr>
        <sz val="11"/>
        <rFont val="宋体"/>
        <charset val="134"/>
      </rPr>
      <t>卡士宝贝第二餐草莓蓝莓味</t>
    </r>
    <r>
      <rPr>
        <sz val="11"/>
        <rFont val="Calibri"/>
        <family val="2"/>
      </rPr>
      <t>4</t>
    </r>
    <r>
      <rPr>
        <sz val="11"/>
        <rFont val="宋体"/>
        <charset val="134"/>
      </rPr>
      <t>袋</t>
    </r>
  </si>
  <si>
    <r>
      <rPr>
        <sz val="11"/>
        <color theme="1"/>
        <rFont val="宋体"/>
        <charset val="134"/>
      </rPr>
      <t>卡士宝贝第二餐草莓蓝莓味</t>
    </r>
    <r>
      <rPr>
        <sz val="11"/>
        <color theme="1"/>
        <rFont val="Calibri"/>
        <family val="2"/>
      </rPr>
      <t>4</t>
    </r>
    <r>
      <rPr>
        <sz val="11"/>
        <color theme="1"/>
        <rFont val="宋体"/>
        <charset val="134"/>
      </rPr>
      <t>袋</t>
    </r>
  </si>
  <si>
    <t>http://item.jd.com/10147885622500.html</t>
  </si>
  <si>
    <t>40.9</t>
  </si>
  <si>
    <r>
      <rPr>
        <sz val="11"/>
        <rFont val="宋体"/>
        <charset val="134"/>
      </rPr>
      <t>卡士宝贝第二餐（西梅味）</t>
    </r>
    <r>
      <rPr>
        <sz val="11"/>
        <rFont val="Calibri"/>
        <family val="2"/>
      </rPr>
      <t>*6</t>
    </r>
    <r>
      <rPr>
        <sz val="11"/>
        <rFont val="宋体"/>
        <charset val="134"/>
      </rPr>
      <t>袋</t>
    </r>
  </si>
  <si>
    <r>
      <rPr>
        <sz val="11"/>
        <color theme="1"/>
        <rFont val="宋体"/>
        <charset val="134"/>
      </rPr>
      <t>卡士宝贝第二餐（西梅味）</t>
    </r>
    <r>
      <rPr>
        <sz val="11"/>
        <color theme="1"/>
        <rFont val="Calibri"/>
        <family val="2"/>
      </rPr>
      <t>*6</t>
    </r>
    <r>
      <rPr>
        <sz val="11"/>
        <color theme="1"/>
        <rFont val="宋体"/>
        <charset val="134"/>
      </rPr>
      <t>袋</t>
    </r>
  </si>
  <si>
    <t>http://item.jd.com/10088793512089.html</t>
  </si>
  <si>
    <r>
      <rPr>
        <sz val="11"/>
        <rFont val="宋体"/>
        <charset val="134"/>
      </rPr>
      <t>卡士宝贝第二餐（原味）</t>
    </r>
    <r>
      <rPr>
        <sz val="11"/>
        <rFont val="Calibri"/>
        <family val="2"/>
      </rPr>
      <t>*8</t>
    </r>
    <r>
      <rPr>
        <sz val="11"/>
        <rFont val="宋体"/>
        <charset val="134"/>
      </rPr>
      <t>袋</t>
    </r>
  </si>
  <si>
    <r>
      <rPr>
        <sz val="11"/>
        <color theme="1"/>
        <rFont val="宋体"/>
        <charset val="134"/>
      </rPr>
      <t>卡士宝贝第二餐（原味）</t>
    </r>
    <r>
      <rPr>
        <sz val="11"/>
        <color theme="1"/>
        <rFont val="Calibri"/>
        <family val="2"/>
      </rPr>
      <t>*8</t>
    </r>
    <r>
      <rPr>
        <sz val="11"/>
        <color theme="1"/>
        <rFont val="宋体"/>
        <charset val="134"/>
      </rPr>
      <t>袋</t>
    </r>
  </si>
  <si>
    <t>http://item.jd.com/10088794119363.html</t>
  </si>
  <si>
    <r>
      <rPr>
        <sz val="11"/>
        <rFont val="宋体"/>
        <charset val="134"/>
      </rPr>
      <t>卡士宝贝第二餐（西梅味）</t>
    </r>
    <r>
      <rPr>
        <sz val="11"/>
        <rFont val="Calibri"/>
        <family val="2"/>
      </rPr>
      <t>*11</t>
    </r>
    <r>
      <rPr>
        <sz val="11"/>
        <rFont val="宋体"/>
        <charset val="134"/>
      </rPr>
      <t>袋</t>
    </r>
  </si>
  <si>
    <r>
      <rPr>
        <sz val="11"/>
        <color theme="1"/>
        <rFont val="宋体"/>
        <charset val="134"/>
      </rPr>
      <t>卡士宝贝第二餐（西梅味）</t>
    </r>
    <r>
      <rPr>
        <sz val="11"/>
        <color theme="1"/>
        <rFont val="Calibri"/>
        <family val="2"/>
      </rPr>
      <t>*11</t>
    </r>
    <r>
      <rPr>
        <sz val="11"/>
        <color theme="1"/>
        <rFont val="宋体"/>
        <charset val="134"/>
      </rPr>
      <t>袋</t>
    </r>
  </si>
  <si>
    <t>http://item.jd.com/10110097825807.html</t>
  </si>
  <si>
    <r>
      <rPr>
        <sz val="11"/>
        <rFont val="宋体"/>
        <charset val="134"/>
      </rPr>
      <t>低温</t>
    </r>
    <r>
      <rPr>
        <sz val="11"/>
        <rFont val="Calibri"/>
        <family val="2"/>
      </rPr>
      <t>0</t>
    </r>
    <r>
      <rPr>
        <sz val="11"/>
        <rFont val="宋体"/>
        <charset val="134"/>
      </rPr>
      <t>添加儿童酸奶</t>
    </r>
    <r>
      <rPr>
        <sz val="11"/>
        <rFont val="Calibri"/>
        <family val="2"/>
      </rPr>
      <t>85g*12</t>
    </r>
    <r>
      <rPr>
        <sz val="11"/>
        <rFont val="宋体"/>
        <charset val="134"/>
      </rPr>
      <t>袋</t>
    </r>
  </si>
  <si>
    <r>
      <rPr>
        <sz val="11"/>
        <color theme="1"/>
        <rFont val="宋体"/>
        <charset val="134"/>
      </rPr>
      <t>低温</t>
    </r>
    <r>
      <rPr>
        <sz val="11"/>
        <color theme="1"/>
        <rFont val="Calibri"/>
        <family val="2"/>
      </rPr>
      <t>0</t>
    </r>
    <r>
      <rPr>
        <sz val="11"/>
        <color theme="1"/>
        <rFont val="宋体"/>
        <charset val="134"/>
      </rPr>
      <t>添加儿童酸奶</t>
    </r>
    <r>
      <rPr>
        <sz val="11"/>
        <color theme="1"/>
        <rFont val="Calibri"/>
        <family val="2"/>
      </rPr>
      <t>85g*12</t>
    </r>
    <r>
      <rPr>
        <sz val="11"/>
        <color theme="1"/>
        <rFont val="宋体"/>
        <charset val="134"/>
      </rPr>
      <t>袋</t>
    </r>
  </si>
  <si>
    <t>http://item.jd.com/10177298227646.html</t>
  </si>
  <si>
    <t>http://item.jd.com/10108847034217.html</t>
  </si>
  <si>
    <r>
      <rPr>
        <sz val="11"/>
        <rFont val="宋体"/>
        <charset val="134"/>
      </rPr>
      <t>卡士</t>
    </r>
    <r>
      <rPr>
        <sz val="11"/>
        <rFont val="Calibri"/>
        <family val="2"/>
      </rPr>
      <t xml:space="preserve"> </t>
    </r>
    <r>
      <rPr>
        <sz val="11"/>
        <rFont val="宋体"/>
        <charset val="134"/>
      </rPr>
      <t>宝贝第二餐混合口味</t>
    </r>
    <r>
      <rPr>
        <sz val="11"/>
        <rFont val="Calibri"/>
        <family val="2"/>
      </rPr>
      <t>11</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</si>
  <si>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宝贝第二餐混合口味</t>
    </r>
    <r>
      <rPr>
        <sz val="11"/>
        <color theme="1"/>
        <rFont val="Calibri"/>
        <family val="2"/>
      </rPr>
      <t>11</t>
    </r>
    <r>
      <rPr>
        <sz val="11"/>
        <color theme="1"/>
        <rFont val="宋体"/>
        <charset val="134"/>
      </rPr>
      <t>袋</t>
    </r>
  </si>
  <si>
    <t>http://item.jd.com/10177298227663.html</t>
  </si>
  <si>
    <r>
      <rPr>
        <sz val="11"/>
        <rFont val="宋体"/>
        <charset val="134"/>
      </rPr>
      <t>卡士宝贝第二餐西梅味</t>
    </r>
    <r>
      <rPr>
        <sz val="11"/>
        <rFont val="Calibri"/>
        <family val="2"/>
      </rPr>
      <t>12</t>
    </r>
    <r>
      <rPr>
        <sz val="11"/>
        <rFont val="宋体"/>
        <charset val="134"/>
      </rPr>
      <t>袋礼盒</t>
    </r>
  </si>
  <si>
    <r>
      <rPr>
        <sz val="11"/>
        <color theme="1"/>
        <rFont val="宋体"/>
        <charset val="134"/>
      </rPr>
      <t>卡士宝贝第二餐西梅味</t>
    </r>
    <r>
      <rPr>
        <sz val="11"/>
        <color theme="1"/>
        <rFont val="Calibri"/>
        <family val="2"/>
      </rPr>
      <t>12</t>
    </r>
    <r>
      <rPr>
        <sz val="11"/>
        <color theme="1"/>
        <rFont val="宋体"/>
        <charset val="134"/>
      </rPr>
      <t>袋礼盒</t>
    </r>
  </si>
  <si>
    <t>http://item.jd.com/10089943694524.html</t>
  </si>
  <si>
    <r>
      <rPr>
        <sz val="11"/>
        <rFont val="宋体"/>
        <charset val="134"/>
      </rPr>
      <t>草莓蓝莓树莓味</t>
    </r>
    <r>
      <rPr>
        <sz val="11"/>
        <rFont val="Calibri"/>
        <family val="2"/>
      </rPr>
      <t>4%</t>
    </r>
    <r>
      <rPr>
        <sz val="11"/>
        <rFont val="宋体"/>
        <charset val="134"/>
      </rPr>
      <t>蔗糖</t>
    </r>
    <r>
      <rPr>
        <sz val="11"/>
        <rFont val="Calibri"/>
        <family val="2"/>
      </rPr>
      <t>*11</t>
    </r>
    <r>
      <rPr>
        <sz val="11"/>
        <rFont val="宋体"/>
        <charset val="134"/>
      </rPr>
      <t>袋</t>
    </r>
  </si>
  <si>
    <r>
      <rPr>
        <sz val="11"/>
        <color theme="1"/>
        <rFont val="宋体"/>
        <charset val="134"/>
      </rPr>
      <t>草莓蓝莓树莓味</t>
    </r>
    <r>
      <rPr>
        <sz val="11"/>
        <color theme="1"/>
        <rFont val="Calibri"/>
        <family val="2"/>
      </rPr>
      <t>4%</t>
    </r>
    <r>
      <rPr>
        <sz val="11"/>
        <color theme="1"/>
        <rFont val="宋体"/>
        <charset val="134"/>
      </rPr>
      <t>蔗糖</t>
    </r>
    <r>
      <rPr>
        <sz val="11"/>
        <color theme="1"/>
        <rFont val="Calibri"/>
        <family val="2"/>
      </rPr>
      <t>*11</t>
    </r>
    <r>
      <rPr>
        <sz val="11"/>
        <color theme="1"/>
        <rFont val="宋体"/>
        <charset val="134"/>
      </rPr>
      <t>袋</t>
    </r>
  </si>
  <si>
    <t>http://item.jd.com/10177298227639.html</t>
  </si>
  <si>
    <r>
      <rPr>
        <sz val="11"/>
        <rFont val="宋体"/>
        <charset val="134"/>
      </rPr>
      <t>卡士宝贝第二餐酸奶</t>
    </r>
    <r>
      <rPr>
        <sz val="11"/>
        <rFont val="Calibri"/>
        <family val="2"/>
      </rPr>
      <t>12</t>
    </r>
    <r>
      <rPr>
        <sz val="11"/>
        <rFont val="宋体"/>
        <charset val="134"/>
      </rPr>
      <t>袋</t>
    </r>
  </si>
  <si>
    <r>
      <rPr>
        <sz val="11"/>
        <color theme="1"/>
        <rFont val="宋体"/>
        <charset val="134"/>
      </rPr>
      <t>卡士宝贝第二餐酸奶</t>
    </r>
    <r>
      <rPr>
        <sz val="11"/>
        <color theme="1"/>
        <rFont val="Calibri"/>
        <family val="2"/>
      </rPr>
      <t>12</t>
    </r>
    <r>
      <rPr>
        <sz val="11"/>
        <color theme="1"/>
        <rFont val="宋体"/>
        <charset val="134"/>
      </rPr>
      <t>袋</t>
    </r>
  </si>
  <si>
    <t>http://item.jd.com/10053601693319.html</t>
  </si>
  <si>
    <r>
      <rPr>
        <sz val="11"/>
        <rFont val="宋体"/>
        <charset val="134"/>
      </rPr>
      <t>卡士宝贝第二餐（原味）</t>
    </r>
    <r>
      <rPr>
        <sz val="11"/>
        <rFont val="Calibri"/>
        <family val="2"/>
      </rPr>
      <t>*9</t>
    </r>
    <r>
      <rPr>
        <sz val="11"/>
        <rFont val="宋体"/>
        <charset val="134"/>
      </rPr>
      <t>袋</t>
    </r>
  </si>
  <si>
    <r>
      <rPr>
        <sz val="11"/>
        <color theme="1"/>
        <rFont val="宋体"/>
        <charset val="134"/>
      </rPr>
      <t>卡士宝贝第二餐（原味）</t>
    </r>
    <r>
      <rPr>
        <sz val="11"/>
        <color theme="1"/>
        <rFont val="Calibri"/>
        <family val="2"/>
      </rPr>
      <t>*9</t>
    </r>
    <r>
      <rPr>
        <sz val="11"/>
        <color theme="1"/>
        <rFont val="宋体"/>
        <charset val="134"/>
      </rPr>
      <t>袋</t>
    </r>
  </si>
  <si>
    <t>http://item.jd.com/10177298227653.html</t>
  </si>
  <si>
    <r>
      <rPr>
        <sz val="11"/>
        <rFont val="宋体"/>
        <charset val="134"/>
      </rPr>
      <t>卡士宝贝第二餐山楂味</t>
    </r>
    <r>
      <rPr>
        <sz val="11"/>
        <rFont val="Calibri"/>
        <family val="2"/>
      </rPr>
      <t>85g×6</t>
    </r>
    <r>
      <rPr>
        <sz val="11"/>
        <rFont val="宋体"/>
        <charset val="134"/>
      </rPr>
      <t>袋</t>
    </r>
  </si>
  <si>
    <r>
      <rPr>
        <sz val="11"/>
        <color theme="1"/>
        <rFont val="宋体"/>
        <charset val="134"/>
      </rPr>
      <t>卡士宝贝第二餐山楂味</t>
    </r>
    <r>
      <rPr>
        <sz val="11"/>
        <color theme="1"/>
        <rFont val="Calibri"/>
        <family val="2"/>
      </rPr>
      <t>85g×6</t>
    </r>
    <r>
      <rPr>
        <sz val="11"/>
        <color theme="1"/>
        <rFont val="宋体"/>
        <charset val="134"/>
      </rPr>
      <t>袋</t>
    </r>
  </si>
  <si>
    <t>http://item.jd.com/10094892916975.html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</si>
  <si>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原味无蔗糖</t>
    </r>
    <r>
      <rPr>
        <sz val="11"/>
        <rFont val="Calibri"/>
        <family val="2"/>
      </rPr>
      <t xml:space="preserve"> </t>
    </r>
    <r>
      <rPr>
        <sz val="11"/>
        <rFont val="宋体"/>
        <charset val="134"/>
      </rPr>
      <t>宝贝第二餐</t>
    </r>
    <r>
      <rPr>
        <sz val="11"/>
        <rFont val="Calibri"/>
        <family val="2"/>
      </rPr>
      <t>*6</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</si>
  <si>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原味无蔗糖</t>
    </r>
    <r>
      <rPr>
        <sz val="11"/>
        <color theme="1"/>
        <rFont val="Calibri"/>
        <family val="2"/>
      </rPr>
      <t xml:space="preserve"> </t>
    </r>
    <r>
      <rPr>
        <sz val="11"/>
        <color theme="1"/>
        <rFont val="宋体"/>
        <charset val="134"/>
      </rPr>
      <t>宝贝第二餐</t>
    </r>
    <r>
      <rPr>
        <sz val="11"/>
        <color theme="1"/>
        <rFont val="Calibri"/>
        <family val="2"/>
      </rPr>
      <t>*6</t>
    </r>
    <r>
      <rPr>
        <sz val="11"/>
        <color theme="1"/>
        <rFont val="宋体"/>
        <charset val="134"/>
      </rPr>
      <t>袋</t>
    </r>
  </si>
  <si>
    <t>http://item.jd.com/10110097853289.html</t>
  </si>
  <si>
    <t>69.5</t>
  </si>
  <si>
    <r>
      <rPr>
        <sz val="11"/>
        <rFont val="宋体"/>
        <charset val="134"/>
      </rPr>
      <t>宝宝酸奶原味</t>
    </r>
    <r>
      <rPr>
        <sz val="11"/>
        <rFont val="Calibri"/>
        <family val="2"/>
      </rPr>
      <t>0</t>
    </r>
    <r>
      <rPr>
        <sz val="11"/>
        <rFont val="宋体"/>
        <charset val="134"/>
      </rPr>
      <t>添加</t>
    </r>
    <r>
      <rPr>
        <sz val="11"/>
        <rFont val="Calibri"/>
        <family val="2"/>
      </rPr>
      <t>4%</t>
    </r>
    <r>
      <rPr>
        <sz val="11"/>
        <rFont val="宋体"/>
        <charset val="134"/>
      </rPr>
      <t>蔗糖</t>
    </r>
    <r>
      <rPr>
        <sz val="11"/>
        <rFont val="Calibri"/>
        <family val="2"/>
      </rPr>
      <t>85g*6</t>
    </r>
    <r>
      <rPr>
        <sz val="11"/>
        <rFont val="宋体"/>
        <charset val="134"/>
      </rPr>
      <t>袋</t>
    </r>
  </si>
  <si>
    <r>
      <rPr>
        <sz val="11"/>
        <color theme="1"/>
        <rFont val="宋体"/>
        <charset val="134"/>
      </rPr>
      <t>宝宝酸奶原味</t>
    </r>
    <r>
      <rPr>
        <sz val="11"/>
        <color theme="1"/>
        <rFont val="Calibri"/>
        <family val="2"/>
      </rPr>
      <t>0</t>
    </r>
    <r>
      <rPr>
        <sz val="11"/>
        <color theme="1"/>
        <rFont val="宋体"/>
        <charset val="134"/>
      </rPr>
      <t>添加</t>
    </r>
    <r>
      <rPr>
        <sz val="11"/>
        <color theme="1"/>
        <rFont val="Calibri"/>
        <family val="2"/>
      </rPr>
      <t>4%</t>
    </r>
    <r>
      <rPr>
        <sz val="11"/>
        <color theme="1"/>
        <rFont val="宋体"/>
        <charset val="134"/>
      </rPr>
      <t>蔗糖</t>
    </r>
    <r>
      <rPr>
        <sz val="11"/>
        <color theme="1"/>
        <rFont val="Calibri"/>
        <family val="2"/>
      </rPr>
      <t>85g*6</t>
    </r>
    <r>
      <rPr>
        <sz val="11"/>
        <color theme="1"/>
        <rFont val="宋体"/>
        <charset val="134"/>
      </rPr>
      <t>袋</t>
    </r>
  </si>
  <si>
    <t>http://item.jd.com/10143387562531.html</t>
  </si>
  <si>
    <r>
      <rPr>
        <sz val="11"/>
        <rFont val="宋体"/>
        <charset val="134"/>
      </rPr>
      <t>卡士宝贝第二餐山楂味</t>
    </r>
    <r>
      <rPr>
        <sz val="11"/>
        <rFont val="Calibri"/>
        <family val="2"/>
      </rPr>
      <t>85g×10</t>
    </r>
    <r>
      <rPr>
        <sz val="11"/>
        <rFont val="宋体"/>
        <charset val="134"/>
      </rPr>
      <t>袋</t>
    </r>
  </si>
  <si>
    <r>
      <rPr>
        <sz val="11"/>
        <color theme="1"/>
        <rFont val="宋体"/>
        <charset val="134"/>
      </rPr>
      <t>卡士宝贝第二餐山楂味</t>
    </r>
    <r>
      <rPr>
        <sz val="11"/>
        <color theme="1"/>
        <rFont val="Calibri"/>
        <family val="2"/>
      </rPr>
      <t>85g×10</t>
    </r>
    <r>
      <rPr>
        <sz val="11"/>
        <color theme="1"/>
        <rFont val="宋体"/>
        <charset val="134"/>
      </rPr>
      <t>袋</t>
    </r>
  </si>
  <si>
    <t>http://item.jd.com/10109560374267.html</t>
  </si>
  <si>
    <t>89.8</t>
  </si>
  <si>
    <r>
      <rPr>
        <sz val="11"/>
        <rFont val="宋体"/>
        <charset val="134"/>
      </rPr>
      <t>卡士</t>
    </r>
    <r>
      <rPr>
        <sz val="11"/>
        <rFont val="Calibri"/>
        <family val="2"/>
      </rPr>
      <t xml:space="preserve"> </t>
    </r>
    <r>
      <rPr>
        <sz val="11"/>
        <rFont val="宋体"/>
        <charset val="134"/>
      </rPr>
      <t>宝贝第二餐混合口味</t>
    </r>
    <r>
      <rPr>
        <sz val="11"/>
        <rFont val="Calibri"/>
        <family val="2"/>
      </rPr>
      <t>12</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</si>
  <si>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宝贝第二餐混合口味</t>
    </r>
    <r>
      <rPr>
        <sz val="11"/>
        <color theme="1"/>
        <rFont val="Calibri"/>
        <family val="2"/>
      </rPr>
      <t>12</t>
    </r>
    <r>
      <rPr>
        <sz val="11"/>
        <color theme="1"/>
        <rFont val="宋体"/>
        <charset val="134"/>
      </rPr>
      <t>袋</t>
    </r>
  </si>
  <si>
    <t>http://item.jd.com/10115273679855.html</t>
  </si>
  <si>
    <t>80.9</t>
  </si>
  <si>
    <r>
      <rPr>
        <sz val="11"/>
        <rFont val="宋体"/>
        <charset val="134"/>
      </rPr>
      <t>卡士</t>
    </r>
    <r>
      <rPr>
        <sz val="11"/>
        <rFont val="Calibri"/>
        <family val="2"/>
      </rPr>
      <t xml:space="preserve"> </t>
    </r>
    <r>
      <rPr>
        <sz val="11"/>
        <rFont val="宋体"/>
        <charset val="134"/>
      </rPr>
      <t>宝贝第二餐</t>
    </r>
    <r>
      <rPr>
        <sz val="11"/>
        <rFont val="Calibri"/>
        <family val="2"/>
      </rPr>
      <t xml:space="preserve"> </t>
    </r>
    <r>
      <rPr>
        <sz val="11"/>
        <rFont val="宋体"/>
        <charset val="134"/>
      </rPr>
      <t>原味</t>
    </r>
    <r>
      <rPr>
        <sz val="11"/>
        <rFont val="Calibri"/>
        <family val="2"/>
      </rPr>
      <t xml:space="preserve"> 85g×11</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</si>
  <si>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t>
    </r>
    <r>
      <rPr>
        <sz val="11"/>
        <color theme="1"/>
        <rFont val="Calibri"/>
        <family val="2"/>
      </rPr>
      <t xml:space="preserve"> </t>
    </r>
    <r>
      <rPr>
        <sz val="11"/>
        <color theme="1"/>
        <rFont val="宋体"/>
        <charset val="134"/>
      </rPr>
      <t>原味</t>
    </r>
    <r>
      <rPr>
        <sz val="11"/>
        <color theme="1"/>
        <rFont val="Calibri"/>
        <family val="2"/>
      </rPr>
      <t xml:space="preserve"> 85g×11</t>
    </r>
    <r>
      <rPr>
        <sz val="11"/>
        <color theme="1"/>
        <rFont val="宋体"/>
        <charset val="134"/>
      </rPr>
      <t>袋</t>
    </r>
  </si>
  <si>
    <t>http://item.jd.com/10096043163045.html</t>
  </si>
  <si>
    <r>
      <rPr>
        <sz val="11"/>
        <rFont val="宋体"/>
        <charset val="134"/>
      </rPr>
      <t>宝贝第二餐山楂味</t>
    </r>
    <r>
      <rPr>
        <sz val="11"/>
        <rFont val="Calibri"/>
        <family val="2"/>
      </rPr>
      <t>*11</t>
    </r>
    <r>
      <rPr>
        <sz val="11"/>
        <rFont val="宋体"/>
        <charset val="134"/>
      </rPr>
      <t>袋</t>
    </r>
  </si>
  <si>
    <r>
      <rPr>
        <sz val="11"/>
        <color theme="1"/>
        <rFont val="宋体"/>
        <charset val="134"/>
      </rPr>
      <t>宝贝第二餐山楂味</t>
    </r>
    <r>
      <rPr>
        <sz val="11"/>
        <color theme="1"/>
        <rFont val="Calibri"/>
        <family val="2"/>
      </rPr>
      <t>*11</t>
    </r>
    <r>
      <rPr>
        <sz val="11"/>
        <color theme="1"/>
        <rFont val="宋体"/>
        <charset val="134"/>
      </rPr>
      <t>袋</t>
    </r>
  </si>
  <si>
    <t>http://item.jd.com/10115557608077.html</t>
  </si>
  <si>
    <r>
      <rPr>
        <sz val="11"/>
        <rFont val="宋体"/>
        <charset val="134"/>
      </rPr>
      <t>卡士</t>
    </r>
    <r>
      <rPr>
        <sz val="11"/>
        <rFont val="Calibri"/>
        <family val="2"/>
      </rPr>
      <t xml:space="preserve"> </t>
    </r>
    <r>
      <rPr>
        <sz val="11"/>
        <rFont val="宋体"/>
        <charset val="134"/>
      </rPr>
      <t>宝贝第二餐草莓蓝莓树莓</t>
    </r>
    <r>
      <rPr>
        <sz val="11"/>
        <rFont val="Calibri"/>
        <family val="2"/>
      </rPr>
      <t>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</si>
  <si>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宝贝第二餐草莓蓝莓树莓</t>
    </r>
    <r>
      <rPr>
        <sz val="11"/>
        <color theme="1"/>
        <rFont val="Calibri"/>
        <family val="2"/>
      </rPr>
      <t>6</t>
    </r>
    <r>
      <rPr>
        <sz val="11"/>
        <color theme="1"/>
        <rFont val="宋体"/>
        <charset val="134"/>
      </rPr>
      <t>袋</t>
    </r>
  </si>
  <si>
    <t>http://item.jd.com/10110384528193.html</t>
  </si>
  <si>
    <r>
      <rPr>
        <sz val="11"/>
        <rFont val="宋体"/>
        <charset val="134"/>
      </rPr>
      <t>卡士宝贝第二餐</t>
    </r>
    <r>
      <rPr>
        <sz val="11"/>
        <rFont val="Calibri"/>
        <family val="2"/>
      </rPr>
      <t xml:space="preserve"> </t>
    </r>
    <r>
      <rPr>
        <sz val="11"/>
        <rFont val="宋体"/>
        <charset val="134"/>
      </rPr>
      <t>原味</t>
    </r>
    <r>
      <rPr>
        <sz val="11"/>
        <rFont val="Calibri"/>
        <family val="2"/>
      </rPr>
      <t xml:space="preserve"> 85g×8</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</si>
  <si>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原味</t>
    </r>
    <r>
      <rPr>
        <sz val="11"/>
        <color theme="1"/>
        <rFont val="Calibri"/>
        <family val="2"/>
      </rPr>
      <t xml:space="preserve"> 85g×8</t>
    </r>
    <r>
      <rPr>
        <sz val="11"/>
        <color theme="1"/>
        <rFont val="宋体"/>
        <charset val="134"/>
      </rPr>
      <t>袋</t>
    </r>
  </si>
  <si>
    <t>http://item.jd.com/10108844859573.html</t>
  </si>
  <si>
    <r>
      <rPr>
        <sz val="11"/>
        <rFont val="宋体"/>
        <charset val="134"/>
      </rPr>
      <t>卡士</t>
    </r>
    <r>
      <rPr>
        <sz val="11"/>
        <rFont val="Calibri"/>
        <family val="2"/>
      </rPr>
      <t xml:space="preserve"> </t>
    </r>
    <r>
      <rPr>
        <sz val="11"/>
        <rFont val="宋体"/>
        <charset val="134"/>
      </rPr>
      <t>宝贝第二餐原味</t>
    </r>
    <r>
      <rPr>
        <sz val="11"/>
        <rFont val="Calibri"/>
        <family val="2"/>
      </rPr>
      <t>85g×6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</si>
  <si>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宝贝第二餐原味</t>
    </r>
    <r>
      <rPr>
        <sz val="11"/>
        <color theme="1"/>
        <rFont val="Calibri"/>
        <family val="2"/>
      </rPr>
      <t>85g×6</t>
    </r>
    <r>
      <rPr>
        <sz val="11"/>
        <color theme="1"/>
        <rFont val="宋体"/>
        <charset val="134"/>
      </rPr>
      <t>袋</t>
    </r>
  </si>
  <si>
    <t>http://item.jd.com/10110030673960.html</t>
  </si>
  <si>
    <r>
      <rPr>
        <sz val="11"/>
        <rFont val="宋体"/>
        <charset val="134"/>
      </rPr>
      <t>卡士</t>
    </r>
    <r>
      <rPr>
        <sz val="11"/>
        <rFont val="Calibri"/>
        <family val="2"/>
      </rPr>
      <t xml:space="preserve"> </t>
    </r>
    <r>
      <rPr>
        <sz val="11"/>
        <rFont val="宋体"/>
        <charset val="134"/>
      </rPr>
      <t>宝贝第二餐原味</t>
    </r>
    <r>
      <rPr>
        <sz val="11"/>
        <rFont val="Calibri"/>
        <family val="2"/>
      </rPr>
      <t>85g×8</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</si>
  <si>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宝贝第二餐原味</t>
    </r>
    <r>
      <rPr>
        <sz val="11"/>
        <color theme="1"/>
        <rFont val="Calibri"/>
        <family val="2"/>
      </rPr>
      <t>85g×8</t>
    </r>
    <r>
      <rPr>
        <sz val="11"/>
        <color theme="1"/>
        <rFont val="宋体"/>
        <charset val="134"/>
      </rPr>
      <t>袋</t>
    </r>
  </si>
  <si>
    <t>http://item.jd.com/10110384528197.html</t>
  </si>
  <si>
    <r>
      <rPr>
        <sz val="11"/>
        <rFont val="宋体"/>
        <charset val="134"/>
      </rPr>
      <t>卡士宝贝第二餐</t>
    </r>
    <r>
      <rPr>
        <sz val="11"/>
        <rFont val="Calibri"/>
        <family val="2"/>
      </rPr>
      <t xml:space="preserve"> </t>
    </r>
    <r>
      <rPr>
        <sz val="11"/>
        <rFont val="宋体"/>
        <charset val="134"/>
      </rPr>
      <t>混合口味</t>
    </r>
    <r>
      <rPr>
        <sz val="11"/>
        <rFont val="Calibri"/>
        <family val="2"/>
      </rPr>
      <t>8</t>
    </r>
    <r>
      <rPr>
        <sz val="11"/>
        <rFont val="宋体"/>
        <charset val="134"/>
      </rPr>
      <t>袋装</t>
    </r>
  </si>
  <si>
    <r>
      <rPr>
        <sz val="11"/>
        <color theme="1"/>
        <rFont val="宋体"/>
        <charset val="134"/>
      </rPr>
      <t>卡士宝贝第二餐</t>
    </r>
    <r>
      <rPr>
        <sz val="11"/>
        <color theme="1"/>
        <rFont val="Calibri"/>
        <family val="2"/>
      </rPr>
      <t xml:space="preserve"> </t>
    </r>
    <r>
      <rPr>
        <sz val="11"/>
        <color theme="1"/>
        <rFont val="宋体"/>
        <charset val="134"/>
      </rPr>
      <t>混合口味</t>
    </r>
    <r>
      <rPr>
        <sz val="11"/>
        <color theme="1"/>
        <rFont val="Calibri"/>
        <family val="2"/>
      </rPr>
      <t>8</t>
    </r>
    <r>
      <rPr>
        <sz val="11"/>
        <color theme="1"/>
        <rFont val="宋体"/>
        <charset val="134"/>
      </rPr>
      <t>袋装</t>
    </r>
  </si>
  <si>
    <t>http://item.jd.com/10095713779763.html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</si>
  <si>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西梅味无蔗糖</t>
    </r>
    <r>
      <rPr>
        <sz val="11"/>
        <rFont val="Calibri"/>
        <family val="2"/>
      </rPr>
      <t xml:space="preserve"> </t>
    </r>
    <r>
      <rPr>
        <sz val="11"/>
        <rFont val="宋体"/>
        <charset val="134"/>
      </rPr>
      <t>宝贝第二餐</t>
    </r>
    <r>
      <rPr>
        <sz val="11"/>
        <rFont val="Calibri"/>
        <family val="2"/>
      </rPr>
      <t>*3</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</si>
  <si>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西梅味无蔗糖</t>
    </r>
    <r>
      <rPr>
        <sz val="11"/>
        <color theme="1"/>
        <rFont val="Calibri"/>
        <family val="2"/>
      </rPr>
      <t xml:space="preserve"> </t>
    </r>
    <r>
      <rPr>
        <sz val="11"/>
        <color theme="1"/>
        <rFont val="宋体"/>
        <charset val="134"/>
      </rPr>
      <t>宝贝第二餐</t>
    </r>
    <r>
      <rPr>
        <sz val="11"/>
        <color theme="1"/>
        <rFont val="Calibri"/>
        <family val="2"/>
      </rPr>
      <t>*3</t>
    </r>
    <r>
      <rPr>
        <sz val="11"/>
        <color theme="1"/>
        <rFont val="宋体"/>
        <charset val="134"/>
      </rPr>
      <t>袋</t>
    </r>
  </si>
  <si>
    <t>http://item.jd.com/10135259705076.html</t>
  </si>
  <si>
    <r>
      <rPr>
        <sz val="11"/>
        <rFont val="宋体"/>
        <charset val="134"/>
      </rPr>
      <t>卡士正品卡士宝宝酸奶宝贝第二餐</t>
    </r>
    <r>
      <rPr>
        <sz val="11"/>
        <rFont val="Calibri"/>
        <family val="2"/>
      </rPr>
      <t>85g/</t>
    </r>
    <r>
      <rPr>
        <sz val="11"/>
        <rFont val="宋体"/>
        <charset val="134"/>
      </rPr>
      <t>袋原味西梅苹果草莓蓝莓树莓山楂</t>
    </r>
    <r>
      <rPr>
        <sz val="11"/>
        <rFont val="Calibri"/>
        <family val="2"/>
      </rPr>
      <t xml:space="preserve"> </t>
    </r>
    <r>
      <rPr>
        <sz val="11"/>
        <rFont val="宋体"/>
        <charset val="134"/>
      </rPr>
      <t>宝贝第二餐山楂六物味</t>
    </r>
    <r>
      <rPr>
        <sz val="11"/>
        <rFont val="Calibri"/>
        <family val="2"/>
      </rPr>
      <t>85g*3</t>
    </r>
    <r>
      <rPr>
        <sz val="11"/>
        <rFont val="宋体"/>
        <charset val="134"/>
      </rPr>
      <t>袋</t>
    </r>
  </si>
  <si>
    <r>
      <rPr>
        <sz val="11"/>
        <color theme="1"/>
        <rFont val="宋体"/>
        <charset val="134"/>
      </rPr>
      <t>卡士正品卡士宝宝酸奶宝贝第二餐</t>
    </r>
    <r>
      <rPr>
        <sz val="11"/>
        <color theme="1"/>
        <rFont val="Calibri"/>
        <family val="2"/>
      </rPr>
      <t>85g/</t>
    </r>
    <r>
      <rPr>
        <sz val="11"/>
        <color theme="1"/>
        <rFont val="宋体"/>
        <charset val="134"/>
      </rPr>
      <t>袋原味西梅苹果草莓蓝莓树莓山楂</t>
    </r>
    <r>
      <rPr>
        <sz val="11"/>
        <color theme="1"/>
        <rFont val="Calibri"/>
        <family val="2"/>
      </rPr>
      <t xml:space="preserve"> </t>
    </r>
    <r>
      <rPr>
        <sz val="11"/>
        <color theme="1"/>
        <rFont val="宋体"/>
        <charset val="134"/>
      </rPr>
      <t>宝贝第二餐山楂六物味</t>
    </r>
    <r>
      <rPr>
        <sz val="11"/>
        <color theme="1"/>
        <rFont val="Calibri"/>
        <family val="2"/>
      </rPr>
      <t>85g*3</t>
    </r>
    <r>
      <rPr>
        <sz val="11"/>
        <color theme="1"/>
        <rFont val="宋体"/>
        <charset val="134"/>
      </rPr>
      <t>袋</t>
    </r>
  </si>
  <si>
    <t>http://item.jd.com/10115273679852.html</t>
  </si>
  <si>
    <r>
      <rPr>
        <sz val="11"/>
        <rFont val="宋体"/>
        <charset val="134"/>
      </rPr>
      <t>卡士</t>
    </r>
    <r>
      <rPr>
        <sz val="11"/>
        <rFont val="Calibri"/>
        <family val="2"/>
      </rPr>
      <t xml:space="preserve"> </t>
    </r>
    <r>
      <rPr>
        <sz val="11"/>
        <rFont val="宋体"/>
        <charset val="134"/>
      </rPr>
      <t>宝贝第二餐西梅苹果</t>
    </r>
    <r>
      <rPr>
        <sz val="11"/>
        <rFont val="Calibri"/>
        <family val="2"/>
      </rPr>
      <t>85g×6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</si>
  <si>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宝贝第二餐西梅苹果</t>
    </r>
    <r>
      <rPr>
        <sz val="11"/>
        <color theme="1"/>
        <rFont val="Calibri"/>
        <family val="2"/>
      </rPr>
      <t>85g×6</t>
    </r>
    <r>
      <rPr>
        <sz val="11"/>
        <color theme="1"/>
        <rFont val="宋体"/>
        <charset val="134"/>
      </rPr>
      <t>袋</t>
    </r>
  </si>
  <si>
    <t>http://item.jd.com/10177298227649.html</t>
  </si>
  <si>
    <r>
      <rPr>
        <sz val="11"/>
        <rFont val="宋体"/>
        <charset val="134"/>
      </rPr>
      <t>卡士宝贝第二餐草莓味</t>
    </r>
    <r>
      <rPr>
        <sz val="11"/>
        <rFont val="Calibri"/>
        <family val="2"/>
      </rPr>
      <t>85g×6</t>
    </r>
    <r>
      <rPr>
        <sz val="11"/>
        <rFont val="宋体"/>
        <charset val="134"/>
      </rPr>
      <t>袋</t>
    </r>
  </si>
  <si>
    <r>
      <rPr>
        <sz val="11"/>
        <color theme="1"/>
        <rFont val="宋体"/>
        <charset val="134"/>
      </rPr>
      <t>卡士宝贝第二餐草莓味</t>
    </r>
    <r>
      <rPr>
        <sz val="11"/>
        <color theme="1"/>
        <rFont val="Calibri"/>
        <family val="2"/>
      </rPr>
      <t>85g×6</t>
    </r>
    <r>
      <rPr>
        <sz val="11"/>
        <color theme="1"/>
        <rFont val="宋体"/>
        <charset val="134"/>
      </rPr>
      <t>袋</t>
    </r>
  </si>
  <si>
    <t>http://item.jd.com/10115273679854.html</t>
  </si>
  <si>
    <r>
      <rPr>
        <sz val="11"/>
        <rFont val="宋体"/>
        <charset val="134"/>
      </rPr>
      <t>卡士</t>
    </r>
    <r>
      <rPr>
        <sz val="11"/>
        <rFont val="Calibri"/>
        <family val="2"/>
      </rPr>
      <t xml:space="preserve"> </t>
    </r>
    <r>
      <rPr>
        <sz val="11"/>
        <rFont val="宋体"/>
        <charset val="134"/>
      </rPr>
      <t>宝贝第二餐山楂鸡内金</t>
    </r>
    <r>
      <rPr>
        <sz val="11"/>
        <rFont val="Calibri"/>
        <family val="2"/>
      </rPr>
      <t>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</si>
  <si>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宝贝第二餐山楂鸡内金</t>
    </r>
    <r>
      <rPr>
        <sz val="11"/>
        <color theme="1"/>
        <rFont val="Calibri"/>
        <family val="2"/>
      </rPr>
      <t>6</t>
    </r>
    <r>
      <rPr>
        <sz val="11"/>
        <color theme="1"/>
        <rFont val="宋体"/>
        <charset val="134"/>
      </rPr>
      <t>袋</t>
    </r>
  </si>
  <si>
    <t>http://item.jd.com/10074148045213.html</t>
  </si>
  <si>
    <r>
      <rPr>
        <sz val="11"/>
        <rFont val="宋体"/>
        <charset val="134"/>
      </rPr>
      <t>卡士宝贝第二餐原味</t>
    </r>
    <r>
      <rPr>
        <sz val="11"/>
        <rFont val="Calibri"/>
        <family val="2"/>
      </rPr>
      <t>85g*6</t>
    </r>
    <r>
      <rPr>
        <sz val="11"/>
        <rFont val="宋体"/>
        <charset val="134"/>
      </rPr>
      <t>袋</t>
    </r>
  </si>
  <si>
    <r>
      <rPr>
        <sz val="11"/>
        <color theme="1"/>
        <rFont val="宋体"/>
        <charset val="134"/>
      </rPr>
      <t>卡士宝贝第二餐原味</t>
    </r>
    <r>
      <rPr>
        <sz val="11"/>
        <color theme="1"/>
        <rFont val="Calibri"/>
        <family val="2"/>
      </rPr>
      <t>85g*6</t>
    </r>
    <r>
      <rPr>
        <sz val="11"/>
        <color theme="1"/>
        <rFont val="宋体"/>
        <charset val="134"/>
      </rPr>
      <t>袋</t>
    </r>
  </si>
  <si>
    <t>http://item.jd.com/10118777332156.html</t>
  </si>
  <si>
    <r>
      <rPr>
        <sz val="11"/>
        <rFont val="宋体"/>
        <charset val="134"/>
      </rPr>
      <t>卡士宝贝第二餐组合</t>
    </r>
    <r>
      <rPr>
        <sz val="11"/>
        <rFont val="Calibri"/>
        <family val="2"/>
      </rPr>
      <t>85g×8</t>
    </r>
    <r>
      <rPr>
        <sz val="11"/>
        <rFont val="宋体"/>
        <charset val="134"/>
      </rPr>
      <t>袋</t>
    </r>
  </si>
  <si>
    <r>
      <rPr>
        <sz val="11"/>
        <color theme="1"/>
        <rFont val="宋体"/>
        <charset val="134"/>
      </rPr>
      <t>卡士宝贝第二餐组合</t>
    </r>
    <r>
      <rPr>
        <sz val="11"/>
        <color theme="1"/>
        <rFont val="Calibri"/>
        <family val="2"/>
      </rPr>
      <t>85g×8</t>
    </r>
    <r>
      <rPr>
        <sz val="11"/>
        <color theme="1"/>
        <rFont val="宋体"/>
        <charset val="134"/>
      </rPr>
      <t>袋</t>
    </r>
  </si>
  <si>
    <t>http://item.jd.com/10115273679858.html</t>
  </si>
  <si>
    <r>
      <rPr>
        <sz val="11"/>
        <rFont val="宋体"/>
        <charset val="134"/>
      </rPr>
      <t>卡士</t>
    </r>
    <r>
      <rPr>
        <sz val="11"/>
        <rFont val="Calibri"/>
        <family val="2"/>
      </rPr>
      <t xml:space="preserve"> </t>
    </r>
    <r>
      <rPr>
        <sz val="11"/>
        <rFont val="宋体"/>
        <charset val="134"/>
      </rPr>
      <t>宝贝第二餐山楂鸡内金</t>
    </r>
    <r>
      <rPr>
        <sz val="11"/>
        <rFont val="Calibri"/>
        <family val="2"/>
      </rPr>
      <t>11</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</si>
  <si>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宝贝第二餐山楂鸡内金</t>
    </r>
    <r>
      <rPr>
        <sz val="11"/>
        <color theme="1"/>
        <rFont val="Calibri"/>
        <family val="2"/>
      </rPr>
      <t>11</t>
    </r>
    <r>
      <rPr>
        <sz val="11"/>
        <color theme="1"/>
        <rFont val="宋体"/>
        <charset val="134"/>
      </rPr>
      <t>袋</t>
    </r>
  </si>
  <si>
    <t>http://item.jd.com/10074148045215.html</t>
  </si>
  <si>
    <r>
      <rPr>
        <sz val="11"/>
        <rFont val="宋体"/>
        <charset val="134"/>
      </rPr>
      <t>卡士宝贝第二餐草莓</t>
    </r>
    <r>
      <rPr>
        <sz val="11"/>
        <rFont val="Calibri"/>
        <family val="2"/>
      </rPr>
      <t>85g*6</t>
    </r>
    <r>
      <rPr>
        <sz val="11"/>
        <rFont val="宋体"/>
        <charset val="134"/>
      </rPr>
      <t>袋</t>
    </r>
  </si>
  <si>
    <r>
      <rPr>
        <sz val="11"/>
        <color theme="1"/>
        <rFont val="宋体"/>
        <charset val="134"/>
      </rPr>
      <t>卡士宝贝第二餐草莓</t>
    </r>
    <r>
      <rPr>
        <sz val="11"/>
        <color theme="1"/>
        <rFont val="Calibri"/>
        <family val="2"/>
      </rPr>
      <t>85g*6</t>
    </r>
    <r>
      <rPr>
        <sz val="11"/>
        <color theme="1"/>
        <rFont val="宋体"/>
        <charset val="134"/>
      </rPr>
      <t>袋</t>
    </r>
  </si>
  <si>
    <t>http://item.jd.com/10110030673958.html</t>
  </si>
  <si>
    <t>79.6</t>
  </si>
  <si>
    <r>
      <rPr>
        <sz val="11"/>
        <rFont val="宋体"/>
        <charset val="134"/>
      </rPr>
      <t>卡士</t>
    </r>
    <r>
      <rPr>
        <sz val="11"/>
        <rFont val="Calibri"/>
        <family val="2"/>
      </rPr>
      <t xml:space="preserve"> </t>
    </r>
    <r>
      <rPr>
        <sz val="11"/>
        <rFont val="宋体"/>
        <charset val="134"/>
      </rPr>
      <t>宝贝第二餐山楂鸡内金味</t>
    </r>
    <r>
      <rPr>
        <sz val="11"/>
        <rFont val="Calibri"/>
        <family val="2"/>
      </rPr>
      <t>4</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</si>
  <si>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宝贝第二餐山楂鸡内金味</t>
    </r>
    <r>
      <rPr>
        <sz val="11"/>
        <color theme="1"/>
        <rFont val="Calibri"/>
        <family val="2"/>
      </rPr>
      <t>4</t>
    </r>
    <r>
      <rPr>
        <sz val="11"/>
        <color theme="1"/>
        <rFont val="宋体"/>
        <charset val="134"/>
      </rPr>
      <t>袋</t>
    </r>
  </si>
  <si>
    <t>http://item.jd.com/10118777332152.html</t>
  </si>
  <si>
    <t>http://item.jd.com/10115273679857.html</t>
  </si>
  <si>
    <r>
      <rPr>
        <sz val="11"/>
        <rFont val="宋体"/>
        <charset val="134"/>
      </rPr>
      <t>卡士宝贝第二餐草莓蓝莓树莓</t>
    </r>
    <r>
      <rPr>
        <sz val="11"/>
        <rFont val="Calibri"/>
        <family val="2"/>
      </rPr>
      <t>11</t>
    </r>
    <r>
      <rPr>
        <sz val="11"/>
        <rFont val="宋体"/>
        <charset val="134"/>
      </rPr>
      <t>袋</t>
    </r>
  </si>
  <si>
    <r>
      <rPr>
        <sz val="11"/>
        <color theme="1"/>
        <rFont val="宋体"/>
        <charset val="134"/>
      </rPr>
      <t>卡士宝贝第二餐草莓蓝莓树莓</t>
    </r>
    <r>
      <rPr>
        <sz val="11"/>
        <color theme="1"/>
        <rFont val="Calibri"/>
        <family val="2"/>
      </rPr>
      <t>11</t>
    </r>
    <r>
      <rPr>
        <sz val="11"/>
        <color theme="1"/>
        <rFont val="宋体"/>
        <charset val="134"/>
      </rPr>
      <t>袋</t>
    </r>
  </si>
  <si>
    <t>http://item.jd.com/10108844859576.html</t>
  </si>
  <si>
    <t>http://item.jd.com/10115557608083.html</t>
  </si>
  <si>
    <r>
      <rPr>
        <sz val="11"/>
        <rFont val="宋体"/>
        <charset val="134"/>
      </rPr>
      <t>卡士</t>
    </r>
    <r>
      <rPr>
        <sz val="11"/>
        <rFont val="Calibri"/>
        <family val="2"/>
      </rPr>
      <t xml:space="preserve"> </t>
    </r>
    <r>
      <rPr>
        <sz val="11"/>
        <rFont val="宋体"/>
        <charset val="134"/>
      </rPr>
      <t>宝贝第二餐</t>
    </r>
    <r>
      <rPr>
        <sz val="11"/>
        <rFont val="Calibri"/>
        <family val="2"/>
      </rPr>
      <t xml:space="preserve"> </t>
    </r>
    <r>
      <rPr>
        <sz val="11"/>
        <rFont val="宋体"/>
        <charset val="134"/>
      </rPr>
      <t>混合口味</t>
    </r>
    <r>
      <rPr>
        <sz val="11"/>
        <rFont val="Calibri"/>
        <family val="2"/>
      </rPr>
      <t>11</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</si>
  <si>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t>
    </r>
    <r>
      <rPr>
        <sz val="11"/>
        <color theme="1"/>
        <rFont val="Calibri"/>
        <family val="2"/>
      </rPr>
      <t xml:space="preserve"> </t>
    </r>
    <r>
      <rPr>
        <sz val="11"/>
        <color theme="1"/>
        <rFont val="宋体"/>
        <charset val="134"/>
      </rPr>
      <t>混合口味</t>
    </r>
    <r>
      <rPr>
        <sz val="11"/>
        <color theme="1"/>
        <rFont val="Calibri"/>
        <family val="2"/>
      </rPr>
      <t>11</t>
    </r>
    <r>
      <rPr>
        <sz val="11"/>
        <color theme="1"/>
        <rFont val="宋体"/>
        <charset val="134"/>
      </rPr>
      <t>袋</t>
    </r>
  </si>
  <si>
    <t>http://item.jd.com/10096646274494.html</t>
  </si>
  <si>
    <r>
      <rPr>
        <sz val="11"/>
        <rFont val="宋体"/>
        <charset val="134"/>
      </rPr>
      <t>卡士宝贝第二餐原味</t>
    </r>
    <r>
      <rPr>
        <sz val="11"/>
        <rFont val="Calibri"/>
        <family val="2"/>
      </rPr>
      <t>85g×8</t>
    </r>
    <r>
      <rPr>
        <sz val="11"/>
        <rFont val="宋体"/>
        <charset val="134"/>
      </rPr>
      <t>袋</t>
    </r>
  </si>
  <si>
    <r>
      <rPr>
        <sz val="11"/>
        <color theme="1"/>
        <rFont val="宋体"/>
        <charset val="134"/>
      </rPr>
      <t>卡士宝贝第二餐原味</t>
    </r>
    <r>
      <rPr>
        <sz val="11"/>
        <color theme="1"/>
        <rFont val="Calibri"/>
        <family val="2"/>
      </rPr>
      <t>85g×8</t>
    </r>
    <r>
      <rPr>
        <sz val="11"/>
        <color theme="1"/>
        <rFont val="宋体"/>
        <charset val="134"/>
      </rPr>
      <t>袋</t>
    </r>
  </si>
  <si>
    <t>http://item.jd.com/10115461622609.html</t>
  </si>
  <si>
    <t>http://item.jd.com/10095713779762.html</t>
  </si>
  <si>
    <r>
      <rPr>
        <sz val="11"/>
        <rFont val="宋体"/>
        <charset val="134"/>
      </rPr>
      <t>卡士儿童酸奶宝贝第二餐</t>
    </r>
    <r>
      <rPr>
        <sz val="11"/>
        <rFont val="Calibri"/>
        <family val="2"/>
      </rPr>
      <t>85g</t>
    </r>
    <r>
      <rPr>
        <sz val="11"/>
        <rFont val="宋体"/>
        <charset val="134"/>
      </rPr>
      <t>酸牛奶幼儿佐餐零食低温奶原味</t>
    </r>
    <r>
      <rPr>
        <sz val="11"/>
        <rFont val="Calibri"/>
        <family val="2"/>
      </rPr>
      <t xml:space="preserve"> </t>
    </r>
    <r>
      <rPr>
        <sz val="11"/>
        <rFont val="宋体"/>
        <charset val="134"/>
      </rPr>
      <t>原味无蔗糖</t>
    </r>
    <r>
      <rPr>
        <sz val="11"/>
        <rFont val="Calibri"/>
        <family val="2"/>
      </rPr>
      <t xml:space="preserve"> </t>
    </r>
    <r>
      <rPr>
        <sz val="11"/>
        <rFont val="宋体"/>
        <charset val="134"/>
      </rPr>
      <t>宝贝第二餐</t>
    </r>
    <r>
      <rPr>
        <sz val="11"/>
        <rFont val="Calibri"/>
        <family val="2"/>
      </rPr>
      <t>*3</t>
    </r>
    <r>
      <rPr>
        <sz val="11"/>
        <rFont val="宋体"/>
        <charset val="134"/>
      </rPr>
      <t>袋</t>
    </r>
  </si>
  <si>
    <r>
      <rPr>
        <sz val="11"/>
        <color theme="1"/>
        <rFont val="宋体"/>
        <charset val="134"/>
      </rPr>
      <t>卡士儿童酸奶宝贝第二餐</t>
    </r>
    <r>
      <rPr>
        <sz val="11"/>
        <color theme="1"/>
        <rFont val="Calibri"/>
        <family val="2"/>
      </rPr>
      <t>85g</t>
    </r>
    <r>
      <rPr>
        <sz val="11"/>
        <color theme="1"/>
        <rFont val="宋体"/>
        <charset val="134"/>
      </rPr>
      <t>酸牛奶幼儿佐餐零食低温奶原味</t>
    </r>
    <r>
      <rPr>
        <sz val="11"/>
        <color theme="1"/>
        <rFont val="Calibri"/>
        <family val="2"/>
      </rPr>
      <t xml:space="preserve"> </t>
    </r>
    <r>
      <rPr>
        <sz val="11"/>
        <color theme="1"/>
        <rFont val="宋体"/>
        <charset val="134"/>
      </rPr>
      <t>原味无蔗糖</t>
    </r>
    <r>
      <rPr>
        <sz val="11"/>
        <color theme="1"/>
        <rFont val="Calibri"/>
        <family val="2"/>
      </rPr>
      <t xml:space="preserve"> </t>
    </r>
    <r>
      <rPr>
        <sz val="11"/>
        <color theme="1"/>
        <rFont val="宋体"/>
        <charset val="134"/>
      </rPr>
      <t>宝贝第二餐</t>
    </r>
    <r>
      <rPr>
        <sz val="11"/>
        <color theme="1"/>
        <rFont val="Calibri"/>
        <family val="2"/>
      </rPr>
      <t>*3</t>
    </r>
    <r>
      <rPr>
        <sz val="11"/>
        <color theme="1"/>
        <rFont val="宋体"/>
        <charset val="134"/>
      </rPr>
      <t>袋</t>
    </r>
  </si>
  <si>
    <t>http://item.jd.com/10096646274509.html</t>
  </si>
  <si>
    <r>
      <rPr>
        <sz val="11"/>
        <rFont val="宋体"/>
        <charset val="134"/>
      </rPr>
      <t>卡士宝贝第二餐草莓味</t>
    </r>
    <r>
      <rPr>
        <sz val="11"/>
        <rFont val="Calibri"/>
        <family val="2"/>
      </rPr>
      <t>12</t>
    </r>
    <r>
      <rPr>
        <sz val="11"/>
        <rFont val="宋体"/>
        <charset val="134"/>
      </rPr>
      <t>袋礼盒装</t>
    </r>
  </si>
  <si>
    <r>
      <rPr>
        <sz val="11"/>
        <color theme="1"/>
        <rFont val="宋体"/>
        <charset val="134"/>
      </rPr>
      <t>卡士宝贝第二餐草莓味</t>
    </r>
    <r>
      <rPr>
        <sz val="11"/>
        <color theme="1"/>
        <rFont val="Calibri"/>
        <family val="2"/>
      </rPr>
      <t>12</t>
    </r>
    <r>
      <rPr>
        <sz val="11"/>
        <color theme="1"/>
        <rFont val="宋体"/>
        <charset val="134"/>
      </rPr>
      <t>袋礼盒装</t>
    </r>
  </si>
  <si>
    <t>http://item.jd.com/10110102148596.html</t>
  </si>
  <si>
    <r>
      <rPr>
        <sz val="11"/>
        <rFont val="宋体"/>
        <charset val="134"/>
      </rPr>
      <t>原味</t>
    </r>
    <r>
      <rPr>
        <sz val="11"/>
        <rFont val="Calibri"/>
        <family val="2"/>
      </rPr>
      <t>0</t>
    </r>
    <r>
      <rPr>
        <sz val="11"/>
        <rFont val="宋体"/>
        <charset val="134"/>
      </rPr>
      <t>添加儿童酸奶</t>
    </r>
    <r>
      <rPr>
        <sz val="11"/>
        <rFont val="Calibri"/>
        <family val="2"/>
      </rPr>
      <t>0</t>
    </r>
    <r>
      <rPr>
        <sz val="11"/>
        <rFont val="宋体"/>
        <charset val="134"/>
      </rPr>
      <t>蔗糖</t>
    </r>
    <r>
      <rPr>
        <sz val="11"/>
        <rFont val="Calibri"/>
        <family val="2"/>
      </rPr>
      <t>85g*6</t>
    </r>
    <r>
      <rPr>
        <sz val="11"/>
        <rFont val="宋体"/>
        <charset val="134"/>
      </rPr>
      <t>袋</t>
    </r>
  </si>
  <si>
    <r>
      <rPr>
        <sz val="11"/>
        <color theme="1"/>
        <rFont val="宋体"/>
        <charset val="134"/>
      </rPr>
      <t>原味</t>
    </r>
    <r>
      <rPr>
        <sz val="11"/>
        <color theme="1"/>
        <rFont val="Calibri"/>
        <family val="2"/>
      </rPr>
      <t>0</t>
    </r>
    <r>
      <rPr>
        <sz val="11"/>
        <color theme="1"/>
        <rFont val="宋体"/>
        <charset val="134"/>
      </rPr>
      <t>添加儿童酸奶</t>
    </r>
    <r>
      <rPr>
        <sz val="11"/>
        <color theme="1"/>
        <rFont val="Calibri"/>
        <family val="2"/>
      </rPr>
      <t>0</t>
    </r>
    <r>
      <rPr>
        <sz val="11"/>
        <color theme="1"/>
        <rFont val="宋体"/>
        <charset val="134"/>
      </rPr>
      <t>蔗糖</t>
    </r>
    <r>
      <rPr>
        <sz val="11"/>
        <color theme="1"/>
        <rFont val="Calibri"/>
        <family val="2"/>
      </rPr>
      <t>85g*6</t>
    </r>
    <r>
      <rPr>
        <sz val="11"/>
        <color theme="1"/>
        <rFont val="宋体"/>
        <charset val="134"/>
      </rPr>
      <t>袋</t>
    </r>
  </si>
  <si>
    <t>http://item.jd.com/10110384528196.html</t>
  </si>
  <si>
    <r>
      <rPr>
        <sz val="11"/>
        <rFont val="宋体"/>
        <charset val="134"/>
      </rPr>
      <t>卡士宝贝第二餐</t>
    </r>
    <r>
      <rPr>
        <sz val="11"/>
        <rFont val="Calibri"/>
        <family val="2"/>
      </rPr>
      <t xml:space="preserve"> </t>
    </r>
    <r>
      <rPr>
        <sz val="11"/>
        <rFont val="宋体"/>
        <charset val="134"/>
      </rPr>
      <t>山楂鸡内金</t>
    </r>
    <r>
      <rPr>
        <sz val="11"/>
        <rFont val="Calibri"/>
        <family val="2"/>
      </rPr>
      <t>8</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</si>
  <si>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山楂鸡内金</t>
    </r>
    <r>
      <rPr>
        <sz val="11"/>
        <color theme="1"/>
        <rFont val="Calibri"/>
        <family val="2"/>
      </rPr>
      <t>8</t>
    </r>
    <r>
      <rPr>
        <sz val="11"/>
        <color theme="1"/>
        <rFont val="宋体"/>
        <charset val="134"/>
      </rPr>
      <t>袋</t>
    </r>
  </si>
  <si>
    <t>http://item.jd.com/10109779462168.html</t>
  </si>
  <si>
    <t>http://item.jd.com/10115557608076.html</t>
  </si>
  <si>
    <t>http://item.jd.com/10118777332153.html</t>
  </si>
  <si>
    <t>http://item.jd.com/10108847034213.html</t>
  </si>
  <si>
    <r>
      <rPr>
        <sz val="11"/>
        <rFont val="宋体"/>
        <charset val="134"/>
      </rPr>
      <t>卡士</t>
    </r>
    <r>
      <rPr>
        <sz val="11"/>
        <rFont val="Calibri"/>
        <family val="2"/>
      </rPr>
      <t xml:space="preserve"> </t>
    </r>
    <r>
      <rPr>
        <sz val="11"/>
        <rFont val="宋体"/>
        <charset val="134"/>
      </rPr>
      <t>宝贝第二餐原味</t>
    </r>
    <r>
      <rPr>
        <sz val="11"/>
        <rFont val="Calibri"/>
        <family val="2"/>
      </rPr>
      <t>85g×11</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</si>
  <si>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宝贝第二餐原味</t>
    </r>
    <r>
      <rPr>
        <sz val="11"/>
        <color theme="1"/>
        <rFont val="Calibri"/>
        <family val="2"/>
      </rPr>
      <t>85g×11</t>
    </r>
    <r>
      <rPr>
        <sz val="11"/>
        <color theme="1"/>
        <rFont val="宋体"/>
        <charset val="134"/>
      </rPr>
      <t>袋</t>
    </r>
  </si>
  <si>
    <t>http://item.jd.com/10110030673955.html</t>
  </si>
  <si>
    <r>
      <rPr>
        <sz val="11"/>
        <rFont val="宋体"/>
        <charset val="134"/>
      </rPr>
      <t>卡士</t>
    </r>
    <r>
      <rPr>
        <sz val="11"/>
        <rFont val="Calibri"/>
        <family val="2"/>
      </rPr>
      <t xml:space="preserve"> </t>
    </r>
    <r>
      <rPr>
        <sz val="11"/>
        <rFont val="宋体"/>
        <charset val="134"/>
      </rPr>
      <t>宝贝第二餐</t>
    </r>
    <r>
      <rPr>
        <sz val="11"/>
        <rFont val="Calibri"/>
        <family val="2"/>
      </rPr>
      <t xml:space="preserve"> </t>
    </r>
    <r>
      <rPr>
        <sz val="11"/>
        <rFont val="宋体"/>
        <charset val="134"/>
      </rPr>
      <t>原味</t>
    </r>
    <r>
      <rPr>
        <sz val="11"/>
        <rFont val="Calibri"/>
        <family val="2"/>
      </rPr>
      <t xml:space="preserve"> 85g×4</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</si>
  <si>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t>
    </r>
    <r>
      <rPr>
        <sz val="11"/>
        <color theme="1"/>
        <rFont val="Calibri"/>
        <family val="2"/>
      </rPr>
      <t xml:space="preserve"> </t>
    </r>
    <r>
      <rPr>
        <sz val="11"/>
        <color theme="1"/>
        <rFont val="宋体"/>
        <charset val="134"/>
      </rPr>
      <t>原味</t>
    </r>
    <r>
      <rPr>
        <sz val="11"/>
        <color theme="1"/>
        <rFont val="Calibri"/>
        <family val="2"/>
      </rPr>
      <t xml:space="preserve"> 85g×4</t>
    </r>
    <r>
      <rPr>
        <sz val="11"/>
        <color theme="1"/>
        <rFont val="宋体"/>
        <charset val="134"/>
      </rPr>
      <t>袋</t>
    </r>
  </si>
  <si>
    <t>http://item.jd.com/10109779462175.html</t>
  </si>
  <si>
    <r>
      <rPr>
        <sz val="11"/>
        <rFont val="宋体"/>
        <charset val="134"/>
      </rPr>
      <t>卡士</t>
    </r>
    <r>
      <rPr>
        <sz val="11"/>
        <rFont val="Calibri"/>
        <family val="2"/>
      </rPr>
      <t xml:space="preserve"> </t>
    </r>
    <r>
      <rPr>
        <sz val="11"/>
        <rFont val="宋体"/>
        <charset val="134"/>
      </rPr>
      <t>宝贝第二餐混合口味</t>
    </r>
    <r>
      <rPr>
        <sz val="11"/>
        <rFont val="Calibri"/>
        <family val="2"/>
      </rPr>
      <t>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</si>
  <si>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宝贝第二餐混合口味</t>
    </r>
    <r>
      <rPr>
        <sz val="11"/>
        <color theme="1"/>
        <rFont val="Calibri"/>
        <family val="2"/>
      </rPr>
      <t>6</t>
    </r>
    <r>
      <rPr>
        <sz val="11"/>
        <color theme="1"/>
        <rFont val="宋体"/>
        <charset val="134"/>
      </rPr>
      <t>袋</t>
    </r>
  </si>
  <si>
    <t>http://item.jd.com/10110383806567.html</t>
  </si>
  <si>
    <r>
      <rPr>
        <sz val="11"/>
        <rFont val="宋体"/>
        <charset val="134"/>
      </rPr>
      <t>卡士宝贝第二餐</t>
    </r>
    <r>
      <rPr>
        <sz val="11"/>
        <rFont val="Calibri"/>
        <family val="2"/>
      </rPr>
      <t xml:space="preserve"> </t>
    </r>
    <r>
      <rPr>
        <sz val="11"/>
        <rFont val="宋体"/>
        <charset val="134"/>
      </rPr>
      <t>原味</t>
    </r>
    <r>
      <rPr>
        <sz val="11"/>
        <rFont val="Calibri"/>
        <family val="2"/>
      </rPr>
      <t xml:space="preserve"> 85g×6</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</si>
  <si>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原味</t>
    </r>
    <r>
      <rPr>
        <sz val="11"/>
        <color theme="1"/>
        <rFont val="Calibri"/>
        <family val="2"/>
      </rPr>
      <t xml:space="preserve"> 85g×6</t>
    </r>
    <r>
      <rPr>
        <sz val="11"/>
        <color theme="1"/>
        <rFont val="宋体"/>
        <charset val="134"/>
      </rPr>
      <t>袋</t>
    </r>
  </si>
  <si>
    <t>http://item.jd.com/10177298227638.html</t>
  </si>
  <si>
    <r>
      <rPr>
        <sz val="11"/>
        <rFont val="宋体"/>
        <charset val="134"/>
      </rPr>
      <t>卡士宝贝第二餐酸奶</t>
    </r>
    <r>
      <rPr>
        <sz val="11"/>
        <rFont val="Calibri"/>
        <family val="2"/>
      </rPr>
      <t>8</t>
    </r>
    <r>
      <rPr>
        <sz val="11"/>
        <rFont val="宋体"/>
        <charset val="134"/>
      </rPr>
      <t>袋</t>
    </r>
  </si>
  <si>
    <r>
      <rPr>
        <sz val="11"/>
        <color theme="1"/>
        <rFont val="宋体"/>
        <charset val="134"/>
      </rPr>
      <t>卡士宝贝第二餐酸奶</t>
    </r>
    <r>
      <rPr>
        <sz val="11"/>
        <color theme="1"/>
        <rFont val="Calibri"/>
        <family val="2"/>
      </rPr>
      <t>8</t>
    </r>
    <r>
      <rPr>
        <sz val="11"/>
        <color theme="1"/>
        <rFont val="宋体"/>
        <charset val="134"/>
      </rPr>
      <t>袋</t>
    </r>
  </si>
  <si>
    <t>http://item.jd.com/10115273679856.html</t>
  </si>
  <si>
    <t>http://item.jd.com/10110383806570.html</t>
  </si>
  <si>
    <r>
      <rPr>
        <sz val="11"/>
        <rFont val="宋体"/>
        <charset val="134"/>
      </rPr>
      <t>卡士宝贝第二餐</t>
    </r>
    <r>
      <rPr>
        <sz val="11"/>
        <rFont val="Calibri"/>
        <family val="2"/>
      </rPr>
      <t xml:space="preserve"> </t>
    </r>
    <r>
      <rPr>
        <sz val="11"/>
        <rFont val="宋体"/>
        <charset val="134"/>
      </rPr>
      <t>山楂鸡内金</t>
    </r>
    <r>
      <rPr>
        <sz val="11"/>
        <rFont val="Calibri"/>
        <family val="2"/>
      </rPr>
      <t>6</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</si>
  <si>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山楂鸡内金</t>
    </r>
    <r>
      <rPr>
        <sz val="11"/>
        <color theme="1"/>
        <rFont val="Calibri"/>
        <family val="2"/>
      </rPr>
      <t>6</t>
    </r>
    <r>
      <rPr>
        <sz val="11"/>
        <color theme="1"/>
        <rFont val="宋体"/>
        <charset val="134"/>
      </rPr>
      <t>袋</t>
    </r>
  </si>
  <si>
    <t>http://item.jd.com/10092577706701.html</t>
  </si>
  <si>
    <r>
      <rPr>
        <sz val="11"/>
        <rFont val="宋体"/>
        <charset val="134"/>
      </rPr>
      <t>卡士宝贝第二餐（西梅味）</t>
    </r>
    <r>
      <rPr>
        <sz val="11"/>
        <rFont val="Calibri"/>
        <family val="2"/>
      </rPr>
      <t>*3</t>
    </r>
    <r>
      <rPr>
        <sz val="11"/>
        <rFont val="宋体"/>
        <charset val="134"/>
      </rPr>
      <t>袋</t>
    </r>
  </si>
  <si>
    <r>
      <rPr>
        <sz val="11"/>
        <color theme="1"/>
        <rFont val="宋体"/>
        <charset val="134"/>
      </rPr>
      <t>卡士宝贝第二餐（西梅味）</t>
    </r>
    <r>
      <rPr>
        <sz val="11"/>
        <color theme="1"/>
        <rFont val="Calibri"/>
        <family val="2"/>
      </rPr>
      <t>*3</t>
    </r>
    <r>
      <rPr>
        <sz val="11"/>
        <color theme="1"/>
        <rFont val="宋体"/>
        <charset val="134"/>
      </rPr>
      <t>袋</t>
    </r>
  </si>
  <si>
    <t>http://item.jd.com/10177298227642.html</t>
  </si>
  <si>
    <t>http://item.jd.com/10109260108361.html</t>
  </si>
  <si>
    <r>
      <rPr>
        <sz val="11"/>
        <rFont val="宋体"/>
        <charset val="134"/>
      </rPr>
      <t>宝宝原味</t>
    </r>
    <r>
      <rPr>
        <sz val="11"/>
        <rFont val="Calibri"/>
        <family val="2"/>
      </rPr>
      <t>0</t>
    </r>
    <r>
      <rPr>
        <sz val="11"/>
        <rFont val="宋体"/>
        <charset val="134"/>
      </rPr>
      <t>添加酸奶</t>
    </r>
    <r>
      <rPr>
        <sz val="11"/>
        <rFont val="Calibri"/>
        <family val="2"/>
      </rPr>
      <t>85g*6</t>
    </r>
    <r>
      <rPr>
        <sz val="11"/>
        <rFont val="宋体"/>
        <charset val="134"/>
      </rPr>
      <t>袋</t>
    </r>
  </si>
  <si>
    <r>
      <rPr>
        <sz val="11"/>
        <color theme="1"/>
        <rFont val="宋体"/>
        <charset val="134"/>
      </rPr>
      <t>宝宝原味</t>
    </r>
    <r>
      <rPr>
        <sz val="11"/>
        <color theme="1"/>
        <rFont val="Calibri"/>
        <family val="2"/>
      </rPr>
      <t>0</t>
    </r>
    <r>
      <rPr>
        <sz val="11"/>
        <color theme="1"/>
        <rFont val="宋体"/>
        <charset val="134"/>
      </rPr>
      <t>添加酸奶</t>
    </r>
    <r>
      <rPr>
        <sz val="11"/>
        <color theme="1"/>
        <rFont val="Calibri"/>
        <family val="2"/>
      </rPr>
      <t>85g*6</t>
    </r>
    <r>
      <rPr>
        <sz val="11"/>
        <color theme="1"/>
        <rFont val="宋体"/>
        <charset val="134"/>
      </rPr>
      <t>袋</t>
    </r>
  </si>
  <si>
    <t>http://item.jd.com/10110384528195.html</t>
  </si>
  <si>
    <r>
      <rPr>
        <sz val="11"/>
        <rFont val="宋体"/>
        <charset val="134"/>
      </rPr>
      <t>卡士宝贝第二餐</t>
    </r>
    <r>
      <rPr>
        <sz val="11"/>
        <rFont val="Calibri"/>
        <family val="2"/>
      </rPr>
      <t xml:space="preserve"> </t>
    </r>
    <r>
      <rPr>
        <sz val="11"/>
        <rFont val="宋体"/>
        <charset val="134"/>
      </rPr>
      <t>草莓蓝莓味</t>
    </r>
    <r>
      <rPr>
        <sz val="11"/>
        <rFont val="Calibri"/>
        <family val="2"/>
      </rPr>
      <t>8</t>
    </r>
    <r>
      <rPr>
        <sz val="11"/>
        <rFont val="宋体"/>
        <charset val="134"/>
      </rPr>
      <t>袋</t>
    </r>
  </si>
  <si>
    <r>
      <rPr>
        <sz val="11"/>
        <color theme="1"/>
        <rFont val="宋体"/>
        <charset val="134"/>
      </rPr>
      <t>卡士宝贝第二餐</t>
    </r>
    <r>
      <rPr>
        <sz val="11"/>
        <color theme="1"/>
        <rFont val="Calibri"/>
        <family val="2"/>
      </rPr>
      <t xml:space="preserve"> </t>
    </r>
    <r>
      <rPr>
        <sz val="11"/>
        <color theme="1"/>
        <rFont val="宋体"/>
        <charset val="134"/>
      </rPr>
      <t>草莓蓝莓味</t>
    </r>
    <r>
      <rPr>
        <sz val="11"/>
        <color theme="1"/>
        <rFont val="Calibri"/>
        <family val="2"/>
      </rPr>
      <t>8</t>
    </r>
    <r>
      <rPr>
        <sz val="11"/>
        <color theme="1"/>
        <rFont val="宋体"/>
        <charset val="134"/>
      </rPr>
      <t>袋</t>
    </r>
  </si>
  <si>
    <t>http://item.jd.com/10108846958208.html</t>
  </si>
  <si>
    <t>http://item.jd.com/10118777332155.html</t>
  </si>
  <si>
    <t>http://item.jd.com/10096646274504.html</t>
  </si>
  <si>
    <r>
      <rPr>
        <sz val="11"/>
        <rFont val="宋体"/>
        <charset val="134"/>
      </rPr>
      <t>卡士宝贝第二餐</t>
    </r>
    <r>
      <rPr>
        <sz val="11"/>
        <rFont val="Calibri"/>
        <family val="2"/>
      </rPr>
      <t>85g×8</t>
    </r>
    <r>
      <rPr>
        <sz val="11"/>
        <rFont val="宋体"/>
        <charset val="134"/>
      </rPr>
      <t>袋</t>
    </r>
  </si>
  <si>
    <r>
      <rPr>
        <sz val="11"/>
        <color theme="1"/>
        <rFont val="宋体"/>
        <charset val="134"/>
      </rPr>
      <t>卡士宝贝第二餐</t>
    </r>
    <r>
      <rPr>
        <sz val="11"/>
        <color theme="1"/>
        <rFont val="Calibri"/>
        <family val="2"/>
      </rPr>
      <t>85g×8</t>
    </r>
    <r>
      <rPr>
        <sz val="11"/>
        <color theme="1"/>
        <rFont val="宋体"/>
        <charset val="134"/>
      </rPr>
      <t>袋</t>
    </r>
  </si>
  <si>
    <t>http://item.jd.com/10177298227648.html</t>
  </si>
  <si>
    <r>
      <rPr>
        <sz val="11"/>
        <rFont val="宋体"/>
        <charset val="134"/>
      </rPr>
      <t>卡士宝贝第二餐草莓味</t>
    </r>
    <r>
      <rPr>
        <sz val="11"/>
        <rFont val="Calibri"/>
        <family val="2"/>
      </rPr>
      <t>85g×4</t>
    </r>
    <r>
      <rPr>
        <sz val="11"/>
        <rFont val="宋体"/>
        <charset val="134"/>
      </rPr>
      <t>袋</t>
    </r>
  </si>
  <si>
    <r>
      <rPr>
        <sz val="11"/>
        <color theme="1"/>
        <rFont val="宋体"/>
        <charset val="134"/>
      </rPr>
      <t>卡士宝贝第二餐草莓味</t>
    </r>
    <r>
      <rPr>
        <sz val="11"/>
        <color theme="1"/>
        <rFont val="Calibri"/>
        <family val="2"/>
      </rPr>
      <t>85g×4</t>
    </r>
    <r>
      <rPr>
        <sz val="11"/>
        <color theme="1"/>
        <rFont val="宋体"/>
        <charset val="134"/>
      </rPr>
      <t>袋</t>
    </r>
  </si>
  <si>
    <t>http://item.jd.com/10115557608078.html</t>
  </si>
  <si>
    <t>http://item.jd.com/10053633679688.html</t>
  </si>
  <si>
    <t>http://item.jd.com/10115273679851.html</t>
  </si>
  <si>
    <r>
      <rPr>
        <sz val="11"/>
        <rFont val="宋体"/>
        <charset val="134"/>
      </rPr>
      <t>卡士</t>
    </r>
    <r>
      <rPr>
        <sz val="11"/>
        <rFont val="Calibri"/>
        <family val="2"/>
      </rPr>
      <t xml:space="preserve"> </t>
    </r>
    <r>
      <rPr>
        <sz val="11"/>
        <rFont val="宋体"/>
        <charset val="134"/>
      </rPr>
      <t>宝贝第二餐</t>
    </r>
    <r>
      <rPr>
        <sz val="11"/>
        <rFont val="Calibri"/>
        <family val="2"/>
      </rPr>
      <t xml:space="preserve"> </t>
    </r>
    <r>
      <rPr>
        <sz val="11"/>
        <rFont val="宋体"/>
        <charset val="134"/>
      </rPr>
      <t>原味</t>
    </r>
    <r>
      <rPr>
        <sz val="11"/>
        <rFont val="Calibri"/>
        <family val="2"/>
      </rPr>
      <t xml:space="preserve"> 85g×6</t>
    </r>
    <r>
      <rPr>
        <sz val="11"/>
        <rFont val="宋体"/>
        <charset val="134"/>
      </rPr>
      <t>袋</t>
    </r>
  </si>
  <si>
    <r>
      <rPr>
        <sz val="11"/>
        <color theme="1"/>
        <rFont val="宋体"/>
        <charset val="134"/>
      </rPr>
      <t>卡士</t>
    </r>
    <r>
      <rPr>
        <sz val="11"/>
        <color theme="1"/>
        <rFont val="Calibri"/>
        <family val="2"/>
      </rPr>
      <t xml:space="preserve"> </t>
    </r>
    <r>
      <rPr>
        <sz val="11"/>
        <color theme="1"/>
        <rFont val="宋体"/>
        <charset val="134"/>
      </rPr>
      <t>宝贝第二餐</t>
    </r>
    <r>
      <rPr>
        <sz val="11"/>
        <color theme="1"/>
        <rFont val="Calibri"/>
        <family val="2"/>
      </rPr>
      <t xml:space="preserve"> </t>
    </r>
    <r>
      <rPr>
        <sz val="11"/>
        <color theme="1"/>
        <rFont val="宋体"/>
        <charset val="134"/>
      </rPr>
      <t>原味</t>
    </r>
    <r>
      <rPr>
        <sz val="11"/>
        <color theme="1"/>
        <rFont val="Calibri"/>
        <family val="2"/>
      </rPr>
      <t xml:space="preserve"> 85g×6</t>
    </r>
    <r>
      <rPr>
        <sz val="11"/>
        <color theme="1"/>
        <rFont val="宋体"/>
        <charset val="134"/>
      </rPr>
      <t>袋</t>
    </r>
  </si>
  <si>
    <t>http://item.jd.com/10096646274500.html</t>
  </si>
  <si>
    <t>http://item.jd.com/10108844859575.html</t>
  </si>
  <si>
    <t>http://item.jd.com/10110102148595.html</t>
  </si>
  <si>
    <r>
      <rPr>
        <sz val="11"/>
        <rFont val="宋体"/>
        <charset val="134"/>
      </rPr>
      <t>宝宝低温原味鸡内金酸奶</t>
    </r>
    <r>
      <rPr>
        <sz val="11"/>
        <rFont val="Calibri"/>
        <family val="2"/>
      </rPr>
      <t>85g*6</t>
    </r>
    <r>
      <rPr>
        <sz val="11"/>
        <rFont val="宋体"/>
        <charset val="134"/>
      </rPr>
      <t>袋</t>
    </r>
  </si>
  <si>
    <r>
      <rPr>
        <sz val="11"/>
        <color theme="1"/>
        <rFont val="宋体"/>
        <charset val="134"/>
      </rPr>
      <t>宝宝低温原味鸡内金酸奶</t>
    </r>
    <r>
      <rPr>
        <sz val="11"/>
        <color theme="1"/>
        <rFont val="Calibri"/>
        <family val="2"/>
      </rPr>
      <t>85g*6</t>
    </r>
    <r>
      <rPr>
        <sz val="11"/>
        <color theme="1"/>
        <rFont val="宋体"/>
        <charset val="134"/>
      </rPr>
      <t>袋</t>
    </r>
  </si>
  <si>
    <t>http://item.jd.com/10058950082109.html</t>
  </si>
  <si>
    <t>81.76</t>
  </si>
  <si>
    <t>http://item.jd.com/10177298227644.html</t>
  </si>
  <si>
    <r>
      <rPr>
        <sz val="11"/>
        <rFont val="宋体"/>
        <charset val="134"/>
      </rPr>
      <t>卡士宝贝第二餐西梅味</t>
    </r>
    <r>
      <rPr>
        <sz val="11"/>
        <rFont val="Calibri"/>
        <family val="2"/>
      </rPr>
      <t>85g×4</t>
    </r>
    <r>
      <rPr>
        <sz val="11"/>
        <rFont val="宋体"/>
        <charset val="134"/>
      </rPr>
      <t>袋</t>
    </r>
  </si>
  <si>
    <r>
      <rPr>
        <sz val="11"/>
        <color theme="1"/>
        <rFont val="宋体"/>
        <charset val="134"/>
      </rPr>
      <t>卡士宝贝第二餐西梅味</t>
    </r>
    <r>
      <rPr>
        <sz val="11"/>
        <color theme="1"/>
        <rFont val="Calibri"/>
        <family val="2"/>
      </rPr>
      <t>85g×4</t>
    </r>
    <r>
      <rPr>
        <sz val="11"/>
        <color theme="1"/>
        <rFont val="宋体"/>
        <charset val="134"/>
      </rPr>
      <t>袋</t>
    </r>
  </si>
  <si>
    <t>http://item.jd.com/10096646274493.html</t>
  </si>
  <si>
    <t>41.1</t>
  </si>
  <si>
    <r>
      <rPr>
        <sz val="11"/>
        <rFont val="宋体"/>
        <charset val="134"/>
      </rPr>
      <t>卡士宝贝第二餐原味</t>
    </r>
    <r>
      <rPr>
        <sz val="11"/>
        <rFont val="Calibri"/>
        <family val="2"/>
      </rPr>
      <t>85g×4</t>
    </r>
    <r>
      <rPr>
        <sz val="11"/>
        <rFont val="宋体"/>
        <charset val="134"/>
      </rPr>
      <t>袋</t>
    </r>
  </si>
  <si>
    <r>
      <rPr>
        <sz val="11"/>
        <color theme="1"/>
        <rFont val="宋体"/>
        <charset val="134"/>
      </rPr>
      <t>卡士宝贝第二餐原味</t>
    </r>
    <r>
      <rPr>
        <sz val="11"/>
        <color theme="1"/>
        <rFont val="Calibri"/>
        <family val="2"/>
      </rPr>
      <t>85g×4</t>
    </r>
    <r>
      <rPr>
        <sz val="11"/>
        <color theme="1"/>
        <rFont val="宋体"/>
        <charset val="134"/>
      </rPr>
      <t>袋</t>
    </r>
  </si>
  <si>
    <t>http://item.jd.com/10096646274501.html</t>
  </si>
  <si>
    <r>
      <rPr>
        <sz val="11"/>
        <rFont val="宋体"/>
        <charset val="134"/>
      </rPr>
      <t>卡士宝贝第二餐草莓味</t>
    </r>
    <r>
      <rPr>
        <sz val="11"/>
        <rFont val="Calibri"/>
        <family val="2"/>
      </rPr>
      <t>85g×8</t>
    </r>
    <r>
      <rPr>
        <sz val="11"/>
        <rFont val="宋体"/>
        <charset val="134"/>
      </rPr>
      <t>袋</t>
    </r>
  </si>
  <si>
    <r>
      <rPr>
        <sz val="11"/>
        <color theme="1"/>
        <rFont val="宋体"/>
        <charset val="134"/>
      </rPr>
      <t>卡士宝贝第二餐草莓味</t>
    </r>
    <r>
      <rPr>
        <sz val="11"/>
        <color theme="1"/>
        <rFont val="Calibri"/>
        <family val="2"/>
      </rPr>
      <t>85g×8</t>
    </r>
    <r>
      <rPr>
        <sz val="11"/>
        <color theme="1"/>
        <rFont val="宋体"/>
        <charset val="134"/>
      </rPr>
      <t>袋</t>
    </r>
  </si>
  <si>
    <t>http://item.jd.com/10177298227645.html</t>
  </si>
  <si>
    <r>
      <rPr>
        <sz val="11"/>
        <color theme="1"/>
        <rFont val="宋体"/>
        <charset val="134"/>
      </rPr>
      <t>流水休闲食品店</t>
    </r>
  </si>
  <si>
    <t>http://item.jd.com/10204634164789.html</t>
  </si>
  <si>
    <r>
      <rPr>
        <sz val="11"/>
        <rFont val="宋体"/>
        <charset val="134"/>
      </rPr>
      <t>卡士酸奶宝贝第二餐</t>
    </r>
    <r>
      <rPr>
        <sz val="11"/>
        <rFont val="Calibri"/>
        <family val="2"/>
      </rPr>
      <t>85g*6</t>
    </r>
    <r>
      <rPr>
        <sz val="11"/>
        <rFont val="宋体"/>
        <charset val="134"/>
      </rPr>
      <t>袋山楂原味儿童酸牛奶益生菌</t>
    </r>
    <r>
      <rPr>
        <sz val="11"/>
        <rFont val="Calibri"/>
        <family val="2"/>
      </rPr>
      <t xml:space="preserve"> </t>
    </r>
    <r>
      <rPr>
        <sz val="11"/>
        <rFont val="宋体"/>
        <charset val="134"/>
      </rPr>
      <t>原味</t>
    </r>
    <r>
      <rPr>
        <sz val="11"/>
        <rFont val="Calibri"/>
        <family val="2"/>
      </rPr>
      <t>-85g*6</t>
    </r>
    <r>
      <rPr>
        <sz val="11"/>
        <rFont val="宋体"/>
        <charset val="134"/>
      </rPr>
      <t>袋</t>
    </r>
    <r>
      <rPr>
        <sz val="11"/>
        <rFont val="Calibri"/>
        <family val="2"/>
      </rPr>
      <t xml:space="preserve"> </t>
    </r>
    <r>
      <rPr>
        <sz val="11"/>
        <rFont val="宋体"/>
        <charset val="134"/>
      </rPr>
      <t>顺丰包邮</t>
    </r>
  </si>
  <si>
    <r>
      <rPr>
        <sz val="11"/>
        <color theme="1"/>
        <rFont val="宋体"/>
        <charset val="134"/>
      </rPr>
      <t>卡士酸奶宝贝第二餐</t>
    </r>
    <r>
      <rPr>
        <sz val="11"/>
        <color theme="1"/>
        <rFont val="Calibri"/>
        <family val="2"/>
      </rPr>
      <t>85g*6</t>
    </r>
    <r>
      <rPr>
        <sz val="11"/>
        <color theme="1"/>
        <rFont val="宋体"/>
        <charset val="134"/>
      </rPr>
      <t>袋山楂原味儿童酸牛奶益生菌</t>
    </r>
    <r>
      <rPr>
        <sz val="11"/>
        <color theme="1"/>
        <rFont val="Calibri"/>
        <family val="2"/>
      </rPr>
      <t xml:space="preserve"> </t>
    </r>
    <r>
      <rPr>
        <sz val="11"/>
        <color theme="1"/>
        <rFont val="宋体"/>
        <charset val="134"/>
      </rPr>
      <t>原味</t>
    </r>
    <r>
      <rPr>
        <sz val="11"/>
        <color theme="1"/>
        <rFont val="Calibri"/>
        <family val="2"/>
      </rPr>
      <t>-85g*6</t>
    </r>
    <r>
      <rPr>
        <sz val="11"/>
        <color theme="1"/>
        <rFont val="宋体"/>
        <charset val="134"/>
      </rPr>
      <t>袋</t>
    </r>
    <r>
      <rPr>
        <sz val="11"/>
        <color theme="1"/>
        <rFont val="Calibri"/>
        <family val="2"/>
      </rPr>
      <t xml:space="preserve"> </t>
    </r>
    <r>
      <rPr>
        <sz val="11"/>
        <color theme="1"/>
        <rFont val="宋体"/>
        <charset val="134"/>
      </rPr>
      <t>顺丰包邮</t>
    </r>
  </si>
  <si>
    <t>http://item.jd.com/10118777332154.html</t>
  </si>
  <si>
    <t>http://item.jd.com/10096646274503.html</t>
  </si>
  <si>
    <r>
      <rPr>
        <sz val="11"/>
        <rFont val="宋体"/>
        <charset val="134"/>
      </rPr>
      <t>卡士宝贝第二餐</t>
    </r>
    <r>
      <rPr>
        <sz val="11"/>
        <rFont val="Calibri"/>
        <family val="2"/>
      </rPr>
      <t>85g×4</t>
    </r>
    <r>
      <rPr>
        <sz val="11"/>
        <rFont val="宋体"/>
        <charset val="134"/>
      </rPr>
      <t>袋</t>
    </r>
  </si>
  <si>
    <r>
      <rPr>
        <sz val="11"/>
        <color theme="1"/>
        <rFont val="宋体"/>
        <charset val="134"/>
      </rPr>
      <t>卡士宝贝第二餐</t>
    </r>
    <r>
      <rPr>
        <sz val="11"/>
        <color theme="1"/>
        <rFont val="Calibri"/>
        <family val="2"/>
      </rPr>
      <t>85g×4</t>
    </r>
    <r>
      <rPr>
        <sz val="11"/>
        <color theme="1"/>
        <rFont val="宋体"/>
        <charset val="134"/>
      </rPr>
      <t>袋</t>
    </r>
  </si>
  <si>
    <t>http://item.jd.com/10115273679853.html</t>
  </si>
  <si>
    <t>http://item.jd.com/10110030673959.html</t>
  </si>
  <si>
    <r>
      <rPr>
        <sz val="11"/>
        <rFont val="宋体"/>
        <charset val="134"/>
      </rPr>
      <t>卡士</t>
    </r>
    <r>
      <rPr>
        <sz val="11"/>
        <rFont val="Calibri"/>
        <family val="2"/>
      </rPr>
      <t xml:space="preserve"> </t>
    </r>
    <r>
      <rPr>
        <sz val="11"/>
        <rFont val="宋体"/>
        <charset val="134"/>
      </rPr>
      <t>宝贝第二餐混合口味</t>
    </r>
    <r>
      <rPr>
        <sz val="11"/>
        <rFont val="Calibri"/>
        <family val="2"/>
      </rPr>
      <t>4</t>
    </r>
    <r>
      <rPr>
        <sz val="11"/>
        <rFont val="宋体"/>
        <charset val="134"/>
      </rPr>
      <t>袋装</t>
    </r>
  </si>
  <si>
    <r>
      <rPr>
        <sz val="11"/>
        <color theme="1"/>
        <rFont val="宋体"/>
        <charset val="134"/>
      </rPr>
      <t>卡士</t>
    </r>
    <r>
      <rPr>
        <sz val="11"/>
        <color theme="1"/>
        <rFont val="Calibri"/>
        <family val="2"/>
      </rPr>
      <t xml:space="preserve"> </t>
    </r>
    <r>
      <rPr>
        <sz val="11"/>
        <color theme="1"/>
        <rFont val="宋体"/>
        <charset val="134"/>
      </rPr>
      <t>宝贝第二餐混合口味</t>
    </r>
    <r>
      <rPr>
        <sz val="11"/>
        <color theme="1"/>
        <rFont val="Calibri"/>
        <family val="2"/>
      </rPr>
      <t>4</t>
    </r>
    <r>
      <rPr>
        <sz val="11"/>
        <color theme="1"/>
        <rFont val="宋体"/>
        <charset val="134"/>
      </rPr>
      <t>袋装</t>
    </r>
  </si>
  <si>
    <t>http://item.jd.com/10135259705074.html</t>
  </si>
  <si>
    <r>
      <rPr>
        <sz val="11"/>
        <rFont val="宋体"/>
        <charset val="134"/>
      </rPr>
      <t>卡士正品卡士宝宝酸奶宝贝第二餐</t>
    </r>
    <r>
      <rPr>
        <sz val="11"/>
        <rFont val="Calibri"/>
        <family val="2"/>
      </rPr>
      <t>85g/</t>
    </r>
    <r>
      <rPr>
        <sz val="11"/>
        <rFont val="宋体"/>
        <charset val="134"/>
      </rPr>
      <t>袋原味西梅苹果草莓蓝莓树莓山楂</t>
    </r>
    <r>
      <rPr>
        <sz val="11"/>
        <rFont val="Calibri"/>
        <family val="2"/>
      </rPr>
      <t xml:space="preserve"> </t>
    </r>
    <r>
      <rPr>
        <sz val="11"/>
        <rFont val="宋体"/>
        <charset val="134"/>
      </rPr>
      <t>宝贝第二餐西梅苹果味</t>
    </r>
    <r>
      <rPr>
        <sz val="11"/>
        <rFont val="Calibri"/>
        <family val="2"/>
      </rPr>
      <t>85g*3</t>
    </r>
    <r>
      <rPr>
        <sz val="11"/>
        <rFont val="宋体"/>
        <charset val="134"/>
      </rPr>
      <t>袋</t>
    </r>
  </si>
  <si>
    <r>
      <rPr>
        <sz val="11"/>
        <color theme="1"/>
        <rFont val="宋体"/>
        <charset val="134"/>
      </rPr>
      <t>卡士正品卡士宝宝酸奶宝贝第二餐</t>
    </r>
    <r>
      <rPr>
        <sz val="11"/>
        <color theme="1"/>
        <rFont val="Calibri"/>
        <family val="2"/>
      </rPr>
      <t>85g/</t>
    </r>
    <r>
      <rPr>
        <sz val="11"/>
        <color theme="1"/>
        <rFont val="宋体"/>
        <charset val="134"/>
      </rPr>
      <t>袋原味西梅苹果草莓蓝莓树莓山楂</t>
    </r>
    <r>
      <rPr>
        <sz val="11"/>
        <color theme="1"/>
        <rFont val="Calibri"/>
        <family val="2"/>
      </rPr>
      <t xml:space="preserve"> </t>
    </r>
    <r>
      <rPr>
        <sz val="11"/>
        <color theme="1"/>
        <rFont val="宋体"/>
        <charset val="134"/>
      </rPr>
      <t>宝贝第二餐西梅苹果味</t>
    </r>
    <r>
      <rPr>
        <sz val="11"/>
        <color theme="1"/>
        <rFont val="Calibri"/>
        <family val="2"/>
      </rPr>
      <t>85g*3</t>
    </r>
    <r>
      <rPr>
        <sz val="11"/>
        <color theme="1"/>
        <rFont val="宋体"/>
        <charset val="134"/>
      </rPr>
      <t>袋</t>
    </r>
  </si>
  <si>
    <t>http://item.jd.com/67357253388.html</t>
  </si>
  <si>
    <t>131</t>
  </si>
  <si>
    <t>67357253388</t>
  </si>
  <si>
    <r>
      <rPr>
        <sz val="11"/>
        <rFont val="宋体"/>
        <charset val="134"/>
      </rPr>
      <t>卡士</t>
    </r>
    <r>
      <rPr>
        <sz val="11"/>
        <rFont val="Calibri"/>
        <family val="2"/>
      </rPr>
      <t xml:space="preserve">CLASSY·KISS </t>
    </r>
    <r>
      <rPr>
        <sz val="11"/>
        <rFont val="宋体"/>
        <charset val="134"/>
      </rPr>
      <t>餐后一小时</t>
    </r>
    <r>
      <rPr>
        <sz val="11"/>
        <rFont val="Calibri"/>
        <family val="2"/>
      </rPr>
      <t xml:space="preserve">250g </t>
    </r>
    <r>
      <rPr>
        <sz val="11"/>
        <rFont val="宋体"/>
        <charset val="134"/>
      </rPr>
      <t>双歧杆菌</t>
    </r>
    <r>
      <rPr>
        <sz val="11"/>
        <rFont val="Calibri"/>
        <family val="2"/>
      </rPr>
      <t xml:space="preserve">C-I </t>
    </r>
    <r>
      <rPr>
        <sz val="11"/>
        <rFont val="宋体"/>
        <charset val="134"/>
      </rPr>
      <t>风味发酵乳</t>
    </r>
    <r>
      <rPr>
        <sz val="11"/>
        <rFont val="Calibri"/>
        <family val="2"/>
      </rPr>
      <t xml:space="preserve"> </t>
    </r>
    <r>
      <rPr>
        <sz val="11"/>
        <rFont val="宋体"/>
        <charset val="134"/>
      </rPr>
      <t>原味</t>
    </r>
    <r>
      <rPr>
        <sz val="11"/>
        <rFont val="Calibri"/>
        <family val="2"/>
      </rPr>
      <t xml:space="preserve"> 12</t>
    </r>
    <r>
      <rPr>
        <sz val="11"/>
        <rFont val="宋体"/>
        <charset val="134"/>
      </rPr>
      <t>瓶</t>
    </r>
  </si>
  <si>
    <t>http://item.jd.com/10204167313151.html</t>
  </si>
  <si>
    <t>28.08</t>
  </si>
  <si>
    <t>10204167313151</t>
  </si>
  <si>
    <r>
      <rPr>
        <sz val="11"/>
        <rFont val="宋体"/>
        <charset val="134"/>
      </rPr>
      <t>卡士</t>
    </r>
    <r>
      <rPr>
        <sz val="11"/>
        <rFont val="Calibri"/>
        <family val="2"/>
      </rPr>
      <t xml:space="preserve">CLASSY·KISS </t>
    </r>
    <r>
      <rPr>
        <sz val="11"/>
        <rFont val="宋体"/>
        <charset val="134"/>
      </rPr>
      <t>零糖酸奶原味</t>
    </r>
    <r>
      <rPr>
        <sz val="11"/>
        <rFont val="Calibri"/>
        <family val="2"/>
      </rPr>
      <t>250g*3</t>
    </r>
    <r>
      <rPr>
        <sz val="11"/>
        <rFont val="宋体"/>
        <charset val="134"/>
      </rPr>
      <t>瓶餐后一小时益生菌低温学生奶</t>
    </r>
    <r>
      <rPr>
        <sz val="11"/>
        <rFont val="Calibri"/>
        <family val="2"/>
      </rPr>
      <t xml:space="preserve"> </t>
    </r>
    <r>
      <rPr>
        <sz val="11"/>
        <rFont val="宋体"/>
        <charset val="134"/>
      </rPr>
      <t>餐后一小时</t>
    </r>
    <r>
      <rPr>
        <sz val="11"/>
        <rFont val="Calibri"/>
        <family val="2"/>
      </rPr>
      <t>250g*1</t>
    </r>
    <r>
      <rPr>
        <sz val="11"/>
        <rFont val="宋体"/>
        <charset val="134"/>
      </rPr>
      <t>瓶</t>
    </r>
    <r>
      <rPr>
        <sz val="11"/>
        <rFont val="Calibri"/>
        <family val="2"/>
      </rPr>
      <t>[</t>
    </r>
    <r>
      <rPr>
        <sz val="11"/>
        <rFont val="宋体"/>
        <charset val="134"/>
      </rPr>
      <t>保质期</t>
    </r>
    <r>
      <rPr>
        <sz val="11"/>
        <rFont val="Calibri"/>
        <family val="2"/>
      </rPr>
      <t>25</t>
    </r>
    <r>
      <rPr>
        <sz val="11"/>
        <rFont val="宋体"/>
        <charset val="134"/>
      </rPr>
      <t>天</t>
    </r>
  </si>
  <si>
    <t>http://item.jd.com/10110731106999.html</t>
  </si>
  <si>
    <t>65.8</t>
  </si>
  <si>
    <t>10110731106999</t>
  </si>
  <si>
    <r>
      <rPr>
        <sz val="11"/>
        <rFont val="宋体"/>
        <charset val="134"/>
      </rPr>
      <t>卡士【顺丰】餐后一小时益生菌</t>
    </r>
    <r>
      <rPr>
        <sz val="11"/>
        <rFont val="Calibri"/>
        <family val="2"/>
      </rPr>
      <t xml:space="preserve"> </t>
    </r>
    <r>
      <rPr>
        <sz val="11"/>
        <rFont val="宋体"/>
        <charset val="134"/>
      </rPr>
      <t>低温</t>
    </r>
    <r>
      <rPr>
        <sz val="11"/>
        <rFont val="Calibri"/>
        <family val="2"/>
      </rPr>
      <t xml:space="preserve"> 0</t>
    </r>
    <r>
      <rPr>
        <sz val="11"/>
        <rFont val="宋体"/>
        <charset val="134"/>
      </rPr>
      <t>蔗糖</t>
    </r>
    <r>
      <rPr>
        <sz val="11"/>
        <rFont val="Calibri"/>
        <family val="2"/>
      </rPr>
      <t xml:space="preserve"> </t>
    </r>
    <r>
      <rPr>
        <sz val="11"/>
        <rFont val="宋体"/>
        <charset val="134"/>
      </rPr>
      <t>酸奶</t>
    </r>
    <r>
      <rPr>
        <sz val="11"/>
        <rFont val="Calibri"/>
        <family val="2"/>
      </rPr>
      <t xml:space="preserve"> </t>
    </r>
    <r>
      <rPr>
        <sz val="11"/>
        <rFont val="宋体"/>
        <charset val="134"/>
      </rPr>
      <t>原味【</t>
    </r>
    <r>
      <rPr>
        <sz val="11"/>
        <rFont val="Calibri"/>
        <family val="2"/>
      </rPr>
      <t>250ml*6</t>
    </r>
    <r>
      <rPr>
        <sz val="11"/>
        <rFont val="宋体"/>
        <charset val="134"/>
      </rPr>
      <t>瓶】</t>
    </r>
  </si>
  <si>
    <t>http://item.jd.com/10110622641821.html</t>
  </si>
  <si>
    <t>130.8</t>
  </si>
  <si>
    <t>10110622641821</t>
  </si>
  <si>
    <r>
      <rPr>
        <sz val="11"/>
        <rFont val="宋体"/>
        <charset val="134"/>
      </rPr>
      <t>卡士【顺丰速发】餐后一小时益生菌</t>
    </r>
    <r>
      <rPr>
        <sz val="11"/>
        <rFont val="Calibri"/>
        <family val="2"/>
      </rPr>
      <t xml:space="preserve"> </t>
    </r>
    <r>
      <rPr>
        <sz val="11"/>
        <rFont val="宋体"/>
        <charset val="134"/>
      </rPr>
      <t>低温</t>
    </r>
    <r>
      <rPr>
        <sz val="11"/>
        <rFont val="Calibri"/>
        <family val="2"/>
      </rPr>
      <t xml:space="preserve"> 0</t>
    </r>
    <r>
      <rPr>
        <sz val="11"/>
        <rFont val="宋体"/>
        <charset val="134"/>
      </rPr>
      <t>蔗糖</t>
    </r>
    <r>
      <rPr>
        <sz val="11"/>
        <rFont val="Calibri"/>
        <family val="2"/>
      </rPr>
      <t xml:space="preserve"> </t>
    </r>
    <r>
      <rPr>
        <sz val="11"/>
        <rFont val="宋体"/>
        <charset val="134"/>
      </rPr>
      <t>酸奶</t>
    </r>
    <r>
      <rPr>
        <sz val="11"/>
        <rFont val="Calibri"/>
        <family val="2"/>
      </rPr>
      <t xml:space="preserve"> 0</t>
    </r>
    <r>
      <rPr>
        <sz val="11"/>
        <rFont val="宋体"/>
        <charset val="134"/>
      </rPr>
      <t>添加原味【</t>
    </r>
    <r>
      <rPr>
        <sz val="11"/>
        <rFont val="Calibri"/>
        <family val="2"/>
      </rPr>
      <t>250ml*12</t>
    </r>
    <r>
      <rPr>
        <sz val="11"/>
        <rFont val="宋体"/>
        <charset val="134"/>
      </rPr>
      <t>瓶】</t>
    </r>
  </si>
  <si>
    <t>http://item.jd.com/10201898506520.html</t>
  </si>
  <si>
    <t>214.5</t>
  </si>
  <si>
    <t>10201898506520</t>
  </si>
  <si>
    <r>
      <rPr>
        <sz val="11"/>
        <rFont val="宋体"/>
        <charset val="134"/>
      </rPr>
      <t>卡士酸奶餐后一小时发酵乳双歧杆菌原味酸奶健身孕妇学生早餐奶</t>
    </r>
    <r>
      <rPr>
        <sz val="11"/>
        <rFont val="Calibri"/>
        <family val="2"/>
      </rPr>
      <t xml:space="preserve"> [</t>
    </r>
    <r>
      <rPr>
        <sz val="11"/>
        <rFont val="宋体"/>
        <charset val="134"/>
      </rPr>
      <t>礼盒装</t>
    </r>
    <r>
      <rPr>
        <sz val="11"/>
        <rFont val="Calibri"/>
        <family val="2"/>
      </rPr>
      <t>]</t>
    </r>
    <r>
      <rPr>
        <sz val="11"/>
        <rFont val="宋体"/>
        <charset val="134"/>
      </rPr>
      <t>餐后一小时</t>
    </r>
    <r>
      <rPr>
        <sz val="11"/>
        <rFont val="Calibri"/>
        <family val="2"/>
      </rPr>
      <t>250g×8</t>
    </r>
    <r>
      <rPr>
        <sz val="11"/>
        <rFont val="宋体"/>
        <charset val="134"/>
      </rPr>
      <t>瓶</t>
    </r>
  </si>
  <si>
    <t>http://item.jd.com/10119380142814.html</t>
  </si>
  <si>
    <t>66.8</t>
  </si>
  <si>
    <t>10119380142814</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</si>
  <si>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 xml:space="preserve"> </t>
    </r>
    <r>
      <rPr>
        <sz val="11"/>
        <rFont val="宋体"/>
        <charset val="134"/>
      </rPr>
      <t>【</t>
    </r>
    <r>
      <rPr>
        <sz val="11"/>
        <rFont val="Calibri"/>
        <family val="2"/>
      </rPr>
      <t>6</t>
    </r>
    <r>
      <rPr>
        <sz val="11"/>
        <rFont val="宋体"/>
        <charset val="134"/>
      </rPr>
      <t>瓶】餐后一小时</t>
    </r>
    <r>
      <rPr>
        <sz val="11"/>
        <rFont val="Calibri"/>
        <family val="2"/>
      </rPr>
      <t>0</t>
    </r>
    <r>
      <rPr>
        <sz val="11"/>
        <rFont val="宋体"/>
        <charset val="134"/>
      </rPr>
      <t>蔗糖</t>
    </r>
    <r>
      <rPr>
        <sz val="11"/>
        <rFont val="Calibri"/>
        <family val="2"/>
      </rPr>
      <t>250g</t>
    </r>
  </si>
  <si>
    <r>
      <rPr>
        <sz val="11"/>
        <color theme="1"/>
        <rFont val="宋体"/>
        <charset val="134"/>
      </rPr>
      <t>京弘食品商城直发店</t>
    </r>
  </si>
  <si>
    <t>http://item.jd.com/10198673442144.html</t>
  </si>
  <si>
    <t>10198673442144</t>
  </si>
  <si>
    <r>
      <rPr>
        <sz val="11"/>
        <rFont val="宋体"/>
        <charset val="134"/>
      </rPr>
      <t>卡士餐后一小时酸奶</t>
    </r>
    <r>
      <rPr>
        <sz val="11"/>
        <rFont val="Calibri"/>
        <family val="2"/>
      </rPr>
      <t>250g</t>
    </r>
    <r>
      <rPr>
        <sz val="11"/>
        <rFont val="宋体"/>
        <charset val="134"/>
      </rPr>
      <t>瓶装益生菌</t>
    </r>
    <r>
      <rPr>
        <sz val="11"/>
        <rFont val="Calibri"/>
        <family val="2"/>
      </rPr>
      <t>0</t>
    </r>
    <r>
      <rPr>
        <sz val="11"/>
        <rFont val="宋体"/>
        <charset val="134"/>
      </rPr>
      <t>蔗糖酸牛奶健身学生孕妇代餐</t>
    </r>
    <r>
      <rPr>
        <sz val="11"/>
        <rFont val="Calibri"/>
        <family val="2"/>
      </rPr>
      <t xml:space="preserve"> </t>
    </r>
    <r>
      <rPr>
        <sz val="11"/>
        <rFont val="宋体"/>
        <charset val="134"/>
      </rPr>
      <t>原味</t>
    </r>
    <r>
      <rPr>
        <sz val="11"/>
        <rFont val="Calibri"/>
        <family val="2"/>
      </rPr>
      <t>250g×3</t>
    </r>
    <r>
      <rPr>
        <sz val="11"/>
        <rFont val="宋体"/>
        <charset val="134"/>
      </rPr>
      <t>瓶</t>
    </r>
  </si>
  <si>
    <t>http://item.jd.com/10175573763007.html</t>
  </si>
  <si>
    <t>10175573763007</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</si>
  <si>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</si>
  <si>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t>http://item.jd.com/10175598317271.html</t>
  </si>
  <si>
    <t>10175598317271</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</si>
  <si>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 xml:space="preserve"> </t>
    </r>
    <r>
      <rPr>
        <sz val="11"/>
        <rFont val="宋体"/>
        <charset val="134"/>
      </rPr>
      <t>【</t>
    </r>
    <r>
      <rPr>
        <sz val="11"/>
        <rFont val="Calibri"/>
        <family val="2"/>
      </rPr>
      <t>4</t>
    </r>
    <r>
      <rPr>
        <sz val="11"/>
        <rFont val="宋体"/>
        <charset val="134"/>
      </rPr>
      <t>瓶】小奶罐原味</t>
    </r>
    <r>
      <rPr>
        <sz val="11"/>
        <rFont val="Calibri"/>
        <family val="2"/>
      </rPr>
      <t>440g</t>
    </r>
  </si>
  <si>
    <t>http://item.jd.com/10175598317274.html</t>
  </si>
  <si>
    <t>10175598317274</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</si>
  <si>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 xml:space="preserve"> </t>
    </r>
    <r>
      <rPr>
        <sz val="11"/>
        <rFont val="宋体"/>
        <charset val="134"/>
      </rPr>
      <t>【</t>
    </r>
    <r>
      <rPr>
        <sz val="11"/>
        <rFont val="Calibri"/>
        <family val="2"/>
      </rPr>
      <t>2</t>
    </r>
    <r>
      <rPr>
        <sz val="11"/>
        <rFont val="宋体"/>
        <charset val="134"/>
      </rPr>
      <t>瓶】家庭装原味</t>
    </r>
    <r>
      <rPr>
        <sz val="11"/>
        <rFont val="Calibri"/>
        <family val="2"/>
      </rPr>
      <t>1kg</t>
    </r>
  </si>
  <si>
    <t>http://item.jd.com/10154687684505.html</t>
  </si>
  <si>
    <r>
      <rPr>
        <sz val="11"/>
        <color theme="1"/>
        <rFont val="宋体"/>
        <charset val="134"/>
      </rPr>
      <t>卡士活菌奶原味</t>
    </r>
    <r>
      <rPr>
        <sz val="11"/>
        <color theme="1"/>
        <rFont val="Calibri"/>
        <family val="2"/>
      </rPr>
      <t xml:space="preserve">200ml </t>
    </r>
    <r>
      <rPr>
        <sz val="11"/>
        <color theme="1"/>
        <rFont val="宋体"/>
        <charset val="134"/>
      </rPr>
      <t>单瓶</t>
    </r>
  </si>
  <si>
    <t>10154687684505</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</si>
  <si>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双歧杆菌发酵乳益生菌生牛乳全脂原味早餐奶</t>
    </r>
    <r>
      <rPr>
        <sz val="11"/>
        <rFont val="Calibri"/>
        <family val="2"/>
      </rPr>
      <t xml:space="preserve"> </t>
    </r>
    <r>
      <rPr>
        <sz val="11"/>
        <rFont val="宋体"/>
        <charset val="134"/>
      </rPr>
      <t>【</t>
    </r>
    <r>
      <rPr>
        <sz val="11"/>
        <rFont val="Calibri"/>
        <family val="2"/>
      </rPr>
      <t>10</t>
    </r>
    <r>
      <rPr>
        <sz val="11"/>
        <rFont val="宋体"/>
        <charset val="134"/>
      </rPr>
      <t>盒】活菌奶原味</t>
    </r>
    <r>
      <rPr>
        <sz val="11"/>
        <rFont val="Calibri"/>
        <family val="2"/>
      </rPr>
      <t>200ml</t>
    </r>
  </si>
  <si>
    <t>http://item.jd.com/10175598317272.html</t>
  </si>
  <si>
    <t>10175598317272</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</si>
  <si>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 xml:space="preserve"> </t>
    </r>
    <r>
      <rPr>
        <sz val="11"/>
        <rFont val="宋体"/>
        <charset val="134"/>
      </rPr>
      <t>【</t>
    </r>
    <r>
      <rPr>
        <sz val="11"/>
        <rFont val="Calibri"/>
        <family val="2"/>
      </rPr>
      <t>6</t>
    </r>
    <r>
      <rPr>
        <sz val="11"/>
        <rFont val="宋体"/>
        <charset val="134"/>
      </rPr>
      <t>瓶】小奶罐原味</t>
    </r>
    <r>
      <rPr>
        <sz val="11"/>
        <rFont val="Calibri"/>
        <family val="2"/>
      </rPr>
      <t>440g</t>
    </r>
  </si>
  <si>
    <t>http://item.jd.com/10175598317273.html</t>
  </si>
  <si>
    <t>10175598317273</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</si>
  <si>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</si>
  <si>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t>http://item.jd.com/10175598317269.html</t>
  </si>
  <si>
    <t>10175598317269</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</si>
  <si>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</si>
  <si>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t>http://item.jd.com/10120194446423.html</t>
  </si>
  <si>
    <t>54.5</t>
  </si>
  <si>
    <t>10120194446423</t>
  </si>
  <si>
    <r>
      <rPr>
        <sz val="11"/>
        <rFont val="宋体"/>
        <charset val="134"/>
      </rPr>
      <t>卡士餐后一小时酸奶</t>
    </r>
    <r>
      <rPr>
        <sz val="11"/>
        <rFont val="Calibri"/>
        <family val="2"/>
      </rPr>
      <t xml:space="preserve"> </t>
    </r>
    <r>
      <rPr>
        <sz val="11"/>
        <rFont val="宋体"/>
        <charset val="134"/>
      </rPr>
      <t>低温酸奶双歧杆菌</t>
    </r>
    <r>
      <rPr>
        <sz val="11"/>
        <rFont val="Calibri"/>
        <family val="2"/>
      </rPr>
      <t xml:space="preserve">C-I </t>
    </r>
    <r>
      <rPr>
        <sz val="11"/>
        <rFont val="宋体"/>
        <charset val="134"/>
      </rPr>
      <t>生牛乳发酵风味发酵乳</t>
    </r>
    <r>
      <rPr>
        <sz val="11"/>
        <rFont val="Calibri"/>
        <family val="2"/>
      </rPr>
      <t xml:space="preserve"> 250g </t>
    </r>
    <r>
      <rPr>
        <sz val="11"/>
        <rFont val="宋体"/>
        <charset val="134"/>
      </rPr>
      <t>原味</t>
    </r>
    <r>
      <rPr>
        <sz val="11"/>
        <rFont val="Calibri"/>
        <family val="2"/>
      </rPr>
      <t>5</t>
    </r>
    <r>
      <rPr>
        <sz val="11"/>
        <rFont val="宋体"/>
        <charset val="134"/>
      </rPr>
      <t>瓶</t>
    </r>
  </si>
  <si>
    <r>
      <rPr>
        <sz val="11"/>
        <color theme="1"/>
        <rFont val="宋体"/>
        <charset val="134"/>
      </rPr>
      <t>未音食品店</t>
    </r>
  </si>
  <si>
    <t>http://item.jd.com/10184930090688.html</t>
  </si>
  <si>
    <t>73.92</t>
  </si>
  <si>
    <t>10184930090688</t>
  </si>
  <si>
    <r>
      <rPr>
        <sz val="11"/>
        <rFont val="宋体"/>
        <charset val="134"/>
      </rPr>
      <t>卡士酸奶餐后一小时</t>
    </r>
    <r>
      <rPr>
        <sz val="11"/>
        <rFont val="Calibri"/>
        <family val="2"/>
      </rPr>
      <t>250g</t>
    </r>
    <r>
      <rPr>
        <sz val="11"/>
        <rFont val="宋体"/>
        <charset val="134"/>
      </rPr>
      <t>益生菌风味发酵低温双歧杆菌年货</t>
    </r>
    <r>
      <rPr>
        <sz val="11"/>
        <rFont val="Calibri"/>
        <family val="2"/>
      </rPr>
      <t xml:space="preserve"> </t>
    </r>
    <r>
      <rPr>
        <sz val="11"/>
        <rFont val="宋体"/>
        <charset val="134"/>
      </rPr>
      <t>餐后一小时</t>
    </r>
    <r>
      <rPr>
        <sz val="11"/>
        <rFont val="Calibri"/>
        <family val="2"/>
      </rPr>
      <t>*4</t>
    </r>
    <r>
      <rPr>
        <sz val="11"/>
        <rFont val="宋体"/>
        <charset val="134"/>
      </rPr>
      <t>瓶</t>
    </r>
    <r>
      <rPr>
        <sz val="11"/>
        <rFont val="Calibri"/>
        <family val="2"/>
      </rPr>
      <t>+</t>
    </r>
    <r>
      <rPr>
        <sz val="11"/>
        <rFont val="宋体"/>
        <charset val="134"/>
      </rPr>
      <t>送</t>
    </r>
    <r>
      <rPr>
        <sz val="11"/>
        <rFont val="Calibri"/>
        <family val="2"/>
      </rPr>
      <t>2</t>
    </r>
    <r>
      <rPr>
        <sz val="11"/>
        <rFont val="宋体"/>
        <charset val="134"/>
      </rPr>
      <t>瓶</t>
    </r>
  </si>
  <si>
    <r>
      <rPr>
        <sz val="11"/>
        <color theme="1"/>
        <rFont val="宋体"/>
        <charset val="134"/>
      </rPr>
      <t>旭日</t>
    </r>
    <r>
      <rPr>
        <sz val="11"/>
        <color theme="1"/>
        <rFont val="Calibri"/>
        <family val="2"/>
      </rPr>
      <t>B</t>
    </r>
    <r>
      <rPr>
        <sz val="11"/>
        <color theme="1"/>
        <rFont val="宋体"/>
        <charset val="134"/>
      </rPr>
      <t>店</t>
    </r>
  </si>
  <si>
    <t>http://item.jd.com/10201917095242.html</t>
  </si>
  <si>
    <t>10201917095242</t>
  </si>
  <si>
    <r>
      <rPr>
        <sz val="11"/>
        <rFont val="宋体"/>
        <charset val="134"/>
      </rPr>
      <t>卡士</t>
    </r>
    <r>
      <rPr>
        <sz val="11"/>
        <rFont val="Calibri"/>
        <family val="2"/>
      </rPr>
      <t xml:space="preserve">CLASSY·KISS </t>
    </r>
    <r>
      <rPr>
        <sz val="11"/>
        <rFont val="宋体"/>
        <charset val="134"/>
      </rPr>
      <t>零糖酸奶原味</t>
    </r>
    <r>
      <rPr>
        <sz val="11"/>
        <rFont val="Calibri"/>
        <family val="2"/>
      </rPr>
      <t>250g</t>
    </r>
    <r>
      <rPr>
        <sz val="11"/>
        <rFont val="宋体"/>
        <charset val="134"/>
      </rPr>
      <t>餐后一小时益生菌低温学生奶</t>
    </r>
    <r>
      <rPr>
        <sz val="11"/>
        <rFont val="Calibri"/>
        <family val="2"/>
      </rPr>
      <t xml:space="preserve"> </t>
    </r>
    <r>
      <rPr>
        <sz val="11"/>
        <rFont val="宋体"/>
        <charset val="134"/>
      </rPr>
      <t>餐后一小时</t>
    </r>
    <r>
      <rPr>
        <sz val="11"/>
        <rFont val="Calibri"/>
        <family val="2"/>
      </rPr>
      <t>250g*1</t>
    </r>
    <r>
      <rPr>
        <sz val="11"/>
        <rFont val="宋体"/>
        <charset val="134"/>
      </rPr>
      <t>瓶</t>
    </r>
    <r>
      <rPr>
        <sz val="11"/>
        <rFont val="Calibri"/>
        <family val="2"/>
      </rPr>
      <t>[</t>
    </r>
    <r>
      <rPr>
        <sz val="11"/>
        <rFont val="宋体"/>
        <charset val="134"/>
      </rPr>
      <t>保质期</t>
    </r>
    <r>
      <rPr>
        <sz val="11"/>
        <rFont val="Calibri"/>
        <family val="2"/>
      </rPr>
      <t>25</t>
    </r>
    <r>
      <rPr>
        <sz val="11"/>
        <rFont val="宋体"/>
        <charset val="134"/>
      </rPr>
      <t>天</t>
    </r>
  </si>
  <si>
    <t>http://item.jd.com/10184930090687.html</t>
  </si>
  <si>
    <t>36.48</t>
  </si>
  <si>
    <t>10184930090687</t>
  </si>
  <si>
    <r>
      <rPr>
        <sz val="11"/>
        <rFont val="宋体"/>
        <charset val="134"/>
      </rPr>
      <t>卡士酸奶餐后一小时</t>
    </r>
    <r>
      <rPr>
        <sz val="11"/>
        <rFont val="Calibri"/>
        <family val="2"/>
      </rPr>
      <t>250g</t>
    </r>
    <r>
      <rPr>
        <sz val="11"/>
        <rFont val="宋体"/>
        <charset val="134"/>
      </rPr>
      <t>益生菌风味发酵低温双歧杆菌年货</t>
    </r>
    <r>
      <rPr>
        <sz val="11"/>
        <rFont val="Calibri"/>
        <family val="2"/>
      </rPr>
      <t xml:space="preserve"> </t>
    </r>
    <r>
      <rPr>
        <sz val="11"/>
        <rFont val="宋体"/>
        <charset val="134"/>
      </rPr>
      <t>餐后一小时</t>
    </r>
    <r>
      <rPr>
        <sz val="11"/>
        <rFont val="Calibri"/>
        <family val="2"/>
      </rPr>
      <t>*2</t>
    </r>
    <r>
      <rPr>
        <sz val="11"/>
        <rFont val="宋体"/>
        <charset val="134"/>
      </rPr>
      <t>瓶</t>
    </r>
    <r>
      <rPr>
        <sz val="11"/>
        <rFont val="Calibri"/>
        <family val="2"/>
      </rPr>
      <t>+</t>
    </r>
    <r>
      <rPr>
        <sz val="11"/>
        <rFont val="宋体"/>
        <charset val="134"/>
      </rPr>
      <t>送</t>
    </r>
    <r>
      <rPr>
        <sz val="11"/>
        <rFont val="Calibri"/>
        <family val="2"/>
      </rPr>
      <t>1</t>
    </r>
    <r>
      <rPr>
        <sz val="11"/>
        <rFont val="宋体"/>
        <charset val="134"/>
      </rPr>
      <t>瓶</t>
    </r>
  </si>
  <si>
    <r>
      <rPr>
        <sz val="11"/>
        <color theme="1"/>
        <rFont val="宋体"/>
        <charset val="134"/>
      </rPr>
      <t>千屿食品专营店</t>
    </r>
  </si>
  <si>
    <t>http://item.jd.com/10110517759842.html</t>
  </si>
  <si>
    <t>65.5</t>
  </si>
  <si>
    <t>10110517759842</t>
  </si>
  <si>
    <r>
      <rPr>
        <sz val="11"/>
        <rFont val="宋体"/>
        <charset val="134"/>
      </rPr>
      <t>卡士【顺丰】卡士酸奶餐后一小时益生菌</t>
    </r>
    <r>
      <rPr>
        <sz val="11"/>
        <rFont val="Calibri"/>
        <family val="2"/>
      </rPr>
      <t xml:space="preserve"> </t>
    </r>
    <r>
      <rPr>
        <sz val="11"/>
        <rFont val="宋体"/>
        <charset val="134"/>
      </rPr>
      <t>低温</t>
    </r>
    <r>
      <rPr>
        <sz val="11"/>
        <rFont val="Calibri"/>
        <family val="2"/>
      </rPr>
      <t xml:space="preserve"> </t>
    </r>
    <r>
      <rPr>
        <sz val="11"/>
        <rFont val="宋体"/>
        <charset val="134"/>
      </rPr>
      <t>酸奶</t>
    </r>
    <r>
      <rPr>
        <sz val="11"/>
        <rFont val="Calibri"/>
        <family val="2"/>
      </rPr>
      <t xml:space="preserve"> 0</t>
    </r>
    <r>
      <rPr>
        <sz val="11"/>
        <rFont val="宋体"/>
        <charset val="134"/>
      </rPr>
      <t>蔗糖</t>
    </r>
    <r>
      <rPr>
        <sz val="11"/>
        <rFont val="Calibri"/>
        <family val="2"/>
      </rPr>
      <t>3</t>
    </r>
    <r>
      <rPr>
        <sz val="11"/>
        <rFont val="宋体"/>
        <charset val="134"/>
      </rPr>
      <t>瓶</t>
    </r>
    <r>
      <rPr>
        <sz val="11"/>
        <rFont val="Calibri"/>
        <family val="2"/>
      </rPr>
      <t>+</t>
    </r>
    <r>
      <rPr>
        <sz val="11"/>
        <rFont val="宋体"/>
        <charset val="134"/>
      </rPr>
      <t>原味</t>
    </r>
    <r>
      <rPr>
        <sz val="11"/>
        <rFont val="Calibri"/>
        <family val="2"/>
      </rPr>
      <t>3</t>
    </r>
    <r>
      <rPr>
        <sz val="11"/>
        <rFont val="宋体"/>
        <charset val="134"/>
      </rPr>
      <t>瓶</t>
    </r>
  </si>
  <si>
    <r>
      <rPr>
        <sz val="11"/>
        <color theme="1"/>
        <rFont val="宋体"/>
        <charset val="134"/>
      </rPr>
      <t>创拓方便零食店</t>
    </r>
  </si>
  <si>
    <t>http://item.jd.com/10115811826817.html</t>
  </si>
  <si>
    <t>73.66</t>
  </si>
  <si>
    <t>10115811826817</t>
  </si>
  <si>
    <r>
      <rPr>
        <sz val="11"/>
        <rFont val="宋体"/>
        <charset val="134"/>
      </rPr>
      <t>卡士酸奶餐后一小时</t>
    </r>
    <r>
      <rPr>
        <sz val="11"/>
        <rFont val="Calibri"/>
        <family val="2"/>
      </rPr>
      <t>250g</t>
    </r>
    <r>
      <rPr>
        <sz val="11"/>
        <rFont val="宋体"/>
        <charset val="134"/>
      </rPr>
      <t>益生菌风味发酵低温双歧杆菌</t>
    </r>
    <r>
      <rPr>
        <sz val="11"/>
        <rFont val="Calibri"/>
        <family val="2"/>
      </rPr>
      <t xml:space="preserve"> </t>
    </r>
    <r>
      <rPr>
        <sz val="11"/>
        <rFont val="宋体"/>
        <charset val="134"/>
      </rPr>
      <t>餐后一小时</t>
    </r>
    <r>
      <rPr>
        <sz val="11"/>
        <rFont val="Calibri"/>
        <family val="2"/>
      </rPr>
      <t>*4</t>
    </r>
    <r>
      <rPr>
        <sz val="11"/>
        <rFont val="宋体"/>
        <charset val="134"/>
      </rPr>
      <t>瓶</t>
    </r>
    <r>
      <rPr>
        <sz val="11"/>
        <rFont val="Calibri"/>
        <family val="2"/>
      </rPr>
      <t>+2</t>
    </r>
    <r>
      <rPr>
        <sz val="11"/>
        <rFont val="宋体"/>
        <charset val="134"/>
      </rPr>
      <t>瓶</t>
    </r>
  </si>
  <si>
    <t>http://item.jd.com/10175573763004.html</t>
  </si>
  <si>
    <t>10175573763004</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</si>
  <si>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0</t>
    </r>
    <r>
      <rPr>
        <sz val="11"/>
        <rFont val="宋体"/>
        <charset val="134"/>
      </rPr>
      <t>蔗糖</t>
    </r>
    <r>
      <rPr>
        <sz val="11"/>
        <rFont val="Calibri"/>
        <family val="2"/>
      </rPr>
      <t>428g</t>
    </r>
  </si>
  <si>
    <t>http://item.jd.com/10175573763003.html</t>
  </si>
  <si>
    <t>10175573763003</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</si>
  <si>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</si>
  <si>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士千食品店</t>
    </r>
  </si>
  <si>
    <t>http://item.jd.com/10160324072580.html</t>
  </si>
  <si>
    <t>53.04</t>
  </si>
  <si>
    <t>10160324072580</t>
  </si>
  <si>
    <r>
      <rPr>
        <sz val="11"/>
        <rFont val="宋体"/>
        <charset val="134"/>
      </rPr>
      <t>卡士餐后一小时</t>
    </r>
    <r>
      <rPr>
        <sz val="11"/>
        <rFont val="Calibri"/>
        <family val="2"/>
      </rPr>
      <t>250g</t>
    </r>
    <r>
      <rPr>
        <sz val="11"/>
        <rFont val="宋体"/>
        <charset val="134"/>
      </rPr>
      <t>双歧杆菌风味发酵乳整箱酸奶鲜牛奶营养早餐</t>
    </r>
    <r>
      <rPr>
        <sz val="11"/>
        <rFont val="Calibri"/>
        <family val="2"/>
      </rPr>
      <t xml:space="preserve"> </t>
    </r>
    <r>
      <rPr>
        <sz val="11"/>
        <rFont val="宋体"/>
        <charset val="134"/>
      </rPr>
      <t>餐后</t>
    </r>
    <r>
      <rPr>
        <sz val="11"/>
        <rFont val="Calibri"/>
        <family val="2"/>
      </rPr>
      <t xml:space="preserve"> 3</t>
    </r>
    <r>
      <rPr>
        <sz val="11"/>
        <rFont val="宋体"/>
        <charset val="134"/>
      </rPr>
      <t>瓶</t>
    </r>
    <r>
      <rPr>
        <sz val="11"/>
        <rFont val="Calibri"/>
        <family val="2"/>
      </rPr>
      <t>+1</t>
    </r>
    <r>
      <rPr>
        <sz val="11"/>
        <rFont val="宋体"/>
        <charset val="134"/>
      </rPr>
      <t>瓶鲜奶</t>
    </r>
  </si>
  <si>
    <t>http://item.jd.com/10207980237232.html</t>
  </si>
  <si>
    <t>43.54</t>
  </si>
  <si>
    <t>10207980237232</t>
  </si>
  <si>
    <r>
      <rPr>
        <sz val="11"/>
        <rFont val="宋体"/>
        <charset val="134"/>
      </rPr>
      <t>卡士酸奶餐后一小时</t>
    </r>
    <r>
      <rPr>
        <sz val="11"/>
        <rFont val="Calibri"/>
        <family val="2"/>
      </rPr>
      <t>250g12</t>
    </r>
    <r>
      <rPr>
        <sz val="11"/>
        <rFont val="宋体"/>
        <charset val="134"/>
      </rPr>
      <t>瓶装益生菌风味发酵乳营养早餐整箱</t>
    </r>
    <r>
      <rPr>
        <sz val="11"/>
        <rFont val="Calibri"/>
        <family val="2"/>
      </rPr>
      <t xml:space="preserve"> </t>
    </r>
    <r>
      <rPr>
        <sz val="11"/>
        <rFont val="宋体"/>
        <charset val="134"/>
      </rPr>
      <t>餐后一小时</t>
    </r>
    <r>
      <rPr>
        <sz val="11"/>
        <rFont val="Calibri"/>
        <family val="2"/>
      </rPr>
      <t>3</t>
    </r>
    <r>
      <rPr>
        <sz val="11"/>
        <rFont val="宋体"/>
        <charset val="134"/>
      </rPr>
      <t>瓶</t>
    </r>
  </si>
  <si>
    <t>http://item.jd.com/30109274322.html</t>
  </si>
  <si>
    <t>76.9</t>
  </si>
  <si>
    <t>30109274322</t>
  </si>
  <si>
    <r>
      <rPr>
        <sz val="11"/>
        <rFont val="宋体"/>
        <charset val="134"/>
      </rPr>
      <t>卡士（</t>
    </r>
    <r>
      <rPr>
        <sz val="11"/>
        <rFont val="Calibri"/>
        <family val="2"/>
      </rPr>
      <t>CLASSY.KISS</t>
    </r>
    <r>
      <rPr>
        <sz val="11"/>
        <rFont val="宋体"/>
        <charset val="134"/>
      </rPr>
      <t>）酸奶餐后一小时双岐杆菌</t>
    </r>
    <r>
      <rPr>
        <sz val="11"/>
        <rFont val="Calibri"/>
        <family val="2"/>
      </rPr>
      <t>250g</t>
    </r>
    <r>
      <rPr>
        <sz val="11"/>
        <rFont val="宋体"/>
        <charset val="134"/>
      </rPr>
      <t>原味低温风味发酵乳整箱</t>
    </r>
    <r>
      <rPr>
        <sz val="11"/>
        <rFont val="Calibri"/>
        <family val="2"/>
      </rPr>
      <t xml:space="preserve"> 6</t>
    </r>
    <r>
      <rPr>
        <sz val="11"/>
        <rFont val="宋体"/>
        <charset val="134"/>
      </rPr>
      <t>瓶原味</t>
    </r>
    <r>
      <rPr>
        <sz val="11"/>
        <rFont val="Calibri"/>
        <family val="2"/>
      </rPr>
      <t>+</t>
    </r>
    <r>
      <rPr>
        <sz val="11"/>
        <rFont val="宋体"/>
        <charset val="134"/>
      </rPr>
      <t>送</t>
    </r>
    <r>
      <rPr>
        <sz val="11"/>
        <rFont val="Calibri"/>
        <family val="2"/>
      </rPr>
      <t>1</t>
    </r>
    <r>
      <rPr>
        <sz val="11"/>
        <rFont val="宋体"/>
        <charset val="134"/>
      </rPr>
      <t>瓶</t>
    </r>
    <r>
      <rPr>
        <sz val="11"/>
        <rFont val="Calibri"/>
        <family val="2"/>
      </rPr>
      <t>0</t>
    </r>
    <r>
      <rPr>
        <sz val="11"/>
        <rFont val="宋体"/>
        <charset val="134"/>
      </rPr>
      <t>蔗糖</t>
    </r>
  </si>
  <si>
    <t>http://item.jd.com/10131090520488.html</t>
  </si>
  <si>
    <t>10131090520488</t>
  </si>
  <si>
    <r>
      <rPr>
        <sz val="11"/>
        <rFont val="宋体"/>
        <charset val="134"/>
      </rPr>
      <t>卡士（</t>
    </r>
    <r>
      <rPr>
        <sz val="11"/>
        <rFont val="Calibri"/>
        <family val="2"/>
      </rPr>
      <t>CLASSY.KISS</t>
    </r>
    <r>
      <rPr>
        <sz val="11"/>
        <rFont val="宋体"/>
        <charset val="134"/>
      </rPr>
      <t>）酸奶餐后一小时双岐杆菌</t>
    </r>
    <r>
      <rPr>
        <sz val="11"/>
        <rFont val="Calibri"/>
        <family val="2"/>
      </rPr>
      <t>250g</t>
    </r>
    <r>
      <rPr>
        <sz val="11"/>
        <rFont val="宋体"/>
        <charset val="134"/>
      </rPr>
      <t>原味低温风味发酵乳整箱</t>
    </r>
    <r>
      <rPr>
        <sz val="11"/>
        <rFont val="Calibri"/>
        <family val="2"/>
      </rPr>
      <t xml:space="preserve"> 4</t>
    </r>
    <r>
      <rPr>
        <sz val="11"/>
        <rFont val="宋体"/>
        <charset val="134"/>
      </rPr>
      <t>瓶原味</t>
    </r>
    <r>
      <rPr>
        <sz val="11"/>
        <rFont val="Calibri"/>
        <family val="2"/>
      </rPr>
      <t>+4</t>
    </r>
    <r>
      <rPr>
        <sz val="11"/>
        <rFont val="宋体"/>
        <charset val="134"/>
      </rPr>
      <t>瓶</t>
    </r>
    <r>
      <rPr>
        <sz val="11"/>
        <rFont val="Calibri"/>
        <family val="2"/>
      </rPr>
      <t>0</t>
    </r>
    <r>
      <rPr>
        <sz val="11"/>
        <rFont val="宋体"/>
        <charset val="134"/>
      </rPr>
      <t>蔗糖</t>
    </r>
  </si>
  <si>
    <t>http://item.jd.com/10131090520486.html</t>
  </si>
  <si>
    <t>10131090520486</t>
  </si>
  <si>
    <r>
      <rPr>
        <sz val="11"/>
        <rFont val="宋体"/>
        <charset val="134"/>
      </rPr>
      <t>卡士（</t>
    </r>
    <r>
      <rPr>
        <sz val="11"/>
        <rFont val="Calibri"/>
        <family val="2"/>
      </rPr>
      <t>CLASSY.KISS</t>
    </r>
    <r>
      <rPr>
        <sz val="11"/>
        <rFont val="宋体"/>
        <charset val="134"/>
      </rPr>
      <t>）酸奶餐后一小时双岐杆菌</t>
    </r>
    <r>
      <rPr>
        <sz val="11"/>
        <rFont val="Calibri"/>
        <family val="2"/>
      </rPr>
      <t>250g</t>
    </r>
    <r>
      <rPr>
        <sz val="11"/>
        <rFont val="宋体"/>
        <charset val="134"/>
      </rPr>
      <t>原味低温风味发酵乳整箱</t>
    </r>
    <r>
      <rPr>
        <sz val="11"/>
        <rFont val="Calibri"/>
        <family val="2"/>
      </rPr>
      <t xml:space="preserve"> 8</t>
    </r>
    <r>
      <rPr>
        <sz val="11"/>
        <rFont val="宋体"/>
        <charset val="134"/>
      </rPr>
      <t>瓶</t>
    </r>
    <r>
      <rPr>
        <sz val="11"/>
        <rFont val="Calibri"/>
        <family val="2"/>
      </rPr>
      <t>0</t>
    </r>
    <r>
      <rPr>
        <sz val="11"/>
        <rFont val="宋体"/>
        <charset val="134"/>
      </rPr>
      <t>蔗糖</t>
    </r>
  </si>
  <si>
    <t>http://item.jd.com/10198423103332.html</t>
  </si>
  <si>
    <t>50.25</t>
  </si>
  <si>
    <t>10198423103332</t>
  </si>
  <si>
    <r>
      <rPr>
        <sz val="11"/>
        <rFont val="宋体"/>
        <charset val="134"/>
      </rPr>
      <t>卡士原味酸奶餐后一小时</t>
    </r>
    <r>
      <rPr>
        <sz val="11"/>
        <rFont val="Calibri"/>
        <family val="2"/>
      </rPr>
      <t>0</t>
    </r>
    <r>
      <rPr>
        <sz val="11"/>
        <rFont val="宋体"/>
        <charset val="134"/>
      </rPr>
      <t>蔗糖发酵乳</t>
    </r>
    <r>
      <rPr>
        <sz val="11"/>
        <rFont val="Calibri"/>
        <family val="2"/>
      </rPr>
      <t>250g</t>
    </r>
    <r>
      <rPr>
        <sz val="11"/>
        <rFont val="宋体"/>
        <charset val="134"/>
      </rPr>
      <t>原味酸奶益生菌酸牛奶早餐奶</t>
    </r>
    <r>
      <rPr>
        <sz val="11"/>
        <rFont val="Calibri"/>
        <family val="2"/>
      </rPr>
      <t xml:space="preserve"> 0</t>
    </r>
    <r>
      <rPr>
        <sz val="11"/>
        <rFont val="宋体"/>
        <charset val="134"/>
      </rPr>
      <t>蔗糖原味</t>
    </r>
    <r>
      <rPr>
        <sz val="11"/>
        <rFont val="Calibri"/>
        <family val="2"/>
      </rPr>
      <t>250g3</t>
    </r>
    <r>
      <rPr>
        <sz val="11"/>
        <rFont val="宋体"/>
        <charset val="134"/>
      </rPr>
      <t>瓶</t>
    </r>
  </si>
  <si>
    <r>
      <rPr>
        <sz val="11"/>
        <color theme="1"/>
        <rFont val="Calibri"/>
        <family val="2"/>
      </rPr>
      <t xml:space="preserve">MM </t>
    </r>
    <r>
      <rPr>
        <sz val="11"/>
        <color theme="1"/>
        <rFont val="宋体"/>
        <charset val="134"/>
      </rPr>
      <t>會员店</t>
    </r>
  </si>
  <si>
    <t>http://item.jd.com/10148055225841.html</t>
  </si>
  <si>
    <t>241.84</t>
  </si>
  <si>
    <t>10148055225841</t>
  </si>
  <si>
    <r>
      <rPr>
        <sz val="11"/>
        <rFont val="宋体"/>
        <charset val="134"/>
      </rPr>
      <t>卡士酸奶餐后一小时双歧杆菌风味发酵乳</t>
    </r>
    <r>
      <rPr>
        <sz val="11"/>
        <rFont val="Calibri"/>
        <family val="2"/>
      </rPr>
      <t>250g*6</t>
    </r>
    <r>
      <rPr>
        <sz val="11"/>
        <rFont val="宋体"/>
        <charset val="134"/>
      </rPr>
      <t>瓶冷运</t>
    </r>
    <r>
      <rPr>
        <sz val="11"/>
        <rFont val="Calibri"/>
        <family val="2"/>
      </rPr>
      <t xml:space="preserve"> 6</t>
    </r>
    <r>
      <rPr>
        <sz val="11"/>
        <rFont val="宋体"/>
        <charset val="134"/>
      </rPr>
      <t>排</t>
    </r>
    <r>
      <rPr>
        <sz val="11"/>
        <rFont val="Calibri"/>
        <family val="2"/>
      </rPr>
      <t>/18</t>
    </r>
    <r>
      <rPr>
        <sz val="11"/>
        <rFont val="宋体"/>
        <charset val="134"/>
      </rPr>
      <t>瓶</t>
    </r>
  </si>
  <si>
    <t>http://item.jd.com/10177268056830.html</t>
  </si>
  <si>
    <t>10177268056830</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</si>
  <si>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</si>
  <si>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t>http://item.jd.com/10177268056831.html</t>
  </si>
  <si>
    <t>10177268056831</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</si>
  <si>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2</t>
    </r>
    <r>
      <rPr>
        <sz val="11"/>
        <rFont val="宋体"/>
        <charset val="134"/>
      </rPr>
      <t>瓶】家庭装原味</t>
    </r>
    <r>
      <rPr>
        <sz val="11"/>
        <rFont val="Calibri"/>
        <family val="2"/>
      </rPr>
      <t>1kg</t>
    </r>
  </si>
  <si>
    <t>http://item.jd.com/10177268056827.html</t>
  </si>
  <si>
    <t>10177268056827</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</si>
  <si>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0</t>
    </r>
    <r>
      <rPr>
        <sz val="11"/>
        <rFont val="宋体"/>
        <charset val="134"/>
      </rPr>
      <t>蔗糖</t>
    </r>
    <r>
      <rPr>
        <sz val="11"/>
        <rFont val="Calibri"/>
        <family val="2"/>
      </rPr>
      <t>428g</t>
    </r>
  </si>
  <si>
    <t>http://item.jd.com/10177268056824.html</t>
  </si>
  <si>
    <t>10177268056824</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</si>
  <si>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9</t>
    </r>
    <r>
      <rPr>
        <sz val="11"/>
        <rFont val="宋体"/>
        <charset val="134"/>
      </rPr>
      <t>瓶】餐后一小时原味</t>
    </r>
    <r>
      <rPr>
        <sz val="11"/>
        <rFont val="Calibri"/>
        <family val="2"/>
      </rPr>
      <t>250g</t>
    </r>
  </si>
  <si>
    <t>http://item.jd.com/10195573783480.html</t>
  </si>
  <si>
    <t>109.35</t>
  </si>
  <si>
    <t>10195573783480</t>
  </si>
  <si>
    <r>
      <rPr>
        <sz val="11"/>
        <rFont val="宋体"/>
        <charset val="134"/>
      </rPr>
      <t>卡士（</t>
    </r>
    <r>
      <rPr>
        <sz val="11"/>
        <rFont val="Calibri"/>
        <family val="2"/>
      </rPr>
      <t>CLASSY.KISS</t>
    </r>
    <r>
      <rPr>
        <sz val="11"/>
        <rFont val="宋体"/>
        <charset val="134"/>
      </rPr>
      <t>）酸奶</t>
    </r>
    <r>
      <rPr>
        <sz val="11"/>
        <rFont val="Calibri"/>
        <family val="2"/>
      </rPr>
      <t xml:space="preserve"> 0</t>
    </r>
    <r>
      <rPr>
        <sz val="11"/>
        <rFont val="宋体"/>
        <charset val="134"/>
      </rPr>
      <t>蔗糖</t>
    </r>
    <r>
      <rPr>
        <sz val="11"/>
        <rFont val="Calibri"/>
        <family val="2"/>
      </rPr>
      <t>250g</t>
    </r>
    <r>
      <rPr>
        <sz val="11"/>
        <rFont val="宋体"/>
        <charset val="134"/>
      </rPr>
      <t>双歧杆菌原味酸奶早餐奶</t>
    </r>
    <r>
      <rPr>
        <sz val="11"/>
        <rFont val="Calibri"/>
        <family val="2"/>
      </rPr>
      <t xml:space="preserve"> </t>
    </r>
    <r>
      <rPr>
        <sz val="11"/>
        <rFont val="宋体"/>
        <charset val="134"/>
      </rPr>
      <t>【</t>
    </r>
    <r>
      <rPr>
        <sz val="11"/>
        <rFont val="Calibri"/>
        <family val="2"/>
      </rPr>
      <t>0</t>
    </r>
    <r>
      <rPr>
        <sz val="11"/>
        <rFont val="宋体"/>
        <charset val="134"/>
      </rPr>
      <t>蔗糖】餐后一小时</t>
    </r>
    <r>
      <rPr>
        <sz val="11"/>
        <rFont val="Calibri"/>
        <family val="2"/>
      </rPr>
      <t>250g×8</t>
    </r>
    <r>
      <rPr>
        <sz val="11"/>
        <rFont val="宋体"/>
        <charset val="134"/>
      </rPr>
      <t>瓶</t>
    </r>
  </si>
  <si>
    <r>
      <rPr>
        <sz val="11"/>
        <color theme="1"/>
        <rFont val="宋体"/>
        <charset val="134"/>
      </rPr>
      <t>年货惊喜店</t>
    </r>
  </si>
  <si>
    <t>http://item.jd.com/10208136966245.html</t>
  </si>
  <si>
    <t>59.25</t>
  </si>
  <si>
    <t>10208136966245</t>
  </si>
  <si>
    <r>
      <rPr>
        <sz val="11"/>
        <rFont val="宋体"/>
        <charset val="134"/>
      </rPr>
      <t>卡士（</t>
    </r>
    <r>
      <rPr>
        <sz val="11"/>
        <rFont val="Calibri"/>
        <family val="2"/>
      </rPr>
      <t>CLASSY.KISS</t>
    </r>
    <r>
      <rPr>
        <sz val="11"/>
        <rFont val="宋体"/>
        <charset val="134"/>
      </rPr>
      <t>）零糖酸奶原味</t>
    </r>
    <r>
      <rPr>
        <sz val="11"/>
        <rFont val="Calibri"/>
        <family val="2"/>
      </rPr>
      <t>250g*3</t>
    </r>
    <r>
      <rPr>
        <sz val="11"/>
        <rFont val="宋体"/>
        <charset val="134"/>
      </rPr>
      <t>瓶餐后一小时益生菌低温学生奶</t>
    </r>
    <r>
      <rPr>
        <sz val="11"/>
        <rFont val="Calibri"/>
        <family val="2"/>
      </rPr>
      <t xml:space="preserve"> </t>
    </r>
    <r>
      <rPr>
        <sz val="11"/>
        <rFont val="宋体"/>
        <charset val="134"/>
      </rPr>
      <t>餐后一小时</t>
    </r>
    <r>
      <rPr>
        <sz val="11"/>
        <rFont val="Calibri"/>
        <family val="2"/>
      </rPr>
      <t>250g*3</t>
    </r>
    <r>
      <rPr>
        <sz val="11"/>
        <rFont val="宋体"/>
        <charset val="134"/>
      </rPr>
      <t>瓶【保质期</t>
    </r>
    <r>
      <rPr>
        <sz val="11"/>
        <rFont val="Calibri"/>
        <family val="2"/>
      </rPr>
      <t>25</t>
    </r>
    <r>
      <rPr>
        <sz val="11"/>
        <rFont val="宋体"/>
        <charset val="134"/>
      </rPr>
      <t>天】</t>
    </r>
  </si>
  <si>
    <t>http://item.jd.com/10208136966244.html</t>
  </si>
  <si>
    <t>22.62</t>
  </si>
  <si>
    <t>10208136966244</t>
  </si>
  <si>
    <r>
      <rPr>
        <sz val="11"/>
        <rFont val="宋体"/>
        <charset val="134"/>
      </rPr>
      <t>卡士（</t>
    </r>
    <r>
      <rPr>
        <sz val="11"/>
        <rFont val="Calibri"/>
        <family val="2"/>
      </rPr>
      <t>CLASSY.KISS</t>
    </r>
    <r>
      <rPr>
        <sz val="11"/>
        <rFont val="宋体"/>
        <charset val="134"/>
      </rPr>
      <t>）零糖酸奶原味</t>
    </r>
    <r>
      <rPr>
        <sz val="11"/>
        <rFont val="Calibri"/>
        <family val="2"/>
      </rPr>
      <t>250g*3</t>
    </r>
    <r>
      <rPr>
        <sz val="11"/>
        <rFont val="宋体"/>
        <charset val="134"/>
      </rPr>
      <t>瓶餐后一小时益生菌低温学生奶</t>
    </r>
    <r>
      <rPr>
        <sz val="11"/>
        <rFont val="Calibri"/>
        <family val="2"/>
      </rPr>
      <t xml:space="preserve"> </t>
    </r>
    <r>
      <rPr>
        <sz val="11"/>
        <rFont val="宋体"/>
        <charset val="134"/>
      </rPr>
      <t>餐后一小时</t>
    </r>
    <r>
      <rPr>
        <sz val="11"/>
        <rFont val="Calibri"/>
        <family val="2"/>
      </rPr>
      <t>250g*1</t>
    </r>
    <r>
      <rPr>
        <sz val="11"/>
        <rFont val="宋体"/>
        <charset val="134"/>
      </rPr>
      <t>瓶【保质期</t>
    </r>
    <r>
      <rPr>
        <sz val="11"/>
        <rFont val="Calibri"/>
        <family val="2"/>
      </rPr>
      <t>25</t>
    </r>
    <r>
      <rPr>
        <sz val="11"/>
        <rFont val="宋体"/>
        <charset val="134"/>
      </rPr>
      <t>天】</t>
    </r>
  </si>
  <si>
    <t>http://item.jd.com/10177268056826.html</t>
  </si>
  <si>
    <t>10177268056826</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</si>
  <si>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</si>
  <si>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t>http://item.jd.com/10204166860899.html</t>
  </si>
  <si>
    <t>240.24</t>
  </si>
  <si>
    <t>10204166860899</t>
  </si>
  <si>
    <r>
      <rPr>
        <sz val="11"/>
        <rFont val="宋体"/>
        <charset val="134"/>
      </rPr>
      <t>卡士餐后一小时原味酸奶双歧杆菌益生菌风味发酵乳</t>
    </r>
    <r>
      <rPr>
        <sz val="11"/>
        <rFont val="Calibri"/>
        <family val="2"/>
      </rPr>
      <t>250g*12</t>
    </r>
    <r>
      <rPr>
        <sz val="11"/>
        <rFont val="宋体"/>
        <charset val="134"/>
      </rPr>
      <t>瓶整箱</t>
    </r>
    <r>
      <rPr>
        <sz val="11"/>
        <rFont val="Calibri"/>
        <family val="2"/>
      </rPr>
      <t xml:space="preserve"> [</t>
    </r>
    <r>
      <rPr>
        <sz val="11"/>
        <rFont val="宋体"/>
        <charset val="134"/>
      </rPr>
      <t>餐后一小时</t>
    </r>
    <r>
      <rPr>
        <sz val="11"/>
        <rFont val="Calibri"/>
        <family val="2"/>
      </rPr>
      <t>]250g 12</t>
    </r>
    <r>
      <rPr>
        <sz val="11"/>
        <rFont val="宋体"/>
        <charset val="134"/>
      </rPr>
      <t>瓶</t>
    </r>
  </si>
  <si>
    <t>http://item.jd.com/10204166860900.html</t>
  </si>
  <si>
    <t>68.64</t>
  </si>
  <si>
    <t>10204166860900</t>
  </si>
  <si>
    <r>
      <rPr>
        <sz val="11"/>
        <rFont val="宋体"/>
        <charset val="134"/>
      </rPr>
      <t>卡士餐后一小时原味酸奶双歧杆菌益生菌风味发酵乳</t>
    </r>
    <r>
      <rPr>
        <sz val="11"/>
        <rFont val="Calibri"/>
        <family val="2"/>
      </rPr>
      <t>250g*12</t>
    </r>
    <r>
      <rPr>
        <sz val="11"/>
        <rFont val="宋体"/>
        <charset val="134"/>
      </rPr>
      <t>瓶整箱</t>
    </r>
    <r>
      <rPr>
        <sz val="11"/>
        <rFont val="Calibri"/>
        <family val="2"/>
      </rPr>
      <t xml:space="preserve"> [</t>
    </r>
    <r>
      <rPr>
        <sz val="11"/>
        <rFont val="宋体"/>
        <charset val="134"/>
      </rPr>
      <t>无蔗糖</t>
    </r>
    <r>
      <rPr>
        <sz val="11"/>
        <rFont val="Calibri"/>
        <family val="2"/>
      </rPr>
      <t>]250g 3</t>
    </r>
    <r>
      <rPr>
        <sz val="11"/>
        <rFont val="宋体"/>
        <charset val="134"/>
      </rPr>
      <t>瓶</t>
    </r>
  </si>
  <si>
    <r>
      <rPr>
        <sz val="11"/>
        <color theme="1"/>
        <rFont val="宋体"/>
        <charset val="134"/>
      </rPr>
      <t>万爱家粮油店</t>
    </r>
  </si>
  <si>
    <t>http://item.jd.com/10207170160482.html</t>
  </si>
  <si>
    <t>131.91</t>
  </si>
  <si>
    <t>10207170160482</t>
  </si>
  <si>
    <r>
      <rPr>
        <sz val="11"/>
        <rFont val="宋体"/>
        <charset val="134"/>
      </rPr>
      <t>卡士餐后一小时双歧杆菌</t>
    </r>
    <r>
      <rPr>
        <sz val="11"/>
        <rFont val="Calibri"/>
        <family val="2"/>
      </rPr>
      <t>0</t>
    </r>
    <r>
      <rPr>
        <sz val="11"/>
        <rFont val="宋体"/>
        <charset val="134"/>
      </rPr>
      <t>蔗糖低温原味酸奶</t>
    </r>
    <r>
      <rPr>
        <sz val="11"/>
        <rFont val="Calibri"/>
        <family val="2"/>
      </rPr>
      <t>250g12</t>
    </r>
    <r>
      <rPr>
        <sz val="11"/>
        <rFont val="宋体"/>
        <charset val="134"/>
      </rPr>
      <t>瓶</t>
    </r>
    <r>
      <rPr>
        <sz val="11"/>
        <rFont val="Calibri"/>
        <family val="2"/>
      </rPr>
      <t xml:space="preserve"> </t>
    </r>
    <r>
      <rPr>
        <sz val="11"/>
        <rFont val="宋体"/>
        <charset val="134"/>
      </rPr>
      <t>原味</t>
    </r>
    <r>
      <rPr>
        <sz val="11"/>
        <rFont val="Calibri"/>
        <family val="2"/>
      </rPr>
      <t>250g*12</t>
    </r>
    <r>
      <rPr>
        <sz val="11"/>
        <rFont val="宋体"/>
        <charset val="134"/>
      </rPr>
      <t>瓶保质期</t>
    </r>
    <r>
      <rPr>
        <sz val="11"/>
        <rFont val="Calibri"/>
        <family val="2"/>
      </rPr>
      <t>25</t>
    </r>
    <r>
      <rPr>
        <sz val="11"/>
        <rFont val="宋体"/>
        <charset val="134"/>
      </rPr>
      <t>天</t>
    </r>
  </si>
  <si>
    <t>http://item.jd.com/100171611636.html</t>
  </si>
  <si>
    <t>120.6</t>
  </si>
  <si>
    <t>100171611636</t>
  </si>
  <si>
    <r>
      <rPr>
        <sz val="11"/>
        <rFont val="宋体"/>
        <charset val="134"/>
      </rPr>
      <t>餐后一小时</t>
    </r>
    <r>
      <rPr>
        <sz val="11"/>
        <rFont val="Calibri"/>
        <family val="2"/>
      </rPr>
      <t>250g*3</t>
    </r>
    <r>
      <rPr>
        <sz val="11"/>
        <rFont val="宋体"/>
        <charset val="134"/>
      </rPr>
      <t>瓶</t>
    </r>
    <r>
      <rPr>
        <sz val="11"/>
        <rFont val="Calibri"/>
        <family val="2"/>
      </rPr>
      <t xml:space="preserve">*2 </t>
    </r>
    <r>
      <rPr>
        <sz val="11"/>
        <rFont val="宋体"/>
        <charset val="134"/>
      </rPr>
      <t>无蔗糖原味</t>
    </r>
    <r>
      <rPr>
        <sz val="11"/>
        <rFont val="Calibri"/>
        <family val="2"/>
      </rPr>
      <t xml:space="preserve"> +110g*6</t>
    </r>
    <r>
      <rPr>
        <sz val="11"/>
        <rFont val="宋体"/>
        <charset val="134"/>
      </rPr>
      <t>杯原味酸奶</t>
    </r>
  </si>
  <si>
    <r>
      <rPr>
        <sz val="11"/>
        <color theme="1"/>
        <rFont val="宋体"/>
        <charset val="134"/>
      </rPr>
      <t>玲柔好物店</t>
    </r>
  </si>
  <si>
    <t>http://item.jd.com/10175823175949.html</t>
  </si>
  <si>
    <t>182.1</t>
  </si>
  <si>
    <t>10175823175949</t>
  </si>
  <si>
    <r>
      <rPr>
        <sz val="11"/>
        <rFont val="宋体"/>
        <charset val="134"/>
      </rPr>
      <t>卡士酸奶餐后一小时</t>
    </r>
    <r>
      <rPr>
        <sz val="11"/>
        <rFont val="Calibri"/>
        <family val="2"/>
      </rPr>
      <t>250g</t>
    </r>
    <r>
      <rPr>
        <sz val="11"/>
        <rFont val="宋体"/>
        <charset val="134"/>
      </rPr>
      <t>瓶原味儿童学生营养益生菌风味发酵乳</t>
    </r>
    <r>
      <rPr>
        <sz val="11"/>
        <rFont val="Calibri"/>
        <family val="2"/>
      </rPr>
      <t xml:space="preserve"> </t>
    </r>
    <r>
      <rPr>
        <sz val="11"/>
        <rFont val="宋体"/>
        <charset val="134"/>
      </rPr>
      <t>餐后一小时原味</t>
    </r>
    <r>
      <rPr>
        <sz val="11"/>
        <rFont val="Calibri"/>
        <family val="2"/>
      </rPr>
      <t>250g*12</t>
    </r>
    <r>
      <rPr>
        <sz val="11"/>
        <rFont val="宋体"/>
        <charset val="134"/>
      </rPr>
      <t>瓶</t>
    </r>
  </si>
  <si>
    <r>
      <rPr>
        <sz val="11"/>
        <color theme="1"/>
        <rFont val="宋体"/>
        <charset val="134"/>
      </rPr>
      <t>云泡泡店</t>
    </r>
  </si>
  <si>
    <t>http://item.jd.com/10198707716873.html</t>
  </si>
  <si>
    <t>175.54</t>
  </si>
  <si>
    <t>10198707716873</t>
  </si>
  <si>
    <r>
      <rPr>
        <sz val="11"/>
        <rFont val="宋体"/>
        <charset val="134"/>
      </rPr>
      <t>卡士餐后一小时原味</t>
    </r>
    <r>
      <rPr>
        <sz val="11"/>
        <rFont val="Calibri"/>
        <family val="2"/>
      </rPr>
      <t>/0</t>
    </r>
    <r>
      <rPr>
        <sz val="11"/>
        <rFont val="宋体"/>
        <charset val="134"/>
      </rPr>
      <t>蔗糖</t>
    </r>
    <r>
      <rPr>
        <sz val="11"/>
        <rFont val="Calibri"/>
        <family val="2"/>
      </rPr>
      <t>250g10</t>
    </r>
    <r>
      <rPr>
        <sz val="11"/>
        <rFont val="宋体"/>
        <charset val="134"/>
      </rPr>
      <t>瓶双歧杆菌益生菌风味发酵乳酸奶</t>
    </r>
    <r>
      <rPr>
        <sz val="11"/>
        <rFont val="Calibri"/>
        <family val="2"/>
      </rPr>
      <t xml:space="preserve"> </t>
    </r>
    <r>
      <rPr>
        <sz val="11"/>
        <rFont val="宋体"/>
        <charset val="134"/>
      </rPr>
      <t>卡士餐后一小时原味</t>
    </r>
    <r>
      <rPr>
        <sz val="11"/>
        <rFont val="Calibri"/>
        <family val="2"/>
      </rPr>
      <t>*10</t>
    </r>
    <r>
      <rPr>
        <sz val="11"/>
        <rFont val="宋体"/>
        <charset val="134"/>
      </rPr>
      <t>瓶装</t>
    </r>
  </si>
  <si>
    <t>http://item.jd.com/10209001497122.html</t>
  </si>
  <si>
    <t>10209001497122</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</si>
  <si>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 xml:space="preserve"> </t>
    </r>
    <r>
      <rPr>
        <sz val="11"/>
        <rFont val="宋体"/>
        <charset val="134"/>
      </rPr>
      <t>【</t>
    </r>
    <r>
      <rPr>
        <sz val="11"/>
        <rFont val="Calibri"/>
        <family val="2"/>
      </rPr>
      <t>8</t>
    </r>
    <r>
      <rPr>
        <sz val="11"/>
        <rFont val="宋体"/>
        <charset val="134"/>
      </rPr>
      <t>瓶】餐后一小时组合各四瓶</t>
    </r>
  </si>
  <si>
    <t>http://item.jd.com/10207034192036.html</t>
  </si>
  <si>
    <t>90.07</t>
  </si>
  <si>
    <t>10207034192036</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</si>
  <si>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t>
    </r>
    <r>
      <rPr>
        <sz val="11"/>
        <rFont val="宋体"/>
        <charset val="134"/>
      </rPr>
      <t>酸奶餐后一</t>
    </r>
    <r>
      <rPr>
        <sz val="11"/>
        <rFont val="Calibri"/>
        <family val="2"/>
      </rPr>
      <t xml:space="preserve"> 6</t>
    </r>
    <r>
      <rPr>
        <sz val="11"/>
        <rFont val="宋体"/>
        <charset val="134"/>
      </rPr>
      <t>瓶餐后一小时</t>
    </r>
    <r>
      <rPr>
        <sz val="11"/>
        <rFont val="Calibri"/>
        <family val="2"/>
      </rPr>
      <t>250</t>
    </r>
    <r>
      <rPr>
        <sz val="11"/>
        <rFont val="宋体"/>
        <charset val="134"/>
      </rPr>
      <t>克</t>
    </r>
  </si>
  <si>
    <t>http://item.jd.com/10175573763006.html</t>
  </si>
  <si>
    <t>10175573763006</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</si>
  <si>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 xml:space="preserve"> </t>
    </r>
    <r>
      <rPr>
        <sz val="11"/>
        <rFont val="宋体"/>
        <charset val="134"/>
      </rPr>
      <t>【</t>
    </r>
    <r>
      <rPr>
        <sz val="11"/>
        <rFont val="Calibri"/>
        <family val="2"/>
      </rPr>
      <t>6</t>
    </r>
    <r>
      <rPr>
        <sz val="11"/>
        <rFont val="宋体"/>
        <charset val="134"/>
      </rPr>
      <t>瓶】小奶罐原味</t>
    </r>
    <r>
      <rPr>
        <sz val="11"/>
        <rFont val="Calibri"/>
        <family val="2"/>
      </rPr>
      <t>440g</t>
    </r>
  </si>
  <si>
    <t>http://item.jd.com/10175573763005.html</t>
  </si>
  <si>
    <t>10175573763005</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</si>
  <si>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 xml:space="preserve"> </t>
    </r>
    <r>
      <rPr>
        <sz val="11"/>
        <rFont val="宋体"/>
        <charset val="134"/>
      </rPr>
      <t>【</t>
    </r>
    <r>
      <rPr>
        <sz val="11"/>
        <rFont val="Calibri"/>
        <family val="2"/>
      </rPr>
      <t>4</t>
    </r>
    <r>
      <rPr>
        <sz val="11"/>
        <rFont val="宋体"/>
        <charset val="134"/>
      </rPr>
      <t>瓶】小奶罐原味</t>
    </r>
    <r>
      <rPr>
        <sz val="11"/>
        <rFont val="Calibri"/>
        <family val="2"/>
      </rPr>
      <t>440g</t>
    </r>
  </si>
  <si>
    <r>
      <rPr>
        <sz val="11"/>
        <color theme="1"/>
        <rFont val="宋体"/>
        <charset val="134"/>
      </rPr>
      <t>客瑯堂休闲食品店</t>
    </r>
  </si>
  <si>
    <t>http://item.jd.com/10126805499884.html</t>
  </si>
  <si>
    <t>908</t>
  </si>
  <si>
    <t>10126805499884</t>
  </si>
  <si>
    <r>
      <rPr>
        <sz val="11"/>
        <rFont val="宋体"/>
        <charset val="134"/>
      </rPr>
      <t>卡士酸奶餐后一小时</t>
    </r>
    <r>
      <rPr>
        <sz val="11"/>
        <rFont val="Calibri"/>
        <family val="2"/>
      </rPr>
      <t>250g*8</t>
    </r>
    <r>
      <rPr>
        <sz val="11"/>
        <rFont val="宋体"/>
        <charset val="134"/>
      </rPr>
      <t>瓶</t>
    </r>
    <r>
      <rPr>
        <sz val="11"/>
        <rFont val="Calibri"/>
        <family val="2"/>
      </rPr>
      <t xml:space="preserve"> </t>
    </r>
    <r>
      <rPr>
        <sz val="11"/>
        <rFont val="宋体"/>
        <charset val="134"/>
      </rPr>
      <t>顺丰</t>
    </r>
    <r>
      <rPr>
        <sz val="11"/>
        <rFont val="Calibri"/>
        <family val="2"/>
      </rPr>
      <t xml:space="preserve"> </t>
    </r>
    <r>
      <rPr>
        <sz val="11"/>
        <rFont val="宋体"/>
        <charset val="134"/>
      </rPr>
      <t>低温新鲜酸牛奶风味发酵乳</t>
    </r>
    <r>
      <rPr>
        <sz val="11"/>
        <rFont val="Calibri"/>
        <family val="2"/>
      </rPr>
      <t xml:space="preserve"> 32</t>
    </r>
    <r>
      <rPr>
        <sz val="11"/>
        <rFont val="宋体"/>
        <charset val="134"/>
      </rPr>
      <t>瓶</t>
    </r>
    <r>
      <rPr>
        <sz val="11"/>
        <rFont val="Calibri"/>
        <family val="2"/>
      </rPr>
      <t>*250g</t>
    </r>
  </si>
  <si>
    <t>http://item.jd.com/10196577342409.html</t>
  </si>
  <si>
    <r>
      <rPr>
        <sz val="11"/>
        <color theme="1"/>
        <rFont val="宋体"/>
        <charset val="134"/>
      </rPr>
      <t>卡士</t>
    </r>
    <r>
      <rPr>
        <sz val="11"/>
        <color theme="1"/>
        <rFont val="Calibri"/>
        <family val="2"/>
      </rPr>
      <t>3.3</t>
    </r>
    <r>
      <rPr>
        <sz val="11"/>
        <color theme="1"/>
        <rFont val="宋体"/>
        <charset val="134"/>
      </rPr>
      <t>鲜酪乳</t>
    </r>
    <r>
      <rPr>
        <sz val="11"/>
        <color theme="1"/>
        <rFont val="Calibri"/>
        <family val="2"/>
      </rPr>
      <t xml:space="preserve"> </t>
    </r>
    <r>
      <rPr>
        <sz val="11"/>
        <color theme="1"/>
        <rFont val="宋体"/>
        <charset val="134"/>
      </rPr>
      <t>单瓶</t>
    </r>
  </si>
  <si>
    <t>10196577342409</t>
  </si>
  <si>
    <r>
      <rPr>
        <sz val="11"/>
        <rFont val="宋体"/>
        <charset val="134"/>
      </rPr>
      <t>卡士</t>
    </r>
    <r>
      <rPr>
        <sz val="11"/>
        <rFont val="Calibri"/>
        <family val="2"/>
      </rPr>
      <t xml:space="preserve"> 3.3g</t>
    </r>
    <r>
      <rPr>
        <sz val="11"/>
        <rFont val="宋体"/>
        <charset val="134"/>
      </rPr>
      <t>鲜酪乳</t>
    </r>
    <r>
      <rPr>
        <sz val="11"/>
        <rFont val="Calibri"/>
        <family val="2"/>
      </rPr>
      <t>90g</t>
    </r>
    <r>
      <rPr>
        <sz val="11"/>
        <rFont val="宋体"/>
        <charset val="134"/>
      </rPr>
      <t>醇香原味细腻丝滑优质乳蛋白餐后解腻早餐下午茶</t>
    </r>
    <r>
      <rPr>
        <sz val="11"/>
        <rFont val="Calibri"/>
        <family val="2"/>
      </rPr>
      <t xml:space="preserve"> 3.3g</t>
    </r>
    <r>
      <rPr>
        <sz val="11"/>
        <rFont val="宋体"/>
        <charset val="134"/>
      </rPr>
      <t>鲜酪乳</t>
    </r>
    <r>
      <rPr>
        <sz val="11"/>
        <rFont val="Calibri"/>
        <family val="2"/>
      </rPr>
      <t>90g*12/</t>
    </r>
    <r>
      <rPr>
        <sz val="11"/>
        <rFont val="宋体"/>
        <charset val="134"/>
      </rPr>
      <t>盒</t>
    </r>
  </si>
  <si>
    <t>http://item.jd.com/10196577342408.html</t>
  </si>
  <si>
    <t>10196577342408</t>
  </si>
  <si>
    <r>
      <rPr>
        <sz val="11"/>
        <rFont val="宋体"/>
        <charset val="134"/>
      </rPr>
      <t>卡士</t>
    </r>
    <r>
      <rPr>
        <sz val="11"/>
        <rFont val="Calibri"/>
        <family val="2"/>
      </rPr>
      <t xml:space="preserve"> 3.3g</t>
    </r>
    <r>
      <rPr>
        <sz val="11"/>
        <rFont val="宋体"/>
        <charset val="134"/>
      </rPr>
      <t>鲜酪乳</t>
    </r>
    <r>
      <rPr>
        <sz val="11"/>
        <rFont val="Calibri"/>
        <family val="2"/>
      </rPr>
      <t>90g</t>
    </r>
    <r>
      <rPr>
        <sz val="11"/>
        <rFont val="宋体"/>
        <charset val="134"/>
      </rPr>
      <t>醇香原味细腻丝滑优质乳蛋白餐后解腻早餐下午茶</t>
    </r>
    <r>
      <rPr>
        <sz val="11"/>
        <rFont val="Calibri"/>
        <family val="2"/>
      </rPr>
      <t xml:space="preserve"> 3.3g</t>
    </r>
    <r>
      <rPr>
        <sz val="11"/>
        <rFont val="宋体"/>
        <charset val="134"/>
      </rPr>
      <t>鲜酪乳</t>
    </r>
    <r>
      <rPr>
        <sz val="11"/>
        <rFont val="Calibri"/>
        <family val="2"/>
      </rPr>
      <t>90g*8/</t>
    </r>
    <r>
      <rPr>
        <sz val="11"/>
        <rFont val="宋体"/>
        <charset val="134"/>
      </rPr>
      <t>盒</t>
    </r>
  </si>
  <si>
    <t>http://item.jd.com/10196577342407.html</t>
  </si>
  <si>
    <t>28.8</t>
  </si>
  <si>
    <t>10196577342407</t>
  </si>
  <si>
    <r>
      <rPr>
        <sz val="11"/>
        <rFont val="宋体"/>
        <charset val="134"/>
      </rPr>
      <t>卡士</t>
    </r>
    <r>
      <rPr>
        <sz val="11"/>
        <rFont val="Calibri"/>
        <family val="2"/>
      </rPr>
      <t xml:space="preserve"> 3.3g</t>
    </r>
    <r>
      <rPr>
        <sz val="11"/>
        <rFont val="宋体"/>
        <charset val="134"/>
      </rPr>
      <t>鲜酪乳</t>
    </r>
    <r>
      <rPr>
        <sz val="11"/>
        <rFont val="Calibri"/>
        <family val="2"/>
      </rPr>
      <t>90g</t>
    </r>
    <r>
      <rPr>
        <sz val="11"/>
        <rFont val="宋体"/>
        <charset val="134"/>
      </rPr>
      <t>醇香原味细腻丝滑优质乳蛋白餐后解腻早餐下午茶</t>
    </r>
    <r>
      <rPr>
        <sz val="11"/>
        <rFont val="Calibri"/>
        <family val="2"/>
      </rPr>
      <t xml:space="preserve"> 3.3g</t>
    </r>
    <r>
      <rPr>
        <sz val="11"/>
        <rFont val="宋体"/>
        <charset val="134"/>
      </rPr>
      <t>鲜酪乳</t>
    </r>
    <r>
      <rPr>
        <sz val="11"/>
        <rFont val="Calibri"/>
        <family val="2"/>
      </rPr>
      <t>90g*4/</t>
    </r>
    <r>
      <rPr>
        <sz val="11"/>
        <rFont val="宋体"/>
        <charset val="134"/>
      </rPr>
      <t>盒</t>
    </r>
  </si>
  <si>
    <t>http://item.jd.com/10177268056829.html</t>
  </si>
  <si>
    <t>10177268056829</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</si>
  <si>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6</t>
    </r>
    <r>
      <rPr>
        <sz val="11"/>
        <rFont val="宋体"/>
        <charset val="134"/>
      </rPr>
      <t>瓶】小奶罐原味</t>
    </r>
    <r>
      <rPr>
        <sz val="11"/>
        <rFont val="Calibri"/>
        <family val="2"/>
      </rPr>
      <t>440g</t>
    </r>
  </si>
  <si>
    <t>http://item.jd.com/10209566663431.html</t>
  </si>
  <si>
    <r>
      <rPr>
        <sz val="11"/>
        <color theme="1"/>
        <rFont val="宋体"/>
        <charset val="134"/>
      </rPr>
      <t>卡士活菌奶原味</t>
    </r>
    <r>
      <rPr>
        <sz val="11"/>
        <color theme="1"/>
        <rFont val="Calibri"/>
        <family val="2"/>
      </rPr>
      <t xml:space="preserve">720ml </t>
    </r>
    <r>
      <rPr>
        <sz val="11"/>
        <color theme="1"/>
        <rFont val="宋体"/>
        <charset val="134"/>
      </rPr>
      <t>单瓶</t>
    </r>
  </si>
  <si>
    <t>10209566663431</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</si>
  <si>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3</t>
    </r>
    <r>
      <rPr>
        <sz val="11"/>
        <rFont val="宋体"/>
        <charset val="134"/>
      </rPr>
      <t>盒】活菌奶原味</t>
    </r>
    <r>
      <rPr>
        <sz val="11"/>
        <rFont val="Calibri"/>
        <family val="2"/>
      </rPr>
      <t>720ml</t>
    </r>
  </si>
  <si>
    <t>http://item.jd.com/10209566663429.html</t>
  </si>
  <si>
    <t>10209566663429</t>
  </si>
  <si>
    <r>
      <rPr>
        <sz val="11"/>
        <rFont val="宋体"/>
        <charset val="134"/>
      </rPr>
      <t>卡士餐后一小时</t>
    </r>
    <r>
      <rPr>
        <sz val="11"/>
        <rFont val="Calibri"/>
        <family val="2"/>
      </rPr>
      <t>0</t>
    </r>
    <r>
      <rPr>
        <sz val="11"/>
        <rFont val="宋体"/>
        <charset val="134"/>
      </rPr>
      <t>蔗糖酸奶</t>
    </r>
    <r>
      <rPr>
        <sz val="11"/>
        <rFont val="Calibri"/>
        <family val="2"/>
      </rPr>
      <t>250g</t>
    </r>
    <r>
      <rPr>
        <sz val="11"/>
        <rFont val="宋体"/>
        <charset val="134"/>
      </rPr>
      <t>双歧杆菌原味发酵乳无蔗糖益生菌早餐奶</t>
    </r>
    <r>
      <rPr>
        <sz val="11"/>
        <rFont val="Calibri"/>
        <family val="2"/>
      </rPr>
      <t xml:space="preserve"> </t>
    </r>
    <r>
      <rPr>
        <sz val="11"/>
        <rFont val="宋体"/>
        <charset val="134"/>
      </rPr>
      <t>【</t>
    </r>
    <r>
      <rPr>
        <sz val="11"/>
        <rFont val="Calibri"/>
        <family val="2"/>
      </rPr>
      <t>10</t>
    </r>
    <r>
      <rPr>
        <sz val="11"/>
        <rFont val="宋体"/>
        <charset val="134"/>
      </rPr>
      <t>盒】活菌奶原味</t>
    </r>
    <r>
      <rPr>
        <sz val="11"/>
        <rFont val="Calibri"/>
        <family val="2"/>
      </rPr>
      <t>200ml</t>
    </r>
  </si>
  <si>
    <t>http://item.jd.com/10177000430965.html</t>
  </si>
  <si>
    <t>25.7</t>
  </si>
  <si>
    <t>10177000430965</t>
  </si>
  <si>
    <r>
      <rPr>
        <sz val="11"/>
        <rFont val="宋体"/>
        <charset val="134"/>
      </rPr>
      <t>卡士（</t>
    </r>
    <r>
      <rPr>
        <sz val="11"/>
        <rFont val="Calibri"/>
        <family val="2"/>
      </rPr>
      <t>CLASSY.KISS</t>
    </r>
    <r>
      <rPr>
        <sz val="11"/>
        <rFont val="宋体"/>
        <charset val="134"/>
      </rPr>
      <t>）</t>
    </r>
    <r>
      <rPr>
        <sz val="11"/>
        <rFont val="Calibri"/>
        <family val="2"/>
      </rPr>
      <t xml:space="preserve">CLASSYKISS </t>
    </r>
    <r>
      <rPr>
        <sz val="11"/>
        <rFont val="宋体"/>
        <charset val="134"/>
      </rPr>
      <t>卡士零糖酸奶原味</t>
    </r>
    <r>
      <rPr>
        <sz val="11"/>
        <rFont val="Calibri"/>
        <family val="2"/>
      </rPr>
      <t>250g3</t>
    </r>
    <r>
      <rPr>
        <sz val="11"/>
        <rFont val="宋体"/>
        <charset val="134"/>
      </rPr>
      <t>瓶餐后一小时益生菌低温学生奶</t>
    </r>
    <r>
      <rPr>
        <sz val="11"/>
        <rFont val="Calibri"/>
        <family val="2"/>
      </rPr>
      <t xml:space="preserve"> </t>
    </r>
    <r>
      <rPr>
        <sz val="11"/>
        <rFont val="宋体"/>
        <charset val="134"/>
      </rPr>
      <t>一小时</t>
    </r>
    <r>
      <rPr>
        <sz val="11"/>
        <rFont val="Calibri"/>
        <family val="2"/>
      </rPr>
      <t>250g*1</t>
    </r>
    <r>
      <rPr>
        <sz val="11"/>
        <rFont val="宋体"/>
        <charset val="134"/>
      </rPr>
      <t>瓶保质期</t>
    </r>
    <r>
      <rPr>
        <sz val="11"/>
        <rFont val="Calibri"/>
        <family val="2"/>
      </rPr>
      <t>25</t>
    </r>
    <r>
      <rPr>
        <sz val="11"/>
        <rFont val="宋体"/>
        <charset val="134"/>
      </rPr>
      <t>天</t>
    </r>
  </si>
  <si>
    <t>http://item.jd.com/10204015640762.html</t>
  </si>
  <si>
    <t>107.64</t>
  </si>
  <si>
    <t>10204015640762</t>
  </si>
  <si>
    <r>
      <rPr>
        <sz val="11"/>
        <rFont val="宋体"/>
        <charset val="134"/>
      </rPr>
      <t>卡士酸奶餐后一小时</t>
    </r>
    <r>
      <rPr>
        <sz val="11"/>
        <rFont val="Calibri"/>
        <family val="2"/>
      </rPr>
      <t>250g12</t>
    </r>
    <r>
      <rPr>
        <sz val="11"/>
        <rFont val="宋体"/>
        <charset val="134"/>
      </rPr>
      <t>瓶装益生菌风味发酵乳营养早餐整箱</t>
    </r>
    <r>
      <rPr>
        <sz val="11"/>
        <rFont val="Calibri"/>
        <family val="2"/>
      </rPr>
      <t xml:space="preserve"> </t>
    </r>
    <r>
      <rPr>
        <sz val="11"/>
        <rFont val="宋体"/>
        <charset val="134"/>
      </rPr>
      <t>餐后一小时</t>
    </r>
    <r>
      <rPr>
        <sz val="11"/>
        <rFont val="Calibri"/>
        <family val="2"/>
      </rPr>
      <t>6</t>
    </r>
    <r>
      <rPr>
        <sz val="11"/>
        <rFont val="宋体"/>
        <charset val="134"/>
      </rPr>
      <t>瓶</t>
    </r>
  </si>
  <si>
    <r>
      <rPr>
        <sz val="11"/>
        <color theme="1"/>
        <rFont val="宋体"/>
        <charset val="134"/>
      </rPr>
      <t>白雪品质店</t>
    </r>
  </si>
  <si>
    <t>http://item.jd.com/10194791003702.html</t>
  </si>
  <si>
    <t>150.08</t>
  </si>
  <si>
    <t>10194791003702</t>
  </si>
  <si>
    <r>
      <rPr>
        <sz val="11"/>
        <rFont val="宋体"/>
        <charset val="134"/>
      </rPr>
      <t>卡士酸奶餐后一小时</t>
    </r>
    <r>
      <rPr>
        <sz val="11"/>
        <rFont val="Calibri"/>
        <family val="2"/>
      </rPr>
      <t>250g</t>
    </r>
    <r>
      <rPr>
        <sz val="11"/>
        <rFont val="宋体"/>
        <charset val="134"/>
      </rPr>
      <t>瓶装益生菌风味发酵乳营养早餐整箱</t>
    </r>
    <r>
      <rPr>
        <sz val="11"/>
        <rFont val="Calibri"/>
        <family val="2"/>
      </rPr>
      <t xml:space="preserve"> </t>
    </r>
    <r>
      <rPr>
        <sz val="11"/>
        <rFont val="宋体"/>
        <charset val="134"/>
      </rPr>
      <t>餐后一小</t>
    </r>
    <r>
      <rPr>
        <sz val="11"/>
        <rFont val="Calibri"/>
        <family val="2"/>
      </rPr>
      <t xml:space="preserve"> </t>
    </r>
    <r>
      <rPr>
        <sz val="11"/>
        <rFont val="宋体"/>
        <charset val="134"/>
      </rPr>
      <t>餐后一小时</t>
    </r>
    <r>
      <rPr>
        <sz val="11"/>
        <rFont val="Calibri"/>
        <family val="2"/>
      </rPr>
      <t>12</t>
    </r>
    <r>
      <rPr>
        <sz val="11"/>
        <rFont val="宋体"/>
        <charset val="134"/>
      </rPr>
      <t>瓶</t>
    </r>
  </si>
  <si>
    <r>
      <rPr>
        <sz val="11"/>
        <color theme="1"/>
        <rFont val="宋体"/>
        <charset val="134"/>
      </rPr>
      <t>诺宴食品店</t>
    </r>
  </si>
  <si>
    <t>http://item.jd.com/10181731987342.html</t>
  </si>
  <si>
    <t>155</t>
  </si>
  <si>
    <t>10181731987342</t>
  </si>
  <si>
    <r>
      <rPr>
        <sz val="11"/>
        <rFont val="宋体"/>
        <charset val="134"/>
      </rPr>
      <t>卡士餐后一小时风味发酵乳低温酸奶</t>
    </r>
    <r>
      <rPr>
        <sz val="11"/>
        <rFont val="Calibri"/>
        <family val="2"/>
      </rPr>
      <t>250g</t>
    </r>
    <r>
      <rPr>
        <sz val="11"/>
        <rFont val="宋体"/>
        <charset val="134"/>
      </rPr>
      <t>瓶装</t>
    </r>
    <r>
      <rPr>
        <sz val="11"/>
        <rFont val="Calibri"/>
        <family val="2"/>
      </rPr>
      <t xml:space="preserve"> </t>
    </r>
    <r>
      <rPr>
        <sz val="11"/>
        <rFont val="宋体"/>
        <charset val="134"/>
      </rPr>
      <t>卡士酸奶</t>
    </r>
    <r>
      <rPr>
        <sz val="11"/>
        <rFont val="Calibri"/>
        <family val="2"/>
      </rPr>
      <t>250g</t>
    </r>
    <r>
      <rPr>
        <sz val="11"/>
        <rFont val="宋体"/>
        <charset val="134"/>
      </rPr>
      <t>瓶装</t>
    </r>
    <r>
      <rPr>
        <sz val="11"/>
        <rFont val="Calibri"/>
        <family val="2"/>
      </rPr>
      <t>*10</t>
    </r>
  </si>
  <si>
    <r>
      <rPr>
        <sz val="11"/>
        <color theme="1"/>
        <rFont val="宋体"/>
        <charset val="134"/>
      </rPr>
      <t>鼎盛酒水店</t>
    </r>
  </si>
  <si>
    <t>http://item.jd.com/10206678927097.html</t>
  </si>
  <si>
    <t>132.23</t>
  </si>
  <si>
    <t>10206678927097</t>
  </si>
  <si>
    <r>
      <rPr>
        <sz val="11"/>
        <rFont val="宋体"/>
        <charset val="134"/>
      </rPr>
      <t>卡士酸奶餐后一小时</t>
    </r>
    <r>
      <rPr>
        <sz val="11"/>
        <rFont val="Calibri"/>
        <family val="2"/>
      </rPr>
      <t>250g12</t>
    </r>
    <r>
      <rPr>
        <sz val="11"/>
        <rFont val="宋体"/>
        <charset val="134"/>
      </rPr>
      <t>瓶装益生菌风味发酵乳营养早餐整箱</t>
    </r>
    <r>
      <rPr>
        <sz val="11"/>
        <rFont val="Calibri"/>
        <family val="2"/>
      </rPr>
      <t xml:space="preserve"> </t>
    </r>
    <r>
      <rPr>
        <sz val="11"/>
        <rFont val="宋体"/>
        <charset val="134"/>
      </rPr>
      <t>餐后一小时</t>
    </r>
    <r>
      <rPr>
        <sz val="11"/>
        <rFont val="Calibri"/>
        <family val="2"/>
      </rPr>
      <t>12</t>
    </r>
    <r>
      <rPr>
        <sz val="11"/>
        <rFont val="宋体"/>
        <charset val="134"/>
      </rPr>
      <t>瓶</t>
    </r>
  </si>
  <si>
    <r>
      <rPr>
        <sz val="11"/>
        <color theme="1"/>
        <rFont val="宋体"/>
        <charset val="134"/>
      </rPr>
      <t>好物食品商店</t>
    </r>
  </si>
  <si>
    <t>http://item.jd.com/10201008085690.html</t>
  </si>
  <si>
    <t>281.05</t>
  </si>
  <si>
    <t>10201008085690</t>
  </si>
  <si>
    <r>
      <rPr>
        <sz val="11"/>
        <rFont val="宋体"/>
        <charset val="134"/>
      </rPr>
      <t>卡士酸奶餐后一小时风味发酵乳益生菌酸奶整箱</t>
    </r>
    <r>
      <rPr>
        <sz val="11"/>
        <rFont val="Calibri"/>
        <family val="2"/>
      </rPr>
      <t>250g*8</t>
    </r>
    <r>
      <rPr>
        <sz val="11"/>
        <rFont val="宋体"/>
        <charset val="134"/>
      </rPr>
      <t>瓶</t>
    </r>
    <r>
      <rPr>
        <sz val="11"/>
        <rFont val="Calibri"/>
        <family val="2"/>
      </rPr>
      <t xml:space="preserve"> 24</t>
    </r>
    <r>
      <rPr>
        <sz val="11"/>
        <rFont val="宋体"/>
        <charset val="134"/>
      </rPr>
      <t>瓶有甜味餐后一小时</t>
    </r>
  </si>
  <si>
    <t>http://item.jd.com/10201008085688.html</t>
  </si>
  <si>
    <t>182.45</t>
  </si>
  <si>
    <t>10201008085688</t>
  </si>
  <si>
    <r>
      <rPr>
        <sz val="11"/>
        <rFont val="宋体"/>
        <charset val="134"/>
      </rPr>
      <t>卡士酸奶餐后一小时风味发酵乳益生菌酸奶整箱</t>
    </r>
    <r>
      <rPr>
        <sz val="11"/>
        <rFont val="Calibri"/>
        <family val="2"/>
      </rPr>
      <t>250g*8</t>
    </r>
    <r>
      <rPr>
        <sz val="11"/>
        <rFont val="宋体"/>
        <charset val="134"/>
      </rPr>
      <t>瓶</t>
    </r>
    <r>
      <rPr>
        <sz val="11"/>
        <rFont val="Calibri"/>
        <family val="2"/>
      </rPr>
      <t xml:space="preserve"> 16</t>
    </r>
    <r>
      <rPr>
        <sz val="11"/>
        <rFont val="宋体"/>
        <charset val="134"/>
      </rPr>
      <t>瓶有甜味餐后一小时</t>
    </r>
  </si>
  <si>
    <t>http://item.jd.com/10148055225840.html</t>
  </si>
  <si>
    <t>176.03</t>
  </si>
  <si>
    <t>10148055225840</t>
  </si>
  <si>
    <r>
      <rPr>
        <sz val="11"/>
        <rFont val="宋体"/>
        <charset val="134"/>
      </rPr>
      <t>卡士酸奶餐后一小时双歧杆菌风味发酵乳</t>
    </r>
    <r>
      <rPr>
        <sz val="11"/>
        <rFont val="Calibri"/>
        <family val="2"/>
      </rPr>
      <t>250g*6</t>
    </r>
    <r>
      <rPr>
        <sz val="11"/>
        <rFont val="宋体"/>
        <charset val="134"/>
      </rPr>
      <t>瓶冷运</t>
    </r>
    <r>
      <rPr>
        <sz val="11"/>
        <rFont val="Calibri"/>
        <family val="2"/>
      </rPr>
      <t xml:space="preserve"> 4</t>
    </r>
    <r>
      <rPr>
        <sz val="11"/>
        <rFont val="宋体"/>
        <charset val="134"/>
      </rPr>
      <t>排</t>
    </r>
    <r>
      <rPr>
        <sz val="11"/>
        <rFont val="Calibri"/>
        <family val="2"/>
      </rPr>
      <t>/12</t>
    </r>
    <r>
      <rPr>
        <sz val="11"/>
        <rFont val="宋体"/>
        <charset val="134"/>
      </rPr>
      <t>瓶</t>
    </r>
  </si>
  <si>
    <r>
      <rPr>
        <sz val="11"/>
        <color theme="1"/>
        <rFont val="Calibri"/>
        <family val="2"/>
      </rPr>
      <t>MM</t>
    </r>
    <r>
      <rPr>
        <sz val="11"/>
        <color theme="1"/>
        <rFont val="宋体"/>
        <charset val="134"/>
      </rPr>
      <t>食品商城直发店</t>
    </r>
  </si>
  <si>
    <t>http://item.jd.com/10184770335563.html</t>
  </si>
  <si>
    <t>218.35</t>
  </si>
  <si>
    <t>10184770335563</t>
  </si>
  <si>
    <r>
      <rPr>
        <sz val="11"/>
        <rFont val="宋体"/>
        <charset val="134"/>
      </rPr>
      <t>卡士酸奶餐后一小时风味发酵乳含益生菌儿童孕妇酸奶整箱</t>
    </r>
    <r>
      <rPr>
        <sz val="11"/>
        <rFont val="Calibri"/>
        <family val="2"/>
      </rPr>
      <t>250g8</t>
    </r>
    <r>
      <rPr>
        <sz val="11"/>
        <rFont val="宋体"/>
        <charset val="134"/>
      </rPr>
      <t>瓶</t>
    </r>
    <r>
      <rPr>
        <sz val="11"/>
        <rFont val="Calibri"/>
        <family val="2"/>
      </rPr>
      <t xml:space="preserve"> 16</t>
    </r>
    <r>
      <rPr>
        <sz val="11"/>
        <rFont val="宋体"/>
        <charset val="134"/>
      </rPr>
      <t>瓶有甜味餐后一小时</t>
    </r>
  </si>
  <si>
    <t>http://item.jd.com/10188679733763.html</t>
  </si>
  <si>
    <t>10188679733763</t>
  </si>
  <si>
    <t>http://item.jd.com/10188249284186.html</t>
  </si>
  <si>
    <t>327.83</t>
  </si>
  <si>
    <t>10188249284186</t>
  </si>
  <si>
    <r>
      <rPr>
        <sz val="11"/>
        <rFont val="宋体"/>
        <charset val="134"/>
      </rPr>
      <t>卡士（</t>
    </r>
    <r>
      <rPr>
        <sz val="11"/>
        <rFont val="Calibri"/>
        <family val="2"/>
      </rPr>
      <t>CLASSY.KISS</t>
    </r>
    <r>
      <rPr>
        <sz val="11"/>
        <rFont val="宋体"/>
        <charset val="134"/>
      </rPr>
      <t>）卡士（</t>
    </r>
    <r>
      <rPr>
        <sz val="11"/>
        <rFont val="Calibri"/>
        <family val="2"/>
      </rPr>
      <t>CLASSYKISS</t>
    </r>
    <r>
      <rPr>
        <sz val="11"/>
        <rFont val="宋体"/>
        <charset val="134"/>
      </rPr>
      <t>）酸奶餐后一小时风味发酵乳益生菌酸奶整箱</t>
    </r>
    <r>
      <rPr>
        <sz val="11"/>
        <rFont val="Calibri"/>
        <family val="2"/>
      </rPr>
      <t>250g 24</t>
    </r>
    <r>
      <rPr>
        <sz val="11"/>
        <rFont val="宋体"/>
        <charset val="134"/>
      </rPr>
      <t>瓶有甜味餐后一小时</t>
    </r>
  </si>
  <si>
    <t>http://item.jd.com/10200237821632.html</t>
  </si>
  <si>
    <t>117.62</t>
  </si>
  <si>
    <t>10200237821632</t>
  </si>
  <si>
    <r>
      <rPr>
        <sz val="11"/>
        <rFont val="宋体"/>
        <charset val="134"/>
      </rPr>
      <t>卡士酸奶餐后一小时益生菌风味发酵乳低温酸奶</t>
    </r>
    <r>
      <rPr>
        <sz val="11"/>
        <rFont val="Calibri"/>
        <family val="2"/>
      </rPr>
      <t>250g</t>
    </r>
    <r>
      <rPr>
        <sz val="11"/>
        <rFont val="宋体"/>
        <charset val="134"/>
      </rPr>
      <t>瓶装</t>
    </r>
    <r>
      <rPr>
        <sz val="11"/>
        <rFont val="Calibri"/>
        <family val="2"/>
      </rPr>
      <t xml:space="preserve"> </t>
    </r>
    <r>
      <rPr>
        <sz val="11"/>
        <rFont val="宋体"/>
        <charset val="134"/>
      </rPr>
      <t>卡士餐后酸奶</t>
    </r>
    <r>
      <rPr>
        <sz val="11"/>
        <rFont val="Calibri"/>
        <family val="2"/>
      </rPr>
      <t>250g10</t>
    </r>
    <r>
      <rPr>
        <sz val="11"/>
        <rFont val="宋体"/>
        <charset val="134"/>
      </rPr>
      <t>瓶</t>
    </r>
  </si>
  <si>
    <r>
      <rPr>
        <sz val="11"/>
        <color theme="1"/>
        <rFont val="宋体"/>
        <charset val="134"/>
      </rPr>
      <t>晟逸休闲零食店</t>
    </r>
  </si>
  <si>
    <t>http://item.jd.com/10164502833295.html</t>
  </si>
  <si>
    <t>166.2</t>
  </si>
  <si>
    <t>10164502833295</t>
  </si>
  <si>
    <r>
      <rPr>
        <sz val="11"/>
        <color theme="1"/>
        <rFont val="宋体"/>
        <charset val="134"/>
      </rPr>
      <t>述椟严选店</t>
    </r>
  </si>
  <si>
    <t>http://item.jd.com/10162692690163.html</t>
  </si>
  <si>
    <t>154.72</t>
  </si>
  <si>
    <t>10162692690163</t>
  </si>
  <si>
    <r>
      <rPr>
        <sz val="11"/>
        <rFont val="宋体"/>
        <charset val="134"/>
      </rPr>
      <t>卡士酸奶餐后一小时</t>
    </r>
    <r>
      <rPr>
        <sz val="11"/>
        <rFont val="Calibri"/>
        <family val="2"/>
      </rPr>
      <t xml:space="preserve"> 250g*12</t>
    </r>
    <r>
      <rPr>
        <sz val="11"/>
        <rFont val="宋体"/>
        <charset val="134"/>
      </rPr>
      <t>瓶装</t>
    </r>
    <r>
      <rPr>
        <sz val="11"/>
        <rFont val="Calibri"/>
        <family val="2"/>
      </rPr>
      <t xml:space="preserve"> </t>
    </r>
    <r>
      <rPr>
        <sz val="11"/>
        <rFont val="宋体"/>
        <charset val="134"/>
      </rPr>
      <t>益生菌风味发酵乳营养早餐整箱</t>
    </r>
    <r>
      <rPr>
        <sz val="11"/>
        <rFont val="Calibri"/>
        <family val="2"/>
      </rPr>
      <t xml:space="preserve"> </t>
    </r>
    <r>
      <rPr>
        <sz val="11"/>
        <rFont val="宋体"/>
        <charset val="134"/>
      </rPr>
      <t>餐后一小时</t>
    </r>
    <r>
      <rPr>
        <sz val="11"/>
        <rFont val="Calibri"/>
        <family val="2"/>
      </rPr>
      <t>12</t>
    </r>
    <r>
      <rPr>
        <sz val="11"/>
        <rFont val="宋体"/>
        <charset val="134"/>
      </rPr>
      <t>瓶</t>
    </r>
  </si>
  <si>
    <r>
      <rPr>
        <sz val="11"/>
        <color theme="1"/>
        <rFont val="宋体"/>
        <charset val="134"/>
      </rPr>
      <t>谷盈休闲食品店</t>
    </r>
  </si>
  <si>
    <t>http://item.jd.com/10141681243552.html</t>
  </si>
  <si>
    <t>10141681243552</t>
  </si>
  <si>
    <t>http://item.jd.com/10141681243554.html</t>
  </si>
  <si>
    <t>10141681243554</t>
  </si>
  <si>
    <r>
      <rPr>
        <sz val="11"/>
        <rFont val="宋体"/>
        <charset val="134"/>
      </rPr>
      <t>卡士酸奶餐后一小时</t>
    </r>
    <r>
      <rPr>
        <sz val="11"/>
        <rFont val="Calibri"/>
        <family val="2"/>
      </rPr>
      <t>250g</t>
    </r>
    <r>
      <rPr>
        <sz val="11"/>
        <rFont val="宋体"/>
        <charset val="134"/>
      </rPr>
      <t>益生菌风味发酵低温双歧杆菌</t>
    </r>
    <r>
      <rPr>
        <sz val="11"/>
        <rFont val="Calibri"/>
        <family val="2"/>
      </rPr>
      <t xml:space="preserve"> 0</t>
    </r>
    <r>
      <rPr>
        <sz val="11"/>
        <rFont val="宋体"/>
        <charset val="134"/>
      </rPr>
      <t>蔗糖</t>
    </r>
    <r>
      <rPr>
        <sz val="11"/>
        <rFont val="Calibri"/>
        <family val="2"/>
      </rPr>
      <t>*4</t>
    </r>
    <r>
      <rPr>
        <sz val="11"/>
        <rFont val="宋体"/>
        <charset val="134"/>
      </rPr>
      <t>瓶</t>
    </r>
    <r>
      <rPr>
        <sz val="11"/>
        <rFont val="Calibri"/>
        <family val="2"/>
      </rPr>
      <t>+2</t>
    </r>
    <r>
      <rPr>
        <sz val="11"/>
        <rFont val="宋体"/>
        <charset val="134"/>
      </rPr>
      <t>瓶</t>
    </r>
  </si>
  <si>
    <r>
      <rPr>
        <sz val="11"/>
        <color theme="1"/>
        <rFont val="宋体"/>
        <charset val="134"/>
      </rPr>
      <t>糊涂涂食品店</t>
    </r>
  </si>
  <si>
    <t>http://item.jd.com/10109705066917.html</t>
  </si>
  <si>
    <t>149.94</t>
  </si>
  <si>
    <t>10109705066917</t>
  </si>
  <si>
    <r>
      <rPr>
        <sz val="11"/>
        <rFont val="宋体"/>
        <charset val="134"/>
      </rPr>
      <t>卡士酸奶餐后一小时</t>
    </r>
    <r>
      <rPr>
        <sz val="11"/>
        <rFont val="Calibri"/>
        <family val="2"/>
      </rPr>
      <t>250g</t>
    </r>
    <r>
      <rPr>
        <sz val="11"/>
        <rFont val="宋体"/>
        <charset val="134"/>
      </rPr>
      <t>益生菌风味发酵低温双歧杆菌年货</t>
    </r>
    <r>
      <rPr>
        <sz val="11"/>
        <rFont val="Calibri"/>
        <family val="2"/>
      </rPr>
      <t xml:space="preserve"> </t>
    </r>
    <r>
      <rPr>
        <sz val="11"/>
        <rFont val="宋体"/>
        <charset val="134"/>
      </rPr>
      <t>餐后一小时</t>
    </r>
    <r>
      <rPr>
        <sz val="11"/>
        <rFont val="Calibri"/>
        <family val="2"/>
      </rPr>
      <t>*8</t>
    </r>
    <r>
      <rPr>
        <sz val="11"/>
        <rFont val="宋体"/>
        <charset val="134"/>
      </rPr>
      <t>瓶</t>
    </r>
    <r>
      <rPr>
        <sz val="11"/>
        <rFont val="Calibri"/>
        <family val="2"/>
      </rPr>
      <t>+</t>
    </r>
    <r>
      <rPr>
        <sz val="11"/>
        <rFont val="宋体"/>
        <charset val="134"/>
      </rPr>
      <t>送</t>
    </r>
    <r>
      <rPr>
        <sz val="11"/>
        <rFont val="Calibri"/>
        <family val="2"/>
      </rPr>
      <t>4</t>
    </r>
    <r>
      <rPr>
        <sz val="11"/>
        <rFont val="宋体"/>
        <charset val="134"/>
      </rPr>
      <t>瓶</t>
    </r>
  </si>
  <si>
    <t>http://item.jd.com/10109705066918.html</t>
  </si>
  <si>
    <t>75.46</t>
  </si>
  <si>
    <t>10109705066918</t>
  </si>
  <si>
    <r>
      <rPr>
        <sz val="11"/>
        <rFont val="宋体"/>
        <charset val="134"/>
      </rPr>
      <t>卡士酸奶餐后一小时</t>
    </r>
    <r>
      <rPr>
        <sz val="11"/>
        <rFont val="Calibri"/>
        <family val="2"/>
      </rPr>
      <t>250g</t>
    </r>
    <r>
      <rPr>
        <sz val="11"/>
        <rFont val="宋体"/>
        <charset val="134"/>
      </rPr>
      <t>益生菌风味发酵低温双歧杆菌年货</t>
    </r>
    <r>
      <rPr>
        <sz val="11"/>
        <rFont val="Calibri"/>
        <family val="2"/>
      </rPr>
      <t xml:space="preserve"> 0</t>
    </r>
    <r>
      <rPr>
        <sz val="11"/>
        <rFont val="宋体"/>
        <charset val="134"/>
      </rPr>
      <t>蔗糖</t>
    </r>
    <r>
      <rPr>
        <sz val="11"/>
        <rFont val="Calibri"/>
        <family val="2"/>
      </rPr>
      <t>*4</t>
    </r>
    <r>
      <rPr>
        <sz val="11"/>
        <rFont val="宋体"/>
        <charset val="134"/>
      </rPr>
      <t>瓶</t>
    </r>
    <r>
      <rPr>
        <sz val="11"/>
        <rFont val="Calibri"/>
        <family val="2"/>
      </rPr>
      <t>+</t>
    </r>
    <r>
      <rPr>
        <sz val="11"/>
        <rFont val="宋体"/>
        <charset val="134"/>
      </rPr>
      <t>送</t>
    </r>
    <r>
      <rPr>
        <sz val="11"/>
        <rFont val="Calibri"/>
        <family val="2"/>
      </rPr>
      <t>2</t>
    </r>
    <r>
      <rPr>
        <sz val="11"/>
        <rFont val="宋体"/>
        <charset val="134"/>
      </rPr>
      <t>瓶</t>
    </r>
  </si>
  <si>
    <t>http://item.jd.com/10109705066915.html</t>
  </si>
  <si>
    <t>10109705066915</t>
  </si>
  <si>
    <t>http://item.jd.com/10109705066916.html</t>
  </si>
  <si>
    <t>77</t>
  </si>
  <si>
    <t>10109705066916</t>
  </si>
  <si>
    <r>
      <rPr>
        <sz val="11"/>
        <color theme="1"/>
        <rFont val="宋体"/>
        <charset val="134"/>
      </rPr>
      <t>仰湾龙熟食腊味店</t>
    </r>
  </si>
  <si>
    <t>http://item.jd.com/10127425203063.html</t>
  </si>
  <si>
    <t>193</t>
  </si>
  <si>
    <t>10127425203063</t>
  </si>
  <si>
    <r>
      <rPr>
        <sz val="11"/>
        <rFont val="宋体"/>
        <charset val="134"/>
      </rPr>
      <t>卡士餐后一小时</t>
    </r>
    <r>
      <rPr>
        <sz val="11"/>
        <rFont val="Calibri"/>
        <family val="2"/>
      </rPr>
      <t>0</t>
    </r>
    <r>
      <rPr>
        <sz val="11"/>
        <rFont val="宋体"/>
        <charset val="134"/>
      </rPr>
      <t>蔗糖发酵乳</t>
    </r>
    <r>
      <rPr>
        <sz val="11"/>
        <rFont val="Calibri"/>
        <family val="2"/>
      </rPr>
      <t>250g</t>
    </r>
    <r>
      <rPr>
        <sz val="11"/>
        <rFont val="宋体"/>
        <charset val="134"/>
      </rPr>
      <t>原味酸奶益生菌酸牛奶孕妇早餐奶</t>
    </r>
    <r>
      <rPr>
        <sz val="11"/>
        <rFont val="Calibri"/>
        <family val="2"/>
      </rPr>
      <t xml:space="preserve"> 0</t>
    </r>
    <r>
      <rPr>
        <sz val="11"/>
        <rFont val="宋体"/>
        <charset val="134"/>
      </rPr>
      <t>蔗糖原味</t>
    </r>
    <r>
      <rPr>
        <sz val="11"/>
        <rFont val="Calibri"/>
        <family val="2"/>
      </rPr>
      <t>250g8</t>
    </r>
    <r>
      <rPr>
        <sz val="11"/>
        <rFont val="宋体"/>
        <charset val="134"/>
      </rPr>
      <t>瓶</t>
    </r>
  </si>
  <si>
    <t>http://item.jd.com/10127425203064.html</t>
  </si>
  <si>
    <t>10127425203064</t>
  </si>
  <si>
    <r>
      <rPr>
        <sz val="11"/>
        <rFont val="宋体"/>
        <charset val="134"/>
      </rPr>
      <t>卡士餐后一小时</t>
    </r>
    <r>
      <rPr>
        <sz val="11"/>
        <rFont val="Calibri"/>
        <family val="2"/>
      </rPr>
      <t>0</t>
    </r>
    <r>
      <rPr>
        <sz val="11"/>
        <rFont val="宋体"/>
        <charset val="134"/>
      </rPr>
      <t>蔗糖发酵乳</t>
    </r>
    <r>
      <rPr>
        <sz val="11"/>
        <rFont val="Calibri"/>
        <family val="2"/>
      </rPr>
      <t>250g</t>
    </r>
    <r>
      <rPr>
        <sz val="11"/>
        <rFont val="宋体"/>
        <charset val="134"/>
      </rPr>
      <t>原味酸奶益生菌酸牛奶孕妇早餐奶</t>
    </r>
    <r>
      <rPr>
        <sz val="11"/>
        <rFont val="Calibri"/>
        <family val="2"/>
      </rPr>
      <t xml:space="preserve"> </t>
    </r>
    <r>
      <rPr>
        <sz val="11"/>
        <rFont val="宋体"/>
        <charset val="134"/>
      </rPr>
      <t>礼盒</t>
    </r>
    <r>
      <rPr>
        <sz val="11"/>
        <rFont val="Calibri"/>
        <family val="2"/>
      </rPr>
      <t>0</t>
    </r>
    <r>
      <rPr>
        <sz val="11"/>
        <rFont val="宋体"/>
        <charset val="134"/>
      </rPr>
      <t>蔗糖原味</t>
    </r>
    <r>
      <rPr>
        <sz val="11"/>
        <rFont val="Calibri"/>
        <family val="2"/>
      </rPr>
      <t>250g8</t>
    </r>
    <r>
      <rPr>
        <sz val="11"/>
        <rFont val="宋体"/>
        <charset val="134"/>
      </rPr>
      <t>瓶</t>
    </r>
  </si>
  <si>
    <t>http://item.jd.com/10127425203065.html</t>
  </si>
  <si>
    <t>10127425203065</t>
  </si>
  <si>
    <r>
      <rPr>
        <sz val="11"/>
        <rFont val="宋体"/>
        <charset val="134"/>
      </rPr>
      <t>卡士餐后一小时</t>
    </r>
    <r>
      <rPr>
        <sz val="11"/>
        <rFont val="Calibri"/>
        <family val="2"/>
      </rPr>
      <t>0</t>
    </r>
    <r>
      <rPr>
        <sz val="11"/>
        <rFont val="宋体"/>
        <charset val="134"/>
      </rPr>
      <t>蔗糖发酵乳</t>
    </r>
    <r>
      <rPr>
        <sz val="11"/>
        <rFont val="Calibri"/>
        <family val="2"/>
      </rPr>
      <t>250g</t>
    </r>
    <r>
      <rPr>
        <sz val="11"/>
        <rFont val="宋体"/>
        <charset val="134"/>
      </rPr>
      <t>原味酸奶益生菌酸牛奶孕妇早餐奶</t>
    </r>
    <r>
      <rPr>
        <sz val="11"/>
        <rFont val="Calibri"/>
        <family val="2"/>
      </rPr>
      <t xml:space="preserve"> </t>
    </r>
    <r>
      <rPr>
        <sz val="11"/>
        <rFont val="宋体"/>
        <charset val="134"/>
      </rPr>
      <t>经典款原味</t>
    </r>
    <r>
      <rPr>
        <sz val="11"/>
        <rFont val="Calibri"/>
        <family val="2"/>
      </rPr>
      <t>250g8</t>
    </r>
    <r>
      <rPr>
        <sz val="11"/>
        <rFont val="宋体"/>
        <charset val="134"/>
      </rPr>
      <t>瓶</t>
    </r>
  </si>
  <si>
    <t>http://item.jd.com/10127425203066.html</t>
  </si>
  <si>
    <t>10127425203066</t>
  </si>
  <si>
    <r>
      <rPr>
        <sz val="11"/>
        <rFont val="宋体"/>
        <charset val="134"/>
      </rPr>
      <t>卡士餐后一小时</t>
    </r>
    <r>
      <rPr>
        <sz val="11"/>
        <rFont val="Calibri"/>
        <family val="2"/>
      </rPr>
      <t>0</t>
    </r>
    <r>
      <rPr>
        <sz val="11"/>
        <rFont val="宋体"/>
        <charset val="134"/>
      </rPr>
      <t>蔗糖发酵乳</t>
    </r>
    <r>
      <rPr>
        <sz val="11"/>
        <rFont val="Calibri"/>
        <family val="2"/>
      </rPr>
      <t>250g</t>
    </r>
    <r>
      <rPr>
        <sz val="11"/>
        <rFont val="宋体"/>
        <charset val="134"/>
      </rPr>
      <t>原味酸奶益生菌酸牛奶孕妇早餐奶</t>
    </r>
    <r>
      <rPr>
        <sz val="11"/>
        <rFont val="Calibri"/>
        <family val="2"/>
      </rPr>
      <t xml:space="preserve"> </t>
    </r>
    <r>
      <rPr>
        <sz val="11"/>
        <rFont val="宋体"/>
        <charset val="134"/>
      </rPr>
      <t>两款组合</t>
    </r>
    <r>
      <rPr>
        <sz val="11"/>
        <rFont val="Calibri"/>
        <family val="2"/>
      </rPr>
      <t>8</t>
    </r>
    <r>
      <rPr>
        <sz val="11"/>
        <rFont val="宋体"/>
        <charset val="134"/>
      </rPr>
      <t>瓶自选口味备注</t>
    </r>
  </si>
  <si>
    <t>http://item.jd.com/10127425203062.html</t>
  </si>
  <si>
    <t>10127425203062</t>
  </si>
  <si>
    <r>
      <rPr>
        <sz val="11"/>
        <rFont val="宋体"/>
        <charset val="134"/>
      </rPr>
      <t>卡士餐后一小时</t>
    </r>
    <r>
      <rPr>
        <sz val="11"/>
        <rFont val="Calibri"/>
        <family val="2"/>
      </rPr>
      <t>0</t>
    </r>
    <r>
      <rPr>
        <sz val="11"/>
        <rFont val="宋体"/>
        <charset val="134"/>
      </rPr>
      <t>蔗糖发酵乳</t>
    </r>
    <r>
      <rPr>
        <sz val="11"/>
        <rFont val="Calibri"/>
        <family val="2"/>
      </rPr>
      <t>250g</t>
    </r>
    <r>
      <rPr>
        <sz val="11"/>
        <rFont val="宋体"/>
        <charset val="134"/>
      </rPr>
      <t>原味酸奶益生菌酸牛奶孕妇早餐奶</t>
    </r>
    <r>
      <rPr>
        <sz val="11"/>
        <rFont val="Calibri"/>
        <family val="2"/>
      </rPr>
      <t xml:space="preserve"> 0</t>
    </r>
    <r>
      <rPr>
        <sz val="11"/>
        <rFont val="宋体"/>
        <charset val="134"/>
      </rPr>
      <t>蔗糖原味</t>
    </r>
    <r>
      <rPr>
        <sz val="11"/>
        <rFont val="Calibri"/>
        <family val="2"/>
      </rPr>
      <t>250g6</t>
    </r>
    <r>
      <rPr>
        <sz val="11"/>
        <rFont val="宋体"/>
        <charset val="134"/>
      </rPr>
      <t>瓶</t>
    </r>
  </si>
  <si>
    <t>http://item.jd.com/10141681243553.html</t>
  </si>
  <si>
    <t>10141681243553</t>
  </si>
  <si>
    <r>
      <rPr>
        <sz val="11"/>
        <rFont val="宋体"/>
        <charset val="134"/>
      </rPr>
      <t>卡士酸奶餐后一小时</t>
    </r>
    <r>
      <rPr>
        <sz val="11"/>
        <rFont val="Calibri"/>
        <family val="2"/>
      </rPr>
      <t>250g</t>
    </r>
    <r>
      <rPr>
        <sz val="11"/>
        <rFont val="宋体"/>
        <charset val="134"/>
      </rPr>
      <t>益生菌风味发酵低温双歧杆菌</t>
    </r>
    <r>
      <rPr>
        <sz val="11"/>
        <rFont val="Calibri"/>
        <family val="2"/>
      </rPr>
      <t xml:space="preserve"> </t>
    </r>
    <r>
      <rPr>
        <sz val="11"/>
        <rFont val="宋体"/>
        <charset val="134"/>
      </rPr>
      <t>餐后一小时</t>
    </r>
    <r>
      <rPr>
        <sz val="11"/>
        <rFont val="Calibri"/>
        <family val="2"/>
      </rPr>
      <t>*8</t>
    </r>
    <r>
      <rPr>
        <sz val="11"/>
        <rFont val="宋体"/>
        <charset val="134"/>
      </rPr>
      <t>瓶</t>
    </r>
    <r>
      <rPr>
        <sz val="11"/>
        <rFont val="Calibri"/>
        <family val="2"/>
      </rPr>
      <t>+4</t>
    </r>
    <r>
      <rPr>
        <sz val="11"/>
        <rFont val="宋体"/>
        <charset val="134"/>
      </rPr>
      <t>瓶</t>
    </r>
  </si>
  <si>
    <t>http://item.jd.com/10127425203061.html</t>
  </si>
  <si>
    <t>10127425203061</t>
  </si>
  <si>
    <r>
      <rPr>
        <sz val="11"/>
        <rFont val="宋体"/>
        <charset val="134"/>
      </rPr>
      <t>卡士餐后一小时</t>
    </r>
    <r>
      <rPr>
        <sz val="11"/>
        <rFont val="Calibri"/>
        <family val="2"/>
      </rPr>
      <t>0</t>
    </r>
    <r>
      <rPr>
        <sz val="11"/>
        <rFont val="宋体"/>
        <charset val="134"/>
      </rPr>
      <t>蔗糖发酵乳</t>
    </r>
    <r>
      <rPr>
        <sz val="11"/>
        <rFont val="Calibri"/>
        <family val="2"/>
      </rPr>
      <t>250g</t>
    </r>
    <r>
      <rPr>
        <sz val="11"/>
        <rFont val="宋体"/>
        <charset val="134"/>
      </rPr>
      <t>原味酸奶益生菌酸牛奶孕妇早餐奶</t>
    </r>
    <r>
      <rPr>
        <sz val="11"/>
        <rFont val="Calibri"/>
        <family val="2"/>
      </rPr>
      <t xml:space="preserve"> 0</t>
    </r>
    <r>
      <rPr>
        <sz val="11"/>
        <rFont val="宋体"/>
        <charset val="134"/>
      </rPr>
      <t>蔗糖原味</t>
    </r>
    <r>
      <rPr>
        <sz val="11"/>
        <rFont val="Calibri"/>
        <family val="2"/>
      </rPr>
      <t>250g3</t>
    </r>
    <r>
      <rPr>
        <sz val="11"/>
        <rFont val="宋体"/>
        <charset val="134"/>
      </rPr>
      <t>瓶</t>
    </r>
  </si>
  <si>
    <r>
      <rPr>
        <sz val="11"/>
        <color theme="1"/>
        <rFont val="宋体"/>
        <charset val="134"/>
      </rPr>
      <t>贝可零食店</t>
    </r>
  </si>
  <si>
    <t>http://item.jd.com/10105886880736.html</t>
  </si>
  <si>
    <t>50.81</t>
  </si>
  <si>
    <t>10105886880736</t>
  </si>
  <si>
    <r>
      <rPr>
        <sz val="11"/>
        <rFont val="宋体"/>
        <charset val="134"/>
      </rPr>
      <t>食芳溢顺丰现货】卡士酸奶餐后一小时原味生牛乳双歧杆菌低温酸奶</t>
    </r>
    <r>
      <rPr>
        <sz val="11"/>
        <rFont val="Calibri"/>
        <family val="2"/>
      </rPr>
      <t xml:space="preserve"> </t>
    </r>
    <r>
      <rPr>
        <sz val="11"/>
        <rFont val="宋体"/>
        <charset val="134"/>
      </rPr>
      <t>餐后一小时</t>
    </r>
    <r>
      <rPr>
        <sz val="11"/>
        <rFont val="Calibri"/>
        <family val="2"/>
      </rPr>
      <t>*3</t>
    </r>
    <r>
      <rPr>
        <sz val="11"/>
        <rFont val="宋体"/>
        <charset val="134"/>
      </rPr>
      <t>瓶</t>
    </r>
  </si>
  <si>
    <r>
      <rPr>
        <sz val="11"/>
        <color theme="1"/>
        <rFont val="宋体"/>
        <charset val="134"/>
      </rPr>
      <t>时嘉冲饮谷物店</t>
    </r>
  </si>
  <si>
    <t>http://item.jd.com/10134678107295.html</t>
  </si>
  <si>
    <t>57.82</t>
  </si>
  <si>
    <t>10134678107295</t>
  </si>
  <si>
    <r>
      <rPr>
        <sz val="11"/>
        <rFont val="宋体"/>
        <charset val="134"/>
      </rPr>
      <t>卡士餐后一小时</t>
    </r>
    <r>
      <rPr>
        <sz val="11"/>
        <rFont val="Calibri"/>
        <family val="2"/>
      </rPr>
      <t>250g</t>
    </r>
    <r>
      <rPr>
        <sz val="11"/>
        <rFont val="宋体"/>
        <charset val="134"/>
      </rPr>
      <t>双歧杆菌风味发酵乳整箱酸奶鲜牛奶营养早餐</t>
    </r>
    <r>
      <rPr>
        <sz val="11"/>
        <rFont val="Calibri"/>
        <family val="2"/>
      </rPr>
      <t xml:space="preserve"> 3</t>
    </r>
    <r>
      <rPr>
        <sz val="11"/>
        <rFont val="宋体"/>
        <charset val="134"/>
      </rPr>
      <t>瓶</t>
    </r>
    <r>
      <rPr>
        <sz val="11"/>
        <rFont val="Calibri"/>
        <family val="2"/>
      </rPr>
      <t>+1</t>
    </r>
    <r>
      <rPr>
        <sz val="11"/>
        <rFont val="宋体"/>
        <charset val="134"/>
      </rPr>
      <t>瓶鲜奶</t>
    </r>
  </si>
  <si>
    <r>
      <rPr>
        <sz val="11"/>
        <color theme="1"/>
        <rFont val="宋体"/>
        <charset val="134"/>
      </rPr>
      <t>悠然品质店</t>
    </r>
  </si>
  <si>
    <t>http://item.jd.com/10196680296140.html</t>
  </si>
  <si>
    <t>157.45</t>
  </si>
  <si>
    <t>10196680296140</t>
  </si>
  <si>
    <r>
      <rPr>
        <sz val="11"/>
        <color theme="1"/>
        <rFont val="宋体"/>
        <charset val="134"/>
      </rPr>
      <t>阳光饮品店</t>
    </r>
  </si>
  <si>
    <t>http://item.jd.com/10204717825883.html</t>
  </si>
  <si>
    <t>90.4</t>
  </si>
  <si>
    <t>10204717825883</t>
  </si>
  <si>
    <r>
      <rPr>
        <sz val="11"/>
        <rFont val="Calibri"/>
        <family val="2"/>
      </rPr>
      <t>I</t>
    </r>
    <r>
      <rPr>
        <sz val="11"/>
        <rFont val="宋体"/>
        <charset val="134"/>
      </rPr>
      <t>卡士酸奶餐后一小时</t>
    </r>
    <r>
      <rPr>
        <sz val="11"/>
        <rFont val="Calibri"/>
        <family val="2"/>
      </rPr>
      <t>250g</t>
    </r>
    <r>
      <rPr>
        <sz val="11"/>
        <rFont val="宋体"/>
        <charset val="134"/>
      </rPr>
      <t>益生菌风味发酵低温双歧杆菌年货</t>
    </r>
    <r>
      <rPr>
        <sz val="11"/>
        <rFont val="Calibri"/>
        <family val="2"/>
      </rPr>
      <t xml:space="preserve"> </t>
    </r>
    <r>
      <rPr>
        <sz val="11"/>
        <rFont val="宋体"/>
        <charset val="134"/>
      </rPr>
      <t>餐后一小时</t>
    </r>
    <r>
      <rPr>
        <sz val="11"/>
        <rFont val="Calibri"/>
        <family val="2"/>
      </rPr>
      <t>*4</t>
    </r>
    <r>
      <rPr>
        <sz val="11"/>
        <rFont val="宋体"/>
        <charset val="134"/>
      </rPr>
      <t>瓶</t>
    </r>
    <r>
      <rPr>
        <sz val="11"/>
        <rFont val="Calibri"/>
        <family val="2"/>
      </rPr>
      <t>+</t>
    </r>
    <r>
      <rPr>
        <sz val="11"/>
        <rFont val="宋体"/>
        <charset val="134"/>
      </rPr>
      <t>送</t>
    </r>
    <r>
      <rPr>
        <sz val="11"/>
        <rFont val="Calibri"/>
        <family val="2"/>
      </rPr>
      <t>2</t>
    </r>
    <r>
      <rPr>
        <sz val="11"/>
        <rFont val="宋体"/>
        <charset val="134"/>
      </rPr>
      <t>瓶</t>
    </r>
  </si>
  <si>
    <r>
      <rPr>
        <sz val="11"/>
        <color theme="1"/>
        <rFont val="宋体"/>
        <charset val="134"/>
      </rPr>
      <t>愈仁堂医药专营店</t>
    </r>
  </si>
  <si>
    <t>http://item.jd.com/10199810055496.html</t>
  </si>
  <si>
    <t>10199810055496</t>
  </si>
  <si>
    <r>
      <rPr>
        <sz val="11"/>
        <rFont val="宋体"/>
        <charset val="134"/>
      </rPr>
      <t>胖东来同款卡士原味酸奶零糖酸奶原一小时益生菌低温学</t>
    </r>
    <r>
      <rPr>
        <sz val="11"/>
        <rFont val="Calibri"/>
        <family val="2"/>
      </rPr>
      <t>I</t>
    </r>
    <r>
      <rPr>
        <sz val="11"/>
        <rFont val="宋体"/>
        <charset val="134"/>
      </rPr>
      <t>生奶</t>
    </r>
    <r>
      <rPr>
        <sz val="11"/>
        <rFont val="Calibri"/>
        <family val="2"/>
      </rPr>
      <t xml:space="preserve"> 0</t>
    </r>
    <r>
      <rPr>
        <sz val="11"/>
        <rFont val="宋体"/>
        <charset val="134"/>
      </rPr>
      <t>蔗糖餐后一小时</t>
    </r>
    <r>
      <rPr>
        <sz val="11"/>
        <rFont val="Calibri"/>
        <family val="2"/>
      </rPr>
      <t>250··g*1</t>
    </r>
    <r>
      <rPr>
        <sz val="11"/>
        <rFont val="宋体"/>
        <charset val="134"/>
      </rPr>
      <t>瓶【保质期</t>
    </r>
    <r>
      <rPr>
        <sz val="11"/>
        <rFont val="Calibri"/>
        <family val="2"/>
      </rPr>
      <t>25</t>
    </r>
    <r>
      <rPr>
        <sz val="11"/>
        <rFont val="宋体"/>
        <charset val="134"/>
      </rPr>
      <t>天】</t>
    </r>
  </si>
  <si>
    <r>
      <rPr>
        <sz val="11"/>
        <color theme="1"/>
        <rFont val="宋体"/>
        <charset val="134"/>
      </rPr>
      <t>嘉之欧烘焙食品店</t>
    </r>
  </si>
  <si>
    <t>http://item.jd.com/10209272471287.html</t>
  </si>
  <si>
    <t>10209272471287</t>
  </si>
  <si>
    <t>http://item.jd.com/10209211012204.html</t>
  </si>
  <si>
    <t>10209211012204</t>
  </si>
  <si>
    <r>
      <rPr>
        <sz val="11"/>
        <color theme="1"/>
        <rFont val="宋体"/>
        <charset val="134"/>
      </rPr>
      <t>曜铠澜零食调味店</t>
    </r>
  </si>
  <si>
    <t>http://item.jd.com/10127832259238.html</t>
  </si>
  <si>
    <r>
      <rPr>
        <sz val="11"/>
        <color theme="1"/>
        <rFont val="宋体"/>
        <charset val="134"/>
      </rPr>
      <t>断糖日记</t>
    </r>
    <r>
      <rPr>
        <sz val="11"/>
        <color theme="1"/>
        <rFont val="Calibri"/>
        <family val="2"/>
      </rPr>
      <t>220g</t>
    </r>
  </si>
  <si>
    <t>485</t>
  </si>
  <si>
    <t>10127832259238</t>
  </si>
  <si>
    <r>
      <rPr>
        <sz val="11"/>
        <rFont val="宋体"/>
        <charset val="134"/>
      </rPr>
      <t>卡士餐后一小时原味酸奶</t>
    </r>
    <r>
      <rPr>
        <sz val="11"/>
        <rFont val="Calibri"/>
        <family val="2"/>
      </rPr>
      <t>18</t>
    </r>
    <r>
      <rPr>
        <sz val="11"/>
        <rFont val="宋体"/>
        <charset val="134"/>
      </rPr>
      <t>瓶</t>
    </r>
    <r>
      <rPr>
        <sz val="11"/>
        <rFont val="Calibri"/>
        <family val="2"/>
      </rPr>
      <t xml:space="preserve"> </t>
    </r>
    <r>
      <rPr>
        <sz val="11"/>
        <rFont val="宋体"/>
        <charset val="134"/>
      </rPr>
      <t>断糖日记</t>
    </r>
    <r>
      <rPr>
        <sz val="11"/>
        <rFont val="Calibri"/>
        <family val="2"/>
      </rPr>
      <t xml:space="preserve">220g </t>
    </r>
    <r>
      <rPr>
        <sz val="11"/>
        <rFont val="宋体"/>
        <charset val="134"/>
      </rPr>
      <t>断糖健身</t>
    </r>
    <r>
      <rPr>
        <sz val="11"/>
        <rFont val="Calibri"/>
        <family val="2"/>
      </rPr>
      <t>0</t>
    </r>
    <r>
      <rPr>
        <sz val="11"/>
        <rFont val="宋体"/>
        <charset val="134"/>
      </rPr>
      <t>蔗糖</t>
    </r>
    <r>
      <rPr>
        <sz val="11"/>
        <rFont val="Calibri"/>
        <family val="2"/>
      </rPr>
      <t>0</t>
    </r>
    <r>
      <rPr>
        <sz val="11"/>
        <rFont val="宋体"/>
        <charset val="134"/>
      </rPr>
      <t>代糖</t>
    </r>
    <r>
      <rPr>
        <sz val="11"/>
        <rFont val="Calibri"/>
        <family val="2"/>
      </rPr>
      <t xml:space="preserve"> </t>
    </r>
    <r>
      <rPr>
        <sz val="11"/>
        <rFont val="宋体"/>
        <charset val="134"/>
      </rPr>
      <t>断糖日记</t>
    </r>
    <r>
      <rPr>
        <sz val="11"/>
        <rFont val="Calibri"/>
        <family val="2"/>
      </rPr>
      <t>220g*18</t>
    </r>
    <r>
      <rPr>
        <sz val="11"/>
        <rFont val="宋体"/>
        <charset val="134"/>
      </rPr>
      <t>瓶</t>
    </r>
    <r>
      <rPr>
        <sz val="11"/>
        <rFont val="Calibri"/>
        <family val="2"/>
      </rPr>
      <t xml:space="preserve"> </t>
    </r>
    <r>
      <rPr>
        <sz val="11"/>
        <rFont val="宋体"/>
        <charset val="134"/>
      </rPr>
      <t>一整箱</t>
    </r>
  </si>
  <si>
    <t>http://item.jd.com/10134678107296.html</t>
  </si>
  <si>
    <t>96.93</t>
  </si>
  <si>
    <t>10134678107296</t>
  </si>
  <si>
    <r>
      <rPr>
        <sz val="11"/>
        <rFont val="宋体"/>
        <charset val="134"/>
      </rPr>
      <t>卡士餐后一小时</t>
    </r>
    <r>
      <rPr>
        <sz val="11"/>
        <rFont val="Calibri"/>
        <family val="2"/>
      </rPr>
      <t>250g</t>
    </r>
    <r>
      <rPr>
        <sz val="11"/>
        <rFont val="宋体"/>
        <charset val="134"/>
      </rPr>
      <t>双歧杆菌风味发酵乳整箱酸奶鲜牛奶营养早餐</t>
    </r>
    <r>
      <rPr>
        <sz val="11"/>
        <rFont val="Calibri"/>
        <family val="2"/>
      </rPr>
      <t xml:space="preserve"> 6</t>
    </r>
    <r>
      <rPr>
        <sz val="11"/>
        <rFont val="宋体"/>
        <charset val="134"/>
      </rPr>
      <t>瓶</t>
    </r>
    <r>
      <rPr>
        <sz val="11"/>
        <rFont val="Calibri"/>
        <family val="2"/>
      </rPr>
      <t xml:space="preserve"> +2</t>
    </r>
    <r>
      <rPr>
        <sz val="11"/>
        <rFont val="宋体"/>
        <charset val="134"/>
      </rPr>
      <t>瓶鲜奶</t>
    </r>
  </si>
  <si>
    <r>
      <rPr>
        <sz val="11"/>
        <color theme="1"/>
        <rFont val="宋体"/>
        <charset val="134"/>
      </rPr>
      <t>精选品质生活店</t>
    </r>
  </si>
  <si>
    <t>http://item.jd.com/10164676807553.html</t>
  </si>
  <si>
    <t>10164676807553</t>
  </si>
  <si>
    <r>
      <rPr>
        <sz val="11"/>
        <rFont val="宋体"/>
        <charset val="134"/>
      </rPr>
      <t>胖东来同款双歧杆菌酸奶卡士餐后一小时原味</t>
    </r>
    <r>
      <rPr>
        <sz val="11"/>
        <rFont val="Calibri"/>
        <family val="2"/>
      </rPr>
      <t>/0</t>
    </r>
    <r>
      <rPr>
        <sz val="11"/>
        <rFont val="宋体"/>
        <charset val="134"/>
      </rPr>
      <t>蔗糖</t>
    </r>
    <r>
      <rPr>
        <sz val="11"/>
        <rFont val="Calibri"/>
        <family val="2"/>
      </rPr>
      <t>250g10</t>
    </r>
    <r>
      <rPr>
        <sz val="11"/>
        <rFont val="宋体"/>
        <charset val="134"/>
      </rPr>
      <t>瓶双歧杆</t>
    </r>
    <r>
      <rPr>
        <sz val="11"/>
        <rFont val="Calibri"/>
        <family val="2"/>
      </rPr>
      <t xml:space="preserve"> </t>
    </r>
    <r>
      <rPr>
        <sz val="11"/>
        <rFont val="宋体"/>
        <charset val="134"/>
      </rPr>
      <t>卡士餐后一小时原味</t>
    </r>
    <r>
      <rPr>
        <sz val="11"/>
        <rFont val="Calibri"/>
        <family val="2"/>
      </rPr>
      <t>*10</t>
    </r>
    <r>
      <rPr>
        <sz val="11"/>
        <rFont val="宋体"/>
        <charset val="134"/>
      </rPr>
      <t>瓶装</t>
    </r>
  </si>
  <si>
    <t>http://item.jd.com/10164676807555.html</t>
  </si>
  <si>
    <t>10164676807555</t>
  </si>
  <si>
    <r>
      <rPr>
        <sz val="11"/>
        <rFont val="宋体"/>
        <charset val="134"/>
      </rPr>
      <t>胖东来同款双歧杆菌酸奶卡士餐后一小时原味</t>
    </r>
    <r>
      <rPr>
        <sz val="11"/>
        <rFont val="Calibri"/>
        <family val="2"/>
      </rPr>
      <t>/0</t>
    </r>
    <r>
      <rPr>
        <sz val="11"/>
        <rFont val="宋体"/>
        <charset val="134"/>
      </rPr>
      <t>蔗糖</t>
    </r>
    <r>
      <rPr>
        <sz val="11"/>
        <rFont val="Calibri"/>
        <family val="2"/>
      </rPr>
      <t>250g10</t>
    </r>
    <r>
      <rPr>
        <sz val="11"/>
        <rFont val="宋体"/>
        <charset val="134"/>
      </rPr>
      <t>瓶双歧杆</t>
    </r>
    <r>
      <rPr>
        <sz val="11"/>
        <rFont val="Calibri"/>
        <family val="2"/>
      </rPr>
      <t xml:space="preserve"> </t>
    </r>
    <r>
      <rPr>
        <sz val="11"/>
        <rFont val="宋体"/>
        <charset val="134"/>
      </rPr>
      <t>卡士餐后一小时混合</t>
    </r>
    <r>
      <rPr>
        <sz val="11"/>
        <rFont val="Calibri"/>
        <family val="2"/>
      </rPr>
      <t>*10</t>
    </r>
    <r>
      <rPr>
        <sz val="11"/>
        <rFont val="宋体"/>
        <charset val="134"/>
      </rPr>
      <t>瓶装</t>
    </r>
  </si>
  <si>
    <t>http://item.jd.com/10164676807554.html</t>
  </si>
  <si>
    <t>10164676807554</t>
  </si>
  <si>
    <r>
      <rPr>
        <sz val="11"/>
        <rFont val="宋体"/>
        <charset val="134"/>
      </rPr>
      <t>胖东来同款双歧杆菌酸奶卡士餐后一小时原味</t>
    </r>
    <r>
      <rPr>
        <sz val="11"/>
        <rFont val="Calibri"/>
        <family val="2"/>
      </rPr>
      <t>/0</t>
    </r>
    <r>
      <rPr>
        <sz val="11"/>
        <rFont val="宋体"/>
        <charset val="134"/>
      </rPr>
      <t>蔗糖</t>
    </r>
    <r>
      <rPr>
        <sz val="11"/>
        <rFont val="Calibri"/>
        <family val="2"/>
      </rPr>
      <t>250g10</t>
    </r>
    <r>
      <rPr>
        <sz val="11"/>
        <rFont val="宋体"/>
        <charset val="134"/>
      </rPr>
      <t>瓶双歧杆</t>
    </r>
    <r>
      <rPr>
        <sz val="11"/>
        <rFont val="Calibri"/>
        <family val="2"/>
      </rPr>
      <t xml:space="preserve"> </t>
    </r>
    <r>
      <rPr>
        <sz val="11"/>
        <rFont val="宋体"/>
        <charset val="134"/>
      </rPr>
      <t>卡士餐后一小时</t>
    </r>
    <r>
      <rPr>
        <sz val="11"/>
        <rFont val="Calibri"/>
        <family val="2"/>
      </rPr>
      <t>0</t>
    </r>
    <r>
      <rPr>
        <sz val="11"/>
        <rFont val="宋体"/>
        <charset val="134"/>
      </rPr>
      <t>蔗糖</t>
    </r>
    <r>
      <rPr>
        <sz val="11"/>
        <rFont val="Calibri"/>
        <family val="2"/>
      </rPr>
      <t>*10</t>
    </r>
    <r>
      <rPr>
        <sz val="11"/>
        <rFont val="宋体"/>
        <charset val="134"/>
      </rPr>
      <t>瓶装</t>
    </r>
  </si>
  <si>
    <t>http://item.jd.com/10109260108362.html</t>
  </si>
  <si>
    <t>39.6</t>
  </si>
  <si>
    <t>10109260108362</t>
  </si>
  <si>
    <t>http://item.jd.com/10109482564406.html</t>
  </si>
  <si>
    <t>10109482564406</t>
  </si>
  <si>
    <r>
      <rPr>
        <sz val="11"/>
        <rFont val="宋体"/>
        <charset val="134"/>
      </rPr>
      <t>卡士【</t>
    </r>
    <r>
      <rPr>
        <sz val="11"/>
        <rFont val="Calibri"/>
        <family val="2"/>
      </rPr>
      <t>12</t>
    </r>
    <r>
      <rPr>
        <sz val="11"/>
        <rFont val="宋体"/>
        <charset val="134"/>
      </rPr>
      <t>袋顺丰速发】宝贝第二餐宝宝低温酸奶</t>
    </r>
    <r>
      <rPr>
        <sz val="11"/>
        <rFont val="Calibri"/>
        <family val="2"/>
      </rPr>
      <t>0</t>
    </r>
    <r>
      <rPr>
        <sz val="11"/>
        <rFont val="宋体"/>
        <charset val="134"/>
      </rPr>
      <t>添加儿童酸奶</t>
    </r>
    <r>
      <rPr>
        <sz val="11"/>
        <rFont val="Calibri"/>
        <family val="2"/>
      </rPr>
      <t xml:space="preserve"> 0</t>
    </r>
    <r>
      <rPr>
        <sz val="11"/>
        <rFont val="宋体"/>
        <charset val="134"/>
      </rPr>
      <t>蔗糖</t>
    </r>
    <r>
      <rPr>
        <sz val="11"/>
        <rFont val="Calibri"/>
        <family val="2"/>
      </rPr>
      <t>12</t>
    </r>
    <r>
      <rPr>
        <sz val="11"/>
        <rFont val="宋体"/>
        <charset val="134"/>
      </rPr>
      <t>袋【原味</t>
    </r>
    <r>
      <rPr>
        <sz val="11"/>
        <rFont val="Calibri"/>
        <family val="2"/>
      </rPr>
      <t>6+</t>
    </r>
    <r>
      <rPr>
        <sz val="11"/>
        <rFont val="宋体"/>
        <charset val="134"/>
      </rPr>
      <t>西梅</t>
    </r>
    <r>
      <rPr>
        <sz val="11"/>
        <rFont val="Calibri"/>
        <family val="2"/>
      </rPr>
      <t>6</t>
    </r>
    <r>
      <rPr>
        <sz val="11"/>
        <rFont val="宋体"/>
        <charset val="134"/>
      </rPr>
      <t>】</t>
    </r>
  </si>
  <si>
    <t>http://item.jd.com/100146152100.html</t>
  </si>
  <si>
    <t>535.04</t>
  </si>
  <si>
    <t>100146152100</t>
  </si>
  <si>
    <r>
      <rPr>
        <sz val="11"/>
        <rFont val="宋体"/>
        <charset val="134"/>
      </rPr>
      <t>卡士（</t>
    </r>
    <r>
      <rPr>
        <sz val="11"/>
        <rFont val="Calibri"/>
        <family val="2"/>
      </rPr>
      <t>CLASSY.KISS</t>
    </r>
    <r>
      <rPr>
        <sz val="11"/>
        <rFont val="宋体"/>
        <charset val="134"/>
      </rPr>
      <t>）宝贝第二餐儿童酸奶</t>
    </r>
    <r>
      <rPr>
        <sz val="11"/>
        <rFont val="Calibri"/>
        <family val="2"/>
      </rPr>
      <t>85g*12</t>
    </r>
    <r>
      <rPr>
        <sz val="11"/>
        <rFont val="宋体"/>
        <charset val="134"/>
      </rPr>
      <t>袋</t>
    </r>
    <r>
      <rPr>
        <sz val="11"/>
        <rFont val="Calibri"/>
        <family val="2"/>
      </rPr>
      <t xml:space="preserve"> </t>
    </r>
    <r>
      <rPr>
        <sz val="11"/>
        <rFont val="宋体"/>
        <charset val="134"/>
      </rPr>
      <t>西梅苹果味</t>
    </r>
    <r>
      <rPr>
        <sz val="11"/>
        <rFont val="Calibri"/>
        <family val="2"/>
      </rPr>
      <t>8</t>
    </r>
    <r>
      <rPr>
        <sz val="11"/>
        <rFont val="宋体"/>
        <charset val="134"/>
      </rPr>
      <t>期</t>
    </r>
    <r>
      <rPr>
        <sz val="11"/>
        <rFont val="Calibri"/>
        <family val="2"/>
      </rPr>
      <t xml:space="preserve"> </t>
    </r>
    <r>
      <rPr>
        <sz val="11"/>
        <rFont val="宋体"/>
        <charset val="134"/>
      </rPr>
      <t>每期</t>
    </r>
    <r>
      <rPr>
        <sz val="11"/>
        <rFont val="Calibri"/>
        <family val="2"/>
      </rPr>
      <t>12</t>
    </r>
    <r>
      <rPr>
        <sz val="11"/>
        <rFont val="宋体"/>
        <charset val="134"/>
      </rPr>
      <t>袋</t>
    </r>
    <r>
      <rPr>
        <sz val="11"/>
        <rFont val="Calibri"/>
        <family val="2"/>
      </rPr>
      <t xml:space="preserve"> </t>
    </r>
    <r>
      <rPr>
        <sz val="11"/>
        <rFont val="宋体"/>
        <charset val="134"/>
      </rPr>
      <t>一键转赠</t>
    </r>
  </si>
  <si>
    <r>
      <rPr>
        <sz val="11"/>
        <color theme="1"/>
        <rFont val="宋体"/>
        <charset val="134"/>
      </rPr>
      <t>铂悦弘源实业店</t>
    </r>
  </si>
  <si>
    <t>http://item.jd.com/10200278901670.html</t>
  </si>
  <si>
    <t>174.66</t>
  </si>
  <si>
    <t>10200278901670</t>
  </si>
  <si>
    <r>
      <rPr>
        <sz val="11"/>
        <rFont val="宋体"/>
        <charset val="134"/>
      </rPr>
      <t>卡士低温儿童酸奶宝贝第二餐</t>
    </r>
    <r>
      <rPr>
        <sz val="11"/>
        <rFont val="Calibri"/>
        <family val="2"/>
      </rPr>
      <t>0/4</t>
    </r>
    <r>
      <rPr>
        <sz val="11"/>
        <rFont val="宋体"/>
        <charset val="134"/>
      </rPr>
      <t>蔗糖宝宝高钙无蔗糖低温酸奶</t>
    </r>
    <r>
      <rPr>
        <sz val="11"/>
        <rFont val="Calibri"/>
        <family val="2"/>
      </rPr>
      <t>85g 0%</t>
    </r>
    <r>
      <rPr>
        <sz val="11"/>
        <rFont val="宋体"/>
        <charset val="134"/>
      </rPr>
      <t>原味</t>
    </r>
    <r>
      <rPr>
        <sz val="11"/>
        <rFont val="Calibri"/>
        <family val="2"/>
      </rPr>
      <t>+0%</t>
    </r>
    <r>
      <rPr>
        <sz val="11"/>
        <rFont val="宋体"/>
        <charset val="134"/>
      </rPr>
      <t>西梅</t>
    </r>
    <r>
      <rPr>
        <sz val="11"/>
        <rFont val="Calibri"/>
        <family val="2"/>
      </rPr>
      <t>+4%</t>
    </r>
    <r>
      <rPr>
        <sz val="11"/>
        <rFont val="宋体"/>
        <charset val="134"/>
      </rPr>
      <t>草莓（每种口味各</t>
    </r>
    <r>
      <rPr>
        <sz val="11"/>
        <rFont val="Calibri"/>
        <family val="2"/>
      </rPr>
      <t>4</t>
    </r>
    <r>
      <rPr>
        <sz val="11"/>
        <rFont val="宋体"/>
        <charset val="134"/>
      </rPr>
      <t>袋）</t>
    </r>
    <r>
      <rPr>
        <sz val="11"/>
        <rFont val="Calibri"/>
        <family val="2"/>
      </rPr>
      <t xml:space="preserve"> 12</t>
    </r>
    <r>
      <rPr>
        <sz val="11"/>
        <rFont val="宋体"/>
        <charset val="134"/>
      </rPr>
      <t>袋</t>
    </r>
  </si>
  <si>
    <t>http://item.jd.com/10205657573988.html</t>
  </si>
  <si>
    <t>105.6</t>
  </si>
  <si>
    <t>10205657573988</t>
  </si>
  <si>
    <r>
      <rPr>
        <sz val="11"/>
        <rFont val="宋体"/>
        <charset val="134"/>
      </rPr>
      <t>卡士酸奶儿童酸奶宝贝第二餐原味西梅</t>
    </r>
    <r>
      <rPr>
        <sz val="11"/>
        <rFont val="Calibri"/>
        <family val="2"/>
      </rPr>
      <t>85g</t>
    </r>
    <r>
      <rPr>
        <sz val="11"/>
        <rFont val="宋体"/>
        <charset val="134"/>
      </rPr>
      <t>酸牛奶控糖佐餐辅食</t>
    </r>
    <r>
      <rPr>
        <sz val="11"/>
        <rFont val="Calibri"/>
        <family val="2"/>
      </rPr>
      <t xml:space="preserve"> </t>
    </r>
    <r>
      <rPr>
        <sz val="11"/>
        <rFont val="宋体"/>
        <charset val="134"/>
      </rPr>
      <t>随机配口味</t>
    </r>
    <r>
      <rPr>
        <sz val="11"/>
        <rFont val="Calibri"/>
        <family val="2"/>
      </rPr>
      <t>*12</t>
    </r>
    <r>
      <rPr>
        <sz val="11"/>
        <rFont val="宋体"/>
        <charset val="134"/>
      </rPr>
      <t>袋</t>
    </r>
  </si>
  <si>
    <t>http://item.jd.com/10094037569305.html</t>
  </si>
  <si>
    <t>10094037569305</t>
  </si>
  <si>
    <r>
      <rPr>
        <sz val="11"/>
        <rFont val="宋体"/>
        <charset val="134"/>
      </rPr>
      <t>卡士</t>
    </r>
    <r>
      <rPr>
        <sz val="11"/>
        <rFont val="Calibri"/>
        <family val="2"/>
      </rPr>
      <t xml:space="preserve">CLASSY·KISS </t>
    </r>
    <r>
      <rPr>
        <sz val="11"/>
        <rFont val="宋体"/>
        <charset val="134"/>
      </rPr>
      <t>宝贝第二餐酸奶</t>
    </r>
    <r>
      <rPr>
        <sz val="11"/>
        <rFont val="Calibri"/>
        <family val="2"/>
      </rPr>
      <t xml:space="preserve"> (</t>
    </r>
    <r>
      <rPr>
        <sz val="11"/>
        <rFont val="宋体"/>
        <charset val="134"/>
      </rPr>
      <t>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4%</t>
    </r>
    <r>
      <rPr>
        <sz val="11"/>
        <rFont val="宋体"/>
        <charset val="134"/>
      </rPr>
      <t>蔗糖</t>
    </r>
    <r>
      <rPr>
        <sz val="11"/>
        <rFont val="Calibri"/>
        <family val="2"/>
      </rPr>
      <t>*12</t>
    </r>
    <r>
      <rPr>
        <sz val="11"/>
        <rFont val="宋体"/>
        <charset val="134"/>
      </rPr>
      <t>袋</t>
    </r>
  </si>
  <si>
    <t>http://item.jd.com/100156059433.html</t>
  </si>
  <si>
    <t>76.86</t>
  </si>
  <si>
    <t>100156059433</t>
  </si>
  <si>
    <r>
      <rPr>
        <sz val="11"/>
        <rFont val="宋体"/>
        <charset val="134"/>
      </rPr>
      <t>卡士全程冷链</t>
    </r>
    <r>
      <rPr>
        <sz val="11"/>
        <rFont val="Calibri"/>
        <family val="2"/>
      </rPr>
      <t xml:space="preserve"> </t>
    </r>
    <r>
      <rPr>
        <sz val="11"/>
        <rFont val="宋体"/>
        <charset val="134"/>
      </rPr>
      <t>宝贝第二餐儿童酸奶原味</t>
    </r>
    <r>
      <rPr>
        <sz val="11"/>
        <rFont val="Calibri"/>
        <family val="2"/>
      </rPr>
      <t>6</t>
    </r>
    <r>
      <rPr>
        <sz val="11"/>
        <rFont val="宋体"/>
        <charset val="134"/>
      </rPr>
      <t>袋</t>
    </r>
    <r>
      <rPr>
        <sz val="11"/>
        <rFont val="Calibri"/>
        <family val="2"/>
      </rPr>
      <t>+</t>
    </r>
    <r>
      <rPr>
        <sz val="11"/>
        <rFont val="宋体"/>
        <charset val="134"/>
      </rPr>
      <t>西梅苹果味</t>
    </r>
    <r>
      <rPr>
        <sz val="11"/>
        <rFont val="Calibri"/>
        <family val="2"/>
      </rPr>
      <t>6</t>
    </r>
    <r>
      <rPr>
        <sz val="11"/>
        <rFont val="宋体"/>
        <charset val="134"/>
      </rPr>
      <t>袋</t>
    </r>
    <r>
      <rPr>
        <sz val="11"/>
        <rFont val="Calibri"/>
        <family val="2"/>
      </rPr>
      <t xml:space="preserve"> </t>
    </r>
    <r>
      <rPr>
        <sz val="11"/>
        <rFont val="宋体"/>
        <charset val="134"/>
      </rPr>
      <t>源头直发</t>
    </r>
  </si>
  <si>
    <t>http://item.jd.com/10105500420935.html</t>
  </si>
  <si>
    <t>10105500420935</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</si>
  <si>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4%</t>
    </r>
    <r>
      <rPr>
        <sz val="11"/>
        <rFont val="宋体"/>
        <charset val="134"/>
      </rPr>
      <t>山楂</t>
    </r>
    <r>
      <rPr>
        <sz val="11"/>
        <rFont val="Calibri"/>
        <family val="2"/>
      </rPr>
      <t>+0%</t>
    </r>
    <r>
      <rPr>
        <sz val="11"/>
        <rFont val="宋体"/>
        <charset val="134"/>
      </rPr>
      <t>原味</t>
    </r>
    <r>
      <rPr>
        <sz val="11"/>
        <rFont val="Calibri"/>
        <family val="2"/>
      </rPr>
      <t>(</t>
    </r>
    <r>
      <rPr>
        <sz val="11"/>
        <rFont val="宋体"/>
        <charset val="134"/>
      </rPr>
      <t>每种口味各</t>
    </r>
    <r>
      <rPr>
        <sz val="11"/>
        <rFont val="Calibri"/>
        <family val="2"/>
      </rPr>
      <t>3</t>
    </r>
    <r>
      <rPr>
        <sz val="11"/>
        <rFont val="宋体"/>
        <charset val="134"/>
      </rPr>
      <t>袋</t>
    </r>
    <r>
      <rPr>
        <sz val="11"/>
        <rFont val="Calibri"/>
        <family val="2"/>
      </rPr>
      <t>)</t>
    </r>
  </si>
  <si>
    <t>http://item.jd.com/10105500420939.html</t>
  </si>
  <si>
    <t>10105500420939</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</si>
  <si>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4%</t>
    </r>
    <r>
      <rPr>
        <sz val="11"/>
        <rFont val="宋体"/>
        <charset val="134"/>
      </rPr>
      <t>山楂</t>
    </r>
    <r>
      <rPr>
        <sz val="11"/>
        <rFont val="Calibri"/>
        <family val="2"/>
      </rPr>
      <t>+0%</t>
    </r>
    <r>
      <rPr>
        <sz val="11"/>
        <rFont val="宋体"/>
        <charset val="134"/>
      </rPr>
      <t>原味</t>
    </r>
    <r>
      <rPr>
        <sz val="11"/>
        <rFont val="Calibri"/>
        <family val="2"/>
      </rPr>
      <t>+4%</t>
    </r>
    <r>
      <rPr>
        <sz val="11"/>
        <rFont val="宋体"/>
        <charset val="134"/>
      </rPr>
      <t>草莓</t>
    </r>
    <r>
      <rPr>
        <sz val="11"/>
        <rFont val="Calibri"/>
        <family val="2"/>
      </rPr>
      <t>(</t>
    </r>
    <r>
      <rPr>
        <sz val="11"/>
        <rFont val="宋体"/>
        <charset val="134"/>
      </rPr>
      <t>每种口味</t>
    </r>
  </si>
  <si>
    <t>http://item.jd.com/10105500420938.html</t>
  </si>
  <si>
    <t>10105500420938</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</si>
  <si>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4%</t>
    </r>
    <r>
      <rPr>
        <sz val="11"/>
        <rFont val="宋体"/>
        <charset val="134"/>
      </rPr>
      <t>山楂</t>
    </r>
    <r>
      <rPr>
        <sz val="11"/>
        <rFont val="Calibri"/>
        <family val="2"/>
      </rPr>
      <t>+0%</t>
    </r>
    <r>
      <rPr>
        <sz val="11"/>
        <rFont val="宋体"/>
        <charset val="134"/>
      </rPr>
      <t>原味</t>
    </r>
    <r>
      <rPr>
        <sz val="11"/>
        <rFont val="Calibri"/>
        <family val="2"/>
      </rPr>
      <t>+0%</t>
    </r>
    <r>
      <rPr>
        <sz val="11"/>
        <rFont val="宋体"/>
        <charset val="134"/>
      </rPr>
      <t>西梅</t>
    </r>
    <r>
      <rPr>
        <sz val="11"/>
        <rFont val="Calibri"/>
        <family val="2"/>
      </rPr>
      <t>(</t>
    </r>
    <r>
      <rPr>
        <sz val="11"/>
        <rFont val="宋体"/>
        <charset val="134"/>
      </rPr>
      <t>每种口味</t>
    </r>
  </si>
  <si>
    <t>http://item.jd.com/10105500420934.html</t>
  </si>
  <si>
    <t>10105500420934</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</si>
  <si>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0%</t>
    </r>
    <r>
      <rPr>
        <sz val="11"/>
        <rFont val="宋体"/>
        <charset val="134"/>
      </rPr>
      <t>蔗糖西梅苹果味</t>
    </r>
  </si>
  <si>
    <t>http://item.jd.com/10118185580119.html</t>
  </si>
  <si>
    <t>33</t>
  </si>
  <si>
    <t>10118185580119</t>
  </si>
  <si>
    <r>
      <rPr>
        <sz val="11"/>
        <rFont val="宋体"/>
        <charset val="134"/>
      </rPr>
      <t>卡士酸奶</t>
    </r>
    <r>
      <rPr>
        <sz val="11"/>
        <rFont val="Calibri"/>
        <family val="2"/>
      </rPr>
      <t xml:space="preserve"> </t>
    </r>
    <r>
      <rPr>
        <sz val="11"/>
        <rFont val="宋体"/>
        <charset val="134"/>
      </rPr>
      <t>宝贝第二餐无蔗糖儿童高钙营养低温酸牛奶</t>
    </r>
    <r>
      <rPr>
        <sz val="11"/>
        <rFont val="Calibri"/>
        <family val="2"/>
      </rPr>
      <t xml:space="preserve">  </t>
    </r>
    <r>
      <rPr>
        <sz val="11"/>
        <rFont val="宋体"/>
        <charset val="134"/>
      </rPr>
      <t>风味发酵乳</t>
    </r>
    <r>
      <rPr>
        <sz val="11"/>
        <rFont val="Calibri"/>
        <family val="2"/>
      </rPr>
      <t xml:space="preserve"> 85g 4%</t>
    </r>
    <r>
      <rPr>
        <sz val="11"/>
        <rFont val="宋体"/>
        <charset val="134"/>
      </rPr>
      <t>蔗糖草莓蓝莓树莓味</t>
    </r>
    <r>
      <rPr>
        <sz val="11"/>
        <rFont val="Calibri"/>
        <family val="2"/>
      </rPr>
      <t>*5</t>
    </r>
    <r>
      <rPr>
        <sz val="11"/>
        <rFont val="宋体"/>
        <charset val="134"/>
      </rPr>
      <t>袋</t>
    </r>
  </si>
  <si>
    <t>http://item.jd.com/10105500420940.html</t>
  </si>
  <si>
    <t>10105500420940</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</si>
  <si>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0%</t>
    </r>
    <r>
      <rPr>
        <sz val="11"/>
        <rFont val="宋体"/>
        <charset val="134"/>
      </rPr>
      <t>原味</t>
    </r>
    <r>
      <rPr>
        <sz val="11"/>
        <rFont val="Calibri"/>
        <family val="2"/>
      </rPr>
      <t>+0%</t>
    </r>
    <r>
      <rPr>
        <sz val="11"/>
        <rFont val="宋体"/>
        <charset val="134"/>
      </rPr>
      <t>西梅</t>
    </r>
    <r>
      <rPr>
        <sz val="11"/>
        <rFont val="Calibri"/>
        <family val="2"/>
      </rPr>
      <t>+4%</t>
    </r>
    <r>
      <rPr>
        <sz val="11"/>
        <rFont val="宋体"/>
        <charset val="134"/>
      </rPr>
      <t>草莓</t>
    </r>
    <r>
      <rPr>
        <sz val="11"/>
        <rFont val="Calibri"/>
        <family val="2"/>
      </rPr>
      <t>(</t>
    </r>
    <r>
      <rPr>
        <sz val="11"/>
        <rFont val="宋体"/>
        <charset val="134"/>
      </rPr>
      <t>每种口味</t>
    </r>
  </si>
  <si>
    <t>http://item.jd.com/10105500420937.html</t>
  </si>
  <si>
    <t>10105500420937</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</si>
  <si>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4%</t>
    </r>
    <r>
      <rPr>
        <sz val="11"/>
        <rFont val="宋体"/>
        <charset val="134"/>
      </rPr>
      <t>山楂</t>
    </r>
    <r>
      <rPr>
        <sz val="11"/>
        <rFont val="Calibri"/>
        <family val="2"/>
      </rPr>
      <t>+4%</t>
    </r>
    <r>
      <rPr>
        <sz val="11"/>
        <rFont val="宋体"/>
        <charset val="134"/>
      </rPr>
      <t>草莓</t>
    </r>
    <r>
      <rPr>
        <sz val="11"/>
        <rFont val="Calibri"/>
        <family val="2"/>
      </rPr>
      <t>(</t>
    </r>
    <r>
      <rPr>
        <sz val="11"/>
        <rFont val="宋体"/>
        <charset val="134"/>
      </rPr>
      <t>每种口味各</t>
    </r>
    <r>
      <rPr>
        <sz val="11"/>
        <rFont val="Calibri"/>
        <family val="2"/>
      </rPr>
      <t>3</t>
    </r>
    <r>
      <rPr>
        <sz val="11"/>
        <rFont val="宋体"/>
        <charset val="134"/>
      </rPr>
      <t>袋</t>
    </r>
    <r>
      <rPr>
        <sz val="11"/>
        <rFont val="Calibri"/>
        <family val="2"/>
      </rPr>
      <t>)</t>
    </r>
  </si>
  <si>
    <t>http://item.jd.com/10105500420936.html</t>
  </si>
  <si>
    <t>10105500420936</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</si>
  <si>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4%</t>
    </r>
    <r>
      <rPr>
        <sz val="11"/>
        <rFont val="宋体"/>
        <charset val="134"/>
      </rPr>
      <t>山楂</t>
    </r>
    <r>
      <rPr>
        <sz val="11"/>
        <rFont val="Calibri"/>
        <family val="2"/>
      </rPr>
      <t>+0%</t>
    </r>
    <r>
      <rPr>
        <sz val="11"/>
        <rFont val="宋体"/>
        <charset val="134"/>
      </rPr>
      <t>西梅</t>
    </r>
    <r>
      <rPr>
        <sz val="11"/>
        <rFont val="Calibri"/>
        <family val="2"/>
      </rPr>
      <t>(</t>
    </r>
    <r>
      <rPr>
        <sz val="11"/>
        <rFont val="宋体"/>
        <charset val="134"/>
      </rPr>
      <t>每种口味各</t>
    </r>
    <r>
      <rPr>
        <sz val="11"/>
        <rFont val="Calibri"/>
        <family val="2"/>
      </rPr>
      <t>3</t>
    </r>
    <r>
      <rPr>
        <sz val="11"/>
        <rFont val="宋体"/>
        <charset val="134"/>
      </rPr>
      <t>袋</t>
    </r>
    <r>
      <rPr>
        <sz val="11"/>
        <rFont val="Calibri"/>
        <family val="2"/>
      </rPr>
      <t>)</t>
    </r>
  </si>
  <si>
    <t>http://item.jd.com/10088793512090.html</t>
  </si>
  <si>
    <t>10088793512090</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</si>
  <si>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*8</t>
    </r>
    <r>
      <rPr>
        <sz val="11"/>
        <rFont val="宋体"/>
        <charset val="134"/>
      </rPr>
      <t>袋</t>
    </r>
  </si>
  <si>
    <t>http://item.jd.com/10128458493647.html</t>
  </si>
  <si>
    <r>
      <rPr>
        <sz val="11"/>
        <color theme="1"/>
        <rFont val="宋体"/>
        <charset val="134"/>
      </rPr>
      <t>卡士断糖日记无蔗糖原味</t>
    </r>
    <r>
      <rPr>
        <sz val="11"/>
        <color theme="1"/>
        <rFont val="Calibri"/>
        <family val="2"/>
      </rPr>
      <t xml:space="preserve">130g </t>
    </r>
    <r>
      <rPr>
        <sz val="11"/>
        <color theme="1"/>
        <rFont val="宋体"/>
        <charset val="134"/>
      </rPr>
      <t>单瓶</t>
    </r>
  </si>
  <si>
    <t>10128458493647</t>
  </si>
  <si>
    <r>
      <rPr>
        <sz val="11"/>
        <rFont val="宋体"/>
        <charset val="134"/>
      </rPr>
      <t>卡士酸奶宝贝第二餐断糖日记</t>
    </r>
    <r>
      <rPr>
        <sz val="11"/>
        <rFont val="Calibri"/>
        <family val="2"/>
      </rPr>
      <t>130g</t>
    </r>
    <r>
      <rPr>
        <sz val="11"/>
        <rFont val="宋体"/>
        <charset val="134"/>
      </rPr>
      <t>裸酸奶无添加剂无代糖无蔗糖早</t>
    </r>
    <r>
      <rPr>
        <sz val="11"/>
        <rFont val="Calibri"/>
        <family val="2"/>
      </rPr>
      <t xml:space="preserve"> </t>
    </r>
    <r>
      <rPr>
        <sz val="11"/>
        <rFont val="宋体"/>
        <charset val="134"/>
      </rPr>
      <t>【</t>
    </r>
    <r>
      <rPr>
        <sz val="11"/>
        <rFont val="Calibri"/>
        <family val="2"/>
      </rPr>
      <t>24</t>
    </r>
    <r>
      <rPr>
        <sz val="11"/>
        <rFont val="宋体"/>
        <charset val="134"/>
      </rPr>
      <t>杯】</t>
    </r>
    <r>
      <rPr>
        <sz val="11"/>
        <rFont val="Calibri"/>
        <family val="2"/>
      </rPr>
      <t>0</t>
    </r>
    <r>
      <rPr>
        <sz val="11"/>
        <rFont val="宋体"/>
        <charset val="134"/>
      </rPr>
      <t>蔗糖</t>
    </r>
    <r>
      <rPr>
        <sz val="11"/>
        <rFont val="Calibri"/>
        <family val="2"/>
      </rPr>
      <t>0</t>
    </r>
    <r>
      <rPr>
        <sz val="11"/>
        <rFont val="宋体"/>
        <charset val="134"/>
      </rPr>
      <t>代糖</t>
    </r>
    <r>
      <rPr>
        <sz val="11"/>
        <rFont val="Calibri"/>
        <family val="2"/>
      </rPr>
      <t>0</t>
    </r>
    <r>
      <rPr>
        <sz val="11"/>
        <rFont val="宋体"/>
        <charset val="134"/>
      </rPr>
      <t>添加</t>
    </r>
  </si>
  <si>
    <t>http://item.jd.com/10089943694523.html</t>
  </si>
  <si>
    <t>10089943694523</t>
  </si>
  <si>
    <r>
      <rPr>
        <sz val="11"/>
        <rFont val="宋体"/>
        <charset val="134"/>
      </rPr>
      <t>卡士</t>
    </r>
    <r>
      <rPr>
        <sz val="11"/>
        <rFont val="Calibri"/>
        <family val="2"/>
      </rPr>
      <t xml:space="preserve">CLASSY·KISS </t>
    </r>
    <r>
      <rPr>
        <sz val="11"/>
        <rFont val="宋体"/>
        <charset val="134"/>
      </rPr>
      <t>宝贝第二餐酸奶（单袋</t>
    </r>
    <r>
      <rPr>
        <sz val="11"/>
        <rFont val="Calibri"/>
        <family val="2"/>
      </rPr>
      <t>85g</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西梅苹果味</t>
    </r>
    <r>
      <rPr>
        <sz val="11"/>
        <rFont val="Calibri"/>
        <family val="2"/>
      </rPr>
      <t>*11</t>
    </r>
    <r>
      <rPr>
        <sz val="11"/>
        <rFont val="宋体"/>
        <charset val="134"/>
      </rPr>
      <t>袋</t>
    </r>
  </si>
  <si>
    <t>http://item.jd.com/10105500420932.html</t>
  </si>
  <si>
    <t>10105500420932</t>
  </si>
  <si>
    <r>
      <rPr>
        <sz val="11"/>
        <rFont val="宋体"/>
        <charset val="134"/>
      </rPr>
      <t>卡士宝贝第二餐低酸奶</t>
    </r>
    <r>
      <rPr>
        <sz val="11"/>
        <rFont val="Calibri"/>
        <family val="2"/>
      </rPr>
      <t xml:space="preserve"> </t>
    </r>
    <r>
      <rPr>
        <sz val="11"/>
        <rFont val="宋体"/>
        <charset val="134"/>
      </rPr>
      <t>山楂鸡内金六物味</t>
    </r>
    <r>
      <rPr>
        <sz val="11"/>
        <rFont val="Calibri"/>
        <family val="2"/>
      </rPr>
      <t>*6</t>
    </r>
    <r>
      <rPr>
        <sz val="11"/>
        <rFont val="宋体"/>
        <charset val="134"/>
      </rPr>
      <t>袋</t>
    </r>
    <r>
      <rPr>
        <sz val="11"/>
        <rFont val="Calibri"/>
        <family val="2"/>
      </rPr>
      <t>0</t>
    </r>
    <r>
      <rPr>
        <sz val="11"/>
        <rFont val="宋体"/>
        <charset val="134"/>
      </rPr>
      <t>添加儿童酸奶</t>
    </r>
    <r>
      <rPr>
        <sz val="11"/>
        <rFont val="Calibri"/>
        <family val="2"/>
      </rPr>
      <t xml:space="preserve"> 0%</t>
    </r>
    <r>
      <rPr>
        <sz val="11"/>
        <rFont val="宋体"/>
        <charset val="134"/>
      </rPr>
      <t>蔗糖原</t>
    </r>
    <r>
      <rPr>
        <sz val="11"/>
        <rFont val="Calibri"/>
        <family val="2"/>
      </rPr>
      <t xml:space="preserve"> 0%</t>
    </r>
    <r>
      <rPr>
        <sz val="11"/>
        <rFont val="宋体"/>
        <charset val="134"/>
      </rPr>
      <t>蔗糖原味</t>
    </r>
  </si>
  <si>
    <t>http://item.jd.com/10109482564402.html</t>
  </si>
  <si>
    <t>10109482564402</t>
  </si>
  <si>
    <t>http://item.jd.com/10109459252647.html</t>
  </si>
  <si>
    <t>10109459252647</t>
  </si>
  <si>
    <r>
      <rPr>
        <sz val="11"/>
        <rFont val="宋体"/>
        <charset val="134"/>
      </rPr>
      <t>卡士【</t>
    </r>
    <r>
      <rPr>
        <sz val="11"/>
        <rFont val="Calibri"/>
        <family val="2"/>
      </rPr>
      <t>12</t>
    </r>
    <r>
      <rPr>
        <sz val="11"/>
        <rFont val="宋体"/>
        <charset val="134"/>
      </rPr>
      <t>袋顺丰速发】宝贝第二餐宝宝低温酸奶</t>
    </r>
    <r>
      <rPr>
        <sz val="11"/>
        <rFont val="Calibri"/>
        <family val="2"/>
      </rPr>
      <t>0</t>
    </r>
    <r>
      <rPr>
        <sz val="11"/>
        <rFont val="宋体"/>
        <charset val="134"/>
      </rPr>
      <t>添加儿童酸奶</t>
    </r>
    <r>
      <rPr>
        <sz val="11"/>
        <rFont val="Calibri"/>
        <family val="2"/>
      </rPr>
      <t xml:space="preserve"> 4%</t>
    </r>
    <r>
      <rPr>
        <sz val="11"/>
        <rFont val="宋体"/>
        <charset val="134"/>
      </rPr>
      <t>蔗糖</t>
    </r>
    <r>
      <rPr>
        <sz val="11"/>
        <rFont val="Calibri"/>
        <family val="2"/>
      </rPr>
      <t>12</t>
    </r>
    <r>
      <rPr>
        <sz val="11"/>
        <rFont val="宋体"/>
        <charset val="134"/>
      </rPr>
      <t>袋【草莓蓝莓</t>
    </r>
    <r>
      <rPr>
        <sz val="11"/>
        <rFont val="Calibri"/>
        <family val="2"/>
      </rPr>
      <t>6+</t>
    </r>
    <r>
      <rPr>
        <sz val="11"/>
        <rFont val="宋体"/>
        <charset val="134"/>
      </rPr>
      <t>山楂</t>
    </r>
    <r>
      <rPr>
        <sz val="11"/>
        <rFont val="Calibri"/>
        <family val="2"/>
      </rPr>
      <t>6</t>
    </r>
    <r>
      <rPr>
        <sz val="11"/>
        <rFont val="宋体"/>
        <charset val="134"/>
      </rPr>
      <t>】</t>
    </r>
  </si>
  <si>
    <t>http://item.jd.com/10155503655224.html</t>
  </si>
  <si>
    <t>146.36</t>
  </si>
  <si>
    <t>10155503655224</t>
  </si>
  <si>
    <r>
      <rPr>
        <sz val="11"/>
        <rFont val="宋体"/>
        <charset val="134"/>
      </rPr>
      <t>卡士（</t>
    </r>
    <r>
      <rPr>
        <sz val="11"/>
        <rFont val="Calibri"/>
        <family val="2"/>
      </rPr>
      <t>CLASSY.KISS</t>
    </r>
    <r>
      <rPr>
        <sz val="11"/>
        <rFont val="宋体"/>
        <charset val="134"/>
      </rPr>
      <t>）卡士酸奶宝贝第二餐</t>
    </r>
    <r>
      <rPr>
        <sz val="11"/>
        <rFont val="Calibri"/>
        <family val="2"/>
      </rPr>
      <t>8515</t>
    </r>
    <r>
      <rPr>
        <sz val="11"/>
        <rFont val="宋体"/>
        <charset val="134"/>
      </rPr>
      <t>袋装无蔗糖无添加剂高钙儿童低温酸牛奶</t>
    </r>
    <r>
      <rPr>
        <sz val="11"/>
        <rFont val="Calibri"/>
        <family val="2"/>
      </rPr>
      <t xml:space="preserve"> </t>
    </r>
    <r>
      <rPr>
        <sz val="11"/>
        <rFont val="宋体"/>
        <charset val="134"/>
      </rPr>
      <t>原味</t>
    </r>
    <r>
      <rPr>
        <sz val="11"/>
        <rFont val="Calibri"/>
        <family val="2"/>
      </rPr>
      <t>4</t>
    </r>
    <r>
      <rPr>
        <sz val="11"/>
        <rFont val="宋体"/>
        <charset val="134"/>
      </rPr>
      <t>袋</t>
    </r>
    <r>
      <rPr>
        <sz val="11"/>
        <rFont val="Calibri"/>
        <family val="2"/>
      </rPr>
      <t>+</t>
    </r>
    <r>
      <rPr>
        <sz val="11"/>
        <rFont val="宋体"/>
        <charset val="134"/>
      </rPr>
      <t>西梅</t>
    </r>
    <r>
      <rPr>
        <sz val="11"/>
        <rFont val="Calibri"/>
        <family val="2"/>
      </rPr>
      <t>4</t>
    </r>
    <r>
      <rPr>
        <sz val="11"/>
        <rFont val="宋体"/>
        <charset val="134"/>
      </rPr>
      <t>袋</t>
    </r>
    <r>
      <rPr>
        <sz val="11"/>
        <rFont val="Calibri"/>
        <family val="2"/>
      </rPr>
      <t>+</t>
    </r>
    <r>
      <rPr>
        <sz val="11"/>
        <rFont val="宋体"/>
        <charset val="134"/>
      </rPr>
      <t>草莓</t>
    </r>
    <r>
      <rPr>
        <sz val="11"/>
        <rFont val="Calibri"/>
        <family val="2"/>
      </rPr>
      <t>4</t>
    </r>
    <r>
      <rPr>
        <sz val="11"/>
        <rFont val="宋体"/>
        <charset val="134"/>
      </rPr>
      <t>袋</t>
    </r>
  </si>
  <si>
    <r>
      <rPr>
        <sz val="11"/>
        <color theme="1"/>
        <rFont val="宋体"/>
        <charset val="134"/>
      </rPr>
      <t>醇香酒食优选店</t>
    </r>
  </si>
  <si>
    <t>http://item.jd.com/10102379680333.html</t>
  </si>
  <si>
    <t>79.43</t>
  </si>
  <si>
    <t>10102379680333</t>
  </si>
  <si>
    <r>
      <rPr>
        <sz val="11"/>
        <rFont val="宋体"/>
        <charset val="134"/>
      </rPr>
      <t>卡士低温儿童酸奶宝贝第二餐</t>
    </r>
    <r>
      <rPr>
        <sz val="11"/>
        <rFont val="Calibri"/>
        <family val="2"/>
      </rPr>
      <t>0</t>
    </r>
    <r>
      <rPr>
        <sz val="11"/>
        <rFont val="宋体"/>
        <charset val="134"/>
      </rPr>
      <t>蔗糖无添加原味袋装</t>
    </r>
    <r>
      <rPr>
        <sz val="11"/>
        <rFont val="Calibri"/>
        <family val="2"/>
      </rPr>
      <t xml:space="preserve">85g </t>
    </r>
    <r>
      <rPr>
        <sz val="11"/>
        <rFont val="宋体"/>
        <charset val="134"/>
      </rPr>
      <t>三种口味混合装</t>
    </r>
    <r>
      <rPr>
        <sz val="11"/>
        <rFont val="Calibri"/>
        <family val="2"/>
      </rPr>
      <t xml:space="preserve"> 12</t>
    </r>
    <r>
      <rPr>
        <sz val="11"/>
        <rFont val="宋体"/>
        <charset val="134"/>
      </rPr>
      <t>袋</t>
    </r>
    <r>
      <rPr>
        <sz val="11"/>
        <rFont val="Calibri"/>
        <family val="2"/>
      </rPr>
      <t xml:space="preserve"> </t>
    </r>
    <r>
      <rPr>
        <sz val="11"/>
        <rFont val="宋体"/>
        <charset val="134"/>
      </rPr>
      <t>【</t>
    </r>
    <r>
      <rPr>
        <sz val="11"/>
        <rFont val="Calibri"/>
        <family val="2"/>
      </rPr>
      <t>85g*12</t>
    </r>
    <r>
      <rPr>
        <sz val="11"/>
        <rFont val="宋体"/>
        <charset val="134"/>
      </rPr>
      <t>袋】</t>
    </r>
  </si>
  <si>
    <t>http://item.jd.com/10207784568527.html</t>
  </si>
  <si>
    <t>58.22</t>
  </si>
  <si>
    <t>10207784568527</t>
  </si>
  <si>
    <r>
      <rPr>
        <sz val="11"/>
        <rFont val="宋体"/>
        <charset val="134"/>
      </rPr>
      <t>卡士低温酸奶宝贝第二餐</t>
    </r>
    <r>
      <rPr>
        <sz val="11"/>
        <rFont val="Calibri"/>
        <family val="2"/>
      </rPr>
      <t>85g</t>
    </r>
    <r>
      <rPr>
        <sz val="11"/>
        <rFont val="宋体"/>
        <charset val="134"/>
      </rPr>
      <t>袋装</t>
    </r>
    <r>
      <rPr>
        <sz val="11"/>
        <rFont val="Calibri"/>
        <family val="2"/>
      </rPr>
      <t>0</t>
    </r>
    <r>
      <rPr>
        <sz val="11"/>
        <rFont val="宋体"/>
        <charset val="134"/>
      </rPr>
      <t>蔗糖原味儿童酸牛奶</t>
    </r>
    <r>
      <rPr>
        <sz val="11"/>
        <rFont val="Calibri"/>
        <family val="2"/>
      </rPr>
      <t xml:space="preserve"> </t>
    </r>
    <r>
      <rPr>
        <sz val="11"/>
        <rFont val="宋体"/>
        <charset val="134"/>
      </rPr>
      <t>【原味</t>
    </r>
    <r>
      <rPr>
        <sz val="11"/>
        <rFont val="Calibri"/>
        <family val="2"/>
      </rPr>
      <t>85g</t>
    </r>
    <r>
      <rPr>
        <sz val="11"/>
        <rFont val="宋体"/>
        <charset val="134"/>
      </rPr>
      <t>】</t>
    </r>
    <r>
      <rPr>
        <sz val="11"/>
        <rFont val="Calibri"/>
        <family val="2"/>
      </rPr>
      <t>6</t>
    </r>
    <r>
      <rPr>
        <sz val="11"/>
        <rFont val="宋体"/>
        <charset val="134"/>
      </rPr>
      <t>袋</t>
    </r>
  </si>
  <si>
    <t>http://item.jd.com/10204639061781.html</t>
  </si>
  <si>
    <t>64.54</t>
  </si>
  <si>
    <t>10204639061781</t>
  </si>
  <si>
    <r>
      <rPr>
        <sz val="11"/>
        <rFont val="宋体"/>
        <charset val="134"/>
      </rPr>
      <t>卡士酸奶宝贝第二餐</t>
    </r>
    <r>
      <rPr>
        <sz val="11"/>
        <rFont val="Calibri"/>
        <family val="2"/>
      </rPr>
      <t>85g*6</t>
    </r>
    <r>
      <rPr>
        <sz val="11"/>
        <rFont val="宋体"/>
        <charset val="134"/>
      </rPr>
      <t>袋</t>
    </r>
    <r>
      <rPr>
        <sz val="11"/>
        <rFont val="Calibri"/>
        <family val="2"/>
      </rPr>
      <t xml:space="preserve"> </t>
    </r>
    <r>
      <rPr>
        <sz val="11"/>
        <rFont val="宋体"/>
        <charset val="134"/>
      </rPr>
      <t>西梅苹果味</t>
    </r>
    <r>
      <rPr>
        <sz val="11"/>
        <rFont val="Calibri"/>
        <family val="2"/>
      </rPr>
      <t>85g*6</t>
    </r>
  </si>
  <si>
    <r>
      <rPr>
        <sz val="11"/>
        <color theme="1"/>
        <rFont val="宋体"/>
        <charset val="134"/>
      </rPr>
      <t>诺锐方便食品专营店</t>
    </r>
  </si>
  <si>
    <t>http://item.jd.com/10144690794288.html</t>
  </si>
  <si>
    <t>47.42</t>
  </si>
  <si>
    <t>10144690794288</t>
  </si>
  <si>
    <r>
      <rPr>
        <sz val="11"/>
        <rFont val="宋体"/>
        <charset val="134"/>
      </rPr>
      <t>食怀幼儿酸奶</t>
    </r>
    <r>
      <rPr>
        <sz val="11"/>
        <rFont val="Calibri"/>
        <family val="2"/>
      </rPr>
      <t>1-2</t>
    </r>
    <r>
      <rPr>
        <sz val="11"/>
        <rFont val="宋体"/>
        <charset val="134"/>
      </rPr>
      <t>岁卡士儿童酸奶宝贝第二餐无蔗糖</t>
    </r>
    <r>
      <rPr>
        <sz val="11"/>
        <rFont val="Calibri"/>
        <family val="2"/>
      </rPr>
      <t>85g</t>
    </r>
    <r>
      <rPr>
        <sz val="11"/>
        <rFont val="宋体"/>
        <charset val="134"/>
      </rPr>
      <t>酸牛奶幼儿佐餐低</t>
    </r>
    <r>
      <rPr>
        <sz val="11"/>
        <rFont val="Calibri"/>
        <family val="2"/>
      </rPr>
      <t xml:space="preserve"> </t>
    </r>
    <r>
      <rPr>
        <sz val="11"/>
        <rFont val="宋体"/>
        <charset val="134"/>
      </rPr>
      <t>【原味无蔗糖】</t>
    </r>
    <r>
      <rPr>
        <sz val="11"/>
        <rFont val="Calibri"/>
        <family val="2"/>
      </rPr>
      <t xml:space="preserve"> 85g*6</t>
    </r>
    <r>
      <rPr>
        <sz val="11"/>
        <rFont val="宋体"/>
        <charset val="134"/>
      </rPr>
      <t>袋</t>
    </r>
  </si>
  <si>
    <t>http://item.jd.com/10202601809975.html</t>
  </si>
  <si>
    <t>55.18</t>
  </si>
  <si>
    <t>10202601809975</t>
  </si>
  <si>
    <t>http://item.jd.com/10207378823347.html</t>
  </si>
  <si>
    <t>59.57</t>
  </si>
  <si>
    <t>10207378823347</t>
  </si>
  <si>
    <t>http://item.jd.com/10207163077215.html</t>
  </si>
  <si>
    <t>76.82</t>
  </si>
  <si>
    <t>10207163077215</t>
  </si>
  <si>
    <t>https://item.taobao.com/item.htm?id=855706948104</t>
  </si>
  <si>
    <t>855706948104</t>
  </si>
  <si>
    <r>
      <rPr>
        <sz val="11"/>
        <rFont val="宋体"/>
        <charset val="134"/>
      </rPr>
      <t>（蓝）卡士餐后一小时无蔗糖</t>
    </r>
    <r>
      <rPr>
        <sz val="11"/>
        <rFont val="Calibri"/>
        <family val="2"/>
      </rPr>
      <t>250g,3</t>
    </r>
    <r>
      <rPr>
        <sz val="11"/>
        <rFont val="宋体"/>
        <charset val="134"/>
      </rPr>
      <t>瓶</t>
    </r>
  </si>
  <si>
    <t>5893317147082</t>
  </si>
  <si>
    <t>https://detail.tmall.com/item.htm?id=911205901228</t>
  </si>
  <si>
    <r>
      <rPr>
        <sz val="11"/>
        <rFont val="宋体"/>
        <charset val="134"/>
      </rPr>
      <t>每件直降</t>
    </r>
    <r>
      <rPr>
        <sz val="11"/>
        <rFont val="Calibri"/>
        <family val="2"/>
      </rPr>
      <t>17.5</t>
    </r>
    <r>
      <rPr>
        <sz val="11"/>
        <rFont val="宋体"/>
        <charset val="134"/>
      </rPr>
      <t>元；淘金币可抵</t>
    </r>
    <r>
      <rPr>
        <sz val="11"/>
        <rFont val="Calibri"/>
        <family val="2"/>
      </rPr>
      <t>1%</t>
    </r>
  </si>
  <si>
    <t>911205901228</t>
  </si>
  <si>
    <r>
      <rPr>
        <sz val="11"/>
        <rFont val="宋体"/>
        <charset val="134"/>
      </rPr>
      <t>【新品上市】卡士酸奶</t>
    </r>
    <r>
      <rPr>
        <sz val="11"/>
        <rFont val="Calibri"/>
        <family val="2"/>
      </rPr>
      <t>AD</t>
    </r>
    <r>
      <rPr>
        <sz val="11"/>
        <rFont val="宋体"/>
        <charset val="134"/>
      </rPr>
      <t>钙原味</t>
    </r>
    <r>
      <rPr>
        <sz val="11"/>
        <rFont val="Calibri"/>
        <family val="2"/>
      </rPr>
      <t>/</t>
    </r>
    <r>
      <rPr>
        <sz val="11"/>
        <rFont val="宋体"/>
        <charset val="134"/>
      </rPr>
      <t>牛油果味低温酸奶七种益生菌</t>
    </r>
  </si>
  <si>
    <r>
      <rPr>
        <sz val="11"/>
        <rFont val="宋体"/>
        <charset val="134"/>
      </rPr>
      <t>原味</t>
    </r>
    <r>
      <rPr>
        <sz val="11"/>
        <rFont val="Calibri"/>
        <family val="2"/>
      </rPr>
      <t>220g*1</t>
    </r>
    <r>
      <rPr>
        <sz val="11"/>
        <rFont val="宋体"/>
        <charset val="134"/>
      </rPr>
      <t>瓶</t>
    </r>
    <r>
      <rPr>
        <sz val="11"/>
        <rFont val="Calibri"/>
        <family val="2"/>
      </rPr>
      <t>,6</t>
    </r>
    <r>
      <rPr>
        <sz val="11"/>
        <rFont val="宋体"/>
        <charset val="134"/>
      </rPr>
      <t>件</t>
    </r>
  </si>
  <si>
    <t>5780915601661</t>
  </si>
  <si>
    <t>https://item.taobao.com/item.htm?id=793664823399</t>
  </si>
  <si>
    <t>793664823399</t>
  </si>
  <si>
    <r>
      <rPr>
        <sz val="11"/>
        <rFont val="宋体"/>
        <charset val="134"/>
      </rPr>
      <t>卡士酸奶</t>
    </r>
    <r>
      <rPr>
        <sz val="11"/>
        <rFont val="Calibri"/>
        <family val="2"/>
      </rPr>
      <t>250g</t>
    </r>
    <r>
      <rPr>
        <sz val="11"/>
        <rFont val="宋体"/>
        <charset val="134"/>
      </rPr>
      <t>瓶装</t>
    </r>
    <r>
      <rPr>
        <sz val="11"/>
        <rFont val="Calibri"/>
        <family val="2"/>
      </rPr>
      <t>*5</t>
    </r>
  </si>
  <si>
    <t>5420981605677</t>
  </si>
  <si>
    <t>https://detail.tmall.com/item.htm?id=814504483917</t>
  </si>
  <si>
    <t>814504483917</t>
  </si>
  <si>
    <r>
      <rPr>
        <sz val="11"/>
        <rFont val="宋体"/>
        <charset val="134"/>
      </rPr>
      <t>卡士餐后一小时原味</t>
    </r>
    <r>
      <rPr>
        <sz val="11"/>
        <rFont val="Calibri"/>
        <family val="2"/>
      </rPr>
      <t>/0</t>
    </r>
    <r>
      <rPr>
        <sz val="11"/>
        <rFont val="宋体"/>
        <charset val="134"/>
      </rPr>
      <t>蔗糖</t>
    </r>
    <r>
      <rPr>
        <sz val="11"/>
        <rFont val="Calibri"/>
        <family val="2"/>
      </rPr>
      <t>250g</t>
    </r>
    <r>
      <rPr>
        <sz val="11"/>
        <rFont val="宋体"/>
        <charset val="134"/>
      </rPr>
      <t>双歧杆菌益生菌风味发酵乳酸奶</t>
    </r>
  </si>
  <si>
    <r>
      <rPr>
        <sz val="11"/>
        <rFont val="宋体"/>
        <charset val="134"/>
      </rPr>
      <t>卡士餐后一小时原味</t>
    </r>
    <r>
      <rPr>
        <sz val="11"/>
        <rFont val="Calibri"/>
        <family val="2"/>
      </rPr>
      <t>*4</t>
    </r>
  </si>
  <si>
    <t>5680443783059</t>
  </si>
  <si>
    <t>https://detail.tmall.com/item.htm?id=976497264993</t>
  </si>
  <si>
    <t>976497264993</t>
  </si>
  <si>
    <r>
      <rPr>
        <sz val="11"/>
        <rFont val="宋体"/>
        <charset val="134"/>
      </rPr>
      <t>卡士低温酸奶餐后一小时益生菌含膳食纤维风味发酵乳</t>
    </r>
    <r>
      <rPr>
        <sz val="11"/>
        <rFont val="Calibri"/>
        <family val="2"/>
      </rPr>
      <t>250g*6</t>
    </r>
    <r>
      <rPr>
        <sz val="11"/>
        <rFont val="宋体"/>
        <charset val="134"/>
      </rPr>
      <t>瓶</t>
    </r>
  </si>
  <si>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t>
    </r>
    <r>
      <rPr>
        <sz val="11"/>
        <rFont val="Calibri"/>
        <family val="2"/>
      </rPr>
      <t>250g;</t>
    </r>
    <r>
      <rPr>
        <sz val="11"/>
        <rFont val="宋体"/>
        <charset val="134"/>
      </rPr>
      <t>罐数</t>
    </r>
    <r>
      <rPr>
        <sz val="11"/>
        <rFont val="Calibri"/>
        <family val="2"/>
      </rPr>
      <t>:12</t>
    </r>
    <r>
      <rPr>
        <sz val="11"/>
        <rFont val="宋体"/>
        <charset val="134"/>
      </rPr>
      <t>瓶</t>
    </r>
  </si>
  <si>
    <t>6094418606472</t>
  </si>
  <si>
    <t>https://item.taobao.com/item.htm?id=761606537957</t>
  </si>
  <si>
    <t>761606537957</t>
  </si>
  <si>
    <r>
      <rPr>
        <sz val="11"/>
        <rFont val="宋体"/>
        <charset val="134"/>
      </rPr>
      <t>口味</t>
    </r>
    <r>
      <rPr>
        <sz val="11"/>
        <rFont val="Calibri"/>
        <family val="2"/>
      </rPr>
      <t>:</t>
    </r>
    <r>
      <rPr>
        <sz val="11"/>
        <rFont val="宋体"/>
        <charset val="134"/>
      </rPr>
      <t>原味</t>
    </r>
    <r>
      <rPr>
        <sz val="11"/>
        <rFont val="Calibri"/>
        <family val="2"/>
      </rPr>
      <t>250g×8</t>
    </r>
    <r>
      <rPr>
        <sz val="11"/>
        <rFont val="宋体"/>
        <charset val="134"/>
      </rPr>
      <t>瓶</t>
    </r>
  </si>
  <si>
    <t>5634003608939</t>
  </si>
  <si>
    <t>https://detail.tmall.com/item.htm?id=967466362252</t>
  </si>
  <si>
    <t>967466362252</t>
  </si>
  <si>
    <r>
      <rPr>
        <sz val="11"/>
        <rFont val="宋体"/>
        <charset val="134"/>
      </rPr>
      <t>卡士吃酸系列</t>
    </r>
    <r>
      <rPr>
        <sz val="11"/>
        <rFont val="Calibri"/>
        <family val="2"/>
      </rPr>
      <t>140g</t>
    </r>
    <r>
      <rPr>
        <sz val="11"/>
        <rFont val="宋体"/>
        <charset val="134"/>
      </rPr>
      <t>【顺丰速运】大颗果肉风味发酵乳低温冷藏酸奶</t>
    </r>
  </si>
  <si>
    <r>
      <rPr>
        <sz val="11"/>
        <rFont val="宋体"/>
        <charset val="134"/>
      </rPr>
      <t>口味</t>
    </r>
    <r>
      <rPr>
        <sz val="11"/>
        <rFont val="Calibri"/>
        <family val="2"/>
      </rPr>
      <t>:</t>
    </r>
    <r>
      <rPr>
        <sz val="11"/>
        <rFont val="宋体"/>
        <charset val="134"/>
      </rPr>
      <t>黄杏黄桃话梅</t>
    </r>
    <r>
      <rPr>
        <sz val="11"/>
        <rFont val="Calibri"/>
        <family val="2"/>
      </rPr>
      <t>*3</t>
    </r>
    <r>
      <rPr>
        <sz val="11"/>
        <rFont val="宋体"/>
        <charset val="134"/>
      </rPr>
      <t>杯</t>
    </r>
    <r>
      <rPr>
        <sz val="11"/>
        <rFont val="Calibri"/>
        <family val="2"/>
      </rPr>
      <t>+</t>
    </r>
    <r>
      <rPr>
        <sz val="11"/>
        <rFont val="宋体"/>
        <charset val="134"/>
      </rPr>
      <t>粉芭乐柠檬水蜜桃</t>
    </r>
    <r>
      <rPr>
        <sz val="11"/>
        <rFont val="Calibri"/>
        <family val="2"/>
      </rPr>
      <t>*3</t>
    </r>
    <r>
      <rPr>
        <sz val="11"/>
        <rFont val="宋体"/>
        <charset val="134"/>
      </rPr>
      <t>杯</t>
    </r>
  </si>
  <si>
    <t>5915748589911</t>
  </si>
  <si>
    <t>https://item.taobao.com/item.htm?id=966838007368</t>
  </si>
  <si>
    <t>966838007368</t>
  </si>
  <si>
    <r>
      <rPr>
        <sz val="11"/>
        <rFont val="宋体"/>
        <charset val="134"/>
      </rPr>
      <t>顺丰包邮卡士吃酸系列大颗果肉柠檬黄桃木瓜双柚风味发酵乳低温奶</t>
    </r>
  </si>
  <si>
    <r>
      <rPr>
        <sz val="11"/>
        <rFont val="宋体"/>
        <charset val="134"/>
      </rPr>
      <t>口味</t>
    </r>
    <r>
      <rPr>
        <sz val="11"/>
        <rFont val="Calibri"/>
        <family val="2"/>
      </rPr>
      <t>:</t>
    </r>
    <r>
      <rPr>
        <sz val="11"/>
        <rFont val="宋体"/>
        <charset val="134"/>
      </rPr>
      <t>粉芭乐柠檬水蜜桃风味</t>
    </r>
    <r>
      <rPr>
        <sz val="11"/>
        <rFont val="Calibri"/>
        <family val="2"/>
      </rPr>
      <t>140g*3</t>
    </r>
    <r>
      <rPr>
        <sz val="11"/>
        <rFont val="宋体"/>
        <charset val="134"/>
      </rPr>
      <t>杯</t>
    </r>
  </si>
  <si>
    <t>6081262591218</t>
  </si>
  <si>
    <t>http://item.jd.com/10209652343175.html</t>
  </si>
  <si>
    <t>83.4</t>
  </si>
  <si>
    <t>10209652343175</t>
  </si>
  <si>
    <r>
      <rPr>
        <sz val="11"/>
        <rFont val="宋体"/>
        <charset val="134"/>
      </rPr>
      <t>卡士酸奶</t>
    </r>
    <r>
      <rPr>
        <sz val="11"/>
        <rFont val="Calibri"/>
        <family val="2"/>
      </rPr>
      <t xml:space="preserve"> </t>
    </r>
    <r>
      <rPr>
        <sz val="11"/>
        <rFont val="宋体"/>
        <charset val="134"/>
      </rPr>
      <t>吃酸大颗果肉</t>
    </r>
    <r>
      <rPr>
        <sz val="11"/>
        <rFont val="Calibri"/>
        <family val="2"/>
      </rPr>
      <t xml:space="preserve">140g </t>
    </r>
    <r>
      <rPr>
        <sz val="11"/>
        <rFont val="宋体"/>
        <charset val="134"/>
      </rPr>
      <t>芭乐柠檬水蜜桃味</t>
    </r>
    <r>
      <rPr>
        <sz val="11"/>
        <rFont val="Calibri"/>
        <family val="2"/>
      </rPr>
      <t xml:space="preserve"> 140g*6</t>
    </r>
    <r>
      <rPr>
        <sz val="11"/>
        <rFont val="宋体"/>
        <charset val="134"/>
      </rPr>
      <t>杯</t>
    </r>
  </si>
  <si>
    <r>
      <rPr>
        <sz val="11"/>
        <color theme="1"/>
        <rFont val="宋体"/>
        <charset val="134"/>
      </rPr>
      <t>卡士酸奶</t>
    </r>
    <r>
      <rPr>
        <sz val="11"/>
        <color theme="1"/>
        <rFont val="Calibri"/>
        <family val="2"/>
      </rPr>
      <t xml:space="preserve"> </t>
    </r>
    <r>
      <rPr>
        <sz val="11"/>
        <color theme="1"/>
        <rFont val="宋体"/>
        <charset val="134"/>
      </rPr>
      <t>吃酸大颗果肉</t>
    </r>
    <r>
      <rPr>
        <sz val="11"/>
        <color theme="1"/>
        <rFont val="Calibri"/>
        <family val="2"/>
      </rPr>
      <t xml:space="preserve">140g </t>
    </r>
    <r>
      <rPr>
        <sz val="11"/>
        <color theme="1"/>
        <rFont val="宋体"/>
        <charset val="134"/>
      </rPr>
      <t>芭乐柠檬水蜜桃味</t>
    </r>
    <r>
      <rPr>
        <sz val="11"/>
        <color theme="1"/>
        <rFont val="Calibri"/>
        <family val="2"/>
      </rPr>
      <t xml:space="preserve"> 140g*6</t>
    </r>
    <r>
      <rPr>
        <sz val="11"/>
        <color theme="1"/>
        <rFont val="宋体"/>
        <charset val="134"/>
      </rPr>
      <t>杯</t>
    </r>
  </si>
  <si>
    <t>http://item.jd.com/10163354346344.html</t>
  </si>
  <si>
    <t>10163354346344</t>
  </si>
  <si>
    <t>http://item.jd.com/10166212366232.html</t>
  </si>
  <si>
    <t>43.9</t>
  </si>
  <si>
    <t>10166212366232</t>
  </si>
  <si>
    <r>
      <rPr>
        <sz val="11"/>
        <rFont val="宋体"/>
        <charset val="134"/>
      </rPr>
      <t>卡士酸奶吃酸大果粒风味黄桃酸木瓜粉芭乐柠檬水蜜桃风味酸奶</t>
    </r>
    <r>
      <rPr>
        <sz val="11"/>
        <rFont val="Calibri"/>
        <family val="2"/>
      </rPr>
      <t xml:space="preserve">140g </t>
    </r>
    <r>
      <rPr>
        <sz val="11"/>
        <rFont val="宋体"/>
        <charset val="134"/>
      </rPr>
      <t>酸木瓜双柚芦荟</t>
    </r>
    <r>
      <rPr>
        <sz val="11"/>
        <rFont val="Calibri"/>
        <family val="2"/>
      </rPr>
      <t>140g*3</t>
    </r>
    <r>
      <rPr>
        <sz val="11"/>
        <rFont val="宋体"/>
        <charset val="134"/>
      </rPr>
      <t>杯</t>
    </r>
  </si>
  <si>
    <r>
      <rPr>
        <sz val="11"/>
        <color theme="1"/>
        <rFont val="宋体"/>
        <charset val="134"/>
      </rPr>
      <t>卡士酸奶吃酸大果粒风味黄桃酸木瓜粉芭乐柠檬水蜜桃风味酸奶</t>
    </r>
    <r>
      <rPr>
        <sz val="11"/>
        <color theme="1"/>
        <rFont val="Calibri"/>
        <family val="2"/>
      </rPr>
      <t xml:space="preserve">140g </t>
    </r>
    <r>
      <rPr>
        <sz val="11"/>
        <color theme="1"/>
        <rFont val="宋体"/>
        <charset val="134"/>
      </rPr>
      <t>酸木瓜双柚芦荟</t>
    </r>
    <r>
      <rPr>
        <sz val="11"/>
        <color theme="1"/>
        <rFont val="Calibri"/>
        <family val="2"/>
      </rPr>
      <t>140g*3</t>
    </r>
    <r>
      <rPr>
        <sz val="11"/>
        <color theme="1"/>
        <rFont val="宋体"/>
        <charset val="134"/>
      </rPr>
      <t>杯</t>
    </r>
  </si>
  <si>
    <t>http://item.jd.com/10207028634308.html</t>
  </si>
  <si>
    <t>105.79</t>
  </si>
  <si>
    <t>10207028634308</t>
  </si>
  <si>
    <r>
      <rPr>
        <sz val="11"/>
        <rFont val="宋体"/>
        <charset val="134"/>
      </rPr>
      <t>卡士吃酸系列大颗果肉风味发酵乳木瓜芭乐低温酸奶</t>
    </r>
    <r>
      <rPr>
        <sz val="11"/>
        <rFont val="Calibri"/>
        <family val="2"/>
      </rPr>
      <t>140g 6</t>
    </r>
    <r>
      <rPr>
        <sz val="11"/>
        <rFont val="宋体"/>
        <charset val="134"/>
      </rPr>
      <t>杯赠吸管杯酸木瓜双柚芦荟风味</t>
    </r>
  </si>
  <si>
    <r>
      <rPr>
        <sz val="11"/>
        <color theme="1"/>
        <rFont val="宋体"/>
        <charset val="134"/>
      </rPr>
      <t>卡士吃酸系列大颗果肉风味发酵乳木瓜芭乐低温酸奶</t>
    </r>
    <r>
      <rPr>
        <sz val="11"/>
        <color theme="1"/>
        <rFont val="Calibri"/>
        <family val="2"/>
      </rPr>
      <t>140g 6</t>
    </r>
    <r>
      <rPr>
        <sz val="11"/>
        <color theme="1"/>
        <rFont val="宋体"/>
        <charset val="134"/>
      </rPr>
      <t>杯赠吸管杯酸木瓜双柚芦荟风味</t>
    </r>
  </si>
  <si>
    <t>http://item.jd.com/10207041108245.html</t>
  </si>
  <si>
    <t>58.8</t>
  </si>
  <si>
    <t>10207041108245</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</si>
  <si>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t>
    </r>
    <r>
      <rPr>
        <sz val="11"/>
        <rFont val="宋体"/>
        <charset val="134"/>
      </rPr>
      <t>酸奶吃酸</t>
    </r>
    <r>
      <rPr>
        <sz val="11"/>
        <rFont val="Calibri"/>
        <family val="2"/>
      </rPr>
      <t>140 3</t>
    </r>
    <r>
      <rPr>
        <sz val="11"/>
        <rFont val="宋体"/>
        <charset val="134"/>
      </rPr>
      <t>杯芭乐柠檬水蜜桃味</t>
    </r>
    <r>
      <rPr>
        <sz val="11"/>
        <rFont val="Calibri"/>
        <family val="2"/>
      </rPr>
      <t>140g</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</si>
  <si>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t>
    </r>
    <r>
      <rPr>
        <sz val="11"/>
        <color theme="1"/>
        <rFont val="宋体"/>
        <charset val="134"/>
      </rPr>
      <t>酸奶吃酸</t>
    </r>
    <r>
      <rPr>
        <sz val="11"/>
        <color theme="1"/>
        <rFont val="Calibri"/>
        <family val="2"/>
      </rPr>
      <t>140 3</t>
    </r>
    <r>
      <rPr>
        <sz val="11"/>
        <color theme="1"/>
        <rFont val="宋体"/>
        <charset val="134"/>
      </rPr>
      <t>杯芭乐柠檬水蜜桃味</t>
    </r>
    <r>
      <rPr>
        <sz val="11"/>
        <color theme="1"/>
        <rFont val="Calibri"/>
        <family val="2"/>
      </rPr>
      <t>140g</t>
    </r>
  </si>
  <si>
    <t>http://item.jd.com/10207048834359.html</t>
  </si>
  <si>
    <t>10207048834359</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</si>
  <si>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t>
    </r>
    <r>
      <rPr>
        <sz val="11"/>
        <rFont val="宋体"/>
        <charset val="134"/>
      </rPr>
      <t>酸奶吃酸</t>
    </r>
    <r>
      <rPr>
        <sz val="11"/>
        <rFont val="Calibri"/>
        <family val="2"/>
      </rPr>
      <t>140 3</t>
    </r>
    <r>
      <rPr>
        <sz val="11"/>
        <rFont val="宋体"/>
        <charset val="134"/>
      </rPr>
      <t>杯黄杏黄桃话梅味</t>
    </r>
    <r>
      <rPr>
        <sz val="11"/>
        <rFont val="Calibri"/>
        <family val="2"/>
      </rPr>
      <t>140g</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</si>
  <si>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t>
    </r>
    <r>
      <rPr>
        <sz val="11"/>
        <color theme="1"/>
        <rFont val="宋体"/>
        <charset val="134"/>
      </rPr>
      <t>酸奶吃酸</t>
    </r>
    <r>
      <rPr>
        <sz val="11"/>
        <color theme="1"/>
        <rFont val="Calibri"/>
        <family val="2"/>
      </rPr>
      <t>140 3</t>
    </r>
    <r>
      <rPr>
        <sz val="11"/>
        <color theme="1"/>
        <rFont val="宋体"/>
        <charset val="134"/>
      </rPr>
      <t>杯黄杏黄桃话梅味</t>
    </r>
    <r>
      <rPr>
        <sz val="11"/>
        <color theme="1"/>
        <rFont val="Calibri"/>
        <family val="2"/>
      </rPr>
      <t>140g</t>
    </r>
  </si>
  <si>
    <r>
      <rPr>
        <sz val="11"/>
        <color theme="1"/>
        <rFont val="宋体"/>
        <charset val="134"/>
      </rPr>
      <t>申芳零食店</t>
    </r>
  </si>
  <si>
    <t>http://item.jd.com/10205174583207.html</t>
  </si>
  <si>
    <t>10205174583207</t>
  </si>
  <si>
    <r>
      <rPr>
        <sz val="11"/>
        <rFont val="宋体"/>
        <charset val="134"/>
      </rPr>
      <t>卡士（</t>
    </r>
    <r>
      <rPr>
        <sz val="11"/>
        <rFont val="Calibri"/>
        <family val="2"/>
      </rPr>
      <t>CLASSY.KISS</t>
    </r>
    <r>
      <rPr>
        <sz val="11"/>
        <rFont val="宋体"/>
        <charset val="134"/>
      </rPr>
      <t>）吃酸大果粒风味黄桃酸木瓜粉芭乐柠檬水蜜桃风味酸奶</t>
    </r>
    <r>
      <rPr>
        <sz val="11"/>
        <rFont val="Calibri"/>
        <family val="2"/>
      </rPr>
      <t xml:space="preserve">140g </t>
    </r>
    <r>
      <rPr>
        <sz val="11"/>
        <rFont val="宋体"/>
        <charset val="134"/>
      </rPr>
      <t>黄桃话梅杏</t>
    </r>
    <r>
      <rPr>
        <sz val="11"/>
        <rFont val="Calibri"/>
        <family val="2"/>
      </rPr>
      <t>140g*3</t>
    </r>
    <r>
      <rPr>
        <sz val="11"/>
        <rFont val="宋体"/>
        <charset val="134"/>
      </rPr>
      <t>杯</t>
    </r>
  </si>
  <si>
    <r>
      <rPr>
        <sz val="11"/>
        <color theme="1"/>
        <rFont val="宋体"/>
        <charset val="134"/>
      </rPr>
      <t>卡士（</t>
    </r>
    <r>
      <rPr>
        <sz val="11"/>
        <color theme="1"/>
        <rFont val="Calibri"/>
        <family val="2"/>
      </rPr>
      <t>CLASSY.KISS</t>
    </r>
    <r>
      <rPr>
        <sz val="11"/>
        <color theme="1"/>
        <rFont val="宋体"/>
        <charset val="134"/>
      </rPr>
      <t>）吃酸大果粒风味黄桃酸木瓜粉芭乐柠檬水蜜桃风味酸奶</t>
    </r>
    <r>
      <rPr>
        <sz val="11"/>
        <color theme="1"/>
        <rFont val="Calibri"/>
        <family val="2"/>
      </rPr>
      <t xml:space="preserve">140g </t>
    </r>
    <r>
      <rPr>
        <sz val="11"/>
        <color theme="1"/>
        <rFont val="宋体"/>
        <charset val="134"/>
      </rPr>
      <t>黄桃话梅杏</t>
    </r>
    <r>
      <rPr>
        <sz val="11"/>
        <color theme="1"/>
        <rFont val="Calibri"/>
        <family val="2"/>
      </rPr>
      <t>140g*3</t>
    </r>
    <r>
      <rPr>
        <sz val="11"/>
        <color theme="1"/>
        <rFont val="宋体"/>
        <charset val="134"/>
      </rPr>
      <t>杯</t>
    </r>
  </si>
  <si>
    <t>http://item.jd.com/10205174583206.html</t>
  </si>
  <si>
    <t>10205174583206</t>
  </si>
  <si>
    <r>
      <rPr>
        <sz val="11"/>
        <rFont val="宋体"/>
        <charset val="134"/>
      </rPr>
      <t>卡士（</t>
    </r>
    <r>
      <rPr>
        <sz val="11"/>
        <rFont val="Calibri"/>
        <family val="2"/>
      </rPr>
      <t>CLASSY.KISS</t>
    </r>
    <r>
      <rPr>
        <sz val="11"/>
        <rFont val="宋体"/>
        <charset val="134"/>
      </rPr>
      <t>）吃酸大果粒风味黄桃酸木瓜粉芭乐柠檬水蜜桃风味酸奶</t>
    </r>
    <r>
      <rPr>
        <sz val="11"/>
        <rFont val="Calibri"/>
        <family val="2"/>
      </rPr>
      <t xml:space="preserve">140g </t>
    </r>
    <r>
      <rPr>
        <sz val="11"/>
        <rFont val="宋体"/>
        <charset val="134"/>
      </rPr>
      <t>酸木瓜双柚芦荟</t>
    </r>
    <r>
      <rPr>
        <sz val="11"/>
        <rFont val="Calibri"/>
        <family val="2"/>
      </rPr>
      <t>140g*3</t>
    </r>
    <r>
      <rPr>
        <sz val="11"/>
        <rFont val="宋体"/>
        <charset val="134"/>
      </rPr>
      <t>杯</t>
    </r>
  </si>
  <si>
    <r>
      <rPr>
        <sz val="11"/>
        <color theme="1"/>
        <rFont val="宋体"/>
        <charset val="134"/>
      </rPr>
      <t>卡士（</t>
    </r>
    <r>
      <rPr>
        <sz val="11"/>
        <color theme="1"/>
        <rFont val="Calibri"/>
        <family val="2"/>
      </rPr>
      <t>CLASSY.KISS</t>
    </r>
    <r>
      <rPr>
        <sz val="11"/>
        <color theme="1"/>
        <rFont val="宋体"/>
        <charset val="134"/>
      </rPr>
      <t>）吃酸大果粒风味黄桃酸木瓜粉芭乐柠檬水蜜桃风味酸奶</t>
    </r>
    <r>
      <rPr>
        <sz val="11"/>
        <color theme="1"/>
        <rFont val="Calibri"/>
        <family val="2"/>
      </rPr>
      <t xml:space="preserve">140g </t>
    </r>
    <r>
      <rPr>
        <sz val="11"/>
        <color theme="1"/>
        <rFont val="宋体"/>
        <charset val="134"/>
      </rPr>
      <t>酸木瓜双柚芦荟</t>
    </r>
    <r>
      <rPr>
        <sz val="11"/>
        <color theme="1"/>
        <rFont val="Calibri"/>
        <family val="2"/>
      </rPr>
      <t>140g*3</t>
    </r>
    <r>
      <rPr>
        <sz val="11"/>
        <color theme="1"/>
        <rFont val="宋体"/>
        <charset val="134"/>
      </rPr>
      <t>杯</t>
    </r>
  </si>
  <si>
    <r>
      <rPr>
        <sz val="11"/>
        <color theme="1"/>
        <rFont val="宋体"/>
        <charset val="134"/>
      </rPr>
      <t>年货送礼好物店</t>
    </r>
  </si>
  <si>
    <t>http://item.jd.com/10207871809646.html</t>
  </si>
  <si>
    <t>39.16</t>
  </si>
  <si>
    <t>10207871809646</t>
  </si>
  <si>
    <r>
      <rPr>
        <sz val="11"/>
        <color theme="1"/>
        <rFont val="宋体"/>
        <charset val="134"/>
      </rPr>
      <t>全家零食铺店</t>
    </r>
  </si>
  <si>
    <t>http://item.jd.com/10202584203691.html</t>
  </si>
  <si>
    <t>148.5</t>
  </si>
  <si>
    <t>10202584203691</t>
  </si>
  <si>
    <r>
      <rPr>
        <sz val="11"/>
        <rFont val="宋体"/>
        <charset val="134"/>
      </rPr>
      <t>卡士【新品】吃酸系列大颗果肉风味发酵乳木瓜芭乐低温酸奶</t>
    </r>
    <r>
      <rPr>
        <sz val="11"/>
        <rFont val="Calibri"/>
        <family val="2"/>
      </rPr>
      <t xml:space="preserve">140g </t>
    </r>
    <r>
      <rPr>
        <sz val="11"/>
        <rFont val="宋体"/>
        <charset val="134"/>
      </rPr>
      <t>【</t>
    </r>
    <r>
      <rPr>
        <sz val="11"/>
        <rFont val="Calibri"/>
        <family val="2"/>
      </rPr>
      <t>6</t>
    </r>
    <r>
      <rPr>
        <sz val="11"/>
        <rFont val="宋体"/>
        <charset val="134"/>
      </rPr>
      <t>杯赠吸管杯】粉芭乐柠檬水蜜桃风味</t>
    </r>
    <r>
      <rPr>
        <sz val="11"/>
        <rFont val="Calibri"/>
        <family val="2"/>
      </rPr>
      <t>140g</t>
    </r>
  </si>
  <si>
    <r>
      <rPr>
        <sz val="11"/>
        <color theme="1"/>
        <rFont val="宋体"/>
        <charset val="134"/>
      </rPr>
      <t>卡士【新品】吃酸系列大颗果肉风味发酵乳木瓜芭乐低温酸奶</t>
    </r>
    <r>
      <rPr>
        <sz val="11"/>
        <color theme="1"/>
        <rFont val="Calibri"/>
        <family val="2"/>
      </rPr>
      <t xml:space="preserve">140g </t>
    </r>
    <r>
      <rPr>
        <sz val="11"/>
        <color theme="1"/>
        <rFont val="宋体"/>
        <charset val="134"/>
      </rPr>
      <t>【</t>
    </r>
    <r>
      <rPr>
        <sz val="11"/>
        <color theme="1"/>
        <rFont val="Calibri"/>
        <family val="2"/>
      </rPr>
      <t>6</t>
    </r>
    <r>
      <rPr>
        <sz val="11"/>
        <color theme="1"/>
        <rFont val="宋体"/>
        <charset val="134"/>
      </rPr>
      <t>杯赠吸管杯】粉芭乐柠檬水蜜桃风味</t>
    </r>
    <r>
      <rPr>
        <sz val="11"/>
        <color theme="1"/>
        <rFont val="Calibri"/>
        <family val="2"/>
      </rPr>
      <t>140g</t>
    </r>
  </si>
  <si>
    <t>http://item.jd.com/10206884221937.html</t>
  </si>
  <si>
    <t>113.4</t>
  </si>
  <si>
    <t>10206884221937</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</si>
  <si>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t>
    </r>
    <r>
      <rPr>
        <sz val="11"/>
        <rFont val="宋体"/>
        <charset val="134"/>
      </rPr>
      <t>酸奶吃酸</t>
    </r>
    <r>
      <rPr>
        <sz val="11"/>
        <rFont val="Calibri"/>
        <family val="2"/>
      </rPr>
      <t>140 6</t>
    </r>
    <r>
      <rPr>
        <sz val="11"/>
        <rFont val="宋体"/>
        <charset val="134"/>
      </rPr>
      <t>杯芭乐柠檬水蜜桃味</t>
    </r>
    <r>
      <rPr>
        <sz val="11"/>
        <rFont val="Calibri"/>
        <family val="2"/>
      </rPr>
      <t>140g</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</si>
  <si>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t>
    </r>
    <r>
      <rPr>
        <sz val="11"/>
        <color theme="1"/>
        <rFont val="宋体"/>
        <charset val="134"/>
      </rPr>
      <t>酸奶吃酸</t>
    </r>
    <r>
      <rPr>
        <sz val="11"/>
        <color theme="1"/>
        <rFont val="Calibri"/>
        <family val="2"/>
      </rPr>
      <t>140 6</t>
    </r>
    <r>
      <rPr>
        <sz val="11"/>
        <color theme="1"/>
        <rFont val="宋体"/>
        <charset val="134"/>
      </rPr>
      <t>杯芭乐柠檬水蜜桃味</t>
    </r>
    <r>
      <rPr>
        <sz val="11"/>
        <color theme="1"/>
        <rFont val="Calibri"/>
        <family val="2"/>
      </rPr>
      <t>140g</t>
    </r>
  </si>
  <si>
    <t>http://item.jd.com/10204595751315.html</t>
  </si>
  <si>
    <t>89.05</t>
  </si>
  <si>
    <t>10204595751315</t>
  </si>
  <si>
    <t>http://item.jd.com/10205174583208.html</t>
  </si>
  <si>
    <t>10205174583208</t>
  </si>
  <si>
    <r>
      <rPr>
        <sz val="11"/>
        <rFont val="宋体"/>
        <charset val="134"/>
      </rPr>
      <t>卡士（</t>
    </r>
    <r>
      <rPr>
        <sz val="11"/>
        <rFont val="Calibri"/>
        <family val="2"/>
      </rPr>
      <t>CLASSY.KISS</t>
    </r>
    <r>
      <rPr>
        <sz val="11"/>
        <rFont val="宋体"/>
        <charset val="134"/>
      </rPr>
      <t>）吃酸大果粒风味黄桃酸木瓜粉芭乐柠檬水蜜桃风味酸奶</t>
    </r>
    <r>
      <rPr>
        <sz val="11"/>
        <rFont val="Calibri"/>
        <family val="2"/>
      </rPr>
      <t xml:space="preserve">140g </t>
    </r>
    <r>
      <rPr>
        <sz val="11"/>
        <rFont val="宋体"/>
        <charset val="134"/>
      </rPr>
      <t>粉芭乐柠檬水蜜桃</t>
    </r>
    <r>
      <rPr>
        <sz val="11"/>
        <rFont val="Calibri"/>
        <family val="2"/>
      </rPr>
      <t>140g*3</t>
    </r>
    <r>
      <rPr>
        <sz val="11"/>
        <rFont val="宋体"/>
        <charset val="134"/>
      </rPr>
      <t>杯</t>
    </r>
  </si>
  <si>
    <r>
      <rPr>
        <sz val="11"/>
        <color theme="1"/>
        <rFont val="宋体"/>
        <charset val="134"/>
      </rPr>
      <t>卡士（</t>
    </r>
    <r>
      <rPr>
        <sz val="11"/>
        <color theme="1"/>
        <rFont val="Calibri"/>
        <family val="2"/>
      </rPr>
      <t>CLASSY.KISS</t>
    </r>
    <r>
      <rPr>
        <sz val="11"/>
        <color theme="1"/>
        <rFont val="宋体"/>
        <charset val="134"/>
      </rPr>
      <t>）吃酸大果粒风味黄桃酸木瓜粉芭乐柠檬水蜜桃风味酸奶</t>
    </r>
    <r>
      <rPr>
        <sz val="11"/>
        <color theme="1"/>
        <rFont val="Calibri"/>
        <family val="2"/>
      </rPr>
      <t xml:space="preserve">140g </t>
    </r>
    <r>
      <rPr>
        <sz val="11"/>
        <color theme="1"/>
        <rFont val="宋体"/>
        <charset val="134"/>
      </rPr>
      <t>粉芭乐柠檬水蜜桃</t>
    </r>
    <r>
      <rPr>
        <sz val="11"/>
        <color theme="1"/>
        <rFont val="Calibri"/>
        <family val="2"/>
      </rPr>
      <t>140g*3</t>
    </r>
    <r>
      <rPr>
        <sz val="11"/>
        <color theme="1"/>
        <rFont val="宋体"/>
        <charset val="134"/>
      </rPr>
      <t>杯</t>
    </r>
  </si>
  <si>
    <r>
      <rPr>
        <sz val="11"/>
        <color theme="1"/>
        <rFont val="宋体"/>
        <charset val="134"/>
      </rPr>
      <t>是贩卖开心的小铺</t>
    </r>
  </si>
  <si>
    <t>http://item.jd.com/10209572881878.html</t>
  </si>
  <si>
    <t>10209572881878</t>
  </si>
  <si>
    <r>
      <rPr>
        <sz val="11"/>
        <rFont val="宋体"/>
        <charset val="134"/>
      </rPr>
      <t>卡士【新品吃酸</t>
    </r>
    <r>
      <rPr>
        <sz val="11"/>
        <rFont val="Calibri"/>
        <family val="2"/>
      </rPr>
      <t xml:space="preserve"> </t>
    </r>
    <r>
      <rPr>
        <sz val="11"/>
        <rFont val="宋体"/>
        <charset val="134"/>
      </rPr>
      <t>大颗果肉】地域风味酸奶营养健康益生菌低温酸奶</t>
    </r>
    <r>
      <rPr>
        <sz val="11"/>
        <rFont val="Calibri"/>
        <family val="2"/>
      </rPr>
      <t xml:space="preserve"> </t>
    </r>
    <r>
      <rPr>
        <sz val="11"/>
        <rFont val="宋体"/>
        <charset val="134"/>
      </rPr>
      <t>酸木瓜双柚芦荟味</t>
    </r>
    <r>
      <rPr>
        <sz val="11"/>
        <rFont val="Calibri"/>
        <family val="2"/>
      </rPr>
      <t>*9</t>
    </r>
    <r>
      <rPr>
        <sz val="11"/>
        <rFont val="宋体"/>
        <charset val="134"/>
      </rPr>
      <t>杯</t>
    </r>
  </si>
  <si>
    <r>
      <rPr>
        <sz val="11"/>
        <color theme="1"/>
        <rFont val="宋体"/>
        <charset val="134"/>
      </rPr>
      <t>卡士【新品吃酸</t>
    </r>
    <r>
      <rPr>
        <sz val="11"/>
        <color theme="1"/>
        <rFont val="Calibri"/>
        <family val="2"/>
      </rPr>
      <t xml:space="preserve"> </t>
    </r>
    <r>
      <rPr>
        <sz val="11"/>
        <color theme="1"/>
        <rFont val="宋体"/>
        <charset val="134"/>
      </rPr>
      <t>大颗果肉】地域风味酸奶营养健康益生菌低温酸奶</t>
    </r>
    <r>
      <rPr>
        <sz val="11"/>
        <color theme="1"/>
        <rFont val="Calibri"/>
        <family val="2"/>
      </rPr>
      <t xml:space="preserve"> </t>
    </r>
    <r>
      <rPr>
        <sz val="11"/>
        <color theme="1"/>
        <rFont val="宋体"/>
        <charset val="134"/>
      </rPr>
      <t>酸木瓜双柚芦荟味</t>
    </r>
    <r>
      <rPr>
        <sz val="11"/>
        <color theme="1"/>
        <rFont val="Calibri"/>
        <family val="2"/>
      </rPr>
      <t>*9</t>
    </r>
    <r>
      <rPr>
        <sz val="11"/>
        <color theme="1"/>
        <rFont val="宋体"/>
        <charset val="134"/>
      </rPr>
      <t>杯</t>
    </r>
  </si>
  <si>
    <t>http://item.jd.com/10206837076550.html</t>
  </si>
  <si>
    <t>208.6</t>
  </si>
  <si>
    <t>10206837076550</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</si>
  <si>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t>
    </r>
    <r>
      <rPr>
        <sz val="11"/>
        <rFont val="宋体"/>
        <charset val="134"/>
      </rPr>
      <t>酸奶吃酸</t>
    </r>
    <r>
      <rPr>
        <sz val="11"/>
        <rFont val="Calibri"/>
        <family val="2"/>
      </rPr>
      <t>140 12</t>
    </r>
    <r>
      <rPr>
        <sz val="11"/>
        <rFont val="宋体"/>
        <charset val="134"/>
      </rPr>
      <t>杯芭乐柠檬水蜜桃味</t>
    </r>
    <r>
      <rPr>
        <sz val="11"/>
        <rFont val="Calibri"/>
        <family val="2"/>
      </rPr>
      <t>140g</t>
    </r>
  </si>
  <si>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t>
    </r>
    <r>
      <rPr>
        <sz val="11"/>
        <color theme="1"/>
        <rFont val="宋体"/>
        <charset val="134"/>
      </rPr>
      <t>酸奶吃酸</t>
    </r>
    <r>
      <rPr>
        <sz val="11"/>
        <color theme="1"/>
        <rFont val="Calibri"/>
        <family val="2"/>
      </rPr>
      <t>140 12</t>
    </r>
    <r>
      <rPr>
        <sz val="11"/>
        <color theme="1"/>
        <rFont val="宋体"/>
        <charset val="134"/>
      </rPr>
      <t>杯芭乐柠檬水蜜桃味</t>
    </r>
    <r>
      <rPr>
        <sz val="11"/>
        <color theme="1"/>
        <rFont val="Calibri"/>
        <family val="2"/>
      </rPr>
      <t>140g</t>
    </r>
  </si>
  <si>
    <t>http://item.jd.com/10202584203692.html</t>
  </si>
  <si>
    <t>10202584203692</t>
  </si>
  <si>
    <r>
      <rPr>
        <sz val="11"/>
        <rFont val="宋体"/>
        <charset val="134"/>
      </rPr>
      <t>卡士【新品】吃酸系列大颗果肉风味发酵乳木瓜芭乐低温酸奶</t>
    </r>
    <r>
      <rPr>
        <sz val="11"/>
        <rFont val="Calibri"/>
        <family val="2"/>
      </rPr>
      <t xml:space="preserve">140g </t>
    </r>
    <r>
      <rPr>
        <sz val="11"/>
        <rFont val="宋体"/>
        <charset val="134"/>
      </rPr>
      <t>【</t>
    </r>
    <r>
      <rPr>
        <sz val="11"/>
        <rFont val="Calibri"/>
        <family val="2"/>
      </rPr>
      <t>6</t>
    </r>
    <r>
      <rPr>
        <sz val="11"/>
        <rFont val="宋体"/>
        <charset val="134"/>
      </rPr>
      <t>杯赠吸管杯】黄桃话梅杏风味</t>
    </r>
    <r>
      <rPr>
        <sz val="11"/>
        <rFont val="Calibri"/>
        <family val="2"/>
      </rPr>
      <t>140g</t>
    </r>
  </si>
  <si>
    <r>
      <rPr>
        <sz val="11"/>
        <color theme="1"/>
        <rFont val="宋体"/>
        <charset val="134"/>
      </rPr>
      <t>卡士【新品】吃酸系列大颗果肉风味发酵乳木瓜芭乐低温酸奶</t>
    </r>
    <r>
      <rPr>
        <sz val="11"/>
        <color theme="1"/>
        <rFont val="Calibri"/>
        <family val="2"/>
      </rPr>
      <t xml:space="preserve">140g </t>
    </r>
    <r>
      <rPr>
        <sz val="11"/>
        <color theme="1"/>
        <rFont val="宋体"/>
        <charset val="134"/>
      </rPr>
      <t>【</t>
    </r>
    <r>
      <rPr>
        <sz val="11"/>
        <color theme="1"/>
        <rFont val="Calibri"/>
        <family val="2"/>
      </rPr>
      <t>6</t>
    </r>
    <r>
      <rPr>
        <sz val="11"/>
        <color theme="1"/>
        <rFont val="宋体"/>
        <charset val="134"/>
      </rPr>
      <t>杯赠吸管杯】黄桃话梅杏风味</t>
    </r>
    <r>
      <rPr>
        <sz val="11"/>
        <color theme="1"/>
        <rFont val="Calibri"/>
        <family val="2"/>
      </rPr>
      <t>140g</t>
    </r>
  </si>
  <si>
    <t>http://item.jd.com/10207378209884.html</t>
  </si>
  <si>
    <t>56.95</t>
  </si>
  <si>
    <t>10207378209884</t>
  </si>
  <si>
    <t>http://item.jd.com/10204633344092.html</t>
  </si>
  <si>
    <t>97.64</t>
  </si>
  <si>
    <t>10204633344092</t>
  </si>
  <si>
    <r>
      <rPr>
        <sz val="11"/>
        <rFont val="宋体"/>
        <charset val="134"/>
      </rPr>
      <t>卡士吃酸低温酸奶</t>
    </r>
    <r>
      <rPr>
        <sz val="11"/>
        <rFont val="Calibri"/>
        <family val="2"/>
      </rPr>
      <t>9</t>
    </r>
    <r>
      <rPr>
        <sz val="11"/>
        <rFont val="宋体"/>
        <charset val="134"/>
      </rPr>
      <t>杯大颗果肉木瓜水蜜桃风味发酵乳</t>
    </r>
    <r>
      <rPr>
        <sz val="11"/>
        <rFont val="Calibri"/>
        <family val="2"/>
      </rPr>
      <t xml:space="preserve"> </t>
    </r>
    <r>
      <rPr>
        <sz val="11"/>
        <rFont val="宋体"/>
        <charset val="134"/>
      </rPr>
      <t>黄桃味</t>
    </r>
    <r>
      <rPr>
        <sz val="11"/>
        <rFont val="Calibri"/>
        <family val="2"/>
      </rPr>
      <t>140g*6</t>
    </r>
    <r>
      <rPr>
        <sz val="11"/>
        <rFont val="宋体"/>
        <charset val="134"/>
      </rPr>
      <t>杯</t>
    </r>
    <r>
      <rPr>
        <sz val="11"/>
        <rFont val="Calibri"/>
        <family val="2"/>
      </rPr>
      <t>+</t>
    </r>
    <r>
      <rPr>
        <sz val="11"/>
        <rFont val="宋体"/>
        <charset val="134"/>
      </rPr>
      <t>鲜酪乳</t>
    </r>
    <r>
      <rPr>
        <sz val="11"/>
        <rFont val="Calibri"/>
        <family val="2"/>
      </rPr>
      <t>120g*3</t>
    </r>
    <r>
      <rPr>
        <sz val="11"/>
        <rFont val="宋体"/>
        <charset val="134"/>
      </rPr>
      <t>杯</t>
    </r>
  </si>
  <si>
    <r>
      <rPr>
        <sz val="11"/>
        <color theme="1"/>
        <rFont val="宋体"/>
        <charset val="134"/>
      </rPr>
      <t>卡士吃酸低温酸奶</t>
    </r>
    <r>
      <rPr>
        <sz val="11"/>
        <color theme="1"/>
        <rFont val="Calibri"/>
        <family val="2"/>
      </rPr>
      <t>9</t>
    </r>
    <r>
      <rPr>
        <sz val="11"/>
        <color theme="1"/>
        <rFont val="宋体"/>
        <charset val="134"/>
      </rPr>
      <t>杯大颗果肉木瓜水蜜桃风味发酵乳</t>
    </r>
    <r>
      <rPr>
        <sz val="11"/>
        <color theme="1"/>
        <rFont val="Calibri"/>
        <family val="2"/>
      </rPr>
      <t xml:space="preserve"> </t>
    </r>
    <r>
      <rPr>
        <sz val="11"/>
        <color theme="1"/>
        <rFont val="宋体"/>
        <charset val="134"/>
      </rPr>
      <t>黄桃味</t>
    </r>
    <r>
      <rPr>
        <sz val="11"/>
        <color theme="1"/>
        <rFont val="Calibri"/>
        <family val="2"/>
      </rPr>
      <t>140g*6</t>
    </r>
    <r>
      <rPr>
        <sz val="11"/>
        <color theme="1"/>
        <rFont val="宋体"/>
        <charset val="134"/>
      </rPr>
      <t>杯</t>
    </r>
    <r>
      <rPr>
        <sz val="11"/>
        <color theme="1"/>
        <rFont val="Calibri"/>
        <family val="2"/>
      </rPr>
      <t>+</t>
    </r>
    <r>
      <rPr>
        <sz val="11"/>
        <color theme="1"/>
        <rFont val="宋体"/>
        <charset val="134"/>
      </rPr>
      <t>鲜酪乳</t>
    </r>
    <r>
      <rPr>
        <sz val="11"/>
        <color theme="1"/>
        <rFont val="Calibri"/>
        <family val="2"/>
      </rPr>
      <t>120g*3</t>
    </r>
    <r>
      <rPr>
        <sz val="11"/>
        <color theme="1"/>
        <rFont val="宋体"/>
        <charset val="134"/>
      </rPr>
      <t>杯</t>
    </r>
  </si>
  <si>
    <r>
      <rPr>
        <sz val="11"/>
        <color theme="1"/>
        <rFont val="宋体"/>
        <charset val="134"/>
      </rPr>
      <t>相之日膨化食品店</t>
    </r>
  </si>
  <si>
    <t>http://item.jd.com/10201009848621.html</t>
  </si>
  <si>
    <t>94.02</t>
  </si>
  <si>
    <t>10201009848621</t>
  </si>
  <si>
    <r>
      <rPr>
        <sz val="11"/>
        <rFont val="宋体"/>
        <charset val="134"/>
      </rPr>
      <t>【新品】卡士吃酸系列大颗果肉风味发酵乳酸木瓜芭乐低温酸</t>
    </r>
    <r>
      <rPr>
        <sz val="11"/>
        <rFont val="Calibri"/>
        <family val="2"/>
      </rPr>
      <t xml:space="preserve"> [3</t>
    </r>
    <r>
      <rPr>
        <sz val="11"/>
        <rFont val="宋体"/>
        <charset val="134"/>
      </rPr>
      <t>杯尝鲜</t>
    </r>
    <r>
      <rPr>
        <sz val="11"/>
        <rFont val="Calibri"/>
        <family val="2"/>
      </rPr>
      <t>]</t>
    </r>
    <r>
      <rPr>
        <sz val="11"/>
        <rFont val="宋体"/>
        <charset val="134"/>
      </rPr>
      <t>黄桃话梅杏风味</t>
    </r>
    <r>
      <rPr>
        <sz val="11"/>
        <rFont val="Calibri"/>
        <family val="2"/>
      </rPr>
      <t>140g</t>
    </r>
  </si>
  <si>
    <r>
      <rPr>
        <sz val="11"/>
        <color theme="1"/>
        <rFont val="宋体"/>
        <charset val="134"/>
      </rPr>
      <t>【新品】卡士吃酸系列大颗果肉风味发酵乳酸木瓜芭乐低温酸</t>
    </r>
    <r>
      <rPr>
        <sz val="11"/>
        <color theme="1"/>
        <rFont val="Calibri"/>
        <family val="2"/>
      </rPr>
      <t xml:space="preserve"> [3</t>
    </r>
    <r>
      <rPr>
        <sz val="11"/>
        <color theme="1"/>
        <rFont val="宋体"/>
        <charset val="134"/>
      </rPr>
      <t>杯尝鲜</t>
    </r>
    <r>
      <rPr>
        <sz val="11"/>
        <color theme="1"/>
        <rFont val="Calibri"/>
        <family val="2"/>
      </rPr>
      <t>]</t>
    </r>
    <r>
      <rPr>
        <sz val="11"/>
        <color theme="1"/>
        <rFont val="宋体"/>
        <charset val="134"/>
      </rPr>
      <t>黄桃话梅杏风味</t>
    </r>
    <r>
      <rPr>
        <sz val="11"/>
        <color theme="1"/>
        <rFont val="Calibri"/>
        <family val="2"/>
      </rPr>
      <t>140g</t>
    </r>
  </si>
  <si>
    <t>http://item.jd.com/10204012749645.html</t>
  </si>
  <si>
    <t>44.49</t>
  </si>
  <si>
    <t>10204012749645</t>
  </si>
  <si>
    <r>
      <rPr>
        <sz val="11"/>
        <rFont val="宋体"/>
        <charset val="134"/>
      </rPr>
      <t>派浮象卡士酸奶吃酸大果粒风味黄桃酸木瓜粉芭乐柠檬水蜜桃风味酸奶</t>
    </r>
    <r>
      <rPr>
        <sz val="11"/>
        <rFont val="Calibri"/>
        <family val="2"/>
      </rPr>
      <t xml:space="preserve">140g </t>
    </r>
    <r>
      <rPr>
        <sz val="11"/>
        <rFont val="宋体"/>
        <charset val="134"/>
      </rPr>
      <t>粉芭乐柠檬水蜜桃</t>
    </r>
    <r>
      <rPr>
        <sz val="11"/>
        <rFont val="Calibri"/>
        <family val="2"/>
      </rPr>
      <t>140g*3</t>
    </r>
    <r>
      <rPr>
        <sz val="11"/>
        <rFont val="宋体"/>
        <charset val="134"/>
      </rPr>
      <t>杯</t>
    </r>
  </si>
  <si>
    <r>
      <rPr>
        <sz val="11"/>
        <color theme="1"/>
        <rFont val="宋体"/>
        <charset val="134"/>
      </rPr>
      <t>派浮象卡士酸奶吃酸大果粒风味黄桃酸木瓜粉芭乐柠檬水蜜桃风味酸奶</t>
    </r>
    <r>
      <rPr>
        <sz val="11"/>
        <color theme="1"/>
        <rFont val="Calibri"/>
        <family val="2"/>
      </rPr>
      <t xml:space="preserve">140g </t>
    </r>
    <r>
      <rPr>
        <sz val="11"/>
        <color theme="1"/>
        <rFont val="宋体"/>
        <charset val="134"/>
      </rPr>
      <t>粉芭乐柠檬水蜜桃</t>
    </r>
    <r>
      <rPr>
        <sz val="11"/>
        <color theme="1"/>
        <rFont val="Calibri"/>
        <family val="2"/>
      </rPr>
      <t>140g*3</t>
    </r>
    <r>
      <rPr>
        <sz val="11"/>
        <color theme="1"/>
        <rFont val="宋体"/>
        <charset val="134"/>
      </rPr>
      <t>杯</t>
    </r>
  </si>
  <si>
    <t>http://item.jd.com/10204012749643.html</t>
  </si>
  <si>
    <t>10204012749643</t>
  </si>
  <si>
    <r>
      <rPr>
        <sz val="11"/>
        <rFont val="宋体"/>
        <charset val="134"/>
      </rPr>
      <t>派浮象卡士酸奶吃酸大果粒风味黄桃酸木瓜粉芭乐柠檬水蜜桃风味酸奶</t>
    </r>
    <r>
      <rPr>
        <sz val="11"/>
        <rFont val="Calibri"/>
        <family val="2"/>
      </rPr>
      <t xml:space="preserve">140g </t>
    </r>
    <r>
      <rPr>
        <sz val="11"/>
        <rFont val="宋体"/>
        <charset val="134"/>
      </rPr>
      <t>酸木瓜双柚芦荟</t>
    </r>
    <r>
      <rPr>
        <sz val="11"/>
        <rFont val="Calibri"/>
        <family val="2"/>
      </rPr>
      <t>140g*3</t>
    </r>
    <r>
      <rPr>
        <sz val="11"/>
        <rFont val="宋体"/>
        <charset val="134"/>
      </rPr>
      <t>杯</t>
    </r>
  </si>
  <si>
    <r>
      <rPr>
        <sz val="11"/>
        <color theme="1"/>
        <rFont val="宋体"/>
        <charset val="134"/>
      </rPr>
      <t>派浮象卡士酸奶吃酸大果粒风味黄桃酸木瓜粉芭乐柠檬水蜜桃风味酸奶</t>
    </r>
    <r>
      <rPr>
        <sz val="11"/>
        <color theme="1"/>
        <rFont val="Calibri"/>
        <family val="2"/>
      </rPr>
      <t xml:space="preserve">140g </t>
    </r>
    <r>
      <rPr>
        <sz val="11"/>
        <color theme="1"/>
        <rFont val="宋体"/>
        <charset val="134"/>
      </rPr>
      <t>酸木瓜双柚芦荟</t>
    </r>
    <r>
      <rPr>
        <sz val="11"/>
        <color theme="1"/>
        <rFont val="Calibri"/>
        <family val="2"/>
      </rPr>
      <t>140g*3</t>
    </r>
    <r>
      <rPr>
        <sz val="11"/>
        <color theme="1"/>
        <rFont val="宋体"/>
        <charset val="134"/>
      </rPr>
      <t>杯</t>
    </r>
  </si>
  <si>
    <t>http://item.jd.com/10204012749644.html</t>
  </si>
  <si>
    <t>10204012749644</t>
  </si>
  <si>
    <r>
      <rPr>
        <sz val="11"/>
        <rFont val="宋体"/>
        <charset val="134"/>
      </rPr>
      <t>派浮象卡士酸奶吃酸大果粒风味黄桃酸木瓜粉芭乐柠檬水蜜桃风味酸奶</t>
    </r>
    <r>
      <rPr>
        <sz val="11"/>
        <rFont val="Calibri"/>
        <family val="2"/>
      </rPr>
      <t xml:space="preserve">140g </t>
    </r>
    <r>
      <rPr>
        <sz val="11"/>
        <rFont val="宋体"/>
        <charset val="134"/>
      </rPr>
      <t>黄桃话梅杏</t>
    </r>
    <r>
      <rPr>
        <sz val="11"/>
        <rFont val="Calibri"/>
        <family val="2"/>
      </rPr>
      <t>140g*3</t>
    </r>
    <r>
      <rPr>
        <sz val="11"/>
        <rFont val="宋体"/>
        <charset val="134"/>
      </rPr>
      <t>杯</t>
    </r>
  </si>
  <si>
    <r>
      <rPr>
        <sz val="11"/>
        <color theme="1"/>
        <rFont val="宋体"/>
        <charset val="134"/>
      </rPr>
      <t>派浮象卡士酸奶吃酸大果粒风味黄桃酸木瓜粉芭乐柠檬水蜜桃风味酸奶</t>
    </r>
    <r>
      <rPr>
        <sz val="11"/>
        <color theme="1"/>
        <rFont val="Calibri"/>
        <family val="2"/>
      </rPr>
      <t xml:space="preserve">140g </t>
    </r>
    <r>
      <rPr>
        <sz val="11"/>
        <color theme="1"/>
        <rFont val="宋体"/>
        <charset val="134"/>
      </rPr>
      <t>黄桃话梅杏</t>
    </r>
    <r>
      <rPr>
        <sz val="11"/>
        <color theme="1"/>
        <rFont val="Calibri"/>
        <family val="2"/>
      </rPr>
      <t>140g*3</t>
    </r>
    <r>
      <rPr>
        <sz val="11"/>
        <color theme="1"/>
        <rFont val="宋体"/>
        <charset val="134"/>
      </rPr>
      <t>杯</t>
    </r>
  </si>
  <si>
    <t>http://item.jd.com/10204633344094.html</t>
  </si>
  <si>
    <t>97.05</t>
  </si>
  <si>
    <t>10204633344094</t>
  </si>
  <si>
    <r>
      <rPr>
        <sz val="11"/>
        <rFont val="宋体"/>
        <charset val="134"/>
      </rPr>
      <t>卡士吃酸低温酸奶</t>
    </r>
    <r>
      <rPr>
        <sz val="11"/>
        <rFont val="Calibri"/>
        <family val="2"/>
      </rPr>
      <t>9</t>
    </r>
    <r>
      <rPr>
        <sz val="11"/>
        <rFont val="宋体"/>
        <charset val="134"/>
      </rPr>
      <t>杯大颗果肉木瓜水蜜桃风味发酵乳</t>
    </r>
    <r>
      <rPr>
        <sz val="11"/>
        <rFont val="Calibri"/>
        <family val="2"/>
      </rPr>
      <t xml:space="preserve"> </t>
    </r>
    <r>
      <rPr>
        <sz val="11"/>
        <rFont val="宋体"/>
        <charset val="134"/>
      </rPr>
      <t>水蜜桃味</t>
    </r>
    <r>
      <rPr>
        <sz val="11"/>
        <rFont val="Calibri"/>
        <family val="2"/>
      </rPr>
      <t>140g*6</t>
    </r>
    <r>
      <rPr>
        <sz val="11"/>
        <rFont val="宋体"/>
        <charset val="134"/>
      </rPr>
      <t>杯</t>
    </r>
    <r>
      <rPr>
        <sz val="11"/>
        <rFont val="Calibri"/>
        <family val="2"/>
      </rPr>
      <t>+</t>
    </r>
    <r>
      <rPr>
        <sz val="11"/>
        <rFont val="宋体"/>
        <charset val="134"/>
      </rPr>
      <t>鲜酪乳</t>
    </r>
    <r>
      <rPr>
        <sz val="11"/>
        <rFont val="Calibri"/>
        <family val="2"/>
      </rPr>
      <t>120g*3</t>
    </r>
    <r>
      <rPr>
        <sz val="11"/>
        <rFont val="宋体"/>
        <charset val="134"/>
      </rPr>
      <t>杯</t>
    </r>
  </si>
  <si>
    <r>
      <rPr>
        <sz val="11"/>
        <color theme="1"/>
        <rFont val="宋体"/>
        <charset val="134"/>
      </rPr>
      <t>卡士吃酸低温酸奶</t>
    </r>
    <r>
      <rPr>
        <sz val="11"/>
        <color theme="1"/>
        <rFont val="Calibri"/>
        <family val="2"/>
      </rPr>
      <t>9</t>
    </r>
    <r>
      <rPr>
        <sz val="11"/>
        <color theme="1"/>
        <rFont val="宋体"/>
        <charset val="134"/>
      </rPr>
      <t>杯大颗果肉木瓜水蜜桃风味发酵乳</t>
    </r>
    <r>
      <rPr>
        <sz val="11"/>
        <color theme="1"/>
        <rFont val="Calibri"/>
        <family val="2"/>
      </rPr>
      <t xml:space="preserve"> </t>
    </r>
    <r>
      <rPr>
        <sz val="11"/>
        <color theme="1"/>
        <rFont val="宋体"/>
        <charset val="134"/>
      </rPr>
      <t>水蜜桃味</t>
    </r>
    <r>
      <rPr>
        <sz val="11"/>
        <color theme="1"/>
        <rFont val="Calibri"/>
        <family val="2"/>
      </rPr>
      <t>140g*6</t>
    </r>
    <r>
      <rPr>
        <sz val="11"/>
        <color theme="1"/>
        <rFont val="宋体"/>
        <charset val="134"/>
      </rPr>
      <t>杯</t>
    </r>
    <r>
      <rPr>
        <sz val="11"/>
        <color theme="1"/>
        <rFont val="Calibri"/>
        <family val="2"/>
      </rPr>
      <t>+</t>
    </r>
    <r>
      <rPr>
        <sz val="11"/>
        <color theme="1"/>
        <rFont val="宋体"/>
        <charset val="134"/>
      </rPr>
      <t>鲜酪乳</t>
    </r>
    <r>
      <rPr>
        <sz val="11"/>
        <color theme="1"/>
        <rFont val="Calibri"/>
        <family val="2"/>
      </rPr>
      <t>120g*3</t>
    </r>
    <r>
      <rPr>
        <sz val="11"/>
        <color theme="1"/>
        <rFont val="宋体"/>
        <charset val="134"/>
      </rPr>
      <t>杯</t>
    </r>
  </si>
  <si>
    <t>http://item.jd.com/10204633344095.html</t>
  </si>
  <si>
    <t>99.83</t>
  </si>
  <si>
    <t>10204633344095</t>
  </si>
  <si>
    <r>
      <rPr>
        <sz val="11"/>
        <rFont val="宋体"/>
        <charset val="134"/>
      </rPr>
      <t>卡士吃酸低温酸奶</t>
    </r>
    <r>
      <rPr>
        <sz val="11"/>
        <rFont val="Calibri"/>
        <family val="2"/>
      </rPr>
      <t>9</t>
    </r>
    <r>
      <rPr>
        <sz val="11"/>
        <rFont val="宋体"/>
        <charset val="134"/>
      </rPr>
      <t>杯大颗果肉木瓜水蜜桃风味发酵乳</t>
    </r>
    <r>
      <rPr>
        <sz val="11"/>
        <rFont val="Calibri"/>
        <family val="2"/>
      </rPr>
      <t xml:space="preserve"> </t>
    </r>
    <r>
      <rPr>
        <sz val="11"/>
        <rFont val="宋体"/>
        <charset val="134"/>
      </rPr>
      <t>随机两味</t>
    </r>
    <r>
      <rPr>
        <sz val="11"/>
        <rFont val="Calibri"/>
        <family val="2"/>
      </rPr>
      <t>140g*6</t>
    </r>
    <r>
      <rPr>
        <sz val="11"/>
        <rFont val="宋体"/>
        <charset val="134"/>
      </rPr>
      <t>杯</t>
    </r>
    <r>
      <rPr>
        <sz val="11"/>
        <rFont val="Calibri"/>
        <family val="2"/>
      </rPr>
      <t>+</t>
    </r>
    <r>
      <rPr>
        <sz val="11"/>
        <rFont val="宋体"/>
        <charset val="134"/>
      </rPr>
      <t>鲜酪乳</t>
    </r>
    <r>
      <rPr>
        <sz val="11"/>
        <rFont val="Calibri"/>
        <family val="2"/>
      </rPr>
      <t>120g*3</t>
    </r>
    <r>
      <rPr>
        <sz val="11"/>
        <rFont val="宋体"/>
        <charset val="134"/>
      </rPr>
      <t>杯</t>
    </r>
  </si>
  <si>
    <r>
      <rPr>
        <sz val="11"/>
        <color theme="1"/>
        <rFont val="宋体"/>
        <charset val="134"/>
      </rPr>
      <t>卡士吃酸低温酸奶</t>
    </r>
    <r>
      <rPr>
        <sz val="11"/>
        <color theme="1"/>
        <rFont val="Calibri"/>
        <family val="2"/>
      </rPr>
      <t>9</t>
    </r>
    <r>
      <rPr>
        <sz val="11"/>
        <color theme="1"/>
        <rFont val="宋体"/>
        <charset val="134"/>
      </rPr>
      <t>杯大颗果肉木瓜水蜜桃风味发酵乳</t>
    </r>
    <r>
      <rPr>
        <sz val="11"/>
        <color theme="1"/>
        <rFont val="Calibri"/>
        <family val="2"/>
      </rPr>
      <t xml:space="preserve"> </t>
    </r>
    <r>
      <rPr>
        <sz val="11"/>
        <color theme="1"/>
        <rFont val="宋体"/>
        <charset val="134"/>
      </rPr>
      <t>随机两味</t>
    </r>
    <r>
      <rPr>
        <sz val="11"/>
        <color theme="1"/>
        <rFont val="Calibri"/>
        <family val="2"/>
      </rPr>
      <t>140g*6</t>
    </r>
    <r>
      <rPr>
        <sz val="11"/>
        <color theme="1"/>
        <rFont val="宋体"/>
        <charset val="134"/>
      </rPr>
      <t>杯</t>
    </r>
    <r>
      <rPr>
        <sz val="11"/>
        <color theme="1"/>
        <rFont val="Calibri"/>
        <family val="2"/>
      </rPr>
      <t>+</t>
    </r>
    <r>
      <rPr>
        <sz val="11"/>
        <color theme="1"/>
        <rFont val="宋体"/>
        <charset val="134"/>
      </rPr>
      <t>鲜酪乳</t>
    </r>
    <r>
      <rPr>
        <sz val="11"/>
        <color theme="1"/>
        <rFont val="Calibri"/>
        <family val="2"/>
      </rPr>
      <t>120g*3</t>
    </r>
    <r>
      <rPr>
        <sz val="11"/>
        <color theme="1"/>
        <rFont val="宋体"/>
        <charset val="134"/>
      </rPr>
      <t>杯</t>
    </r>
  </si>
  <si>
    <t>http://item.jd.com/10204633344093.html</t>
  </si>
  <si>
    <t>99.97</t>
  </si>
  <si>
    <t>10204633344093</t>
  </si>
  <si>
    <r>
      <rPr>
        <sz val="11"/>
        <rFont val="宋体"/>
        <charset val="134"/>
      </rPr>
      <t>卡士吃酸低温酸奶</t>
    </r>
    <r>
      <rPr>
        <sz val="11"/>
        <rFont val="Calibri"/>
        <family val="2"/>
      </rPr>
      <t>9</t>
    </r>
    <r>
      <rPr>
        <sz val="11"/>
        <rFont val="宋体"/>
        <charset val="134"/>
      </rPr>
      <t>杯大颗果肉木瓜水蜜桃风味发酵乳</t>
    </r>
    <r>
      <rPr>
        <sz val="11"/>
        <rFont val="Calibri"/>
        <family val="2"/>
      </rPr>
      <t xml:space="preserve"> </t>
    </r>
    <r>
      <rPr>
        <sz val="11"/>
        <rFont val="宋体"/>
        <charset val="134"/>
      </rPr>
      <t>酸木瓜味</t>
    </r>
    <r>
      <rPr>
        <sz val="11"/>
        <rFont val="Calibri"/>
        <family val="2"/>
      </rPr>
      <t>140g*6</t>
    </r>
    <r>
      <rPr>
        <sz val="11"/>
        <rFont val="宋体"/>
        <charset val="134"/>
      </rPr>
      <t>杯</t>
    </r>
    <r>
      <rPr>
        <sz val="11"/>
        <rFont val="Calibri"/>
        <family val="2"/>
      </rPr>
      <t>+</t>
    </r>
    <r>
      <rPr>
        <sz val="11"/>
        <rFont val="宋体"/>
        <charset val="134"/>
      </rPr>
      <t>鲜酪乳</t>
    </r>
    <r>
      <rPr>
        <sz val="11"/>
        <rFont val="Calibri"/>
        <family val="2"/>
      </rPr>
      <t>120g*3</t>
    </r>
    <r>
      <rPr>
        <sz val="11"/>
        <rFont val="宋体"/>
        <charset val="134"/>
      </rPr>
      <t>杯</t>
    </r>
  </si>
  <si>
    <r>
      <rPr>
        <sz val="11"/>
        <color theme="1"/>
        <rFont val="宋体"/>
        <charset val="134"/>
      </rPr>
      <t>卡士吃酸低温酸奶</t>
    </r>
    <r>
      <rPr>
        <sz val="11"/>
        <color theme="1"/>
        <rFont val="Calibri"/>
        <family val="2"/>
      </rPr>
      <t>9</t>
    </r>
    <r>
      <rPr>
        <sz val="11"/>
        <color theme="1"/>
        <rFont val="宋体"/>
        <charset val="134"/>
      </rPr>
      <t>杯大颗果肉木瓜水蜜桃风味发酵乳</t>
    </r>
    <r>
      <rPr>
        <sz val="11"/>
        <color theme="1"/>
        <rFont val="Calibri"/>
        <family val="2"/>
      </rPr>
      <t xml:space="preserve"> </t>
    </r>
    <r>
      <rPr>
        <sz val="11"/>
        <color theme="1"/>
        <rFont val="宋体"/>
        <charset val="134"/>
      </rPr>
      <t>酸木瓜味</t>
    </r>
    <r>
      <rPr>
        <sz val="11"/>
        <color theme="1"/>
        <rFont val="Calibri"/>
        <family val="2"/>
      </rPr>
      <t>140g*6</t>
    </r>
    <r>
      <rPr>
        <sz val="11"/>
        <color theme="1"/>
        <rFont val="宋体"/>
        <charset val="134"/>
      </rPr>
      <t>杯</t>
    </r>
    <r>
      <rPr>
        <sz val="11"/>
        <color theme="1"/>
        <rFont val="Calibri"/>
        <family val="2"/>
      </rPr>
      <t>+</t>
    </r>
    <r>
      <rPr>
        <sz val="11"/>
        <color theme="1"/>
        <rFont val="宋体"/>
        <charset val="134"/>
      </rPr>
      <t>鲜酪乳</t>
    </r>
    <r>
      <rPr>
        <sz val="11"/>
        <color theme="1"/>
        <rFont val="Calibri"/>
        <family val="2"/>
      </rPr>
      <t>120g*3</t>
    </r>
    <r>
      <rPr>
        <sz val="11"/>
        <color theme="1"/>
        <rFont val="宋体"/>
        <charset val="134"/>
      </rPr>
      <t>杯</t>
    </r>
  </si>
  <si>
    <r>
      <rPr>
        <sz val="11"/>
        <color theme="1"/>
        <rFont val="宋体"/>
        <charset val="134"/>
      </rPr>
      <t>锦铂莱零食店</t>
    </r>
  </si>
  <si>
    <t>http://item.jd.com/10209342206811.html</t>
  </si>
  <si>
    <t>10209342206811</t>
  </si>
  <si>
    <r>
      <rPr>
        <sz val="11"/>
        <rFont val="宋体"/>
        <charset val="134"/>
      </rPr>
      <t>卡士吃酸系列大颗果肉风味发酵乳木瓜芭乐低温酸奶</t>
    </r>
    <r>
      <rPr>
        <sz val="11"/>
        <rFont val="Calibri"/>
        <family val="2"/>
      </rPr>
      <t>140g 3</t>
    </r>
    <r>
      <rPr>
        <sz val="11"/>
        <rFont val="宋体"/>
        <charset val="134"/>
      </rPr>
      <t>杯尝鲜黄桃话梅杏风味</t>
    </r>
    <r>
      <rPr>
        <sz val="11"/>
        <rFont val="Calibri"/>
        <family val="2"/>
      </rPr>
      <t>140g</t>
    </r>
  </si>
  <si>
    <r>
      <rPr>
        <sz val="11"/>
        <color theme="1"/>
        <rFont val="宋体"/>
        <charset val="134"/>
      </rPr>
      <t>卡士吃酸系列大颗果肉风味发酵乳木瓜芭乐低温酸奶</t>
    </r>
    <r>
      <rPr>
        <sz val="11"/>
        <color theme="1"/>
        <rFont val="Calibri"/>
        <family val="2"/>
      </rPr>
      <t>140g 3</t>
    </r>
    <r>
      <rPr>
        <sz val="11"/>
        <color theme="1"/>
        <rFont val="宋体"/>
        <charset val="134"/>
      </rPr>
      <t>杯尝鲜黄桃话梅杏风味</t>
    </r>
    <r>
      <rPr>
        <sz val="11"/>
        <color theme="1"/>
        <rFont val="Calibri"/>
        <family val="2"/>
      </rPr>
      <t>140g</t>
    </r>
  </si>
  <si>
    <t>http://item.jd.com/10209342206810.html</t>
  </si>
  <si>
    <t>10209342206810</t>
  </si>
  <si>
    <r>
      <rPr>
        <sz val="11"/>
        <rFont val="宋体"/>
        <charset val="134"/>
      </rPr>
      <t>卡士吃酸系列大颗果肉风味发酵乳木瓜芭乐低温酸奶</t>
    </r>
    <r>
      <rPr>
        <sz val="11"/>
        <rFont val="Calibri"/>
        <family val="2"/>
      </rPr>
      <t>140g 3</t>
    </r>
    <r>
      <rPr>
        <sz val="11"/>
        <rFont val="宋体"/>
        <charset val="134"/>
      </rPr>
      <t>杯尝鲜粉芭乐柠檬水蜜桃风味</t>
    </r>
    <r>
      <rPr>
        <sz val="11"/>
        <rFont val="Calibri"/>
        <family val="2"/>
      </rPr>
      <t>14</t>
    </r>
  </si>
  <si>
    <r>
      <rPr>
        <sz val="11"/>
        <color theme="1"/>
        <rFont val="宋体"/>
        <charset val="134"/>
      </rPr>
      <t>卡士吃酸系列大颗果肉风味发酵乳木瓜芭乐低温酸奶</t>
    </r>
    <r>
      <rPr>
        <sz val="11"/>
        <color theme="1"/>
        <rFont val="Calibri"/>
        <family val="2"/>
      </rPr>
      <t>140g 3</t>
    </r>
    <r>
      <rPr>
        <sz val="11"/>
        <color theme="1"/>
        <rFont val="宋体"/>
        <charset val="134"/>
      </rPr>
      <t>杯尝鲜粉芭乐柠檬水蜜桃风味</t>
    </r>
    <r>
      <rPr>
        <sz val="11"/>
        <color theme="1"/>
        <rFont val="Calibri"/>
        <family val="2"/>
      </rPr>
      <t>14</t>
    </r>
  </si>
  <si>
    <r>
      <rPr>
        <sz val="11"/>
        <color theme="1"/>
        <rFont val="宋体"/>
        <charset val="134"/>
      </rPr>
      <t>惠芭萝粮油调味食品店</t>
    </r>
  </si>
  <si>
    <t>http://item.jd.com/10208736660844.html</t>
  </si>
  <si>
    <t>10208736660844</t>
  </si>
  <si>
    <t>http://item.jd.com/10208736660843.html</t>
  </si>
  <si>
    <t>10208736660843</t>
  </si>
  <si>
    <t>http://item.jd.com/10208736660842.html</t>
  </si>
  <si>
    <t>10208736660842</t>
  </si>
  <si>
    <r>
      <rPr>
        <sz val="11"/>
        <rFont val="宋体"/>
        <charset val="134"/>
      </rPr>
      <t>卡士吃酸系列大颗果肉风味发酵乳木瓜芭乐低温酸奶</t>
    </r>
    <r>
      <rPr>
        <sz val="11"/>
        <rFont val="Calibri"/>
        <family val="2"/>
      </rPr>
      <t>140g 3</t>
    </r>
    <r>
      <rPr>
        <sz val="11"/>
        <rFont val="宋体"/>
        <charset val="134"/>
      </rPr>
      <t>杯尝鲜酸木瓜双柚芦荟风味</t>
    </r>
    <r>
      <rPr>
        <sz val="11"/>
        <rFont val="Calibri"/>
        <family val="2"/>
      </rPr>
      <t>140g</t>
    </r>
  </si>
  <si>
    <r>
      <rPr>
        <sz val="11"/>
        <color theme="1"/>
        <rFont val="宋体"/>
        <charset val="134"/>
      </rPr>
      <t>卡士吃酸系列大颗果肉风味发酵乳木瓜芭乐低温酸奶</t>
    </r>
    <r>
      <rPr>
        <sz val="11"/>
        <color theme="1"/>
        <rFont val="Calibri"/>
        <family val="2"/>
      </rPr>
      <t>140g 3</t>
    </r>
    <r>
      <rPr>
        <sz val="11"/>
        <color theme="1"/>
        <rFont val="宋体"/>
        <charset val="134"/>
      </rPr>
      <t>杯尝鲜酸木瓜双柚芦荟风味</t>
    </r>
    <r>
      <rPr>
        <sz val="11"/>
        <color theme="1"/>
        <rFont val="Calibri"/>
        <family val="2"/>
      </rPr>
      <t>140g</t>
    </r>
  </si>
  <si>
    <r>
      <rPr>
        <sz val="11"/>
        <color theme="1"/>
        <rFont val="宋体"/>
        <charset val="134"/>
      </rPr>
      <t>电商</t>
    </r>
  </si>
  <si>
    <t>http://item.jd.com/100021303890.html</t>
  </si>
  <si>
    <t>34.96</t>
  </si>
  <si>
    <t>100021303890</t>
  </si>
  <si>
    <r>
      <rPr>
        <sz val="11"/>
        <rFont val="宋体"/>
        <charset val="134"/>
      </rPr>
      <t>卡士（</t>
    </r>
    <r>
      <rPr>
        <sz val="11"/>
        <rFont val="Calibri"/>
        <family val="2"/>
      </rPr>
      <t>CLASSY.KISS</t>
    </r>
    <r>
      <rPr>
        <sz val="11"/>
        <rFont val="宋体"/>
        <charset val="134"/>
      </rPr>
      <t>）断糖日记</t>
    </r>
    <r>
      <rPr>
        <sz val="11"/>
        <rFont val="Calibri"/>
        <family val="2"/>
      </rPr>
      <t>130g*4</t>
    </r>
    <r>
      <rPr>
        <sz val="11"/>
        <rFont val="宋体"/>
        <charset val="134"/>
      </rPr>
      <t>无蔗糖原味</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</si>
  <si>
    <r>
      <rPr>
        <sz val="11"/>
        <color theme="1"/>
        <rFont val="宋体"/>
        <charset val="134"/>
      </rPr>
      <t>无法判定大区</t>
    </r>
  </si>
  <si>
    <r>
      <rPr>
        <sz val="11"/>
        <color theme="1"/>
        <rFont val="宋体"/>
        <charset val="134"/>
      </rPr>
      <t>未知经销商</t>
    </r>
  </si>
  <si>
    <t>http://item.jd.com/10110097838211.html</t>
  </si>
  <si>
    <t>82.8</t>
  </si>
  <si>
    <t>10110097838211</t>
  </si>
  <si>
    <r>
      <rPr>
        <sz val="11"/>
        <rFont val="宋体"/>
        <charset val="134"/>
      </rPr>
      <t>卡士【顺丰】断糖日记</t>
    </r>
    <r>
      <rPr>
        <sz val="11"/>
        <rFont val="Calibri"/>
        <family val="2"/>
      </rPr>
      <t>0</t>
    </r>
    <r>
      <rPr>
        <sz val="11"/>
        <rFont val="宋体"/>
        <charset val="134"/>
      </rPr>
      <t>蔗糖低温原味椰子味酸奶代餐</t>
    </r>
    <r>
      <rPr>
        <sz val="11"/>
        <rFont val="Calibri"/>
        <family val="2"/>
      </rPr>
      <t xml:space="preserve"> </t>
    </r>
    <r>
      <rPr>
        <sz val="11"/>
        <rFont val="宋体"/>
        <charset val="134"/>
      </rPr>
      <t>原味</t>
    </r>
    <r>
      <rPr>
        <sz val="11"/>
        <rFont val="Calibri"/>
        <family val="2"/>
      </rPr>
      <t>130g*16</t>
    </r>
    <r>
      <rPr>
        <sz val="11"/>
        <rFont val="宋体"/>
        <charset val="134"/>
      </rPr>
      <t>杯</t>
    </r>
  </si>
  <si>
    <r>
      <rPr>
        <sz val="11"/>
        <color theme="1"/>
        <rFont val="宋体"/>
        <charset val="134"/>
      </rPr>
      <t>雯茜食品店</t>
    </r>
  </si>
  <si>
    <t>http://item.jd.com/10183473314419.html</t>
  </si>
  <si>
    <t>38.6</t>
  </si>
  <si>
    <t>10183473314419</t>
  </si>
  <si>
    <r>
      <rPr>
        <sz val="11"/>
        <rFont val="宋体"/>
        <charset val="134"/>
      </rPr>
      <t>卡士店铺酸奶断糖日记发酵乳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蔗糖孕妇控糖儿</t>
    </r>
    <r>
      <rPr>
        <sz val="11"/>
        <rFont val="Calibri"/>
        <family val="2"/>
      </rPr>
      <t xml:space="preserve"> 0</t>
    </r>
    <r>
      <rPr>
        <sz val="11"/>
        <rFont val="宋体"/>
        <charset val="134"/>
      </rPr>
      <t>蔗糖无甜味小杯</t>
    </r>
    <r>
      <rPr>
        <sz val="11"/>
        <rFont val="Calibri"/>
        <family val="2"/>
      </rPr>
      <t>130g*4</t>
    </r>
    <r>
      <rPr>
        <sz val="11"/>
        <rFont val="宋体"/>
        <charset val="134"/>
      </rPr>
      <t>杯</t>
    </r>
  </si>
  <si>
    <r>
      <rPr>
        <sz val="11"/>
        <color theme="1"/>
        <rFont val="宋体"/>
        <charset val="134"/>
      </rPr>
      <t>甄选好物特产店</t>
    </r>
  </si>
  <si>
    <t>http://item.jd.com/10140989692786.html</t>
  </si>
  <si>
    <t>265</t>
  </si>
  <si>
    <t>10140989692786</t>
  </si>
  <si>
    <r>
      <rPr>
        <sz val="11"/>
        <rFont val="宋体"/>
        <charset val="134"/>
      </rPr>
      <t>卡士酸奶断糖日记</t>
    </r>
    <r>
      <rPr>
        <sz val="11"/>
        <rFont val="Calibri"/>
        <family val="2"/>
      </rPr>
      <t xml:space="preserve"> </t>
    </r>
    <r>
      <rPr>
        <sz val="11"/>
        <rFont val="宋体"/>
        <charset val="134"/>
      </rPr>
      <t>无蔗糖发酵乳</t>
    </r>
    <r>
      <rPr>
        <sz val="11"/>
        <rFont val="Calibri"/>
        <family val="2"/>
      </rPr>
      <t xml:space="preserve"> </t>
    </r>
    <r>
      <rPr>
        <sz val="11"/>
        <rFont val="宋体"/>
        <charset val="134"/>
      </rPr>
      <t>原味含益生菌代餐奶低温</t>
    </r>
    <r>
      <rPr>
        <sz val="11"/>
        <rFont val="Calibri"/>
        <family val="2"/>
      </rPr>
      <t xml:space="preserve">130g </t>
    </r>
    <r>
      <rPr>
        <sz val="11"/>
        <rFont val="宋体"/>
        <charset val="134"/>
      </rPr>
      <t>【</t>
    </r>
    <r>
      <rPr>
        <sz val="11"/>
        <rFont val="Calibri"/>
        <family val="2"/>
      </rPr>
      <t>30</t>
    </r>
    <r>
      <rPr>
        <sz val="11"/>
        <rFont val="宋体"/>
        <charset val="134"/>
      </rPr>
      <t>杯】断糖日记</t>
    </r>
  </si>
  <si>
    <t>http://item.jd.com/10040714228061.html</t>
  </si>
  <si>
    <t>83.3</t>
  </si>
  <si>
    <t>10040714228061</t>
  </si>
  <si>
    <r>
      <rPr>
        <sz val="11"/>
        <rFont val="宋体"/>
        <charset val="134"/>
      </rPr>
      <t>卡士</t>
    </r>
    <r>
      <rPr>
        <sz val="11"/>
        <rFont val="Calibri"/>
        <family val="2"/>
      </rPr>
      <t xml:space="preserve">CLASSY·KISS </t>
    </r>
    <r>
      <rPr>
        <sz val="11"/>
        <rFont val="宋体"/>
        <charset val="134"/>
      </rPr>
      <t>断糖日记无蔗糖原味</t>
    </r>
    <r>
      <rPr>
        <sz val="11"/>
        <rFont val="Calibri"/>
        <family val="2"/>
      </rPr>
      <t xml:space="preserve">130g </t>
    </r>
    <r>
      <rPr>
        <sz val="11"/>
        <rFont val="宋体"/>
        <charset val="134"/>
      </rPr>
      <t>发酵乳</t>
    </r>
    <r>
      <rPr>
        <sz val="11"/>
        <rFont val="Calibri"/>
        <family val="2"/>
      </rPr>
      <t xml:space="preserve"> </t>
    </r>
    <r>
      <rPr>
        <sz val="11"/>
        <rFont val="宋体"/>
        <charset val="134"/>
      </rPr>
      <t>低</t>
    </r>
    <r>
      <rPr>
        <sz val="11"/>
        <rFont val="Calibri"/>
        <family val="2"/>
      </rPr>
      <t xml:space="preserve">GI </t>
    </r>
    <r>
      <rPr>
        <sz val="11"/>
        <rFont val="宋体"/>
        <charset val="134"/>
      </rPr>
      <t>原味无蔗糖</t>
    </r>
    <r>
      <rPr>
        <sz val="11"/>
        <rFont val="Calibri"/>
        <family val="2"/>
      </rPr>
      <t>130g*8</t>
    </r>
    <r>
      <rPr>
        <sz val="11"/>
        <rFont val="宋体"/>
        <charset val="134"/>
      </rPr>
      <t>杯</t>
    </r>
  </si>
  <si>
    <t>http://item.jd.com/10140989692785.html</t>
  </si>
  <si>
    <t>182</t>
  </si>
  <si>
    <t>10140989692785</t>
  </si>
  <si>
    <r>
      <rPr>
        <sz val="11"/>
        <rFont val="宋体"/>
        <charset val="134"/>
      </rPr>
      <t>卡士酸奶断糖日记</t>
    </r>
    <r>
      <rPr>
        <sz val="11"/>
        <rFont val="Calibri"/>
        <family val="2"/>
      </rPr>
      <t xml:space="preserve"> </t>
    </r>
    <r>
      <rPr>
        <sz val="11"/>
        <rFont val="宋体"/>
        <charset val="134"/>
      </rPr>
      <t>无蔗糖发酵乳</t>
    </r>
    <r>
      <rPr>
        <sz val="11"/>
        <rFont val="Calibri"/>
        <family val="2"/>
      </rPr>
      <t xml:space="preserve"> </t>
    </r>
    <r>
      <rPr>
        <sz val="11"/>
        <rFont val="宋体"/>
        <charset val="134"/>
      </rPr>
      <t>原味含益生菌代餐奶低温</t>
    </r>
    <r>
      <rPr>
        <sz val="11"/>
        <rFont val="Calibri"/>
        <family val="2"/>
      </rPr>
      <t xml:space="preserve">130g </t>
    </r>
    <r>
      <rPr>
        <sz val="11"/>
        <rFont val="宋体"/>
        <charset val="134"/>
      </rPr>
      <t>【</t>
    </r>
    <r>
      <rPr>
        <sz val="11"/>
        <rFont val="Calibri"/>
        <family val="2"/>
      </rPr>
      <t>20</t>
    </r>
    <r>
      <rPr>
        <sz val="11"/>
        <rFont val="宋体"/>
        <charset val="134"/>
      </rPr>
      <t>杯】断糖日记</t>
    </r>
  </si>
  <si>
    <r>
      <rPr>
        <sz val="11"/>
        <color theme="1"/>
        <rFont val="宋体"/>
        <charset val="134"/>
      </rPr>
      <t>华北大区</t>
    </r>
  </si>
  <si>
    <r>
      <rPr>
        <sz val="11"/>
        <color theme="1"/>
        <rFont val="宋体"/>
        <charset val="134"/>
      </rPr>
      <t>天津和清润通商贸有限公司</t>
    </r>
  </si>
  <si>
    <t>http://item.jd.com/10109765494772.html</t>
  </si>
  <si>
    <t>84.8</t>
  </si>
  <si>
    <t>10109765494772</t>
  </si>
  <si>
    <r>
      <rPr>
        <sz val="11"/>
        <rFont val="宋体"/>
        <charset val="134"/>
      </rPr>
      <t>卡士【顺丰速发】断糖日记</t>
    </r>
    <r>
      <rPr>
        <sz val="11"/>
        <rFont val="Calibri"/>
        <family val="2"/>
      </rPr>
      <t>0</t>
    </r>
    <r>
      <rPr>
        <sz val="11"/>
        <rFont val="宋体"/>
        <charset val="134"/>
      </rPr>
      <t>蔗糖低温原味酸奶代餐</t>
    </r>
    <r>
      <rPr>
        <sz val="11"/>
        <rFont val="Calibri"/>
        <family val="2"/>
      </rPr>
      <t xml:space="preserve"> </t>
    </r>
    <r>
      <rPr>
        <sz val="11"/>
        <rFont val="宋体"/>
        <charset val="134"/>
      </rPr>
      <t>原味</t>
    </r>
    <r>
      <rPr>
        <sz val="11"/>
        <rFont val="Calibri"/>
        <family val="2"/>
      </rPr>
      <t>130g*16</t>
    </r>
    <r>
      <rPr>
        <sz val="11"/>
        <rFont val="宋体"/>
        <charset val="134"/>
      </rPr>
      <t>杯</t>
    </r>
  </si>
  <si>
    <r>
      <rPr>
        <sz val="11"/>
        <color theme="1"/>
        <rFont val="宋体"/>
        <charset val="134"/>
      </rPr>
      <t>泉舜饮品店</t>
    </r>
  </si>
  <si>
    <t>http://item.jd.com/10201673117791.html</t>
  </si>
  <si>
    <t>37.5</t>
  </si>
  <si>
    <t>10201673117791</t>
  </si>
  <si>
    <r>
      <rPr>
        <sz val="11"/>
        <rFont val="宋体"/>
        <charset val="134"/>
      </rPr>
      <t>卡士酸奶断糖日记发酵乳</t>
    </r>
    <r>
      <rPr>
        <sz val="11"/>
        <rFont val="Calibri"/>
        <family val="2"/>
      </rPr>
      <t>130g</t>
    </r>
    <r>
      <rPr>
        <sz val="11"/>
        <rFont val="宋体"/>
        <charset val="134"/>
      </rPr>
      <t>原味酸牛乳</t>
    </r>
    <r>
      <rPr>
        <sz val="11"/>
        <rFont val="Calibri"/>
        <family val="2"/>
      </rPr>
      <t>0</t>
    </r>
    <r>
      <rPr>
        <sz val="11"/>
        <rFont val="宋体"/>
        <charset val="134"/>
      </rPr>
      <t>蔗糖控糖营养早餐代餐奶</t>
    </r>
    <r>
      <rPr>
        <sz val="11"/>
        <rFont val="Calibri"/>
        <family val="2"/>
      </rPr>
      <t xml:space="preserve"> </t>
    </r>
    <r>
      <rPr>
        <sz val="11"/>
        <rFont val="宋体"/>
        <charset val="134"/>
      </rPr>
      <t>卡士断糖日记</t>
    </r>
    <r>
      <rPr>
        <sz val="11"/>
        <rFont val="Calibri"/>
        <family val="2"/>
      </rPr>
      <t>130g*4</t>
    </r>
    <r>
      <rPr>
        <sz val="11"/>
        <rFont val="宋体"/>
        <charset val="134"/>
      </rPr>
      <t>盒</t>
    </r>
    <r>
      <rPr>
        <sz val="11"/>
        <rFont val="Calibri"/>
        <family val="2"/>
      </rPr>
      <t>(</t>
    </r>
    <r>
      <rPr>
        <sz val="11"/>
        <rFont val="宋体"/>
        <charset val="134"/>
      </rPr>
      <t>一组</t>
    </r>
    <r>
      <rPr>
        <sz val="11"/>
        <rFont val="Calibri"/>
        <family val="2"/>
      </rPr>
      <t>)</t>
    </r>
  </si>
  <si>
    <t>http://item.jd.com/100146040442.html</t>
  </si>
  <si>
    <t>100146040442</t>
  </si>
  <si>
    <r>
      <rPr>
        <sz val="11"/>
        <rFont val="宋体"/>
        <charset val="134"/>
      </rPr>
      <t>卡士</t>
    </r>
    <r>
      <rPr>
        <sz val="11"/>
        <rFont val="Calibri"/>
        <family val="2"/>
      </rPr>
      <t xml:space="preserve"> </t>
    </r>
    <r>
      <rPr>
        <sz val="11"/>
        <rFont val="宋体"/>
        <charset val="134"/>
      </rPr>
      <t>断糖日记</t>
    </r>
    <r>
      <rPr>
        <sz val="11"/>
        <rFont val="Calibri"/>
        <family val="2"/>
      </rPr>
      <t>130g*8</t>
    </r>
    <r>
      <rPr>
        <sz val="11"/>
        <rFont val="宋体"/>
        <charset val="134"/>
      </rPr>
      <t>杯</t>
    </r>
    <r>
      <rPr>
        <sz val="11"/>
        <rFont val="Calibri"/>
        <family val="2"/>
      </rPr>
      <t xml:space="preserve"> </t>
    </r>
    <r>
      <rPr>
        <sz val="11"/>
        <rFont val="宋体"/>
        <charset val="134"/>
      </rPr>
      <t>无蔗糖原味</t>
    </r>
    <r>
      <rPr>
        <sz val="11"/>
        <rFont val="Calibri"/>
        <family val="2"/>
      </rPr>
      <t xml:space="preserve"> </t>
    </r>
    <r>
      <rPr>
        <sz val="11"/>
        <rFont val="宋体"/>
        <charset val="134"/>
      </rPr>
      <t>低温酸奶</t>
    </r>
    <r>
      <rPr>
        <sz val="11"/>
        <rFont val="Calibri"/>
        <family val="2"/>
      </rPr>
      <t xml:space="preserve"> </t>
    </r>
    <r>
      <rPr>
        <sz val="11"/>
        <rFont val="宋体"/>
        <charset val="134"/>
      </rPr>
      <t>风味发酵乳</t>
    </r>
  </si>
  <si>
    <r>
      <rPr>
        <sz val="11"/>
        <color theme="1"/>
        <rFont val="宋体"/>
        <charset val="134"/>
      </rPr>
      <t>京邦商城直发店</t>
    </r>
  </si>
  <si>
    <t>http://item.jd.com/10186332811350.html</t>
  </si>
  <si>
    <t>61.47</t>
  </si>
  <si>
    <t>10186332811350</t>
  </si>
  <si>
    <r>
      <rPr>
        <sz val="11"/>
        <rFont val="宋体"/>
        <charset val="134"/>
      </rPr>
      <t>卡士断糖日记</t>
    </r>
    <r>
      <rPr>
        <sz val="11"/>
        <rFont val="Calibri"/>
        <family val="2"/>
      </rPr>
      <t>130g</t>
    </r>
    <r>
      <rPr>
        <sz val="11"/>
        <rFont val="宋体"/>
        <charset val="134"/>
      </rPr>
      <t>全脂低温酸奶含益生菌</t>
    </r>
    <r>
      <rPr>
        <sz val="11"/>
        <rFont val="Calibri"/>
        <family val="2"/>
      </rPr>
      <t>0</t>
    </r>
    <r>
      <rPr>
        <sz val="11"/>
        <rFont val="宋体"/>
        <charset val="134"/>
      </rPr>
      <t>蔗糖学生专用</t>
    </r>
    <r>
      <rPr>
        <sz val="11"/>
        <rFont val="Calibri"/>
        <family val="2"/>
      </rPr>
      <t xml:space="preserve"> </t>
    </r>
    <r>
      <rPr>
        <sz val="11"/>
        <rFont val="宋体"/>
        <charset val="134"/>
      </rPr>
      <t>断糖日记</t>
    </r>
    <r>
      <rPr>
        <sz val="11"/>
        <rFont val="Calibri"/>
        <family val="2"/>
      </rPr>
      <t>130g 8</t>
    </r>
    <r>
      <rPr>
        <sz val="11"/>
        <rFont val="宋体"/>
        <charset val="134"/>
      </rPr>
      <t>杯【保质期</t>
    </r>
    <r>
      <rPr>
        <sz val="11"/>
        <rFont val="Calibri"/>
        <family val="2"/>
      </rPr>
      <t>25</t>
    </r>
    <r>
      <rPr>
        <sz val="11"/>
        <rFont val="宋体"/>
        <charset val="134"/>
      </rPr>
      <t>天】</t>
    </r>
  </si>
  <si>
    <r>
      <rPr>
        <sz val="11"/>
        <color theme="1"/>
        <rFont val="宋体"/>
        <charset val="134"/>
      </rPr>
      <t>拓典零食商城直发店</t>
    </r>
  </si>
  <si>
    <t>http://item.jd.com/10126247048375.html</t>
  </si>
  <si>
    <t>145.04</t>
  </si>
  <si>
    <t>10126247048375</t>
  </si>
  <si>
    <r>
      <rPr>
        <sz val="11"/>
        <rFont val="宋体"/>
        <charset val="134"/>
      </rPr>
      <t>卡士酸奶断糖日记无剂代餐无代糖无蔗糖低温生牛乳营养早餐</t>
    </r>
    <r>
      <rPr>
        <sz val="11"/>
        <rFont val="Calibri"/>
        <family val="2"/>
      </rPr>
      <t xml:space="preserve"> </t>
    </r>
    <r>
      <rPr>
        <sz val="11"/>
        <rFont val="宋体"/>
        <charset val="134"/>
      </rPr>
      <t>原味</t>
    </r>
    <r>
      <rPr>
        <sz val="11"/>
        <rFont val="Calibri"/>
        <family val="2"/>
      </rPr>
      <t>(</t>
    </r>
    <r>
      <rPr>
        <sz val="11"/>
        <rFont val="宋体"/>
        <charset val="134"/>
      </rPr>
      <t>正常装</t>
    </r>
    <r>
      <rPr>
        <sz val="11"/>
        <rFont val="Calibri"/>
        <family val="2"/>
      </rPr>
      <t>) 8</t>
    </r>
    <r>
      <rPr>
        <sz val="11"/>
        <rFont val="宋体"/>
        <charset val="134"/>
      </rPr>
      <t>杯</t>
    </r>
  </si>
  <si>
    <t>http://item.jd.com/10165278606897.html</t>
  </si>
  <si>
    <t>85.8</t>
  </si>
  <si>
    <t>10165278606897</t>
  </si>
  <si>
    <r>
      <rPr>
        <sz val="11"/>
        <rFont val="宋体"/>
        <charset val="134"/>
      </rPr>
      <t>卡士酸奶断糖日记发酵乳</t>
    </r>
    <r>
      <rPr>
        <sz val="11"/>
        <rFont val="Calibri"/>
        <family val="2"/>
      </rPr>
      <t>130g</t>
    </r>
    <r>
      <rPr>
        <sz val="11"/>
        <rFont val="宋体"/>
        <charset val="134"/>
      </rPr>
      <t>原味酸牛乳</t>
    </r>
    <r>
      <rPr>
        <sz val="11"/>
        <rFont val="Calibri"/>
        <family val="2"/>
      </rPr>
      <t>0</t>
    </r>
    <r>
      <rPr>
        <sz val="11"/>
        <rFont val="宋体"/>
        <charset val="134"/>
      </rPr>
      <t>蔗糖控糖营养早餐代餐奶</t>
    </r>
    <r>
      <rPr>
        <sz val="11"/>
        <rFont val="Calibri"/>
        <family val="2"/>
      </rPr>
      <t xml:space="preserve"> </t>
    </r>
    <r>
      <rPr>
        <sz val="11"/>
        <rFont val="宋体"/>
        <charset val="134"/>
      </rPr>
      <t>卡士断糖日记</t>
    </r>
    <r>
      <rPr>
        <sz val="11"/>
        <rFont val="Calibri"/>
        <family val="2"/>
      </rPr>
      <t>130g*8</t>
    </r>
    <r>
      <rPr>
        <sz val="11"/>
        <rFont val="宋体"/>
        <charset val="134"/>
      </rPr>
      <t>盒</t>
    </r>
  </si>
  <si>
    <t>http://item.jd.com/10040714228060.html</t>
  </si>
  <si>
    <t>35.6</t>
  </si>
  <si>
    <t>10040714228060</t>
  </si>
  <si>
    <r>
      <rPr>
        <sz val="11"/>
        <rFont val="宋体"/>
        <charset val="134"/>
      </rPr>
      <t>卡士</t>
    </r>
    <r>
      <rPr>
        <sz val="11"/>
        <rFont val="Calibri"/>
        <family val="2"/>
      </rPr>
      <t xml:space="preserve">CLASSY·KISS </t>
    </r>
    <r>
      <rPr>
        <sz val="11"/>
        <rFont val="宋体"/>
        <charset val="134"/>
      </rPr>
      <t>断糖日记无蔗糖原味</t>
    </r>
    <r>
      <rPr>
        <sz val="11"/>
        <rFont val="Calibri"/>
        <family val="2"/>
      </rPr>
      <t xml:space="preserve">130g </t>
    </r>
    <r>
      <rPr>
        <sz val="11"/>
        <rFont val="宋体"/>
        <charset val="134"/>
      </rPr>
      <t>发酵乳</t>
    </r>
    <r>
      <rPr>
        <sz val="11"/>
        <rFont val="Calibri"/>
        <family val="2"/>
      </rPr>
      <t xml:space="preserve"> </t>
    </r>
    <r>
      <rPr>
        <sz val="11"/>
        <rFont val="宋体"/>
        <charset val="134"/>
      </rPr>
      <t>低</t>
    </r>
    <r>
      <rPr>
        <sz val="11"/>
        <rFont val="Calibri"/>
        <family val="2"/>
      </rPr>
      <t xml:space="preserve">GI </t>
    </r>
    <r>
      <rPr>
        <sz val="11"/>
        <rFont val="宋体"/>
        <charset val="134"/>
      </rPr>
      <t>原味无蔗糖</t>
    </r>
    <r>
      <rPr>
        <sz val="11"/>
        <rFont val="Calibri"/>
        <family val="2"/>
      </rPr>
      <t>130g*4</t>
    </r>
    <r>
      <rPr>
        <sz val="11"/>
        <rFont val="宋体"/>
        <charset val="134"/>
      </rPr>
      <t>杯</t>
    </r>
  </si>
  <si>
    <t>http://item.jd.com/10163328330082.html</t>
  </si>
  <si>
    <t>10163328330082</t>
  </si>
  <si>
    <r>
      <rPr>
        <sz val="11"/>
        <rFont val="宋体"/>
        <charset val="134"/>
      </rPr>
      <t>卡士</t>
    </r>
    <r>
      <rPr>
        <sz val="11"/>
        <rFont val="Calibri"/>
        <family val="2"/>
      </rPr>
      <t xml:space="preserve">CLASSY·KISS </t>
    </r>
    <r>
      <rPr>
        <sz val="11"/>
        <rFont val="宋体"/>
        <charset val="134"/>
      </rPr>
      <t>断糖日记无蔗糖椰子味</t>
    </r>
    <r>
      <rPr>
        <sz val="11"/>
        <rFont val="Calibri"/>
        <family val="2"/>
      </rPr>
      <t xml:space="preserve">130g </t>
    </r>
    <r>
      <rPr>
        <sz val="11"/>
        <rFont val="宋体"/>
        <charset val="134"/>
      </rPr>
      <t>发酵乳</t>
    </r>
    <r>
      <rPr>
        <sz val="11"/>
        <rFont val="Calibri"/>
        <family val="2"/>
      </rPr>
      <t xml:space="preserve"> </t>
    </r>
    <r>
      <rPr>
        <sz val="11"/>
        <rFont val="宋体"/>
        <charset val="134"/>
      </rPr>
      <t>低</t>
    </r>
    <r>
      <rPr>
        <sz val="11"/>
        <rFont val="Calibri"/>
        <family val="2"/>
      </rPr>
      <t>GI 0</t>
    </r>
    <r>
      <rPr>
        <sz val="11"/>
        <rFont val="宋体"/>
        <charset val="134"/>
      </rPr>
      <t>添加代糖</t>
    </r>
    <r>
      <rPr>
        <sz val="11"/>
        <rFont val="Calibri"/>
        <family val="2"/>
      </rPr>
      <t xml:space="preserve"> </t>
    </r>
    <r>
      <rPr>
        <sz val="11"/>
        <rFont val="宋体"/>
        <charset val="134"/>
      </rPr>
      <t>断糖日记椰子味</t>
    </r>
    <r>
      <rPr>
        <sz val="11"/>
        <rFont val="Calibri"/>
        <family val="2"/>
      </rPr>
      <t>130g*4</t>
    </r>
    <r>
      <rPr>
        <sz val="11"/>
        <rFont val="宋体"/>
        <charset val="134"/>
      </rPr>
      <t>杯</t>
    </r>
  </si>
  <si>
    <t>http://item.jd.com/10184929654281.html</t>
  </si>
  <si>
    <t>95.04</t>
  </si>
  <si>
    <t>10184929654281</t>
  </si>
  <si>
    <r>
      <rPr>
        <sz val="11"/>
        <rFont val="宋体"/>
        <charset val="134"/>
      </rPr>
      <t>卡士酸奶断糖日记发酵乳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蔗糖孕妇控糖儿童早餐奶</t>
    </r>
    <r>
      <rPr>
        <sz val="11"/>
        <rFont val="Calibri"/>
        <family val="2"/>
      </rPr>
      <t xml:space="preserve"> 0</t>
    </r>
    <r>
      <rPr>
        <sz val="11"/>
        <rFont val="宋体"/>
        <charset val="134"/>
      </rPr>
      <t>蔗糖</t>
    </r>
    <r>
      <rPr>
        <sz val="11"/>
        <rFont val="Calibri"/>
        <family val="2"/>
      </rPr>
      <t xml:space="preserve"> </t>
    </r>
    <r>
      <rPr>
        <sz val="11"/>
        <rFont val="宋体"/>
        <charset val="134"/>
      </rPr>
      <t>无甜味小杯</t>
    </r>
    <r>
      <rPr>
        <sz val="11"/>
        <rFont val="Calibri"/>
        <family val="2"/>
      </rPr>
      <t>130g*12</t>
    </r>
    <r>
      <rPr>
        <sz val="11"/>
        <rFont val="宋体"/>
        <charset val="134"/>
      </rPr>
      <t>杯</t>
    </r>
  </si>
  <si>
    <r>
      <rPr>
        <sz val="11"/>
        <color theme="1"/>
        <rFont val="宋体"/>
        <charset val="134"/>
      </rPr>
      <t>神仙味道食品店</t>
    </r>
  </si>
  <si>
    <t>http://item.jd.com/10145074108094.html</t>
  </si>
  <si>
    <t>60.45</t>
  </si>
  <si>
    <t>10145074108094</t>
  </si>
  <si>
    <r>
      <rPr>
        <sz val="11"/>
        <rFont val="宋体"/>
        <charset val="134"/>
      </rPr>
      <t>卡士断糖日记酸奶</t>
    </r>
    <r>
      <rPr>
        <sz val="11"/>
        <rFont val="Calibri"/>
        <family val="2"/>
      </rPr>
      <t>130g/</t>
    </r>
    <r>
      <rPr>
        <sz val="11"/>
        <rFont val="宋体"/>
        <charset val="134"/>
      </rPr>
      <t>杯装发酵酸奶早餐低温酸奶整箱</t>
    </r>
    <r>
      <rPr>
        <sz val="11"/>
        <rFont val="Calibri"/>
        <family val="2"/>
      </rPr>
      <t xml:space="preserve"> </t>
    </r>
    <r>
      <rPr>
        <sz val="11"/>
        <rFont val="宋体"/>
        <charset val="134"/>
      </rPr>
      <t>断糖日记</t>
    </r>
    <r>
      <rPr>
        <sz val="11"/>
        <rFont val="Calibri"/>
        <family val="2"/>
      </rPr>
      <t>130g 8</t>
    </r>
    <r>
      <rPr>
        <sz val="11"/>
        <rFont val="宋体"/>
        <charset val="134"/>
      </rPr>
      <t>杯</t>
    </r>
  </si>
  <si>
    <r>
      <rPr>
        <sz val="11"/>
        <color theme="1"/>
        <rFont val="宋体"/>
        <charset val="134"/>
      </rPr>
      <t>广州大区</t>
    </r>
  </si>
  <si>
    <r>
      <rPr>
        <sz val="11"/>
        <color theme="1"/>
        <rFont val="宋体"/>
        <charset val="134"/>
      </rPr>
      <t>广州喜万佳便利店有限公司</t>
    </r>
  </si>
  <si>
    <t>http://item.jd.com/10175692218903.html</t>
  </si>
  <si>
    <t>10175692218903</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</si>
  <si>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</si>
  <si>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r>
      <rPr>
        <sz val="11"/>
        <color theme="1"/>
        <rFont val="宋体"/>
        <charset val="134"/>
      </rPr>
      <t>华中大区</t>
    </r>
  </si>
  <si>
    <r>
      <rPr>
        <sz val="11"/>
        <color theme="1"/>
        <rFont val="宋体"/>
        <charset val="134"/>
      </rPr>
      <t>长沙市开琪食品贸易有限公司</t>
    </r>
  </si>
  <si>
    <t>http://item.jd.com/10082577819957.html</t>
  </si>
  <si>
    <t>10082577819957</t>
  </si>
  <si>
    <r>
      <rPr>
        <sz val="11"/>
        <rFont val="宋体"/>
        <charset val="134"/>
      </rPr>
      <t>卡士酸奶断糖日记代餐健康轻食</t>
    </r>
    <r>
      <rPr>
        <sz val="11"/>
        <rFont val="Calibri"/>
        <family val="2"/>
      </rPr>
      <t>130g</t>
    </r>
    <r>
      <rPr>
        <sz val="11"/>
        <rFont val="宋体"/>
        <charset val="134"/>
      </rPr>
      <t>原味低温风味发酵乳儿童</t>
    </r>
    <r>
      <rPr>
        <sz val="11"/>
        <rFont val="Calibri"/>
        <family val="2"/>
      </rPr>
      <t xml:space="preserve"> </t>
    </r>
    <r>
      <rPr>
        <sz val="11"/>
        <rFont val="宋体"/>
        <charset val="134"/>
      </rPr>
      <t>断糖日记</t>
    </r>
    <r>
      <rPr>
        <sz val="11"/>
        <rFont val="Calibri"/>
        <family val="2"/>
      </rPr>
      <t xml:space="preserve"> 8</t>
    </r>
    <r>
      <rPr>
        <sz val="11"/>
        <rFont val="宋体"/>
        <charset val="134"/>
      </rPr>
      <t>杯</t>
    </r>
  </si>
  <si>
    <r>
      <rPr>
        <sz val="11"/>
        <color theme="1"/>
        <rFont val="宋体"/>
        <charset val="134"/>
      </rPr>
      <t>全球杂货店</t>
    </r>
  </si>
  <si>
    <t>http://item.jd.com/10125216781098.html</t>
  </si>
  <si>
    <t>138.2</t>
  </si>
  <si>
    <t>10125216781098</t>
  </si>
  <si>
    <r>
      <rPr>
        <sz val="11"/>
        <rFont val="宋体"/>
        <charset val="134"/>
      </rPr>
      <t>卡士酸奶无糖</t>
    </r>
    <r>
      <rPr>
        <sz val="11"/>
        <rFont val="Calibri"/>
        <family val="2"/>
      </rPr>
      <t>0</t>
    </r>
    <r>
      <rPr>
        <sz val="11"/>
        <rFont val="宋体"/>
        <charset val="134"/>
      </rPr>
      <t>脂肪</t>
    </r>
    <r>
      <rPr>
        <sz val="11"/>
        <rFont val="Calibri"/>
        <family val="2"/>
      </rPr>
      <t>0</t>
    </r>
    <r>
      <rPr>
        <sz val="11"/>
        <rFont val="宋体"/>
        <charset val="134"/>
      </rPr>
      <t>卡断糖日记</t>
    </r>
    <r>
      <rPr>
        <sz val="11"/>
        <rFont val="Calibri"/>
        <family val="2"/>
      </rPr>
      <t>0</t>
    </r>
    <r>
      <rPr>
        <sz val="11"/>
        <rFont val="宋体"/>
        <charset val="134"/>
      </rPr>
      <t>蔗糖低温冷藏</t>
    </r>
    <r>
      <rPr>
        <sz val="11"/>
        <rFont val="Calibri"/>
        <family val="2"/>
      </rPr>
      <t>0</t>
    </r>
    <r>
      <rPr>
        <sz val="11"/>
        <rFont val="宋体"/>
        <charset val="134"/>
      </rPr>
      <t>糖酸奶代餐</t>
    </r>
    <r>
      <rPr>
        <sz val="11"/>
        <rFont val="Calibri"/>
        <family val="2"/>
      </rPr>
      <t xml:space="preserve"> 130g*12</t>
    </r>
  </si>
  <si>
    <t>http://item.jd.com/10175692218901.html</t>
  </si>
  <si>
    <t>10175692218901</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</si>
  <si>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 xml:space="preserve"> </t>
    </r>
    <r>
      <rPr>
        <sz val="11"/>
        <rFont val="宋体"/>
        <charset val="134"/>
      </rPr>
      <t>【</t>
    </r>
    <r>
      <rPr>
        <sz val="11"/>
        <rFont val="Calibri"/>
        <family val="2"/>
      </rPr>
      <t>4</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</si>
  <si>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鲁豫陕大区</t>
    </r>
  </si>
  <si>
    <r>
      <rPr>
        <sz val="11"/>
        <color theme="1"/>
        <rFont val="宋体"/>
        <charset val="134"/>
      </rPr>
      <t>悦时（山东）供应链管理有限公司</t>
    </r>
  </si>
  <si>
    <t>http://item.jd.com/10132408749171.html</t>
  </si>
  <si>
    <t>29.6</t>
  </si>
  <si>
    <t>10132408749171</t>
  </si>
  <si>
    <r>
      <rPr>
        <sz val="11"/>
        <rFont val="宋体"/>
        <charset val="134"/>
      </rPr>
      <t>卡士断糖日记酸奶</t>
    </r>
    <r>
      <rPr>
        <sz val="11"/>
        <rFont val="Calibri"/>
        <family val="2"/>
      </rPr>
      <t xml:space="preserve"> 0</t>
    </r>
    <r>
      <rPr>
        <sz val="11"/>
        <rFont val="宋体"/>
        <charset val="134"/>
      </rPr>
      <t>蔗糖</t>
    </r>
    <r>
      <rPr>
        <sz val="11"/>
        <rFont val="Calibri"/>
        <family val="2"/>
      </rPr>
      <t>0</t>
    </r>
    <r>
      <rPr>
        <sz val="11"/>
        <rFont val="宋体"/>
        <charset val="134"/>
      </rPr>
      <t>代糖原味低温酸奶</t>
    </r>
    <r>
      <rPr>
        <sz val="11"/>
        <rFont val="Calibri"/>
        <family val="2"/>
      </rPr>
      <t xml:space="preserve"> 130g</t>
    </r>
    <r>
      <rPr>
        <sz val="11"/>
        <rFont val="宋体"/>
        <charset val="134"/>
      </rPr>
      <t>杯装风味发酵乳</t>
    </r>
    <r>
      <rPr>
        <sz val="11"/>
        <rFont val="Calibri"/>
        <family val="2"/>
      </rPr>
      <t xml:space="preserve"> 4</t>
    </r>
    <r>
      <rPr>
        <sz val="11"/>
        <rFont val="宋体"/>
        <charset val="134"/>
      </rPr>
      <t>杯装</t>
    </r>
  </si>
  <si>
    <t>http://item.jd.com/10125216781099.html</t>
  </si>
  <si>
    <t>178.95</t>
  </si>
  <si>
    <t>10125216781099</t>
  </si>
  <si>
    <r>
      <rPr>
        <sz val="11"/>
        <rFont val="宋体"/>
        <charset val="134"/>
      </rPr>
      <t>卡士酸奶无糖</t>
    </r>
    <r>
      <rPr>
        <sz val="11"/>
        <rFont val="Calibri"/>
        <family val="2"/>
      </rPr>
      <t>0</t>
    </r>
    <r>
      <rPr>
        <sz val="11"/>
        <rFont val="宋体"/>
        <charset val="134"/>
      </rPr>
      <t>脂肪</t>
    </r>
    <r>
      <rPr>
        <sz val="11"/>
        <rFont val="Calibri"/>
        <family val="2"/>
      </rPr>
      <t>0</t>
    </r>
    <r>
      <rPr>
        <sz val="11"/>
        <rFont val="宋体"/>
        <charset val="134"/>
      </rPr>
      <t>卡断糖日记</t>
    </r>
    <r>
      <rPr>
        <sz val="11"/>
        <rFont val="Calibri"/>
        <family val="2"/>
      </rPr>
      <t>0</t>
    </r>
    <r>
      <rPr>
        <sz val="11"/>
        <rFont val="宋体"/>
        <charset val="134"/>
      </rPr>
      <t>蔗糖低温冷藏</t>
    </r>
    <r>
      <rPr>
        <sz val="11"/>
        <rFont val="Calibri"/>
        <family val="2"/>
      </rPr>
      <t>0</t>
    </r>
    <r>
      <rPr>
        <sz val="11"/>
        <rFont val="宋体"/>
        <charset val="134"/>
      </rPr>
      <t>糖酸奶代餐</t>
    </r>
    <r>
      <rPr>
        <sz val="11"/>
        <rFont val="Calibri"/>
        <family val="2"/>
      </rPr>
      <t xml:space="preserve"> 130g*16</t>
    </r>
  </si>
  <si>
    <r>
      <rPr>
        <sz val="11"/>
        <color theme="1"/>
        <rFont val="宋体"/>
        <charset val="134"/>
      </rPr>
      <t>振雅调味品店</t>
    </r>
  </si>
  <si>
    <t>http://item.jd.com/10148546983636.html</t>
  </si>
  <si>
    <t>93.02</t>
  </si>
  <si>
    <t>10148546983636</t>
  </si>
  <si>
    <r>
      <rPr>
        <sz val="11"/>
        <rFont val="宋体"/>
        <charset val="134"/>
      </rPr>
      <t>卡士酸奶断糖日记发酵乳</t>
    </r>
    <r>
      <rPr>
        <sz val="11"/>
        <rFont val="Calibri"/>
        <family val="2"/>
      </rPr>
      <t>130g</t>
    </r>
    <r>
      <rPr>
        <sz val="11"/>
        <rFont val="宋体"/>
        <charset val="134"/>
      </rPr>
      <t>原味酸牛奶</t>
    </r>
    <r>
      <rPr>
        <sz val="11"/>
        <rFont val="Calibri"/>
        <family val="2"/>
      </rPr>
      <t>0</t>
    </r>
    <r>
      <rPr>
        <sz val="11"/>
        <rFont val="宋体"/>
        <charset val="134"/>
      </rPr>
      <t>蔗糖控糖早餐奶</t>
    </r>
    <r>
      <rPr>
        <sz val="11"/>
        <rFont val="Calibri"/>
        <family val="2"/>
      </rPr>
      <t xml:space="preserve"> [0</t>
    </r>
    <r>
      <rPr>
        <sz val="11"/>
        <rFont val="宋体"/>
        <charset val="134"/>
      </rPr>
      <t>蔗塘</t>
    </r>
    <r>
      <rPr>
        <sz val="11"/>
        <rFont val="Calibri"/>
        <family val="2"/>
      </rPr>
      <t xml:space="preserve"> </t>
    </r>
    <r>
      <rPr>
        <sz val="11"/>
        <rFont val="宋体"/>
        <charset val="134"/>
      </rPr>
      <t>无甜味</t>
    </r>
    <r>
      <rPr>
        <sz val="11"/>
        <rFont val="Calibri"/>
        <family val="2"/>
      </rPr>
      <t>]</t>
    </r>
    <r>
      <rPr>
        <sz val="11"/>
        <rFont val="宋体"/>
        <charset val="134"/>
      </rPr>
      <t>小杯</t>
    </r>
    <r>
      <rPr>
        <sz val="11"/>
        <rFont val="Calibri"/>
        <family val="2"/>
      </rPr>
      <t>130g*12</t>
    </r>
    <r>
      <rPr>
        <sz val="11"/>
        <rFont val="宋体"/>
        <charset val="134"/>
      </rPr>
      <t>杯</t>
    </r>
  </si>
  <si>
    <t>http://item.jd.com/10125216781097.html</t>
  </si>
  <si>
    <t>103.8</t>
  </si>
  <si>
    <t>10125216781097</t>
  </si>
  <si>
    <r>
      <rPr>
        <sz val="11"/>
        <rFont val="宋体"/>
        <charset val="134"/>
      </rPr>
      <t>卡士酸奶无糖</t>
    </r>
    <r>
      <rPr>
        <sz val="11"/>
        <rFont val="Calibri"/>
        <family val="2"/>
      </rPr>
      <t>0</t>
    </r>
    <r>
      <rPr>
        <sz val="11"/>
        <rFont val="宋体"/>
        <charset val="134"/>
      </rPr>
      <t>脂肪</t>
    </r>
    <r>
      <rPr>
        <sz val="11"/>
        <rFont val="Calibri"/>
        <family val="2"/>
      </rPr>
      <t>0</t>
    </r>
    <r>
      <rPr>
        <sz val="11"/>
        <rFont val="宋体"/>
        <charset val="134"/>
      </rPr>
      <t>卡断糖日记</t>
    </r>
    <r>
      <rPr>
        <sz val="11"/>
        <rFont val="Calibri"/>
        <family val="2"/>
      </rPr>
      <t>0</t>
    </r>
    <r>
      <rPr>
        <sz val="11"/>
        <rFont val="宋体"/>
        <charset val="134"/>
      </rPr>
      <t>蔗糖低温冷藏</t>
    </r>
    <r>
      <rPr>
        <sz val="11"/>
        <rFont val="Calibri"/>
        <family val="2"/>
      </rPr>
      <t>0</t>
    </r>
    <r>
      <rPr>
        <sz val="11"/>
        <rFont val="宋体"/>
        <charset val="134"/>
      </rPr>
      <t>糖酸奶代餐</t>
    </r>
    <r>
      <rPr>
        <sz val="11"/>
        <rFont val="Calibri"/>
        <family val="2"/>
      </rPr>
      <t xml:space="preserve"> 130g*8</t>
    </r>
  </si>
  <si>
    <t>http://item.jd.com/10157304216467.html</t>
  </si>
  <si>
    <t>10157304216467</t>
  </si>
  <si>
    <r>
      <rPr>
        <sz val="11"/>
        <rFont val="宋体"/>
        <charset val="134"/>
      </rPr>
      <t>卡士酸奶断糖日记无蔗糖发酵乳原味含益生菌代餐奶低温</t>
    </r>
    <r>
      <rPr>
        <sz val="11"/>
        <rFont val="Calibri"/>
        <family val="2"/>
      </rPr>
      <t>130g* 10</t>
    </r>
    <r>
      <rPr>
        <sz val="11"/>
        <rFont val="宋体"/>
        <charset val="134"/>
      </rPr>
      <t>杯</t>
    </r>
    <r>
      <rPr>
        <sz val="11"/>
        <rFont val="Calibri"/>
        <family val="2"/>
      </rPr>
      <t xml:space="preserve"> 10</t>
    </r>
    <r>
      <rPr>
        <sz val="11"/>
        <rFont val="宋体"/>
        <charset val="134"/>
      </rPr>
      <t>杯】断糖日记</t>
    </r>
  </si>
  <si>
    <t>http://item.jd.com/10205655513458.html</t>
  </si>
  <si>
    <t>10205655513458</t>
  </si>
  <si>
    <r>
      <rPr>
        <sz val="11"/>
        <rFont val="宋体"/>
        <charset val="134"/>
      </rPr>
      <t>卡士</t>
    </r>
    <r>
      <rPr>
        <sz val="11"/>
        <rFont val="Calibri"/>
        <family val="2"/>
      </rPr>
      <t xml:space="preserve"> </t>
    </r>
    <r>
      <rPr>
        <sz val="11"/>
        <rFont val="宋体"/>
        <charset val="134"/>
      </rPr>
      <t>酸奶断糖日记原味无蔗糖控糖代餐健康轻食低温冷藏</t>
    </r>
    <r>
      <rPr>
        <sz val="11"/>
        <rFont val="Calibri"/>
        <family val="2"/>
      </rPr>
      <t xml:space="preserve"> 130g*8</t>
    </r>
    <r>
      <rPr>
        <sz val="11"/>
        <rFont val="宋体"/>
        <charset val="134"/>
      </rPr>
      <t>杯</t>
    </r>
  </si>
  <si>
    <t>http://item.jd.com/10142120436921.html</t>
  </si>
  <si>
    <t>92.85</t>
  </si>
  <si>
    <t>10142120436921</t>
  </si>
  <si>
    <r>
      <rPr>
        <sz val="11"/>
        <rFont val="宋体"/>
        <charset val="134"/>
      </rPr>
      <t>卡士酸奶断糖日记</t>
    </r>
    <r>
      <rPr>
        <sz val="11"/>
        <rFont val="Calibri"/>
        <family val="2"/>
      </rPr>
      <t>0</t>
    </r>
    <r>
      <rPr>
        <sz val="11"/>
        <rFont val="宋体"/>
        <charset val="134"/>
      </rPr>
      <t>蔗糖无添加剂健身无蔗糖代餐孕妇儿童营养早餐</t>
    </r>
    <r>
      <rPr>
        <sz val="11"/>
        <rFont val="Calibri"/>
        <family val="2"/>
      </rPr>
      <t xml:space="preserve"> </t>
    </r>
    <r>
      <rPr>
        <sz val="11"/>
        <rFont val="宋体"/>
        <charset val="134"/>
      </rPr>
      <t>卡士断糖日记</t>
    </r>
    <r>
      <rPr>
        <sz val="11"/>
        <rFont val="Calibri"/>
        <family val="2"/>
      </rPr>
      <t>*12</t>
    </r>
    <r>
      <rPr>
        <sz val="11"/>
        <rFont val="宋体"/>
        <charset val="134"/>
      </rPr>
      <t>杯</t>
    </r>
  </si>
  <si>
    <t>http://item.jd.com/10095715624570.html</t>
  </si>
  <si>
    <t>10095715624570</t>
  </si>
  <si>
    <r>
      <rPr>
        <sz val="11"/>
        <rFont val="宋体"/>
        <charset val="134"/>
      </rPr>
      <t>卡士酸奶断糖日记代餐健康轻食</t>
    </r>
    <r>
      <rPr>
        <sz val="11"/>
        <rFont val="Calibri"/>
        <family val="2"/>
      </rPr>
      <t>130g</t>
    </r>
    <r>
      <rPr>
        <sz val="11"/>
        <rFont val="宋体"/>
        <charset val="134"/>
      </rPr>
      <t>原味低温风味发酵乳儿童年货</t>
    </r>
    <r>
      <rPr>
        <sz val="11"/>
        <rFont val="Calibri"/>
        <family val="2"/>
      </rPr>
      <t xml:space="preserve"> 8</t>
    </r>
    <r>
      <rPr>
        <sz val="11"/>
        <rFont val="宋体"/>
        <charset val="134"/>
      </rPr>
      <t>盒</t>
    </r>
  </si>
  <si>
    <t>http://item.jd.com/10142120436920.html</t>
  </si>
  <si>
    <t>10142120436920</t>
  </si>
  <si>
    <r>
      <rPr>
        <sz val="11"/>
        <rFont val="宋体"/>
        <charset val="134"/>
      </rPr>
      <t>卡士酸奶断糖日记</t>
    </r>
    <r>
      <rPr>
        <sz val="11"/>
        <rFont val="Calibri"/>
        <family val="2"/>
      </rPr>
      <t>0</t>
    </r>
    <r>
      <rPr>
        <sz val="11"/>
        <rFont val="宋体"/>
        <charset val="134"/>
      </rPr>
      <t>蔗糖无添加剂健身无蔗糖代餐孕妇儿童营养早餐</t>
    </r>
    <r>
      <rPr>
        <sz val="11"/>
        <rFont val="Calibri"/>
        <family val="2"/>
      </rPr>
      <t xml:space="preserve"> </t>
    </r>
    <r>
      <rPr>
        <sz val="11"/>
        <rFont val="宋体"/>
        <charset val="134"/>
      </rPr>
      <t>卡士断糖日记</t>
    </r>
    <r>
      <rPr>
        <sz val="11"/>
        <rFont val="Calibri"/>
        <family val="2"/>
      </rPr>
      <t>*8</t>
    </r>
    <r>
      <rPr>
        <sz val="11"/>
        <rFont val="宋体"/>
        <charset val="134"/>
      </rPr>
      <t>杯</t>
    </r>
  </si>
  <si>
    <t>http://item.jd.com/10095715624571.html</t>
  </si>
  <si>
    <t>88.9</t>
  </si>
  <si>
    <t>10095715624571</t>
  </si>
  <si>
    <r>
      <rPr>
        <sz val="11"/>
        <rFont val="宋体"/>
        <charset val="134"/>
      </rPr>
      <t>卡士酸奶断糖日记代餐健康轻食</t>
    </r>
    <r>
      <rPr>
        <sz val="11"/>
        <rFont val="Calibri"/>
        <family val="2"/>
      </rPr>
      <t>130g</t>
    </r>
    <r>
      <rPr>
        <sz val="11"/>
        <rFont val="宋体"/>
        <charset val="134"/>
      </rPr>
      <t>原味低温风味发酵乳儿童年货</t>
    </r>
    <r>
      <rPr>
        <sz val="11"/>
        <rFont val="Calibri"/>
        <family val="2"/>
      </rPr>
      <t xml:space="preserve"> 12</t>
    </r>
    <r>
      <rPr>
        <sz val="11"/>
        <rFont val="宋体"/>
        <charset val="134"/>
      </rPr>
      <t>盒</t>
    </r>
  </si>
  <si>
    <t>http://item.jd.com/10205655513459.html</t>
  </si>
  <si>
    <t>119.9</t>
  </si>
  <si>
    <t>10205655513459</t>
  </si>
  <si>
    <r>
      <rPr>
        <sz val="11"/>
        <rFont val="宋体"/>
        <charset val="134"/>
      </rPr>
      <t>卡士</t>
    </r>
    <r>
      <rPr>
        <sz val="11"/>
        <rFont val="Calibri"/>
        <family val="2"/>
      </rPr>
      <t xml:space="preserve"> </t>
    </r>
    <r>
      <rPr>
        <sz val="11"/>
        <rFont val="宋体"/>
        <charset val="134"/>
      </rPr>
      <t>酸奶断糖日记原味无蔗糖控糖代餐健康轻食低温冷藏</t>
    </r>
    <r>
      <rPr>
        <sz val="11"/>
        <rFont val="Calibri"/>
        <family val="2"/>
      </rPr>
      <t xml:space="preserve"> 130g*12</t>
    </r>
    <r>
      <rPr>
        <sz val="11"/>
        <rFont val="宋体"/>
        <charset val="134"/>
      </rPr>
      <t>杯</t>
    </r>
  </si>
  <si>
    <t>http://item.jd.com/10169719565342.html</t>
  </si>
  <si>
    <t>10169719565342</t>
  </si>
  <si>
    <t>http://item.jd.com/10169719565341.html</t>
  </si>
  <si>
    <t>10169719565341</t>
  </si>
  <si>
    <r>
      <rPr>
        <sz val="11"/>
        <color theme="1"/>
        <rFont val="宋体"/>
        <charset val="134"/>
      </rPr>
      <t>半山饮好味店</t>
    </r>
  </si>
  <si>
    <t>http://item.jd.com/10204260120656.html</t>
  </si>
  <si>
    <t>95.44</t>
  </si>
  <si>
    <t>10204260120656</t>
  </si>
  <si>
    <r>
      <rPr>
        <sz val="11"/>
        <rFont val="宋体"/>
        <charset val="134"/>
      </rPr>
      <t>卡士酸奶</t>
    </r>
    <r>
      <rPr>
        <sz val="11"/>
        <rFont val="Calibri"/>
        <family val="2"/>
      </rPr>
      <t>0</t>
    </r>
    <r>
      <rPr>
        <sz val="11"/>
        <rFont val="宋体"/>
        <charset val="134"/>
      </rPr>
      <t>蔗糖断糖日记</t>
    </r>
    <r>
      <rPr>
        <sz val="11"/>
        <rFont val="Calibri"/>
        <family val="2"/>
      </rPr>
      <t>130g</t>
    </r>
    <r>
      <rPr>
        <sz val="11"/>
        <rFont val="宋体"/>
        <charset val="134"/>
      </rPr>
      <t>杯装生牛乳发酵低温酸奶营养早餐</t>
    </r>
    <r>
      <rPr>
        <sz val="11"/>
        <rFont val="Calibri"/>
        <family val="2"/>
      </rPr>
      <t xml:space="preserve"> </t>
    </r>
    <r>
      <rPr>
        <sz val="11"/>
        <rFont val="宋体"/>
        <charset val="134"/>
      </rPr>
      <t>断糖日记</t>
    </r>
    <r>
      <rPr>
        <sz val="11"/>
        <rFont val="Calibri"/>
        <family val="2"/>
      </rPr>
      <t>130g*12</t>
    </r>
    <r>
      <rPr>
        <sz val="11"/>
        <rFont val="宋体"/>
        <charset val="134"/>
      </rPr>
      <t>杯</t>
    </r>
  </si>
  <si>
    <t>http://item.jd.com/10167864165536.html</t>
  </si>
  <si>
    <t>10167864165536</t>
  </si>
  <si>
    <r>
      <rPr>
        <sz val="11"/>
        <color theme="1"/>
        <rFont val="宋体"/>
        <charset val="134"/>
      </rPr>
      <t>满运一店</t>
    </r>
  </si>
  <si>
    <t>http://item.jd.com/10162800463713.html</t>
  </si>
  <si>
    <t>32.12</t>
  </si>
  <si>
    <t>10162800463713</t>
  </si>
  <si>
    <r>
      <rPr>
        <sz val="11"/>
        <rFont val="宋体"/>
        <charset val="134"/>
      </rPr>
      <t>卡士（</t>
    </r>
    <r>
      <rPr>
        <sz val="11"/>
        <rFont val="Calibri"/>
        <family val="2"/>
      </rPr>
      <t>CLASSY.KISS</t>
    </r>
    <r>
      <rPr>
        <sz val="11"/>
        <rFont val="宋体"/>
        <charset val="134"/>
      </rPr>
      <t>）断糖日记</t>
    </r>
    <r>
      <rPr>
        <sz val="11"/>
        <rFont val="Calibri"/>
        <family val="2"/>
      </rPr>
      <t xml:space="preserve"> 130g/</t>
    </r>
    <r>
      <rPr>
        <sz val="11"/>
        <rFont val="宋体"/>
        <charset val="134"/>
      </rPr>
      <t>盒无蔗糖酸奶儿童代餐</t>
    </r>
    <r>
      <rPr>
        <sz val="11"/>
        <rFont val="Calibri"/>
        <family val="2"/>
      </rPr>
      <t>0</t>
    </r>
    <r>
      <rPr>
        <sz val="11"/>
        <rFont val="宋体"/>
        <charset val="134"/>
      </rPr>
      <t>蔗糖风味发酵乳</t>
    </r>
    <r>
      <rPr>
        <sz val="11"/>
        <rFont val="Calibri"/>
        <family val="2"/>
      </rPr>
      <t xml:space="preserve"> </t>
    </r>
    <r>
      <rPr>
        <sz val="11"/>
        <rFont val="宋体"/>
        <charset val="134"/>
      </rPr>
      <t>原味【到手</t>
    </r>
    <r>
      <rPr>
        <sz val="11"/>
        <rFont val="Calibri"/>
        <family val="2"/>
      </rPr>
      <t>4</t>
    </r>
    <r>
      <rPr>
        <sz val="11"/>
        <rFont val="宋体"/>
        <charset val="134"/>
      </rPr>
      <t>杯</t>
    </r>
  </si>
  <si>
    <t>http://item.jd.com/10205655513457.html</t>
  </si>
  <si>
    <t>10205655513457</t>
  </si>
  <si>
    <r>
      <rPr>
        <sz val="11"/>
        <rFont val="宋体"/>
        <charset val="134"/>
      </rPr>
      <t>卡士</t>
    </r>
    <r>
      <rPr>
        <sz val="11"/>
        <rFont val="Calibri"/>
        <family val="2"/>
      </rPr>
      <t xml:space="preserve"> </t>
    </r>
    <r>
      <rPr>
        <sz val="11"/>
        <rFont val="宋体"/>
        <charset val="134"/>
      </rPr>
      <t>酸奶断糖日记原味无蔗糖控糖代餐健康轻食低温冷藏</t>
    </r>
    <r>
      <rPr>
        <sz val="11"/>
        <rFont val="Calibri"/>
        <family val="2"/>
      </rPr>
      <t xml:space="preserve"> 130g*4</t>
    </r>
    <r>
      <rPr>
        <sz val="11"/>
        <rFont val="宋体"/>
        <charset val="134"/>
      </rPr>
      <t>杯</t>
    </r>
  </si>
  <si>
    <t>http://item.jd.com/10206836690837.html</t>
  </si>
  <si>
    <t>65.56</t>
  </si>
  <si>
    <t>10206836690837</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</si>
  <si>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t>
    </r>
    <r>
      <rPr>
        <sz val="11"/>
        <rFont val="宋体"/>
        <charset val="134"/>
      </rPr>
      <t>酸奶断糖日</t>
    </r>
    <r>
      <rPr>
        <sz val="11"/>
        <rFont val="Calibri"/>
        <family val="2"/>
      </rPr>
      <t xml:space="preserve"> 0</t>
    </r>
    <r>
      <rPr>
        <sz val="11"/>
        <rFont val="宋体"/>
        <charset val="134"/>
      </rPr>
      <t>蔗糖无甜味小杯</t>
    </r>
    <r>
      <rPr>
        <sz val="11"/>
        <rFont val="Calibri"/>
        <family val="2"/>
      </rPr>
      <t>130g*4</t>
    </r>
    <r>
      <rPr>
        <sz val="11"/>
        <rFont val="宋体"/>
        <charset val="134"/>
      </rPr>
      <t>杯</t>
    </r>
  </si>
  <si>
    <t>http://item.jd.com/10095715624569.html</t>
  </si>
  <si>
    <t>10095715624569</t>
  </si>
  <si>
    <r>
      <rPr>
        <sz val="11"/>
        <rFont val="宋体"/>
        <charset val="134"/>
      </rPr>
      <t>卡士酸奶断糖日记代餐健康轻食</t>
    </r>
    <r>
      <rPr>
        <sz val="11"/>
        <rFont val="Calibri"/>
        <family val="2"/>
      </rPr>
      <t>130g</t>
    </r>
    <r>
      <rPr>
        <sz val="11"/>
        <rFont val="宋体"/>
        <charset val="134"/>
      </rPr>
      <t>原味低温风味发酵乳儿童年货</t>
    </r>
    <r>
      <rPr>
        <sz val="11"/>
        <rFont val="Calibri"/>
        <family val="2"/>
      </rPr>
      <t xml:space="preserve"> 4</t>
    </r>
    <r>
      <rPr>
        <sz val="11"/>
        <rFont val="宋体"/>
        <charset val="134"/>
      </rPr>
      <t>盒</t>
    </r>
  </si>
  <si>
    <t>http://item.jd.com/10108513260650.html</t>
  </si>
  <si>
    <t>10108513260650</t>
  </si>
  <si>
    <r>
      <rPr>
        <sz val="11"/>
        <rFont val="宋体"/>
        <charset val="134"/>
      </rPr>
      <t>卡士酸奶</t>
    </r>
    <r>
      <rPr>
        <sz val="11"/>
        <rFont val="Calibri"/>
        <family val="2"/>
      </rPr>
      <t xml:space="preserve"> </t>
    </r>
    <r>
      <rPr>
        <sz val="11"/>
        <rFont val="宋体"/>
        <charset val="134"/>
      </rPr>
      <t>断糖日记</t>
    </r>
    <r>
      <rPr>
        <sz val="11"/>
        <rFont val="Calibri"/>
        <family val="2"/>
      </rPr>
      <t>130g/</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原味</t>
    </r>
    <r>
      <rPr>
        <sz val="11"/>
        <rFont val="Calibri"/>
        <family val="2"/>
      </rPr>
      <t>/</t>
    </r>
    <r>
      <rPr>
        <sz val="11"/>
        <rFont val="宋体"/>
        <charset val="134"/>
      </rPr>
      <t>椰子味低温酸奶酸牛奶</t>
    </r>
    <r>
      <rPr>
        <sz val="11"/>
        <rFont val="Calibri"/>
        <family val="2"/>
      </rPr>
      <t xml:space="preserve"> </t>
    </r>
    <r>
      <rPr>
        <sz val="11"/>
        <rFont val="宋体"/>
        <charset val="134"/>
      </rPr>
      <t>发酵乳</t>
    </r>
    <r>
      <rPr>
        <sz val="11"/>
        <rFont val="Calibri"/>
        <family val="2"/>
      </rPr>
      <t xml:space="preserve"> </t>
    </r>
    <r>
      <rPr>
        <sz val="11"/>
        <rFont val="宋体"/>
        <charset val="134"/>
      </rPr>
      <t>断糖日记原味</t>
    </r>
    <r>
      <rPr>
        <sz val="11"/>
        <rFont val="Calibri"/>
        <family val="2"/>
      </rPr>
      <t>130g×12</t>
    </r>
    <r>
      <rPr>
        <sz val="11"/>
        <rFont val="宋体"/>
        <charset val="134"/>
      </rPr>
      <t>杯</t>
    </r>
  </si>
  <si>
    <t>http://item.jd.com/10108513260651.html</t>
  </si>
  <si>
    <t>10108513260651</t>
  </si>
  <si>
    <r>
      <rPr>
        <sz val="11"/>
        <rFont val="宋体"/>
        <charset val="134"/>
      </rPr>
      <t>卡士酸奶</t>
    </r>
    <r>
      <rPr>
        <sz val="11"/>
        <rFont val="Calibri"/>
        <family val="2"/>
      </rPr>
      <t xml:space="preserve"> </t>
    </r>
    <r>
      <rPr>
        <sz val="11"/>
        <rFont val="宋体"/>
        <charset val="134"/>
      </rPr>
      <t>断糖日记</t>
    </r>
    <r>
      <rPr>
        <sz val="11"/>
        <rFont val="Calibri"/>
        <family val="2"/>
      </rPr>
      <t>130g/</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原味</t>
    </r>
    <r>
      <rPr>
        <sz val="11"/>
        <rFont val="Calibri"/>
        <family val="2"/>
      </rPr>
      <t>/</t>
    </r>
    <r>
      <rPr>
        <sz val="11"/>
        <rFont val="宋体"/>
        <charset val="134"/>
      </rPr>
      <t>椰子味低温酸奶酸牛奶</t>
    </r>
    <r>
      <rPr>
        <sz val="11"/>
        <rFont val="Calibri"/>
        <family val="2"/>
      </rPr>
      <t xml:space="preserve"> </t>
    </r>
    <r>
      <rPr>
        <sz val="11"/>
        <rFont val="宋体"/>
        <charset val="134"/>
      </rPr>
      <t>发酵乳</t>
    </r>
    <r>
      <rPr>
        <sz val="11"/>
        <rFont val="Calibri"/>
        <family val="2"/>
      </rPr>
      <t xml:space="preserve"> </t>
    </r>
    <r>
      <rPr>
        <sz val="11"/>
        <rFont val="宋体"/>
        <charset val="134"/>
      </rPr>
      <t>断糖日记原味</t>
    </r>
    <r>
      <rPr>
        <sz val="11"/>
        <rFont val="Calibri"/>
        <family val="2"/>
      </rPr>
      <t>130g×16</t>
    </r>
    <r>
      <rPr>
        <sz val="11"/>
        <rFont val="宋体"/>
        <charset val="134"/>
      </rPr>
      <t>杯</t>
    </r>
  </si>
  <si>
    <t>http://item.jd.com/10108513260649.html</t>
  </si>
  <si>
    <t>10108513260649</t>
  </si>
  <si>
    <r>
      <rPr>
        <sz val="11"/>
        <rFont val="宋体"/>
        <charset val="134"/>
      </rPr>
      <t>卡士酸奶</t>
    </r>
    <r>
      <rPr>
        <sz val="11"/>
        <rFont val="Calibri"/>
        <family val="2"/>
      </rPr>
      <t xml:space="preserve"> </t>
    </r>
    <r>
      <rPr>
        <sz val="11"/>
        <rFont val="宋体"/>
        <charset val="134"/>
      </rPr>
      <t>断糖日记</t>
    </r>
    <r>
      <rPr>
        <sz val="11"/>
        <rFont val="Calibri"/>
        <family val="2"/>
      </rPr>
      <t>130g/</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原味</t>
    </r>
    <r>
      <rPr>
        <sz val="11"/>
        <rFont val="Calibri"/>
        <family val="2"/>
      </rPr>
      <t>/</t>
    </r>
    <r>
      <rPr>
        <sz val="11"/>
        <rFont val="宋体"/>
        <charset val="134"/>
      </rPr>
      <t>椰子味低温酸奶酸牛奶</t>
    </r>
    <r>
      <rPr>
        <sz val="11"/>
        <rFont val="Calibri"/>
        <family val="2"/>
      </rPr>
      <t xml:space="preserve"> </t>
    </r>
    <r>
      <rPr>
        <sz val="11"/>
        <rFont val="宋体"/>
        <charset val="134"/>
      </rPr>
      <t>发酵乳</t>
    </r>
    <r>
      <rPr>
        <sz val="11"/>
        <rFont val="Calibri"/>
        <family val="2"/>
      </rPr>
      <t xml:space="preserve"> </t>
    </r>
    <r>
      <rPr>
        <sz val="11"/>
        <rFont val="宋体"/>
        <charset val="134"/>
      </rPr>
      <t>断糖日记原味</t>
    </r>
    <r>
      <rPr>
        <sz val="11"/>
        <rFont val="Calibri"/>
        <family val="2"/>
      </rPr>
      <t>130g×8</t>
    </r>
    <r>
      <rPr>
        <sz val="11"/>
        <rFont val="宋体"/>
        <charset val="134"/>
      </rPr>
      <t>杯</t>
    </r>
  </si>
  <si>
    <t>http://item.jd.com/10167645514202.html</t>
  </si>
  <si>
    <t>10167645514202</t>
  </si>
  <si>
    <r>
      <rPr>
        <sz val="11"/>
        <rFont val="宋体"/>
        <charset val="134"/>
      </rPr>
      <t>卡士酸奶</t>
    </r>
    <r>
      <rPr>
        <sz val="11"/>
        <rFont val="Calibri"/>
        <family val="2"/>
      </rPr>
      <t xml:space="preserve"> </t>
    </r>
    <r>
      <rPr>
        <sz val="11"/>
        <rFont val="宋体"/>
        <charset val="134"/>
      </rPr>
      <t>断糖日记</t>
    </r>
    <r>
      <rPr>
        <sz val="11"/>
        <rFont val="Calibri"/>
        <family val="2"/>
      </rPr>
      <t>130g/</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原味</t>
    </r>
    <r>
      <rPr>
        <sz val="11"/>
        <rFont val="Calibri"/>
        <family val="2"/>
      </rPr>
      <t>/</t>
    </r>
    <r>
      <rPr>
        <sz val="11"/>
        <rFont val="宋体"/>
        <charset val="134"/>
      </rPr>
      <t>椰子味低温酸奶酸牛奶</t>
    </r>
    <r>
      <rPr>
        <sz val="11"/>
        <rFont val="Calibri"/>
        <family val="2"/>
      </rPr>
      <t xml:space="preserve"> </t>
    </r>
    <r>
      <rPr>
        <sz val="11"/>
        <rFont val="宋体"/>
        <charset val="134"/>
      </rPr>
      <t>发酵乳</t>
    </r>
    <r>
      <rPr>
        <sz val="11"/>
        <rFont val="Calibri"/>
        <family val="2"/>
      </rPr>
      <t xml:space="preserve"> </t>
    </r>
    <r>
      <rPr>
        <sz val="11"/>
        <rFont val="宋体"/>
        <charset val="134"/>
      </rPr>
      <t>原味</t>
    </r>
    <r>
      <rPr>
        <sz val="11"/>
        <rFont val="Calibri"/>
        <family val="2"/>
      </rPr>
      <t>4</t>
    </r>
    <r>
      <rPr>
        <sz val="11"/>
        <rFont val="宋体"/>
        <charset val="134"/>
      </rPr>
      <t>杯</t>
    </r>
    <r>
      <rPr>
        <sz val="11"/>
        <rFont val="Calibri"/>
        <family val="2"/>
      </rPr>
      <t>+</t>
    </r>
    <r>
      <rPr>
        <sz val="11"/>
        <rFont val="宋体"/>
        <charset val="134"/>
      </rPr>
      <t>椰子味</t>
    </r>
    <r>
      <rPr>
        <sz val="11"/>
        <rFont val="Calibri"/>
        <family val="2"/>
      </rPr>
      <t>4</t>
    </r>
    <r>
      <rPr>
        <sz val="11"/>
        <rFont val="宋体"/>
        <charset val="134"/>
      </rPr>
      <t>杯</t>
    </r>
  </si>
  <si>
    <t>http://item.jd.com/10167645514205.html</t>
  </si>
  <si>
    <t>10167645514205</t>
  </si>
  <si>
    <r>
      <rPr>
        <sz val="11"/>
        <rFont val="宋体"/>
        <charset val="134"/>
      </rPr>
      <t>卡士酸奶</t>
    </r>
    <r>
      <rPr>
        <sz val="11"/>
        <rFont val="Calibri"/>
        <family val="2"/>
      </rPr>
      <t xml:space="preserve"> </t>
    </r>
    <r>
      <rPr>
        <sz val="11"/>
        <rFont val="宋体"/>
        <charset val="134"/>
      </rPr>
      <t>断糖日记</t>
    </r>
    <r>
      <rPr>
        <sz val="11"/>
        <rFont val="Calibri"/>
        <family val="2"/>
      </rPr>
      <t>130g/</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原味</t>
    </r>
    <r>
      <rPr>
        <sz val="11"/>
        <rFont val="Calibri"/>
        <family val="2"/>
      </rPr>
      <t>/</t>
    </r>
    <r>
      <rPr>
        <sz val="11"/>
        <rFont val="宋体"/>
        <charset val="134"/>
      </rPr>
      <t>椰子味低温酸奶酸牛奶</t>
    </r>
    <r>
      <rPr>
        <sz val="11"/>
        <rFont val="Calibri"/>
        <family val="2"/>
      </rPr>
      <t xml:space="preserve"> </t>
    </r>
    <r>
      <rPr>
        <sz val="11"/>
        <rFont val="宋体"/>
        <charset val="134"/>
      </rPr>
      <t>发酵乳</t>
    </r>
    <r>
      <rPr>
        <sz val="11"/>
        <rFont val="Calibri"/>
        <family val="2"/>
      </rPr>
      <t xml:space="preserve"> </t>
    </r>
    <r>
      <rPr>
        <sz val="11"/>
        <rFont val="宋体"/>
        <charset val="134"/>
      </rPr>
      <t>原味</t>
    </r>
    <r>
      <rPr>
        <sz val="11"/>
        <rFont val="Calibri"/>
        <family val="2"/>
      </rPr>
      <t>8</t>
    </r>
    <r>
      <rPr>
        <sz val="11"/>
        <rFont val="宋体"/>
        <charset val="134"/>
      </rPr>
      <t>杯</t>
    </r>
    <r>
      <rPr>
        <sz val="11"/>
        <rFont val="Calibri"/>
        <family val="2"/>
      </rPr>
      <t>+</t>
    </r>
    <r>
      <rPr>
        <sz val="11"/>
        <rFont val="宋体"/>
        <charset val="134"/>
      </rPr>
      <t>椰子味</t>
    </r>
    <r>
      <rPr>
        <sz val="11"/>
        <rFont val="Calibri"/>
        <family val="2"/>
      </rPr>
      <t>8</t>
    </r>
    <r>
      <rPr>
        <sz val="11"/>
        <rFont val="宋体"/>
        <charset val="134"/>
      </rPr>
      <t>杯</t>
    </r>
  </si>
  <si>
    <t>http://item.jd.com/10167645514201.html</t>
  </si>
  <si>
    <t>10167645514201</t>
  </si>
  <si>
    <r>
      <rPr>
        <sz val="11"/>
        <rFont val="宋体"/>
        <charset val="134"/>
      </rPr>
      <t>卡士酸奶</t>
    </r>
    <r>
      <rPr>
        <sz val="11"/>
        <rFont val="Calibri"/>
        <family val="2"/>
      </rPr>
      <t xml:space="preserve"> </t>
    </r>
    <r>
      <rPr>
        <sz val="11"/>
        <rFont val="宋体"/>
        <charset val="134"/>
      </rPr>
      <t>断糖日记</t>
    </r>
    <r>
      <rPr>
        <sz val="11"/>
        <rFont val="Calibri"/>
        <family val="2"/>
      </rPr>
      <t>130g/</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原味</t>
    </r>
    <r>
      <rPr>
        <sz val="11"/>
        <rFont val="Calibri"/>
        <family val="2"/>
      </rPr>
      <t>/</t>
    </r>
    <r>
      <rPr>
        <sz val="11"/>
        <rFont val="宋体"/>
        <charset val="134"/>
      </rPr>
      <t>椰子味低温酸奶酸牛奶</t>
    </r>
    <r>
      <rPr>
        <sz val="11"/>
        <rFont val="Calibri"/>
        <family val="2"/>
      </rPr>
      <t xml:space="preserve"> </t>
    </r>
    <r>
      <rPr>
        <sz val="11"/>
        <rFont val="宋体"/>
        <charset val="134"/>
      </rPr>
      <t>发酵乳</t>
    </r>
    <r>
      <rPr>
        <sz val="11"/>
        <rFont val="Calibri"/>
        <family val="2"/>
      </rPr>
      <t xml:space="preserve"> </t>
    </r>
    <r>
      <rPr>
        <sz val="11"/>
        <rFont val="宋体"/>
        <charset val="134"/>
      </rPr>
      <t>椰子味</t>
    </r>
    <r>
      <rPr>
        <sz val="11"/>
        <rFont val="Calibri"/>
        <family val="2"/>
      </rPr>
      <t>130g×8</t>
    </r>
    <r>
      <rPr>
        <sz val="11"/>
        <rFont val="宋体"/>
        <charset val="134"/>
      </rPr>
      <t>杯</t>
    </r>
  </si>
  <si>
    <t>http://item.jd.com/10167645514203.html</t>
  </si>
  <si>
    <t>10167645514203</t>
  </si>
  <si>
    <r>
      <rPr>
        <sz val="11"/>
        <rFont val="宋体"/>
        <charset val="134"/>
      </rPr>
      <t>卡士酸奶</t>
    </r>
    <r>
      <rPr>
        <sz val="11"/>
        <rFont val="Calibri"/>
        <family val="2"/>
      </rPr>
      <t xml:space="preserve"> </t>
    </r>
    <r>
      <rPr>
        <sz val="11"/>
        <rFont val="宋体"/>
        <charset val="134"/>
      </rPr>
      <t>断糖日记</t>
    </r>
    <r>
      <rPr>
        <sz val="11"/>
        <rFont val="Calibri"/>
        <family val="2"/>
      </rPr>
      <t>130g/</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原味</t>
    </r>
    <r>
      <rPr>
        <sz val="11"/>
        <rFont val="Calibri"/>
        <family val="2"/>
      </rPr>
      <t>/</t>
    </r>
    <r>
      <rPr>
        <sz val="11"/>
        <rFont val="宋体"/>
        <charset val="134"/>
      </rPr>
      <t>椰子味低温酸奶酸牛奶</t>
    </r>
    <r>
      <rPr>
        <sz val="11"/>
        <rFont val="Calibri"/>
        <family val="2"/>
      </rPr>
      <t xml:space="preserve"> </t>
    </r>
    <r>
      <rPr>
        <sz val="11"/>
        <rFont val="宋体"/>
        <charset val="134"/>
      </rPr>
      <t>发酵乳</t>
    </r>
    <r>
      <rPr>
        <sz val="11"/>
        <rFont val="Calibri"/>
        <family val="2"/>
      </rPr>
      <t xml:space="preserve"> </t>
    </r>
    <r>
      <rPr>
        <sz val="11"/>
        <rFont val="宋体"/>
        <charset val="134"/>
      </rPr>
      <t>椰子味</t>
    </r>
    <r>
      <rPr>
        <sz val="11"/>
        <rFont val="Calibri"/>
        <family val="2"/>
      </rPr>
      <t>130g×12</t>
    </r>
    <r>
      <rPr>
        <sz val="11"/>
        <rFont val="宋体"/>
        <charset val="134"/>
      </rPr>
      <t>杯</t>
    </r>
  </si>
  <si>
    <t>http://item.jd.com/100121225331.html</t>
  </si>
  <si>
    <t>417.05</t>
  </si>
  <si>
    <t>100121225331</t>
  </si>
  <si>
    <r>
      <rPr>
        <sz val="11"/>
        <rFont val="宋体"/>
        <charset val="134"/>
      </rPr>
      <t>卡士（</t>
    </r>
    <r>
      <rPr>
        <sz val="11"/>
        <rFont val="Calibri"/>
        <family val="2"/>
      </rPr>
      <t>CLASSY.KISS</t>
    </r>
    <r>
      <rPr>
        <sz val="11"/>
        <rFont val="宋体"/>
        <charset val="134"/>
      </rPr>
      <t>）断糖日记</t>
    </r>
    <r>
      <rPr>
        <sz val="11"/>
        <rFont val="Calibri"/>
        <family val="2"/>
      </rPr>
      <t>130g*6</t>
    </r>
    <r>
      <rPr>
        <sz val="11"/>
        <rFont val="宋体"/>
        <charset val="134"/>
      </rPr>
      <t>杯</t>
    </r>
    <r>
      <rPr>
        <sz val="11"/>
        <rFont val="Calibri"/>
        <family val="2"/>
      </rPr>
      <t xml:space="preserve"> </t>
    </r>
    <r>
      <rPr>
        <sz val="11"/>
        <rFont val="宋体"/>
        <charset val="134"/>
      </rPr>
      <t>无蔗糖低温酸奶</t>
    </r>
    <r>
      <rPr>
        <sz val="11"/>
        <rFont val="Calibri"/>
        <family val="2"/>
      </rPr>
      <t>6</t>
    </r>
    <r>
      <rPr>
        <sz val="11"/>
        <rFont val="宋体"/>
        <charset val="134"/>
      </rPr>
      <t>期</t>
    </r>
    <r>
      <rPr>
        <sz val="11"/>
        <rFont val="Calibri"/>
        <family val="2"/>
      </rPr>
      <t xml:space="preserve"> </t>
    </r>
    <r>
      <rPr>
        <sz val="11"/>
        <rFont val="宋体"/>
        <charset val="134"/>
      </rPr>
      <t>每期</t>
    </r>
    <r>
      <rPr>
        <sz val="11"/>
        <rFont val="Calibri"/>
        <family val="2"/>
      </rPr>
      <t>12</t>
    </r>
    <r>
      <rPr>
        <sz val="11"/>
        <rFont val="宋体"/>
        <charset val="134"/>
      </rPr>
      <t>杯</t>
    </r>
    <r>
      <rPr>
        <sz val="11"/>
        <rFont val="Calibri"/>
        <family val="2"/>
      </rPr>
      <t xml:space="preserve"> </t>
    </r>
    <r>
      <rPr>
        <sz val="11"/>
        <rFont val="宋体"/>
        <charset val="134"/>
      </rPr>
      <t>一键转赠</t>
    </r>
  </si>
  <si>
    <t>http://item.jd.com/100146152142.html</t>
  </si>
  <si>
    <t>839.04</t>
  </si>
  <si>
    <t>100146152142</t>
  </si>
  <si>
    <r>
      <rPr>
        <sz val="11"/>
        <rFont val="宋体"/>
        <charset val="134"/>
      </rPr>
      <t>卡士（</t>
    </r>
    <r>
      <rPr>
        <sz val="11"/>
        <rFont val="Calibri"/>
        <family val="2"/>
      </rPr>
      <t>CLASSY.KISS</t>
    </r>
    <r>
      <rPr>
        <sz val="11"/>
        <rFont val="宋体"/>
        <charset val="134"/>
      </rPr>
      <t>）断糖日记</t>
    </r>
    <r>
      <rPr>
        <sz val="11"/>
        <rFont val="Calibri"/>
        <family val="2"/>
      </rPr>
      <t>130g*6</t>
    </r>
    <r>
      <rPr>
        <sz val="11"/>
        <rFont val="宋体"/>
        <charset val="134"/>
      </rPr>
      <t>杯</t>
    </r>
    <r>
      <rPr>
        <sz val="11"/>
        <rFont val="Calibri"/>
        <family val="2"/>
      </rPr>
      <t xml:space="preserve"> </t>
    </r>
    <r>
      <rPr>
        <sz val="11"/>
        <rFont val="宋体"/>
        <charset val="134"/>
      </rPr>
      <t>无蔗糖低温酸奶</t>
    </r>
    <r>
      <rPr>
        <sz val="11"/>
        <rFont val="Calibri"/>
        <family val="2"/>
      </rPr>
      <t>12</t>
    </r>
    <r>
      <rPr>
        <sz val="11"/>
        <rFont val="宋体"/>
        <charset val="134"/>
      </rPr>
      <t>期</t>
    </r>
    <r>
      <rPr>
        <sz val="11"/>
        <rFont val="Calibri"/>
        <family val="2"/>
      </rPr>
      <t xml:space="preserve"> </t>
    </r>
    <r>
      <rPr>
        <sz val="11"/>
        <rFont val="宋体"/>
        <charset val="134"/>
      </rPr>
      <t>每期</t>
    </r>
    <r>
      <rPr>
        <sz val="11"/>
        <rFont val="Calibri"/>
        <family val="2"/>
      </rPr>
      <t>12</t>
    </r>
    <r>
      <rPr>
        <sz val="11"/>
        <rFont val="宋体"/>
        <charset val="134"/>
      </rPr>
      <t>杯一键转赠</t>
    </r>
  </si>
  <si>
    <r>
      <rPr>
        <sz val="11"/>
        <color theme="1"/>
        <rFont val="宋体"/>
        <charset val="134"/>
      </rPr>
      <t>线上會员商超店</t>
    </r>
  </si>
  <si>
    <t>http://item.jd.com/10191333810491.html</t>
  </si>
  <si>
    <t>91.11</t>
  </si>
  <si>
    <t>10191333810491</t>
  </si>
  <si>
    <r>
      <rPr>
        <sz val="11"/>
        <rFont val="宋体"/>
        <charset val="134"/>
      </rPr>
      <t>卡士断糖日记酸奶发酵乳</t>
    </r>
    <r>
      <rPr>
        <sz val="11"/>
        <rFont val="Calibri"/>
        <family val="2"/>
      </rPr>
      <t>0</t>
    </r>
    <r>
      <rPr>
        <sz val="11"/>
        <rFont val="宋体"/>
        <charset val="134"/>
      </rPr>
      <t>蔗糖酸牛奶健身代餐控糖孕妇儿童早餐奶</t>
    </r>
    <r>
      <rPr>
        <sz val="11"/>
        <rFont val="Calibri"/>
        <family val="2"/>
      </rPr>
      <t xml:space="preserve"> 0</t>
    </r>
    <r>
      <rPr>
        <sz val="11"/>
        <rFont val="宋体"/>
        <charset val="134"/>
      </rPr>
      <t>蔗糖无甜味小杯</t>
    </r>
    <r>
      <rPr>
        <sz val="11"/>
        <rFont val="Calibri"/>
        <family val="2"/>
      </rPr>
      <t>130g×12</t>
    </r>
    <r>
      <rPr>
        <sz val="11"/>
        <rFont val="宋体"/>
        <charset val="134"/>
      </rPr>
      <t>杯</t>
    </r>
  </si>
  <si>
    <t>http://item.jd.com/10165278606898.html</t>
  </si>
  <si>
    <t>120.7</t>
  </si>
  <si>
    <t>10165278606898</t>
  </si>
  <si>
    <r>
      <rPr>
        <sz val="11"/>
        <rFont val="宋体"/>
        <charset val="134"/>
      </rPr>
      <t>卡士酸奶断糖日记发酵乳</t>
    </r>
    <r>
      <rPr>
        <sz val="11"/>
        <rFont val="Calibri"/>
        <family val="2"/>
      </rPr>
      <t>130g</t>
    </r>
    <r>
      <rPr>
        <sz val="11"/>
        <rFont val="宋体"/>
        <charset val="134"/>
      </rPr>
      <t>原味酸牛乳</t>
    </r>
    <r>
      <rPr>
        <sz val="11"/>
        <rFont val="Calibri"/>
        <family val="2"/>
      </rPr>
      <t>0</t>
    </r>
    <r>
      <rPr>
        <sz val="11"/>
        <rFont val="宋体"/>
        <charset val="134"/>
      </rPr>
      <t>蔗糖控糖营养早餐代餐奶</t>
    </r>
    <r>
      <rPr>
        <sz val="11"/>
        <rFont val="Calibri"/>
        <family val="2"/>
      </rPr>
      <t xml:space="preserve"> </t>
    </r>
    <r>
      <rPr>
        <sz val="11"/>
        <rFont val="宋体"/>
        <charset val="134"/>
      </rPr>
      <t>卡士断糖日记</t>
    </r>
    <r>
      <rPr>
        <sz val="11"/>
        <rFont val="Calibri"/>
        <family val="2"/>
      </rPr>
      <t>130g*12</t>
    </r>
    <r>
      <rPr>
        <sz val="11"/>
        <rFont val="宋体"/>
        <charset val="134"/>
      </rPr>
      <t>盒</t>
    </r>
  </si>
  <si>
    <r>
      <rPr>
        <sz val="11"/>
        <color theme="1"/>
        <rFont val="宋体"/>
        <charset val="134"/>
      </rPr>
      <t>江迈休闲食品店</t>
    </r>
  </si>
  <si>
    <t>http://item.jd.com/10160071241678.html</t>
  </si>
  <si>
    <t>32.01</t>
  </si>
  <si>
    <t>10160071241678</t>
  </si>
  <si>
    <r>
      <rPr>
        <sz val="11"/>
        <rFont val="宋体"/>
        <charset val="134"/>
      </rPr>
      <t>卡士巴德维酸奶</t>
    </r>
    <r>
      <rPr>
        <sz val="11"/>
        <rFont val="Calibri"/>
        <family val="2"/>
      </rPr>
      <t xml:space="preserve"> </t>
    </r>
    <r>
      <rPr>
        <sz val="11"/>
        <rFont val="宋体"/>
        <charset val="134"/>
      </rPr>
      <t>卡士酸奶断糖日记控糖代餐健康轻食低温风味发酵乳冷</t>
    </r>
    <r>
      <rPr>
        <sz val="11"/>
        <rFont val="Calibri"/>
        <family val="2"/>
      </rPr>
      <t xml:space="preserve"> 130g*4</t>
    </r>
    <r>
      <rPr>
        <sz val="11"/>
        <rFont val="宋体"/>
        <charset val="134"/>
      </rPr>
      <t>杯</t>
    </r>
  </si>
  <si>
    <t>http://item.jd.com/10132409342458.html</t>
  </si>
  <si>
    <t>10132409342458</t>
  </si>
  <si>
    <r>
      <rPr>
        <sz val="11"/>
        <rFont val="宋体"/>
        <charset val="134"/>
      </rPr>
      <t>卡士断糖日记酸奶</t>
    </r>
    <r>
      <rPr>
        <sz val="11"/>
        <rFont val="Calibri"/>
        <family val="2"/>
      </rPr>
      <t xml:space="preserve"> 0</t>
    </r>
    <r>
      <rPr>
        <sz val="11"/>
        <rFont val="宋体"/>
        <charset val="134"/>
      </rPr>
      <t>蔗糖</t>
    </r>
    <r>
      <rPr>
        <sz val="11"/>
        <rFont val="Calibri"/>
        <family val="2"/>
      </rPr>
      <t>0</t>
    </r>
    <r>
      <rPr>
        <sz val="11"/>
        <rFont val="宋体"/>
        <charset val="134"/>
      </rPr>
      <t>代糖原味低温酸奶</t>
    </r>
    <r>
      <rPr>
        <sz val="11"/>
        <rFont val="Calibri"/>
        <family val="2"/>
      </rPr>
      <t xml:space="preserve"> 130g</t>
    </r>
    <r>
      <rPr>
        <sz val="11"/>
        <rFont val="宋体"/>
        <charset val="134"/>
      </rPr>
      <t>杯装风味发酵乳</t>
    </r>
    <r>
      <rPr>
        <sz val="11"/>
        <rFont val="Calibri"/>
        <family val="2"/>
      </rPr>
      <t xml:space="preserve"> 12</t>
    </r>
    <r>
      <rPr>
        <sz val="11"/>
        <rFont val="宋体"/>
        <charset val="134"/>
      </rPr>
      <t>杯装</t>
    </r>
  </si>
  <si>
    <t>http://item.jd.com/10132408749172.html</t>
  </si>
  <si>
    <t>59.2</t>
  </si>
  <si>
    <t>10132408749172</t>
  </si>
  <si>
    <r>
      <rPr>
        <sz val="11"/>
        <rFont val="宋体"/>
        <charset val="134"/>
      </rPr>
      <t>卡士断糖日记酸奶</t>
    </r>
    <r>
      <rPr>
        <sz val="11"/>
        <rFont val="Calibri"/>
        <family val="2"/>
      </rPr>
      <t xml:space="preserve"> 0</t>
    </r>
    <r>
      <rPr>
        <sz val="11"/>
        <rFont val="宋体"/>
        <charset val="134"/>
      </rPr>
      <t>蔗糖</t>
    </r>
    <r>
      <rPr>
        <sz val="11"/>
        <rFont val="Calibri"/>
        <family val="2"/>
      </rPr>
      <t>0</t>
    </r>
    <r>
      <rPr>
        <sz val="11"/>
        <rFont val="宋体"/>
        <charset val="134"/>
      </rPr>
      <t>代糖原味低温酸奶</t>
    </r>
    <r>
      <rPr>
        <sz val="11"/>
        <rFont val="Calibri"/>
        <family val="2"/>
      </rPr>
      <t xml:space="preserve"> 130g</t>
    </r>
    <r>
      <rPr>
        <sz val="11"/>
        <rFont val="宋体"/>
        <charset val="134"/>
      </rPr>
      <t>杯装风味发酵乳</t>
    </r>
    <r>
      <rPr>
        <sz val="11"/>
        <rFont val="Calibri"/>
        <family val="2"/>
      </rPr>
      <t xml:space="preserve"> 8</t>
    </r>
    <r>
      <rPr>
        <sz val="11"/>
        <rFont val="宋体"/>
        <charset val="134"/>
      </rPr>
      <t>杯装</t>
    </r>
  </si>
  <si>
    <t>http://item.jd.com/10118827590348.html</t>
  </si>
  <si>
    <t>47.82</t>
  </si>
  <si>
    <t>10118827590348</t>
  </si>
  <si>
    <r>
      <rPr>
        <sz val="11"/>
        <rFont val="宋体"/>
        <charset val="134"/>
      </rPr>
      <t>卡士（</t>
    </r>
    <r>
      <rPr>
        <sz val="11"/>
        <rFont val="Calibri"/>
        <family val="2"/>
      </rPr>
      <t>CLASSY.KISS</t>
    </r>
    <r>
      <rPr>
        <sz val="11"/>
        <rFont val="宋体"/>
        <charset val="134"/>
      </rPr>
      <t>）断糖日记酸奶低温原味椰子味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 xml:space="preserve"> </t>
    </r>
    <r>
      <rPr>
        <sz val="11"/>
        <rFont val="宋体"/>
        <charset val="134"/>
      </rPr>
      <t>【</t>
    </r>
    <r>
      <rPr>
        <sz val="11"/>
        <rFont val="Calibri"/>
        <family val="2"/>
      </rPr>
      <t>4</t>
    </r>
    <r>
      <rPr>
        <sz val="11"/>
        <rFont val="宋体"/>
        <charset val="134"/>
      </rPr>
      <t>瓶】</t>
    </r>
    <r>
      <rPr>
        <sz val="11"/>
        <rFont val="Calibri"/>
        <family val="2"/>
      </rPr>
      <t>0</t>
    </r>
    <r>
      <rPr>
        <sz val="11"/>
        <rFont val="宋体"/>
        <charset val="134"/>
      </rPr>
      <t>蔗糖小奶罐</t>
    </r>
    <r>
      <rPr>
        <sz val="11"/>
        <rFont val="Calibri"/>
        <family val="2"/>
      </rPr>
      <t>428g</t>
    </r>
  </si>
  <si>
    <t>http://item.jd.com/10048606647868.html</t>
  </si>
  <si>
    <t>10048606647868</t>
  </si>
  <si>
    <r>
      <rPr>
        <sz val="11"/>
        <rFont val="宋体"/>
        <charset val="134"/>
      </rPr>
      <t>卡士（</t>
    </r>
    <r>
      <rPr>
        <sz val="11"/>
        <rFont val="Calibri"/>
        <family val="2"/>
      </rPr>
      <t>CLASSY.KISS</t>
    </r>
    <r>
      <rPr>
        <sz val="11"/>
        <rFont val="宋体"/>
        <charset val="134"/>
      </rPr>
      <t>）断糖日记酸奶低温原味椰子味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 xml:space="preserve"> </t>
    </r>
    <r>
      <rPr>
        <sz val="11"/>
        <rFont val="宋体"/>
        <charset val="134"/>
      </rPr>
      <t>【礼盒装】</t>
    </r>
    <r>
      <rPr>
        <sz val="11"/>
        <rFont val="Calibri"/>
        <family val="2"/>
      </rPr>
      <t>8</t>
    </r>
    <r>
      <rPr>
        <sz val="11"/>
        <rFont val="宋体"/>
        <charset val="134"/>
      </rPr>
      <t>杯原味断糖</t>
    </r>
    <r>
      <rPr>
        <sz val="11"/>
        <rFont val="Calibri"/>
        <family val="2"/>
      </rPr>
      <t>130g</t>
    </r>
  </si>
  <si>
    <r>
      <rPr>
        <sz val="11"/>
        <color theme="1"/>
        <rFont val="宋体"/>
        <charset val="134"/>
      </rPr>
      <t>蜜晨食品店</t>
    </r>
  </si>
  <si>
    <t>http://item.jd.com/10177185102813.html</t>
  </si>
  <si>
    <t>141.24</t>
  </si>
  <si>
    <t>10177185102813</t>
  </si>
  <si>
    <r>
      <rPr>
        <sz val="11"/>
        <rFont val="宋体"/>
        <charset val="134"/>
      </rPr>
      <t>卡士酸奶无糖</t>
    </r>
    <r>
      <rPr>
        <sz val="11"/>
        <rFont val="Calibri"/>
        <family val="2"/>
      </rPr>
      <t>0</t>
    </r>
    <r>
      <rPr>
        <sz val="11"/>
        <rFont val="宋体"/>
        <charset val="134"/>
      </rPr>
      <t>脂肪</t>
    </r>
    <r>
      <rPr>
        <sz val="11"/>
        <rFont val="Calibri"/>
        <family val="2"/>
      </rPr>
      <t>0</t>
    </r>
    <r>
      <rPr>
        <sz val="11"/>
        <rFont val="宋体"/>
        <charset val="134"/>
      </rPr>
      <t>卡断糖日记</t>
    </r>
    <r>
      <rPr>
        <sz val="11"/>
        <rFont val="Calibri"/>
        <family val="2"/>
      </rPr>
      <t>0</t>
    </r>
    <r>
      <rPr>
        <sz val="11"/>
        <rFont val="宋体"/>
        <charset val="134"/>
      </rPr>
      <t>蔗糖低温冷藏</t>
    </r>
    <r>
      <rPr>
        <sz val="11"/>
        <rFont val="Calibri"/>
        <family val="2"/>
      </rPr>
      <t>0</t>
    </r>
    <r>
      <rPr>
        <sz val="11"/>
        <rFont val="宋体"/>
        <charset val="134"/>
      </rPr>
      <t>糖酸奶代餐</t>
    </r>
    <r>
      <rPr>
        <sz val="11"/>
        <rFont val="Calibri"/>
        <family val="2"/>
      </rPr>
      <t>130g*8L 130g*12</t>
    </r>
  </si>
  <si>
    <t>http://item.jd.com/10118827590349.html</t>
  </si>
  <si>
    <t>10118827590349</t>
  </si>
  <si>
    <r>
      <rPr>
        <sz val="11"/>
        <rFont val="宋体"/>
        <charset val="134"/>
      </rPr>
      <t>卡士（</t>
    </r>
    <r>
      <rPr>
        <sz val="11"/>
        <rFont val="Calibri"/>
        <family val="2"/>
      </rPr>
      <t>CLASSY.KISS</t>
    </r>
    <r>
      <rPr>
        <sz val="11"/>
        <rFont val="宋体"/>
        <charset val="134"/>
      </rPr>
      <t>）断糖日记酸奶低温原味椰子味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 xml:space="preserve"> </t>
    </r>
    <r>
      <rPr>
        <sz val="11"/>
        <rFont val="宋体"/>
        <charset val="134"/>
      </rPr>
      <t>【</t>
    </r>
    <r>
      <rPr>
        <sz val="11"/>
        <rFont val="Calibri"/>
        <family val="2"/>
      </rPr>
      <t>2</t>
    </r>
    <r>
      <rPr>
        <sz val="11"/>
        <rFont val="宋体"/>
        <charset val="134"/>
      </rPr>
      <t>瓶】</t>
    </r>
    <r>
      <rPr>
        <sz val="11"/>
        <rFont val="Calibri"/>
        <family val="2"/>
      </rPr>
      <t>0</t>
    </r>
    <r>
      <rPr>
        <sz val="11"/>
        <rFont val="宋体"/>
        <charset val="134"/>
      </rPr>
      <t>蔗糖家庭装</t>
    </r>
    <r>
      <rPr>
        <sz val="11"/>
        <rFont val="Calibri"/>
        <family val="2"/>
      </rPr>
      <t>969g</t>
    </r>
  </si>
  <si>
    <t>http://item.jd.com/10177185102812.html</t>
  </si>
  <si>
    <t>97.72</t>
  </si>
  <si>
    <t>10177185102812</t>
  </si>
  <si>
    <r>
      <rPr>
        <sz val="11"/>
        <rFont val="宋体"/>
        <charset val="134"/>
      </rPr>
      <t>卡士酸奶无糖</t>
    </r>
    <r>
      <rPr>
        <sz val="11"/>
        <rFont val="Calibri"/>
        <family val="2"/>
      </rPr>
      <t>0</t>
    </r>
    <r>
      <rPr>
        <sz val="11"/>
        <rFont val="宋体"/>
        <charset val="134"/>
      </rPr>
      <t>脂肪</t>
    </r>
    <r>
      <rPr>
        <sz val="11"/>
        <rFont val="Calibri"/>
        <family val="2"/>
      </rPr>
      <t>0</t>
    </r>
    <r>
      <rPr>
        <sz val="11"/>
        <rFont val="宋体"/>
        <charset val="134"/>
      </rPr>
      <t>卡断糖日记</t>
    </r>
    <r>
      <rPr>
        <sz val="11"/>
        <rFont val="Calibri"/>
        <family val="2"/>
      </rPr>
      <t>0</t>
    </r>
    <r>
      <rPr>
        <sz val="11"/>
        <rFont val="宋体"/>
        <charset val="134"/>
      </rPr>
      <t>蔗糖低温冷藏</t>
    </r>
    <r>
      <rPr>
        <sz val="11"/>
        <rFont val="Calibri"/>
        <family val="2"/>
      </rPr>
      <t>0</t>
    </r>
    <r>
      <rPr>
        <sz val="11"/>
        <rFont val="宋体"/>
        <charset val="134"/>
      </rPr>
      <t>糖酸奶代餐</t>
    </r>
    <r>
      <rPr>
        <sz val="11"/>
        <rFont val="Calibri"/>
        <family val="2"/>
      </rPr>
      <t>130g*8L 130g*8</t>
    </r>
  </si>
  <si>
    <t>http://item.jd.com/10102560385149.html</t>
  </si>
  <si>
    <t>71.95</t>
  </si>
  <si>
    <t>10102560385149</t>
  </si>
  <si>
    <t>http://item.jd.com/10175626639915.html</t>
  </si>
  <si>
    <t>10175626639915</t>
  </si>
  <si>
    <r>
      <rPr>
        <sz val="11"/>
        <rFont val="宋体"/>
        <charset val="134"/>
      </rPr>
      <t>卡士（</t>
    </r>
    <r>
      <rPr>
        <sz val="11"/>
        <rFont val="Calibri"/>
        <family val="2"/>
      </rPr>
      <t>CLASSY.KISS</t>
    </r>
    <r>
      <rPr>
        <sz val="11"/>
        <rFont val="宋体"/>
        <charset val="134"/>
      </rPr>
      <t>）断糖日记酸奶低温原味椰子味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 xml:space="preserve"> </t>
    </r>
    <r>
      <rPr>
        <sz val="11"/>
        <rFont val="宋体"/>
        <charset val="134"/>
      </rPr>
      <t>【</t>
    </r>
    <r>
      <rPr>
        <sz val="11"/>
        <rFont val="Calibri"/>
        <family val="2"/>
      </rPr>
      <t>6</t>
    </r>
    <r>
      <rPr>
        <sz val="11"/>
        <rFont val="宋体"/>
        <charset val="134"/>
      </rPr>
      <t>瓶】</t>
    </r>
    <r>
      <rPr>
        <sz val="11"/>
        <rFont val="Calibri"/>
        <family val="2"/>
      </rPr>
      <t>0</t>
    </r>
    <r>
      <rPr>
        <sz val="11"/>
        <rFont val="宋体"/>
        <charset val="134"/>
      </rPr>
      <t>蔗糖小奶罐</t>
    </r>
    <r>
      <rPr>
        <sz val="11"/>
        <rFont val="Calibri"/>
        <family val="2"/>
      </rPr>
      <t>428g</t>
    </r>
  </si>
  <si>
    <r>
      <rPr>
        <sz val="11"/>
        <color theme="1"/>
        <rFont val="宋体"/>
        <charset val="134"/>
      </rPr>
      <t>云上阁休闲食品店</t>
    </r>
  </si>
  <si>
    <t>http://item.jd.com/10205559103501.html</t>
  </si>
  <si>
    <t>116.09</t>
  </si>
  <si>
    <t>10205559103501</t>
  </si>
  <si>
    <r>
      <rPr>
        <sz val="11"/>
        <rFont val="宋体"/>
        <charset val="134"/>
      </rPr>
      <t>卡士酸奶断糖日记无蔗糖</t>
    </r>
    <r>
      <rPr>
        <sz val="11"/>
        <rFont val="Calibri"/>
        <family val="2"/>
      </rPr>
      <t>0</t>
    </r>
    <r>
      <rPr>
        <sz val="11"/>
        <rFont val="宋体"/>
        <charset val="134"/>
      </rPr>
      <t>代糖酸奶</t>
    </r>
    <r>
      <rPr>
        <sz val="11"/>
        <rFont val="Calibri"/>
        <family val="2"/>
      </rPr>
      <t>130g*8</t>
    </r>
    <r>
      <rPr>
        <sz val="11"/>
        <rFont val="宋体"/>
        <charset val="134"/>
      </rPr>
      <t>杯早餐奶</t>
    </r>
    <r>
      <rPr>
        <sz val="11"/>
        <rFont val="Calibri"/>
        <family val="2"/>
      </rPr>
      <t xml:space="preserve"> </t>
    </r>
    <r>
      <rPr>
        <sz val="11"/>
        <rFont val="宋体"/>
        <charset val="134"/>
      </rPr>
      <t>断糖日记</t>
    </r>
    <r>
      <rPr>
        <sz val="11"/>
        <rFont val="Calibri"/>
        <family val="2"/>
      </rPr>
      <t>12</t>
    </r>
    <r>
      <rPr>
        <sz val="11"/>
        <rFont val="宋体"/>
        <charset val="134"/>
      </rPr>
      <t>杯</t>
    </r>
  </si>
  <si>
    <t>http://item.jd.com/10206837140302.html</t>
  </si>
  <si>
    <t>64.56</t>
  </si>
  <si>
    <t>10206837140302</t>
  </si>
  <si>
    <r>
      <rPr>
        <sz val="11"/>
        <color theme="1"/>
        <rFont val="宋体"/>
        <charset val="134"/>
      </rPr>
      <t>京祥鑫特购店</t>
    </r>
  </si>
  <si>
    <t>http://item.jd.com/10132085175858.html</t>
  </si>
  <si>
    <t>10132085175858</t>
  </si>
  <si>
    <r>
      <rPr>
        <sz val="11"/>
        <rFont val="宋体"/>
        <charset val="134"/>
      </rPr>
      <t>卡士酸奶断糖日记无糖低温冷藏酸奶代餐</t>
    </r>
    <r>
      <rPr>
        <sz val="11"/>
        <rFont val="Calibri"/>
        <family val="2"/>
      </rPr>
      <t xml:space="preserve"> 130g*8</t>
    </r>
  </si>
  <si>
    <t>http://item.jd.com/10206837140304.html</t>
  </si>
  <si>
    <t>126.44</t>
  </si>
  <si>
    <t>10206837140304</t>
  </si>
  <si>
    <r>
      <rPr>
        <sz val="11"/>
        <rFont val="宋体"/>
        <charset val="134"/>
      </rPr>
      <t>卡士（</t>
    </r>
    <r>
      <rPr>
        <sz val="11"/>
        <rFont val="Calibri"/>
        <family val="2"/>
      </rPr>
      <t>CLASSY.KISS</t>
    </r>
    <r>
      <rPr>
        <sz val="11"/>
        <rFont val="宋体"/>
        <charset val="134"/>
      </rPr>
      <t>）卡士</t>
    </r>
    <r>
      <rPr>
        <sz val="11"/>
        <rFont val="Calibri"/>
        <family val="2"/>
      </rPr>
      <t>CLASSY</t>
    </r>
    <r>
      <rPr>
        <sz val="11"/>
        <rFont val="宋体"/>
        <charset val="134"/>
      </rPr>
      <t>点</t>
    </r>
    <r>
      <rPr>
        <sz val="11"/>
        <rFont val="Calibri"/>
        <family val="2"/>
      </rPr>
      <t>KISS</t>
    </r>
    <r>
      <rPr>
        <sz val="11"/>
        <rFont val="宋体"/>
        <charset val="134"/>
      </rPr>
      <t>卡士</t>
    </r>
    <r>
      <rPr>
        <sz val="11"/>
        <rFont val="Calibri"/>
        <family val="2"/>
      </rPr>
      <t>CLASSYKISS</t>
    </r>
    <r>
      <rPr>
        <sz val="11"/>
        <rFont val="宋体"/>
        <charset val="134"/>
      </rPr>
      <t>酸奶断糖日</t>
    </r>
    <r>
      <rPr>
        <sz val="11"/>
        <rFont val="Calibri"/>
        <family val="2"/>
      </rPr>
      <t xml:space="preserve"> 0</t>
    </r>
    <r>
      <rPr>
        <sz val="11"/>
        <rFont val="宋体"/>
        <charset val="134"/>
      </rPr>
      <t>蔗糖无甜味小杯</t>
    </r>
    <r>
      <rPr>
        <sz val="11"/>
        <rFont val="Calibri"/>
        <family val="2"/>
      </rPr>
      <t>130g*12</t>
    </r>
    <r>
      <rPr>
        <sz val="11"/>
        <rFont val="宋体"/>
        <charset val="134"/>
      </rPr>
      <t>杯</t>
    </r>
  </si>
  <si>
    <r>
      <rPr>
        <sz val="11"/>
        <color theme="1"/>
        <rFont val="宋体"/>
        <charset val="134"/>
      </rPr>
      <t>简贝休闲食品店</t>
    </r>
  </si>
  <si>
    <t>http://item.jd.com/10203533350231.html</t>
  </si>
  <si>
    <t>73.76</t>
  </si>
  <si>
    <t>10203533350231</t>
  </si>
  <si>
    <r>
      <rPr>
        <sz val="11"/>
        <rFont val="宋体"/>
        <charset val="134"/>
      </rPr>
      <t>卡士【店铺】卡士酸奶断糖日记发酵乳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蔗糖孕妇控糖儿</t>
    </r>
    <r>
      <rPr>
        <sz val="11"/>
        <rFont val="Calibri"/>
        <family val="2"/>
      </rPr>
      <t xml:space="preserve"> </t>
    </r>
    <r>
      <rPr>
        <sz val="11"/>
        <rFont val="宋体"/>
        <charset val="134"/>
      </rPr>
      <t>【</t>
    </r>
    <r>
      <rPr>
        <sz val="11"/>
        <rFont val="Calibri"/>
        <family val="2"/>
      </rPr>
      <t>0</t>
    </r>
    <r>
      <rPr>
        <sz val="11"/>
        <rFont val="宋体"/>
        <charset val="134"/>
      </rPr>
      <t>蔗糖</t>
    </r>
    <r>
      <rPr>
        <sz val="11"/>
        <rFont val="Calibri"/>
        <family val="2"/>
      </rPr>
      <t xml:space="preserve"> </t>
    </r>
    <r>
      <rPr>
        <sz val="11"/>
        <rFont val="宋体"/>
        <charset val="134"/>
      </rPr>
      <t>无甜味】中瓶</t>
    </r>
    <r>
      <rPr>
        <sz val="11"/>
        <rFont val="Calibri"/>
        <family val="2"/>
      </rPr>
      <t>428g*4</t>
    </r>
    <r>
      <rPr>
        <sz val="11"/>
        <rFont val="宋体"/>
        <charset val="134"/>
      </rPr>
      <t>瓶</t>
    </r>
  </si>
  <si>
    <t>http://item.jd.com/10203533350228.html</t>
  </si>
  <si>
    <t>33.44</t>
  </si>
  <si>
    <t>10203533350228</t>
  </si>
  <si>
    <r>
      <rPr>
        <sz val="11"/>
        <rFont val="宋体"/>
        <charset val="134"/>
      </rPr>
      <t>卡士【店铺】卡士酸奶断糖日记发酵乳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蔗糖孕妇控糖儿</t>
    </r>
    <r>
      <rPr>
        <sz val="11"/>
        <rFont val="Calibri"/>
        <family val="2"/>
      </rPr>
      <t xml:space="preserve"> </t>
    </r>
    <r>
      <rPr>
        <sz val="11"/>
        <rFont val="宋体"/>
        <charset val="134"/>
      </rPr>
      <t>【</t>
    </r>
    <r>
      <rPr>
        <sz val="11"/>
        <rFont val="Calibri"/>
        <family val="2"/>
      </rPr>
      <t>0</t>
    </r>
    <r>
      <rPr>
        <sz val="11"/>
        <rFont val="宋体"/>
        <charset val="134"/>
      </rPr>
      <t>蔗糖</t>
    </r>
    <r>
      <rPr>
        <sz val="11"/>
        <rFont val="Calibri"/>
        <family val="2"/>
      </rPr>
      <t xml:space="preserve"> </t>
    </r>
    <r>
      <rPr>
        <sz val="11"/>
        <rFont val="宋体"/>
        <charset val="134"/>
      </rPr>
      <t>无甜味】小杯</t>
    </r>
    <r>
      <rPr>
        <sz val="11"/>
        <rFont val="Calibri"/>
        <family val="2"/>
      </rPr>
      <t>130g*4</t>
    </r>
    <r>
      <rPr>
        <sz val="11"/>
        <rFont val="宋体"/>
        <charset val="134"/>
      </rPr>
      <t>杯</t>
    </r>
  </si>
  <si>
    <r>
      <rPr>
        <sz val="11"/>
        <color theme="1"/>
        <rFont val="宋体"/>
        <charset val="134"/>
      </rPr>
      <t>颂柠饮品店</t>
    </r>
  </si>
  <si>
    <t>http://item.jd.com/10196892218591.html</t>
  </si>
  <si>
    <t>66.5</t>
  </si>
  <si>
    <t>10196892218591</t>
  </si>
  <si>
    <r>
      <rPr>
        <sz val="11"/>
        <rFont val="宋体"/>
        <charset val="134"/>
      </rPr>
      <t>卡士酸奶断糖日记发酵乳</t>
    </r>
    <r>
      <rPr>
        <sz val="11"/>
        <rFont val="Calibri"/>
        <family val="2"/>
      </rPr>
      <t>130g</t>
    </r>
    <r>
      <rPr>
        <sz val="11"/>
        <rFont val="宋体"/>
        <charset val="134"/>
      </rPr>
      <t>原味酸牛奶</t>
    </r>
    <r>
      <rPr>
        <sz val="11"/>
        <rFont val="Calibri"/>
        <family val="2"/>
      </rPr>
      <t>0</t>
    </r>
    <r>
      <rPr>
        <sz val="11"/>
        <rFont val="宋体"/>
        <charset val="134"/>
      </rPr>
      <t>蔗糖控糖早餐奶</t>
    </r>
    <r>
      <rPr>
        <sz val="11"/>
        <rFont val="Calibri"/>
        <family val="2"/>
      </rPr>
      <t xml:space="preserve"> [0</t>
    </r>
    <r>
      <rPr>
        <sz val="11"/>
        <rFont val="宋体"/>
        <charset val="134"/>
      </rPr>
      <t>蔗塘无甜味</t>
    </r>
    <r>
      <rPr>
        <sz val="11"/>
        <rFont val="Calibri"/>
        <family val="2"/>
      </rPr>
      <t>]</t>
    </r>
    <r>
      <rPr>
        <sz val="11"/>
        <rFont val="宋体"/>
        <charset val="134"/>
      </rPr>
      <t>小杯</t>
    </r>
    <r>
      <rPr>
        <sz val="11"/>
        <rFont val="Calibri"/>
        <family val="2"/>
      </rPr>
      <t>130g*8</t>
    </r>
    <r>
      <rPr>
        <sz val="11"/>
        <rFont val="宋体"/>
        <charset val="134"/>
      </rPr>
      <t>杯</t>
    </r>
  </si>
  <si>
    <t>http://item.jd.com/10196892218590.html</t>
  </si>
  <si>
    <t>35.7</t>
  </si>
  <si>
    <t>10196892218590</t>
  </si>
  <si>
    <r>
      <rPr>
        <sz val="11"/>
        <rFont val="宋体"/>
        <charset val="134"/>
      </rPr>
      <t>卡士酸奶断糖日记发酵乳</t>
    </r>
    <r>
      <rPr>
        <sz val="11"/>
        <rFont val="Calibri"/>
        <family val="2"/>
      </rPr>
      <t>130g</t>
    </r>
    <r>
      <rPr>
        <sz val="11"/>
        <rFont val="宋体"/>
        <charset val="134"/>
      </rPr>
      <t>原味酸牛奶</t>
    </r>
    <r>
      <rPr>
        <sz val="11"/>
        <rFont val="Calibri"/>
        <family val="2"/>
      </rPr>
      <t>0</t>
    </r>
    <r>
      <rPr>
        <sz val="11"/>
        <rFont val="宋体"/>
        <charset val="134"/>
      </rPr>
      <t>蔗糖控糖早餐奶</t>
    </r>
    <r>
      <rPr>
        <sz val="11"/>
        <rFont val="Calibri"/>
        <family val="2"/>
      </rPr>
      <t xml:space="preserve"> [0</t>
    </r>
    <r>
      <rPr>
        <sz val="11"/>
        <rFont val="宋体"/>
        <charset val="134"/>
      </rPr>
      <t>蔗塘无甜味</t>
    </r>
    <r>
      <rPr>
        <sz val="11"/>
        <rFont val="Calibri"/>
        <family val="2"/>
      </rPr>
      <t>]</t>
    </r>
    <r>
      <rPr>
        <sz val="11"/>
        <rFont val="宋体"/>
        <charset val="134"/>
      </rPr>
      <t>小杯</t>
    </r>
    <r>
      <rPr>
        <sz val="11"/>
        <rFont val="Calibri"/>
        <family val="2"/>
      </rPr>
      <t>130g*4</t>
    </r>
    <r>
      <rPr>
        <sz val="11"/>
        <rFont val="宋体"/>
        <charset val="134"/>
      </rPr>
      <t>杯</t>
    </r>
  </si>
  <si>
    <t>http://item.jd.com/10177242657258.html</t>
  </si>
  <si>
    <t>10177242657258</t>
  </si>
  <si>
    <r>
      <rPr>
        <sz val="11"/>
        <rFont val="宋体"/>
        <charset val="134"/>
      </rPr>
      <t>卡士断糖日记酸奶</t>
    </r>
    <r>
      <rPr>
        <sz val="11"/>
        <rFont val="Calibri"/>
        <family val="2"/>
      </rPr>
      <t>130g</t>
    </r>
    <r>
      <rPr>
        <sz val="11"/>
        <rFont val="宋体"/>
        <charset val="134"/>
      </rPr>
      <t>原味椰子</t>
    </r>
    <r>
      <rPr>
        <sz val="11"/>
        <rFont val="Calibri"/>
        <family val="2"/>
      </rPr>
      <t>0</t>
    </r>
    <r>
      <rPr>
        <sz val="11"/>
        <rFont val="宋体"/>
        <charset val="134"/>
      </rPr>
      <t>蔗糖风味发酵乳益生菌无蔗糖控糖代餐</t>
    </r>
    <r>
      <rPr>
        <sz val="11"/>
        <rFont val="Calibri"/>
        <family val="2"/>
      </rPr>
      <t xml:space="preserve"> </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</si>
  <si>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t>http://item.jd.com/10177242657249.html</t>
  </si>
  <si>
    <t>10177242657249</t>
  </si>
  <si>
    <r>
      <rPr>
        <sz val="11"/>
        <rFont val="宋体"/>
        <charset val="134"/>
      </rPr>
      <t>卡士断糖日记酸奶</t>
    </r>
    <r>
      <rPr>
        <sz val="11"/>
        <rFont val="Calibri"/>
        <family val="2"/>
      </rPr>
      <t>130g</t>
    </r>
    <r>
      <rPr>
        <sz val="11"/>
        <rFont val="宋体"/>
        <charset val="134"/>
      </rPr>
      <t>原味椰子</t>
    </r>
    <r>
      <rPr>
        <sz val="11"/>
        <rFont val="Calibri"/>
        <family val="2"/>
      </rPr>
      <t>0</t>
    </r>
    <r>
      <rPr>
        <sz val="11"/>
        <rFont val="宋体"/>
        <charset val="134"/>
      </rPr>
      <t>蔗糖风味发酵乳益生菌无蔗糖控糖代餐</t>
    </r>
    <r>
      <rPr>
        <sz val="11"/>
        <rFont val="Calibri"/>
        <family val="2"/>
      </rPr>
      <t xml:space="preserve"> </t>
    </r>
    <r>
      <rPr>
        <sz val="11"/>
        <rFont val="宋体"/>
        <charset val="134"/>
      </rPr>
      <t>【礼盒装】</t>
    </r>
    <r>
      <rPr>
        <sz val="11"/>
        <rFont val="Calibri"/>
        <family val="2"/>
      </rPr>
      <t>8</t>
    </r>
    <r>
      <rPr>
        <sz val="11"/>
        <rFont val="宋体"/>
        <charset val="134"/>
      </rPr>
      <t>杯断糖日记椰子味</t>
    </r>
    <r>
      <rPr>
        <sz val="11"/>
        <rFont val="Calibri"/>
        <family val="2"/>
      </rPr>
      <t>130g</t>
    </r>
  </si>
  <si>
    <r>
      <rPr>
        <sz val="11"/>
        <color theme="1"/>
        <rFont val="宋体"/>
        <charset val="134"/>
      </rPr>
      <t>格悦食品商城直发店</t>
    </r>
  </si>
  <si>
    <t>http://item.jd.com/10165998017842.html</t>
  </si>
  <si>
    <t>95.06</t>
  </si>
  <si>
    <t>10165998017842</t>
  </si>
  <si>
    <r>
      <rPr>
        <sz val="11"/>
        <rFont val="宋体"/>
        <charset val="134"/>
      </rPr>
      <t>卡士酸奶断糖日记原味</t>
    </r>
    <r>
      <rPr>
        <sz val="11"/>
        <rFont val="Calibri"/>
        <family val="2"/>
      </rPr>
      <t>/</t>
    </r>
    <r>
      <rPr>
        <sz val="11"/>
        <rFont val="宋体"/>
        <charset val="134"/>
      </rPr>
      <t>椰子味无蔗糖控糖代餐健康轻食低温冷藏</t>
    </r>
    <r>
      <rPr>
        <sz val="11"/>
        <rFont val="Calibri"/>
        <family val="2"/>
      </rPr>
      <t xml:space="preserve"> </t>
    </r>
    <r>
      <rPr>
        <sz val="11"/>
        <rFont val="宋体"/>
        <charset val="134"/>
      </rPr>
      <t>原味</t>
    </r>
    <r>
      <rPr>
        <sz val="11"/>
        <rFont val="Calibri"/>
        <family val="2"/>
      </rPr>
      <t xml:space="preserve"> 8</t>
    </r>
    <r>
      <rPr>
        <sz val="11"/>
        <rFont val="宋体"/>
        <charset val="134"/>
      </rPr>
      <t>杯</t>
    </r>
  </si>
  <si>
    <t>http://item.jd.com/10165998017845.html</t>
  </si>
  <si>
    <t>10165998017845</t>
  </si>
  <si>
    <r>
      <rPr>
        <sz val="11"/>
        <rFont val="宋体"/>
        <charset val="134"/>
      </rPr>
      <t>卡士酸奶断糖日记原味</t>
    </r>
    <r>
      <rPr>
        <sz val="11"/>
        <rFont val="Calibri"/>
        <family val="2"/>
      </rPr>
      <t>/</t>
    </r>
    <r>
      <rPr>
        <sz val="11"/>
        <rFont val="宋体"/>
        <charset val="134"/>
      </rPr>
      <t>椰子味无蔗糖控糖代餐健康轻食低温冷藏</t>
    </r>
    <r>
      <rPr>
        <sz val="11"/>
        <rFont val="Calibri"/>
        <family val="2"/>
      </rPr>
      <t xml:space="preserve"> </t>
    </r>
    <r>
      <rPr>
        <sz val="11"/>
        <rFont val="宋体"/>
        <charset val="134"/>
      </rPr>
      <t>椰子味</t>
    </r>
    <r>
      <rPr>
        <sz val="11"/>
        <rFont val="Calibri"/>
        <family val="2"/>
      </rPr>
      <t xml:space="preserve"> 8</t>
    </r>
    <r>
      <rPr>
        <sz val="11"/>
        <rFont val="宋体"/>
        <charset val="134"/>
      </rPr>
      <t>杯</t>
    </r>
  </si>
  <si>
    <t>http://item.jd.com/10165998017844.html</t>
  </si>
  <si>
    <t>52.92</t>
  </si>
  <si>
    <t>10165998017844</t>
  </si>
  <si>
    <r>
      <rPr>
        <sz val="11"/>
        <rFont val="宋体"/>
        <charset val="134"/>
      </rPr>
      <t>卡士酸奶断糖日记原味</t>
    </r>
    <r>
      <rPr>
        <sz val="11"/>
        <rFont val="Calibri"/>
        <family val="2"/>
      </rPr>
      <t>/</t>
    </r>
    <r>
      <rPr>
        <sz val="11"/>
        <rFont val="宋体"/>
        <charset val="134"/>
      </rPr>
      <t>椰子味无蔗糖控糖代餐健康轻食低温冷藏</t>
    </r>
    <r>
      <rPr>
        <sz val="11"/>
        <rFont val="Calibri"/>
        <family val="2"/>
      </rPr>
      <t xml:space="preserve"> </t>
    </r>
    <r>
      <rPr>
        <sz val="11"/>
        <rFont val="宋体"/>
        <charset val="134"/>
      </rPr>
      <t>椰子味</t>
    </r>
    <r>
      <rPr>
        <sz val="11"/>
        <rFont val="Calibri"/>
        <family val="2"/>
      </rPr>
      <t xml:space="preserve"> 4</t>
    </r>
    <r>
      <rPr>
        <sz val="11"/>
        <rFont val="宋体"/>
        <charset val="134"/>
      </rPr>
      <t>杯</t>
    </r>
  </si>
  <si>
    <t>http://item.jd.com/10109214460053.html</t>
  </si>
  <si>
    <t>189</t>
  </si>
  <si>
    <t>10109214460053</t>
  </si>
  <si>
    <r>
      <rPr>
        <sz val="11"/>
        <rFont val="宋体"/>
        <charset val="134"/>
      </rPr>
      <t>卡士酸奶断糖日记</t>
    </r>
    <r>
      <rPr>
        <sz val="11"/>
        <rFont val="Calibri"/>
        <family val="2"/>
      </rPr>
      <t>0</t>
    </r>
    <r>
      <rPr>
        <sz val="11"/>
        <rFont val="宋体"/>
        <charset val="134"/>
      </rPr>
      <t>蔗糖</t>
    </r>
    <r>
      <rPr>
        <sz val="11"/>
        <rFont val="Calibri"/>
        <family val="2"/>
      </rPr>
      <t>220g</t>
    </r>
    <r>
      <rPr>
        <sz val="11"/>
        <rFont val="宋体"/>
        <charset val="134"/>
      </rPr>
      <t>瓶装</t>
    </r>
    <r>
      <rPr>
        <sz val="11"/>
        <rFont val="Calibri"/>
        <family val="2"/>
      </rPr>
      <t>7</t>
    </r>
    <r>
      <rPr>
        <sz val="11"/>
        <rFont val="宋体"/>
        <charset val="134"/>
      </rPr>
      <t>种益生菌生牛乳发酵营养早餐轻食</t>
    </r>
    <r>
      <rPr>
        <sz val="11"/>
        <rFont val="Calibri"/>
        <family val="2"/>
      </rPr>
      <t xml:space="preserve"> </t>
    </r>
    <r>
      <rPr>
        <sz val="11"/>
        <rFont val="宋体"/>
        <charset val="134"/>
      </rPr>
      <t>断糖日记</t>
    </r>
    <r>
      <rPr>
        <sz val="11"/>
        <rFont val="Calibri"/>
        <family val="2"/>
      </rPr>
      <t>12</t>
    </r>
    <r>
      <rPr>
        <sz val="11"/>
        <rFont val="宋体"/>
        <charset val="134"/>
      </rPr>
      <t>瓶</t>
    </r>
  </si>
  <si>
    <t>http://item.jd.com/10114476268154.html</t>
  </si>
  <si>
    <t>398</t>
  </si>
  <si>
    <t>10114476268154</t>
  </si>
  <si>
    <r>
      <rPr>
        <sz val="11"/>
        <rFont val="宋体"/>
        <charset val="134"/>
      </rPr>
      <t>卡士酸奶断糖日记无蔗糖健身代餐控糖孕妇儿童早餐奶整箱</t>
    </r>
    <r>
      <rPr>
        <sz val="11"/>
        <rFont val="Calibri"/>
        <family val="2"/>
      </rPr>
      <t xml:space="preserve"> </t>
    </r>
    <r>
      <rPr>
        <sz val="11"/>
        <rFont val="宋体"/>
        <charset val="134"/>
      </rPr>
      <t>断糖日记</t>
    </r>
    <r>
      <rPr>
        <sz val="11"/>
        <rFont val="Calibri"/>
        <family val="2"/>
      </rPr>
      <t>220g*18</t>
    </r>
    <r>
      <rPr>
        <sz val="11"/>
        <rFont val="宋体"/>
        <charset val="134"/>
      </rPr>
      <t>瓶</t>
    </r>
  </si>
  <si>
    <t>http://item.jd.com/10114476268153.html</t>
  </si>
  <si>
    <t>274</t>
  </si>
  <si>
    <t>10114476268153</t>
  </si>
  <si>
    <r>
      <rPr>
        <sz val="11"/>
        <rFont val="宋体"/>
        <charset val="134"/>
      </rPr>
      <t>卡士酸奶断糖日记无蔗糖健身代餐控糖孕妇儿童早餐奶整箱</t>
    </r>
    <r>
      <rPr>
        <sz val="11"/>
        <rFont val="Calibri"/>
        <family val="2"/>
      </rPr>
      <t xml:space="preserve"> </t>
    </r>
    <r>
      <rPr>
        <sz val="11"/>
        <rFont val="宋体"/>
        <charset val="134"/>
      </rPr>
      <t>断糖日记</t>
    </r>
    <r>
      <rPr>
        <sz val="11"/>
        <rFont val="Calibri"/>
        <family val="2"/>
      </rPr>
      <t>220g*12</t>
    </r>
    <r>
      <rPr>
        <sz val="11"/>
        <rFont val="宋体"/>
        <charset val="134"/>
      </rPr>
      <t>瓶</t>
    </r>
  </si>
  <si>
    <t>http://item.jd.com/10157304216468.html</t>
  </si>
  <si>
    <t>172</t>
  </si>
  <si>
    <t>10157304216468</t>
  </si>
  <si>
    <r>
      <rPr>
        <sz val="11"/>
        <rFont val="宋体"/>
        <charset val="134"/>
      </rPr>
      <t>卡士酸奶断糖日记无蔗糖发酵乳原味含益生菌代餐奶低温</t>
    </r>
    <r>
      <rPr>
        <sz val="11"/>
        <rFont val="Calibri"/>
        <family val="2"/>
      </rPr>
      <t>130g* 10</t>
    </r>
    <r>
      <rPr>
        <sz val="11"/>
        <rFont val="宋体"/>
        <charset val="134"/>
      </rPr>
      <t>杯</t>
    </r>
    <r>
      <rPr>
        <sz val="11"/>
        <rFont val="Calibri"/>
        <family val="2"/>
      </rPr>
      <t xml:space="preserve"> 20</t>
    </r>
    <r>
      <rPr>
        <sz val="11"/>
        <rFont val="宋体"/>
        <charset val="134"/>
      </rPr>
      <t>杯】断糖日记</t>
    </r>
  </si>
  <si>
    <t>http://item.jd.com/10142888127739.html</t>
  </si>
  <si>
    <t>10142888127739</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</si>
  <si>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 xml:space="preserve"> </t>
    </r>
    <r>
      <rPr>
        <sz val="11"/>
        <rFont val="宋体"/>
        <charset val="134"/>
      </rPr>
      <t>【礼盒装】</t>
    </r>
    <r>
      <rPr>
        <sz val="11"/>
        <rFont val="Calibri"/>
        <family val="2"/>
      </rPr>
      <t>8</t>
    </r>
    <r>
      <rPr>
        <sz val="11"/>
        <rFont val="宋体"/>
        <charset val="134"/>
      </rPr>
      <t>杯断糖日记椰子味</t>
    </r>
    <r>
      <rPr>
        <sz val="11"/>
        <rFont val="Calibri"/>
        <family val="2"/>
      </rPr>
      <t>130g</t>
    </r>
  </si>
  <si>
    <t>http://item.jd.com/10160557700492.html</t>
  </si>
  <si>
    <t>116.4</t>
  </si>
  <si>
    <t>10160557700492</t>
  </si>
  <si>
    <r>
      <rPr>
        <sz val="11"/>
        <rFont val="宋体"/>
        <charset val="134"/>
      </rPr>
      <t>卡士卡士酸奶断糖日记生椰酸奶无代糖无蔗糖低温酸奶营养早餐</t>
    </r>
    <r>
      <rPr>
        <sz val="11"/>
        <rFont val="Calibri"/>
        <family val="2"/>
      </rPr>
      <t xml:space="preserve">130g </t>
    </r>
    <r>
      <rPr>
        <sz val="11"/>
        <rFont val="宋体"/>
        <charset val="134"/>
      </rPr>
      <t>原味</t>
    </r>
    <r>
      <rPr>
        <sz val="11"/>
        <rFont val="Calibri"/>
        <family val="2"/>
      </rPr>
      <t xml:space="preserve"> 8</t>
    </r>
    <r>
      <rPr>
        <sz val="11"/>
        <rFont val="宋体"/>
        <charset val="134"/>
      </rPr>
      <t>杯</t>
    </r>
  </si>
  <si>
    <t>http://item.jd.com/10160557700494.html</t>
  </si>
  <si>
    <t>10160557700494</t>
  </si>
  <si>
    <r>
      <rPr>
        <sz val="11"/>
        <rFont val="宋体"/>
        <charset val="134"/>
      </rPr>
      <t>卡士卡士酸奶断糖日记生椰酸奶无代糖无蔗糖低温酸奶营养早餐</t>
    </r>
    <r>
      <rPr>
        <sz val="11"/>
        <rFont val="Calibri"/>
        <family val="2"/>
      </rPr>
      <t xml:space="preserve">130g </t>
    </r>
    <r>
      <rPr>
        <sz val="11"/>
        <rFont val="宋体"/>
        <charset val="134"/>
      </rPr>
      <t>椰子味</t>
    </r>
    <r>
      <rPr>
        <sz val="11"/>
        <rFont val="Calibri"/>
        <family val="2"/>
      </rPr>
      <t xml:space="preserve"> 8</t>
    </r>
    <r>
      <rPr>
        <sz val="11"/>
        <rFont val="宋体"/>
        <charset val="134"/>
      </rPr>
      <t>杯</t>
    </r>
  </si>
  <si>
    <r>
      <rPr>
        <sz val="11"/>
        <color theme="1"/>
        <rFont val="宋体"/>
        <charset val="134"/>
      </rPr>
      <t>曜铠澜谷雅仓店</t>
    </r>
  </si>
  <si>
    <t>http://item.jd.com/10128059830943.html</t>
  </si>
  <si>
    <t>127</t>
  </si>
  <si>
    <t>10128059830943</t>
  </si>
  <si>
    <r>
      <rPr>
        <sz val="11"/>
        <rFont val="宋体"/>
        <charset val="134"/>
      </rPr>
      <t>卡士酸奶断糖日记</t>
    </r>
    <r>
      <rPr>
        <sz val="11"/>
        <rFont val="Calibri"/>
        <family val="2"/>
      </rPr>
      <t>8</t>
    </r>
    <r>
      <rPr>
        <sz val="11"/>
        <rFont val="宋体"/>
        <charset val="134"/>
      </rPr>
      <t>瓶无添加剂代餐无代糖无蔗糖早餐低温酸奶整箱</t>
    </r>
    <r>
      <rPr>
        <sz val="11"/>
        <rFont val="Calibri"/>
        <family val="2"/>
      </rPr>
      <t xml:space="preserve"> </t>
    </r>
    <r>
      <rPr>
        <sz val="11"/>
        <rFont val="宋体"/>
        <charset val="134"/>
      </rPr>
      <t>断糖日记</t>
    </r>
    <r>
      <rPr>
        <sz val="11"/>
        <rFont val="Calibri"/>
        <family val="2"/>
      </rPr>
      <t>220g*8</t>
    </r>
    <r>
      <rPr>
        <sz val="11"/>
        <rFont val="宋体"/>
        <charset val="134"/>
      </rPr>
      <t>瓶</t>
    </r>
  </si>
  <si>
    <t>http://item.jd.com/10105585249672.html</t>
  </si>
  <si>
    <t>57</t>
  </si>
  <si>
    <t>10105585249672</t>
  </si>
  <si>
    <r>
      <rPr>
        <sz val="11"/>
        <rFont val="宋体"/>
        <charset val="134"/>
      </rPr>
      <t>卡士酸奶断糖日记发酵乳</t>
    </r>
    <r>
      <rPr>
        <sz val="11"/>
        <rFont val="Calibri"/>
        <family val="2"/>
      </rPr>
      <t>0</t>
    </r>
    <r>
      <rPr>
        <sz val="11"/>
        <rFont val="宋体"/>
        <charset val="134"/>
      </rPr>
      <t>蔗糖酸牛奶健身代餐控糖孕妇儿童早餐奶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130g×4</t>
    </r>
    <r>
      <rPr>
        <sz val="11"/>
        <rFont val="宋体"/>
        <charset val="134"/>
      </rPr>
      <t>杯</t>
    </r>
  </si>
  <si>
    <t>http://item.jd.com/10160071241680.html</t>
  </si>
  <si>
    <t>104.69</t>
  </si>
  <si>
    <t>10160071241680</t>
  </si>
  <si>
    <r>
      <rPr>
        <sz val="11"/>
        <rFont val="宋体"/>
        <charset val="134"/>
      </rPr>
      <t>卡士巴德维酸奶</t>
    </r>
    <r>
      <rPr>
        <sz val="11"/>
        <rFont val="Calibri"/>
        <family val="2"/>
      </rPr>
      <t xml:space="preserve"> </t>
    </r>
    <r>
      <rPr>
        <sz val="11"/>
        <rFont val="宋体"/>
        <charset val="134"/>
      </rPr>
      <t>卡士酸奶断糖日记控糖代餐健康轻食低温风味发酵乳冷</t>
    </r>
    <r>
      <rPr>
        <sz val="11"/>
        <rFont val="Calibri"/>
        <family val="2"/>
      </rPr>
      <t xml:space="preserve"> 130g*12</t>
    </r>
    <r>
      <rPr>
        <sz val="11"/>
        <rFont val="宋体"/>
        <charset val="134"/>
      </rPr>
      <t>杯</t>
    </r>
  </si>
  <si>
    <t>http://item.jd.com/10114476268152.html</t>
  </si>
  <si>
    <t>143</t>
  </si>
  <si>
    <t>10114476268152</t>
  </si>
  <si>
    <r>
      <rPr>
        <sz val="11"/>
        <rFont val="宋体"/>
        <charset val="134"/>
      </rPr>
      <t>卡士酸奶断糖日记无蔗糖健身代餐控糖孕妇儿童早餐奶整箱</t>
    </r>
    <r>
      <rPr>
        <sz val="11"/>
        <rFont val="Calibri"/>
        <family val="2"/>
      </rPr>
      <t xml:space="preserve"> </t>
    </r>
    <r>
      <rPr>
        <sz val="11"/>
        <rFont val="宋体"/>
        <charset val="134"/>
      </rPr>
      <t>断糖日记</t>
    </r>
    <r>
      <rPr>
        <sz val="11"/>
        <rFont val="Calibri"/>
        <family val="2"/>
      </rPr>
      <t>220g*6</t>
    </r>
    <r>
      <rPr>
        <sz val="11"/>
        <rFont val="宋体"/>
        <charset val="134"/>
      </rPr>
      <t>瓶</t>
    </r>
  </si>
  <si>
    <r>
      <rPr>
        <sz val="11"/>
        <color theme="1"/>
        <rFont val="宋体"/>
        <charset val="134"/>
      </rPr>
      <t>锦铂莱膨化食品店</t>
    </r>
  </si>
  <si>
    <t>http://item.jd.com/10108913646928.html</t>
  </si>
  <si>
    <t>10108913646928</t>
  </si>
  <si>
    <r>
      <rPr>
        <sz val="11"/>
        <rFont val="宋体"/>
        <charset val="134"/>
      </rPr>
      <t>卡士断糖日记酸奶</t>
    </r>
    <r>
      <rPr>
        <sz val="11"/>
        <rFont val="Calibri"/>
        <family val="2"/>
      </rPr>
      <t xml:space="preserve"> </t>
    </r>
    <r>
      <rPr>
        <sz val="11"/>
        <rFont val="宋体"/>
        <charset val="134"/>
      </rPr>
      <t>发酵乳</t>
    </r>
    <r>
      <rPr>
        <sz val="11"/>
        <rFont val="Calibri"/>
        <family val="2"/>
      </rPr>
      <t>0</t>
    </r>
    <r>
      <rPr>
        <sz val="11"/>
        <rFont val="宋体"/>
        <charset val="134"/>
      </rPr>
      <t>蔗糖酸牛奶</t>
    </r>
    <r>
      <rPr>
        <sz val="11"/>
        <rFont val="Calibri"/>
        <family val="2"/>
      </rPr>
      <t xml:space="preserve"> </t>
    </r>
    <r>
      <rPr>
        <sz val="11"/>
        <rFont val="宋体"/>
        <charset val="134"/>
      </rPr>
      <t>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中瓶</t>
    </r>
    <r>
      <rPr>
        <sz val="11"/>
        <rFont val="Calibri"/>
        <family val="2"/>
      </rPr>
      <t>428g×4</t>
    </r>
    <r>
      <rPr>
        <sz val="11"/>
        <rFont val="宋体"/>
        <charset val="134"/>
      </rPr>
      <t>瓶</t>
    </r>
  </si>
  <si>
    <t>http://item.jd.com/10108913646927.html</t>
  </si>
  <si>
    <t>10108913646927</t>
  </si>
  <si>
    <r>
      <rPr>
        <sz val="11"/>
        <rFont val="宋体"/>
        <charset val="134"/>
      </rPr>
      <t>卡士断糖日记酸奶</t>
    </r>
    <r>
      <rPr>
        <sz val="11"/>
        <rFont val="Calibri"/>
        <family val="2"/>
      </rPr>
      <t xml:space="preserve"> </t>
    </r>
    <r>
      <rPr>
        <sz val="11"/>
        <rFont val="宋体"/>
        <charset val="134"/>
      </rPr>
      <t>发酵乳</t>
    </r>
    <r>
      <rPr>
        <sz val="11"/>
        <rFont val="Calibri"/>
        <family val="2"/>
      </rPr>
      <t>0</t>
    </r>
    <r>
      <rPr>
        <sz val="11"/>
        <rFont val="宋体"/>
        <charset val="134"/>
      </rPr>
      <t>蔗糖酸牛奶</t>
    </r>
    <r>
      <rPr>
        <sz val="11"/>
        <rFont val="Calibri"/>
        <family val="2"/>
      </rPr>
      <t xml:space="preserve"> </t>
    </r>
    <r>
      <rPr>
        <sz val="11"/>
        <rFont val="宋体"/>
        <charset val="134"/>
      </rPr>
      <t>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130g×12</t>
    </r>
    <r>
      <rPr>
        <sz val="11"/>
        <rFont val="宋体"/>
        <charset val="134"/>
      </rPr>
      <t>杯</t>
    </r>
  </si>
  <si>
    <t>http://item.jd.com/10108913646925.html</t>
  </si>
  <si>
    <t>85</t>
  </si>
  <si>
    <t>10108913646925</t>
  </si>
  <si>
    <r>
      <rPr>
        <sz val="11"/>
        <rFont val="宋体"/>
        <charset val="134"/>
      </rPr>
      <t>卡士断糖日记酸奶</t>
    </r>
    <r>
      <rPr>
        <sz val="11"/>
        <rFont val="Calibri"/>
        <family val="2"/>
      </rPr>
      <t xml:space="preserve"> </t>
    </r>
    <r>
      <rPr>
        <sz val="11"/>
        <rFont val="宋体"/>
        <charset val="134"/>
      </rPr>
      <t>发酵乳</t>
    </r>
    <r>
      <rPr>
        <sz val="11"/>
        <rFont val="Calibri"/>
        <family val="2"/>
      </rPr>
      <t>0</t>
    </r>
    <r>
      <rPr>
        <sz val="11"/>
        <rFont val="宋体"/>
        <charset val="134"/>
      </rPr>
      <t>蔗糖酸牛奶</t>
    </r>
    <r>
      <rPr>
        <sz val="11"/>
        <rFont val="Calibri"/>
        <family val="2"/>
      </rPr>
      <t xml:space="preserve"> </t>
    </r>
    <r>
      <rPr>
        <sz val="11"/>
        <rFont val="宋体"/>
        <charset val="134"/>
      </rPr>
      <t>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130g×8</t>
    </r>
    <r>
      <rPr>
        <sz val="11"/>
        <rFont val="宋体"/>
        <charset val="134"/>
      </rPr>
      <t>杯</t>
    </r>
  </si>
  <si>
    <t>http://item.jd.com/10108913646926.html</t>
  </si>
  <si>
    <t>10108913646926</t>
  </si>
  <si>
    <r>
      <rPr>
        <sz val="11"/>
        <rFont val="宋体"/>
        <charset val="134"/>
      </rPr>
      <t>卡士断糖日记酸奶</t>
    </r>
    <r>
      <rPr>
        <sz val="11"/>
        <rFont val="Calibri"/>
        <family val="2"/>
      </rPr>
      <t xml:space="preserve"> </t>
    </r>
    <r>
      <rPr>
        <sz val="11"/>
        <rFont val="宋体"/>
        <charset val="134"/>
      </rPr>
      <t>发酵乳</t>
    </r>
    <r>
      <rPr>
        <sz val="11"/>
        <rFont val="Calibri"/>
        <family val="2"/>
      </rPr>
      <t>0</t>
    </r>
    <r>
      <rPr>
        <sz val="11"/>
        <rFont val="宋体"/>
        <charset val="134"/>
      </rPr>
      <t>蔗糖酸牛奶</t>
    </r>
    <r>
      <rPr>
        <sz val="11"/>
        <rFont val="Calibri"/>
        <family val="2"/>
      </rPr>
      <t xml:space="preserve"> </t>
    </r>
    <r>
      <rPr>
        <sz val="11"/>
        <rFont val="宋体"/>
        <charset val="134"/>
      </rPr>
      <t>健身代餐控糖孕妇儿童早餐奶</t>
    </r>
    <r>
      <rPr>
        <sz val="11"/>
        <rFont val="Calibri"/>
        <family val="2"/>
      </rPr>
      <t xml:space="preserve"> [</t>
    </r>
    <r>
      <rPr>
        <sz val="11"/>
        <rFont val="宋体"/>
        <charset val="134"/>
      </rPr>
      <t>礼盒</t>
    </r>
    <r>
      <rPr>
        <sz val="11"/>
        <rFont val="Calibri"/>
        <family val="2"/>
      </rPr>
      <t>]</t>
    </r>
    <r>
      <rPr>
        <sz val="11"/>
        <rFont val="宋体"/>
        <charset val="134"/>
      </rPr>
      <t>小杯</t>
    </r>
    <r>
      <rPr>
        <sz val="11"/>
        <rFont val="Calibri"/>
        <family val="2"/>
      </rPr>
      <t>130g×8</t>
    </r>
    <r>
      <rPr>
        <sz val="11"/>
        <rFont val="宋体"/>
        <charset val="134"/>
      </rPr>
      <t>杯</t>
    </r>
  </si>
  <si>
    <t>http://item.jd.com/10108913646924.html</t>
  </si>
  <si>
    <t>47</t>
  </si>
  <si>
    <t>10108913646924</t>
  </si>
  <si>
    <r>
      <rPr>
        <sz val="11"/>
        <rFont val="宋体"/>
        <charset val="134"/>
      </rPr>
      <t>卡士断糖日记酸奶</t>
    </r>
    <r>
      <rPr>
        <sz val="11"/>
        <rFont val="Calibri"/>
        <family val="2"/>
      </rPr>
      <t xml:space="preserve"> </t>
    </r>
    <r>
      <rPr>
        <sz val="11"/>
        <rFont val="宋体"/>
        <charset val="134"/>
      </rPr>
      <t>发酵乳</t>
    </r>
    <r>
      <rPr>
        <sz val="11"/>
        <rFont val="Calibri"/>
        <family val="2"/>
      </rPr>
      <t>0</t>
    </r>
    <r>
      <rPr>
        <sz val="11"/>
        <rFont val="宋体"/>
        <charset val="134"/>
      </rPr>
      <t>蔗糖酸牛奶</t>
    </r>
    <r>
      <rPr>
        <sz val="11"/>
        <rFont val="Calibri"/>
        <family val="2"/>
      </rPr>
      <t xml:space="preserve"> </t>
    </r>
    <r>
      <rPr>
        <sz val="11"/>
        <rFont val="宋体"/>
        <charset val="134"/>
      </rPr>
      <t>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130g×4</t>
    </r>
    <r>
      <rPr>
        <sz val="11"/>
        <rFont val="宋体"/>
        <charset val="134"/>
      </rPr>
      <t>杯</t>
    </r>
  </si>
  <si>
    <t>http://item.jd.com/10108913646929.html</t>
  </si>
  <si>
    <t>10108913646929</t>
  </si>
  <si>
    <r>
      <rPr>
        <sz val="11"/>
        <rFont val="宋体"/>
        <charset val="134"/>
      </rPr>
      <t>卡士断糖日记酸奶</t>
    </r>
    <r>
      <rPr>
        <sz val="11"/>
        <rFont val="Calibri"/>
        <family val="2"/>
      </rPr>
      <t xml:space="preserve"> </t>
    </r>
    <r>
      <rPr>
        <sz val="11"/>
        <rFont val="宋体"/>
        <charset val="134"/>
      </rPr>
      <t>发酵乳</t>
    </r>
    <r>
      <rPr>
        <sz val="11"/>
        <rFont val="Calibri"/>
        <family val="2"/>
      </rPr>
      <t>0</t>
    </r>
    <r>
      <rPr>
        <sz val="11"/>
        <rFont val="宋体"/>
        <charset val="134"/>
      </rPr>
      <t>蔗糖酸牛奶</t>
    </r>
    <r>
      <rPr>
        <sz val="11"/>
        <rFont val="Calibri"/>
        <family val="2"/>
      </rPr>
      <t xml:space="preserve"> </t>
    </r>
    <r>
      <rPr>
        <sz val="11"/>
        <rFont val="宋体"/>
        <charset val="134"/>
      </rPr>
      <t>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大瓶</t>
    </r>
    <r>
      <rPr>
        <sz val="11"/>
        <rFont val="Calibri"/>
        <family val="2"/>
      </rPr>
      <t>969g×2</t>
    </r>
    <r>
      <rPr>
        <sz val="11"/>
        <rFont val="宋体"/>
        <charset val="134"/>
      </rPr>
      <t>瓶</t>
    </r>
  </si>
  <si>
    <t>http://item.jd.com/10105585249674.html</t>
  </si>
  <si>
    <t>10105585249674</t>
  </si>
  <si>
    <r>
      <rPr>
        <sz val="11"/>
        <rFont val="宋体"/>
        <charset val="134"/>
      </rPr>
      <t>卡士酸奶断糖日记发酵乳</t>
    </r>
    <r>
      <rPr>
        <sz val="11"/>
        <rFont val="Calibri"/>
        <family val="2"/>
      </rPr>
      <t>0</t>
    </r>
    <r>
      <rPr>
        <sz val="11"/>
        <rFont val="宋体"/>
        <charset val="134"/>
      </rPr>
      <t>蔗糖酸牛奶健身代餐控糖孕妇儿童早餐奶</t>
    </r>
    <r>
      <rPr>
        <sz val="11"/>
        <rFont val="Calibri"/>
        <family val="2"/>
      </rPr>
      <t xml:space="preserve"> [</t>
    </r>
    <r>
      <rPr>
        <sz val="11"/>
        <rFont val="宋体"/>
        <charset val="134"/>
      </rPr>
      <t>礼盒</t>
    </r>
    <r>
      <rPr>
        <sz val="11"/>
        <rFont val="Calibri"/>
        <family val="2"/>
      </rPr>
      <t>]</t>
    </r>
    <r>
      <rPr>
        <sz val="11"/>
        <rFont val="宋体"/>
        <charset val="134"/>
      </rPr>
      <t>小杯</t>
    </r>
    <r>
      <rPr>
        <sz val="11"/>
        <rFont val="Calibri"/>
        <family val="2"/>
      </rPr>
      <t>130g×8</t>
    </r>
    <r>
      <rPr>
        <sz val="11"/>
        <rFont val="宋体"/>
        <charset val="134"/>
      </rPr>
      <t>杯</t>
    </r>
  </si>
  <si>
    <t>http://item.jd.com/10105585249675.html</t>
  </si>
  <si>
    <t>10105585249675</t>
  </si>
  <si>
    <r>
      <rPr>
        <sz val="11"/>
        <rFont val="宋体"/>
        <charset val="134"/>
      </rPr>
      <t>卡士酸奶断糖日记发酵乳</t>
    </r>
    <r>
      <rPr>
        <sz val="11"/>
        <rFont val="Calibri"/>
        <family val="2"/>
      </rPr>
      <t>0</t>
    </r>
    <r>
      <rPr>
        <sz val="11"/>
        <rFont val="宋体"/>
        <charset val="134"/>
      </rPr>
      <t>蔗糖酸牛奶健身代餐控糖孕妇儿童早餐奶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130g×12</t>
    </r>
    <r>
      <rPr>
        <sz val="11"/>
        <rFont val="宋体"/>
        <charset val="134"/>
      </rPr>
      <t>杯</t>
    </r>
  </si>
  <si>
    <t>http://item.jd.com/10105585249676.html</t>
  </si>
  <si>
    <t>102</t>
  </si>
  <si>
    <t>10105585249676</t>
  </si>
  <si>
    <r>
      <rPr>
        <sz val="11"/>
        <rFont val="宋体"/>
        <charset val="134"/>
      </rPr>
      <t>卡士酸奶断糖日记发酵乳</t>
    </r>
    <r>
      <rPr>
        <sz val="11"/>
        <rFont val="Calibri"/>
        <family val="2"/>
      </rPr>
      <t>0</t>
    </r>
    <r>
      <rPr>
        <sz val="11"/>
        <rFont val="宋体"/>
        <charset val="134"/>
      </rPr>
      <t>蔗糖酸牛奶健身代餐控糖孕妇儿童早餐奶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中瓶</t>
    </r>
    <r>
      <rPr>
        <sz val="11"/>
        <rFont val="Calibri"/>
        <family val="2"/>
      </rPr>
      <t>428g×4</t>
    </r>
    <r>
      <rPr>
        <sz val="11"/>
        <rFont val="宋体"/>
        <charset val="134"/>
      </rPr>
      <t>瓶</t>
    </r>
  </si>
  <si>
    <t>http://item.jd.com/10105585249677.html</t>
  </si>
  <si>
    <t>10105585249677</t>
  </si>
  <si>
    <r>
      <rPr>
        <sz val="11"/>
        <rFont val="宋体"/>
        <charset val="134"/>
      </rPr>
      <t>卡士酸奶断糖日记发酵乳</t>
    </r>
    <r>
      <rPr>
        <sz val="11"/>
        <rFont val="Calibri"/>
        <family val="2"/>
      </rPr>
      <t>0</t>
    </r>
    <r>
      <rPr>
        <sz val="11"/>
        <rFont val="宋体"/>
        <charset val="134"/>
      </rPr>
      <t>蔗糖酸牛奶健身代餐控糖孕妇儿童早餐奶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大瓶</t>
    </r>
    <r>
      <rPr>
        <sz val="11"/>
        <rFont val="Calibri"/>
        <family val="2"/>
      </rPr>
      <t>969g×2</t>
    </r>
    <r>
      <rPr>
        <sz val="11"/>
        <rFont val="宋体"/>
        <charset val="134"/>
      </rPr>
      <t>瓶</t>
    </r>
  </si>
  <si>
    <t>http://item.jd.com/10105585249673.html</t>
  </si>
  <si>
    <t>10105585249673</t>
  </si>
  <si>
    <r>
      <rPr>
        <sz val="11"/>
        <rFont val="宋体"/>
        <charset val="134"/>
      </rPr>
      <t>卡士酸奶断糖日记发酵乳</t>
    </r>
    <r>
      <rPr>
        <sz val="11"/>
        <rFont val="Calibri"/>
        <family val="2"/>
      </rPr>
      <t>0</t>
    </r>
    <r>
      <rPr>
        <sz val="11"/>
        <rFont val="宋体"/>
        <charset val="134"/>
      </rPr>
      <t>蔗糖酸牛奶健身代餐控糖孕妇儿童早餐奶</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130g×8</t>
    </r>
    <r>
      <rPr>
        <sz val="11"/>
        <rFont val="宋体"/>
        <charset val="134"/>
      </rPr>
      <t>杯</t>
    </r>
  </si>
  <si>
    <t>http://item.jd.com/10164503197760.html</t>
  </si>
  <si>
    <t>64.2</t>
  </si>
  <si>
    <t>10164503197760</t>
  </si>
  <si>
    <r>
      <rPr>
        <sz val="11"/>
        <rFont val="宋体"/>
        <charset val="134"/>
      </rPr>
      <t>卡士酸奶</t>
    </r>
    <r>
      <rPr>
        <sz val="11"/>
        <rFont val="Calibri"/>
        <family val="2"/>
      </rPr>
      <t xml:space="preserve"> </t>
    </r>
    <r>
      <rPr>
        <sz val="11"/>
        <rFont val="宋体"/>
        <charset val="134"/>
      </rPr>
      <t>断糖日记原味椰子味无蔗糖健身无蔗糖代餐儿童营养早餐</t>
    </r>
    <r>
      <rPr>
        <sz val="11"/>
        <rFont val="Calibri"/>
        <family val="2"/>
      </rPr>
      <t xml:space="preserve"> </t>
    </r>
    <r>
      <rPr>
        <sz val="11"/>
        <rFont val="宋体"/>
        <charset val="134"/>
      </rPr>
      <t>断糖日记</t>
    </r>
    <r>
      <rPr>
        <sz val="11"/>
        <rFont val="Calibri"/>
        <family val="2"/>
      </rPr>
      <t xml:space="preserve"> </t>
    </r>
    <r>
      <rPr>
        <sz val="11"/>
        <rFont val="宋体"/>
        <charset val="134"/>
      </rPr>
      <t>混搭</t>
    </r>
    <r>
      <rPr>
        <sz val="11"/>
        <rFont val="Calibri"/>
        <family val="2"/>
      </rPr>
      <t>*8</t>
    </r>
    <r>
      <rPr>
        <sz val="11"/>
        <rFont val="宋体"/>
        <charset val="134"/>
      </rPr>
      <t>杯</t>
    </r>
  </si>
  <si>
    <r>
      <rPr>
        <sz val="11"/>
        <color theme="1"/>
        <rFont val="Calibri"/>
        <family val="2"/>
      </rPr>
      <t>mm</t>
    </r>
    <r>
      <rPr>
        <sz val="11"/>
        <color theme="1"/>
        <rFont val="宋体"/>
        <charset val="134"/>
      </rPr>
      <t>會员店</t>
    </r>
  </si>
  <si>
    <t>http://item.jd.com/10173498717903.html</t>
  </si>
  <si>
    <t>118.96</t>
  </si>
  <si>
    <t>10173498717903</t>
  </si>
  <si>
    <r>
      <rPr>
        <sz val="11"/>
        <rFont val="宋体"/>
        <charset val="134"/>
      </rPr>
      <t>卡士（</t>
    </r>
    <r>
      <rPr>
        <sz val="11"/>
        <rFont val="Calibri"/>
        <family val="2"/>
      </rPr>
      <t>CLASSY.KISS</t>
    </r>
    <r>
      <rPr>
        <sz val="11"/>
        <rFont val="宋体"/>
        <charset val="134"/>
      </rPr>
      <t>）</t>
    </r>
    <r>
      <rPr>
        <sz val="11"/>
        <rFont val="Calibri"/>
        <family val="2"/>
      </rPr>
      <t xml:space="preserve">CLASSYKISS </t>
    </r>
    <r>
      <rPr>
        <sz val="11"/>
        <rFont val="宋体"/>
        <charset val="134"/>
      </rPr>
      <t>卡士酸奶断糖日记生椰酸奶无代糖无蔗糖低温酸奶营养</t>
    </r>
    <r>
      <rPr>
        <sz val="11"/>
        <rFont val="Calibri"/>
        <family val="2"/>
      </rPr>
      <t xml:space="preserve"> </t>
    </r>
    <r>
      <rPr>
        <sz val="11"/>
        <rFont val="宋体"/>
        <charset val="134"/>
      </rPr>
      <t>椰子味共</t>
    </r>
    <r>
      <rPr>
        <sz val="11"/>
        <rFont val="Calibri"/>
        <family val="2"/>
      </rPr>
      <t>8</t>
    </r>
    <r>
      <rPr>
        <sz val="11"/>
        <rFont val="宋体"/>
        <charset val="134"/>
      </rPr>
      <t>杯</t>
    </r>
  </si>
  <si>
    <t>http://item.jd.com/10132085175860.html</t>
  </si>
  <si>
    <t>177.6</t>
  </si>
  <si>
    <t>10132085175860</t>
  </si>
  <si>
    <r>
      <rPr>
        <sz val="11"/>
        <rFont val="宋体"/>
        <charset val="134"/>
      </rPr>
      <t>卡士酸奶断糖日记无糖低温冷藏酸奶代餐</t>
    </r>
    <r>
      <rPr>
        <sz val="11"/>
        <rFont val="Calibri"/>
        <family val="2"/>
      </rPr>
      <t xml:space="preserve"> 130g*16</t>
    </r>
  </si>
  <si>
    <t>http://item.jd.com/10203533350229.html</t>
  </si>
  <si>
    <t>77.6</t>
  </si>
  <si>
    <t>10203533350229</t>
  </si>
  <si>
    <r>
      <rPr>
        <sz val="11"/>
        <rFont val="宋体"/>
        <charset val="134"/>
      </rPr>
      <t>卡士【店铺】卡士酸奶断糖日记发酵乳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蔗糖孕妇控糖儿</t>
    </r>
    <r>
      <rPr>
        <sz val="11"/>
        <rFont val="Calibri"/>
        <family val="2"/>
      </rPr>
      <t xml:space="preserve"> </t>
    </r>
    <r>
      <rPr>
        <sz val="11"/>
        <rFont val="宋体"/>
        <charset val="134"/>
      </rPr>
      <t>【</t>
    </r>
    <r>
      <rPr>
        <sz val="11"/>
        <rFont val="Calibri"/>
        <family val="2"/>
      </rPr>
      <t>0</t>
    </r>
    <r>
      <rPr>
        <sz val="11"/>
        <rFont val="宋体"/>
        <charset val="134"/>
      </rPr>
      <t>蔗糖</t>
    </r>
    <r>
      <rPr>
        <sz val="11"/>
        <rFont val="Calibri"/>
        <family val="2"/>
      </rPr>
      <t xml:space="preserve"> </t>
    </r>
    <r>
      <rPr>
        <sz val="11"/>
        <rFont val="宋体"/>
        <charset val="134"/>
      </rPr>
      <t>无甜味】小杯</t>
    </r>
    <r>
      <rPr>
        <sz val="11"/>
        <rFont val="Calibri"/>
        <family val="2"/>
      </rPr>
      <t>130g*8</t>
    </r>
    <r>
      <rPr>
        <sz val="11"/>
        <rFont val="宋体"/>
        <charset val="134"/>
      </rPr>
      <t>杯</t>
    </r>
  </si>
  <si>
    <t>http://item.jd.com/10177242657248.html</t>
  </si>
  <si>
    <t>10177242657248</t>
  </si>
  <si>
    <r>
      <rPr>
        <sz val="11"/>
        <rFont val="宋体"/>
        <charset val="134"/>
      </rPr>
      <t>卡士断糖日记酸奶</t>
    </r>
    <r>
      <rPr>
        <sz val="11"/>
        <rFont val="Calibri"/>
        <family val="2"/>
      </rPr>
      <t>130g</t>
    </r>
    <r>
      <rPr>
        <sz val="11"/>
        <rFont val="宋体"/>
        <charset val="134"/>
      </rPr>
      <t>原味椰子</t>
    </r>
    <r>
      <rPr>
        <sz val="11"/>
        <rFont val="Calibri"/>
        <family val="2"/>
      </rPr>
      <t>0</t>
    </r>
    <r>
      <rPr>
        <sz val="11"/>
        <rFont val="宋体"/>
        <charset val="134"/>
      </rPr>
      <t>蔗糖风味发酵乳益生菌无蔗糖控糖代餐</t>
    </r>
    <r>
      <rPr>
        <sz val="11"/>
        <rFont val="Calibri"/>
        <family val="2"/>
      </rPr>
      <t xml:space="preserve"> </t>
    </r>
    <r>
      <rPr>
        <sz val="11"/>
        <rFont val="宋体"/>
        <charset val="134"/>
      </rPr>
      <t>【礼盒装】</t>
    </r>
    <r>
      <rPr>
        <sz val="11"/>
        <rFont val="Calibri"/>
        <family val="2"/>
      </rPr>
      <t>8</t>
    </r>
    <r>
      <rPr>
        <sz val="11"/>
        <rFont val="宋体"/>
        <charset val="134"/>
      </rPr>
      <t>杯断糖日记原味</t>
    </r>
    <r>
      <rPr>
        <sz val="11"/>
        <rFont val="Calibri"/>
        <family val="2"/>
      </rPr>
      <t>130g</t>
    </r>
  </si>
  <si>
    <r>
      <rPr>
        <sz val="11"/>
        <color theme="1"/>
        <rFont val="宋体"/>
        <charset val="134"/>
      </rPr>
      <t>京邦达食品特产店</t>
    </r>
  </si>
  <si>
    <t>http://item.jd.com/10103593370384.html</t>
  </si>
  <si>
    <t>103.5</t>
  </si>
  <si>
    <t>10103593370384</t>
  </si>
  <si>
    <r>
      <rPr>
        <sz val="11"/>
        <rFont val="宋体"/>
        <charset val="134"/>
      </rPr>
      <t>卡士断糖日记酸奶</t>
    </r>
    <r>
      <rPr>
        <sz val="11"/>
        <rFont val="Calibri"/>
        <family val="2"/>
      </rPr>
      <t xml:space="preserve"> 130g*8/12/24</t>
    </r>
    <r>
      <rPr>
        <sz val="11"/>
        <rFont val="宋体"/>
        <charset val="134"/>
      </rPr>
      <t>杯</t>
    </r>
    <r>
      <rPr>
        <sz val="11"/>
        <rFont val="Calibri"/>
        <family val="2"/>
      </rPr>
      <t xml:space="preserve"> </t>
    </r>
    <r>
      <rPr>
        <sz val="11"/>
        <rFont val="宋体"/>
        <charset val="134"/>
      </rPr>
      <t>代餐无代糖早餐酸奶整箱</t>
    </r>
    <r>
      <rPr>
        <sz val="11"/>
        <rFont val="Calibri"/>
        <family val="2"/>
      </rPr>
      <t xml:space="preserve"> </t>
    </r>
    <r>
      <rPr>
        <sz val="11"/>
        <rFont val="宋体"/>
        <charset val="134"/>
      </rPr>
      <t>断糖日记</t>
    </r>
    <r>
      <rPr>
        <sz val="11"/>
        <rFont val="Calibri"/>
        <family val="2"/>
      </rPr>
      <t>130g  12</t>
    </r>
    <r>
      <rPr>
        <sz val="11"/>
        <rFont val="宋体"/>
        <charset val="134"/>
      </rPr>
      <t>杯</t>
    </r>
  </si>
  <si>
    <t>http://item.jd.com/10177242657257.html</t>
  </si>
  <si>
    <t>10177242657257</t>
  </si>
  <si>
    <r>
      <rPr>
        <sz val="11"/>
        <rFont val="宋体"/>
        <charset val="134"/>
      </rPr>
      <t>卡士断糖日记酸奶</t>
    </r>
    <r>
      <rPr>
        <sz val="11"/>
        <rFont val="Calibri"/>
        <family val="2"/>
      </rPr>
      <t>130g</t>
    </r>
    <r>
      <rPr>
        <sz val="11"/>
        <rFont val="宋体"/>
        <charset val="134"/>
      </rPr>
      <t>原味椰子</t>
    </r>
    <r>
      <rPr>
        <sz val="11"/>
        <rFont val="Calibri"/>
        <family val="2"/>
      </rPr>
      <t>0</t>
    </r>
    <r>
      <rPr>
        <sz val="11"/>
        <rFont val="宋体"/>
        <charset val="134"/>
      </rPr>
      <t>蔗糖风味发酵乳益生菌无蔗糖控糖代餐</t>
    </r>
    <r>
      <rPr>
        <sz val="11"/>
        <rFont val="Calibri"/>
        <family val="2"/>
      </rPr>
      <t xml:space="preserve"> </t>
    </r>
    <r>
      <rPr>
        <sz val="11"/>
        <rFont val="宋体"/>
        <charset val="134"/>
      </rPr>
      <t>【</t>
    </r>
    <r>
      <rPr>
        <sz val="11"/>
        <rFont val="Calibri"/>
        <family val="2"/>
      </rPr>
      <t>6</t>
    </r>
    <r>
      <rPr>
        <sz val="11"/>
        <rFont val="宋体"/>
        <charset val="134"/>
      </rPr>
      <t>瓶】小奶罐</t>
    </r>
    <r>
      <rPr>
        <sz val="11"/>
        <rFont val="Calibri"/>
        <family val="2"/>
      </rPr>
      <t>0</t>
    </r>
    <r>
      <rPr>
        <sz val="11"/>
        <rFont val="宋体"/>
        <charset val="134"/>
      </rPr>
      <t>蔗糖</t>
    </r>
    <r>
      <rPr>
        <sz val="11"/>
        <rFont val="Calibri"/>
        <family val="2"/>
      </rPr>
      <t>428g</t>
    </r>
  </si>
  <si>
    <r>
      <rPr>
        <sz val="11"/>
        <color theme="1"/>
        <rFont val="宋体"/>
        <charset val="134"/>
      </rPr>
      <t>栖桦生鲜食品店</t>
    </r>
  </si>
  <si>
    <t>http://item.jd.com/10206390811108.html</t>
  </si>
  <si>
    <t>135.98</t>
  </si>
  <si>
    <t>10206390811108</t>
  </si>
  <si>
    <r>
      <rPr>
        <sz val="11"/>
        <rFont val="宋体"/>
        <charset val="134"/>
      </rPr>
      <t>卡士酸奶断糖日记</t>
    </r>
    <r>
      <rPr>
        <sz val="11"/>
        <rFont val="Calibri"/>
        <family val="2"/>
      </rPr>
      <t>8</t>
    </r>
    <r>
      <rPr>
        <sz val="11"/>
        <rFont val="宋体"/>
        <charset val="134"/>
      </rPr>
      <t>杯装原味无代糖营养早餐奶低温风味发酵乳</t>
    </r>
    <r>
      <rPr>
        <sz val="11"/>
        <rFont val="Calibri"/>
        <family val="2"/>
      </rPr>
      <t xml:space="preserve"> </t>
    </r>
    <r>
      <rPr>
        <sz val="11"/>
        <rFont val="宋体"/>
        <charset val="134"/>
      </rPr>
      <t>断糖日记原味</t>
    </r>
    <r>
      <rPr>
        <sz val="11"/>
        <rFont val="Calibri"/>
        <family val="2"/>
      </rPr>
      <t>130g*8</t>
    </r>
    <r>
      <rPr>
        <sz val="11"/>
        <rFont val="宋体"/>
        <charset val="134"/>
      </rPr>
      <t>杯</t>
    </r>
  </si>
  <si>
    <t>http://item.jd.com/10165998017843.html</t>
  </si>
  <si>
    <t>124</t>
  </si>
  <si>
    <t>10165998017843</t>
  </si>
  <si>
    <r>
      <rPr>
        <sz val="11"/>
        <rFont val="宋体"/>
        <charset val="134"/>
      </rPr>
      <t>卡士酸奶断糖日记原味</t>
    </r>
    <r>
      <rPr>
        <sz val="11"/>
        <rFont val="Calibri"/>
        <family val="2"/>
      </rPr>
      <t>/</t>
    </r>
    <r>
      <rPr>
        <sz val="11"/>
        <rFont val="宋体"/>
        <charset val="134"/>
      </rPr>
      <t>椰子味无蔗糖控糖代餐健康轻食低温冷藏</t>
    </r>
    <r>
      <rPr>
        <sz val="11"/>
        <rFont val="Calibri"/>
        <family val="2"/>
      </rPr>
      <t xml:space="preserve"> </t>
    </r>
    <r>
      <rPr>
        <sz val="11"/>
        <rFont val="宋体"/>
        <charset val="134"/>
      </rPr>
      <t>原味</t>
    </r>
    <r>
      <rPr>
        <sz val="11"/>
        <rFont val="Calibri"/>
        <family val="2"/>
      </rPr>
      <t xml:space="preserve"> 12</t>
    </r>
    <r>
      <rPr>
        <sz val="11"/>
        <rFont val="宋体"/>
        <charset val="134"/>
      </rPr>
      <t>杯</t>
    </r>
  </si>
  <si>
    <t>http://item.jd.com/10103593370385.html</t>
  </si>
  <si>
    <t>10103593370385</t>
  </si>
  <si>
    <r>
      <rPr>
        <sz val="11"/>
        <rFont val="宋体"/>
        <charset val="134"/>
      </rPr>
      <t>卡士断糖日记酸奶</t>
    </r>
    <r>
      <rPr>
        <sz val="11"/>
        <rFont val="Calibri"/>
        <family val="2"/>
      </rPr>
      <t xml:space="preserve"> 130g*8/12/24</t>
    </r>
    <r>
      <rPr>
        <sz val="11"/>
        <rFont val="宋体"/>
        <charset val="134"/>
      </rPr>
      <t>杯</t>
    </r>
    <r>
      <rPr>
        <sz val="11"/>
        <rFont val="Calibri"/>
        <family val="2"/>
      </rPr>
      <t xml:space="preserve"> </t>
    </r>
    <r>
      <rPr>
        <sz val="11"/>
        <rFont val="宋体"/>
        <charset val="134"/>
      </rPr>
      <t>代餐无代糖早餐酸奶整箱</t>
    </r>
    <r>
      <rPr>
        <sz val="11"/>
        <rFont val="Calibri"/>
        <family val="2"/>
      </rPr>
      <t xml:space="preserve"> </t>
    </r>
    <r>
      <rPr>
        <sz val="11"/>
        <rFont val="宋体"/>
        <charset val="134"/>
      </rPr>
      <t>断糖日记</t>
    </r>
    <r>
      <rPr>
        <sz val="11"/>
        <rFont val="Calibri"/>
        <family val="2"/>
      </rPr>
      <t>130g  24</t>
    </r>
    <r>
      <rPr>
        <sz val="11"/>
        <rFont val="宋体"/>
        <charset val="134"/>
      </rPr>
      <t>杯</t>
    </r>
  </si>
  <si>
    <t>http://item.jd.com/10164841270032.html</t>
  </si>
  <si>
    <t>56.84</t>
  </si>
  <si>
    <t>10164841270032</t>
  </si>
  <si>
    <r>
      <rPr>
        <sz val="11"/>
        <rFont val="宋体"/>
        <charset val="134"/>
      </rPr>
      <t>卡士酸奶</t>
    </r>
    <r>
      <rPr>
        <sz val="11"/>
        <rFont val="Calibri"/>
        <family val="2"/>
      </rPr>
      <t>0</t>
    </r>
    <r>
      <rPr>
        <sz val="11"/>
        <rFont val="宋体"/>
        <charset val="134"/>
      </rPr>
      <t>蔗糖酸奶断糖日记</t>
    </r>
    <r>
      <rPr>
        <sz val="11"/>
        <rFont val="Calibri"/>
        <family val="2"/>
      </rPr>
      <t>130g *12</t>
    </r>
    <r>
      <rPr>
        <sz val="11"/>
        <rFont val="宋体"/>
        <charset val="134"/>
      </rPr>
      <t>杯装孕妇儿童低温风味酸牛奶</t>
    </r>
    <r>
      <rPr>
        <sz val="11"/>
        <rFont val="Calibri"/>
        <family val="2"/>
      </rPr>
      <t xml:space="preserve"> </t>
    </r>
    <r>
      <rPr>
        <sz val="11"/>
        <rFont val="宋体"/>
        <charset val="134"/>
      </rPr>
      <t>断糖日记原味</t>
    </r>
    <r>
      <rPr>
        <sz val="11"/>
        <rFont val="Calibri"/>
        <family val="2"/>
      </rPr>
      <t xml:space="preserve"> 6</t>
    </r>
    <r>
      <rPr>
        <sz val="11"/>
        <rFont val="宋体"/>
        <charset val="134"/>
      </rPr>
      <t>杯</t>
    </r>
  </si>
  <si>
    <r>
      <rPr>
        <sz val="11"/>
        <color theme="1"/>
        <rFont val="宋体"/>
        <charset val="134"/>
      </rPr>
      <t>大嘴零食店</t>
    </r>
  </si>
  <si>
    <t>http://item.jd.com/10208655160405.html</t>
  </si>
  <si>
    <t>87.95</t>
  </si>
  <si>
    <t>10208655160405</t>
  </si>
  <si>
    <t>http://item.jd.com/10203614295077.html</t>
  </si>
  <si>
    <t>32.4</t>
  </si>
  <si>
    <t>10203614295077</t>
  </si>
  <si>
    <r>
      <rPr>
        <sz val="11"/>
        <rFont val="宋体"/>
        <charset val="134"/>
      </rPr>
      <t>胖东来同款卡士酸奶断糖日记发酵乳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130g*4</t>
    </r>
    <r>
      <rPr>
        <sz val="11"/>
        <rFont val="宋体"/>
        <charset val="134"/>
      </rPr>
      <t>杯</t>
    </r>
  </si>
  <si>
    <t>http://item.jd.com/10197472210161.html</t>
  </si>
  <si>
    <t>35.51</t>
  </si>
  <si>
    <t>10197472210161</t>
  </si>
  <si>
    <r>
      <rPr>
        <sz val="11"/>
        <rFont val="宋体"/>
        <charset val="134"/>
      </rPr>
      <t>卡士巴德维酸奶</t>
    </r>
    <r>
      <rPr>
        <sz val="11"/>
        <rFont val="Calibri"/>
        <family val="2"/>
      </rPr>
      <t xml:space="preserve"> </t>
    </r>
    <r>
      <rPr>
        <sz val="11"/>
        <rFont val="宋体"/>
        <charset val="134"/>
      </rPr>
      <t>卡士酸奶断糖日记控糖代餐健康轻食低温风味发酵</t>
    </r>
    <r>
      <rPr>
        <sz val="11"/>
        <rFont val="Calibri"/>
        <family val="2"/>
      </rPr>
      <t xml:space="preserve"> 130g*4</t>
    </r>
    <r>
      <rPr>
        <sz val="11"/>
        <rFont val="宋体"/>
        <charset val="134"/>
      </rPr>
      <t>杯</t>
    </r>
  </si>
  <si>
    <r>
      <rPr>
        <sz val="11"/>
        <color theme="1"/>
        <rFont val="宋体"/>
        <charset val="134"/>
      </rPr>
      <t>六顺门饮料专营店</t>
    </r>
  </si>
  <si>
    <t>http://item.jd.com/10149664122214.html</t>
  </si>
  <si>
    <t>108.18</t>
  </si>
  <si>
    <t>10149664122214</t>
  </si>
  <si>
    <r>
      <rPr>
        <sz val="11"/>
        <rFont val="Calibri"/>
        <family val="2"/>
      </rPr>
      <t>EOAGX</t>
    </r>
    <r>
      <rPr>
        <sz val="11"/>
        <rFont val="宋体"/>
        <charset val="134"/>
      </rPr>
      <t>卡士酸奶断糖日记</t>
    </r>
    <r>
      <rPr>
        <sz val="11"/>
        <rFont val="Calibri"/>
        <family val="2"/>
      </rPr>
      <t>12</t>
    </r>
    <r>
      <rPr>
        <sz val="11"/>
        <rFont val="宋体"/>
        <charset val="134"/>
      </rPr>
      <t>杯无添加剂无代糖无蔗糖早餐低温酸奶整箱</t>
    </r>
    <r>
      <rPr>
        <sz val="11"/>
        <rFont val="Calibri"/>
        <family val="2"/>
      </rPr>
      <t xml:space="preserve"> </t>
    </r>
    <r>
      <rPr>
        <sz val="11"/>
        <rFont val="宋体"/>
        <charset val="134"/>
      </rPr>
      <t>断糖日记</t>
    </r>
    <r>
      <rPr>
        <sz val="11"/>
        <rFont val="Calibri"/>
        <family val="2"/>
      </rPr>
      <t>130g 12</t>
    </r>
    <r>
      <rPr>
        <sz val="11"/>
        <rFont val="宋体"/>
        <charset val="134"/>
      </rPr>
      <t>杯</t>
    </r>
  </si>
  <si>
    <r>
      <rPr>
        <sz val="11"/>
        <color theme="1"/>
        <rFont val="宋体"/>
        <charset val="134"/>
      </rPr>
      <t>艾禾冲饮谷物店</t>
    </r>
  </si>
  <si>
    <t>http://item.jd.com/10192782485470.html</t>
  </si>
  <si>
    <t>79.87</t>
  </si>
  <si>
    <t>10192782485470</t>
  </si>
  <si>
    <r>
      <rPr>
        <sz val="11"/>
        <rFont val="宋体"/>
        <charset val="134"/>
      </rPr>
      <t>顺丰</t>
    </r>
    <r>
      <rPr>
        <sz val="11"/>
        <rFont val="Calibri"/>
        <family val="2"/>
      </rPr>
      <t xml:space="preserve"> </t>
    </r>
    <r>
      <rPr>
        <sz val="11"/>
        <rFont val="宋体"/>
        <charset val="134"/>
      </rPr>
      <t>卡士酸奶</t>
    </r>
    <r>
      <rPr>
        <sz val="11"/>
        <rFont val="Calibri"/>
        <family val="2"/>
      </rPr>
      <t>220g</t>
    </r>
    <r>
      <rPr>
        <sz val="11"/>
        <rFont val="宋体"/>
        <charset val="134"/>
      </rPr>
      <t>断糖日记无蔗糖发酵乳早餐奶整箱</t>
    </r>
    <r>
      <rPr>
        <sz val="11"/>
        <rFont val="Calibri"/>
        <family val="2"/>
      </rPr>
      <t xml:space="preserve"> </t>
    </r>
    <r>
      <rPr>
        <sz val="11"/>
        <rFont val="宋体"/>
        <charset val="134"/>
      </rPr>
      <t>断糖日记</t>
    </r>
    <r>
      <rPr>
        <sz val="11"/>
        <rFont val="Calibri"/>
        <family val="2"/>
      </rPr>
      <t xml:space="preserve"> </t>
    </r>
    <r>
      <rPr>
        <sz val="11"/>
        <rFont val="宋体"/>
        <charset val="134"/>
      </rPr>
      <t>无蔗糖</t>
    </r>
    <r>
      <rPr>
        <sz val="11"/>
        <rFont val="Calibri"/>
        <family val="2"/>
      </rPr>
      <t xml:space="preserve">  220g*8</t>
    </r>
    <r>
      <rPr>
        <sz val="11"/>
        <rFont val="宋体"/>
        <charset val="134"/>
      </rPr>
      <t>瓶</t>
    </r>
  </si>
  <si>
    <r>
      <rPr>
        <sz val="11"/>
        <color theme="1"/>
        <rFont val="宋体"/>
        <charset val="134"/>
      </rPr>
      <t>闪购乐园店</t>
    </r>
  </si>
  <si>
    <t>http://item.jd.com/10150024484278.html</t>
  </si>
  <si>
    <t>50.99</t>
  </si>
  <si>
    <t>10150024484278</t>
  </si>
  <si>
    <r>
      <rPr>
        <sz val="11"/>
        <rFont val="宋体"/>
        <charset val="134"/>
      </rPr>
      <t>盒马代购</t>
    </r>
    <r>
      <rPr>
        <sz val="11"/>
        <rFont val="Calibri"/>
        <family val="2"/>
      </rPr>
      <t xml:space="preserve"> </t>
    </r>
    <r>
      <rPr>
        <sz val="11"/>
        <rFont val="宋体"/>
        <charset val="134"/>
      </rPr>
      <t>冷藏乳品</t>
    </r>
    <r>
      <rPr>
        <sz val="11"/>
        <rFont val="Calibri"/>
        <family val="2"/>
      </rPr>
      <t xml:space="preserve"> </t>
    </r>
    <r>
      <rPr>
        <sz val="11"/>
        <rFont val="宋体"/>
        <charset val="134"/>
      </rPr>
      <t>卡士断糖日记无蔗糖原味酸奶</t>
    </r>
    <r>
      <rPr>
        <sz val="11"/>
        <rFont val="Calibri"/>
        <family val="2"/>
      </rPr>
      <t>130g*4</t>
    </r>
    <r>
      <rPr>
        <sz val="11"/>
        <rFont val="宋体"/>
        <charset val="134"/>
      </rPr>
      <t>顺丰快递</t>
    </r>
    <r>
      <rPr>
        <sz val="11"/>
        <rFont val="Calibri"/>
        <family val="2"/>
      </rPr>
      <t xml:space="preserve"> </t>
    </r>
    <r>
      <rPr>
        <sz val="11"/>
        <rFont val="宋体"/>
        <charset val="134"/>
      </rPr>
      <t>默认顺丰</t>
    </r>
  </si>
  <si>
    <r>
      <rPr>
        <sz val="11"/>
        <color theme="1"/>
        <rFont val="宋体"/>
        <charset val="134"/>
      </rPr>
      <t>双翔宏休闲零食店</t>
    </r>
  </si>
  <si>
    <t>http://item.jd.com/10200280056686.html</t>
  </si>
  <si>
    <t>83.06</t>
  </si>
  <si>
    <t>10200280056686</t>
  </si>
  <si>
    <r>
      <rPr>
        <sz val="11"/>
        <rFont val="宋体"/>
        <charset val="134"/>
      </rPr>
      <t>卡士酸奶断糖日记</t>
    </r>
    <r>
      <rPr>
        <sz val="11"/>
        <rFont val="Calibri"/>
        <family val="2"/>
      </rPr>
      <t>0</t>
    </r>
    <r>
      <rPr>
        <sz val="11"/>
        <rFont val="宋体"/>
        <charset val="134"/>
      </rPr>
      <t>蔗糖</t>
    </r>
    <r>
      <rPr>
        <sz val="11"/>
        <rFont val="Calibri"/>
        <family val="2"/>
      </rPr>
      <t>220g</t>
    </r>
    <r>
      <rPr>
        <sz val="11"/>
        <rFont val="宋体"/>
        <charset val="134"/>
      </rPr>
      <t>手握瓶</t>
    </r>
    <r>
      <rPr>
        <sz val="11"/>
        <rFont val="Calibri"/>
        <family val="2"/>
      </rPr>
      <t>7</t>
    </r>
    <r>
      <rPr>
        <sz val="11"/>
        <rFont val="宋体"/>
        <charset val="134"/>
      </rPr>
      <t>种益生菌低温</t>
    </r>
    <r>
      <rPr>
        <sz val="11"/>
        <rFont val="Calibri"/>
        <family val="2"/>
      </rPr>
      <t xml:space="preserve"> 220g*8</t>
    </r>
    <r>
      <rPr>
        <sz val="11"/>
        <rFont val="宋体"/>
        <charset val="134"/>
      </rPr>
      <t>瓶</t>
    </r>
  </si>
  <si>
    <t>http://item.jd.com/10134999072359.html</t>
  </si>
  <si>
    <t>97.86</t>
  </si>
  <si>
    <t>10134999072359</t>
  </si>
  <si>
    <r>
      <rPr>
        <sz val="11"/>
        <rFont val="宋体"/>
        <charset val="134"/>
      </rPr>
      <t>卡士酸奶断糖日记发酵乳</t>
    </r>
    <r>
      <rPr>
        <sz val="11"/>
        <rFont val="Calibri"/>
        <family val="2"/>
      </rPr>
      <t>130g</t>
    </r>
    <r>
      <rPr>
        <sz val="11"/>
        <rFont val="宋体"/>
        <charset val="134"/>
      </rPr>
      <t>原味酸牛奶</t>
    </r>
    <r>
      <rPr>
        <sz val="11"/>
        <rFont val="Calibri"/>
        <family val="2"/>
      </rPr>
      <t>0</t>
    </r>
    <r>
      <rPr>
        <sz val="11"/>
        <rFont val="宋体"/>
        <charset val="134"/>
      </rPr>
      <t>蔗糖控糖代餐奶</t>
    </r>
    <r>
      <rPr>
        <sz val="11"/>
        <rFont val="Calibri"/>
        <family val="2"/>
      </rPr>
      <t xml:space="preserve"> </t>
    </r>
    <r>
      <rPr>
        <sz val="11"/>
        <rFont val="宋体"/>
        <charset val="134"/>
      </rPr>
      <t>【无甜味</t>
    </r>
    <r>
      <rPr>
        <sz val="11"/>
        <rFont val="Calibri"/>
        <family val="2"/>
      </rPr>
      <t xml:space="preserve"> </t>
    </r>
    <r>
      <rPr>
        <sz val="11"/>
        <rFont val="宋体"/>
        <charset val="134"/>
      </rPr>
      <t>剂】小杯</t>
    </r>
    <r>
      <rPr>
        <sz val="11"/>
        <rFont val="Calibri"/>
        <family val="2"/>
      </rPr>
      <t>130g*12</t>
    </r>
  </si>
  <si>
    <r>
      <rPr>
        <sz val="11"/>
        <color theme="1"/>
        <rFont val="宋体"/>
        <charset val="134"/>
      </rPr>
      <t>鼎信肉类零食专营店</t>
    </r>
  </si>
  <si>
    <t>http://item.jd.com/10208175166606.html</t>
  </si>
  <si>
    <t>103.62</t>
  </si>
  <si>
    <t>10208175166606</t>
  </si>
  <si>
    <r>
      <rPr>
        <sz val="11"/>
        <rFont val="宋体"/>
        <charset val="134"/>
      </rPr>
      <t>派浮象酸奶断糖日记发酵乳</t>
    </r>
    <r>
      <rPr>
        <sz val="11"/>
        <rFont val="Calibri"/>
        <family val="2"/>
      </rPr>
      <t>130g</t>
    </r>
    <r>
      <rPr>
        <sz val="11"/>
        <rFont val="宋体"/>
        <charset val="134"/>
      </rPr>
      <t>原味酸牛乳</t>
    </r>
    <r>
      <rPr>
        <sz val="11"/>
        <rFont val="Calibri"/>
        <family val="2"/>
      </rPr>
      <t>0</t>
    </r>
    <r>
      <rPr>
        <sz val="11"/>
        <rFont val="宋体"/>
        <charset val="134"/>
      </rPr>
      <t>蔗糖控糖营养早餐代餐奶</t>
    </r>
    <r>
      <rPr>
        <sz val="11"/>
        <rFont val="Calibri"/>
        <family val="2"/>
      </rPr>
      <t xml:space="preserve"> </t>
    </r>
    <r>
      <rPr>
        <sz val="11"/>
        <rFont val="宋体"/>
        <charset val="134"/>
      </rPr>
      <t>卡士断糖日记</t>
    </r>
    <r>
      <rPr>
        <sz val="11"/>
        <rFont val="Calibri"/>
        <family val="2"/>
      </rPr>
      <t>130g*12</t>
    </r>
    <r>
      <rPr>
        <sz val="11"/>
        <rFont val="宋体"/>
        <charset val="134"/>
      </rPr>
      <t>盒</t>
    </r>
  </si>
  <si>
    <t>http://item.jd.com/10196883726928.html</t>
  </si>
  <si>
    <t>142.8</t>
  </si>
  <si>
    <t>10196883726928</t>
  </si>
  <si>
    <r>
      <rPr>
        <sz val="11"/>
        <rFont val="Calibri"/>
        <family val="2"/>
      </rPr>
      <t xml:space="preserve">CLASSYKISS </t>
    </r>
    <r>
      <rPr>
        <sz val="11"/>
        <rFont val="宋体"/>
        <charset val="134"/>
      </rPr>
      <t>卡士酸奶断糖日记</t>
    </r>
    <r>
      <rPr>
        <sz val="11"/>
        <rFont val="Calibri"/>
        <family val="2"/>
      </rPr>
      <t>130g</t>
    </r>
    <r>
      <rPr>
        <sz val="11"/>
        <rFont val="宋体"/>
        <charset val="134"/>
      </rPr>
      <t>杯装</t>
    </r>
    <r>
      <rPr>
        <sz val="11"/>
        <rFont val="Calibri"/>
        <family val="2"/>
      </rPr>
      <t>0</t>
    </r>
    <r>
      <rPr>
        <sz val="11"/>
        <rFont val="宋体"/>
        <charset val="134"/>
      </rPr>
      <t>蔗糖酸奶非脱脂低温酸牛奶</t>
    </r>
    <r>
      <rPr>
        <sz val="11"/>
        <rFont val="Calibri"/>
        <family val="2"/>
      </rPr>
      <t xml:space="preserve"> </t>
    </r>
    <r>
      <rPr>
        <sz val="11"/>
        <rFont val="宋体"/>
        <charset val="134"/>
      </rPr>
      <t>卡士断糖日记</t>
    </r>
    <r>
      <rPr>
        <sz val="11"/>
        <rFont val="Calibri"/>
        <family val="2"/>
      </rPr>
      <t>130g*12</t>
    </r>
    <r>
      <rPr>
        <sz val="11"/>
        <rFont val="宋体"/>
        <charset val="134"/>
      </rPr>
      <t>杯</t>
    </r>
  </si>
  <si>
    <t>http://item.jd.com/10203614295080.html</t>
  </si>
  <si>
    <t>55.8</t>
  </si>
  <si>
    <t>10203614295080</t>
  </si>
  <si>
    <r>
      <rPr>
        <sz val="11"/>
        <rFont val="宋体"/>
        <charset val="134"/>
      </rPr>
      <t>胖东来同款卡士酸奶断糖日记发酵乳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t>
    </r>
    <r>
      <rPr>
        <sz val="11"/>
        <rFont val="Calibri"/>
        <family val="2"/>
      </rPr>
      <t xml:space="preserve"> [0</t>
    </r>
    <r>
      <rPr>
        <sz val="11"/>
        <rFont val="宋体"/>
        <charset val="134"/>
      </rPr>
      <t>蔗糖无甜味</t>
    </r>
    <r>
      <rPr>
        <sz val="11"/>
        <rFont val="Calibri"/>
        <family val="2"/>
      </rPr>
      <t>]</t>
    </r>
    <r>
      <rPr>
        <sz val="11"/>
        <rFont val="宋体"/>
        <charset val="134"/>
      </rPr>
      <t>中瓶</t>
    </r>
    <r>
      <rPr>
        <sz val="11"/>
        <rFont val="Calibri"/>
        <family val="2"/>
      </rPr>
      <t>428g*4</t>
    </r>
    <r>
      <rPr>
        <sz val="11"/>
        <rFont val="宋体"/>
        <charset val="134"/>
      </rPr>
      <t>瓶</t>
    </r>
  </si>
  <si>
    <t>http://item.jd.com/10197472210163.html</t>
  </si>
  <si>
    <t>103.85</t>
  </si>
  <si>
    <t>10197472210163</t>
  </si>
  <si>
    <r>
      <rPr>
        <sz val="11"/>
        <rFont val="宋体"/>
        <charset val="134"/>
      </rPr>
      <t>卡士巴德维酸奶</t>
    </r>
    <r>
      <rPr>
        <sz val="11"/>
        <rFont val="Calibri"/>
        <family val="2"/>
      </rPr>
      <t xml:space="preserve"> </t>
    </r>
    <r>
      <rPr>
        <sz val="11"/>
        <rFont val="宋体"/>
        <charset val="134"/>
      </rPr>
      <t>卡士酸奶断糖日记控糖代餐健康轻食低温风味发酵</t>
    </r>
    <r>
      <rPr>
        <sz val="11"/>
        <rFont val="Calibri"/>
        <family val="2"/>
      </rPr>
      <t xml:space="preserve"> 130g*12</t>
    </r>
    <r>
      <rPr>
        <sz val="11"/>
        <rFont val="宋体"/>
        <charset val="134"/>
      </rPr>
      <t>杯</t>
    </r>
  </si>
  <si>
    <r>
      <rPr>
        <sz val="11"/>
        <color theme="1"/>
        <rFont val="宋体"/>
        <charset val="134"/>
      </rPr>
      <t>元气零食屋店</t>
    </r>
  </si>
  <si>
    <t>http://item.jd.com/10197769247901.html</t>
  </si>
  <si>
    <t>31.86</t>
  </si>
  <si>
    <t>10197769247901</t>
  </si>
  <si>
    <r>
      <rPr>
        <sz val="11"/>
        <rFont val="宋体"/>
        <charset val="134"/>
      </rPr>
      <t>酸奶断糖日记发酵乳</t>
    </r>
    <r>
      <rPr>
        <sz val="11"/>
        <rFont val="Calibri"/>
        <family val="2"/>
      </rPr>
      <t>130g</t>
    </r>
    <r>
      <rPr>
        <sz val="11"/>
        <rFont val="宋体"/>
        <charset val="134"/>
      </rPr>
      <t>原味酸牛乳</t>
    </r>
    <r>
      <rPr>
        <sz val="11"/>
        <rFont val="Calibri"/>
        <family val="2"/>
      </rPr>
      <t>0</t>
    </r>
    <r>
      <rPr>
        <sz val="11"/>
        <rFont val="宋体"/>
        <charset val="134"/>
      </rPr>
      <t>蔗糖控糖营养早餐代餐奶</t>
    </r>
    <r>
      <rPr>
        <sz val="11"/>
        <rFont val="Calibri"/>
        <family val="2"/>
      </rPr>
      <t xml:space="preserve"> </t>
    </r>
    <r>
      <rPr>
        <sz val="11"/>
        <rFont val="宋体"/>
        <charset val="134"/>
      </rPr>
      <t>卡士断糖日记</t>
    </r>
    <r>
      <rPr>
        <sz val="11"/>
        <rFont val="Calibri"/>
        <family val="2"/>
      </rPr>
      <t>130g*4</t>
    </r>
    <r>
      <rPr>
        <sz val="11"/>
        <rFont val="宋体"/>
        <charset val="134"/>
      </rPr>
      <t>盒一组</t>
    </r>
  </si>
  <si>
    <t>http://item.jd.com/10203614295078.html</t>
  </si>
  <si>
    <t>10203614295078</t>
  </si>
  <si>
    <r>
      <rPr>
        <sz val="11"/>
        <rFont val="宋体"/>
        <charset val="134"/>
      </rPr>
      <t>胖东来同款卡士酸奶断糖日记发酵乳</t>
    </r>
    <r>
      <rPr>
        <sz val="11"/>
        <rFont val="Calibri"/>
        <family val="2"/>
      </rPr>
      <t>130g</t>
    </r>
    <r>
      <rPr>
        <sz val="11"/>
        <rFont val="宋体"/>
        <charset val="134"/>
      </rPr>
      <t>原味酸牛奶</t>
    </r>
    <r>
      <rPr>
        <sz val="11"/>
        <rFont val="Calibri"/>
        <family val="2"/>
      </rPr>
      <t>0</t>
    </r>
    <r>
      <rPr>
        <sz val="11"/>
        <rFont val="宋体"/>
        <charset val="134"/>
      </rPr>
      <t>蔗糖孕妇控糖</t>
    </r>
    <r>
      <rPr>
        <sz val="11"/>
        <rFont val="Calibri"/>
        <family val="2"/>
      </rPr>
      <t xml:space="preserve"> [0</t>
    </r>
    <r>
      <rPr>
        <sz val="11"/>
        <rFont val="宋体"/>
        <charset val="134"/>
      </rPr>
      <t>蔗糖无甜味</t>
    </r>
    <r>
      <rPr>
        <sz val="11"/>
        <rFont val="Calibri"/>
        <family val="2"/>
      </rPr>
      <t>]</t>
    </r>
    <r>
      <rPr>
        <sz val="11"/>
        <rFont val="宋体"/>
        <charset val="134"/>
      </rPr>
      <t>小杯</t>
    </r>
    <r>
      <rPr>
        <sz val="11"/>
        <rFont val="Calibri"/>
        <family val="2"/>
      </rPr>
      <t>130g*8</t>
    </r>
    <r>
      <rPr>
        <sz val="11"/>
        <rFont val="宋体"/>
        <charset val="134"/>
      </rPr>
      <t>杯</t>
    </r>
  </si>
  <si>
    <r>
      <rPr>
        <sz val="11"/>
        <color theme="1"/>
        <rFont val="宋体"/>
        <charset val="134"/>
      </rPr>
      <t>轻食小铺店</t>
    </r>
  </si>
  <si>
    <t>http://item.jd.com/10208765731412.html</t>
  </si>
  <si>
    <t>65.85</t>
  </si>
  <si>
    <t>10208765731412</t>
  </si>
  <si>
    <r>
      <rPr>
        <sz val="11"/>
        <rFont val="宋体"/>
        <charset val="134"/>
      </rPr>
      <t>卡士断糖日记酸奶</t>
    </r>
    <r>
      <rPr>
        <sz val="11"/>
        <rFont val="Calibri"/>
        <family val="2"/>
      </rPr>
      <t>130g</t>
    </r>
    <r>
      <rPr>
        <sz val="11"/>
        <rFont val="宋体"/>
        <charset val="134"/>
      </rPr>
      <t>生牛乳益生菌酸牛奶</t>
    </r>
    <r>
      <rPr>
        <sz val="11"/>
        <rFont val="Calibri"/>
        <family val="2"/>
      </rPr>
      <t>0</t>
    </r>
    <r>
      <rPr>
        <sz val="11"/>
        <rFont val="宋体"/>
        <charset val="134"/>
      </rPr>
      <t>蔗糖健身孕妇儿童控糖</t>
    </r>
    <r>
      <rPr>
        <sz val="11"/>
        <rFont val="Calibri"/>
        <family val="2"/>
      </rPr>
      <t xml:space="preserve"> </t>
    </r>
    <r>
      <rPr>
        <sz val="11"/>
        <rFont val="宋体"/>
        <charset val="134"/>
      </rPr>
      <t>原味</t>
    </r>
    <r>
      <rPr>
        <sz val="11"/>
        <rFont val="Calibri"/>
        <family val="2"/>
      </rPr>
      <t>130g×8</t>
    </r>
    <r>
      <rPr>
        <sz val="11"/>
        <rFont val="宋体"/>
        <charset val="134"/>
      </rPr>
      <t>杯</t>
    </r>
  </si>
  <si>
    <r>
      <rPr>
        <sz val="11"/>
        <color theme="1"/>
        <rFont val="宋体"/>
        <charset val="134"/>
      </rPr>
      <t>晶禾皓羽食品店</t>
    </r>
  </si>
  <si>
    <t>http://item.jd.com/10078238324816.html</t>
  </si>
  <si>
    <t>10078238324816</t>
  </si>
  <si>
    <r>
      <rPr>
        <sz val="11"/>
        <rFont val="Calibri"/>
        <family val="2"/>
      </rPr>
      <t xml:space="preserve">CLASSY.KISS </t>
    </r>
    <r>
      <rPr>
        <sz val="11"/>
        <rFont val="宋体"/>
        <charset val="134"/>
      </rPr>
      <t>卡士断糖日记无蔗糖原味</t>
    </r>
    <r>
      <rPr>
        <sz val="11"/>
        <rFont val="Calibri"/>
        <family val="2"/>
      </rPr>
      <t xml:space="preserve">130g </t>
    </r>
    <r>
      <rPr>
        <sz val="11"/>
        <rFont val="宋体"/>
        <charset val="134"/>
      </rPr>
      <t>发酵乳</t>
    </r>
    <r>
      <rPr>
        <sz val="11"/>
        <rFont val="Calibri"/>
        <family val="2"/>
      </rPr>
      <t xml:space="preserve"> </t>
    </r>
    <r>
      <rPr>
        <sz val="11"/>
        <rFont val="宋体"/>
        <charset val="134"/>
      </rPr>
      <t>低</t>
    </r>
    <r>
      <rPr>
        <sz val="11"/>
        <rFont val="Calibri"/>
        <family val="2"/>
      </rPr>
      <t>GI</t>
    </r>
    <r>
      <rPr>
        <sz val="11"/>
        <rFont val="宋体"/>
        <charset val="134"/>
      </rPr>
      <t>生鲜低温奶</t>
    </r>
    <r>
      <rPr>
        <sz val="11"/>
        <rFont val="Calibri"/>
        <family val="2"/>
      </rPr>
      <t xml:space="preserve"> </t>
    </r>
    <r>
      <rPr>
        <sz val="11"/>
        <rFont val="宋体"/>
        <charset val="134"/>
      </rPr>
      <t>原味</t>
    </r>
    <r>
      <rPr>
        <sz val="11"/>
        <rFont val="Calibri"/>
        <family val="2"/>
      </rPr>
      <t>130g/</t>
    </r>
    <r>
      <rPr>
        <sz val="11"/>
        <rFont val="宋体"/>
        <charset val="134"/>
      </rPr>
      <t>杯</t>
    </r>
    <r>
      <rPr>
        <sz val="11"/>
        <rFont val="Calibri"/>
        <family val="2"/>
      </rPr>
      <t xml:space="preserve"> 4</t>
    </r>
    <r>
      <rPr>
        <sz val="11"/>
        <rFont val="宋体"/>
        <charset val="134"/>
      </rPr>
      <t>杯</t>
    </r>
  </si>
  <si>
    <r>
      <rPr>
        <sz val="11"/>
        <color theme="1"/>
        <rFont val="宋体"/>
        <charset val="134"/>
      </rPr>
      <t>古生堂滋补养生专营店</t>
    </r>
  </si>
  <si>
    <t>http://item.jd.com/10193017685764.html</t>
  </si>
  <si>
    <t>68.7</t>
  </si>
  <si>
    <t>10193017685764</t>
  </si>
  <si>
    <r>
      <rPr>
        <sz val="11"/>
        <rFont val="宋体"/>
        <charset val="134"/>
      </rPr>
      <t>胖东</t>
    </r>
    <r>
      <rPr>
        <sz val="11"/>
        <rFont val="Calibri"/>
        <family val="2"/>
      </rPr>
      <t xml:space="preserve"> </t>
    </r>
    <r>
      <rPr>
        <sz val="11"/>
        <rFont val="宋体"/>
        <charset val="134"/>
      </rPr>
      <t>来同款卡士断糖日记酸奶</t>
    </r>
    <r>
      <rPr>
        <sz val="11"/>
        <rFont val="Calibri"/>
        <family val="2"/>
      </rPr>
      <t>0</t>
    </r>
    <r>
      <rPr>
        <sz val="11"/>
        <rFont val="宋体"/>
        <charset val="134"/>
      </rPr>
      <t>蔗糖低脂卡士酸奶断糖日记发酵乳</t>
    </r>
    <r>
      <rPr>
        <sz val="11"/>
        <rFont val="Calibri"/>
        <family val="2"/>
      </rPr>
      <t xml:space="preserve"> </t>
    </r>
    <r>
      <rPr>
        <sz val="11"/>
        <rFont val="宋体"/>
        <charset val="134"/>
      </rPr>
      <t>卡士断糖日记酸奶</t>
    </r>
    <r>
      <rPr>
        <sz val="11"/>
        <rFont val="Calibri"/>
        <family val="2"/>
      </rPr>
      <t>130·g*8</t>
    </r>
    <r>
      <rPr>
        <sz val="11"/>
        <rFont val="宋体"/>
        <charset val="134"/>
      </rPr>
      <t>杯</t>
    </r>
  </si>
  <si>
    <r>
      <rPr>
        <sz val="11"/>
        <color theme="1"/>
        <rFont val="Calibri"/>
        <family val="2"/>
      </rPr>
      <t>mynn14</t>
    </r>
    <r>
      <rPr>
        <sz val="11"/>
        <color theme="1"/>
        <rFont val="宋体"/>
        <charset val="134"/>
      </rPr>
      <t>店</t>
    </r>
  </si>
  <si>
    <t>http://item.jd.com/10207900076755.html</t>
  </si>
  <si>
    <t>10207900076755</t>
  </si>
  <si>
    <r>
      <rPr>
        <sz val="11"/>
        <rFont val="宋体"/>
        <charset val="134"/>
      </rPr>
      <t>卡士酸奶断糖日记无蔗糖</t>
    </r>
    <r>
      <rPr>
        <sz val="11"/>
        <rFont val="Calibri"/>
        <family val="2"/>
      </rPr>
      <t>0</t>
    </r>
    <r>
      <rPr>
        <sz val="11"/>
        <rFont val="宋体"/>
        <charset val="134"/>
      </rPr>
      <t>代糖酸奶</t>
    </r>
    <r>
      <rPr>
        <sz val="11"/>
        <rFont val="Calibri"/>
        <family val="2"/>
      </rPr>
      <t>130g*8</t>
    </r>
    <r>
      <rPr>
        <sz val="11"/>
        <rFont val="宋体"/>
        <charset val="134"/>
      </rPr>
      <t>杯早餐奶</t>
    </r>
    <r>
      <rPr>
        <sz val="11"/>
        <rFont val="Calibri"/>
        <family val="2"/>
      </rPr>
      <t xml:space="preserve"> </t>
    </r>
    <r>
      <rPr>
        <sz val="11"/>
        <rFont val="宋体"/>
        <charset val="134"/>
      </rPr>
      <t>断糖日记</t>
    </r>
    <r>
      <rPr>
        <sz val="11"/>
        <rFont val="Calibri"/>
        <family val="2"/>
      </rPr>
      <t>8</t>
    </r>
    <r>
      <rPr>
        <sz val="11"/>
        <rFont val="宋体"/>
        <charset val="134"/>
      </rPr>
      <t>杯</t>
    </r>
  </si>
  <si>
    <t>http://item.jd.com/10207900076756.html</t>
  </si>
  <si>
    <t>10207900076756</t>
  </si>
  <si>
    <r>
      <rPr>
        <sz val="11"/>
        <color theme="1"/>
        <rFont val="宋体"/>
        <charset val="134"/>
      </rPr>
      <t>芒种严选店</t>
    </r>
  </si>
  <si>
    <t>http://item.jd.com/10199762168192.html</t>
  </si>
  <si>
    <t>110.55</t>
  </si>
  <si>
    <t>10199762168192</t>
  </si>
  <si>
    <r>
      <rPr>
        <sz val="11"/>
        <rFont val="宋体"/>
        <charset val="134"/>
      </rPr>
      <t>卡士酸奶断糖日记</t>
    </r>
    <r>
      <rPr>
        <sz val="11"/>
        <rFont val="Calibri"/>
        <family val="2"/>
      </rPr>
      <t>0</t>
    </r>
    <r>
      <rPr>
        <sz val="11"/>
        <rFont val="宋体"/>
        <charset val="134"/>
      </rPr>
      <t>蔗糖</t>
    </r>
    <r>
      <rPr>
        <sz val="11"/>
        <rFont val="Calibri"/>
        <family val="2"/>
      </rPr>
      <t>130g*12</t>
    </r>
    <r>
      <rPr>
        <sz val="11"/>
        <rFont val="宋体"/>
        <charset val="134"/>
      </rPr>
      <t>杯装原味椰子味代餐低温酸奶</t>
    </r>
    <r>
      <rPr>
        <sz val="11"/>
        <rFont val="Calibri"/>
        <family val="2"/>
      </rPr>
      <t xml:space="preserve"> </t>
    </r>
    <r>
      <rPr>
        <sz val="11"/>
        <rFont val="宋体"/>
        <charset val="134"/>
      </rPr>
      <t>原味</t>
    </r>
    <r>
      <rPr>
        <sz val="11"/>
        <rFont val="Calibri"/>
        <family val="2"/>
      </rPr>
      <t>4</t>
    </r>
    <r>
      <rPr>
        <sz val="11"/>
        <rFont val="宋体"/>
        <charset val="134"/>
      </rPr>
      <t>杯</t>
    </r>
    <r>
      <rPr>
        <sz val="11"/>
        <rFont val="Calibri"/>
        <family val="2"/>
      </rPr>
      <t>+</t>
    </r>
    <r>
      <rPr>
        <sz val="11"/>
        <rFont val="宋体"/>
        <charset val="134"/>
      </rPr>
      <t>椰子味</t>
    </r>
    <r>
      <rPr>
        <sz val="11"/>
        <rFont val="Calibri"/>
        <family val="2"/>
      </rPr>
      <t>4</t>
    </r>
    <r>
      <rPr>
        <sz val="11"/>
        <rFont val="宋体"/>
        <charset val="134"/>
      </rPr>
      <t>杯</t>
    </r>
  </si>
  <si>
    <r>
      <rPr>
        <sz val="11"/>
        <color theme="1"/>
        <rFont val="宋体"/>
        <charset val="134"/>
      </rPr>
      <t>跃罗食品店</t>
    </r>
  </si>
  <si>
    <t>http://item.jd.com/10201454353781.html</t>
  </si>
  <si>
    <t>40.61</t>
  </si>
  <si>
    <t>10201454353781</t>
  </si>
  <si>
    <r>
      <rPr>
        <sz val="11"/>
        <rFont val="宋体"/>
        <charset val="134"/>
      </rPr>
      <t>卡士断糖日记</t>
    </r>
    <r>
      <rPr>
        <sz val="11"/>
        <rFont val="Calibri"/>
        <family val="2"/>
      </rPr>
      <t>0</t>
    </r>
    <r>
      <rPr>
        <sz val="11"/>
        <rFont val="宋体"/>
        <charset val="134"/>
      </rPr>
      <t>蔗糖发酵乳低温益生菌儿童酸奶整</t>
    </r>
    <r>
      <rPr>
        <sz val="11"/>
        <rFont val="Calibri"/>
        <family val="2"/>
      </rPr>
      <t xml:space="preserve"> </t>
    </r>
    <r>
      <rPr>
        <sz val="11"/>
        <rFont val="宋体"/>
        <charset val="134"/>
      </rPr>
      <t>断糖日记</t>
    </r>
    <r>
      <rPr>
        <sz val="11"/>
        <rFont val="Calibri"/>
        <family val="2"/>
      </rPr>
      <t>130g×4</t>
    </r>
    <r>
      <rPr>
        <sz val="11"/>
        <rFont val="宋体"/>
        <charset val="134"/>
      </rPr>
      <t>杯</t>
    </r>
  </si>
  <si>
    <t>http://item.jd.com/10201454353783.html</t>
  </si>
  <si>
    <t>90.92</t>
  </si>
  <si>
    <t>10201454353783</t>
  </si>
  <si>
    <r>
      <rPr>
        <sz val="11"/>
        <rFont val="宋体"/>
        <charset val="134"/>
      </rPr>
      <t>卡士断糖日记</t>
    </r>
    <r>
      <rPr>
        <sz val="11"/>
        <rFont val="Calibri"/>
        <family val="2"/>
      </rPr>
      <t>0</t>
    </r>
    <r>
      <rPr>
        <sz val="11"/>
        <rFont val="宋体"/>
        <charset val="134"/>
      </rPr>
      <t>蔗糖发酵乳低温益生菌儿童酸奶整</t>
    </r>
    <r>
      <rPr>
        <sz val="11"/>
        <rFont val="Calibri"/>
        <family val="2"/>
      </rPr>
      <t xml:space="preserve"> </t>
    </r>
    <r>
      <rPr>
        <sz val="11"/>
        <rFont val="宋体"/>
        <charset val="134"/>
      </rPr>
      <t>断糖日记</t>
    </r>
    <r>
      <rPr>
        <sz val="11"/>
        <rFont val="Calibri"/>
        <family val="2"/>
      </rPr>
      <t>130g×12</t>
    </r>
    <r>
      <rPr>
        <sz val="11"/>
        <rFont val="宋体"/>
        <charset val="134"/>
      </rPr>
      <t>杯</t>
    </r>
  </si>
  <si>
    <t>http://item.jd.com/10201454353782.html</t>
  </si>
  <si>
    <t>67.98</t>
  </si>
  <si>
    <t>10201454353782</t>
  </si>
  <si>
    <r>
      <rPr>
        <sz val="11"/>
        <rFont val="宋体"/>
        <charset val="134"/>
      </rPr>
      <t>卡士断糖日记</t>
    </r>
    <r>
      <rPr>
        <sz val="11"/>
        <rFont val="Calibri"/>
        <family val="2"/>
      </rPr>
      <t>0</t>
    </r>
    <r>
      <rPr>
        <sz val="11"/>
        <rFont val="宋体"/>
        <charset val="134"/>
      </rPr>
      <t>蔗糖发酵乳低温益生菌儿童酸奶整</t>
    </r>
    <r>
      <rPr>
        <sz val="11"/>
        <rFont val="Calibri"/>
        <family val="2"/>
      </rPr>
      <t xml:space="preserve"> </t>
    </r>
    <r>
      <rPr>
        <sz val="11"/>
        <rFont val="宋体"/>
        <charset val="134"/>
      </rPr>
      <t>断糖日记</t>
    </r>
    <r>
      <rPr>
        <sz val="11"/>
        <rFont val="Calibri"/>
        <family val="2"/>
      </rPr>
      <t>130g×8</t>
    </r>
    <r>
      <rPr>
        <sz val="11"/>
        <rFont val="宋体"/>
        <charset val="134"/>
      </rPr>
      <t>杯</t>
    </r>
  </si>
  <si>
    <t>http://item.jd.com/10201454353784.html</t>
  </si>
  <si>
    <t>78.95</t>
  </si>
  <si>
    <t>10201454353784</t>
  </si>
  <si>
    <r>
      <rPr>
        <sz val="11"/>
        <rFont val="宋体"/>
        <charset val="134"/>
      </rPr>
      <t>卡士断糖日记</t>
    </r>
    <r>
      <rPr>
        <sz val="11"/>
        <rFont val="Calibri"/>
        <family val="2"/>
      </rPr>
      <t>0</t>
    </r>
    <r>
      <rPr>
        <sz val="11"/>
        <rFont val="宋体"/>
        <charset val="134"/>
      </rPr>
      <t>蔗糖发酵乳低温益生菌儿童酸奶整</t>
    </r>
    <r>
      <rPr>
        <sz val="11"/>
        <rFont val="Calibri"/>
        <family val="2"/>
      </rPr>
      <t xml:space="preserve"> </t>
    </r>
    <r>
      <rPr>
        <sz val="11"/>
        <rFont val="宋体"/>
        <charset val="134"/>
      </rPr>
      <t>礼盒断糖日记</t>
    </r>
    <r>
      <rPr>
        <sz val="11"/>
        <rFont val="Calibri"/>
        <family val="2"/>
      </rPr>
      <t>130g×8</t>
    </r>
    <r>
      <rPr>
        <sz val="11"/>
        <rFont val="宋体"/>
        <charset val="134"/>
      </rPr>
      <t>杯</t>
    </r>
  </si>
  <si>
    <r>
      <rPr>
        <sz val="11"/>
        <color theme="1"/>
        <rFont val="宋体"/>
        <charset val="134"/>
      </rPr>
      <t>暖心食匣子店</t>
    </r>
  </si>
  <si>
    <t>http://item.jd.com/10208050227603.html</t>
  </si>
  <si>
    <t>70.42</t>
  </si>
  <si>
    <t>10208050227603</t>
  </si>
  <si>
    <t>http://item.jd.com/10207904564817.html</t>
  </si>
  <si>
    <t>10207904564817</t>
  </si>
  <si>
    <t>http://item.jd.com/10207904564818.html</t>
  </si>
  <si>
    <t>10207904564818</t>
  </si>
  <si>
    <t>http://item.jd.com/10139704723816.html</t>
  </si>
  <si>
    <t>10139704723816</t>
  </si>
  <si>
    <r>
      <rPr>
        <u/>
        <sz val="11"/>
        <rFont val="宋体"/>
        <charset val="134"/>
      </rPr>
      <t>卡士酸奶餐后一小时发酵乳</t>
    </r>
    <r>
      <rPr>
        <u/>
        <sz val="11"/>
        <rFont val="Calibri"/>
        <family val="2"/>
      </rPr>
      <t xml:space="preserve"> 250g/</t>
    </r>
    <r>
      <rPr>
        <u/>
        <sz val="11"/>
        <rFont val="宋体"/>
        <charset val="134"/>
      </rPr>
      <t>瓶</t>
    </r>
    <r>
      <rPr>
        <u/>
        <sz val="11"/>
        <rFont val="Calibri"/>
        <family val="2"/>
      </rPr>
      <t xml:space="preserve"> </t>
    </r>
    <r>
      <rPr>
        <u/>
        <sz val="11"/>
        <rFont val="宋体"/>
        <charset val="134"/>
      </rPr>
      <t>原味营养双歧杆菌风味发酵乳</t>
    </r>
    <r>
      <rPr>
        <u/>
        <sz val="11"/>
        <rFont val="Calibri"/>
        <family val="2"/>
      </rPr>
      <t xml:space="preserve"> </t>
    </r>
    <r>
      <rPr>
        <u/>
        <sz val="11"/>
        <rFont val="宋体"/>
        <charset val="134"/>
      </rPr>
      <t>餐后一小时原味</t>
    </r>
    <r>
      <rPr>
        <u/>
        <sz val="11"/>
        <rFont val="Calibri"/>
        <family val="2"/>
      </rPr>
      <t xml:space="preserve"> 6</t>
    </r>
    <r>
      <rPr>
        <u/>
        <sz val="11"/>
        <rFont val="宋体"/>
        <charset val="134"/>
      </rPr>
      <t>瓶</t>
    </r>
  </si>
  <si>
    <r>
      <rPr>
        <sz val="12"/>
        <rFont val="宋体"/>
        <charset val="134"/>
      </rPr>
      <t>全球好物店</t>
    </r>
  </si>
  <si>
    <t>http://item.jd.com/10166707160839.html</t>
  </si>
  <si>
    <t>10166707160839</t>
  </si>
  <si>
    <r>
      <rPr>
        <u/>
        <sz val="11"/>
        <rFont val="宋体"/>
        <charset val="134"/>
      </rPr>
      <t>卡士酸奶益生菌餐后一小时</t>
    </r>
    <r>
      <rPr>
        <u/>
        <sz val="11"/>
        <rFont val="Calibri"/>
        <family val="2"/>
      </rPr>
      <t>250g</t>
    </r>
    <r>
      <rPr>
        <u/>
        <sz val="11"/>
        <rFont val="宋体"/>
        <charset val="134"/>
      </rPr>
      <t>双歧杆菌风味发酵乳营养代餐瓶装</t>
    </r>
    <r>
      <rPr>
        <u/>
        <sz val="11"/>
        <rFont val="Calibri"/>
        <family val="2"/>
      </rPr>
      <t xml:space="preserve"> </t>
    </r>
    <r>
      <rPr>
        <u/>
        <sz val="11"/>
        <rFont val="宋体"/>
        <charset val="134"/>
      </rPr>
      <t>餐后一小时原味</t>
    </r>
    <r>
      <rPr>
        <u/>
        <sz val="11"/>
        <rFont val="Calibri"/>
        <family val="2"/>
      </rPr>
      <t>250g 6</t>
    </r>
    <r>
      <rPr>
        <u/>
        <sz val="11"/>
        <rFont val="宋体"/>
        <charset val="134"/>
      </rPr>
      <t>瓶</t>
    </r>
  </si>
  <si>
    <t>http://item.jd.com/10175573763008.html</t>
  </si>
  <si>
    <t>10175573763008</t>
  </si>
  <si>
    <r>
      <rPr>
        <u/>
        <sz val="11"/>
        <rFont val="宋体"/>
        <charset val="134"/>
      </rPr>
      <t>卡士（</t>
    </r>
    <r>
      <rPr>
        <u/>
        <sz val="11"/>
        <rFont val="Calibri"/>
        <family val="2"/>
      </rPr>
      <t>CLASSY.KISS</t>
    </r>
    <r>
      <rPr>
        <u/>
        <sz val="11"/>
        <rFont val="宋体"/>
        <charset val="134"/>
      </rPr>
      <t>）</t>
    </r>
    <r>
      <rPr>
        <u/>
        <sz val="11"/>
        <rFont val="Calibri"/>
        <family val="2"/>
      </rPr>
      <t>0</t>
    </r>
    <r>
      <rPr>
        <u/>
        <sz val="11"/>
        <rFont val="宋体"/>
        <charset val="134"/>
      </rPr>
      <t>蔗糖餐后一小时发酵乳</t>
    </r>
    <r>
      <rPr>
        <u/>
        <sz val="11"/>
        <rFont val="Calibri"/>
        <family val="2"/>
      </rPr>
      <t>250g</t>
    </r>
    <r>
      <rPr>
        <u/>
        <sz val="11"/>
        <rFont val="宋体"/>
        <charset val="134"/>
      </rPr>
      <t>原味酸奶益生菌酸牛奶孕妇白领早餐奶</t>
    </r>
    <r>
      <rPr>
        <u/>
        <sz val="11"/>
        <rFont val="Calibri"/>
        <family val="2"/>
      </rPr>
      <t xml:space="preserve"> </t>
    </r>
    <r>
      <rPr>
        <u/>
        <sz val="11"/>
        <rFont val="宋体"/>
        <charset val="134"/>
      </rPr>
      <t>【</t>
    </r>
    <r>
      <rPr>
        <u/>
        <sz val="11"/>
        <rFont val="Calibri"/>
        <family val="2"/>
      </rPr>
      <t>2</t>
    </r>
    <r>
      <rPr>
        <u/>
        <sz val="11"/>
        <rFont val="宋体"/>
        <charset val="134"/>
      </rPr>
      <t>瓶】家庭装原味</t>
    </r>
    <r>
      <rPr>
        <u/>
        <sz val="11"/>
        <rFont val="Calibri"/>
        <family val="2"/>
      </rPr>
      <t>1kg</t>
    </r>
  </si>
  <si>
    <t>http://item.jd.com/10177268056833.html</t>
  </si>
  <si>
    <t>10177268056833</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</si>
  <si>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8</t>
    </r>
    <r>
      <rPr>
        <u/>
        <sz val="11"/>
        <rFont val="宋体"/>
        <charset val="134"/>
      </rPr>
      <t>瓶】</t>
    </r>
    <r>
      <rPr>
        <u/>
        <sz val="11"/>
        <rFont val="Calibri"/>
        <family val="2"/>
      </rPr>
      <t>AD</t>
    </r>
    <r>
      <rPr>
        <u/>
        <sz val="11"/>
        <rFont val="宋体"/>
        <charset val="134"/>
      </rPr>
      <t>钙原味</t>
    </r>
    <r>
      <rPr>
        <u/>
        <sz val="11"/>
        <rFont val="Calibri"/>
        <family val="2"/>
      </rPr>
      <t>220g</t>
    </r>
  </si>
  <si>
    <t>http://item.jd.com/10204166860896.html</t>
  </si>
  <si>
    <t>10204166860896</t>
  </si>
  <si>
    <r>
      <rPr>
        <u/>
        <sz val="11"/>
        <rFont val="宋体"/>
        <charset val="134"/>
      </rPr>
      <t>卡士餐后一小时原味酸奶双歧杆菌益生菌风味发酵乳</t>
    </r>
    <r>
      <rPr>
        <u/>
        <sz val="11"/>
        <rFont val="Calibri"/>
        <family val="2"/>
      </rPr>
      <t>250g*12</t>
    </r>
    <r>
      <rPr>
        <u/>
        <sz val="11"/>
        <rFont val="宋体"/>
        <charset val="134"/>
      </rPr>
      <t>瓶整箱</t>
    </r>
    <r>
      <rPr>
        <u/>
        <sz val="11"/>
        <rFont val="Calibri"/>
        <family val="2"/>
      </rPr>
      <t xml:space="preserve"> [</t>
    </r>
    <r>
      <rPr>
        <u/>
        <sz val="11"/>
        <rFont val="宋体"/>
        <charset val="134"/>
      </rPr>
      <t>餐后一小时</t>
    </r>
    <r>
      <rPr>
        <u/>
        <sz val="11"/>
        <rFont val="Calibri"/>
        <family val="2"/>
      </rPr>
      <t>]250g 3</t>
    </r>
    <r>
      <rPr>
        <u/>
        <sz val="11"/>
        <rFont val="宋体"/>
        <charset val="134"/>
      </rPr>
      <t>瓶</t>
    </r>
  </si>
  <si>
    <t>http://item.jd.com/10177268056828.html</t>
  </si>
  <si>
    <t>10177268056828</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</si>
  <si>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4</t>
    </r>
    <r>
      <rPr>
        <u/>
        <sz val="11"/>
        <rFont val="宋体"/>
        <charset val="134"/>
      </rPr>
      <t>瓶】小奶罐原味</t>
    </r>
    <r>
      <rPr>
        <u/>
        <sz val="11"/>
        <rFont val="Calibri"/>
        <family val="2"/>
      </rPr>
      <t>440g</t>
    </r>
  </si>
  <si>
    <r>
      <rPr>
        <sz val="12"/>
        <rFont val="宋体"/>
        <charset val="134"/>
      </rPr>
      <t>展啸食品饮料店</t>
    </r>
  </si>
  <si>
    <t>http://item.jd.com/10143595422382.html</t>
  </si>
  <si>
    <t>10143595422382</t>
  </si>
  <si>
    <r>
      <rPr>
        <u/>
        <sz val="11"/>
        <rFont val="宋体"/>
        <charset val="134"/>
      </rPr>
      <t>卡士酸奶餐后一小时</t>
    </r>
    <r>
      <rPr>
        <u/>
        <sz val="11"/>
        <rFont val="Calibri"/>
        <family val="2"/>
      </rPr>
      <t>250g</t>
    </r>
    <r>
      <rPr>
        <u/>
        <sz val="11"/>
        <rFont val="宋体"/>
        <charset val="134"/>
      </rPr>
      <t>益生菌风味发酵低温双歧杆菌乳酸菌酸奶</t>
    </r>
    <r>
      <rPr>
        <u/>
        <sz val="11"/>
        <rFont val="Calibri"/>
        <family val="2"/>
      </rPr>
      <t xml:space="preserve"> </t>
    </r>
    <r>
      <rPr>
        <u/>
        <sz val="11"/>
        <rFont val="宋体"/>
        <charset val="134"/>
      </rPr>
      <t>餐后一小时</t>
    </r>
    <r>
      <rPr>
        <u/>
        <sz val="11"/>
        <rFont val="Calibri"/>
        <family val="2"/>
      </rPr>
      <t>*3</t>
    </r>
    <r>
      <rPr>
        <u/>
        <sz val="11"/>
        <rFont val="宋体"/>
        <charset val="134"/>
      </rPr>
      <t>瓶</t>
    </r>
    <r>
      <rPr>
        <u/>
        <sz val="11"/>
        <rFont val="Calibri"/>
        <family val="2"/>
      </rPr>
      <t>+</t>
    </r>
    <r>
      <rPr>
        <u/>
        <sz val="11"/>
        <rFont val="宋体"/>
        <charset val="134"/>
      </rPr>
      <t>餐后</t>
    </r>
    <r>
      <rPr>
        <u/>
        <sz val="11"/>
        <rFont val="Calibri"/>
        <family val="2"/>
      </rPr>
      <t>0</t>
    </r>
    <r>
      <rPr>
        <u/>
        <sz val="11"/>
        <rFont val="宋体"/>
        <charset val="134"/>
      </rPr>
      <t>蔗糖</t>
    </r>
    <r>
      <rPr>
        <u/>
        <sz val="11"/>
        <rFont val="Calibri"/>
        <family val="2"/>
      </rPr>
      <t>*3</t>
    </r>
    <r>
      <rPr>
        <u/>
        <sz val="11"/>
        <rFont val="宋体"/>
        <charset val="134"/>
      </rPr>
      <t>瓶</t>
    </r>
  </si>
  <si>
    <r>
      <rPr>
        <sz val="12"/>
        <rFont val="宋体"/>
        <charset val="134"/>
      </rPr>
      <t>善腾精选店</t>
    </r>
  </si>
  <si>
    <t>http://item.jd.com/10202832225493.html</t>
  </si>
  <si>
    <t>10202832225493</t>
  </si>
  <si>
    <t>http://item.jd.com/10209566663430.html</t>
  </si>
  <si>
    <t>10209566663430</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</si>
  <si>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5</t>
    </r>
    <r>
      <rPr>
        <u/>
        <sz val="11"/>
        <rFont val="宋体"/>
        <charset val="134"/>
      </rPr>
      <t>盒】佐餐奶原味</t>
    </r>
    <r>
      <rPr>
        <u/>
        <sz val="11"/>
        <rFont val="Calibri"/>
        <family val="2"/>
      </rPr>
      <t>428ml</t>
    </r>
  </si>
  <si>
    <t>http://item.jd.com/10207172296920.html</t>
  </si>
  <si>
    <t>10207172296920</t>
  </si>
  <si>
    <r>
      <rPr>
        <u/>
        <sz val="11"/>
        <rFont val="宋体"/>
        <charset val="134"/>
      </rPr>
      <t>卡士（</t>
    </r>
    <r>
      <rPr>
        <u/>
        <sz val="11"/>
        <rFont val="Calibri"/>
        <family val="2"/>
      </rPr>
      <t>CLASSY.KISS</t>
    </r>
    <r>
      <rPr>
        <u/>
        <sz val="11"/>
        <rFont val="宋体"/>
        <charset val="134"/>
      </rPr>
      <t>）卡士</t>
    </r>
    <r>
      <rPr>
        <u/>
        <sz val="11"/>
        <rFont val="Calibri"/>
        <family val="2"/>
      </rPr>
      <t>CLASSY</t>
    </r>
    <r>
      <rPr>
        <u/>
        <sz val="11"/>
        <rFont val="宋体"/>
        <charset val="134"/>
      </rPr>
      <t>点</t>
    </r>
    <r>
      <rPr>
        <u/>
        <sz val="11"/>
        <rFont val="Calibri"/>
        <family val="2"/>
      </rPr>
      <t>KISS</t>
    </r>
    <r>
      <rPr>
        <u/>
        <sz val="11"/>
        <rFont val="宋体"/>
        <charset val="134"/>
      </rPr>
      <t>卡士</t>
    </r>
    <r>
      <rPr>
        <u/>
        <sz val="11"/>
        <rFont val="Calibri"/>
        <family val="2"/>
      </rPr>
      <t>CLASSYKISS</t>
    </r>
    <r>
      <rPr>
        <u/>
        <sz val="11"/>
        <rFont val="宋体"/>
        <charset val="134"/>
      </rPr>
      <t>原味酸奶餐</t>
    </r>
    <r>
      <rPr>
        <u/>
        <sz val="11"/>
        <rFont val="Calibri"/>
        <family val="2"/>
      </rPr>
      <t xml:space="preserve"> </t>
    </r>
    <r>
      <rPr>
        <u/>
        <sz val="11"/>
        <rFont val="宋体"/>
        <charset val="134"/>
      </rPr>
      <t>餐后一小时无蔗糖</t>
    </r>
    <r>
      <rPr>
        <u/>
        <sz val="11"/>
        <rFont val="Calibri"/>
        <family val="2"/>
      </rPr>
      <t>250g*18</t>
    </r>
    <r>
      <rPr>
        <u/>
        <sz val="11"/>
        <rFont val="宋体"/>
        <charset val="134"/>
      </rPr>
      <t>瓶</t>
    </r>
  </si>
  <si>
    <t>http://item.jd.com/10209566663427.html</t>
  </si>
  <si>
    <t>10209566663427</t>
  </si>
  <si>
    <r>
      <rPr>
        <u/>
        <sz val="11"/>
        <rFont val="宋体"/>
        <charset val="134"/>
      </rPr>
      <t>卡士餐后一小时</t>
    </r>
    <r>
      <rPr>
        <u/>
        <sz val="11"/>
        <rFont val="Calibri"/>
        <family val="2"/>
      </rPr>
      <t>0</t>
    </r>
    <r>
      <rPr>
        <u/>
        <sz val="11"/>
        <rFont val="宋体"/>
        <charset val="134"/>
      </rPr>
      <t>蔗糖酸奶</t>
    </r>
    <r>
      <rPr>
        <u/>
        <sz val="11"/>
        <rFont val="Calibri"/>
        <family val="2"/>
      </rPr>
      <t>250g</t>
    </r>
    <r>
      <rPr>
        <u/>
        <sz val="11"/>
        <rFont val="宋体"/>
        <charset val="134"/>
      </rPr>
      <t>双歧杆菌原味发酵乳无蔗糖益生菌早餐奶</t>
    </r>
    <r>
      <rPr>
        <u/>
        <sz val="11"/>
        <rFont val="Calibri"/>
        <family val="2"/>
      </rPr>
      <t xml:space="preserve"> </t>
    </r>
    <r>
      <rPr>
        <u/>
        <sz val="11"/>
        <rFont val="宋体"/>
        <charset val="134"/>
      </rPr>
      <t>【</t>
    </r>
    <r>
      <rPr>
        <u/>
        <sz val="11"/>
        <rFont val="Calibri"/>
        <family val="2"/>
      </rPr>
      <t>8</t>
    </r>
    <r>
      <rPr>
        <u/>
        <sz val="11"/>
        <rFont val="宋体"/>
        <charset val="134"/>
      </rPr>
      <t>瓶】</t>
    </r>
    <r>
      <rPr>
        <u/>
        <sz val="11"/>
        <rFont val="Calibri"/>
        <family val="2"/>
      </rPr>
      <t>AD</t>
    </r>
    <r>
      <rPr>
        <u/>
        <sz val="11"/>
        <rFont val="宋体"/>
        <charset val="134"/>
      </rPr>
      <t>钙草莓味</t>
    </r>
    <r>
      <rPr>
        <u/>
        <sz val="11"/>
        <rFont val="Calibri"/>
        <family val="2"/>
      </rPr>
      <t>210g</t>
    </r>
  </si>
  <si>
    <r>
      <rPr>
        <sz val="12"/>
        <rFont val="宋体"/>
        <charset val="134"/>
      </rPr>
      <t>牧禾甄选店</t>
    </r>
  </si>
  <si>
    <t>http://item.jd.com/10137920163792.html</t>
  </si>
  <si>
    <t>10137920163792</t>
  </si>
  <si>
    <r>
      <rPr>
        <u/>
        <sz val="11"/>
        <rFont val="宋体"/>
        <charset val="134"/>
      </rPr>
      <t>卡士酸奶餐后一小时发酵乳</t>
    </r>
    <r>
      <rPr>
        <u/>
        <sz val="11"/>
        <rFont val="Calibri"/>
        <family val="2"/>
      </rPr>
      <t>250g</t>
    </r>
    <r>
      <rPr>
        <u/>
        <sz val="11"/>
        <rFont val="宋体"/>
        <charset val="134"/>
      </rPr>
      <t>原味双歧杆菌风味发酵乳低温酸奶</t>
    </r>
    <r>
      <rPr>
        <u/>
        <sz val="11"/>
        <rFont val="Calibri"/>
        <family val="2"/>
      </rPr>
      <t xml:space="preserve"> </t>
    </r>
    <r>
      <rPr>
        <u/>
        <sz val="11"/>
        <rFont val="宋体"/>
        <charset val="134"/>
      </rPr>
      <t>餐后一小时</t>
    </r>
    <r>
      <rPr>
        <u/>
        <sz val="11"/>
        <rFont val="Calibri"/>
        <family val="2"/>
      </rPr>
      <t>*12</t>
    </r>
    <r>
      <rPr>
        <u/>
        <sz val="11"/>
        <rFont val="宋体"/>
        <charset val="134"/>
      </rPr>
      <t>瓶</t>
    </r>
  </si>
  <si>
    <t>http://item.jd.com/10177328231893.html</t>
  </si>
  <si>
    <t>10177328231893</t>
  </si>
  <si>
    <r>
      <rPr>
        <u/>
        <sz val="11"/>
        <rFont val="宋体"/>
        <charset val="134"/>
      </rPr>
      <t>卡士酸奶原味发酵乳</t>
    </r>
    <r>
      <rPr>
        <u/>
        <sz val="11"/>
        <rFont val="Calibri"/>
        <family val="2"/>
      </rPr>
      <t>200ml</t>
    </r>
    <r>
      <rPr>
        <u/>
        <sz val="11"/>
        <rFont val="宋体"/>
        <charset val="134"/>
      </rPr>
      <t>低温活菌酸牛奶孕妇学生儿童早餐奶盒装</t>
    </r>
    <r>
      <rPr>
        <u/>
        <sz val="11"/>
        <rFont val="Calibri"/>
        <family val="2"/>
      </rPr>
      <t xml:space="preserve"> </t>
    </r>
    <r>
      <rPr>
        <u/>
        <sz val="11"/>
        <rFont val="宋体"/>
        <charset val="134"/>
      </rPr>
      <t>【</t>
    </r>
    <r>
      <rPr>
        <u/>
        <sz val="11"/>
        <rFont val="Calibri"/>
        <family val="2"/>
      </rPr>
      <t>8</t>
    </r>
    <r>
      <rPr>
        <u/>
        <sz val="11"/>
        <rFont val="宋体"/>
        <charset val="134"/>
      </rPr>
      <t>瓶】餐后一小时</t>
    </r>
    <r>
      <rPr>
        <u/>
        <sz val="11"/>
        <rFont val="Calibri"/>
        <family val="2"/>
      </rPr>
      <t>0</t>
    </r>
    <r>
      <rPr>
        <u/>
        <sz val="11"/>
        <rFont val="宋体"/>
        <charset val="134"/>
      </rPr>
      <t>蔗糖</t>
    </r>
    <r>
      <rPr>
        <u/>
        <sz val="11"/>
        <rFont val="Calibri"/>
        <family val="2"/>
      </rPr>
      <t>250g</t>
    </r>
  </si>
  <si>
    <r>
      <rPr>
        <sz val="12"/>
        <rFont val="宋体"/>
        <charset val="134"/>
      </rPr>
      <t>优选食品直发店</t>
    </r>
  </si>
  <si>
    <t>http://item.jd.com/10201975443179.html</t>
  </si>
  <si>
    <t>10201975443179</t>
  </si>
  <si>
    <t>http://item.jd.com/10175823175948.html</t>
  </si>
  <si>
    <t>10175823175948</t>
  </si>
  <si>
    <r>
      <rPr>
        <u/>
        <sz val="11"/>
        <rFont val="宋体"/>
        <charset val="134"/>
      </rPr>
      <t>卡士酸奶餐后一小时</t>
    </r>
    <r>
      <rPr>
        <u/>
        <sz val="11"/>
        <rFont val="Calibri"/>
        <family val="2"/>
      </rPr>
      <t>250g</t>
    </r>
    <r>
      <rPr>
        <u/>
        <sz val="11"/>
        <rFont val="宋体"/>
        <charset val="134"/>
      </rPr>
      <t>瓶原味儿童学生营养益生菌风味发酵乳</t>
    </r>
    <r>
      <rPr>
        <u/>
        <sz val="11"/>
        <rFont val="Calibri"/>
        <family val="2"/>
      </rPr>
      <t xml:space="preserve"> </t>
    </r>
    <r>
      <rPr>
        <u/>
        <sz val="11"/>
        <rFont val="宋体"/>
        <charset val="134"/>
      </rPr>
      <t>餐后一小时原味</t>
    </r>
    <r>
      <rPr>
        <u/>
        <sz val="11"/>
        <rFont val="Calibri"/>
        <family val="2"/>
      </rPr>
      <t>250g*9</t>
    </r>
    <r>
      <rPr>
        <u/>
        <sz val="11"/>
        <rFont val="宋体"/>
        <charset val="134"/>
      </rPr>
      <t>瓶</t>
    </r>
  </si>
  <si>
    <t>http://item.jd.com/10177000430975.html</t>
  </si>
  <si>
    <t>10177000430975</t>
  </si>
  <si>
    <r>
      <rPr>
        <u/>
        <sz val="11"/>
        <rFont val="宋体"/>
        <charset val="134"/>
      </rPr>
      <t>卡士（</t>
    </r>
    <r>
      <rPr>
        <u/>
        <sz val="11"/>
        <rFont val="Calibri"/>
        <family val="2"/>
      </rPr>
      <t>CLASSY.KISS</t>
    </r>
    <r>
      <rPr>
        <u/>
        <sz val="11"/>
        <rFont val="宋体"/>
        <charset val="134"/>
      </rPr>
      <t>）</t>
    </r>
    <r>
      <rPr>
        <u/>
        <sz val="11"/>
        <rFont val="Calibri"/>
        <family val="2"/>
      </rPr>
      <t xml:space="preserve">CLASSYKISS </t>
    </r>
    <r>
      <rPr>
        <u/>
        <sz val="11"/>
        <rFont val="宋体"/>
        <charset val="134"/>
      </rPr>
      <t>卡士零糖酸奶原味</t>
    </r>
    <r>
      <rPr>
        <u/>
        <sz val="11"/>
        <rFont val="Calibri"/>
        <family val="2"/>
      </rPr>
      <t>250g3</t>
    </r>
    <r>
      <rPr>
        <u/>
        <sz val="11"/>
        <rFont val="宋体"/>
        <charset val="134"/>
      </rPr>
      <t>瓶餐后一小时益生菌低温学生奶</t>
    </r>
    <r>
      <rPr>
        <u/>
        <sz val="11"/>
        <rFont val="Calibri"/>
        <family val="2"/>
      </rPr>
      <t xml:space="preserve"> </t>
    </r>
    <r>
      <rPr>
        <u/>
        <sz val="11"/>
        <rFont val="宋体"/>
        <charset val="134"/>
      </rPr>
      <t>机混合</t>
    </r>
    <r>
      <rPr>
        <u/>
        <sz val="11"/>
        <rFont val="Calibri"/>
        <family val="2"/>
      </rPr>
      <t>250g*6</t>
    </r>
    <r>
      <rPr>
        <u/>
        <sz val="11"/>
        <rFont val="宋体"/>
        <charset val="134"/>
      </rPr>
      <t>瓶保质期</t>
    </r>
    <r>
      <rPr>
        <u/>
        <sz val="11"/>
        <rFont val="Calibri"/>
        <family val="2"/>
      </rPr>
      <t>25</t>
    </r>
    <r>
      <rPr>
        <u/>
        <sz val="11"/>
        <rFont val="宋体"/>
        <charset val="134"/>
      </rPr>
      <t>天</t>
    </r>
  </si>
  <si>
    <t>http://item.jd.com/10208136966254.html</t>
  </si>
  <si>
    <t>10208136966254</t>
  </si>
  <si>
    <r>
      <rPr>
        <u/>
        <sz val="11"/>
        <rFont val="宋体"/>
        <charset val="134"/>
      </rPr>
      <t>卡士（</t>
    </r>
    <r>
      <rPr>
        <u/>
        <sz val="11"/>
        <rFont val="Calibri"/>
        <family val="2"/>
      </rPr>
      <t>CLASSY.KISS</t>
    </r>
    <r>
      <rPr>
        <u/>
        <sz val="11"/>
        <rFont val="宋体"/>
        <charset val="134"/>
      </rPr>
      <t>）零糖酸奶原味</t>
    </r>
    <r>
      <rPr>
        <u/>
        <sz val="11"/>
        <rFont val="Calibri"/>
        <family val="2"/>
      </rPr>
      <t>250g*3</t>
    </r>
    <r>
      <rPr>
        <u/>
        <sz val="11"/>
        <rFont val="宋体"/>
        <charset val="134"/>
      </rPr>
      <t>瓶餐后一小时益生菌低温学生奶</t>
    </r>
    <r>
      <rPr>
        <u/>
        <sz val="11"/>
        <rFont val="Calibri"/>
        <family val="2"/>
      </rPr>
      <t xml:space="preserve"> </t>
    </r>
    <r>
      <rPr>
        <u/>
        <sz val="11"/>
        <rFont val="宋体"/>
        <charset val="134"/>
      </rPr>
      <t>餐后一小时</t>
    </r>
    <r>
      <rPr>
        <u/>
        <sz val="11"/>
        <rFont val="Calibri"/>
        <family val="2"/>
      </rPr>
      <t>250g*12</t>
    </r>
    <r>
      <rPr>
        <u/>
        <sz val="11"/>
        <rFont val="宋体"/>
        <charset val="134"/>
      </rPr>
      <t>瓶【保质期</t>
    </r>
    <r>
      <rPr>
        <u/>
        <sz val="11"/>
        <rFont val="Calibri"/>
        <family val="2"/>
      </rPr>
      <t>25</t>
    </r>
    <r>
      <rPr>
        <u/>
        <sz val="11"/>
        <rFont val="宋体"/>
        <charset val="134"/>
      </rPr>
      <t>天】</t>
    </r>
  </si>
  <si>
    <r>
      <rPr>
        <sz val="12"/>
        <rFont val="宋体"/>
        <charset val="134"/>
      </rPr>
      <t>优品會员店</t>
    </r>
  </si>
  <si>
    <t>http://item.jd.com/10194137891471.html</t>
  </si>
  <si>
    <t>10194137891471</t>
  </si>
  <si>
    <r>
      <rPr>
        <u/>
        <sz val="11"/>
        <rFont val="宋体"/>
        <charset val="134"/>
      </rPr>
      <t>餐后一小时酸奶</t>
    </r>
    <r>
      <rPr>
        <u/>
        <sz val="11"/>
        <rFont val="Calibri"/>
        <family val="2"/>
      </rPr>
      <t>0</t>
    </r>
    <r>
      <rPr>
        <u/>
        <sz val="11"/>
        <rFont val="宋体"/>
        <charset val="134"/>
      </rPr>
      <t>蔗糖含膳食纤维风味发酵乳低温</t>
    </r>
    <r>
      <rPr>
        <u/>
        <sz val="11"/>
        <rFont val="Calibri"/>
        <family val="2"/>
      </rPr>
      <t xml:space="preserve"> </t>
    </r>
    <r>
      <rPr>
        <u/>
        <sz val="11"/>
        <rFont val="宋体"/>
        <charset val="134"/>
      </rPr>
      <t>卡士餐后一小时</t>
    </r>
    <r>
      <rPr>
        <u/>
        <sz val="11"/>
        <rFont val="Calibri"/>
        <family val="2"/>
      </rPr>
      <t>0</t>
    </r>
    <r>
      <rPr>
        <u/>
        <sz val="11"/>
        <rFont val="宋体"/>
        <charset val="134"/>
      </rPr>
      <t>蔗糖</t>
    </r>
    <r>
      <rPr>
        <u/>
        <sz val="11"/>
        <rFont val="Calibri"/>
        <family val="2"/>
      </rPr>
      <t>250g*10</t>
    </r>
    <r>
      <rPr>
        <u/>
        <sz val="11"/>
        <rFont val="宋体"/>
        <charset val="134"/>
      </rPr>
      <t>瓶</t>
    </r>
  </si>
  <si>
    <r>
      <rPr>
        <sz val="12"/>
        <rFont val="宋体"/>
        <charset val="134"/>
      </rPr>
      <t>福厦调味店</t>
    </r>
  </si>
  <si>
    <t>http://item.jd.com/10206803934100.html</t>
  </si>
  <si>
    <t>10206803934100</t>
  </si>
  <si>
    <r>
      <rPr>
        <u/>
        <sz val="11"/>
        <rFont val="宋体"/>
        <charset val="134"/>
      </rPr>
      <t>卡士酸奶餐后一小时</t>
    </r>
    <r>
      <rPr>
        <u/>
        <sz val="11"/>
        <rFont val="Calibri"/>
        <family val="2"/>
      </rPr>
      <t>250ml6</t>
    </r>
    <r>
      <rPr>
        <u/>
        <sz val="11"/>
        <rFont val="宋体"/>
        <charset val="134"/>
      </rPr>
      <t>瓶</t>
    </r>
    <r>
      <rPr>
        <u/>
        <sz val="11"/>
        <rFont val="Calibri"/>
        <family val="2"/>
      </rPr>
      <t>0</t>
    </r>
    <r>
      <rPr>
        <u/>
        <sz val="11"/>
        <rFont val="宋体"/>
        <charset val="134"/>
      </rPr>
      <t>蔗糖益生菌早餐原味低温酸奶清仓</t>
    </r>
    <r>
      <rPr>
        <u/>
        <sz val="11"/>
        <rFont val="Calibri"/>
        <family val="2"/>
      </rPr>
      <t xml:space="preserve"> </t>
    </r>
    <r>
      <rPr>
        <u/>
        <sz val="11"/>
        <rFont val="宋体"/>
        <charset val="134"/>
      </rPr>
      <t>温馨提示：此款为短保不接受无理由退货退款</t>
    </r>
  </si>
  <si>
    <t>http://item.jd.com/10177000430967.html</t>
  </si>
  <si>
    <t>10177000430967</t>
  </si>
  <si>
    <r>
      <rPr>
        <u/>
        <sz val="11"/>
        <rFont val="宋体"/>
        <charset val="134"/>
      </rPr>
      <t>卡士（</t>
    </r>
    <r>
      <rPr>
        <u/>
        <sz val="11"/>
        <rFont val="Calibri"/>
        <family val="2"/>
      </rPr>
      <t>CLASSY.KISS</t>
    </r>
    <r>
      <rPr>
        <u/>
        <sz val="11"/>
        <rFont val="宋体"/>
        <charset val="134"/>
      </rPr>
      <t>）</t>
    </r>
    <r>
      <rPr>
        <u/>
        <sz val="11"/>
        <rFont val="Calibri"/>
        <family val="2"/>
      </rPr>
      <t xml:space="preserve">CLASSYKISS </t>
    </r>
    <r>
      <rPr>
        <u/>
        <sz val="11"/>
        <rFont val="宋体"/>
        <charset val="134"/>
      </rPr>
      <t>卡士零糖酸奶原味</t>
    </r>
    <r>
      <rPr>
        <u/>
        <sz val="11"/>
        <rFont val="Calibri"/>
        <family val="2"/>
      </rPr>
      <t>250g3</t>
    </r>
    <r>
      <rPr>
        <u/>
        <sz val="11"/>
        <rFont val="宋体"/>
        <charset val="134"/>
      </rPr>
      <t>瓶餐后一小时益生菌低温学生奶</t>
    </r>
    <r>
      <rPr>
        <u/>
        <sz val="11"/>
        <rFont val="Calibri"/>
        <family val="2"/>
      </rPr>
      <t xml:space="preserve"> </t>
    </r>
    <r>
      <rPr>
        <u/>
        <sz val="11"/>
        <rFont val="宋体"/>
        <charset val="134"/>
      </rPr>
      <t>一小时</t>
    </r>
    <r>
      <rPr>
        <u/>
        <sz val="11"/>
        <rFont val="Calibri"/>
        <family val="2"/>
      </rPr>
      <t>250g*6</t>
    </r>
    <r>
      <rPr>
        <u/>
        <sz val="11"/>
        <rFont val="宋体"/>
        <charset val="134"/>
      </rPr>
      <t>瓶保质期</t>
    </r>
    <r>
      <rPr>
        <u/>
        <sz val="11"/>
        <rFont val="Calibri"/>
        <family val="2"/>
      </rPr>
      <t>25</t>
    </r>
    <r>
      <rPr>
        <u/>
        <sz val="11"/>
        <rFont val="宋体"/>
        <charset val="134"/>
      </rPr>
      <t>天</t>
    </r>
  </si>
  <si>
    <t>http://item.jd.com/10177000430972.html</t>
  </si>
  <si>
    <t>10177000430972</t>
  </si>
  <si>
    <r>
      <rPr>
        <u/>
        <sz val="11"/>
        <rFont val="宋体"/>
        <charset val="134"/>
      </rPr>
      <t>卡士（</t>
    </r>
    <r>
      <rPr>
        <u/>
        <sz val="11"/>
        <rFont val="Calibri"/>
        <family val="2"/>
      </rPr>
      <t>CLASSY.KISS</t>
    </r>
    <r>
      <rPr>
        <u/>
        <sz val="11"/>
        <rFont val="宋体"/>
        <charset val="134"/>
      </rPr>
      <t>）</t>
    </r>
    <r>
      <rPr>
        <u/>
        <sz val="11"/>
        <rFont val="Calibri"/>
        <family val="2"/>
      </rPr>
      <t xml:space="preserve">CLASSYKISS </t>
    </r>
    <r>
      <rPr>
        <u/>
        <sz val="11"/>
        <rFont val="宋体"/>
        <charset val="134"/>
      </rPr>
      <t>卡士零糖酸奶原味</t>
    </r>
    <r>
      <rPr>
        <u/>
        <sz val="11"/>
        <rFont val="Calibri"/>
        <family val="2"/>
      </rPr>
      <t>250g3</t>
    </r>
    <r>
      <rPr>
        <u/>
        <sz val="11"/>
        <rFont val="宋体"/>
        <charset val="134"/>
      </rPr>
      <t>瓶餐后一小时益生菌低温学生奶</t>
    </r>
    <r>
      <rPr>
        <u/>
        <sz val="11"/>
        <rFont val="Calibri"/>
        <family val="2"/>
      </rPr>
      <t xml:space="preserve"> 0</t>
    </r>
    <r>
      <rPr>
        <u/>
        <sz val="11"/>
        <rFont val="宋体"/>
        <charset val="134"/>
      </rPr>
      <t>糖餐后一小时</t>
    </r>
    <r>
      <rPr>
        <u/>
        <sz val="11"/>
        <rFont val="Calibri"/>
        <family val="2"/>
      </rPr>
      <t>250g*6</t>
    </r>
    <r>
      <rPr>
        <u/>
        <sz val="11"/>
        <rFont val="宋体"/>
        <charset val="134"/>
      </rPr>
      <t>瓶保质</t>
    </r>
  </si>
  <si>
    <t>http://item.jd.com/10150352272629.html</t>
  </si>
  <si>
    <t>10150352272629</t>
  </si>
  <si>
    <r>
      <rPr>
        <u/>
        <sz val="11"/>
        <rFont val="宋体"/>
        <charset val="134"/>
      </rPr>
      <t>卡士（</t>
    </r>
    <r>
      <rPr>
        <u/>
        <sz val="11"/>
        <rFont val="Calibri"/>
        <family val="2"/>
      </rPr>
      <t>CLASSY.KISS</t>
    </r>
    <r>
      <rPr>
        <u/>
        <sz val="11"/>
        <rFont val="宋体"/>
        <charset val="134"/>
      </rPr>
      <t>）餐后一小时</t>
    </r>
    <r>
      <rPr>
        <u/>
        <sz val="11"/>
        <rFont val="Calibri"/>
        <family val="2"/>
      </rPr>
      <t>250g*12</t>
    </r>
    <r>
      <rPr>
        <u/>
        <sz val="11"/>
        <rFont val="宋体"/>
        <charset val="134"/>
      </rPr>
      <t>瓶生牛乳发酵益生菌风味发酵乳酸牛奶</t>
    </r>
    <r>
      <rPr>
        <u/>
        <sz val="11"/>
        <rFont val="Calibri"/>
        <family val="2"/>
      </rPr>
      <t xml:space="preserve"> </t>
    </r>
    <r>
      <rPr>
        <u/>
        <sz val="11"/>
        <rFont val="宋体"/>
        <charset val="134"/>
      </rPr>
      <t>餐后一小时</t>
    </r>
    <r>
      <rPr>
        <u/>
        <sz val="11"/>
        <rFont val="Calibri"/>
        <family val="2"/>
      </rPr>
      <t>9</t>
    </r>
    <r>
      <rPr>
        <u/>
        <sz val="11"/>
        <rFont val="宋体"/>
        <charset val="134"/>
      </rPr>
      <t>瓶</t>
    </r>
  </si>
  <si>
    <r>
      <rPr>
        <sz val="12"/>
        <rFont val="宋体"/>
        <charset val="134"/>
      </rPr>
      <t>金小兔休闲食品店</t>
    </r>
  </si>
  <si>
    <t>http://item.jd.com/10172897595917.html</t>
  </si>
  <si>
    <t>10172897595917</t>
  </si>
  <si>
    <t>https://detail.tmall.com/item.htm?id=1008992172004</t>
  </si>
  <si>
    <r>
      <rPr>
        <sz val="11"/>
        <rFont val="宋体"/>
        <charset val="134"/>
      </rPr>
      <t>卡士断糖日记无蔗糖原味</t>
    </r>
    <r>
      <rPr>
        <sz val="11"/>
        <rFont val="Calibri"/>
        <family val="2"/>
      </rPr>
      <t xml:space="preserve">130g </t>
    </r>
    <r>
      <rPr>
        <sz val="11"/>
        <rFont val="宋体"/>
        <charset val="134"/>
      </rPr>
      <t>单瓶</t>
    </r>
  </si>
  <si>
    <r>
      <rPr>
        <sz val="11"/>
        <rFont val="宋体"/>
        <charset val="134"/>
      </rPr>
      <t>满</t>
    </r>
    <r>
      <rPr>
        <sz val="11"/>
        <rFont val="Calibri"/>
        <family val="2"/>
      </rPr>
      <t>2640.0</t>
    </r>
    <r>
      <rPr>
        <sz val="11"/>
        <rFont val="宋体"/>
        <charset val="134"/>
      </rPr>
      <t>减</t>
    </r>
    <r>
      <rPr>
        <sz val="11"/>
        <rFont val="Calibri"/>
        <family val="2"/>
      </rPr>
      <t>209.0</t>
    </r>
    <r>
      <rPr>
        <sz val="11"/>
        <rFont val="宋体"/>
        <charset val="134"/>
      </rPr>
      <t>；官方</t>
    </r>
    <r>
      <rPr>
        <sz val="11"/>
        <rFont val="Calibri"/>
        <family val="2"/>
      </rPr>
      <t>8.8</t>
    </r>
    <r>
      <rPr>
        <sz val="11"/>
        <rFont val="宋体"/>
        <charset val="134"/>
      </rPr>
      <t>折；淘金币频道抵扣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2640</t>
    </r>
    <r>
      <rPr>
        <sz val="11"/>
        <rFont val="宋体"/>
        <charset val="134"/>
      </rPr>
      <t>减</t>
    </r>
    <r>
      <rPr>
        <sz val="11"/>
        <rFont val="Calibri"/>
        <family val="2"/>
      </rPr>
      <t>209</t>
    </r>
  </si>
  <si>
    <t>1008992172004</t>
  </si>
  <si>
    <r>
      <rPr>
        <sz val="11"/>
        <rFont val="宋体"/>
        <charset val="134"/>
      </rPr>
      <t>【年货节专属奶卡】卡士低温酸奶断糖日记</t>
    </r>
    <r>
      <rPr>
        <sz val="11"/>
        <rFont val="Calibri"/>
        <family val="2"/>
      </rPr>
      <t>130g*12</t>
    </r>
    <r>
      <rPr>
        <sz val="11"/>
        <rFont val="宋体"/>
        <charset val="134"/>
      </rPr>
      <t>杯</t>
    </r>
    <r>
      <rPr>
        <sz val="11"/>
        <rFont val="Calibri"/>
        <family val="2"/>
      </rPr>
      <t>/</t>
    </r>
    <r>
      <rPr>
        <sz val="11"/>
        <rFont val="宋体"/>
        <charset val="134"/>
      </rPr>
      <t>张</t>
    </r>
    <r>
      <rPr>
        <sz val="11"/>
        <rFont val="Calibri"/>
        <family val="2"/>
      </rPr>
      <t>*24</t>
    </r>
    <r>
      <rPr>
        <sz val="11"/>
        <rFont val="宋体"/>
        <charset val="134"/>
      </rPr>
      <t>张</t>
    </r>
  </si>
  <si>
    <r>
      <rPr>
        <sz val="11"/>
        <rFont val="宋体"/>
        <charset val="134"/>
      </rPr>
      <t>【</t>
    </r>
    <r>
      <rPr>
        <sz val="11"/>
        <rFont val="Calibri"/>
        <family val="2"/>
      </rPr>
      <t>24</t>
    </r>
    <r>
      <rPr>
        <sz val="11"/>
        <rFont val="宋体"/>
        <charset val="134"/>
      </rPr>
      <t>张】断糖日记</t>
    </r>
    <r>
      <rPr>
        <sz val="11"/>
        <rFont val="Calibri"/>
        <family val="2"/>
      </rPr>
      <t>130g*12</t>
    </r>
    <r>
      <rPr>
        <sz val="11"/>
        <rFont val="宋体"/>
        <charset val="134"/>
      </rPr>
      <t>杯</t>
    </r>
    <r>
      <rPr>
        <sz val="11"/>
        <rFont val="Calibri"/>
        <family val="2"/>
      </rPr>
      <t>/</t>
    </r>
    <r>
      <rPr>
        <sz val="11"/>
        <rFont val="宋体"/>
        <charset val="134"/>
      </rPr>
      <t>张</t>
    </r>
  </si>
  <si>
    <t>6170866703873</t>
  </si>
  <si>
    <t>1</t>
  </si>
  <si>
    <t>https://detail.tmall.com/item.htm?id=934897524345</t>
  </si>
  <si>
    <r>
      <rPr>
        <sz val="11"/>
        <rFont val="宋体"/>
        <charset val="134"/>
      </rPr>
      <t>满</t>
    </r>
    <r>
      <rPr>
        <sz val="11"/>
        <rFont val="Calibri"/>
        <family val="2"/>
      </rPr>
      <t>139.0</t>
    </r>
    <r>
      <rPr>
        <sz val="11"/>
        <rFont val="宋体"/>
        <charset val="134"/>
      </rPr>
      <t>减</t>
    </r>
    <r>
      <rPr>
        <sz val="11"/>
        <rFont val="Calibri"/>
        <family val="2"/>
      </rPr>
      <t>8.0</t>
    </r>
    <r>
      <rPr>
        <sz val="11"/>
        <rFont val="宋体"/>
        <charset val="134"/>
      </rPr>
      <t>；官方立减</t>
    </r>
    <r>
      <rPr>
        <sz val="11"/>
        <rFont val="Calibri"/>
        <family val="2"/>
      </rPr>
      <t>21</t>
    </r>
    <r>
      <rPr>
        <sz val="11"/>
        <rFont val="宋体"/>
        <charset val="134"/>
      </rPr>
      <t>元；淘金币频道抵扣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139</t>
    </r>
    <r>
      <rPr>
        <sz val="11"/>
        <rFont val="宋体"/>
        <charset val="134"/>
      </rPr>
      <t>减</t>
    </r>
    <r>
      <rPr>
        <sz val="11"/>
        <rFont val="Calibri"/>
        <family val="2"/>
      </rPr>
      <t>8</t>
    </r>
  </si>
  <si>
    <t>934897524345</t>
  </si>
  <si>
    <r>
      <rPr>
        <sz val="11"/>
        <rFont val="宋体"/>
        <charset val="134"/>
      </rPr>
      <t>【活动】卡士酸奶断糖日记生椰酸奶无蔗糖低温酸奶营养早餐</t>
    </r>
    <r>
      <rPr>
        <sz val="11"/>
        <rFont val="Calibri"/>
        <family val="2"/>
      </rPr>
      <t>130g</t>
    </r>
  </si>
  <si>
    <r>
      <rPr>
        <sz val="11"/>
        <rFont val="宋体"/>
        <charset val="134"/>
      </rPr>
      <t>【</t>
    </r>
    <r>
      <rPr>
        <sz val="11"/>
        <rFont val="Calibri"/>
        <family val="2"/>
      </rPr>
      <t>12</t>
    </r>
    <r>
      <rPr>
        <sz val="11"/>
        <rFont val="宋体"/>
        <charset val="134"/>
      </rPr>
      <t>杯】断糖日记椰子味无蔗糖酸奶</t>
    </r>
  </si>
  <si>
    <t>5822694224212</t>
  </si>
  <si>
    <t>3000</t>
  </si>
  <si>
    <t>https://detail.tmall.com/item.htm?id=674704317622</t>
  </si>
  <si>
    <t>674704317622</t>
  </si>
  <si>
    <r>
      <rPr>
        <sz val="11"/>
        <rFont val="宋体"/>
        <charset val="134"/>
      </rPr>
      <t>【专享丨</t>
    </r>
    <r>
      <rPr>
        <sz val="11"/>
        <rFont val="Calibri"/>
        <family val="2"/>
      </rPr>
      <t>2</t>
    </r>
    <r>
      <rPr>
        <sz val="11"/>
        <rFont val="宋体"/>
        <charset val="134"/>
      </rPr>
      <t>件起包邮】卡士低温酸奶断糖日记酸奶无蔗糖</t>
    </r>
    <r>
      <rPr>
        <sz val="11"/>
        <rFont val="Calibri"/>
        <family val="2"/>
      </rPr>
      <t>130g*4</t>
    </r>
    <r>
      <rPr>
        <sz val="11"/>
        <rFont val="宋体"/>
        <charset val="134"/>
      </rPr>
      <t>杯</t>
    </r>
  </si>
  <si>
    <r>
      <rPr>
        <sz val="11"/>
        <rFont val="宋体"/>
        <charset val="134"/>
      </rPr>
      <t>【</t>
    </r>
    <r>
      <rPr>
        <sz val="11"/>
        <rFont val="Calibri"/>
        <family val="2"/>
      </rPr>
      <t>4</t>
    </r>
    <r>
      <rPr>
        <sz val="11"/>
        <rFont val="宋体"/>
        <charset val="134"/>
      </rPr>
      <t>杯】原味</t>
    </r>
    <r>
      <rPr>
        <sz val="11"/>
        <rFont val="Calibri"/>
        <family val="2"/>
      </rPr>
      <t>130g</t>
    </r>
  </si>
  <si>
    <t>6140588479786</t>
  </si>
  <si>
    <t>1000</t>
  </si>
  <si>
    <t>https://item.taobao.com/item.htm?id=643740808477</t>
  </si>
  <si>
    <r>
      <rPr>
        <sz val="11"/>
        <rFont val="宋体"/>
        <charset val="134"/>
      </rPr>
      <t>满</t>
    </r>
    <r>
      <rPr>
        <sz val="11"/>
        <rFont val="Calibri"/>
        <family val="2"/>
      </rPr>
      <t>98.0</t>
    </r>
    <r>
      <rPr>
        <sz val="11"/>
        <rFont val="宋体"/>
        <charset val="134"/>
      </rPr>
      <t>减</t>
    </r>
    <r>
      <rPr>
        <sz val="11"/>
        <rFont val="Calibri"/>
        <family val="2"/>
      </rPr>
      <t>3.0</t>
    </r>
    <r>
      <rPr>
        <sz val="11"/>
        <rFont val="宋体"/>
        <charset val="134"/>
      </rPr>
      <t>；官方立减</t>
    </r>
    <r>
      <rPr>
        <sz val="11"/>
        <rFont val="Calibri"/>
        <family val="2"/>
      </rPr>
      <t>11.8</t>
    </r>
    <r>
      <rPr>
        <sz val="11"/>
        <rFont val="宋体"/>
        <charset val="134"/>
      </rPr>
      <t>元；淘金币频道抵扣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98</t>
    </r>
    <r>
      <rPr>
        <sz val="11"/>
        <rFont val="宋体"/>
        <charset val="134"/>
      </rPr>
      <t>减</t>
    </r>
    <r>
      <rPr>
        <sz val="11"/>
        <rFont val="Calibri"/>
        <family val="2"/>
      </rPr>
      <t>3</t>
    </r>
  </si>
  <si>
    <t>643740808477</t>
  </si>
  <si>
    <r>
      <rPr>
        <sz val="11"/>
        <rFont val="宋体"/>
        <charset val="134"/>
      </rPr>
      <t>卡士酸奶断糖日记生椰酸奶无蔗糖低温酸奶营养早餐奶</t>
    </r>
    <r>
      <rPr>
        <sz val="11"/>
        <rFont val="Calibri"/>
        <family val="2"/>
      </rPr>
      <t>130g</t>
    </r>
  </si>
  <si>
    <r>
      <rPr>
        <sz val="11"/>
        <rFont val="宋体"/>
        <charset val="134"/>
      </rPr>
      <t>【买</t>
    </r>
    <r>
      <rPr>
        <sz val="11"/>
        <rFont val="Calibri"/>
        <family val="2"/>
      </rPr>
      <t>8</t>
    </r>
    <r>
      <rPr>
        <sz val="11"/>
        <rFont val="宋体"/>
        <charset val="134"/>
      </rPr>
      <t>送</t>
    </r>
    <r>
      <rPr>
        <sz val="11"/>
        <rFont val="Calibri"/>
        <family val="2"/>
      </rPr>
      <t>4</t>
    </r>
    <r>
      <rPr>
        <sz val="11"/>
        <rFont val="宋体"/>
        <charset val="134"/>
      </rPr>
      <t>】椰子味</t>
    </r>
    <r>
      <rPr>
        <sz val="11"/>
        <rFont val="Calibri"/>
        <family val="2"/>
      </rPr>
      <t>,8</t>
    </r>
    <r>
      <rPr>
        <sz val="11"/>
        <rFont val="宋体"/>
        <charset val="134"/>
      </rPr>
      <t>杯</t>
    </r>
  </si>
  <si>
    <t>5962513062201</t>
  </si>
  <si>
    <t>10000</t>
  </si>
  <si>
    <t>https://detail.tmall.com/item.htm?id=684715564408</t>
  </si>
  <si>
    <r>
      <rPr>
        <sz val="11"/>
        <rFont val="宋体"/>
        <charset val="134"/>
      </rPr>
      <t>淘金币频道抵扣</t>
    </r>
    <r>
      <rPr>
        <sz val="11"/>
        <rFont val="Calibri"/>
        <family val="2"/>
      </rPr>
      <t>1%</t>
    </r>
    <r>
      <rPr>
        <sz val="11"/>
        <rFont val="宋体"/>
        <charset val="134"/>
      </rPr>
      <t>起；</t>
    </r>
    <r>
      <rPr>
        <sz val="11"/>
        <rFont val="Calibri"/>
        <family val="2"/>
      </rPr>
      <t>2</t>
    </r>
    <r>
      <rPr>
        <sz val="11"/>
        <rFont val="宋体"/>
        <charset val="134"/>
      </rPr>
      <t>件减</t>
    </r>
    <r>
      <rPr>
        <sz val="11"/>
        <rFont val="Calibri"/>
        <family val="2"/>
      </rPr>
      <t>0.1</t>
    </r>
    <r>
      <rPr>
        <sz val="11"/>
        <rFont val="宋体"/>
        <charset val="134"/>
      </rPr>
      <t>元</t>
    </r>
  </si>
  <si>
    <t>684715564408</t>
  </si>
  <si>
    <r>
      <rPr>
        <sz val="11"/>
        <rFont val="宋体"/>
        <charset val="134"/>
      </rPr>
      <t>【专享丨</t>
    </r>
    <r>
      <rPr>
        <sz val="11"/>
        <rFont val="Calibri"/>
        <family val="2"/>
      </rPr>
      <t>2</t>
    </r>
    <r>
      <rPr>
        <sz val="11"/>
        <rFont val="宋体"/>
        <charset val="134"/>
      </rPr>
      <t>件起包邮】卡士低温酸奶</t>
    </r>
    <r>
      <rPr>
        <sz val="11"/>
        <rFont val="Calibri"/>
        <family val="2"/>
      </rPr>
      <t>007</t>
    </r>
    <r>
      <rPr>
        <sz val="11"/>
        <rFont val="宋体"/>
        <charset val="134"/>
      </rPr>
      <t>家庭装原味</t>
    </r>
    <r>
      <rPr>
        <sz val="11"/>
        <rFont val="Calibri"/>
        <family val="2"/>
      </rPr>
      <t>1kg/</t>
    </r>
    <r>
      <rPr>
        <sz val="11"/>
        <rFont val="宋体"/>
        <charset val="134"/>
      </rPr>
      <t>无蔗糖</t>
    </r>
    <r>
      <rPr>
        <sz val="11"/>
        <rFont val="Calibri"/>
        <family val="2"/>
      </rPr>
      <t>969g</t>
    </r>
  </si>
  <si>
    <r>
      <rPr>
        <sz val="11"/>
        <rFont val="宋体"/>
        <charset val="134"/>
      </rPr>
      <t>【</t>
    </r>
    <r>
      <rPr>
        <sz val="11"/>
        <rFont val="Calibri"/>
        <family val="2"/>
      </rPr>
      <t>1</t>
    </r>
    <r>
      <rPr>
        <sz val="11"/>
        <rFont val="宋体"/>
        <charset val="134"/>
      </rPr>
      <t>瓶】原味（红瓶</t>
    </r>
    <r>
      <rPr>
        <sz val="11"/>
        <rFont val="Calibri"/>
        <family val="2"/>
      </rPr>
      <t>1kg</t>
    </r>
    <r>
      <rPr>
        <sz val="11"/>
        <rFont val="宋体"/>
        <charset val="134"/>
      </rPr>
      <t>）</t>
    </r>
  </si>
  <si>
    <t>5995278440490</t>
  </si>
  <si>
    <t>9</t>
  </si>
  <si>
    <t>https://detail.tmall.com/item.htm?id=998472367064</t>
  </si>
  <si>
    <r>
      <rPr>
        <sz val="11"/>
        <rFont val="宋体"/>
        <charset val="134"/>
      </rPr>
      <t>淘金币频道抵扣</t>
    </r>
    <r>
      <rPr>
        <sz val="11"/>
        <rFont val="Calibri"/>
        <family val="2"/>
      </rPr>
      <t>6%</t>
    </r>
    <r>
      <rPr>
        <sz val="11"/>
        <rFont val="宋体"/>
        <charset val="134"/>
      </rPr>
      <t>起；最高</t>
    </r>
    <r>
      <rPr>
        <sz val="11"/>
        <rFont val="Calibri"/>
        <family val="2"/>
      </rPr>
      <t>14.5</t>
    </r>
    <r>
      <rPr>
        <sz val="11"/>
        <rFont val="宋体"/>
        <charset val="134"/>
      </rPr>
      <t>元，限国货频道领用</t>
    </r>
  </si>
  <si>
    <t>998472367064</t>
  </si>
  <si>
    <r>
      <rPr>
        <sz val="11"/>
        <rFont val="宋体"/>
        <charset val="134"/>
      </rPr>
      <t>顺丰包邮卡士酸奶</t>
    </r>
    <r>
      <rPr>
        <sz val="11"/>
        <rFont val="Calibri"/>
        <family val="2"/>
      </rPr>
      <t>130g</t>
    </r>
    <r>
      <rPr>
        <sz val="11"/>
        <rFont val="宋体"/>
        <charset val="134"/>
      </rPr>
      <t>断糖日记无蔗糖发酵乳早餐低温原味控糖杯装</t>
    </r>
  </si>
  <si>
    <r>
      <rPr>
        <sz val="11"/>
        <rFont val="宋体"/>
        <charset val="134"/>
      </rPr>
      <t>【断糖日记原味】</t>
    </r>
    <r>
      <rPr>
        <sz val="11"/>
        <rFont val="Calibri"/>
        <family val="2"/>
      </rPr>
      <t>130g*4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</si>
  <si>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5985269741744</t>
  </si>
  <si>
    <t>https://item.taobao.com/item.htm?id=1013952123274</t>
  </si>
  <si>
    <r>
      <rPr>
        <sz val="11"/>
        <rFont val="宋体"/>
        <charset val="134"/>
      </rPr>
      <t>淘金币可抵</t>
    </r>
    <r>
      <rPr>
        <sz val="11"/>
        <rFont val="Calibri"/>
        <family val="2"/>
      </rPr>
      <t>1%</t>
    </r>
  </si>
  <si>
    <t>1013952123274</t>
  </si>
  <si>
    <r>
      <rPr>
        <sz val="11"/>
        <rFont val="宋体"/>
        <charset val="134"/>
      </rPr>
      <t>卡士低温酸奶</t>
    </r>
    <r>
      <rPr>
        <sz val="11"/>
        <rFont val="Calibri"/>
        <family val="2"/>
      </rPr>
      <t>007</t>
    </r>
    <r>
      <rPr>
        <sz val="11"/>
        <rFont val="宋体"/>
        <charset val="134"/>
      </rPr>
      <t>益生菌小奶罐低温酸奶</t>
    </r>
    <r>
      <rPr>
        <sz val="11"/>
        <rFont val="Calibri"/>
        <family val="2"/>
      </rPr>
      <t>7</t>
    </r>
    <r>
      <rPr>
        <sz val="11"/>
        <rFont val="宋体"/>
        <charset val="134"/>
      </rPr>
      <t>种益生菌【下滑领补贴】</t>
    </r>
  </si>
  <si>
    <t>6022762617469</t>
  </si>
  <si>
    <t>https://item.taobao.com/item.htm?id=1016225116503</t>
  </si>
  <si>
    <r>
      <rPr>
        <sz val="11"/>
        <rFont val="宋体"/>
        <charset val="134"/>
      </rPr>
      <t>官方</t>
    </r>
    <r>
      <rPr>
        <sz val="11"/>
        <rFont val="Calibri"/>
        <family val="2"/>
      </rPr>
      <t>8.8</t>
    </r>
    <r>
      <rPr>
        <sz val="11"/>
        <rFont val="宋体"/>
        <charset val="134"/>
      </rPr>
      <t>折；淘金币频道抵扣</t>
    </r>
    <r>
      <rPr>
        <sz val="11"/>
        <rFont val="Calibri"/>
        <family val="2"/>
      </rPr>
      <t>6%</t>
    </r>
    <r>
      <rPr>
        <sz val="11"/>
        <rFont val="宋体"/>
        <charset val="134"/>
      </rPr>
      <t>起</t>
    </r>
  </si>
  <si>
    <t>1016225116503</t>
  </si>
  <si>
    <t>6187708795961</t>
  </si>
  <si>
    <t>12</t>
  </si>
  <si>
    <r>
      <rPr>
        <sz val="11"/>
        <color theme="1"/>
        <rFont val="宋体"/>
        <charset val="134"/>
      </rPr>
      <t>杭州佳牛科技有限公司</t>
    </r>
  </si>
  <si>
    <r>
      <rPr>
        <sz val="11"/>
        <color theme="1"/>
        <rFont val="宋体"/>
        <charset val="134"/>
      </rPr>
      <t>江苏南京</t>
    </r>
  </si>
  <si>
    <t>https://detail.tmall.com/item.htm?id=710722876784</t>
  </si>
  <si>
    <r>
      <rPr>
        <sz val="11"/>
        <rFont val="宋体"/>
        <charset val="134"/>
      </rPr>
      <t>满</t>
    </r>
    <r>
      <rPr>
        <sz val="11"/>
        <rFont val="Calibri"/>
        <family val="2"/>
      </rPr>
      <t>36.0</t>
    </r>
    <r>
      <rPr>
        <sz val="11"/>
        <rFont val="宋体"/>
        <charset val="134"/>
      </rPr>
      <t>减</t>
    </r>
    <r>
      <rPr>
        <sz val="11"/>
        <rFont val="Calibri"/>
        <family val="2"/>
      </rPr>
      <t>10.0</t>
    </r>
    <r>
      <rPr>
        <sz val="11"/>
        <rFont val="宋体"/>
        <charset val="134"/>
      </rPr>
      <t>；满</t>
    </r>
    <r>
      <rPr>
        <sz val="11"/>
        <rFont val="Calibri"/>
        <family val="2"/>
      </rPr>
      <t>36</t>
    </r>
    <r>
      <rPr>
        <sz val="11"/>
        <rFont val="宋体"/>
        <charset val="134"/>
      </rPr>
      <t>减</t>
    </r>
    <r>
      <rPr>
        <sz val="11"/>
        <rFont val="Calibri"/>
        <family val="2"/>
      </rPr>
      <t>10</t>
    </r>
    <r>
      <rPr>
        <sz val="11"/>
        <rFont val="宋体"/>
        <charset val="134"/>
      </rPr>
      <t>；淘金币频道抵扣</t>
    </r>
    <r>
      <rPr>
        <sz val="11"/>
        <rFont val="Calibri"/>
        <family val="2"/>
      </rPr>
      <t>6%</t>
    </r>
    <r>
      <rPr>
        <sz val="11"/>
        <rFont val="宋体"/>
        <charset val="134"/>
      </rPr>
      <t>起；店铺券</t>
    </r>
    <r>
      <rPr>
        <sz val="11"/>
        <rFont val="Calibri"/>
        <family val="2"/>
      </rPr>
      <t xml:space="preserve"> | </t>
    </r>
    <r>
      <rPr>
        <sz val="11"/>
        <rFont val="宋体"/>
        <charset val="134"/>
      </rPr>
      <t>满</t>
    </r>
    <r>
      <rPr>
        <sz val="11"/>
        <rFont val="Calibri"/>
        <family val="2"/>
      </rPr>
      <t>36</t>
    </r>
    <r>
      <rPr>
        <sz val="11"/>
        <rFont val="宋体"/>
        <charset val="134"/>
      </rPr>
      <t>减</t>
    </r>
    <r>
      <rPr>
        <sz val="11"/>
        <rFont val="Calibri"/>
        <family val="2"/>
      </rPr>
      <t>10</t>
    </r>
  </si>
  <si>
    <t>710722876784</t>
  </si>
  <si>
    <r>
      <rPr>
        <sz val="11"/>
        <rFont val="宋体"/>
        <charset val="134"/>
      </rPr>
      <t>卡士酸奶断糖日记</t>
    </r>
    <r>
      <rPr>
        <sz val="11"/>
        <rFont val="Calibri"/>
        <family val="2"/>
      </rPr>
      <t>0</t>
    </r>
    <r>
      <rPr>
        <sz val="11"/>
        <rFont val="宋体"/>
        <charset val="134"/>
      </rPr>
      <t>蔗糖</t>
    </r>
    <r>
      <rPr>
        <sz val="11"/>
        <rFont val="Calibri"/>
        <family val="2"/>
      </rPr>
      <t>130g*12</t>
    </r>
    <r>
      <rPr>
        <sz val="11"/>
        <rFont val="宋体"/>
        <charset val="134"/>
      </rPr>
      <t>杯装原味代餐低温酸奶整箱</t>
    </r>
  </si>
  <si>
    <r>
      <rPr>
        <sz val="11"/>
        <rFont val="宋体"/>
        <charset val="134"/>
      </rPr>
      <t>断糖日记原味</t>
    </r>
    <r>
      <rPr>
        <sz val="11"/>
        <rFont val="Calibri"/>
        <family val="2"/>
      </rPr>
      <t>130g,8</t>
    </r>
    <r>
      <rPr>
        <sz val="11"/>
        <rFont val="宋体"/>
        <charset val="134"/>
      </rPr>
      <t>杯</t>
    </r>
  </si>
  <si>
    <t>5940057873012</t>
  </si>
  <si>
    <t>http://item.taobao.com/item.htm?id=544729449427</t>
  </si>
  <si>
    <t>544729449427</t>
  </si>
  <si>
    <r>
      <rPr>
        <sz val="11"/>
        <rFont val="宋体"/>
        <charset val="134"/>
      </rPr>
      <t>卡士酸奶餐后一小时</t>
    </r>
    <r>
      <rPr>
        <sz val="11"/>
        <rFont val="Calibri"/>
        <family val="2"/>
      </rPr>
      <t>250g</t>
    </r>
    <r>
      <rPr>
        <sz val="11"/>
        <rFont val="宋体"/>
        <charset val="134"/>
      </rPr>
      <t>双歧杆菌风味发酵乳整箱低温早餐</t>
    </r>
  </si>
  <si>
    <r>
      <rPr>
        <sz val="11"/>
        <rFont val="宋体"/>
        <charset val="134"/>
      </rPr>
      <t>原味</t>
    </r>
    <r>
      <rPr>
        <sz val="11"/>
        <rFont val="Calibri"/>
        <family val="2"/>
      </rPr>
      <t>*3</t>
    </r>
    <r>
      <rPr>
        <sz val="11"/>
        <rFont val="宋体"/>
        <charset val="134"/>
      </rPr>
      <t>瓶</t>
    </r>
  </si>
  <si>
    <t>5842844600204</t>
  </si>
  <si>
    <t>5</t>
  </si>
  <si>
    <t>https://item.taobao.com/item.htm?id=723145148098</t>
  </si>
  <si>
    <t>723145148098</t>
  </si>
  <si>
    <r>
      <rPr>
        <sz val="11"/>
        <rFont val="宋体"/>
        <charset val="134"/>
      </rPr>
      <t>卡士酸奶断糖日记控糖代餐健康轻食低温风味发酵乳冷藏整箱</t>
    </r>
  </si>
  <si>
    <r>
      <rPr>
        <sz val="11"/>
        <rFont val="宋体"/>
        <charset val="134"/>
      </rPr>
      <t>原味</t>
    </r>
    <r>
      <rPr>
        <sz val="11"/>
        <rFont val="Calibri"/>
        <family val="2"/>
      </rPr>
      <t xml:space="preserve"> 4</t>
    </r>
    <r>
      <rPr>
        <sz val="11"/>
        <rFont val="宋体"/>
        <charset val="134"/>
      </rPr>
      <t>杯</t>
    </r>
  </si>
  <si>
    <t>5025646160538</t>
  </si>
  <si>
    <t>7</t>
  </si>
  <si>
    <t>http://item.taobao.com/item.htm?id=934572146747</t>
  </si>
  <si>
    <t>934572146747</t>
  </si>
  <si>
    <r>
      <rPr>
        <sz val="11"/>
        <rFont val="宋体"/>
        <charset val="134"/>
      </rPr>
      <t>原味</t>
    </r>
    <r>
      <rPr>
        <sz val="11"/>
        <rFont val="Calibri"/>
        <family val="2"/>
      </rPr>
      <t>*6</t>
    </r>
    <r>
      <rPr>
        <sz val="11"/>
        <rFont val="宋体"/>
        <charset val="134"/>
      </rPr>
      <t>瓶</t>
    </r>
    <r>
      <rPr>
        <sz val="11"/>
        <rFont val="Calibri"/>
        <family val="2"/>
      </rPr>
      <t xml:space="preserve"> +</t>
    </r>
    <r>
      <rPr>
        <sz val="11"/>
        <rFont val="宋体"/>
        <charset val="134"/>
      </rPr>
      <t>送</t>
    </r>
    <r>
      <rPr>
        <sz val="11"/>
        <rFont val="Calibri"/>
        <family val="2"/>
      </rPr>
      <t>2</t>
    </r>
    <r>
      <rPr>
        <sz val="11"/>
        <rFont val="宋体"/>
        <charset val="134"/>
      </rPr>
      <t>瓶</t>
    </r>
  </si>
  <si>
    <t>5824398784617</t>
  </si>
  <si>
    <t>0</t>
  </si>
  <si>
    <t>https://detail.tmall.com/item.htm?id=650667011749</t>
  </si>
  <si>
    <t>650667011749</t>
  </si>
  <si>
    <r>
      <rPr>
        <sz val="11"/>
        <rFont val="宋体"/>
        <charset val="134"/>
      </rPr>
      <t>卡士酸奶断糖日记控糖代餐健康轻食低温早餐</t>
    </r>
  </si>
  <si>
    <r>
      <rPr>
        <sz val="11"/>
        <rFont val="宋体"/>
        <charset val="134"/>
      </rPr>
      <t>断糖日记</t>
    </r>
    <r>
      <rPr>
        <sz val="11"/>
        <rFont val="Calibri"/>
        <family val="2"/>
      </rPr>
      <t xml:space="preserve"> </t>
    </r>
    <r>
      <rPr>
        <sz val="11"/>
        <rFont val="宋体"/>
        <charset val="134"/>
      </rPr>
      <t>无蔗糖酸奶</t>
    </r>
    <r>
      <rPr>
        <sz val="11"/>
        <rFont val="Calibri"/>
        <family val="2"/>
      </rPr>
      <t xml:space="preserve"> </t>
    </r>
    <r>
      <rPr>
        <sz val="11"/>
        <rFont val="宋体"/>
        <charset val="134"/>
      </rPr>
      <t>原味</t>
    </r>
    <r>
      <rPr>
        <sz val="11"/>
        <rFont val="Calibri"/>
        <family val="2"/>
      </rPr>
      <t xml:space="preserve"> 130g,4</t>
    </r>
    <r>
      <rPr>
        <sz val="11"/>
        <rFont val="宋体"/>
        <charset val="134"/>
      </rPr>
      <t>杯</t>
    </r>
  </si>
  <si>
    <t>4682925924558</t>
  </si>
  <si>
    <t>https://detail.tmall.com/item.htm?id=935033837603</t>
  </si>
  <si>
    <t>935033837603</t>
  </si>
  <si>
    <r>
      <rPr>
        <sz val="11"/>
        <rFont val="宋体"/>
        <charset val="134"/>
      </rPr>
      <t>断糖日记</t>
    </r>
    <r>
      <rPr>
        <sz val="11"/>
        <rFont val="Calibri"/>
        <family val="2"/>
      </rPr>
      <t xml:space="preserve"> </t>
    </r>
    <r>
      <rPr>
        <sz val="11"/>
        <rFont val="宋体"/>
        <charset val="134"/>
      </rPr>
      <t>无蔗糖酸奶</t>
    </r>
    <r>
      <rPr>
        <sz val="11"/>
        <rFont val="Calibri"/>
        <family val="2"/>
      </rPr>
      <t xml:space="preserve"> </t>
    </r>
    <r>
      <rPr>
        <sz val="11"/>
        <rFont val="宋体"/>
        <charset val="134"/>
      </rPr>
      <t>原味</t>
    </r>
    <r>
      <rPr>
        <sz val="11"/>
        <rFont val="Calibri"/>
        <family val="2"/>
      </rPr>
      <t xml:space="preserve"> 130g,12</t>
    </r>
    <r>
      <rPr>
        <sz val="11"/>
        <rFont val="宋体"/>
        <charset val="134"/>
      </rPr>
      <t>杯</t>
    </r>
  </si>
  <si>
    <t>5990987554208</t>
  </si>
  <si>
    <t>https://detail.tmall.com/item.htm?id=1014106632329</t>
  </si>
  <si>
    <t>1014106632329</t>
  </si>
  <si>
    <r>
      <rPr>
        <sz val="11"/>
        <rFont val="Calibri"/>
        <family val="2"/>
      </rPr>
      <t>007</t>
    </r>
    <r>
      <rPr>
        <sz val="11"/>
        <rFont val="宋体"/>
        <charset val="134"/>
      </rPr>
      <t>小奶罐无蔗糖</t>
    </r>
    <r>
      <rPr>
        <sz val="11"/>
        <rFont val="Calibri"/>
        <family val="2"/>
      </rPr>
      <t>428g,3</t>
    </r>
    <r>
      <rPr>
        <sz val="11"/>
        <rFont val="宋体"/>
        <charset val="134"/>
      </rPr>
      <t>瓶</t>
    </r>
  </si>
  <si>
    <t>6015426780848</t>
  </si>
  <si>
    <r>
      <rPr>
        <sz val="11"/>
        <rFont val="宋体"/>
        <charset val="134"/>
      </rPr>
      <t>山里秋灏天阁专卖店</t>
    </r>
  </si>
  <si>
    <t>https://detail.tmall.com/item.htm?id=848002174619</t>
  </si>
  <si>
    <r>
      <rPr>
        <sz val="11"/>
        <rFont val="宋体"/>
        <charset val="134"/>
      </rPr>
      <t>满</t>
    </r>
    <r>
      <rPr>
        <sz val="11"/>
        <rFont val="Calibri"/>
        <family val="2"/>
      </rPr>
      <t>5.0</t>
    </r>
    <r>
      <rPr>
        <sz val="11"/>
        <rFont val="宋体"/>
        <charset val="134"/>
      </rPr>
      <t>减</t>
    </r>
    <r>
      <rPr>
        <sz val="11"/>
        <rFont val="Calibri"/>
        <family val="2"/>
      </rPr>
      <t>1.0</t>
    </r>
    <r>
      <rPr>
        <sz val="11"/>
        <rFont val="宋体"/>
        <charset val="134"/>
      </rPr>
      <t>；满</t>
    </r>
    <r>
      <rPr>
        <sz val="11"/>
        <rFont val="Calibri"/>
        <family val="2"/>
      </rPr>
      <t>100</t>
    </r>
    <r>
      <rPr>
        <sz val="11"/>
        <rFont val="宋体"/>
        <charset val="134"/>
      </rPr>
      <t>减</t>
    </r>
    <r>
      <rPr>
        <sz val="11"/>
        <rFont val="Calibri"/>
        <family val="2"/>
      </rPr>
      <t>5</t>
    </r>
    <r>
      <rPr>
        <sz val="11"/>
        <rFont val="宋体"/>
        <charset val="134"/>
      </rPr>
      <t>；淘金币频道抵扣</t>
    </r>
    <r>
      <rPr>
        <sz val="11"/>
        <rFont val="Calibri"/>
        <family val="2"/>
      </rPr>
      <t>8%</t>
    </r>
    <r>
      <rPr>
        <sz val="11"/>
        <rFont val="宋体"/>
        <charset val="134"/>
      </rPr>
      <t>起；店铺券</t>
    </r>
    <r>
      <rPr>
        <sz val="11"/>
        <rFont val="Calibri"/>
        <family val="2"/>
      </rPr>
      <t xml:space="preserve"> | </t>
    </r>
    <r>
      <rPr>
        <sz val="11"/>
        <rFont val="宋体"/>
        <charset val="134"/>
      </rPr>
      <t>满</t>
    </r>
    <r>
      <rPr>
        <sz val="11"/>
        <rFont val="Calibri"/>
        <family val="2"/>
      </rPr>
      <t>5</t>
    </r>
    <r>
      <rPr>
        <sz val="11"/>
        <rFont val="宋体"/>
        <charset val="134"/>
      </rPr>
      <t>减</t>
    </r>
    <r>
      <rPr>
        <sz val="11"/>
        <rFont val="Calibri"/>
        <family val="2"/>
      </rPr>
      <t>1</t>
    </r>
    <r>
      <rPr>
        <sz val="11"/>
        <rFont val="宋体"/>
        <charset val="134"/>
      </rPr>
      <t>；店铺券</t>
    </r>
    <r>
      <rPr>
        <sz val="11"/>
        <rFont val="Calibri"/>
        <family val="2"/>
      </rPr>
      <t xml:space="preserve"> | </t>
    </r>
    <r>
      <rPr>
        <sz val="11"/>
        <rFont val="宋体"/>
        <charset val="134"/>
      </rPr>
      <t>满</t>
    </r>
    <r>
      <rPr>
        <sz val="11"/>
        <rFont val="Calibri"/>
        <family val="2"/>
      </rPr>
      <t>50</t>
    </r>
    <r>
      <rPr>
        <sz val="11"/>
        <rFont val="宋体"/>
        <charset val="134"/>
      </rPr>
      <t>减</t>
    </r>
    <r>
      <rPr>
        <sz val="11"/>
        <rFont val="Calibri"/>
        <family val="2"/>
      </rPr>
      <t>3</t>
    </r>
    <r>
      <rPr>
        <sz val="11"/>
        <rFont val="宋体"/>
        <charset val="134"/>
      </rPr>
      <t>；店铺券</t>
    </r>
    <r>
      <rPr>
        <sz val="11"/>
        <rFont val="Calibri"/>
        <family val="2"/>
      </rPr>
      <t xml:space="preserve"> | </t>
    </r>
    <r>
      <rPr>
        <sz val="11"/>
        <rFont val="宋体"/>
        <charset val="134"/>
      </rPr>
      <t>满</t>
    </r>
    <r>
      <rPr>
        <sz val="11"/>
        <rFont val="Calibri"/>
        <family val="2"/>
      </rPr>
      <t>100</t>
    </r>
    <r>
      <rPr>
        <sz val="11"/>
        <rFont val="宋体"/>
        <charset val="134"/>
      </rPr>
      <t>减</t>
    </r>
    <r>
      <rPr>
        <sz val="11"/>
        <rFont val="Calibri"/>
        <family val="2"/>
      </rPr>
      <t>5</t>
    </r>
  </si>
  <si>
    <t>848002174619</t>
  </si>
  <si>
    <r>
      <rPr>
        <sz val="11"/>
        <rFont val="宋体"/>
        <charset val="134"/>
      </rPr>
      <t>卡士酸奶断糖日记</t>
    </r>
    <r>
      <rPr>
        <sz val="11"/>
        <rFont val="Calibri"/>
        <family val="2"/>
      </rPr>
      <t>0</t>
    </r>
    <r>
      <rPr>
        <sz val="11"/>
        <rFont val="宋体"/>
        <charset val="134"/>
      </rPr>
      <t>蔗糖无添加剂健身无蔗糖代餐孕妇儿童营养早餐</t>
    </r>
  </si>
  <si>
    <r>
      <rPr>
        <sz val="11"/>
        <rFont val="宋体"/>
        <charset val="134"/>
      </rPr>
      <t>卡士断糖日记</t>
    </r>
    <r>
      <rPr>
        <sz val="11"/>
        <rFont val="Calibri"/>
        <family val="2"/>
      </rPr>
      <t>*4</t>
    </r>
    <r>
      <rPr>
        <sz val="11"/>
        <rFont val="宋体"/>
        <charset val="134"/>
      </rPr>
      <t>杯</t>
    </r>
  </si>
  <si>
    <t>5633437752827</t>
  </si>
  <si>
    <r>
      <rPr>
        <sz val="11"/>
        <color theme="1"/>
        <rFont val="宋体"/>
        <charset val="134"/>
      </rPr>
      <t>上海大区</t>
    </r>
  </si>
  <si>
    <t>https://detail.tmall.com/item.htm?id=898370934146</t>
  </si>
  <si>
    <r>
      <rPr>
        <sz val="11"/>
        <rFont val="宋体"/>
        <charset val="134"/>
      </rPr>
      <t>官方立减</t>
    </r>
    <r>
      <rPr>
        <sz val="11"/>
        <rFont val="Calibri"/>
        <family val="2"/>
      </rPr>
      <t>25.4</t>
    </r>
    <r>
      <rPr>
        <sz val="11"/>
        <rFont val="宋体"/>
        <charset val="134"/>
      </rPr>
      <t>元；淘金币频道抵扣</t>
    </r>
    <r>
      <rPr>
        <sz val="11"/>
        <rFont val="Calibri"/>
        <family val="2"/>
      </rPr>
      <t>4%</t>
    </r>
    <r>
      <rPr>
        <sz val="11"/>
        <rFont val="宋体"/>
        <charset val="134"/>
      </rPr>
      <t>起</t>
    </r>
  </si>
  <si>
    <t>898370934146</t>
  </si>
  <si>
    <r>
      <rPr>
        <sz val="11"/>
        <rFont val="宋体"/>
        <charset val="134"/>
      </rPr>
      <t>【新品上市】卡士低温酸奶断糖日记椰子味</t>
    </r>
    <r>
      <rPr>
        <sz val="11"/>
        <rFont val="Calibri"/>
        <family val="2"/>
      </rPr>
      <t>130g*8</t>
    </r>
    <r>
      <rPr>
        <sz val="11"/>
        <rFont val="宋体"/>
        <charset val="134"/>
      </rPr>
      <t>杯无蔗糖酸奶</t>
    </r>
  </si>
  <si>
    <r>
      <rPr>
        <sz val="11"/>
        <rFont val="宋体"/>
        <charset val="134"/>
      </rPr>
      <t>椰子味</t>
    </r>
  </si>
  <si>
    <t>5919375678633</t>
  </si>
  <si>
    <t>https://detail.tmall.com/item.htm?id=683752107732</t>
  </si>
  <si>
    <r>
      <rPr>
        <sz val="11"/>
        <rFont val="宋体"/>
        <charset val="134"/>
      </rPr>
      <t>官方立减</t>
    </r>
    <r>
      <rPr>
        <sz val="11"/>
        <rFont val="Calibri"/>
        <family val="2"/>
      </rPr>
      <t>25.4</t>
    </r>
    <r>
      <rPr>
        <sz val="11"/>
        <rFont val="宋体"/>
        <charset val="134"/>
      </rPr>
      <t>元；淘金币频道抵扣</t>
    </r>
    <r>
      <rPr>
        <sz val="11"/>
        <rFont val="Calibri"/>
        <family val="2"/>
      </rPr>
      <t>6%</t>
    </r>
    <r>
      <rPr>
        <sz val="11"/>
        <rFont val="宋体"/>
        <charset val="134"/>
      </rPr>
      <t>起</t>
    </r>
  </si>
  <si>
    <t>683752107732</t>
  </si>
  <si>
    <r>
      <rPr>
        <sz val="11"/>
        <rFont val="宋体"/>
        <charset val="134"/>
      </rPr>
      <t>【下拉领淘金币更优惠】卡士酸奶断糖日记</t>
    </r>
    <r>
      <rPr>
        <sz val="11"/>
        <rFont val="Calibri"/>
        <family val="2"/>
      </rPr>
      <t>130g*12</t>
    </r>
    <r>
      <rPr>
        <sz val="11"/>
        <rFont val="宋体"/>
        <charset val="134"/>
      </rPr>
      <t>杯无蔗糖酸奶</t>
    </r>
  </si>
  <si>
    <t>https://detail.tmall.com/item.htm?id=898563785981</t>
  </si>
  <si>
    <r>
      <rPr>
        <sz val="11"/>
        <rFont val="宋体"/>
        <charset val="134"/>
      </rPr>
      <t>官方立减</t>
    </r>
    <r>
      <rPr>
        <sz val="11"/>
        <rFont val="Calibri"/>
        <family val="2"/>
      </rPr>
      <t>19</t>
    </r>
    <r>
      <rPr>
        <sz val="11"/>
        <rFont val="宋体"/>
        <charset val="134"/>
      </rPr>
      <t>元；淘金币频道抵扣</t>
    </r>
    <r>
      <rPr>
        <sz val="11"/>
        <rFont val="Calibri"/>
        <family val="2"/>
      </rPr>
      <t>4%</t>
    </r>
    <r>
      <rPr>
        <sz val="11"/>
        <rFont val="宋体"/>
        <charset val="134"/>
      </rPr>
      <t>起</t>
    </r>
  </si>
  <si>
    <t>898563785981</t>
  </si>
  <si>
    <r>
      <rPr>
        <sz val="11"/>
        <rFont val="宋体"/>
        <charset val="134"/>
      </rPr>
      <t>【新品上市】卡士低温酸奶断糖日记椰子味</t>
    </r>
    <r>
      <rPr>
        <sz val="11"/>
        <rFont val="Calibri"/>
        <family val="2"/>
      </rPr>
      <t>130g*4</t>
    </r>
    <r>
      <rPr>
        <sz val="11"/>
        <rFont val="宋体"/>
        <charset val="134"/>
      </rPr>
      <t>杯无蔗糖酸奶</t>
    </r>
  </si>
  <si>
    <t>5920314903296</t>
  </si>
  <si>
    <t>300</t>
  </si>
  <si>
    <t>https://detail.tmall.com/item.htm?id=681903814815</t>
  </si>
  <si>
    <r>
      <rPr>
        <sz val="11"/>
        <rFont val="宋体"/>
        <charset val="134"/>
      </rPr>
      <t>官方立减</t>
    </r>
    <r>
      <rPr>
        <sz val="11"/>
        <rFont val="Calibri"/>
        <family val="2"/>
      </rPr>
      <t>37.3</t>
    </r>
    <r>
      <rPr>
        <sz val="11"/>
        <rFont val="宋体"/>
        <charset val="134"/>
      </rPr>
      <t>元；淘金币频道抵扣</t>
    </r>
    <r>
      <rPr>
        <sz val="11"/>
        <rFont val="Calibri"/>
        <family val="2"/>
      </rPr>
      <t>6%</t>
    </r>
    <r>
      <rPr>
        <sz val="11"/>
        <rFont val="宋体"/>
        <charset val="134"/>
      </rPr>
      <t>起</t>
    </r>
  </si>
  <si>
    <t>681903814815</t>
  </si>
  <si>
    <r>
      <rPr>
        <sz val="11"/>
        <rFont val="宋体"/>
        <charset val="134"/>
      </rPr>
      <t>【下拉领淘金币更优惠】卡士酸奶断糖日记</t>
    </r>
    <r>
      <rPr>
        <sz val="11"/>
        <rFont val="Calibri"/>
        <family val="2"/>
      </rPr>
      <t>130g*8</t>
    </r>
    <r>
      <rPr>
        <sz val="11"/>
        <rFont val="宋体"/>
        <charset val="134"/>
      </rPr>
      <t>杯原味无蔗糖代餐</t>
    </r>
  </si>
  <si>
    <t>9000</t>
  </si>
  <si>
    <r>
      <rPr>
        <sz val="11"/>
        <color theme="1"/>
        <rFont val="宋体"/>
        <charset val="134"/>
      </rPr>
      <t>深圳大区</t>
    </r>
  </si>
  <si>
    <t>http://item.taobao.com/item.htm?id=781172783933</t>
  </si>
  <si>
    <r>
      <rPr>
        <sz val="11"/>
        <rFont val="宋体"/>
        <charset val="134"/>
      </rPr>
      <t>满</t>
    </r>
    <r>
      <rPr>
        <sz val="11"/>
        <rFont val="Calibri"/>
        <family val="2"/>
      </rPr>
      <t>1</t>
    </r>
    <r>
      <rPr>
        <sz val="11"/>
        <rFont val="宋体"/>
        <charset val="134"/>
      </rPr>
      <t>件</t>
    </r>
    <r>
      <rPr>
        <sz val="11"/>
        <rFont val="Calibri"/>
        <family val="2"/>
      </rPr>
      <t>9</t>
    </r>
    <r>
      <rPr>
        <sz val="11"/>
        <rFont val="宋体"/>
        <charset val="134"/>
      </rPr>
      <t>折；淘金币可抵</t>
    </r>
    <r>
      <rPr>
        <sz val="11"/>
        <rFont val="Calibri"/>
        <family val="2"/>
      </rPr>
      <t>2%</t>
    </r>
  </si>
  <si>
    <t>781172783933</t>
  </si>
  <si>
    <r>
      <rPr>
        <sz val="11"/>
        <rFont val="宋体"/>
        <charset val="134"/>
      </rPr>
      <t>卡士酸奶餐后一小时益生菌</t>
    </r>
    <r>
      <rPr>
        <sz val="11"/>
        <rFont val="Calibri"/>
        <family val="2"/>
      </rPr>
      <t>250g</t>
    </r>
    <r>
      <rPr>
        <sz val="11"/>
        <rFont val="宋体"/>
        <charset val="134"/>
      </rPr>
      <t>原味双歧杆菌低温发酵乳新鲜速发</t>
    </r>
  </si>
  <si>
    <r>
      <rPr>
        <sz val="11"/>
        <rFont val="宋体"/>
        <charset val="134"/>
      </rPr>
      <t>餐后一小时原味</t>
    </r>
    <r>
      <rPr>
        <sz val="11"/>
        <rFont val="Calibri"/>
        <family val="2"/>
      </rPr>
      <t>250g,6</t>
    </r>
    <r>
      <rPr>
        <sz val="11"/>
        <rFont val="宋体"/>
        <charset val="134"/>
      </rPr>
      <t>瓶</t>
    </r>
  </si>
  <si>
    <t>5507323359561</t>
  </si>
  <si>
    <t>4</t>
  </si>
  <si>
    <r>
      <rPr>
        <sz val="11"/>
        <color theme="1"/>
        <rFont val="宋体"/>
        <charset val="134"/>
      </rPr>
      <t>昆山友吖电子商务有限公司</t>
    </r>
  </si>
  <si>
    <t>https://detail.tmall.com/item.htm?id=1011683589699</t>
  </si>
  <si>
    <t>1011683589699</t>
  </si>
  <si>
    <r>
      <rPr>
        <sz val="11"/>
        <rFont val="宋体"/>
        <charset val="134"/>
      </rPr>
      <t>顺丰！卡士酸奶</t>
    </r>
    <r>
      <rPr>
        <sz val="11"/>
        <rFont val="Calibri"/>
        <family val="2"/>
      </rPr>
      <t>007</t>
    </r>
    <r>
      <rPr>
        <sz val="11"/>
        <rFont val="宋体"/>
        <charset val="134"/>
      </rPr>
      <t>益生菌原味早餐</t>
    </r>
    <r>
      <rPr>
        <sz val="11"/>
        <rFont val="Calibri"/>
        <family val="2"/>
      </rPr>
      <t>440g</t>
    </r>
    <r>
      <rPr>
        <sz val="11"/>
        <rFont val="宋体"/>
        <charset val="134"/>
      </rPr>
      <t>学生低温风味发酵乳小奶罐</t>
    </r>
  </si>
  <si>
    <t>6177809118554</t>
  </si>
  <si>
    <r>
      <rPr>
        <sz val="11"/>
        <color theme="1"/>
        <rFont val="宋体"/>
        <charset val="134"/>
      </rPr>
      <t>河南郑州</t>
    </r>
  </si>
  <si>
    <r>
      <rPr>
        <sz val="11"/>
        <color theme="1"/>
        <rFont val="宋体"/>
        <charset val="134"/>
      </rPr>
      <t>健元医疗保健</t>
    </r>
  </si>
  <si>
    <t>https://item.taobao.com/item.htm?id=1009822013915</t>
  </si>
  <si>
    <r>
      <rPr>
        <sz val="11"/>
        <color theme="1"/>
        <rFont val="宋体"/>
        <charset val="134"/>
      </rPr>
      <t>店铺券满</t>
    </r>
    <r>
      <rPr>
        <sz val="11"/>
        <color theme="1"/>
        <rFont val="Calibri"/>
        <family val="2"/>
      </rPr>
      <t>10</t>
    </r>
    <r>
      <rPr>
        <sz val="11"/>
        <color theme="1"/>
        <rFont val="宋体"/>
        <charset val="134"/>
      </rPr>
      <t>减</t>
    </r>
    <r>
      <rPr>
        <sz val="11"/>
        <color theme="1"/>
        <rFont val="Calibri"/>
        <family val="2"/>
      </rPr>
      <t>1</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</si>
  <si>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rFont val="宋体"/>
        <charset val="134"/>
      </rPr>
      <t>【新品上市】卡士</t>
    </r>
    <r>
      <rPr>
        <sz val="11"/>
        <rFont val="Calibri"/>
        <family val="2"/>
      </rPr>
      <t>007</t>
    </r>
    <r>
      <rPr>
        <sz val="11"/>
        <rFont val="宋体"/>
        <charset val="134"/>
      </rPr>
      <t>益生菌</t>
    </r>
    <r>
      <rPr>
        <sz val="11"/>
        <rFont val="Calibri"/>
        <family val="2"/>
      </rPr>
      <t>AD</t>
    </r>
    <r>
      <rPr>
        <sz val="11"/>
        <rFont val="宋体"/>
        <charset val="134"/>
      </rPr>
      <t>钙酸奶</t>
    </r>
  </si>
  <si>
    <r>
      <rPr>
        <sz val="11"/>
        <color theme="1"/>
        <rFont val="Calibri"/>
        <family val="2"/>
      </rPr>
      <t>1</t>
    </r>
    <r>
      <rPr>
        <sz val="11"/>
        <color theme="1"/>
        <rFont val="宋体"/>
        <charset val="134"/>
      </rPr>
      <t>包</t>
    </r>
    <r>
      <rPr>
        <sz val="11"/>
        <color theme="1"/>
        <rFont val="Calibri"/>
        <family val="2"/>
      </rPr>
      <t xml:space="preserve"> </t>
    </r>
    <r>
      <rPr>
        <sz val="11"/>
        <color theme="1"/>
        <rFont val="宋体"/>
        <charset val="134"/>
      </rPr>
      <t>原味</t>
    </r>
  </si>
  <si>
    <r>
      <rPr>
        <sz val="11"/>
        <color theme="1"/>
        <rFont val="宋体"/>
        <charset val="134"/>
      </rPr>
      <t>浙江金华</t>
    </r>
  </si>
  <si>
    <r>
      <rPr>
        <sz val="11"/>
        <color theme="1"/>
        <rFont val="宋体"/>
        <charset val="134"/>
      </rPr>
      <t>食味要当家</t>
    </r>
  </si>
  <si>
    <t>https://item.taobao.com/item.htm?id=999753938860</t>
  </si>
  <si>
    <r>
      <rPr>
        <sz val="11"/>
        <color theme="1"/>
        <rFont val="宋体"/>
        <charset val="134"/>
      </rPr>
      <t>店铺券满</t>
    </r>
    <r>
      <rPr>
        <sz val="11"/>
        <color theme="1"/>
        <rFont val="Calibri"/>
        <family val="2"/>
      </rPr>
      <t>10</t>
    </r>
    <r>
      <rPr>
        <sz val="11"/>
        <color theme="1"/>
        <rFont val="宋体"/>
        <charset val="134"/>
      </rPr>
      <t>减</t>
    </r>
    <r>
      <rPr>
        <sz val="11"/>
        <color theme="1"/>
        <rFont val="Calibri"/>
        <family val="2"/>
      </rPr>
      <t>5</t>
    </r>
  </si>
  <si>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440g*5</t>
    </r>
    <r>
      <rPr>
        <sz val="11"/>
        <color theme="1"/>
        <rFont val="宋体"/>
        <charset val="134"/>
      </rPr>
      <t>瓶</t>
    </r>
  </si>
  <si>
    <r>
      <rPr>
        <sz val="11"/>
        <color theme="1"/>
        <rFont val="宋体"/>
        <charset val="134"/>
      </rPr>
      <t>北京</t>
    </r>
  </si>
  <si>
    <r>
      <rPr>
        <sz val="11"/>
        <color theme="1"/>
        <rFont val="宋体"/>
        <charset val="134"/>
      </rPr>
      <t>歪巧酥旗舰店</t>
    </r>
  </si>
  <si>
    <t>https://detail.tmall.com/item.htm?id=1009370393103</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</si>
  <si>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4.8</t>
    </r>
    <r>
      <rPr>
        <sz val="11"/>
        <color theme="1"/>
        <rFont val="宋体"/>
        <charset val="134"/>
      </rPr>
      <t>元；店铺券满</t>
    </r>
    <r>
      <rPr>
        <sz val="11"/>
        <color theme="1"/>
        <rFont val="Calibri"/>
        <family val="2"/>
      </rPr>
      <t>30</t>
    </r>
    <r>
      <rPr>
        <sz val="11"/>
        <color theme="1"/>
        <rFont val="宋体"/>
        <charset val="134"/>
      </rPr>
      <t>减</t>
    </r>
    <r>
      <rPr>
        <sz val="11"/>
        <color theme="1"/>
        <rFont val="Calibri"/>
        <family val="2"/>
      </rPr>
      <t>2</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</si>
  <si>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卡士原味酸奶</t>
    </r>
    <r>
      <rPr>
        <sz val="11"/>
        <color theme="1"/>
        <rFont val="Calibri"/>
        <family val="2"/>
      </rPr>
      <t>440g 5</t>
    </r>
    <r>
      <rPr>
        <sz val="11"/>
        <color theme="1"/>
        <rFont val="宋体"/>
        <charset val="134"/>
      </rPr>
      <t>瓶</t>
    </r>
    <r>
      <rPr>
        <sz val="11"/>
        <color theme="1"/>
        <rFont val="Calibri"/>
        <family val="2"/>
      </rPr>
      <t xml:space="preserve"> </t>
    </r>
    <r>
      <rPr>
        <sz val="11"/>
        <color theme="1"/>
        <rFont val="宋体"/>
        <charset val="134"/>
      </rPr>
      <t>京东快递</t>
    </r>
  </si>
  <si>
    <r>
      <rPr>
        <sz val="11"/>
        <color theme="1"/>
        <rFont val="宋体"/>
        <charset val="134"/>
      </rPr>
      <t>浙江杭州</t>
    </r>
  </si>
  <si>
    <t>tb35821720178</t>
  </si>
  <si>
    <t>https://item.taobao.com/item.htm?id=1007604623188</t>
  </si>
  <si>
    <r>
      <rPr>
        <sz val="11"/>
        <color theme="1"/>
        <rFont val="宋体"/>
        <charset val="134"/>
      </rPr>
      <t>店铺券满</t>
    </r>
    <r>
      <rPr>
        <sz val="11"/>
        <color theme="1"/>
        <rFont val="Calibri"/>
        <family val="2"/>
      </rPr>
      <t>10</t>
    </r>
    <r>
      <rPr>
        <sz val="11"/>
        <color theme="1"/>
        <rFont val="宋体"/>
        <charset val="134"/>
      </rPr>
      <t>减</t>
    </r>
    <r>
      <rPr>
        <sz val="11"/>
        <color theme="1"/>
        <rFont val="Calibri"/>
        <family val="2"/>
      </rPr>
      <t>5</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</si>
  <si>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rFont val="宋体"/>
        <charset val="134"/>
      </rPr>
      <t>顺丰包邮卡士</t>
    </r>
    <r>
      <rPr>
        <sz val="11"/>
        <rFont val="Calibri"/>
        <family val="2"/>
      </rPr>
      <t>007</t>
    </r>
    <r>
      <rPr>
        <sz val="11"/>
        <rFont val="宋体"/>
        <charset val="134"/>
      </rPr>
      <t>酸奶家庭装无蔗糖原味乳酸菌低温早餐奶罐益生菌</t>
    </r>
  </si>
  <si>
    <r>
      <rPr>
        <sz val="11"/>
        <color theme="1"/>
        <rFont val="Calibri"/>
        <family val="2"/>
      </rPr>
      <t>007</t>
    </r>
    <r>
      <rPr>
        <sz val="11"/>
        <color theme="1"/>
        <rFont val="宋体"/>
        <charset val="134"/>
      </rPr>
      <t>益生菌原味</t>
    </r>
    <r>
      <rPr>
        <sz val="11"/>
        <color theme="1"/>
        <rFont val="Calibri"/>
        <family val="2"/>
      </rPr>
      <t>440g*3</t>
    </r>
    <r>
      <rPr>
        <sz val="11"/>
        <color theme="1"/>
        <rFont val="宋体"/>
        <charset val="134"/>
      </rPr>
      <t>瓶</t>
    </r>
  </si>
  <si>
    <r>
      <rPr>
        <sz val="11"/>
        <color theme="1"/>
        <rFont val="宋体"/>
        <charset val="134"/>
      </rPr>
      <t>零食过家家</t>
    </r>
  </si>
  <si>
    <t>https://item.taobao.com/item.htm?id=1000462733279</t>
  </si>
  <si>
    <r>
      <rPr>
        <sz val="11"/>
        <rFont val="宋体"/>
        <charset val="134"/>
      </rPr>
      <t>卡士酸奶</t>
    </r>
    <r>
      <rPr>
        <sz val="11"/>
        <rFont val="Calibri"/>
        <family val="2"/>
      </rPr>
      <t>007</t>
    </r>
    <r>
      <rPr>
        <sz val="11"/>
        <rFont val="宋体"/>
        <charset val="134"/>
      </rPr>
      <t>发酵乳</t>
    </r>
    <r>
      <rPr>
        <sz val="11"/>
        <rFont val="Calibri"/>
        <family val="2"/>
      </rPr>
      <t>100g</t>
    </r>
    <r>
      <rPr>
        <sz val="11"/>
        <rFont val="宋体"/>
        <charset val="134"/>
      </rPr>
      <t>低温原味酸奶益生菌酸牛奶孕妇儿童早餐奶</t>
    </r>
  </si>
  <si>
    <r>
      <rPr>
        <sz val="11"/>
        <color theme="1"/>
        <rFont val="宋体"/>
        <charset val="134"/>
      </rPr>
      <t>原味</t>
    </r>
    <r>
      <rPr>
        <sz val="11"/>
        <color theme="1"/>
        <rFont val="Calibri"/>
        <family val="2"/>
      </rPr>
      <t>1000g*2</t>
    </r>
    <r>
      <rPr>
        <sz val="11"/>
        <color theme="1"/>
        <rFont val="宋体"/>
        <charset val="134"/>
      </rPr>
      <t>瓶</t>
    </r>
  </si>
  <si>
    <r>
      <rPr>
        <sz val="11"/>
        <color theme="1"/>
        <rFont val="宋体"/>
        <charset val="134"/>
      </rPr>
      <t>柳嘉文艺馆</t>
    </r>
    <r>
      <rPr>
        <sz val="11"/>
        <color theme="1"/>
        <rFont val="Calibri"/>
        <family val="2"/>
      </rPr>
      <t>1</t>
    </r>
  </si>
  <si>
    <t>https://item.taobao.com/item.htm?id=1013546709672</t>
  </si>
  <si>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</si>
  <si>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rFont val="宋体"/>
        <charset val="134"/>
      </rPr>
      <t>卡士</t>
    </r>
    <r>
      <rPr>
        <sz val="11"/>
        <rFont val="Calibri"/>
        <family val="2"/>
      </rPr>
      <t>007</t>
    </r>
    <r>
      <rPr>
        <sz val="11"/>
        <rFont val="宋体"/>
        <charset val="134"/>
      </rPr>
      <t>酸奶</t>
    </r>
    <r>
      <rPr>
        <sz val="11"/>
        <rFont val="Calibri"/>
        <family val="2"/>
      </rPr>
      <t>440g*</t>
    </r>
    <r>
      <rPr>
        <sz val="11"/>
        <rFont val="宋体"/>
        <charset val="134"/>
      </rPr>
      <t>酸奶整箱</t>
    </r>
    <r>
      <rPr>
        <sz val="11"/>
        <rFont val="Calibri"/>
        <family val="2"/>
      </rPr>
      <t>6</t>
    </r>
    <r>
      <rPr>
        <sz val="11"/>
        <rFont val="宋体"/>
        <charset val="134"/>
      </rPr>
      <t>装罐瓶早餐小奶原味非无蔗糖脱脂</t>
    </r>
  </si>
  <si>
    <r>
      <rPr>
        <sz val="11"/>
        <color theme="1"/>
        <rFont val="Calibri"/>
        <family val="2"/>
      </rPr>
      <t>007</t>
    </r>
    <r>
      <rPr>
        <sz val="11"/>
        <color theme="1"/>
        <rFont val="宋体"/>
        <charset val="134"/>
      </rPr>
      <t>酸奶</t>
    </r>
    <r>
      <rPr>
        <sz val="11"/>
        <color theme="1"/>
        <rFont val="Calibri"/>
        <family val="2"/>
      </rPr>
      <t>440g*5</t>
    </r>
    <r>
      <rPr>
        <sz val="11"/>
        <color theme="1"/>
        <rFont val="宋体"/>
        <charset val="134"/>
      </rPr>
      <t>罐</t>
    </r>
    <r>
      <rPr>
        <sz val="11"/>
        <color theme="1"/>
        <rFont val="Calibri"/>
        <family val="2"/>
      </rPr>
      <t xml:space="preserve"> </t>
    </r>
    <r>
      <rPr>
        <sz val="11"/>
        <color theme="1"/>
        <rFont val="宋体"/>
        <charset val="134"/>
      </rPr>
      <t>有糖</t>
    </r>
  </si>
  <si>
    <r>
      <rPr>
        <sz val="11"/>
        <color theme="1"/>
        <rFont val="宋体"/>
        <charset val="134"/>
      </rPr>
      <t>广东广州</t>
    </r>
  </si>
  <si>
    <r>
      <rPr>
        <sz val="11"/>
        <color theme="1"/>
        <rFont val="宋体"/>
        <charset val="134"/>
      </rPr>
      <t>津味百货一店</t>
    </r>
  </si>
  <si>
    <t>https://item.taobao.com/item.htm?id=963540902553</t>
  </si>
  <si>
    <r>
      <rPr>
        <sz val="11"/>
        <color theme="1"/>
        <rFont val="宋体"/>
        <charset val="134"/>
      </rPr>
      <t>店铺券满</t>
    </r>
    <r>
      <rPr>
        <sz val="11"/>
        <color theme="1"/>
        <rFont val="Calibri"/>
        <family val="2"/>
      </rPr>
      <t>30</t>
    </r>
    <r>
      <rPr>
        <sz val="11"/>
        <color theme="1"/>
        <rFont val="宋体"/>
        <charset val="134"/>
      </rPr>
      <t>减</t>
    </r>
    <r>
      <rPr>
        <sz val="11"/>
        <color theme="1"/>
        <rFont val="Calibri"/>
        <family val="2"/>
      </rPr>
      <t>3</t>
    </r>
  </si>
  <si>
    <r>
      <rPr>
        <sz val="11"/>
        <rFont val="宋体"/>
        <charset val="134"/>
      </rPr>
      <t>临期</t>
    </r>
    <r>
      <rPr>
        <sz val="11"/>
        <rFont val="Calibri"/>
        <family val="2"/>
      </rPr>
      <t>+8.21-8.24</t>
    </r>
    <r>
      <rPr>
        <sz val="11"/>
        <rFont val="宋体"/>
        <charset val="134"/>
      </rPr>
      <t>到期卡士</t>
    </r>
    <r>
      <rPr>
        <sz val="11"/>
        <rFont val="Calibri"/>
        <family val="2"/>
      </rPr>
      <t>007</t>
    </r>
    <r>
      <rPr>
        <sz val="11"/>
        <rFont val="宋体"/>
        <charset val="134"/>
      </rPr>
      <t>家庭装原味</t>
    </r>
    <r>
      <rPr>
        <sz val="11"/>
        <rFont val="Calibri"/>
        <family val="2"/>
      </rPr>
      <t>1kg</t>
    </r>
    <r>
      <rPr>
        <sz val="11"/>
        <rFont val="宋体"/>
        <charset val="134"/>
      </rPr>
      <t>低温酸奶今天拍明天发</t>
    </r>
  </si>
  <si>
    <r>
      <rPr>
        <sz val="11"/>
        <color theme="1"/>
        <rFont val="Calibri"/>
        <family val="2"/>
      </rPr>
      <t>007</t>
    </r>
    <r>
      <rPr>
        <sz val="11"/>
        <color theme="1"/>
        <rFont val="宋体"/>
        <charset val="134"/>
      </rPr>
      <t>原味</t>
    </r>
    <r>
      <rPr>
        <sz val="11"/>
        <color theme="1"/>
        <rFont val="Calibri"/>
        <family val="2"/>
      </rPr>
      <t>1kg</t>
    </r>
    <r>
      <rPr>
        <sz val="11"/>
        <color theme="1"/>
        <rFont val="宋体"/>
        <charset val="134"/>
      </rPr>
      <t>（有糖）</t>
    </r>
    <r>
      <rPr>
        <sz val="11"/>
        <color theme="1"/>
        <rFont val="Calibri"/>
        <family val="2"/>
      </rPr>
      <t>*4</t>
    </r>
    <r>
      <rPr>
        <sz val="11"/>
        <color theme="1"/>
        <rFont val="宋体"/>
        <charset val="134"/>
      </rPr>
      <t>瓶</t>
    </r>
  </si>
  <si>
    <r>
      <rPr>
        <sz val="11"/>
        <color theme="1"/>
        <rFont val="宋体"/>
        <charset val="134"/>
      </rPr>
      <t>西南大区</t>
    </r>
  </si>
  <si>
    <r>
      <rPr>
        <sz val="11"/>
        <color theme="1"/>
        <rFont val="宋体"/>
        <charset val="134"/>
      </rPr>
      <t>成都中晋四季食品科技有限公司</t>
    </r>
  </si>
  <si>
    <r>
      <rPr>
        <sz val="11"/>
        <color theme="1"/>
        <rFont val="宋体"/>
        <charset val="134"/>
      </rPr>
      <t>四川成都</t>
    </r>
  </si>
  <si>
    <r>
      <rPr>
        <sz val="11"/>
        <color theme="1"/>
        <rFont val="宋体"/>
        <charset val="134"/>
      </rPr>
      <t>味呈香食烘焙</t>
    </r>
  </si>
  <si>
    <t>https://item.taobao.com/item.htm?id=956521526709</t>
  </si>
  <si>
    <r>
      <rPr>
        <sz val="11"/>
        <color theme="1"/>
        <rFont val="宋体"/>
        <charset val="134"/>
      </rPr>
      <t>立减</t>
    </r>
    <r>
      <rPr>
        <sz val="11"/>
        <color theme="1"/>
        <rFont val="Calibri"/>
        <family val="2"/>
      </rPr>
      <t>11.1</t>
    </r>
    <r>
      <rPr>
        <sz val="11"/>
        <color theme="1"/>
        <rFont val="宋体"/>
        <charset val="134"/>
      </rPr>
      <t>元</t>
    </r>
  </si>
  <si>
    <r>
      <rPr>
        <sz val="11"/>
        <rFont val="宋体"/>
        <charset val="134"/>
      </rPr>
      <t>卡士断糖日记</t>
    </r>
    <r>
      <rPr>
        <sz val="11"/>
        <rFont val="Calibri"/>
        <family val="2"/>
      </rPr>
      <t>130g*6</t>
    </r>
    <r>
      <rPr>
        <sz val="11"/>
        <rFont val="宋体"/>
        <charset val="134"/>
      </rPr>
      <t>杯</t>
    </r>
    <r>
      <rPr>
        <sz val="11"/>
        <rFont val="Calibri"/>
        <family val="2"/>
      </rPr>
      <t>/12</t>
    </r>
    <r>
      <rPr>
        <sz val="11"/>
        <rFont val="宋体"/>
        <charset val="134"/>
      </rPr>
      <t>杯原味无蔗糖酸奶风味发酵乳酸奶早餐奶</t>
    </r>
  </si>
  <si>
    <r>
      <rPr>
        <sz val="11"/>
        <color theme="1"/>
        <rFont val="宋体"/>
        <charset val="134"/>
      </rPr>
      <t>【原味】断糖日记</t>
    </r>
    <r>
      <rPr>
        <sz val="11"/>
        <color theme="1"/>
        <rFont val="Calibri"/>
        <family val="2"/>
      </rPr>
      <t>130g*6</t>
    </r>
    <r>
      <rPr>
        <sz val="11"/>
        <color theme="1"/>
        <rFont val="宋体"/>
        <charset val="134"/>
      </rPr>
      <t>杯</t>
    </r>
  </si>
  <si>
    <t>200+</t>
  </si>
  <si>
    <r>
      <rPr>
        <sz val="11"/>
        <color theme="1"/>
        <rFont val="宋体"/>
        <charset val="134"/>
      </rPr>
      <t>江苏苏州</t>
    </r>
  </si>
  <si>
    <r>
      <rPr>
        <sz val="11"/>
        <color theme="1"/>
        <rFont val="宋体"/>
        <charset val="134"/>
      </rPr>
      <t>甜村趣旗舰店</t>
    </r>
  </si>
  <si>
    <t>https://detail.tmall.com/item.htm?id=949597305566</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</si>
  <si>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7</t>
    </r>
    <r>
      <rPr>
        <sz val="11"/>
        <color theme="1"/>
        <rFont val="宋体"/>
        <charset val="134"/>
      </rPr>
      <t>元；满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</si>
  <si>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rFont val="宋体"/>
        <charset val="134"/>
      </rPr>
      <t>冷链发货】盒马代购</t>
    </r>
    <r>
      <rPr>
        <sz val="11"/>
        <rFont val="Calibri"/>
        <family val="2"/>
      </rPr>
      <t xml:space="preserve"> </t>
    </r>
    <r>
      <rPr>
        <sz val="11"/>
        <rFont val="宋体"/>
        <charset val="134"/>
      </rPr>
      <t>卡士</t>
    </r>
    <r>
      <rPr>
        <sz val="11"/>
        <rFont val="Calibri"/>
        <family val="2"/>
      </rPr>
      <t xml:space="preserve"> </t>
    </r>
    <r>
      <rPr>
        <sz val="11"/>
        <rFont val="宋体"/>
        <charset val="134"/>
      </rPr>
      <t>断糖日记无蔗糖原味酸奶</t>
    </r>
    <r>
      <rPr>
        <sz val="11"/>
        <rFont val="Calibri"/>
        <family val="2"/>
      </rPr>
      <t xml:space="preserve"> 130g*4</t>
    </r>
  </si>
  <si>
    <r>
      <rPr>
        <sz val="11"/>
        <color theme="1"/>
        <rFont val="宋体"/>
        <charset val="134"/>
      </rPr>
      <t>原味</t>
    </r>
  </si>
  <si>
    <r>
      <rPr>
        <sz val="11"/>
        <color theme="1"/>
        <rFont val="宋体"/>
        <charset val="134"/>
      </rPr>
      <t>嘴巴不寂寞</t>
    </r>
  </si>
  <si>
    <t>https://item.taobao.com/item.htm?id=1001818030053</t>
  </si>
  <si>
    <r>
      <rPr>
        <sz val="11"/>
        <rFont val="宋体"/>
        <charset val="134"/>
      </rPr>
      <t>卡士酸奶断糖日记发酵乳</t>
    </r>
    <r>
      <rPr>
        <sz val="11"/>
        <rFont val="Calibri"/>
        <family val="2"/>
      </rPr>
      <t>0</t>
    </r>
    <r>
      <rPr>
        <sz val="11"/>
        <rFont val="宋体"/>
        <charset val="134"/>
      </rPr>
      <t>蔗糖酸牛奶健身代餐控糖孕妇儿童早餐奶</t>
    </r>
  </si>
  <si>
    <r>
      <rPr>
        <sz val="11"/>
        <color theme="1"/>
        <rFont val="宋体"/>
        <charset val="134"/>
      </rPr>
      <t>【</t>
    </r>
    <r>
      <rPr>
        <sz val="11"/>
        <color theme="1"/>
        <rFont val="Calibri"/>
        <family val="2"/>
      </rPr>
      <t>0</t>
    </r>
    <r>
      <rPr>
        <sz val="11"/>
        <color theme="1"/>
        <rFont val="宋体"/>
        <charset val="134"/>
      </rPr>
      <t>蔗糖无甜味】小杯</t>
    </r>
    <r>
      <rPr>
        <sz val="11"/>
        <color theme="1"/>
        <rFont val="Calibri"/>
        <family val="2"/>
      </rPr>
      <t>130g*4</t>
    </r>
    <r>
      <rPr>
        <sz val="11"/>
        <color theme="1"/>
        <rFont val="宋体"/>
        <charset val="134"/>
      </rPr>
      <t>杯</t>
    </r>
  </si>
  <si>
    <r>
      <rPr>
        <sz val="11"/>
        <color theme="1"/>
        <rFont val="宋体"/>
        <charset val="134"/>
      </rPr>
      <t>苏州会员店代购</t>
    </r>
  </si>
  <si>
    <t>https://item.taobao.com/item.htm?id=992086043141</t>
  </si>
  <si>
    <r>
      <rPr>
        <sz val="11"/>
        <rFont val="宋体"/>
        <charset val="134"/>
      </rPr>
      <t>麦德龙代购</t>
    </r>
    <r>
      <rPr>
        <sz val="11"/>
        <rFont val="Calibri"/>
        <family val="2"/>
      </rPr>
      <t xml:space="preserve"> </t>
    </r>
    <r>
      <rPr>
        <sz val="11"/>
        <rFont val="宋体"/>
        <charset val="134"/>
      </rPr>
      <t>卡士断糖日记无蔗糖酸奶</t>
    </r>
    <r>
      <rPr>
        <sz val="11"/>
        <rFont val="Calibri"/>
        <family val="2"/>
      </rPr>
      <t xml:space="preserve"> </t>
    </r>
    <r>
      <rPr>
        <sz val="11"/>
        <rFont val="宋体"/>
        <charset val="134"/>
      </rPr>
      <t>原味</t>
    </r>
    <r>
      <rPr>
        <sz val="11"/>
        <rFont val="Calibri"/>
        <family val="2"/>
      </rPr>
      <t xml:space="preserve"> 130g*6</t>
    </r>
  </si>
  <si>
    <r>
      <rPr>
        <sz val="11"/>
        <color theme="1"/>
        <rFont val="Calibri"/>
        <family val="2"/>
      </rPr>
      <t>130g*6</t>
    </r>
    <r>
      <rPr>
        <sz val="11"/>
        <color theme="1"/>
        <rFont val="宋体"/>
        <charset val="134"/>
      </rPr>
      <t>【普通快递</t>
    </r>
    <r>
      <rPr>
        <sz val="11"/>
        <color theme="1"/>
        <rFont val="Calibri"/>
        <family val="2"/>
      </rPr>
      <t>+</t>
    </r>
    <r>
      <rPr>
        <sz val="11"/>
        <color theme="1"/>
        <rFont val="宋体"/>
        <charset val="134"/>
      </rPr>
      <t>保温箱</t>
    </r>
    <r>
      <rPr>
        <sz val="11"/>
        <color theme="1"/>
        <rFont val="Calibri"/>
        <family val="2"/>
      </rPr>
      <t>+</t>
    </r>
    <r>
      <rPr>
        <sz val="11"/>
        <color theme="1"/>
        <rFont val="宋体"/>
        <charset val="134"/>
      </rPr>
      <t>冰袋】</t>
    </r>
  </si>
  <si>
    <r>
      <rPr>
        <sz val="11"/>
        <color theme="1"/>
        <rFont val="宋体"/>
        <charset val="134"/>
      </rPr>
      <t>山东济南</t>
    </r>
  </si>
  <si>
    <r>
      <rPr>
        <sz val="11"/>
        <color theme="1"/>
        <rFont val="宋体"/>
        <charset val="134"/>
      </rPr>
      <t>适享食品</t>
    </r>
  </si>
  <si>
    <t>https://item.taobao.com/item.htm?id=832228056502</t>
  </si>
  <si>
    <r>
      <rPr>
        <sz val="11"/>
        <rFont val="宋体"/>
        <charset val="134"/>
      </rPr>
      <t>卡士酸奶餐后一小时【顺丰】低温冷藏酸奶</t>
    </r>
    <r>
      <rPr>
        <sz val="11"/>
        <rFont val="Calibri"/>
        <family val="2"/>
      </rPr>
      <t>0</t>
    </r>
    <r>
      <rPr>
        <sz val="11"/>
        <rFont val="宋体"/>
        <charset val="134"/>
      </rPr>
      <t>蔗糖益生菌原味发酵乳</t>
    </r>
  </si>
  <si>
    <r>
      <rPr>
        <sz val="11"/>
        <color theme="1"/>
        <rFont val="宋体"/>
        <charset val="134"/>
      </rPr>
      <t>原味</t>
    </r>
    <r>
      <rPr>
        <sz val="11"/>
        <color theme="1"/>
        <rFont val="Calibri"/>
        <family val="2"/>
      </rPr>
      <t>250g*6</t>
    </r>
  </si>
  <si>
    <r>
      <rPr>
        <sz val="11"/>
        <color theme="1"/>
        <rFont val="Calibri"/>
        <family val="2"/>
      </rPr>
      <t>CLASSYKISS</t>
    </r>
    <r>
      <rPr>
        <sz val="11"/>
        <color theme="1"/>
        <rFont val="宋体"/>
        <charset val="134"/>
      </rPr>
      <t>乳品线上店</t>
    </r>
  </si>
  <si>
    <t>https://item.taobao.com/item.htm?id=999425722226</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</si>
  <si>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9.5</t>
    </r>
    <r>
      <rPr>
        <sz val="11"/>
        <color theme="1"/>
        <rFont val="宋体"/>
        <charset val="134"/>
      </rPr>
      <t>元；店铺券满</t>
    </r>
    <r>
      <rPr>
        <sz val="11"/>
        <color theme="1"/>
        <rFont val="Calibri"/>
        <family val="2"/>
      </rPr>
      <t>30</t>
    </r>
    <r>
      <rPr>
        <sz val="11"/>
        <color theme="1"/>
        <rFont val="宋体"/>
        <charset val="134"/>
      </rPr>
      <t>减</t>
    </r>
    <r>
      <rPr>
        <sz val="11"/>
        <color theme="1"/>
        <rFont val="Calibri"/>
        <family val="2"/>
      </rPr>
      <t>4</t>
    </r>
  </si>
  <si>
    <r>
      <rPr>
        <sz val="11"/>
        <rFont val="宋体"/>
        <charset val="134"/>
      </rPr>
      <t>顺丰包邮卡士餐后一小时酸奶</t>
    </r>
    <r>
      <rPr>
        <sz val="11"/>
        <rFont val="Calibri"/>
        <family val="2"/>
      </rPr>
      <t>250g</t>
    </r>
    <r>
      <rPr>
        <sz val="11"/>
        <rFont val="宋体"/>
        <charset val="134"/>
      </rPr>
      <t>益生菌</t>
    </r>
    <r>
      <rPr>
        <sz val="11"/>
        <rFont val="Calibri"/>
        <family val="2"/>
      </rPr>
      <t>0</t>
    </r>
    <r>
      <rPr>
        <sz val="11"/>
        <rFont val="宋体"/>
        <charset val="134"/>
      </rPr>
      <t>蔗糖双歧杆菌学生孕妇</t>
    </r>
  </si>
  <si>
    <r>
      <rPr>
        <sz val="11"/>
        <color theme="1"/>
        <rFont val="宋体"/>
        <charset val="134"/>
      </rPr>
      <t>【原味】餐后一小时</t>
    </r>
    <r>
      <rPr>
        <sz val="11"/>
        <color theme="1"/>
        <rFont val="Calibri"/>
        <family val="2"/>
      </rPr>
      <t>250g *6</t>
    </r>
    <r>
      <rPr>
        <sz val="11"/>
        <color theme="1"/>
        <rFont val="宋体"/>
        <charset val="134"/>
      </rPr>
      <t>瓶</t>
    </r>
  </si>
  <si>
    <t>https://item.taobao.com/item.htm?id=936032666645</t>
  </si>
  <si>
    <r>
      <rPr>
        <sz val="11"/>
        <rFont val="宋体"/>
        <charset val="134"/>
      </rPr>
      <t>顺丰包邮卡士酸奶餐后一小时原味益生菌零糖低温风味发酵乳</t>
    </r>
    <r>
      <rPr>
        <sz val="11"/>
        <rFont val="Calibri"/>
        <family val="2"/>
      </rPr>
      <t>250g</t>
    </r>
  </si>
  <si>
    <r>
      <rPr>
        <sz val="11"/>
        <color theme="1"/>
        <rFont val="宋体"/>
        <charset val="134"/>
      </rPr>
      <t>餐后一小时原味</t>
    </r>
    <r>
      <rPr>
        <sz val="11"/>
        <color theme="1"/>
        <rFont val="Calibri"/>
        <family val="2"/>
      </rPr>
      <t>250g 6</t>
    </r>
    <r>
      <rPr>
        <sz val="11"/>
        <color theme="1"/>
        <rFont val="宋体"/>
        <charset val="134"/>
      </rPr>
      <t>瓶</t>
    </r>
  </si>
  <si>
    <r>
      <rPr>
        <sz val="11"/>
        <color theme="1"/>
        <rFont val="宋体"/>
        <charset val="134"/>
      </rPr>
      <t>春性保健食品</t>
    </r>
  </si>
  <si>
    <t>https://item.taobao.com/item.htm?id=1009826817738</t>
  </si>
  <si>
    <r>
      <rPr>
        <sz val="11"/>
        <rFont val="宋体"/>
        <charset val="134"/>
      </rPr>
      <t>卡士酸奶餐后一小时</t>
    </r>
    <r>
      <rPr>
        <sz val="11"/>
        <rFont val="Calibri"/>
        <family val="2"/>
      </rPr>
      <t>0</t>
    </r>
    <r>
      <rPr>
        <sz val="11"/>
        <rFont val="宋体"/>
        <charset val="134"/>
      </rPr>
      <t>蔗糖益生菌低温风味发酵乳</t>
    </r>
  </si>
  <si>
    <r>
      <rPr>
        <sz val="11"/>
        <color theme="1"/>
        <rFont val="宋体"/>
        <charset val="134"/>
      </rPr>
      <t>餐后</t>
    </r>
    <r>
      <rPr>
        <sz val="11"/>
        <color theme="1"/>
        <rFont val="Calibri"/>
        <family val="2"/>
      </rPr>
      <t>1</t>
    </r>
    <r>
      <rPr>
        <sz val="11"/>
        <color theme="1"/>
        <rFont val="宋体"/>
        <charset val="134"/>
      </rPr>
      <t>小时</t>
    </r>
    <r>
      <rPr>
        <sz val="11"/>
        <color theme="1"/>
        <rFont val="Calibri"/>
        <family val="2"/>
      </rPr>
      <t>0</t>
    </r>
    <r>
      <rPr>
        <sz val="11"/>
        <color theme="1"/>
        <rFont val="宋体"/>
        <charset val="134"/>
      </rPr>
      <t>蔗糖</t>
    </r>
    <r>
      <rPr>
        <sz val="11"/>
        <color theme="1"/>
        <rFont val="Calibri"/>
        <family val="2"/>
      </rPr>
      <t>250g*3 1</t>
    </r>
    <r>
      <rPr>
        <sz val="11"/>
        <color theme="1"/>
        <rFont val="宋体"/>
        <charset val="134"/>
      </rPr>
      <t>包</t>
    </r>
  </si>
  <si>
    <r>
      <rPr>
        <sz val="11"/>
        <color theme="1"/>
        <rFont val="宋体"/>
        <charset val="134"/>
      </rPr>
      <t>睛宁食品六店</t>
    </r>
  </si>
  <si>
    <t>https://item.taobao.com/item.htm?id=1014699679320</t>
  </si>
  <si>
    <r>
      <rPr>
        <sz val="11"/>
        <rFont val="Calibri"/>
        <family val="2"/>
      </rPr>
      <t>CLASSYKISS/</t>
    </r>
    <r>
      <rPr>
        <sz val="11"/>
        <rFont val="宋体"/>
        <charset val="134"/>
      </rPr>
      <t>卡士新店促销卡士餐后一小时卡士低温酸奶</t>
    </r>
  </si>
  <si>
    <r>
      <rPr>
        <sz val="11"/>
        <color theme="1"/>
        <rFont val="宋体"/>
        <charset val="134"/>
      </rPr>
      <t>【助建肠胃好状态】</t>
    </r>
    <r>
      <rPr>
        <sz val="11"/>
        <color theme="1"/>
        <rFont val="Calibri"/>
        <family val="2"/>
      </rPr>
      <t>18</t>
    </r>
    <r>
      <rPr>
        <sz val="11"/>
        <color theme="1"/>
        <rFont val="宋体"/>
        <charset val="134"/>
      </rPr>
      <t>瓶</t>
    </r>
  </si>
  <si>
    <r>
      <rPr>
        <sz val="11"/>
        <color theme="1"/>
        <rFont val="宋体"/>
        <charset val="134"/>
      </rPr>
      <t>零食情报局</t>
    </r>
  </si>
  <si>
    <t>https://item.taobao.com/item.htm?id=1002138953429</t>
  </si>
  <si>
    <r>
      <rPr>
        <sz val="11"/>
        <color theme="1"/>
        <rFont val="宋体"/>
        <charset val="134"/>
      </rPr>
      <t>卡士餐后一小时无蔗糖</t>
    </r>
    <r>
      <rPr>
        <sz val="11"/>
        <color theme="1"/>
        <rFont val="Calibri"/>
        <family val="2"/>
      </rPr>
      <t>250g*5</t>
    </r>
    <r>
      <rPr>
        <sz val="11"/>
        <color theme="1"/>
        <rFont val="宋体"/>
        <charset val="134"/>
      </rPr>
      <t>瓶</t>
    </r>
  </si>
  <si>
    <r>
      <rPr>
        <sz val="11"/>
        <color theme="1"/>
        <rFont val="宋体"/>
        <charset val="134"/>
      </rPr>
      <t>舌尖小食品</t>
    </r>
  </si>
  <si>
    <t>https://item.taobao.com/item.htm?id=1001921040162</t>
  </si>
  <si>
    <r>
      <rPr>
        <sz val="11"/>
        <rFont val="宋体"/>
        <charset val="134"/>
      </rPr>
      <t>卡士餐后一小时原味酸奶严选低温酸奶网红发酵乳早餐奶</t>
    </r>
    <r>
      <rPr>
        <sz val="11"/>
        <rFont val="Calibri"/>
        <family val="2"/>
      </rPr>
      <t>250</t>
    </r>
    <r>
      <rPr>
        <sz val="11"/>
        <rFont val="宋体"/>
        <charset val="134"/>
      </rPr>
      <t>克</t>
    </r>
    <r>
      <rPr>
        <sz val="11"/>
        <rFont val="Calibri"/>
        <family val="2"/>
      </rPr>
      <t>6</t>
    </r>
    <r>
      <rPr>
        <sz val="11"/>
        <rFont val="宋体"/>
        <charset val="134"/>
      </rPr>
      <t>瓶装</t>
    </r>
  </si>
  <si>
    <r>
      <rPr>
        <sz val="11"/>
        <color theme="1"/>
        <rFont val="Calibri"/>
        <family val="2"/>
      </rPr>
      <t>250</t>
    </r>
    <r>
      <rPr>
        <sz val="11"/>
        <color theme="1"/>
        <rFont val="宋体"/>
        <charset val="134"/>
      </rPr>
      <t>克</t>
    </r>
    <r>
      <rPr>
        <sz val="11"/>
        <color theme="1"/>
        <rFont val="Calibri"/>
        <family val="2"/>
      </rPr>
      <t>* 6</t>
    </r>
    <r>
      <rPr>
        <sz val="11"/>
        <color theme="1"/>
        <rFont val="宋体"/>
        <charset val="134"/>
      </rPr>
      <t>瓶</t>
    </r>
  </si>
  <si>
    <r>
      <rPr>
        <sz val="11"/>
        <rFont val="宋体"/>
        <charset val="134"/>
      </rPr>
      <t>安新点健康生活馆</t>
    </r>
  </si>
  <si>
    <t>http://item.taobao.com/item.htm?id=610172317455</t>
  </si>
  <si>
    <r>
      <rPr>
        <sz val="11"/>
        <rFont val="宋体"/>
        <charset val="134"/>
      </rPr>
      <t>卡士酸牛奶餐后一小时</t>
    </r>
    <r>
      <rPr>
        <sz val="11"/>
        <rFont val="Calibri"/>
        <family val="2"/>
      </rPr>
      <t>250ml</t>
    </r>
    <r>
      <rPr>
        <sz val="11"/>
        <rFont val="宋体"/>
        <charset val="134"/>
      </rPr>
      <t>双歧杆菌风味发酵乳</t>
    </r>
    <r>
      <rPr>
        <sz val="11"/>
        <rFont val="Calibri"/>
        <family val="2"/>
      </rPr>
      <t>250g</t>
    </r>
    <r>
      <rPr>
        <sz val="11"/>
        <rFont val="宋体"/>
        <charset val="134"/>
      </rPr>
      <t>低温酸奶</t>
    </r>
  </si>
  <si>
    <r>
      <rPr>
        <sz val="11"/>
        <rFont val="宋体"/>
        <charset val="134"/>
      </rPr>
      <t>餐后一小时</t>
    </r>
    <r>
      <rPr>
        <sz val="11"/>
        <rFont val="Calibri"/>
        <family val="2"/>
      </rPr>
      <t>250g,6</t>
    </r>
    <r>
      <rPr>
        <sz val="11"/>
        <rFont val="宋体"/>
        <charset val="134"/>
      </rPr>
      <t>瓶</t>
    </r>
  </si>
  <si>
    <t>4388617680284</t>
  </si>
  <si>
    <r>
      <rPr>
        <sz val="11"/>
        <color theme="1"/>
        <rFont val="宋体"/>
        <charset val="134"/>
      </rPr>
      <t>周一食品店店</t>
    </r>
  </si>
  <si>
    <t>http://item.jd.com/10210827546649.html</t>
  </si>
  <si>
    <t>75.2</t>
  </si>
  <si>
    <t>10210827546649</t>
  </si>
  <si>
    <r>
      <rPr>
        <sz val="11"/>
        <color theme="1"/>
        <rFont val="宋体"/>
        <charset val="134"/>
      </rPr>
      <t>卡士顺丰酸奶</t>
    </r>
    <r>
      <rPr>
        <sz val="11"/>
        <color theme="1"/>
        <rFont val="Calibri"/>
        <family val="2"/>
      </rPr>
      <t>007</t>
    </r>
    <r>
      <rPr>
        <sz val="11"/>
        <color theme="1"/>
        <rFont val="宋体"/>
        <charset val="134"/>
      </rPr>
      <t>零</t>
    </r>
    <r>
      <rPr>
        <sz val="11"/>
        <color theme="1"/>
        <rFont val="Calibri"/>
        <family val="2"/>
      </rPr>
      <t>0</t>
    </r>
    <r>
      <rPr>
        <sz val="11"/>
        <color theme="1"/>
        <rFont val="宋体"/>
        <charset val="134"/>
      </rPr>
      <t>蔗糖原味风味乳</t>
    </r>
    <r>
      <rPr>
        <sz val="11"/>
        <color theme="1"/>
        <rFont val="Calibri"/>
        <family val="2"/>
      </rPr>
      <t>440g</t>
    </r>
    <r>
      <rPr>
        <sz val="11"/>
        <color theme="1"/>
        <rFont val="宋体"/>
        <charset val="134"/>
      </rPr>
      <t>早餐奶罐益生菌</t>
    </r>
    <r>
      <rPr>
        <sz val="11"/>
        <color theme="1"/>
        <rFont val="Calibri"/>
        <family val="2"/>
      </rPr>
      <t>428g 007</t>
    </r>
    <r>
      <rPr>
        <sz val="11"/>
        <color theme="1"/>
        <rFont val="宋体"/>
        <charset val="134"/>
      </rPr>
      <t>益生菌</t>
    </r>
    <r>
      <rPr>
        <sz val="11"/>
        <color theme="1"/>
        <rFont val="Calibri"/>
        <family val="2"/>
      </rPr>
      <t xml:space="preserve"> 007</t>
    </r>
    <r>
      <rPr>
        <sz val="11"/>
        <color theme="1"/>
        <rFont val="宋体"/>
        <charset val="134"/>
      </rPr>
      <t>益生菌原味</t>
    </r>
    <r>
      <rPr>
        <sz val="11"/>
        <color theme="1"/>
        <rFont val="Calibri"/>
        <family val="2"/>
      </rPr>
      <t>440g*3</t>
    </r>
    <r>
      <rPr>
        <sz val="11"/>
        <color theme="1"/>
        <rFont val="宋体"/>
        <charset val="134"/>
      </rPr>
      <t>瓶</t>
    </r>
  </si>
  <si>
    <t>http://item.jd.com/10210827546648.html</t>
  </si>
  <si>
    <t>112.6</t>
  </si>
  <si>
    <t>10210827546648</t>
  </si>
  <si>
    <r>
      <rPr>
        <sz val="11"/>
        <color theme="1"/>
        <rFont val="宋体"/>
        <charset val="134"/>
      </rPr>
      <t>卡士顺丰酸奶</t>
    </r>
    <r>
      <rPr>
        <sz val="11"/>
        <color theme="1"/>
        <rFont val="Calibri"/>
        <family val="2"/>
      </rPr>
      <t>007</t>
    </r>
    <r>
      <rPr>
        <sz val="11"/>
        <color theme="1"/>
        <rFont val="宋体"/>
        <charset val="134"/>
      </rPr>
      <t>零</t>
    </r>
    <r>
      <rPr>
        <sz val="11"/>
        <color theme="1"/>
        <rFont val="Calibri"/>
        <family val="2"/>
      </rPr>
      <t>0</t>
    </r>
    <r>
      <rPr>
        <sz val="11"/>
        <color theme="1"/>
        <rFont val="宋体"/>
        <charset val="134"/>
      </rPr>
      <t>蔗糖原味风味乳</t>
    </r>
    <r>
      <rPr>
        <sz val="11"/>
        <color theme="1"/>
        <rFont val="Calibri"/>
        <family val="2"/>
      </rPr>
      <t>440g</t>
    </r>
    <r>
      <rPr>
        <sz val="11"/>
        <color theme="1"/>
        <rFont val="宋体"/>
        <charset val="134"/>
      </rPr>
      <t>早餐奶罐益生菌</t>
    </r>
    <r>
      <rPr>
        <sz val="11"/>
        <color theme="1"/>
        <rFont val="Calibri"/>
        <family val="2"/>
      </rPr>
      <t>428g 007</t>
    </r>
    <r>
      <rPr>
        <sz val="11"/>
        <color theme="1"/>
        <rFont val="宋体"/>
        <charset val="134"/>
      </rPr>
      <t>益生菌</t>
    </r>
    <r>
      <rPr>
        <sz val="11"/>
        <color theme="1"/>
        <rFont val="Calibri"/>
        <family val="2"/>
      </rPr>
      <t xml:space="preserve"> 007</t>
    </r>
    <r>
      <rPr>
        <sz val="11"/>
        <color theme="1"/>
        <rFont val="宋体"/>
        <charset val="134"/>
      </rPr>
      <t>益生菌原味</t>
    </r>
    <r>
      <rPr>
        <sz val="11"/>
        <color theme="1"/>
        <rFont val="Calibri"/>
        <family val="2"/>
      </rPr>
      <t>440g*5</t>
    </r>
    <r>
      <rPr>
        <sz val="11"/>
        <color theme="1"/>
        <rFont val="宋体"/>
        <charset val="134"/>
      </rPr>
      <t>瓶</t>
    </r>
  </si>
  <si>
    <r>
      <rPr>
        <sz val="11"/>
        <color theme="1"/>
        <rFont val="宋体"/>
        <charset val="134"/>
      </rPr>
      <t>京喜自营官方店</t>
    </r>
  </si>
  <si>
    <t>http://item.jd.com/10209437724296.html</t>
  </si>
  <si>
    <t>10209437724296</t>
  </si>
  <si>
    <r>
      <rPr>
        <sz val="11"/>
        <color theme="1"/>
        <rFont val="宋体"/>
        <charset val="134"/>
      </rPr>
      <t>卡士</t>
    </r>
    <r>
      <rPr>
        <sz val="11"/>
        <color theme="1"/>
        <rFont val="Calibri"/>
        <family val="2"/>
      </rPr>
      <t>007</t>
    </r>
    <r>
      <rPr>
        <sz val="11"/>
        <color theme="1"/>
        <rFont val="宋体"/>
        <charset val="134"/>
      </rPr>
      <t>无蔗糖</t>
    </r>
    <r>
      <rPr>
        <sz val="11"/>
        <color theme="1"/>
        <rFont val="Calibri"/>
        <family val="2"/>
      </rPr>
      <t>969g*4</t>
    </r>
    <r>
      <rPr>
        <sz val="11"/>
        <color theme="1"/>
        <rFont val="宋体"/>
        <charset val="134"/>
      </rPr>
      <t>瓶</t>
    </r>
  </si>
  <si>
    <t>http://item.jd.com/10210827546651.html</t>
  </si>
  <si>
    <t>10210827546651</t>
  </si>
  <si>
    <r>
      <rPr>
        <sz val="11"/>
        <color theme="1"/>
        <rFont val="宋体"/>
        <charset val="134"/>
      </rPr>
      <t>卡士顺丰酸奶</t>
    </r>
    <r>
      <rPr>
        <sz val="11"/>
        <color theme="1"/>
        <rFont val="Calibri"/>
        <family val="2"/>
      </rPr>
      <t>007</t>
    </r>
    <r>
      <rPr>
        <sz val="11"/>
        <color theme="1"/>
        <rFont val="宋体"/>
        <charset val="134"/>
      </rPr>
      <t>零</t>
    </r>
    <r>
      <rPr>
        <sz val="11"/>
        <color theme="1"/>
        <rFont val="Calibri"/>
        <family val="2"/>
      </rPr>
      <t>0</t>
    </r>
    <r>
      <rPr>
        <sz val="11"/>
        <color theme="1"/>
        <rFont val="宋体"/>
        <charset val="134"/>
      </rPr>
      <t>蔗糖原味风味乳</t>
    </r>
    <r>
      <rPr>
        <sz val="11"/>
        <color theme="1"/>
        <rFont val="Calibri"/>
        <family val="2"/>
      </rPr>
      <t>440g</t>
    </r>
    <r>
      <rPr>
        <sz val="11"/>
        <color theme="1"/>
        <rFont val="宋体"/>
        <charset val="134"/>
      </rPr>
      <t>早餐奶罐益生菌</t>
    </r>
    <r>
      <rPr>
        <sz val="11"/>
        <color theme="1"/>
        <rFont val="Calibri"/>
        <family val="2"/>
      </rPr>
      <t>428g 007</t>
    </r>
    <r>
      <rPr>
        <sz val="11"/>
        <color theme="1"/>
        <rFont val="宋体"/>
        <charset val="134"/>
      </rPr>
      <t>益生菌</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*5</t>
    </r>
    <r>
      <rPr>
        <sz val="11"/>
        <color theme="1"/>
        <rFont val="宋体"/>
        <charset val="134"/>
      </rPr>
      <t>瓶</t>
    </r>
  </si>
  <si>
    <t>http://item.jd.com/10210827546650.html</t>
  </si>
  <si>
    <r>
      <rPr>
        <sz val="11"/>
        <color theme="1"/>
        <rFont val="宋体"/>
        <charset val="134"/>
      </rPr>
      <t>卡士顺丰酸奶</t>
    </r>
    <r>
      <rPr>
        <sz val="11"/>
        <color theme="1"/>
        <rFont val="Calibri"/>
        <family val="2"/>
      </rPr>
      <t>007</t>
    </r>
    <r>
      <rPr>
        <sz val="11"/>
        <color theme="1"/>
        <rFont val="宋体"/>
        <charset val="134"/>
      </rPr>
      <t>零</t>
    </r>
    <r>
      <rPr>
        <sz val="11"/>
        <color theme="1"/>
        <rFont val="Calibri"/>
        <family val="2"/>
      </rPr>
      <t>0</t>
    </r>
    <r>
      <rPr>
        <sz val="11"/>
        <color theme="1"/>
        <rFont val="宋体"/>
        <charset val="134"/>
      </rPr>
      <t>蔗糖原味风味乳</t>
    </r>
    <r>
      <rPr>
        <sz val="11"/>
        <color theme="1"/>
        <rFont val="Calibri"/>
        <family val="2"/>
      </rPr>
      <t>440g</t>
    </r>
    <r>
      <rPr>
        <sz val="11"/>
        <color theme="1"/>
        <rFont val="宋体"/>
        <charset val="134"/>
      </rPr>
      <t>早餐奶罐益生菌</t>
    </r>
    <r>
      <rPr>
        <sz val="11"/>
        <color theme="1"/>
        <rFont val="Calibri"/>
        <family val="2"/>
      </rPr>
      <t>428g 007</t>
    </r>
    <r>
      <rPr>
        <sz val="11"/>
        <color theme="1"/>
        <rFont val="宋体"/>
        <charset val="134"/>
      </rPr>
      <t>益生菌</t>
    </r>
    <r>
      <rPr>
        <sz val="11"/>
        <color theme="1"/>
        <rFont val="Calibri"/>
        <family val="2"/>
      </rPr>
      <t xml:space="preserve"> 007</t>
    </r>
    <r>
      <rPr>
        <sz val="11"/>
        <color theme="1"/>
        <rFont val="宋体"/>
        <charset val="134"/>
      </rPr>
      <t>益生菌</t>
    </r>
    <r>
      <rPr>
        <sz val="11"/>
        <color theme="1"/>
        <rFont val="Calibri"/>
        <family val="2"/>
      </rPr>
      <t>428g</t>
    </r>
    <r>
      <rPr>
        <sz val="11"/>
        <color theme="1"/>
        <rFont val="宋体"/>
        <charset val="134"/>
      </rPr>
      <t>零蔗糖</t>
    </r>
    <r>
      <rPr>
        <sz val="11"/>
        <color theme="1"/>
        <rFont val="Calibri"/>
        <family val="2"/>
      </rPr>
      <t>*3</t>
    </r>
    <r>
      <rPr>
        <sz val="11"/>
        <color theme="1"/>
        <rFont val="宋体"/>
        <charset val="134"/>
      </rPr>
      <t>瓶</t>
    </r>
  </si>
  <si>
    <t>http://item.jd.com/10199575385622.html</t>
  </si>
  <si>
    <t>10199575385622</t>
  </si>
  <si>
    <r>
      <rPr>
        <sz val="11"/>
        <color theme="1"/>
        <rFont val="宋体"/>
        <charset val="134"/>
      </rPr>
      <t>卡士酸奶</t>
    </r>
    <r>
      <rPr>
        <sz val="11"/>
        <color theme="1"/>
        <rFont val="Calibri"/>
        <family val="2"/>
      </rPr>
      <t>007AD</t>
    </r>
    <r>
      <rPr>
        <sz val="11"/>
        <color theme="1"/>
        <rFont val="宋体"/>
        <charset val="134"/>
      </rPr>
      <t>钙低温酸奶</t>
    </r>
    <r>
      <rPr>
        <sz val="11"/>
        <color theme="1"/>
        <rFont val="Calibri"/>
        <family val="2"/>
      </rPr>
      <t>210g*6</t>
    </r>
    <r>
      <rPr>
        <sz val="11"/>
        <color theme="1"/>
        <rFont val="宋体"/>
        <charset val="134"/>
      </rPr>
      <t>瓶牛油果青苹果羽衣甘蓝风味</t>
    </r>
    <r>
      <rPr>
        <sz val="11"/>
        <color theme="1"/>
        <rFont val="Calibri"/>
        <family val="2"/>
      </rPr>
      <t xml:space="preserve"> 210g9</t>
    </r>
    <r>
      <rPr>
        <sz val="11"/>
        <color theme="1"/>
        <rFont val="宋体"/>
        <charset val="134"/>
      </rPr>
      <t>瓶</t>
    </r>
    <r>
      <rPr>
        <sz val="11"/>
        <color theme="1"/>
        <rFont val="Calibri"/>
        <family val="2"/>
      </rPr>
      <t xml:space="preserve"> </t>
    </r>
    <r>
      <rPr>
        <sz val="11"/>
        <color theme="1"/>
        <rFont val="宋体"/>
        <charset val="134"/>
      </rPr>
      <t>牛油果青苹果羽衣甘蓝风味</t>
    </r>
  </si>
  <si>
    <t>http://item.jd.com/10157143429436.html</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</si>
  <si>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t>
    </r>
    <r>
      <rPr>
        <sz val="11"/>
        <color theme="1"/>
        <rFont val="Calibri"/>
        <family val="2"/>
      </rPr>
      <t>0</t>
    </r>
    <r>
      <rPr>
        <sz val="11"/>
        <color theme="1"/>
        <rFont val="宋体"/>
        <charset val="134"/>
      </rPr>
      <t>蔗糖非脱脂早餐原味酸奶整箱装</t>
    </r>
    <r>
      <rPr>
        <sz val="11"/>
        <color theme="1"/>
        <rFont val="Calibri"/>
        <family val="2"/>
      </rPr>
      <t xml:space="preserve"> </t>
    </r>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4</t>
    </r>
    <r>
      <rPr>
        <sz val="11"/>
        <color theme="1"/>
        <rFont val="宋体"/>
        <charset val="134"/>
      </rPr>
      <t>瓶</t>
    </r>
  </si>
  <si>
    <r>
      <rPr>
        <sz val="11"/>
        <color theme="1"/>
        <rFont val="宋体"/>
        <charset val="134"/>
      </rPr>
      <t>玖明食品饮料店</t>
    </r>
  </si>
  <si>
    <t>http://item.jd.com/10178872392686.html</t>
  </si>
  <si>
    <t>68.98</t>
  </si>
  <si>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7</t>
    </r>
    <r>
      <rPr>
        <sz val="11"/>
        <color theme="1"/>
        <rFont val="宋体"/>
        <charset val="134"/>
      </rPr>
      <t>种乳酸菌儿童早餐</t>
    </r>
    <r>
      <rPr>
        <sz val="11"/>
        <color theme="1"/>
        <rFont val="Calibri"/>
        <family val="2"/>
      </rPr>
      <t>2</t>
    </r>
    <r>
      <rPr>
        <sz val="11"/>
        <color theme="1"/>
        <rFont val="宋体"/>
        <charset val="134"/>
      </rPr>
      <t>种口味低温酸奶</t>
    </r>
    <r>
      <rPr>
        <sz val="11"/>
        <color theme="1"/>
        <rFont val="Calibri"/>
        <family val="2"/>
      </rPr>
      <t xml:space="preserve"> 007</t>
    </r>
    <r>
      <rPr>
        <sz val="11"/>
        <color theme="1"/>
        <rFont val="宋体"/>
        <charset val="134"/>
      </rPr>
      <t>小奶罐</t>
    </r>
    <r>
      <rPr>
        <sz val="11"/>
        <color theme="1"/>
        <rFont val="Calibri"/>
        <family val="2"/>
      </rPr>
      <t>428g</t>
    </r>
    <r>
      <rPr>
        <sz val="11"/>
        <color theme="1"/>
        <rFont val="宋体"/>
        <charset val="134"/>
      </rPr>
      <t>款</t>
    </r>
    <r>
      <rPr>
        <sz val="11"/>
        <color theme="1"/>
        <rFont val="Calibri"/>
        <family val="2"/>
      </rPr>
      <t xml:space="preserve"> 5</t>
    </r>
    <r>
      <rPr>
        <sz val="11"/>
        <color theme="1"/>
        <rFont val="宋体"/>
        <charset val="134"/>
      </rPr>
      <t>罐</t>
    </r>
    <r>
      <rPr>
        <sz val="11"/>
        <color theme="1"/>
        <rFont val="Calibri"/>
        <family val="2"/>
      </rPr>
      <t>-</t>
    </r>
    <r>
      <rPr>
        <sz val="11"/>
        <color theme="1"/>
        <rFont val="宋体"/>
        <charset val="134"/>
      </rPr>
      <t>【货上门】</t>
    </r>
  </si>
  <si>
    <t>http://item.jd.com/10208751374714.html</t>
  </si>
  <si>
    <r>
      <rPr>
        <sz val="11"/>
        <color theme="1"/>
        <rFont val="宋体"/>
        <charset val="134"/>
      </rPr>
      <t>卡士低温酸奶</t>
    </r>
    <r>
      <rPr>
        <sz val="11"/>
        <color theme="1"/>
        <rFont val="Calibri"/>
        <family val="2"/>
      </rPr>
      <t>007</t>
    </r>
    <r>
      <rPr>
        <sz val="11"/>
        <color theme="1"/>
        <rFont val="宋体"/>
        <charset val="134"/>
      </rPr>
      <t>益生菌家庭装原味低温酸奶营养早餐酸奶</t>
    </r>
    <r>
      <rPr>
        <sz val="11"/>
        <color theme="1"/>
        <rFont val="Calibri"/>
        <family val="2"/>
      </rPr>
      <t xml:space="preserve">1kg/969g </t>
    </r>
    <r>
      <rPr>
        <sz val="11"/>
        <color theme="1"/>
        <rFont val="宋体"/>
        <charset val="134"/>
      </rPr>
      <t>无蔗糖蓝瓶</t>
    </r>
    <r>
      <rPr>
        <sz val="11"/>
        <color theme="1"/>
        <rFont val="Calibri"/>
        <family val="2"/>
      </rPr>
      <t>969g 2</t>
    </r>
    <r>
      <rPr>
        <sz val="11"/>
        <color theme="1"/>
        <rFont val="宋体"/>
        <charset val="134"/>
      </rPr>
      <t>瓶</t>
    </r>
  </si>
  <si>
    <t>http://item.jd.com/10125351486138.html</t>
  </si>
  <si>
    <r>
      <rPr>
        <sz val="11"/>
        <color theme="1"/>
        <rFont val="宋体"/>
        <charset val="134"/>
      </rPr>
      <t>卡士</t>
    </r>
    <r>
      <rPr>
        <sz val="11"/>
        <color theme="1"/>
        <rFont val="Calibri"/>
        <family val="2"/>
      </rPr>
      <t>007</t>
    </r>
    <r>
      <rPr>
        <sz val="11"/>
        <color theme="1"/>
        <rFont val="宋体"/>
        <charset val="134"/>
      </rPr>
      <t>发酵乳小奶罐原味酸奶益生菌</t>
    </r>
    <r>
      <rPr>
        <sz val="11"/>
        <color theme="1"/>
        <rFont val="Calibri"/>
        <family val="2"/>
      </rPr>
      <t>0</t>
    </r>
    <r>
      <rPr>
        <sz val="11"/>
        <color theme="1"/>
        <rFont val="宋体"/>
        <charset val="134"/>
      </rPr>
      <t>蔗糖牛奶学生儿童孕妇早餐奶</t>
    </r>
    <r>
      <rPr>
        <sz val="11"/>
        <color theme="1"/>
        <rFont val="Calibri"/>
        <family val="2"/>
      </rPr>
      <t xml:space="preserve"> </t>
    </r>
    <r>
      <rPr>
        <sz val="11"/>
        <color theme="1"/>
        <rFont val="宋体"/>
        <charset val="134"/>
      </rPr>
      <t>【礼盒】小瓶</t>
    </r>
    <r>
      <rPr>
        <sz val="11"/>
        <color theme="1"/>
        <rFont val="Calibri"/>
        <family val="2"/>
      </rPr>
      <t>0</t>
    </r>
    <r>
      <rPr>
        <sz val="11"/>
        <color theme="1"/>
        <rFont val="宋体"/>
        <charset val="134"/>
      </rPr>
      <t>蔗糖</t>
    </r>
    <r>
      <rPr>
        <sz val="11"/>
        <color theme="1"/>
        <rFont val="Calibri"/>
        <family val="2"/>
      </rPr>
      <t>428g×4</t>
    </r>
    <r>
      <rPr>
        <sz val="11"/>
        <color theme="1"/>
        <rFont val="宋体"/>
        <charset val="134"/>
      </rPr>
      <t>瓶</t>
    </r>
  </si>
  <si>
    <r>
      <rPr>
        <sz val="11"/>
        <color theme="1"/>
        <rFont val="宋体"/>
        <charset val="134"/>
      </rPr>
      <t>沃布调味品店</t>
    </r>
  </si>
  <si>
    <t>http://item.jd.com/10173199324647.html</t>
  </si>
  <si>
    <r>
      <rPr>
        <sz val="11"/>
        <color theme="1"/>
        <rFont val="宋体"/>
        <charset val="134"/>
      </rPr>
      <t>卡士顺丰包邮酸奶</t>
    </r>
    <r>
      <rPr>
        <sz val="11"/>
        <color theme="1"/>
        <rFont val="Calibri"/>
        <family val="2"/>
      </rPr>
      <t>007</t>
    </r>
    <r>
      <rPr>
        <sz val="11"/>
        <color theme="1"/>
        <rFont val="宋体"/>
        <charset val="134"/>
      </rPr>
      <t>零</t>
    </r>
    <r>
      <rPr>
        <sz val="11"/>
        <color theme="1"/>
        <rFont val="Calibri"/>
        <family val="2"/>
      </rPr>
      <t>0</t>
    </r>
    <r>
      <rPr>
        <sz val="11"/>
        <color theme="1"/>
        <rFont val="宋体"/>
        <charset val="134"/>
      </rPr>
      <t>蔗糖原味风味乳</t>
    </r>
    <r>
      <rPr>
        <sz val="11"/>
        <color theme="1"/>
        <rFont val="Calibri"/>
        <family val="2"/>
      </rPr>
      <t>440g</t>
    </r>
    <r>
      <rPr>
        <sz val="11"/>
        <color theme="1"/>
        <rFont val="宋体"/>
        <charset val="134"/>
      </rPr>
      <t>早餐奶罐益生菌</t>
    </r>
    <r>
      <rPr>
        <sz val="11"/>
        <color theme="1"/>
        <rFont val="Calibri"/>
        <family val="2"/>
      </rPr>
      <t>428g 007</t>
    </r>
    <r>
      <rPr>
        <sz val="11"/>
        <color theme="1"/>
        <rFont val="宋体"/>
        <charset val="134"/>
      </rPr>
      <t>益生菌原味</t>
    </r>
    <r>
      <rPr>
        <sz val="11"/>
        <color theme="1"/>
        <rFont val="Calibri"/>
        <family val="2"/>
      </rPr>
      <t>440g*5</t>
    </r>
    <r>
      <rPr>
        <sz val="11"/>
        <color theme="1"/>
        <rFont val="宋体"/>
        <charset val="134"/>
      </rPr>
      <t>瓶</t>
    </r>
  </si>
  <si>
    <t>http://item.jd.com/10159914683793.html</t>
  </si>
  <si>
    <r>
      <rPr>
        <sz val="11"/>
        <color theme="1"/>
        <rFont val="宋体"/>
        <charset val="134"/>
      </rPr>
      <t>卡士（</t>
    </r>
    <r>
      <rPr>
        <sz val="11"/>
        <color theme="1"/>
        <rFont val="Calibri"/>
        <family val="2"/>
      </rPr>
      <t>CLASSY.KISS</t>
    </r>
    <r>
      <rPr>
        <sz val="11"/>
        <color theme="1"/>
        <rFont val="宋体"/>
        <charset val="134"/>
      </rPr>
      <t>）</t>
    </r>
    <r>
      <rPr>
        <sz val="11"/>
        <color theme="1"/>
        <rFont val="Calibri"/>
        <family val="2"/>
      </rPr>
      <t>007</t>
    </r>
    <r>
      <rPr>
        <sz val="11"/>
        <color theme="1"/>
        <rFont val="宋体"/>
        <charset val="134"/>
      </rPr>
      <t>酸奶</t>
    </r>
    <r>
      <rPr>
        <sz val="11"/>
        <color theme="1"/>
        <rFont val="Calibri"/>
        <family val="2"/>
      </rPr>
      <t xml:space="preserve"> </t>
    </r>
    <r>
      <rPr>
        <sz val="11"/>
        <color theme="1"/>
        <rFont val="宋体"/>
        <charset val="134"/>
      </rPr>
      <t>多规格杯装</t>
    </r>
    <r>
      <rPr>
        <sz val="11"/>
        <color theme="1"/>
        <rFont val="Calibri"/>
        <family val="2"/>
      </rPr>
      <t xml:space="preserve"> </t>
    </r>
    <r>
      <rPr>
        <sz val="11"/>
        <color theme="1"/>
        <rFont val="宋体"/>
        <charset val="134"/>
      </rPr>
      <t>低温生牛乳益生菌原味酸牛奶孕妇学生早餐奶</t>
    </r>
    <r>
      <rPr>
        <sz val="11"/>
        <color theme="1"/>
        <rFont val="Calibri"/>
        <family val="2"/>
      </rPr>
      <t xml:space="preserve"> </t>
    </r>
    <r>
      <rPr>
        <sz val="11"/>
        <color theme="1"/>
        <rFont val="宋体"/>
        <charset val="134"/>
      </rPr>
      <t>迷你罐</t>
    </r>
    <r>
      <rPr>
        <sz val="11"/>
        <color theme="1"/>
        <rFont val="Calibri"/>
        <family val="2"/>
      </rPr>
      <t>220g×8</t>
    </r>
    <r>
      <rPr>
        <sz val="11"/>
        <color theme="1"/>
        <rFont val="宋体"/>
        <charset val="134"/>
      </rPr>
      <t>瓶</t>
    </r>
  </si>
  <si>
    <r>
      <rPr>
        <sz val="11"/>
        <color theme="1"/>
        <rFont val="宋体"/>
        <charset val="134"/>
      </rPr>
      <t>优品會员店</t>
    </r>
  </si>
  <si>
    <t>http://item.jd.com/10172678641246.html</t>
  </si>
  <si>
    <t>233.26</t>
  </si>
  <si>
    <r>
      <rPr>
        <sz val="11"/>
        <color theme="1"/>
        <rFont val="宋体"/>
        <charset val="134"/>
      </rPr>
      <t>卡士原味酸奶冷链</t>
    </r>
    <r>
      <rPr>
        <sz val="11"/>
        <color theme="1"/>
        <rFont val="Calibri"/>
        <family val="2"/>
      </rPr>
      <t>007</t>
    </r>
    <r>
      <rPr>
        <sz val="11"/>
        <color theme="1"/>
        <rFont val="宋体"/>
        <charset val="134"/>
      </rPr>
      <t>益生菌酸奶原味</t>
    </r>
    <r>
      <rPr>
        <sz val="11"/>
        <color theme="1"/>
        <rFont val="Calibri"/>
        <family val="2"/>
      </rPr>
      <t>440g</t>
    </r>
    <r>
      <rPr>
        <sz val="11"/>
        <color theme="1"/>
        <rFont val="宋体"/>
        <charset val="134"/>
      </rPr>
      <t>瓶</t>
    </r>
    <r>
      <rPr>
        <sz val="11"/>
        <color theme="1"/>
        <rFont val="Calibri"/>
        <family val="2"/>
      </rPr>
      <t>0</t>
    </r>
    <r>
      <rPr>
        <sz val="11"/>
        <color theme="1"/>
        <rFont val="宋体"/>
        <charset val="134"/>
      </rPr>
      <t>添加小奶罐</t>
    </r>
    <r>
      <rPr>
        <sz val="11"/>
        <color theme="1"/>
        <rFont val="Calibri"/>
        <family val="2"/>
      </rPr>
      <t>007</t>
    </r>
    <r>
      <rPr>
        <sz val="11"/>
        <color theme="1"/>
        <rFont val="宋体"/>
        <charset val="134"/>
      </rPr>
      <t>益</t>
    </r>
    <r>
      <rPr>
        <sz val="11"/>
        <color theme="1"/>
        <rFont val="Calibri"/>
        <family val="2"/>
      </rPr>
      <t xml:space="preserve"> </t>
    </r>
    <r>
      <rPr>
        <sz val="11"/>
        <color theme="1"/>
        <rFont val="宋体"/>
        <charset val="134"/>
      </rPr>
      <t>瓶一整箱</t>
    </r>
  </si>
  <si>
    <r>
      <rPr>
        <sz val="11"/>
        <color theme="1"/>
        <rFont val="宋体"/>
        <charset val="134"/>
      </rPr>
      <t>京鑫好物店</t>
    </r>
  </si>
  <si>
    <t>http://item.jd.com/10208086366422.html</t>
  </si>
  <si>
    <r>
      <rPr>
        <sz val="11"/>
        <color theme="1"/>
        <rFont val="宋体"/>
        <charset val="134"/>
      </rPr>
      <t>卡士低温原味酸奶</t>
    </r>
    <r>
      <rPr>
        <sz val="11"/>
        <color theme="1"/>
        <rFont val="Calibri"/>
        <family val="2"/>
      </rPr>
      <t>007</t>
    </r>
    <r>
      <rPr>
        <sz val="11"/>
        <color theme="1"/>
        <rFont val="宋体"/>
        <charset val="134"/>
      </rPr>
      <t>小奶罐</t>
    </r>
    <r>
      <rPr>
        <sz val="11"/>
        <color theme="1"/>
        <rFont val="Calibri"/>
        <family val="2"/>
      </rPr>
      <t>440g*5</t>
    </r>
    <r>
      <rPr>
        <sz val="11"/>
        <color theme="1"/>
        <rFont val="宋体"/>
        <charset val="134"/>
      </rPr>
      <t>瓶装学生营养早餐益生菌酸牛奶</t>
    </r>
    <r>
      <rPr>
        <sz val="11"/>
        <color theme="1"/>
        <rFont val="Calibri"/>
        <family val="2"/>
      </rPr>
      <t xml:space="preserve"> </t>
    </r>
    <r>
      <rPr>
        <sz val="11"/>
        <color theme="1"/>
        <rFont val="宋体"/>
        <charset val="134"/>
      </rPr>
      <t>卡士原味酸奶</t>
    </r>
    <r>
      <rPr>
        <sz val="11"/>
        <color theme="1"/>
        <rFont val="Calibri"/>
        <family val="2"/>
      </rPr>
      <t xml:space="preserve"> 440g*5</t>
    </r>
    <r>
      <rPr>
        <sz val="11"/>
        <color theme="1"/>
        <rFont val="宋体"/>
        <charset val="134"/>
      </rPr>
      <t>瓶</t>
    </r>
  </si>
  <si>
    <t>http://item.jd.com/10202437310418.html</t>
  </si>
  <si>
    <r>
      <rPr>
        <sz val="11"/>
        <color theme="1"/>
        <rFont val="宋体"/>
        <charset val="134"/>
      </rPr>
      <t>暖食集小吃店店</t>
    </r>
  </si>
  <si>
    <t>http://item.jd.com/10207896191947.html</t>
  </si>
  <si>
    <t>101.79</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</si>
  <si>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1kg2</t>
    </r>
    <r>
      <rPr>
        <sz val="11"/>
        <color theme="1"/>
        <rFont val="宋体"/>
        <charset val="134"/>
      </rPr>
      <t>瓶家庭装原味生牛乳发酵益生菌乳酸菌大瓶牛奶</t>
    </r>
    <r>
      <rPr>
        <sz val="11"/>
        <color theme="1"/>
        <rFont val="Calibri"/>
        <family val="2"/>
      </rPr>
      <t xml:space="preserve"> </t>
    </r>
    <r>
      <rPr>
        <sz val="11"/>
        <color theme="1"/>
        <rFont val="宋体"/>
        <charset val="134"/>
      </rPr>
      <t>顺丰</t>
    </r>
    <r>
      <rPr>
        <sz val="11"/>
        <color theme="1"/>
        <rFont val="Calibri"/>
        <family val="2"/>
      </rPr>
      <t>0</t>
    </r>
    <r>
      <rPr>
        <sz val="11"/>
        <color theme="1"/>
        <rFont val="宋体"/>
        <charset val="134"/>
      </rPr>
      <t>添加原味酸奶</t>
    </r>
    <r>
      <rPr>
        <sz val="11"/>
        <color theme="1"/>
        <rFont val="Calibri"/>
        <family val="2"/>
      </rPr>
      <t>1kg*2</t>
    </r>
    <r>
      <rPr>
        <sz val="11"/>
        <color theme="1"/>
        <rFont val="宋体"/>
        <charset val="134"/>
      </rPr>
      <t>瓶</t>
    </r>
  </si>
  <si>
    <r>
      <rPr>
        <sz val="11"/>
        <color theme="1"/>
        <rFont val="宋体"/>
        <charset val="134"/>
      </rPr>
      <t>沃布豆干品店</t>
    </r>
  </si>
  <si>
    <t>http://item.jd.com/10173109945193.html</t>
  </si>
  <si>
    <t>169.49</t>
  </si>
  <si>
    <r>
      <rPr>
        <sz val="11"/>
        <color theme="1"/>
        <rFont val="宋体"/>
        <charset val="134"/>
      </rPr>
      <t>卡士低温酸奶</t>
    </r>
    <r>
      <rPr>
        <sz val="11"/>
        <color theme="1"/>
        <rFont val="Calibri"/>
        <family val="2"/>
      </rPr>
      <t>007</t>
    </r>
    <r>
      <rPr>
        <sz val="11"/>
        <color theme="1"/>
        <rFont val="宋体"/>
        <charset val="134"/>
      </rPr>
      <t>益生菌家庭装</t>
    </r>
    <r>
      <rPr>
        <sz val="11"/>
        <color theme="1"/>
        <rFont val="Calibri"/>
        <family val="2"/>
      </rPr>
      <t>1kg*3</t>
    </r>
    <r>
      <rPr>
        <sz val="11"/>
        <color theme="1"/>
        <rFont val="宋体"/>
        <charset val="134"/>
      </rPr>
      <t>瓶非脱脂早餐原味酸奶整箱装</t>
    </r>
    <r>
      <rPr>
        <sz val="11"/>
        <color theme="1"/>
        <rFont val="Calibri"/>
        <family val="2"/>
      </rPr>
      <t xml:space="preserve"> 007</t>
    </r>
    <r>
      <rPr>
        <sz val="11"/>
        <color theme="1"/>
        <rFont val="宋体"/>
        <charset val="134"/>
      </rPr>
      <t>原味酸奶</t>
    </r>
    <r>
      <rPr>
        <sz val="11"/>
        <color theme="1"/>
        <rFont val="Calibri"/>
        <family val="2"/>
      </rPr>
      <t>(</t>
    </r>
    <r>
      <rPr>
        <sz val="11"/>
        <color theme="1"/>
        <rFont val="宋体"/>
        <charset val="134"/>
      </rPr>
      <t>红瓶</t>
    </r>
    <r>
      <rPr>
        <sz val="11"/>
        <color theme="1"/>
        <rFont val="Calibri"/>
        <family val="2"/>
      </rPr>
      <t>1kg) 3</t>
    </r>
    <r>
      <rPr>
        <sz val="11"/>
        <color theme="1"/>
        <rFont val="宋体"/>
        <charset val="134"/>
      </rPr>
      <t>瓶</t>
    </r>
  </si>
  <si>
    <t>http://item.jd.com/10164503478490.html</t>
  </si>
  <si>
    <r>
      <rPr>
        <sz val="11"/>
        <color theme="1"/>
        <rFont val="宋体"/>
        <charset val="134"/>
      </rPr>
      <t>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益生菌酸牛奶</t>
    </r>
  </si>
  <si>
    <t>http://item.jd.com/10208751374712.html</t>
  </si>
  <si>
    <r>
      <rPr>
        <sz val="11"/>
        <color theme="1"/>
        <rFont val="宋体"/>
        <charset val="134"/>
      </rPr>
      <t>卡士低温酸奶</t>
    </r>
    <r>
      <rPr>
        <sz val="11"/>
        <color theme="1"/>
        <rFont val="Calibri"/>
        <family val="2"/>
      </rPr>
      <t>007</t>
    </r>
    <r>
      <rPr>
        <sz val="11"/>
        <color theme="1"/>
        <rFont val="宋体"/>
        <charset val="134"/>
      </rPr>
      <t>益生菌家庭装原味低温酸奶营养早餐酸奶</t>
    </r>
    <r>
      <rPr>
        <sz val="11"/>
        <color theme="1"/>
        <rFont val="Calibri"/>
        <family val="2"/>
      </rPr>
      <t xml:space="preserve">1kg/969g </t>
    </r>
    <r>
      <rPr>
        <sz val="11"/>
        <color theme="1"/>
        <rFont val="宋体"/>
        <charset val="134"/>
      </rPr>
      <t>原味红瓶</t>
    </r>
    <r>
      <rPr>
        <sz val="11"/>
        <color theme="1"/>
        <rFont val="Calibri"/>
        <family val="2"/>
      </rPr>
      <t>1kg 2</t>
    </r>
    <r>
      <rPr>
        <sz val="11"/>
        <color theme="1"/>
        <rFont val="宋体"/>
        <charset val="134"/>
      </rPr>
      <t>瓶</t>
    </r>
  </si>
  <si>
    <r>
      <rPr>
        <sz val="11"/>
        <color theme="1"/>
        <rFont val="宋体"/>
        <charset val="134"/>
      </rPr>
      <t>鲜韵养生茶店</t>
    </r>
  </si>
  <si>
    <t>http://item.jd.com/10153974513421.html</t>
  </si>
  <si>
    <t>127.74</t>
  </si>
  <si>
    <r>
      <rPr>
        <sz val="11"/>
        <color theme="1"/>
        <rFont val="宋体"/>
        <charset val="134"/>
      </rPr>
      <t>卡士</t>
    </r>
    <r>
      <rPr>
        <sz val="11"/>
        <color theme="1"/>
        <rFont val="Calibri"/>
        <family val="2"/>
      </rPr>
      <t>007</t>
    </r>
    <r>
      <rPr>
        <sz val="11"/>
        <color theme="1"/>
        <rFont val="宋体"/>
        <charset val="134"/>
      </rPr>
      <t>原味低温酸奶</t>
    </r>
    <r>
      <rPr>
        <sz val="11"/>
        <color theme="1"/>
        <rFont val="Calibri"/>
        <family val="2"/>
      </rPr>
      <t>440g</t>
    </r>
    <r>
      <rPr>
        <sz val="11"/>
        <color theme="1"/>
        <rFont val="宋体"/>
        <charset val="134"/>
      </rPr>
      <t>乳酸菌小奶罐风味发酵乳</t>
    </r>
    <r>
      <rPr>
        <sz val="11"/>
        <color theme="1"/>
        <rFont val="Calibri"/>
        <family val="2"/>
      </rPr>
      <t xml:space="preserve"> </t>
    </r>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8</t>
    </r>
    <r>
      <rPr>
        <sz val="11"/>
        <color theme="1"/>
        <rFont val="宋体"/>
        <charset val="134"/>
      </rPr>
      <t>瓶</t>
    </r>
  </si>
  <si>
    <t>http://item.jd.com/10202584274858.html</t>
  </si>
  <si>
    <r>
      <rPr>
        <sz val="11"/>
        <color theme="1"/>
        <rFont val="宋体"/>
        <charset val="134"/>
      </rPr>
      <t>卡士</t>
    </r>
    <r>
      <rPr>
        <sz val="11"/>
        <color theme="1"/>
        <rFont val="Calibri"/>
        <family val="2"/>
      </rPr>
      <t>007</t>
    </r>
    <r>
      <rPr>
        <sz val="11"/>
        <color theme="1"/>
        <rFont val="宋体"/>
        <charset val="134"/>
      </rPr>
      <t>家庭装无蔗糖酸奶</t>
    </r>
    <r>
      <rPr>
        <sz val="11"/>
        <color theme="1"/>
        <rFont val="Calibri"/>
        <family val="2"/>
      </rPr>
      <t>969g</t>
    </r>
    <r>
      <rPr>
        <sz val="11"/>
        <color theme="1"/>
        <rFont val="宋体"/>
        <charset val="134"/>
      </rPr>
      <t>经典原味</t>
    </r>
    <r>
      <rPr>
        <sz val="11"/>
        <color theme="1"/>
        <rFont val="Calibri"/>
        <family val="2"/>
      </rPr>
      <t>1000g</t>
    </r>
    <r>
      <rPr>
        <sz val="11"/>
        <color theme="1"/>
        <rFont val="宋体"/>
        <charset val="134"/>
      </rPr>
      <t>早餐低温酸奶益生菌</t>
    </r>
    <r>
      <rPr>
        <sz val="11"/>
        <color theme="1"/>
        <rFont val="Calibri"/>
        <family val="2"/>
      </rPr>
      <t xml:space="preserve"> </t>
    </r>
    <r>
      <rPr>
        <sz val="11"/>
        <color theme="1"/>
        <rFont val="宋体"/>
        <charset val="134"/>
      </rPr>
      <t>【蓝瓶】</t>
    </r>
    <r>
      <rPr>
        <sz val="11"/>
        <color theme="1"/>
        <rFont val="Calibri"/>
        <family val="2"/>
      </rPr>
      <t>007</t>
    </r>
    <r>
      <rPr>
        <sz val="11"/>
        <color theme="1"/>
        <rFont val="宋体"/>
        <charset val="134"/>
      </rPr>
      <t>无蔗糖酸奶</t>
    </r>
    <r>
      <rPr>
        <sz val="11"/>
        <color theme="1"/>
        <rFont val="Calibri"/>
        <family val="2"/>
      </rPr>
      <t>969g 2</t>
    </r>
    <r>
      <rPr>
        <sz val="11"/>
        <color theme="1"/>
        <rFont val="宋体"/>
        <charset val="134"/>
      </rPr>
      <t>瓶</t>
    </r>
  </si>
  <si>
    <r>
      <rPr>
        <sz val="11"/>
        <color theme="1"/>
        <rFont val="宋体"/>
        <charset val="134"/>
      </rPr>
      <t>福厦调味店</t>
    </r>
  </si>
  <si>
    <t>http://item.jd.com/10207389563946.html</t>
  </si>
  <si>
    <r>
      <rPr>
        <sz val="11"/>
        <color theme="1"/>
        <rFont val="宋体"/>
        <charset val="134"/>
      </rPr>
      <t>好再来食品商店</t>
    </r>
  </si>
  <si>
    <t>http://item.jd.com/10190430512513.html</t>
  </si>
  <si>
    <t>http://item.jd.com/10203759308799.html</t>
  </si>
  <si>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益生菌原</t>
    </r>
  </si>
  <si>
    <r>
      <rPr>
        <sz val="11"/>
        <color theme="1"/>
        <rFont val="宋体"/>
        <charset val="134"/>
      </rPr>
      <t>甜分补给店</t>
    </r>
  </si>
  <si>
    <t>http://item.jd.com/10210543384594.html</t>
  </si>
  <si>
    <r>
      <rPr>
        <sz val="11"/>
        <color theme="1"/>
        <rFont val="宋体"/>
        <charset val="134"/>
      </rPr>
      <t>卡士酸奶</t>
    </r>
    <r>
      <rPr>
        <sz val="11"/>
        <color theme="1"/>
        <rFont val="Calibri"/>
        <family val="2"/>
      </rPr>
      <t>007</t>
    </r>
    <r>
      <rPr>
        <sz val="11"/>
        <color theme="1"/>
        <rFont val="宋体"/>
        <charset val="134"/>
      </rPr>
      <t>益生菌原味风味发酵乳家庭装早餐</t>
    </r>
    <r>
      <rPr>
        <sz val="11"/>
        <color theme="1"/>
        <rFont val="Calibri"/>
        <family val="2"/>
      </rPr>
      <t>1kg</t>
    </r>
    <r>
      <rPr>
        <sz val="11"/>
        <color theme="1"/>
        <rFont val="宋体"/>
        <charset val="134"/>
      </rPr>
      <t>瓶早餐酸奶</t>
    </r>
    <r>
      <rPr>
        <sz val="11"/>
        <color theme="1"/>
        <rFont val="Calibri"/>
        <family val="2"/>
      </rPr>
      <t xml:space="preserve"> 007</t>
    </r>
    <r>
      <rPr>
        <sz val="11"/>
        <color theme="1"/>
        <rFont val="宋体"/>
        <charset val="134"/>
      </rPr>
      <t>益生菌家庭装原味</t>
    </r>
    <r>
      <rPr>
        <sz val="11"/>
        <color theme="1"/>
        <rFont val="Calibri"/>
        <family val="2"/>
      </rPr>
      <t>1kg 2</t>
    </r>
    <r>
      <rPr>
        <sz val="11"/>
        <color theme="1"/>
        <rFont val="宋体"/>
        <charset val="134"/>
      </rPr>
      <t>瓶</t>
    </r>
  </si>
  <si>
    <t>http://item.jd.com/10184842705967.html</t>
  </si>
  <si>
    <t>http://item.jd.com/10208751374715.html</t>
  </si>
  <si>
    <t>156</t>
  </si>
  <si>
    <r>
      <rPr>
        <sz val="11"/>
        <color theme="1"/>
        <rFont val="宋体"/>
        <charset val="134"/>
      </rPr>
      <t>卡士低温酸奶</t>
    </r>
    <r>
      <rPr>
        <sz val="11"/>
        <color theme="1"/>
        <rFont val="Calibri"/>
        <family val="2"/>
      </rPr>
      <t>007</t>
    </r>
    <r>
      <rPr>
        <sz val="11"/>
        <color theme="1"/>
        <rFont val="宋体"/>
        <charset val="134"/>
      </rPr>
      <t>益生菌家庭装原味低温酸奶营养早餐酸奶</t>
    </r>
    <r>
      <rPr>
        <sz val="11"/>
        <color theme="1"/>
        <rFont val="Calibri"/>
        <family val="2"/>
      </rPr>
      <t xml:space="preserve">1kg/969g </t>
    </r>
    <r>
      <rPr>
        <sz val="11"/>
        <color theme="1"/>
        <rFont val="宋体"/>
        <charset val="134"/>
      </rPr>
      <t>无蔗糖蓝瓶</t>
    </r>
    <r>
      <rPr>
        <sz val="11"/>
        <color theme="1"/>
        <rFont val="Calibri"/>
        <family val="2"/>
      </rPr>
      <t>969g 3</t>
    </r>
    <r>
      <rPr>
        <sz val="11"/>
        <color theme="1"/>
        <rFont val="宋体"/>
        <charset val="134"/>
      </rPr>
      <t>瓶</t>
    </r>
  </si>
  <si>
    <t>http://item.jd.com/10202577232578.html</t>
  </si>
  <si>
    <t>103.16</t>
  </si>
  <si>
    <r>
      <rPr>
        <sz val="11"/>
        <color theme="1"/>
        <rFont val="宋体"/>
        <charset val="134"/>
      </rPr>
      <t>卡士</t>
    </r>
    <r>
      <rPr>
        <sz val="11"/>
        <color theme="1"/>
        <rFont val="Calibri"/>
        <family val="2"/>
      </rPr>
      <t>007</t>
    </r>
    <r>
      <rPr>
        <sz val="11"/>
        <color theme="1"/>
        <rFont val="宋体"/>
        <charset val="134"/>
      </rPr>
      <t>益生菌酸奶</t>
    </r>
    <r>
      <rPr>
        <sz val="11"/>
        <color theme="1"/>
        <rFont val="Calibri"/>
        <family val="2"/>
      </rPr>
      <t>440g</t>
    </r>
    <r>
      <rPr>
        <sz val="11"/>
        <color theme="1"/>
        <rFont val="宋体"/>
        <charset val="134"/>
      </rPr>
      <t>早餐营养学生</t>
    </r>
    <r>
      <rPr>
        <sz val="11"/>
        <color theme="1"/>
        <rFont val="Calibri"/>
        <family val="2"/>
      </rPr>
      <t>0</t>
    </r>
    <r>
      <rPr>
        <sz val="11"/>
        <color theme="1"/>
        <rFont val="宋体"/>
        <charset val="134"/>
      </rPr>
      <t>添加小奶罐</t>
    </r>
    <r>
      <rPr>
        <sz val="11"/>
        <color theme="1"/>
        <rFont val="Calibri"/>
        <family val="2"/>
      </rPr>
      <t xml:space="preserve"> 0</t>
    </r>
    <r>
      <rPr>
        <sz val="11"/>
        <color theme="1"/>
        <rFont val="宋体"/>
        <charset val="134"/>
      </rPr>
      <t>蔗糖</t>
    </r>
    <r>
      <rPr>
        <sz val="11"/>
        <color theme="1"/>
        <rFont val="Calibri"/>
        <family val="2"/>
      </rPr>
      <t>428g/</t>
    </r>
    <r>
      <rPr>
        <sz val="11"/>
        <color theme="1"/>
        <rFont val="宋体"/>
        <charset val="134"/>
      </rPr>
      <t>瓶</t>
    </r>
    <r>
      <rPr>
        <sz val="11"/>
        <color theme="1"/>
        <rFont val="Calibri"/>
        <family val="2"/>
      </rPr>
      <t xml:space="preserve"> 6</t>
    </r>
    <r>
      <rPr>
        <sz val="11"/>
        <color theme="1"/>
        <rFont val="宋体"/>
        <charset val="134"/>
      </rPr>
      <t>瓶</t>
    </r>
  </si>
  <si>
    <r>
      <rPr>
        <sz val="11"/>
        <color theme="1"/>
        <rFont val="宋体"/>
        <charset val="134"/>
      </rPr>
      <t>秋分严选店</t>
    </r>
  </si>
  <si>
    <t>http://item.jd.com/10200913522765.html</t>
  </si>
  <si>
    <r>
      <rPr>
        <sz val="11"/>
        <color theme="1"/>
        <rFont val="宋体"/>
        <charset val="134"/>
      </rPr>
      <t>馋溪店</t>
    </r>
  </si>
  <si>
    <t>http://item.jd.com/10199658630153.html</t>
  </si>
  <si>
    <t>39.2</t>
  </si>
  <si>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CLASSYKISS007</t>
    </r>
    <r>
      <rPr>
        <sz val="11"/>
        <color theme="1"/>
        <rFont val="宋体"/>
        <charset val="134"/>
      </rPr>
      <t>酸奶</t>
    </r>
    <r>
      <rPr>
        <sz val="11"/>
        <color theme="1"/>
        <rFont val="Calibri"/>
        <family val="2"/>
      </rPr>
      <t>0</t>
    </r>
    <r>
      <rPr>
        <sz val="11"/>
        <color theme="1"/>
        <rFont val="宋体"/>
        <charset val="134"/>
      </rPr>
      <t>蔗</t>
    </r>
    <r>
      <rPr>
        <sz val="11"/>
        <color theme="1"/>
        <rFont val="Calibri"/>
        <family val="2"/>
      </rPr>
      <t xml:space="preserve"> 1KG*1</t>
    </r>
    <r>
      <rPr>
        <sz val="11"/>
        <color theme="1"/>
        <rFont val="宋体"/>
        <charset val="134"/>
      </rPr>
      <t>桶</t>
    </r>
  </si>
  <si>
    <r>
      <rPr>
        <sz val="11"/>
        <color theme="1"/>
        <rFont val="宋体"/>
        <charset val="134"/>
      </rPr>
      <t>枯兴食品饮料店</t>
    </r>
  </si>
  <si>
    <t>http://item.jd.com/10197375312758.html</t>
  </si>
  <si>
    <t>36.1</t>
  </si>
  <si>
    <r>
      <rPr>
        <sz val="11"/>
        <color theme="1"/>
        <rFont val="宋体"/>
        <charset val="134"/>
      </rPr>
      <t>食怀卡士【新日期】卡士酸奶</t>
    </r>
    <r>
      <rPr>
        <sz val="11"/>
        <color theme="1"/>
        <rFont val="Calibri"/>
        <family val="2"/>
      </rPr>
      <t>007</t>
    </r>
    <r>
      <rPr>
        <sz val="11"/>
        <color theme="1"/>
        <rFont val="宋体"/>
        <charset val="134"/>
      </rPr>
      <t>大瓶</t>
    </r>
    <r>
      <rPr>
        <sz val="11"/>
        <color theme="1"/>
        <rFont val="Calibri"/>
        <family val="2"/>
      </rPr>
      <t>0</t>
    </r>
    <r>
      <rPr>
        <sz val="11"/>
        <color theme="1"/>
        <rFont val="宋体"/>
        <charset val="134"/>
      </rPr>
      <t>蔗糖发酵乳家庭装大桶酸奶</t>
    </r>
    <r>
      <rPr>
        <sz val="11"/>
        <color theme="1"/>
        <rFont val="Calibri"/>
        <family val="2"/>
      </rPr>
      <t xml:space="preserve"> </t>
    </r>
    <r>
      <rPr>
        <sz val="11"/>
        <color theme="1"/>
        <rFont val="宋体"/>
        <charset val="134"/>
      </rPr>
      <t>卡士</t>
    </r>
    <r>
      <rPr>
        <sz val="11"/>
        <color theme="1"/>
        <rFont val="Calibri"/>
        <family val="2"/>
      </rPr>
      <t>007</t>
    </r>
    <r>
      <rPr>
        <sz val="11"/>
        <color theme="1"/>
        <rFont val="宋体"/>
        <charset val="134"/>
      </rPr>
      <t>原味</t>
    </r>
    <r>
      <rPr>
        <sz val="11"/>
        <color theme="1"/>
        <rFont val="Calibri"/>
        <family val="2"/>
      </rPr>
      <t>1kg*1</t>
    </r>
    <r>
      <rPr>
        <sz val="11"/>
        <color theme="1"/>
        <rFont val="宋体"/>
        <charset val="134"/>
      </rPr>
      <t>瓶</t>
    </r>
  </si>
  <si>
    <t>http://item.jd.com/10162799829528.html</t>
  </si>
  <si>
    <t>51.59</t>
  </si>
  <si>
    <r>
      <rPr>
        <sz val="11"/>
        <color theme="1"/>
        <rFont val="宋体"/>
        <charset val="134"/>
      </rPr>
      <t>卡士（</t>
    </r>
    <r>
      <rPr>
        <sz val="11"/>
        <color theme="1"/>
        <rFont val="Calibri"/>
        <family val="2"/>
      </rPr>
      <t>CLASSY.KISS</t>
    </r>
    <r>
      <rPr>
        <sz val="11"/>
        <color theme="1"/>
        <rFont val="宋体"/>
        <charset val="134"/>
      </rPr>
      <t>）卡士酸奶</t>
    </r>
    <r>
      <rPr>
        <sz val="11"/>
        <color theme="1"/>
        <rFont val="Calibri"/>
        <family val="2"/>
      </rPr>
      <t>007</t>
    </r>
    <r>
      <rPr>
        <sz val="11"/>
        <color theme="1"/>
        <rFont val="宋体"/>
        <charset val="134"/>
      </rPr>
      <t>家用</t>
    </r>
    <r>
      <rPr>
        <sz val="11"/>
        <color theme="1"/>
        <rFont val="Calibri"/>
        <family val="2"/>
      </rPr>
      <t xml:space="preserve"> 1kg/</t>
    </r>
    <r>
      <rPr>
        <sz val="11"/>
        <color theme="1"/>
        <rFont val="宋体"/>
        <charset val="134"/>
      </rPr>
      <t>瓶装</t>
    </r>
    <r>
      <rPr>
        <sz val="11"/>
        <color theme="1"/>
        <rFont val="Calibri"/>
        <family val="2"/>
      </rPr>
      <t>7</t>
    </r>
    <r>
      <rPr>
        <sz val="11"/>
        <color theme="1"/>
        <rFont val="宋体"/>
        <charset val="134"/>
      </rPr>
      <t>种益生菌低温风味发酵乳</t>
    </r>
    <r>
      <rPr>
        <sz val="11"/>
        <color theme="1"/>
        <rFont val="Calibri"/>
        <family val="2"/>
      </rPr>
      <t xml:space="preserve"> </t>
    </r>
    <r>
      <rPr>
        <sz val="11"/>
        <color theme="1"/>
        <rFont val="宋体"/>
        <charset val="134"/>
      </rPr>
      <t>卡士原味</t>
    </r>
    <r>
      <rPr>
        <sz val="11"/>
        <color theme="1"/>
        <rFont val="Calibri"/>
        <family val="2"/>
      </rPr>
      <t>1kg*2</t>
    </r>
    <r>
      <rPr>
        <sz val="11"/>
        <color theme="1"/>
        <rFont val="宋体"/>
        <charset val="134"/>
      </rPr>
      <t>瓶【</t>
    </r>
    <r>
      <rPr>
        <sz val="11"/>
        <color theme="1"/>
        <rFont val="Calibri"/>
        <family val="2"/>
      </rPr>
      <t>7</t>
    </r>
    <r>
      <rPr>
        <sz val="11"/>
        <color theme="1"/>
        <rFont val="宋体"/>
        <charset val="134"/>
      </rPr>
      <t>种益生菌】</t>
    </r>
  </si>
  <si>
    <r>
      <rPr>
        <sz val="11"/>
        <color theme="1"/>
        <rFont val="Calibri"/>
        <family val="2"/>
      </rPr>
      <t>22516283</t>
    </r>
    <r>
      <rPr>
        <sz val="11"/>
        <color theme="1"/>
        <rFont val="宋体"/>
        <charset val="134"/>
      </rPr>
      <t>的店铺</t>
    </r>
  </si>
  <si>
    <t>http://item.jd.com/10204435497164.html</t>
  </si>
  <si>
    <r>
      <rPr>
        <sz val="11"/>
        <color theme="1"/>
        <rFont val="宋体"/>
        <charset val="134"/>
      </rPr>
      <t>卡士</t>
    </r>
    <r>
      <rPr>
        <sz val="11"/>
        <color theme="1"/>
        <rFont val="Calibri"/>
        <family val="2"/>
      </rPr>
      <t>440g0</t>
    </r>
    <r>
      <rPr>
        <sz val="11"/>
        <color theme="1"/>
        <rFont val="宋体"/>
        <charset val="134"/>
      </rPr>
      <t>蔗糖酸奶</t>
    </r>
  </si>
  <si>
    <t>http://item.jd.com/10206130343008.html</t>
  </si>
  <si>
    <r>
      <rPr>
        <sz val="11"/>
        <color theme="1"/>
        <rFont val="宋体"/>
        <charset val="134"/>
      </rPr>
      <t>卡士家庭装</t>
    </r>
    <r>
      <rPr>
        <sz val="11"/>
        <color theme="1"/>
        <rFont val="Calibri"/>
        <family val="2"/>
      </rPr>
      <t>0</t>
    </r>
    <r>
      <rPr>
        <sz val="11"/>
        <color theme="1"/>
        <rFont val="宋体"/>
        <charset val="134"/>
      </rPr>
      <t>蔗糖酸奶</t>
    </r>
    <r>
      <rPr>
        <sz val="11"/>
        <color theme="1"/>
        <rFont val="Calibri"/>
        <family val="2"/>
      </rPr>
      <t>969g×2</t>
    </r>
    <r>
      <rPr>
        <sz val="11"/>
        <color theme="1"/>
        <rFont val="宋体"/>
        <charset val="134"/>
      </rPr>
      <t>瓶</t>
    </r>
  </si>
  <si>
    <t>http://item.jd.com/10209202410169.html</t>
  </si>
  <si>
    <t>147.63</t>
  </si>
  <si>
    <r>
      <rPr>
        <sz val="11"/>
        <color theme="1"/>
        <rFont val="宋体"/>
        <charset val="134"/>
      </rPr>
      <t>卡士</t>
    </r>
    <r>
      <rPr>
        <sz val="11"/>
        <color theme="1"/>
        <rFont val="Calibri"/>
        <family val="2"/>
      </rPr>
      <t>007</t>
    </r>
    <r>
      <rPr>
        <sz val="11"/>
        <color theme="1"/>
        <rFont val="宋体"/>
        <charset val="134"/>
      </rPr>
      <t>小奶罐原味</t>
    </r>
    <r>
      <rPr>
        <sz val="11"/>
        <color theme="1"/>
        <rFont val="Calibri"/>
        <family val="2"/>
      </rPr>
      <t>440g</t>
    </r>
    <r>
      <rPr>
        <sz val="11"/>
        <color theme="1"/>
        <rFont val="宋体"/>
        <charset val="134"/>
      </rPr>
      <t>益生菌酸奶风味发酵乳低温酸奶</t>
    </r>
    <r>
      <rPr>
        <sz val="11"/>
        <color theme="1"/>
        <rFont val="Calibri"/>
        <family val="2"/>
      </rPr>
      <t xml:space="preserve"> 440g</t>
    </r>
    <r>
      <rPr>
        <sz val="11"/>
        <color theme="1"/>
        <rFont val="宋体"/>
        <charset val="134"/>
      </rPr>
      <t>原味</t>
    </r>
    <r>
      <rPr>
        <sz val="11"/>
        <color theme="1"/>
        <rFont val="Calibri"/>
        <family val="2"/>
      </rPr>
      <t>*8</t>
    </r>
    <r>
      <rPr>
        <sz val="11"/>
        <color theme="1"/>
        <rFont val="宋体"/>
        <charset val="134"/>
      </rPr>
      <t>瓶</t>
    </r>
  </si>
  <si>
    <r>
      <rPr>
        <sz val="11"/>
        <color theme="1"/>
        <rFont val="宋体"/>
        <charset val="134"/>
      </rPr>
      <t>家乡美味食品店</t>
    </r>
  </si>
  <si>
    <t>http://item.jd.com/10200774398524.html</t>
  </si>
  <si>
    <r>
      <rPr>
        <sz val="11"/>
        <color theme="1"/>
        <rFont val="宋体"/>
        <charset val="134"/>
      </rPr>
      <t>食悟行食品店</t>
    </r>
  </si>
  <si>
    <t>http://item.jd.com/10202762127235.html</t>
  </si>
  <si>
    <t>http://item.jd.com/10202535623604.html</t>
  </si>
  <si>
    <r>
      <rPr>
        <sz val="11"/>
        <color theme="1"/>
        <rFont val="宋体"/>
        <charset val="134"/>
      </rPr>
      <t>卡士酸奶</t>
    </r>
    <r>
      <rPr>
        <sz val="11"/>
        <color theme="1"/>
        <rFont val="Calibri"/>
        <family val="2"/>
      </rPr>
      <t>007</t>
    </r>
    <r>
      <rPr>
        <sz val="11"/>
        <color theme="1"/>
        <rFont val="宋体"/>
        <charset val="134"/>
      </rPr>
      <t>小奶罐风味发酵乳</t>
    </r>
    <r>
      <rPr>
        <sz val="11"/>
        <color theme="1"/>
        <rFont val="Calibri"/>
        <family val="2"/>
      </rPr>
      <t>7</t>
    </r>
    <r>
      <rPr>
        <sz val="11"/>
        <color theme="1"/>
        <rFont val="宋体"/>
        <charset val="134"/>
      </rPr>
      <t>种益生菌</t>
    </r>
    <r>
      <rPr>
        <sz val="11"/>
        <color theme="1"/>
        <rFont val="Calibri"/>
        <family val="2"/>
      </rPr>
      <t>0</t>
    </r>
    <r>
      <rPr>
        <sz val="11"/>
        <color theme="1"/>
        <rFont val="宋体"/>
        <charset val="134"/>
      </rPr>
      <t>添加营养早餐奶</t>
    </r>
    <r>
      <rPr>
        <sz val="11"/>
        <color theme="1"/>
        <rFont val="Calibri"/>
        <family val="2"/>
      </rPr>
      <t>440g/428g (</t>
    </r>
    <r>
      <rPr>
        <sz val="11"/>
        <color theme="1"/>
        <rFont val="宋体"/>
        <charset val="134"/>
      </rPr>
      <t>蓝</t>
    </r>
    <r>
      <rPr>
        <sz val="11"/>
        <color theme="1"/>
        <rFont val="Calibri"/>
        <family val="2"/>
      </rPr>
      <t>)007</t>
    </r>
    <r>
      <rPr>
        <sz val="11"/>
        <color theme="1"/>
        <rFont val="宋体"/>
        <charset val="134"/>
      </rPr>
      <t>小奶罐</t>
    </r>
    <r>
      <rPr>
        <sz val="11"/>
        <color theme="1"/>
        <rFont val="Calibri"/>
        <family val="2"/>
      </rPr>
      <t>428g 2</t>
    </r>
    <r>
      <rPr>
        <sz val="11"/>
        <color theme="1"/>
        <rFont val="宋体"/>
        <charset val="134"/>
      </rPr>
      <t>瓶</t>
    </r>
  </si>
  <si>
    <t>http://item.jd.com/10075962343691.html</t>
  </si>
  <si>
    <r>
      <rPr>
        <sz val="11"/>
        <color theme="1"/>
        <rFont val="Calibri"/>
        <family val="2"/>
      </rPr>
      <t xml:space="preserve">CLASSY.KISS </t>
    </r>
    <r>
      <rPr>
        <sz val="11"/>
        <color theme="1"/>
        <rFont val="宋体"/>
        <charset val="134"/>
      </rPr>
      <t>卡士</t>
    </r>
    <r>
      <rPr>
        <sz val="11"/>
        <color theme="1"/>
        <rFont val="Calibri"/>
        <family val="2"/>
      </rPr>
      <t>007</t>
    </r>
    <r>
      <rPr>
        <sz val="11"/>
        <color theme="1"/>
        <rFont val="宋体"/>
        <charset val="134"/>
      </rPr>
      <t>益生菌家庭装酸奶</t>
    </r>
    <r>
      <rPr>
        <sz val="11"/>
        <color theme="1"/>
        <rFont val="Calibri"/>
        <family val="2"/>
      </rPr>
      <t xml:space="preserve">1kg </t>
    </r>
    <r>
      <rPr>
        <sz val="11"/>
        <color theme="1"/>
        <rFont val="宋体"/>
        <charset val="134"/>
      </rPr>
      <t>风味发酵乳</t>
    </r>
    <r>
      <rPr>
        <sz val="11"/>
        <color theme="1"/>
        <rFont val="Calibri"/>
        <family val="2"/>
      </rPr>
      <t xml:space="preserve"> </t>
    </r>
    <r>
      <rPr>
        <sz val="11"/>
        <color theme="1"/>
        <rFont val="宋体"/>
        <charset val="134"/>
      </rPr>
      <t>家庭分享装</t>
    </r>
    <r>
      <rPr>
        <sz val="11"/>
        <color theme="1"/>
        <rFont val="Calibri"/>
        <family val="2"/>
      </rPr>
      <t xml:space="preserve"> 1000g*2</t>
    </r>
    <r>
      <rPr>
        <sz val="11"/>
        <color theme="1"/>
        <rFont val="宋体"/>
        <charset val="134"/>
      </rPr>
      <t>瓶</t>
    </r>
  </si>
  <si>
    <t>http://item.jd.com/10207276653018.html</t>
  </si>
  <si>
    <t>169</t>
  </si>
  <si>
    <r>
      <rPr>
        <sz val="11"/>
        <color theme="1"/>
        <rFont val="宋体"/>
        <charset val="134"/>
      </rPr>
      <t>顺丰包邮卡士酸奶</t>
    </r>
    <r>
      <rPr>
        <sz val="11"/>
        <color theme="1"/>
        <rFont val="Calibri"/>
        <family val="2"/>
      </rPr>
      <t>007</t>
    </r>
    <r>
      <rPr>
        <sz val="11"/>
        <color theme="1"/>
        <rFont val="宋体"/>
        <charset val="134"/>
      </rPr>
      <t>草莓树莓蓝莓黑莓风味益生菌儿童</t>
    </r>
    <r>
      <rPr>
        <sz val="11"/>
        <color theme="1"/>
        <rFont val="Calibri"/>
        <family val="2"/>
      </rPr>
      <t xml:space="preserve"> AD</t>
    </r>
    <r>
      <rPr>
        <sz val="11"/>
        <color theme="1"/>
        <rFont val="宋体"/>
        <charset val="134"/>
      </rPr>
      <t>钙草莓树莓蓝莓黑莓风味</t>
    </r>
    <r>
      <rPr>
        <sz val="11"/>
        <color theme="1"/>
        <rFont val="Calibri"/>
        <family val="2"/>
      </rPr>
      <t>210g*9</t>
    </r>
    <r>
      <rPr>
        <sz val="11"/>
        <color theme="1"/>
        <rFont val="宋体"/>
        <charset val="134"/>
      </rPr>
      <t>瓶</t>
    </r>
  </si>
  <si>
    <t>http://item.jd.com/10206130343010.html</t>
  </si>
  <si>
    <r>
      <rPr>
        <sz val="11"/>
        <color theme="1"/>
        <rFont val="宋体"/>
        <charset val="134"/>
      </rPr>
      <t>卡士</t>
    </r>
    <r>
      <rPr>
        <sz val="11"/>
        <color theme="1"/>
        <rFont val="Calibri"/>
        <family val="2"/>
      </rPr>
      <t>AD</t>
    </r>
    <r>
      <rPr>
        <sz val="11"/>
        <color theme="1"/>
        <rFont val="宋体"/>
        <charset val="134"/>
      </rPr>
      <t>钙草莓酸奶</t>
    </r>
    <r>
      <rPr>
        <sz val="11"/>
        <color theme="1"/>
        <rFont val="Calibri"/>
        <family val="2"/>
      </rPr>
      <t>210g×8</t>
    </r>
    <r>
      <rPr>
        <sz val="11"/>
        <color theme="1"/>
        <rFont val="宋体"/>
        <charset val="134"/>
      </rPr>
      <t>瓶</t>
    </r>
  </si>
  <si>
    <t>http://item.jd.com/10176854835078.html</t>
  </si>
  <si>
    <r>
      <rPr>
        <sz val="11"/>
        <color theme="1"/>
        <rFont val="宋体"/>
        <charset val="134"/>
      </rPr>
      <t>卡士</t>
    </r>
    <r>
      <rPr>
        <sz val="11"/>
        <color theme="1"/>
        <rFont val="Calibri"/>
        <family val="2"/>
      </rPr>
      <t>AD</t>
    </r>
    <r>
      <rPr>
        <sz val="11"/>
        <color theme="1"/>
        <rFont val="宋体"/>
        <charset val="134"/>
      </rPr>
      <t>钙原味酸奶</t>
    </r>
    <r>
      <rPr>
        <sz val="11"/>
        <color theme="1"/>
        <rFont val="Calibri"/>
        <family val="2"/>
      </rPr>
      <t>220g×6</t>
    </r>
    <r>
      <rPr>
        <sz val="11"/>
        <color theme="1"/>
        <rFont val="宋体"/>
        <charset val="134"/>
      </rPr>
      <t>瓶</t>
    </r>
  </si>
  <si>
    <r>
      <rPr>
        <sz val="11"/>
        <color theme="1"/>
        <rFont val="宋体"/>
        <charset val="134"/>
      </rPr>
      <t>简约文艺风店</t>
    </r>
  </si>
  <si>
    <t>http://item.jd.com/10208475622774.html</t>
  </si>
  <si>
    <t>http://item.jd.com/10206164441742.html</t>
  </si>
  <si>
    <r>
      <rPr>
        <sz val="11"/>
        <color theme="1"/>
        <rFont val="宋体"/>
        <charset val="134"/>
      </rPr>
      <t>卡士小奶罐原味</t>
    </r>
    <r>
      <rPr>
        <sz val="11"/>
        <color theme="1"/>
        <rFont val="Calibri"/>
        <family val="2"/>
      </rPr>
      <t>440g×6</t>
    </r>
    <r>
      <rPr>
        <sz val="11"/>
        <color theme="1"/>
        <rFont val="宋体"/>
        <charset val="134"/>
      </rPr>
      <t>瓶</t>
    </r>
  </si>
  <si>
    <t>http://item.jd.com/10153974513420.html</t>
  </si>
  <si>
    <t>101.69</t>
  </si>
  <si>
    <r>
      <rPr>
        <sz val="11"/>
        <color theme="1"/>
        <rFont val="宋体"/>
        <charset val="134"/>
      </rPr>
      <t>卡士</t>
    </r>
    <r>
      <rPr>
        <sz val="11"/>
        <color theme="1"/>
        <rFont val="Calibri"/>
        <family val="2"/>
      </rPr>
      <t>007</t>
    </r>
    <r>
      <rPr>
        <sz val="11"/>
        <color theme="1"/>
        <rFont val="宋体"/>
        <charset val="134"/>
      </rPr>
      <t>原味低温酸奶</t>
    </r>
    <r>
      <rPr>
        <sz val="11"/>
        <color theme="1"/>
        <rFont val="Calibri"/>
        <family val="2"/>
      </rPr>
      <t>440g</t>
    </r>
    <r>
      <rPr>
        <sz val="11"/>
        <color theme="1"/>
        <rFont val="宋体"/>
        <charset val="134"/>
      </rPr>
      <t>乳酸菌小奶罐风味发酵乳</t>
    </r>
    <r>
      <rPr>
        <sz val="11"/>
        <color theme="1"/>
        <rFont val="Calibri"/>
        <family val="2"/>
      </rPr>
      <t xml:space="preserve"> </t>
    </r>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6</t>
    </r>
    <r>
      <rPr>
        <sz val="11"/>
        <color theme="1"/>
        <rFont val="宋体"/>
        <charset val="134"/>
      </rPr>
      <t>瓶</t>
    </r>
  </si>
  <si>
    <t>http://item.jd.com/10203776215353.html</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</si>
  <si>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428g</t>
    </r>
    <r>
      <rPr>
        <sz val="11"/>
        <color theme="1"/>
        <rFont val="宋体"/>
        <charset val="134"/>
      </rPr>
      <t>无蔗糖益生菌小</t>
    </r>
  </si>
  <si>
    <t>http://item.jd.com/10202437310416.html</t>
  </si>
  <si>
    <t>129</t>
  </si>
  <si>
    <r>
      <rPr>
        <sz val="11"/>
        <color theme="1"/>
        <rFont val="宋体"/>
        <charset val="134"/>
      </rPr>
      <t>旺利食品专营店</t>
    </r>
  </si>
  <si>
    <t>http://item.jd.com/10209563653801.html</t>
  </si>
  <si>
    <t>48.7</t>
  </si>
  <si>
    <r>
      <rPr>
        <sz val="11"/>
        <color theme="1"/>
        <rFont val="宋体"/>
        <charset val="134"/>
      </rPr>
      <t>卡士</t>
    </r>
    <r>
      <rPr>
        <sz val="11"/>
        <color theme="1"/>
        <rFont val="Calibri"/>
        <family val="2"/>
      </rPr>
      <t>007</t>
    </r>
    <r>
      <rPr>
        <sz val="11"/>
        <color theme="1"/>
        <rFont val="宋体"/>
        <charset val="134"/>
      </rPr>
      <t>小奶罐</t>
    </r>
    <r>
      <rPr>
        <sz val="11"/>
        <color theme="1"/>
        <rFont val="Calibri"/>
        <family val="2"/>
      </rPr>
      <t>440g</t>
    </r>
  </si>
  <si>
    <t>http://item.jd.com/10209009306704.html</t>
  </si>
  <si>
    <r>
      <rPr>
        <sz val="11"/>
        <color theme="1"/>
        <rFont val="宋体"/>
        <charset val="134"/>
      </rPr>
      <t>卡士小奶罐</t>
    </r>
    <r>
      <rPr>
        <sz val="11"/>
        <color theme="1"/>
        <rFont val="Calibri"/>
        <family val="2"/>
      </rPr>
      <t>0</t>
    </r>
    <r>
      <rPr>
        <sz val="11"/>
        <color theme="1"/>
        <rFont val="宋体"/>
        <charset val="134"/>
      </rPr>
      <t>蔗糖</t>
    </r>
    <r>
      <rPr>
        <sz val="11"/>
        <color theme="1"/>
        <rFont val="Calibri"/>
        <family val="2"/>
      </rPr>
      <t>428g×6</t>
    </r>
    <r>
      <rPr>
        <sz val="11"/>
        <color theme="1"/>
        <rFont val="宋体"/>
        <charset val="134"/>
      </rPr>
      <t>瓶</t>
    </r>
  </si>
  <si>
    <t>http://item.jd.com/10201900538453.html</t>
  </si>
  <si>
    <t>http://item.jd.com/10207276906956.html</t>
  </si>
  <si>
    <t>161.8</t>
  </si>
  <si>
    <r>
      <rPr>
        <sz val="11"/>
        <color theme="1"/>
        <rFont val="宋体"/>
        <charset val="134"/>
      </rPr>
      <t>金小兔休闲食品店</t>
    </r>
  </si>
  <si>
    <t>http://item.jd.com/10172902637856.html</t>
  </si>
  <si>
    <r>
      <rPr>
        <sz val="11"/>
        <color theme="1"/>
        <rFont val="宋体"/>
        <charset val="134"/>
      </rPr>
      <t>精精百货直发店</t>
    </r>
  </si>
  <si>
    <t>http://item.jd.com/10175951032478.html</t>
  </si>
  <si>
    <t>150.1</t>
  </si>
  <si>
    <t>http://item.jd.com/10155740691556.html</t>
  </si>
  <si>
    <t>35.96</t>
  </si>
  <si>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食品添加乳酸菌低温卡士酸奶营养早餐</t>
    </r>
    <r>
      <rPr>
        <sz val="11"/>
        <color theme="1"/>
        <rFont val="Calibri"/>
        <family val="2"/>
      </rPr>
      <t xml:space="preserve"> (</t>
    </r>
    <r>
      <rPr>
        <sz val="11"/>
        <color theme="1"/>
        <rFont val="宋体"/>
        <charset val="134"/>
      </rPr>
      <t>红</t>
    </r>
    <r>
      <rPr>
        <sz val="11"/>
        <color theme="1"/>
        <rFont val="Calibri"/>
        <family val="2"/>
      </rPr>
      <t>)007</t>
    </r>
    <r>
      <rPr>
        <sz val="11"/>
        <color theme="1"/>
        <rFont val="宋体"/>
        <charset val="134"/>
      </rPr>
      <t>发酵乳</t>
    </r>
    <r>
      <rPr>
        <sz val="11"/>
        <color theme="1"/>
        <rFont val="Calibri"/>
        <family val="2"/>
      </rPr>
      <t>1kg*1</t>
    </r>
    <r>
      <rPr>
        <sz val="11"/>
        <color theme="1"/>
        <rFont val="宋体"/>
        <charset val="134"/>
      </rPr>
      <t>瓶</t>
    </r>
  </si>
  <si>
    <t>http://item.jd.com/10172897825199.html</t>
  </si>
  <si>
    <t>http://item.jd.com/10200835213064.html</t>
  </si>
  <si>
    <t>http://item.jd.com/10175951032476.html</t>
  </si>
  <si>
    <t>61.81</t>
  </si>
  <si>
    <r>
      <rPr>
        <sz val="11"/>
        <color theme="1"/>
        <rFont val="宋体"/>
        <charset val="134"/>
      </rPr>
      <t>福厦水饮店</t>
    </r>
  </si>
  <si>
    <t>http://item.jd.com/10207024704315.html</t>
  </si>
  <si>
    <t>http://item.jd.com/10157070941379.html</t>
  </si>
  <si>
    <r>
      <rPr>
        <sz val="11"/>
        <color theme="1"/>
        <rFont val="宋体"/>
        <charset val="134"/>
      </rPr>
      <t>卡士益生菌早餐奶原味</t>
    </r>
    <r>
      <rPr>
        <sz val="11"/>
        <color theme="1"/>
        <rFont val="Calibri"/>
        <family val="2"/>
      </rPr>
      <t>440g*5</t>
    </r>
    <r>
      <rPr>
        <sz val="11"/>
        <color theme="1"/>
        <rFont val="宋体"/>
        <charset val="134"/>
      </rPr>
      <t>瓶</t>
    </r>
  </si>
  <si>
    <t>http://item.jd.com/10176854835079.html</t>
  </si>
  <si>
    <r>
      <rPr>
        <sz val="11"/>
        <color theme="1"/>
        <rFont val="宋体"/>
        <charset val="134"/>
      </rPr>
      <t>卡士</t>
    </r>
    <r>
      <rPr>
        <sz val="11"/>
        <color theme="1"/>
        <rFont val="Calibri"/>
        <family val="2"/>
      </rPr>
      <t>AD</t>
    </r>
    <r>
      <rPr>
        <sz val="11"/>
        <color theme="1"/>
        <rFont val="宋体"/>
        <charset val="134"/>
      </rPr>
      <t>钙原味酸奶</t>
    </r>
    <r>
      <rPr>
        <sz val="11"/>
        <color theme="1"/>
        <rFont val="Calibri"/>
        <family val="2"/>
      </rPr>
      <t>220g×8</t>
    </r>
    <r>
      <rPr>
        <sz val="11"/>
        <color theme="1"/>
        <rFont val="宋体"/>
        <charset val="134"/>
      </rPr>
      <t>瓶</t>
    </r>
  </si>
  <si>
    <t>http://item.jd.com/10207276906955.html</t>
  </si>
  <si>
    <t>111.3</t>
  </si>
  <si>
    <r>
      <rPr>
        <sz val="11"/>
        <color theme="1"/>
        <rFont val="宋体"/>
        <charset val="134"/>
      </rPr>
      <t>上海晗臻实业有限公司</t>
    </r>
  </si>
  <si>
    <t>http://item.jd.com/10183632179268.html</t>
  </si>
  <si>
    <t>53.4</t>
  </si>
  <si>
    <r>
      <rPr>
        <sz val="11"/>
        <color theme="1"/>
        <rFont val="宋体"/>
        <charset val="134"/>
      </rPr>
      <t>卡士</t>
    </r>
    <r>
      <rPr>
        <sz val="11"/>
        <color theme="1"/>
        <rFont val="Calibri"/>
        <family val="2"/>
      </rPr>
      <t>007AD</t>
    </r>
    <r>
      <rPr>
        <sz val="11"/>
        <color theme="1"/>
        <rFont val="宋体"/>
        <charset val="134"/>
      </rPr>
      <t>钙原味牛油果草莓味酸奶风味发酵乳</t>
    </r>
    <r>
      <rPr>
        <sz val="11"/>
        <color theme="1"/>
        <rFont val="Calibri"/>
        <family val="2"/>
      </rPr>
      <t>0</t>
    </r>
    <r>
      <rPr>
        <sz val="11"/>
        <color theme="1"/>
        <rFont val="宋体"/>
        <charset val="134"/>
      </rPr>
      <t>添加儿童早餐</t>
    </r>
    <r>
      <rPr>
        <sz val="11"/>
        <color theme="1"/>
        <rFont val="Calibri"/>
        <family val="2"/>
      </rPr>
      <t xml:space="preserve">210g </t>
    </r>
    <r>
      <rPr>
        <sz val="11"/>
        <color theme="1"/>
        <rFont val="宋体"/>
        <charset val="134"/>
      </rPr>
      <t>卡士</t>
    </r>
    <r>
      <rPr>
        <sz val="11"/>
        <color theme="1"/>
        <rFont val="Calibri"/>
        <family val="2"/>
      </rPr>
      <t>AD</t>
    </r>
    <r>
      <rPr>
        <sz val="11"/>
        <color theme="1"/>
        <rFont val="宋体"/>
        <charset val="134"/>
      </rPr>
      <t>钙酸奶牛油果味</t>
    </r>
    <r>
      <rPr>
        <sz val="11"/>
        <color theme="1"/>
        <rFont val="Calibri"/>
        <family val="2"/>
      </rPr>
      <t>210*6</t>
    </r>
    <r>
      <rPr>
        <sz val="11"/>
        <color theme="1"/>
        <rFont val="宋体"/>
        <charset val="134"/>
      </rPr>
      <t>瓶</t>
    </r>
  </si>
  <si>
    <t>http://item.jd.com/10206809173552.html</t>
  </si>
  <si>
    <r>
      <rPr>
        <sz val="11"/>
        <color theme="1"/>
        <rFont val="宋体"/>
        <charset val="134"/>
      </rPr>
      <t>馋猫补给站店</t>
    </r>
  </si>
  <si>
    <t>http://item.jd.com/10197516470054.html</t>
  </si>
  <si>
    <t>108.51</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</si>
  <si>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添加</t>
    </r>
    <r>
      <rPr>
        <sz val="11"/>
        <color theme="1"/>
        <rFont val="Calibri"/>
        <family val="2"/>
      </rPr>
      <t>0</t>
    </r>
    <r>
      <rPr>
        <sz val="11"/>
        <color theme="1"/>
        <rFont val="宋体"/>
        <charset val="134"/>
      </rPr>
      <t>蔗糖可选七种益生菌</t>
    </r>
    <r>
      <rPr>
        <sz val="11"/>
        <color theme="1"/>
        <rFont val="Calibri"/>
        <family val="2"/>
      </rPr>
      <t>440g</t>
    </r>
    <r>
      <rPr>
        <sz val="11"/>
        <color theme="1"/>
        <rFont val="宋体"/>
        <charset val="134"/>
      </rPr>
      <t>冷藏家庭装年货</t>
    </r>
    <r>
      <rPr>
        <sz val="11"/>
        <color theme="1"/>
        <rFont val="Calibri"/>
        <family val="2"/>
      </rPr>
      <t xml:space="preserve"> </t>
    </r>
    <r>
      <rPr>
        <sz val="11"/>
        <color theme="1"/>
        <rFont val="宋体"/>
        <charset val="134"/>
      </rPr>
      <t>原味</t>
    </r>
    <r>
      <rPr>
        <sz val="11"/>
        <color theme="1"/>
        <rFont val="Calibri"/>
        <family val="2"/>
      </rPr>
      <t xml:space="preserve"> 6</t>
    </r>
    <r>
      <rPr>
        <sz val="11"/>
        <color theme="1"/>
        <rFont val="宋体"/>
        <charset val="134"/>
      </rPr>
      <t>瓶</t>
    </r>
  </si>
  <si>
    <r>
      <rPr>
        <sz val="11"/>
        <color theme="1"/>
        <rFont val="宋体"/>
        <charset val="134"/>
      </rPr>
      <t>洺泰饮品店</t>
    </r>
  </si>
  <si>
    <t>http://item.jd.com/10206046873165.html</t>
  </si>
  <si>
    <t>76.95</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</si>
  <si>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t>
    </r>
    <r>
      <rPr>
        <sz val="11"/>
        <color theme="1"/>
        <rFont val="宋体"/>
        <charset val="134"/>
      </rPr>
      <t>低糖益生菌</t>
    </r>
  </si>
  <si>
    <r>
      <rPr>
        <sz val="11"/>
        <color theme="1"/>
        <rFont val="宋体"/>
        <charset val="134"/>
      </rPr>
      <t>芸品茶韵茶饮店</t>
    </r>
  </si>
  <si>
    <t>http://item.jd.com/10197318800400.html</t>
  </si>
  <si>
    <r>
      <rPr>
        <sz val="11"/>
        <color theme="1"/>
        <rFont val="宋体"/>
        <charset val="134"/>
      </rPr>
      <t>好美味健康食品店</t>
    </r>
  </si>
  <si>
    <t>http://item.jd.com/10201711631262.html</t>
  </si>
  <si>
    <t>51.48</t>
  </si>
  <si>
    <r>
      <rPr>
        <sz val="11"/>
        <color theme="1"/>
        <rFont val="宋体"/>
        <charset val="134"/>
      </rPr>
      <t>卡士（</t>
    </r>
    <r>
      <rPr>
        <sz val="11"/>
        <color theme="1"/>
        <rFont val="Calibri"/>
        <family val="2"/>
      </rPr>
      <t>CLASSY.KISS</t>
    </r>
    <r>
      <rPr>
        <sz val="11"/>
        <color theme="1"/>
        <rFont val="宋体"/>
        <charset val="134"/>
      </rPr>
      <t>）卡士</t>
    </r>
    <r>
      <rPr>
        <sz val="11"/>
        <color theme="1"/>
        <rFont val="Calibri"/>
        <family val="2"/>
      </rPr>
      <t>CLASSY</t>
    </r>
    <r>
      <rPr>
        <sz val="11"/>
        <color theme="1"/>
        <rFont val="宋体"/>
        <charset val="134"/>
      </rPr>
      <t>点</t>
    </r>
    <r>
      <rPr>
        <sz val="11"/>
        <color theme="1"/>
        <rFont val="Calibri"/>
        <family val="2"/>
      </rPr>
      <t>KISS</t>
    </r>
    <r>
      <rPr>
        <sz val="11"/>
        <color theme="1"/>
        <rFont val="宋体"/>
        <charset val="134"/>
      </rPr>
      <t>卡士</t>
    </r>
    <r>
      <rPr>
        <sz val="11"/>
        <color theme="1"/>
        <rFont val="Calibri"/>
        <family val="2"/>
      </rPr>
      <t>CLASSYKISS</t>
    </r>
    <r>
      <rPr>
        <sz val="11"/>
        <color theme="1"/>
        <rFont val="宋体"/>
        <charset val="134"/>
      </rPr>
      <t>酸奶</t>
    </r>
    <r>
      <rPr>
        <sz val="11"/>
        <color theme="1"/>
        <rFont val="Calibri"/>
        <family val="2"/>
      </rPr>
      <t>007</t>
    </r>
    <r>
      <rPr>
        <sz val="11"/>
        <color theme="1"/>
        <rFont val="宋体"/>
        <charset val="134"/>
      </rPr>
      <t>发酵</t>
    </r>
    <r>
      <rPr>
        <sz val="11"/>
        <color theme="1"/>
        <rFont val="Calibri"/>
        <family val="2"/>
      </rPr>
      <t xml:space="preserve"> </t>
    </r>
    <r>
      <rPr>
        <sz val="11"/>
        <color theme="1"/>
        <rFont val="宋体"/>
        <charset val="134"/>
      </rPr>
      <t>无甜味大瓶</t>
    </r>
    <r>
      <rPr>
        <sz val="11"/>
        <color theme="1"/>
        <rFont val="Calibri"/>
        <family val="2"/>
      </rPr>
      <t>969g×1</t>
    </r>
    <r>
      <rPr>
        <sz val="11"/>
        <color theme="1"/>
        <rFont val="宋体"/>
        <charset val="134"/>
      </rPr>
      <t>瓶</t>
    </r>
  </si>
  <si>
    <t>http://item.jd.com/10204435497174.html</t>
  </si>
  <si>
    <t>http://item.jd.com/10162517047630.html</t>
  </si>
  <si>
    <r>
      <rPr>
        <sz val="11"/>
        <color theme="1"/>
        <rFont val="宋体"/>
        <charset val="134"/>
      </rPr>
      <t>小奶罐</t>
    </r>
    <r>
      <rPr>
        <sz val="11"/>
        <color theme="1"/>
        <rFont val="Calibri"/>
        <family val="2"/>
      </rPr>
      <t>0</t>
    </r>
    <r>
      <rPr>
        <sz val="11"/>
        <color theme="1"/>
        <rFont val="宋体"/>
        <charset val="134"/>
      </rPr>
      <t>蔗糖益生菌</t>
    </r>
    <r>
      <rPr>
        <sz val="11"/>
        <color theme="1"/>
        <rFont val="Calibri"/>
        <family val="2"/>
      </rPr>
      <t>440g/428g</t>
    </r>
    <r>
      <rPr>
        <sz val="11"/>
        <color theme="1"/>
        <rFont val="宋体"/>
        <charset val="134"/>
      </rPr>
      <t>原味</t>
    </r>
  </si>
  <si>
    <t>http://item.jd.com/10201898066784.html</t>
  </si>
  <si>
    <t>http://item.jd.com/10201448923912.html</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</si>
  <si>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969g(0</t>
    </r>
    <r>
      <rPr>
        <sz val="11"/>
        <color theme="1"/>
        <rFont val="宋体"/>
        <charset val="134"/>
      </rPr>
      <t>蔗糖</t>
    </r>
    <r>
      <rPr>
        <sz val="11"/>
        <color theme="1"/>
        <rFont val="Calibri"/>
        <family val="2"/>
      </rPr>
      <t>)*2</t>
    </r>
    <r>
      <rPr>
        <sz val="11"/>
        <color theme="1"/>
        <rFont val="宋体"/>
        <charset val="134"/>
      </rPr>
      <t>桶</t>
    </r>
  </si>
  <si>
    <t>http://item.jd.com/10201448923911.html</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</si>
  <si>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/0</t>
    </r>
    <r>
      <rPr>
        <sz val="11"/>
        <color theme="1"/>
        <rFont val="宋体"/>
        <charset val="134"/>
      </rPr>
      <t>蔗糖可选原味七种益生菌低温冷藏家庭年货</t>
    </r>
    <r>
      <rPr>
        <sz val="11"/>
        <color theme="1"/>
        <rFont val="Calibri"/>
        <family val="2"/>
      </rPr>
      <t xml:space="preserve"> 969g(0</t>
    </r>
    <r>
      <rPr>
        <sz val="11"/>
        <color theme="1"/>
        <rFont val="宋体"/>
        <charset val="134"/>
      </rPr>
      <t>蔗糖</t>
    </r>
    <r>
      <rPr>
        <sz val="11"/>
        <color theme="1"/>
        <rFont val="Calibri"/>
        <family val="2"/>
      </rPr>
      <t>)*1</t>
    </r>
    <r>
      <rPr>
        <sz val="11"/>
        <color theme="1"/>
        <rFont val="宋体"/>
        <charset val="134"/>
      </rPr>
      <t>桶</t>
    </r>
  </si>
  <si>
    <t>http://item.jd.com/10144599526723.html</t>
  </si>
  <si>
    <r>
      <rPr>
        <sz val="11"/>
        <color theme="1"/>
        <rFont val="宋体"/>
        <charset val="134"/>
      </rPr>
      <t>卡士酸奶</t>
    </r>
    <r>
      <rPr>
        <sz val="11"/>
        <color theme="1"/>
        <rFont val="Calibri"/>
        <family val="2"/>
      </rPr>
      <t>007</t>
    </r>
    <r>
      <rPr>
        <sz val="11"/>
        <color theme="1"/>
        <rFont val="宋体"/>
        <charset val="134"/>
      </rPr>
      <t>小奶罐</t>
    </r>
    <r>
      <rPr>
        <sz val="11"/>
        <color theme="1"/>
        <rFont val="Calibri"/>
        <family val="2"/>
      </rPr>
      <t>440g</t>
    </r>
    <r>
      <rPr>
        <sz val="11"/>
        <color theme="1"/>
        <rFont val="宋体"/>
        <charset val="134"/>
      </rPr>
      <t>原味酸牛奶低温酸奶发酵营养早餐奶下午茶</t>
    </r>
    <r>
      <rPr>
        <sz val="11"/>
        <color theme="1"/>
        <rFont val="Calibri"/>
        <family val="2"/>
      </rPr>
      <t xml:space="preserve"> </t>
    </r>
    <r>
      <rPr>
        <sz val="11"/>
        <color theme="1"/>
        <rFont val="宋体"/>
        <charset val="134"/>
      </rPr>
      <t>卡士原味酸奶</t>
    </r>
    <r>
      <rPr>
        <sz val="11"/>
        <color theme="1"/>
        <rFont val="Calibri"/>
        <family val="2"/>
      </rPr>
      <t>440g 3</t>
    </r>
    <r>
      <rPr>
        <sz val="11"/>
        <color theme="1"/>
        <rFont val="宋体"/>
        <charset val="134"/>
      </rPr>
      <t>杯</t>
    </r>
  </si>
  <si>
    <r>
      <rPr>
        <sz val="11"/>
        <color theme="1"/>
        <rFont val="宋体"/>
        <charset val="134"/>
      </rPr>
      <t>我的爱就像一片芸店</t>
    </r>
  </si>
  <si>
    <t>http://item.jd.com/10205915410135.html</t>
  </si>
  <si>
    <t>52.53</t>
  </si>
  <si>
    <r>
      <rPr>
        <sz val="11"/>
        <color theme="1"/>
        <rFont val="宋体"/>
        <charset val="134"/>
      </rPr>
      <t>卡士酸奶</t>
    </r>
    <r>
      <rPr>
        <sz val="11"/>
        <color theme="1"/>
        <rFont val="Calibri"/>
        <family val="2"/>
      </rPr>
      <t>0</t>
    </r>
    <r>
      <rPr>
        <sz val="11"/>
        <color theme="1"/>
        <rFont val="宋体"/>
        <charset val="134"/>
      </rPr>
      <t>添加</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桶家庭分享装益生菌酸奶营养早餐奶</t>
    </r>
    <r>
      <rPr>
        <sz val="11"/>
        <color theme="1"/>
        <rFont val="Calibri"/>
        <family val="2"/>
      </rPr>
      <t xml:space="preserve"> </t>
    </r>
    <r>
      <rPr>
        <sz val="11"/>
        <color theme="1"/>
        <rFont val="宋体"/>
        <charset val="134"/>
      </rPr>
      <t>卡士家庭装</t>
    </r>
    <r>
      <rPr>
        <sz val="11"/>
        <color theme="1"/>
        <rFont val="Calibri"/>
        <family val="2"/>
      </rPr>
      <t>1kg*1</t>
    </r>
    <r>
      <rPr>
        <sz val="11"/>
        <color theme="1"/>
        <rFont val="宋体"/>
        <charset val="134"/>
      </rPr>
      <t>瓶</t>
    </r>
  </si>
  <si>
    <r>
      <rPr>
        <sz val="11"/>
        <color theme="1"/>
        <rFont val="宋体"/>
        <charset val="134"/>
      </rPr>
      <t>皓朗食品店店</t>
    </r>
  </si>
  <si>
    <t>http://item.jd.com/10206148028218.html</t>
  </si>
  <si>
    <t>64</t>
  </si>
  <si>
    <r>
      <rPr>
        <sz val="11"/>
        <color theme="1"/>
        <rFont val="宋体"/>
        <charset val="134"/>
      </rPr>
      <t>卡士无糖酸奶</t>
    </r>
    <r>
      <rPr>
        <sz val="11"/>
        <color theme="1"/>
        <rFont val="Calibri"/>
        <family val="2"/>
      </rPr>
      <t>0</t>
    </r>
    <r>
      <rPr>
        <sz val="11"/>
        <color theme="1"/>
        <rFont val="宋体"/>
        <charset val="134"/>
      </rPr>
      <t>蔗糖风味</t>
    </r>
    <r>
      <rPr>
        <sz val="11"/>
        <color theme="1"/>
        <rFont val="Calibri"/>
        <family val="2"/>
      </rPr>
      <t>969g 1</t>
    </r>
    <r>
      <rPr>
        <sz val="11"/>
        <color theme="1"/>
        <rFont val="宋体"/>
        <charset val="134"/>
      </rPr>
      <t>瓶</t>
    </r>
  </si>
  <si>
    <t>http://item.jd.com/10153308148995.html</t>
  </si>
  <si>
    <r>
      <rPr>
        <sz val="11"/>
        <color theme="1"/>
        <rFont val="宋体"/>
        <charset val="134"/>
      </rPr>
      <t>相之日花果茶店</t>
    </r>
  </si>
  <si>
    <t>http://item.jd.com/10147324718894.html</t>
  </si>
  <si>
    <t>456.77</t>
  </si>
  <si>
    <r>
      <rPr>
        <sz val="11"/>
        <color theme="1"/>
        <rFont val="宋体"/>
        <charset val="134"/>
      </rPr>
      <t>卡士</t>
    </r>
    <r>
      <rPr>
        <sz val="11"/>
        <color theme="1"/>
        <rFont val="Calibri"/>
        <family val="2"/>
      </rPr>
      <t>007</t>
    </r>
    <r>
      <rPr>
        <sz val="11"/>
        <color theme="1"/>
        <rFont val="宋体"/>
        <charset val="134"/>
      </rPr>
      <t>酸奶无蔗糖原味</t>
    </r>
    <r>
      <rPr>
        <sz val="11"/>
        <color theme="1"/>
        <rFont val="Calibri"/>
        <family val="2"/>
      </rPr>
      <t>1kg</t>
    </r>
    <r>
      <rPr>
        <sz val="11"/>
        <color theme="1"/>
        <rFont val="宋体"/>
        <charset val="134"/>
      </rPr>
      <t>家庭装</t>
    </r>
    <r>
      <rPr>
        <sz val="11"/>
        <color theme="1"/>
        <rFont val="Calibri"/>
        <family val="2"/>
      </rPr>
      <t>0</t>
    </r>
    <r>
      <rPr>
        <sz val="11"/>
        <color theme="1"/>
        <rFont val="宋体"/>
        <charset val="134"/>
      </rPr>
      <t>低脂活性益生菌早大桶孕妇儿童</t>
    </r>
    <r>
      <rPr>
        <sz val="11"/>
        <color theme="1"/>
        <rFont val="Calibri"/>
        <family val="2"/>
      </rPr>
      <t xml:space="preserve"> </t>
    </r>
    <r>
      <rPr>
        <sz val="11"/>
        <color theme="1"/>
        <rFont val="宋体"/>
        <charset val="134"/>
      </rPr>
      <t>蓝瓶</t>
    </r>
    <r>
      <rPr>
        <sz val="11"/>
        <color theme="1"/>
        <rFont val="Calibri"/>
        <family val="2"/>
      </rPr>
      <t>*2</t>
    </r>
    <r>
      <rPr>
        <sz val="11"/>
        <color theme="1"/>
        <rFont val="宋体"/>
        <charset val="134"/>
      </rPr>
      <t>瓶</t>
    </r>
  </si>
  <si>
    <t>http://item.jd.com/10196298668767.html</t>
  </si>
  <si>
    <r>
      <rPr>
        <sz val="11"/>
        <color theme="1"/>
        <rFont val="宋体"/>
        <charset val="134"/>
      </rPr>
      <t>卡士</t>
    </r>
    <r>
      <rPr>
        <sz val="11"/>
        <color theme="1"/>
        <rFont val="Calibri"/>
        <family val="2"/>
      </rPr>
      <t>007</t>
    </r>
    <r>
      <rPr>
        <sz val="11"/>
        <color theme="1"/>
        <rFont val="宋体"/>
        <charset val="134"/>
      </rPr>
      <t>酸奶可选原味七种益生菌低温冷藏家庭装整箱</t>
    </r>
    <r>
      <rPr>
        <sz val="11"/>
        <color theme="1"/>
        <rFont val="Calibri"/>
        <family val="2"/>
      </rPr>
      <t xml:space="preserve"> 1kg(</t>
    </r>
    <r>
      <rPr>
        <sz val="11"/>
        <color theme="1"/>
        <rFont val="宋体"/>
        <charset val="134"/>
      </rPr>
      <t>红字</t>
    </r>
    <r>
      <rPr>
        <sz val="11"/>
        <color theme="1"/>
        <rFont val="Calibri"/>
        <family val="2"/>
      </rPr>
      <t>007) 1</t>
    </r>
    <r>
      <rPr>
        <sz val="11"/>
        <color theme="1"/>
        <rFont val="宋体"/>
        <charset val="134"/>
      </rPr>
      <t>瓶</t>
    </r>
  </si>
  <si>
    <t>http://item.jd.com/10196109640428.html</t>
  </si>
  <si>
    <t>http://item.jd.com/10199546775296.html</t>
  </si>
  <si>
    <r>
      <rPr>
        <sz val="11"/>
        <color theme="1"/>
        <rFont val="宋体"/>
        <charset val="134"/>
      </rPr>
      <t>诗诗食品店</t>
    </r>
  </si>
  <si>
    <t>http://item.jd.com/10191871728042.html</t>
  </si>
  <si>
    <r>
      <rPr>
        <sz val="11"/>
        <color theme="1"/>
        <rFont val="宋体"/>
        <charset val="134"/>
      </rPr>
      <t>家庭装酸奶</t>
    </r>
    <r>
      <rPr>
        <sz val="11"/>
        <color theme="1"/>
        <rFont val="Calibri"/>
        <family val="2"/>
      </rPr>
      <t>1KG*2</t>
    </r>
    <r>
      <rPr>
        <sz val="11"/>
        <color theme="1"/>
        <rFont val="宋体"/>
        <charset val="134"/>
      </rPr>
      <t>瓶</t>
    </r>
  </si>
  <si>
    <t>http://item.jd.com/10180250425981.html</t>
  </si>
  <si>
    <r>
      <rPr>
        <sz val="11"/>
        <color theme="1"/>
        <rFont val="宋体"/>
        <charset val="134"/>
      </rPr>
      <t>卡士酸奶</t>
    </r>
    <r>
      <rPr>
        <sz val="11"/>
        <color theme="1"/>
        <rFont val="Calibri"/>
        <family val="2"/>
      </rPr>
      <t>007</t>
    </r>
    <r>
      <rPr>
        <sz val="11"/>
        <color theme="1"/>
        <rFont val="宋体"/>
        <charset val="134"/>
      </rPr>
      <t>家庭装原味</t>
    </r>
    <r>
      <rPr>
        <sz val="11"/>
        <color theme="1"/>
        <rFont val="Calibri"/>
        <family val="2"/>
      </rPr>
      <t>440g/1kg</t>
    </r>
    <r>
      <rPr>
        <sz val="11"/>
        <color theme="1"/>
        <rFont val="宋体"/>
        <charset val="134"/>
      </rPr>
      <t>瓶装早餐低温风味发酵乳</t>
    </r>
    <r>
      <rPr>
        <sz val="11"/>
        <color theme="1"/>
        <rFont val="Calibri"/>
        <family val="2"/>
      </rPr>
      <t xml:space="preserve"> </t>
    </r>
    <r>
      <rPr>
        <sz val="11"/>
        <color theme="1"/>
        <rFont val="宋体"/>
        <charset val="134"/>
      </rPr>
      <t>益生菌酸奶</t>
    </r>
    <r>
      <rPr>
        <sz val="11"/>
        <color theme="1"/>
        <rFont val="Calibri"/>
        <family val="2"/>
      </rPr>
      <t>440g*5</t>
    </r>
    <r>
      <rPr>
        <sz val="11"/>
        <color theme="1"/>
        <rFont val="宋体"/>
        <charset val="134"/>
      </rPr>
      <t>瓶【保质期</t>
    </r>
    <r>
      <rPr>
        <sz val="11"/>
        <color theme="1"/>
        <rFont val="Calibri"/>
        <family val="2"/>
      </rPr>
      <t>25</t>
    </r>
    <r>
      <rPr>
        <sz val="11"/>
        <color theme="1"/>
        <rFont val="宋体"/>
        <charset val="134"/>
      </rPr>
      <t>天</t>
    </r>
  </si>
  <si>
    <t>http://item.jd.com/10175951032475.html</t>
  </si>
  <si>
    <t>35.64</t>
  </si>
  <si>
    <t>http://item.jd.com/10202337051165.html</t>
  </si>
  <si>
    <t>http://item.jd.com/10197219602090.html</t>
  </si>
  <si>
    <r>
      <rPr>
        <sz val="11"/>
        <rFont val="宋体"/>
        <charset val="134"/>
      </rPr>
      <t>湖南</t>
    </r>
    <r>
      <rPr>
        <sz val="11"/>
        <rFont val="Calibri"/>
        <family val="2"/>
      </rPr>
      <t xml:space="preserve"> </t>
    </r>
    <r>
      <rPr>
        <sz val="11"/>
        <rFont val="宋体"/>
        <charset val="134"/>
      </rPr>
      <t>长沙</t>
    </r>
  </si>
  <si>
    <t>https://item.taobao.com/item.htm?id=623589912101</t>
  </si>
  <si>
    <t/>
  </si>
  <si>
    <t>623589912101</t>
  </si>
  <si>
    <r>
      <rPr>
        <sz val="11"/>
        <rFont val="宋体"/>
        <charset val="134"/>
      </rPr>
      <t>卡士酸奶活菌风味发酵乳</t>
    </r>
    <r>
      <rPr>
        <sz val="11"/>
        <rFont val="Calibri"/>
        <family val="2"/>
      </rPr>
      <t>428ml</t>
    </r>
    <r>
      <rPr>
        <sz val="11"/>
        <rFont val="宋体"/>
        <charset val="134"/>
      </rPr>
      <t>活性益生菌液体奶家庭装早餐奶冷藏</t>
    </r>
  </si>
  <si>
    <r>
      <rPr>
        <sz val="11"/>
        <rFont val="宋体"/>
        <charset val="134"/>
      </rPr>
      <t>原味</t>
    </r>
    <r>
      <rPr>
        <sz val="11"/>
        <rFont val="Calibri"/>
        <family val="2"/>
      </rPr>
      <t>,2</t>
    </r>
    <r>
      <rPr>
        <sz val="11"/>
        <rFont val="宋体"/>
        <charset val="134"/>
      </rPr>
      <t>盒</t>
    </r>
  </si>
  <si>
    <t>4413323904286</t>
  </si>
  <si>
    <r>
      <rPr>
        <sz val="11"/>
        <rFont val="宋体"/>
        <charset val="134"/>
      </rPr>
      <t>浙江</t>
    </r>
    <r>
      <rPr>
        <sz val="11"/>
        <rFont val="Calibri"/>
        <family val="2"/>
      </rPr>
      <t xml:space="preserve"> </t>
    </r>
    <r>
      <rPr>
        <sz val="11"/>
        <rFont val="宋体"/>
        <charset val="134"/>
      </rPr>
      <t>杭州</t>
    </r>
  </si>
  <si>
    <t>https://item.taobao.com/item.htm?id=981060650999</t>
  </si>
  <si>
    <r>
      <rPr>
        <sz val="11"/>
        <rFont val="宋体"/>
        <charset val="134"/>
      </rPr>
      <t>满</t>
    </r>
    <r>
      <rPr>
        <sz val="11"/>
        <rFont val="Calibri"/>
        <family val="2"/>
      </rPr>
      <t>660.0</t>
    </r>
    <r>
      <rPr>
        <sz val="11"/>
        <rFont val="宋体"/>
        <charset val="134"/>
      </rPr>
      <t>减</t>
    </r>
    <r>
      <rPr>
        <sz val="11"/>
        <rFont val="Calibri"/>
        <family val="2"/>
      </rPr>
      <t>49.0</t>
    </r>
    <r>
      <rPr>
        <sz val="11"/>
        <rFont val="宋体"/>
        <charset val="134"/>
      </rPr>
      <t>；官方</t>
    </r>
    <r>
      <rPr>
        <sz val="11"/>
        <rFont val="Calibri"/>
        <family val="2"/>
      </rPr>
      <t>8.8</t>
    </r>
    <r>
      <rPr>
        <sz val="11"/>
        <rFont val="宋体"/>
        <charset val="134"/>
      </rPr>
      <t>折；淘金币频道抵扣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660</t>
    </r>
    <r>
      <rPr>
        <sz val="11"/>
        <rFont val="宋体"/>
        <charset val="134"/>
      </rPr>
      <t>减</t>
    </r>
    <r>
      <rPr>
        <sz val="11"/>
        <rFont val="Calibri"/>
        <family val="2"/>
      </rPr>
      <t>49</t>
    </r>
  </si>
  <si>
    <t>981060650999</t>
  </si>
  <si>
    <r>
      <rPr>
        <sz val="11"/>
        <rFont val="宋体"/>
        <charset val="134"/>
      </rPr>
      <t>【年货节专属奶卡】卡士低温酸奶断糖日记</t>
    </r>
    <r>
      <rPr>
        <sz val="11"/>
        <rFont val="Calibri"/>
        <family val="2"/>
      </rPr>
      <t>130g*12</t>
    </r>
    <r>
      <rPr>
        <sz val="11"/>
        <rFont val="宋体"/>
        <charset val="134"/>
      </rPr>
      <t>杯</t>
    </r>
    <r>
      <rPr>
        <sz val="11"/>
        <rFont val="Calibri"/>
        <family val="2"/>
      </rPr>
      <t>/</t>
    </r>
    <r>
      <rPr>
        <sz val="11"/>
        <rFont val="宋体"/>
        <charset val="134"/>
      </rPr>
      <t>张</t>
    </r>
    <r>
      <rPr>
        <sz val="11"/>
        <rFont val="Calibri"/>
        <family val="2"/>
      </rPr>
      <t>*6</t>
    </r>
    <r>
      <rPr>
        <sz val="11"/>
        <rFont val="宋体"/>
        <charset val="134"/>
      </rPr>
      <t>张</t>
    </r>
  </si>
  <si>
    <r>
      <rPr>
        <sz val="11"/>
        <rFont val="宋体"/>
        <charset val="134"/>
      </rPr>
      <t>【</t>
    </r>
    <r>
      <rPr>
        <sz val="11"/>
        <rFont val="Calibri"/>
        <family val="2"/>
      </rPr>
      <t>6</t>
    </r>
    <r>
      <rPr>
        <sz val="11"/>
        <rFont val="宋体"/>
        <charset val="134"/>
      </rPr>
      <t>张】断糖日记</t>
    </r>
    <r>
      <rPr>
        <sz val="11"/>
        <rFont val="Calibri"/>
        <family val="2"/>
      </rPr>
      <t>130g*12</t>
    </r>
    <r>
      <rPr>
        <sz val="11"/>
        <rFont val="宋体"/>
        <charset val="134"/>
      </rPr>
      <t>杯</t>
    </r>
    <r>
      <rPr>
        <sz val="11"/>
        <rFont val="Calibri"/>
        <family val="2"/>
      </rPr>
      <t>/</t>
    </r>
    <r>
      <rPr>
        <sz val="11"/>
        <rFont val="宋体"/>
        <charset val="134"/>
      </rPr>
      <t>张</t>
    </r>
  </si>
  <si>
    <t>5945557309960</t>
  </si>
  <si>
    <t>16</t>
  </si>
  <si>
    <t>https://item.taobao.com/item.htm?id=687804560072</t>
  </si>
  <si>
    <t>687804560072</t>
  </si>
  <si>
    <r>
      <rPr>
        <sz val="11"/>
        <rFont val="宋体"/>
        <charset val="134"/>
      </rPr>
      <t>卡士酸奶断糖日记</t>
    </r>
    <r>
      <rPr>
        <sz val="11"/>
        <rFont val="Calibri"/>
        <family val="2"/>
      </rPr>
      <t>0</t>
    </r>
    <r>
      <rPr>
        <sz val="11"/>
        <rFont val="宋体"/>
        <charset val="134"/>
      </rPr>
      <t>蔗糖无添加剂无代糖酸牛奶生牛乳发酵</t>
    </r>
    <r>
      <rPr>
        <sz val="11"/>
        <rFont val="Calibri"/>
        <family val="2"/>
      </rPr>
      <t>130g*16</t>
    </r>
    <r>
      <rPr>
        <sz val="11"/>
        <rFont val="宋体"/>
        <charset val="134"/>
      </rPr>
      <t>杯</t>
    </r>
  </si>
  <si>
    <r>
      <rPr>
        <sz val="11"/>
        <rFont val="宋体"/>
        <charset val="134"/>
      </rPr>
      <t>原味</t>
    </r>
    <r>
      <rPr>
        <sz val="11"/>
        <rFont val="Calibri"/>
        <family val="2"/>
      </rPr>
      <t>130g,4</t>
    </r>
    <r>
      <rPr>
        <sz val="11"/>
        <rFont val="宋体"/>
        <charset val="134"/>
      </rPr>
      <t>杯</t>
    </r>
  </si>
  <si>
    <t>4901918384646</t>
  </si>
  <si>
    <t>https://item.taobao.com/item.htm?id=802827895098</t>
  </si>
  <si>
    <t>802827895098</t>
  </si>
  <si>
    <r>
      <rPr>
        <sz val="11"/>
        <rFont val="宋体"/>
        <charset val="134"/>
      </rPr>
      <t>卡士酸奶活菌风味发酵乳</t>
    </r>
    <r>
      <rPr>
        <sz val="11"/>
        <rFont val="Calibri"/>
        <family val="2"/>
      </rPr>
      <t>428ml/720ml</t>
    </r>
    <r>
      <rPr>
        <sz val="11"/>
        <rFont val="宋体"/>
        <charset val="134"/>
      </rPr>
      <t>家庭低温鲜奶冷藏发货年货</t>
    </r>
  </si>
  <si>
    <r>
      <rPr>
        <sz val="11"/>
        <rFont val="宋体"/>
        <charset val="134"/>
      </rPr>
      <t>卡士活菌</t>
    </r>
    <r>
      <rPr>
        <sz val="11"/>
        <rFont val="Calibri"/>
        <family val="2"/>
      </rPr>
      <t>428ml,2</t>
    </r>
    <r>
      <rPr>
        <sz val="11"/>
        <rFont val="宋体"/>
        <charset val="134"/>
      </rPr>
      <t>盒</t>
    </r>
  </si>
  <si>
    <t>5469250193859</t>
  </si>
  <si>
    <t>https://item.taobao.com/item.htm?id=851249002478</t>
  </si>
  <si>
    <t>851249002478</t>
  </si>
  <si>
    <r>
      <rPr>
        <sz val="11"/>
        <rFont val="宋体"/>
        <charset val="134"/>
      </rPr>
      <t>卡士酸奶餐后一小时益生菌风味发酵乳低温酸奶</t>
    </r>
    <r>
      <rPr>
        <sz val="11"/>
        <rFont val="Calibri"/>
        <family val="2"/>
      </rPr>
      <t>250g</t>
    </r>
    <r>
      <rPr>
        <sz val="11"/>
        <rFont val="宋体"/>
        <charset val="134"/>
      </rPr>
      <t>瓶装</t>
    </r>
  </si>
  <si>
    <r>
      <rPr>
        <sz val="11"/>
        <rFont val="宋体"/>
        <charset val="134"/>
      </rPr>
      <t>卡士餐后酸奶</t>
    </r>
    <r>
      <rPr>
        <sz val="11"/>
        <rFont val="Calibri"/>
        <family val="2"/>
      </rPr>
      <t>250g*5</t>
    </r>
    <r>
      <rPr>
        <sz val="11"/>
        <rFont val="宋体"/>
        <charset val="134"/>
      </rPr>
      <t>瓶</t>
    </r>
  </si>
  <si>
    <t>5814166279135</t>
  </si>
  <si>
    <r>
      <rPr>
        <sz val="11"/>
        <color theme="1"/>
        <rFont val="宋体"/>
        <charset val="134"/>
      </rPr>
      <t>上海旭禄商贸有限公司</t>
    </r>
  </si>
  <si>
    <t>https://item.taobao.com/item.htm?id=947307806257</t>
  </si>
  <si>
    <r>
      <rPr>
        <sz val="11"/>
        <rFont val="宋体"/>
        <charset val="134"/>
      </rPr>
      <t>限时优惠</t>
    </r>
    <r>
      <rPr>
        <sz val="11"/>
        <rFont val="Calibri"/>
        <family val="2"/>
      </rPr>
      <t>3</t>
    </r>
    <r>
      <rPr>
        <sz val="11"/>
        <rFont val="宋体"/>
        <charset val="134"/>
      </rPr>
      <t>元；淘金币频道抵扣</t>
    </r>
    <r>
      <rPr>
        <sz val="11"/>
        <rFont val="Calibri"/>
        <family val="2"/>
      </rPr>
      <t>7%</t>
    </r>
    <r>
      <rPr>
        <sz val="11"/>
        <rFont val="宋体"/>
        <charset val="134"/>
      </rPr>
      <t>起</t>
    </r>
  </si>
  <si>
    <t>947307806257</t>
  </si>
  <si>
    <r>
      <rPr>
        <sz val="11"/>
        <rFont val="宋体"/>
        <charset val="134"/>
      </rPr>
      <t>卡士吃酸酸奶</t>
    </r>
    <r>
      <rPr>
        <sz val="11"/>
        <rFont val="Calibri"/>
        <family val="2"/>
      </rPr>
      <t>140g*3</t>
    </r>
    <r>
      <rPr>
        <sz val="11"/>
        <rFont val="宋体"/>
        <charset val="134"/>
      </rPr>
      <t>杯芭乐酸木瓜黄桃系列大颗粒果肉风味发酵酸奶</t>
    </r>
  </si>
  <si>
    <r>
      <rPr>
        <sz val="11"/>
        <rFont val="宋体"/>
        <charset val="134"/>
      </rPr>
      <t>酸木瓜双柚芦荟风味</t>
    </r>
    <r>
      <rPr>
        <sz val="11"/>
        <rFont val="Calibri"/>
        <family val="2"/>
      </rPr>
      <t>140g*3</t>
    </r>
    <r>
      <rPr>
        <sz val="11"/>
        <rFont val="宋体"/>
        <charset val="134"/>
      </rPr>
      <t>杯【保质期</t>
    </r>
    <r>
      <rPr>
        <sz val="11"/>
        <rFont val="Calibri"/>
        <family val="2"/>
      </rPr>
      <t>25</t>
    </r>
    <r>
      <rPr>
        <sz val="11"/>
        <rFont val="宋体"/>
        <charset val="134"/>
      </rPr>
      <t>天】</t>
    </r>
  </si>
  <si>
    <t>6040409131705</t>
  </si>
  <si>
    <t>23</t>
  </si>
  <si>
    <r>
      <rPr>
        <sz val="11"/>
        <rFont val="宋体"/>
        <charset val="134"/>
      </rPr>
      <t>广东</t>
    </r>
    <r>
      <rPr>
        <sz val="11"/>
        <rFont val="Calibri"/>
        <family val="2"/>
      </rPr>
      <t xml:space="preserve"> </t>
    </r>
    <r>
      <rPr>
        <sz val="11"/>
        <rFont val="宋体"/>
        <charset val="134"/>
      </rPr>
      <t>广州</t>
    </r>
  </si>
  <si>
    <t>https://item.taobao.com/item.htm?id=963565096445</t>
  </si>
  <si>
    <r>
      <rPr>
        <sz val="11"/>
        <rFont val="宋体"/>
        <charset val="134"/>
      </rPr>
      <t>满</t>
    </r>
    <r>
      <rPr>
        <sz val="11"/>
        <rFont val="Calibri"/>
        <family val="2"/>
      </rPr>
      <t>39.0</t>
    </r>
    <r>
      <rPr>
        <sz val="11"/>
        <rFont val="宋体"/>
        <charset val="134"/>
      </rPr>
      <t>减</t>
    </r>
    <r>
      <rPr>
        <sz val="11"/>
        <rFont val="Calibri"/>
        <family val="2"/>
      </rPr>
      <t>2.0</t>
    </r>
    <r>
      <rPr>
        <sz val="11"/>
        <rFont val="宋体"/>
        <charset val="134"/>
      </rPr>
      <t>；官方立减</t>
    </r>
    <r>
      <rPr>
        <sz val="11"/>
        <rFont val="Calibri"/>
        <family val="2"/>
      </rPr>
      <t>5</t>
    </r>
    <r>
      <rPr>
        <sz val="11"/>
        <rFont val="宋体"/>
        <charset val="134"/>
      </rPr>
      <t>元；淘金币频道抵扣</t>
    </r>
    <r>
      <rPr>
        <sz val="11"/>
        <rFont val="Calibri"/>
        <family val="2"/>
      </rPr>
      <t>1%</t>
    </r>
    <r>
      <rPr>
        <sz val="11"/>
        <rFont val="宋体"/>
        <charset val="134"/>
      </rPr>
      <t>起；满</t>
    </r>
    <r>
      <rPr>
        <sz val="11"/>
        <rFont val="Calibri"/>
        <family val="2"/>
      </rPr>
      <t>50</t>
    </r>
    <r>
      <rPr>
        <sz val="11"/>
        <rFont val="宋体"/>
        <charset val="134"/>
      </rPr>
      <t>减</t>
    </r>
    <r>
      <rPr>
        <sz val="11"/>
        <rFont val="Calibri"/>
        <family val="2"/>
      </rPr>
      <t>10</t>
    </r>
    <r>
      <rPr>
        <sz val="11"/>
        <rFont val="宋体"/>
        <charset val="134"/>
      </rPr>
      <t>，部分用户可领；商品券</t>
    </r>
    <r>
      <rPr>
        <sz val="11"/>
        <rFont val="Calibri"/>
        <family val="2"/>
      </rPr>
      <t xml:space="preserve"> | </t>
    </r>
    <r>
      <rPr>
        <sz val="11"/>
        <rFont val="宋体"/>
        <charset val="134"/>
      </rPr>
      <t>满</t>
    </r>
    <r>
      <rPr>
        <sz val="11"/>
        <rFont val="Calibri"/>
        <family val="2"/>
      </rPr>
      <t>39</t>
    </r>
    <r>
      <rPr>
        <sz val="11"/>
        <rFont val="宋体"/>
        <charset val="134"/>
      </rPr>
      <t>减</t>
    </r>
    <r>
      <rPr>
        <sz val="11"/>
        <rFont val="Calibri"/>
        <family val="2"/>
      </rPr>
      <t>2</t>
    </r>
    <r>
      <rPr>
        <sz val="11"/>
        <rFont val="宋体"/>
        <charset val="134"/>
      </rPr>
      <t>；商品券</t>
    </r>
    <r>
      <rPr>
        <sz val="11"/>
        <rFont val="Calibri"/>
        <family val="2"/>
      </rPr>
      <t xml:space="preserve"> | </t>
    </r>
    <r>
      <rPr>
        <sz val="11"/>
        <rFont val="宋体"/>
        <charset val="134"/>
      </rPr>
      <t>满</t>
    </r>
    <r>
      <rPr>
        <sz val="11"/>
        <rFont val="Calibri"/>
        <family val="2"/>
      </rPr>
      <t>94</t>
    </r>
    <r>
      <rPr>
        <sz val="11"/>
        <rFont val="宋体"/>
        <charset val="134"/>
      </rPr>
      <t>减</t>
    </r>
    <r>
      <rPr>
        <sz val="11"/>
        <rFont val="Calibri"/>
        <family val="2"/>
      </rPr>
      <t>8</t>
    </r>
  </si>
  <si>
    <t>963565096445</t>
  </si>
  <si>
    <r>
      <rPr>
        <sz val="11"/>
        <rFont val="宋体"/>
        <charset val="134"/>
      </rPr>
      <t>【新品】卡士</t>
    </r>
    <r>
      <rPr>
        <sz val="11"/>
        <rFont val="Calibri"/>
        <family val="2"/>
      </rPr>
      <t>AD</t>
    </r>
    <r>
      <rPr>
        <sz val="11"/>
        <rFont val="宋体"/>
        <charset val="134"/>
      </rPr>
      <t>钙酸奶七种益生菌风味发酵乳牛油果</t>
    </r>
    <r>
      <rPr>
        <sz val="11"/>
        <rFont val="Calibri"/>
        <family val="2"/>
      </rPr>
      <t>/</t>
    </r>
    <r>
      <rPr>
        <sz val="11"/>
        <rFont val="宋体"/>
        <charset val="134"/>
      </rPr>
      <t>原味早餐奶</t>
    </r>
  </si>
  <si>
    <r>
      <rPr>
        <sz val="11"/>
        <rFont val="宋体"/>
        <charset val="134"/>
      </rPr>
      <t>【</t>
    </r>
    <r>
      <rPr>
        <sz val="11"/>
        <rFont val="Calibri"/>
        <family val="2"/>
      </rPr>
      <t>3</t>
    </r>
    <r>
      <rPr>
        <sz val="11"/>
        <rFont val="宋体"/>
        <charset val="134"/>
      </rPr>
      <t>瓶丨</t>
    </r>
    <r>
      <rPr>
        <sz val="11"/>
        <rFont val="Calibri"/>
        <family val="2"/>
      </rPr>
      <t>3</t>
    </r>
    <r>
      <rPr>
        <sz val="11"/>
        <rFont val="宋体"/>
        <charset val="134"/>
      </rPr>
      <t>口味各</t>
    </r>
    <r>
      <rPr>
        <sz val="11"/>
        <rFont val="Calibri"/>
        <family val="2"/>
      </rPr>
      <t>1</t>
    </r>
    <r>
      <rPr>
        <sz val="11"/>
        <rFont val="宋体"/>
        <charset val="134"/>
      </rPr>
      <t>】原味</t>
    </r>
    <r>
      <rPr>
        <sz val="11"/>
        <rFont val="Calibri"/>
        <family val="2"/>
      </rPr>
      <t>220g*1+</t>
    </r>
    <r>
      <rPr>
        <sz val="11"/>
        <rFont val="宋体"/>
        <charset val="134"/>
      </rPr>
      <t>莓果味</t>
    </r>
    <r>
      <rPr>
        <sz val="11"/>
        <rFont val="Calibri"/>
        <family val="2"/>
      </rPr>
      <t>210g*1+</t>
    </r>
    <r>
      <rPr>
        <sz val="11"/>
        <rFont val="宋体"/>
        <charset val="134"/>
      </rPr>
      <t>牛油果味</t>
    </r>
    <r>
      <rPr>
        <sz val="11"/>
        <rFont val="Calibri"/>
        <family val="2"/>
      </rPr>
      <t>210g*1</t>
    </r>
  </si>
  <si>
    <t>6145934138446</t>
  </si>
  <si>
    <t>6000</t>
  </si>
  <si>
    <t>https://item.taobao.com/item.htm?id=1002537456357</t>
  </si>
  <si>
    <r>
      <rPr>
        <sz val="11"/>
        <rFont val="宋体"/>
        <charset val="134"/>
      </rPr>
      <t>官方立减</t>
    </r>
    <r>
      <rPr>
        <sz val="11"/>
        <rFont val="Calibri"/>
        <family val="2"/>
      </rPr>
      <t>37.3</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t>
    </r>
  </si>
  <si>
    <t>1002537456357</t>
  </si>
  <si>
    <r>
      <rPr>
        <sz val="11"/>
        <rFont val="宋体"/>
        <charset val="134"/>
      </rPr>
      <t>卡士酸奶断糖日记</t>
    </r>
    <r>
      <rPr>
        <sz val="11"/>
        <rFont val="Calibri"/>
        <family val="2"/>
      </rPr>
      <t>130g*8</t>
    </r>
    <r>
      <rPr>
        <sz val="11"/>
        <rFont val="宋体"/>
        <charset val="134"/>
      </rPr>
      <t>杯原味无蔗糖代餐</t>
    </r>
  </si>
  <si>
    <r>
      <rPr>
        <sz val="11"/>
        <rFont val="宋体"/>
        <charset val="134"/>
      </rPr>
      <t>原味</t>
    </r>
    <r>
      <rPr>
        <sz val="11"/>
        <rFont val="Calibri"/>
        <family val="2"/>
      </rPr>
      <t>130g*8</t>
    </r>
    <r>
      <rPr>
        <sz val="11"/>
        <rFont val="宋体"/>
        <charset val="134"/>
      </rPr>
      <t>杯</t>
    </r>
  </si>
  <si>
    <t>6155209863672</t>
  </si>
  <si>
    <t>https://item.taobao.com/item.htm?id=981108562297</t>
  </si>
  <si>
    <r>
      <rPr>
        <sz val="11"/>
        <rFont val="宋体"/>
        <charset val="134"/>
      </rPr>
      <t>满</t>
    </r>
    <r>
      <rPr>
        <sz val="11"/>
        <rFont val="Calibri"/>
        <family val="2"/>
      </rPr>
      <t>2459.0</t>
    </r>
    <r>
      <rPr>
        <sz val="11"/>
        <rFont val="宋体"/>
        <charset val="134"/>
      </rPr>
      <t>减</t>
    </r>
    <r>
      <rPr>
        <sz val="11"/>
        <rFont val="Calibri"/>
        <family val="2"/>
      </rPr>
      <t>263.0</t>
    </r>
    <r>
      <rPr>
        <sz val="11"/>
        <rFont val="宋体"/>
        <charset val="134"/>
      </rPr>
      <t>；官方</t>
    </r>
    <r>
      <rPr>
        <sz val="11"/>
        <rFont val="Calibri"/>
        <family val="2"/>
      </rPr>
      <t>8.8</t>
    </r>
    <r>
      <rPr>
        <sz val="11"/>
        <rFont val="宋体"/>
        <charset val="134"/>
      </rPr>
      <t>折；淘金币频道抵扣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2459</t>
    </r>
    <r>
      <rPr>
        <sz val="11"/>
        <rFont val="宋体"/>
        <charset val="134"/>
      </rPr>
      <t>减</t>
    </r>
    <r>
      <rPr>
        <sz val="11"/>
        <rFont val="Calibri"/>
        <family val="2"/>
      </rPr>
      <t>263</t>
    </r>
  </si>
  <si>
    <t>981108562297</t>
  </si>
  <si>
    <r>
      <rPr>
        <sz val="11"/>
        <rFont val="宋体"/>
        <charset val="134"/>
      </rPr>
      <t>【年货节专属奶卡】卡士低温酸奶宝贝第二餐</t>
    </r>
    <r>
      <rPr>
        <sz val="11"/>
        <rFont val="Calibri"/>
        <family val="2"/>
      </rPr>
      <t>*12</t>
    </r>
    <r>
      <rPr>
        <sz val="11"/>
        <rFont val="宋体"/>
        <charset val="134"/>
      </rPr>
      <t>袋</t>
    </r>
    <r>
      <rPr>
        <sz val="11"/>
        <rFont val="Calibri"/>
        <family val="2"/>
      </rPr>
      <t>/</t>
    </r>
    <r>
      <rPr>
        <sz val="11"/>
        <rFont val="宋体"/>
        <charset val="134"/>
      </rPr>
      <t>张</t>
    </r>
    <r>
      <rPr>
        <sz val="11"/>
        <rFont val="Calibri"/>
        <family val="2"/>
      </rPr>
      <t>*24</t>
    </r>
    <r>
      <rPr>
        <sz val="11"/>
        <rFont val="宋体"/>
        <charset val="134"/>
      </rPr>
      <t>张</t>
    </r>
  </si>
  <si>
    <r>
      <rPr>
        <sz val="11"/>
        <rFont val="宋体"/>
        <charset val="134"/>
      </rPr>
      <t>【</t>
    </r>
    <r>
      <rPr>
        <sz val="11"/>
        <rFont val="Calibri"/>
        <family val="2"/>
      </rPr>
      <t>24</t>
    </r>
    <r>
      <rPr>
        <sz val="11"/>
        <rFont val="宋体"/>
        <charset val="134"/>
      </rPr>
      <t>张】宝贝第二餐</t>
    </r>
    <r>
      <rPr>
        <sz val="11"/>
        <rFont val="Calibri"/>
        <family val="2"/>
      </rPr>
      <t>12</t>
    </r>
    <r>
      <rPr>
        <sz val="11"/>
        <rFont val="宋体"/>
        <charset val="134"/>
      </rPr>
      <t>袋</t>
    </r>
    <r>
      <rPr>
        <sz val="11"/>
        <rFont val="Calibri"/>
        <family val="2"/>
      </rPr>
      <t>/</t>
    </r>
    <r>
      <rPr>
        <sz val="11"/>
        <rFont val="宋体"/>
        <charset val="134"/>
      </rPr>
      <t>张</t>
    </r>
  </si>
  <si>
    <t>5944248044161</t>
  </si>
  <si>
    <t>28</t>
  </si>
  <si>
    <t>https://item.taobao.com/item.htm?id=1002535592248</t>
  </si>
  <si>
    <r>
      <rPr>
        <sz val="11"/>
        <rFont val="宋体"/>
        <charset val="134"/>
      </rPr>
      <t>官方立减</t>
    </r>
    <r>
      <rPr>
        <sz val="11"/>
        <rFont val="Calibri"/>
        <family val="2"/>
      </rPr>
      <t>20.5</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下单享优惠；淘金币频道抵扣</t>
    </r>
    <r>
      <rPr>
        <sz val="11"/>
        <rFont val="Calibri"/>
        <family val="2"/>
      </rPr>
      <t>3%</t>
    </r>
    <r>
      <rPr>
        <sz val="11"/>
        <rFont val="宋体"/>
        <charset val="134"/>
      </rPr>
      <t>起</t>
    </r>
  </si>
  <si>
    <t>1002535592248</t>
  </si>
  <si>
    <r>
      <rPr>
        <sz val="11"/>
        <rFont val="Calibri"/>
        <family val="2"/>
      </rPr>
      <t>85g*9</t>
    </r>
    <r>
      <rPr>
        <sz val="11"/>
        <rFont val="宋体"/>
        <charset val="134"/>
      </rPr>
      <t>袋</t>
    </r>
  </si>
  <si>
    <t>6154517250292</t>
  </si>
  <si>
    <t>8</t>
  </si>
  <si>
    <r>
      <rPr>
        <sz val="11"/>
        <rFont val="宋体"/>
        <charset val="134"/>
      </rPr>
      <t>山东</t>
    </r>
    <r>
      <rPr>
        <sz val="11"/>
        <rFont val="Calibri"/>
        <family val="2"/>
      </rPr>
      <t xml:space="preserve"> </t>
    </r>
    <r>
      <rPr>
        <sz val="11"/>
        <rFont val="宋体"/>
        <charset val="134"/>
      </rPr>
      <t>济南</t>
    </r>
  </si>
  <si>
    <t>https://item.taobao.com/item.htm?id=1011772912000</t>
  </si>
  <si>
    <t>1011772912000</t>
  </si>
  <si>
    <r>
      <rPr>
        <sz val="11"/>
        <rFont val="宋体"/>
        <charset val="134"/>
      </rPr>
      <t>卡士宝宝酸奶宝贝第二餐山楂鸡内金西梅苹果草莓原味低温儿童酸奶</t>
    </r>
  </si>
  <si>
    <r>
      <rPr>
        <sz val="11"/>
        <rFont val="宋体"/>
        <charset val="134"/>
      </rPr>
      <t>卡士宝贝第二餐草莓蓝莓</t>
    </r>
    <r>
      <rPr>
        <sz val="11"/>
        <rFont val="Calibri"/>
        <family val="2"/>
      </rPr>
      <t>*3</t>
    </r>
  </si>
  <si>
    <t>6015254392420</t>
  </si>
  <si>
    <t>https://item.taobao.com/item.htm?id=1011224341030</t>
  </si>
  <si>
    <r>
      <rPr>
        <sz val="11"/>
        <rFont val="宋体"/>
        <charset val="134"/>
      </rPr>
      <t>官方立减</t>
    </r>
    <r>
      <rPr>
        <sz val="11"/>
        <rFont val="Calibri"/>
        <family val="2"/>
      </rPr>
      <t>14.9</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下单享优惠；淘金币频道抵扣</t>
    </r>
    <r>
      <rPr>
        <sz val="11"/>
        <rFont val="Calibri"/>
        <family val="2"/>
      </rPr>
      <t>3%</t>
    </r>
    <r>
      <rPr>
        <sz val="11"/>
        <rFont val="宋体"/>
        <charset val="134"/>
      </rPr>
      <t>起</t>
    </r>
  </si>
  <si>
    <t>1011224341030</t>
  </si>
  <si>
    <r>
      <rPr>
        <sz val="11"/>
        <rFont val="宋体"/>
        <charset val="134"/>
      </rPr>
      <t>卡士酸奶宝贝第二餐</t>
    </r>
    <r>
      <rPr>
        <sz val="11"/>
        <rFont val="Calibri"/>
        <family val="2"/>
      </rPr>
      <t>4%</t>
    </r>
    <r>
      <rPr>
        <sz val="11"/>
        <rFont val="宋体"/>
        <charset val="134"/>
      </rPr>
      <t>蔗糖草莓树莓蓝莓味</t>
    </r>
    <r>
      <rPr>
        <sz val="11"/>
        <rFont val="Calibri"/>
        <family val="2"/>
      </rPr>
      <t>85g*6</t>
    </r>
    <r>
      <rPr>
        <sz val="11"/>
        <rFont val="宋体"/>
        <charset val="134"/>
      </rPr>
      <t>袋</t>
    </r>
  </si>
  <si>
    <r>
      <rPr>
        <sz val="11"/>
        <rFont val="宋体"/>
        <charset val="134"/>
      </rPr>
      <t>草莓蓝莓树莓味</t>
    </r>
  </si>
  <si>
    <t>6012654149615</t>
  </si>
  <si>
    <t>https://item.taobao.com/item.htm?id=1002555616468</t>
  </si>
  <si>
    <t>1002555616468</t>
  </si>
  <si>
    <r>
      <rPr>
        <sz val="11"/>
        <rFont val="宋体"/>
        <charset val="134"/>
      </rPr>
      <t>卡士酸奶宝贝第二餐</t>
    </r>
    <r>
      <rPr>
        <sz val="11"/>
        <rFont val="Calibri"/>
        <family val="2"/>
      </rPr>
      <t>85g*6</t>
    </r>
    <r>
      <rPr>
        <sz val="11"/>
        <rFont val="宋体"/>
        <charset val="134"/>
      </rPr>
      <t>袋西梅味</t>
    </r>
    <r>
      <rPr>
        <sz val="11"/>
        <rFont val="Calibri"/>
        <family val="2"/>
      </rPr>
      <t>0</t>
    </r>
    <r>
      <rPr>
        <sz val="11"/>
        <rFont val="宋体"/>
        <charset val="134"/>
      </rPr>
      <t>蔗糖</t>
    </r>
  </si>
  <si>
    <r>
      <rPr>
        <sz val="11"/>
        <rFont val="宋体"/>
        <charset val="134"/>
      </rPr>
      <t>西梅味</t>
    </r>
    <r>
      <rPr>
        <sz val="11"/>
        <rFont val="Calibri"/>
        <family val="2"/>
      </rPr>
      <t>85g*6</t>
    </r>
    <r>
      <rPr>
        <sz val="11"/>
        <rFont val="宋体"/>
        <charset val="134"/>
      </rPr>
      <t>袋</t>
    </r>
  </si>
  <si>
    <t>6155248107765</t>
  </si>
  <si>
    <t>https://item.taobao.com/item.htm?id=1000419499051</t>
  </si>
  <si>
    <r>
      <rPr>
        <sz val="11"/>
        <rFont val="宋体"/>
        <charset val="134"/>
      </rPr>
      <t>官方立减</t>
    </r>
    <r>
      <rPr>
        <sz val="11"/>
        <rFont val="Calibri"/>
        <family val="2"/>
      </rPr>
      <t>14.9</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下单享优惠；淘金币频道抵扣</t>
    </r>
    <r>
      <rPr>
        <sz val="11"/>
        <rFont val="Calibri"/>
        <family val="2"/>
      </rPr>
      <t>6%</t>
    </r>
    <r>
      <rPr>
        <sz val="11"/>
        <rFont val="宋体"/>
        <charset val="134"/>
      </rPr>
      <t>起</t>
    </r>
  </si>
  <si>
    <t>1000419499051</t>
  </si>
  <si>
    <r>
      <rPr>
        <sz val="11"/>
        <rFont val="宋体"/>
        <charset val="134"/>
      </rPr>
      <t>原味</t>
    </r>
    <r>
      <rPr>
        <sz val="11"/>
        <rFont val="Calibri"/>
        <family val="2"/>
      </rPr>
      <t>85g*6</t>
    </r>
    <r>
      <rPr>
        <sz val="11"/>
        <rFont val="宋体"/>
        <charset val="134"/>
      </rPr>
      <t>袋</t>
    </r>
  </si>
  <si>
    <t>6155253583912</t>
  </si>
  <si>
    <t>17</t>
  </si>
  <si>
    <r>
      <rPr>
        <sz val="11"/>
        <rFont val="宋体"/>
        <charset val="134"/>
      </rPr>
      <t>江苏</t>
    </r>
    <r>
      <rPr>
        <sz val="11"/>
        <rFont val="Calibri"/>
        <family val="2"/>
      </rPr>
      <t xml:space="preserve"> </t>
    </r>
    <r>
      <rPr>
        <sz val="11"/>
        <rFont val="宋体"/>
        <charset val="134"/>
      </rPr>
      <t>苏州</t>
    </r>
  </si>
  <si>
    <t>https://detail.tmall.com/item.htm?id=989509489335</t>
  </si>
  <si>
    <t>989509489335</t>
  </si>
  <si>
    <r>
      <rPr>
        <sz val="11"/>
        <rFont val="宋体"/>
        <charset val="134"/>
      </rPr>
      <t>顺丰包邮卡士酸奶</t>
    </r>
    <r>
      <rPr>
        <sz val="11"/>
        <rFont val="Calibri"/>
        <family val="2"/>
      </rPr>
      <t>007</t>
    </r>
    <r>
      <rPr>
        <sz val="11"/>
        <rFont val="宋体"/>
        <charset val="134"/>
      </rPr>
      <t>零</t>
    </r>
    <r>
      <rPr>
        <sz val="11"/>
        <rFont val="Calibri"/>
        <family val="2"/>
      </rPr>
      <t>0</t>
    </r>
    <r>
      <rPr>
        <sz val="11"/>
        <rFont val="宋体"/>
        <charset val="134"/>
      </rPr>
      <t>蔗糖</t>
    </r>
    <r>
      <rPr>
        <sz val="11"/>
        <rFont val="Calibri"/>
        <family val="2"/>
      </rPr>
      <t>428g</t>
    </r>
    <r>
      <rPr>
        <sz val="11"/>
        <rFont val="宋体"/>
        <charset val="134"/>
      </rPr>
      <t>早餐奶小奶罐原味益生菌</t>
    </r>
    <r>
      <rPr>
        <sz val="11"/>
        <rFont val="Calibri"/>
        <family val="2"/>
      </rPr>
      <t>440g</t>
    </r>
    <r>
      <rPr>
        <sz val="11"/>
        <rFont val="宋体"/>
        <charset val="134"/>
      </rPr>
      <t>添加</t>
    </r>
  </si>
  <si>
    <r>
      <rPr>
        <sz val="11"/>
        <rFont val="Calibri"/>
        <family val="2"/>
      </rPr>
      <t>007</t>
    </r>
    <r>
      <rPr>
        <sz val="11"/>
        <rFont val="宋体"/>
        <charset val="134"/>
      </rPr>
      <t>益生菌原味</t>
    </r>
    <r>
      <rPr>
        <sz val="11"/>
        <rFont val="Calibri"/>
        <family val="2"/>
      </rPr>
      <t>440g+</t>
    </r>
    <r>
      <rPr>
        <sz val="11"/>
        <rFont val="宋体"/>
        <charset val="134"/>
      </rPr>
      <t>零蔗糖</t>
    </r>
    <r>
      <rPr>
        <sz val="11"/>
        <rFont val="Calibri"/>
        <family val="2"/>
      </rPr>
      <t>428g</t>
    </r>
    <r>
      <rPr>
        <sz val="11"/>
        <rFont val="宋体"/>
        <charset val="134"/>
      </rPr>
      <t>组合</t>
    </r>
    <r>
      <rPr>
        <sz val="11"/>
        <rFont val="Calibri"/>
        <family val="2"/>
      </rPr>
      <t>*5</t>
    </r>
    <r>
      <rPr>
        <sz val="11"/>
        <rFont val="宋体"/>
        <charset val="134"/>
      </rPr>
      <t>瓶</t>
    </r>
  </si>
  <si>
    <t>5954842848344</t>
  </si>
  <si>
    <t>https://item.taobao.com/item.htm?id=988830474541</t>
  </si>
  <si>
    <t>988830474541</t>
  </si>
  <si>
    <r>
      <rPr>
        <sz val="11"/>
        <rFont val="宋体"/>
        <charset val="134"/>
      </rPr>
      <t>顺丰包邮卡士酸奶</t>
    </r>
    <r>
      <rPr>
        <sz val="11"/>
        <rFont val="Calibri"/>
        <family val="2"/>
      </rPr>
      <t>007</t>
    </r>
    <r>
      <rPr>
        <sz val="11"/>
        <rFont val="宋体"/>
        <charset val="134"/>
      </rPr>
      <t>零</t>
    </r>
    <r>
      <rPr>
        <sz val="11"/>
        <rFont val="Calibri"/>
        <family val="2"/>
      </rPr>
      <t>0</t>
    </r>
    <r>
      <rPr>
        <sz val="11"/>
        <rFont val="宋体"/>
        <charset val="134"/>
      </rPr>
      <t>蔗糖</t>
    </r>
    <r>
      <rPr>
        <sz val="11"/>
        <rFont val="Calibri"/>
        <family val="2"/>
      </rPr>
      <t>428g</t>
    </r>
    <r>
      <rPr>
        <sz val="11"/>
        <rFont val="宋体"/>
        <charset val="134"/>
      </rPr>
      <t>原味益生菌</t>
    </r>
    <r>
      <rPr>
        <sz val="11"/>
        <rFont val="Calibri"/>
        <family val="2"/>
      </rPr>
      <t>440g0</t>
    </r>
    <r>
      <rPr>
        <sz val="11"/>
        <rFont val="宋体"/>
        <charset val="134"/>
      </rPr>
      <t>添加剂学生儿童</t>
    </r>
  </si>
  <si>
    <t>5956373809247</t>
  </si>
  <si>
    <r>
      <rPr>
        <sz val="11"/>
        <color theme="1"/>
        <rFont val="宋体"/>
        <charset val="134"/>
      </rPr>
      <t>采悦优选一店</t>
    </r>
  </si>
  <si>
    <t>https://item.taobao.com/item.htm?id=1019357493576</t>
  </si>
  <si>
    <r>
      <rPr>
        <sz val="11"/>
        <color theme="1"/>
        <rFont val="宋体"/>
        <charset val="134"/>
      </rPr>
      <t>店铺券满</t>
    </r>
    <r>
      <rPr>
        <sz val="11"/>
        <color theme="1"/>
        <rFont val="Calibri"/>
        <family val="2"/>
      </rPr>
      <t>99</t>
    </r>
    <r>
      <rPr>
        <sz val="11"/>
        <color theme="1"/>
        <rFont val="宋体"/>
        <charset val="134"/>
      </rPr>
      <t>减</t>
    </r>
    <r>
      <rPr>
        <sz val="11"/>
        <color theme="1"/>
        <rFont val="Calibri"/>
        <family val="2"/>
      </rPr>
      <t>10</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</si>
  <si>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【孩子喝选我】卡士宝贝第二餐儿童新鲜优质酸奶吸收营养低温酸奶</t>
    </r>
  </si>
  <si>
    <r>
      <rPr>
        <sz val="11"/>
        <color theme="1"/>
        <rFont val="宋体"/>
        <charset val="134"/>
      </rPr>
      <t>原味</t>
    </r>
    <r>
      <rPr>
        <sz val="11"/>
        <color theme="1"/>
        <rFont val="Calibri"/>
        <family val="2"/>
      </rPr>
      <t>12</t>
    </r>
    <r>
      <rPr>
        <sz val="11"/>
        <color theme="1"/>
        <rFont val="宋体"/>
        <charset val="134"/>
      </rPr>
      <t>袋（</t>
    </r>
    <r>
      <rPr>
        <sz val="11"/>
        <color theme="1"/>
        <rFont val="Calibri"/>
        <family val="2"/>
      </rPr>
      <t>0</t>
    </r>
    <r>
      <rPr>
        <sz val="11"/>
        <color theme="1"/>
        <rFont val="宋体"/>
        <charset val="134"/>
      </rPr>
      <t>蔗糖）</t>
    </r>
  </si>
  <si>
    <r>
      <rPr>
        <sz val="11"/>
        <color theme="1"/>
        <rFont val="宋体"/>
        <charset val="134"/>
      </rPr>
      <t>河北秦皇岛</t>
    </r>
  </si>
  <si>
    <r>
      <rPr>
        <sz val="11"/>
        <color theme="1"/>
        <rFont val="宋体"/>
        <charset val="134"/>
      </rPr>
      <t>诗人百货一店</t>
    </r>
  </si>
  <si>
    <t>https://item.taobao.com/item.htm?id=1018807010995</t>
  </si>
  <si>
    <r>
      <rPr>
        <sz val="11"/>
        <color theme="1"/>
        <rFont val="宋体"/>
        <charset val="134"/>
      </rPr>
      <t>店铺券满</t>
    </r>
    <r>
      <rPr>
        <sz val="11"/>
        <color theme="1"/>
        <rFont val="Calibri"/>
        <family val="2"/>
      </rPr>
      <t>30</t>
    </r>
    <r>
      <rPr>
        <sz val="11"/>
        <color theme="1"/>
        <rFont val="宋体"/>
        <charset val="134"/>
      </rPr>
      <t>减</t>
    </r>
    <r>
      <rPr>
        <sz val="11"/>
        <color theme="1"/>
        <rFont val="Calibri"/>
        <family val="2"/>
      </rPr>
      <t>4</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</si>
  <si>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浙江嘉兴</t>
    </r>
  </si>
  <si>
    <r>
      <rPr>
        <sz val="11"/>
        <color theme="1"/>
        <rFont val="宋体"/>
        <charset val="134"/>
      </rPr>
      <t>诗影优选三店</t>
    </r>
  </si>
  <si>
    <t>https://item.taobao.com/item.htm?id=1018808402421</t>
  </si>
  <si>
    <r>
      <rPr>
        <sz val="11"/>
        <color theme="1"/>
        <rFont val="宋体"/>
        <charset val="134"/>
      </rPr>
      <t>采悦优选二店</t>
    </r>
  </si>
  <si>
    <t>https://item.taobao.com/item.htm?id=1018809466546</t>
  </si>
  <si>
    <r>
      <rPr>
        <sz val="11"/>
        <color theme="1"/>
        <rFont val="宋体"/>
        <charset val="134"/>
      </rPr>
      <t>湖北武汉</t>
    </r>
  </si>
  <si>
    <r>
      <rPr>
        <sz val="11"/>
        <color theme="1"/>
        <rFont val="宋体"/>
        <charset val="134"/>
      </rPr>
      <t>卡士佳牛专卖店</t>
    </r>
  </si>
  <si>
    <t>https://detail.tmall.com/item.htm?id=1018833876248</t>
  </si>
  <si>
    <r>
      <rPr>
        <sz val="11"/>
        <color theme="1"/>
        <rFont val="宋体"/>
        <charset val="134"/>
      </rPr>
      <t>商品券满</t>
    </r>
    <r>
      <rPr>
        <sz val="11"/>
        <color theme="1"/>
        <rFont val="Calibri"/>
        <family val="2"/>
      </rPr>
      <t>10.01</t>
    </r>
    <r>
      <rPr>
        <sz val="11"/>
        <color theme="1"/>
        <rFont val="宋体"/>
        <charset val="134"/>
      </rPr>
      <t>减</t>
    </r>
    <r>
      <rPr>
        <sz val="11"/>
        <color theme="1"/>
        <rFont val="Calibri"/>
        <family val="2"/>
      </rPr>
      <t>10</t>
    </r>
    <r>
      <rPr>
        <sz val="11"/>
        <color theme="1"/>
        <rFont val="宋体"/>
        <charset val="134"/>
      </rPr>
      <t>；满</t>
    </r>
    <r>
      <rPr>
        <sz val="11"/>
        <color theme="1"/>
        <rFont val="Calibri"/>
        <family val="2"/>
      </rPr>
      <t>2</t>
    </r>
    <r>
      <rPr>
        <sz val="11"/>
        <color theme="1"/>
        <rFont val="宋体"/>
        <charset val="134"/>
      </rPr>
      <t>件</t>
    </r>
    <r>
      <rPr>
        <sz val="11"/>
        <color theme="1"/>
        <rFont val="Calibri"/>
        <family val="2"/>
      </rPr>
      <t>9</t>
    </r>
    <r>
      <rPr>
        <sz val="11"/>
        <color theme="1"/>
        <rFont val="宋体"/>
        <charset val="134"/>
      </rPr>
      <t>折</t>
    </r>
  </si>
  <si>
    <r>
      <rPr>
        <sz val="11"/>
        <color theme="1"/>
        <rFont val="宋体"/>
        <charset val="134"/>
      </rPr>
      <t>卡士酸奶宝贝第二餐</t>
    </r>
    <r>
      <rPr>
        <sz val="11"/>
        <color theme="1"/>
        <rFont val="Calibri"/>
        <family val="2"/>
      </rPr>
      <t>0</t>
    </r>
    <r>
      <rPr>
        <sz val="11"/>
        <color theme="1"/>
        <rFont val="宋体"/>
        <charset val="134"/>
      </rPr>
      <t>蔗糖</t>
    </r>
    <r>
      <rPr>
        <sz val="11"/>
        <color theme="1"/>
        <rFont val="Calibri"/>
        <family val="2"/>
      </rPr>
      <t>85g*6</t>
    </r>
    <r>
      <rPr>
        <sz val="11"/>
        <color theme="1"/>
        <rFont val="宋体"/>
        <charset val="134"/>
      </rPr>
      <t>袋发酵乳原味儿童低温酸牛奶整箱装</t>
    </r>
  </si>
  <si>
    <r>
      <rPr>
        <sz val="11"/>
        <color theme="1"/>
        <rFont val="宋体"/>
        <charset val="134"/>
      </rPr>
      <t>原味【</t>
    </r>
    <r>
      <rPr>
        <sz val="11"/>
        <color theme="1"/>
        <rFont val="Calibri"/>
        <family val="2"/>
      </rPr>
      <t>0</t>
    </r>
    <r>
      <rPr>
        <sz val="11"/>
        <color theme="1"/>
        <rFont val="宋体"/>
        <charset val="134"/>
      </rPr>
      <t>蔗糖】</t>
    </r>
    <r>
      <rPr>
        <sz val="11"/>
        <color theme="1"/>
        <rFont val="Calibri"/>
        <family val="2"/>
      </rPr>
      <t>85g 6</t>
    </r>
    <r>
      <rPr>
        <sz val="11"/>
        <color theme="1"/>
        <rFont val="宋体"/>
        <charset val="134"/>
      </rPr>
      <t>袋</t>
    </r>
  </si>
  <si>
    <t>https://detail.tmall.com/item.htm?id=1018082841962</t>
  </si>
  <si>
    <r>
      <rPr>
        <sz val="11"/>
        <color theme="1"/>
        <rFont val="宋体"/>
        <charset val="134"/>
      </rPr>
      <t>卡士酸奶宝贝第二餐</t>
    </r>
    <r>
      <rPr>
        <sz val="11"/>
        <color theme="1"/>
        <rFont val="Calibri"/>
        <family val="2"/>
      </rPr>
      <t>4%</t>
    </r>
    <r>
      <rPr>
        <sz val="11"/>
        <color theme="1"/>
        <rFont val="宋体"/>
        <charset val="134"/>
      </rPr>
      <t>蔗糖</t>
    </r>
    <r>
      <rPr>
        <sz val="11"/>
        <color theme="1"/>
        <rFont val="Calibri"/>
        <family val="2"/>
      </rPr>
      <t>85g*6</t>
    </r>
    <r>
      <rPr>
        <sz val="11"/>
        <color theme="1"/>
        <rFont val="宋体"/>
        <charset val="134"/>
      </rPr>
      <t>袋发酵乳草莓味儿童低温酸牛奶</t>
    </r>
  </si>
  <si>
    <r>
      <rPr>
        <sz val="11"/>
        <color theme="1"/>
        <rFont val="宋体"/>
        <charset val="134"/>
      </rPr>
      <t>草莓【</t>
    </r>
    <r>
      <rPr>
        <sz val="11"/>
        <color theme="1"/>
        <rFont val="Calibri"/>
        <family val="2"/>
      </rPr>
      <t>4%</t>
    </r>
    <r>
      <rPr>
        <sz val="11"/>
        <color theme="1"/>
        <rFont val="宋体"/>
        <charset val="134"/>
      </rPr>
      <t>蔗糖】</t>
    </r>
    <r>
      <rPr>
        <sz val="11"/>
        <color theme="1"/>
        <rFont val="Calibri"/>
        <family val="2"/>
      </rPr>
      <t>85g 6</t>
    </r>
    <r>
      <rPr>
        <sz val="11"/>
        <color theme="1"/>
        <rFont val="宋体"/>
        <charset val="134"/>
      </rPr>
      <t>袋</t>
    </r>
  </si>
  <si>
    <r>
      <rPr>
        <sz val="11"/>
        <color theme="1"/>
        <rFont val="宋体"/>
        <charset val="134"/>
      </rPr>
      <t>娥染百货一店</t>
    </r>
  </si>
  <si>
    <t>https://item.taobao.com/item.htm?id=1019970944818</t>
  </si>
  <si>
    <r>
      <rPr>
        <sz val="11"/>
        <color theme="1"/>
        <rFont val="宋体"/>
        <charset val="134"/>
      </rPr>
      <t>店铺券满</t>
    </r>
    <r>
      <rPr>
        <sz val="11"/>
        <color theme="1"/>
        <rFont val="Calibri"/>
        <family val="2"/>
      </rPr>
      <t>40</t>
    </r>
    <r>
      <rPr>
        <sz val="11"/>
        <color theme="1"/>
        <rFont val="宋体"/>
        <charset val="134"/>
      </rPr>
      <t>减</t>
    </r>
    <r>
      <rPr>
        <sz val="11"/>
        <color theme="1"/>
        <rFont val="Calibri"/>
        <family val="2"/>
      </rPr>
      <t>4</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</si>
  <si>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湖北襄阳</t>
    </r>
  </si>
  <si>
    <r>
      <rPr>
        <sz val="11"/>
        <color theme="1"/>
        <rFont val="宋体"/>
        <charset val="134"/>
      </rPr>
      <t>书己生活馆</t>
    </r>
  </si>
  <si>
    <t>https://item.taobao.com/item.htm?id=1016851874745</t>
  </si>
  <si>
    <r>
      <rPr>
        <sz val="11"/>
        <color theme="1"/>
        <rFont val="宋体"/>
        <charset val="134"/>
      </rPr>
      <t>卡士低温酸奶宝贝第二餐无蔗糖</t>
    </r>
    <r>
      <rPr>
        <sz val="11"/>
        <color theme="1"/>
        <rFont val="Calibri"/>
        <family val="2"/>
      </rPr>
      <t>0</t>
    </r>
    <r>
      <rPr>
        <sz val="11"/>
        <color theme="1"/>
        <rFont val="宋体"/>
        <charset val="134"/>
      </rPr>
      <t>添加原味高钙儿童酸奶整箱包邮</t>
    </r>
  </si>
  <si>
    <r>
      <rPr>
        <sz val="11"/>
        <color theme="1"/>
        <rFont val="宋体"/>
        <charset val="134"/>
      </rPr>
      <t>原味</t>
    </r>
    <r>
      <rPr>
        <sz val="11"/>
        <color theme="1"/>
        <rFont val="Calibri"/>
        <family val="2"/>
      </rPr>
      <t>+</t>
    </r>
    <r>
      <rPr>
        <sz val="11"/>
        <color theme="1"/>
        <rFont val="宋体"/>
        <charset val="134"/>
      </rPr>
      <t>西梅苹果混合拼</t>
    </r>
    <r>
      <rPr>
        <sz val="11"/>
        <color theme="1"/>
        <rFont val="Calibri"/>
        <family val="2"/>
      </rPr>
      <t xml:space="preserve"> 12</t>
    </r>
    <r>
      <rPr>
        <sz val="11"/>
        <color theme="1"/>
        <rFont val="宋体"/>
        <charset val="134"/>
      </rPr>
      <t>袋</t>
    </r>
  </si>
  <si>
    <r>
      <rPr>
        <sz val="11"/>
        <color theme="1"/>
        <rFont val="宋体"/>
        <charset val="134"/>
      </rPr>
      <t>瑞渤生活馆</t>
    </r>
  </si>
  <si>
    <t>https://item.taobao.com/item.htm?id=1016049611416</t>
  </si>
  <si>
    <r>
      <rPr>
        <sz val="11"/>
        <color theme="1"/>
        <rFont val="宋体"/>
        <charset val="134"/>
      </rPr>
      <t>湖北仙桃</t>
    </r>
  </si>
  <si>
    <r>
      <rPr>
        <sz val="11"/>
        <color theme="1"/>
        <rFont val="宋体"/>
        <charset val="134"/>
      </rPr>
      <t>桃初食品店</t>
    </r>
  </si>
  <si>
    <t>https://item.taobao.com/item.htm?id=1020124685276</t>
  </si>
  <si>
    <r>
      <rPr>
        <sz val="11"/>
        <color theme="1"/>
        <rFont val="宋体"/>
        <charset val="134"/>
      </rPr>
      <t>卡士宝贝第二餐</t>
    </r>
    <r>
      <rPr>
        <sz val="11"/>
        <color theme="1"/>
        <rFont val="Calibri"/>
        <family val="2"/>
      </rPr>
      <t>85g*10</t>
    </r>
    <r>
      <rPr>
        <sz val="11"/>
        <color theme="1"/>
        <rFont val="宋体"/>
        <charset val="134"/>
      </rPr>
      <t>袋装高钙儿童酸奶无添加剂低温风味发酵乳</t>
    </r>
  </si>
  <si>
    <r>
      <rPr>
        <sz val="11"/>
        <color theme="1"/>
        <rFont val="Calibri"/>
        <family val="2"/>
      </rPr>
      <t>0%</t>
    </r>
    <r>
      <rPr>
        <sz val="11"/>
        <color theme="1"/>
        <rFont val="宋体"/>
        <charset val="134"/>
      </rPr>
      <t>原味</t>
    </r>
    <r>
      <rPr>
        <sz val="11"/>
        <color theme="1"/>
        <rFont val="Calibri"/>
        <family val="2"/>
      </rPr>
      <t>*10</t>
    </r>
    <r>
      <rPr>
        <sz val="11"/>
        <color theme="1"/>
        <rFont val="宋体"/>
        <charset val="134"/>
      </rPr>
      <t>袋</t>
    </r>
    <r>
      <rPr>
        <sz val="11"/>
        <color theme="1"/>
        <rFont val="Calibri"/>
        <family val="2"/>
      </rPr>
      <t>+</t>
    </r>
    <r>
      <rPr>
        <sz val="11"/>
        <color theme="1"/>
        <rFont val="宋体"/>
        <charset val="134"/>
      </rPr>
      <t>随机赠</t>
    </r>
    <r>
      <rPr>
        <sz val="11"/>
        <color theme="1"/>
        <rFont val="Calibri"/>
        <family val="2"/>
      </rPr>
      <t>2</t>
    </r>
    <r>
      <rPr>
        <sz val="11"/>
        <color theme="1"/>
        <rFont val="宋体"/>
        <charset val="134"/>
      </rPr>
      <t>卡士酸奶</t>
    </r>
  </si>
  <si>
    <r>
      <rPr>
        <sz val="11"/>
        <color theme="1"/>
        <rFont val="宋体"/>
        <charset val="134"/>
      </rPr>
      <t>小洋精品零食</t>
    </r>
  </si>
  <si>
    <t>https://item.taobao.com/item.htm?id=1018424963916</t>
  </si>
  <si>
    <r>
      <rPr>
        <sz val="11"/>
        <color theme="1"/>
        <rFont val="宋体"/>
        <charset val="134"/>
      </rPr>
      <t>店铺券满</t>
    </r>
    <r>
      <rPr>
        <sz val="11"/>
        <color theme="1"/>
        <rFont val="Calibri"/>
        <family val="2"/>
      </rPr>
      <t>60</t>
    </r>
    <r>
      <rPr>
        <sz val="11"/>
        <color theme="1"/>
        <rFont val="宋体"/>
        <charset val="134"/>
      </rPr>
      <t>减</t>
    </r>
    <r>
      <rPr>
        <sz val="11"/>
        <color theme="1"/>
        <rFont val="Calibri"/>
        <family val="2"/>
      </rPr>
      <t>3</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</si>
  <si>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t>https://item.taobao.com/item.htm?id=1020790492839</t>
  </si>
  <si>
    <r>
      <rPr>
        <sz val="11"/>
        <color theme="1"/>
        <rFont val="宋体"/>
        <charset val="134"/>
      </rPr>
      <t>河南开封</t>
    </r>
  </si>
  <si>
    <r>
      <rPr>
        <sz val="11"/>
        <color theme="1"/>
        <rFont val="宋体"/>
        <charset val="134"/>
      </rPr>
      <t>稻净食品店</t>
    </r>
  </si>
  <si>
    <t>https://item.taobao.com/item.htm?id=1017811423148</t>
  </si>
  <si>
    <r>
      <rPr>
        <sz val="11"/>
        <color theme="1"/>
        <rFont val="宋体"/>
        <charset val="134"/>
      </rPr>
      <t>日</t>
    </r>
    <r>
      <rPr>
        <sz val="11"/>
        <color theme="1"/>
        <rFont val="Calibri"/>
        <family val="2"/>
      </rPr>
      <t>RHW</t>
    </r>
    <r>
      <rPr>
        <sz val="11"/>
        <color theme="1"/>
        <rFont val="宋体"/>
        <charset val="134"/>
      </rPr>
      <t>期卡士酸奶</t>
    </r>
    <r>
      <rPr>
        <sz val="11"/>
        <color theme="1"/>
        <rFont val="Calibri"/>
        <family val="2"/>
      </rPr>
      <t>0</t>
    </r>
    <r>
      <rPr>
        <sz val="11"/>
        <color theme="1"/>
        <rFont val="宋体"/>
        <charset val="134"/>
      </rPr>
      <t>乳第餐发酵宝贝</t>
    </r>
    <r>
      <rPr>
        <sz val="11"/>
        <color theme="1"/>
        <rFont val="Calibri"/>
        <family val="2"/>
      </rPr>
      <t>85g</t>
    </r>
    <r>
      <rPr>
        <sz val="11"/>
        <color theme="1"/>
        <rFont val="宋体"/>
        <charset val="134"/>
      </rPr>
      <t>新原味酸牛奶蔗糖西梅二山楂</t>
    </r>
  </si>
  <si>
    <r>
      <rPr>
        <sz val="11"/>
        <color theme="1"/>
        <rFont val="Calibri"/>
        <family val="2"/>
      </rPr>
      <t>[</t>
    </r>
    <r>
      <rPr>
        <sz val="11"/>
        <color theme="1"/>
        <rFont val="宋体"/>
        <charset val="134"/>
      </rPr>
      <t>礼盒</t>
    </r>
    <r>
      <rPr>
        <sz val="11"/>
        <color theme="1"/>
        <rFont val="Calibri"/>
        <family val="2"/>
      </rPr>
      <t>]</t>
    </r>
    <r>
      <rPr>
        <sz val="11"/>
        <color theme="1"/>
        <rFont val="宋体"/>
        <charset val="134"/>
      </rPr>
      <t>原味</t>
    </r>
    <r>
      <rPr>
        <sz val="11"/>
        <color theme="1"/>
        <rFont val="Calibri"/>
        <family val="2"/>
      </rPr>
      <t>12</t>
    </r>
    <r>
      <rPr>
        <sz val="11"/>
        <color theme="1"/>
        <rFont val="宋体"/>
        <charset val="134"/>
      </rPr>
      <t>袋</t>
    </r>
  </si>
  <si>
    <t>https://item.taobao.com/item.htm?id=1017762286848</t>
  </si>
  <si>
    <r>
      <rPr>
        <sz val="11"/>
        <color theme="1"/>
        <rFont val="宋体"/>
        <charset val="134"/>
      </rPr>
      <t>【官方直播间】卡士宝贝第二餐儿童新鲜优质酸奶吸收营养低温酸奶</t>
    </r>
  </si>
  <si>
    <r>
      <rPr>
        <sz val="11"/>
        <color theme="1"/>
        <rFont val="宋体"/>
        <charset val="134"/>
      </rPr>
      <t>原味</t>
    </r>
    <r>
      <rPr>
        <sz val="11"/>
        <color theme="1"/>
        <rFont val="Calibri"/>
        <family val="2"/>
      </rPr>
      <t>12</t>
    </r>
    <r>
      <rPr>
        <sz val="11"/>
        <color theme="1"/>
        <rFont val="宋体"/>
        <charset val="134"/>
      </rPr>
      <t>袋</t>
    </r>
    <r>
      <rPr>
        <sz val="11"/>
        <color theme="1"/>
        <rFont val="Calibri"/>
        <family val="2"/>
      </rPr>
      <t xml:space="preserve"> 0</t>
    </r>
    <r>
      <rPr>
        <sz val="11"/>
        <color theme="1"/>
        <rFont val="宋体"/>
        <charset val="134"/>
      </rPr>
      <t>蔗糖</t>
    </r>
  </si>
  <si>
    <r>
      <rPr>
        <sz val="11"/>
        <color theme="1"/>
        <rFont val="宋体"/>
        <charset val="134"/>
      </rPr>
      <t>广东东莞</t>
    </r>
  </si>
  <si>
    <r>
      <rPr>
        <sz val="11"/>
        <color theme="1"/>
        <rFont val="Calibri"/>
        <family val="2"/>
      </rPr>
      <t>classykiss</t>
    </r>
    <r>
      <rPr>
        <sz val="11"/>
        <color theme="1"/>
        <rFont val="宋体"/>
        <charset val="134"/>
      </rPr>
      <t>卡士宫荼专卖店</t>
    </r>
  </si>
  <si>
    <t>https://detail.tmall.com/item.htm?id=892400174573</t>
  </si>
  <si>
    <r>
      <rPr>
        <sz val="11"/>
        <color theme="1"/>
        <rFont val="宋体"/>
        <charset val="134"/>
      </rPr>
      <t>卡士酸奶活菌奶风味发酵乳原味低温儿童孕妇早餐奶营养整箱</t>
    </r>
  </si>
  <si>
    <r>
      <rPr>
        <sz val="11"/>
        <color theme="1"/>
        <rFont val="Calibri"/>
        <family val="2"/>
      </rPr>
      <t>5</t>
    </r>
    <r>
      <rPr>
        <sz val="11"/>
        <color theme="1"/>
        <rFont val="宋体"/>
        <charset val="134"/>
      </rPr>
      <t>盒】佐餐奶</t>
    </r>
    <r>
      <rPr>
        <sz val="11"/>
        <color theme="1"/>
        <rFont val="Calibri"/>
        <family val="2"/>
      </rPr>
      <t>428ml/</t>
    </r>
    <r>
      <rPr>
        <sz val="11"/>
        <color theme="1"/>
        <rFont val="宋体"/>
        <charset val="134"/>
      </rPr>
      <t>盒</t>
    </r>
  </si>
  <si>
    <t>600+</t>
  </si>
  <si>
    <r>
      <rPr>
        <sz val="11"/>
        <color theme="1"/>
        <rFont val="宋体"/>
        <charset val="134"/>
      </rPr>
      <t>牛奶饮品批发商行</t>
    </r>
  </si>
  <si>
    <t>https://item.taobao.com/item.htm?id=976242067722</t>
  </si>
  <si>
    <r>
      <rPr>
        <sz val="11"/>
        <color theme="1"/>
        <rFont val="宋体"/>
        <charset val="134"/>
      </rPr>
      <t>卡士酸奶风味发酵乳益生菌活菌奶低温酸奶营养商超同款佐餐奶</t>
    </r>
  </si>
  <si>
    <r>
      <rPr>
        <sz val="11"/>
        <color theme="1"/>
        <rFont val="宋体"/>
        <charset val="134"/>
      </rPr>
      <t>广东省莞诚贸易有限公司</t>
    </r>
  </si>
  <si>
    <r>
      <rPr>
        <sz val="11"/>
        <color theme="1"/>
        <rFont val="宋体"/>
        <charset val="134"/>
      </rPr>
      <t>光明酸奶品牌店</t>
    </r>
  </si>
  <si>
    <t>https://item.taobao.com/item.htm?id=727702997311</t>
  </si>
  <si>
    <r>
      <rPr>
        <sz val="11"/>
        <color theme="1"/>
        <rFont val="宋体"/>
        <charset val="134"/>
      </rPr>
      <t>卡士酸奶风味发酵乳低温儿童孕妇营养早餐奶</t>
    </r>
    <r>
      <rPr>
        <sz val="11"/>
        <color theme="1"/>
        <rFont val="Calibri"/>
        <family val="2"/>
      </rPr>
      <t>200ml*10</t>
    </r>
    <r>
      <rPr>
        <sz val="11"/>
        <color theme="1"/>
        <rFont val="宋体"/>
        <charset val="134"/>
      </rPr>
      <t>盒</t>
    </r>
  </si>
  <si>
    <t>100+</t>
  </si>
  <si>
    <r>
      <rPr>
        <sz val="11"/>
        <color theme="1"/>
        <rFont val="宋体"/>
        <charset val="134"/>
      </rPr>
      <t>重庆</t>
    </r>
  </si>
  <si>
    <r>
      <rPr>
        <sz val="11"/>
        <color theme="1"/>
        <rFont val="宋体"/>
        <charset val="134"/>
      </rPr>
      <t>柯柯食品店</t>
    </r>
  </si>
  <si>
    <t>https://item.taobao.com/item.htm?id=1019288916383</t>
  </si>
  <si>
    <r>
      <rPr>
        <sz val="11"/>
        <color theme="1"/>
        <rFont val="宋体"/>
        <charset val="134"/>
      </rPr>
      <t>郎捷食品三店的小店</t>
    </r>
    <r>
      <rPr>
        <sz val="11"/>
        <color theme="1"/>
        <rFont val="Calibri"/>
        <family val="2"/>
      </rPr>
      <t>25</t>
    </r>
  </si>
  <si>
    <t>https://item.taobao.com/item.htm?id=1017495613214</t>
  </si>
  <si>
    <r>
      <rPr>
        <sz val="11"/>
        <color theme="1"/>
        <rFont val="宋体"/>
        <charset val="134"/>
      </rPr>
      <t>益洋小零食</t>
    </r>
  </si>
  <si>
    <t>https://item.taobao.com/item.htm?id=1019073106254</t>
  </si>
  <si>
    <r>
      <rPr>
        <sz val="11"/>
        <color theme="1"/>
        <rFont val="宋体"/>
        <charset val="134"/>
      </rPr>
      <t>店铺券满</t>
    </r>
    <r>
      <rPr>
        <sz val="11"/>
        <color theme="1"/>
        <rFont val="Calibri"/>
        <family val="2"/>
      </rPr>
      <t>60</t>
    </r>
    <r>
      <rPr>
        <sz val="11"/>
        <color theme="1"/>
        <rFont val="宋体"/>
        <charset val="134"/>
      </rPr>
      <t>减</t>
    </r>
    <r>
      <rPr>
        <sz val="11"/>
        <color theme="1"/>
        <rFont val="Calibri"/>
        <family val="2"/>
      </rPr>
      <t>6</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</si>
  <si>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诗影优选五店</t>
    </r>
  </si>
  <si>
    <t>https://item.taobao.com/item.htm?id=1016051010426</t>
  </si>
  <si>
    <r>
      <rPr>
        <sz val="11"/>
        <color theme="1"/>
        <rFont val="宋体"/>
        <charset val="134"/>
      </rPr>
      <t>店铺券满</t>
    </r>
    <r>
      <rPr>
        <sz val="11"/>
        <color theme="1"/>
        <rFont val="Calibri"/>
        <family val="2"/>
      </rPr>
      <t>99</t>
    </r>
    <r>
      <rPr>
        <sz val="11"/>
        <color theme="1"/>
        <rFont val="宋体"/>
        <charset val="134"/>
      </rPr>
      <t>减</t>
    </r>
    <r>
      <rPr>
        <sz val="11"/>
        <color theme="1"/>
        <rFont val="Calibri"/>
        <family val="2"/>
      </rPr>
      <t>8</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</si>
  <si>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添智食品三店的小店</t>
    </r>
    <r>
      <rPr>
        <sz val="11"/>
        <color theme="1"/>
        <rFont val="Calibri"/>
        <family val="2"/>
      </rPr>
      <t>80</t>
    </r>
  </si>
  <si>
    <t>https://item.taobao.com/item.htm?id=1018516764729</t>
  </si>
  <si>
    <r>
      <rPr>
        <sz val="11"/>
        <color theme="1"/>
        <rFont val="宋体"/>
        <charset val="134"/>
      </rPr>
      <t>店铺券满</t>
    </r>
    <r>
      <rPr>
        <sz val="11"/>
        <color theme="1"/>
        <rFont val="Calibri"/>
        <family val="2"/>
      </rPr>
      <t>40</t>
    </r>
    <r>
      <rPr>
        <sz val="11"/>
        <color theme="1"/>
        <rFont val="宋体"/>
        <charset val="134"/>
      </rPr>
      <t>减</t>
    </r>
    <r>
      <rPr>
        <sz val="11"/>
        <color theme="1"/>
        <rFont val="Calibri"/>
        <family val="2"/>
      </rPr>
      <t>3</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</si>
  <si>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一袋零食铺</t>
    </r>
  </si>
  <si>
    <t>https://item.taobao.com/item.htm?id=1000754515232</t>
  </si>
  <si>
    <r>
      <rPr>
        <sz val="11"/>
        <color theme="1"/>
        <rFont val="宋体"/>
        <charset val="134"/>
      </rPr>
      <t>卡士酸奶宝贝第二餐</t>
    </r>
    <r>
      <rPr>
        <sz val="11"/>
        <color theme="1"/>
        <rFont val="Calibri"/>
        <family val="2"/>
      </rPr>
      <t>85g</t>
    </r>
    <r>
      <rPr>
        <sz val="11"/>
        <color theme="1"/>
        <rFont val="宋体"/>
        <charset val="134"/>
      </rPr>
      <t>无添加剂儿童酸奶</t>
    </r>
    <r>
      <rPr>
        <sz val="11"/>
        <color theme="1"/>
        <rFont val="Calibri"/>
        <family val="2"/>
      </rPr>
      <t>0</t>
    </r>
    <r>
      <rPr>
        <sz val="11"/>
        <color theme="1"/>
        <rFont val="宋体"/>
        <charset val="134"/>
      </rPr>
      <t>蔗糖酸牛奶宝宝控糖代餐</t>
    </r>
  </si>
  <si>
    <r>
      <rPr>
        <sz val="11"/>
        <color theme="1"/>
        <rFont val="宋体"/>
        <charset val="134"/>
      </rPr>
      <t>【</t>
    </r>
    <r>
      <rPr>
        <sz val="11"/>
        <color theme="1"/>
        <rFont val="Calibri"/>
        <family val="2"/>
      </rPr>
      <t>0</t>
    </r>
    <r>
      <rPr>
        <sz val="11"/>
        <color theme="1"/>
        <rFont val="宋体"/>
        <charset val="134"/>
      </rPr>
      <t>蔗糖酸奶】原味</t>
    </r>
    <r>
      <rPr>
        <sz val="11"/>
        <color theme="1"/>
        <rFont val="Calibri"/>
        <family val="2"/>
      </rPr>
      <t>85g*12</t>
    </r>
    <r>
      <rPr>
        <sz val="11"/>
        <color theme="1"/>
        <rFont val="宋体"/>
        <charset val="134"/>
      </rPr>
      <t>袋</t>
    </r>
  </si>
  <si>
    <r>
      <rPr>
        <sz val="11"/>
        <color theme="1"/>
        <rFont val="Calibri"/>
        <family val="2"/>
      </rPr>
      <t>FB</t>
    </r>
    <r>
      <rPr>
        <sz val="11"/>
        <color theme="1"/>
        <rFont val="宋体"/>
        <charset val="134"/>
      </rPr>
      <t>鲜本食品超市</t>
    </r>
  </si>
  <si>
    <t>https://item.taobao.com/item.htm?id=1018484861886</t>
  </si>
  <si>
    <r>
      <rPr>
        <sz val="11"/>
        <color theme="1"/>
        <rFont val="宋体"/>
        <charset val="134"/>
      </rPr>
      <t>【专享丨起包邮】卡士低温酸奶断糖日记酸奶无蔗糖</t>
    </r>
    <r>
      <rPr>
        <sz val="11"/>
        <color theme="1"/>
        <rFont val="Calibri"/>
        <family val="2"/>
      </rPr>
      <t>130g*4</t>
    </r>
    <r>
      <rPr>
        <sz val="11"/>
        <color theme="1"/>
        <rFont val="宋体"/>
        <charset val="134"/>
      </rPr>
      <t>杯</t>
    </r>
  </si>
  <si>
    <r>
      <rPr>
        <sz val="11"/>
        <color theme="1"/>
        <rFont val="宋体"/>
        <charset val="134"/>
      </rPr>
      <t>【</t>
    </r>
    <r>
      <rPr>
        <sz val="11"/>
        <color theme="1"/>
        <rFont val="Calibri"/>
        <family val="2"/>
      </rPr>
      <t>4</t>
    </r>
    <r>
      <rPr>
        <sz val="11"/>
        <color theme="1"/>
        <rFont val="宋体"/>
        <charset val="134"/>
      </rPr>
      <t>杯】原味</t>
    </r>
    <r>
      <rPr>
        <sz val="11"/>
        <color theme="1"/>
        <rFont val="Calibri"/>
        <family val="2"/>
      </rPr>
      <t>130g</t>
    </r>
  </si>
  <si>
    <r>
      <rPr>
        <sz val="11"/>
        <color theme="1"/>
        <rFont val="宋体"/>
        <charset val="134"/>
      </rPr>
      <t>广东深圳</t>
    </r>
  </si>
  <si>
    <r>
      <rPr>
        <sz val="11"/>
        <color theme="1"/>
        <rFont val="宋体"/>
        <charset val="134"/>
      </rPr>
      <t>惠洁雅食品专营店</t>
    </r>
  </si>
  <si>
    <t>https://detail.tmall.com/item.htm?id=856758831513</t>
  </si>
  <si>
    <r>
      <rPr>
        <sz val="11"/>
        <color theme="1"/>
        <rFont val="宋体"/>
        <charset val="134"/>
      </rPr>
      <t>卡士酸奶断糖日记</t>
    </r>
    <r>
      <rPr>
        <sz val="11"/>
        <color theme="1"/>
        <rFont val="Calibri"/>
        <family val="2"/>
      </rPr>
      <t>130g</t>
    </r>
    <r>
      <rPr>
        <sz val="11"/>
        <color theme="1"/>
        <rFont val="宋体"/>
        <charset val="134"/>
      </rPr>
      <t>杯装</t>
    </r>
    <r>
      <rPr>
        <sz val="11"/>
        <color theme="1"/>
        <rFont val="Calibri"/>
        <family val="2"/>
      </rPr>
      <t xml:space="preserve"> 0</t>
    </r>
    <r>
      <rPr>
        <sz val="11"/>
        <color theme="1"/>
        <rFont val="宋体"/>
        <charset val="134"/>
      </rPr>
      <t>蔗糖无添加剂</t>
    </r>
    <r>
      <rPr>
        <sz val="11"/>
        <color theme="1"/>
        <rFont val="Calibri"/>
        <family val="2"/>
      </rPr>
      <t>0</t>
    </r>
    <r>
      <rPr>
        <sz val="11"/>
        <color theme="1"/>
        <rFont val="宋体"/>
        <charset val="134"/>
      </rPr>
      <t>代糖【顺丰冷链包邮】</t>
    </r>
  </si>
  <si>
    <r>
      <rPr>
        <sz val="11"/>
        <color theme="1"/>
        <rFont val="宋体"/>
        <charset val="134"/>
      </rPr>
      <t>【</t>
    </r>
    <r>
      <rPr>
        <sz val="11"/>
        <color theme="1"/>
        <rFont val="Calibri"/>
        <family val="2"/>
      </rPr>
      <t>0</t>
    </r>
    <r>
      <rPr>
        <sz val="11"/>
        <color theme="1"/>
        <rFont val="宋体"/>
        <charset val="134"/>
      </rPr>
      <t>蔗糖</t>
    </r>
    <r>
      <rPr>
        <sz val="11"/>
        <color theme="1"/>
        <rFont val="Calibri"/>
        <family val="2"/>
      </rPr>
      <t>0</t>
    </r>
    <r>
      <rPr>
        <sz val="11"/>
        <color theme="1"/>
        <rFont val="宋体"/>
        <charset val="134"/>
      </rPr>
      <t>代糖】</t>
    </r>
    <r>
      <rPr>
        <sz val="11"/>
        <color theme="1"/>
        <rFont val="Calibri"/>
        <family val="2"/>
      </rPr>
      <t>130g*4</t>
    </r>
    <r>
      <rPr>
        <sz val="11"/>
        <color theme="1"/>
        <rFont val="宋体"/>
        <charset val="134"/>
      </rPr>
      <t>杯</t>
    </r>
    <r>
      <rPr>
        <sz val="11"/>
        <color theme="1"/>
        <rFont val="Calibri"/>
        <family val="2"/>
      </rPr>
      <t>/</t>
    </r>
    <r>
      <rPr>
        <sz val="11"/>
        <color theme="1"/>
        <rFont val="宋体"/>
        <charset val="134"/>
      </rPr>
      <t>组</t>
    </r>
    <r>
      <rPr>
        <sz val="11"/>
        <color theme="1"/>
        <rFont val="Calibri"/>
        <family val="2"/>
      </rPr>
      <t xml:space="preserve"> 8</t>
    </r>
    <r>
      <rPr>
        <sz val="11"/>
        <color theme="1"/>
        <rFont val="宋体"/>
        <charset val="134"/>
      </rPr>
      <t>杯</t>
    </r>
  </si>
  <si>
    <t>https://item.taobao.com/item.htm?id=999712682719</t>
  </si>
  <si>
    <r>
      <rPr>
        <sz val="11"/>
        <color theme="1"/>
        <rFont val="宋体"/>
        <charset val="134"/>
      </rPr>
      <t>卡士儿童酸奶宝贝第二餐无蔗糖零添加婴幼儿宝宝酸奶包邮</t>
    </r>
  </si>
  <si>
    <r>
      <rPr>
        <sz val="11"/>
        <color theme="1"/>
        <rFont val="宋体"/>
        <charset val="134"/>
      </rPr>
      <t>套餐一宝贝第二餐原味</t>
    </r>
    <r>
      <rPr>
        <sz val="11"/>
        <color theme="1"/>
        <rFont val="Calibri"/>
        <family val="2"/>
      </rPr>
      <t>8</t>
    </r>
    <r>
      <rPr>
        <sz val="11"/>
        <color theme="1"/>
        <rFont val="宋体"/>
        <charset val="134"/>
      </rPr>
      <t>袋</t>
    </r>
  </si>
  <si>
    <r>
      <rPr>
        <sz val="11"/>
        <color theme="1"/>
        <rFont val="宋体"/>
        <charset val="134"/>
      </rPr>
      <t>涔清生活用品馆</t>
    </r>
    <r>
      <rPr>
        <sz val="11"/>
        <color theme="1"/>
        <rFont val="Calibri"/>
        <family val="2"/>
      </rPr>
      <t>1</t>
    </r>
  </si>
  <si>
    <t>https://item.taobao.com/item.htm?id=1018387584751</t>
  </si>
  <si>
    <r>
      <rPr>
        <sz val="11"/>
        <color theme="1"/>
        <rFont val="宋体"/>
        <charset val="134"/>
      </rPr>
      <t>卡士酸奶断糖日记</t>
    </r>
    <r>
      <rPr>
        <sz val="11"/>
        <color theme="1"/>
        <rFont val="Calibri"/>
        <family val="2"/>
      </rPr>
      <t>0</t>
    </r>
    <r>
      <rPr>
        <sz val="11"/>
        <color theme="1"/>
        <rFont val="宋体"/>
        <charset val="134"/>
      </rPr>
      <t>蔗糖</t>
    </r>
    <r>
      <rPr>
        <sz val="11"/>
        <color theme="1"/>
        <rFont val="Calibri"/>
        <family val="2"/>
      </rPr>
      <t>130g*12</t>
    </r>
    <r>
      <rPr>
        <sz val="11"/>
        <color theme="1"/>
        <rFont val="宋体"/>
        <charset val="134"/>
      </rPr>
      <t>杯装原味椰子味代餐低温酸奶</t>
    </r>
  </si>
  <si>
    <r>
      <rPr>
        <sz val="11"/>
        <color theme="1"/>
        <rFont val="宋体"/>
        <charset val="134"/>
      </rPr>
      <t>原味</t>
    </r>
    <r>
      <rPr>
        <sz val="11"/>
        <color theme="1"/>
        <rFont val="Calibri"/>
        <family val="2"/>
      </rPr>
      <t>130g*8</t>
    </r>
    <r>
      <rPr>
        <sz val="11"/>
        <color theme="1"/>
        <rFont val="宋体"/>
        <charset val="134"/>
      </rPr>
      <t>杯</t>
    </r>
  </si>
  <si>
    <r>
      <rPr>
        <sz val="11"/>
        <color theme="1"/>
        <rFont val="宋体"/>
        <charset val="134"/>
      </rPr>
      <t>忆清食品店</t>
    </r>
    <r>
      <rPr>
        <sz val="11"/>
        <color theme="1"/>
        <rFont val="Calibri"/>
        <family val="2"/>
      </rPr>
      <t>2</t>
    </r>
  </si>
  <si>
    <t>https://item.taobao.com/item.htm?id=1016753254551</t>
  </si>
  <si>
    <r>
      <rPr>
        <sz val="11"/>
        <color theme="1"/>
        <rFont val="宋体"/>
        <charset val="134"/>
      </rPr>
      <t>忆清食品店</t>
    </r>
    <r>
      <rPr>
        <sz val="11"/>
        <color theme="1"/>
        <rFont val="Calibri"/>
        <family val="2"/>
      </rPr>
      <t>3</t>
    </r>
  </si>
  <si>
    <t>https://item.taobao.com/item.htm?id=1017267531003</t>
  </si>
  <si>
    <r>
      <rPr>
        <sz val="11"/>
        <color theme="1"/>
        <rFont val="宋体"/>
        <charset val="134"/>
      </rPr>
      <t>发财树叶子子</t>
    </r>
  </si>
  <si>
    <t>https://item.taobao.com/item.htm?id=1006929607183</t>
  </si>
  <si>
    <r>
      <rPr>
        <sz val="11"/>
        <color theme="1"/>
        <rFont val="Calibri"/>
        <family val="2"/>
      </rPr>
      <t>CLASSY·KISS/</t>
    </r>
    <r>
      <rPr>
        <sz val="11"/>
        <color theme="1"/>
        <rFont val="宋体"/>
        <charset val="134"/>
      </rPr>
      <t>卡士断糖日记无蔗糖酸奶营养控糖低温酸奶</t>
    </r>
    <r>
      <rPr>
        <sz val="11"/>
        <color theme="1"/>
        <rFont val="Calibri"/>
        <family val="2"/>
      </rPr>
      <t>yb</t>
    </r>
  </si>
  <si>
    <r>
      <rPr>
        <sz val="11"/>
        <color theme="1"/>
        <rFont val="宋体"/>
        <charset val="134"/>
      </rPr>
      <t>断糖日记原味</t>
    </r>
    <r>
      <rPr>
        <sz val="11"/>
        <color theme="1"/>
        <rFont val="Calibri"/>
        <family val="2"/>
      </rPr>
      <t>*12</t>
    </r>
    <r>
      <rPr>
        <sz val="11"/>
        <color theme="1"/>
        <rFont val="宋体"/>
        <charset val="134"/>
      </rPr>
      <t>杯</t>
    </r>
  </si>
  <si>
    <r>
      <rPr>
        <sz val="11"/>
        <color theme="1"/>
        <rFont val="宋体"/>
        <charset val="134"/>
      </rPr>
      <t>凌邱全球国际店</t>
    </r>
    <r>
      <rPr>
        <sz val="11"/>
        <color theme="1"/>
        <rFont val="Calibri"/>
        <family val="2"/>
      </rPr>
      <t>1</t>
    </r>
  </si>
  <si>
    <t>https://item.taobao.com/item.htm?id=1012762812198</t>
  </si>
  <si>
    <r>
      <rPr>
        <sz val="11"/>
        <color theme="1"/>
        <rFont val="Calibri"/>
        <family val="2"/>
      </rPr>
      <t>CLASSYKISS/</t>
    </r>
    <r>
      <rPr>
        <sz val="11"/>
        <color theme="1"/>
        <rFont val="宋体"/>
        <charset val="134"/>
      </rPr>
      <t>卡士断糖日记低温酸奶</t>
    </r>
    <r>
      <rPr>
        <sz val="11"/>
        <color theme="1"/>
        <rFont val="Calibri"/>
        <family val="2"/>
      </rPr>
      <t>130g*12</t>
    </r>
    <r>
      <rPr>
        <sz val="11"/>
        <color theme="1"/>
        <rFont val="宋体"/>
        <charset val="134"/>
      </rPr>
      <t>杯</t>
    </r>
  </si>
  <si>
    <r>
      <rPr>
        <sz val="11"/>
        <color theme="1"/>
        <rFont val="Calibri"/>
        <family val="2"/>
      </rPr>
      <t>130g*12</t>
    </r>
    <r>
      <rPr>
        <sz val="11"/>
        <color theme="1"/>
        <rFont val="宋体"/>
        <charset val="134"/>
      </rPr>
      <t>杯</t>
    </r>
  </si>
  <si>
    <t>https://item.taobao.com/item.htm?id=1009931745549</t>
  </si>
  <si>
    <r>
      <rPr>
        <sz val="11"/>
        <color theme="1"/>
        <rFont val="宋体"/>
        <charset val="134"/>
      </rPr>
      <t>立减</t>
    </r>
    <r>
      <rPr>
        <sz val="11"/>
        <color theme="1"/>
        <rFont val="Calibri"/>
        <family val="2"/>
      </rPr>
      <t>7.47</t>
    </r>
    <r>
      <rPr>
        <sz val="11"/>
        <color theme="1"/>
        <rFont val="宋体"/>
        <charset val="134"/>
      </rPr>
      <t>元</t>
    </r>
  </si>
  <si>
    <r>
      <rPr>
        <sz val="11"/>
        <color theme="1"/>
        <rFont val="宋体"/>
        <charset val="134"/>
      </rPr>
      <t>顺丰包邮卡士酸奶断糖日记酸奶无蔗糖低温酸奶营养早餐奶</t>
    </r>
    <r>
      <rPr>
        <sz val="11"/>
        <color theme="1"/>
        <rFont val="Calibri"/>
        <family val="2"/>
      </rPr>
      <t>130g</t>
    </r>
  </si>
  <si>
    <r>
      <rPr>
        <sz val="11"/>
        <color theme="1"/>
        <rFont val="宋体"/>
        <charset val="134"/>
      </rPr>
      <t>断糖日记原味</t>
    </r>
    <r>
      <rPr>
        <sz val="11"/>
        <color theme="1"/>
        <rFont val="Calibri"/>
        <family val="2"/>
      </rPr>
      <t>130g*4</t>
    </r>
    <r>
      <rPr>
        <sz val="11"/>
        <color theme="1"/>
        <rFont val="宋体"/>
        <charset val="134"/>
      </rPr>
      <t>杯</t>
    </r>
  </si>
  <si>
    <t>http://item.jd.com/10209022047946.html</t>
  </si>
  <si>
    <t>10209022047946</t>
  </si>
  <si>
    <r>
      <rPr>
        <u/>
        <sz val="11"/>
        <color rgb="FF0000FF"/>
        <rFont val="宋体"/>
        <charset val="134"/>
      </rPr>
      <t>卡士</t>
    </r>
    <r>
      <rPr>
        <u/>
        <sz val="11"/>
        <color rgb="FF0000FF"/>
        <rFont val="Calibri"/>
        <family val="2"/>
      </rPr>
      <t>AD</t>
    </r>
    <r>
      <rPr>
        <u/>
        <sz val="11"/>
        <color rgb="FF0000FF"/>
        <rFont val="宋体"/>
        <charset val="134"/>
      </rPr>
      <t>钙酸奶</t>
    </r>
    <r>
      <rPr>
        <u/>
        <sz val="11"/>
        <color rgb="FF0000FF"/>
        <rFont val="Calibri"/>
        <family val="2"/>
      </rPr>
      <t>220g</t>
    </r>
    <r>
      <rPr>
        <u/>
        <sz val="11"/>
        <color rgb="FF0000FF"/>
        <rFont val="宋体"/>
        <charset val="134"/>
      </rPr>
      <t>益生菌风味发酵乳低温</t>
    </r>
    <r>
      <rPr>
        <u/>
        <sz val="11"/>
        <color rgb="FF0000FF"/>
        <rFont val="Calibri"/>
        <family val="2"/>
      </rPr>
      <t>0</t>
    </r>
    <r>
      <rPr>
        <u/>
        <sz val="11"/>
        <color rgb="FF0000FF"/>
        <rFont val="宋体"/>
        <charset val="134"/>
      </rPr>
      <t>添加剂生牛乳孕妇学生早餐奶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瓶】餐后一小时原味</t>
    </r>
    <r>
      <rPr>
        <u/>
        <sz val="11"/>
        <color rgb="FF0000FF"/>
        <rFont val="Calibri"/>
        <family val="2"/>
      </rPr>
      <t>250g</t>
    </r>
  </si>
  <si>
    <r>
      <rPr>
        <sz val="12"/>
        <rFont val="宋体"/>
        <charset val="134"/>
      </rPr>
      <t>永福记食品店</t>
    </r>
  </si>
  <si>
    <t>http://item.jd.com/10184515422078.html</t>
  </si>
  <si>
    <t>10184515422078</t>
  </si>
  <si>
    <r>
      <rPr>
        <u/>
        <sz val="11"/>
        <color rgb="FF0000FF"/>
        <rFont val="宋体"/>
        <charset val="134"/>
      </rPr>
      <t>顺丰卡士餐后一小时蔗糖低温酸奶</t>
    </r>
    <r>
      <rPr>
        <u/>
        <sz val="11"/>
        <color rgb="FF0000FF"/>
        <rFont val="Calibri"/>
        <family val="2"/>
      </rPr>
      <t>g</t>
    </r>
    <r>
      <rPr>
        <u/>
        <sz val="11"/>
        <color rgb="FF0000FF"/>
        <rFont val="宋体"/>
        <charset val="134"/>
      </rPr>
      <t>膳食纤维风味</t>
    </r>
    <r>
      <rPr>
        <u/>
        <sz val="11"/>
        <color rgb="FF0000FF"/>
        <rFont val="Calibri"/>
        <family val="2"/>
      </rPr>
      <t xml:space="preserve"> 0</t>
    </r>
    <r>
      <rPr>
        <u/>
        <sz val="11"/>
        <color rgb="FF0000FF"/>
        <rFont val="宋体"/>
        <charset val="134"/>
      </rPr>
      <t>蔗糖</t>
    </r>
    <r>
      <rPr>
        <u/>
        <sz val="11"/>
        <color rgb="FF0000FF"/>
        <rFont val="Calibri"/>
        <family val="2"/>
      </rPr>
      <t>250ml*6</t>
    </r>
  </si>
  <si>
    <t>http://item.jd.com/10206803934094.html</t>
  </si>
  <si>
    <t>10206803934094</t>
  </si>
  <si>
    <r>
      <rPr>
        <u/>
        <sz val="11"/>
        <color rgb="FF0000FF"/>
        <rFont val="宋体"/>
        <charset val="134"/>
      </rPr>
      <t>卡士酸奶餐后一小时</t>
    </r>
    <r>
      <rPr>
        <u/>
        <sz val="11"/>
        <color rgb="FF0000FF"/>
        <rFont val="Calibri"/>
        <family val="2"/>
      </rPr>
      <t>250ml6</t>
    </r>
    <r>
      <rPr>
        <u/>
        <sz val="11"/>
        <color rgb="FF0000FF"/>
        <rFont val="宋体"/>
        <charset val="134"/>
      </rPr>
      <t>瓶</t>
    </r>
    <r>
      <rPr>
        <u/>
        <sz val="11"/>
        <color rgb="FF0000FF"/>
        <rFont val="Calibri"/>
        <family val="2"/>
      </rPr>
      <t>0</t>
    </r>
    <r>
      <rPr>
        <u/>
        <sz val="11"/>
        <color rgb="FF0000FF"/>
        <rFont val="宋体"/>
        <charset val="134"/>
      </rPr>
      <t>蔗糖益生菌早餐原味低温酸奶清仓</t>
    </r>
    <r>
      <rPr>
        <u/>
        <sz val="11"/>
        <color rgb="FF0000FF"/>
        <rFont val="Calibri"/>
        <family val="2"/>
      </rPr>
      <t xml:space="preserve"> 250ml*6</t>
    </r>
    <r>
      <rPr>
        <u/>
        <sz val="11"/>
        <color rgb="FF0000FF"/>
        <rFont val="宋体"/>
        <charset val="134"/>
      </rPr>
      <t>瓶</t>
    </r>
  </si>
  <si>
    <t>http://item.jd.com/10197689136597.html</t>
  </si>
  <si>
    <t>10197689136597</t>
  </si>
  <si>
    <r>
      <rPr>
        <u/>
        <sz val="11"/>
        <color rgb="FF0000FF"/>
        <rFont val="宋体"/>
        <charset val="134"/>
      </rPr>
      <t>卡士原味酸奶餐后一小时</t>
    </r>
    <r>
      <rPr>
        <u/>
        <sz val="11"/>
        <color rgb="FF0000FF"/>
        <rFont val="Calibri"/>
        <family val="2"/>
      </rPr>
      <t>0</t>
    </r>
    <r>
      <rPr>
        <u/>
        <sz val="11"/>
        <color rgb="FF0000FF"/>
        <rFont val="宋体"/>
        <charset val="134"/>
      </rPr>
      <t>蔗糖发酵乳</t>
    </r>
    <r>
      <rPr>
        <u/>
        <sz val="11"/>
        <color rgb="FF0000FF"/>
        <rFont val="Calibri"/>
        <family val="2"/>
      </rPr>
      <t>250g</t>
    </r>
    <r>
      <rPr>
        <u/>
        <sz val="11"/>
        <color rgb="FF0000FF"/>
        <rFont val="宋体"/>
        <charset val="134"/>
      </rPr>
      <t>原味酸奶益生菌酸牛奶早餐奶</t>
    </r>
    <r>
      <rPr>
        <u/>
        <sz val="11"/>
        <color rgb="FF0000FF"/>
        <rFont val="Calibri"/>
        <family val="2"/>
      </rPr>
      <t xml:space="preserve"> </t>
    </r>
    <r>
      <rPr>
        <u/>
        <sz val="11"/>
        <color rgb="FF0000FF"/>
        <rFont val="宋体"/>
        <charset val="134"/>
      </rPr>
      <t>礼盒</t>
    </r>
    <r>
      <rPr>
        <u/>
        <sz val="11"/>
        <color rgb="FF0000FF"/>
        <rFont val="Calibri"/>
        <family val="2"/>
      </rPr>
      <t>0</t>
    </r>
    <r>
      <rPr>
        <u/>
        <sz val="11"/>
        <color rgb="FF0000FF"/>
        <rFont val="宋体"/>
        <charset val="134"/>
      </rPr>
      <t>蔗糖原味</t>
    </r>
    <r>
      <rPr>
        <u/>
        <sz val="11"/>
        <color rgb="FF0000FF"/>
        <rFont val="Calibri"/>
        <family val="2"/>
      </rPr>
      <t>250g8</t>
    </r>
    <r>
      <rPr>
        <u/>
        <sz val="11"/>
        <color rgb="FF0000FF"/>
        <rFont val="宋体"/>
        <charset val="134"/>
      </rPr>
      <t>瓶</t>
    </r>
  </si>
  <si>
    <r>
      <rPr>
        <sz val="12"/>
        <rFont val="宋体"/>
        <charset val="134"/>
      </rPr>
      <t>马福记食品店</t>
    </r>
  </si>
  <si>
    <t>http://item.jd.com/10184536306082.html</t>
  </si>
  <si>
    <t>10184536306082</t>
  </si>
  <si>
    <r>
      <rPr>
        <sz val="12"/>
        <rFont val="宋体"/>
        <charset val="134"/>
      </rPr>
      <t>全球臻选食品店</t>
    </r>
  </si>
  <si>
    <t>http://item.jd.com/10200359758864.html</t>
  </si>
  <si>
    <t>10200359758864</t>
  </si>
  <si>
    <r>
      <rPr>
        <u/>
        <sz val="11"/>
        <color rgb="FF0000FF"/>
        <rFont val="宋体"/>
        <charset val="134"/>
      </rPr>
      <t>卡士酸奶卡士餐后一小时</t>
    </r>
    <r>
      <rPr>
        <u/>
        <sz val="11"/>
        <color rgb="FF0000FF"/>
        <rFont val="Calibri"/>
        <family val="2"/>
      </rPr>
      <t>250g*12</t>
    </r>
    <r>
      <rPr>
        <u/>
        <sz val="11"/>
        <color rgb="FF0000FF"/>
        <rFont val="宋体"/>
        <charset val="134"/>
      </rPr>
      <t>瓶生牛乳发酵益生菌风味发酵乳酸牛奶</t>
    </r>
    <r>
      <rPr>
        <u/>
        <sz val="11"/>
        <color rgb="FF0000FF"/>
        <rFont val="Calibri"/>
        <family val="2"/>
      </rPr>
      <t xml:space="preserve"> </t>
    </r>
    <r>
      <rPr>
        <u/>
        <sz val="11"/>
        <color rgb="FF0000FF"/>
        <rFont val="宋体"/>
        <charset val="134"/>
      </rPr>
      <t>餐后一小时原味</t>
    </r>
    <r>
      <rPr>
        <u/>
        <sz val="11"/>
        <color rgb="FF0000FF"/>
        <rFont val="Calibri"/>
        <family val="2"/>
      </rPr>
      <t xml:space="preserve"> 12</t>
    </r>
    <r>
      <rPr>
        <u/>
        <sz val="11"/>
        <color rgb="FF0000FF"/>
        <rFont val="宋体"/>
        <charset val="134"/>
      </rPr>
      <t>瓶</t>
    </r>
  </si>
  <si>
    <t>http://item.jd.com/10184536306083.html</t>
  </si>
  <si>
    <t>10184536306083</t>
  </si>
  <si>
    <r>
      <rPr>
        <u/>
        <sz val="11"/>
        <color rgb="FF0000FF"/>
        <rFont val="宋体"/>
        <charset val="134"/>
      </rPr>
      <t>顺丰卡士餐后一小时蔗糖低温酸奶</t>
    </r>
    <r>
      <rPr>
        <u/>
        <sz val="11"/>
        <color rgb="FF0000FF"/>
        <rFont val="Calibri"/>
        <family val="2"/>
      </rPr>
      <t>g</t>
    </r>
    <r>
      <rPr>
        <u/>
        <sz val="11"/>
        <color rgb="FF0000FF"/>
        <rFont val="宋体"/>
        <charset val="134"/>
      </rPr>
      <t>膳食纤维风味</t>
    </r>
    <r>
      <rPr>
        <u/>
        <sz val="11"/>
        <color rgb="FF0000FF"/>
        <rFont val="Calibri"/>
        <family val="2"/>
      </rPr>
      <t xml:space="preserve"> 0</t>
    </r>
    <r>
      <rPr>
        <u/>
        <sz val="11"/>
        <color rgb="FF0000FF"/>
        <rFont val="宋体"/>
        <charset val="134"/>
      </rPr>
      <t>蔗糖</t>
    </r>
    <r>
      <rPr>
        <u/>
        <sz val="11"/>
        <color rgb="FF0000FF"/>
        <rFont val="Calibri"/>
        <family val="2"/>
      </rPr>
      <t>250ml*8</t>
    </r>
  </si>
  <si>
    <r>
      <rPr>
        <sz val="12"/>
        <rFont val="宋体"/>
        <charset val="134"/>
      </rPr>
      <t>美味佳品粮油调味店</t>
    </r>
  </si>
  <si>
    <t>http://item.jd.com/10211403752691.html</t>
  </si>
  <si>
    <t>10211403752691</t>
  </si>
  <si>
    <r>
      <rPr>
        <u/>
        <sz val="11"/>
        <color rgb="FF0000FF"/>
        <rFont val="宋体"/>
        <charset val="134"/>
      </rPr>
      <t>卡士餐后一小时原味</t>
    </r>
    <r>
      <rPr>
        <u/>
        <sz val="11"/>
        <color rgb="FF0000FF"/>
        <rFont val="Calibri"/>
        <family val="2"/>
      </rPr>
      <t>0</t>
    </r>
    <r>
      <rPr>
        <u/>
        <sz val="11"/>
        <color rgb="FF0000FF"/>
        <rFont val="宋体"/>
        <charset val="134"/>
      </rPr>
      <t>蔗糖</t>
    </r>
    <r>
      <rPr>
        <u/>
        <sz val="11"/>
        <color rgb="FF0000FF"/>
        <rFont val="Calibri"/>
        <family val="2"/>
      </rPr>
      <t>250g10</t>
    </r>
    <r>
      <rPr>
        <u/>
        <sz val="11"/>
        <color rgb="FF0000FF"/>
        <rFont val="宋体"/>
        <charset val="134"/>
      </rPr>
      <t>瓶双歧杆菌益生菌风味发酵乳酸奶</t>
    </r>
    <r>
      <rPr>
        <u/>
        <sz val="11"/>
        <color rgb="FF0000FF"/>
        <rFont val="Calibri"/>
        <family val="2"/>
      </rPr>
      <t xml:space="preserve"> </t>
    </r>
    <r>
      <rPr>
        <u/>
        <sz val="11"/>
        <color rgb="FF0000FF"/>
        <rFont val="宋体"/>
        <charset val="134"/>
      </rPr>
      <t>士餐后一小时原味</t>
    </r>
    <r>
      <rPr>
        <u/>
        <sz val="11"/>
        <color rgb="FF0000FF"/>
        <rFont val="Calibri"/>
        <family val="2"/>
      </rPr>
      <t>*10</t>
    </r>
    <r>
      <rPr>
        <u/>
        <sz val="11"/>
        <color rgb="FF0000FF"/>
        <rFont val="宋体"/>
        <charset val="134"/>
      </rPr>
      <t>暂时下架</t>
    </r>
  </si>
  <si>
    <t>http://item.jd.com/10137920362977.html</t>
  </si>
  <si>
    <t>10137920362977</t>
  </si>
  <si>
    <r>
      <rPr>
        <u/>
        <sz val="11"/>
        <color rgb="FF0000FF"/>
        <rFont val="宋体"/>
        <charset val="134"/>
      </rPr>
      <t>卡士酸奶餐后一小时</t>
    </r>
    <r>
      <rPr>
        <u/>
        <sz val="11"/>
        <color rgb="FF0000FF"/>
        <rFont val="Calibri"/>
        <family val="2"/>
      </rPr>
      <t>250g</t>
    </r>
    <r>
      <rPr>
        <u/>
        <sz val="11"/>
        <color rgb="FF0000FF"/>
        <rFont val="宋体"/>
        <charset val="134"/>
      </rPr>
      <t>益生菌风味发酵低温双歧杆</t>
    </r>
    <r>
      <rPr>
        <u/>
        <sz val="11"/>
        <color rgb="FF0000FF"/>
        <rFont val="Calibri"/>
        <family val="2"/>
      </rPr>
      <t xml:space="preserve"> </t>
    </r>
    <r>
      <rPr>
        <u/>
        <sz val="11"/>
        <color rgb="FF0000FF"/>
        <rFont val="宋体"/>
        <charset val="134"/>
      </rPr>
      <t>餐后一小时</t>
    </r>
    <r>
      <rPr>
        <u/>
        <sz val="11"/>
        <color rgb="FF0000FF"/>
        <rFont val="Calibri"/>
        <family val="2"/>
      </rPr>
      <t>*8</t>
    </r>
    <r>
      <rPr>
        <u/>
        <sz val="11"/>
        <color rgb="FF0000FF"/>
        <rFont val="宋体"/>
        <charset val="134"/>
      </rPr>
      <t>瓶</t>
    </r>
    <r>
      <rPr>
        <u/>
        <sz val="11"/>
        <color rgb="FF0000FF"/>
        <rFont val="Calibri"/>
        <family val="2"/>
      </rPr>
      <t>+</t>
    </r>
    <r>
      <rPr>
        <u/>
        <sz val="11"/>
        <color rgb="FF0000FF"/>
        <rFont val="宋体"/>
        <charset val="134"/>
      </rPr>
      <t>送</t>
    </r>
    <r>
      <rPr>
        <u/>
        <sz val="11"/>
        <color rgb="FF0000FF"/>
        <rFont val="Calibri"/>
        <family val="2"/>
      </rPr>
      <t>4</t>
    </r>
    <r>
      <rPr>
        <u/>
        <sz val="11"/>
        <color rgb="FF0000FF"/>
        <rFont val="宋体"/>
        <charset val="134"/>
      </rPr>
      <t>瓶奶</t>
    </r>
  </si>
  <si>
    <r>
      <rPr>
        <sz val="12"/>
        <rFont val="宋体"/>
        <charset val="134"/>
      </rPr>
      <t>艾因精选店</t>
    </r>
  </si>
  <si>
    <t>http://item.jd.com/10163570365055.html</t>
  </si>
  <si>
    <t>10163570365055</t>
  </si>
  <si>
    <r>
      <rPr>
        <u/>
        <sz val="11"/>
        <color rgb="FF0000FF"/>
        <rFont val="宋体"/>
        <charset val="134"/>
      </rPr>
      <t>卡士餐后一小时</t>
    </r>
    <r>
      <rPr>
        <u/>
        <sz val="11"/>
        <color rgb="FF0000FF"/>
        <rFont val="Calibri"/>
        <family val="2"/>
      </rPr>
      <t>250g</t>
    </r>
    <r>
      <rPr>
        <u/>
        <sz val="11"/>
        <color rgb="FF0000FF"/>
        <rFont val="宋体"/>
        <charset val="134"/>
      </rPr>
      <t>双歧杆菌风味发酵乳整箱酸奶鲜牛奶营养早餐</t>
    </r>
    <r>
      <rPr>
        <u/>
        <sz val="11"/>
        <color rgb="FF0000FF"/>
        <rFont val="Calibri"/>
        <family val="2"/>
      </rPr>
      <t xml:space="preserve"> </t>
    </r>
    <r>
      <rPr>
        <u/>
        <sz val="11"/>
        <color rgb="FF0000FF"/>
        <rFont val="宋体"/>
        <charset val="134"/>
      </rPr>
      <t>餐后一小时</t>
    </r>
    <r>
      <rPr>
        <u/>
        <sz val="11"/>
        <color rgb="FF0000FF"/>
        <rFont val="Calibri"/>
        <family val="2"/>
      </rPr>
      <t>(</t>
    </r>
    <r>
      <rPr>
        <u/>
        <sz val="11"/>
        <color rgb="FF0000FF"/>
        <rFont val="宋体"/>
        <charset val="134"/>
      </rPr>
      <t>原味</t>
    </r>
    <r>
      <rPr>
        <u/>
        <sz val="11"/>
        <color rgb="FF0000FF"/>
        <rFont val="Calibri"/>
        <family val="2"/>
      </rPr>
      <t>) 6</t>
    </r>
    <r>
      <rPr>
        <u/>
        <sz val="11"/>
        <color rgb="FF0000FF"/>
        <rFont val="宋体"/>
        <charset val="134"/>
      </rPr>
      <t>瓶</t>
    </r>
    <r>
      <rPr>
        <u/>
        <sz val="11"/>
        <color rgb="FF0000FF"/>
        <rFont val="Calibri"/>
        <family val="2"/>
      </rPr>
      <t xml:space="preserve"> +</t>
    </r>
    <r>
      <rPr>
        <u/>
        <sz val="11"/>
        <color rgb="FF0000FF"/>
        <rFont val="宋体"/>
        <charset val="134"/>
      </rPr>
      <t>送</t>
    </r>
    <r>
      <rPr>
        <u/>
        <sz val="11"/>
        <color rgb="FF0000FF"/>
        <rFont val="Calibri"/>
        <family val="2"/>
      </rPr>
      <t>2</t>
    </r>
    <r>
      <rPr>
        <u/>
        <sz val="11"/>
        <color rgb="FF0000FF"/>
        <rFont val="宋体"/>
        <charset val="134"/>
      </rPr>
      <t>瓶鲜奶</t>
    </r>
  </si>
  <si>
    <r>
      <rPr>
        <sz val="12"/>
        <rFont val="宋体"/>
        <charset val="134"/>
      </rPr>
      <t>屹君严选店</t>
    </r>
  </si>
  <si>
    <t>http://item.jd.com/10122584748579.html</t>
  </si>
  <si>
    <t>10122584748579</t>
  </si>
  <si>
    <r>
      <rPr>
        <u/>
        <sz val="11"/>
        <color rgb="FF0000FF"/>
        <rFont val="宋体"/>
        <charset val="134"/>
      </rPr>
      <t>卡士酸奶餐后一小时</t>
    </r>
    <r>
      <rPr>
        <u/>
        <sz val="11"/>
        <color rgb="FF0000FF"/>
        <rFont val="Calibri"/>
        <family val="2"/>
      </rPr>
      <t xml:space="preserve"> 250g*12</t>
    </r>
    <r>
      <rPr>
        <u/>
        <sz val="11"/>
        <color rgb="FF0000FF"/>
        <rFont val="宋体"/>
        <charset val="134"/>
      </rPr>
      <t>瓶装</t>
    </r>
    <r>
      <rPr>
        <u/>
        <sz val="11"/>
        <color rgb="FF0000FF"/>
        <rFont val="Calibri"/>
        <family val="2"/>
      </rPr>
      <t xml:space="preserve"> </t>
    </r>
    <r>
      <rPr>
        <u/>
        <sz val="11"/>
        <color rgb="FF0000FF"/>
        <rFont val="宋体"/>
        <charset val="134"/>
      </rPr>
      <t>益生菌风味发酵乳营养早餐整箱</t>
    </r>
    <r>
      <rPr>
        <u/>
        <sz val="11"/>
        <color rgb="FF0000FF"/>
        <rFont val="Calibri"/>
        <family val="2"/>
      </rPr>
      <t xml:space="preserve"> </t>
    </r>
    <r>
      <rPr>
        <u/>
        <sz val="11"/>
        <color rgb="FF0000FF"/>
        <rFont val="宋体"/>
        <charset val="134"/>
      </rPr>
      <t>餐后一小时</t>
    </r>
    <r>
      <rPr>
        <u/>
        <sz val="11"/>
        <color rgb="FF0000FF"/>
        <rFont val="Calibri"/>
        <family val="2"/>
      </rPr>
      <t>9</t>
    </r>
    <r>
      <rPr>
        <u/>
        <sz val="11"/>
        <color rgb="FF0000FF"/>
        <rFont val="宋体"/>
        <charset val="134"/>
      </rPr>
      <t>瓶</t>
    </r>
  </si>
  <si>
    <t>http://item.jd.com/10161529847200.html</t>
  </si>
  <si>
    <t>10161529847200</t>
  </si>
  <si>
    <r>
      <rPr>
        <u/>
        <sz val="11"/>
        <color rgb="FF0000FF"/>
        <rFont val="宋体"/>
        <charset val="134"/>
      </rPr>
      <t>卡士酸奶餐后一小时</t>
    </r>
    <r>
      <rPr>
        <u/>
        <sz val="11"/>
        <color rgb="FF0000FF"/>
        <rFont val="Calibri"/>
        <family val="2"/>
      </rPr>
      <t xml:space="preserve"> 250g*12</t>
    </r>
    <r>
      <rPr>
        <u/>
        <sz val="11"/>
        <color rgb="FF0000FF"/>
        <rFont val="宋体"/>
        <charset val="134"/>
      </rPr>
      <t>瓶装</t>
    </r>
    <r>
      <rPr>
        <u/>
        <sz val="11"/>
        <color rgb="FF0000FF"/>
        <rFont val="Calibri"/>
        <family val="2"/>
      </rPr>
      <t xml:space="preserve"> </t>
    </r>
    <r>
      <rPr>
        <u/>
        <sz val="11"/>
        <color rgb="FF0000FF"/>
        <rFont val="宋体"/>
        <charset val="134"/>
      </rPr>
      <t>益生菌风味发酵乳营养早餐整箱</t>
    </r>
    <r>
      <rPr>
        <u/>
        <sz val="11"/>
        <color rgb="FF0000FF"/>
        <rFont val="Calibri"/>
        <family val="2"/>
      </rPr>
      <t xml:space="preserve"> </t>
    </r>
    <r>
      <rPr>
        <u/>
        <sz val="11"/>
        <color rgb="FF0000FF"/>
        <rFont val="宋体"/>
        <charset val="134"/>
      </rPr>
      <t>餐后一小时</t>
    </r>
    <r>
      <rPr>
        <u/>
        <sz val="11"/>
        <color rgb="FF0000FF"/>
        <rFont val="Calibri"/>
        <family val="2"/>
      </rPr>
      <t>6</t>
    </r>
    <r>
      <rPr>
        <u/>
        <sz val="11"/>
        <color rgb="FF0000FF"/>
        <rFont val="宋体"/>
        <charset val="134"/>
      </rPr>
      <t>瓶</t>
    </r>
  </si>
  <si>
    <t>http://item.jd.com/10161529847199.html</t>
  </si>
  <si>
    <t>10161529847199</t>
  </si>
  <si>
    <r>
      <rPr>
        <u/>
        <sz val="11"/>
        <color rgb="FF0000FF"/>
        <rFont val="宋体"/>
        <charset val="134"/>
      </rPr>
      <t>卡士酸奶餐后一小时</t>
    </r>
    <r>
      <rPr>
        <u/>
        <sz val="11"/>
        <color rgb="FF0000FF"/>
        <rFont val="Calibri"/>
        <family val="2"/>
      </rPr>
      <t xml:space="preserve"> 250g*12</t>
    </r>
    <r>
      <rPr>
        <u/>
        <sz val="11"/>
        <color rgb="FF0000FF"/>
        <rFont val="宋体"/>
        <charset val="134"/>
      </rPr>
      <t>瓶装</t>
    </r>
    <r>
      <rPr>
        <u/>
        <sz val="11"/>
        <color rgb="FF0000FF"/>
        <rFont val="Calibri"/>
        <family val="2"/>
      </rPr>
      <t xml:space="preserve"> </t>
    </r>
    <r>
      <rPr>
        <u/>
        <sz val="11"/>
        <color rgb="FF0000FF"/>
        <rFont val="宋体"/>
        <charset val="134"/>
      </rPr>
      <t>益生菌风味发酵乳营养早餐整箱</t>
    </r>
    <r>
      <rPr>
        <u/>
        <sz val="11"/>
        <color rgb="FF0000FF"/>
        <rFont val="Calibri"/>
        <family val="2"/>
      </rPr>
      <t xml:space="preserve"> </t>
    </r>
    <r>
      <rPr>
        <u/>
        <sz val="11"/>
        <color rgb="FF0000FF"/>
        <rFont val="宋体"/>
        <charset val="134"/>
      </rPr>
      <t>餐后一小时</t>
    </r>
    <r>
      <rPr>
        <u/>
        <sz val="11"/>
        <color rgb="FF0000FF"/>
        <rFont val="Calibri"/>
        <family val="2"/>
      </rPr>
      <t>3</t>
    </r>
    <r>
      <rPr>
        <u/>
        <sz val="11"/>
        <color rgb="FF0000FF"/>
        <rFont val="宋体"/>
        <charset val="134"/>
      </rPr>
      <t>瓶</t>
    </r>
  </si>
  <si>
    <r>
      <rPr>
        <sz val="12"/>
        <rFont val="宋体"/>
        <charset val="134"/>
      </rPr>
      <t>速安食品店</t>
    </r>
  </si>
  <si>
    <t>http://item.jd.com/10150445313204.html</t>
  </si>
  <si>
    <t>10150445313204</t>
  </si>
  <si>
    <r>
      <rPr>
        <u/>
        <sz val="11"/>
        <color rgb="FF0000FF"/>
        <rFont val="宋体"/>
        <charset val="134"/>
      </rPr>
      <t>卡士酸奶餐后一小时原味生牛乳双歧杆菌低温酸奶</t>
    </r>
    <r>
      <rPr>
        <u/>
        <sz val="11"/>
        <color rgb="FF0000FF"/>
        <rFont val="Calibri"/>
        <family val="2"/>
      </rPr>
      <t xml:space="preserve"> </t>
    </r>
    <r>
      <rPr>
        <u/>
        <sz val="11"/>
        <color rgb="FF0000FF"/>
        <rFont val="宋体"/>
        <charset val="134"/>
      </rPr>
      <t>餐后一小时</t>
    </r>
    <r>
      <rPr>
        <u/>
        <sz val="11"/>
        <color rgb="FF0000FF"/>
        <rFont val="Calibri"/>
        <family val="2"/>
      </rPr>
      <t>*6</t>
    </r>
    <r>
      <rPr>
        <u/>
        <sz val="11"/>
        <color rgb="FF0000FF"/>
        <rFont val="宋体"/>
        <charset val="134"/>
      </rPr>
      <t>瓶</t>
    </r>
  </si>
  <si>
    <t>http://item.jd.com/10202497501865.html</t>
  </si>
  <si>
    <t>10202497501865</t>
  </si>
  <si>
    <r>
      <rPr>
        <u/>
        <sz val="11"/>
        <color rgb="FF0000FF"/>
        <rFont val="Calibri"/>
        <family val="2"/>
      </rPr>
      <t>CLASSYKISS</t>
    </r>
    <r>
      <rPr>
        <u/>
        <sz val="11"/>
        <color rgb="FF0000FF"/>
        <rFont val="宋体"/>
        <charset val="134"/>
      </rPr>
      <t>卡士餐后一小时</t>
    </r>
    <r>
      <rPr>
        <u/>
        <sz val="11"/>
        <color rgb="FF0000FF"/>
        <rFont val="Calibri"/>
        <family val="2"/>
      </rPr>
      <t>0</t>
    </r>
    <r>
      <rPr>
        <u/>
        <sz val="11"/>
        <color rgb="FF0000FF"/>
        <rFont val="宋体"/>
        <charset val="134"/>
      </rPr>
      <t>蔗糖</t>
    </r>
    <r>
      <rPr>
        <u/>
        <sz val="11"/>
        <color rgb="FF0000FF"/>
        <rFont val="Calibri"/>
        <family val="2"/>
      </rPr>
      <t>250g*6</t>
    </r>
    <r>
      <rPr>
        <u/>
        <sz val="11"/>
        <color rgb="FF0000FF"/>
        <rFont val="宋体"/>
        <charset val="134"/>
      </rPr>
      <t>瓶低温原味酸奶</t>
    </r>
    <r>
      <rPr>
        <u/>
        <sz val="11"/>
        <color rgb="FF0000FF"/>
        <rFont val="Calibri"/>
        <family val="2"/>
      </rPr>
      <t xml:space="preserve"> </t>
    </r>
    <r>
      <rPr>
        <u/>
        <sz val="11"/>
        <color rgb="FF0000FF"/>
        <rFont val="宋体"/>
        <charset val="134"/>
      </rPr>
      <t>原味</t>
    </r>
    <r>
      <rPr>
        <u/>
        <sz val="11"/>
        <color rgb="FF0000FF"/>
        <rFont val="Calibri"/>
        <family val="2"/>
      </rPr>
      <t>250g*6</t>
    </r>
    <r>
      <rPr>
        <u/>
        <sz val="11"/>
        <color rgb="FF0000FF"/>
        <rFont val="宋体"/>
        <charset val="134"/>
      </rPr>
      <t>瓶</t>
    </r>
  </si>
  <si>
    <t>http://item.jd.com/10211403752692.html</t>
  </si>
  <si>
    <t>10211403752692</t>
  </si>
  <si>
    <r>
      <rPr>
        <u/>
        <sz val="11"/>
        <color rgb="FF0000FF"/>
        <rFont val="宋体"/>
        <charset val="134"/>
      </rPr>
      <t>卡士餐后一小时原味</t>
    </r>
    <r>
      <rPr>
        <u/>
        <sz val="11"/>
        <color rgb="FF0000FF"/>
        <rFont val="Calibri"/>
        <family val="2"/>
      </rPr>
      <t>0</t>
    </r>
    <r>
      <rPr>
        <u/>
        <sz val="11"/>
        <color rgb="FF0000FF"/>
        <rFont val="宋体"/>
        <charset val="134"/>
      </rPr>
      <t>蔗糖</t>
    </r>
    <r>
      <rPr>
        <u/>
        <sz val="11"/>
        <color rgb="FF0000FF"/>
        <rFont val="Calibri"/>
        <family val="2"/>
      </rPr>
      <t>250g10</t>
    </r>
    <r>
      <rPr>
        <u/>
        <sz val="11"/>
        <color rgb="FF0000FF"/>
        <rFont val="宋体"/>
        <charset val="134"/>
      </rPr>
      <t>瓶双歧杆菌益生菌风味发酵乳酸奶</t>
    </r>
    <r>
      <rPr>
        <u/>
        <sz val="11"/>
        <color rgb="FF0000FF"/>
        <rFont val="Calibri"/>
        <family val="2"/>
      </rPr>
      <t xml:space="preserve"> </t>
    </r>
    <r>
      <rPr>
        <u/>
        <sz val="11"/>
        <color rgb="FF0000FF"/>
        <rFont val="宋体"/>
        <charset val="134"/>
      </rPr>
      <t>士餐后一小时</t>
    </r>
    <r>
      <rPr>
        <u/>
        <sz val="11"/>
        <color rgb="FF0000FF"/>
        <rFont val="Calibri"/>
        <family val="2"/>
      </rPr>
      <t>0</t>
    </r>
    <r>
      <rPr>
        <u/>
        <sz val="11"/>
        <color rgb="FF0000FF"/>
        <rFont val="宋体"/>
        <charset val="134"/>
      </rPr>
      <t>蔗糖</t>
    </r>
    <r>
      <rPr>
        <u/>
        <sz val="11"/>
        <color rgb="FF0000FF"/>
        <rFont val="Calibri"/>
        <family val="2"/>
      </rPr>
      <t>*10</t>
    </r>
    <r>
      <rPr>
        <u/>
        <sz val="11"/>
        <color rgb="FF0000FF"/>
        <rFont val="宋体"/>
        <charset val="134"/>
      </rPr>
      <t>暂时下架</t>
    </r>
  </si>
  <si>
    <t>http://item.jd.com/10206837043269.html</t>
  </si>
  <si>
    <t>10206837043269</t>
  </si>
  <si>
    <r>
      <rPr>
        <u/>
        <sz val="11"/>
        <color rgb="FF0000FF"/>
        <rFont val="宋体"/>
        <charset val="134"/>
      </rPr>
      <t>卡士（</t>
    </r>
    <r>
      <rPr>
        <u/>
        <sz val="11"/>
        <color rgb="FF0000FF"/>
        <rFont val="Calibri"/>
        <family val="2"/>
      </rPr>
      <t>CLASSY.KISS</t>
    </r>
    <r>
      <rPr>
        <u/>
        <sz val="11"/>
        <color rgb="FF0000FF"/>
        <rFont val="宋体"/>
        <charset val="134"/>
      </rPr>
      <t>）卡士</t>
    </r>
    <r>
      <rPr>
        <u/>
        <sz val="11"/>
        <color rgb="FF0000FF"/>
        <rFont val="Calibri"/>
        <family val="2"/>
      </rPr>
      <t>CLASSY</t>
    </r>
    <r>
      <rPr>
        <u/>
        <sz val="11"/>
        <color rgb="FF0000FF"/>
        <rFont val="宋体"/>
        <charset val="134"/>
      </rPr>
      <t>点</t>
    </r>
    <r>
      <rPr>
        <u/>
        <sz val="11"/>
        <color rgb="FF0000FF"/>
        <rFont val="Calibri"/>
        <family val="2"/>
      </rPr>
      <t>KISS</t>
    </r>
    <r>
      <rPr>
        <u/>
        <sz val="11"/>
        <color rgb="FF0000FF"/>
        <rFont val="宋体"/>
        <charset val="134"/>
      </rPr>
      <t>卡士</t>
    </r>
    <r>
      <rPr>
        <u/>
        <sz val="11"/>
        <color rgb="FF0000FF"/>
        <rFont val="Calibri"/>
        <family val="2"/>
      </rPr>
      <t>CLASSYKISS</t>
    </r>
    <r>
      <rPr>
        <u/>
        <sz val="11"/>
        <color rgb="FF0000FF"/>
        <rFont val="宋体"/>
        <charset val="134"/>
      </rPr>
      <t>餐后一小时</t>
    </r>
    <r>
      <rPr>
        <u/>
        <sz val="11"/>
        <color rgb="FF0000FF"/>
        <rFont val="Calibri"/>
        <family val="2"/>
      </rPr>
      <t>0 3</t>
    </r>
    <r>
      <rPr>
        <u/>
        <sz val="11"/>
        <color rgb="FF0000FF"/>
        <rFont val="宋体"/>
        <charset val="134"/>
      </rPr>
      <t>瓶</t>
    </r>
    <r>
      <rPr>
        <u/>
        <sz val="11"/>
        <color rgb="FF0000FF"/>
        <rFont val="Calibri"/>
        <family val="2"/>
      </rPr>
      <t>0</t>
    </r>
    <r>
      <rPr>
        <u/>
        <sz val="11"/>
        <color rgb="FF0000FF"/>
        <rFont val="宋体"/>
        <charset val="134"/>
      </rPr>
      <t>蔗糖原味</t>
    </r>
    <r>
      <rPr>
        <u/>
        <sz val="11"/>
        <color rgb="FF0000FF"/>
        <rFont val="Calibri"/>
        <family val="2"/>
      </rPr>
      <t>250</t>
    </r>
    <r>
      <rPr>
        <u/>
        <sz val="11"/>
        <color rgb="FF0000FF"/>
        <rFont val="宋体"/>
        <charset val="134"/>
      </rPr>
      <t>克</t>
    </r>
  </si>
  <si>
    <r>
      <rPr>
        <sz val="12"/>
        <rFont val="宋体"/>
        <charset val="134"/>
      </rPr>
      <t>刘钰食品店</t>
    </r>
  </si>
  <si>
    <t>http://item.jd.com/10211084578811.html</t>
  </si>
  <si>
    <t>10211084578811</t>
  </si>
  <si>
    <r>
      <rPr>
        <u/>
        <sz val="11"/>
        <color rgb="FF0000FF"/>
        <rFont val="宋体"/>
        <charset val="134"/>
      </rPr>
      <t>卡士【顺丰】餐后一小时酸奶</t>
    </r>
    <r>
      <rPr>
        <u/>
        <sz val="11"/>
        <color rgb="FF0000FF"/>
        <rFont val="Calibri"/>
        <family val="2"/>
      </rPr>
      <t>0</t>
    </r>
    <r>
      <rPr>
        <u/>
        <sz val="11"/>
        <color rgb="FF0000FF"/>
        <rFont val="宋体"/>
        <charset val="134"/>
      </rPr>
      <t>蔗糖发酵乳原味益生菌牛奶孕妇早餐</t>
    </r>
    <r>
      <rPr>
        <u/>
        <sz val="11"/>
        <color rgb="FF0000FF"/>
        <rFont val="Calibri"/>
        <family val="2"/>
      </rPr>
      <t xml:space="preserve"> 250g</t>
    </r>
    <r>
      <rPr>
        <u/>
        <sz val="11"/>
        <color rgb="FF0000FF"/>
        <rFont val="宋体"/>
        <charset val="134"/>
      </rPr>
      <t>无蔗糖</t>
    </r>
    <r>
      <rPr>
        <u/>
        <sz val="11"/>
        <color rgb="FF0000FF"/>
        <rFont val="Calibri"/>
        <family val="2"/>
      </rPr>
      <t>+</t>
    </r>
    <r>
      <rPr>
        <u/>
        <sz val="11"/>
        <color rgb="FF0000FF"/>
        <rFont val="宋体"/>
        <charset val="134"/>
      </rPr>
      <t>原味各</t>
    </r>
    <r>
      <rPr>
        <u/>
        <sz val="11"/>
        <color rgb="FF0000FF"/>
        <rFont val="Calibri"/>
        <family val="2"/>
      </rPr>
      <t>2</t>
    </r>
    <r>
      <rPr>
        <u/>
        <sz val="11"/>
        <color rgb="FF0000FF"/>
        <rFont val="宋体"/>
        <charset val="134"/>
      </rPr>
      <t>瓶（共</t>
    </r>
    <r>
      <rPr>
        <u/>
        <sz val="11"/>
        <color rgb="FF0000FF"/>
        <rFont val="Calibri"/>
        <family val="2"/>
      </rPr>
      <t>4</t>
    </r>
    <r>
      <rPr>
        <u/>
        <sz val="11"/>
        <color rgb="FF0000FF"/>
        <rFont val="宋体"/>
        <charset val="134"/>
      </rPr>
      <t>瓶）</t>
    </r>
  </si>
  <si>
    <t>http://item.jd.com/10211403752693.html</t>
  </si>
  <si>
    <t>10211403752693</t>
  </si>
  <si>
    <r>
      <rPr>
        <u/>
        <sz val="11"/>
        <color rgb="FF0000FF"/>
        <rFont val="宋体"/>
        <charset val="134"/>
      </rPr>
      <t>卡士餐后一小时原味</t>
    </r>
    <r>
      <rPr>
        <u/>
        <sz val="11"/>
        <color rgb="FF0000FF"/>
        <rFont val="Calibri"/>
        <family val="2"/>
      </rPr>
      <t>0</t>
    </r>
    <r>
      <rPr>
        <u/>
        <sz val="11"/>
        <color rgb="FF0000FF"/>
        <rFont val="宋体"/>
        <charset val="134"/>
      </rPr>
      <t>蔗糖</t>
    </r>
    <r>
      <rPr>
        <u/>
        <sz val="11"/>
        <color rgb="FF0000FF"/>
        <rFont val="Calibri"/>
        <family val="2"/>
      </rPr>
      <t>250g10</t>
    </r>
    <r>
      <rPr>
        <u/>
        <sz val="11"/>
        <color rgb="FF0000FF"/>
        <rFont val="宋体"/>
        <charset val="134"/>
      </rPr>
      <t>瓶双歧杆菌益生菌风味发酵乳酸奶</t>
    </r>
    <r>
      <rPr>
        <u/>
        <sz val="11"/>
        <color rgb="FF0000FF"/>
        <rFont val="Calibri"/>
        <family val="2"/>
      </rPr>
      <t xml:space="preserve"> </t>
    </r>
    <r>
      <rPr>
        <u/>
        <sz val="11"/>
        <color rgb="FF0000FF"/>
        <rFont val="宋体"/>
        <charset val="134"/>
      </rPr>
      <t>士餐后一小时混合</t>
    </r>
    <r>
      <rPr>
        <u/>
        <sz val="11"/>
        <color rgb="FF0000FF"/>
        <rFont val="Calibri"/>
        <family val="2"/>
      </rPr>
      <t>*10</t>
    </r>
    <r>
      <rPr>
        <u/>
        <sz val="11"/>
        <color rgb="FF0000FF"/>
        <rFont val="宋体"/>
        <charset val="134"/>
      </rPr>
      <t>随机暂时下架</t>
    </r>
  </si>
  <si>
    <t>http://item.jd.com/10208283091442.html</t>
  </si>
  <si>
    <t>10208283091442</t>
  </si>
  <si>
    <r>
      <rPr>
        <u/>
        <sz val="11"/>
        <color rgb="FF0000FF"/>
        <rFont val="宋体"/>
        <charset val="134"/>
      </rPr>
      <t>卡士酸奶餐后一小时</t>
    </r>
    <r>
      <rPr>
        <u/>
        <sz val="11"/>
        <color rgb="FF0000FF"/>
        <rFont val="Calibri"/>
        <family val="2"/>
      </rPr>
      <t>250g</t>
    </r>
    <r>
      <rPr>
        <u/>
        <sz val="11"/>
        <color rgb="FF0000FF"/>
        <rFont val="宋体"/>
        <charset val="134"/>
      </rPr>
      <t>瓶装益生菌风味发酵乳营养早餐整箱</t>
    </r>
    <r>
      <rPr>
        <u/>
        <sz val="11"/>
        <color rgb="FF0000FF"/>
        <rFont val="Calibri"/>
        <family val="2"/>
      </rPr>
      <t xml:space="preserve"> </t>
    </r>
    <r>
      <rPr>
        <u/>
        <sz val="11"/>
        <color rgb="FF0000FF"/>
        <rFont val="宋体"/>
        <charset val="134"/>
      </rPr>
      <t>餐后一小时</t>
    </r>
    <r>
      <rPr>
        <u/>
        <sz val="11"/>
        <color rgb="FF0000FF"/>
        <rFont val="Calibri"/>
        <family val="2"/>
      </rPr>
      <t>9</t>
    </r>
    <r>
      <rPr>
        <u/>
        <sz val="11"/>
        <color rgb="FF0000FF"/>
        <rFont val="宋体"/>
        <charset val="134"/>
      </rPr>
      <t>瓶</t>
    </r>
  </si>
  <si>
    <r>
      <rPr>
        <sz val="12"/>
        <rFont val="宋体"/>
        <charset val="134"/>
      </rPr>
      <t>江迈休闲食品店</t>
    </r>
  </si>
  <si>
    <t>http://item.jd.com/10210416528034.html</t>
  </si>
  <si>
    <t>10210416528034</t>
  </si>
  <si>
    <r>
      <rPr>
        <u/>
        <sz val="11"/>
        <color rgb="FF0000FF"/>
        <rFont val="宋体"/>
        <charset val="134"/>
      </rPr>
      <t>【顺丰】卡士餐后一小时酸奶</t>
    </r>
    <r>
      <rPr>
        <u/>
        <sz val="11"/>
        <color rgb="FF0000FF"/>
        <rFont val="Calibri"/>
        <family val="2"/>
      </rPr>
      <t>0</t>
    </r>
    <r>
      <rPr>
        <u/>
        <sz val="11"/>
        <color rgb="FF0000FF"/>
        <rFont val="宋体"/>
        <charset val="134"/>
      </rPr>
      <t>蔗糖发酵乳原味益生菌牛奶孕妇早餐</t>
    </r>
    <r>
      <rPr>
        <u/>
        <sz val="11"/>
        <color rgb="FF0000FF"/>
        <rFont val="Calibri"/>
        <family val="2"/>
      </rPr>
      <t xml:space="preserve"> 250g</t>
    </r>
    <r>
      <rPr>
        <u/>
        <sz val="11"/>
        <color rgb="FF0000FF"/>
        <rFont val="宋体"/>
        <charset val="134"/>
      </rPr>
      <t>无蔗糖</t>
    </r>
    <r>
      <rPr>
        <u/>
        <sz val="11"/>
        <color rgb="FF0000FF"/>
        <rFont val="Calibri"/>
        <family val="2"/>
      </rPr>
      <t>6</t>
    </r>
    <r>
      <rPr>
        <u/>
        <sz val="11"/>
        <color rgb="FF0000FF"/>
        <rFont val="宋体"/>
        <charset val="134"/>
      </rPr>
      <t>瓶</t>
    </r>
  </si>
  <si>
    <r>
      <rPr>
        <sz val="12"/>
        <rFont val="宋体"/>
        <charset val="134"/>
      </rPr>
      <t>一整口小满足店</t>
    </r>
  </si>
  <si>
    <t>http://item.jd.com/10207122160523.html</t>
  </si>
  <si>
    <t>10207122160523</t>
  </si>
  <si>
    <r>
      <rPr>
        <u/>
        <sz val="11"/>
        <color rgb="FF0000FF"/>
        <rFont val="宋体"/>
        <charset val="134"/>
      </rPr>
      <t>卡士酸奶餐后一小时</t>
    </r>
    <r>
      <rPr>
        <u/>
        <sz val="11"/>
        <color rgb="FF0000FF"/>
        <rFont val="Calibri"/>
        <family val="2"/>
      </rPr>
      <t>0</t>
    </r>
    <r>
      <rPr>
        <u/>
        <sz val="11"/>
        <color rgb="FF0000FF"/>
        <rFont val="宋体"/>
        <charset val="134"/>
      </rPr>
      <t>蔗糖含膳食纤维风味发酵乳低温酸奶</t>
    </r>
    <r>
      <rPr>
        <u/>
        <sz val="11"/>
        <color rgb="FF0000FF"/>
        <rFont val="Calibri"/>
        <family val="2"/>
      </rPr>
      <t>250g</t>
    </r>
    <r>
      <rPr>
        <u/>
        <sz val="11"/>
        <color rgb="FF0000FF"/>
        <rFont val="宋体"/>
        <charset val="134"/>
      </rPr>
      <t>瓶装</t>
    </r>
    <r>
      <rPr>
        <u/>
        <sz val="11"/>
        <color rgb="FF0000FF"/>
        <rFont val="Calibri"/>
        <family val="2"/>
      </rPr>
      <t xml:space="preserve"> </t>
    </r>
    <r>
      <rPr>
        <u/>
        <sz val="11"/>
        <color rgb="FF0000FF"/>
        <rFont val="宋体"/>
        <charset val="134"/>
      </rPr>
      <t>卡士餐后一小时</t>
    </r>
    <r>
      <rPr>
        <u/>
        <sz val="11"/>
        <color rgb="FF0000FF"/>
        <rFont val="Calibri"/>
        <family val="2"/>
      </rPr>
      <t>0</t>
    </r>
    <r>
      <rPr>
        <u/>
        <sz val="11"/>
        <color rgb="FF0000FF"/>
        <rFont val="宋体"/>
        <charset val="134"/>
      </rPr>
      <t>蔗糖</t>
    </r>
    <r>
      <rPr>
        <u/>
        <sz val="11"/>
        <color rgb="FF0000FF"/>
        <rFont val="Calibri"/>
        <family val="2"/>
      </rPr>
      <t>250g*10</t>
    </r>
    <r>
      <rPr>
        <u/>
        <sz val="11"/>
        <color rgb="FF0000FF"/>
        <rFont val="宋体"/>
        <charset val="134"/>
      </rPr>
      <t>瓶</t>
    </r>
  </si>
  <si>
    <t>http://item.jd.com/10203614091386.html</t>
  </si>
  <si>
    <t>10203614091386</t>
  </si>
  <si>
    <r>
      <rPr>
        <u/>
        <sz val="11"/>
        <color rgb="FF0000FF"/>
        <rFont val="宋体"/>
        <charset val="134"/>
      </rPr>
      <t>胖东来同款卡士酸奶餐后一小时</t>
    </r>
    <r>
      <rPr>
        <u/>
        <sz val="11"/>
        <color rgb="FF0000FF"/>
        <rFont val="Calibri"/>
        <family val="2"/>
      </rPr>
      <t>250g</t>
    </r>
    <r>
      <rPr>
        <u/>
        <sz val="11"/>
        <color rgb="FF0000FF"/>
        <rFont val="宋体"/>
        <charset val="134"/>
      </rPr>
      <t>益生菌风味发酵低温双歧杆菌年</t>
    </r>
    <r>
      <rPr>
        <u/>
        <sz val="11"/>
        <color rgb="FF0000FF"/>
        <rFont val="Calibri"/>
        <family val="2"/>
      </rPr>
      <t xml:space="preserve"> 0</t>
    </r>
    <r>
      <rPr>
        <u/>
        <sz val="11"/>
        <color rgb="FF0000FF"/>
        <rFont val="宋体"/>
        <charset val="134"/>
      </rPr>
      <t>蔗糖</t>
    </r>
    <r>
      <rPr>
        <u/>
        <sz val="11"/>
        <color rgb="FF0000FF"/>
        <rFont val="Calibri"/>
        <family val="2"/>
      </rPr>
      <t>*4</t>
    </r>
    <r>
      <rPr>
        <u/>
        <sz val="11"/>
        <color rgb="FF0000FF"/>
        <rFont val="宋体"/>
        <charset val="134"/>
      </rPr>
      <t>瓶</t>
    </r>
    <r>
      <rPr>
        <u/>
        <sz val="11"/>
        <color rgb="FF0000FF"/>
        <rFont val="Calibri"/>
        <family val="2"/>
      </rPr>
      <t>+</t>
    </r>
    <r>
      <rPr>
        <u/>
        <sz val="11"/>
        <color rgb="FF0000FF"/>
        <rFont val="宋体"/>
        <charset val="134"/>
      </rPr>
      <t>送</t>
    </r>
    <r>
      <rPr>
        <u/>
        <sz val="11"/>
        <color rgb="FF0000FF"/>
        <rFont val="Calibri"/>
        <family val="2"/>
      </rPr>
      <t>2</t>
    </r>
    <r>
      <rPr>
        <u/>
        <sz val="11"/>
        <color rgb="FF0000FF"/>
        <rFont val="宋体"/>
        <charset val="134"/>
      </rPr>
      <t>瓶</t>
    </r>
  </si>
  <si>
    <t>http://item.jd.com/10207035571225.html</t>
  </si>
  <si>
    <t>10207035571225</t>
  </si>
  <si>
    <r>
      <rPr>
        <u/>
        <sz val="11"/>
        <color rgb="FF0000FF"/>
        <rFont val="宋体"/>
        <charset val="134"/>
      </rPr>
      <t>卡士（</t>
    </r>
    <r>
      <rPr>
        <u/>
        <sz val="11"/>
        <color rgb="FF0000FF"/>
        <rFont val="Calibri"/>
        <family val="2"/>
      </rPr>
      <t>CLASSY.KISS</t>
    </r>
    <r>
      <rPr>
        <u/>
        <sz val="11"/>
        <color rgb="FF0000FF"/>
        <rFont val="宋体"/>
        <charset val="134"/>
      </rPr>
      <t>）卡士</t>
    </r>
    <r>
      <rPr>
        <u/>
        <sz val="11"/>
        <color rgb="FF0000FF"/>
        <rFont val="Calibri"/>
        <family val="2"/>
      </rPr>
      <t>CLASSY</t>
    </r>
    <r>
      <rPr>
        <u/>
        <sz val="11"/>
        <color rgb="FF0000FF"/>
        <rFont val="宋体"/>
        <charset val="134"/>
      </rPr>
      <t>点</t>
    </r>
    <r>
      <rPr>
        <u/>
        <sz val="11"/>
        <color rgb="FF0000FF"/>
        <rFont val="Calibri"/>
        <family val="2"/>
      </rPr>
      <t>KISS</t>
    </r>
    <r>
      <rPr>
        <u/>
        <sz val="11"/>
        <color rgb="FF0000FF"/>
        <rFont val="宋体"/>
        <charset val="134"/>
      </rPr>
      <t>卡士</t>
    </r>
    <r>
      <rPr>
        <u/>
        <sz val="11"/>
        <color rgb="FF0000FF"/>
        <rFont val="Calibri"/>
        <family val="2"/>
      </rPr>
      <t>CLASSYKISS</t>
    </r>
    <r>
      <rPr>
        <u/>
        <sz val="11"/>
        <color rgb="FF0000FF"/>
        <rFont val="宋体"/>
        <charset val="134"/>
      </rPr>
      <t>原味酸奶餐</t>
    </r>
    <r>
      <rPr>
        <u/>
        <sz val="11"/>
        <color rgb="FF0000FF"/>
        <rFont val="Calibri"/>
        <family val="2"/>
      </rPr>
      <t xml:space="preserve"> </t>
    </r>
    <r>
      <rPr>
        <u/>
        <sz val="11"/>
        <color rgb="FF0000FF"/>
        <rFont val="宋体"/>
        <charset val="134"/>
      </rPr>
      <t>餐后一小时无蔗糖</t>
    </r>
    <r>
      <rPr>
        <u/>
        <sz val="11"/>
        <color rgb="FF0000FF"/>
        <rFont val="Calibri"/>
        <family val="2"/>
      </rPr>
      <t>250g*18</t>
    </r>
    <r>
      <rPr>
        <u/>
        <sz val="11"/>
        <color rgb="FF0000FF"/>
        <rFont val="宋体"/>
        <charset val="134"/>
      </rPr>
      <t>瓶</t>
    </r>
  </si>
  <si>
    <t>http://item.jd.com/10139704723817.html</t>
  </si>
  <si>
    <t>10139704723817</t>
  </si>
  <si>
    <r>
      <rPr>
        <u/>
        <sz val="11"/>
        <color rgb="FF0000FF"/>
        <rFont val="宋体"/>
        <charset val="134"/>
      </rPr>
      <t>卡士酸奶餐后一小时发酵乳</t>
    </r>
    <r>
      <rPr>
        <u/>
        <sz val="11"/>
        <color rgb="FF0000FF"/>
        <rFont val="Calibri"/>
        <family val="2"/>
      </rPr>
      <t xml:space="preserve"> 250g/</t>
    </r>
    <r>
      <rPr>
        <u/>
        <sz val="11"/>
        <color rgb="FF0000FF"/>
        <rFont val="宋体"/>
        <charset val="134"/>
      </rPr>
      <t>瓶</t>
    </r>
    <r>
      <rPr>
        <u/>
        <sz val="11"/>
        <color rgb="FF0000FF"/>
        <rFont val="Calibri"/>
        <family val="2"/>
      </rPr>
      <t xml:space="preserve"> </t>
    </r>
    <r>
      <rPr>
        <u/>
        <sz val="11"/>
        <color rgb="FF0000FF"/>
        <rFont val="宋体"/>
        <charset val="134"/>
      </rPr>
      <t>原味营养双歧杆菌风味发酵乳</t>
    </r>
    <r>
      <rPr>
        <u/>
        <sz val="11"/>
        <color rgb="FF0000FF"/>
        <rFont val="Calibri"/>
        <family val="2"/>
      </rPr>
      <t xml:space="preserve"> </t>
    </r>
    <r>
      <rPr>
        <u/>
        <sz val="11"/>
        <color rgb="FF0000FF"/>
        <rFont val="宋体"/>
        <charset val="134"/>
      </rPr>
      <t>餐后一小时原味</t>
    </r>
    <r>
      <rPr>
        <u/>
        <sz val="11"/>
        <color rgb="FF0000FF"/>
        <rFont val="Calibri"/>
        <family val="2"/>
      </rPr>
      <t xml:space="preserve"> 9</t>
    </r>
    <r>
      <rPr>
        <u/>
        <sz val="11"/>
        <color rgb="FF0000FF"/>
        <rFont val="宋体"/>
        <charset val="134"/>
      </rPr>
      <t>瓶</t>
    </r>
  </si>
  <si>
    <t>http://item.jd.com/10208136966247.html</t>
  </si>
  <si>
    <t>10208136966247</t>
  </si>
  <si>
    <r>
      <rPr>
        <u/>
        <sz val="11"/>
        <color rgb="FF0000FF"/>
        <rFont val="宋体"/>
        <charset val="134"/>
      </rPr>
      <t>卡士（</t>
    </r>
    <r>
      <rPr>
        <u/>
        <sz val="11"/>
        <color rgb="FF0000FF"/>
        <rFont val="Calibri"/>
        <family val="2"/>
      </rPr>
      <t>CLASSY.KISS</t>
    </r>
    <r>
      <rPr>
        <u/>
        <sz val="11"/>
        <color rgb="FF0000FF"/>
        <rFont val="宋体"/>
        <charset val="134"/>
      </rPr>
      <t>）零糖酸奶原味</t>
    </r>
    <r>
      <rPr>
        <u/>
        <sz val="11"/>
        <color rgb="FF0000FF"/>
        <rFont val="Calibri"/>
        <family val="2"/>
      </rPr>
      <t>250g*3</t>
    </r>
    <r>
      <rPr>
        <u/>
        <sz val="11"/>
        <color rgb="FF0000FF"/>
        <rFont val="宋体"/>
        <charset val="134"/>
      </rPr>
      <t>瓶餐后一小时益生菌低温学生奶</t>
    </r>
    <r>
      <rPr>
        <u/>
        <sz val="11"/>
        <color rgb="FF0000FF"/>
        <rFont val="Calibri"/>
        <family val="2"/>
      </rPr>
      <t xml:space="preserve"> 0</t>
    </r>
    <r>
      <rPr>
        <u/>
        <sz val="11"/>
        <color rgb="FF0000FF"/>
        <rFont val="宋体"/>
        <charset val="134"/>
      </rPr>
      <t>蔗糖餐后一小时</t>
    </r>
    <r>
      <rPr>
        <u/>
        <sz val="11"/>
        <color rgb="FF0000FF"/>
        <rFont val="Calibri"/>
        <family val="2"/>
      </rPr>
      <t>250g*1</t>
    </r>
    <r>
      <rPr>
        <u/>
        <sz val="11"/>
        <color rgb="FF0000FF"/>
        <rFont val="宋体"/>
        <charset val="134"/>
      </rPr>
      <t>瓶【保质期</t>
    </r>
    <r>
      <rPr>
        <u/>
        <sz val="11"/>
        <color rgb="FF0000FF"/>
        <rFont val="Calibri"/>
        <family val="2"/>
      </rPr>
      <t>25</t>
    </r>
    <r>
      <rPr>
        <u/>
        <sz val="11"/>
        <color rgb="FF0000FF"/>
        <rFont val="宋体"/>
        <charset val="134"/>
      </rPr>
      <t>天】</t>
    </r>
  </si>
  <si>
    <t>http://item.jd.com/10132469516855.html</t>
  </si>
  <si>
    <t>10132469516855</t>
  </si>
  <si>
    <r>
      <rPr>
        <u/>
        <sz val="11"/>
        <color rgb="FF0000FF"/>
        <rFont val="宋体"/>
        <charset val="134"/>
      </rPr>
      <t>卡士卡士酸奶餐后一小时无蔗糖含膳食纤维风味发酵乳低温酸奶</t>
    </r>
    <r>
      <rPr>
        <u/>
        <sz val="11"/>
        <color rgb="FF0000FF"/>
        <rFont val="Calibri"/>
        <family val="2"/>
      </rPr>
      <t>250g</t>
    </r>
    <r>
      <rPr>
        <u/>
        <sz val="11"/>
        <color rgb="FF0000FF"/>
        <rFont val="宋体"/>
        <charset val="134"/>
      </rPr>
      <t>瓶装</t>
    </r>
    <r>
      <rPr>
        <u/>
        <sz val="11"/>
        <color rgb="FF0000FF"/>
        <rFont val="Calibri"/>
        <family val="2"/>
      </rPr>
      <t xml:space="preserve"> </t>
    </r>
    <r>
      <rPr>
        <u/>
        <sz val="11"/>
        <color rgb="FF0000FF"/>
        <rFont val="宋体"/>
        <charset val="134"/>
      </rPr>
      <t>（蓝字）卡士餐后无蔗糖</t>
    </r>
    <r>
      <rPr>
        <u/>
        <sz val="11"/>
        <color rgb="FF0000FF"/>
        <rFont val="Calibri"/>
        <family val="2"/>
      </rPr>
      <t>250g*10</t>
    </r>
  </si>
  <si>
    <r>
      <rPr>
        <sz val="12"/>
        <rFont val="宋体"/>
        <charset val="134"/>
      </rPr>
      <t>屹君食品店</t>
    </r>
  </si>
  <si>
    <t>http://item.jd.com/10160572668521.html</t>
  </si>
  <si>
    <t>10160572668521</t>
  </si>
  <si>
    <r>
      <rPr>
        <u/>
        <sz val="11"/>
        <color rgb="FF0000FF"/>
        <rFont val="宋体"/>
        <charset val="134"/>
      </rPr>
      <t>卡士酸奶餐后一小时</t>
    </r>
    <r>
      <rPr>
        <u/>
        <sz val="11"/>
        <color rgb="FF0000FF"/>
        <rFont val="Calibri"/>
        <family val="2"/>
      </rPr>
      <t xml:space="preserve"> 250g*12</t>
    </r>
    <r>
      <rPr>
        <u/>
        <sz val="11"/>
        <color rgb="FF0000FF"/>
        <rFont val="宋体"/>
        <charset val="134"/>
      </rPr>
      <t>瓶装</t>
    </r>
    <r>
      <rPr>
        <u/>
        <sz val="11"/>
        <color rgb="FF0000FF"/>
        <rFont val="Calibri"/>
        <family val="2"/>
      </rPr>
      <t xml:space="preserve"> </t>
    </r>
    <r>
      <rPr>
        <u/>
        <sz val="11"/>
        <color rgb="FF0000FF"/>
        <rFont val="宋体"/>
        <charset val="134"/>
      </rPr>
      <t>益生菌风味发酵乳营养早餐整箱</t>
    </r>
    <r>
      <rPr>
        <u/>
        <sz val="11"/>
        <color rgb="FF0000FF"/>
        <rFont val="Calibri"/>
        <family val="2"/>
      </rPr>
      <t xml:space="preserve"> 12</t>
    </r>
    <r>
      <rPr>
        <u/>
        <sz val="11"/>
        <color rgb="FF0000FF"/>
        <rFont val="宋体"/>
        <charset val="134"/>
      </rPr>
      <t>瓶</t>
    </r>
  </si>
  <si>
    <t>http://item.jd.com/10201008085689.html</t>
  </si>
  <si>
    <t>10201008085689</t>
  </si>
  <si>
    <r>
      <rPr>
        <u/>
        <sz val="11"/>
        <color rgb="FF0000FF"/>
        <rFont val="宋体"/>
        <charset val="134"/>
      </rPr>
      <t>卡士酸奶餐后一小时风味发酵乳益生菌酸奶整箱</t>
    </r>
    <r>
      <rPr>
        <u/>
        <sz val="11"/>
        <color rgb="FF0000FF"/>
        <rFont val="Calibri"/>
        <family val="2"/>
      </rPr>
      <t>250g*8</t>
    </r>
    <r>
      <rPr>
        <u/>
        <sz val="11"/>
        <color rgb="FF0000FF"/>
        <rFont val="宋体"/>
        <charset val="134"/>
      </rPr>
      <t>瓶</t>
    </r>
    <r>
      <rPr>
        <u/>
        <sz val="11"/>
        <color rgb="FF0000FF"/>
        <rFont val="Calibri"/>
        <family val="2"/>
      </rPr>
      <t xml:space="preserve"> 16</t>
    </r>
    <r>
      <rPr>
        <u/>
        <sz val="11"/>
        <color rgb="FF0000FF"/>
        <rFont val="宋体"/>
        <charset val="134"/>
      </rPr>
      <t>瓶</t>
    </r>
    <r>
      <rPr>
        <u/>
        <sz val="11"/>
        <color rgb="FF0000FF"/>
        <rFont val="Calibri"/>
        <family val="2"/>
      </rPr>
      <t>0</t>
    </r>
    <r>
      <rPr>
        <u/>
        <sz val="11"/>
        <color rgb="FF0000FF"/>
        <rFont val="宋体"/>
        <charset val="134"/>
      </rPr>
      <t>蔗糖餐后一小时</t>
    </r>
  </si>
  <si>
    <t>http://item.jd.com/10143595422378.html</t>
  </si>
  <si>
    <t>10143595422378</t>
  </si>
  <si>
    <r>
      <rPr>
        <u/>
        <sz val="11"/>
        <color rgb="FF0000FF"/>
        <rFont val="宋体"/>
        <charset val="134"/>
      </rPr>
      <t>卡士酸奶餐后一小时</t>
    </r>
    <r>
      <rPr>
        <u/>
        <sz val="11"/>
        <color rgb="FF0000FF"/>
        <rFont val="Calibri"/>
        <family val="2"/>
      </rPr>
      <t>250g</t>
    </r>
    <r>
      <rPr>
        <u/>
        <sz val="11"/>
        <color rgb="FF0000FF"/>
        <rFont val="宋体"/>
        <charset val="134"/>
      </rPr>
      <t>益生菌风味发酵低温双歧杆菌乳酸菌酸奶</t>
    </r>
    <r>
      <rPr>
        <u/>
        <sz val="11"/>
        <color rgb="FF0000FF"/>
        <rFont val="Calibri"/>
        <family val="2"/>
      </rPr>
      <t xml:space="preserve"> </t>
    </r>
    <r>
      <rPr>
        <u/>
        <sz val="11"/>
        <color rgb="FF0000FF"/>
        <rFont val="宋体"/>
        <charset val="134"/>
      </rPr>
      <t>餐后</t>
    </r>
    <r>
      <rPr>
        <u/>
        <sz val="11"/>
        <color rgb="FF0000FF"/>
        <rFont val="Calibri"/>
        <family val="2"/>
      </rPr>
      <t>0</t>
    </r>
    <r>
      <rPr>
        <u/>
        <sz val="11"/>
        <color rgb="FF0000FF"/>
        <rFont val="宋体"/>
        <charset val="134"/>
      </rPr>
      <t>蔗糖</t>
    </r>
    <r>
      <rPr>
        <u/>
        <sz val="11"/>
        <color rgb="FF0000FF"/>
        <rFont val="Calibri"/>
        <family val="2"/>
      </rPr>
      <t>*3</t>
    </r>
    <r>
      <rPr>
        <u/>
        <sz val="11"/>
        <color rgb="FF0000FF"/>
        <rFont val="宋体"/>
        <charset val="134"/>
      </rPr>
      <t>瓶</t>
    </r>
  </si>
  <si>
    <t>http://item.jd.com/10206894854782.html</t>
  </si>
  <si>
    <t>10206894854782</t>
  </si>
  <si>
    <r>
      <rPr>
        <u/>
        <sz val="11"/>
        <color rgb="FF0000FF"/>
        <rFont val="宋体"/>
        <charset val="134"/>
      </rPr>
      <t>卡士（</t>
    </r>
    <r>
      <rPr>
        <u/>
        <sz val="11"/>
        <color rgb="FF0000FF"/>
        <rFont val="Calibri"/>
        <family val="2"/>
      </rPr>
      <t>CLASSY.KISS</t>
    </r>
    <r>
      <rPr>
        <u/>
        <sz val="11"/>
        <color rgb="FF0000FF"/>
        <rFont val="宋体"/>
        <charset val="134"/>
      </rPr>
      <t>）卡士</t>
    </r>
    <r>
      <rPr>
        <u/>
        <sz val="11"/>
        <color rgb="FF0000FF"/>
        <rFont val="Calibri"/>
        <family val="2"/>
      </rPr>
      <t>CLASSY</t>
    </r>
    <r>
      <rPr>
        <u/>
        <sz val="11"/>
        <color rgb="FF0000FF"/>
        <rFont val="宋体"/>
        <charset val="134"/>
      </rPr>
      <t>点</t>
    </r>
    <r>
      <rPr>
        <u/>
        <sz val="11"/>
        <color rgb="FF0000FF"/>
        <rFont val="Calibri"/>
        <family val="2"/>
      </rPr>
      <t>KISS</t>
    </r>
    <r>
      <rPr>
        <u/>
        <sz val="11"/>
        <color rgb="FF0000FF"/>
        <rFont val="宋体"/>
        <charset val="134"/>
      </rPr>
      <t>卡士</t>
    </r>
    <r>
      <rPr>
        <u/>
        <sz val="11"/>
        <color rgb="FF0000FF"/>
        <rFont val="Calibri"/>
        <family val="2"/>
      </rPr>
      <t>CLASSYKISS</t>
    </r>
    <r>
      <rPr>
        <u/>
        <sz val="11"/>
        <color rgb="FF0000FF"/>
        <rFont val="宋体"/>
        <charset val="134"/>
      </rPr>
      <t>餐后一小时</t>
    </r>
    <r>
      <rPr>
        <u/>
        <sz val="11"/>
        <color rgb="FF0000FF"/>
        <rFont val="Calibri"/>
        <family val="2"/>
      </rPr>
      <t xml:space="preserve"> </t>
    </r>
    <r>
      <rPr>
        <u/>
        <sz val="11"/>
        <color rgb="FF0000FF"/>
        <rFont val="宋体"/>
        <charset val="134"/>
      </rPr>
      <t>经典款原味</t>
    </r>
    <r>
      <rPr>
        <u/>
        <sz val="11"/>
        <color rgb="FF0000FF"/>
        <rFont val="Calibri"/>
        <family val="2"/>
      </rPr>
      <t>250g*6</t>
    </r>
    <r>
      <rPr>
        <u/>
        <sz val="11"/>
        <color rgb="FF0000FF"/>
        <rFont val="宋体"/>
        <charset val="134"/>
      </rPr>
      <t>瓶</t>
    </r>
  </si>
  <si>
    <t>http://item.jd.com/10206894854784.html</t>
  </si>
  <si>
    <t>10206894854784</t>
  </si>
  <si>
    <r>
      <rPr>
        <u/>
        <sz val="11"/>
        <color rgb="FF0000FF"/>
        <rFont val="宋体"/>
        <charset val="134"/>
      </rPr>
      <t>卡士（</t>
    </r>
    <r>
      <rPr>
        <u/>
        <sz val="11"/>
        <color rgb="FF0000FF"/>
        <rFont val="Calibri"/>
        <family val="2"/>
      </rPr>
      <t>CLASSY.KISS</t>
    </r>
    <r>
      <rPr>
        <u/>
        <sz val="11"/>
        <color rgb="FF0000FF"/>
        <rFont val="宋体"/>
        <charset val="134"/>
      </rPr>
      <t>）卡士</t>
    </r>
    <r>
      <rPr>
        <u/>
        <sz val="11"/>
        <color rgb="FF0000FF"/>
        <rFont val="Calibri"/>
        <family val="2"/>
      </rPr>
      <t>CLASSY</t>
    </r>
    <r>
      <rPr>
        <u/>
        <sz val="11"/>
        <color rgb="FF0000FF"/>
        <rFont val="宋体"/>
        <charset val="134"/>
      </rPr>
      <t>点</t>
    </r>
    <r>
      <rPr>
        <u/>
        <sz val="11"/>
        <color rgb="FF0000FF"/>
        <rFont val="Calibri"/>
        <family val="2"/>
      </rPr>
      <t>KISS</t>
    </r>
    <r>
      <rPr>
        <u/>
        <sz val="11"/>
        <color rgb="FF0000FF"/>
        <rFont val="宋体"/>
        <charset val="134"/>
      </rPr>
      <t>卡士</t>
    </r>
    <r>
      <rPr>
        <u/>
        <sz val="11"/>
        <color rgb="FF0000FF"/>
        <rFont val="Calibri"/>
        <family val="2"/>
      </rPr>
      <t>CLASSYKISS</t>
    </r>
    <r>
      <rPr>
        <u/>
        <sz val="11"/>
        <color rgb="FF0000FF"/>
        <rFont val="宋体"/>
        <charset val="134"/>
      </rPr>
      <t>餐后一小时</t>
    </r>
    <r>
      <rPr>
        <u/>
        <sz val="11"/>
        <color rgb="FF0000FF"/>
        <rFont val="Calibri"/>
        <family val="2"/>
      </rPr>
      <t xml:space="preserve"> </t>
    </r>
    <r>
      <rPr>
        <u/>
        <sz val="11"/>
        <color rgb="FF0000FF"/>
        <rFont val="宋体"/>
        <charset val="134"/>
      </rPr>
      <t>礼盒装经典款原味</t>
    </r>
    <r>
      <rPr>
        <u/>
        <sz val="11"/>
        <color rgb="FF0000FF"/>
        <rFont val="Calibri"/>
        <family val="2"/>
      </rPr>
      <t>250g*8</t>
    </r>
    <r>
      <rPr>
        <u/>
        <sz val="11"/>
        <color rgb="FF0000FF"/>
        <rFont val="宋体"/>
        <charset val="134"/>
      </rPr>
      <t>瓶</t>
    </r>
  </si>
  <si>
    <r>
      <rPr>
        <sz val="12"/>
        <rFont val="宋体"/>
        <charset val="134"/>
      </rPr>
      <t>阳光饮品店</t>
    </r>
  </si>
  <si>
    <t>http://item.jd.com/10204717825884.html</t>
  </si>
  <si>
    <t>10204717825884</t>
  </si>
  <si>
    <r>
      <rPr>
        <u/>
        <sz val="11"/>
        <color rgb="FF0000FF"/>
        <rFont val="Calibri"/>
        <family val="2"/>
      </rPr>
      <t>I</t>
    </r>
    <r>
      <rPr>
        <u/>
        <sz val="11"/>
        <color rgb="FF0000FF"/>
        <rFont val="宋体"/>
        <charset val="134"/>
      </rPr>
      <t>卡士酸奶餐后一小时</t>
    </r>
    <r>
      <rPr>
        <u/>
        <sz val="11"/>
        <color rgb="FF0000FF"/>
        <rFont val="Calibri"/>
        <family val="2"/>
      </rPr>
      <t>250g</t>
    </r>
    <r>
      <rPr>
        <u/>
        <sz val="11"/>
        <color rgb="FF0000FF"/>
        <rFont val="宋体"/>
        <charset val="134"/>
      </rPr>
      <t>益生菌风味发酵低温双歧杆菌年货</t>
    </r>
    <r>
      <rPr>
        <u/>
        <sz val="11"/>
        <color rgb="FF0000FF"/>
        <rFont val="Calibri"/>
        <family val="2"/>
      </rPr>
      <t xml:space="preserve"> </t>
    </r>
    <r>
      <rPr>
        <u/>
        <sz val="11"/>
        <color rgb="FF0000FF"/>
        <rFont val="宋体"/>
        <charset val="134"/>
      </rPr>
      <t>餐后一小时</t>
    </r>
    <r>
      <rPr>
        <u/>
        <sz val="11"/>
        <color rgb="FF0000FF"/>
        <rFont val="Calibri"/>
        <family val="2"/>
      </rPr>
      <t>*8</t>
    </r>
    <r>
      <rPr>
        <u/>
        <sz val="11"/>
        <color rgb="FF0000FF"/>
        <rFont val="宋体"/>
        <charset val="134"/>
      </rPr>
      <t>瓶</t>
    </r>
    <r>
      <rPr>
        <u/>
        <sz val="11"/>
        <color rgb="FF0000FF"/>
        <rFont val="Calibri"/>
        <family val="2"/>
      </rPr>
      <t>+</t>
    </r>
    <r>
      <rPr>
        <u/>
        <sz val="11"/>
        <color rgb="FF0000FF"/>
        <rFont val="宋体"/>
        <charset val="134"/>
      </rPr>
      <t>送</t>
    </r>
    <r>
      <rPr>
        <u/>
        <sz val="11"/>
        <color rgb="FF0000FF"/>
        <rFont val="Calibri"/>
        <family val="2"/>
      </rPr>
      <t>4</t>
    </r>
    <r>
      <rPr>
        <u/>
        <sz val="11"/>
        <color rgb="FF0000FF"/>
        <rFont val="宋体"/>
        <charset val="134"/>
      </rPr>
      <t>瓶</t>
    </r>
  </si>
  <si>
    <t>http://item.jd.com/10166707160845.html</t>
  </si>
  <si>
    <t>10166707160845</t>
  </si>
  <si>
    <r>
      <rPr>
        <u/>
        <sz val="11"/>
        <color rgb="FF0000FF"/>
        <rFont val="宋体"/>
        <charset val="134"/>
      </rPr>
      <t>卡士酸奶益生菌餐后一小时</t>
    </r>
    <r>
      <rPr>
        <u/>
        <sz val="11"/>
        <color rgb="FF0000FF"/>
        <rFont val="Calibri"/>
        <family val="2"/>
      </rPr>
      <t>250g</t>
    </r>
    <r>
      <rPr>
        <u/>
        <sz val="11"/>
        <color rgb="FF0000FF"/>
        <rFont val="宋体"/>
        <charset val="134"/>
      </rPr>
      <t>双歧杆菌风味发酵乳营养代餐瓶装</t>
    </r>
    <r>
      <rPr>
        <u/>
        <sz val="11"/>
        <color rgb="FF0000FF"/>
        <rFont val="Calibri"/>
        <family val="2"/>
      </rPr>
      <t xml:space="preserve"> </t>
    </r>
    <r>
      <rPr>
        <u/>
        <sz val="11"/>
        <color rgb="FF0000FF"/>
        <rFont val="宋体"/>
        <charset val="134"/>
      </rPr>
      <t>餐后一小时</t>
    </r>
    <r>
      <rPr>
        <u/>
        <sz val="11"/>
        <color rgb="FF0000FF"/>
        <rFont val="Calibri"/>
        <family val="2"/>
      </rPr>
      <t>0</t>
    </r>
    <r>
      <rPr>
        <u/>
        <sz val="11"/>
        <color rgb="FF0000FF"/>
        <rFont val="宋体"/>
        <charset val="134"/>
      </rPr>
      <t>蔗糖</t>
    </r>
    <r>
      <rPr>
        <u/>
        <sz val="11"/>
        <color rgb="FF0000FF"/>
        <rFont val="Calibri"/>
        <family val="2"/>
      </rPr>
      <t>250g 12</t>
    </r>
    <r>
      <rPr>
        <u/>
        <sz val="11"/>
        <color rgb="FF0000FF"/>
        <rFont val="宋体"/>
        <charset val="134"/>
      </rPr>
      <t>瓶</t>
    </r>
  </si>
  <si>
    <t>http://item.jd.com/10161529847201.html</t>
  </si>
  <si>
    <t>10161529847201</t>
  </si>
  <si>
    <t>http://item.jd.com/10211084578810.html</t>
  </si>
  <si>
    <t>10211084578810</t>
  </si>
  <si>
    <r>
      <rPr>
        <u/>
        <sz val="11"/>
        <color rgb="FF0000FF"/>
        <rFont val="宋体"/>
        <charset val="134"/>
      </rPr>
      <t>卡士【顺丰】餐后一小时酸奶</t>
    </r>
    <r>
      <rPr>
        <u/>
        <sz val="11"/>
        <color rgb="FF0000FF"/>
        <rFont val="Calibri"/>
        <family val="2"/>
      </rPr>
      <t>0</t>
    </r>
    <r>
      <rPr>
        <u/>
        <sz val="11"/>
        <color rgb="FF0000FF"/>
        <rFont val="宋体"/>
        <charset val="134"/>
      </rPr>
      <t>蔗糖发酵乳原味益生菌牛奶孕妇早餐</t>
    </r>
    <r>
      <rPr>
        <u/>
        <sz val="11"/>
        <color rgb="FF0000FF"/>
        <rFont val="Calibri"/>
        <family val="2"/>
      </rPr>
      <t xml:space="preserve"> 250g</t>
    </r>
    <r>
      <rPr>
        <u/>
        <sz val="11"/>
        <color rgb="FF0000FF"/>
        <rFont val="宋体"/>
        <charset val="134"/>
      </rPr>
      <t>无蔗糖</t>
    </r>
    <r>
      <rPr>
        <u/>
        <sz val="11"/>
        <color rgb="FF0000FF"/>
        <rFont val="Calibri"/>
        <family val="2"/>
      </rPr>
      <t>*4</t>
    </r>
    <r>
      <rPr>
        <u/>
        <sz val="11"/>
        <color rgb="FF0000FF"/>
        <rFont val="宋体"/>
        <charset val="134"/>
      </rPr>
      <t>瓶</t>
    </r>
  </si>
  <si>
    <t>http://item.jd.com/10175735583816.html</t>
  </si>
  <si>
    <t>10175735583816</t>
  </si>
  <si>
    <r>
      <rPr>
        <u/>
        <sz val="11"/>
        <color rgb="FF0000FF"/>
        <rFont val="宋体"/>
        <charset val="134"/>
      </rPr>
      <t>卡士（</t>
    </r>
    <r>
      <rPr>
        <u/>
        <sz val="11"/>
        <color rgb="FF0000FF"/>
        <rFont val="Calibri"/>
        <family val="2"/>
      </rPr>
      <t>CLASSY.KISS</t>
    </r>
    <r>
      <rPr>
        <u/>
        <sz val="11"/>
        <color rgb="FF0000FF"/>
        <rFont val="宋体"/>
        <charset val="134"/>
      </rPr>
      <t>）活菌奶</t>
    </r>
    <r>
      <rPr>
        <u/>
        <sz val="11"/>
        <color rgb="FF0000FF"/>
        <rFont val="Calibri"/>
        <family val="2"/>
      </rPr>
      <t>200ml</t>
    </r>
    <r>
      <rPr>
        <u/>
        <sz val="11"/>
        <color rgb="FF0000FF"/>
        <rFont val="宋体"/>
        <charset val="134"/>
      </rPr>
      <t>益生菌原味酸奶生牛乳风味发酵乳孕妇儿童学生早餐奶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瓶】餐后一小时原味</t>
    </r>
    <r>
      <rPr>
        <u/>
        <sz val="11"/>
        <color rgb="FF0000FF"/>
        <rFont val="Calibri"/>
        <family val="2"/>
      </rPr>
      <t>250g</t>
    </r>
  </si>
  <si>
    <r>
      <rPr>
        <sz val="12"/>
        <rFont val="宋体"/>
        <charset val="134"/>
      </rPr>
      <t>今香好货</t>
    </r>
    <r>
      <rPr>
        <sz val="12"/>
        <rFont val="Calibri"/>
        <family val="2"/>
      </rPr>
      <t>VIP</t>
    </r>
    <r>
      <rPr>
        <sz val="12"/>
        <rFont val="宋体"/>
        <charset val="134"/>
      </rPr>
      <t>店</t>
    </r>
  </si>
  <si>
    <t>http://item.jd.com/10107633235483.html</t>
  </si>
  <si>
    <t>10107633235483</t>
  </si>
  <si>
    <r>
      <rPr>
        <u/>
        <sz val="11"/>
        <color rgb="FF0000FF"/>
        <rFont val="宋体"/>
        <charset val="134"/>
      </rPr>
      <t>卡士新品卡士餐后一小时酸奶</t>
    </r>
    <r>
      <rPr>
        <u/>
        <sz val="11"/>
        <color rgb="FF0000FF"/>
        <rFont val="Calibri"/>
        <family val="2"/>
      </rPr>
      <t>0</t>
    </r>
    <r>
      <rPr>
        <u/>
        <sz val="11"/>
        <color rgb="FF0000FF"/>
        <rFont val="宋体"/>
        <charset val="134"/>
      </rPr>
      <t>蔗糖原味风味发酵乳含膳食纤维</t>
    </r>
    <r>
      <rPr>
        <u/>
        <sz val="11"/>
        <color rgb="FF0000FF"/>
        <rFont val="Calibri"/>
        <family val="2"/>
      </rPr>
      <t>6</t>
    </r>
    <r>
      <rPr>
        <u/>
        <sz val="11"/>
        <color rgb="FF0000FF"/>
        <rFont val="宋体"/>
        <charset val="134"/>
      </rPr>
      <t>瓶装</t>
    </r>
    <r>
      <rPr>
        <u/>
        <sz val="11"/>
        <color rgb="FF0000FF"/>
        <rFont val="Calibri"/>
        <family val="2"/>
      </rPr>
      <t xml:space="preserve"> 0</t>
    </r>
    <r>
      <rPr>
        <u/>
        <sz val="11"/>
        <color rgb="FF0000FF"/>
        <rFont val="宋体"/>
        <charset val="134"/>
      </rPr>
      <t>蔗糖餐后</t>
    </r>
    <r>
      <rPr>
        <u/>
        <sz val="11"/>
        <color rgb="FF0000FF"/>
        <rFont val="Calibri"/>
        <family val="2"/>
      </rPr>
      <t xml:space="preserve"> 6</t>
    </r>
    <r>
      <rPr>
        <u/>
        <sz val="11"/>
        <color rgb="FF0000FF"/>
        <rFont val="宋体"/>
        <charset val="134"/>
      </rPr>
      <t>瓶</t>
    </r>
  </si>
  <si>
    <r>
      <rPr>
        <sz val="12"/>
        <rFont val="宋体"/>
        <charset val="134"/>
      </rPr>
      <t>吉祥优选食品店</t>
    </r>
  </si>
  <si>
    <t>http://item.jd.com/10204640084846.html</t>
  </si>
  <si>
    <t>10204640084846</t>
  </si>
  <si>
    <r>
      <rPr>
        <u/>
        <sz val="11"/>
        <color rgb="FF0000FF"/>
        <rFont val="宋体"/>
        <charset val="134"/>
      </rPr>
      <t>卡士酸奶餐后一小时低温酸奶</t>
    </r>
    <r>
      <rPr>
        <u/>
        <sz val="11"/>
        <color rgb="FF0000FF"/>
        <rFont val="Calibri"/>
        <family val="2"/>
      </rPr>
      <t>250g*4</t>
    </r>
    <r>
      <rPr>
        <u/>
        <sz val="11"/>
        <color rgb="FF0000FF"/>
        <rFont val="宋体"/>
        <charset val="134"/>
      </rPr>
      <t>瓶冷藏双歧杆菌酸牛</t>
    </r>
    <r>
      <rPr>
        <u/>
        <sz val="11"/>
        <color rgb="FF0000FF"/>
        <rFont val="Calibri"/>
        <family val="2"/>
      </rPr>
      <t xml:space="preserve"> </t>
    </r>
    <r>
      <rPr>
        <u/>
        <sz val="11"/>
        <color rgb="FF0000FF"/>
        <rFont val="宋体"/>
        <charset val="134"/>
      </rPr>
      <t>【原味】</t>
    </r>
    <r>
      <rPr>
        <u/>
        <sz val="11"/>
        <color rgb="FF0000FF"/>
        <rFont val="Calibri"/>
        <family val="2"/>
      </rPr>
      <t>250g*6</t>
    </r>
    <r>
      <rPr>
        <u/>
        <sz val="11"/>
        <color rgb="FF0000FF"/>
        <rFont val="宋体"/>
        <charset val="134"/>
      </rPr>
      <t>瓶</t>
    </r>
  </si>
  <si>
    <t>http://item.jd.com/10135228227561.html</t>
  </si>
  <si>
    <t>10135228227561</t>
  </si>
  <si>
    <r>
      <rPr>
        <u/>
        <sz val="11"/>
        <color rgb="FF0000FF"/>
        <rFont val="宋体"/>
        <charset val="134"/>
      </rPr>
      <t>卡士正品卡士酸奶餐后一小时风味发酵乳低温酸奶</t>
    </r>
    <r>
      <rPr>
        <u/>
        <sz val="11"/>
        <color rgb="FF0000FF"/>
        <rFont val="Calibri"/>
        <family val="2"/>
      </rPr>
      <t>250g</t>
    </r>
    <r>
      <rPr>
        <u/>
        <sz val="11"/>
        <color rgb="FF0000FF"/>
        <rFont val="宋体"/>
        <charset val="134"/>
      </rPr>
      <t>瓶装营养酸奶</t>
    </r>
    <r>
      <rPr>
        <u/>
        <sz val="11"/>
        <color rgb="FF0000FF"/>
        <rFont val="Calibri"/>
        <family val="2"/>
      </rPr>
      <t xml:space="preserve"> </t>
    </r>
    <r>
      <rPr>
        <u/>
        <sz val="11"/>
        <color rgb="FF0000FF"/>
        <rFont val="宋体"/>
        <charset val="134"/>
      </rPr>
      <t>卡士餐后一小时</t>
    </r>
    <r>
      <rPr>
        <u/>
        <sz val="11"/>
        <color rgb="FF0000FF"/>
        <rFont val="Calibri"/>
        <family val="2"/>
      </rPr>
      <t>250g*10</t>
    </r>
    <r>
      <rPr>
        <u/>
        <sz val="11"/>
        <color rgb="FF0000FF"/>
        <rFont val="宋体"/>
        <charset val="134"/>
      </rPr>
      <t>瓶</t>
    </r>
  </si>
  <si>
    <t>http://item.jd.com/10175855866974.html</t>
  </si>
  <si>
    <t>10175855866974</t>
  </si>
  <si>
    <r>
      <rPr>
        <u/>
        <sz val="11"/>
        <color rgb="FF0000FF"/>
        <rFont val="宋体"/>
        <charset val="134"/>
      </rPr>
      <t>卡士酸奶餐后一小时</t>
    </r>
    <r>
      <rPr>
        <u/>
        <sz val="11"/>
        <color rgb="FF0000FF"/>
        <rFont val="Calibri"/>
        <family val="2"/>
      </rPr>
      <t>250g</t>
    </r>
    <r>
      <rPr>
        <u/>
        <sz val="11"/>
        <color rgb="FF0000FF"/>
        <rFont val="宋体"/>
        <charset val="134"/>
      </rPr>
      <t>瓶装益生菌风味发酵乳营养早餐整箱</t>
    </r>
    <r>
      <rPr>
        <u/>
        <sz val="11"/>
        <color rgb="FF0000FF"/>
        <rFont val="Calibri"/>
        <family val="2"/>
      </rPr>
      <t xml:space="preserve"> </t>
    </r>
    <r>
      <rPr>
        <u/>
        <sz val="11"/>
        <color rgb="FF0000FF"/>
        <rFont val="宋体"/>
        <charset val="134"/>
      </rPr>
      <t>餐后一小时</t>
    </r>
    <r>
      <rPr>
        <u/>
        <sz val="11"/>
        <color rgb="FF0000FF"/>
        <rFont val="Calibri"/>
        <family val="2"/>
      </rPr>
      <t>12</t>
    </r>
    <r>
      <rPr>
        <u/>
        <sz val="11"/>
        <color rgb="FF0000FF"/>
        <rFont val="宋体"/>
        <charset val="134"/>
      </rPr>
      <t>瓶</t>
    </r>
  </si>
  <si>
    <t>https://detail.tmall.com/item.htm?id=900910489738</t>
  </si>
  <si>
    <t>900910489738</t>
  </si>
  <si>
    <r>
      <rPr>
        <sz val="11"/>
        <color theme="1"/>
        <rFont val="宋体"/>
        <charset val="134"/>
      </rPr>
      <t>卡士酸奶家庭装</t>
    </r>
    <r>
      <rPr>
        <sz val="11"/>
        <color theme="1"/>
        <rFont val="Calibri"/>
        <family val="2"/>
      </rPr>
      <t>1kg*1</t>
    </r>
    <r>
      <rPr>
        <sz val="11"/>
        <color theme="1"/>
        <rFont val="宋体"/>
        <charset val="134"/>
      </rPr>
      <t>瓶</t>
    </r>
    <r>
      <rPr>
        <sz val="11"/>
        <color theme="1"/>
        <rFont val="Calibri"/>
        <family val="2"/>
      </rPr>
      <t xml:space="preserve">  </t>
    </r>
    <r>
      <rPr>
        <sz val="11"/>
        <color theme="1"/>
        <rFont val="宋体"/>
        <charset val="134"/>
      </rPr>
      <t>餐后一小时</t>
    </r>
    <r>
      <rPr>
        <sz val="11"/>
        <color theme="1"/>
        <rFont val="Calibri"/>
        <family val="2"/>
      </rPr>
      <t>250g*2</t>
    </r>
    <r>
      <rPr>
        <sz val="11"/>
        <color theme="1"/>
        <rFont val="宋体"/>
        <charset val="134"/>
      </rPr>
      <t>瓶</t>
    </r>
    <r>
      <rPr>
        <sz val="11"/>
        <color theme="1"/>
        <rFont val="Calibri"/>
        <family val="2"/>
      </rPr>
      <t xml:space="preserve">  </t>
    </r>
    <r>
      <rPr>
        <sz val="11"/>
        <color theme="1"/>
        <rFont val="宋体"/>
        <charset val="134"/>
      </rPr>
      <t>小奶罐</t>
    </r>
    <r>
      <rPr>
        <sz val="11"/>
        <color theme="1"/>
        <rFont val="Calibri"/>
        <family val="2"/>
      </rPr>
      <t>440g*2</t>
    </r>
    <r>
      <rPr>
        <sz val="11"/>
        <color theme="1"/>
        <rFont val="宋体"/>
        <charset val="134"/>
      </rPr>
      <t>瓶</t>
    </r>
  </si>
  <si>
    <r>
      <rPr>
        <sz val="11"/>
        <color theme="1"/>
        <rFont val="Calibri"/>
        <family val="2"/>
      </rPr>
      <t>1</t>
    </r>
    <r>
      <rPr>
        <sz val="11"/>
        <color theme="1"/>
        <rFont val="宋体"/>
        <charset val="134"/>
      </rPr>
      <t>瓶家庭装</t>
    </r>
    <r>
      <rPr>
        <sz val="11"/>
        <color theme="1"/>
        <rFont val="Calibri"/>
        <family val="2"/>
      </rPr>
      <t>+2</t>
    </r>
    <r>
      <rPr>
        <sz val="11"/>
        <color theme="1"/>
        <rFont val="宋体"/>
        <charset val="134"/>
      </rPr>
      <t>瓶餐后</t>
    </r>
    <r>
      <rPr>
        <sz val="11"/>
        <color theme="1"/>
        <rFont val="Calibri"/>
        <family val="2"/>
      </rPr>
      <t>+2</t>
    </r>
    <r>
      <rPr>
        <sz val="11"/>
        <color theme="1"/>
        <rFont val="宋体"/>
        <charset val="134"/>
      </rPr>
      <t>瓶小奶罐</t>
    </r>
  </si>
  <si>
    <t>5924600291904</t>
  </si>
  <si>
    <r>
      <rPr>
        <sz val="11"/>
        <color theme="1"/>
        <rFont val="宋体"/>
        <charset val="134"/>
      </rPr>
      <t>江苏常州</t>
    </r>
  </si>
  <si>
    <r>
      <rPr>
        <sz val="11"/>
        <color theme="1"/>
        <rFont val="宋体"/>
        <charset val="134"/>
      </rPr>
      <t>一口沦陷企业店</t>
    </r>
  </si>
  <si>
    <t>https://item.taobao.com/item.htm?id=1001415958583</t>
  </si>
  <si>
    <r>
      <rPr>
        <sz val="11"/>
        <color theme="1"/>
        <rFont val="宋体"/>
        <charset val="134"/>
      </rPr>
      <t>券满</t>
    </r>
    <r>
      <rPr>
        <sz val="11"/>
        <color theme="1"/>
        <rFont val="Calibri"/>
        <family val="2"/>
      </rPr>
      <t>10</t>
    </r>
    <r>
      <rPr>
        <sz val="11"/>
        <color theme="1"/>
        <rFont val="宋体"/>
        <charset val="134"/>
      </rPr>
      <t>减</t>
    </r>
    <r>
      <rPr>
        <sz val="11"/>
        <color theme="1"/>
        <rFont val="Calibri"/>
        <family val="2"/>
      </rPr>
      <t>5</t>
    </r>
  </si>
  <si>
    <t>1001415958583</t>
  </si>
  <si>
    <r>
      <rPr>
        <sz val="11"/>
        <color theme="1"/>
        <rFont val="宋体"/>
        <charset val="134"/>
      </rPr>
      <t>卡士餐后一小时</t>
    </r>
    <r>
      <rPr>
        <sz val="11"/>
        <color theme="1"/>
        <rFont val="Calibri"/>
        <family val="2"/>
      </rPr>
      <t>0</t>
    </r>
    <r>
      <rPr>
        <sz val="11"/>
        <color theme="1"/>
        <rFont val="宋体"/>
        <charset val="134"/>
      </rPr>
      <t>蔗糖发酵乳</t>
    </r>
    <r>
      <rPr>
        <sz val="11"/>
        <color theme="1"/>
        <rFont val="Calibri"/>
        <family val="2"/>
      </rPr>
      <t>250g</t>
    </r>
    <r>
      <rPr>
        <sz val="11"/>
        <color theme="1"/>
        <rFont val="宋体"/>
        <charset val="134"/>
      </rPr>
      <t>原味酸奶益生菌酸牛奶孕妇早餐奶</t>
    </r>
  </si>
  <si>
    <r>
      <rPr>
        <sz val="11"/>
        <color theme="1"/>
        <rFont val="宋体"/>
        <charset val="134"/>
      </rPr>
      <t>【</t>
    </r>
    <r>
      <rPr>
        <sz val="11"/>
        <color theme="1"/>
        <rFont val="Calibri"/>
        <family val="2"/>
      </rPr>
      <t>3</t>
    </r>
    <r>
      <rPr>
        <sz val="11"/>
        <color theme="1"/>
        <rFont val="宋体"/>
        <charset val="134"/>
      </rPr>
      <t>瓶】</t>
    </r>
    <r>
      <rPr>
        <sz val="11"/>
        <color theme="1"/>
        <rFont val="Calibri"/>
        <family val="2"/>
      </rPr>
      <t>0</t>
    </r>
    <r>
      <rPr>
        <sz val="11"/>
        <color theme="1"/>
        <rFont val="宋体"/>
        <charset val="134"/>
      </rPr>
      <t>蔗糖原味</t>
    </r>
    <r>
      <rPr>
        <sz val="11"/>
        <color theme="1"/>
        <rFont val="Calibri"/>
        <family val="2"/>
      </rPr>
      <t>250</t>
    </r>
    <r>
      <rPr>
        <sz val="11"/>
        <color theme="1"/>
        <rFont val="宋体"/>
        <charset val="134"/>
      </rPr>
      <t>克</t>
    </r>
  </si>
  <si>
    <t>5990951993659</t>
  </si>
  <si>
    <r>
      <rPr>
        <sz val="11"/>
        <color theme="1"/>
        <rFont val="宋体"/>
        <charset val="134"/>
      </rPr>
      <t>浙江宁波</t>
    </r>
  </si>
  <si>
    <r>
      <rPr>
        <sz val="11"/>
        <color theme="1"/>
        <rFont val="宋体"/>
        <charset val="134"/>
      </rPr>
      <t>百味小吃铺</t>
    </r>
  </si>
  <si>
    <t>https://item.taobao.com/item.htm?id=1002715489896</t>
  </si>
  <si>
    <t>1002715489896</t>
  </si>
  <si>
    <r>
      <rPr>
        <sz val="11"/>
        <color theme="1"/>
        <rFont val="宋体"/>
        <charset val="134"/>
      </rPr>
      <t>卡士酸奶餐后一小时</t>
    </r>
    <r>
      <rPr>
        <sz val="11"/>
        <color theme="1"/>
        <rFont val="Calibri"/>
        <family val="2"/>
      </rPr>
      <t>0</t>
    </r>
    <r>
      <rPr>
        <sz val="11"/>
        <color theme="1"/>
        <rFont val="宋体"/>
        <charset val="134"/>
      </rPr>
      <t>蔗糖</t>
    </r>
    <r>
      <rPr>
        <sz val="11"/>
        <color theme="1"/>
        <rFont val="Calibri"/>
        <family val="2"/>
      </rPr>
      <t>250g</t>
    </r>
    <r>
      <rPr>
        <sz val="11"/>
        <color theme="1"/>
        <rFont val="宋体"/>
        <charset val="134"/>
      </rPr>
      <t>低温原味酸牛奶益生菌孕妇健身代餐</t>
    </r>
  </si>
  <si>
    <r>
      <rPr>
        <sz val="11"/>
        <color theme="1"/>
        <rFont val="宋体"/>
        <charset val="134"/>
      </rPr>
      <t>【</t>
    </r>
    <r>
      <rPr>
        <sz val="11"/>
        <color theme="1"/>
        <rFont val="Calibri"/>
        <family val="2"/>
      </rPr>
      <t>8</t>
    </r>
    <r>
      <rPr>
        <sz val="11"/>
        <color theme="1"/>
        <rFont val="宋体"/>
        <charset val="134"/>
      </rPr>
      <t>瓶】餐后一小时</t>
    </r>
    <r>
      <rPr>
        <sz val="11"/>
        <color theme="1"/>
        <rFont val="Calibri"/>
        <family val="2"/>
      </rPr>
      <t>0</t>
    </r>
    <r>
      <rPr>
        <sz val="11"/>
        <color theme="1"/>
        <rFont val="宋体"/>
        <charset val="134"/>
      </rPr>
      <t>蔗糖</t>
    </r>
    <r>
      <rPr>
        <sz val="11"/>
        <color theme="1"/>
        <rFont val="Calibri"/>
        <family val="2"/>
      </rPr>
      <t>250g</t>
    </r>
  </si>
  <si>
    <t>6162380463778</t>
  </si>
  <si>
    <r>
      <rPr>
        <sz val="11"/>
        <color theme="1"/>
        <rFont val="宋体"/>
        <charset val="134"/>
      </rPr>
      <t>安徽合肥</t>
    </r>
  </si>
  <si>
    <r>
      <rPr>
        <sz val="11"/>
        <color theme="1"/>
        <rFont val="宋体"/>
        <charset val="134"/>
      </rPr>
      <t>绣饶百货</t>
    </r>
    <r>
      <rPr>
        <sz val="11"/>
        <color theme="1"/>
        <rFont val="Calibri"/>
        <family val="2"/>
      </rPr>
      <t>03</t>
    </r>
  </si>
  <si>
    <t>https://item.taobao.com/item.htm?id=1019164398180</t>
  </si>
  <si>
    <r>
      <rPr>
        <sz val="11"/>
        <color theme="1"/>
        <rFont val="宋体"/>
        <charset val="134"/>
      </rPr>
      <t>券满</t>
    </r>
    <r>
      <rPr>
        <sz val="11"/>
        <color theme="1"/>
        <rFont val="Calibri"/>
        <family val="2"/>
      </rPr>
      <t>19</t>
    </r>
    <r>
      <rPr>
        <sz val="11"/>
        <color theme="1"/>
        <rFont val="宋体"/>
        <charset val="134"/>
      </rPr>
      <t>减</t>
    </r>
    <r>
      <rPr>
        <sz val="11"/>
        <color theme="1"/>
        <rFont val="Calibri"/>
        <family val="2"/>
      </rPr>
      <t>1</t>
    </r>
  </si>
  <si>
    <t>1019164398180</t>
  </si>
  <si>
    <r>
      <rPr>
        <sz val="11"/>
        <color theme="1"/>
        <rFont val="Calibri"/>
        <family val="2"/>
      </rPr>
      <t>CLASSYKISS</t>
    </r>
    <r>
      <rPr>
        <sz val="11"/>
        <color theme="1"/>
        <rFont val="宋体"/>
        <charset val="134"/>
      </rPr>
      <t>卡士餐后一小时</t>
    </r>
    <r>
      <rPr>
        <sz val="11"/>
        <color theme="1"/>
        <rFont val="Calibri"/>
        <family val="2"/>
      </rPr>
      <t>0</t>
    </r>
    <r>
      <rPr>
        <sz val="11"/>
        <color theme="1"/>
        <rFont val="宋体"/>
        <charset val="134"/>
      </rPr>
      <t>蔗糖低温酸奶</t>
    </r>
    <r>
      <rPr>
        <sz val="11"/>
        <color theme="1"/>
        <rFont val="Calibri"/>
        <family val="2"/>
      </rPr>
      <t>250g*10</t>
    </r>
    <r>
      <rPr>
        <sz val="11"/>
        <color theme="1"/>
        <rFont val="宋体"/>
        <charset val="134"/>
      </rPr>
      <t>瓶原味发酵乳清</t>
    </r>
  </si>
  <si>
    <r>
      <rPr>
        <sz val="11"/>
        <color theme="1"/>
        <rFont val="宋体"/>
        <charset val="134"/>
      </rPr>
      <t>随机混合</t>
    </r>
    <r>
      <rPr>
        <sz val="11"/>
        <color theme="1"/>
        <rFont val="Calibri"/>
        <family val="2"/>
      </rPr>
      <t>250g*10</t>
    </r>
    <r>
      <rPr>
        <sz val="11"/>
        <color theme="1"/>
        <rFont val="宋体"/>
        <charset val="134"/>
      </rPr>
      <t>瓶【保质期</t>
    </r>
    <r>
      <rPr>
        <sz val="11"/>
        <color theme="1"/>
        <rFont val="Calibri"/>
        <family val="2"/>
      </rPr>
      <t>25</t>
    </r>
    <r>
      <rPr>
        <sz val="11"/>
        <color theme="1"/>
        <rFont val="宋体"/>
        <charset val="134"/>
      </rPr>
      <t>天】</t>
    </r>
  </si>
  <si>
    <t>6194888686203</t>
  </si>
  <si>
    <r>
      <rPr>
        <sz val="11"/>
        <color theme="1"/>
        <rFont val="宋体"/>
        <charset val="134"/>
      </rPr>
      <t>河南南阳</t>
    </r>
  </si>
  <si>
    <r>
      <rPr>
        <sz val="11"/>
        <color theme="1"/>
        <rFont val="宋体"/>
        <charset val="134"/>
      </rPr>
      <t>行鹿山隐</t>
    </r>
    <r>
      <rPr>
        <sz val="11"/>
        <color theme="1"/>
        <rFont val="Calibri"/>
        <family val="2"/>
      </rPr>
      <t>5</t>
    </r>
  </si>
  <si>
    <t>https://item.taobao.com/item.htm?id=1004915972302</t>
  </si>
  <si>
    <t>1004915972302</t>
  </si>
  <si>
    <r>
      <rPr>
        <sz val="11"/>
        <color theme="1"/>
        <rFont val="宋体"/>
        <charset val="134"/>
      </rPr>
      <t>餐后一小时原味</t>
    </r>
    <r>
      <rPr>
        <sz val="11"/>
        <color theme="1"/>
        <rFont val="Calibri"/>
        <family val="2"/>
      </rPr>
      <t>/0</t>
    </r>
    <r>
      <rPr>
        <sz val="11"/>
        <color theme="1"/>
        <rFont val="宋体"/>
        <charset val="134"/>
      </rPr>
      <t>蔗糖</t>
    </r>
    <r>
      <rPr>
        <sz val="11"/>
        <color theme="1"/>
        <rFont val="Calibri"/>
        <family val="2"/>
      </rPr>
      <t>250g10</t>
    </r>
    <r>
      <rPr>
        <sz val="11"/>
        <color theme="1"/>
        <rFont val="宋体"/>
        <charset val="134"/>
      </rPr>
      <t>瓶双歧杆菌益生菌风味发酵乳酸奶</t>
    </r>
  </si>
  <si>
    <r>
      <rPr>
        <sz val="11"/>
        <color theme="1"/>
        <rFont val="宋体"/>
        <charset val="134"/>
      </rPr>
      <t>卡士餐后一小时原味</t>
    </r>
    <r>
      <rPr>
        <sz val="11"/>
        <color theme="1"/>
        <rFont val="Calibri"/>
        <family val="2"/>
      </rPr>
      <t>*10</t>
    </r>
    <r>
      <rPr>
        <sz val="11"/>
        <color theme="1"/>
        <rFont val="宋体"/>
        <charset val="134"/>
      </rPr>
      <t>瓶装</t>
    </r>
  </si>
  <si>
    <t>5996082057077</t>
  </si>
  <si>
    <r>
      <rPr>
        <sz val="11"/>
        <color theme="1"/>
        <rFont val="宋体"/>
        <charset val="134"/>
      </rPr>
      <t>七安设计</t>
    </r>
  </si>
  <si>
    <t>https://item.taobao.com/item.htm?id=1018343806864</t>
  </si>
  <si>
    <t>1018343806864</t>
  </si>
  <si>
    <t>6193440606200</t>
  </si>
  <si>
    <r>
      <rPr>
        <sz val="11"/>
        <rFont val="宋体"/>
        <charset val="134"/>
      </rPr>
      <t>广东</t>
    </r>
    <r>
      <rPr>
        <sz val="11"/>
        <rFont val="Calibri"/>
        <family val="2"/>
      </rPr>
      <t xml:space="preserve"> </t>
    </r>
    <r>
      <rPr>
        <sz val="11"/>
        <rFont val="宋体"/>
        <charset val="134"/>
      </rPr>
      <t>深圳</t>
    </r>
  </si>
  <si>
    <t>https://item.taobao.com/item.htm?id=1010459346523</t>
  </si>
  <si>
    <r>
      <rPr>
        <sz val="11"/>
        <rFont val="宋体"/>
        <charset val="134"/>
      </rPr>
      <t>官方</t>
    </r>
    <r>
      <rPr>
        <sz val="11"/>
        <rFont val="Calibri"/>
        <family val="2"/>
      </rPr>
      <t>8.8</t>
    </r>
    <r>
      <rPr>
        <sz val="11"/>
        <rFont val="宋体"/>
        <charset val="134"/>
      </rPr>
      <t>折；淘金币可抵</t>
    </r>
    <r>
      <rPr>
        <sz val="11"/>
        <rFont val="Calibri"/>
        <family val="2"/>
      </rPr>
      <t>3%</t>
    </r>
  </si>
  <si>
    <t>1010459346523</t>
  </si>
  <si>
    <r>
      <rPr>
        <sz val="11"/>
        <rFont val="宋体"/>
        <charset val="134"/>
      </rPr>
      <t>【顺丰包邮】卡士酸奶</t>
    </r>
    <r>
      <rPr>
        <sz val="11"/>
        <rFont val="Calibri"/>
        <family val="2"/>
      </rPr>
      <t>250g</t>
    </r>
    <r>
      <rPr>
        <sz val="11"/>
        <rFont val="宋体"/>
        <charset val="134"/>
      </rPr>
      <t>餐后一小时益生菌低温学生奶健身早餐奶</t>
    </r>
  </si>
  <si>
    <r>
      <rPr>
        <sz val="11"/>
        <rFont val="宋体"/>
        <charset val="134"/>
      </rPr>
      <t>【餐后一小时原味】</t>
    </r>
    <r>
      <rPr>
        <sz val="11"/>
        <rFont val="Calibri"/>
        <family val="2"/>
      </rPr>
      <t>250g*3</t>
    </r>
    <r>
      <rPr>
        <sz val="11"/>
        <rFont val="宋体"/>
        <charset val="134"/>
      </rPr>
      <t>瓶</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</si>
  <si>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6011737624336</t>
  </si>
  <si>
    <r>
      <rPr>
        <sz val="11"/>
        <rFont val="宋体"/>
        <charset val="134"/>
      </rPr>
      <t>柏赞食品甄选店</t>
    </r>
  </si>
  <si>
    <t>https://item.jd.com/10209013549573.html</t>
  </si>
  <si>
    <t>10209013549573</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</si>
  <si>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12</t>
    </r>
    <r>
      <rPr>
        <sz val="11"/>
        <rFont val="宋体"/>
        <charset val="134"/>
      </rPr>
      <t>袋】宝贝第二餐原味</t>
    </r>
    <r>
      <rPr>
        <sz val="11"/>
        <rFont val="Calibri"/>
        <family val="2"/>
      </rPr>
      <t>85g</t>
    </r>
  </si>
  <si>
    <r>
      <rPr>
        <sz val="11"/>
        <rFont val="宋体"/>
        <charset val="134"/>
      </rPr>
      <t>【</t>
    </r>
    <r>
      <rPr>
        <sz val="11"/>
        <rFont val="Calibri"/>
        <family val="2"/>
      </rPr>
      <t>12</t>
    </r>
    <r>
      <rPr>
        <sz val="11"/>
        <rFont val="宋体"/>
        <charset val="134"/>
      </rPr>
      <t>袋】宝贝第二餐原味</t>
    </r>
    <r>
      <rPr>
        <sz val="11"/>
        <rFont val="Calibri"/>
        <family val="2"/>
      </rPr>
      <t>85g</t>
    </r>
  </si>
  <si>
    <t>https://item.jd.com/10096646274499.html</t>
  </si>
  <si>
    <t>10096646274499</t>
  </si>
  <si>
    <r>
      <rPr>
        <sz val="11"/>
        <rFont val="宋体"/>
        <charset val="134"/>
      </rPr>
      <t>卡士（</t>
    </r>
    <r>
      <rPr>
        <sz val="11"/>
        <rFont val="Calibri"/>
        <family val="2"/>
      </rPr>
      <t>CLASSY.KISS</t>
    </r>
    <r>
      <rPr>
        <sz val="11"/>
        <rFont val="宋体"/>
        <charset val="134"/>
      </rPr>
      <t>）宝贝第二餐儿童酸奶</t>
    </r>
    <r>
      <rPr>
        <sz val="11"/>
        <rFont val="Calibri"/>
        <family val="2"/>
      </rPr>
      <t>85g</t>
    </r>
    <r>
      <rPr>
        <sz val="11"/>
        <rFont val="宋体"/>
        <charset val="134"/>
      </rPr>
      <t>原味西梅</t>
    </r>
    <r>
      <rPr>
        <sz val="11"/>
        <rFont val="Calibri"/>
        <family val="2"/>
      </rPr>
      <t>0</t>
    </r>
    <r>
      <rPr>
        <sz val="11"/>
        <rFont val="宋体"/>
        <charset val="134"/>
      </rPr>
      <t>蔗糖山楂草莓味</t>
    </r>
    <r>
      <rPr>
        <sz val="11"/>
        <rFont val="Calibri"/>
        <family val="2"/>
      </rPr>
      <t>0</t>
    </r>
    <r>
      <rPr>
        <sz val="11"/>
        <rFont val="宋体"/>
        <charset val="134"/>
      </rPr>
      <t>添加剂宝宝代餐【</t>
    </r>
    <r>
      <rPr>
        <sz val="11"/>
        <rFont val="Calibri"/>
        <family val="2"/>
      </rPr>
      <t>12</t>
    </r>
    <r>
      <rPr>
        <sz val="11"/>
        <rFont val="宋体"/>
        <charset val="134"/>
      </rPr>
      <t>袋】山楂味</t>
    </r>
    <r>
      <rPr>
        <sz val="11"/>
        <rFont val="Calibri"/>
        <family val="2"/>
      </rPr>
      <t>85g</t>
    </r>
  </si>
  <si>
    <r>
      <rPr>
        <sz val="11"/>
        <rFont val="宋体"/>
        <charset val="134"/>
      </rPr>
      <t>【</t>
    </r>
    <r>
      <rPr>
        <sz val="11"/>
        <rFont val="Calibri"/>
        <family val="2"/>
      </rPr>
      <t>12</t>
    </r>
    <r>
      <rPr>
        <sz val="11"/>
        <rFont val="宋体"/>
        <charset val="134"/>
      </rPr>
      <t>袋】山楂味</t>
    </r>
    <r>
      <rPr>
        <sz val="11"/>
        <rFont val="Calibri"/>
        <family val="2"/>
      </rPr>
      <t>85g</t>
    </r>
  </si>
  <si>
    <t>https://item.jd.com/10096646274505.html</t>
  </si>
  <si>
    <t>10096646274505</t>
  </si>
  <si>
    <r>
      <rPr>
        <sz val="11"/>
        <rFont val="宋体"/>
        <charset val="134"/>
      </rPr>
      <t>卡士（</t>
    </r>
    <r>
      <rPr>
        <sz val="11"/>
        <rFont val="Calibri"/>
        <family val="2"/>
      </rPr>
      <t>CLASSY.KISS</t>
    </r>
    <r>
      <rPr>
        <sz val="11"/>
        <rFont val="宋体"/>
        <charset val="134"/>
      </rPr>
      <t>）宝贝第二餐儿童酸奶</t>
    </r>
    <r>
      <rPr>
        <sz val="11"/>
        <rFont val="Calibri"/>
        <family val="2"/>
      </rPr>
      <t>85g</t>
    </r>
    <r>
      <rPr>
        <sz val="11"/>
        <rFont val="宋体"/>
        <charset val="134"/>
      </rPr>
      <t>原味西梅</t>
    </r>
    <r>
      <rPr>
        <sz val="11"/>
        <rFont val="Calibri"/>
        <family val="2"/>
      </rPr>
      <t>0</t>
    </r>
    <r>
      <rPr>
        <sz val="11"/>
        <rFont val="宋体"/>
        <charset val="134"/>
      </rPr>
      <t>蔗糖山楂草莓味</t>
    </r>
    <r>
      <rPr>
        <sz val="11"/>
        <rFont val="Calibri"/>
        <family val="2"/>
      </rPr>
      <t>0</t>
    </r>
    <r>
      <rPr>
        <sz val="11"/>
        <rFont val="宋体"/>
        <charset val="134"/>
      </rPr>
      <t>添加剂宝宝代餐【</t>
    </r>
    <r>
      <rPr>
        <sz val="11"/>
        <rFont val="Calibri"/>
        <family val="2"/>
      </rPr>
      <t>12</t>
    </r>
    <r>
      <rPr>
        <sz val="11"/>
        <rFont val="宋体"/>
        <charset val="134"/>
      </rPr>
      <t>袋】四口味组合各三袋</t>
    </r>
  </si>
  <si>
    <r>
      <rPr>
        <sz val="11"/>
        <rFont val="宋体"/>
        <charset val="134"/>
      </rPr>
      <t>【</t>
    </r>
    <r>
      <rPr>
        <sz val="11"/>
        <rFont val="Calibri"/>
        <family val="2"/>
      </rPr>
      <t>12</t>
    </r>
    <r>
      <rPr>
        <sz val="11"/>
        <rFont val="宋体"/>
        <charset val="134"/>
      </rPr>
      <t>袋】四口味组合各三袋</t>
    </r>
  </si>
  <si>
    <t>https://item.jd.com/10096646274502.html</t>
  </si>
  <si>
    <t>10096646274502</t>
  </si>
  <si>
    <r>
      <rPr>
        <sz val="11"/>
        <rFont val="宋体"/>
        <charset val="134"/>
      </rPr>
      <t>卡士（</t>
    </r>
    <r>
      <rPr>
        <sz val="11"/>
        <rFont val="Calibri"/>
        <family val="2"/>
      </rPr>
      <t>CLASSY.KISS</t>
    </r>
    <r>
      <rPr>
        <sz val="11"/>
        <rFont val="宋体"/>
        <charset val="134"/>
      </rPr>
      <t>）宝贝第二餐儿童酸奶</t>
    </r>
    <r>
      <rPr>
        <sz val="11"/>
        <rFont val="Calibri"/>
        <family val="2"/>
      </rPr>
      <t>85g</t>
    </r>
    <r>
      <rPr>
        <sz val="11"/>
        <rFont val="宋体"/>
        <charset val="134"/>
      </rPr>
      <t>原味西梅</t>
    </r>
    <r>
      <rPr>
        <sz val="11"/>
        <rFont val="Calibri"/>
        <family val="2"/>
      </rPr>
      <t>0</t>
    </r>
    <r>
      <rPr>
        <sz val="11"/>
        <rFont val="宋体"/>
        <charset val="134"/>
      </rPr>
      <t>蔗糖山楂草莓味</t>
    </r>
    <r>
      <rPr>
        <sz val="11"/>
        <rFont val="Calibri"/>
        <family val="2"/>
      </rPr>
      <t>0</t>
    </r>
    <r>
      <rPr>
        <sz val="11"/>
        <rFont val="宋体"/>
        <charset val="134"/>
      </rPr>
      <t>添加剂宝宝代餐【</t>
    </r>
    <r>
      <rPr>
        <sz val="11"/>
        <rFont val="Calibri"/>
        <family val="2"/>
      </rPr>
      <t>12</t>
    </r>
    <r>
      <rPr>
        <sz val="11"/>
        <rFont val="宋体"/>
        <charset val="134"/>
      </rPr>
      <t>袋】草莓味</t>
    </r>
    <r>
      <rPr>
        <sz val="11"/>
        <rFont val="Calibri"/>
        <family val="2"/>
      </rPr>
      <t>85g</t>
    </r>
  </si>
  <si>
    <r>
      <rPr>
        <sz val="11"/>
        <rFont val="宋体"/>
        <charset val="134"/>
      </rPr>
      <t>【</t>
    </r>
    <r>
      <rPr>
        <sz val="11"/>
        <rFont val="Calibri"/>
        <family val="2"/>
      </rPr>
      <t>12</t>
    </r>
    <r>
      <rPr>
        <sz val="11"/>
        <rFont val="宋体"/>
        <charset val="134"/>
      </rPr>
      <t>袋】草莓味</t>
    </r>
    <r>
      <rPr>
        <sz val="11"/>
        <rFont val="Calibri"/>
        <family val="2"/>
      </rPr>
      <t>85g</t>
    </r>
  </si>
  <si>
    <t>https://item.jd.com/10096646274506.html</t>
  </si>
  <si>
    <t>10096646274506</t>
  </si>
  <si>
    <r>
      <rPr>
        <sz val="11"/>
        <rFont val="宋体"/>
        <charset val="134"/>
      </rPr>
      <t>卡士（</t>
    </r>
    <r>
      <rPr>
        <sz val="11"/>
        <rFont val="Calibri"/>
        <family val="2"/>
      </rPr>
      <t>CLASSY.KISS</t>
    </r>
    <r>
      <rPr>
        <sz val="11"/>
        <rFont val="宋体"/>
        <charset val="134"/>
      </rPr>
      <t>）宝贝第二餐儿童酸奶</t>
    </r>
    <r>
      <rPr>
        <sz val="11"/>
        <rFont val="Calibri"/>
        <family val="2"/>
      </rPr>
      <t>85g</t>
    </r>
    <r>
      <rPr>
        <sz val="11"/>
        <rFont val="宋体"/>
        <charset val="134"/>
      </rPr>
      <t>原味西梅</t>
    </r>
    <r>
      <rPr>
        <sz val="11"/>
        <rFont val="Calibri"/>
        <family val="2"/>
      </rPr>
      <t>0</t>
    </r>
    <r>
      <rPr>
        <sz val="11"/>
        <rFont val="宋体"/>
        <charset val="134"/>
      </rPr>
      <t>蔗糖山楂草莓味</t>
    </r>
    <r>
      <rPr>
        <sz val="11"/>
        <rFont val="Calibri"/>
        <family val="2"/>
      </rPr>
      <t>0</t>
    </r>
    <r>
      <rPr>
        <sz val="11"/>
        <rFont val="宋体"/>
        <charset val="134"/>
      </rPr>
      <t>添加剂宝宝代餐【礼盒装】</t>
    </r>
    <r>
      <rPr>
        <sz val="11"/>
        <rFont val="Calibri"/>
        <family val="2"/>
      </rPr>
      <t>12</t>
    </r>
    <r>
      <rPr>
        <sz val="11"/>
        <rFont val="宋体"/>
        <charset val="134"/>
      </rPr>
      <t>袋原味</t>
    </r>
    <r>
      <rPr>
        <sz val="11"/>
        <rFont val="Calibri"/>
        <family val="2"/>
      </rPr>
      <t>85g</t>
    </r>
  </si>
  <si>
    <r>
      <rPr>
        <sz val="11"/>
        <rFont val="宋体"/>
        <charset val="134"/>
      </rPr>
      <t>【礼盒装】</t>
    </r>
    <r>
      <rPr>
        <sz val="11"/>
        <rFont val="Calibri"/>
        <family val="2"/>
      </rPr>
      <t>12</t>
    </r>
    <r>
      <rPr>
        <sz val="11"/>
        <rFont val="宋体"/>
        <charset val="134"/>
      </rPr>
      <t>袋原味</t>
    </r>
    <r>
      <rPr>
        <sz val="11"/>
        <rFont val="Calibri"/>
        <family val="2"/>
      </rPr>
      <t>85g</t>
    </r>
  </si>
  <si>
    <t>https://item.jd.com/10096882304796.html</t>
  </si>
  <si>
    <t>10096882304796</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</si>
  <si>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9</t>
    </r>
    <r>
      <rPr>
        <sz val="11"/>
        <rFont val="宋体"/>
        <charset val="134"/>
      </rPr>
      <t>瓶】餐后一小时</t>
    </r>
    <r>
      <rPr>
        <sz val="11"/>
        <rFont val="Calibri"/>
        <family val="2"/>
      </rPr>
      <t>0</t>
    </r>
    <r>
      <rPr>
        <sz val="11"/>
        <rFont val="宋体"/>
        <charset val="134"/>
      </rPr>
      <t>蔗糖</t>
    </r>
    <r>
      <rPr>
        <sz val="11"/>
        <rFont val="Calibri"/>
        <family val="2"/>
      </rPr>
      <t>250g</t>
    </r>
  </si>
  <si>
    <r>
      <rPr>
        <sz val="11"/>
        <rFont val="宋体"/>
        <charset val="134"/>
      </rPr>
      <t>【</t>
    </r>
    <r>
      <rPr>
        <sz val="11"/>
        <rFont val="Calibri"/>
        <family val="2"/>
      </rPr>
      <t>9</t>
    </r>
    <r>
      <rPr>
        <sz val="11"/>
        <rFont val="宋体"/>
        <charset val="134"/>
      </rPr>
      <t>瓶】餐后一小时</t>
    </r>
    <r>
      <rPr>
        <sz val="11"/>
        <rFont val="Calibri"/>
        <family val="2"/>
      </rPr>
      <t>0</t>
    </r>
    <r>
      <rPr>
        <sz val="11"/>
        <rFont val="宋体"/>
        <charset val="134"/>
      </rPr>
      <t>蔗糖</t>
    </r>
    <r>
      <rPr>
        <sz val="11"/>
        <rFont val="Calibri"/>
        <family val="2"/>
      </rPr>
      <t>250g</t>
    </r>
  </si>
  <si>
    <t>https://item.jd.com/10048553797639.html</t>
  </si>
  <si>
    <t>10048553797639</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</si>
  <si>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9</t>
    </r>
    <r>
      <rPr>
        <sz val="11"/>
        <rFont val="宋体"/>
        <charset val="134"/>
      </rPr>
      <t>瓶】餐后一小时原味</t>
    </r>
    <r>
      <rPr>
        <sz val="11"/>
        <rFont val="Calibri"/>
        <family val="2"/>
      </rPr>
      <t>250g</t>
    </r>
  </si>
  <si>
    <r>
      <rPr>
        <sz val="11"/>
        <rFont val="宋体"/>
        <charset val="134"/>
      </rPr>
      <t>【</t>
    </r>
    <r>
      <rPr>
        <sz val="11"/>
        <rFont val="Calibri"/>
        <family val="2"/>
      </rPr>
      <t>9</t>
    </r>
    <r>
      <rPr>
        <sz val="11"/>
        <rFont val="宋体"/>
        <charset val="134"/>
      </rPr>
      <t>瓶】餐后一小时原味</t>
    </r>
    <r>
      <rPr>
        <sz val="11"/>
        <rFont val="Calibri"/>
        <family val="2"/>
      </rPr>
      <t>250g</t>
    </r>
  </si>
  <si>
    <t>https://item.jd.com/10048553797637.html</t>
  </si>
  <si>
    <t>10048553797637</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</si>
  <si>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6</t>
    </r>
    <r>
      <rPr>
        <sz val="11"/>
        <rFont val="宋体"/>
        <charset val="134"/>
      </rPr>
      <t>瓶】餐后一小时原味</t>
    </r>
    <r>
      <rPr>
        <sz val="11"/>
        <rFont val="Calibri"/>
        <family val="2"/>
      </rPr>
      <t>250g</t>
    </r>
  </si>
  <si>
    <r>
      <rPr>
        <sz val="11"/>
        <rFont val="宋体"/>
        <charset val="134"/>
      </rPr>
      <t>【</t>
    </r>
    <r>
      <rPr>
        <sz val="11"/>
        <rFont val="Calibri"/>
        <family val="2"/>
      </rPr>
      <t>6</t>
    </r>
    <r>
      <rPr>
        <sz val="11"/>
        <rFont val="宋体"/>
        <charset val="134"/>
      </rPr>
      <t>瓶】餐后一小时原味</t>
    </r>
    <r>
      <rPr>
        <sz val="11"/>
        <rFont val="Calibri"/>
        <family val="2"/>
      </rPr>
      <t>250g</t>
    </r>
  </si>
  <si>
    <t>https://item.jd.com/10048553797638.html</t>
  </si>
  <si>
    <t>10048553797638</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</si>
  <si>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8</t>
    </r>
    <r>
      <rPr>
        <sz val="11"/>
        <rFont val="宋体"/>
        <charset val="134"/>
      </rPr>
      <t>瓶】餐后一小时原味</t>
    </r>
    <r>
      <rPr>
        <sz val="11"/>
        <rFont val="Calibri"/>
        <family val="2"/>
      </rPr>
      <t>250g</t>
    </r>
  </si>
  <si>
    <r>
      <rPr>
        <sz val="11"/>
        <rFont val="宋体"/>
        <charset val="134"/>
      </rPr>
      <t>【</t>
    </r>
    <r>
      <rPr>
        <sz val="11"/>
        <rFont val="Calibri"/>
        <family val="2"/>
      </rPr>
      <t>8</t>
    </r>
    <r>
      <rPr>
        <sz val="11"/>
        <rFont val="宋体"/>
        <charset val="134"/>
      </rPr>
      <t>瓶】餐后一小时原味</t>
    </r>
    <r>
      <rPr>
        <sz val="11"/>
        <rFont val="Calibri"/>
        <family val="2"/>
      </rPr>
      <t>250g</t>
    </r>
  </si>
  <si>
    <t>https://item.jd.com/10119380142815.html</t>
  </si>
  <si>
    <t>10119380142815</t>
  </si>
  <si>
    <r>
      <rPr>
        <sz val="11"/>
        <rFont val="宋体"/>
        <charset val="134"/>
      </rPr>
      <t>卡士（</t>
    </r>
    <r>
      <rPr>
        <sz val="11"/>
        <rFont val="Calibri"/>
        <family val="2"/>
      </rPr>
      <t>CLASSY.KISS</t>
    </r>
    <r>
      <rPr>
        <sz val="11"/>
        <rFont val="宋体"/>
        <charset val="134"/>
      </rPr>
      <t>）餐后一小时酸奶</t>
    </r>
    <r>
      <rPr>
        <sz val="11"/>
        <rFont val="Calibri"/>
        <family val="2"/>
      </rPr>
      <t>250g</t>
    </r>
    <r>
      <rPr>
        <sz val="11"/>
        <rFont val="宋体"/>
        <charset val="134"/>
      </rPr>
      <t>低温生牛乳双歧杆菌酸牛奶孕妇白领学生早餐奶【</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</si>
  <si>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r>
      <rPr>
        <sz val="11"/>
        <rFont val="宋体"/>
        <charset val="134"/>
      </rPr>
      <t>【</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</si>
  <si>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t>https://item.jd.com/10175773352592.html</t>
  </si>
  <si>
    <t>10175773352592</t>
  </si>
  <si>
    <r>
      <rPr>
        <sz val="11"/>
        <rFont val="宋体"/>
        <charset val="134"/>
      </rPr>
      <t>卡士（</t>
    </r>
    <r>
      <rPr>
        <sz val="11"/>
        <rFont val="Calibri"/>
        <family val="2"/>
      </rPr>
      <t>CLASSY.KISS</t>
    </r>
    <r>
      <rPr>
        <sz val="11"/>
        <rFont val="宋体"/>
        <charset val="134"/>
      </rPr>
      <t>）活菌奶</t>
    </r>
    <r>
      <rPr>
        <sz val="11"/>
        <rFont val="Calibri"/>
        <family val="2"/>
      </rPr>
      <t>720ml</t>
    </r>
    <r>
      <rPr>
        <sz val="11"/>
        <rFont val="宋体"/>
        <charset val="134"/>
      </rPr>
      <t>低温原味酸奶益生菌生牛乳风味发酵乳孕妇学生酸牛奶【</t>
    </r>
    <r>
      <rPr>
        <sz val="11"/>
        <rFont val="Calibri"/>
        <family val="2"/>
      </rPr>
      <t>8</t>
    </r>
    <r>
      <rPr>
        <sz val="11"/>
        <rFont val="宋体"/>
        <charset val="134"/>
      </rPr>
      <t>瓶】餐后一小时原味</t>
    </r>
    <r>
      <rPr>
        <sz val="11"/>
        <rFont val="Calibri"/>
        <family val="2"/>
      </rPr>
      <t>250g</t>
    </r>
  </si>
  <si>
    <t>https://item.jd.com/10175745806694.html</t>
  </si>
  <si>
    <t>10175745806694</t>
  </si>
  <si>
    <r>
      <rPr>
        <sz val="11"/>
        <rFont val="宋体"/>
        <charset val="134"/>
      </rPr>
      <t>卡士（</t>
    </r>
    <r>
      <rPr>
        <sz val="11"/>
        <rFont val="Calibri"/>
        <family val="2"/>
      </rPr>
      <t>CLASSY.KISS</t>
    </r>
    <r>
      <rPr>
        <sz val="11"/>
        <rFont val="宋体"/>
        <charset val="134"/>
      </rPr>
      <t>）活菌原味酸奶低温生牛乳风味发酵乳孕妇学生儿童酸牛奶整箱早餐奶【</t>
    </r>
    <r>
      <rPr>
        <sz val="11"/>
        <rFont val="Calibri"/>
        <family val="2"/>
      </rPr>
      <t>8</t>
    </r>
    <r>
      <rPr>
        <sz val="11"/>
        <rFont val="宋体"/>
        <charset val="134"/>
      </rPr>
      <t>瓶】餐后一小时原味</t>
    </r>
    <r>
      <rPr>
        <sz val="11"/>
        <rFont val="Calibri"/>
        <family val="2"/>
      </rPr>
      <t>250g</t>
    </r>
  </si>
  <si>
    <t>https://item.jd.com/10175745806693.html</t>
  </si>
  <si>
    <t>10175745806693</t>
  </si>
  <si>
    <r>
      <rPr>
        <sz val="11"/>
        <rFont val="宋体"/>
        <charset val="134"/>
      </rPr>
      <t>卡士（</t>
    </r>
    <r>
      <rPr>
        <sz val="11"/>
        <rFont val="Calibri"/>
        <family val="2"/>
      </rPr>
      <t>CLASSY.KISS</t>
    </r>
    <r>
      <rPr>
        <sz val="11"/>
        <rFont val="宋体"/>
        <charset val="134"/>
      </rPr>
      <t>）活菌原味酸奶低温生牛乳风味发酵乳孕妇学生儿童酸牛奶整箱早餐奶【</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</si>
  <si>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t>https://item.jd.com/10096882304794.html</t>
  </si>
  <si>
    <t>10096882304794</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</si>
  <si>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6</t>
    </r>
    <r>
      <rPr>
        <sz val="11"/>
        <rFont val="宋体"/>
        <charset val="134"/>
      </rPr>
      <t>瓶】餐后一小时</t>
    </r>
    <r>
      <rPr>
        <sz val="11"/>
        <rFont val="Calibri"/>
        <family val="2"/>
      </rPr>
      <t>0</t>
    </r>
    <r>
      <rPr>
        <sz val="11"/>
        <rFont val="宋体"/>
        <charset val="134"/>
      </rPr>
      <t>蔗糖</t>
    </r>
    <r>
      <rPr>
        <sz val="11"/>
        <rFont val="Calibri"/>
        <family val="2"/>
      </rPr>
      <t>250g</t>
    </r>
  </si>
  <si>
    <r>
      <rPr>
        <sz val="11"/>
        <rFont val="宋体"/>
        <charset val="134"/>
      </rPr>
      <t>【</t>
    </r>
    <r>
      <rPr>
        <sz val="11"/>
        <rFont val="Calibri"/>
        <family val="2"/>
      </rPr>
      <t>6</t>
    </r>
    <r>
      <rPr>
        <sz val="11"/>
        <rFont val="宋体"/>
        <charset val="134"/>
      </rPr>
      <t>瓶】餐后一小时</t>
    </r>
    <r>
      <rPr>
        <sz val="11"/>
        <rFont val="Calibri"/>
        <family val="2"/>
      </rPr>
      <t>0</t>
    </r>
    <r>
      <rPr>
        <sz val="11"/>
        <rFont val="宋体"/>
        <charset val="134"/>
      </rPr>
      <t>蔗糖</t>
    </r>
    <r>
      <rPr>
        <sz val="11"/>
        <rFont val="Calibri"/>
        <family val="2"/>
      </rPr>
      <t>250g</t>
    </r>
  </si>
  <si>
    <t>https://item.jd.com/10209016352730.html</t>
  </si>
  <si>
    <t>10209016352730</t>
  </si>
  <si>
    <r>
      <rPr>
        <sz val="11"/>
        <rFont val="宋体"/>
        <charset val="134"/>
      </rPr>
      <t>卡士</t>
    </r>
    <r>
      <rPr>
        <sz val="11"/>
        <rFont val="Calibri"/>
        <family val="2"/>
      </rPr>
      <t>AD</t>
    </r>
    <r>
      <rPr>
        <sz val="11"/>
        <rFont val="宋体"/>
        <charset val="134"/>
      </rPr>
      <t>钙酸奶</t>
    </r>
    <r>
      <rPr>
        <sz val="11"/>
        <rFont val="Calibri"/>
        <family val="2"/>
      </rPr>
      <t>210g</t>
    </r>
    <r>
      <rPr>
        <sz val="11"/>
        <rFont val="宋体"/>
        <charset val="134"/>
      </rPr>
      <t>益生菌原味牛油果草莓发酵乳低温</t>
    </r>
    <r>
      <rPr>
        <sz val="11"/>
        <rFont val="Calibri"/>
        <family val="2"/>
      </rPr>
      <t>0</t>
    </r>
    <r>
      <rPr>
        <sz val="11"/>
        <rFont val="宋体"/>
        <charset val="134"/>
      </rPr>
      <t>添加剂全脂早餐奶【</t>
    </r>
    <r>
      <rPr>
        <sz val="11"/>
        <rFont val="Calibri"/>
        <family val="2"/>
      </rPr>
      <t>8</t>
    </r>
    <r>
      <rPr>
        <sz val="11"/>
        <rFont val="宋体"/>
        <charset val="134"/>
      </rPr>
      <t>瓶】餐后一小时原味</t>
    </r>
    <r>
      <rPr>
        <sz val="11"/>
        <rFont val="Calibri"/>
        <family val="2"/>
      </rPr>
      <t>250g</t>
    </r>
  </si>
  <si>
    <t>https://item.jd.com/10200304115707.html</t>
  </si>
  <si>
    <t>10200304115707</t>
  </si>
  <si>
    <r>
      <rPr>
        <sz val="11"/>
        <rFont val="宋体"/>
        <charset val="134"/>
      </rPr>
      <t>卡士酸奶吃酸</t>
    </r>
    <r>
      <rPr>
        <sz val="11"/>
        <rFont val="Calibri"/>
        <family val="2"/>
      </rPr>
      <t>140g</t>
    </r>
    <r>
      <rPr>
        <sz val="11"/>
        <rFont val="宋体"/>
        <charset val="134"/>
      </rPr>
      <t>芭乐柠檬水蜜桃酸木瓜黄桃大颗果肉风味发酵乳【</t>
    </r>
    <r>
      <rPr>
        <sz val="11"/>
        <rFont val="Calibri"/>
        <family val="2"/>
      </rPr>
      <t>3</t>
    </r>
    <r>
      <rPr>
        <sz val="11"/>
        <rFont val="宋体"/>
        <charset val="134"/>
      </rPr>
      <t>杯】芭乐柠檬水蜜桃味</t>
    </r>
    <r>
      <rPr>
        <sz val="11"/>
        <rFont val="Calibri"/>
        <family val="2"/>
      </rPr>
      <t>140g</t>
    </r>
  </si>
  <si>
    <r>
      <rPr>
        <sz val="11"/>
        <rFont val="宋体"/>
        <charset val="134"/>
      </rPr>
      <t>【</t>
    </r>
    <r>
      <rPr>
        <sz val="11"/>
        <rFont val="Calibri"/>
        <family val="2"/>
      </rPr>
      <t>3</t>
    </r>
    <r>
      <rPr>
        <sz val="11"/>
        <rFont val="宋体"/>
        <charset val="134"/>
      </rPr>
      <t>杯】芭乐柠檬水蜜桃味</t>
    </r>
    <r>
      <rPr>
        <sz val="11"/>
        <rFont val="Calibri"/>
        <family val="2"/>
      </rPr>
      <t>140g</t>
    </r>
  </si>
  <si>
    <t>https://item.jd.com/10200304115711.html</t>
  </si>
  <si>
    <t>10200304115711</t>
  </si>
  <si>
    <r>
      <rPr>
        <sz val="11"/>
        <rFont val="宋体"/>
        <charset val="134"/>
      </rPr>
      <t>卡士酸奶吃酸</t>
    </r>
    <r>
      <rPr>
        <sz val="11"/>
        <rFont val="Calibri"/>
        <family val="2"/>
      </rPr>
      <t>140g</t>
    </r>
    <r>
      <rPr>
        <sz val="11"/>
        <rFont val="宋体"/>
        <charset val="134"/>
      </rPr>
      <t>芭乐柠檬水蜜桃酸木瓜黄桃大颗果肉风味发酵乳【</t>
    </r>
    <r>
      <rPr>
        <sz val="11"/>
        <rFont val="Calibri"/>
        <family val="2"/>
      </rPr>
      <t>6</t>
    </r>
    <r>
      <rPr>
        <sz val="11"/>
        <rFont val="宋体"/>
        <charset val="134"/>
      </rPr>
      <t>杯】酸木瓜双柚芦荟味</t>
    </r>
    <r>
      <rPr>
        <sz val="11"/>
        <rFont val="Calibri"/>
        <family val="2"/>
      </rPr>
      <t>140g</t>
    </r>
  </si>
  <si>
    <r>
      <rPr>
        <sz val="11"/>
        <rFont val="宋体"/>
        <charset val="134"/>
      </rPr>
      <t>【</t>
    </r>
    <r>
      <rPr>
        <sz val="11"/>
        <rFont val="Calibri"/>
        <family val="2"/>
      </rPr>
      <t>6</t>
    </r>
    <r>
      <rPr>
        <sz val="11"/>
        <rFont val="宋体"/>
        <charset val="134"/>
      </rPr>
      <t>杯】酸木瓜双柚芦荟味</t>
    </r>
    <r>
      <rPr>
        <sz val="11"/>
        <rFont val="Calibri"/>
        <family val="2"/>
      </rPr>
      <t>140g</t>
    </r>
  </si>
  <si>
    <t>https://item.jd.com/10200304115713.html</t>
  </si>
  <si>
    <t>10200304115713</t>
  </si>
  <si>
    <r>
      <rPr>
        <sz val="11"/>
        <rFont val="宋体"/>
        <charset val="134"/>
      </rPr>
      <t>卡士酸奶吃酸</t>
    </r>
    <r>
      <rPr>
        <sz val="11"/>
        <rFont val="Calibri"/>
        <family val="2"/>
      </rPr>
      <t>140g</t>
    </r>
    <r>
      <rPr>
        <sz val="11"/>
        <rFont val="宋体"/>
        <charset val="134"/>
      </rPr>
      <t>芭乐柠檬水蜜桃酸木瓜黄桃大颗果肉风味发酵乳【</t>
    </r>
    <r>
      <rPr>
        <sz val="11"/>
        <rFont val="Calibri"/>
        <family val="2"/>
      </rPr>
      <t>3</t>
    </r>
    <r>
      <rPr>
        <sz val="11"/>
        <rFont val="宋体"/>
        <charset val="134"/>
      </rPr>
      <t>杯】黄杏黄桃话梅味</t>
    </r>
    <r>
      <rPr>
        <sz val="11"/>
        <rFont val="Calibri"/>
        <family val="2"/>
      </rPr>
      <t>140g</t>
    </r>
  </si>
  <si>
    <r>
      <rPr>
        <sz val="11"/>
        <rFont val="宋体"/>
        <charset val="134"/>
      </rPr>
      <t>【</t>
    </r>
    <r>
      <rPr>
        <sz val="11"/>
        <rFont val="Calibri"/>
        <family val="2"/>
      </rPr>
      <t>3</t>
    </r>
    <r>
      <rPr>
        <sz val="11"/>
        <rFont val="宋体"/>
        <charset val="134"/>
      </rPr>
      <t>杯】黄杏黄桃话梅味</t>
    </r>
    <r>
      <rPr>
        <sz val="11"/>
        <rFont val="Calibri"/>
        <family val="2"/>
      </rPr>
      <t>140g</t>
    </r>
  </si>
  <si>
    <t>https://item.jd.com/10200304115710.html</t>
  </si>
  <si>
    <t>10200304115710</t>
  </si>
  <si>
    <r>
      <rPr>
        <sz val="11"/>
        <rFont val="宋体"/>
        <charset val="134"/>
      </rPr>
      <t>卡士酸奶吃酸</t>
    </r>
    <r>
      <rPr>
        <sz val="11"/>
        <rFont val="Calibri"/>
        <family val="2"/>
      </rPr>
      <t>140g</t>
    </r>
    <r>
      <rPr>
        <sz val="11"/>
        <rFont val="宋体"/>
        <charset val="134"/>
      </rPr>
      <t>芭乐柠檬水蜜桃酸木瓜黄桃大颗果肉风味发酵乳【</t>
    </r>
    <r>
      <rPr>
        <sz val="11"/>
        <rFont val="Calibri"/>
        <family val="2"/>
      </rPr>
      <t>3</t>
    </r>
    <r>
      <rPr>
        <sz val="11"/>
        <rFont val="宋体"/>
        <charset val="134"/>
      </rPr>
      <t>杯】酸木瓜双柚芦荟味</t>
    </r>
    <r>
      <rPr>
        <sz val="11"/>
        <rFont val="Calibri"/>
        <family val="2"/>
      </rPr>
      <t>140g</t>
    </r>
  </si>
  <si>
    <r>
      <rPr>
        <sz val="11"/>
        <rFont val="宋体"/>
        <charset val="134"/>
      </rPr>
      <t>【</t>
    </r>
    <r>
      <rPr>
        <sz val="11"/>
        <rFont val="Calibri"/>
        <family val="2"/>
      </rPr>
      <t>3</t>
    </r>
    <r>
      <rPr>
        <sz val="11"/>
        <rFont val="宋体"/>
        <charset val="134"/>
      </rPr>
      <t>杯】酸木瓜双柚芦荟味</t>
    </r>
    <r>
      <rPr>
        <sz val="11"/>
        <rFont val="Calibri"/>
        <family val="2"/>
      </rPr>
      <t>140g</t>
    </r>
  </si>
  <si>
    <t>https://item.jd.com/10200304115714.html</t>
  </si>
  <si>
    <t>10200304115714</t>
  </si>
  <si>
    <r>
      <rPr>
        <sz val="11"/>
        <rFont val="宋体"/>
        <charset val="134"/>
      </rPr>
      <t>卡士酸奶吃酸</t>
    </r>
    <r>
      <rPr>
        <sz val="11"/>
        <rFont val="Calibri"/>
        <family val="2"/>
      </rPr>
      <t>140g</t>
    </r>
    <r>
      <rPr>
        <sz val="11"/>
        <rFont val="宋体"/>
        <charset val="134"/>
      </rPr>
      <t>芭乐柠檬水蜜桃酸木瓜黄桃大颗果肉风味发酵乳【</t>
    </r>
    <r>
      <rPr>
        <sz val="11"/>
        <rFont val="Calibri"/>
        <family val="2"/>
      </rPr>
      <t>6</t>
    </r>
    <r>
      <rPr>
        <sz val="11"/>
        <rFont val="宋体"/>
        <charset val="134"/>
      </rPr>
      <t>杯】黄杏黄桃话梅味</t>
    </r>
    <r>
      <rPr>
        <sz val="11"/>
        <rFont val="Calibri"/>
        <family val="2"/>
      </rPr>
      <t>140g</t>
    </r>
  </si>
  <si>
    <r>
      <rPr>
        <sz val="11"/>
        <rFont val="宋体"/>
        <charset val="134"/>
      </rPr>
      <t>【</t>
    </r>
    <r>
      <rPr>
        <sz val="11"/>
        <rFont val="Calibri"/>
        <family val="2"/>
      </rPr>
      <t>6</t>
    </r>
    <r>
      <rPr>
        <sz val="11"/>
        <rFont val="宋体"/>
        <charset val="134"/>
      </rPr>
      <t>杯】黄杏黄桃话梅味</t>
    </r>
    <r>
      <rPr>
        <sz val="11"/>
        <rFont val="Calibri"/>
        <family val="2"/>
      </rPr>
      <t>140g</t>
    </r>
  </si>
  <si>
    <r>
      <rPr>
        <sz val="11"/>
        <rFont val="宋体"/>
        <charset val="134"/>
      </rPr>
      <t>川刘食品店</t>
    </r>
  </si>
  <si>
    <t>https://item.jd.com/10135259705078.html</t>
  </si>
  <si>
    <t>10135259705078</t>
  </si>
  <si>
    <r>
      <rPr>
        <sz val="11"/>
        <rFont val="宋体"/>
        <charset val="134"/>
      </rPr>
      <t>卡士正品卡士宝宝酸奶宝贝第二餐</t>
    </r>
    <r>
      <rPr>
        <sz val="11"/>
        <rFont val="Calibri"/>
        <family val="2"/>
      </rPr>
      <t>85g/</t>
    </r>
    <r>
      <rPr>
        <sz val="11"/>
        <rFont val="宋体"/>
        <charset val="134"/>
      </rPr>
      <t>袋原味西梅苹果草莓蓝莓树莓山楂宝贝第二餐西梅苹果味</t>
    </r>
    <r>
      <rPr>
        <sz val="11"/>
        <rFont val="Calibri"/>
        <family val="2"/>
      </rPr>
      <t>85g*6</t>
    </r>
    <r>
      <rPr>
        <sz val="11"/>
        <rFont val="宋体"/>
        <charset val="134"/>
      </rPr>
      <t>袋</t>
    </r>
  </si>
  <si>
    <r>
      <rPr>
        <sz val="11"/>
        <rFont val="宋体"/>
        <charset val="134"/>
      </rPr>
      <t>宝贝第二餐西梅苹果味</t>
    </r>
    <r>
      <rPr>
        <sz val="11"/>
        <rFont val="Calibri"/>
        <family val="2"/>
      </rPr>
      <t>85g*6</t>
    </r>
    <r>
      <rPr>
        <sz val="11"/>
        <rFont val="宋体"/>
        <charset val="134"/>
      </rPr>
      <t>袋</t>
    </r>
  </si>
  <si>
    <t>https://item.jd.com/10135259705083.html</t>
  </si>
  <si>
    <t>10135259705083</t>
  </si>
  <si>
    <r>
      <rPr>
        <sz val="11"/>
        <rFont val="宋体"/>
        <charset val="134"/>
      </rPr>
      <t>卡士正品卡士宝宝酸奶宝贝第二餐</t>
    </r>
    <r>
      <rPr>
        <sz val="11"/>
        <rFont val="Calibri"/>
        <family val="2"/>
      </rPr>
      <t>85g/</t>
    </r>
    <r>
      <rPr>
        <sz val="11"/>
        <rFont val="宋体"/>
        <charset val="134"/>
      </rPr>
      <t>袋原味西梅苹果草莓蓝莓树莓山楂宝贝第二餐西梅苹果味</t>
    </r>
    <r>
      <rPr>
        <sz val="11"/>
        <rFont val="Calibri"/>
        <family val="2"/>
      </rPr>
      <t>85g*12</t>
    </r>
    <r>
      <rPr>
        <sz val="11"/>
        <rFont val="宋体"/>
        <charset val="134"/>
      </rPr>
      <t>袋</t>
    </r>
  </si>
  <si>
    <r>
      <rPr>
        <sz val="11"/>
        <rFont val="宋体"/>
        <charset val="134"/>
      </rPr>
      <t>宝贝第二餐西梅苹果味</t>
    </r>
    <r>
      <rPr>
        <sz val="11"/>
        <rFont val="Calibri"/>
        <family val="2"/>
      </rPr>
      <t>85g*12</t>
    </r>
    <r>
      <rPr>
        <sz val="11"/>
        <rFont val="宋体"/>
        <charset val="134"/>
      </rPr>
      <t>袋</t>
    </r>
  </si>
  <si>
    <t>https://item.jd.com/10135259705086.html</t>
  </si>
  <si>
    <t>10135259705086</t>
  </si>
  <si>
    <r>
      <rPr>
        <sz val="11"/>
        <rFont val="宋体"/>
        <charset val="134"/>
      </rPr>
      <t>卡士正品卡士宝宝酸奶宝贝第二餐</t>
    </r>
    <r>
      <rPr>
        <sz val="11"/>
        <rFont val="Calibri"/>
        <family val="2"/>
      </rPr>
      <t>85g/</t>
    </r>
    <r>
      <rPr>
        <sz val="11"/>
        <rFont val="宋体"/>
        <charset val="134"/>
      </rPr>
      <t>袋原味西梅苹果草莓蓝莓树莓山楂</t>
    </r>
    <r>
      <rPr>
        <sz val="11"/>
        <rFont val="Calibri"/>
        <family val="2"/>
      </rPr>
      <t>4</t>
    </r>
    <r>
      <rPr>
        <sz val="11"/>
        <rFont val="宋体"/>
        <charset val="134"/>
      </rPr>
      <t>口味随机</t>
    </r>
    <r>
      <rPr>
        <sz val="11"/>
        <rFont val="Calibri"/>
        <family val="2"/>
      </rPr>
      <t>*12</t>
    </r>
    <r>
      <rPr>
        <sz val="11"/>
        <rFont val="宋体"/>
        <charset val="134"/>
      </rPr>
      <t>袋</t>
    </r>
  </si>
  <si>
    <r>
      <rPr>
        <sz val="11"/>
        <rFont val="Calibri"/>
        <family val="2"/>
      </rPr>
      <t>4</t>
    </r>
    <r>
      <rPr>
        <sz val="11"/>
        <rFont val="宋体"/>
        <charset val="134"/>
      </rPr>
      <t>口味随机</t>
    </r>
    <r>
      <rPr>
        <sz val="11"/>
        <rFont val="Calibri"/>
        <family val="2"/>
      </rPr>
      <t>*12</t>
    </r>
    <r>
      <rPr>
        <sz val="11"/>
        <rFont val="宋体"/>
        <charset val="134"/>
      </rPr>
      <t>袋</t>
    </r>
  </si>
  <si>
    <t>https://item.jd.com/10135259705082.html</t>
  </si>
  <si>
    <t>10135259705082</t>
  </si>
  <si>
    <r>
      <rPr>
        <sz val="11"/>
        <rFont val="宋体"/>
        <charset val="134"/>
      </rPr>
      <t>卡士正品卡士宝宝酸奶宝贝第二餐</t>
    </r>
    <r>
      <rPr>
        <sz val="11"/>
        <rFont val="Calibri"/>
        <family val="2"/>
      </rPr>
      <t>85g/</t>
    </r>
    <r>
      <rPr>
        <sz val="11"/>
        <rFont val="宋体"/>
        <charset val="134"/>
      </rPr>
      <t>袋原味西梅苹果草莓蓝莓树莓山楂宝贝第二餐原味</t>
    </r>
    <r>
      <rPr>
        <sz val="11"/>
        <rFont val="Calibri"/>
        <family val="2"/>
      </rPr>
      <t>85g*12</t>
    </r>
    <r>
      <rPr>
        <sz val="11"/>
        <rFont val="宋体"/>
        <charset val="134"/>
      </rPr>
      <t>袋</t>
    </r>
  </si>
  <si>
    <r>
      <rPr>
        <sz val="11"/>
        <rFont val="宋体"/>
        <charset val="134"/>
      </rPr>
      <t>宝贝第二餐原味</t>
    </r>
    <r>
      <rPr>
        <sz val="11"/>
        <rFont val="Calibri"/>
        <family val="2"/>
      </rPr>
      <t>85g*12</t>
    </r>
    <r>
      <rPr>
        <sz val="11"/>
        <rFont val="宋体"/>
        <charset val="134"/>
      </rPr>
      <t>袋</t>
    </r>
  </si>
  <si>
    <t>https://item.jd.com/10135259705080.html</t>
  </si>
  <si>
    <t>10135259705080</t>
  </si>
  <si>
    <r>
      <rPr>
        <sz val="11"/>
        <rFont val="宋体"/>
        <charset val="134"/>
      </rPr>
      <t>卡士正品卡士宝宝酸奶宝贝第二餐</t>
    </r>
    <r>
      <rPr>
        <sz val="11"/>
        <rFont val="Calibri"/>
        <family val="2"/>
      </rPr>
      <t>85g/</t>
    </r>
    <r>
      <rPr>
        <sz val="11"/>
        <rFont val="宋体"/>
        <charset val="134"/>
      </rPr>
      <t>袋原味西梅苹果草莓蓝莓树莓山楂宝贝第二餐山楂六物味</t>
    </r>
    <r>
      <rPr>
        <sz val="11"/>
        <rFont val="Calibri"/>
        <family val="2"/>
      </rPr>
      <t>85g*6</t>
    </r>
    <r>
      <rPr>
        <sz val="11"/>
        <rFont val="宋体"/>
        <charset val="134"/>
      </rPr>
      <t>袋</t>
    </r>
  </si>
  <si>
    <r>
      <rPr>
        <sz val="11"/>
        <rFont val="宋体"/>
        <charset val="134"/>
      </rPr>
      <t>宝贝第二餐山楂六物味</t>
    </r>
    <r>
      <rPr>
        <sz val="11"/>
        <rFont val="Calibri"/>
        <family val="2"/>
      </rPr>
      <t>85g*6</t>
    </r>
    <r>
      <rPr>
        <sz val="11"/>
        <rFont val="宋体"/>
        <charset val="134"/>
      </rPr>
      <t>袋</t>
    </r>
  </si>
  <si>
    <t>https://item.jd.com/10135259705077.html</t>
  </si>
  <si>
    <t>10135259705077</t>
  </si>
  <si>
    <r>
      <rPr>
        <sz val="11"/>
        <rFont val="宋体"/>
        <charset val="134"/>
      </rPr>
      <t>卡士正品卡士宝宝酸奶宝贝第二餐</t>
    </r>
    <r>
      <rPr>
        <sz val="11"/>
        <rFont val="Calibri"/>
        <family val="2"/>
      </rPr>
      <t>85g/</t>
    </r>
    <r>
      <rPr>
        <sz val="11"/>
        <rFont val="宋体"/>
        <charset val="134"/>
      </rPr>
      <t>袋原味西梅苹果草莓蓝莓树莓山楂宝贝第二餐原味</t>
    </r>
    <r>
      <rPr>
        <sz val="11"/>
        <rFont val="Calibri"/>
        <family val="2"/>
      </rPr>
      <t>85g*6</t>
    </r>
    <r>
      <rPr>
        <sz val="11"/>
        <rFont val="宋体"/>
        <charset val="134"/>
      </rPr>
      <t>袋</t>
    </r>
  </si>
  <si>
    <t>https://item.jd.com/10135224654187.html</t>
  </si>
  <si>
    <t>10135224654187</t>
  </si>
  <si>
    <r>
      <rPr>
        <sz val="11"/>
        <rFont val="宋体"/>
        <charset val="134"/>
      </rPr>
      <t>卡士卡士酸奶</t>
    </r>
    <r>
      <rPr>
        <sz val="11"/>
        <rFont val="Calibri"/>
        <family val="2"/>
      </rPr>
      <t>007</t>
    </r>
    <r>
      <rPr>
        <sz val="11"/>
        <rFont val="宋体"/>
        <charset val="134"/>
      </rPr>
      <t>家庭装益生菌发酵乳原味酸奶营养早餐酸奶</t>
    </r>
    <r>
      <rPr>
        <sz val="11"/>
        <rFont val="Calibri"/>
        <family val="2"/>
      </rPr>
      <t>969g/1kg</t>
    </r>
    <r>
      <rPr>
        <sz val="11"/>
        <rFont val="宋体"/>
        <charset val="134"/>
      </rPr>
      <t>（蓝）卡士</t>
    </r>
    <r>
      <rPr>
        <sz val="11"/>
        <rFont val="Calibri"/>
        <family val="2"/>
      </rPr>
      <t>007</t>
    </r>
    <r>
      <rPr>
        <sz val="11"/>
        <rFont val="宋体"/>
        <charset val="134"/>
      </rPr>
      <t>无蔗糖</t>
    </r>
    <r>
      <rPr>
        <sz val="11"/>
        <rFont val="Calibri"/>
        <family val="2"/>
      </rPr>
      <t>969g*1</t>
    </r>
    <r>
      <rPr>
        <sz val="11"/>
        <rFont val="宋体"/>
        <charset val="134"/>
      </rPr>
      <t>瓶</t>
    </r>
  </si>
  <si>
    <r>
      <rPr>
        <sz val="11"/>
        <rFont val="宋体"/>
        <charset val="134"/>
      </rPr>
      <t>（蓝）卡士</t>
    </r>
    <r>
      <rPr>
        <sz val="11"/>
        <rFont val="Calibri"/>
        <family val="2"/>
      </rPr>
      <t>007</t>
    </r>
    <r>
      <rPr>
        <sz val="11"/>
        <rFont val="宋体"/>
        <charset val="134"/>
      </rPr>
      <t>无蔗糖</t>
    </r>
    <r>
      <rPr>
        <sz val="11"/>
        <rFont val="Calibri"/>
        <family val="2"/>
      </rPr>
      <t>969g*1</t>
    </r>
    <r>
      <rPr>
        <sz val="11"/>
        <rFont val="宋体"/>
        <charset val="134"/>
      </rPr>
      <t>瓶</t>
    </r>
  </si>
  <si>
    <t>https://item.jd.com/10135224654190.html</t>
  </si>
  <si>
    <t>10135224654190</t>
  </si>
  <si>
    <r>
      <rPr>
        <sz val="11"/>
        <rFont val="宋体"/>
        <charset val="134"/>
      </rPr>
      <t>卡士卡士酸奶</t>
    </r>
    <r>
      <rPr>
        <sz val="11"/>
        <rFont val="Calibri"/>
        <family val="2"/>
      </rPr>
      <t>007</t>
    </r>
    <r>
      <rPr>
        <sz val="11"/>
        <rFont val="宋体"/>
        <charset val="134"/>
      </rPr>
      <t>家庭装益生菌发酵乳原味酸奶营养早餐酸奶</t>
    </r>
    <r>
      <rPr>
        <sz val="11"/>
        <rFont val="Calibri"/>
        <family val="2"/>
      </rPr>
      <t>969g/1kg</t>
    </r>
    <r>
      <rPr>
        <sz val="11"/>
        <rFont val="宋体"/>
        <charset val="134"/>
      </rPr>
      <t>（红）卡士</t>
    </r>
    <r>
      <rPr>
        <sz val="11"/>
        <rFont val="Calibri"/>
        <family val="2"/>
      </rPr>
      <t>007</t>
    </r>
    <r>
      <rPr>
        <sz val="11"/>
        <rFont val="宋体"/>
        <charset val="134"/>
      </rPr>
      <t>酸奶</t>
    </r>
    <r>
      <rPr>
        <sz val="11"/>
        <rFont val="Calibri"/>
        <family val="2"/>
      </rPr>
      <t>1kg*2</t>
    </r>
    <r>
      <rPr>
        <sz val="11"/>
        <rFont val="宋体"/>
        <charset val="134"/>
      </rPr>
      <t>瓶</t>
    </r>
  </si>
  <si>
    <r>
      <rPr>
        <sz val="11"/>
        <rFont val="宋体"/>
        <charset val="134"/>
      </rPr>
      <t>（红）卡士</t>
    </r>
    <r>
      <rPr>
        <sz val="11"/>
        <rFont val="Calibri"/>
        <family val="2"/>
      </rPr>
      <t>007</t>
    </r>
    <r>
      <rPr>
        <sz val="11"/>
        <rFont val="宋体"/>
        <charset val="134"/>
      </rPr>
      <t>酸奶</t>
    </r>
    <r>
      <rPr>
        <sz val="11"/>
        <rFont val="Calibri"/>
        <family val="2"/>
      </rPr>
      <t>1kg*2</t>
    </r>
    <r>
      <rPr>
        <sz val="11"/>
        <rFont val="宋体"/>
        <charset val="134"/>
      </rPr>
      <t>瓶</t>
    </r>
  </si>
  <si>
    <t>https://item.jd.com/10135224654189.html</t>
  </si>
  <si>
    <t>10135224654189</t>
  </si>
  <si>
    <r>
      <rPr>
        <sz val="11"/>
        <rFont val="宋体"/>
        <charset val="134"/>
      </rPr>
      <t>卡士卡士酸奶</t>
    </r>
    <r>
      <rPr>
        <sz val="11"/>
        <rFont val="Calibri"/>
        <family val="2"/>
      </rPr>
      <t>007</t>
    </r>
    <r>
      <rPr>
        <sz val="11"/>
        <rFont val="宋体"/>
        <charset val="134"/>
      </rPr>
      <t>家庭装益生菌发酵乳原味酸奶营养早餐酸奶</t>
    </r>
    <r>
      <rPr>
        <sz val="11"/>
        <rFont val="Calibri"/>
        <family val="2"/>
      </rPr>
      <t>969g/1kg</t>
    </r>
    <r>
      <rPr>
        <sz val="11"/>
        <rFont val="宋体"/>
        <charset val="134"/>
      </rPr>
      <t>（蓝）卡士</t>
    </r>
    <r>
      <rPr>
        <sz val="11"/>
        <rFont val="Calibri"/>
        <family val="2"/>
      </rPr>
      <t>007</t>
    </r>
    <r>
      <rPr>
        <sz val="11"/>
        <rFont val="宋体"/>
        <charset val="134"/>
      </rPr>
      <t>无蔗糖</t>
    </r>
    <r>
      <rPr>
        <sz val="11"/>
        <rFont val="Calibri"/>
        <family val="2"/>
      </rPr>
      <t>969g*2</t>
    </r>
    <r>
      <rPr>
        <sz val="11"/>
        <rFont val="宋体"/>
        <charset val="134"/>
      </rPr>
      <t>瓶</t>
    </r>
  </si>
  <si>
    <r>
      <rPr>
        <sz val="11"/>
        <rFont val="宋体"/>
        <charset val="134"/>
      </rPr>
      <t>（蓝）卡士</t>
    </r>
    <r>
      <rPr>
        <sz val="11"/>
        <rFont val="Calibri"/>
        <family val="2"/>
      </rPr>
      <t>007</t>
    </r>
    <r>
      <rPr>
        <sz val="11"/>
        <rFont val="宋体"/>
        <charset val="134"/>
      </rPr>
      <t>无蔗糖</t>
    </r>
    <r>
      <rPr>
        <sz val="11"/>
        <rFont val="Calibri"/>
        <family val="2"/>
      </rPr>
      <t>969g*2</t>
    </r>
    <r>
      <rPr>
        <sz val="11"/>
        <rFont val="宋体"/>
        <charset val="134"/>
      </rPr>
      <t>瓶</t>
    </r>
  </si>
  <si>
    <t>https://item.jd.com/10135224654188.html</t>
  </si>
  <si>
    <t>10135224654188</t>
  </si>
  <si>
    <r>
      <rPr>
        <sz val="11"/>
        <rFont val="宋体"/>
        <charset val="134"/>
      </rPr>
      <t>卡士卡士酸奶</t>
    </r>
    <r>
      <rPr>
        <sz val="11"/>
        <rFont val="Calibri"/>
        <family val="2"/>
      </rPr>
      <t>007</t>
    </r>
    <r>
      <rPr>
        <sz val="11"/>
        <rFont val="宋体"/>
        <charset val="134"/>
      </rPr>
      <t>家庭装益生菌发酵乳原味酸奶营养早餐酸奶</t>
    </r>
    <r>
      <rPr>
        <sz val="11"/>
        <rFont val="Calibri"/>
        <family val="2"/>
      </rPr>
      <t>969g/1kg</t>
    </r>
    <r>
      <rPr>
        <sz val="11"/>
        <rFont val="宋体"/>
        <charset val="134"/>
      </rPr>
      <t>（红）卡士</t>
    </r>
    <r>
      <rPr>
        <sz val="11"/>
        <rFont val="Calibri"/>
        <family val="2"/>
      </rPr>
      <t>007</t>
    </r>
    <r>
      <rPr>
        <sz val="11"/>
        <rFont val="宋体"/>
        <charset val="134"/>
      </rPr>
      <t>酸奶</t>
    </r>
    <r>
      <rPr>
        <sz val="11"/>
        <rFont val="Calibri"/>
        <family val="2"/>
      </rPr>
      <t>1kg*1</t>
    </r>
    <r>
      <rPr>
        <sz val="11"/>
        <rFont val="宋体"/>
        <charset val="134"/>
      </rPr>
      <t>瓶</t>
    </r>
  </si>
  <si>
    <r>
      <rPr>
        <sz val="11"/>
        <rFont val="宋体"/>
        <charset val="134"/>
      </rPr>
      <t>（红）卡士</t>
    </r>
    <r>
      <rPr>
        <sz val="11"/>
        <rFont val="Calibri"/>
        <family val="2"/>
      </rPr>
      <t>007</t>
    </r>
    <r>
      <rPr>
        <sz val="11"/>
        <rFont val="宋体"/>
        <charset val="134"/>
      </rPr>
      <t>酸奶</t>
    </r>
    <r>
      <rPr>
        <sz val="11"/>
        <rFont val="Calibri"/>
        <family val="2"/>
      </rPr>
      <t>1kg*1</t>
    </r>
    <r>
      <rPr>
        <sz val="11"/>
        <rFont val="宋体"/>
        <charset val="134"/>
      </rPr>
      <t>瓶</t>
    </r>
  </si>
  <si>
    <t>https://item.jd.com/10156882932549.html</t>
  </si>
  <si>
    <t>10156882932549</t>
  </si>
  <si>
    <r>
      <rPr>
        <sz val="11"/>
        <rFont val="宋体"/>
        <charset val="134"/>
      </rPr>
      <t>卡士</t>
    </r>
    <r>
      <rPr>
        <sz val="11"/>
        <rFont val="Calibri"/>
        <family val="2"/>
      </rPr>
      <t>007AD</t>
    </r>
    <r>
      <rPr>
        <sz val="11"/>
        <rFont val="宋体"/>
        <charset val="134"/>
      </rPr>
      <t>钙原味牛油果草莓味酸奶风味发酵乳</t>
    </r>
    <r>
      <rPr>
        <sz val="11"/>
        <rFont val="Calibri"/>
        <family val="2"/>
      </rPr>
      <t>0</t>
    </r>
    <r>
      <rPr>
        <sz val="11"/>
        <rFont val="宋体"/>
        <charset val="134"/>
      </rPr>
      <t>添加儿童早餐</t>
    </r>
    <r>
      <rPr>
        <sz val="11"/>
        <rFont val="Calibri"/>
        <family val="2"/>
      </rPr>
      <t>210g</t>
    </r>
    <r>
      <rPr>
        <sz val="11"/>
        <rFont val="宋体"/>
        <charset val="134"/>
      </rPr>
      <t>卡士</t>
    </r>
    <r>
      <rPr>
        <sz val="11"/>
        <rFont val="Calibri"/>
        <family val="2"/>
      </rPr>
      <t>AD</t>
    </r>
    <r>
      <rPr>
        <sz val="11"/>
        <rFont val="宋体"/>
        <charset val="134"/>
      </rPr>
      <t>钙酸奶</t>
    </r>
    <r>
      <rPr>
        <sz val="11"/>
        <rFont val="Calibri"/>
        <family val="2"/>
      </rPr>
      <t>220g*6</t>
    </r>
    <r>
      <rPr>
        <sz val="11"/>
        <rFont val="宋体"/>
        <charset val="134"/>
      </rPr>
      <t>瓶</t>
    </r>
  </si>
  <si>
    <r>
      <rPr>
        <sz val="11"/>
        <rFont val="宋体"/>
        <charset val="134"/>
      </rPr>
      <t>卡士</t>
    </r>
    <r>
      <rPr>
        <sz val="11"/>
        <rFont val="Calibri"/>
        <family val="2"/>
      </rPr>
      <t>AD</t>
    </r>
    <r>
      <rPr>
        <sz val="11"/>
        <rFont val="宋体"/>
        <charset val="134"/>
      </rPr>
      <t>钙酸奶</t>
    </r>
    <r>
      <rPr>
        <sz val="11"/>
        <rFont val="Calibri"/>
        <family val="2"/>
      </rPr>
      <t>220g*6</t>
    </r>
    <r>
      <rPr>
        <sz val="11"/>
        <rFont val="宋体"/>
        <charset val="134"/>
      </rPr>
      <t>瓶</t>
    </r>
  </si>
  <si>
    <t>https://item.jd.com/10135259705084.html</t>
  </si>
  <si>
    <t>10135259705084</t>
  </si>
  <si>
    <r>
      <rPr>
        <sz val="11"/>
        <rFont val="宋体"/>
        <charset val="134"/>
      </rPr>
      <t>卡士正品卡士宝宝酸奶宝贝第二餐</t>
    </r>
    <r>
      <rPr>
        <sz val="11"/>
        <rFont val="Calibri"/>
        <family val="2"/>
      </rPr>
      <t>85g/</t>
    </r>
    <r>
      <rPr>
        <sz val="11"/>
        <rFont val="宋体"/>
        <charset val="134"/>
      </rPr>
      <t>袋原味西梅苹果草莓蓝莓树莓山楂宝贝第二餐草莓蓝莓树莓</t>
    </r>
    <r>
      <rPr>
        <sz val="11"/>
        <rFont val="Calibri"/>
        <family val="2"/>
      </rPr>
      <t>85g*12</t>
    </r>
    <r>
      <rPr>
        <sz val="11"/>
        <rFont val="宋体"/>
        <charset val="134"/>
      </rPr>
      <t>袋</t>
    </r>
  </si>
  <si>
    <r>
      <rPr>
        <sz val="11"/>
        <rFont val="宋体"/>
        <charset val="134"/>
      </rPr>
      <t>宝贝第二餐草莓蓝莓树莓</t>
    </r>
    <r>
      <rPr>
        <sz val="11"/>
        <rFont val="Calibri"/>
        <family val="2"/>
      </rPr>
      <t>85g*12</t>
    </r>
    <r>
      <rPr>
        <sz val="11"/>
        <rFont val="宋体"/>
        <charset val="134"/>
      </rPr>
      <t>袋</t>
    </r>
  </si>
  <si>
    <t>https://item.jd.com/10135259705079.html</t>
  </si>
  <si>
    <t>10135259705079</t>
  </si>
  <si>
    <r>
      <rPr>
        <sz val="11"/>
        <rFont val="宋体"/>
        <charset val="134"/>
      </rPr>
      <t>卡士正品卡士宝宝酸奶宝贝第二餐</t>
    </r>
    <r>
      <rPr>
        <sz val="11"/>
        <rFont val="Calibri"/>
        <family val="2"/>
      </rPr>
      <t>85g/</t>
    </r>
    <r>
      <rPr>
        <sz val="11"/>
        <rFont val="宋体"/>
        <charset val="134"/>
      </rPr>
      <t>袋原味西梅苹果草莓蓝莓树莓山楂宝贝第二餐草莓蓝莓树莓</t>
    </r>
    <r>
      <rPr>
        <sz val="11"/>
        <rFont val="Calibri"/>
        <family val="2"/>
      </rPr>
      <t>85g*6</t>
    </r>
    <r>
      <rPr>
        <sz val="11"/>
        <rFont val="宋体"/>
        <charset val="134"/>
      </rPr>
      <t>袋</t>
    </r>
  </si>
  <si>
    <r>
      <rPr>
        <sz val="11"/>
        <rFont val="宋体"/>
        <charset val="134"/>
      </rPr>
      <t>宝贝第二餐草莓蓝莓树莓</t>
    </r>
    <r>
      <rPr>
        <sz val="11"/>
        <rFont val="Calibri"/>
        <family val="2"/>
      </rPr>
      <t>85g*6</t>
    </r>
    <r>
      <rPr>
        <sz val="11"/>
        <rFont val="宋体"/>
        <charset val="134"/>
      </rPr>
      <t>袋</t>
    </r>
  </si>
  <si>
    <t>https://item.jd.com/10135259705081.html</t>
  </si>
  <si>
    <t>10135259705081</t>
  </si>
  <si>
    <r>
      <rPr>
        <sz val="11"/>
        <rFont val="宋体"/>
        <charset val="134"/>
      </rPr>
      <t>卡士正品卡士宝宝酸奶宝贝第二餐</t>
    </r>
    <r>
      <rPr>
        <sz val="11"/>
        <rFont val="Calibri"/>
        <family val="2"/>
      </rPr>
      <t>85g/</t>
    </r>
    <r>
      <rPr>
        <sz val="11"/>
        <rFont val="宋体"/>
        <charset val="134"/>
      </rPr>
      <t>袋原味西梅苹果草莓蓝莓树莓山楂</t>
    </r>
    <r>
      <rPr>
        <sz val="11"/>
        <rFont val="Calibri"/>
        <family val="2"/>
      </rPr>
      <t>4</t>
    </r>
    <r>
      <rPr>
        <sz val="11"/>
        <rFont val="宋体"/>
        <charset val="134"/>
      </rPr>
      <t>口味随机</t>
    </r>
    <r>
      <rPr>
        <sz val="11"/>
        <rFont val="Calibri"/>
        <family val="2"/>
      </rPr>
      <t>*6</t>
    </r>
    <r>
      <rPr>
        <sz val="11"/>
        <rFont val="宋体"/>
        <charset val="134"/>
      </rPr>
      <t>袋</t>
    </r>
  </si>
  <si>
    <r>
      <rPr>
        <sz val="11"/>
        <rFont val="Calibri"/>
        <family val="2"/>
      </rPr>
      <t>4</t>
    </r>
    <r>
      <rPr>
        <sz val="11"/>
        <rFont val="宋体"/>
        <charset val="134"/>
      </rPr>
      <t>口味随机</t>
    </r>
    <r>
      <rPr>
        <sz val="11"/>
        <rFont val="Calibri"/>
        <family val="2"/>
      </rPr>
      <t>*6</t>
    </r>
    <r>
      <rPr>
        <sz val="11"/>
        <rFont val="宋体"/>
        <charset val="134"/>
      </rPr>
      <t>袋</t>
    </r>
  </si>
  <si>
    <r>
      <rPr>
        <sz val="11"/>
        <rFont val="宋体"/>
        <charset val="134"/>
      </rPr>
      <t>晗臻尤品店</t>
    </r>
  </si>
  <si>
    <t>https://item.jd.com/10133406006980.html</t>
  </si>
  <si>
    <t>10133406006980</t>
  </si>
  <si>
    <r>
      <rPr>
        <sz val="11"/>
        <rFont val="宋体"/>
        <charset val="134"/>
      </rPr>
      <t>卡士卡士酸奶宝贝第二餐系列原味山楂草莓蓝莓西梅</t>
    </r>
    <r>
      <rPr>
        <sz val="11"/>
        <rFont val="Calibri"/>
        <family val="2"/>
      </rPr>
      <t>85g/</t>
    </r>
    <r>
      <rPr>
        <sz val="11"/>
        <rFont val="宋体"/>
        <charset val="134"/>
      </rPr>
      <t>袋儿童酸奶宝贝第二餐山楂六物味</t>
    </r>
    <r>
      <rPr>
        <sz val="11"/>
        <rFont val="Calibri"/>
        <family val="2"/>
      </rPr>
      <t>85g12</t>
    </r>
    <r>
      <rPr>
        <sz val="11"/>
        <rFont val="宋体"/>
        <charset val="134"/>
      </rPr>
      <t>袋</t>
    </r>
  </si>
  <si>
    <r>
      <rPr>
        <sz val="11"/>
        <rFont val="宋体"/>
        <charset val="134"/>
      </rPr>
      <t>宝贝第二餐山楂六物味</t>
    </r>
    <r>
      <rPr>
        <sz val="11"/>
        <rFont val="Calibri"/>
        <family val="2"/>
      </rPr>
      <t>85g:12</t>
    </r>
    <r>
      <rPr>
        <sz val="11"/>
        <rFont val="宋体"/>
        <charset val="134"/>
      </rPr>
      <t>袋</t>
    </r>
  </si>
  <si>
    <t>https://item.jd.com/10133406006972.html</t>
  </si>
  <si>
    <t>10133406006972</t>
  </si>
  <si>
    <r>
      <rPr>
        <sz val="11"/>
        <rFont val="宋体"/>
        <charset val="134"/>
      </rPr>
      <t>卡士卡士酸奶宝贝第二餐系列原味山楂草莓蓝莓西梅</t>
    </r>
    <r>
      <rPr>
        <sz val="11"/>
        <rFont val="Calibri"/>
        <family val="2"/>
      </rPr>
      <t>85g/</t>
    </r>
    <r>
      <rPr>
        <sz val="11"/>
        <rFont val="宋体"/>
        <charset val="134"/>
      </rPr>
      <t>袋儿童酸奶宝贝第二餐原味</t>
    </r>
    <r>
      <rPr>
        <sz val="11"/>
        <rFont val="Calibri"/>
        <family val="2"/>
      </rPr>
      <t>85g4</t>
    </r>
    <r>
      <rPr>
        <sz val="11"/>
        <rFont val="宋体"/>
        <charset val="134"/>
      </rPr>
      <t>袋</t>
    </r>
  </si>
  <si>
    <r>
      <rPr>
        <sz val="11"/>
        <rFont val="宋体"/>
        <charset val="134"/>
      </rPr>
      <t>宝贝第二餐原味</t>
    </r>
    <r>
      <rPr>
        <sz val="11"/>
        <rFont val="Calibri"/>
        <family val="2"/>
      </rPr>
      <t>85g:4</t>
    </r>
    <r>
      <rPr>
        <sz val="11"/>
        <rFont val="宋体"/>
        <charset val="134"/>
      </rPr>
      <t>袋</t>
    </r>
  </si>
  <si>
    <t>https://item.jd.com/10133406006986.html</t>
  </si>
  <si>
    <t>10133406006986</t>
  </si>
  <si>
    <r>
      <rPr>
        <sz val="11"/>
        <rFont val="宋体"/>
        <charset val="134"/>
      </rPr>
      <t>卡士卡士酸奶宝贝第二餐系列原味山楂草莓蓝莓西梅</t>
    </r>
    <r>
      <rPr>
        <sz val="11"/>
        <rFont val="Calibri"/>
        <family val="2"/>
      </rPr>
      <t>85g/</t>
    </r>
    <r>
      <rPr>
        <sz val="11"/>
        <rFont val="宋体"/>
        <charset val="134"/>
      </rPr>
      <t>袋儿童酸奶随机口味</t>
    </r>
    <r>
      <rPr>
        <sz val="11"/>
        <rFont val="Calibri"/>
        <family val="2"/>
      </rPr>
      <t>85g12</t>
    </r>
    <r>
      <rPr>
        <sz val="11"/>
        <rFont val="宋体"/>
        <charset val="134"/>
      </rPr>
      <t>袋</t>
    </r>
  </si>
  <si>
    <r>
      <rPr>
        <sz val="11"/>
        <rFont val="宋体"/>
        <charset val="134"/>
      </rPr>
      <t>随机口味</t>
    </r>
    <r>
      <rPr>
        <sz val="11"/>
        <rFont val="Calibri"/>
        <family val="2"/>
      </rPr>
      <t>85g:12</t>
    </r>
    <r>
      <rPr>
        <sz val="11"/>
        <rFont val="宋体"/>
        <charset val="134"/>
      </rPr>
      <t>袋</t>
    </r>
  </si>
  <si>
    <t>https://item.jd.com/10133406006983.html</t>
  </si>
  <si>
    <t>10133406006983</t>
  </si>
  <si>
    <r>
      <rPr>
        <sz val="11"/>
        <rFont val="宋体"/>
        <charset val="134"/>
      </rPr>
      <t>卡士卡士酸奶宝贝第二餐系列原味山楂草莓蓝莓西梅</t>
    </r>
    <r>
      <rPr>
        <sz val="11"/>
        <rFont val="Calibri"/>
        <family val="2"/>
      </rPr>
      <t>85g/</t>
    </r>
    <r>
      <rPr>
        <sz val="11"/>
        <rFont val="宋体"/>
        <charset val="134"/>
      </rPr>
      <t>袋儿童酸奶宝贝第二餐西梅苹果味</t>
    </r>
    <r>
      <rPr>
        <sz val="11"/>
        <rFont val="Calibri"/>
        <family val="2"/>
      </rPr>
      <t>85g12</t>
    </r>
    <r>
      <rPr>
        <sz val="11"/>
        <rFont val="宋体"/>
        <charset val="134"/>
      </rPr>
      <t>袋</t>
    </r>
  </si>
  <si>
    <r>
      <rPr>
        <sz val="11"/>
        <rFont val="宋体"/>
        <charset val="134"/>
      </rPr>
      <t>宝贝第二餐西梅苹果味</t>
    </r>
    <r>
      <rPr>
        <sz val="11"/>
        <rFont val="Calibri"/>
        <family val="2"/>
      </rPr>
      <t>85g:12</t>
    </r>
    <r>
      <rPr>
        <sz val="11"/>
        <rFont val="宋体"/>
        <charset val="134"/>
      </rPr>
      <t>袋</t>
    </r>
  </si>
  <si>
    <t>https://item.jd.com/10133406006984.html</t>
  </si>
  <si>
    <t>10133406006984</t>
  </si>
  <si>
    <r>
      <rPr>
        <sz val="11"/>
        <rFont val="宋体"/>
        <charset val="134"/>
      </rPr>
      <t>卡士卡士酸奶宝贝第二餐系列原味山楂草莓蓝莓西梅</t>
    </r>
    <r>
      <rPr>
        <sz val="11"/>
        <rFont val="Calibri"/>
        <family val="2"/>
      </rPr>
      <t>85g/</t>
    </r>
    <r>
      <rPr>
        <sz val="11"/>
        <rFont val="宋体"/>
        <charset val="134"/>
      </rPr>
      <t>袋儿童酸奶随机口味</t>
    </r>
    <r>
      <rPr>
        <sz val="11"/>
        <rFont val="Calibri"/>
        <family val="2"/>
      </rPr>
      <t>85g4</t>
    </r>
    <r>
      <rPr>
        <sz val="11"/>
        <rFont val="宋体"/>
        <charset val="134"/>
      </rPr>
      <t>袋</t>
    </r>
  </si>
  <si>
    <r>
      <rPr>
        <sz val="11"/>
        <rFont val="宋体"/>
        <charset val="134"/>
      </rPr>
      <t>随机口味</t>
    </r>
    <r>
      <rPr>
        <sz val="11"/>
        <rFont val="Calibri"/>
        <family val="2"/>
      </rPr>
      <t>85g:4</t>
    </r>
    <r>
      <rPr>
        <sz val="11"/>
        <rFont val="宋体"/>
        <charset val="134"/>
      </rPr>
      <t>袋</t>
    </r>
  </si>
  <si>
    <t>https://item.jd.com/10132466259688.html</t>
  </si>
  <si>
    <t>10132466259688</t>
  </si>
  <si>
    <r>
      <rPr>
        <sz val="11"/>
        <rFont val="宋体"/>
        <charset val="134"/>
      </rPr>
      <t>卡士卡士</t>
    </r>
    <r>
      <rPr>
        <sz val="11"/>
        <rFont val="Calibri"/>
        <family val="2"/>
      </rPr>
      <t>007</t>
    </r>
    <r>
      <rPr>
        <sz val="11"/>
        <rFont val="宋体"/>
        <charset val="134"/>
      </rPr>
      <t>家庭装酸奶原味</t>
    </r>
    <r>
      <rPr>
        <sz val="11"/>
        <rFont val="Calibri"/>
        <family val="2"/>
      </rPr>
      <t>1kg0</t>
    </r>
    <r>
      <rPr>
        <sz val="11"/>
        <rFont val="宋体"/>
        <charset val="134"/>
      </rPr>
      <t>食品添加乳酸菌低温酸奶卡士酸奶</t>
    </r>
    <r>
      <rPr>
        <sz val="11"/>
        <rFont val="Calibri"/>
        <family val="2"/>
      </rPr>
      <t>1KG*2</t>
    </r>
    <r>
      <rPr>
        <sz val="11"/>
        <rFont val="宋体"/>
        <charset val="134"/>
      </rPr>
      <t>瓶</t>
    </r>
  </si>
  <si>
    <r>
      <rPr>
        <sz val="11"/>
        <rFont val="宋体"/>
        <charset val="134"/>
      </rPr>
      <t>卡士酸奶</t>
    </r>
    <r>
      <rPr>
        <sz val="11"/>
        <rFont val="Calibri"/>
        <family val="2"/>
      </rPr>
      <t>1KG*2</t>
    </r>
    <r>
      <rPr>
        <sz val="11"/>
        <rFont val="宋体"/>
        <charset val="134"/>
      </rPr>
      <t>瓶</t>
    </r>
  </si>
  <si>
    <t>https://item.jd.com/10132466259687.html</t>
  </si>
  <si>
    <t>10132466259687</t>
  </si>
  <si>
    <r>
      <rPr>
        <sz val="11"/>
        <rFont val="宋体"/>
        <charset val="134"/>
      </rPr>
      <t>卡士卡士</t>
    </r>
    <r>
      <rPr>
        <sz val="11"/>
        <rFont val="Calibri"/>
        <family val="2"/>
      </rPr>
      <t>007</t>
    </r>
    <r>
      <rPr>
        <sz val="11"/>
        <rFont val="宋体"/>
        <charset val="134"/>
      </rPr>
      <t>家庭装酸奶原味</t>
    </r>
    <r>
      <rPr>
        <sz val="11"/>
        <rFont val="Calibri"/>
        <family val="2"/>
      </rPr>
      <t>1kg0</t>
    </r>
    <r>
      <rPr>
        <sz val="11"/>
        <rFont val="宋体"/>
        <charset val="134"/>
      </rPr>
      <t>食品添加乳酸菌低温酸奶卡士酸奶</t>
    </r>
    <r>
      <rPr>
        <sz val="11"/>
        <rFont val="Calibri"/>
        <family val="2"/>
      </rPr>
      <t>1KG*1</t>
    </r>
    <r>
      <rPr>
        <sz val="11"/>
        <rFont val="宋体"/>
        <charset val="134"/>
      </rPr>
      <t>瓶</t>
    </r>
  </si>
  <si>
    <t>https://item.jd.com/10156873674951.html</t>
  </si>
  <si>
    <t>10156873674951</t>
  </si>
  <si>
    <t>https://item.jd.com/10133406006977.html</t>
  </si>
  <si>
    <t>10133406006977</t>
  </si>
  <si>
    <r>
      <rPr>
        <sz val="11"/>
        <rFont val="宋体"/>
        <charset val="134"/>
      </rPr>
      <t>卡士卡士酸奶宝贝第二餐系列原味山楂草莓蓝莓西梅</t>
    </r>
    <r>
      <rPr>
        <sz val="11"/>
        <rFont val="Calibri"/>
        <family val="2"/>
      </rPr>
      <t>85g/</t>
    </r>
    <r>
      <rPr>
        <sz val="11"/>
        <rFont val="宋体"/>
        <charset val="134"/>
      </rPr>
      <t>袋儿童酸奶宝贝第二餐草莓蓝莓味</t>
    </r>
    <r>
      <rPr>
        <sz val="11"/>
        <rFont val="Calibri"/>
        <family val="2"/>
      </rPr>
      <t>85g12</t>
    </r>
    <r>
      <rPr>
        <sz val="11"/>
        <rFont val="宋体"/>
        <charset val="134"/>
      </rPr>
      <t>袋</t>
    </r>
  </si>
  <si>
    <r>
      <rPr>
        <sz val="11"/>
        <rFont val="宋体"/>
        <charset val="134"/>
      </rPr>
      <t>宝贝第二餐草莓蓝莓味</t>
    </r>
    <r>
      <rPr>
        <sz val="11"/>
        <rFont val="Calibri"/>
        <family val="2"/>
      </rPr>
      <t>85g:12</t>
    </r>
    <r>
      <rPr>
        <sz val="11"/>
        <rFont val="宋体"/>
        <charset val="134"/>
      </rPr>
      <t>袋</t>
    </r>
  </si>
  <si>
    <t>https://item.jd.com/10094892916980.html</t>
  </si>
  <si>
    <t>10094892916980</t>
  </si>
  <si>
    <r>
      <rPr>
        <sz val="11"/>
        <rFont val="宋体"/>
        <charset val="134"/>
      </rPr>
      <t>卡士儿童酸奶宝贝第二餐</t>
    </r>
    <r>
      <rPr>
        <sz val="11"/>
        <rFont val="Calibri"/>
        <family val="2"/>
      </rPr>
      <t>85g</t>
    </r>
    <r>
      <rPr>
        <sz val="11"/>
        <rFont val="宋体"/>
        <charset val="134"/>
      </rPr>
      <t>酸牛奶幼儿佐餐零食低温奶原味草莓蓝莓树莓</t>
    </r>
    <r>
      <rPr>
        <sz val="11"/>
        <rFont val="Calibri"/>
        <family val="2"/>
      </rPr>
      <t>4%</t>
    </r>
    <r>
      <rPr>
        <sz val="11"/>
        <rFont val="宋体"/>
        <charset val="134"/>
      </rPr>
      <t>蔗糖宝贝第二餐</t>
    </r>
    <r>
      <rPr>
        <sz val="11"/>
        <rFont val="Calibri"/>
        <family val="2"/>
      </rPr>
      <t>*12</t>
    </r>
    <r>
      <rPr>
        <sz val="11"/>
        <rFont val="宋体"/>
        <charset val="134"/>
      </rPr>
      <t>袋</t>
    </r>
  </si>
  <si>
    <r>
      <rPr>
        <sz val="11"/>
        <rFont val="宋体"/>
        <charset val="134"/>
      </rPr>
      <t>草莓蓝莓树莓</t>
    </r>
    <r>
      <rPr>
        <sz val="11"/>
        <rFont val="Calibri"/>
        <family val="2"/>
      </rPr>
      <t>4%</t>
    </r>
    <r>
      <rPr>
        <sz val="11"/>
        <rFont val="宋体"/>
        <charset val="134"/>
      </rPr>
      <t>蔗糖</t>
    </r>
    <r>
      <rPr>
        <sz val="11"/>
        <rFont val="Calibri"/>
        <family val="2"/>
      </rPr>
      <t>:</t>
    </r>
    <r>
      <rPr>
        <sz val="11"/>
        <rFont val="宋体"/>
        <charset val="134"/>
      </rPr>
      <t>宝贝第二餐</t>
    </r>
    <r>
      <rPr>
        <sz val="11"/>
        <rFont val="Calibri"/>
        <family val="2"/>
      </rPr>
      <t>*12</t>
    </r>
    <r>
      <rPr>
        <sz val="11"/>
        <rFont val="宋体"/>
        <charset val="134"/>
      </rPr>
      <t>袋</t>
    </r>
  </si>
  <si>
    <t>https://item.jd.com/10094892916982.html</t>
  </si>
  <si>
    <t>10094892916982</t>
  </si>
  <si>
    <r>
      <rPr>
        <sz val="11"/>
        <rFont val="宋体"/>
        <charset val="134"/>
      </rPr>
      <t>卡士儿童酸奶宝贝第二餐</t>
    </r>
    <r>
      <rPr>
        <sz val="11"/>
        <rFont val="Calibri"/>
        <family val="2"/>
      </rPr>
      <t>85g</t>
    </r>
    <r>
      <rPr>
        <sz val="11"/>
        <rFont val="宋体"/>
        <charset val="134"/>
      </rPr>
      <t>酸牛奶幼儿佐餐零食低温奶原味山楂鸡内六物味</t>
    </r>
    <r>
      <rPr>
        <sz val="11"/>
        <rFont val="Calibri"/>
        <family val="2"/>
      </rPr>
      <t>4%</t>
    </r>
    <r>
      <rPr>
        <sz val="11"/>
        <rFont val="宋体"/>
        <charset val="134"/>
      </rPr>
      <t>蔗糖宝贝第二餐</t>
    </r>
    <r>
      <rPr>
        <sz val="11"/>
        <rFont val="Calibri"/>
        <family val="2"/>
      </rPr>
      <t>*12</t>
    </r>
    <r>
      <rPr>
        <sz val="11"/>
        <rFont val="宋体"/>
        <charset val="134"/>
      </rPr>
      <t>袋</t>
    </r>
  </si>
  <si>
    <r>
      <rPr>
        <sz val="11"/>
        <rFont val="宋体"/>
        <charset val="134"/>
      </rPr>
      <t>山楂鸡内六物味</t>
    </r>
    <r>
      <rPr>
        <sz val="11"/>
        <rFont val="Calibri"/>
        <family val="2"/>
      </rPr>
      <t>4%</t>
    </r>
    <r>
      <rPr>
        <sz val="11"/>
        <rFont val="宋体"/>
        <charset val="134"/>
      </rPr>
      <t>蔗糖</t>
    </r>
    <r>
      <rPr>
        <sz val="11"/>
        <rFont val="Calibri"/>
        <family val="2"/>
      </rPr>
      <t>:</t>
    </r>
    <r>
      <rPr>
        <sz val="11"/>
        <rFont val="宋体"/>
        <charset val="134"/>
      </rPr>
      <t>宝贝第二餐</t>
    </r>
    <r>
      <rPr>
        <sz val="11"/>
        <rFont val="Calibri"/>
        <family val="2"/>
      </rPr>
      <t>*12</t>
    </r>
    <r>
      <rPr>
        <sz val="11"/>
        <rFont val="宋体"/>
        <charset val="134"/>
      </rPr>
      <t>袋</t>
    </r>
  </si>
  <si>
    <r>
      <rPr>
        <sz val="11"/>
        <rFont val="宋体"/>
        <charset val="134"/>
      </rPr>
      <t>溥沛方便食品店</t>
    </r>
  </si>
  <si>
    <t>https://item.jd.com/10200237903237.html</t>
  </si>
  <si>
    <t>10200237903237</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</si>
  <si>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0</t>
    </r>
    <r>
      <rPr>
        <sz val="11"/>
        <rFont val="宋体"/>
        <charset val="134"/>
      </rPr>
      <t>蔗糖酸奶</t>
    </r>
    <r>
      <rPr>
        <sz val="11"/>
        <rFont val="Calibri"/>
        <family val="2"/>
      </rPr>
      <t>428g2</t>
    </r>
    <r>
      <rPr>
        <sz val="11"/>
        <rFont val="宋体"/>
        <charset val="134"/>
      </rPr>
      <t>瓶【保质期</t>
    </r>
    <r>
      <rPr>
        <sz val="11"/>
        <rFont val="Calibri"/>
        <family val="2"/>
      </rPr>
      <t>25</t>
    </r>
    <r>
      <rPr>
        <sz val="11"/>
        <rFont val="宋体"/>
        <charset val="134"/>
      </rPr>
      <t>天】</t>
    </r>
  </si>
  <si>
    <r>
      <rPr>
        <sz val="11"/>
        <rFont val="Calibri"/>
        <family val="2"/>
      </rPr>
      <t>0</t>
    </r>
    <r>
      <rPr>
        <sz val="11"/>
        <rFont val="宋体"/>
        <charset val="134"/>
      </rPr>
      <t>蔗糖酸奶</t>
    </r>
    <r>
      <rPr>
        <sz val="11"/>
        <rFont val="Calibri"/>
        <family val="2"/>
      </rPr>
      <t>428g2</t>
    </r>
    <r>
      <rPr>
        <sz val="11"/>
        <rFont val="宋体"/>
        <charset val="134"/>
      </rPr>
      <t>瓶【保质期</t>
    </r>
    <r>
      <rPr>
        <sz val="11"/>
        <rFont val="Calibri"/>
        <family val="2"/>
      </rPr>
      <t>25</t>
    </r>
    <r>
      <rPr>
        <sz val="11"/>
        <rFont val="宋体"/>
        <charset val="134"/>
      </rPr>
      <t>天】</t>
    </r>
  </si>
  <si>
    <t>https://item.jd.com/10200237903239.html</t>
  </si>
  <si>
    <t>10200237903239</t>
  </si>
  <si>
    <r>
      <rPr>
        <sz val="11"/>
        <rFont val="宋体"/>
        <charset val="134"/>
      </rPr>
      <t>卡士（</t>
    </r>
    <r>
      <rPr>
        <sz val="11"/>
        <rFont val="Calibri"/>
        <family val="2"/>
      </rPr>
      <t>CLASSY.KISS</t>
    </r>
    <r>
      <rPr>
        <sz val="11"/>
        <rFont val="宋体"/>
        <charset val="134"/>
      </rPr>
      <t>）酸奶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0</t>
    </r>
    <r>
      <rPr>
        <sz val="11"/>
        <rFont val="宋体"/>
        <charset val="134"/>
      </rPr>
      <t>蔗糖酸奶</t>
    </r>
    <r>
      <rPr>
        <sz val="11"/>
        <rFont val="Calibri"/>
        <family val="2"/>
      </rPr>
      <t>428g5</t>
    </r>
    <r>
      <rPr>
        <sz val="11"/>
        <rFont val="宋体"/>
        <charset val="134"/>
      </rPr>
      <t>瓶【保质期</t>
    </r>
    <r>
      <rPr>
        <sz val="11"/>
        <rFont val="Calibri"/>
        <family val="2"/>
      </rPr>
      <t>25</t>
    </r>
    <r>
      <rPr>
        <sz val="11"/>
        <rFont val="宋体"/>
        <charset val="134"/>
      </rPr>
      <t>天】</t>
    </r>
  </si>
  <si>
    <r>
      <rPr>
        <sz val="11"/>
        <rFont val="Calibri"/>
        <family val="2"/>
      </rPr>
      <t>0</t>
    </r>
    <r>
      <rPr>
        <sz val="11"/>
        <rFont val="宋体"/>
        <charset val="134"/>
      </rPr>
      <t>蔗糖酸奶</t>
    </r>
    <r>
      <rPr>
        <sz val="11"/>
        <rFont val="Calibri"/>
        <family val="2"/>
      </rPr>
      <t>428g5</t>
    </r>
    <r>
      <rPr>
        <sz val="11"/>
        <rFont val="宋体"/>
        <charset val="134"/>
      </rPr>
      <t>瓶【保质期</t>
    </r>
    <r>
      <rPr>
        <sz val="11"/>
        <rFont val="Calibri"/>
        <family val="2"/>
      </rPr>
      <t>25</t>
    </r>
    <r>
      <rPr>
        <sz val="11"/>
        <rFont val="宋体"/>
        <charset val="134"/>
      </rPr>
      <t>天】</t>
    </r>
  </si>
  <si>
    <t>https://item.jd.com/10200063519356.html</t>
  </si>
  <si>
    <t>10200063519356</t>
  </si>
  <si>
    <r>
      <rPr>
        <sz val="11"/>
        <rFont val="宋体"/>
        <charset val="134"/>
      </rPr>
      <t>卡士酸奶</t>
    </r>
    <r>
      <rPr>
        <sz val="11"/>
        <rFont val="Calibri"/>
        <family val="2"/>
      </rPr>
      <t>007</t>
    </r>
    <r>
      <rPr>
        <sz val="11"/>
        <rFont val="宋体"/>
        <charset val="134"/>
      </rPr>
      <t>家庭装原味</t>
    </r>
    <r>
      <rPr>
        <sz val="11"/>
        <rFont val="Calibri"/>
        <family val="2"/>
      </rPr>
      <t>0</t>
    </r>
    <r>
      <rPr>
        <sz val="11"/>
        <rFont val="宋体"/>
        <charset val="134"/>
      </rPr>
      <t>蔗糖</t>
    </r>
    <r>
      <rPr>
        <sz val="11"/>
        <rFont val="Calibri"/>
        <family val="2"/>
      </rPr>
      <t>440g/1kg</t>
    </r>
    <r>
      <rPr>
        <sz val="11"/>
        <rFont val="宋体"/>
        <charset val="134"/>
      </rPr>
      <t>瓶装早餐低温风味发酵乳</t>
    </r>
    <r>
      <rPr>
        <sz val="11"/>
        <rFont val="Calibri"/>
        <family val="2"/>
      </rPr>
      <t>0</t>
    </r>
    <r>
      <rPr>
        <sz val="11"/>
        <rFont val="宋体"/>
        <charset val="134"/>
      </rPr>
      <t>蔗糖酸奶</t>
    </r>
    <r>
      <rPr>
        <sz val="11"/>
        <rFont val="Calibri"/>
        <family val="2"/>
      </rPr>
      <t>428g5</t>
    </r>
    <r>
      <rPr>
        <sz val="11"/>
        <rFont val="宋体"/>
        <charset val="134"/>
      </rPr>
      <t>瓶【保质期</t>
    </r>
    <r>
      <rPr>
        <sz val="11"/>
        <rFont val="Calibri"/>
        <family val="2"/>
      </rPr>
      <t>25</t>
    </r>
    <r>
      <rPr>
        <sz val="11"/>
        <rFont val="宋体"/>
        <charset val="134"/>
      </rPr>
      <t>天】</t>
    </r>
  </si>
  <si>
    <r>
      <rPr>
        <sz val="11"/>
        <rFont val="宋体"/>
        <charset val="134"/>
      </rPr>
      <t>喜万佳甄选店</t>
    </r>
  </si>
  <si>
    <t>https://item.jd.com/10177298227664.html</t>
  </si>
  <si>
    <t>10177298227664</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</si>
  <si>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添加剂高钙宝宝代餐【礼盒装】</t>
    </r>
    <r>
      <rPr>
        <sz val="11"/>
        <rFont val="Calibri"/>
        <family val="2"/>
      </rPr>
      <t>12</t>
    </r>
    <r>
      <rPr>
        <sz val="11"/>
        <rFont val="宋体"/>
        <charset val="134"/>
      </rPr>
      <t>袋草莓味</t>
    </r>
    <r>
      <rPr>
        <sz val="11"/>
        <rFont val="Calibri"/>
        <family val="2"/>
      </rPr>
      <t>85g</t>
    </r>
  </si>
  <si>
    <r>
      <rPr>
        <sz val="11"/>
        <rFont val="宋体"/>
        <charset val="134"/>
      </rPr>
      <t>【礼盒装】</t>
    </r>
    <r>
      <rPr>
        <sz val="11"/>
        <rFont val="Calibri"/>
        <family val="2"/>
      </rPr>
      <t>12</t>
    </r>
    <r>
      <rPr>
        <sz val="11"/>
        <rFont val="宋体"/>
        <charset val="134"/>
      </rPr>
      <t>袋草莓味</t>
    </r>
    <r>
      <rPr>
        <sz val="11"/>
        <rFont val="Calibri"/>
        <family val="2"/>
      </rPr>
      <t>85g</t>
    </r>
  </si>
  <si>
    <t>https://item.jd.com/10177298227640.html</t>
  </si>
  <si>
    <t>10177298227640</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</si>
  <si>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t>
    </r>
    <r>
      <rPr>
        <sz val="11"/>
        <rFont val="Calibri"/>
        <family val="2"/>
      </rPr>
      <t>4</t>
    </r>
    <r>
      <rPr>
        <sz val="11"/>
        <rFont val="宋体"/>
        <charset val="134"/>
      </rPr>
      <t>袋】原味</t>
    </r>
    <r>
      <rPr>
        <sz val="11"/>
        <rFont val="Calibri"/>
        <family val="2"/>
      </rPr>
      <t>85g</t>
    </r>
  </si>
  <si>
    <r>
      <rPr>
        <sz val="11"/>
        <rFont val="宋体"/>
        <charset val="134"/>
      </rPr>
      <t>【</t>
    </r>
    <r>
      <rPr>
        <sz val="11"/>
        <rFont val="Calibri"/>
        <family val="2"/>
      </rPr>
      <t>4</t>
    </r>
    <r>
      <rPr>
        <sz val="11"/>
        <rFont val="宋体"/>
        <charset val="134"/>
      </rPr>
      <t>袋】原味</t>
    </r>
    <r>
      <rPr>
        <sz val="11"/>
        <rFont val="Calibri"/>
        <family val="2"/>
      </rPr>
      <t>85g</t>
    </r>
  </si>
  <si>
    <t>https://item.jd.com/10177298227650.html</t>
  </si>
  <si>
    <t>10177298227650</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</si>
  <si>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t>
    </r>
    <r>
      <rPr>
        <sz val="11"/>
        <rFont val="Calibri"/>
        <family val="2"/>
      </rPr>
      <t>8</t>
    </r>
    <r>
      <rPr>
        <sz val="11"/>
        <rFont val="宋体"/>
        <charset val="134"/>
      </rPr>
      <t>袋】草莓味</t>
    </r>
    <r>
      <rPr>
        <sz val="11"/>
        <rFont val="Calibri"/>
        <family val="2"/>
      </rPr>
      <t>85g</t>
    </r>
  </si>
  <si>
    <r>
      <rPr>
        <sz val="11"/>
        <rFont val="宋体"/>
        <charset val="134"/>
      </rPr>
      <t>【</t>
    </r>
    <r>
      <rPr>
        <sz val="11"/>
        <rFont val="Calibri"/>
        <family val="2"/>
      </rPr>
      <t>8</t>
    </r>
    <r>
      <rPr>
        <sz val="11"/>
        <rFont val="宋体"/>
        <charset val="134"/>
      </rPr>
      <t>袋】草莓味</t>
    </r>
    <r>
      <rPr>
        <sz val="11"/>
        <rFont val="Calibri"/>
        <family val="2"/>
      </rPr>
      <t>85g</t>
    </r>
  </si>
  <si>
    <t>https://item.jd.com/10177298227662.html</t>
  </si>
  <si>
    <t>10177298227662</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</si>
  <si>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添加剂高钙宝宝代餐【礼盒装】</t>
    </r>
    <r>
      <rPr>
        <sz val="11"/>
        <rFont val="Calibri"/>
        <family val="2"/>
      </rPr>
      <t>12</t>
    </r>
    <r>
      <rPr>
        <sz val="11"/>
        <rFont val="宋体"/>
        <charset val="134"/>
      </rPr>
      <t>袋原味</t>
    </r>
    <r>
      <rPr>
        <sz val="11"/>
        <rFont val="Calibri"/>
        <family val="2"/>
      </rPr>
      <t>85g</t>
    </r>
  </si>
  <si>
    <t>https://item.jd.com/10177298227652.html</t>
  </si>
  <si>
    <t>10177298227652</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</si>
  <si>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t>
    </r>
    <r>
      <rPr>
        <sz val="11"/>
        <rFont val="Calibri"/>
        <family val="2"/>
      </rPr>
      <t>4</t>
    </r>
    <r>
      <rPr>
        <sz val="11"/>
        <rFont val="宋体"/>
        <charset val="134"/>
      </rPr>
      <t>袋】山楂味</t>
    </r>
    <r>
      <rPr>
        <sz val="11"/>
        <rFont val="Calibri"/>
        <family val="2"/>
      </rPr>
      <t>85g</t>
    </r>
  </si>
  <si>
    <r>
      <rPr>
        <sz val="11"/>
        <rFont val="宋体"/>
        <charset val="134"/>
      </rPr>
      <t>【</t>
    </r>
    <r>
      <rPr>
        <sz val="11"/>
        <rFont val="Calibri"/>
        <family val="2"/>
      </rPr>
      <t>4</t>
    </r>
    <r>
      <rPr>
        <sz val="11"/>
        <rFont val="宋体"/>
        <charset val="134"/>
      </rPr>
      <t>袋】山楂味</t>
    </r>
    <r>
      <rPr>
        <sz val="11"/>
        <rFont val="Calibri"/>
        <family val="2"/>
      </rPr>
      <t>85g</t>
    </r>
  </si>
  <si>
    <t>https://item.jd.com/10177298227651.html</t>
  </si>
  <si>
    <t>10177298227651</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</si>
  <si>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t>
    </r>
    <r>
      <rPr>
        <sz val="11"/>
        <rFont val="Calibri"/>
        <family val="2"/>
      </rPr>
      <t>12</t>
    </r>
    <r>
      <rPr>
        <sz val="11"/>
        <rFont val="宋体"/>
        <charset val="134"/>
      </rPr>
      <t>袋】草莓味</t>
    </r>
    <r>
      <rPr>
        <sz val="11"/>
        <rFont val="Calibri"/>
        <family val="2"/>
      </rPr>
      <t>85g</t>
    </r>
  </si>
  <si>
    <t>https://item.jd.com/10177298227665.html</t>
  </si>
  <si>
    <t>10177298227665</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</si>
  <si>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添加剂高钙宝宝代餐【礼盒装】</t>
    </r>
    <r>
      <rPr>
        <sz val="11"/>
        <rFont val="Calibri"/>
        <family val="2"/>
      </rPr>
      <t>12</t>
    </r>
    <r>
      <rPr>
        <sz val="11"/>
        <rFont val="宋体"/>
        <charset val="134"/>
      </rPr>
      <t>袋山楂味</t>
    </r>
    <r>
      <rPr>
        <sz val="11"/>
        <rFont val="Calibri"/>
        <family val="2"/>
      </rPr>
      <t>85g</t>
    </r>
  </si>
  <si>
    <r>
      <rPr>
        <sz val="11"/>
        <rFont val="宋体"/>
        <charset val="134"/>
      </rPr>
      <t>【礼盒装】</t>
    </r>
    <r>
      <rPr>
        <sz val="11"/>
        <rFont val="Calibri"/>
        <family val="2"/>
      </rPr>
      <t>12</t>
    </r>
    <r>
      <rPr>
        <sz val="11"/>
        <rFont val="宋体"/>
        <charset val="134"/>
      </rPr>
      <t>袋山楂味</t>
    </r>
    <r>
      <rPr>
        <sz val="11"/>
        <rFont val="Calibri"/>
        <family val="2"/>
      </rPr>
      <t>85g</t>
    </r>
  </si>
  <si>
    <t>https://item.jd.com/10177298227643.html</t>
  </si>
  <si>
    <t>10177298227643</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</si>
  <si>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t>
    </r>
    <r>
      <rPr>
        <sz val="11"/>
        <rFont val="Calibri"/>
        <family val="2"/>
      </rPr>
      <t>12</t>
    </r>
    <r>
      <rPr>
        <sz val="11"/>
        <rFont val="宋体"/>
        <charset val="134"/>
      </rPr>
      <t>袋】原味</t>
    </r>
    <r>
      <rPr>
        <sz val="11"/>
        <rFont val="Calibri"/>
        <family val="2"/>
      </rPr>
      <t>85g</t>
    </r>
  </si>
  <si>
    <r>
      <rPr>
        <sz val="11"/>
        <rFont val="宋体"/>
        <charset val="134"/>
      </rPr>
      <t>【</t>
    </r>
    <r>
      <rPr>
        <sz val="11"/>
        <rFont val="Calibri"/>
        <family val="2"/>
      </rPr>
      <t>12</t>
    </r>
    <r>
      <rPr>
        <sz val="11"/>
        <rFont val="宋体"/>
        <charset val="134"/>
      </rPr>
      <t>袋】原味</t>
    </r>
    <r>
      <rPr>
        <sz val="11"/>
        <rFont val="Calibri"/>
        <family val="2"/>
      </rPr>
      <t>85g</t>
    </r>
  </si>
  <si>
    <t>https://item.jd.com/10177298227655.html</t>
  </si>
  <si>
    <t>10177298227655</t>
  </si>
  <si>
    <r>
      <rPr>
        <sz val="11"/>
        <rFont val="宋体"/>
        <charset val="134"/>
      </rPr>
      <t>卡士宝贝第二餐</t>
    </r>
    <r>
      <rPr>
        <sz val="11"/>
        <rFont val="Calibri"/>
        <family val="2"/>
      </rPr>
      <t>85g</t>
    </r>
    <r>
      <rPr>
        <sz val="11"/>
        <rFont val="宋体"/>
        <charset val="134"/>
      </rPr>
      <t>儿童酸奶原味山楂西梅发酵乳</t>
    </r>
    <r>
      <rPr>
        <sz val="11"/>
        <rFont val="Calibri"/>
        <family val="2"/>
      </rPr>
      <t>0</t>
    </r>
    <r>
      <rPr>
        <sz val="11"/>
        <rFont val="宋体"/>
        <charset val="134"/>
      </rPr>
      <t>添加剂高钙宝宝代餐【</t>
    </r>
    <r>
      <rPr>
        <sz val="11"/>
        <rFont val="Calibri"/>
        <family val="2"/>
      </rPr>
      <t>12</t>
    </r>
    <r>
      <rPr>
        <sz val="11"/>
        <rFont val="宋体"/>
        <charset val="134"/>
      </rPr>
      <t>袋】山楂味</t>
    </r>
    <r>
      <rPr>
        <sz val="11"/>
        <rFont val="Calibri"/>
        <family val="2"/>
      </rPr>
      <t>85g</t>
    </r>
  </si>
  <si>
    <r>
      <rPr>
        <sz val="11"/>
        <rFont val="宋体"/>
        <charset val="134"/>
      </rPr>
      <t>尊品鲜铺店</t>
    </r>
  </si>
  <si>
    <t>https://item.jd.com/10202577274661.html</t>
  </si>
  <si>
    <t>10202577274661</t>
  </si>
  <si>
    <r>
      <rPr>
        <sz val="11"/>
        <rFont val="宋体"/>
        <charset val="134"/>
      </rPr>
      <t>【专享】卡士宝贝第二餐原味儿童低温酸奶</t>
    </r>
    <r>
      <rPr>
        <sz val="11"/>
        <rFont val="Calibri"/>
        <family val="2"/>
      </rPr>
      <t>0%</t>
    </r>
    <r>
      <rPr>
        <sz val="11"/>
        <rFont val="宋体"/>
        <charset val="134"/>
      </rPr>
      <t>蔗糖宝宝无蔗糖发酵乳【</t>
    </r>
    <r>
      <rPr>
        <sz val="11"/>
        <rFont val="Calibri"/>
        <family val="2"/>
      </rPr>
      <t>0%</t>
    </r>
    <r>
      <rPr>
        <sz val="11"/>
        <rFont val="宋体"/>
        <charset val="134"/>
      </rPr>
      <t>蔗糖】原味</t>
    </r>
    <r>
      <rPr>
        <sz val="11"/>
        <rFont val="Calibri"/>
        <family val="2"/>
      </rPr>
      <t>11</t>
    </r>
    <r>
      <rPr>
        <sz val="11"/>
        <rFont val="宋体"/>
        <charset val="134"/>
      </rPr>
      <t>袋</t>
    </r>
  </si>
  <si>
    <r>
      <rPr>
        <sz val="11"/>
        <rFont val="宋体"/>
        <charset val="134"/>
      </rPr>
      <t>【</t>
    </r>
    <r>
      <rPr>
        <sz val="11"/>
        <rFont val="Calibri"/>
        <family val="2"/>
      </rPr>
      <t>0%</t>
    </r>
    <r>
      <rPr>
        <sz val="11"/>
        <rFont val="宋体"/>
        <charset val="134"/>
      </rPr>
      <t>蔗糖】原味</t>
    </r>
    <r>
      <rPr>
        <sz val="11"/>
        <rFont val="Calibri"/>
        <family val="2"/>
      </rPr>
      <t>:11</t>
    </r>
    <r>
      <rPr>
        <sz val="11"/>
        <rFont val="宋体"/>
        <charset val="134"/>
      </rPr>
      <t>袋</t>
    </r>
  </si>
  <si>
    <t>https://item.jd.com/10132470397249.html</t>
  </si>
  <si>
    <t>10132470397249</t>
  </si>
  <si>
    <r>
      <rPr>
        <sz val="11"/>
        <rFont val="宋体"/>
        <charset val="134"/>
      </rPr>
      <t>卡士卡士餐后一小时风味发酵乳低温酸奶</t>
    </r>
    <r>
      <rPr>
        <sz val="11"/>
        <rFont val="Calibri"/>
        <family val="2"/>
      </rPr>
      <t>250g</t>
    </r>
    <r>
      <rPr>
        <sz val="11"/>
        <rFont val="宋体"/>
        <charset val="134"/>
      </rPr>
      <t>瓶装卡士酸奶</t>
    </r>
    <r>
      <rPr>
        <sz val="11"/>
        <rFont val="Calibri"/>
        <family val="2"/>
      </rPr>
      <t>250g</t>
    </r>
    <r>
      <rPr>
        <sz val="11"/>
        <rFont val="宋体"/>
        <charset val="134"/>
      </rPr>
      <t>瓶装</t>
    </r>
    <r>
      <rPr>
        <sz val="11"/>
        <rFont val="Calibri"/>
        <family val="2"/>
      </rPr>
      <t>*10</t>
    </r>
  </si>
  <si>
    <r>
      <rPr>
        <sz val="11"/>
        <rFont val="宋体"/>
        <charset val="134"/>
      </rPr>
      <t>卡士酸奶</t>
    </r>
    <r>
      <rPr>
        <sz val="11"/>
        <rFont val="Calibri"/>
        <family val="2"/>
      </rPr>
      <t>250g</t>
    </r>
    <r>
      <rPr>
        <sz val="11"/>
        <rFont val="宋体"/>
        <charset val="134"/>
      </rPr>
      <t>瓶装</t>
    </r>
    <r>
      <rPr>
        <sz val="11"/>
        <rFont val="Calibri"/>
        <family val="2"/>
      </rPr>
      <t>*10</t>
    </r>
  </si>
  <si>
    <t>https://item.jd.com/10142888127741.html</t>
  </si>
  <si>
    <t>10142888127741</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</si>
  <si>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12</t>
    </r>
    <r>
      <rPr>
        <sz val="11"/>
        <rFont val="宋体"/>
        <charset val="134"/>
      </rPr>
      <t>杯】断糖日记组合各六杯</t>
    </r>
  </si>
  <si>
    <r>
      <rPr>
        <sz val="11"/>
        <rFont val="宋体"/>
        <charset val="134"/>
      </rPr>
      <t>【</t>
    </r>
    <r>
      <rPr>
        <sz val="11"/>
        <rFont val="Calibri"/>
        <family val="2"/>
      </rPr>
      <t>12</t>
    </r>
    <r>
      <rPr>
        <sz val="11"/>
        <rFont val="宋体"/>
        <charset val="134"/>
      </rPr>
      <t>杯】断糖日记组合各六杯</t>
    </r>
  </si>
  <si>
    <r>
      <rPr>
        <sz val="11"/>
        <rFont val="宋体"/>
        <charset val="134"/>
      </rPr>
      <t>金榜食品甄选店</t>
    </r>
  </si>
  <si>
    <t>https://item.jd.com/10202069415481.html</t>
  </si>
  <si>
    <t>10202069415481</t>
  </si>
  <si>
    <r>
      <rPr>
        <sz val="11"/>
        <rFont val="宋体"/>
        <charset val="134"/>
      </rPr>
      <t>卡士酸奶断糖日记杯装无添加剂代餐无代糖</t>
    </r>
    <r>
      <rPr>
        <sz val="11"/>
        <rFont val="Calibri"/>
        <family val="2"/>
      </rPr>
      <t>0</t>
    </r>
    <r>
      <rPr>
        <sz val="11"/>
        <rFont val="宋体"/>
        <charset val="134"/>
      </rPr>
      <t>蔗糖早餐低温酸奶【椰子味】断糖日记</t>
    </r>
    <r>
      <rPr>
        <sz val="11"/>
        <rFont val="Calibri"/>
        <family val="2"/>
      </rPr>
      <t>*4</t>
    </r>
    <r>
      <rPr>
        <sz val="11"/>
        <rFont val="宋体"/>
        <charset val="134"/>
      </rPr>
      <t>盒</t>
    </r>
  </si>
  <si>
    <r>
      <rPr>
        <sz val="11"/>
        <rFont val="宋体"/>
        <charset val="134"/>
      </rPr>
      <t>【椰子味】断糖日记</t>
    </r>
    <r>
      <rPr>
        <sz val="11"/>
        <rFont val="Calibri"/>
        <family val="2"/>
      </rPr>
      <t>*4</t>
    </r>
    <r>
      <rPr>
        <sz val="11"/>
        <rFont val="宋体"/>
        <charset val="134"/>
      </rPr>
      <t>盒</t>
    </r>
  </si>
  <si>
    <t>https://item.jd.com/10175692218900.html</t>
  </si>
  <si>
    <t>10175692218900</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</si>
  <si>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8</t>
    </r>
    <r>
      <rPr>
        <sz val="11"/>
        <rFont val="宋体"/>
        <charset val="134"/>
      </rPr>
      <t>杯】断糖日记原味</t>
    </r>
    <r>
      <rPr>
        <sz val="11"/>
        <rFont val="Calibri"/>
        <family val="2"/>
      </rPr>
      <t>130g</t>
    </r>
  </si>
  <si>
    <r>
      <rPr>
        <sz val="11"/>
        <rFont val="宋体"/>
        <charset val="134"/>
      </rPr>
      <t>【</t>
    </r>
    <r>
      <rPr>
        <sz val="11"/>
        <rFont val="Calibri"/>
        <family val="2"/>
      </rPr>
      <t>8</t>
    </r>
    <r>
      <rPr>
        <sz val="11"/>
        <rFont val="宋体"/>
        <charset val="134"/>
      </rPr>
      <t>杯】断糖日记原味</t>
    </r>
    <r>
      <rPr>
        <sz val="11"/>
        <rFont val="Calibri"/>
        <family val="2"/>
      </rPr>
      <t>130g</t>
    </r>
  </si>
  <si>
    <t>https://item.jd.com/10142890016927.html</t>
  </si>
  <si>
    <t>10142890016927</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</si>
  <si>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8</t>
    </r>
    <r>
      <rPr>
        <sz val="11"/>
        <rFont val="宋体"/>
        <charset val="134"/>
      </rPr>
      <t>杯】断糖日记组合各四杯</t>
    </r>
  </si>
  <si>
    <r>
      <rPr>
        <sz val="11"/>
        <rFont val="宋体"/>
        <charset val="134"/>
      </rPr>
      <t>【</t>
    </r>
    <r>
      <rPr>
        <sz val="11"/>
        <rFont val="Calibri"/>
        <family val="2"/>
      </rPr>
      <t>8</t>
    </r>
    <r>
      <rPr>
        <sz val="11"/>
        <rFont val="宋体"/>
        <charset val="134"/>
      </rPr>
      <t>杯】断糖日记组合各四杯</t>
    </r>
  </si>
  <si>
    <t>https://item.jd.com/10048606647863.html</t>
  </si>
  <si>
    <t>10048606647863</t>
  </si>
  <si>
    <r>
      <rPr>
        <sz val="11"/>
        <rFont val="宋体"/>
        <charset val="134"/>
      </rPr>
      <t>卡士（</t>
    </r>
    <r>
      <rPr>
        <sz val="11"/>
        <rFont val="Calibri"/>
        <family val="2"/>
      </rPr>
      <t>CLASSY.KISS</t>
    </r>
    <r>
      <rPr>
        <sz val="11"/>
        <rFont val="宋体"/>
        <charset val="134"/>
      </rPr>
      <t>）断糖日记酸奶低温原味椰子味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4</t>
    </r>
    <r>
      <rPr>
        <sz val="11"/>
        <rFont val="宋体"/>
        <charset val="134"/>
      </rPr>
      <t>杯】原味断糖</t>
    </r>
    <r>
      <rPr>
        <sz val="11"/>
        <rFont val="Calibri"/>
        <family val="2"/>
      </rPr>
      <t>130g</t>
    </r>
  </si>
  <si>
    <r>
      <rPr>
        <sz val="11"/>
        <rFont val="宋体"/>
        <charset val="134"/>
      </rPr>
      <t>【</t>
    </r>
    <r>
      <rPr>
        <sz val="11"/>
        <rFont val="Calibri"/>
        <family val="2"/>
      </rPr>
      <t>4</t>
    </r>
    <r>
      <rPr>
        <sz val="11"/>
        <rFont val="宋体"/>
        <charset val="134"/>
      </rPr>
      <t>杯】原味断糖</t>
    </r>
    <r>
      <rPr>
        <sz val="11"/>
        <rFont val="Calibri"/>
        <family val="2"/>
      </rPr>
      <t>130g</t>
    </r>
  </si>
  <si>
    <t>https://item.jd.com/10142888127736.html</t>
  </si>
  <si>
    <t>10142888127736</t>
  </si>
  <si>
    <r>
      <rPr>
        <sz val="11"/>
        <rFont val="宋体"/>
        <charset val="134"/>
      </rPr>
      <t>卡士（</t>
    </r>
    <r>
      <rPr>
        <sz val="11"/>
        <rFont val="Calibri"/>
        <family val="2"/>
      </rPr>
      <t>CLASSY.KISS</t>
    </r>
    <r>
      <rPr>
        <sz val="11"/>
        <rFont val="宋体"/>
        <charset val="134"/>
      </rPr>
      <t>）断糖日记酸奶</t>
    </r>
    <r>
      <rPr>
        <sz val="11"/>
        <rFont val="Calibri"/>
        <family val="2"/>
      </rPr>
      <t>130g</t>
    </r>
    <r>
      <rPr>
        <sz val="11"/>
        <rFont val="宋体"/>
        <charset val="134"/>
      </rPr>
      <t>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4</t>
    </r>
    <r>
      <rPr>
        <sz val="11"/>
        <rFont val="宋体"/>
        <charset val="134"/>
      </rPr>
      <t>杯】断糖日记椰子味</t>
    </r>
    <r>
      <rPr>
        <sz val="11"/>
        <rFont val="Calibri"/>
        <family val="2"/>
      </rPr>
      <t>130g</t>
    </r>
  </si>
  <si>
    <r>
      <rPr>
        <sz val="11"/>
        <rFont val="宋体"/>
        <charset val="134"/>
      </rPr>
      <t>【</t>
    </r>
    <r>
      <rPr>
        <sz val="11"/>
        <rFont val="Calibri"/>
        <family val="2"/>
      </rPr>
      <t>4</t>
    </r>
    <r>
      <rPr>
        <sz val="11"/>
        <rFont val="宋体"/>
        <charset val="134"/>
      </rPr>
      <t>杯】断糖日记椰子味</t>
    </r>
    <r>
      <rPr>
        <sz val="11"/>
        <rFont val="Calibri"/>
        <family val="2"/>
      </rPr>
      <t>130g</t>
    </r>
  </si>
  <si>
    <t>https://item.jd.com/10142881797083.html</t>
  </si>
  <si>
    <t>10142881797083</t>
  </si>
  <si>
    <r>
      <rPr>
        <sz val="11"/>
        <rFont val="宋体"/>
        <charset val="134"/>
      </rPr>
      <t>卡士（</t>
    </r>
    <r>
      <rPr>
        <sz val="11"/>
        <rFont val="Calibri"/>
        <family val="2"/>
      </rPr>
      <t>CLASSY.KISS</t>
    </r>
    <r>
      <rPr>
        <sz val="11"/>
        <rFont val="宋体"/>
        <charset val="134"/>
      </rPr>
      <t>）断糖日记酸奶低温原味椰子味</t>
    </r>
    <r>
      <rPr>
        <sz val="11"/>
        <rFont val="Calibri"/>
        <family val="2"/>
      </rPr>
      <t>0</t>
    </r>
    <r>
      <rPr>
        <sz val="11"/>
        <rFont val="宋体"/>
        <charset val="134"/>
      </rPr>
      <t>添加剂</t>
    </r>
    <r>
      <rPr>
        <sz val="11"/>
        <rFont val="Calibri"/>
        <family val="2"/>
      </rPr>
      <t>0</t>
    </r>
    <r>
      <rPr>
        <sz val="11"/>
        <rFont val="宋体"/>
        <charset val="134"/>
      </rPr>
      <t>蔗糖健身孕妇宝宝控糖代餐【</t>
    </r>
    <r>
      <rPr>
        <sz val="11"/>
        <rFont val="Calibri"/>
        <family val="2"/>
      </rPr>
      <t>8</t>
    </r>
    <r>
      <rPr>
        <sz val="11"/>
        <rFont val="宋体"/>
        <charset val="134"/>
      </rPr>
      <t>杯】椰子味断糖</t>
    </r>
    <r>
      <rPr>
        <sz val="11"/>
        <rFont val="Calibri"/>
        <family val="2"/>
      </rPr>
      <t>130g</t>
    </r>
  </si>
  <si>
    <r>
      <rPr>
        <sz val="11"/>
        <rFont val="宋体"/>
        <charset val="134"/>
      </rPr>
      <t>【</t>
    </r>
    <r>
      <rPr>
        <sz val="11"/>
        <rFont val="Calibri"/>
        <family val="2"/>
      </rPr>
      <t>8</t>
    </r>
    <r>
      <rPr>
        <sz val="11"/>
        <rFont val="宋体"/>
        <charset val="134"/>
      </rPr>
      <t>杯】椰子味断糖</t>
    </r>
    <r>
      <rPr>
        <sz val="11"/>
        <rFont val="Calibri"/>
        <family val="2"/>
      </rPr>
      <t>130g</t>
    </r>
  </si>
  <si>
    <r>
      <rPr>
        <sz val="11"/>
        <rFont val="宋体"/>
        <charset val="134"/>
      </rPr>
      <t>年货送礼好物店</t>
    </r>
  </si>
  <si>
    <t>https://item.jd.com/10207871614909.html</t>
  </si>
  <si>
    <t>10207871614909</t>
  </si>
  <si>
    <r>
      <rPr>
        <sz val="11"/>
        <rFont val="宋体"/>
        <charset val="134"/>
      </rPr>
      <t>卡士餐后一小时风味发酵乳低温酸奶</t>
    </r>
    <r>
      <rPr>
        <sz val="11"/>
        <rFont val="Calibri"/>
        <family val="2"/>
      </rPr>
      <t>250g</t>
    </r>
    <r>
      <rPr>
        <sz val="11"/>
        <rFont val="宋体"/>
        <charset val="134"/>
      </rPr>
      <t>瓶装卡士酸奶</t>
    </r>
    <r>
      <rPr>
        <sz val="11"/>
        <rFont val="Calibri"/>
        <family val="2"/>
      </rPr>
      <t>250g</t>
    </r>
    <r>
      <rPr>
        <sz val="11"/>
        <rFont val="宋体"/>
        <charset val="134"/>
      </rPr>
      <t>瓶装</t>
    </r>
    <r>
      <rPr>
        <sz val="11"/>
        <rFont val="Calibri"/>
        <family val="2"/>
      </rPr>
      <t>*10</t>
    </r>
  </si>
  <si>
    <r>
      <rPr>
        <sz val="11"/>
        <rFont val="宋体"/>
        <charset val="134"/>
      </rPr>
      <t>藏味源小吃店店</t>
    </r>
  </si>
  <si>
    <t>https://item.jd.com/10207893109733.html</t>
  </si>
  <si>
    <t>10207893109733</t>
  </si>
  <si>
    <r>
      <rPr>
        <sz val="11"/>
        <rFont val="宋体"/>
        <charset val="134"/>
      </rPr>
      <t>卡士餐后一小时酸奶</t>
    </r>
    <r>
      <rPr>
        <sz val="11"/>
        <rFont val="Calibri"/>
        <family val="2"/>
      </rPr>
      <t>250g12</t>
    </r>
    <r>
      <rPr>
        <sz val="11"/>
        <rFont val="宋体"/>
        <charset val="134"/>
      </rPr>
      <t>瓶益生菌低温学生奶风味发酵乳原味餐后一小时</t>
    </r>
    <r>
      <rPr>
        <sz val="11"/>
        <rFont val="Calibri"/>
        <family val="2"/>
      </rPr>
      <t>250g*12</t>
    </r>
    <r>
      <rPr>
        <sz val="11"/>
        <rFont val="宋体"/>
        <charset val="134"/>
      </rPr>
      <t>瓶保质期</t>
    </r>
    <r>
      <rPr>
        <sz val="11"/>
        <rFont val="Calibri"/>
        <family val="2"/>
      </rPr>
      <t>25</t>
    </r>
    <r>
      <rPr>
        <sz val="11"/>
        <rFont val="宋体"/>
        <charset val="134"/>
      </rPr>
      <t>天</t>
    </r>
  </si>
  <si>
    <r>
      <rPr>
        <sz val="11"/>
        <rFont val="宋体"/>
        <charset val="134"/>
      </rPr>
      <t>餐后一小时</t>
    </r>
    <r>
      <rPr>
        <sz val="11"/>
        <rFont val="Calibri"/>
        <family val="2"/>
      </rPr>
      <t>250g*12</t>
    </r>
    <r>
      <rPr>
        <sz val="11"/>
        <rFont val="宋体"/>
        <charset val="134"/>
      </rPr>
      <t>瓶保质期</t>
    </r>
    <r>
      <rPr>
        <sz val="11"/>
        <rFont val="Calibri"/>
        <family val="2"/>
      </rPr>
      <t>25</t>
    </r>
    <r>
      <rPr>
        <sz val="11"/>
        <rFont val="宋体"/>
        <charset val="134"/>
      </rPr>
      <t>天</t>
    </r>
  </si>
  <si>
    <r>
      <rPr>
        <sz val="11"/>
        <rFont val="宋体"/>
        <charset val="134"/>
      </rPr>
      <t>年货惊喜店</t>
    </r>
  </si>
  <si>
    <t>https://item.jd.com/10208039411091.html</t>
  </si>
  <si>
    <t>10208039411091</t>
  </si>
  <si>
    <r>
      <rPr>
        <sz val="11"/>
        <rFont val="宋体"/>
        <charset val="134"/>
      </rPr>
      <t>卡士餐后一小时酸奶双歧杆菌风味原味零糖益生菌发酵乳早餐奶</t>
    </r>
    <r>
      <rPr>
        <sz val="11"/>
        <rFont val="Calibri"/>
        <family val="2"/>
      </rPr>
      <t>250g</t>
    </r>
    <r>
      <rPr>
        <sz val="11"/>
        <rFont val="宋体"/>
        <charset val="134"/>
      </rPr>
      <t>餐后一小时原味</t>
    </r>
    <r>
      <rPr>
        <sz val="11"/>
        <rFont val="Calibri"/>
        <family val="2"/>
      </rPr>
      <t>250g12</t>
    </r>
    <r>
      <rPr>
        <sz val="11"/>
        <rFont val="宋体"/>
        <charset val="134"/>
      </rPr>
      <t>瓶</t>
    </r>
  </si>
  <si>
    <r>
      <rPr>
        <sz val="11"/>
        <rFont val="宋体"/>
        <charset val="134"/>
      </rPr>
      <t>餐后一小时原味</t>
    </r>
    <r>
      <rPr>
        <sz val="11"/>
        <rFont val="Calibri"/>
        <family val="2"/>
      </rPr>
      <t>250g:12</t>
    </r>
    <r>
      <rPr>
        <sz val="11"/>
        <rFont val="宋体"/>
        <charset val="134"/>
      </rPr>
      <t>瓶</t>
    </r>
  </si>
  <si>
    <r>
      <rPr>
        <sz val="12"/>
        <rFont val="宋体"/>
        <charset val="134"/>
      </rPr>
      <t>栗源社店</t>
    </r>
  </si>
  <si>
    <t>https://item.jd.com/10210487964362.html</t>
  </si>
  <si>
    <t>10210487964362</t>
  </si>
  <si>
    <r>
      <rPr>
        <u/>
        <sz val="11"/>
        <color rgb="FF0000FF"/>
        <rFont val="宋体"/>
        <charset val="134"/>
      </rPr>
      <t>卡士吃酸</t>
    </r>
    <r>
      <rPr>
        <u/>
        <sz val="11"/>
        <color rgb="FF0000FF"/>
        <rFont val="Calibri"/>
        <family val="2"/>
      </rPr>
      <t>140</t>
    </r>
    <r>
      <rPr>
        <u/>
        <sz val="11"/>
        <color rgb="FF0000FF"/>
        <rFont val="宋体"/>
        <charset val="134"/>
      </rPr>
      <t>杯装芭乐柠檬水蜜桃木瓜颗果肉低风味发酵酸奶</t>
    </r>
    <r>
      <rPr>
        <u/>
        <sz val="11"/>
        <color rgb="FF0000FF"/>
        <rFont val="Calibri"/>
        <family val="2"/>
      </rPr>
      <t xml:space="preserve"> </t>
    </r>
    <r>
      <rPr>
        <u/>
        <sz val="11"/>
        <color rgb="FF0000FF"/>
        <rFont val="宋体"/>
        <charset val="134"/>
      </rPr>
      <t>芭乐粉柠檬水蜜桃</t>
    </r>
    <r>
      <rPr>
        <u/>
        <sz val="11"/>
        <color rgb="FF0000FF"/>
        <rFont val="Calibri"/>
        <family val="2"/>
      </rPr>
      <t>140g*3</t>
    </r>
    <r>
      <rPr>
        <u/>
        <sz val="11"/>
        <color rgb="FF0000FF"/>
        <rFont val="宋体"/>
        <charset val="134"/>
      </rPr>
      <t>杯</t>
    </r>
  </si>
  <si>
    <r>
      <rPr>
        <sz val="12"/>
        <rFont val="宋体"/>
        <charset val="134"/>
      </rPr>
      <t>口袋零食屋</t>
    </r>
    <r>
      <rPr>
        <sz val="12"/>
        <rFont val="Calibri"/>
        <family val="2"/>
      </rPr>
      <t>6</t>
    </r>
    <r>
      <rPr>
        <sz val="12"/>
        <rFont val="宋体"/>
        <charset val="134"/>
      </rPr>
      <t>店</t>
    </r>
  </si>
  <si>
    <t>https://item.jd.com/10209940012592.html</t>
  </si>
  <si>
    <t>10209940012592</t>
  </si>
  <si>
    <r>
      <rPr>
        <u/>
        <sz val="11"/>
        <color rgb="FF0000FF"/>
        <rFont val="宋体"/>
        <charset val="134"/>
      </rPr>
      <t>卡士酸奶吃酸系列粉芭乐柠檬水蜜桃黄桃木瓜</t>
    </r>
    <r>
      <rPr>
        <u/>
        <sz val="11"/>
        <color rgb="FF0000FF"/>
        <rFont val="Calibri"/>
        <family val="2"/>
      </rPr>
      <t>140g</t>
    </r>
    <r>
      <rPr>
        <u/>
        <sz val="11"/>
        <color rgb="FF0000FF"/>
        <rFont val="宋体"/>
        <charset val="134"/>
      </rPr>
      <t>果粒发酵乳</t>
    </r>
    <r>
      <rPr>
        <u/>
        <sz val="11"/>
        <color rgb="FF0000FF"/>
        <rFont val="Calibri"/>
        <family val="2"/>
      </rPr>
      <t xml:space="preserve"> </t>
    </r>
    <r>
      <rPr>
        <u/>
        <sz val="11"/>
        <color rgb="FF0000FF"/>
        <rFont val="宋体"/>
        <charset val="134"/>
      </rPr>
      <t>吃酸粉芭乐柠檬</t>
    </r>
    <r>
      <rPr>
        <u/>
        <sz val="11"/>
        <color rgb="FF0000FF"/>
        <rFont val="Calibri"/>
        <family val="2"/>
      </rPr>
      <t>+</t>
    </r>
    <r>
      <rPr>
        <u/>
        <sz val="11"/>
        <color rgb="FF0000FF"/>
        <rFont val="宋体"/>
        <charset val="134"/>
      </rPr>
      <t>黄桃</t>
    </r>
    <r>
      <rPr>
        <u/>
        <sz val="11"/>
        <color rgb="FF0000FF"/>
        <rFont val="Calibri"/>
        <family val="2"/>
      </rPr>
      <t>+</t>
    </r>
    <r>
      <rPr>
        <u/>
        <sz val="11"/>
        <color rgb="FF0000FF"/>
        <rFont val="宋体"/>
        <charset val="134"/>
      </rPr>
      <t>木瓜三种组合</t>
    </r>
    <r>
      <rPr>
        <u/>
        <sz val="11"/>
        <color rgb="FF0000FF"/>
        <rFont val="Calibri"/>
        <family val="2"/>
      </rPr>
      <t>9</t>
    </r>
    <r>
      <rPr>
        <u/>
        <sz val="11"/>
        <color rgb="FF0000FF"/>
        <rFont val="宋体"/>
        <charset val="134"/>
      </rPr>
      <t>杯</t>
    </r>
  </si>
  <si>
    <r>
      <rPr>
        <sz val="12"/>
        <rFont val="宋体"/>
        <charset val="134"/>
      </rPr>
      <t>甜分补给店</t>
    </r>
  </si>
  <si>
    <t>https://item.jd.com/10209940736215.html</t>
  </si>
  <si>
    <r>
      <rPr>
        <sz val="11"/>
        <color theme="1"/>
        <rFont val="宋体"/>
        <charset val="134"/>
      </rPr>
      <t>卡士吃酸大果粒风味发酵乳系列</t>
    </r>
    <r>
      <rPr>
        <sz val="11"/>
        <color theme="1"/>
        <rFont val="Calibri"/>
        <family val="2"/>
      </rPr>
      <t xml:space="preserve"> </t>
    </r>
    <r>
      <rPr>
        <sz val="11"/>
        <color theme="1"/>
        <rFont val="宋体"/>
        <charset val="134"/>
      </rPr>
      <t>单杯</t>
    </r>
  </si>
  <si>
    <t>10209940736215</t>
  </si>
  <si>
    <r>
      <rPr>
        <u/>
        <sz val="11"/>
        <color rgb="FF0000FF"/>
        <rFont val="宋体"/>
        <charset val="134"/>
      </rPr>
      <t>卡士顺丰吃酸颗果肉风味发酵乳</t>
    </r>
    <r>
      <rPr>
        <u/>
        <sz val="11"/>
        <color rgb="FF0000FF"/>
        <rFont val="Calibri"/>
        <family val="2"/>
      </rPr>
      <t>140g</t>
    </r>
    <r>
      <rPr>
        <u/>
        <sz val="11"/>
        <color rgb="FF0000FF"/>
        <rFont val="宋体"/>
        <charset val="134"/>
      </rPr>
      <t>低酸奶芭乐黄桃酸木瓜</t>
    </r>
    <r>
      <rPr>
        <u/>
        <sz val="11"/>
        <color rgb="FF0000FF"/>
        <rFont val="Calibri"/>
        <family val="2"/>
      </rPr>
      <t xml:space="preserve"> </t>
    </r>
    <r>
      <rPr>
        <u/>
        <sz val="11"/>
        <color rgb="FF0000FF"/>
        <rFont val="宋体"/>
        <charset val="134"/>
      </rPr>
      <t>酸木瓜芦荟味</t>
    </r>
    <r>
      <rPr>
        <u/>
        <sz val="11"/>
        <color rgb="FF0000FF"/>
        <rFont val="Calibri"/>
        <family val="2"/>
      </rPr>
      <t>2</t>
    </r>
    <r>
      <rPr>
        <u/>
        <sz val="11"/>
        <color rgb="FF0000FF"/>
        <rFont val="宋体"/>
        <charset val="134"/>
      </rPr>
      <t>杯</t>
    </r>
  </si>
  <si>
    <r>
      <rPr>
        <sz val="12"/>
        <rFont val="宋体"/>
        <charset val="134"/>
      </rPr>
      <t>食味初相店</t>
    </r>
  </si>
  <si>
    <t>https://item.jd.com/10210792090262.html</t>
  </si>
  <si>
    <t>10210792090262</t>
  </si>
  <si>
    <r>
      <rPr>
        <u/>
        <sz val="11"/>
        <color rgb="FF0000FF"/>
        <rFont val="宋体"/>
        <charset val="134"/>
      </rPr>
      <t>卡士低吃酸</t>
    </r>
    <r>
      <rPr>
        <u/>
        <sz val="11"/>
        <color rgb="FF0000FF"/>
        <rFont val="Calibri"/>
        <family val="2"/>
      </rPr>
      <t>140g3</t>
    </r>
    <r>
      <rPr>
        <u/>
        <sz val="11"/>
        <color rgb="FF0000FF"/>
        <rFont val="宋体"/>
        <charset val="134"/>
      </rPr>
      <t>杯颗果肉芭乐木瓜味水蜜桃风味酸奶</t>
    </r>
    <r>
      <rPr>
        <u/>
        <sz val="11"/>
        <color rgb="FF0000FF"/>
        <rFont val="Calibri"/>
        <family val="2"/>
      </rPr>
      <t xml:space="preserve"> </t>
    </r>
    <r>
      <rPr>
        <u/>
        <sz val="11"/>
        <color rgb="FF0000FF"/>
        <rFont val="宋体"/>
        <charset val="134"/>
      </rPr>
      <t>酸木瓜</t>
    </r>
    <r>
      <rPr>
        <u/>
        <sz val="11"/>
        <color rgb="FF0000FF"/>
        <rFont val="Calibri"/>
        <family val="2"/>
      </rPr>
      <t>*3</t>
    </r>
    <r>
      <rPr>
        <u/>
        <sz val="11"/>
        <color rgb="FF0000FF"/>
        <rFont val="宋体"/>
        <charset val="134"/>
      </rPr>
      <t>杯</t>
    </r>
  </si>
  <si>
    <t>https://item.jd.com/10209940736213.html</t>
  </si>
  <si>
    <t>10209940736213</t>
  </si>
  <si>
    <r>
      <rPr>
        <u/>
        <sz val="11"/>
        <color rgb="FF0000FF"/>
        <rFont val="宋体"/>
        <charset val="134"/>
      </rPr>
      <t>卡士顺丰吃酸颗果肉风味发酵乳</t>
    </r>
    <r>
      <rPr>
        <u/>
        <sz val="11"/>
        <color rgb="FF0000FF"/>
        <rFont val="Calibri"/>
        <family val="2"/>
      </rPr>
      <t>140g</t>
    </r>
    <r>
      <rPr>
        <u/>
        <sz val="11"/>
        <color rgb="FF0000FF"/>
        <rFont val="宋体"/>
        <charset val="134"/>
      </rPr>
      <t>低酸奶芭乐黄桃酸木瓜</t>
    </r>
    <r>
      <rPr>
        <u/>
        <sz val="11"/>
        <color rgb="FF0000FF"/>
        <rFont val="Calibri"/>
        <family val="2"/>
      </rPr>
      <t xml:space="preserve"> </t>
    </r>
    <r>
      <rPr>
        <u/>
        <sz val="11"/>
        <color rgb="FF0000FF"/>
        <rFont val="宋体"/>
        <charset val="134"/>
      </rPr>
      <t>水蜜桃粉芭乐味</t>
    </r>
    <r>
      <rPr>
        <u/>
        <sz val="11"/>
        <color rgb="FF0000FF"/>
        <rFont val="Calibri"/>
        <family val="2"/>
      </rPr>
      <t>2</t>
    </r>
    <r>
      <rPr>
        <u/>
        <sz val="11"/>
        <color rgb="FF0000FF"/>
        <rFont val="宋体"/>
        <charset val="134"/>
      </rPr>
      <t>杯</t>
    </r>
  </si>
  <si>
    <t>https://item.jd.com/10210793599917.html</t>
  </si>
  <si>
    <t>10210793599917</t>
  </si>
  <si>
    <r>
      <rPr>
        <sz val="12"/>
        <rFont val="宋体"/>
        <charset val="134"/>
      </rPr>
      <t>零度研究所店</t>
    </r>
  </si>
  <si>
    <t>https://item.jd.com/10210748236685.html</t>
  </si>
  <si>
    <t>10210748236685</t>
  </si>
  <si>
    <r>
      <rPr>
        <u/>
        <sz val="11"/>
        <color rgb="FF0000FF"/>
        <rFont val="宋体"/>
        <charset val="134"/>
      </rPr>
      <t>卡士顺丰</t>
    </r>
    <r>
      <rPr>
        <u/>
        <sz val="11"/>
        <color rgb="FF0000FF"/>
        <rFont val="Calibri"/>
        <family val="2"/>
      </rPr>
      <t>007</t>
    </r>
    <r>
      <rPr>
        <u/>
        <sz val="11"/>
        <color rgb="FF0000FF"/>
        <rFont val="宋体"/>
        <charset val="134"/>
      </rPr>
      <t>酸奶</t>
    </r>
    <r>
      <rPr>
        <u/>
        <sz val="11"/>
        <color rgb="FF0000FF"/>
        <rFont val="Calibri"/>
        <family val="2"/>
      </rPr>
      <t>440g6</t>
    </r>
    <r>
      <rPr>
        <u/>
        <sz val="11"/>
        <color rgb="FF0000FF"/>
        <rFont val="宋体"/>
        <charset val="134"/>
      </rPr>
      <t>瓶小奶罐原味酸奶</t>
    </r>
    <r>
      <rPr>
        <u/>
        <sz val="11"/>
        <color rgb="FF0000FF"/>
        <rFont val="Calibri"/>
        <family val="2"/>
      </rPr>
      <t>0</t>
    </r>
    <r>
      <rPr>
        <u/>
        <sz val="11"/>
        <color rgb="FF0000FF"/>
        <rFont val="宋体"/>
        <charset val="134"/>
      </rPr>
      <t>蔗糖</t>
    </r>
    <r>
      <rPr>
        <u/>
        <sz val="11"/>
        <color rgb="FF0000FF"/>
        <rFont val="Calibri"/>
        <family val="2"/>
      </rPr>
      <t>7</t>
    </r>
    <r>
      <rPr>
        <u/>
        <sz val="11"/>
        <color rgb="FF0000FF"/>
        <rFont val="宋体"/>
        <charset val="134"/>
      </rPr>
      <t>种益生菌</t>
    </r>
    <r>
      <rPr>
        <u/>
        <sz val="11"/>
        <color rgb="FF0000FF"/>
        <rFont val="Calibri"/>
        <family val="2"/>
      </rPr>
      <t xml:space="preserve"> </t>
    </r>
    <r>
      <rPr>
        <u/>
        <sz val="11"/>
        <color rgb="FF0000FF"/>
        <rFont val="宋体"/>
        <charset val="134"/>
      </rPr>
      <t>顺丰士</t>
    </r>
    <r>
      <rPr>
        <u/>
        <sz val="11"/>
        <color rgb="FF0000FF"/>
        <rFont val="Calibri"/>
        <family val="2"/>
      </rPr>
      <t>007</t>
    </r>
    <r>
      <rPr>
        <u/>
        <sz val="11"/>
        <color rgb="FF0000FF"/>
        <rFont val="宋体"/>
        <charset val="134"/>
      </rPr>
      <t>原味酸奶</t>
    </r>
    <r>
      <rPr>
        <u/>
        <sz val="11"/>
        <color rgb="FF0000FF"/>
        <rFont val="Calibri"/>
        <family val="2"/>
      </rPr>
      <t>440g*4</t>
    </r>
    <r>
      <rPr>
        <u/>
        <sz val="11"/>
        <color rgb="FF0000FF"/>
        <rFont val="宋体"/>
        <charset val="134"/>
      </rPr>
      <t>瓶</t>
    </r>
  </si>
  <si>
    <r>
      <rPr>
        <sz val="12"/>
        <rFont val="宋体"/>
        <charset val="134"/>
      </rPr>
      <t>是贩卖开心的小铺</t>
    </r>
  </si>
  <si>
    <t>https://item.jd.com/10209572881876.html</t>
  </si>
  <si>
    <t>10209572881876</t>
  </si>
  <si>
    <r>
      <rPr>
        <u/>
        <sz val="11"/>
        <color rgb="FF0000FF"/>
        <rFont val="宋体"/>
        <charset val="134"/>
      </rPr>
      <t>卡士【新品吃酸</t>
    </r>
    <r>
      <rPr>
        <u/>
        <sz val="11"/>
        <color rgb="FF0000FF"/>
        <rFont val="Calibri"/>
        <family val="2"/>
      </rPr>
      <t xml:space="preserve"> </t>
    </r>
    <r>
      <rPr>
        <u/>
        <sz val="11"/>
        <color rgb="FF0000FF"/>
        <rFont val="宋体"/>
        <charset val="134"/>
      </rPr>
      <t>大颗果肉】地域风味酸奶营养健康益生菌低温酸奶</t>
    </r>
    <r>
      <rPr>
        <u/>
        <sz val="11"/>
        <color rgb="FF0000FF"/>
        <rFont val="Calibri"/>
        <family val="2"/>
      </rPr>
      <t xml:space="preserve"> </t>
    </r>
    <r>
      <rPr>
        <u/>
        <sz val="11"/>
        <color rgb="FF0000FF"/>
        <rFont val="宋体"/>
        <charset val="134"/>
      </rPr>
      <t>粉芭乐柠檬水蜜桃味</t>
    </r>
    <r>
      <rPr>
        <u/>
        <sz val="11"/>
        <color rgb="FF0000FF"/>
        <rFont val="Calibri"/>
        <family val="2"/>
      </rPr>
      <t>*3</t>
    </r>
    <r>
      <rPr>
        <u/>
        <sz val="11"/>
        <color rgb="FF0000FF"/>
        <rFont val="宋体"/>
        <charset val="134"/>
      </rPr>
      <t>杯</t>
    </r>
  </si>
  <si>
    <r>
      <rPr>
        <sz val="12"/>
        <rFont val="宋体"/>
        <charset val="134"/>
      </rPr>
      <t>零食物语</t>
    </r>
    <r>
      <rPr>
        <sz val="12"/>
        <rFont val="Calibri"/>
        <family val="2"/>
      </rPr>
      <t>6</t>
    </r>
    <r>
      <rPr>
        <sz val="12"/>
        <rFont val="宋体"/>
        <charset val="134"/>
      </rPr>
      <t>店</t>
    </r>
  </si>
  <si>
    <t>https://item.jd.com/10209912115673.html</t>
  </si>
  <si>
    <t>10209912115673</t>
  </si>
  <si>
    <r>
      <rPr>
        <u/>
        <sz val="11"/>
        <color rgb="FF0000FF"/>
        <rFont val="宋体"/>
        <charset val="134"/>
      </rPr>
      <t>卡士酸奶吃酸</t>
    </r>
    <r>
      <rPr>
        <u/>
        <sz val="11"/>
        <color rgb="FF0000FF"/>
        <rFont val="Calibri"/>
        <family val="2"/>
      </rPr>
      <t>140g3</t>
    </r>
    <r>
      <rPr>
        <u/>
        <sz val="11"/>
        <color rgb="FF0000FF"/>
        <rFont val="宋体"/>
        <charset val="134"/>
      </rPr>
      <t>杯芭乐柠檬水蜜桃发酵乳益生菌颗果肉早餐奶</t>
    </r>
    <r>
      <rPr>
        <u/>
        <sz val="11"/>
        <color rgb="FF0000FF"/>
        <rFont val="Calibri"/>
        <family val="2"/>
      </rPr>
      <t xml:space="preserve"> 3</t>
    </r>
    <r>
      <rPr>
        <u/>
        <sz val="11"/>
        <color rgb="FF0000FF"/>
        <rFont val="宋体"/>
        <charset val="134"/>
      </rPr>
      <t>杯芭乐柠檬水蜜桃味</t>
    </r>
    <r>
      <rPr>
        <u/>
        <sz val="11"/>
        <color rgb="FF0000FF"/>
        <rFont val="Calibri"/>
        <family val="2"/>
      </rPr>
      <t>140g</t>
    </r>
  </si>
  <si>
    <t>https://item.jd.com/10209940736216.html</t>
  </si>
  <si>
    <t>10209940736216</t>
  </si>
  <si>
    <r>
      <rPr>
        <u/>
        <sz val="11"/>
        <color rgb="FF0000FF"/>
        <rFont val="宋体"/>
        <charset val="134"/>
      </rPr>
      <t>卡士顺丰吃酸颗果肉风味发酵乳</t>
    </r>
    <r>
      <rPr>
        <u/>
        <sz val="11"/>
        <color rgb="FF0000FF"/>
        <rFont val="Calibri"/>
        <family val="2"/>
      </rPr>
      <t>140g</t>
    </r>
    <r>
      <rPr>
        <u/>
        <sz val="11"/>
        <color rgb="FF0000FF"/>
        <rFont val="宋体"/>
        <charset val="134"/>
      </rPr>
      <t>低酸奶芭乐黄桃酸木瓜</t>
    </r>
    <r>
      <rPr>
        <u/>
        <sz val="11"/>
        <color rgb="FF0000FF"/>
        <rFont val="Calibri"/>
        <family val="2"/>
      </rPr>
      <t xml:space="preserve"> </t>
    </r>
    <r>
      <rPr>
        <u/>
        <sz val="11"/>
        <color rgb="FF0000FF"/>
        <rFont val="宋体"/>
        <charset val="134"/>
      </rPr>
      <t>芭乐</t>
    </r>
    <r>
      <rPr>
        <u/>
        <sz val="11"/>
        <color rgb="FF0000FF"/>
        <rFont val="Calibri"/>
        <family val="2"/>
      </rPr>
      <t>+</t>
    </r>
    <r>
      <rPr>
        <u/>
        <sz val="11"/>
        <color rgb="FF0000FF"/>
        <rFont val="宋体"/>
        <charset val="134"/>
      </rPr>
      <t>酸木瓜</t>
    </r>
    <r>
      <rPr>
        <u/>
        <sz val="11"/>
        <color rgb="FF0000FF"/>
        <rFont val="Calibri"/>
        <family val="2"/>
      </rPr>
      <t>+</t>
    </r>
    <r>
      <rPr>
        <u/>
        <sz val="11"/>
        <color rgb="FF0000FF"/>
        <rFont val="宋体"/>
        <charset val="134"/>
      </rPr>
      <t>黄桃各</t>
    </r>
    <r>
      <rPr>
        <u/>
        <sz val="11"/>
        <color rgb="FF0000FF"/>
        <rFont val="Calibri"/>
        <family val="2"/>
      </rPr>
      <t>1</t>
    </r>
    <r>
      <rPr>
        <u/>
        <sz val="11"/>
        <color rgb="FF0000FF"/>
        <rFont val="宋体"/>
        <charset val="134"/>
      </rPr>
      <t>杯共</t>
    </r>
    <r>
      <rPr>
        <u/>
        <sz val="11"/>
        <color rgb="FF0000FF"/>
        <rFont val="Calibri"/>
        <family val="2"/>
      </rPr>
      <t>3</t>
    </r>
    <r>
      <rPr>
        <u/>
        <sz val="11"/>
        <color rgb="FF0000FF"/>
        <rFont val="宋体"/>
        <charset val="134"/>
      </rPr>
      <t>杯</t>
    </r>
  </si>
  <si>
    <r>
      <rPr>
        <sz val="12"/>
        <rFont val="宋体"/>
        <charset val="134"/>
      </rPr>
      <t>京鑫好物店</t>
    </r>
  </si>
  <si>
    <t>https://item.jd.com/10208085955954.html</t>
  </si>
  <si>
    <t>10208085955954</t>
  </si>
  <si>
    <r>
      <rPr>
        <u/>
        <sz val="11"/>
        <color rgb="FF0000FF"/>
        <rFont val="宋体"/>
        <charset val="134"/>
      </rPr>
      <t>卡士风味发酵乳吃酸大果粒柠檬黄桃双柚木瓜口味酸奶</t>
    </r>
    <r>
      <rPr>
        <u/>
        <sz val="11"/>
        <color rgb="FF0000FF"/>
        <rFont val="Calibri"/>
        <family val="2"/>
      </rPr>
      <t>140g/</t>
    </r>
    <r>
      <rPr>
        <u/>
        <sz val="11"/>
        <color rgb="FF0000FF"/>
        <rFont val="宋体"/>
        <charset val="134"/>
      </rPr>
      <t>杯</t>
    </r>
    <r>
      <rPr>
        <u/>
        <sz val="11"/>
        <color rgb="FF0000FF"/>
        <rFont val="Calibri"/>
        <family val="2"/>
      </rPr>
      <t xml:space="preserve"> </t>
    </r>
    <r>
      <rPr>
        <u/>
        <sz val="11"/>
        <color rgb="FF0000FF"/>
        <rFont val="宋体"/>
        <charset val="134"/>
      </rPr>
      <t>粉芭乐柠檬水蜜桃风味</t>
    </r>
    <r>
      <rPr>
        <u/>
        <sz val="11"/>
        <color rgb="FF0000FF"/>
        <rFont val="Calibri"/>
        <family val="2"/>
      </rPr>
      <t>140g*9</t>
    </r>
    <r>
      <rPr>
        <u/>
        <sz val="11"/>
        <color rgb="FF0000FF"/>
        <rFont val="宋体"/>
        <charset val="134"/>
      </rPr>
      <t>杯</t>
    </r>
  </si>
  <si>
    <t>https://item.jd.com/10209940736217.html</t>
  </si>
  <si>
    <t>10209940736217</t>
  </si>
  <si>
    <r>
      <rPr>
        <u/>
        <sz val="11"/>
        <color rgb="FF0000FF"/>
        <rFont val="宋体"/>
        <charset val="134"/>
      </rPr>
      <t>卡士顺丰吃酸颗果肉风味发酵乳</t>
    </r>
    <r>
      <rPr>
        <u/>
        <sz val="11"/>
        <color rgb="FF0000FF"/>
        <rFont val="Calibri"/>
        <family val="2"/>
      </rPr>
      <t>140g</t>
    </r>
    <r>
      <rPr>
        <u/>
        <sz val="11"/>
        <color rgb="FF0000FF"/>
        <rFont val="宋体"/>
        <charset val="134"/>
      </rPr>
      <t>低酸奶芭乐黄桃酸木瓜</t>
    </r>
    <r>
      <rPr>
        <u/>
        <sz val="11"/>
        <color rgb="FF0000FF"/>
        <rFont val="Calibri"/>
        <family val="2"/>
      </rPr>
      <t xml:space="preserve"> 6</t>
    </r>
    <r>
      <rPr>
        <u/>
        <sz val="11"/>
        <color rgb="FF0000FF"/>
        <rFont val="宋体"/>
        <charset val="134"/>
      </rPr>
      <t>杯芭乐</t>
    </r>
    <r>
      <rPr>
        <u/>
        <sz val="11"/>
        <color rgb="FF0000FF"/>
        <rFont val="Calibri"/>
        <family val="2"/>
      </rPr>
      <t>+</t>
    </r>
    <r>
      <rPr>
        <u/>
        <sz val="11"/>
        <color rgb="FF0000FF"/>
        <rFont val="宋体"/>
        <charset val="134"/>
      </rPr>
      <t>黄桃</t>
    </r>
    <r>
      <rPr>
        <u/>
        <sz val="11"/>
        <color rgb="FF0000FF"/>
        <rFont val="Calibri"/>
        <family val="2"/>
      </rPr>
      <t>+</t>
    </r>
    <r>
      <rPr>
        <u/>
        <sz val="11"/>
        <color rgb="FF0000FF"/>
        <rFont val="宋体"/>
        <charset val="134"/>
      </rPr>
      <t>酸木瓜各</t>
    </r>
    <r>
      <rPr>
        <u/>
        <sz val="11"/>
        <color rgb="FF0000FF"/>
        <rFont val="Calibri"/>
        <family val="2"/>
      </rPr>
      <t>2</t>
    </r>
    <r>
      <rPr>
        <u/>
        <sz val="11"/>
        <color rgb="FF0000FF"/>
        <rFont val="宋体"/>
        <charset val="134"/>
      </rPr>
      <t>杯</t>
    </r>
  </si>
  <si>
    <t>https://item.jd.com/10166707160841.html</t>
  </si>
  <si>
    <t>10166707160841</t>
  </si>
  <si>
    <r>
      <rPr>
        <u/>
        <sz val="11"/>
        <color rgb="FF0000FF"/>
        <rFont val="宋体"/>
        <charset val="134"/>
      </rPr>
      <t>卡士酸奶益生菌餐后一小时</t>
    </r>
    <r>
      <rPr>
        <u/>
        <sz val="11"/>
        <color rgb="FF0000FF"/>
        <rFont val="Calibri"/>
        <family val="2"/>
      </rPr>
      <t>250g</t>
    </r>
    <r>
      <rPr>
        <u/>
        <sz val="11"/>
        <color rgb="FF0000FF"/>
        <rFont val="宋体"/>
        <charset val="134"/>
      </rPr>
      <t>双歧杆菌风味发酵乳营养代餐瓶装</t>
    </r>
    <r>
      <rPr>
        <u/>
        <sz val="11"/>
        <color rgb="FF0000FF"/>
        <rFont val="Calibri"/>
        <family val="2"/>
      </rPr>
      <t xml:space="preserve"> </t>
    </r>
    <r>
      <rPr>
        <u/>
        <sz val="11"/>
        <color rgb="FF0000FF"/>
        <rFont val="宋体"/>
        <charset val="134"/>
      </rPr>
      <t>餐后一小时原味</t>
    </r>
    <r>
      <rPr>
        <u/>
        <sz val="11"/>
        <color rgb="FF0000FF"/>
        <rFont val="Calibri"/>
        <family val="2"/>
      </rPr>
      <t>250g 12</t>
    </r>
    <r>
      <rPr>
        <u/>
        <sz val="11"/>
        <color rgb="FF0000FF"/>
        <rFont val="宋体"/>
        <charset val="134"/>
      </rPr>
      <t>瓶</t>
    </r>
  </si>
  <si>
    <r>
      <rPr>
        <sz val="12"/>
        <rFont val="宋体"/>
        <charset val="134"/>
      </rPr>
      <t>零食贩卖机</t>
    </r>
    <r>
      <rPr>
        <sz val="12"/>
        <rFont val="Calibri"/>
        <family val="2"/>
      </rPr>
      <t>201</t>
    </r>
    <r>
      <rPr>
        <sz val="12"/>
        <rFont val="宋体"/>
        <charset val="134"/>
      </rPr>
      <t>店</t>
    </r>
  </si>
  <si>
    <t>https://item.jd.com/10210177922046.html</t>
  </si>
  <si>
    <t>10210177922046</t>
  </si>
  <si>
    <r>
      <rPr>
        <u/>
        <sz val="11"/>
        <color rgb="FF0000FF"/>
        <rFont val="宋体"/>
        <charset val="134"/>
      </rPr>
      <t>卡士吃酸芭乐杯颗柠檬果肉木瓜风味水蜜桃发酵</t>
    </r>
    <r>
      <rPr>
        <u/>
        <sz val="11"/>
        <color rgb="FF0000FF"/>
        <rFont val="Calibri"/>
        <family val="2"/>
      </rPr>
      <t>140</t>
    </r>
    <r>
      <rPr>
        <u/>
        <sz val="11"/>
        <color rgb="FF0000FF"/>
        <rFont val="宋体"/>
        <charset val="134"/>
      </rPr>
      <t>低酸奶</t>
    </r>
    <r>
      <rPr>
        <u/>
        <sz val="11"/>
        <color rgb="FF0000FF"/>
        <rFont val="Calibri"/>
        <family val="2"/>
      </rPr>
      <t xml:space="preserve"> </t>
    </r>
    <r>
      <rPr>
        <u/>
        <sz val="11"/>
        <color rgb="FF0000FF"/>
        <rFont val="宋体"/>
        <charset val="134"/>
      </rPr>
      <t>粉芭乐柠檬水蜜桃</t>
    </r>
    <r>
      <rPr>
        <u/>
        <sz val="11"/>
        <color rgb="FF0000FF"/>
        <rFont val="Calibri"/>
        <family val="2"/>
      </rPr>
      <t>140g*3</t>
    </r>
    <r>
      <rPr>
        <u/>
        <sz val="11"/>
        <color rgb="FF0000FF"/>
        <rFont val="宋体"/>
        <charset val="134"/>
      </rPr>
      <t>杯</t>
    </r>
  </si>
  <si>
    <r>
      <rPr>
        <sz val="12"/>
        <rFont val="宋体"/>
        <charset val="134"/>
      </rPr>
      <t>凯茹食品店</t>
    </r>
  </si>
  <si>
    <t>https://item.jd.com/10207028634310.html</t>
  </si>
  <si>
    <t>10207028634310</t>
  </si>
  <si>
    <r>
      <rPr>
        <u/>
        <sz val="11"/>
        <color rgb="FF0000FF"/>
        <rFont val="宋体"/>
        <charset val="134"/>
      </rPr>
      <t>卡士吃酸系列大颗果肉风味发酵乳木瓜芭乐低温酸奶</t>
    </r>
    <r>
      <rPr>
        <u/>
        <sz val="11"/>
        <color rgb="FF0000FF"/>
        <rFont val="Calibri"/>
        <family val="2"/>
      </rPr>
      <t>140g 6</t>
    </r>
    <r>
      <rPr>
        <u/>
        <sz val="11"/>
        <color rgb="FF0000FF"/>
        <rFont val="宋体"/>
        <charset val="134"/>
      </rPr>
      <t>杯赠吸管杯黄桃话梅杏风味</t>
    </r>
    <r>
      <rPr>
        <u/>
        <sz val="11"/>
        <color rgb="FF0000FF"/>
        <rFont val="Calibri"/>
        <family val="2"/>
      </rPr>
      <t>140g</t>
    </r>
  </si>
  <si>
    <r>
      <rPr>
        <sz val="12"/>
        <rFont val="宋体"/>
        <charset val="134"/>
      </rPr>
      <t>馋嘴小铺</t>
    </r>
    <r>
      <rPr>
        <sz val="12"/>
        <rFont val="Calibri"/>
        <family val="2"/>
      </rPr>
      <t>785</t>
    </r>
    <r>
      <rPr>
        <sz val="12"/>
        <rFont val="宋体"/>
        <charset val="134"/>
      </rPr>
      <t>店</t>
    </r>
  </si>
  <si>
    <t>https://item.jd.com/10210182179176.html</t>
  </si>
  <si>
    <t>10210182179176</t>
  </si>
  <si>
    <t>https://item.jd.com/10206895081511.html</t>
  </si>
  <si>
    <t>10206895081511</t>
  </si>
  <si>
    <r>
      <rPr>
        <u/>
        <sz val="11"/>
        <color rgb="FF0000FF"/>
        <rFont val="宋体"/>
        <charset val="134"/>
      </rPr>
      <t>卡士（</t>
    </r>
    <r>
      <rPr>
        <u/>
        <sz val="11"/>
        <color rgb="FF0000FF"/>
        <rFont val="Calibri"/>
        <family val="2"/>
      </rPr>
      <t>CLASSY.KISS</t>
    </r>
    <r>
      <rPr>
        <u/>
        <sz val="11"/>
        <color rgb="FF0000FF"/>
        <rFont val="宋体"/>
        <charset val="134"/>
      </rPr>
      <t>）卡士</t>
    </r>
    <r>
      <rPr>
        <u/>
        <sz val="11"/>
        <color rgb="FF0000FF"/>
        <rFont val="Calibri"/>
        <family val="2"/>
      </rPr>
      <t>CLASSY</t>
    </r>
    <r>
      <rPr>
        <u/>
        <sz val="11"/>
        <color rgb="FF0000FF"/>
        <rFont val="宋体"/>
        <charset val="134"/>
      </rPr>
      <t>点</t>
    </r>
    <r>
      <rPr>
        <u/>
        <sz val="11"/>
        <color rgb="FF0000FF"/>
        <rFont val="Calibri"/>
        <family val="2"/>
      </rPr>
      <t>KISS</t>
    </r>
    <r>
      <rPr>
        <u/>
        <sz val="11"/>
        <color rgb="FF0000FF"/>
        <rFont val="宋体"/>
        <charset val="134"/>
      </rPr>
      <t>卡士</t>
    </r>
    <r>
      <rPr>
        <u/>
        <sz val="11"/>
        <color rgb="FF0000FF"/>
        <rFont val="Calibri"/>
        <family val="2"/>
      </rPr>
      <t>CLASSYKISS</t>
    </r>
    <r>
      <rPr>
        <u/>
        <sz val="11"/>
        <color rgb="FF0000FF"/>
        <rFont val="宋体"/>
        <charset val="134"/>
      </rPr>
      <t>酸奶吃酸</t>
    </r>
    <r>
      <rPr>
        <u/>
        <sz val="11"/>
        <color rgb="FF0000FF"/>
        <rFont val="Calibri"/>
        <family val="2"/>
      </rPr>
      <t>140 3</t>
    </r>
    <r>
      <rPr>
        <u/>
        <sz val="11"/>
        <color rgb="FF0000FF"/>
        <rFont val="宋体"/>
        <charset val="134"/>
      </rPr>
      <t>杯黄杏黄桃话梅味</t>
    </r>
    <r>
      <rPr>
        <u/>
        <sz val="11"/>
        <color rgb="FF0000FF"/>
        <rFont val="Calibri"/>
        <family val="2"/>
      </rPr>
      <t>140g</t>
    </r>
  </si>
  <si>
    <t>https://item.jd.com/10149279502776.html</t>
  </si>
  <si>
    <t>10149279502776</t>
  </si>
  <si>
    <r>
      <rPr>
        <u/>
        <sz val="11"/>
        <color rgb="FF0000FF"/>
        <rFont val="宋体"/>
        <charset val="134"/>
      </rPr>
      <t>卡士</t>
    </r>
    <r>
      <rPr>
        <u/>
        <sz val="11"/>
        <color rgb="FF0000FF"/>
        <rFont val="Calibri"/>
        <family val="2"/>
      </rPr>
      <t>AD</t>
    </r>
    <r>
      <rPr>
        <u/>
        <sz val="11"/>
        <color rgb="FF0000FF"/>
        <rFont val="宋体"/>
        <charset val="134"/>
      </rPr>
      <t>钙酸奶</t>
    </r>
    <r>
      <rPr>
        <u/>
        <sz val="11"/>
        <color rgb="FF0000FF"/>
        <rFont val="Calibri"/>
        <family val="2"/>
      </rPr>
      <t>220g</t>
    </r>
    <r>
      <rPr>
        <u/>
        <sz val="11"/>
        <color rgb="FF0000FF"/>
        <rFont val="宋体"/>
        <charset val="134"/>
      </rPr>
      <t>益生菌风味发酵乳低温</t>
    </r>
    <r>
      <rPr>
        <u/>
        <sz val="11"/>
        <color rgb="FF0000FF"/>
        <rFont val="Calibri"/>
        <family val="2"/>
      </rPr>
      <t>0</t>
    </r>
    <r>
      <rPr>
        <u/>
        <sz val="11"/>
        <color rgb="FF0000FF"/>
        <rFont val="宋体"/>
        <charset val="134"/>
      </rPr>
      <t>添加剂生牛乳孕妇学生早餐奶</t>
    </r>
    <r>
      <rPr>
        <u/>
        <sz val="11"/>
        <color rgb="FF0000FF"/>
        <rFont val="Calibri"/>
        <family val="2"/>
      </rPr>
      <t xml:space="preserve"> </t>
    </r>
    <r>
      <rPr>
        <u/>
        <sz val="11"/>
        <color rgb="FF0000FF"/>
        <rFont val="宋体"/>
        <charset val="134"/>
      </rPr>
      <t>【</t>
    </r>
    <r>
      <rPr>
        <u/>
        <sz val="11"/>
        <color rgb="FF0000FF"/>
        <rFont val="Calibri"/>
        <family val="2"/>
      </rPr>
      <t>3</t>
    </r>
    <r>
      <rPr>
        <u/>
        <sz val="11"/>
        <color rgb="FF0000FF"/>
        <rFont val="宋体"/>
        <charset val="134"/>
      </rPr>
      <t>瓶】</t>
    </r>
    <r>
      <rPr>
        <u/>
        <sz val="11"/>
        <color rgb="FF0000FF"/>
        <rFont val="Calibri"/>
        <family val="2"/>
      </rPr>
      <t>AD</t>
    </r>
    <r>
      <rPr>
        <u/>
        <sz val="11"/>
        <color rgb="FF0000FF"/>
        <rFont val="宋体"/>
        <charset val="134"/>
      </rPr>
      <t>钙原味</t>
    </r>
    <r>
      <rPr>
        <u/>
        <sz val="11"/>
        <color rgb="FF0000FF"/>
        <rFont val="Calibri"/>
        <family val="2"/>
      </rPr>
      <t>220g</t>
    </r>
  </si>
  <si>
    <r>
      <rPr>
        <sz val="12"/>
        <rFont val="宋体"/>
        <charset val="134"/>
      </rPr>
      <t>星云甄选食品店</t>
    </r>
  </si>
  <si>
    <t>https://item.jd.com/10192536662218.html</t>
  </si>
  <si>
    <t>10192536662218</t>
  </si>
  <si>
    <r>
      <rPr>
        <u/>
        <sz val="11"/>
        <color rgb="FF0000FF"/>
        <rFont val="宋体"/>
        <charset val="134"/>
      </rPr>
      <t>卡士酸奶吃酸大果粒风味黄桃酸木瓜粉芭乐柠檬水蜜桃风味酸奶</t>
    </r>
    <r>
      <rPr>
        <u/>
        <sz val="11"/>
        <color rgb="FF0000FF"/>
        <rFont val="Calibri"/>
        <family val="2"/>
      </rPr>
      <t xml:space="preserve">140g </t>
    </r>
    <r>
      <rPr>
        <u/>
        <sz val="11"/>
        <color rgb="FF0000FF"/>
        <rFont val="宋体"/>
        <charset val="134"/>
      </rPr>
      <t>酸木瓜双柚芦荟</t>
    </r>
    <r>
      <rPr>
        <u/>
        <sz val="11"/>
        <color rgb="FF0000FF"/>
        <rFont val="Calibri"/>
        <family val="2"/>
      </rPr>
      <t>140g*3</t>
    </r>
    <r>
      <rPr>
        <u/>
        <sz val="11"/>
        <color rgb="FF0000FF"/>
        <rFont val="宋体"/>
        <charset val="134"/>
      </rPr>
      <t>杯</t>
    </r>
  </si>
  <si>
    <t>https://item.jd.com/10209022047949.html</t>
  </si>
  <si>
    <t>10209022047949</t>
  </si>
  <si>
    <r>
      <rPr>
        <u/>
        <sz val="11"/>
        <color rgb="FF0000FF"/>
        <rFont val="宋体"/>
        <charset val="134"/>
      </rPr>
      <t>卡士</t>
    </r>
    <r>
      <rPr>
        <u/>
        <sz val="11"/>
        <color rgb="FF0000FF"/>
        <rFont val="Calibri"/>
        <family val="2"/>
      </rPr>
      <t>AD</t>
    </r>
    <r>
      <rPr>
        <u/>
        <sz val="11"/>
        <color rgb="FF0000FF"/>
        <rFont val="宋体"/>
        <charset val="134"/>
      </rPr>
      <t>钙酸奶</t>
    </r>
    <r>
      <rPr>
        <u/>
        <sz val="11"/>
        <color rgb="FF0000FF"/>
        <rFont val="Calibri"/>
        <family val="2"/>
      </rPr>
      <t>220g</t>
    </r>
    <r>
      <rPr>
        <u/>
        <sz val="11"/>
        <color rgb="FF0000FF"/>
        <rFont val="宋体"/>
        <charset val="134"/>
      </rPr>
      <t>益生菌风味发酵乳低温</t>
    </r>
    <r>
      <rPr>
        <u/>
        <sz val="11"/>
        <color rgb="FF0000FF"/>
        <rFont val="Calibri"/>
        <family val="2"/>
      </rPr>
      <t>0</t>
    </r>
    <r>
      <rPr>
        <u/>
        <sz val="11"/>
        <color rgb="FF0000FF"/>
        <rFont val="宋体"/>
        <charset val="134"/>
      </rPr>
      <t>添加剂生牛乳孕妇学生早餐奶</t>
    </r>
    <r>
      <rPr>
        <u/>
        <sz val="11"/>
        <color rgb="FF0000FF"/>
        <rFont val="Calibri"/>
        <family val="2"/>
      </rPr>
      <t xml:space="preserve"> </t>
    </r>
    <r>
      <rPr>
        <u/>
        <sz val="11"/>
        <color rgb="FF0000FF"/>
        <rFont val="宋体"/>
        <charset val="134"/>
      </rPr>
      <t>【</t>
    </r>
    <r>
      <rPr>
        <u/>
        <sz val="11"/>
        <color rgb="FF0000FF"/>
        <rFont val="Calibri"/>
        <family val="2"/>
      </rPr>
      <t>2</t>
    </r>
    <r>
      <rPr>
        <u/>
        <sz val="11"/>
        <color rgb="FF0000FF"/>
        <rFont val="宋体"/>
        <charset val="134"/>
      </rPr>
      <t>瓶】家庭装</t>
    </r>
    <r>
      <rPr>
        <u/>
        <sz val="11"/>
        <color rgb="FF0000FF"/>
        <rFont val="Calibri"/>
        <family val="2"/>
      </rPr>
      <t>0</t>
    </r>
    <r>
      <rPr>
        <u/>
        <sz val="11"/>
        <color rgb="FF0000FF"/>
        <rFont val="宋体"/>
        <charset val="134"/>
      </rPr>
      <t>蔗糖</t>
    </r>
    <r>
      <rPr>
        <u/>
        <sz val="11"/>
        <color rgb="FF0000FF"/>
        <rFont val="Calibri"/>
        <family val="2"/>
      </rPr>
      <t>969g</t>
    </r>
  </si>
  <si>
    <t>https://item.jd.com/10209912091343.html</t>
  </si>
  <si>
    <t>10209912091343</t>
  </si>
  <si>
    <r>
      <rPr>
        <u/>
        <sz val="11"/>
        <color rgb="FF0000FF"/>
        <rFont val="宋体"/>
        <charset val="134"/>
      </rPr>
      <t>卡士酸奶吃酸</t>
    </r>
    <r>
      <rPr>
        <u/>
        <sz val="11"/>
        <color rgb="FF0000FF"/>
        <rFont val="Calibri"/>
        <family val="2"/>
      </rPr>
      <t>140g</t>
    </r>
    <r>
      <rPr>
        <u/>
        <sz val="11"/>
        <color rgb="FF0000FF"/>
        <rFont val="宋体"/>
        <charset val="134"/>
      </rPr>
      <t>芭乐柠檬水蜜桃</t>
    </r>
    <r>
      <rPr>
        <u/>
        <sz val="11"/>
        <color rgb="FF0000FF"/>
        <rFont val="Calibri"/>
        <family val="2"/>
      </rPr>
      <t>6</t>
    </r>
    <r>
      <rPr>
        <u/>
        <sz val="11"/>
        <color rgb="FF0000FF"/>
        <rFont val="宋体"/>
        <charset val="134"/>
      </rPr>
      <t>杯颗果肉低风味发酵乳酸奶</t>
    </r>
    <r>
      <rPr>
        <u/>
        <sz val="11"/>
        <color rgb="FF0000FF"/>
        <rFont val="Calibri"/>
        <family val="2"/>
      </rPr>
      <t xml:space="preserve"> 12</t>
    </r>
    <r>
      <rPr>
        <u/>
        <sz val="11"/>
        <color rgb="FF0000FF"/>
        <rFont val="宋体"/>
        <charset val="134"/>
      </rPr>
      <t>杯芭乐柠檬水蜜桃味</t>
    </r>
    <r>
      <rPr>
        <u/>
        <sz val="11"/>
        <color rgb="FF0000FF"/>
        <rFont val="Calibri"/>
        <family val="2"/>
      </rPr>
      <t>140g</t>
    </r>
  </si>
  <si>
    <t>https://item.jd.com/10175384693355.html</t>
  </si>
  <si>
    <t>10175384693355</t>
  </si>
  <si>
    <r>
      <rPr>
        <u/>
        <sz val="11"/>
        <color rgb="FF0000FF"/>
        <rFont val="宋体"/>
        <charset val="134"/>
      </rPr>
      <t>卡士</t>
    </r>
    <r>
      <rPr>
        <u/>
        <sz val="11"/>
        <color rgb="FF0000FF"/>
        <rFont val="Calibri"/>
        <family val="2"/>
      </rPr>
      <t>AD</t>
    </r>
    <r>
      <rPr>
        <u/>
        <sz val="11"/>
        <color rgb="FF0000FF"/>
        <rFont val="宋体"/>
        <charset val="134"/>
      </rPr>
      <t>钙酸奶</t>
    </r>
    <r>
      <rPr>
        <u/>
        <sz val="11"/>
        <color rgb="FF0000FF"/>
        <rFont val="Calibri"/>
        <family val="2"/>
      </rPr>
      <t>220g</t>
    </r>
    <r>
      <rPr>
        <u/>
        <sz val="11"/>
        <color rgb="FF0000FF"/>
        <rFont val="宋体"/>
        <charset val="134"/>
      </rPr>
      <t>益生菌风味发酵乳低温</t>
    </r>
    <r>
      <rPr>
        <u/>
        <sz val="11"/>
        <color rgb="FF0000FF"/>
        <rFont val="Calibri"/>
        <family val="2"/>
      </rPr>
      <t>0</t>
    </r>
    <r>
      <rPr>
        <u/>
        <sz val="11"/>
        <color rgb="FF0000FF"/>
        <rFont val="宋体"/>
        <charset val="134"/>
      </rPr>
      <t>添加剂生牛乳孕妇学生早餐奶</t>
    </r>
    <r>
      <rPr>
        <u/>
        <sz val="11"/>
        <color rgb="FF0000FF"/>
        <rFont val="Calibri"/>
        <family val="2"/>
      </rPr>
      <t xml:space="preserve"> </t>
    </r>
    <r>
      <rPr>
        <u/>
        <sz val="11"/>
        <color rgb="FF0000FF"/>
        <rFont val="宋体"/>
        <charset val="134"/>
      </rPr>
      <t>【</t>
    </r>
    <r>
      <rPr>
        <u/>
        <sz val="11"/>
        <color rgb="FF0000FF"/>
        <rFont val="Calibri"/>
        <family val="2"/>
      </rPr>
      <t>6</t>
    </r>
    <r>
      <rPr>
        <u/>
        <sz val="11"/>
        <color rgb="FF0000FF"/>
        <rFont val="宋体"/>
        <charset val="134"/>
      </rPr>
      <t>瓶】小奶罐原味</t>
    </r>
    <r>
      <rPr>
        <u/>
        <sz val="11"/>
        <color rgb="FF0000FF"/>
        <rFont val="Calibri"/>
        <family val="2"/>
      </rPr>
      <t>440g</t>
    </r>
  </si>
  <si>
    <t>https://item.jd.com/10109454229380.html</t>
  </si>
  <si>
    <t>10109454229380</t>
  </si>
  <si>
    <r>
      <rPr>
        <u/>
        <sz val="11"/>
        <color rgb="FF0000FF"/>
        <rFont val="宋体"/>
        <charset val="134"/>
      </rPr>
      <t>卡士【</t>
    </r>
    <r>
      <rPr>
        <u/>
        <sz val="11"/>
        <color rgb="FF0000FF"/>
        <rFont val="Calibri"/>
        <family val="2"/>
      </rPr>
      <t>16</t>
    </r>
    <r>
      <rPr>
        <u/>
        <sz val="11"/>
        <color rgb="FF0000FF"/>
        <rFont val="宋体"/>
        <charset val="134"/>
      </rPr>
      <t>送</t>
    </r>
    <r>
      <rPr>
        <u/>
        <sz val="11"/>
        <color rgb="FF0000FF"/>
        <rFont val="Calibri"/>
        <family val="2"/>
      </rPr>
      <t>2</t>
    </r>
    <r>
      <rPr>
        <u/>
        <sz val="11"/>
        <color rgb="FF0000FF"/>
        <rFont val="宋体"/>
        <charset val="134"/>
      </rPr>
      <t>】宝贝第二餐宝宝低温酸奶山楂鸡内金</t>
    </r>
    <r>
      <rPr>
        <u/>
        <sz val="11"/>
        <color rgb="FF0000FF"/>
        <rFont val="Calibri"/>
        <family val="2"/>
      </rPr>
      <t>0</t>
    </r>
    <r>
      <rPr>
        <u/>
        <sz val="11"/>
        <color rgb="FF0000FF"/>
        <rFont val="宋体"/>
        <charset val="134"/>
      </rPr>
      <t>添加儿童酸奶</t>
    </r>
    <r>
      <rPr>
        <u/>
        <sz val="11"/>
        <color rgb="FF0000FF"/>
        <rFont val="Calibri"/>
        <family val="2"/>
      </rPr>
      <t xml:space="preserve"> 0%</t>
    </r>
    <r>
      <rPr>
        <u/>
        <sz val="11"/>
        <color rgb="FF0000FF"/>
        <rFont val="宋体"/>
        <charset val="134"/>
      </rPr>
      <t>蔗糖原味</t>
    </r>
    <r>
      <rPr>
        <u/>
        <sz val="11"/>
        <color rgb="FF0000FF"/>
        <rFont val="Calibri"/>
        <family val="2"/>
      </rPr>
      <t xml:space="preserve"> </t>
    </r>
    <r>
      <rPr>
        <u/>
        <sz val="11"/>
        <color rgb="FF0000FF"/>
        <rFont val="宋体"/>
        <charset val="134"/>
      </rPr>
      <t>【</t>
    </r>
    <r>
      <rPr>
        <u/>
        <sz val="11"/>
        <color rgb="FF0000FF"/>
        <rFont val="Calibri"/>
        <family val="2"/>
      </rPr>
      <t>16</t>
    </r>
    <r>
      <rPr>
        <u/>
        <sz val="11"/>
        <color rgb="FF0000FF"/>
        <rFont val="宋体"/>
        <charset val="134"/>
      </rPr>
      <t>送</t>
    </r>
    <r>
      <rPr>
        <u/>
        <sz val="11"/>
        <color rgb="FF0000FF"/>
        <rFont val="Calibri"/>
        <family val="2"/>
      </rPr>
      <t>2</t>
    </r>
    <r>
      <rPr>
        <u/>
        <sz val="11"/>
        <color rgb="FF0000FF"/>
        <rFont val="宋体"/>
        <charset val="134"/>
      </rPr>
      <t>到手</t>
    </r>
    <r>
      <rPr>
        <u/>
        <sz val="11"/>
        <color rgb="FF0000FF"/>
        <rFont val="Calibri"/>
        <family val="2"/>
      </rPr>
      <t>18</t>
    </r>
    <r>
      <rPr>
        <u/>
        <sz val="11"/>
        <color rgb="FF0000FF"/>
        <rFont val="宋体"/>
        <charset val="134"/>
      </rPr>
      <t>袋】</t>
    </r>
  </si>
  <si>
    <t>https://item.jd.com/10109461197579.html</t>
  </si>
  <si>
    <t>10109461197579</t>
  </si>
  <si>
    <r>
      <rPr>
        <u/>
        <sz val="11"/>
        <color rgb="FF0000FF"/>
        <rFont val="宋体"/>
        <charset val="134"/>
      </rPr>
      <t>卡士【</t>
    </r>
    <r>
      <rPr>
        <u/>
        <sz val="11"/>
        <color rgb="FF0000FF"/>
        <rFont val="Calibri"/>
        <family val="2"/>
      </rPr>
      <t>16</t>
    </r>
    <r>
      <rPr>
        <u/>
        <sz val="11"/>
        <color rgb="FF0000FF"/>
        <rFont val="宋体"/>
        <charset val="134"/>
      </rPr>
      <t>送</t>
    </r>
    <r>
      <rPr>
        <u/>
        <sz val="11"/>
        <color rgb="FF0000FF"/>
        <rFont val="Calibri"/>
        <family val="2"/>
      </rPr>
      <t>2</t>
    </r>
    <r>
      <rPr>
        <u/>
        <sz val="11"/>
        <color rgb="FF0000FF"/>
        <rFont val="宋体"/>
        <charset val="134"/>
      </rPr>
      <t>】宝贝第二餐宝宝低温酸奶山楂鸡内金</t>
    </r>
    <r>
      <rPr>
        <u/>
        <sz val="11"/>
        <color rgb="FF0000FF"/>
        <rFont val="Calibri"/>
        <family val="2"/>
      </rPr>
      <t>0</t>
    </r>
    <r>
      <rPr>
        <u/>
        <sz val="11"/>
        <color rgb="FF0000FF"/>
        <rFont val="宋体"/>
        <charset val="134"/>
      </rPr>
      <t>添加儿童酸奶</t>
    </r>
    <r>
      <rPr>
        <u/>
        <sz val="11"/>
        <color rgb="FF0000FF"/>
        <rFont val="Calibri"/>
        <family val="2"/>
      </rPr>
      <t xml:space="preserve"> 0</t>
    </r>
    <r>
      <rPr>
        <u/>
        <sz val="11"/>
        <color rgb="FF0000FF"/>
        <rFont val="宋体"/>
        <charset val="134"/>
      </rPr>
      <t>蔗糖混合【原味</t>
    </r>
    <r>
      <rPr>
        <u/>
        <sz val="11"/>
        <color rgb="FF0000FF"/>
        <rFont val="Calibri"/>
        <family val="2"/>
      </rPr>
      <t>8+</t>
    </r>
    <r>
      <rPr>
        <u/>
        <sz val="11"/>
        <color rgb="FF0000FF"/>
        <rFont val="宋体"/>
        <charset val="134"/>
      </rPr>
      <t>西梅</t>
    </r>
    <r>
      <rPr>
        <u/>
        <sz val="11"/>
        <color rgb="FF0000FF"/>
        <rFont val="Calibri"/>
        <family val="2"/>
      </rPr>
      <t>8</t>
    </r>
    <r>
      <rPr>
        <u/>
        <sz val="11"/>
        <color rgb="FF0000FF"/>
        <rFont val="宋体"/>
        <charset val="134"/>
      </rPr>
      <t>】</t>
    </r>
    <r>
      <rPr>
        <u/>
        <sz val="11"/>
        <color rgb="FF0000FF"/>
        <rFont val="Calibri"/>
        <family val="2"/>
      </rPr>
      <t xml:space="preserve"> </t>
    </r>
    <r>
      <rPr>
        <u/>
        <sz val="11"/>
        <color rgb="FF0000FF"/>
        <rFont val="宋体"/>
        <charset val="134"/>
      </rPr>
      <t>【</t>
    </r>
    <r>
      <rPr>
        <u/>
        <sz val="11"/>
        <color rgb="FF0000FF"/>
        <rFont val="Calibri"/>
        <family val="2"/>
      </rPr>
      <t>16</t>
    </r>
    <r>
      <rPr>
        <u/>
        <sz val="11"/>
        <color rgb="FF0000FF"/>
        <rFont val="宋体"/>
        <charset val="134"/>
      </rPr>
      <t>送</t>
    </r>
    <r>
      <rPr>
        <u/>
        <sz val="11"/>
        <color rgb="FF0000FF"/>
        <rFont val="Calibri"/>
        <family val="2"/>
      </rPr>
      <t>2</t>
    </r>
    <r>
      <rPr>
        <u/>
        <sz val="11"/>
        <color rgb="FF0000FF"/>
        <rFont val="宋体"/>
        <charset val="134"/>
      </rPr>
      <t>到手</t>
    </r>
    <r>
      <rPr>
        <u/>
        <sz val="11"/>
        <color rgb="FF0000FF"/>
        <rFont val="Calibri"/>
        <family val="2"/>
      </rPr>
      <t>18</t>
    </r>
    <r>
      <rPr>
        <u/>
        <sz val="11"/>
        <color rgb="FF0000FF"/>
        <rFont val="宋体"/>
        <charset val="134"/>
      </rPr>
      <t>袋】</t>
    </r>
  </si>
  <si>
    <t>https://item.jd.com/10149279502781.html</t>
  </si>
  <si>
    <t>10149279502781</t>
  </si>
  <si>
    <r>
      <rPr>
        <u/>
        <sz val="11"/>
        <color rgb="FF0000FF"/>
        <rFont val="宋体"/>
        <charset val="134"/>
      </rPr>
      <t>卡士</t>
    </r>
    <r>
      <rPr>
        <u/>
        <sz val="11"/>
        <color rgb="FF0000FF"/>
        <rFont val="Calibri"/>
        <family val="2"/>
      </rPr>
      <t>AD</t>
    </r>
    <r>
      <rPr>
        <u/>
        <sz val="11"/>
        <color rgb="FF0000FF"/>
        <rFont val="宋体"/>
        <charset val="134"/>
      </rPr>
      <t>钙酸奶</t>
    </r>
    <r>
      <rPr>
        <u/>
        <sz val="11"/>
        <color rgb="FF0000FF"/>
        <rFont val="Calibri"/>
        <family val="2"/>
      </rPr>
      <t>220g</t>
    </r>
    <r>
      <rPr>
        <u/>
        <sz val="11"/>
        <color rgb="FF0000FF"/>
        <rFont val="宋体"/>
        <charset val="134"/>
      </rPr>
      <t>益生菌风味发酵乳低温</t>
    </r>
    <r>
      <rPr>
        <u/>
        <sz val="11"/>
        <color rgb="FF0000FF"/>
        <rFont val="Calibri"/>
        <family val="2"/>
      </rPr>
      <t>0</t>
    </r>
    <r>
      <rPr>
        <u/>
        <sz val="11"/>
        <color rgb="FF0000FF"/>
        <rFont val="宋体"/>
        <charset val="134"/>
      </rPr>
      <t>添加剂生牛乳孕妇学生早餐奶</t>
    </r>
    <r>
      <rPr>
        <u/>
        <sz val="11"/>
        <color rgb="FF0000FF"/>
        <rFont val="Calibri"/>
        <family val="2"/>
      </rPr>
      <t xml:space="preserve"> </t>
    </r>
    <r>
      <rPr>
        <u/>
        <sz val="11"/>
        <color rgb="FF0000FF"/>
        <rFont val="宋体"/>
        <charset val="134"/>
      </rPr>
      <t>【</t>
    </r>
    <r>
      <rPr>
        <u/>
        <sz val="11"/>
        <color rgb="FF0000FF"/>
        <rFont val="Calibri"/>
        <family val="2"/>
      </rPr>
      <t>4</t>
    </r>
    <r>
      <rPr>
        <u/>
        <sz val="11"/>
        <color rgb="FF0000FF"/>
        <rFont val="宋体"/>
        <charset val="134"/>
      </rPr>
      <t>瓶】小奶罐原味</t>
    </r>
    <r>
      <rPr>
        <u/>
        <sz val="11"/>
        <color rgb="FF0000FF"/>
        <rFont val="Calibri"/>
        <family val="2"/>
      </rPr>
      <t>440g</t>
    </r>
  </si>
  <si>
    <t>https://item.jd.com/10193795937228.html</t>
  </si>
  <si>
    <t>10193795937228</t>
  </si>
  <si>
    <r>
      <rPr>
        <u/>
        <sz val="11"/>
        <color rgb="FF0000FF"/>
        <rFont val="宋体"/>
        <charset val="134"/>
      </rPr>
      <t>卡士</t>
    </r>
    <r>
      <rPr>
        <u/>
        <sz val="11"/>
        <color rgb="FF0000FF"/>
        <rFont val="Calibri"/>
        <family val="2"/>
      </rPr>
      <t>AD</t>
    </r>
    <r>
      <rPr>
        <u/>
        <sz val="11"/>
        <color rgb="FF0000FF"/>
        <rFont val="宋体"/>
        <charset val="134"/>
      </rPr>
      <t>钙酸奶</t>
    </r>
    <r>
      <rPr>
        <u/>
        <sz val="11"/>
        <color rgb="FF0000FF"/>
        <rFont val="Calibri"/>
        <family val="2"/>
      </rPr>
      <t>210g</t>
    </r>
    <r>
      <rPr>
        <u/>
        <sz val="11"/>
        <color rgb="FF0000FF"/>
        <rFont val="宋体"/>
        <charset val="134"/>
      </rPr>
      <t>益生菌原味牛油果草莓发酵乳低温</t>
    </r>
    <r>
      <rPr>
        <u/>
        <sz val="11"/>
        <color rgb="FF0000FF"/>
        <rFont val="Calibri"/>
        <family val="2"/>
      </rPr>
      <t>0</t>
    </r>
    <r>
      <rPr>
        <u/>
        <sz val="11"/>
        <color rgb="FF0000FF"/>
        <rFont val="宋体"/>
        <charset val="134"/>
      </rPr>
      <t>添加剂全脂早餐奶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t>
    </r>
    <r>
      <rPr>
        <u/>
        <sz val="11"/>
        <color rgb="FF0000FF"/>
        <rFont val="Calibri"/>
        <family val="2"/>
      </rPr>
      <t>AD</t>
    </r>
    <r>
      <rPr>
        <u/>
        <sz val="11"/>
        <color rgb="FF0000FF"/>
        <rFont val="宋体"/>
        <charset val="134"/>
      </rPr>
      <t>钙牛油果味</t>
    </r>
    <r>
      <rPr>
        <u/>
        <sz val="11"/>
        <color rgb="FF0000FF"/>
        <rFont val="Calibri"/>
        <family val="2"/>
      </rPr>
      <t>210g</t>
    </r>
  </si>
  <si>
    <r>
      <rPr>
        <sz val="12"/>
        <rFont val="宋体"/>
        <charset val="134"/>
      </rPr>
      <t>馋溪店</t>
    </r>
  </si>
  <si>
    <t>https://item.jd.com/10199658630155.html</t>
  </si>
  <si>
    <t>10199658630155</t>
  </si>
  <si>
    <r>
      <rPr>
        <u/>
        <sz val="11"/>
        <color rgb="FF0000FF"/>
        <rFont val="宋体"/>
        <charset val="134"/>
      </rPr>
      <t>卡士（</t>
    </r>
    <r>
      <rPr>
        <u/>
        <sz val="11"/>
        <color rgb="FF0000FF"/>
        <rFont val="Calibri"/>
        <family val="2"/>
      </rPr>
      <t>CLASSY.KISS</t>
    </r>
    <r>
      <rPr>
        <u/>
        <sz val="11"/>
        <color rgb="FF0000FF"/>
        <rFont val="宋体"/>
        <charset val="134"/>
      </rPr>
      <t>）卡士</t>
    </r>
    <r>
      <rPr>
        <u/>
        <sz val="11"/>
        <color rgb="FF0000FF"/>
        <rFont val="Calibri"/>
        <family val="2"/>
      </rPr>
      <t>CLASSY</t>
    </r>
    <r>
      <rPr>
        <u/>
        <sz val="11"/>
        <color rgb="FF0000FF"/>
        <rFont val="宋体"/>
        <charset val="134"/>
      </rPr>
      <t>点</t>
    </r>
    <r>
      <rPr>
        <u/>
        <sz val="11"/>
        <color rgb="FF0000FF"/>
        <rFont val="Calibri"/>
        <family val="2"/>
      </rPr>
      <t>KISS</t>
    </r>
    <r>
      <rPr>
        <u/>
        <sz val="11"/>
        <color rgb="FF0000FF"/>
        <rFont val="宋体"/>
        <charset val="134"/>
      </rPr>
      <t>卡士</t>
    </r>
    <r>
      <rPr>
        <u/>
        <sz val="11"/>
        <color rgb="FF0000FF"/>
        <rFont val="Calibri"/>
        <family val="2"/>
      </rPr>
      <t>CLASSYKISS007</t>
    </r>
    <r>
      <rPr>
        <u/>
        <sz val="11"/>
        <color rgb="FF0000FF"/>
        <rFont val="宋体"/>
        <charset val="134"/>
      </rPr>
      <t>酸奶</t>
    </r>
    <r>
      <rPr>
        <u/>
        <sz val="11"/>
        <color rgb="FF0000FF"/>
        <rFont val="Calibri"/>
        <family val="2"/>
      </rPr>
      <t>0</t>
    </r>
    <r>
      <rPr>
        <u/>
        <sz val="11"/>
        <color rgb="FF0000FF"/>
        <rFont val="宋体"/>
        <charset val="134"/>
      </rPr>
      <t>蔗</t>
    </r>
    <r>
      <rPr>
        <u/>
        <sz val="11"/>
        <color rgb="FF0000FF"/>
        <rFont val="Calibri"/>
        <family val="2"/>
      </rPr>
      <t xml:space="preserve"> 1KG*3</t>
    </r>
    <r>
      <rPr>
        <u/>
        <sz val="11"/>
        <color rgb="FF0000FF"/>
        <rFont val="宋体"/>
        <charset val="134"/>
      </rPr>
      <t>桶</t>
    </r>
  </si>
  <si>
    <t>https://item.jd.com/10149279502778.html</t>
  </si>
  <si>
    <t>10149279502778</t>
  </si>
  <si>
    <r>
      <rPr>
        <u/>
        <sz val="11"/>
        <color rgb="FF0000FF"/>
        <rFont val="宋体"/>
        <charset val="134"/>
      </rPr>
      <t>卡士</t>
    </r>
    <r>
      <rPr>
        <u/>
        <sz val="11"/>
        <color rgb="FF0000FF"/>
        <rFont val="Calibri"/>
        <family val="2"/>
      </rPr>
      <t>AD</t>
    </r>
    <r>
      <rPr>
        <u/>
        <sz val="11"/>
        <color rgb="FF0000FF"/>
        <rFont val="宋体"/>
        <charset val="134"/>
      </rPr>
      <t>钙酸奶</t>
    </r>
    <r>
      <rPr>
        <u/>
        <sz val="11"/>
        <color rgb="FF0000FF"/>
        <rFont val="Calibri"/>
        <family val="2"/>
      </rPr>
      <t>220g</t>
    </r>
    <r>
      <rPr>
        <u/>
        <sz val="11"/>
        <color rgb="FF0000FF"/>
        <rFont val="宋体"/>
        <charset val="134"/>
      </rPr>
      <t>益生菌风味发酵乳低温</t>
    </r>
    <r>
      <rPr>
        <u/>
        <sz val="11"/>
        <color rgb="FF0000FF"/>
        <rFont val="Calibri"/>
        <family val="2"/>
      </rPr>
      <t>0</t>
    </r>
    <r>
      <rPr>
        <u/>
        <sz val="11"/>
        <color rgb="FF0000FF"/>
        <rFont val="宋体"/>
        <charset val="134"/>
      </rPr>
      <t>添加剂生牛乳孕妇学生早餐奶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t>
    </r>
    <r>
      <rPr>
        <u/>
        <sz val="11"/>
        <color rgb="FF0000FF"/>
        <rFont val="Calibri"/>
        <family val="2"/>
      </rPr>
      <t>AD</t>
    </r>
    <r>
      <rPr>
        <u/>
        <sz val="11"/>
        <color rgb="FF0000FF"/>
        <rFont val="宋体"/>
        <charset val="134"/>
      </rPr>
      <t>钙原味</t>
    </r>
    <r>
      <rPr>
        <u/>
        <sz val="11"/>
        <color rgb="FF0000FF"/>
        <rFont val="Calibri"/>
        <family val="2"/>
      </rPr>
      <t>220g</t>
    </r>
  </si>
  <si>
    <r>
      <rPr>
        <sz val="12"/>
        <rFont val="宋体"/>
        <charset val="134"/>
      </rPr>
      <t>精质食品店</t>
    </r>
  </si>
  <si>
    <t>https://item.jd.com/10175897987220.html</t>
  </si>
  <si>
    <t>10175897987220</t>
  </si>
  <si>
    <r>
      <rPr>
        <u/>
        <sz val="11"/>
        <color rgb="FF0000FF"/>
        <rFont val="宋体"/>
        <charset val="134"/>
      </rPr>
      <t>卡士（</t>
    </r>
    <r>
      <rPr>
        <u/>
        <sz val="11"/>
        <color rgb="FF0000FF"/>
        <rFont val="Calibri"/>
        <family val="2"/>
      </rPr>
      <t>CLASSY.KISS</t>
    </r>
    <r>
      <rPr>
        <u/>
        <sz val="11"/>
        <color rgb="FF0000FF"/>
        <rFont val="宋体"/>
        <charset val="134"/>
      </rPr>
      <t>）</t>
    </r>
    <r>
      <rPr>
        <u/>
        <sz val="11"/>
        <color rgb="FF0000FF"/>
        <rFont val="Calibri"/>
        <family val="2"/>
      </rPr>
      <t>130</t>
    </r>
    <r>
      <rPr>
        <u/>
        <sz val="11"/>
        <color rgb="FF0000FF"/>
        <rFont val="宋体"/>
        <charset val="134"/>
      </rPr>
      <t>克酸奶断糖日记杯装无添加剂代餐无代糖</t>
    </r>
    <r>
      <rPr>
        <u/>
        <sz val="11"/>
        <color rgb="FF0000FF"/>
        <rFont val="Calibri"/>
        <family val="2"/>
      </rPr>
      <t>0</t>
    </r>
    <r>
      <rPr>
        <u/>
        <sz val="11"/>
        <color rgb="FF0000FF"/>
        <rFont val="宋体"/>
        <charset val="134"/>
      </rPr>
      <t>蔗糖早餐低</t>
    </r>
    <r>
      <rPr>
        <u/>
        <sz val="11"/>
        <color rgb="FF0000FF"/>
        <rFont val="Calibri"/>
        <family val="2"/>
      </rPr>
      <t xml:space="preserve"> </t>
    </r>
    <r>
      <rPr>
        <u/>
        <sz val="11"/>
        <color rgb="FF0000FF"/>
        <rFont val="宋体"/>
        <charset val="134"/>
      </rPr>
      <t>原味断糖日记</t>
    </r>
    <r>
      <rPr>
        <u/>
        <sz val="11"/>
        <color rgb="FF0000FF"/>
        <rFont val="Calibri"/>
        <family val="2"/>
      </rPr>
      <t>*12</t>
    </r>
    <r>
      <rPr>
        <u/>
        <sz val="11"/>
        <color rgb="FF0000FF"/>
        <rFont val="宋体"/>
        <charset val="134"/>
      </rPr>
      <t>盒</t>
    </r>
  </si>
  <si>
    <t>https://item.jd.com/10175573762999.html</t>
  </si>
  <si>
    <t>10175573762999</t>
  </si>
  <si>
    <r>
      <rPr>
        <u/>
        <sz val="11"/>
        <color rgb="FF0000FF"/>
        <rFont val="宋体"/>
        <charset val="134"/>
      </rPr>
      <t>卡士（</t>
    </r>
    <r>
      <rPr>
        <u/>
        <sz val="11"/>
        <color rgb="FF0000FF"/>
        <rFont val="Calibri"/>
        <family val="2"/>
      </rPr>
      <t>CLASSY.KISS</t>
    </r>
    <r>
      <rPr>
        <u/>
        <sz val="11"/>
        <color rgb="FF0000FF"/>
        <rFont val="宋体"/>
        <charset val="134"/>
      </rPr>
      <t>）</t>
    </r>
    <r>
      <rPr>
        <u/>
        <sz val="11"/>
        <color rgb="FF0000FF"/>
        <rFont val="Calibri"/>
        <family val="2"/>
      </rPr>
      <t>0</t>
    </r>
    <r>
      <rPr>
        <u/>
        <sz val="11"/>
        <color rgb="FF0000FF"/>
        <rFont val="宋体"/>
        <charset val="134"/>
      </rPr>
      <t>蔗糖餐后一小时发酵乳</t>
    </r>
    <r>
      <rPr>
        <u/>
        <sz val="11"/>
        <color rgb="FF0000FF"/>
        <rFont val="Calibri"/>
        <family val="2"/>
      </rPr>
      <t>250g</t>
    </r>
    <r>
      <rPr>
        <u/>
        <sz val="11"/>
        <color rgb="FF0000FF"/>
        <rFont val="宋体"/>
        <charset val="134"/>
      </rPr>
      <t>原味酸奶益生菌酸牛奶孕妇白领早餐奶</t>
    </r>
    <r>
      <rPr>
        <u/>
        <sz val="11"/>
        <color rgb="FF0000FF"/>
        <rFont val="Calibri"/>
        <family val="2"/>
      </rPr>
      <t xml:space="preserve"> </t>
    </r>
    <r>
      <rPr>
        <u/>
        <sz val="11"/>
        <color rgb="FF0000FF"/>
        <rFont val="宋体"/>
        <charset val="134"/>
      </rPr>
      <t>【</t>
    </r>
    <r>
      <rPr>
        <u/>
        <sz val="11"/>
        <color rgb="FF0000FF"/>
        <rFont val="Calibri"/>
        <family val="2"/>
      </rPr>
      <t>6</t>
    </r>
    <r>
      <rPr>
        <u/>
        <sz val="11"/>
        <color rgb="FF0000FF"/>
        <rFont val="宋体"/>
        <charset val="134"/>
      </rPr>
      <t>瓶】</t>
    </r>
    <r>
      <rPr>
        <u/>
        <sz val="11"/>
        <color rgb="FF0000FF"/>
        <rFont val="Calibri"/>
        <family val="2"/>
      </rPr>
      <t>AD</t>
    </r>
    <r>
      <rPr>
        <u/>
        <sz val="11"/>
        <color rgb="FF0000FF"/>
        <rFont val="宋体"/>
        <charset val="134"/>
      </rPr>
      <t>钙原味</t>
    </r>
    <r>
      <rPr>
        <u/>
        <sz val="11"/>
        <color rgb="FF0000FF"/>
        <rFont val="Calibri"/>
        <family val="2"/>
      </rPr>
      <t>220g</t>
    </r>
  </si>
  <si>
    <t>https://item.jd.com/10206588036609.html</t>
  </si>
  <si>
    <t>10206588036609</t>
  </si>
  <si>
    <r>
      <rPr>
        <u/>
        <sz val="11"/>
        <color rgb="FF0000FF"/>
        <rFont val="宋体"/>
        <charset val="134"/>
      </rPr>
      <t>卡士酸奶第二餐</t>
    </r>
    <r>
      <rPr>
        <u/>
        <sz val="11"/>
        <color rgb="FF0000FF"/>
        <rFont val="Calibri"/>
        <family val="2"/>
      </rPr>
      <t>85g</t>
    </r>
    <r>
      <rPr>
        <u/>
        <sz val="11"/>
        <color rgb="FF0000FF"/>
        <rFont val="宋体"/>
        <charset val="134"/>
      </rPr>
      <t>原味无蔗糖无添加高钙宝宝儿童低温酸奶</t>
    </r>
    <r>
      <rPr>
        <u/>
        <sz val="11"/>
        <color rgb="FF0000FF"/>
        <rFont val="Calibri"/>
        <family val="2"/>
      </rPr>
      <t xml:space="preserve"> </t>
    </r>
    <r>
      <rPr>
        <u/>
        <sz val="11"/>
        <color rgb="FF0000FF"/>
        <rFont val="宋体"/>
        <charset val="134"/>
      </rPr>
      <t>【尝鲜款】原味</t>
    </r>
    <r>
      <rPr>
        <u/>
        <sz val="11"/>
        <color rgb="FF0000FF"/>
        <rFont val="Calibri"/>
        <family val="2"/>
      </rPr>
      <t>1</t>
    </r>
    <r>
      <rPr>
        <u/>
        <sz val="11"/>
        <color rgb="FF0000FF"/>
        <rFont val="宋体"/>
        <charset val="134"/>
      </rPr>
      <t>袋</t>
    </r>
    <r>
      <rPr>
        <u/>
        <sz val="11"/>
        <color rgb="FF0000FF"/>
        <rFont val="Calibri"/>
        <family val="2"/>
      </rPr>
      <t>+</t>
    </r>
    <r>
      <rPr>
        <u/>
        <sz val="11"/>
        <color rgb="FF0000FF"/>
        <rFont val="宋体"/>
        <charset val="134"/>
      </rPr>
      <t>西梅</t>
    </r>
    <r>
      <rPr>
        <u/>
        <sz val="11"/>
        <color rgb="FF0000FF"/>
        <rFont val="Calibri"/>
        <family val="2"/>
      </rPr>
      <t>1</t>
    </r>
    <r>
      <rPr>
        <u/>
        <sz val="11"/>
        <color rgb="FF0000FF"/>
        <rFont val="宋体"/>
        <charset val="134"/>
      </rPr>
      <t>袋</t>
    </r>
    <r>
      <rPr>
        <u/>
        <sz val="11"/>
        <color rgb="FF0000FF"/>
        <rFont val="Calibri"/>
        <family val="2"/>
      </rPr>
      <t>+</t>
    </r>
    <r>
      <rPr>
        <u/>
        <sz val="11"/>
        <color rgb="FF0000FF"/>
        <rFont val="宋体"/>
        <charset val="134"/>
      </rPr>
      <t>草莓</t>
    </r>
    <r>
      <rPr>
        <u/>
        <sz val="11"/>
        <color rgb="FF0000FF"/>
        <rFont val="Calibri"/>
        <family val="2"/>
      </rPr>
      <t>1</t>
    </r>
    <r>
      <rPr>
        <u/>
        <sz val="11"/>
        <color rgb="FF0000FF"/>
        <rFont val="宋体"/>
        <charset val="134"/>
      </rPr>
      <t>袋</t>
    </r>
    <r>
      <rPr>
        <u/>
        <sz val="11"/>
        <color rgb="FF0000FF"/>
        <rFont val="Calibri"/>
        <family val="2"/>
      </rPr>
      <t>+</t>
    </r>
    <r>
      <rPr>
        <u/>
        <sz val="11"/>
        <color rgb="FF0000FF"/>
        <rFont val="宋体"/>
        <charset val="134"/>
      </rPr>
      <t>山楂</t>
    </r>
    <r>
      <rPr>
        <u/>
        <sz val="11"/>
        <color rgb="FF0000FF"/>
        <rFont val="Calibri"/>
        <family val="2"/>
      </rPr>
      <t>1</t>
    </r>
    <r>
      <rPr>
        <u/>
        <sz val="11"/>
        <color rgb="FF0000FF"/>
        <rFont val="宋体"/>
        <charset val="134"/>
      </rPr>
      <t>袋</t>
    </r>
  </si>
  <si>
    <t>https://item.jd.com/10175573763000.html</t>
  </si>
  <si>
    <t>10175573763000</t>
  </si>
  <si>
    <r>
      <rPr>
        <u/>
        <sz val="11"/>
        <color rgb="FF0000FF"/>
        <rFont val="宋体"/>
        <charset val="134"/>
      </rPr>
      <t>卡士（</t>
    </r>
    <r>
      <rPr>
        <u/>
        <sz val="11"/>
        <color rgb="FF0000FF"/>
        <rFont val="Calibri"/>
        <family val="2"/>
      </rPr>
      <t>CLASSY.KISS</t>
    </r>
    <r>
      <rPr>
        <u/>
        <sz val="11"/>
        <color rgb="FF0000FF"/>
        <rFont val="宋体"/>
        <charset val="134"/>
      </rPr>
      <t>）</t>
    </r>
    <r>
      <rPr>
        <u/>
        <sz val="11"/>
        <color rgb="FF0000FF"/>
        <rFont val="Calibri"/>
        <family val="2"/>
      </rPr>
      <t>0</t>
    </r>
    <r>
      <rPr>
        <u/>
        <sz val="11"/>
        <color rgb="FF0000FF"/>
        <rFont val="宋体"/>
        <charset val="134"/>
      </rPr>
      <t>蔗糖餐后一小时发酵乳</t>
    </r>
    <r>
      <rPr>
        <u/>
        <sz val="11"/>
        <color rgb="FF0000FF"/>
        <rFont val="Calibri"/>
        <family val="2"/>
      </rPr>
      <t>250g</t>
    </r>
    <r>
      <rPr>
        <u/>
        <sz val="11"/>
        <color rgb="FF0000FF"/>
        <rFont val="宋体"/>
        <charset val="134"/>
      </rPr>
      <t>原味酸奶益生菌酸牛奶孕妇白领早餐奶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t>
    </r>
    <r>
      <rPr>
        <u/>
        <sz val="11"/>
        <color rgb="FF0000FF"/>
        <rFont val="Calibri"/>
        <family val="2"/>
      </rPr>
      <t>AD</t>
    </r>
    <r>
      <rPr>
        <u/>
        <sz val="11"/>
        <color rgb="FF0000FF"/>
        <rFont val="宋体"/>
        <charset val="134"/>
      </rPr>
      <t>钙原味</t>
    </r>
    <r>
      <rPr>
        <u/>
        <sz val="11"/>
        <color rgb="FF0000FF"/>
        <rFont val="Calibri"/>
        <family val="2"/>
      </rPr>
      <t>220g</t>
    </r>
  </si>
  <si>
    <t>https://item.jd.com/10206588036610.html</t>
  </si>
  <si>
    <t>10206588036610</t>
  </si>
  <si>
    <r>
      <rPr>
        <u/>
        <sz val="11"/>
        <color rgb="FF0000FF"/>
        <rFont val="宋体"/>
        <charset val="134"/>
      </rPr>
      <t>卡士酸奶第二餐</t>
    </r>
    <r>
      <rPr>
        <u/>
        <sz val="11"/>
        <color rgb="FF0000FF"/>
        <rFont val="Calibri"/>
        <family val="2"/>
      </rPr>
      <t>85g</t>
    </r>
    <r>
      <rPr>
        <u/>
        <sz val="11"/>
        <color rgb="FF0000FF"/>
        <rFont val="宋体"/>
        <charset val="134"/>
      </rPr>
      <t>原味无蔗糖无添加高钙宝宝儿童低温酸奶</t>
    </r>
    <r>
      <rPr>
        <u/>
        <sz val="11"/>
        <color rgb="FF0000FF"/>
        <rFont val="Calibri"/>
        <family val="2"/>
      </rPr>
      <t xml:space="preserve"> </t>
    </r>
    <r>
      <rPr>
        <u/>
        <sz val="11"/>
        <color rgb="FF0000FF"/>
        <rFont val="宋体"/>
        <charset val="134"/>
      </rPr>
      <t>【</t>
    </r>
    <r>
      <rPr>
        <u/>
        <sz val="11"/>
        <color rgb="FF0000FF"/>
        <rFont val="Calibri"/>
        <family val="2"/>
      </rPr>
      <t>0%</t>
    </r>
    <r>
      <rPr>
        <u/>
        <sz val="11"/>
        <color rgb="FF0000FF"/>
        <rFont val="宋体"/>
        <charset val="134"/>
      </rPr>
      <t>蔗糖】原味</t>
    </r>
    <r>
      <rPr>
        <u/>
        <sz val="11"/>
        <color rgb="FF0000FF"/>
        <rFont val="Calibri"/>
        <family val="2"/>
      </rPr>
      <t>85g*6</t>
    </r>
    <r>
      <rPr>
        <u/>
        <sz val="11"/>
        <color rgb="FF0000FF"/>
        <rFont val="宋体"/>
        <charset val="134"/>
      </rPr>
      <t>袋</t>
    </r>
  </si>
  <si>
    <r>
      <rPr>
        <sz val="12"/>
        <rFont val="宋体"/>
        <charset val="134"/>
      </rPr>
      <t>千屿食品专营店</t>
    </r>
  </si>
  <si>
    <t>https://item.jd.com/10175030437430.html</t>
  </si>
  <si>
    <t>10175030437430</t>
  </si>
  <si>
    <r>
      <rPr>
        <u/>
        <sz val="11"/>
        <color rgb="FF0000FF"/>
        <rFont val="宋体"/>
        <charset val="134"/>
      </rPr>
      <t>卡士【</t>
    </r>
    <r>
      <rPr>
        <u/>
        <sz val="11"/>
        <color rgb="FF0000FF"/>
        <rFont val="Calibri"/>
        <family val="2"/>
      </rPr>
      <t>8</t>
    </r>
    <r>
      <rPr>
        <u/>
        <sz val="11"/>
        <color rgb="FF0000FF"/>
        <rFont val="宋体"/>
        <charset val="134"/>
      </rPr>
      <t>瓶发顺丰】</t>
    </r>
    <r>
      <rPr>
        <u/>
        <sz val="11"/>
        <color rgb="FF0000FF"/>
        <rFont val="Calibri"/>
        <family val="2"/>
      </rPr>
      <t>AD</t>
    </r>
    <r>
      <rPr>
        <u/>
        <sz val="11"/>
        <color rgb="FF0000FF"/>
        <rFont val="宋体"/>
        <charset val="134"/>
      </rPr>
      <t>钙酸奶原生乳钙</t>
    </r>
    <r>
      <rPr>
        <u/>
        <sz val="11"/>
        <color rgb="FF0000FF"/>
        <rFont val="Calibri"/>
        <family val="2"/>
      </rPr>
      <t>007mini</t>
    </r>
    <r>
      <rPr>
        <u/>
        <sz val="11"/>
        <color rgb="FF0000FF"/>
        <rFont val="宋体"/>
        <charset val="134"/>
      </rPr>
      <t>瓶低温</t>
    </r>
    <r>
      <rPr>
        <u/>
        <sz val="11"/>
        <color rgb="FF0000FF"/>
        <rFont val="Calibri"/>
        <family val="2"/>
      </rPr>
      <t xml:space="preserve"> </t>
    </r>
    <r>
      <rPr>
        <u/>
        <sz val="11"/>
        <color rgb="FF0000FF"/>
        <rFont val="宋体"/>
        <charset val="134"/>
      </rPr>
      <t>原味【</t>
    </r>
    <r>
      <rPr>
        <u/>
        <sz val="11"/>
        <color rgb="FF0000FF"/>
        <rFont val="Calibri"/>
        <family val="2"/>
      </rPr>
      <t>220g*8</t>
    </r>
    <r>
      <rPr>
        <u/>
        <sz val="11"/>
        <color rgb="FF0000FF"/>
        <rFont val="宋体"/>
        <charset val="134"/>
      </rPr>
      <t>瓶】</t>
    </r>
  </si>
  <si>
    <t>https://item.jd.com/10207035571224.html</t>
  </si>
  <si>
    <t>10207035571224</t>
  </si>
  <si>
    <r>
      <rPr>
        <u/>
        <sz val="11"/>
        <color rgb="FF0000FF"/>
        <rFont val="宋体"/>
        <charset val="134"/>
      </rPr>
      <t>卡士（</t>
    </r>
    <r>
      <rPr>
        <u/>
        <sz val="11"/>
        <color rgb="FF0000FF"/>
        <rFont val="Calibri"/>
        <family val="2"/>
      </rPr>
      <t>CLASSY.KISS</t>
    </r>
    <r>
      <rPr>
        <u/>
        <sz val="11"/>
        <color rgb="FF0000FF"/>
        <rFont val="宋体"/>
        <charset val="134"/>
      </rPr>
      <t>）卡士</t>
    </r>
    <r>
      <rPr>
        <u/>
        <sz val="11"/>
        <color rgb="FF0000FF"/>
        <rFont val="Calibri"/>
        <family val="2"/>
      </rPr>
      <t>CLASSY</t>
    </r>
    <r>
      <rPr>
        <u/>
        <sz val="11"/>
        <color rgb="FF0000FF"/>
        <rFont val="宋体"/>
        <charset val="134"/>
      </rPr>
      <t>点</t>
    </r>
    <r>
      <rPr>
        <u/>
        <sz val="11"/>
        <color rgb="FF0000FF"/>
        <rFont val="Calibri"/>
        <family val="2"/>
      </rPr>
      <t>KISS</t>
    </r>
    <r>
      <rPr>
        <u/>
        <sz val="11"/>
        <color rgb="FF0000FF"/>
        <rFont val="宋体"/>
        <charset val="134"/>
      </rPr>
      <t>卡士</t>
    </r>
    <r>
      <rPr>
        <u/>
        <sz val="11"/>
        <color rgb="FF0000FF"/>
        <rFont val="Calibri"/>
        <family val="2"/>
      </rPr>
      <t>CLASSYKISS</t>
    </r>
    <r>
      <rPr>
        <u/>
        <sz val="11"/>
        <color rgb="FF0000FF"/>
        <rFont val="宋体"/>
        <charset val="134"/>
      </rPr>
      <t>原味酸奶餐</t>
    </r>
    <r>
      <rPr>
        <u/>
        <sz val="11"/>
        <color rgb="FF0000FF"/>
        <rFont val="Calibri"/>
        <family val="2"/>
      </rPr>
      <t xml:space="preserve"> </t>
    </r>
    <r>
      <rPr>
        <u/>
        <sz val="11"/>
        <color rgb="FF0000FF"/>
        <rFont val="宋体"/>
        <charset val="134"/>
      </rPr>
      <t>餐后一小时</t>
    </r>
    <r>
      <rPr>
        <u/>
        <sz val="11"/>
        <color rgb="FF0000FF"/>
        <rFont val="Calibri"/>
        <family val="2"/>
      </rPr>
      <t>250g*18</t>
    </r>
    <r>
      <rPr>
        <u/>
        <sz val="11"/>
        <color rgb="FF0000FF"/>
        <rFont val="宋体"/>
        <charset val="134"/>
      </rPr>
      <t>瓶</t>
    </r>
  </si>
  <si>
    <t>https://item.jd.com/10209912252964.html</t>
  </si>
  <si>
    <t>10209912252964</t>
  </si>
  <si>
    <r>
      <rPr>
        <u/>
        <sz val="11"/>
        <color rgb="FF0000FF"/>
        <rFont val="宋体"/>
        <charset val="134"/>
      </rPr>
      <t>卡士酸奶吃酸</t>
    </r>
    <r>
      <rPr>
        <u/>
        <sz val="11"/>
        <color rgb="FF0000FF"/>
        <rFont val="Calibri"/>
        <family val="2"/>
      </rPr>
      <t>140g</t>
    </r>
    <r>
      <rPr>
        <u/>
        <sz val="11"/>
        <color rgb="FF0000FF"/>
        <rFont val="宋体"/>
        <charset val="134"/>
      </rPr>
      <t>芭乐柠檬水蜜桃酸木瓜黄桃颗果肉风味发酵乳</t>
    </r>
    <r>
      <rPr>
        <u/>
        <sz val="11"/>
        <color rgb="FF0000FF"/>
        <rFont val="Calibri"/>
        <family val="2"/>
      </rPr>
      <t xml:space="preserve"> 12</t>
    </r>
    <r>
      <rPr>
        <u/>
        <sz val="11"/>
        <color rgb="FF0000FF"/>
        <rFont val="宋体"/>
        <charset val="134"/>
      </rPr>
      <t>杯芭乐柠檬水蜜桃味</t>
    </r>
    <r>
      <rPr>
        <u/>
        <sz val="11"/>
        <color rgb="FF0000FF"/>
        <rFont val="Calibri"/>
        <family val="2"/>
      </rPr>
      <t>140g</t>
    </r>
  </si>
  <si>
    <t>https://item.jd.com/10210792090259.html</t>
  </si>
  <si>
    <t>10210792090259</t>
  </si>
  <si>
    <r>
      <rPr>
        <u/>
        <sz val="11"/>
        <color rgb="FF0000FF"/>
        <rFont val="宋体"/>
        <charset val="134"/>
      </rPr>
      <t>卡士低吃酸</t>
    </r>
    <r>
      <rPr>
        <u/>
        <sz val="11"/>
        <color rgb="FF0000FF"/>
        <rFont val="Calibri"/>
        <family val="2"/>
      </rPr>
      <t>140g3</t>
    </r>
    <r>
      <rPr>
        <u/>
        <sz val="11"/>
        <color rgb="FF0000FF"/>
        <rFont val="宋体"/>
        <charset val="134"/>
      </rPr>
      <t>杯颗果肉芭乐木瓜味水蜜桃风味酸奶</t>
    </r>
    <r>
      <rPr>
        <u/>
        <sz val="11"/>
        <color rgb="FF0000FF"/>
        <rFont val="Calibri"/>
        <family val="2"/>
      </rPr>
      <t xml:space="preserve"> </t>
    </r>
    <r>
      <rPr>
        <u/>
        <sz val="11"/>
        <color rgb="FF0000FF"/>
        <rFont val="宋体"/>
        <charset val="134"/>
      </rPr>
      <t>芭乐</t>
    </r>
    <r>
      <rPr>
        <u/>
        <sz val="11"/>
        <color rgb="FF0000FF"/>
        <rFont val="Calibri"/>
        <family val="2"/>
      </rPr>
      <t>*3</t>
    </r>
    <r>
      <rPr>
        <u/>
        <sz val="11"/>
        <color rgb="FF0000FF"/>
        <rFont val="宋体"/>
        <charset val="134"/>
      </rPr>
      <t>杯</t>
    </r>
    <r>
      <rPr>
        <u/>
        <sz val="11"/>
        <color rgb="FF0000FF"/>
        <rFont val="Calibri"/>
        <family val="2"/>
      </rPr>
      <t>+</t>
    </r>
    <r>
      <rPr>
        <u/>
        <sz val="11"/>
        <color rgb="FF0000FF"/>
        <rFont val="宋体"/>
        <charset val="134"/>
      </rPr>
      <t>桃</t>
    </r>
    <r>
      <rPr>
        <u/>
        <sz val="11"/>
        <color rgb="FF0000FF"/>
        <rFont val="Calibri"/>
        <family val="2"/>
      </rPr>
      <t>*3</t>
    </r>
    <r>
      <rPr>
        <u/>
        <sz val="11"/>
        <color rgb="FF0000FF"/>
        <rFont val="宋体"/>
        <charset val="134"/>
      </rPr>
      <t>杯</t>
    </r>
  </si>
  <si>
    <t>https://item.jd.com/10209912252965.html</t>
  </si>
  <si>
    <t>10209912252965</t>
  </si>
  <si>
    <r>
      <rPr>
        <u/>
        <sz val="11"/>
        <color rgb="FF0000FF"/>
        <rFont val="宋体"/>
        <charset val="134"/>
      </rPr>
      <t>卡士酸奶吃酸</t>
    </r>
    <r>
      <rPr>
        <u/>
        <sz val="11"/>
        <color rgb="FF0000FF"/>
        <rFont val="Calibri"/>
        <family val="2"/>
      </rPr>
      <t>140g</t>
    </r>
    <r>
      <rPr>
        <u/>
        <sz val="11"/>
        <color rgb="FF0000FF"/>
        <rFont val="宋体"/>
        <charset val="134"/>
      </rPr>
      <t>芭乐柠檬水蜜桃酸木瓜黄桃颗果肉风味发酵乳</t>
    </r>
    <r>
      <rPr>
        <u/>
        <sz val="11"/>
        <color rgb="FF0000FF"/>
        <rFont val="Calibri"/>
        <family val="2"/>
      </rPr>
      <t xml:space="preserve"> 3</t>
    </r>
    <r>
      <rPr>
        <u/>
        <sz val="11"/>
        <color rgb="FF0000FF"/>
        <rFont val="宋体"/>
        <charset val="134"/>
      </rPr>
      <t>杯酸木瓜双柚芦荟味</t>
    </r>
    <r>
      <rPr>
        <u/>
        <sz val="11"/>
        <color rgb="FF0000FF"/>
        <rFont val="Calibri"/>
        <family val="2"/>
      </rPr>
      <t>140g</t>
    </r>
  </si>
  <si>
    <r>
      <rPr>
        <sz val="12"/>
        <rFont val="宋体"/>
        <charset val="134"/>
      </rPr>
      <t>赵一鸣食品店</t>
    </r>
  </si>
  <si>
    <t>https://item.jd.com/10196108866437.html</t>
  </si>
  <si>
    <t>10196108866437</t>
  </si>
  <si>
    <r>
      <rPr>
        <u/>
        <sz val="11"/>
        <color rgb="FF0000FF"/>
        <rFont val="宋体"/>
        <charset val="134"/>
      </rPr>
      <t>卡士（</t>
    </r>
    <r>
      <rPr>
        <u/>
        <sz val="11"/>
        <color rgb="FF0000FF"/>
        <rFont val="Calibri"/>
        <family val="2"/>
      </rPr>
      <t>CLASSY.KISS</t>
    </r>
    <r>
      <rPr>
        <u/>
        <sz val="11"/>
        <color rgb="FF0000FF"/>
        <rFont val="宋体"/>
        <charset val="134"/>
      </rPr>
      <t>）</t>
    </r>
    <r>
      <rPr>
        <u/>
        <sz val="11"/>
        <color rgb="FF0000FF"/>
        <rFont val="Calibri"/>
        <family val="2"/>
      </rPr>
      <t xml:space="preserve"> </t>
    </r>
    <r>
      <rPr>
        <u/>
        <sz val="11"/>
        <color rgb="FF0000FF"/>
        <rFont val="宋体"/>
        <charset val="134"/>
      </rPr>
      <t>酸奶活菌风味发酵乳活性益生菌液体奶家庭装早餐</t>
    </r>
    <r>
      <rPr>
        <u/>
        <sz val="11"/>
        <color rgb="FF0000FF"/>
        <rFont val="Calibri"/>
        <family val="2"/>
      </rPr>
      <t xml:space="preserve"> 428ml*3</t>
    </r>
    <r>
      <rPr>
        <u/>
        <sz val="11"/>
        <color rgb="FF0000FF"/>
        <rFont val="宋体"/>
        <charset val="134"/>
      </rPr>
      <t>瓶</t>
    </r>
  </si>
  <si>
    <r>
      <rPr>
        <sz val="12"/>
        <rFont val="宋体"/>
        <charset val="134"/>
      </rPr>
      <t>礼飨饮料店</t>
    </r>
  </si>
  <si>
    <t>https://item.jd.com/10209451414489.html</t>
  </si>
  <si>
    <t>10209451414489</t>
  </si>
  <si>
    <r>
      <rPr>
        <u/>
        <sz val="11"/>
        <color rgb="FF0000FF"/>
        <rFont val="宋体"/>
        <charset val="134"/>
      </rPr>
      <t>卡士（</t>
    </r>
    <r>
      <rPr>
        <u/>
        <sz val="11"/>
        <color rgb="FF0000FF"/>
        <rFont val="Calibri"/>
        <family val="2"/>
      </rPr>
      <t>CLASSY.KISS</t>
    </r>
    <r>
      <rPr>
        <u/>
        <sz val="11"/>
        <color rgb="FF0000FF"/>
        <rFont val="宋体"/>
        <charset val="134"/>
      </rPr>
      <t>）酸奶断糖日记无添加剂代餐无蔗糖原味早餐低温</t>
    </r>
    <r>
      <rPr>
        <u/>
        <sz val="11"/>
        <color rgb="FF0000FF"/>
        <rFont val="Calibri"/>
        <family val="2"/>
      </rPr>
      <t>0</t>
    </r>
    <r>
      <rPr>
        <u/>
        <sz val="11"/>
        <color rgb="FF0000FF"/>
        <rFont val="宋体"/>
        <charset val="134"/>
      </rPr>
      <t>蔗糖酸奶</t>
    </r>
    <r>
      <rPr>
        <u/>
        <sz val="11"/>
        <color rgb="FF0000FF"/>
        <rFont val="Calibri"/>
        <family val="2"/>
      </rPr>
      <t xml:space="preserve"> </t>
    </r>
    <r>
      <rPr>
        <u/>
        <sz val="11"/>
        <color rgb="FF0000FF"/>
        <rFont val="宋体"/>
        <charset val="134"/>
      </rPr>
      <t>断糖日记混合味</t>
    </r>
    <r>
      <rPr>
        <u/>
        <sz val="11"/>
        <color rgb="FF0000FF"/>
        <rFont val="Calibri"/>
        <family val="2"/>
      </rPr>
      <t>*81</t>
    </r>
    <r>
      <rPr>
        <u/>
        <sz val="11"/>
        <color rgb="FF0000FF"/>
        <rFont val="宋体"/>
        <charset val="134"/>
      </rPr>
      <t>个口味</t>
    </r>
    <r>
      <rPr>
        <u/>
        <sz val="11"/>
        <color rgb="FF0000FF"/>
        <rFont val="Calibri"/>
        <family val="2"/>
      </rPr>
      <t>4</t>
    </r>
    <r>
      <rPr>
        <u/>
        <sz val="11"/>
        <color rgb="FF0000FF"/>
        <rFont val="宋体"/>
        <charset val="134"/>
      </rPr>
      <t>盒为</t>
    </r>
    <r>
      <rPr>
        <u/>
        <sz val="11"/>
        <color rgb="FF0000FF"/>
        <rFont val="Calibri"/>
        <family val="2"/>
      </rPr>
      <t>1</t>
    </r>
    <r>
      <rPr>
        <u/>
        <sz val="11"/>
        <color rgb="FF0000FF"/>
        <rFont val="宋体"/>
        <charset val="134"/>
      </rPr>
      <t>板不能拆，随机</t>
    </r>
  </si>
  <si>
    <t>https://item.jd.com/10209451414485.html</t>
  </si>
  <si>
    <t>10209451414485</t>
  </si>
  <si>
    <r>
      <rPr>
        <u/>
        <sz val="11"/>
        <color rgb="FF0000FF"/>
        <rFont val="宋体"/>
        <charset val="134"/>
      </rPr>
      <t>卡士（</t>
    </r>
    <r>
      <rPr>
        <u/>
        <sz val="11"/>
        <color rgb="FF0000FF"/>
        <rFont val="Calibri"/>
        <family val="2"/>
      </rPr>
      <t>CLASSY.KISS</t>
    </r>
    <r>
      <rPr>
        <u/>
        <sz val="11"/>
        <color rgb="FF0000FF"/>
        <rFont val="宋体"/>
        <charset val="134"/>
      </rPr>
      <t>）酸奶断糖日记无添加剂代餐无蔗糖原味早餐低温</t>
    </r>
    <r>
      <rPr>
        <u/>
        <sz val="11"/>
        <color rgb="FF0000FF"/>
        <rFont val="Calibri"/>
        <family val="2"/>
      </rPr>
      <t>0</t>
    </r>
    <r>
      <rPr>
        <u/>
        <sz val="11"/>
        <color rgb="FF0000FF"/>
        <rFont val="宋体"/>
        <charset val="134"/>
      </rPr>
      <t>蔗糖酸奶</t>
    </r>
    <r>
      <rPr>
        <u/>
        <sz val="11"/>
        <color rgb="FF0000FF"/>
        <rFont val="Calibri"/>
        <family val="2"/>
      </rPr>
      <t xml:space="preserve"> </t>
    </r>
    <r>
      <rPr>
        <u/>
        <sz val="11"/>
        <color rgb="FF0000FF"/>
        <rFont val="宋体"/>
        <charset val="134"/>
      </rPr>
      <t>断糖日记混合味</t>
    </r>
    <r>
      <rPr>
        <u/>
        <sz val="11"/>
        <color rgb="FF0000FF"/>
        <rFont val="Calibri"/>
        <family val="2"/>
      </rPr>
      <t>*121</t>
    </r>
    <r>
      <rPr>
        <u/>
        <sz val="11"/>
        <color rgb="FF0000FF"/>
        <rFont val="宋体"/>
        <charset val="134"/>
      </rPr>
      <t>个口味</t>
    </r>
    <r>
      <rPr>
        <u/>
        <sz val="11"/>
        <color rgb="FF0000FF"/>
        <rFont val="Calibri"/>
        <family val="2"/>
      </rPr>
      <t>4</t>
    </r>
    <r>
      <rPr>
        <u/>
        <sz val="11"/>
        <color rgb="FF0000FF"/>
        <rFont val="宋体"/>
        <charset val="134"/>
      </rPr>
      <t>盒为</t>
    </r>
    <r>
      <rPr>
        <u/>
        <sz val="11"/>
        <color rgb="FF0000FF"/>
        <rFont val="Calibri"/>
        <family val="2"/>
      </rPr>
      <t>1</t>
    </r>
    <r>
      <rPr>
        <u/>
        <sz val="11"/>
        <color rgb="FF0000FF"/>
        <rFont val="宋体"/>
        <charset val="134"/>
      </rPr>
      <t>板不能拆，随机</t>
    </r>
  </si>
  <si>
    <t>https://item.jd.com/10210177604264.html</t>
  </si>
  <si>
    <t>10210177604264</t>
  </si>
  <si>
    <r>
      <rPr>
        <sz val="12"/>
        <rFont val="宋体"/>
        <charset val="134"/>
      </rPr>
      <t>小馋猫补给站店</t>
    </r>
  </si>
  <si>
    <t>https://item.jd.com/10210059547473.html</t>
  </si>
  <si>
    <t>10210059547473</t>
  </si>
  <si>
    <r>
      <rPr>
        <u/>
        <sz val="11"/>
        <color rgb="FF0000FF"/>
        <rFont val="宋体"/>
        <charset val="134"/>
      </rPr>
      <t>卡士</t>
    </r>
    <r>
      <rPr>
        <u/>
        <sz val="11"/>
        <color rgb="FF0000FF"/>
        <rFont val="Calibri"/>
        <family val="2"/>
      </rPr>
      <t>007</t>
    </r>
    <r>
      <rPr>
        <u/>
        <sz val="11"/>
        <color rgb="FF0000FF"/>
        <rFont val="宋体"/>
        <charset val="134"/>
      </rPr>
      <t>原味酸奶</t>
    </r>
    <r>
      <rPr>
        <u/>
        <sz val="11"/>
        <color rgb="FF0000FF"/>
        <rFont val="Calibri"/>
        <family val="2"/>
      </rPr>
      <t>1kg</t>
    </r>
    <r>
      <rPr>
        <u/>
        <sz val="11"/>
        <color rgb="FF0000FF"/>
        <rFont val="宋体"/>
        <charset val="134"/>
      </rPr>
      <t>两瓶家庭装</t>
    </r>
    <r>
      <rPr>
        <u/>
        <sz val="11"/>
        <color rgb="FF0000FF"/>
        <rFont val="Calibri"/>
        <family val="2"/>
      </rPr>
      <t>0</t>
    </r>
    <r>
      <rPr>
        <u/>
        <sz val="11"/>
        <color rgb="FF0000FF"/>
        <rFont val="宋体"/>
        <charset val="134"/>
      </rPr>
      <t>添加低益生菌酸奶</t>
    </r>
    <r>
      <rPr>
        <u/>
        <sz val="11"/>
        <color rgb="FF0000FF"/>
        <rFont val="Calibri"/>
        <family val="2"/>
      </rPr>
      <t>0</t>
    </r>
    <r>
      <rPr>
        <u/>
        <sz val="11"/>
        <color rgb="FF0000FF"/>
        <rFont val="宋体"/>
        <charset val="134"/>
      </rPr>
      <t>蔗糖酸奶</t>
    </r>
    <r>
      <rPr>
        <u/>
        <sz val="11"/>
        <color rgb="FF0000FF"/>
        <rFont val="Calibri"/>
        <family val="2"/>
      </rPr>
      <t xml:space="preserve"> 0</t>
    </r>
    <r>
      <rPr>
        <u/>
        <sz val="11"/>
        <color rgb="FF0000FF"/>
        <rFont val="宋体"/>
        <charset val="134"/>
      </rPr>
      <t>添加原味酸奶</t>
    </r>
    <r>
      <rPr>
        <u/>
        <sz val="11"/>
        <color rgb="FF0000FF"/>
        <rFont val="Calibri"/>
        <family val="2"/>
      </rPr>
      <t>1kg*2</t>
    </r>
    <r>
      <rPr>
        <u/>
        <sz val="11"/>
        <color rgb="FF0000FF"/>
        <rFont val="宋体"/>
        <charset val="134"/>
      </rPr>
      <t>瓶</t>
    </r>
  </si>
  <si>
    <r>
      <rPr>
        <sz val="12"/>
        <rFont val="宋体"/>
        <charset val="134"/>
      </rPr>
      <t>竞速</t>
    </r>
    <r>
      <rPr>
        <sz val="12"/>
        <rFont val="Calibri"/>
        <family val="2"/>
      </rPr>
      <t>MAX</t>
    </r>
    <r>
      <rPr>
        <sz val="12"/>
        <rFont val="宋体"/>
        <charset val="134"/>
      </rPr>
      <t>商城店</t>
    </r>
  </si>
  <si>
    <t>https://item.jd.com/10160587052691.html</t>
  </si>
  <si>
    <t>10160587052691</t>
  </si>
  <si>
    <r>
      <rPr>
        <u/>
        <sz val="11"/>
        <color rgb="FF0000FF"/>
        <rFont val="宋体"/>
        <charset val="134"/>
      </rPr>
      <t>卡士卡士酸奶活菌奶风味发酵乳原味低温儿童孕妇早餐奶营养整箱</t>
    </r>
    <r>
      <rPr>
        <u/>
        <sz val="11"/>
        <color rgb="FF0000FF"/>
        <rFont val="Calibri"/>
        <family val="2"/>
      </rPr>
      <t xml:space="preserve"> 10</t>
    </r>
    <r>
      <rPr>
        <u/>
        <sz val="11"/>
        <color rgb="FF0000FF"/>
        <rFont val="宋体"/>
        <charset val="134"/>
      </rPr>
      <t>盒佐餐奶</t>
    </r>
    <r>
      <rPr>
        <u/>
        <sz val="11"/>
        <color rgb="FF0000FF"/>
        <rFont val="Calibri"/>
        <family val="2"/>
      </rPr>
      <t>428ml/</t>
    </r>
    <r>
      <rPr>
        <u/>
        <sz val="11"/>
        <color rgb="FF0000FF"/>
        <rFont val="宋体"/>
        <charset val="134"/>
      </rPr>
      <t>盒</t>
    </r>
  </si>
  <si>
    <t>https://item.jd.com/10192535325830.html</t>
  </si>
  <si>
    <t>10192535325830</t>
  </si>
  <si>
    <r>
      <rPr>
        <u/>
        <sz val="11"/>
        <color rgb="FF0000FF"/>
        <rFont val="宋体"/>
        <charset val="134"/>
      </rPr>
      <t>卡士酸奶断糖日记发酵乳</t>
    </r>
    <r>
      <rPr>
        <u/>
        <sz val="11"/>
        <color rgb="FF0000FF"/>
        <rFont val="Calibri"/>
        <family val="2"/>
      </rPr>
      <t>130g</t>
    </r>
    <r>
      <rPr>
        <u/>
        <sz val="11"/>
        <color rgb="FF0000FF"/>
        <rFont val="宋体"/>
        <charset val="134"/>
      </rPr>
      <t>原味酸牛乳</t>
    </r>
    <r>
      <rPr>
        <u/>
        <sz val="11"/>
        <color rgb="FF0000FF"/>
        <rFont val="Calibri"/>
        <family val="2"/>
      </rPr>
      <t>0</t>
    </r>
    <r>
      <rPr>
        <u/>
        <sz val="11"/>
        <color rgb="FF0000FF"/>
        <rFont val="宋体"/>
        <charset val="134"/>
      </rPr>
      <t>蔗糖控糖营养早餐代餐奶</t>
    </r>
    <r>
      <rPr>
        <u/>
        <sz val="11"/>
        <color rgb="FF0000FF"/>
        <rFont val="Calibri"/>
        <family val="2"/>
      </rPr>
      <t xml:space="preserve"> </t>
    </r>
    <r>
      <rPr>
        <u/>
        <sz val="11"/>
        <color rgb="FF0000FF"/>
        <rFont val="宋体"/>
        <charset val="134"/>
      </rPr>
      <t>卡士断糖日记</t>
    </r>
    <r>
      <rPr>
        <u/>
        <sz val="11"/>
        <color rgb="FF0000FF"/>
        <rFont val="Calibri"/>
        <family val="2"/>
      </rPr>
      <t>130g*8</t>
    </r>
    <r>
      <rPr>
        <u/>
        <sz val="11"/>
        <color rgb="FF0000FF"/>
        <rFont val="宋体"/>
        <charset val="134"/>
      </rPr>
      <t>盒</t>
    </r>
  </si>
  <si>
    <r>
      <rPr>
        <sz val="12"/>
        <rFont val="宋体"/>
        <charset val="134"/>
      </rPr>
      <t>祺虹甄选店</t>
    </r>
  </si>
  <si>
    <t>https://item.jd.com/10163133100156.html</t>
  </si>
  <si>
    <t>10163133100156</t>
  </si>
  <si>
    <r>
      <rPr>
        <u/>
        <sz val="11"/>
        <color rgb="FF0000FF"/>
        <rFont val="宋体"/>
        <charset val="134"/>
      </rPr>
      <t>卡士</t>
    </r>
    <r>
      <rPr>
        <u/>
        <sz val="11"/>
        <color rgb="FF0000FF"/>
        <rFont val="Calibri"/>
        <family val="2"/>
      </rPr>
      <t xml:space="preserve">CLASSY.KISS </t>
    </r>
    <r>
      <rPr>
        <u/>
        <sz val="11"/>
        <color rgb="FF0000FF"/>
        <rFont val="宋体"/>
        <charset val="134"/>
      </rPr>
      <t>卡士酸奶活菌风味发酵乳活性益生菌液体奶家庭装</t>
    </r>
    <r>
      <rPr>
        <u/>
        <sz val="11"/>
        <color rgb="FF0000FF"/>
        <rFont val="Calibri"/>
        <family val="2"/>
      </rPr>
      <t xml:space="preserve"> 428ml*3</t>
    </r>
    <r>
      <rPr>
        <u/>
        <sz val="11"/>
        <color rgb="FF0000FF"/>
        <rFont val="宋体"/>
        <charset val="134"/>
      </rPr>
      <t>瓶</t>
    </r>
  </si>
  <si>
    <t>https://item.jd.com/10115557608075.html</t>
  </si>
  <si>
    <t>10115557608075</t>
  </si>
  <si>
    <r>
      <rPr>
        <u/>
        <sz val="11"/>
        <color rgb="FF0000FF"/>
        <rFont val="宋体"/>
        <charset val="134"/>
      </rPr>
      <t>卡士</t>
    </r>
    <r>
      <rPr>
        <u/>
        <sz val="11"/>
        <color rgb="FF0000FF"/>
        <rFont val="Calibri"/>
        <family val="2"/>
      </rPr>
      <t xml:space="preserve"> </t>
    </r>
    <r>
      <rPr>
        <u/>
        <sz val="11"/>
        <color rgb="FF0000FF"/>
        <rFont val="宋体"/>
        <charset val="134"/>
      </rPr>
      <t>宝贝第二餐酸奶</t>
    </r>
    <r>
      <rPr>
        <u/>
        <sz val="11"/>
        <color rgb="FF0000FF"/>
        <rFont val="Calibri"/>
        <family val="2"/>
      </rPr>
      <t xml:space="preserve"> </t>
    </r>
    <r>
      <rPr>
        <u/>
        <sz val="11"/>
        <color rgb="FF0000FF"/>
        <rFont val="宋体"/>
        <charset val="134"/>
      </rPr>
      <t>单袋</t>
    </r>
    <r>
      <rPr>
        <u/>
        <sz val="11"/>
        <color rgb="FF0000FF"/>
        <rFont val="Calibri"/>
        <family val="2"/>
      </rPr>
      <t xml:space="preserve">85g </t>
    </r>
    <r>
      <rPr>
        <u/>
        <sz val="11"/>
        <color rgb="FF0000FF"/>
        <rFont val="宋体"/>
        <charset val="134"/>
      </rPr>
      <t>风味发酵乳</t>
    </r>
    <r>
      <rPr>
        <u/>
        <sz val="11"/>
        <color rgb="FF0000FF"/>
        <rFont val="Calibri"/>
        <family val="2"/>
      </rPr>
      <t xml:space="preserve"> </t>
    </r>
    <r>
      <rPr>
        <u/>
        <sz val="11"/>
        <color rgb="FF0000FF"/>
        <rFont val="宋体"/>
        <charset val="134"/>
      </rPr>
      <t>宝宝酸奶</t>
    </r>
    <r>
      <rPr>
        <u/>
        <sz val="11"/>
        <color rgb="FF0000FF"/>
        <rFont val="Calibri"/>
        <family val="2"/>
      </rPr>
      <t>zd 0</t>
    </r>
    <r>
      <rPr>
        <u/>
        <sz val="11"/>
        <color rgb="FF0000FF"/>
        <rFont val="宋体"/>
        <charset val="134"/>
      </rPr>
      <t>蔗糖原味</t>
    </r>
    <r>
      <rPr>
        <u/>
        <sz val="11"/>
        <color rgb="FF0000FF"/>
        <rFont val="Calibri"/>
        <family val="2"/>
      </rPr>
      <t xml:space="preserve"> 85g×6</t>
    </r>
    <r>
      <rPr>
        <u/>
        <sz val="11"/>
        <color rgb="FF0000FF"/>
        <rFont val="宋体"/>
        <charset val="134"/>
      </rPr>
      <t>袋</t>
    </r>
  </si>
  <si>
    <t>https://item.jd.com/10163133100157.html</t>
  </si>
  <si>
    <t>10163133100157</t>
  </si>
  <si>
    <r>
      <rPr>
        <u/>
        <sz val="11"/>
        <color rgb="FF0000FF"/>
        <rFont val="宋体"/>
        <charset val="134"/>
      </rPr>
      <t>卡士</t>
    </r>
    <r>
      <rPr>
        <u/>
        <sz val="11"/>
        <color rgb="FF0000FF"/>
        <rFont val="Calibri"/>
        <family val="2"/>
      </rPr>
      <t xml:space="preserve">CLASSY.KISS </t>
    </r>
    <r>
      <rPr>
        <u/>
        <sz val="11"/>
        <color rgb="FF0000FF"/>
        <rFont val="宋体"/>
        <charset val="134"/>
      </rPr>
      <t>卡士酸奶活菌风味发酵乳活性益生菌液体奶家庭装</t>
    </r>
    <r>
      <rPr>
        <u/>
        <sz val="11"/>
        <color rgb="FF0000FF"/>
        <rFont val="Calibri"/>
        <family val="2"/>
      </rPr>
      <t xml:space="preserve"> 428ml*6</t>
    </r>
    <r>
      <rPr>
        <u/>
        <sz val="11"/>
        <color rgb="FF0000FF"/>
        <rFont val="宋体"/>
        <charset val="134"/>
      </rPr>
      <t>瓶</t>
    </r>
  </si>
  <si>
    <t>https://item.jd.com/10209572881879.html</t>
  </si>
  <si>
    <t>10209572881879</t>
  </si>
  <si>
    <r>
      <rPr>
        <u/>
        <sz val="11"/>
        <color rgb="FF0000FF"/>
        <rFont val="宋体"/>
        <charset val="134"/>
      </rPr>
      <t>卡士【新品吃酸</t>
    </r>
    <r>
      <rPr>
        <u/>
        <sz val="11"/>
        <color rgb="FF0000FF"/>
        <rFont val="Calibri"/>
        <family val="2"/>
      </rPr>
      <t xml:space="preserve"> </t>
    </r>
    <r>
      <rPr>
        <u/>
        <sz val="11"/>
        <color rgb="FF0000FF"/>
        <rFont val="宋体"/>
        <charset val="134"/>
      </rPr>
      <t>大颗果肉】地域风味酸奶营养健康益生菌低温酸奶</t>
    </r>
    <r>
      <rPr>
        <u/>
        <sz val="11"/>
        <color rgb="FF0000FF"/>
        <rFont val="Calibri"/>
        <family val="2"/>
      </rPr>
      <t xml:space="preserve"> </t>
    </r>
    <r>
      <rPr>
        <u/>
        <sz val="11"/>
        <color rgb="FF0000FF"/>
        <rFont val="宋体"/>
        <charset val="134"/>
      </rPr>
      <t>粉芭乐柠檬水蜜桃味</t>
    </r>
    <r>
      <rPr>
        <u/>
        <sz val="11"/>
        <color rgb="FF0000FF"/>
        <rFont val="Calibri"/>
        <family val="2"/>
      </rPr>
      <t>*9</t>
    </r>
    <r>
      <rPr>
        <u/>
        <sz val="11"/>
        <color rgb="FF0000FF"/>
        <rFont val="宋体"/>
        <charset val="134"/>
      </rPr>
      <t>杯</t>
    </r>
  </si>
  <si>
    <r>
      <rPr>
        <sz val="12"/>
        <rFont val="宋体"/>
        <charset val="134"/>
      </rPr>
      <t>云上阁休闲食品店</t>
    </r>
  </si>
  <si>
    <t>https://item.jd.com/10205559103500.html</t>
  </si>
  <si>
    <t>10205559103500</t>
  </si>
  <si>
    <r>
      <rPr>
        <u/>
        <sz val="11"/>
        <color rgb="FF0000FF"/>
        <rFont val="宋体"/>
        <charset val="134"/>
      </rPr>
      <t>卡士酸奶断糖日记无蔗糖</t>
    </r>
    <r>
      <rPr>
        <u/>
        <sz val="11"/>
        <color rgb="FF0000FF"/>
        <rFont val="Calibri"/>
        <family val="2"/>
      </rPr>
      <t>0</t>
    </r>
    <r>
      <rPr>
        <u/>
        <sz val="11"/>
        <color rgb="FF0000FF"/>
        <rFont val="宋体"/>
        <charset val="134"/>
      </rPr>
      <t>代糖酸奶</t>
    </r>
    <r>
      <rPr>
        <u/>
        <sz val="11"/>
        <color rgb="FF0000FF"/>
        <rFont val="Calibri"/>
        <family val="2"/>
      </rPr>
      <t>130g*8</t>
    </r>
    <r>
      <rPr>
        <u/>
        <sz val="11"/>
        <color rgb="FF0000FF"/>
        <rFont val="宋体"/>
        <charset val="134"/>
      </rPr>
      <t>杯早餐奶</t>
    </r>
    <r>
      <rPr>
        <u/>
        <sz val="11"/>
        <color rgb="FF0000FF"/>
        <rFont val="Calibri"/>
        <family val="2"/>
      </rPr>
      <t xml:space="preserve"> </t>
    </r>
    <r>
      <rPr>
        <u/>
        <sz val="11"/>
        <color rgb="FF0000FF"/>
        <rFont val="宋体"/>
        <charset val="134"/>
      </rPr>
      <t>断糖日记</t>
    </r>
    <r>
      <rPr>
        <u/>
        <sz val="11"/>
        <color rgb="FF0000FF"/>
        <rFont val="Calibri"/>
        <family val="2"/>
      </rPr>
      <t>8</t>
    </r>
    <r>
      <rPr>
        <u/>
        <sz val="11"/>
        <color rgb="FF0000FF"/>
        <rFont val="宋体"/>
        <charset val="134"/>
      </rPr>
      <t>杯</t>
    </r>
  </si>
  <si>
    <r>
      <rPr>
        <sz val="12"/>
        <rFont val="Calibri"/>
        <family val="2"/>
      </rPr>
      <t>luhaha</t>
    </r>
    <r>
      <rPr>
        <sz val="12"/>
        <rFont val="宋体"/>
        <charset val="134"/>
      </rPr>
      <t>店</t>
    </r>
  </si>
  <si>
    <t>https://item.jd.com/10209315480757.html</t>
  </si>
  <si>
    <t>10209315480757</t>
  </si>
  <si>
    <r>
      <rPr>
        <u/>
        <sz val="11"/>
        <color rgb="FF0000FF"/>
        <rFont val="宋体"/>
        <charset val="134"/>
      </rPr>
      <t>卡士</t>
    </r>
    <r>
      <rPr>
        <u/>
        <sz val="11"/>
        <color rgb="FF0000FF"/>
        <rFont val="Calibri"/>
        <family val="2"/>
      </rPr>
      <t>007</t>
    </r>
    <r>
      <rPr>
        <u/>
        <sz val="11"/>
        <color rgb="FF0000FF"/>
        <rFont val="宋体"/>
        <charset val="134"/>
      </rPr>
      <t>家庭装酸奶原味</t>
    </r>
    <r>
      <rPr>
        <u/>
        <sz val="11"/>
        <color rgb="FF0000FF"/>
        <rFont val="Calibri"/>
        <family val="2"/>
      </rPr>
      <t>1kg0</t>
    </r>
    <r>
      <rPr>
        <u/>
        <sz val="11"/>
        <color rgb="FF0000FF"/>
        <rFont val="宋体"/>
        <charset val="134"/>
      </rPr>
      <t>食品添加乳酸菌低温酸奶营养早餐</t>
    </r>
    <r>
      <rPr>
        <u/>
        <sz val="11"/>
        <color rgb="FF0000FF"/>
        <rFont val="Calibri"/>
        <family val="2"/>
      </rPr>
      <t xml:space="preserve"> </t>
    </r>
    <r>
      <rPr>
        <u/>
        <sz val="11"/>
        <color rgb="FF0000FF"/>
        <rFont val="宋体"/>
        <charset val="134"/>
      </rPr>
      <t>红</t>
    </r>
    <r>
      <rPr>
        <u/>
        <sz val="11"/>
        <color rgb="FF0000FF"/>
        <rFont val="Calibri"/>
        <family val="2"/>
      </rPr>
      <t>007</t>
    </r>
    <r>
      <rPr>
        <u/>
        <sz val="11"/>
        <color rgb="FF0000FF"/>
        <rFont val="宋体"/>
        <charset val="134"/>
      </rPr>
      <t>发酵乳</t>
    </r>
    <r>
      <rPr>
        <u/>
        <sz val="11"/>
        <color rgb="FF0000FF"/>
        <rFont val="Calibri"/>
        <family val="2"/>
      </rPr>
      <t>1kg*2</t>
    </r>
    <r>
      <rPr>
        <u/>
        <sz val="11"/>
        <color rgb="FF0000FF"/>
        <rFont val="宋体"/>
        <charset val="134"/>
      </rPr>
      <t>瓶</t>
    </r>
  </si>
  <si>
    <r>
      <rPr>
        <sz val="12"/>
        <rFont val="宋体"/>
        <charset val="134"/>
      </rPr>
      <t>福厦食杂店</t>
    </r>
  </si>
  <si>
    <t>https://item.jd.com/10206387247771.html</t>
  </si>
  <si>
    <t>10206387247771</t>
  </si>
  <si>
    <r>
      <rPr>
        <u/>
        <sz val="11"/>
        <color rgb="FF0000FF"/>
        <rFont val="宋体"/>
        <charset val="134"/>
      </rPr>
      <t>卡士餐后一小时双歧杆菌</t>
    </r>
    <r>
      <rPr>
        <u/>
        <sz val="11"/>
        <color rgb="FF0000FF"/>
        <rFont val="Calibri"/>
        <family val="2"/>
      </rPr>
      <t>0</t>
    </r>
    <r>
      <rPr>
        <u/>
        <sz val="11"/>
        <color rgb="FF0000FF"/>
        <rFont val="宋体"/>
        <charset val="134"/>
      </rPr>
      <t>蔗糖低温原味酸奶</t>
    </r>
    <r>
      <rPr>
        <u/>
        <sz val="11"/>
        <color rgb="FF0000FF"/>
        <rFont val="Calibri"/>
        <family val="2"/>
      </rPr>
      <t>250g12</t>
    </r>
    <r>
      <rPr>
        <u/>
        <sz val="11"/>
        <color rgb="FF0000FF"/>
        <rFont val="宋体"/>
        <charset val="134"/>
      </rPr>
      <t>瓶</t>
    </r>
    <r>
      <rPr>
        <u/>
        <sz val="11"/>
        <color rgb="FF0000FF"/>
        <rFont val="Calibri"/>
        <family val="2"/>
      </rPr>
      <t xml:space="preserve"> </t>
    </r>
    <r>
      <rPr>
        <u/>
        <sz val="11"/>
        <color rgb="FF0000FF"/>
        <rFont val="宋体"/>
        <charset val="134"/>
      </rPr>
      <t>原味</t>
    </r>
    <r>
      <rPr>
        <u/>
        <sz val="11"/>
        <color rgb="FF0000FF"/>
        <rFont val="Calibri"/>
        <family val="2"/>
      </rPr>
      <t>250g*12</t>
    </r>
    <r>
      <rPr>
        <u/>
        <sz val="11"/>
        <color rgb="FF0000FF"/>
        <rFont val="宋体"/>
        <charset val="134"/>
      </rPr>
      <t>瓶保质期</t>
    </r>
    <r>
      <rPr>
        <u/>
        <sz val="11"/>
        <color rgb="FF0000FF"/>
        <rFont val="Calibri"/>
        <family val="2"/>
      </rPr>
      <t>25</t>
    </r>
    <r>
      <rPr>
        <u/>
        <sz val="11"/>
        <color rgb="FF0000FF"/>
        <rFont val="宋体"/>
        <charset val="134"/>
      </rPr>
      <t>天</t>
    </r>
  </si>
  <si>
    <t>https://item.jd.com/10163127513316.html</t>
  </si>
  <si>
    <t>10163127513316</t>
  </si>
  <si>
    <r>
      <rPr>
        <u/>
        <sz val="11"/>
        <color rgb="FF0000FF"/>
        <rFont val="宋体"/>
        <charset val="134"/>
      </rPr>
      <t>卡士</t>
    </r>
    <r>
      <rPr>
        <u/>
        <sz val="11"/>
        <color rgb="FF0000FF"/>
        <rFont val="Calibri"/>
        <family val="2"/>
      </rPr>
      <t>007</t>
    </r>
    <r>
      <rPr>
        <u/>
        <sz val="11"/>
        <color rgb="FF0000FF"/>
        <rFont val="宋体"/>
        <charset val="134"/>
      </rPr>
      <t>酸奶可选原味七种益生菌低温冷藏家庭装年货</t>
    </r>
    <r>
      <rPr>
        <u/>
        <sz val="11"/>
        <color rgb="FF0000FF"/>
        <rFont val="Calibri"/>
        <family val="2"/>
      </rPr>
      <t xml:space="preserve"> 1KG*1</t>
    </r>
    <r>
      <rPr>
        <u/>
        <sz val="11"/>
        <color rgb="FF0000FF"/>
        <rFont val="宋体"/>
        <charset val="134"/>
      </rPr>
      <t>桶</t>
    </r>
  </si>
  <si>
    <t>https://item.jd.com/10175245348724.html</t>
  </si>
  <si>
    <t>10175245348724</t>
  </si>
  <si>
    <r>
      <rPr>
        <u/>
        <sz val="11"/>
        <color rgb="FF0000FF"/>
        <rFont val="宋体"/>
        <charset val="134"/>
      </rPr>
      <t>卡士宝贝第二餐酸奶</t>
    </r>
    <r>
      <rPr>
        <u/>
        <sz val="11"/>
        <color rgb="FF0000FF"/>
        <rFont val="Calibri"/>
        <family val="2"/>
      </rPr>
      <t xml:space="preserve">85g </t>
    </r>
    <r>
      <rPr>
        <u/>
        <sz val="11"/>
        <color rgb="FF0000FF"/>
        <rFont val="宋体"/>
        <charset val="134"/>
      </rPr>
      <t>无蔗糖儿童高钙营养低温酸牛奶</t>
    </r>
    <r>
      <rPr>
        <u/>
        <sz val="11"/>
        <color rgb="FF0000FF"/>
        <rFont val="Calibri"/>
        <family val="2"/>
      </rPr>
      <t xml:space="preserve"> </t>
    </r>
    <r>
      <rPr>
        <u/>
        <sz val="11"/>
        <color rgb="FF0000FF"/>
        <rFont val="宋体"/>
        <charset val="134"/>
      </rPr>
      <t>风味发酵乳</t>
    </r>
    <r>
      <rPr>
        <u/>
        <sz val="11"/>
        <color rgb="FF0000FF"/>
        <rFont val="Calibri"/>
        <family val="2"/>
      </rPr>
      <t xml:space="preserve"> </t>
    </r>
    <r>
      <rPr>
        <u/>
        <sz val="11"/>
        <color rgb="FF0000FF"/>
        <rFont val="宋体"/>
        <charset val="134"/>
      </rPr>
      <t>原味</t>
    </r>
    <r>
      <rPr>
        <u/>
        <sz val="11"/>
        <color rgb="FF0000FF"/>
        <rFont val="Calibri"/>
        <family val="2"/>
      </rPr>
      <t>0%</t>
    </r>
    <r>
      <rPr>
        <u/>
        <sz val="11"/>
        <color rgb="FF0000FF"/>
        <rFont val="宋体"/>
        <charset val="134"/>
      </rPr>
      <t>蔗糖</t>
    </r>
    <r>
      <rPr>
        <u/>
        <sz val="11"/>
        <color rgb="FF0000FF"/>
        <rFont val="Calibri"/>
        <family val="2"/>
      </rPr>
      <t>14</t>
    </r>
    <r>
      <rPr>
        <u/>
        <sz val="11"/>
        <color rgb="FF0000FF"/>
        <rFont val="宋体"/>
        <charset val="134"/>
      </rPr>
      <t>袋</t>
    </r>
  </si>
  <si>
    <t>https://item.jd.com/10108495599015.html</t>
  </si>
  <si>
    <t>10108495599015</t>
  </si>
  <si>
    <r>
      <rPr>
        <u/>
        <sz val="11"/>
        <color rgb="FF0000FF"/>
        <rFont val="宋体"/>
        <charset val="134"/>
      </rPr>
      <t>卡士</t>
    </r>
    <r>
      <rPr>
        <u/>
        <sz val="11"/>
        <color rgb="FF0000FF"/>
        <rFont val="Calibri"/>
        <family val="2"/>
      </rPr>
      <t xml:space="preserve"> 007</t>
    </r>
    <r>
      <rPr>
        <u/>
        <sz val="11"/>
        <color rgb="FF0000FF"/>
        <rFont val="宋体"/>
        <charset val="134"/>
      </rPr>
      <t>小奶罐</t>
    </r>
    <r>
      <rPr>
        <u/>
        <sz val="11"/>
        <color rgb="FF0000FF"/>
        <rFont val="Calibri"/>
        <family val="2"/>
      </rPr>
      <t>7</t>
    </r>
    <r>
      <rPr>
        <u/>
        <sz val="11"/>
        <color rgb="FF0000FF"/>
        <rFont val="宋体"/>
        <charset val="134"/>
      </rPr>
      <t>种益生菌酸奶</t>
    </r>
    <r>
      <rPr>
        <u/>
        <sz val="11"/>
        <color rgb="FF0000FF"/>
        <rFont val="Calibri"/>
        <family val="2"/>
      </rPr>
      <t xml:space="preserve"> </t>
    </r>
    <r>
      <rPr>
        <u/>
        <sz val="11"/>
        <color rgb="FF0000FF"/>
        <rFont val="宋体"/>
        <charset val="134"/>
      </rPr>
      <t>低温酸奶</t>
    </r>
    <r>
      <rPr>
        <u/>
        <sz val="11"/>
        <color rgb="FF0000FF"/>
        <rFont val="Calibri"/>
        <family val="2"/>
      </rPr>
      <t xml:space="preserve"> </t>
    </r>
    <r>
      <rPr>
        <u/>
        <sz val="11"/>
        <color rgb="FF0000FF"/>
        <rFont val="宋体"/>
        <charset val="134"/>
      </rPr>
      <t>风味发酵乳</t>
    </r>
    <r>
      <rPr>
        <u/>
        <sz val="11"/>
        <color rgb="FF0000FF"/>
        <rFont val="Calibri"/>
        <family val="2"/>
      </rPr>
      <t xml:space="preserve"> 007</t>
    </r>
    <r>
      <rPr>
        <u/>
        <sz val="11"/>
        <color rgb="FF0000FF"/>
        <rFont val="宋体"/>
        <charset val="134"/>
      </rPr>
      <t>小奶罐原味</t>
    </r>
    <r>
      <rPr>
        <u/>
        <sz val="11"/>
        <color rgb="FF0000FF"/>
        <rFont val="Calibri"/>
        <family val="2"/>
      </rPr>
      <t>440g*6</t>
    </r>
    <r>
      <rPr>
        <u/>
        <sz val="11"/>
        <color rgb="FF0000FF"/>
        <rFont val="宋体"/>
        <charset val="134"/>
      </rPr>
      <t>瓶</t>
    </r>
  </si>
  <si>
    <t>https://item.jd.com/10108495599016.html</t>
  </si>
  <si>
    <t>10108495599016</t>
  </si>
  <si>
    <r>
      <rPr>
        <u/>
        <sz val="11"/>
        <color rgb="FF0000FF"/>
        <rFont val="宋体"/>
        <charset val="134"/>
      </rPr>
      <t>卡士</t>
    </r>
    <r>
      <rPr>
        <u/>
        <sz val="11"/>
        <color rgb="FF0000FF"/>
        <rFont val="Calibri"/>
        <family val="2"/>
      </rPr>
      <t xml:space="preserve"> 007</t>
    </r>
    <r>
      <rPr>
        <u/>
        <sz val="11"/>
        <color rgb="FF0000FF"/>
        <rFont val="宋体"/>
        <charset val="134"/>
      </rPr>
      <t>小奶罐</t>
    </r>
    <r>
      <rPr>
        <u/>
        <sz val="11"/>
        <color rgb="FF0000FF"/>
        <rFont val="Calibri"/>
        <family val="2"/>
      </rPr>
      <t>7</t>
    </r>
    <r>
      <rPr>
        <u/>
        <sz val="11"/>
        <color rgb="FF0000FF"/>
        <rFont val="宋体"/>
        <charset val="134"/>
      </rPr>
      <t>种益生菌酸奶</t>
    </r>
    <r>
      <rPr>
        <u/>
        <sz val="11"/>
        <color rgb="FF0000FF"/>
        <rFont val="Calibri"/>
        <family val="2"/>
      </rPr>
      <t xml:space="preserve"> </t>
    </r>
    <r>
      <rPr>
        <u/>
        <sz val="11"/>
        <color rgb="FF0000FF"/>
        <rFont val="宋体"/>
        <charset val="134"/>
      </rPr>
      <t>低温酸奶</t>
    </r>
    <r>
      <rPr>
        <u/>
        <sz val="11"/>
        <color rgb="FF0000FF"/>
        <rFont val="Calibri"/>
        <family val="2"/>
      </rPr>
      <t xml:space="preserve"> </t>
    </r>
    <r>
      <rPr>
        <u/>
        <sz val="11"/>
        <color rgb="FF0000FF"/>
        <rFont val="宋体"/>
        <charset val="134"/>
      </rPr>
      <t>风味发酵乳</t>
    </r>
    <r>
      <rPr>
        <u/>
        <sz val="11"/>
        <color rgb="FF0000FF"/>
        <rFont val="Calibri"/>
        <family val="2"/>
      </rPr>
      <t xml:space="preserve"> 007</t>
    </r>
    <r>
      <rPr>
        <u/>
        <sz val="11"/>
        <color rgb="FF0000FF"/>
        <rFont val="宋体"/>
        <charset val="134"/>
      </rPr>
      <t>小奶罐无蔗糖</t>
    </r>
    <r>
      <rPr>
        <u/>
        <sz val="11"/>
        <color rgb="FF0000FF"/>
        <rFont val="Calibri"/>
        <family val="2"/>
      </rPr>
      <t>428g*6</t>
    </r>
    <r>
      <rPr>
        <u/>
        <sz val="11"/>
        <color rgb="FF0000FF"/>
        <rFont val="宋体"/>
        <charset val="134"/>
      </rPr>
      <t>瓶</t>
    </r>
  </si>
  <si>
    <t>https://item.jd.com/10175408066651.html</t>
  </si>
  <si>
    <t>10175408066651</t>
  </si>
  <si>
    <r>
      <rPr>
        <u/>
        <sz val="11"/>
        <color rgb="FF0000FF"/>
        <rFont val="宋体"/>
        <charset val="134"/>
      </rPr>
      <t>卡士（</t>
    </r>
    <r>
      <rPr>
        <u/>
        <sz val="11"/>
        <color rgb="FF0000FF"/>
        <rFont val="Calibri"/>
        <family val="2"/>
      </rPr>
      <t>CLASSY.KISS</t>
    </r>
    <r>
      <rPr>
        <u/>
        <sz val="11"/>
        <color rgb="FF0000FF"/>
        <rFont val="宋体"/>
        <charset val="134"/>
      </rPr>
      <t>）</t>
    </r>
    <r>
      <rPr>
        <u/>
        <sz val="11"/>
        <color rgb="FF0000FF"/>
        <rFont val="Calibri"/>
        <family val="2"/>
      </rPr>
      <t>007</t>
    </r>
    <r>
      <rPr>
        <u/>
        <sz val="11"/>
        <color rgb="FF0000FF"/>
        <rFont val="宋体"/>
        <charset val="134"/>
      </rPr>
      <t>益生菌酸奶原味家庭装风味发酵乳</t>
    </r>
    <r>
      <rPr>
        <u/>
        <sz val="11"/>
        <color rgb="FF0000FF"/>
        <rFont val="Calibri"/>
        <family val="2"/>
      </rPr>
      <t>0</t>
    </r>
    <r>
      <rPr>
        <u/>
        <sz val="11"/>
        <color rgb="FF0000FF"/>
        <rFont val="宋体"/>
        <charset val="134"/>
      </rPr>
      <t>添加剂孕妇学生早餐奶大瓶装</t>
    </r>
    <r>
      <rPr>
        <u/>
        <sz val="11"/>
        <color rgb="FF0000FF"/>
        <rFont val="Calibri"/>
        <family val="2"/>
      </rPr>
      <t xml:space="preserve"> </t>
    </r>
    <r>
      <rPr>
        <u/>
        <sz val="11"/>
        <color rgb="FF0000FF"/>
        <rFont val="宋体"/>
        <charset val="134"/>
      </rPr>
      <t>【</t>
    </r>
    <r>
      <rPr>
        <u/>
        <sz val="11"/>
        <color rgb="FF0000FF"/>
        <rFont val="Calibri"/>
        <family val="2"/>
      </rPr>
      <t>6</t>
    </r>
    <r>
      <rPr>
        <u/>
        <sz val="11"/>
        <color rgb="FF0000FF"/>
        <rFont val="宋体"/>
        <charset val="134"/>
      </rPr>
      <t>瓶】</t>
    </r>
    <r>
      <rPr>
        <u/>
        <sz val="11"/>
        <color rgb="FF0000FF"/>
        <rFont val="Calibri"/>
        <family val="2"/>
      </rPr>
      <t>AD</t>
    </r>
    <r>
      <rPr>
        <u/>
        <sz val="11"/>
        <color rgb="FF0000FF"/>
        <rFont val="宋体"/>
        <charset val="134"/>
      </rPr>
      <t>钙原味</t>
    </r>
    <r>
      <rPr>
        <u/>
        <sz val="11"/>
        <color rgb="FF0000FF"/>
        <rFont val="Calibri"/>
        <family val="2"/>
      </rPr>
      <t>220g</t>
    </r>
  </si>
  <si>
    <t>https://item.jd.com/10108495599019.html</t>
  </si>
  <si>
    <t>10108495599019</t>
  </si>
  <si>
    <r>
      <rPr>
        <u/>
        <sz val="11"/>
        <color rgb="FF0000FF"/>
        <rFont val="宋体"/>
        <charset val="134"/>
      </rPr>
      <t>卡士</t>
    </r>
    <r>
      <rPr>
        <u/>
        <sz val="11"/>
        <color rgb="FF0000FF"/>
        <rFont val="Calibri"/>
        <family val="2"/>
      </rPr>
      <t xml:space="preserve"> 007</t>
    </r>
    <r>
      <rPr>
        <u/>
        <sz val="11"/>
        <color rgb="FF0000FF"/>
        <rFont val="宋体"/>
        <charset val="134"/>
      </rPr>
      <t>小奶罐</t>
    </r>
    <r>
      <rPr>
        <u/>
        <sz val="11"/>
        <color rgb="FF0000FF"/>
        <rFont val="Calibri"/>
        <family val="2"/>
      </rPr>
      <t>7</t>
    </r>
    <r>
      <rPr>
        <u/>
        <sz val="11"/>
        <color rgb="FF0000FF"/>
        <rFont val="宋体"/>
        <charset val="134"/>
      </rPr>
      <t>种益生菌酸奶</t>
    </r>
    <r>
      <rPr>
        <u/>
        <sz val="11"/>
        <color rgb="FF0000FF"/>
        <rFont val="Calibri"/>
        <family val="2"/>
      </rPr>
      <t xml:space="preserve"> </t>
    </r>
    <r>
      <rPr>
        <u/>
        <sz val="11"/>
        <color rgb="FF0000FF"/>
        <rFont val="宋体"/>
        <charset val="134"/>
      </rPr>
      <t>低温酸奶</t>
    </r>
    <r>
      <rPr>
        <u/>
        <sz val="11"/>
        <color rgb="FF0000FF"/>
        <rFont val="Calibri"/>
        <family val="2"/>
      </rPr>
      <t xml:space="preserve"> </t>
    </r>
    <r>
      <rPr>
        <u/>
        <sz val="11"/>
        <color rgb="FF0000FF"/>
        <rFont val="宋体"/>
        <charset val="134"/>
      </rPr>
      <t>风味发酵乳</t>
    </r>
    <r>
      <rPr>
        <u/>
        <sz val="11"/>
        <color rgb="FF0000FF"/>
        <rFont val="Calibri"/>
        <family val="2"/>
      </rPr>
      <t xml:space="preserve"> 007</t>
    </r>
    <r>
      <rPr>
        <u/>
        <sz val="11"/>
        <color rgb="FF0000FF"/>
        <rFont val="宋体"/>
        <charset val="134"/>
      </rPr>
      <t>小奶罐无蔗糖</t>
    </r>
    <r>
      <rPr>
        <u/>
        <sz val="11"/>
        <color rgb="FF0000FF"/>
        <rFont val="Calibri"/>
        <family val="2"/>
      </rPr>
      <t>428g*8</t>
    </r>
    <r>
      <rPr>
        <u/>
        <sz val="11"/>
        <color rgb="FF0000FF"/>
        <rFont val="宋体"/>
        <charset val="134"/>
      </rPr>
      <t>瓶</t>
    </r>
  </si>
  <si>
    <t>https://item.jd.com/10109934313203.html</t>
  </si>
  <si>
    <t>10109934313203</t>
  </si>
  <si>
    <r>
      <rPr>
        <u/>
        <sz val="11"/>
        <color rgb="FF0000FF"/>
        <rFont val="宋体"/>
        <charset val="134"/>
      </rPr>
      <t>卡士</t>
    </r>
    <r>
      <rPr>
        <u/>
        <sz val="11"/>
        <color rgb="FF0000FF"/>
        <rFont val="Calibri"/>
        <family val="2"/>
      </rPr>
      <t xml:space="preserve"> 007</t>
    </r>
    <r>
      <rPr>
        <u/>
        <sz val="11"/>
        <color rgb="FF0000FF"/>
        <rFont val="宋体"/>
        <charset val="134"/>
      </rPr>
      <t>酸奶</t>
    </r>
    <r>
      <rPr>
        <u/>
        <sz val="11"/>
        <color rgb="FF0000FF"/>
        <rFont val="Calibri"/>
        <family val="2"/>
      </rPr>
      <t>1kg/969g</t>
    </r>
    <r>
      <rPr>
        <u/>
        <sz val="11"/>
        <color rgb="FF0000FF"/>
        <rFont val="宋体"/>
        <charset val="134"/>
      </rPr>
      <t>家庭装</t>
    </r>
    <r>
      <rPr>
        <u/>
        <sz val="11"/>
        <color rgb="FF0000FF"/>
        <rFont val="Calibri"/>
        <family val="2"/>
      </rPr>
      <t xml:space="preserve"> </t>
    </r>
    <r>
      <rPr>
        <u/>
        <sz val="11"/>
        <color rgb="FF0000FF"/>
        <rFont val="宋体"/>
        <charset val="134"/>
      </rPr>
      <t>原味</t>
    </r>
    <r>
      <rPr>
        <u/>
        <sz val="11"/>
        <color rgb="FF0000FF"/>
        <rFont val="Calibri"/>
        <family val="2"/>
      </rPr>
      <t>/</t>
    </r>
    <r>
      <rPr>
        <u/>
        <sz val="11"/>
        <color rgb="FF0000FF"/>
        <rFont val="宋体"/>
        <charset val="134"/>
      </rPr>
      <t>无蔗糖可选低温酸奶轻食风味发酵乳</t>
    </r>
    <r>
      <rPr>
        <u/>
        <sz val="11"/>
        <color rgb="FF0000FF"/>
        <rFont val="Calibri"/>
        <family val="2"/>
      </rPr>
      <t xml:space="preserve"> </t>
    </r>
    <r>
      <rPr>
        <u/>
        <sz val="11"/>
        <color rgb="FF0000FF"/>
        <rFont val="宋体"/>
        <charset val="134"/>
      </rPr>
      <t>原味</t>
    </r>
    <r>
      <rPr>
        <u/>
        <sz val="11"/>
        <color rgb="FF0000FF"/>
        <rFont val="Calibri"/>
        <family val="2"/>
      </rPr>
      <t>1KG×1+</t>
    </r>
    <r>
      <rPr>
        <u/>
        <sz val="11"/>
        <color rgb="FF0000FF"/>
        <rFont val="宋体"/>
        <charset val="134"/>
      </rPr>
      <t>无蔗糖原味</t>
    </r>
    <r>
      <rPr>
        <u/>
        <sz val="11"/>
        <color rgb="FF0000FF"/>
        <rFont val="Calibri"/>
        <family val="2"/>
      </rPr>
      <t>969g×1</t>
    </r>
  </si>
  <si>
    <t>https://item.jd.com/10109934313208.html</t>
  </si>
  <si>
    <t>10109934313208</t>
  </si>
  <si>
    <r>
      <rPr>
        <u/>
        <sz val="11"/>
        <color rgb="FF0000FF"/>
        <rFont val="宋体"/>
        <charset val="134"/>
      </rPr>
      <t>卡士</t>
    </r>
    <r>
      <rPr>
        <u/>
        <sz val="11"/>
        <color rgb="FF0000FF"/>
        <rFont val="Calibri"/>
        <family val="2"/>
      </rPr>
      <t xml:space="preserve"> 007</t>
    </r>
    <r>
      <rPr>
        <u/>
        <sz val="11"/>
        <color rgb="FF0000FF"/>
        <rFont val="宋体"/>
        <charset val="134"/>
      </rPr>
      <t>酸奶</t>
    </r>
    <r>
      <rPr>
        <u/>
        <sz val="11"/>
        <color rgb="FF0000FF"/>
        <rFont val="Calibri"/>
        <family val="2"/>
      </rPr>
      <t>1kg/969g</t>
    </r>
    <r>
      <rPr>
        <u/>
        <sz val="11"/>
        <color rgb="FF0000FF"/>
        <rFont val="宋体"/>
        <charset val="134"/>
      </rPr>
      <t>家庭装</t>
    </r>
    <r>
      <rPr>
        <u/>
        <sz val="11"/>
        <color rgb="FF0000FF"/>
        <rFont val="Calibri"/>
        <family val="2"/>
      </rPr>
      <t xml:space="preserve"> </t>
    </r>
    <r>
      <rPr>
        <u/>
        <sz val="11"/>
        <color rgb="FF0000FF"/>
        <rFont val="宋体"/>
        <charset val="134"/>
      </rPr>
      <t>原味</t>
    </r>
    <r>
      <rPr>
        <u/>
        <sz val="11"/>
        <color rgb="FF0000FF"/>
        <rFont val="Calibri"/>
        <family val="2"/>
      </rPr>
      <t>/</t>
    </r>
    <r>
      <rPr>
        <u/>
        <sz val="11"/>
        <color rgb="FF0000FF"/>
        <rFont val="宋体"/>
        <charset val="134"/>
      </rPr>
      <t>无蔗糖可选低温酸奶轻食风味发酵乳</t>
    </r>
    <r>
      <rPr>
        <u/>
        <sz val="11"/>
        <color rgb="FF0000FF"/>
        <rFont val="Calibri"/>
        <family val="2"/>
      </rPr>
      <t xml:space="preserve"> </t>
    </r>
    <r>
      <rPr>
        <u/>
        <sz val="11"/>
        <color rgb="FF0000FF"/>
        <rFont val="宋体"/>
        <charset val="134"/>
      </rPr>
      <t>原味</t>
    </r>
    <r>
      <rPr>
        <u/>
        <sz val="11"/>
        <color rgb="FF0000FF"/>
        <rFont val="Calibri"/>
        <family val="2"/>
      </rPr>
      <t>1KG×2+</t>
    </r>
    <r>
      <rPr>
        <u/>
        <sz val="11"/>
        <color rgb="FF0000FF"/>
        <rFont val="宋体"/>
        <charset val="134"/>
      </rPr>
      <t>无蔗糖原味</t>
    </r>
    <r>
      <rPr>
        <u/>
        <sz val="11"/>
        <color rgb="FF0000FF"/>
        <rFont val="Calibri"/>
        <family val="2"/>
      </rPr>
      <t>969g×1</t>
    </r>
  </si>
  <si>
    <t>https://item.jd.com/10109934313209.html</t>
  </si>
  <si>
    <t>10109934313209</t>
  </si>
  <si>
    <r>
      <rPr>
        <u/>
        <sz val="11"/>
        <color rgb="FF0000FF"/>
        <rFont val="宋体"/>
        <charset val="134"/>
      </rPr>
      <t>卡士</t>
    </r>
    <r>
      <rPr>
        <u/>
        <sz val="11"/>
        <color rgb="FF0000FF"/>
        <rFont val="Calibri"/>
        <family val="2"/>
      </rPr>
      <t xml:space="preserve"> 007</t>
    </r>
    <r>
      <rPr>
        <u/>
        <sz val="11"/>
        <color rgb="FF0000FF"/>
        <rFont val="宋体"/>
        <charset val="134"/>
      </rPr>
      <t>酸奶</t>
    </r>
    <r>
      <rPr>
        <u/>
        <sz val="11"/>
        <color rgb="FF0000FF"/>
        <rFont val="Calibri"/>
        <family val="2"/>
      </rPr>
      <t>1kg/969g</t>
    </r>
    <r>
      <rPr>
        <u/>
        <sz val="11"/>
        <color rgb="FF0000FF"/>
        <rFont val="宋体"/>
        <charset val="134"/>
      </rPr>
      <t>家庭装</t>
    </r>
    <r>
      <rPr>
        <u/>
        <sz val="11"/>
        <color rgb="FF0000FF"/>
        <rFont val="Calibri"/>
        <family val="2"/>
      </rPr>
      <t xml:space="preserve"> </t>
    </r>
    <r>
      <rPr>
        <u/>
        <sz val="11"/>
        <color rgb="FF0000FF"/>
        <rFont val="宋体"/>
        <charset val="134"/>
      </rPr>
      <t>原味</t>
    </r>
    <r>
      <rPr>
        <u/>
        <sz val="11"/>
        <color rgb="FF0000FF"/>
        <rFont val="Calibri"/>
        <family val="2"/>
      </rPr>
      <t>/</t>
    </r>
    <r>
      <rPr>
        <u/>
        <sz val="11"/>
        <color rgb="FF0000FF"/>
        <rFont val="宋体"/>
        <charset val="134"/>
      </rPr>
      <t>无蔗糖可选低温酸奶轻食风味发酵乳</t>
    </r>
    <r>
      <rPr>
        <u/>
        <sz val="11"/>
        <color rgb="FF0000FF"/>
        <rFont val="Calibri"/>
        <family val="2"/>
      </rPr>
      <t xml:space="preserve"> </t>
    </r>
    <r>
      <rPr>
        <u/>
        <sz val="11"/>
        <color rgb="FF0000FF"/>
        <rFont val="宋体"/>
        <charset val="134"/>
      </rPr>
      <t>原味</t>
    </r>
    <r>
      <rPr>
        <u/>
        <sz val="11"/>
        <color rgb="FF0000FF"/>
        <rFont val="Calibri"/>
        <family val="2"/>
      </rPr>
      <t>1KG×1+</t>
    </r>
    <r>
      <rPr>
        <u/>
        <sz val="11"/>
        <color rgb="FF0000FF"/>
        <rFont val="宋体"/>
        <charset val="134"/>
      </rPr>
      <t>无蔗糖原味</t>
    </r>
    <r>
      <rPr>
        <u/>
        <sz val="11"/>
        <color rgb="FF0000FF"/>
        <rFont val="Calibri"/>
        <family val="2"/>
      </rPr>
      <t>969g×2</t>
    </r>
  </si>
  <si>
    <r>
      <rPr>
        <sz val="12"/>
        <rFont val="宋体"/>
        <charset val="134"/>
      </rPr>
      <t>韵滋泓零食店</t>
    </r>
  </si>
  <si>
    <t>https://item.jd.com/10109946649281.html</t>
  </si>
  <si>
    <t>10109946649281</t>
  </si>
  <si>
    <r>
      <rPr>
        <u/>
        <sz val="11"/>
        <color rgb="FF0000FF"/>
        <rFont val="宋体"/>
        <charset val="134"/>
      </rPr>
      <t>卡士酸奶</t>
    </r>
    <r>
      <rPr>
        <u/>
        <sz val="11"/>
        <color rgb="FF0000FF"/>
        <rFont val="Calibri"/>
        <family val="2"/>
      </rPr>
      <t>007</t>
    </r>
    <r>
      <rPr>
        <u/>
        <sz val="11"/>
        <color rgb="FF0000FF"/>
        <rFont val="宋体"/>
        <charset val="134"/>
      </rPr>
      <t>无蔗糖家庭装益生菌原味酸牛奶儿童早餐奶大瓶装整箱</t>
    </r>
    <r>
      <rPr>
        <u/>
        <sz val="11"/>
        <color rgb="FF0000FF"/>
        <rFont val="Calibri"/>
        <family val="2"/>
      </rPr>
      <t xml:space="preserve"> </t>
    </r>
    <r>
      <rPr>
        <u/>
        <sz val="11"/>
        <color rgb="FF0000FF"/>
        <rFont val="宋体"/>
        <charset val="134"/>
      </rPr>
      <t>家庭</t>
    </r>
    <r>
      <rPr>
        <u/>
        <sz val="11"/>
        <color rgb="FF0000FF"/>
        <rFont val="Calibri"/>
        <family val="2"/>
      </rPr>
      <t xml:space="preserve"> 1</t>
    </r>
    <r>
      <rPr>
        <u/>
        <sz val="11"/>
        <color rgb="FF0000FF"/>
        <rFont val="宋体"/>
        <charset val="134"/>
      </rPr>
      <t>瓶</t>
    </r>
  </si>
  <si>
    <t>https://item.jd.com/10109946649282.html</t>
  </si>
  <si>
    <t>10109946649282</t>
  </si>
  <si>
    <r>
      <rPr>
        <u/>
        <sz val="11"/>
        <color rgb="FF0000FF"/>
        <rFont val="宋体"/>
        <charset val="134"/>
      </rPr>
      <t>卡士酸奶</t>
    </r>
    <r>
      <rPr>
        <u/>
        <sz val="11"/>
        <color rgb="FF0000FF"/>
        <rFont val="Calibri"/>
        <family val="2"/>
      </rPr>
      <t>007</t>
    </r>
    <r>
      <rPr>
        <u/>
        <sz val="11"/>
        <color rgb="FF0000FF"/>
        <rFont val="宋体"/>
        <charset val="134"/>
      </rPr>
      <t>无蔗糖家庭装益生菌原味酸牛奶儿童早餐奶大瓶装整箱</t>
    </r>
    <r>
      <rPr>
        <u/>
        <sz val="11"/>
        <color rgb="FF0000FF"/>
        <rFont val="Calibri"/>
        <family val="2"/>
      </rPr>
      <t xml:space="preserve"> </t>
    </r>
    <r>
      <rPr>
        <u/>
        <sz val="11"/>
        <color rgb="FF0000FF"/>
        <rFont val="宋体"/>
        <charset val="134"/>
      </rPr>
      <t>家庭</t>
    </r>
    <r>
      <rPr>
        <u/>
        <sz val="11"/>
        <color rgb="FF0000FF"/>
        <rFont val="Calibri"/>
        <family val="2"/>
      </rPr>
      <t xml:space="preserve"> 2</t>
    </r>
    <r>
      <rPr>
        <u/>
        <sz val="11"/>
        <color rgb="FF0000FF"/>
        <rFont val="宋体"/>
        <charset val="134"/>
      </rPr>
      <t>瓶</t>
    </r>
  </si>
  <si>
    <t>https://item.jd.com/10109946649283.html</t>
  </si>
  <si>
    <t>10109946649283</t>
  </si>
  <si>
    <r>
      <rPr>
        <u/>
        <sz val="11"/>
        <color rgb="FF0000FF"/>
        <rFont val="宋体"/>
        <charset val="134"/>
      </rPr>
      <t>卡士酸奶</t>
    </r>
    <r>
      <rPr>
        <u/>
        <sz val="11"/>
        <color rgb="FF0000FF"/>
        <rFont val="Calibri"/>
        <family val="2"/>
      </rPr>
      <t>007</t>
    </r>
    <r>
      <rPr>
        <u/>
        <sz val="11"/>
        <color rgb="FF0000FF"/>
        <rFont val="宋体"/>
        <charset val="134"/>
      </rPr>
      <t>无蔗糖家庭装益生菌原味酸牛奶儿童早餐奶大瓶装整箱</t>
    </r>
    <r>
      <rPr>
        <u/>
        <sz val="11"/>
        <color rgb="FF0000FF"/>
        <rFont val="Calibri"/>
        <family val="2"/>
      </rPr>
      <t xml:space="preserve"> </t>
    </r>
    <r>
      <rPr>
        <u/>
        <sz val="11"/>
        <color rgb="FF0000FF"/>
        <rFont val="宋体"/>
        <charset val="134"/>
      </rPr>
      <t>家庭</t>
    </r>
    <r>
      <rPr>
        <u/>
        <sz val="11"/>
        <color rgb="FF0000FF"/>
        <rFont val="Calibri"/>
        <family val="2"/>
      </rPr>
      <t xml:space="preserve"> 4</t>
    </r>
    <r>
      <rPr>
        <u/>
        <sz val="11"/>
        <color rgb="FF0000FF"/>
        <rFont val="宋体"/>
        <charset val="134"/>
      </rPr>
      <t>瓶</t>
    </r>
  </si>
  <si>
    <t>https://item.jd.com/10109946649284.html</t>
  </si>
  <si>
    <t>10109946649284</t>
  </si>
  <si>
    <r>
      <rPr>
        <u/>
        <sz val="11"/>
        <color rgb="FF0000FF"/>
        <rFont val="宋体"/>
        <charset val="134"/>
      </rPr>
      <t>卡士酸奶</t>
    </r>
    <r>
      <rPr>
        <u/>
        <sz val="11"/>
        <color rgb="FF0000FF"/>
        <rFont val="Calibri"/>
        <family val="2"/>
      </rPr>
      <t>007</t>
    </r>
    <r>
      <rPr>
        <u/>
        <sz val="11"/>
        <color rgb="FF0000FF"/>
        <rFont val="宋体"/>
        <charset val="134"/>
      </rPr>
      <t>无蔗糖家庭装益生菌原味酸牛奶儿童早餐奶大瓶装整箱</t>
    </r>
    <r>
      <rPr>
        <u/>
        <sz val="11"/>
        <color rgb="FF0000FF"/>
        <rFont val="Calibri"/>
        <family val="2"/>
      </rPr>
      <t xml:space="preserve"> </t>
    </r>
    <r>
      <rPr>
        <u/>
        <sz val="11"/>
        <color rgb="FF0000FF"/>
        <rFont val="宋体"/>
        <charset val="134"/>
      </rPr>
      <t>家庭</t>
    </r>
    <r>
      <rPr>
        <u/>
        <sz val="11"/>
        <color rgb="FF0000FF"/>
        <rFont val="Calibri"/>
        <family val="2"/>
      </rPr>
      <t xml:space="preserve"> 6</t>
    </r>
    <r>
      <rPr>
        <u/>
        <sz val="11"/>
        <color rgb="FF0000FF"/>
        <rFont val="宋体"/>
        <charset val="134"/>
      </rPr>
      <t>瓶</t>
    </r>
  </si>
  <si>
    <t>https://item.jd.com/10109946649285.html</t>
  </si>
  <si>
    <t>10109946649285</t>
  </si>
  <si>
    <r>
      <rPr>
        <u/>
        <sz val="11"/>
        <color rgb="FF0000FF"/>
        <rFont val="宋体"/>
        <charset val="134"/>
      </rPr>
      <t>卡士酸奶</t>
    </r>
    <r>
      <rPr>
        <u/>
        <sz val="11"/>
        <color rgb="FF0000FF"/>
        <rFont val="Calibri"/>
        <family val="2"/>
      </rPr>
      <t>007</t>
    </r>
    <r>
      <rPr>
        <u/>
        <sz val="11"/>
        <color rgb="FF0000FF"/>
        <rFont val="宋体"/>
        <charset val="134"/>
      </rPr>
      <t>无蔗糖家庭装益生菌原味酸牛奶儿童早餐奶大瓶装整箱</t>
    </r>
    <r>
      <rPr>
        <u/>
        <sz val="11"/>
        <color rgb="FF0000FF"/>
        <rFont val="Calibri"/>
        <family val="2"/>
      </rPr>
      <t xml:space="preserve"> </t>
    </r>
    <r>
      <rPr>
        <u/>
        <sz val="11"/>
        <color rgb="FF0000FF"/>
        <rFont val="宋体"/>
        <charset val="134"/>
      </rPr>
      <t>家庭</t>
    </r>
    <r>
      <rPr>
        <u/>
        <sz val="11"/>
        <color rgb="FF0000FF"/>
        <rFont val="Calibri"/>
        <family val="2"/>
      </rPr>
      <t xml:space="preserve"> 8</t>
    </r>
    <r>
      <rPr>
        <u/>
        <sz val="11"/>
        <color rgb="FF0000FF"/>
        <rFont val="宋体"/>
        <charset val="134"/>
      </rPr>
      <t>瓶</t>
    </r>
  </si>
  <si>
    <t>https://item.jd.com/10109946649286.html</t>
  </si>
  <si>
    <t>10109946649286</t>
  </si>
  <si>
    <r>
      <rPr>
        <u/>
        <sz val="11"/>
        <color rgb="FF0000FF"/>
        <rFont val="宋体"/>
        <charset val="134"/>
      </rPr>
      <t>卡士酸奶</t>
    </r>
    <r>
      <rPr>
        <u/>
        <sz val="11"/>
        <color rgb="FF0000FF"/>
        <rFont val="Calibri"/>
        <family val="2"/>
      </rPr>
      <t>007</t>
    </r>
    <r>
      <rPr>
        <u/>
        <sz val="11"/>
        <color rgb="FF0000FF"/>
        <rFont val="宋体"/>
        <charset val="134"/>
      </rPr>
      <t>无蔗糖家庭装益生菌原味酸牛奶儿童早餐奶大瓶装整箱</t>
    </r>
    <r>
      <rPr>
        <u/>
        <sz val="11"/>
        <color rgb="FF0000FF"/>
        <rFont val="Calibri"/>
        <family val="2"/>
      </rPr>
      <t xml:space="preserve"> </t>
    </r>
    <r>
      <rPr>
        <u/>
        <sz val="11"/>
        <color rgb="FF0000FF"/>
        <rFont val="宋体"/>
        <charset val="134"/>
      </rPr>
      <t>家庭</t>
    </r>
    <r>
      <rPr>
        <u/>
        <sz val="11"/>
        <color rgb="FF0000FF"/>
        <rFont val="Calibri"/>
        <family val="2"/>
      </rPr>
      <t xml:space="preserve"> 10</t>
    </r>
    <r>
      <rPr>
        <u/>
        <sz val="11"/>
        <color rgb="FF0000FF"/>
        <rFont val="宋体"/>
        <charset val="134"/>
      </rPr>
      <t>瓶</t>
    </r>
  </si>
  <si>
    <t>https://item.jd.com/10109946649287.html</t>
  </si>
  <si>
    <t>10109946649287</t>
  </si>
  <si>
    <r>
      <rPr>
        <u/>
        <sz val="11"/>
        <color rgb="FF0000FF"/>
        <rFont val="宋体"/>
        <charset val="134"/>
      </rPr>
      <t>卡士酸奶</t>
    </r>
    <r>
      <rPr>
        <u/>
        <sz val="11"/>
        <color rgb="FF0000FF"/>
        <rFont val="Calibri"/>
        <family val="2"/>
      </rPr>
      <t>007</t>
    </r>
    <r>
      <rPr>
        <u/>
        <sz val="11"/>
        <color rgb="FF0000FF"/>
        <rFont val="宋体"/>
        <charset val="134"/>
      </rPr>
      <t>无蔗糖家庭装益生菌原味酸牛奶儿童早餐奶大瓶装整箱</t>
    </r>
    <r>
      <rPr>
        <u/>
        <sz val="11"/>
        <color rgb="FF0000FF"/>
        <rFont val="Calibri"/>
        <family val="2"/>
      </rPr>
      <t xml:space="preserve"> </t>
    </r>
    <r>
      <rPr>
        <u/>
        <sz val="11"/>
        <color rgb="FF0000FF"/>
        <rFont val="宋体"/>
        <charset val="134"/>
      </rPr>
      <t>家庭</t>
    </r>
    <r>
      <rPr>
        <u/>
        <sz val="11"/>
        <color rgb="FF0000FF"/>
        <rFont val="Calibri"/>
        <family val="2"/>
      </rPr>
      <t xml:space="preserve"> 12</t>
    </r>
    <r>
      <rPr>
        <u/>
        <sz val="11"/>
        <color rgb="FF0000FF"/>
        <rFont val="宋体"/>
        <charset val="134"/>
      </rPr>
      <t>瓶</t>
    </r>
  </si>
  <si>
    <t>https://item.jd.com/10113414407932.html</t>
  </si>
  <si>
    <t>10113414407932</t>
  </si>
  <si>
    <r>
      <rPr>
        <u/>
        <sz val="11"/>
        <color rgb="FF0000FF"/>
        <rFont val="宋体"/>
        <charset val="134"/>
      </rPr>
      <t>卡士</t>
    </r>
    <r>
      <rPr>
        <u/>
        <sz val="11"/>
        <color rgb="FF0000FF"/>
        <rFont val="Calibri"/>
        <family val="2"/>
      </rPr>
      <t xml:space="preserve"> 007</t>
    </r>
    <r>
      <rPr>
        <u/>
        <sz val="11"/>
        <color rgb="FF0000FF"/>
        <rFont val="宋体"/>
        <charset val="134"/>
      </rPr>
      <t>酸奶</t>
    </r>
    <r>
      <rPr>
        <u/>
        <sz val="11"/>
        <color rgb="FF0000FF"/>
        <rFont val="Calibri"/>
        <family val="2"/>
      </rPr>
      <t>1kg/969g</t>
    </r>
    <r>
      <rPr>
        <u/>
        <sz val="11"/>
        <color rgb="FF0000FF"/>
        <rFont val="宋体"/>
        <charset val="134"/>
      </rPr>
      <t>家庭装</t>
    </r>
    <r>
      <rPr>
        <u/>
        <sz val="11"/>
        <color rgb="FF0000FF"/>
        <rFont val="Calibri"/>
        <family val="2"/>
      </rPr>
      <t xml:space="preserve"> </t>
    </r>
    <r>
      <rPr>
        <u/>
        <sz val="11"/>
        <color rgb="FF0000FF"/>
        <rFont val="宋体"/>
        <charset val="134"/>
      </rPr>
      <t>原味</t>
    </r>
    <r>
      <rPr>
        <u/>
        <sz val="11"/>
        <color rgb="FF0000FF"/>
        <rFont val="Calibri"/>
        <family val="2"/>
      </rPr>
      <t>/</t>
    </r>
    <r>
      <rPr>
        <u/>
        <sz val="11"/>
        <color rgb="FF0000FF"/>
        <rFont val="宋体"/>
        <charset val="134"/>
      </rPr>
      <t>无蔗糖可选低温酸奶轻食风味发酵乳</t>
    </r>
    <r>
      <rPr>
        <u/>
        <sz val="11"/>
        <color rgb="FF0000FF"/>
        <rFont val="Calibri"/>
        <family val="2"/>
      </rPr>
      <t xml:space="preserve"> </t>
    </r>
    <r>
      <rPr>
        <u/>
        <sz val="11"/>
        <color rgb="FF0000FF"/>
        <rFont val="宋体"/>
        <charset val="134"/>
      </rPr>
      <t>原味</t>
    </r>
    <r>
      <rPr>
        <u/>
        <sz val="11"/>
        <color rgb="FF0000FF"/>
        <rFont val="Calibri"/>
        <family val="2"/>
      </rPr>
      <t>1KG×2+</t>
    </r>
    <r>
      <rPr>
        <u/>
        <sz val="11"/>
        <color rgb="FF0000FF"/>
        <rFont val="宋体"/>
        <charset val="134"/>
      </rPr>
      <t>无蔗糖原味</t>
    </r>
    <r>
      <rPr>
        <u/>
        <sz val="11"/>
        <color rgb="FF0000FF"/>
        <rFont val="Calibri"/>
        <family val="2"/>
      </rPr>
      <t>969g×2</t>
    </r>
  </si>
  <si>
    <t>https://item.jd.com/10117047079852.html</t>
  </si>
  <si>
    <t>10117047079852</t>
  </si>
  <si>
    <r>
      <rPr>
        <u/>
        <sz val="11"/>
        <color rgb="FF0000FF"/>
        <rFont val="宋体"/>
        <charset val="134"/>
      </rPr>
      <t>卡士【</t>
    </r>
    <r>
      <rPr>
        <u/>
        <sz val="11"/>
        <color rgb="FF0000FF"/>
        <rFont val="Calibri"/>
        <family val="2"/>
      </rPr>
      <t>8</t>
    </r>
    <r>
      <rPr>
        <u/>
        <sz val="11"/>
        <color rgb="FF0000FF"/>
        <rFont val="宋体"/>
        <charset val="134"/>
      </rPr>
      <t>瓶装】</t>
    </r>
    <r>
      <rPr>
        <u/>
        <sz val="11"/>
        <color rgb="FF0000FF"/>
        <rFont val="Calibri"/>
        <family val="2"/>
      </rPr>
      <t>007</t>
    </r>
    <r>
      <rPr>
        <u/>
        <sz val="11"/>
        <color rgb="FF0000FF"/>
        <rFont val="宋体"/>
        <charset val="134"/>
      </rPr>
      <t>小奶罐</t>
    </r>
    <r>
      <rPr>
        <u/>
        <sz val="11"/>
        <color rgb="FF0000FF"/>
        <rFont val="Calibri"/>
        <family val="2"/>
      </rPr>
      <t>7</t>
    </r>
    <r>
      <rPr>
        <u/>
        <sz val="11"/>
        <color rgb="FF0000FF"/>
        <rFont val="宋体"/>
        <charset val="134"/>
      </rPr>
      <t>种益生菌酸奶</t>
    </r>
    <r>
      <rPr>
        <u/>
        <sz val="11"/>
        <color rgb="FF0000FF"/>
        <rFont val="Calibri"/>
        <family val="2"/>
      </rPr>
      <t>440g/428g</t>
    </r>
    <r>
      <rPr>
        <u/>
        <sz val="11"/>
        <color rgb="FF0000FF"/>
        <rFont val="宋体"/>
        <charset val="134"/>
      </rPr>
      <t>可选无蔗糖</t>
    </r>
    <r>
      <rPr>
        <u/>
        <sz val="11"/>
        <color rgb="FF0000FF"/>
        <rFont val="Calibri"/>
        <family val="2"/>
      </rPr>
      <t xml:space="preserve"> </t>
    </r>
    <r>
      <rPr>
        <u/>
        <sz val="11"/>
        <color rgb="FF0000FF"/>
        <rFont val="宋体"/>
        <charset val="134"/>
      </rPr>
      <t>低温酸奶</t>
    </r>
    <r>
      <rPr>
        <u/>
        <sz val="11"/>
        <color rgb="FF0000FF"/>
        <rFont val="Calibri"/>
        <family val="2"/>
      </rPr>
      <t xml:space="preserve"> 007</t>
    </r>
    <r>
      <rPr>
        <u/>
        <sz val="11"/>
        <color rgb="FF0000FF"/>
        <rFont val="宋体"/>
        <charset val="134"/>
      </rPr>
      <t>小奶罐原味</t>
    </r>
    <r>
      <rPr>
        <u/>
        <sz val="11"/>
        <color rgb="FF0000FF"/>
        <rFont val="Calibri"/>
        <family val="2"/>
      </rPr>
      <t>4</t>
    </r>
    <r>
      <rPr>
        <u/>
        <sz val="11"/>
        <color rgb="FF0000FF"/>
        <rFont val="宋体"/>
        <charset val="134"/>
      </rPr>
      <t>瓶</t>
    </r>
    <r>
      <rPr>
        <u/>
        <sz val="11"/>
        <color rgb="FF0000FF"/>
        <rFont val="Calibri"/>
        <family val="2"/>
      </rPr>
      <t>+</t>
    </r>
    <r>
      <rPr>
        <u/>
        <sz val="11"/>
        <color rgb="FF0000FF"/>
        <rFont val="宋体"/>
        <charset val="134"/>
      </rPr>
      <t>无蔗糖</t>
    </r>
    <r>
      <rPr>
        <u/>
        <sz val="11"/>
        <color rgb="FF0000FF"/>
        <rFont val="Calibri"/>
        <family val="2"/>
      </rPr>
      <t>4</t>
    </r>
    <r>
      <rPr>
        <u/>
        <sz val="11"/>
        <color rgb="FF0000FF"/>
        <rFont val="宋体"/>
        <charset val="134"/>
      </rPr>
      <t>瓶</t>
    </r>
  </si>
  <si>
    <r>
      <rPr>
        <sz val="12"/>
        <rFont val="宋体"/>
        <charset val="134"/>
      </rPr>
      <t>客瑯堂食品店</t>
    </r>
  </si>
  <si>
    <t>https://item.jd.com/10117489078749.html</t>
  </si>
  <si>
    <t>10117489078749</t>
  </si>
  <si>
    <r>
      <rPr>
        <u/>
        <sz val="11"/>
        <color rgb="FF0000FF"/>
        <rFont val="宋体"/>
        <charset val="134"/>
      </rPr>
      <t>卡士酸奶家庭装酸奶原味</t>
    </r>
    <r>
      <rPr>
        <u/>
        <sz val="11"/>
        <color rgb="FF0000FF"/>
        <rFont val="Calibri"/>
        <family val="2"/>
      </rPr>
      <t>969g</t>
    </r>
    <r>
      <rPr>
        <u/>
        <sz val="11"/>
        <color rgb="FF0000FF"/>
        <rFont val="宋体"/>
        <charset val="134"/>
      </rPr>
      <t>瓶装</t>
    </r>
    <r>
      <rPr>
        <u/>
        <sz val="11"/>
        <color rgb="FF0000FF"/>
        <rFont val="Calibri"/>
        <family val="2"/>
      </rPr>
      <t>7</t>
    </r>
    <r>
      <rPr>
        <u/>
        <sz val="11"/>
        <color rgb="FF0000FF"/>
        <rFont val="宋体"/>
        <charset val="134"/>
      </rPr>
      <t>种益生菌酸奶</t>
    </r>
    <r>
      <rPr>
        <u/>
        <sz val="11"/>
        <color rgb="FF0000FF"/>
        <rFont val="Calibri"/>
        <family val="2"/>
      </rPr>
      <t xml:space="preserve"> </t>
    </r>
    <r>
      <rPr>
        <u/>
        <sz val="11"/>
        <color rgb="FF0000FF"/>
        <rFont val="宋体"/>
        <charset val="134"/>
      </rPr>
      <t>【顺丰】</t>
    </r>
    <r>
      <rPr>
        <u/>
        <sz val="11"/>
        <color rgb="FF0000FF"/>
        <rFont val="Calibri"/>
        <family val="2"/>
      </rPr>
      <t>007</t>
    </r>
    <r>
      <rPr>
        <u/>
        <sz val="11"/>
        <color rgb="FF0000FF"/>
        <rFont val="宋体"/>
        <charset val="134"/>
      </rPr>
      <t>家庭装</t>
    </r>
    <r>
      <rPr>
        <u/>
        <sz val="11"/>
        <color rgb="FF0000FF"/>
        <rFont val="Calibri"/>
        <family val="2"/>
      </rPr>
      <t>0</t>
    </r>
    <r>
      <rPr>
        <u/>
        <sz val="11"/>
        <color rgb="FF0000FF"/>
        <rFont val="宋体"/>
        <charset val="134"/>
      </rPr>
      <t>蔗糖</t>
    </r>
    <r>
      <rPr>
        <u/>
        <sz val="11"/>
        <color rgb="FF0000FF"/>
        <rFont val="Calibri"/>
        <family val="2"/>
      </rPr>
      <t>969g*1</t>
    </r>
    <r>
      <rPr>
        <u/>
        <sz val="11"/>
        <color rgb="FF0000FF"/>
        <rFont val="宋体"/>
        <charset val="134"/>
      </rPr>
      <t>瓶</t>
    </r>
  </si>
  <si>
    <t>https://item.jd.com/10125564462829.html</t>
  </si>
  <si>
    <t>10125564462829</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</si>
  <si>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(0</t>
    </r>
    <r>
      <rPr>
        <u/>
        <sz val="11"/>
        <color rgb="FF0000FF"/>
        <rFont val="宋体"/>
        <charset val="134"/>
      </rPr>
      <t>蔗糖</t>
    </r>
    <r>
      <rPr>
        <u/>
        <sz val="11"/>
        <color rgb="FF0000FF"/>
        <rFont val="Calibri"/>
        <family val="2"/>
      </rPr>
      <t>)428g*2</t>
    </r>
  </si>
  <si>
    <t>https://item.jd.com/10125564462830.html</t>
  </si>
  <si>
    <t>10125564462830</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</si>
  <si>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t>
    </r>
    <r>
      <rPr>
        <u/>
        <sz val="11"/>
        <color rgb="FF0000FF"/>
        <rFont val="宋体"/>
        <charset val="134"/>
      </rPr>
      <t>有糖款</t>
    </r>
    <r>
      <rPr>
        <u/>
        <sz val="11"/>
        <color rgb="FF0000FF"/>
        <rFont val="Calibri"/>
        <family val="2"/>
      </rPr>
      <t>)440g*4</t>
    </r>
  </si>
  <si>
    <t>https://item.jd.com/10125564462831.html</t>
  </si>
  <si>
    <t>10125564462831</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</si>
  <si>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(0</t>
    </r>
    <r>
      <rPr>
        <u/>
        <sz val="11"/>
        <color rgb="FF0000FF"/>
        <rFont val="宋体"/>
        <charset val="134"/>
      </rPr>
      <t>蔗糖</t>
    </r>
    <r>
      <rPr>
        <u/>
        <sz val="11"/>
        <color rgb="FF0000FF"/>
        <rFont val="Calibri"/>
        <family val="2"/>
      </rPr>
      <t>)428g*4</t>
    </r>
  </si>
  <si>
    <t>https://item.jd.com/10125564462832.html</t>
  </si>
  <si>
    <t>10125564462832</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</si>
  <si>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(0</t>
    </r>
    <r>
      <rPr>
        <u/>
        <sz val="11"/>
        <color rgb="FF0000FF"/>
        <rFont val="宋体"/>
        <charset val="134"/>
      </rPr>
      <t>蔗糖</t>
    </r>
    <r>
      <rPr>
        <u/>
        <sz val="11"/>
        <color rgb="FF0000FF"/>
        <rFont val="Calibri"/>
        <family val="2"/>
      </rPr>
      <t>)428g*2+(</t>
    </r>
    <r>
      <rPr>
        <u/>
        <sz val="11"/>
        <color rgb="FF0000FF"/>
        <rFont val="宋体"/>
        <charset val="134"/>
      </rPr>
      <t>有糖款</t>
    </r>
    <r>
      <rPr>
        <u/>
        <sz val="11"/>
        <color rgb="FF0000FF"/>
        <rFont val="Calibri"/>
        <family val="2"/>
      </rPr>
      <t>)440g*2</t>
    </r>
  </si>
  <si>
    <t>https://item.jd.com/10125564462833.html</t>
  </si>
  <si>
    <t>10125564462833</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</si>
  <si>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t>
    </r>
    <r>
      <rPr>
        <u/>
        <sz val="11"/>
        <color rgb="FF0000FF"/>
        <rFont val="宋体"/>
        <charset val="134"/>
      </rPr>
      <t>有糖款</t>
    </r>
    <r>
      <rPr>
        <u/>
        <sz val="11"/>
        <color rgb="FF0000FF"/>
        <rFont val="Calibri"/>
        <family val="2"/>
      </rPr>
      <t>)440g*6</t>
    </r>
  </si>
  <si>
    <t>https://item.jd.com/10125564462834.html</t>
  </si>
  <si>
    <t>10125564462834</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</si>
  <si>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(0</t>
    </r>
    <r>
      <rPr>
        <u/>
        <sz val="11"/>
        <color rgb="FF0000FF"/>
        <rFont val="宋体"/>
        <charset val="134"/>
      </rPr>
      <t>蔗糖</t>
    </r>
    <r>
      <rPr>
        <u/>
        <sz val="11"/>
        <color rgb="FF0000FF"/>
        <rFont val="Calibri"/>
        <family val="2"/>
      </rPr>
      <t>)428g*6</t>
    </r>
  </si>
  <si>
    <t>https://item.jd.com/10125564462835.html</t>
  </si>
  <si>
    <t>10125564462835</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</si>
  <si>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(0</t>
    </r>
    <r>
      <rPr>
        <u/>
        <sz val="11"/>
        <color rgb="FF0000FF"/>
        <rFont val="宋体"/>
        <charset val="134"/>
      </rPr>
      <t>蔗糖</t>
    </r>
    <r>
      <rPr>
        <u/>
        <sz val="11"/>
        <color rgb="FF0000FF"/>
        <rFont val="Calibri"/>
        <family val="2"/>
      </rPr>
      <t>)428g*3+(</t>
    </r>
    <r>
      <rPr>
        <u/>
        <sz val="11"/>
        <color rgb="FF0000FF"/>
        <rFont val="宋体"/>
        <charset val="134"/>
      </rPr>
      <t>有糖款</t>
    </r>
    <r>
      <rPr>
        <u/>
        <sz val="11"/>
        <color rgb="FF0000FF"/>
        <rFont val="Calibri"/>
        <family val="2"/>
      </rPr>
      <t>)440g*3</t>
    </r>
  </si>
  <si>
    <t>https://item.jd.com/10125564462836.html</t>
  </si>
  <si>
    <t>10125564462836</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</si>
  <si>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t>
    </r>
    <r>
      <rPr>
        <u/>
        <sz val="11"/>
        <color rgb="FF0000FF"/>
        <rFont val="宋体"/>
        <charset val="134"/>
      </rPr>
      <t>有糖款</t>
    </r>
    <r>
      <rPr>
        <u/>
        <sz val="11"/>
        <color rgb="FF0000FF"/>
        <rFont val="Calibri"/>
        <family val="2"/>
      </rPr>
      <t>)440g*8</t>
    </r>
  </si>
  <si>
    <t>https://item.jd.com/10125564462837.html</t>
  </si>
  <si>
    <t>10125564462837</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</si>
  <si>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(0</t>
    </r>
    <r>
      <rPr>
        <u/>
        <sz val="11"/>
        <color rgb="FF0000FF"/>
        <rFont val="宋体"/>
        <charset val="134"/>
      </rPr>
      <t>蔗糖</t>
    </r>
    <r>
      <rPr>
        <u/>
        <sz val="11"/>
        <color rgb="FF0000FF"/>
        <rFont val="Calibri"/>
        <family val="2"/>
      </rPr>
      <t>)428g*8</t>
    </r>
  </si>
  <si>
    <t>https://item.jd.com/10125564462838.html</t>
  </si>
  <si>
    <t>10125564462838</t>
  </si>
  <si>
    <r>
      <rPr>
        <u/>
        <sz val="11"/>
        <color rgb="FF0000FF"/>
        <rFont val="宋体"/>
        <charset val="134"/>
      </rPr>
      <t>卡士无糖酸奶卡士</t>
    </r>
    <r>
      <rPr>
        <u/>
        <sz val="11"/>
        <color rgb="FF0000FF"/>
        <rFont val="Calibri"/>
        <family val="2"/>
      </rPr>
      <t>007</t>
    </r>
    <r>
      <rPr>
        <u/>
        <sz val="11"/>
        <color rgb="FF0000FF"/>
        <rFont val="宋体"/>
        <charset val="134"/>
      </rPr>
      <t>小奶罐低温冷藏无蔗糖</t>
    </r>
    <r>
      <rPr>
        <u/>
        <sz val="11"/>
        <color rgb="FF0000FF"/>
        <rFont val="Calibri"/>
        <family val="2"/>
      </rPr>
      <t>0</t>
    </r>
    <r>
      <rPr>
        <u/>
        <sz val="11"/>
        <color rgb="FF0000FF"/>
        <rFont val="宋体"/>
        <charset val="134"/>
      </rPr>
      <t>糖瓶装酸奶</t>
    </r>
    <r>
      <rPr>
        <u/>
        <sz val="11"/>
        <color rgb="FF0000FF"/>
        <rFont val="Calibri"/>
        <family val="2"/>
      </rPr>
      <t xml:space="preserve"> (0</t>
    </r>
    <r>
      <rPr>
        <u/>
        <sz val="11"/>
        <color rgb="FF0000FF"/>
        <rFont val="宋体"/>
        <charset val="134"/>
      </rPr>
      <t>蔗糖</t>
    </r>
    <r>
      <rPr>
        <u/>
        <sz val="11"/>
        <color rgb="FF0000FF"/>
        <rFont val="Calibri"/>
        <family val="2"/>
      </rPr>
      <t>)428g*4+(</t>
    </r>
    <r>
      <rPr>
        <u/>
        <sz val="11"/>
        <color rgb="FF0000FF"/>
        <rFont val="宋体"/>
        <charset val="134"/>
      </rPr>
      <t>有糖款</t>
    </r>
    <r>
      <rPr>
        <u/>
        <sz val="11"/>
        <color rgb="FF0000FF"/>
        <rFont val="Calibri"/>
        <family val="2"/>
      </rPr>
      <t>)440g*4</t>
    </r>
  </si>
  <si>
    <r>
      <rPr>
        <sz val="12"/>
        <rFont val="宋体"/>
        <charset val="134"/>
      </rPr>
      <t>大欣荞食品店</t>
    </r>
  </si>
  <si>
    <t>https://item.jd.com/10139671919887.html</t>
  </si>
  <si>
    <t>10139671919887</t>
  </si>
  <si>
    <r>
      <rPr>
        <u/>
        <sz val="11"/>
        <color rgb="FF0000FF"/>
        <rFont val="宋体"/>
        <charset val="134"/>
      </rPr>
      <t>卡士酸奶</t>
    </r>
    <r>
      <rPr>
        <u/>
        <sz val="11"/>
        <color rgb="FF0000FF"/>
        <rFont val="Calibri"/>
        <family val="2"/>
      </rPr>
      <t>007</t>
    </r>
    <r>
      <rPr>
        <u/>
        <sz val="11"/>
        <color rgb="FF0000FF"/>
        <rFont val="宋体"/>
        <charset val="134"/>
      </rPr>
      <t>无添加剂</t>
    </r>
    <r>
      <rPr>
        <u/>
        <sz val="11"/>
        <color rgb="FF0000FF"/>
        <rFont val="Calibri"/>
        <family val="2"/>
      </rPr>
      <t>0</t>
    </r>
    <r>
      <rPr>
        <u/>
        <sz val="11"/>
        <color rgb="FF0000FF"/>
        <rFont val="宋体"/>
        <charset val="134"/>
      </rPr>
      <t>蔗糖大桶益生菌酸牛奶大瓶鲜牛奶宝宝发酵乳</t>
    </r>
    <r>
      <rPr>
        <u/>
        <sz val="11"/>
        <color rgb="FF0000FF"/>
        <rFont val="Calibri"/>
        <family val="2"/>
      </rPr>
      <t xml:space="preserve"> </t>
    </r>
    <r>
      <rPr>
        <u/>
        <sz val="11"/>
        <color rgb="FF0000FF"/>
        <rFont val="宋体"/>
        <charset val="134"/>
      </rPr>
      <t>【</t>
    </r>
    <r>
      <rPr>
        <u/>
        <sz val="11"/>
        <color rgb="FF0000FF"/>
        <rFont val="Calibri"/>
        <family val="2"/>
      </rPr>
      <t>007</t>
    </r>
    <r>
      <rPr>
        <u/>
        <sz val="11"/>
        <color rgb="FF0000FF"/>
        <rFont val="宋体"/>
        <charset val="134"/>
      </rPr>
      <t>酸奶家庭装】红色</t>
    </r>
    <r>
      <rPr>
        <u/>
        <sz val="11"/>
        <color rgb="FF0000FF"/>
        <rFont val="Calibri"/>
        <family val="2"/>
      </rPr>
      <t>0</t>
    </r>
    <r>
      <rPr>
        <u/>
        <sz val="11"/>
        <color rgb="FF0000FF"/>
        <rFont val="宋体"/>
        <charset val="134"/>
      </rPr>
      <t>添加</t>
    </r>
    <r>
      <rPr>
        <u/>
        <sz val="11"/>
        <color rgb="FF0000FF"/>
        <rFont val="Calibri"/>
        <family val="2"/>
      </rPr>
      <t>1kg*</t>
    </r>
  </si>
  <si>
    <t>https://item.jd.com/10139671919892.html</t>
  </si>
  <si>
    <t>10139671919892</t>
  </si>
  <si>
    <r>
      <rPr>
        <u/>
        <sz val="11"/>
        <color rgb="FF0000FF"/>
        <rFont val="宋体"/>
        <charset val="134"/>
      </rPr>
      <t>卡士酸奶</t>
    </r>
    <r>
      <rPr>
        <u/>
        <sz val="11"/>
        <color rgb="FF0000FF"/>
        <rFont val="Calibri"/>
        <family val="2"/>
      </rPr>
      <t>007</t>
    </r>
    <r>
      <rPr>
        <u/>
        <sz val="11"/>
        <color rgb="FF0000FF"/>
        <rFont val="宋体"/>
        <charset val="134"/>
      </rPr>
      <t>无添加剂</t>
    </r>
    <r>
      <rPr>
        <u/>
        <sz val="11"/>
        <color rgb="FF0000FF"/>
        <rFont val="Calibri"/>
        <family val="2"/>
      </rPr>
      <t>0</t>
    </r>
    <r>
      <rPr>
        <u/>
        <sz val="11"/>
        <color rgb="FF0000FF"/>
        <rFont val="宋体"/>
        <charset val="134"/>
      </rPr>
      <t>蔗糖大桶益生菌酸牛奶大瓶鲜牛奶宝宝发酵乳</t>
    </r>
    <r>
      <rPr>
        <u/>
        <sz val="11"/>
        <color rgb="FF0000FF"/>
        <rFont val="Calibri"/>
        <family val="2"/>
      </rPr>
      <t xml:space="preserve"> </t>
    </r>
    <r>
      <rPr>
        <u/>
        <sz val="11"/>
        <color rgb="FF0000FF"/>
        <rFont val="宋体"/>
        <charset val="134"/>
      </rPr>
      <t>【</t>
    </r>
    <r>
      <rPr>
        <u/>
        <sz val="11"/>
        <color rgb="FF0000FF"/>
        <rFont val="Calibri"/>
        <family val="2"/>
      </rPr>
      <t>007</t>
    </r>
    <r>
      <rPr>
        <u/>
        <sz val="11"/>
        <color rgb="FF0000FF"/>
        <rFont val="宋体"/>
        <charset val="134"/>
      </rPr>
      <t>小奶罐】蓝色</t>
    </r>
    <r>
      <rPr>
        <u/>
        <sz val="11"/>
        <color rgb="FF0000FF"/>
        <rFont val="Calibri"/>
        <family val="2"/>
      </rPr>
      <t>0</t>
    </r>
    <r>
      <rPr>
        <u/>
        <sz val="11"/>
        <color rgb="FF0000FF"/>
        <rFont val="宋体"/>
        <charset val="134"/>
      </rPr>
      <t>蔗糖</t>
    </r>
    <r>
      <rPr>
        <u/>
        <sz val="11"/>
        <color rgb="FF0000FF"/>
        <rFont val="Calibri"/>
        <family val="2"/>
      </rPr>
      <t>428g*5</t>
    </r>
    <r>
      <rPr>
        <u/>
        <sz val="11"/>
        <color rgb="FF0000FF"/>
        <rFont val="宋体"/>
        <charset val="134"/>
      </rPr>
      <t>瓶</t>
    </r>
  </si>
  <si>
    <r>
      <rPr>
        <sz val="12"/>
        <rFont val="宋体"/>
        <charset val="134"/>
      </rPr>
      <t>桉岳零食店</t>
    </r>
  </si>
  <si>
    <t>https://item.jd.com/10142014652503.html</t>
  </si>
  <si>
    <t>10142014652503</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</si>
  <si>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卡士原味酸奶</t>
    </r>
    <r>
      <rPr>
        <u/>
        <sz val="11"/>
        <color rgb="FF0000FF"/>
        <rFont val="Calibri"/>
        <family val="2"/>
      </rPr>
      <t>1</t>
    </r>
    <r>
      <rPr>
        <u/>
        <sz val="11"/>
        <color rgb="FF0000FF"/>
        <rFont val="宋体"/>
        <charset val="134"/>
      </rPr>
      <t>瓶</t>
    </r>
  </si>
  <si>
    <t>https://item.jd.com/10142014652504.html</t>
  </si>
  <si>
    <t>10142014652504</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</si>
  <si>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卡士无蔗糖</t>
    </r>
    <r>
      <rPr>
        <u/>
        <sz val="11"/>
        <color rgb="FF0000FF"/>
        <rFont val="Calibri"/>
        <family val="2"/>
      </rPr>
      <t>1</t>
    </r>
    <r>
      <rPr>
        <u/>
        <sz val="11"/>
        <color rgb="FF0000FF"/>
        <rFont val="宋体"/>
        <charset val="134"/>
      </rPr>
      <t>瓶</t>
    </r>
  </si>
  <si>
    <t>https://item.jd.com/10142014652505.html</t>
  </si>
  <si>
    <t>10142014652505</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</si>
  <si>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卡士原味酸奶</t>
    </r>
    <r>
      <rPr>
        <u/>
        <sz val="11"/>
        <color rgb="FF0000FF"/>
        <rFont val="Calibri"/>
        <family val="2"/>
      </rPr>
      <t>2</t>
    </r>
    <r>
      <rPr>
        <u/>
        <sz val="11"/>
        <color rgb="FF0000FF"/>
        <rFont val="宋体"/>
        <charset val="134"/>
      </rPr>
      <t>瓶</t>
    </r>
  </si>
  <si>
    <t>https://item.jd.com/10142014652506.html</t>
  </si>
  <si>
    <t>10142014652506</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</si>
  <si>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卡士无蔗糖</t>
    </r>
    <r>
      <rPr>
        <u/>
        <sz val="11"/>
        <color rgb="FF0000FF"/>
        <rFont val="Calibri"/>
        <family val="2"/>
      </rPr>
      <t>2</t>
    </r>
    <r>
      <rPr>
        <u/>
        <sz val="11"/>
        <color rgb="FF0000FF"/>
        <rFont val="宋体"/>
        <charset val="134"/>
      </rPr>
      <t>瓶</t>
    </r>
  </si>
  <si>
    <t>https://item.jd.com/10142014652507.html</t>
  </si>
  <si>
    <t>10142014652507</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</si>
  <si>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卡士原味酸奶</t>
    </r>
    <r>
      <rPr>
        <u/>
        <sz val="11"/>
        <color rgb="FF0000FF"/>
        <rFont val="Calibri"/>
        <family val="2"/>
      </rPr>
      <t>3</t>
    </r>
    <r>
      <rPr>
        <u/>
        <sz val="11"/>
        <color rgb="FF0000FF"/>
        <rFont val="宋体"/>
        <charset val="134"/>
      </rPr>
      <t>瓶</t>
    </r>
  </si>
  <si>
    <t>https://item.jd.com/10142014652508.html</t>
  </si>
  <si>
    <t>10142014652508</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</si>
  <si>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卡士无蔗糖</t>
    </r>
    <r>
      <rPr>
        <u/>
        <sz val="11"/>
        <color rgb="FF0000FF"/>
        <rFont val="Calibri"/>
        <family val="2"/>
      </rPr>
      <t>3</t>
    </r>
    <r>
      <rPr>
        <u/>
        <sz val="11"/>
        <color rgb="FF0000FF"/>
        <rFont val="宋体"/>
        <charset val="134"/>
      </rPr>
      <t>瓶</t>
    </r>
  </si>
  <si>
    <t>https://item.jd.com/10142014652509.html</t>
  </si>
  <si>
    <t>10142014652509</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</si>
  <si>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卡士原味酸奶</t>
    </r>
    <r>
      <rPr>
        <u/>
        <sz val="11"/>
        <color rgb="FF0000FF"/>
        <rFont val="Calibri"/>
        <family val="2"/>
      </rPr>
      <t>4</t>
    </r>
    <r>
      <rPr>
        <u/>
        <sz val="11"/>
        <color rgb="FF0000FF"/>
        <rFont val="宋体"/>
        <charset val="134"/>
      </rPr>
      <t>瓶</t>
    </r>
  </si>
  <si>
    <t>https://item.jd.com/10142014652510.html</t>
  </si>
  <si>
    <t>10142014652510</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</si>
  <si>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卡士无蔗糖</t>
    </r>
    <r>
      <rPr>
        <u/>
        <sz val="11"/>
        <color rgb="FF0000FF"/>
        <rFont val="Calibri"/>
        <family val="2"/>
      </rPr>
      <t>4</t>
    </r>
    <r>
      <rPr>
        <u/>
        <sz val="11"/>
        <color rgb="FF0000FF"/>
        <rFont val="宋体"/>
        <charset val="134"/>
      </rPr>
      <t>瓶</t>
    </r>
  </si>
  <si>
    <t>https://item.jd.com/10142014729211.html</t>
  </si>
  <si>
    <t>10142014729211</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</si>
  <si>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混搭</t>
    </r>
    <r>
      <rPr>
        <u/>
        <sz val="11"/>
        <color rgb="FF0000FF"/>
        <rFont val="Calibri"/>
        <family val="2"/>
      </rPr>
      <t>2</t>
    </r>
    <r>
      <rPr>
        <u/>
        <sz val="11"/>
        <color rgb="FF0000FF"/>
        <rFont val="宋体"/>
        <charset val="134"/>
      </rPr>
      <t>瓶</t>
    </r>
  </si>
  <si>
    <t>https://item.jd.com/10142014729212.html</t>
  </si>
  <si>
    <t>10142014729212</t>
  </si>
  <si>
    <r>
      <rPr>
        <u/>
        <sz val="11"/>
        <color rgb="FF0000FF"/>
        <rFont val="宋体"/>
        <charset val="134"/>
      </rPr>
      <t>卡士</t>
    </r>
    <r>
      <rPr>
        <u/>
        <sz val="11"/>
        <color rgb="FF0000FF"/>
        <rFont val="Calibri"/>
        <family val="2"/>
      </rPr>
      <t>007</t>
    </r>
    <r>
      <rPr>
        <u/>
        <sz val="11"/>
        <color rgb="FF0000FF"/>
        <rFont val="宋体"/>
        <charset val="134"/>
      </rPr>
      <t>无蔗糖原味酸奶益生菌酸牛奶儿童早餐奶大瓶装整箱</t>
    </r>
    <r>
      <rPr>
        <u/>
        <sz val="11"/>
        <color rgb="FF0000FF"/>
        <rFont val="Calibri"/>
        <family val="2"/>
      </rPr>
      <t xml:space="preserve"> </t>
    </r>
    <r>
      <rPr>
        <u/>
        <sz val="11"/>
        <color rgb="FF0000FF"/>
        <rFont val="宋体"/>
        <charset val="134"/>
      </rPr>
      <t>混搭</t>
    </r>
    <r>
      <rPr>
        <u/>
        <sz val="11"/>
        <color rgb="FF0000FF"/>
        <rFont val="Calibri"/>
        <family val="2"/>
      </rPr>
      <t>4</t>
    </r>
    <r>
      <rPr>
        <u/>
        <sz val="11"/>
        <color rgb="FF0000FF"/>
        <rFont val="宋体"/>
        <charset val="134"/>
      </rPr>
      <t>瓶</t>
    </r>
  </si>
  <si>
    <r>
      <rPr>
        <sz val="12"/>
        <rFont val="宋体"/>
        <charset val="134"/>
      </rPr>
      <t>千顺方便食品店</t>
    </r>
  </si>
  <si>
    <t>https://item.jd.com/10142358160462.html</t>
  </si>
  <si>
    <t>10142358160462</t>
  </si>
  <si>
    <r>
      <rPr>
        <u/>
        <sz val="11"/>
        <color rgb="FF0000FF"/>
        <rFont val="宋体"/>
        <charset val="134"/>
      </rPr>
      <t>卡士酸奶原味酸奶</t>
    </r>
    <r>
      <rPr>
        <u/>
        <sz val="11"/>
        <color rgb="FF0000FF"/>
        <rFont val="Calibri"/>
        <family val="2"/>
      </rPr>
      <t>007</t>
    </r>
    <r>
      <rPr>
        <u/>
        <sz val="11"/>
        <color rgb="FF0000FF"/>
        <rFont val="宋体"/>
        <charset val="134"/>
      </rPr>
      <t>七种益生菌家庭装年货</t>
    </r>
    <r>
      <rPr>
        <u/>
        <sz val="11"/>
        <color rgb="FF0000FF"/>
        <rFont val="Calibri"/>
        <family val="2"/>
      </rPr>
      <t xml:space="preserve"> 1KG*</t>
    </r>
    <r>
      <rPr>
        <u/>
        <sz val="11"/>
        <color rgb="FF0000FF"/>
        <rFont val="宋体"/>
        <charset val="134"/>
      </rPr>
      <t>原味</t>
    </r>
    <r>
      <rPr>
        <u/>
        <sz val="11"/>
        <color rgb="FF0000FF"/>
        <rFont val="Calibri"/>
        <family val="2"/>
      </rPr>
      <t>0(</t>
    </r>
    <r>
      <rPr>
        <u/>
        <sz val="11"/>
        <color rgb="FF0000FF"/>
        <rFont val="宋体"/>
        <charset val="134"/>
      </rPr>
      <t>红字</t>
    </r>
    <r>
      <rPr>
        <u/>
        <sz val="11"/>
        <color rgb="FF0000FF"/>
        <rFont val="Calibri"/>
        <family val="2"/>
      </rPr>
      <t>) 3</t>
    </r>
    <r>
      <rPr>
        <u/>
        <sz val="11"/>
        <color rgb="FF0000FF"/>
        <rFont val="宋体"/>
        <charset val="134"/>
      </rPr>
      <t>瓶</t>
    </r>
  </si>
  <si>
    <r>
      <rPr>
        <sz val="12"/>
        <rFont val="宋体"/>
        <charset val="134"/>
      </rPr>
      <t>月浩休闲零食店</t>
    </r>
  </si>
  <si>
    <t>https://item.jd.com/10145477544035.html</t>
  </si>
  <si>
    <t>10145477544035</t>
  </si>
  <si>
    <r>
      <rPr>
        <u/>
        <sz val="11"/>
        <color rgb="FF0000FF"/>
        <rFont val="宋体"/>
        <charset val="134"/>
      </rPr>
      <t>卡士</t>
    </r>
    <r>
      <rPr>
        <u/>
        <sz val="11"/>
        <color rgb="FF0000FF"/>
        <rFont val="Calibri"/>
        <family val="2"/>
      </rPr>
      <t>007*440g0</t>
    </r>
    <r>
      <rPr>
        <u/>
        <sz val="11"/>
        <color rgb="FF0000FF"/>
        <rFont val="宋体"/>
        <charset val="134"/>
      </rPr>
      <t>添加可选七种益生菌低温冷藏家庭装年货</t>
    </r>
    <r>
      <rPr>
        <u/>
        <sz val="11"/>
        <color rgb="FF0000FF"/>
        <rFont val="Calibri"/>
        <family val="2"/>
      </rPr>
      <t xml:space="preserve"> </t>
    </r>
    <r>
      <rPr>
        <u/>
        <sz val="11"/>
        <color rgb="FF0000FF"/>
        <rFont val="宋体"/>
        <charset val="134"/>
      </rPr>
      <t>原味</t>
    </r>
    <r>
      <rPr>
        <u/>
        <sz val="11"/>
        <color rgb="FF0000FF"/>
        <rFont val="Calibri"/>
        <family val="2"/>
      </rPr>
      <t xml:space="preserve"> 2</t>
    </r>
    <r>
      <rPr>
        <u/>
        <sz val="11"/>
        <color rgb="FF0000FF"/>
        <rFont val="宋体"/>
        <charset val="134"/>
      </rPr>
      <t>瓶</t>
    </r>
  </si>
  <si>
    <t>https://item.jd.com/10145477544038.html</t>
  </si>
  <si>
    <t>10145477544038</t>
  </si>
  <si>
    <r>
      <rPr>
        <u/>
        <sz val="11"/>
        <color rgb="FF0000FF"/>
        <rFont val="宋体"/>
        <charset val="134"/>
      </rPr>
      <t>卡士</t>
    </r>
    <r>
      <rPr>
        <u/>
        <sz val="11"/>
        <color rgb="FF0000FF"/>
        <rFont val="Calibri"/>
        <family val="2"/>
      </rPr>
      <t>007*440g0</t>
    </r>
    <r>
      <rPr>
        <u/>
        <sz val="11"/>
        <color rgb="FF0000FF"/>
        <rFont val="宋体"/>
        <charset val="134"/>
      </rPr>
      <t>添加可选七种益生菌低温冷藏家庭装年货</t>
    </r>
    <r>
      <rPr>
        <u/>
        <sz val="11"/>
        <color rgb="FF0000FF"/>
        <rFont val="Calibri"/>
        <family val="2"/>
      </rPr>
      <t xml:space="preserve"> 0</t>
    </r>
    <r>
      <rPr>
        <u/>
        <sz val="11"/>
        <color rgb="FF0000FF"/>
        <rFont val="宋体"/>
        <charset val="134"/>
      </rPr>
      <t>蔗糖</t>
    </r>
    <r>
      <rPr>
        <u/>
        <sz val="11"/>
        <color rgb="FF0000FF"/>
        <rFont val="Calibri"/>
        <family val="2"/>
      </rPr>
      <t xml:space="preserve"> 2</t>
    </r>
    <r>
      <rPr>
        <u/>
        <sz val="11"/>
        <color rgb="FF0000FF"/>
        <rFont val="宋体"/>
        <charset val="134"/>
      </rPr>
      <t>瓶</t>
    </r>
  </si>
  <si>
    <t>https://item.jd.com/10145477544039.html</t>
  </si>
  <si>
    <t>10145477544039</t>
  </si>
  <si>
    <r>
      <rPr>
        <u/>
        <sz val="11"/>
        <color rgb="FF0000FF"/>
        <rFont val="宋体"/>
        <charset val="134"/>
      </rPr>
      <t>卡士</t>
    </r>
    <r>
      <rPr>
        <u/>
        <sz val="11"/>
        <color rgb="FF0000FF"/>
        <rFont val="Calibri"/>
        <family val="2"/>
      </rPr>
      <t>007*440g0</t>
    </r>
    <r>
      <rPr>
        <u/>
        <sz val="11"/>
        <color rgb="FF0000FF"/>
        <rFont val="宋体"/>
        <charset val="134"/>
      </rPr>
      <t>添加可选七种益生菌低温冷藏家庭装年货</t>
    </r>
    <r>
      <rPr>
        <u/>
        <sz val="11"/>
        <color rgb="FF0000FF"/>
        <rFont val="Calibri"/>
        <family val="2"/>
      </rPr>
      <t xml:space="preserve"> 0</t>
    </r>
    <r>
      <rPr>
        <u/>
        <sz val="11"/>
        <color rgb="FF0000FF"/>
        <rFont val="宋体"/>
        <charset val="134"/>
      </rPr>
      <t>蔗糖</t>
    </r>
    <r>
      <rPr>
        <u/>
        <sz val="11"/>
        <color rgb="FF0000FF"/>
        <rFont val="Calibri"/>
        <family val="2"/>
      </rPr>
      <t xml:space="preserve"> 4</t>
    </r>
    <r>
      <rPr>
        <u/>
        <sz val="11"/>
        <color rgb="FF0000FF"/>
        <rFont val="宋体"/>
        <charset val="134"/>
      </rPr>
      <t>瓶</t>
    </r>
  </si>
  <si>
    <t>https://item.jd.com/10145477544040.html</t>
  </si>
  <si>
    <t>10145477544040</t>
  </si>
  <si>
    <r>
      <rPr>
        <u/>
        <sz val="11"/>
        <color rgb="FF0000FF"/>
        <rFont val="宋体"/>
        <charset val="134"/>
      </rPr>
      <t>卡士</t>
    </r>
    <r>
      <rPr>
        <u/>
        <sz val="11"/>
        <color rgb="FF0000FF"/>
        <rFont val="Calibri"/>
        <family val="2"/>
      </rPr>
      <t>007*440g0</t>
    </r>
    <r>
      <rPr>
        <u/>
        <sz val="11"/>
        <color rgb="FF0000FF"/>
        <rFont val="宋体"/>
        <charset val="134"/>
      </rPr>
      <t>添加可选七种益生菌低温冷藏家庭装年货</t>
    </r>
    <r>
      <rPr>
        <u/>
        <sz val="11"/>
        <color rgb="FF0000FF"/>
        <rFont val="Calibri"/>
        <family val="2"/>
      </rPr>
      <t xml:space="preserve"> 0</t>
    </r>
    <r>
      <rPr>
        <u/>
        <sz val="11"/>
        <color rgb="FF0000FF"/>
        <rFont val="宋体"/>
        <charset val="134"/>
      </rPr>
      <t>蔗糖</t>
    </r>
    <r>
      <rPr>
        <u/>
        <sz val="11"/>
        <color rgb="FF0000FF"/>
        <rFont val="Calibri"/>
        <family val="2"/>
      </rPr>
      <t xml:space="preserve"> 6</t>
    </r>
    <r>
      <rPr>
        <u/>
        <sz val="11"/>
        <color rgb="FF0000FF"/>
        <rFont val="宋体"/>
        <charset val="134"/>
      </rPr>
      <t>瓶送卡士许愿盲盒杯一个</t>
    </r>
  </si>
  <si>
    <t>https://item.jd.com/10148716620392.html</t>
  </si>
  <si>
    <t>10148716620392</t>
  </si>
  <si>
    <r>
      <rPr>
        <u/>
        <sz val="11"/>
        <color rgb="FF0000FF"/>
        <rFont val="宋体"/>
        <charset val="134"/>
      </rPr>
      <t>卡士酸奶</t>
    </r>
    <r>
      <rPr>
        <u/>
        <sz val="11"/>
        <color rgb="FF0000FF"/>
        <rFont val="Calibri"/>
        <family val="2"/>
      </rPr>
      <t>0</t>
    </r>
    <r>
      <rPr>
        <u/>
        <sz val="11"/>
        <color rgb="FF0000FF"/>
        <rFont val="宋体"/>
        <charset val="134"/>
      </rPr>
      <t>添加</t>
    </r>
    <r>
      <rPr>
        <u/>
        <sz val="11"/>
        <color rgb="FF0000FF"/>
        <rFont val="Calibri"/>
        <family val="2"/>
      </rPr>
      <t>007</t>
    </r>
    <r>
      <rPr>
        <u/>
        <sz val="11"/>
        <color rgb="FF0000FF"/>
        <rFont val="宋体"/>
        <charset val="134"/>
      </rPr>
      <t>原味</t>
    </r>
    <r>
      <rPr>
        <u/>
        <sz val="11"/>
        <color rgb="FF0000FF"/>
        <rFont val="Calibri"/>
        <family val="2"/>
      </rPr>
      <t>1KG</t>
    </r>
    <r>
      <rPr>
        <u/>
        <sz val="11"/>
        <color rgb="FF0000FF"/>
        <rFont val="宋体"/>
        <charset val="134"/>
      </rPr>
      <t>桶家庭分享装</t>
    </r>
    <r>
      <rPr>
        <u/>
        <sz val="11"/>
        <color rgb="FF0000FF"/>
        <rFont val="Calibri"/>
        <family val="2"/>
      </rPr>
      <t xml:space="preserve"> </t>
    </r>
    <r>
      <rPr>
        <u/>
        <sz val="11"/>
        <color rgb="FF0000FF"/>
        <rFont val="宋体"/>
        <charset val="134"/>
      </rPr>
      <t>益生菌酸奶营养早餐奶</t>
    </r>
    <r>
      <rPr>
        <u/>
        <sz val="11"/>
        <color rgb="FF0000FF"/>
        <rFont val="Calibri"/>
        <family val="2"/>
      </rPr>
      <t xml:space="preserve"> </t>
    </r>
    <r>
      <rPr>
        <u/>
        <sz val="11"/>
        <color rgb="FF0000FF"/>
        <rFont val="宋体"/>
        <charset val="134"/>
      </rPr>
      <t>卡士家庭装</t>
    </r>
    <r>
      <rPr>
        <u/>
        <sz val="11"/>
        <color rgb="FF0000FF"/>
        <rFont val="Calibri"/>
        <family val="2"/>
      </rPr>
      <t>1kg*1</t>
    </r>
    <r>
      <rPr>
        <u/>
        <sz val="11"/>
        <color rgb="FF0000FF"/>
        <rFont val="宋体"/>
        <charset val="134"/>
      </rPr>
      <t>瓶</t>
    </r>
  </si>
  <si>
    <t>https://item.jd.com/10148716620393.html</t>
  </si>
  <si>
    <t>10148716620393</t>
  </si>
  <si>
    <r>
      <rPr>
        <u/>
        <sz val="11"/>
        <color rgb="FF0000FF"/>
        <rFont val="宋体"/>
        <charset val="134"/>
      </rPr>
      <t>卡士酸奶</t>
    </r>
    <r>
      <rPr>
        <u/>
        <sz val="11"/>
        <color rgb="FF0000FF"/>
        <rFont val="Calibri"/>
        <family val="2"/>
      </rPr>
      <t>0</t>
    </r>
    <r>
      <rPr>
        <u/>
        <sz val="11"/>
        <color rgb="FF0000FF"/>
        <rFont val="宋体"/>
        <charset val="134"/>
      </rPr>
      <t>添加</t>
    </r>
    <r>
      <rPr>
        <u/>
        <sz val="11"/>
        <color rgb="FF0000FF"/>
        <rFont val="Calibri"/>
        <family val="2"/>
      </rPr>
      <t>007</t>
    </r>
    <r>
      <rPr>
        <u/>
        <sz val="11"/>
        <color rgb="FF0000FF"/>
        <rFont val="宋体"/>
        <charset val="134"/>
      </rPr>
      <t>原味</t>
    </r>
    <r>
      <rPr>
        <u/>
        <sz val="11"/>
        <color rgb="FF0000FF"/>
        <rFont val="Calibri"/>
        <family val="2"/>
      </rPr>
      <t>1KG</t>
    </r>
    <r>
      <rPr>
        <u/>
        <sz val="11"/>
        <color rgb="FF0000FF"/>
        <rFont val="宋体"/>
        <charset val="134"/>
      </rPr>
      <t>桶家庭分享装</t>
    </r>
    <r>
      <rPr>
        <u/>
        <sz val="11"/>
        <color rgb="FF0000FF"/>
        <rFont val="Calibri"/>
        <family val="2"/>
      </rPr>
      <t xml:space="preserve"> </t>
    </r>
    <r>
      <rPr>
        <u/>
        <sz val="11"/>
        <color rgb="FF0000FF"/>
        <rFont val="宋体"/>
        <charset val="134"/>
      </rPr>
      <t>益生菌酸奶营养早餐奶</t>
    </r>
    <r>
      <rPr>
        <u/>
        <sz val="11"/>
        <color rgb="FF0000FF"/>
        <rFont val="Calibri"/>
        <family val="2"/>
      </rPr>
      <t xml:space="preserve"> </t>
    </r>
    <r>
      <rPr>
        <u/>
        <sz val="11"/>
        <color rgb="FF0000FF"/>
        <rFont val="宋体"/>
        <charset val="134"/>
      </rPr>
      <t>卡士家庭装</t>
    </r>
    <r>
      <rPr>
        <u/>
        <sz val="11"/>
        <color rgb="FF0000FF"/>
        <rFont val="Calibri"/>
        <family val="2"/>
      </rPr>
      <t>1kg*2</t>
    </r>
    <r>
      <rPr>
        <u/>
        <sz val="11"/>
        <color rgb="FF0000FF"/>
        <rFont val="宋体"/>
        <charset val="134"/>
      </rPr>
      <t>瓶</t>
    </r>
  </si>
  <si>
    <t>https://item.jd.com/10148716620394.html</t>
  </si>
  <si>
    <t>10148716620394</t>
  </si>
  <si>
    <r>
      <rPr>
        <u/>
        <sz val="11"/>
        <color rgb="FF0000FF"/>
        <rFont val="宋体"/>
        <charset val="134"/>
      </rPr>
      <t>卡士酸奶</t>
    </r>
    <r>
      <rPr>
        <u/>
        <sz val="11"/>
        <color rgb="FF0000FF"/>
        <rFont val="Calibri"/>
        <family val="2"/>
      </rPr>
      <t>0</t>
    </r>
    <r>
      <rPr>
        <u/>
        <sz val="11"/>
        <color rgb="FF0000FF"/>
        <rFont val="宋体"/>
        <charset val="134"/>
      </rPr>
      <t>添加</t>
    </r>
    <r>
      <rPr>
        <u/>
        <sz val="11"/>
        <color rgb="FF0000FF"/>
        <rFont val="Calibri"/>
        <family val="2"/>
      </rPr>
      <t>007</t>
    </r>
    <r>
      <rPr>
        <u/>
        <sz val="11"/>
        <color rgb="FF0000FF"/>
        <rFont val="宋体"/>
        <charset val="134"/>
      </rPr>
      <t>原味</t>
    </r>
    <r>
      <rPr>
        <u/>
        <sz val="11"/>
        <color rgb="FF0000FF"/>
        <rFont val="Calibri"/>
        <family val="2"/>
      </rPr>
      <t>1KG</t>
    </r>
    <r>
      <rPr>
        <u/>
        <sz val="11"/>
        <color rgb="FF0000FF"/>
        <rFont val="宋体"/>
        <charset val="134"/>
      </rPr>
      <t>桶家庭分享装</t>
    </r>
    <r>
      <rPr>
        <u/>
        <sz val="11"/>
        <color rgb="FF0000FF"/>
        <rFont val="Calibri"/>
        <family val="2"/>
      </rPr>
      <t xml:space="preserve"> </t>
    </r>
    <r>
      <rPr>
        <u/>
        <sz val="11"/>
        <color rgb="FF0000FF"/>
        <rFont val="宋体"/>
        <charset val="134"/>
      </rPr>
      <t>益生菌酸奶营养早餐奶</t>
    </r>
    <r>
      <rPr>
        <u/>
        <sz val="11"/>
        <color rgb="FF0000FF"/>
        <rFont val="Calibri"/>
        <family val="2"/>
      </rPr>
      <t xml:space="preserve"> </t>
    </r>
    <r>
      <rPr>
        <u/>
        <sz val="11"/>
        <color rgb="FF0000FF"/>
        <rFont val="宋体"/>
        <charset val="134"/>
      </rPr>
      <t>卡士家庭装</t>
    </r>
    <r>
      <rPr>
        <u/>
        <sz val="11"/>
        <color rgb="FF0000FF"/>
        <rFont val="Calibri"/>
        <family val="2"/>
      </rPr>
      <t>1kg*3</t>
    </r>
    <r>
      <rPr>
        <u/>
        <sz val="11"/>
        <color rgb="FF0000FF"/>
        <rFont val="宋体"/>
        <charset val="134"/>
      </rPr>
      <t>瓶</t>
    </r>
  </si>
  <si>
    <t>https://item.jd.com/10148716620395.html</t>
  </si>
  <si>
    <t>10148716620395</t>
  </si>
  <si>
    <r>
      <rPr>
        <u/>
        <sz val="11"/>
        <color rgb="FF0000FF"/>
        <rFont val="宋体"/>
        <charset val="134"/>
      </rPr>
      <t>卡士酸奶</t>
    </r>
    <r>
      <rPr>
        <u/>
        <sz val="11"/>
        <color rgb="FF0000FF"/>
        <rFont val="Calibri"/>
        <family val="2"/>
      </rPr>
      <t>0</t>
    </r>
    <r>
      <rPr>
        <u/>
        <sz val="11"/>
        <color rgb="FF0000FF"/>
        <rFont val="宋体"/>
        <charset val="134"/>
      </rPr>
      <t>添加</t>
    </r>
    <r>
      <rPr>
        <u/>
        <sz val="11"/>
        <color rgb="FF0000FF"/>
        <rFont val="Calibri"/>
        <family val="2"/>
      </rPr>
      <t>007</t>
    </r>
    <r>
      <rPr>
        <u/>
        <sz val="11"/>
        <color rgb="FF0000FF"/>
        <rFont val="宋体"/>
        <charset val="134"/>
      </rPr>
      <t>原味</t>
    </r>
    <r>
      <rPr>
        <u/>
        <sz val="11"/>
        <color rgb="FF0000FF"/>
        <rFont val="Calibri"/>
        <family val="2"/>
      </rPr>
      <t>1KG</t>
    </r>
    <r>
      <rPr>
        <u/>
        <sz val="11"/>
        <color rgb="FF0000FF"/>
        <rFont val="宋体"/>
        <charset val="134"/>
      </rPr>
      <t>桶家庭分享装</t>
    </r>
    <r>
      <rPr>
        <u/>
        <sz val="11"/>
        <color rgb="FF0000FF"/>
        <rFont val="Calibri"/>
        <family val="2"/>
      </rPr>
      <t xml:space="preserve"> </t>
    </r>
    <r>
      <rPr>
        <u/>
        <sz val="11"/>
        <color rgb="FF0000FF"/>
        <rFont val="宋体"/>
        <charset val="134"/>
      </rPr>
      <t>益生菌酸奶营养早餐奶</t>
    </r>
    <r>
      <rPr>
        <u/>
        <sz val="11"/>
        <color rgb="FF0000FF"/>
        <rFont val="Calibri"/>
        <family val="2"/>
      </rPr>
      <t xml:space="preserve"> </t>
    </r>
    <r>
      <rPr>
        <u/>
        <sz val="11"/>
        <color rgb="FF0000FF"/>
        <rFont val="宋体"/>
        <charset val="134"/>
      </rPr>
      <t>卡士家庭装</t>
    </r>
    <r>
      <rPr>
        <u/>
        <sz val="11"/>
        <color rgb="FF0000FF"/>
        <rFont val="Calibri"/>
        <family val="2"/>
      </rPr>
      <t>1kg*4</t>
    </r>
    <r>
      <rPr>
        <u/>
        <sz val="11"/>
        <color rgb="FF0000FF"/>
        <rFont val="宋体"/>
        <charset val="134"/>
      </rPr>
      <t>瓶</t>
    </r>
  </si>
  <si>
    <t>https://item.jd.com/10109946657012.html</t>
  </si>
  <si>
    <t>10109946657012</t>
  </si>
  <si>
    <t>https://item.jd.com/10117488871962.html</t>
  </si>
  <si>
    <t>10117488871962</t>
  </si>
  <si>
    <r>
      <rPr>
        <u/>
        <sz val="11"/>
        <color rgb="FF0000FF"/>
        <rFont val="宋体"/>
        <charset val="134"/>
      </rPr>
      <t>卡士</t>
    </r>
    <r>
      <rPr>
        <u/>
        <sz val="11"/>
        <color rgb="FF0000FF"/>
        <rFont val="Calibri"/>
        <family val="2"/>
      </rPr>
      <t>007</t>
    </r>
    <r>
      <rPr>
        <u/>
        <sz val="11"/>
        <color rgb="FF0000FF"/>
        <rFont val="宋体"/>
        <charset val="134"/>
      </rPr>
      <t>原味酸奶益生菌酸牛奶早餐奶大瓶装整箱</t>
    </r>
    <r>
      <rPr>
        <u/>
        <sz val="11"/>
        <color rgb="FF0000FF"/>
        <rFont val="Calibri"/>
        <family val="2"/>
      </rPr>
      <t xml:space="preserve"> </t>
    </r>
    <r>
      <rPr>
        <u/>
        <sz val="11"/>
        <color rgb="FF0000FF"/>
        <rFont val="宋体"/>
        <charset val="134"/>
      </rPr>
      <t>卡士无蔗糖</t>
    </r>
    <r>
      <rPr>
        <u/>
        <sz val="11"/>
        <color rgb="FF0000FF"/>
        <rFont val="Calibri"/>
        <family val="2"/>
      </rPr>
      <t>3</t>
    </r>
    <r>
      <rPr>
        <u/>
        <sz val="11"/>
        <color rgb="FF0000FF"/>
        <rFont val="宋体"/>
        <charset val="134"/>
      </rPr>
      <t>瓶</t>
    </r>
  </si>
  <si>
    <r>
      <rPr>
        <sz val="11"/>
        <rFont val="宋体"/>
        <charset val="134"/>
      </rPr>
      <t>京仓食品专营店</t>
    </r>
  </si>
  <si>
    <t>https://item.jd.com/10175003933126.html</t>
  </si>
  <si>
    <t>10175003933126</t>
  </si>
  <si>
    <r>
      <rPr>
        <sz val="11"/>
        <rFont val="宋体"/>
        <charset val="134"/>
      </rPr>
      <t>卡士</t>
    </r>
    <r>
      <rPr>
        <sz val="11"/>
        <rFont val="Calibri"/>
        <family val="2"/>
      </rPr>
      <t>AD</t>
    </r>
    <r>
      <rPr>
        <sz val="11"/>
        <rFont val="宋体"/>
        <charset val="134"/>
      </rPr>
      <t>钙酸奶原生乳钙</t>
    </r>
    <r>
      <rPr>
        <sz val="11"/>
        <rFont val="Calibri"/>
        <family val="2"/>
      </rPr>
      <t>007mini</t>
    </r>
    <r>
      <rPr>
        <sz val="11"/>
        <rFont val="宋体"/>
        <charset val="134"/>
      </rPr>
      <t>瓶低温</t>
    </r>
    <r>
      <rPr>
        <sz val="11"/>
        <rFont val="Calibri"/>
        <family val="2"/>
      </rPr>
      <t xml:space="preserve"> </t>
    </r>
    <r>
      <rPr>
        <sz val="11"/>
        <rFont val="宋体"/>
        <charset val="134"/>
      </rPr>
      <t>牛油果【</t>
    </r>
    <r>
      <rPr>
        <sz val="11"/>
        <rFont val="Calibri"/>
        <family val="2"/>
      </rPr>
      <t>210g*10</t>
    </r>
    <r>
      <rPr>
        <sz val="11"/>
        <rFont val="宋体"/>
        <charset val="134"/>
      </rPr>
      <t>瓶】</t>
    </r>
  </si>
  <si>
    <r>
      <rPr>
        <sz val="11"/>
        <rFont val="宋体"/>
        <charset val="134"/>
      </rPr>
      <t>屹君严选店</t>
    </r>
  </si>
  <si>
    <t>https://item.jd.com/10122584748580.html</t>
  </si>
  <si>
    <t>10122584748580</t>
  </si>
  <si>
    <r>
      <rPr>
        <sz val="11"/>
        <rFont val="宋体"/>
        <charset val="134"/>
      </rPr>
      <t>冯玶堂休闲食品店</t>
    </r>
  </si>
  <si>
    <t>https://item.jd.com/10207935264199.html</t>
  </si>
  <si>
    <t>10207935264199</t>
  </si>
  <si>
    <r>
      <rPr>
        <sz val="11"/>
        <rFont val="宋体"/>
        <charset val="134"/>
      </rPr>
      <t>卡士餐后一小时风味发酵乳含双歧杆酸奶</t>
    </r>
    <r>
      <rPr>
        <sz val="11"/>
        <rFont val="Calibri"/>
        <family val="2"/>
      </rPr>
      <t>46</t>
    </r>
    <r>
      <rPr>
        <sz val="11"/>
        <rFont val="宋体"/>
        <charset val="134"/>
      </rPr>
      <t>瓶装冷链现货批发</t>
    </r>
    <r>
      <rPr>
        <sz val="11"/>
        <rFont val="Calibri"/>
        <family val="2"/>
      </rPr>
      <t xml:space="preserve"> 6</t>
    </r>
    <r>
      <rPr>
        <sz val="11"/>
        <rFont val="宋体"/>
        <charset val="134"/>
      </rPr>
      <t>瓶</t>
    </r>
  </si>
  <si>
    <r>
      <rPr>
        <sz val="11"/>
        <rFont val="宋体"/>
        <charset val="134"/>
      </rPr>
      <t>沃途严选店</t>
    </r>
  </si>
  <si>
    <t>https://item.jd.com/10161028895111.html</t>
  </si>
  <si>
    <t>10161028895111</t>
  </si>
  <si>
    <r>
      <rPr>
        <sz val="11"/>
        <rFont val="宋体"/>
        <charset val="134"/>
      </rPr>
      <t>卡士（</t>
    </r>
    <r>
      <rPr>
        <sz val="11"/>
        <rFont val="Calibri"/>
        <family val="2"/>
      </rPr>
      <t>CLASSY.KISS</t>
    </r>
    <r>
      <rPr>
        <sz val="11"/>
        <rFont val="宋体"/>
        <charset val="134"/>
      </rPr>
      <t>）餐后一小时</t>
    </r>
    <r>
      <rPr>
        <sz val="11"/>
        <rFont val="Calibri"/>
        <family val="2"/>
      </rPr>
      <t>250g*12</t>
    </r>
    <r>
      <rPr>
        <sz val="11"/>
        <rFont val="宋体"/>
        <charset val="134"/>
      </rPr>
      <t>瓶生牛乳发酵益生菌风味发酵乳酸牛奶</t>
    </r>
    <r>
      <rPr>
        <sz val="11"/>
        <rFont val="Calibri"/>
        <family val="2"/>
      </rPr>
      <t xml:space="preserve"> </t>
    </r>
    <r>
      <rPr>
        <sz val="11"/>
        <rFont val="宋体"/>
        <charset val="134"/>
      </rPr>
      <t>餐后一小时原味</t>
    </r>
    <r>
      <rPr>
        <sz val="11"/>
        <rFont val="Calibri"/>
        <family val="2"/>
      </rPr>
      <t>12</t>
    </r>
    <r>
      <rPr>
        <sz val="11"/>
        <rFont val="宋体"/>
        <charset val="134"/>
      </rPr>
      <t>瓶</t>
    </r>
  </si>
  <si>
    <r>
      <rPr>
        <sz val="11"/>
        <rFont val="宋体"/>
        <charset val="134"/>
      </rPr>
      <t>福厦水饮店</t>
    </r>
  </si>
  <si>
    <t>https://item.jd.com/10207301765468.html</t>
  </si>
  <si>
    <t>10207301765468</t>
  </si>
  <si>
    <r>
      <rPr>
        <sz val="11"/>
        <rFont val="宋体"/>
        <charset val="134"/>
      </rPr>
      <t>卡士餐后一小时</t>
    </r>
    <r>
      <rPr>
        <sz val="11"/>
        <rFont val="Calibri"/>
        <family val="2"/>
      </rPr>
      <t>0</t>
    </r>
    <r>
      <rPr>
        <sz val="11"/>
        <rFont val="宋体"/>
        <charset val="134"/>
      </rPr>
      <t>蔗糖</t>
    </r>
    <r>
      <rPr>
        <sz val="11"/>
        <rFont val="Calibri"/>
        <family val="2"/>
      </rPr>
      <t>250g6</t>
    </r>
    <r>
      <rPr>
        <sz val="11"/>
        <rFont val="宋体"/>
        <charset val="134"/>
      </rPr>
      <t>瓶低温原味酸奶</t>
    </r>
    <r>
      <rPr>
        <sz val="11"/>
        <rFont val="Calibri"/>
        <family val="2"/>
      </rPr>
      <t xml:space="preserve"> </t>
    </r>
    <r>
      <rPr>
        <sz val="11"/>
        <rFont val="宋体"/>
        <charset val="134"/>
      </rPr>
      <t>原味</t>
    </r>
    <r>
      <rPr>
        <sz val="11"/>
        <rFont val="Calibri"/>
        <family val="2"/>
      </rPr>
      <t>250g*6</t>
    </r>
    <r>
      <rPr>
        <sz val="11"/>
        <rFont val="宋体"/>
        <charset val="134"/>
      </rPr>
      <t>瓶</t>
    </r>
  </si>
  <si>
    <r>
      <rPr>
        <sz val="11"/>
        <rFont val="宋体"/>
        <charset val="134"/>
      </rPr>
      <t>金小兔休闲食品店</t>
    </r>
  </si>
  <si>
    <t>https://item.jd.com/10172897595918.html</t>
  </si>
  <si>
    <t>10172897595918</t>
  </si>
  <si>
    <r>
      <rPr>
        <sz val="11"/>
        <rFont val="宋体"/>
        <charset val="134"/>
      </rPr>
      <t>全球臻选食品店</t>
    </r>
  </si>
  <si>
    <t>https://item.jd.com/10200359758863.html</t>
  </si>
  <si>
    <t>10200359758863</t>
  </si>
  <si>
    <r>
      <rPr>
        <sz val="11"/>
        <rFont val="宋体"/>
        <charset val="134"/>
      </rPr>
      <t>卡士酸奶卡士餐后一小时</t>
    </r>
    <r>
      <rPr>
        <sz val="11"/>
        <rFont val="Calibri"/>
        <family val="2"/>
      </rPr>
      <t>250g*12</t>
    </r>
    <r>
      <rPr>
        <sz val="11"/>
        <rFont val="宋体"/>
        <charset val="134"/>
      </rPr>
      <t>瓶生牛乳发酵益生菌风味发酵乳酸牛奶</t>
    </r>
    <r>
      <rPr>
        <sz val="11"/>
        <rFont val="Calibri"/>
        <family val="2"/>
      </rPr>
      <t xml:space="preserve"> </t>
    </r>
    <r>
      <rPr>
        <sz val="11"/>
        <rFont val="宋体"/>
        <charset val="134"/>
      </rPr>
      <t>餐后一小时</t>
    </r>
    <r>
      <rPr>
        <sz val="11"/>
        <rFont val="Calibri"/>
        <family val="2"/>
      </rPr>
      <t>0</t>
    </r>
    <r>
      <rPr>
        <sz val="11"/>
        <rFont val="宋体"/>
        <charset val="134"/>
      </rPr>
      <t>蔗糖</t>
    </r>
    <r>
      <rPr>
        <sz val="11"/>
        <rFont val="Calibri"/>
        <family val="2"/>
      </rPr>
      <t xml:space="preserve"> 12</t>
    </r>
    <r>
      <rPr>
        <sz val="11"/>
        <rFont val="宋体"/>
        <charset val="134"/>
      </rPr>
      <t>瓶</t>
    </r>
  </si>
  <si>
    <r>
      <rPr>
        <sz val="11"/>
        <rFont val="宋体"/>
        <charset val="134"/>
      </rPr>
      <t>大喜美食店</t>
    </r>
  </si>
  <si>
    <t>https://item.jd.com/10207157530997.html</t>
  </si>
  <si>
    <t>10207157530997</t>
  </si>
  <si>
    <r>
      <rPr>
        <sz val="11"/>
        <rFont val="Calibri"/>
        <family val="2"/>
      </rPr>
      <t>CLASSYKISS</t>
    </r>
    <r>
      <rPr>
        <sz val="11"/>
        <rFont val="宋体"/>
        <charset val="134"/>
      </rPr>
      <t>卡士餐后一小时</t>
    </r>
    <r>
      <rPr>
        <sz val="11"/>
        <rFont val="Calibri"/>
        <family val="2"/>
      </rPr>
      <t>0</t>
    </r>
    <r>
      <rPr>
        <sz val="11"/>
        <rFont val="宋体"/>
        <charset val="134"/>
      </rPr>
      <t>蔗糖低温酸奶</t>
    </r>
    <r>
      <rPr>
        <sz val="11"/>
        <rFont val="Calibri"/>
        <family val="2"/>
      </rPr>
      <t>250g*10</t>
    </r>
    <r>
      <rPr>
        <sz val="11"/>
        <rFont val="宋体"/>
        <charset val="134"/>
      </rPr>
      <t>瓶原味</t>
    </r>
    <r>
      <rPr>
        <sz val="11"/>
        <rFont val="Calibri"/>
        <family val="2"/>
      </rPr>
      <t xml:space="preserve"> </t>
    </r>
    <r>
      <rPr>
        <sz val="11"/>
        <rFont val="宋体"/>
        <charset val="134"/>
      </rPr>
      <t>原味</t>
    </r>
    <r>
      <rPr>
        <sz val="11"/>
        <rFont val="Calibri"/>
        <family val="2"/>
      </rPr>
      <t>250g*10</t>
    </r>
    <r>
      <rPr>
        <sz val="11"/>
        <rFont val="宋体"/>
        <charset val="134"/>
      </rPr>
      <t>瓶【保质期</t>
    </r>
    <r>
      <rPr>
        <sz val="11"/>
        <rFont val="Calibri"/>
        <family val="2"/>
      </rPr>
      <t>25</t>
    </r>
    <r>
      <rPr>
        <sz val="11"/>
        <rFont val="宋体"/>
        <charset val="134"/>
      </rPr>
      <t>天】</t>
    </r>
  </si>
  <si>
    <r>
      <rPr>
        <sz val="11"/>
        <rFont val="宋体"/>
        <charset val="134"/>
      </rPr>
      <t>冰宫生鲜专营店</t>
    </r>
  </si>
  <si>
    <t>https://item.jd.com/10111752763486.html</t>
  </si>
  <si>
    <t>10111752763486</t>
  </si>
  <si>
    <r>
      <rPr>
        <sz val="11"/>
        <rFont val="宋体"/>
        <charset val="134"/>
      </rPr>
      <t>卡士酸奶</t>
    </r>
    <r>
      <rPr>
        <sz val="11"/>
        <rFont val="Calibri"/>
        <family val="2"/>
      </rPr>
      <t xml:space="preserve"> </t>
    </r>
    <r>
      <rPr>
        <sz val="11"/>
        <rFont val="宋体"/>
        <charset val="134"/>
      </rPr>
      <t>餐后一小时</t>
    </r>
    <r>
      <rPr>
        <sz val="11"/>
        <rFont val="Calibri"/>
        <family val="2"/>
      </rPr>
      <t>250g/</t>
    </r>
    <r>
      <rPr>
        <sz val="11"/>
        <rFont val="宋体"/>
        <charset val="134"/>
      </rPr>
      <t>瓶</t>
    </r>
    <r>
      <rPr>
        <sz val="11"/>
        <rFont val="Calibri"/>
        <family val="2"/>
      </rPr>
      <t xml:space="preserve"> </t>
    </r>
    <r>
      <rPr>
        <sz val="11"/>
        <rFont val="宋体"/>
        <charset val="134"/>
      </rPr>
      <t>可选</t>
    </r>
    <r>
      <rPr>
        <sz val="11"/>
        <rFont val="Calibri"/>
        <family val="2"/>
      </rPr>
      <t>0</t>
    </r>
    <r>
      <rPr>
        <sz val="11"/>
        <rFont val="宋体"/>
        <charset val="134"/>
      </rPr>
      <t>蔗糖版</t>
    </r>
    <r>
      <rPr>
        <sz val="11"/>
        <rFont val="Calibri"/>
        <family val="2"/>
      </rPr>
      <t xml:space="preserve"> </t>
    </r>
    <r>
      <rPr>
        <sz val="11"/>
        <rFont val="宋体"/>
        <charset val="134"/>
      </rPr>
      <t>低温酸奶风味发酵乳</t>
    </r>
    <r>
      <rPr>
        <sz val="11"/>
        <rFont val="Calibri"/>
        <family val="2"/>
      </rPr>
      <t xml:space="preserve"> </t>
    </r>
    <r>
      <rPr>
        <sz val="11"/>
        <rFont val="宋体"/>
        <charset val="134"/>
      </rPr>
      <t>餐后一小时</t>
    </r>
    <r>
      <rPr>
        <sz val="11"/>
        <rFont val="Calibri"/>
        <family val="2"/>
      </rPr>
      <t xml:space="preserve"> 250g*6</t>
    </r>
    <r>
      <rPr>
        <sz val="11"/>
        <rFont val="宋体"/>
        <charset val="134"/>
      </rPr>
      <t>瓶</t>
    </r>
    <r>
      <rPr>
        <sz val="11"/>
        <rFont val="Calibri"/>
        <family val="2"/>
      </rPr>
      <t>+</t>
    </r>
    <r>
      <rPr>
        <sz val="11"/>
        <rFont val="宋体"/>
        <charset val="134"/>
      </rPr>
      <t>无蔗糖</t>
    </r>
    <r>
      <rPr>
        <sz val="11"/>
        <rFont val="Calibri"/>
        <family val="2"/>
      </rPr>
      <t>6</t>
    </r>
    <r>
      <rPr>
        <sz val="11"/>
        <rFont val="宋体"/>
        <charset val="134"/>
      </rPr>
      <t>瓶</t>
    </r>
  </si>
  <si>
    <r>
      <rPr>
        <sz val="11"/>
        <rFont val="宋体"/>
        <charset val="134"/>
      </rPr>
      <t>乳品京东自营专区</t>
    </r>
  </si>
  <si>
    <t>https://item.jd.com/100196539375.html</t>
  </si>
  <si>
    <t>100196539375</t>
  </si>
  <si>
    <r>
      <rPr>
        <sz val="11"/>
        <rFont val="宋体"/>
        <charset val="134"/>
      </rPr>
      <t>卡士（</t>
    </r>
    <r>
      <rPr>
        <sz val="11"/>
        <rFont val="Calibri"/>
        <family val="2"/>
      </rPr>
      <t>CLASSY.KISS</t>
    </r>
    <r>
      <rPr>
        <sz val="11"/>
        <rFont val="宋体"/>
        <charset val="134"/>
      </rPr>
      <t>）餐后一小时</t>
    </r>
    <r>
      <rPr>
        <sz val="11"/>
        <rFont val="Calibri"/>
        <family val="2"/>
      </rPr>
      <t>0</t>
    </r>
    <r>
      <rPr>
        <sz val="11"/>
        <rFont val="宋体"/>
        <charset val="134"/>
      </rPr>
      <t>蔗糖酸奶</t>
    </r>
    <r>
      <rPr>
        <sz val="11"/>
        <rFont val="Calibri"/>
        <family val="2"/>
      </rPr>
      <t xml:space="preserve"> 250g*12</t>
    </r>
    <r>
      <rPr>
        <sz val="11"/>
        <rFont val="宋体"/>
        <charset val="134"/>
      </rPr>
      <t>瓶</t>
    </r>
    <r>
      <rPr>
        <sz val="11"/>
        <rFont val="Calibri"/>
        <family val="2"/>
      </rPr>
      <t xml:space="preserve"> </t>
    </r>
    <r>
      <rPr>
        <sz val="11"/>
        <rFont val="宋体"/>
        <charset val="134"/>
      </rPr>
      <t>专属双歧杆菌</t>
    </r>
    <r>
      <rPr>
        <sz val="11"/>
        <rFont val="Calibri"/>
        <family val="2"/>
      </rPr>
      <t xml:space="preserve">C-I </t>
    </r>
    <r>
      <rPr>
        <sz val="11"/>
        <rFont val="宋体"/>
        <charset val="134"/>
      </rPr>
      <t>源头直发包邮</t>
    </r>
  </si>
  <si>
    <r>
      <rPr>
        <sz val="11"/>
        <rFont val="宋体"/>
        <charset val="134"/>
      </rPr>
      <t>元气零食屋店</t>
    </r>
  </si>
  <si>
    <t>https://item.jd.com/10197769247902.html</t>
  </si>
  <si>
    <t>10197769247902</t>
  </si>
  <si>
    <r>
      <rPr>
        <sz val="11"/>
        <rFont val="宋体"/>
        <charset val="134"/>
      </rPr>
      <t>酸奶断糖日记发酵乳</t>
    </r>
    <r>
      <rPr>
        <sz val="11"/>
        <rFont val="Calibri"/>
        <family val="2"/>
      </rPr>
      <t>130g</t>
    </r>
    <r>
      <rPr>
        <sz val="11"/>
        <rFont val="宋体"/>
        <charset val="134"/>
      </rPr>
      <t>原味酸牛乳</t>
    </r>
    <r>
      <rPr>
        <sz val="11"/>
        <rFont val="Calibri"/>
        <family val="2"/>
      </rPr>
      <t>0</t>
    </r>
    <r>
      <rPr>
        <sz val="11"/>
        <rFont val="宋体"/>
        <charset val="134"/>
      </rPr>
      <t>蔗糖控糖营养早餐代餐奶</t>
    </r>
    <r>
      <rPr>
        <sz val="11"/>
        <rFont val="Calibri"/>
        <family val="2"/>
      </rPr>
      <t xml:space="preserve"> </t>
    </r>
    <r>
      <rPr>
        <sz val="11"/>
        <rFont val="宋体"/>
        <charset val="134"/>
      </rPr>
      <t>卡士断糖日记</t>
    </r>
    <r>
      <rPr>
        <sz val="11"/>
        <rFont val="Calibri"/>
        <family val="2"/>
      </rPr>
      <t>130g*8</t>
    </r>
    <r>
      <rPr>
        <sz val="11"/>
        <rFont val="宋体"/>
        <charset val="134"/>
      </rPr>
      <t>盒两组</t>
    </r>
  </si>
  <si>
    <r>
      <rPr>
        <sz val="11"/>
        <rFont val="宋体"/>
        <charset val="134"/>
      </rPr>
      <t>成都中晋四季食品科技有限公司</t>
    </r>
  </si>
  <si>
    <r>
      <rPr>
        <sz val="11"/>
        <rFont val="宋体"/>
        <charset val="134"/>
      </rPr>
      <t>中晋四季店</t>
    </r>
  </si>
  <si>
    <t>https://item.jd.com/10208369238540.html</t>
  </si>
  <si>
    <t>10208369238540</t>
  </si>
  <si>
    <r>
      <rPr>
        <sz val="11"/>
        <rFont val="宋体"/>
        <charset val="134"/>
      </rPr>
      <t>卡士酸奶</t>
    </r>
    <r>
      <rPr>
        <sz val="11"/>
        <rFont val="Calibri"/>
        <family val="2"/>
      </rPr>
      <t xml:space="preserve"> </t>
    </r>
    <r>
      <rPr>
        <sz val="11"/>
        <rFont val="宋体"/>
        <charset val="134"/>
      </rPr>
      <t>断糖日记原味无蔗糖</t>
    </r>
    <r>
      <rPr>
        <sz val="11"/>
        <rFont val="Calibri"/>
        <family val="2"/>
      </rPr>
      <t>130g/</t>
    </r>
    <r>
      <rPr>
        <sz val="11"/>
        <rFont val="宋体"/>
        <charset val="134"/>
      </rPr>
      <t>杯</t>
    </r>
    <r>
      <rPr>
        <sz val="11"/>
        <rFont val="Calibri"/>
        <family val="2"/>
      </rPr>
      <t xml:space="preserve"> </t>
    </r>
    <r>
      <rPr>
        <sz val="11"/>
        <rFont val="宋体"/>
        <charset val="134"/>
      </rPr>
      <t>低温酸奶营养早餐奶</t>
    </r>
    <r>
      <rPr>
        <sz val="11"/>
        <rFont val="Calibri"/>
        <family val="2"/>
      </rPr>
      <t xml:space="preserve"> </t>
    </r>
    <r>
      <rPr>
        <sz val="11"/>
        <rFont val="宋体"/>
        <charset val="134"/>
      </rPr>
      <t>顺丰包邮</t>
    </r>
    <r>
      <rPr>
        <sz val="11"/>
        <rFont val="Calibri"/>
        <family val="2"/>
      </rPr>
      <t xml:space="preserve"> </t>
    </r>
    <r>
      <rPr>
        <sz val="11"/>
        <rFont val="宋体"/>
        <charset val="134"/>
      </rPr>
      <t>断糖日记原味</t>
    </r>
    <r>
      <rPr>
        <sz val="11"/>
        <rFont val="Calibri"/>
        <family val="2"/>
      </rPr>
      <t>130g*12</t>
    </r>
    <r>
      <rPr>
        <sz val="11"/>
        <rFont val="宋体"/>
        <charset val="134"/>
      </rPr>
      <t>杯</t>
    </r>
  </si>
  <si>
    <t>https://item.jd.com/10197769247903.html</t>
  </si>
  <si>
    <t>10197769247903</t>
  </si>
  <si>
    <r>
      <rPr>
        <sz val="11"/>
        <rFont val="宋体"/>
        <charset val="134"/>
      </rPr>
      <t>酸奶断糖日记发酵乳</t>
    </r>
    <r>
      <rPr>
        <sz val="11"/>
        <rFont val="Calibri"/>
        <family val="2"/>
      </rPr>
      <t>130g</t>
    </r>
    <r>
      <rPr>
        <sz val="11"/>
        <rFont val="宋体"/>
        <charset val="134"/>
      </rPr>
      <t>原味酸牛乳</t>
    </r>
    <r>
      <rPr>
        <sz val="11"/>
        <rFont val="Calibri"/>
        <family val="2"/>
      </rPr>
      <t>0</t>
    </r>
    <r>
      <rPr>
        <sz val="11"/>
        <rFont val="宋体"/>
        <charset val="134"/>
      </rPr>
      <t>蔗糖控糖营养早餐代餐奶</t>
    </r>
    <r>
      <rPr>
        <sz val="11"/>
        <rFont val="Calibri"/>
        <family val="2"/>
      </rPr>
      <t xml:space="preserve"> </t>
    </r>
    <r>
      <rPr>
        <sz val="11"/>
        <rFont val="宋体"/>
        <charset val="134"/>
      </rPr>
      <t>卡士断糖日记</t>
    </r>
    <r>
      <rPr>
        <sz val="11"/>
        <rFont val="Calibri"/>
        <family val="2"/>
      </rPr>
      <t>130g*12</t>
    </r>
    <r>
      <rPr>
        <sz val="11"/>
        <rFont val="宋体"/>
        <charset val="134"/>
      </rPr>
      <t>盒三组</t>
    </r>
  </si>
  <si>
    <t>https://item.jd.com/10208369238537.html</t>
  </si>
  <si>
    <t>10208369238537</t>
  </si>
  <si>
    <r>
      <rPr>
        <sz val="11"/>
        <rFont val="宋体"/>
        <charset val="134"/>
      </rPr>
      <t>卡士酸奶</t>
    </r>
    <r>
      <rPr>
        <sz val="11"/>
        <rFont val="Calibri"/>
        <family val="2"/>
      </rPr>
      <t xml:space="preserve"> </t>
    </r>
    <r>
      <rPr>
        <sz val="11"/>
        <rFont val="宋体"/>
        <charset val="134"/>
      </rPr>
      <t>断糖日记原味无蔗糖</t>
    </r>
    <r>
      <rPr>
        <sz val="11"/>
        <rFont val="Calibri"/>
        <family val="2"/>
      </rPr>
      <t>130g/</t>
    </r>
    <r>
      <rPr>
        <sz val="11"/>
        <rFont val="宋体"/>
        <charset val="134"/>
      </rPr>
      <t>杯</t>
    </r>
    <r>
      <rPr>
        <sz val="11"/>
        <rFont val="Calibri"/>
        <family val="2"/>
      </rPr>
      <t xml:space="preserve"> </t>
    </r>
    <r>
      <rPr>
        <sz val="11"/>
        <rFont val="宋体"/>
        <charset val="134"/>
      </rPr>
      <t>低温酸奶营养早餐奶</t>
    </r>
    <r>
      <rPr>
        <sz val="11"/>
        <rFont val="Calibri"/>
        <family val="2"/>
      </rPr>
      <t xml:space="preserve"> </t>
    </r>
    <r>
      <rPr>
        <sz val="11"/>
        <rFont val="宋体"/>
        <charset val="134"/>
      </rPr>
      <t>顺丰包邮</t>
    </r>
    <r>
      <rPr>
        <sz val="11"/>
        <rFont val="Calibri"/>
        <family val="2"/>
      </rPr>
      <t xml:space="preserve"> </t>
    </r>
    <r>
      <rPr>
        <sz val="11"/>
        <rFont val="宋体"/>
        <charset val="134"/>
      </rPr>
      <t>断糖日记原味</t>
    </r>
    <r>
      <rPr>
        <sz val="11"/>
        <rFont val="Calibri"/>
        <family val="2"/>
      </rPr>
      <t>130g*4</t>
    </r>
    <r>
      <rPr>
        <sz val="11"/>
        <rFont val="宋体"/>
        <charset val="134"/>
      </rPr>
      <t>杯</t>
    </r>
  </si>
  <si>
    <t>https://item.jd.com/10109765494771.html</t>
  </si>
  <si>
    <t>10109765494771</t>
  </si>
  <si>
    <r>
      <rPr>
        <sz val="11"/>
        <rFont val="宋体"/>
        <charset val="134"/>
      </rPr>
      <t>卡士【顺丰速发】断糖日记</t>
    </r>
    <r>
      <rPr>
        <sz val="11"/>
        <rFont val="Calibri"/>
        <family val="2"/>
      </rPr>
      <t>0</t>
    </r>
    <r>
      <rPr>
        <sz val="11"/>
        <rFont val="宋体"/>
        <charset val="134"/>
      </rPr>
      <t>蔗糖低温原味酸奶代餐</t>
    </r>
    <r>
      <rPr>
        <sz val="11"/>
        <rFont val="Calibri"/>
        <family val="2"/>
      </rPr>
      <t xml:space="preserve"> </t>
    </r>
    <r>
      <rPr>
        <sz val="11"/>
        <rFont val="宋体"/>
        <charset val="134"/>
      </rPr>
      <t>原味</t>
    </r>
    <r>
      <rPr>
        <sz val="11"/>
        <rFont val="Calibri"/>
        <family val="2"/>
      </rPr>
      <t>130*12</t>
    </r>
    <r>
      <rPr>
        <sz val="11"/>
        <rFont val="宋体"/>
        <charset val="134"/>
      </rPr>
      <t>杯</t>
    </r>
  </si>
  <si>
    <r>
      <rPr>
        <sz val="11"/>
        <rFont val="宋体"/>
        <charset val="134"/>
      </rPr>
      <t>卡士（</t>
    </r>
    <r>
      <rPr>
        <sz val="11"/>
        <rFont val="Calibri"/>
        <family val="2"/>
      </rPr>
      <t>CLASSY.KISS</t>
    </r>
    <r>
      <rPr>
        <sz val="11"/>
        <rFont val="宋体"/>
        <charset val="134"/>
      </rPr>
      <t>）京东自营旗舰店</t>
    </r>
  </si>
  <si>
    <t>https://item.jd.com/100024268733.html</t>
  </si>
  <si>
    <t>100024268733</t>
  </si>
  <si>
    <r>
      <rPr>
        <sz val="11"/>
        <rFont val="宋体"/>
        <charset val="134"/>
      </rPr>
      <t>卡士（</t>
    </r>
    <r>
      <rPr>
        <sz val="11"/>
        <rFont val="Calibri"/>
        <family val="2"/>
      </rPr>
      <t>CLASSY.KISS</t>
    </r>
    <r>
      <rPr>
        <sz val="11"/>
        <rFont val="宋体"/>
        <charset val="134"/>
      </rPr>
      <t>）断糖日记</t>
    </r>
    <r>
      <rPr>
        <sz val="11"/>
        <rFont val="Calibri"/>
        <family val="2"/>
      </rPr>
      <t>130g*6</t>
    </r>
    <r>
      <rPr>
        <sz val="11"/>
        <rFont val="宋体"/>
        <charset val="134"/>
      </rPr>
      <t>杯</t>
    </r>
    <r>
      <rPr>
        <sz val="11"/>
        <rFont val="Calibri"/>
        <family val="2"/>
      </rPr>
      <t xml:space="preserve"> </t>
    </r>
    <r>
      <rPr>
        <sz val="11"/>
        <rFont val="宋体"/>
        <charset val="134"/>
      </rPr>
      <t>无蔗糖</t>
    </r>
    <r>
      <rPr>
        <sz val="11"/>
        <rFont val="Calibri"/>
        <family val="2"/>
      </rPr>
      <t xml:space="preserve"> </t>
    </r>
    <r>
      <rPr>
        <sz val="11"/>
        <rFont val="宋体"/>
        <charset val="134"/>
      </rPr>
      <t>低温酸奶</t>
    </r>
    <r>
      <rPr>
        <sz val="11"/>
        <rFont val="Calibri"/>
        <family val="2"/>
      </rPr>
      <t xml:space="preserve"> </t>
    </r>
    <r>
      <rPr>
        <sz val="11"/>
        <rFont val="宋体"/>
        <charset val="134"/>
      </rPr>
      <t>发酵乳</t>
    </r>
    <r>
      <rPr>
        <sz val="11"/>
        <rFont val="Calibri"/>
        <family val="2"/>
      </rPr>
      <t xml:space="preserve"> </t>
    </r>
    <r>
      <rPr>
        <sz val="11"/>
        <rFont val="宋体"/>
        <charset val="134"/>
      </rPr>
      <t>定期购</t>
    </r>
  </si>
  <si>
    <t>https://item.jd.com/10109765494770.html</t>
  </si>
  <si>
    <t>10109765494770</t>
  </si>
  <si>
    <r>
      <rPr>
        <sz val="11"/>
        <rFont val="宋体"/>
        <charset val="134"/>
      </rPr>
      <t>卡士【顺丰速发】断糖日记</t>
    </r>
    <r>
      <rPr>
        <sz val="11"/>
        <rFont val="Calibri"/>
        <family val="2"/>
      </rPr>
      <t>0</t>
    </r>
    <r>
      <rPr>
        <sz val="11"/>
        <rFont val="宋体"/>
        <charset val="134"/>
      </rPr>
      <t>蔗糖低温原味酸奶代餐</t>
    </r>
    <r>
      <rPr>
        <sz val="11"/>
        <rFont val="Calibri"/>
        <family val="2"/>
      </rPr>
      <t xml:space="preserve"> </t>
    </r>
    <r>
      <rPr>
        <sz val="11"/>
        <rFont val="宋体"/>
        <charset val="134"/>
      </rPr>
      <t>原味</t>
    </r>
    <r>
      <rPr>
        <sz val="11"/>
        <rFont val="Calibri"/>
        <family val="2"/>
      </rPr>
      <t>130g*8</t>
    </r>
    <r>
      <rPr>
        <sz val="11"/>
        <rFont val="宋体"/>
        <charset val="134"/>
      </rPr>
      <t>杯</t>
    </r>
  </si>
  <si>
    <r>
      <rPr>
        <sz val="11"/>
        <rFont val="宋体"/>
        <charset val="134"/>
      </rPr>
      <t>千屿食品专营店</t>
    </r>
  </si>
  <si>
    <t>https://item.jd.com/10110097761610.html</t>
  </si>
  <si>
    <t>10110097761610</t>
  </si>
  <si>
    <r>
      <rPr>
        <sz val="11"/>
        <rFont val="宋体"/>
        <charset val="134"/>
      </rPr>
      <t>卡士【顺丰】断糖日记</t>
    </r>
    <r>
      <rPr>
        <sz val="11"/>
        <rFont val="Calibri"/>
        <family val="2"/>
      </rPr>
      <t>0</t>
    </r>
    <r>
      <rPr>
        <sz val="11"/>
        <rFont val="宋体"/>
        <charset val="134"/>
      </rPr>
      <t>蔗糖低温原味椰子味酸奶代餐</t>
    </r>
    <r>
      <rPr>
        <sz val="11"/>
        <rFont val="Calibri"/>
        <family val="2"/>
      </rPr>
      <t xml:space="preserve"> </t>
    </r>
    <r>
      <rPr>
        <sz val="11"/>
        <rFont val="宋体"/>
        <charset val="134"/>
      </rPr>
      <t>原味</t>
    </r>
    <r>
      <rPr>
        <sz val="11"/>
        <rFont val="Calibri"/>
        <family val="2"/>
      </rPr>
      <t>130*12</t>
    </r>
    <r>
      <rPr>
        <sz val="11"/>
        <rFont val="宋体"/>
        <charset val="134"/>
      </rPr>
      <t>杯</t>
    </r>
  </si>
  <si>
    <r>
      <rPr>
        <sz val="11"/>
        <rFont val="宋体"/>
        <charset val="134"/>
      </rPr>
      <t>味多食品店</t>
    </r>
  </si>
  <si>
    <t>https://item.jd.com/10202602158092.html</t>
  </si>
  <si>
    <t>10202602158092</t>
  </si>
  <si>
    <r>
      <rPr>
        <sz val="11"/>
        <rFont val="宋体"/>
        <charset val="134"/>
      </rPr>
      <t>速安食品店</t>
    </r>
  </si>
  <si>
    <t>https://item.jd.com/10150445313205.html</t>
  </si>
  <si>
    <t>10150445313205</t>
  </si>
  <si>
    <r>
      <rPr>
        <sz val="11"/>
        <rFont val="宋体"/>
        <charset val="134"/>
      </rPr>
      <t>卡士酸奶餐后一小时原味生牛乳双歧杆菌低温酸奶</t>
    </r>
    <r>
      <rPr>
        <sz val="11"/>
        <rFont val="Calibri"/>
        <family val="2"/>
      </rPr>
      <t xml:space="preserve"> </t>
    </r>
    <r>
      <rPr>
        <sz val="11"/>
        <rFont val="宋体"/>
        <charset val="134"/>
      </rPr>
      <t>餐后一小时</t>
    </r>
    <r>
      <rPr>
        <sz val="11"/>
        <rFont val="Calibri"/>
        <family val="2"/>
      </rPr>
      <t>*12</t>
    </r>
    <r>
      <rPr>
        <sz val="11"/>
        <rFont val="宋体"/>
        <charset val="134"/>
      </rPr>
      <t>瓶</t>
    </r>
  </si>
  <si>
    <t>https://item.jd.com/100258237578.html</t>
  </si>
  <si>
    <t>100258237578</t>
  </si>
  <si>
    <r>
      <rPr>
        <sz val="11"/>
        <rFont val="宋体"/>
        <charset val="134"/>
      </rPr>
      <t>卡士（</t>
    </r>
    <r>
      <rPr>
        <sz val="11"/>
        <rFont val="Calibri"/>
        <family val="2"/>
      </rPr>
      <t>CLASSY.KISS</t>
    </r>
    <r>
      <rPr>
        <sz val="11"/>
        <rFont val="宋体"/>
        <charset val="134"/>
      </rPr>
      <t>）餐后一小时原味酸奶</t>
    </r>
    <r>
      <rPr>
        <sz val="11"/>
        <rFont val="Calibri"/>
        <family val="2"/>
      </rPr>
      <t>250g*5</t>
    </r>
    <r>
      <rPr>
        <sz val="11"/>
        <rFont val="宋体"/>
        <charset val="134"/>
      </rPr>
      <t>瓶</t>
    </r>
    <r>
      <rPr>
        <sz val="11"/>
        <rFont val="Calibri"/>
        <family val="2"/>
      </rPr>
      <t xml:space="preserve"> </t>
    </r>
    <r>
      <rPr>
        <sz val="11"/>
        <rFont val="宋体"/>
        <charset val="134"/>
      </rPr>
      <t>双歧杆菌</t>
    </r>
    <r>
      <rPr>
        <sz val="11"/>
        <rFont val="Calibri"/>
        <family val="2"/>
      </rPr>
      <t xml:space="preserve">C-I </t>
    </r>
    <r>
      <rPr>
        <sz val="11"/>
        <rFont val="宋体"/>
        <charset val="134"/>
      </rPr>
      <t>源头直发包邮</t>
    </r>
  </si>
  <si>
    <t>https://item.jd.com/100135532429.html</t>
  </si>
  <si>
    <t>100135532429</t>
  </si>
  <si>
    <r>
      <rPr>
        <sz val="11"/>
        <rFont val="宋体"/>
        <charset val="134"/>
      </rPr>
      <t>卡士餐后一小时原味</t>
    </r>
    <r>
      <rPr>
        <sz val="11"/>
        <rFont val="Calibri"/>
        <family val="2"/>
      </rPr>
      <t>250g*10</t>
    </r>
    <r>
      <rPr>
        <sz val="11"/>
        <rFont val="宋体"/>
        <charset val="134"/>
      </rPr>
      <t>瓶低温酸牛奶风味发酵乳</t>
    </r>
    <r>
      <rPr>
        <sz val="11"/>
        <rFont val="Calibri"/>
        <family val="2"/>
      </rPr>
      <t xml:space="preserve"> </t>
    </r>
    <r>
      <rPr>
        <sz val="11"/>
        <rFont val="宋体"/>
        <charset val="134"/>
      </rPr>
      <t>源头直发</t>
    </r>
    <r>
      <rPr>
        <sz val="11"/>
        <rFont val="Calibri"/>
        <family val="2"/>
      </rPr>
      <t xml:space="preserve"> </t>
    </r>
    <r>
      <rPr>
        <sz val="11"/>
        <rFont val="宋体"/>
        <charset val="134"/>
      </rPr>
      <t>包邮</t>
    </r>
  </si>
  <si>
    <t>https://item.jd.com/100185661697.html</t>
  </si>
  <si>
    <t>100185661697</t>
  </si>
  <si>
    <r>
      <rPr>
        <sz val="11"/>
        <rFont val="宋体"/>
        <charset val="134"/>
      </rPr>
      <t>卡士（</t>
    </r>
    <r>
      <rPr>
        <sz val="11"/>
        <rFont val="Calibri"/>
        <family val="2"/>
      </rPr>
      <t>CLASSY.KISS</t>
    </r>
    <r>
      <rPr>
        <sz val="11"/>
        <rFont val="宋体"/>
        <charset val="134"/>
      </rPr>
      <t>）宝贝第二餐儿童酸奶</t>
    </r>
    <r>
      <rPr>
        <sz val="11"/>
        <rFont val="Calibri"/>
        <family val="2"/>
      </rPr>
      <t xml:space="preserve"> </t>
    </r>
    <r>
      <rPr>
        <sz val="11"/>
        <rFont val="宋体"/>
        <charset val="134"/>
      </rPr>
      <t>草莓蓝莓味</t>
    </r>
    <r>
      <rPr>
        <sz val="11"/>
        <rFont val="Calibri"/>
        <family val="2"/>
      </rPr>
      <t>85g*6</t>
    </r>
    <r>
      <rPr>
        <sz val="11"/>
        <rFont val="宋体"/>
        <charset val="134"/>
      </rPr>
      <t>袋</t>
    </r>
    <r>
      <rPr>
        <sz val="11"/>
        <rFont val="Calibri"/>
        <family val="2"/>
      </rPr>
      <t xml:space="preserve"> </t>
    </r>
    <r>
      <rPr>
        <sz val="11"/>
        <rFont val="宋体"/>
        <charset val="134"/>
      </rPr>
      <t>低温酸奶</t>
    </r>
    <r>
      <rPr>
        <sz val="11"/>
        <rFont val="Calibri"/>
        <family val="2"/>
      </rPr>
      <t xml:space="preserve"> </t>
    </r>
    <r>
      <rPr>
        <sz val="11"/>
        <rFont val="宋体"/>
        <charset val="134"/>
      </rPr>
      <t>源头直发包邮</t>
    </r>
  </si>
  <si>
    <t>https://item.jd.com/10110517759847.html</t>
  </si>
  <si>
    <t>10110517759847</t>
  </si>
  <si>
    <r>
      <rPr>
        <sz val="11"/>
        <rFont val="宋体"/>
        <charset val="134"/>
      </rPr>
      <t>卡士【顺丰】卡士酸奶餐后一小时益生菌</t>
    </r>
    <r>
      <rPr>
        <sz val="11"/>
        <rFont val="Calibri"/>
        <family val="2"/>
      </rPr>
      <t xml:space="preserve"> </t>
    </r>
    <r>
      <rPr>
        <sz val="11"/>
        <rFont val="宋体"/>
        <charset val="134"/>
      </rPr>
      <t>低温</t>
    </r>
    <r>
      <rPr>
        <sz val="11"/>
        <rFont val="Calibri"/>
        <family val="2"/>
      </rPr>
      <t xml:space="preserve"> </t>
    </r>
    <r>
      <rPr>
        <sz val="11"/>
        <rFont val="宋体"/>
        <charset val="134"/>
      </rPr>
      <t>酸奶</t>
    </r>
    <r>
      <rPr>
        <sz val="11"/>
        <rFont val="Calibri"/>
        <family val="2"/>
      </rPr>
      <t xml:space="preserve"> 0</t>
    </r>
    <r>
      <rPr>
        <sz val="11"/>
        <rFont val="宋体"/>
        <charset val="134"/>
      </rPr>
      <t>蔗糖</t>
    </r>
    <r>
      <rPr>
        <sz val="11"/>
        <rFont val="Calibri"/>
        <family val="2"/>
      </rPr>
      <t>6</t>
    </r>
    <r>
      <rPr>
        <sz val="11"/>
        <rFont val="宋体"/>
        <charset val="134"/>
      </rPr>
      <t>瓶</t>
    </r>
    <r>
      <rPr>
        <sz val="11"/>
        <rFont val="Calibri"/>
        <family val="2"/>
      </rPr>
      <t>+</t>
    </r>
    <r>
      <rPr>
        <sz val="11"/>
        <rFont val="宋体"/>
        <charset val="134"/>
      </rPr>
      <t>原味</t>
    </r>
    <r>
      <rPr>
        <sz val="11"/>
        <rFont val="Calibri"/>
        <family val="2"/>
      </rPr>
      <t>6</t>
    </r>
    <r>
      <rPr>
        <sz val="11"/>
        <rFont val="宋体"/>
        <charset val="134"/>
      </rPr>
      <t>瓶</t>
    </r>
  </si>
  <si>
    <t>https://item.jd.com/10110517759841.html</t>
  </si>
  <si>
    <t>10110517759841</t>
  </si>
  <si>
    <r>
      <rPr>
        <sz val="11"/>
        <rFont val="宋体"/>
        <charset val="134"/>
      </rPr>
      <t>卡士【顺丰】卡士酸奶餐后一小时益生菌</t>
    </r>
    <r>
      <rPr>
        <sz val="11"/>
        <rFont val="Calibri"/>
        <family val="2"/>
      </rPr>
      <t xml:space="preserve"> </t>
    </r>
    <r>
      <rPr>
        <sz val="11"/>
        <rFont val="宋体"/>
        <charset val="134"/>
      </rPr>
      <t>低温</t>
    </r>
    <r>
      <rPr>
        <sz val="11"/>
        <rFont val="Calibri"/>
        <family val="2"/>
      </rPr>
      <t xml:space="preserve"> </t>
    </r>
    <r>
      <rPr>
        <sz val="11"/>
        <rFont val="宋体"/>
        <charset val="134"/>
      </rPr>
      <t>酸奶</t>
    </r>
    <r>
      <rPr>
        <sz val="11"/>
        <rFont val="Calibri"/>
        <family val="2"/>
      </rPr>
      <t xml:space="preserve"> </t>
    </r>
    <r>
      <rPr>
        <sz val="11"/>
        <rFont val="宋体"/>
        <charset val="134"/>
      </rPr>
      <t>原味【</t>
    </r>
    <r>
      <rPr>
        <sz val="11"/>
        <rFont val="Calibri"/>
        <family val="2"/>
      </rPr>
      <t>250ml*6</t>
    </r>
    <r>
      <rPr>
        <sz val="11"/>
        <rFont val="宋体"/>
        <charset val="134"/>
      </rPr>
      <t>瓶】</t>
    </r>
  </si>
  <si>
    <t>https://item.jd.com/10110517759840.html</t>
  </si>
  <si>
    <t>10110517759840</t>
  </si>
  <si>
    <r>
      <rPr>
        <sz val="11"/>
        <rFont val="宋体"/>
        <charset val="134"/>
      </rPr>
      <t>卡士【顺丰】卡士酸奶餐后一小时益生菌</t>
    </r>
    <r>
      <rPr>
        <sz val="11"/>
        <rFont val="Calibri"/>
        <family val="2"/>
      </rPr>
      <t xml:space="preserve"> </t>
    </r>
    <r>
      <rPr>
        <sz val="11"/>
        <rFont val="宋体"/>
        <charset val="134"/>
      </rPr>
      <t>低温</t>
    </r>
    <r>
      <rPr>
        <sz val="11"/>
        <rFont val="Calibri"/>
        <family val="2"/>
      </rPr>
      <t xml:space="preserve"> </t>
    </r>
    <r>
      <rPr>
        <sz val="11"/>
        <rFont val="宋体"/>
        <charset val="134"/>
      </rPr>
      <t>酸奶</t>
    </r>
    <r>
      <rPr>
        <sz val="11"/>
        <rFont val="Calibri"/>
        <family val="2"/>
      </rPr>
      <t xml:space="preserve"> 0</t>
    </r>
    <r>
      <rPr>
        <sz val="11"/>
        <rFont val="宋体"/>
        <charset val="134"/>
      </rPr>
      <t>蔗糖【</t>
    </r>
    <r>
      <rPr>
        <sz val="11"/>
        <rFont val="Calibri"/>
        <family val="2"/>
      </rPr>
      <t>250ml*6</t>
    </r>
    <r>
      <rPr>
        <sz val="11"/>
        <rFont val="宋体"/>
        <charset val="134"/>
      </rPr>
      <t>瓶】</t>
    </r>
  </si>
  <si>
    <t>https://item.jd.com/10110517759843.html</t>
  </si>
  <si>
    <t>10110517759843</t>
  </si>
  <si>
    <r>
      <rPr>
        <sz val="11"/>
        <rFont val="宋体"/>
        <charset val="134"/>
      </rPr>
      <t>卡士【顺丰】卡士酸奶餐后一小时益生菌</t>
    </r>
    <r>
      <rPr>
        <sz val="11"/>
        <rFont val="Calibri"/>
        <family val="2"/>
      </rPr>
      <t xml:space="preserve"> </t>
    </r>
    <r>
      <rPr>
        <sz val="11"/>
        <rFont val="宋体"/>
        <charset val="134"/>
      </rPr>
      <t>低温</t>
    </r>
    <r>
      <rPr>
        <sz val="11"/>
        <rFont val="Calibri"/>
        <family val="2"/>
      </rPr>
      <t xml:space="preserve"> </t>
    </r>
    <r>
      <rPr>
        <sz val="11"/>
        <rFont val="宋体"/>
        <charset val="134"/>
      </rPr>
      <t>酸奶</t>
    </r>
    <r>
      <rPr>
        <sz val="11"/>
        <rFont val="Calibri"/>
        <family val="2"/>
      </rPr>
      <t xml:space="preserve"> 0</t>
    </r>
    <r>
      <rPr>
        <sz val="11"/>
        <rFont val="宋体"/>
        <charset val="134"/>
      </rPr>
      <t>蔗糖【</t>
    </r>
    <r>
      <rPr>
        <sz val="11"/>
        <rFont val="Calibri"/>
        <family val="2"/>
      </rPr>
      <t>250ml*8</t>
    </r>
    <r>
      <rPr>
        <sz val="11"/>
        <rFont val="宋体"/>
        <charset val="134"/>
      </rPr>
      <t>瓶】</t>
    </r>
  </si>
  <si>
    <t>https://item.jd.com/10110517759844.html</t>
  </si>
  <si>
    <t>10110517759844</t>
  </si>
  <si>
    <r>
      <rPr>
        <sz val="11"/>
        <rFont val="宋体"/>
        <charset val="134"/>
      </rPr>
      <t>卡士【顺丰】卡士酸奶餐后一小时益生菌</t>
    </r>
    <r>
      <rPr>
        <sz val="11"/>
        <rFont val="Calibri"/>
        <family val="2"/>
      </rPr>
      <t xml:space="preserve"> </t>
    </r>
    <r>
      <rPr>
        <sz val="11"/>
        <rFont val="宋体"/>
        <charset val="134"/>
      </rPr>
      <t>低温</t>
    </r>
    <r>
      <rPr>
        <sz val="11"/>
        <rFont val="Calibri"/>
        <family val="2"/>
      </rPr>
      <t xml:space="preserve"> </t>
    </r>
    <r>
      <rPr>
        <sz val="11"/>
        <rFont val="宋体"/>
        <charset val="134"/>
      </rPr>
      <t>酸奶</t>
    </r>
    <r>
      <rPr>
        <sz val="11"/>
        <rFont val="Calibri"/>
        <family val="2"/>
      </rPr>
      <t xml:space="preserve"> </t>
    </r>
    <r>
      <rPr>
        <sz val="11"/>
        <rFont val="宋体"/>
        <charset val="134"/>
      </rPr>
      <t>原味【</t>
    </r>
    <r>
      <rPr>
        <sz val="11"/>
        <rFont val="Calibri"/>
        <family val="2"/>
      </rPr>
      <t>250ml*8</t>
    </r>
    <r>
      <rPr>
        <sz val="11"/>
        <rFont val="宋体"/>
        <charset val="134"/>
      </rPr>
      <t>瓶】</t>
    </r>
  </si>
  <si>
    <r>
      <rPr>
        <sz val="11"/>
        <rFont val="宋体"/>
        <charset val="134"/>
      </rPr>
      <t>宁宁食品严选店</t>
    </r>
  </si>
  <si>
    <t>https://item.jd.com/10166394241830.html</t>
  </si>
  <si>
    <t>10166394241830</t>
  </si>
  <si>
    <r>
      <rPr>
        <sz val="11"/>
        <rFont val="宋体"/>
        <charset val="134"/>
      </rPr>
      <t>卡士酸奶</t>
    </r>
    <r>
      <rPr>
        <sz val="11"/>
        <rFont val="Calibri"/>
        <family val="2"/>
      </rPr>
      <t>007</t>
    </r>
    <r>
      <rPr>
        <sz val="11"/>
        <rFont val="宋体"/>
        <charset val="134"/>
      </rPr>
      <t>益生菌小奶罐酸奶有糖款牛奶低温奶营养学生酸奶</t>
    </r>
    <r>
      <rPr>
        <sz val="11"/>
        <rFont val="Calibri"/>
        <family val="2"/>
      </rPr>
      <t>440g*4</t>
    </r>
    <r>
      <rPr>
        <sz val="11"/>
        <rFont val="宋体"/>
        <charset val="134"/>
      </rPr>
      <t>瓶</t>
    </r>
    <r>
      <rPr>
        <sz val="11"/>
        <rFont val="Calibri"/>
        <family val="2"/>
      </rPr>
      <t xml:space="preserve"> 440</t>
    </r>
    <r>
      <rPr>
        <sz val="11"/>
        <rFont val="宋体"/>
        <charset val="134"/>
      </rPr>
      <t>克</t>
    </r>
    <r>
      <rPr>
        <sz val="11"/>
        <rFont val="Calibri"/>
        <family val="2"/>
      </rPr>
      <t>*4</t>
    </r>
    <r>
      <rPr>
        <sz val="11"/>
        <rFont val="宋体"/>
        <charset val="134"/>
      </rPr>
      <t>瓶（含糖）</t>
    </r>
  </si>
  <si>
    <t>https://item.jd.com/10166398453583.html</t>
  </si>
  <si>
    <t>10166398453583</t>
  </si>
  <si>
    <r>
      <rPr>
        <sz val="11"/>
        <rFont val="宋体"/>
        <charset val="134"/>
      </rPr>
      <t>卡士</t>
    </r>
    <r>
      <rPr>
        <sz val="11"/>
        <rFont val="Calibri"/>
        <family val="2"/>
      </rPr>
      <t>007</t>
    </r>
    <r>
      <rPr>
        <sz val="11"/>
        <rFont val="宋体"/>
        <charset val="134"/>
      </rPr>
      <t>家庭装酸奶原味低温奶酸奶生牛乳无蔗糖早餐奶发酵乳</t>
    </r>
    <r>
      <rPr>
        <sz val="11"/>
        <rFont val="Calibri"/>
        <family val="2"/>
      </rPr>
      <t>969g*2</t>
    </r>
    <r>
      <rPr>
        <sz val="11"/>
        <rFont val="宋体"/>
        <charset val="134"/>
      </rPr>
      <t>瓶</t>
    </r>
  </si>
  <si>
    <r>
      <rPr>
        <sz val="11"/>
        <rFont val="宋体"/>
        <charset val="134"/>
      </rPr>
      <t>墨白牛奶乳品专营店</t>
    </r>
  </si>
  <si>
    <t>https://item.jd.com/10175245348727.html</t>
  </si>
  <si>
    <t>10175245348727</t>
  </si>
  <si>
    <r>
      <rPr>
        <sz val="11"/>
        <rFont val="宋体"/>
        <charset val="134"/>
      </rPr>
      <t>卡士宝贝第二餐酸奶</t>
    </r>
    <r>
      <rPr>
        <sz val="11"/>
        <rFont val="Calibri"/>
        <family val="2"/>
      </rPr>
      <t xml:space="preserve">85g </t>
    </r>
    <r>
      <rPr>
        <sz val="11"/>
        <rFont val="宋体"/>
        <charset val="134"/>
      </rPr>
      <t>无蔗糖儿童高钙营养低温酸牛奶</t>
    </r>
    <r>
      <rPr>
        <sz val="11"/>
        <rFont val="Calibri"/>
        <family val="2"/>
      </rPr>
      <t xml:space="preserve"> </t>
    </r>
    <r>
      <rPr>
        <sz val="11"/>
        <rFont val="宋体"/>
        <charset val="134"/>
      </rPr>
      <t>风味发酵乳</t>
    </r>
    <r>
      <rPr>
        <sz val="11"/>
        <rFont val="Calibri"/>
        <family val="2"/>
      </rPr>
      <t xml:space="preserve"> </t>
    </r>
    <r>
      <rPr>
        <sz val="11"/>
        <rFont val="宋体"/>
        <charset val="134"/>
      </rPr>
      <t>草莓蓝莓</t>
    </r>
    <r>
      <rPr>
        <sz val="11"/>
        <rFont val="Calibri"/>
        <family val="2"/>
      </rPr>
      <t>4%</t>
    </r>
    <r>
      <rPr>
        <sz val="11"/>
        <rFont val="宋体"/>
        <charset val="134"/>
      </rPr>
      <t>蔗糖</t>
    </r>
    <r>
      <rPr>
        <sz val="11"/>
        <rFont val="Calibri"/>
        <family val="2"/>
      </rPr>
      <t>14</t>
    </r>
    <r>
      <rPr>
        <sz val="11"/>
        <rFont val="宋体"/>
        <charset val="134"/>
      </rPr>
      <t>袋</t>
    </r>
  </si>
  <si>
    <t>https://item.jd.com/100156059443.html</t>
  </si>
  <si>
    <t>100156059443</t>
  </si>
  <si>
    <r>
      <rPr>
        <sz val="11"/>
        <rFont val="宋体"/>
        <charset val="134"/>
      </rPr>
      <t>卡士全程冷链</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原味无蔗糖</t>
    </r>
    <r>
      <rPr>
        <sz val="11"/>
        <rFont val="Calibri"/>
        <family val="2"/>
      </rPr>
      <t>85g*12</t>
    </r>
    <r>
      <rPr>
        <sz val="11"/>
        <rFont val="宋体"/>
        <charset val="134"/>
      </rPr>
      <t>袋</t>
    </r>
    <r>
      <rPr>
        <sz val="11"/>
        <rFont val="Calibri"/>
        <family val="2"/>
      </rPr>
      <t xml:space="preserve"> </t>
    </r>
    <r>
      <rPr>
        <sz val="11"/>
        <rFont val="宋体"/>
        <charset val="134"/>
      </rPr>
      <t>源头直发</t>
    </r>
  </si>
  <si>
    <t>https://item.jd.com/100044434267.html</t>
  </si>
  <si>
    <t>100044434267</t>
  </si>
  <si>
    <r>
      <rPr>
        <sz val="11"/>
        <rFont val="宋体"/>
        <charset val="134"/>
      </rPr>
      <t>卡士（</t>
    </r>
    <r>
      <rPr>
        <sz val="11"/>
        <rFont val="Calibri"/>
        <family val="2"/>
      </rPr>
      <t>CLASSY.KISS</t>
    </r>
    <r>
      <rPr>
        <sz val="11"/>
        <rFont val="宋体"/>
        <charset val="134"/>
      </rPr>
      <t>）宝贝第二餐儿童酸奶</t>
    </r>
    <r>
      <rPr>
        <sz val="11"/>
        <rFont val="Calibri"/>
        <family val="2"/>
      </rPr>
      <t>85g*12</t>
    </r>
    <r>
      <rPr>
        <sz val="11"/>
        <rFont val="宋体"/>
        <charset val="134"/>
      </rPr>
      <t>袋</t>
    </r>
    <r>
      <rPr>
        <sz val="11"/>
        <rFont val="Calibri"/>
        <family val="2"/>
      </rPr>
      <t xml:space="preserve"> </t>
    </r>
    <r>
      <rPr>
        <sz val="11"/>
        <rFont val="宋体"/>
        <charset val="134"/>
      </rPr>
      <t>西梅苹果味</t>
    </r>
    <r>
      <rPr>
        <sz val="11"/>
        <rFont val="Calibri"/>
        <family val="2"/>
      </rPr>
      <t xml:space="preserve"> </t>
    </r>
    <r>
      <rPr>
        <sz val="11"/>
        <rFont val="宋体"/>
        <charset val="134"/>
      </rPr>
      <t>定期购</t>
    </r>
    <r>
      <rPr>
        <sz val="11"/>
        <rFont val="Calibri"/>
        <family val="2"/>
      </rPr>
      <t xml:space="preserve"> </t>
    </r>
    <r>
      <rPr>
        <sz val="11"/>
        <rFont val="宋体"/>
        <charset val="134"/>
      </rPr>
      <t>儿童礼物</t>
    </r>
  </si>
  <si>
    <t>https://item.jd.com/100044434263.html</t>
  </si>
  <si>
    <t>100044434263</t>
  </si>
  <si>
    <r>
      <rPr>
        <sz val="11"/>
        <rFont val="宋体"/>
        <charset val="134"/>
      </rPr>
      <t>卡士（</t>
    </r>
    <r>
      <rPr>
        <sz val="11"/>
        <rFont val="Calibri"/>
        <family val="2"/>
      </rPr>
      <t>CLASSY.KISS</t>
    </r>
    <r>
      <rPr>
        <sz val="11"/>
        <rFont val="宋体"/>
        <charset val="134"/>
      </rPr>
      <t>）宝贝第二餐儿童酸奶</t>
    </r>
    <r>
      <rPr>
        <sz val="11"/>
        <rFont val="Calibri"/>
        <family val="2"/>
      </rPr>
      <t>85g*12</t>
    </r>
    <r>
      <rPr>
        <sz val="11"/>
        <rFont val="宋体"/>
        <charset val="134"/>
      </rPr>
      <t>袋</t>
    </r>
    <r>
      <rPr>
        <sz val="11"/>
        <rFont val="Calibri"/>
        <family val="2"/>
      </rPr>
      <t xml:space="preserve"> </t>
    </r>
    <r>
      <rPr>
        <sz val="11"/>
        <rFont val="宋体"/>
        <charset val="134"/>
      </rPr>
      <t>原味无蔗糖</t>
    </r>
    <r>
      <rPr>
        <sz val="11"/>
        <rFont val="Calibri"/>
        <family val="2"/>
      </rPr>
      <t xml:space="preserve"> </t>
    </r>
    <r>
      <rPr>
        <sz val="11"/>
        <rFont val="宋体"/>
        <charset val="134"/>
      </rPr>
      <t>定期购</t>
    </r>
    <r>
      <rPr>
        <sz val="11"/>
        <rFont val="Calibri"/>
        <family val="2"/>
      </rPr>
      <t xml:space="preserve"> </t>
    </r>
    <r>
      <rPr>
        <sz val="11"/>
        <rFont val="宋体"/>
        <charset val="134"/>
      </rPr>
      <t>儿童礼物</t>
    </r>
  </si>
  <si>
    <t>https://item.jd.com/10175026044204.html</t>
  </si>
  <si>
    <t>10175026044204</t>
  </si>
  <si>
    <r>
      <rPr>
        <sz val="11"/>
        <rFont val="宋体"/>
        <charset val="134"/>
      </rPr>
      <t>卡士</t>
    </r>
    <r>
      <rPr>
        <sz val="11"/>
        <rFont val="Calibri"/>
        <family val="2"/>
      </rPr>
      <t>AD</t>
    </r>
    <r>
      <rPr>
        <sz val="11"/>
        <rFont val="宋体"/>
        <charset val="134"/>
      </rPr>
      <t>钙酸奶原生乳钙</t>
    </r>
    <r>
      <rPr>
        <sz val="11"/>
        <rFont val="Calibri"/>
        <family val="2"/>
      </rPr>
      <t>007mini</t>
    </r>
    <r>
      <rPr>
        <sz val="11"/>
        <rFont val="宋体"/>
        <charset val="134"/>
      </rPr>
      <t>瓶低温</t>
    </r>
    <r>
      <rPr>
        <sz val="11"/>
        <rFont val="Calibri"/>
        <family val="2"/>
      </rPr>
      <t xml:space="preserve"> </t>
    </r>
    <r>
      <rPr>
        <sz val="11"/>
        <rFont val="宋体"/>
        <charset val="134"/>
      </rPr>
      <t>牛油果【</t>
    </r>
    <r>
      <rPr>
        <sz val="11"/>
        <rFont val="Calibri"/>
        <family val="2"/>
      </rPr>
      <t>210g*8</t>
    </r>
    <r>
      <rPr>
        <sz val="11"/>
        <rFont val="宋体"/>
        <charset val="134"/>
      </rPr>
      <t>瓶】</t>
    </r>
  </si>
  <si>
    <t>https://item.jd.com/10175026044206.html</t>
  </si>
  <si>
    <t>10175026044206</t>
  </si>
  <si>
    <r>
      <rPr>
        <sz val="11"/>
        <rFont val="宋体"/>
        <charset val="134"/>
      </rPr>
      <t>卡士</t>
    </r>
    <r>
      <rPr>
        <sz val="11"/>
        <rFont val="Calibri"/>
        <family val="2"/>
      </rPr>
      <t>AD</t>
    </r>
    <r>
      <rPr>
        <sz val="11"/>
        <rFont val="宋体"/>
        <charset val="134"/>
      </rPr>
      <t>钙酸奶原生乳钙</t>
    </r>
    <r>
      <rPr>
        <sz val="11"/>
        <rFont val="Calibri"/>
        <family val="2"/>
      </rPr>
      <t>007mini</t>
    </r>
    <r>
      <rPr>
        <sz val="11"/>
        <rFont val="宋体"/>
        <charset val="134"/>
      </rPr>
      <t>瓶低温</t>
    </r>
    <r>
      <rPr>
        <sz val="11"/>
        <rFont val="Calibri"/>
        <family val="2"/>
      </rPr>
      <t xml:space="preserve"> </t>
    </r>
    <r>
      <rPr>
        <sz val="11"/>
        <rFont val="宋体"/>
        <charset val="134"/>
      </rPr>
      <t>原味【</t>
    </r>
    <r>
      <rPr>
        <sz val="11"/>
        <rFont val="Calibri"/>
        <family val="2"/>
      </rPr>
      <t>220g*10</t>
    </r>
    <r>
      <rPr>
        <sz val="11"/>
        <rFont val="宋体"/>
        <charset val="134"/>
      </rPr>
      <t>瓶】</t>
    </r>
  </si>
  <si>
    <t>https://item.jd.com/10175026044207.html</t>
  </si>
  <si>
    <t>10175026044207</t>
  </si>
  <si>
    <t>https://item.jd.com/10175026044203.html</t>
  </si>
  <si>
    <t>10175026044203</t>
  </si>
  <si>
    <r>
      <rPr>
        <sz val="11"/>
        <rFont val="宋体"/>
        <charset val="134"/>
      </rPr>
      <t>卡士</t>
    </r>
    <r>
      <rPr>
        <sz val="11"/>
        <rFont val="Calibri"/>
        <family val="2"/>
      </rPr>
      <t>AD</t>
    </r>
    <r>
      <rPr>
        <sz val="11"/>
        <rFont val="宋体"/>
        <charset val="134"/>
      </rPr>
      <t>钙酸奶原生乳钙</t>
    </r>
    <r>
      <rPr>
        <sz val="11"/>
        <rFont val="Calibri"/>
        <family val="2"/>
      </rPr>
      <t>007mini</t>
    </r>
    <r>
      <rPr>
        <sz val="11"/>
        <rFont val="宋体"/>
        <charset val="134"/>
      </rPr>
      <t>瓶低温</t>
    </r>
    <r>
      <rPr>
        <sz val="11"/>
        <rFont val="Calibri"/>
        <family val="2"/>
      </rPr>
      <t xml:space="preserve"> </t>
    </r>
    <r>
      <rPr>
        <sz val="11"/>
        <rFont val="宋体"/>
        <charset val="134"/>
      </rPr>
      <t>原味【</t>
    </r>
    <r>
      <rPr>
        <sz val="11"/>
        <rFont val="Calibri"/>
        <family val="2"/>
      </rPr>
      <t>220g*8</t>
    </r>
    <r>
      <rPr>
        <sz val="11"/>
        <rFont val="宋体"/>
        <charset val="134"/>
      </rPr>
      <t>瓶】</t>
    </r>
  </si>
  <si>
    <t>https://item.jd.com/10175026044208.html</t>
  </si>
  <si>
    <t>10175026044208</t>
  </si>
  <si>
    <r>
      <rPr>
        <sz val="11"/>
        <rFont val="宋体"/>
        <charset val="134"/>
      </rPr>
      <t>卡士</t>
    </r>
    <r>
      <rPr>
        <sz val="11"/>
        <rFont val="Calibri"/>
        <family val="2"/>
      </rPr>
      <t>AD</t>
    </r>
    <r>
      <rPr>
        <sz val="11"/>
        <rFont val="宋体"/>
        <charset val="134"/>
      </rPr>
      <t>钙酸奶原生乳钙</t>
    </r>
    <r>
      <rPr>
        <sz val="11"/>
        <rFont val="Calibri"/>
        <family val="2"/>
      </rPr>
      <t>007mini</t>
    </r>
    <r>
      <rPr>
        <sz val="11"/>
        <rFont val="宋体"/>
        <charset val="134"/>
      </rPr>
      <t>瓶低温</t>
    </r>
    <r>
      <rPr>
        <sz val="11"/>
        <rFont val="Calibri"/>
        <family val="2"/>
      </rPr>
      <t xml:space="preserve"> </t>
    </r>
    <r>
      <rPr>
        <sz val="11"/>
        <rFont val="宋体"/>
        <charset val="134"/>
      </rPr>
      <t>原味【</t>
    </r>
    <r>
      <rPr>
        <sz val="11"/>
        <rFont val="Calibri"/>
        <family val="2"/>
      </rPr>
      <t>220g*12</t>
    </r>
    <r>
      <rPr>
        <sz val="11"/>
        <rFont val="宋体"/>
        <charset val="134"/>
      </rPr>
      <t>瓶】</t>
    </r>
  </si>
  <si>
    <t>https://item.jd.com/10175026044209.html</t>
  </si>
  <si>
    <t>10175026044209</t>
  </si>
  <si>
    <r>
      <rPr>
        <sz val="11"/>
        <rFont val="宋体"/>
        <charset val="134"/>
      </rPr>
      <t>卡士</t>
    </r>
    <r>
      <rPr>
        <sz val="11"/>
        <rFont val="Calibri"/>
        <family val="2"/>
      </rPr>
      <t>AD</t>
    </r>
    <r>
      <rPr>
        <sz val="11"/>
        <rFont val="宋体"/>
        <charset val="134"/>
      </rPr>
      <t>钙酸奶原生乳钙</t>
    </r>
    <r>
      <rPr>
        <sz val="11"/>
        <rFont val="Calibri"/>
        <family val="2"/>
      </rPr>
      <t>007mini</t>
    </r>
    <r>
      <rPr>
        <sz val="11"/>
        <rFont val="宋体"/>
        <charset val="134"/>
      </rPr>
      <t>瓶低温</t>
    </r>
    <r>
      <rPr>
        <sz val="11"/>
        <rFont val="Calibri"/>
        <family val="2"/>
      </rPr>
      <t xml:space="preserve"> </t>
    </r>
    <r>
      <rPr>
        <sz val="11"/>
        <rFont val="宋体"/>
        <charset val="134"/>
      </rPr>
      <t>牛油果【</t>
    </r>
    <r>
      <rPr>
        <sz val="11"/>
        <rFont val="Calibri"/>
        <family val="2"/>
      </rPr>
      <t>210g*12</t>
    </r>
    <r>
      <rPr>
        <sz val="11"/>
        <rFont val="宋体"/>
        <charset val="134"/>
      </rPr>
      <t>瓶】</t>
    </r>
  </si>
  <si>
    <t>https://item.jd.com/10175030437431.html</t>
  </si>
  <si>
    <t>10175030437431</t>
  </si>
  <si>
    <r>
      <rPr>
        <sz val="11"/>
        <rFont val="宋体"/>
        <charset val="134"/>
      </rPr>
      <t>卡士【</t>
    </r>
    <r>
      <rPr>
        <sz val="11"/>
        <rFont val="Calibri"/>
        <family val="2"/>
      </rPr>
      <t>8</t>
    </r>
    <r>
      <rPr>
        <sz val="11"/>
        <rFont val="宋体"/>
        <charset val="134"/>
      </rPr>
      <t>瓶发顺丰】</t>
    </r>
    <r>
      <rPr>
        <sz val="11"/>
        <rFont val="Calibri"/>
        <family val="2"/>
      </rPr>
      <t>AD</t>
    </r>
    <r>
      <rPr>
        <sz val="11"/>
        <rFont val="宋体"/>
        <charset val="134"/>
      </rPr>
      <t>钙酸奶原生乳钙</t>
    </r>
    <r>
      <rPr>
        <sz val="11"/>
        <rFont val="Calibri"/>
        <family val="2"/>
      </rPr>
      <t>007mini</t>
    </r>
    <r>
      <rPr>
        <sz val="11"/>
        <rFont val="宋体"/>
        <charset val="134"/>
      </rPr>
      <t>瓶低温</t>
    </r>
    <r>
      <rPr>
        <sz val="11"/>
        <rFont val="Calibri"/>
        <family val="2"/>
      </rPr>
      <t xml:space="preserve"> </t>
    </r>
    <r>
      <rPr>
        <sz val="11"/>
        <rFont val="宋体"/>
        <charset val="134"/>
      </rPr>
      <t>牛油果【</t>
    </r>
    <r>
      <rPr>
        <sz val="11"/>
        <rFont val="Calibri"/>
        <family val="2"/>
      </rPr>
      <t>210g*8</t>
    </r>
    <r>
      <rPr>
        <sz val="11"/>
        <rFont val="宋体"/>
        <charset val="134"/>
      </rPr>
      <t>瓶】</t>
    </r>
  </si>
  <si>
    <t>https://item.jd.com/10110622641817.html</t>
  </si>
  <si>
    <t>10110622641817</t>
  </si>
  <si>
    <r>
      <rPr>
        <sz val="11"/>
        <rFont val="宋体"/>
        <charset val="134"/>
      </rPr>
      <t>卡士【顺丰速发】餐后一小时益生菌</t>
    </r>
    <r>
      <rPr>
        <sz val="11"/>
        <rFont val="Calibri"/>
        <family val="2"/>
      </rPr>
      <t xml:space="preserve"> </t>
    </r>
    <r>
      <rPr>
        <sz val="11"/>
        <rFont val="宋体"/>
        <charset val="134"/>
      </rPr>
      <t>低温</t>
    </r>
    <r>
      <rPr>
        <sz val="11"/>
        <rFont val="Calibri"/>
        <family val="2"/>
      </rPr>
      <t xml:space="preserve"> 0</t>
    </r>
    <r>
      <rPr>
        <sz val="11"/>
        <rFont val="宋体"/>
        <charset val="134"/>
      </rPr>
      <t>蔗糖</t>
    </r>
    <r>
      <rPr>
        <sz val="11"/>
        <rFont val="Calibri"/>
        <family val="2"/>
      </rPr>
      <t xml:space="preserve"> </t>
    </r>
    <r>
      <rPr>
        <sz val="11"/>
        <rFont val="宋体"/>
        <charset val="134"/>
      </rPr>
      <t>酸奶</t>
    </r>
    <r>
      <rPr>
        <sz val="11"/>
        <rFont val="Calibri"/>
        <family val="2"/>
      </rPr>
      <t xml:space="preserve"> 0</t>
    </r>
    <r>
      <rPr>
        <sz val="11"/>
        <rFont val="宋体"/>
        <charset val="134"/>
      </rPr>
      <t>蔗糖</t>
    </r>
    <r>
      <rPr>
        <sz val="11"/>
        <rFont val="Calibri"/>
        <family val="2"/>
      </rPr>
      <t>3</t>
    </r>
    <r>
      <rPr>
        <sz val="11"/>
        <rFont val="宋体"/>
        <charset val="134"/>
      </rPr>
      <t>瓶</t>
    </r>
    <r>
      <rPr>
        <sz val="11"/>
        <rFont val="Calibri"/>
        <family val="2"/>
      </rPr>
      <t>+</t>
    </r>
    <r>
      <rPr>
        <sz val="11"/>
        <rFont val="宋体"/>
        <charset val="134"/>
      </rPr>
      <t>原味</t>
    </r>
    <r>
      <rPr>
        <sz val="11"/>
        <rFont val="Calibri"/>
        <family val="2"/>
      </rPr>
      <t>3</t>
    </r>
    <r>
      <rPr>
        <sz val="11"/>
        <rFont val="宋体"/>
        <charset val="134"/>
      </rPr>
      <t>瓶</t>
    </r>
  </si>
  <si>
    <t>https://item.jd.com/10110622641818.html</t>
  </si>
  <si>
    <t>10110622641818</t>
  </si>
  <si>
    <r>
      <rPr>
        <sz val="11"/>
        <rFont val="宋体"/>
        <charset val="134"/>
      </rPr>
      <t>卡士【顺丰速发】餐后一小时益生菌</t>
    </r>
    <r>
      <rPr>
        <sz val="11"/>
        <rFont val="Calibri"/>
        <family val="2"/>
      </rPr>
      <t xml:space="preserve"> </t>
    </r>
    <r>
      <rPr>
        <sz val="11"/>
        <rFont val="宋体"/>
        <charset val="134"/>
      </rPr>
      <t>低温</t>
    </r>
    <r>
      <rPr>
        <sz val="11"/>
        <rFont val="Calibri"/>
        <family val="2"/>
      </rPr>
      <t xml:space="preserve"> 0</t>
    </r>
    <r>
      <rPr>
        <sz val="11"/>
        <rFont val="宋体"/>
        <charset val="134"/>
      </rPr>
      <t>蔗糖</t>
    </r>
    <r>
      <rPr>
        <sz val="11"/>
        <rFont val="Calibri"/>
        <family val="2"/>
      </rPr>
      <t xml:space="preserve"> </t>
    </r>
    <r>
      <rPr>
        <sz val="11"/>
        <rFont val="宋体"/>
        <charset val="134"/>
      </rPr>
      <t>酸奶</t>
    </r>
    <r>
      <rPr>
        <sz val="11"/>
        <rFont val="Calibri"/>
        <family val="2"/>
      </rPr>
      <t xml:space="preserve"> 0</t>
    </r>
    <r>
      <rPr>
        <sz val="11"/>
        <rFont val="宋体"/>
        <charset val="134"/>
      </rPr>
      <t>蔗糖原味【</t>
    </r>
    <r>
      <rPr>
        <sz val="11"/>
        <rFont val="Calibri"/>
        <family val="2"/>
      </rPr>
      <t>250ml*9</t>
    </r>
    <r>
      <rPr>
        <sz val="11"/>
        <rFont val="宋体"/>
        <charset val="134"/>
      </rPr>
      <t>瓶】</t>
    </r>
  </si>
  <si>
    <t>https://item.jd.com/10110622641815.html</t>
  </si>
  <si>
    <t>10110622641815</t>
  </si>
  <si>
    <r>
      <rPr>
        <sz val="11"/>
        <rFont val="宋体"/>
        <charset val="134"/>
      </rPr>
      <t>卡士【顺丰速发】餐后一小时益生菌</t>
    </r>
    <r>
      <rPr>
        <sz val="11"/>
        <rFont val="Calibri"/>
        <family val="2"/>
      </rPr>
      <t xml:space="preserve"> </t>
    </r>
    <r>
      <rPr>
        <sz val="11"/>
        <rFont val="宋体"/>
        <charset val="134"/>
      </rPr>
      <t>低温</t>
    </r>
    <r>
      <rPr>
        <sz val="11"/>
        <rFont val="Calibri"/>
        <family val="2"/>
      </rPr>
      <t xml:space="preserve"> 0</t>
    </r>
    <r>
      <rPr>
        <sz val="11"/>
        <rFont val="宋体"/>
        <charset val="134"/>
      </rPr>
      <t>蔗糖</t>
    </r>
    <r>
      <rPr>
        <sz val="11"/>
        <rFont val="Calibri"/>
        <family val="2"/>
      </rPr>
      <t xml:space="preserve"> </t>
    </r>
    <r>
      <rPr>
        <sz val="11"/>
        <rFont val="宋体"/>
        <charset val="134"/>
      </rPr>
      <t>酸奶</t>
    </r>
    <r>
      <rPr>
        <sz val="11"/>
        <rFont val="Calibri"/>
        <family val="2"/>
      </rPr>
      <t xml:space="preserve"> 0</t>
    </r>
    <r>
      <rPr>
        <sz val="11"/>
        <rFont val="宋体"/>
        <charset val="134"/>
      </rPr>
      <t>蔗糖原味【</t>
    </r>
    <r>
      <rPr>
        <sz val="11"/>
        <rFont val="Calibri"/>
        <family val="2"/>
      </rPr>
      <t>250ml*6</t>
    </r>
    <r>
      <rPr>
        <sz val="11"/>
        <rFont val="宋体"/>
        <charset val="134"/>
      </rPr>
      <t>瓶】</t>
    </r>
  </si>
  <si>
    <t>https://item.jd.com/10109453904101.html</t>
  </si>
  <si>
    <t>10109453904101</t>
  </si>
  <si>
    <r>
      <rPr>
        <sz val="11"/>
        <rFont val="宋体"/>
        <charset val="134"/>
      </rPr>
      <t>卡士【</t>
    </r>
    <r>
      <rPr>
        <sz val="11"/>
        <rFont val="Calibri"/>
        <family val="2"/>
      </rPr>
      <t>12</t>
    </r>
    <r>
      <rPr>
        <sz val="11"/>
        <rFont val="宋体"/>
        <charset val="134"/>
      </rPr>
      <t>袋顺丰速发】宝贝第二餐宝宝低温酸奶</t>
    </r>
    <r>
      <rPr>
        <sz val="11"/>
        <rFont val="Calibri"/>
        <family val="2"/>
      </rPr>
      <t>0</t>
    </r>
    <r>
      <rPr>
        <sz val="11"/>
        <rFont val="宋体"/>
        <charset val="134"/>
      </rPr>
      <t>添加儿童酸奶</t>
    </r>
    <r>
      <rPr>
        <sz val="11"/>
        <rFont val="Calibri"/>
        <family val="2"/>
      </rPr>
      <t xml:space="preserve"> 85g*12</t>
    </r>
    <r>
      <rPr>
        <sz val="11"/>
        <rFont val="宋体"/>
        <charset val="134"/>
      </rPr>
      <t>袋【</t>
    </r>
    <r>
      <rPr>
        <sz val="11"/>
        <rFont val="Calibri"/>
        <family val="2"/>
      </rPr>
      <t>4%</t>
    </r>
    <r>
      <rPr>
        <sz val="11"/>
        <rFont val="宋体"/>
        <charset val="134"/>
      </rPr>
      <t>蔗糖草莓蓝莓树莓】</t>
    </r>
  </si>
  <si>
    <t>https://item.jd.com/10109453904100.html</t>
  </si>
  <si>
    <t>10109453904100</t>
  </si>
  <si>
    <r>
      <rPr>
        <sz val="11"/>
        <rFont val="宋体"/>
        <charset val="134"/>
      </rPr>
      <t>卡士【</t>
    </r>
    <r>
      <rPr>
        <sz val="11"/>
        <rFont val="Calibri"/>
        <family val="2"/>
      </rPr>
      <t>12</t>
    </r>
    <r>
      <rPr>
        <sz val="11"/>
        <rFont val="宋体"/>
        <charset val="134"/>
      </rPr>
      <t>袋顺丰速发】宝贝第二餐宝宝低温酸奶</t>
    </r>
    <r>
      <rPr>
        <sz val="11"/>
        <rFont val="Calibri"/>
        <family val="2"/>
      </rPr>
      <t>0</t>
    </r>
    <r>
      <rPr>
        <sz val="11"/>
        <rFont val="宋体"/>
        <charset val="134"/>
      </rPr>
      <t>添加儿童酸奶</t>
    </r>
    <r>
      <rPr>
        <sz val="11"/>
        <rFont val="Calibri"/>
        <family val="2"/>
      </rPr>
      <t xml:space="preserve"> 85g*12</t>
    </r>
    <r>
      <rPr>
        <sz val="11"/>
        <rFont val="宋体"/>
        <charset val="134"/>
      </rPr>
      <t>袋【</t>
    </r>
    <r>
      <rPr>
        <sz val="11"/>
        <rFont val="Calibri"/>
        <family val="2"/>
      </rPr>
      <t>0%</t>
    </r>
    <r>
      <rPr>
        <sz val="11"/>
        <rFont val="宋体"/>
        <charset val="134"/>
      </rPr>
      <t>蔗糖西梅苹果味】</t>
    </r>
  </si>
  <si>
    <t>https://item.jd.com/10175003933128.html</t>
  </si>
  <si>
    <t>10175003933128</t>
  </si>
  <si>
    <t>https://item.jd.com/10175003933127.html</t>
  </si>
  <si>
    <t>10175003933127</t>
  </si>
  <si>
    <t>https://item.jd.com/10175003933123.html</t>
  </si>
  <si>
    <t>10175003933123</t>
  </si>
  <si>
    <t>https://item.jd.com/10175015587436.html</t>
  </si>
  <si>
    <t>10175015587436</t>
  </si>
  <si>
    <r>
      <rPr>
        <sz val="11"/>
        <rFont val="宋体"/>
        <charset val="134"/>
      </rPr>
      <t>卡士【</t>
    </r>
    <r>
      <rPr>
        <sz val="11"/>
        <rFont val="Calibri"/>
        <family val="2"/>
      </rPr>
      <t>12</t>
    </r>
    <r>
      <rPr>
        <sz val="11"/>
        <rFont val="宋体"/>
        <charset val="134"/>
      </rPr>
      <t>瓶顺丰】</t>
    </r>
    <r>
      <rPr>
        <sz val="11"/>
        <rFont val="Calibri"/>
        <family val="2"/>
      </rPr>
      <t>007</t>
    </r>
    <r>
      <rPr>
        <sz val="11"/>
        <rFont val="宋体"/>
        <charset val="134"/>
      </rPr>
      <t>酸奶</t>
    </r>
    <r>
      <rPr>
        <sz val="11"/>
        <rFont val="Calibri"/>
        <family val="2"/>
      </rPr>
      <t>AD</t>
    </r>
    <r>
      <rPr>
        <sz val="11"/>
        <rFont val="宋体"/>
        <charset val="134"/>
      </rPr>
      <t>钙酸奶原生乳钙</t>
    </r>
    <r>
      <rPr>
        <sz val="11"/>
        <rFont val="Calibri"/>
        <family val="2"/>
      </rPr>
      <t>mini</t>
    </r>
    <r>
      <rPr>
        <sz val="11"/>
        <rFont val="宋体"/>
        <charset val="134"/>
      </rPr>
      <t>瓶低温</t>
    </r>
    <r>
      <rPr>
        <sz val="11"/>
        <rFont val="Calibri"/>
        <family val="2"/>
      </rPr>
      <t xml:space="preserve"> </t>
    </r>
    <r>
      <rPr>
        <sz val="11"/>
        <rFont val="宋体"/>
        <charset val="134"/>
      </rPr>
      <t>原味【</t>
    </r>
    <r>
      <rPr>
        <sz val="11"/>
        <rFont val="Calibri"/>
        <family val="2"/>
      </rPr>
      <t>220g*12</t>
    </r>
    <r>
      <rPr>
        <sz val="11"/>
        <rFont val="宋体"/>
        <charset val="134"/>
      </rPr>
      <t>瓶】</t>
    </r>
  </si>
  <si>
    <t>https://item.jd.com/10175015587437.html</t>
  </si>
  <si>
    <t>10175015587437</t>
  </si>
  <si>
    <r>
      <rPr>
        <sz val="11"/>
        <rFont val="宋体"/>
        <charset val="134"/>
      </rPr>
      <t>卡士【</t>
    </r>
    <r>
      <rPr>
        <sz val="11"/>
        <rFont val="Calibri"/>
        <family val="2"/>
      </rPr>
      <t>12</t>
    </r>
    <r>
      <rPr>
        <sz val="11"/>
        <rFont val="宋体"/>
        <charset val="134"/>
      </rPr>
      <t>瓶顺丰】</t>
    </r>
    <r>
      <rPr>
        <sz val="11"/>
        <rFont val="Calibri"/>
        <family val="2"/>
      </rPr>
      <t>007</t>
    </r>
    <r>
      <rPr>
        <sz val="11"/>
        <rFont val="宋体"/>
        <charset val="134"/>
      </rPr>
      <t>酸奶</t>
    </r>
    <r>
      <rPr>
        <sz val="11"/>
        <rFont val="Calibri"/>
        <family val="2"/>
      </rPr>
      <t>AD</t>
    </r>
    <r>
      <rPr>
        <sz val="11"/>
        <rFont val="宋体"/>
        <charset val="134"/>
      </rPr>
      <t>钙酸奶原生乳钙</t>
    </r>
    <r>
      <rPr>
        <sz val="11"/>
        <rFont val="Calibri"/>
        <family val="2"/>
      </rPr>
      <t>mini</t>
    </r>
    <r>
      <rPr>
        <sz val="11"/>
        <rFont val="宋体"/>
        <charset val="134"/>
      </rPr>
      <t>瓶低温</t>
    </r>
    <r>
      <rPr>
        <sz val="11"/>
        <rFont val="Calibri"/>
        <family val="2"/>
      </rPr>
      <t xml:space="preserve"> </t>
    </r>
    <r>
      <rPr>
        <sz val="11"/>
        <rFont val="宋体"/>
        <charset val="134"/>
      </rPr>
      <t>牛油果【</t>
    </r>
    <r>
      <rPr>
        <sz val="11"/>
        <rFont val="Calibri"/>
        <family val="2"/>
      </rPr>
      <t>210g*12</t>
    </r>
    <r>
      <rPr>
        <sz val="11"/>
        <rFont val="宋体"/>
        <charset val="134"/>
      </rPr>
      <t>瓶】</t>
    </r>
  </si>
  <si>
    <t>https://item.jd.com/10109454229381.html</t>
  </si>
  <si>
    <t>10109454229381</t>
  </si>
  <si>
    <r>
      <rPr>
        <sz val="11"/>
        <rFont val="宋体"/>
        <charset val="134"/>
      </rPr>
      <t>卡士【</t>
    </r>
    <r>
      <rPr>
        <sz val="11"/>
        <rFont val="Calibri"/>
        <family val="2"/>
      </rPr>
      <t>16</t>
    </r>
    <r>
      <rPr>
        <sz val="11"/>
        <rFont val="宋体"/>
        <charset val="134"/>
      </rPr>
      <t>送</t>
    </r>
    <r>
      <rPr>
        <sz val="11"/>
        <rFont val="Calibri"/>
        <family val="2"/>
      </rPr>
      <t>2</t>
    </r>
    <r>
      <rPr>
        <sz val="11"/>
        <rFont val="宋体"/>
        <charset val="134"/>
      </rPr>
      <t>】宝贝第二餐宝宝低温酸奶山楂鸡内金</t>
    </r>
    <r>
      <rPr>
        <sz val="11"/>
        <rFont val="Calibri"/>
        <family val="2"/>
      </rPr>
      <t>0</t>
    </r>
    <r>
      <rPr>
        <sz val="11"/>
        <rFont val="宋体"/>
        <charset val="134"/>
      </rPr>
      <t>添加儿童酸奶</t>
    </r>
    <r>
      <rPr>
        <sz val="11"/>
        <rFont val="Calibri"/>
        <family val="2"/>
      </rPr>
      <t xml:space="preserve"> 0%</t>
    </r>
    <r>
      <rPr>
        <sz val="11"/>
        <rFont val="宋体"/>
        <charset val="134"/>
      </rPr>
      <t>蔗糖西梅苹果</t>
    </r>
    <r>
      <rPr>
        <sz val="11"/>
        <rFont val="Calibri"/>
        <family val="2"/>
      </rPr>
      <t xml:space="preserve"> </t>
    </r>
    <r>
      <rPr>
        <sz val="11"/>
        <rFont val="宋体"/>
        <charset val="134"/>
      </rPr>
      <t>【</t>
    </r>
    <r>
      <rPr>
        <sz val="11"/>
        <rFont val="Calibri"/>
        <family val="2"/>
      </rPr>
      <t>16</t>
    </r>
    <r>
      <rPr>
        <sz val="11"/>
        <rFont val="宋体"/>
        <charset val="134"/>
      </rPr>
      <t>送</t>
    </r>
    <r>
      <rPr>
        <sz val="11"/>
        <rFont val="Calibri"/>
        <family val="2"/>
      </rPr>
      <t>2</t>
    </r>
    <r>
      <rPr>
        <sz val="11"/>
        <rFont val="宋体"/>
        <charset val="134"/>
      </rPr>
      <t>到手</t>
    </r>
    <r>
      <rPr>
        <sz val="11"/>
        <rFont val="Calibri"/>
        <family val="2"/>
      </rPr>
      <t>18</t>
    </r>
    <r>
      <rPr>
        <sz val="11"/>
        <rFont val="宋体"/>
        <charset val="134"/>
      </rPr>
      <t>袋】</t>
    </r>
  </si>
  <si>
    <t>https://item.jd.com/10109454229384.html</t>
  </si>
  <si>
    <t>10109454229384</t>
  </si>
  <si>
    <r>
      <rPr>
        <sz val="11"/>
        <rFont val="宋体"/>
        <charset val="134"/>
      </rPr>
      <t>卡士【</t>
    </r>
    <r>
      <rPr>
        <sz val="11"/>
        <rFont val="Calibri"/>
        <family val="2"/>
      </rPr>
      <t>16</t>
    </r>
    <r>
      <rPr>
        <sz val="11"/>
        <rFont val="宋体"/>
        <charset val="134"/>
      </rPr>
      <t>送</t>
    </r>
    <r>
      <rPr>
        <sz val="11"/>
        <rFont val="Calibri"/>
        <family val="2"/>
      </rPr>
      <t>2</t>
    </r>
    <r>
      <rPr>
        <sz val="11"/>
        <rFont val="宋体"/>
        <charset val="134"/>
      </rPr>
      <t>】宝贝第二餐宝宝低温酸奶山楂鸡内金</t>
    </r>
    <r>
      <rPr>
        <sz val="11"/>
        <rFont val="Calibri"/>
        <family val="2"/>
      </rPr>
      <t>0</t>
    </r>
    <r>
      <rPr>
        <sz val="11"/>
        <rFont val="宋体"/>
        <charset val="134"/>
      </rPr>
      <t>添加儿童酸奶</t>
    </r>
    <r>
      <rPr>
        <sz val="11"/>
        <rFont val="Calibri"/>
        <family val="2"/>
      </rPr>
      <t xml:space="preserve"> </t>
    </r>
    <r>
      <rPr>
        <sz val="11"/>
        <rFont val="宋体"/>
        <charset val="134"/>
      </rPr>
      <t>四种口味各</t>
    </r>
    <r>
      <rPr>
        <sz val="11"/>
        <rFont val="Calibri"/>
        <family val="2"/>
      </rPr>
      <t>4</t>
    </r>
    <r>
      <rPr>
        <sz val="11"/>
        <rFont val="宋体"/>
        <charset val="134"/>
      </rPr>
      <t>共</t>
    </r>
    <r>
      <rPr>
        <sz val="11"/>
        <rFont val="Calibri"/>
        <family val="2"/>
      </rPr>
      <t>16</t>
    </r>
    <r>
      <rPr>
        <sz val="11"/>
        <rFont val="宋体"/>
        <charset val="134"/>
      </rPr>
      <t>袋</t>
    </r>
    <r>
      <rPr>
        <sz val="11"/>
        <rFont val="Calibri"/>
        <family val="2"/>
      </rPr>
      <t xml:space="preserve"> </t>
    </r>
    <r>
      <rPr>
        <sz val="11"/>
        <rFont val="宋体"/>
        <charset val="134"/>
      </rPr>
      <t>【</t>
    </r>
    <r>
      <rPr>
        <sz val="11"/>
        <rFont val="Calibri"/>
        <family val="2"/>
      </rPr>
      <t>16</t>
    </r>
    <r>
      <rPr>
        <sz val="11"/>
        <rFont val="宋体"/>
        <charset val="134"/>
      </rPr>
      <t>送</t>
    </r>
    <r>
      <rPr>
        <sz val="11"/>
        <rFont val="Calibri"/>
        <family val="2"/>
      </rPr>
      <t>2</t>
    </r>
    <r>
      <rPr>
        <sz val="11"/>
        <rFont val="宋体"/>
        <charset val="134"/>
      </rPr>
      <t>到手</t>
    </r>
    <r>
      <rPr>
        <sz val="11"/>
        <rFont val="Calibri"/>
        <family val="2"/>
      </rPr>
      <t>18</t>
    </r>
    <r>
      <rPr>
        <sz val="11"/>
        <rFont val="宋体"/>
        <charset val="134"/>
      </rPr>
      <t>袋】</t>
    </r>
  </si>
  <si>
    <t>https://item.jd.com/10109461197580.html</t>
  </si>
  <si>
    <t>10109461197580</t>
  </si>
  <si>
    <r>
      <rPr>
        <sz val="11"/>
        <rFont val="宋体"/>
        <charset val="134"/>
      </rPr>
      <t>卡士【</t>
    </r>
    <r>
      <rPr>
        <sz val="11"/>
        <rFont val="Calibri"/>
        <family val="2"/>
      </rPr>
      <t>16</t>
    </r>
    <r>
      <rPr>
        <sz val="11"/>
        <rFont val="宋体"/>
        <charset val="134"/>
      </rPr>
      <t>送</t>
    </r>
    <r>
      <rPr>
        <sz val="11"/>
        <rFont val="Calibri"/>
        <family val="2"/>
      </rPr>
      <t>2</t>
    </r>
    <r>
      <rPr>
        <sz val="11"/>
        <rFont val="宋体"/>
        <charset val="134"/>
      </rPr>
      <t>】宝贝第二餐宝宝低温酸奶山楂鸡内金</t>
    </r>
    <r>
      <rPr>
        <sz val="11"/>
        <rFont val="Calibri"/>
        <family val="2"/>
      </rPr>
      <t>0</t>
    </r>
    <r>
      <rPr>
        <sz val="11"/>
        <rFont val="宋体"/>
        <charset val="134"/>
      </rPr>
      <t>添加儿童酸奶</t>
    </r>
    <r>
      <rPr>
        <sz val="11"/>
        <rFont val="Calibri"/>
        <family val="2"/>
      </rPr>
      <t xml:space="preserve"> 4%</t>
    </r>
    <r>
      <rPr>
        <sz val="11"/>
        <rFont val="宋体"/>
        <charset val="134"/>
      </rPr>
      <t>蔗糖混合【草莓蓝莓</t>
    </r>
    <r>
      <rPr>
        <sz val="11"/>
        <rFont val="Calibri"/>
        <family val="2"/>
      </rPr>
      <t>8+</t>
    </r>
    <r>
      <rPr>
        <sz val="11"/>
        <rFont val="宋体"/>
        <charset val="134"/>
      </rPr>
      <t>山楂</t>
    </r>
    <r>
      <rPr>
        <sz val="11"/>
        <rFont val="Calibri"/>
        <family val="2"/>
      </rPr>
      <t>8</t>
    </r>
    <r>
      <rPr>
        <sz val="11"/>
        <rFont val="宋体"/>
        <charset val="134"/>
      </rPr>
      <t>】</t>
    </r>
    <r>
      <rPr>
        <sz val="11"/>
        <rFont val="Calibri"/>
        <family val="2"/>
      </rPr>
      <t xml:space="preserve"> </t>
    </r>
    <r>
      <rPr>
        <sz val="11"/>
        <rFont val="宋体"/>
        <charset val="134"/>
      </rPr>
      <t>【</t>
    </r>
    <r>
      <rPr>
        <sz val="11"/>
        <rFont val="Calibri"/>
        <family val="2"/>
      </rPr>
      <t>16</t>
    </r>
    <r>
      <rPr>
        <sz val="11"/>
        <rFont val="宋体"/>
        <charset val="134"/>
      </rPr>
      <t>送</t>
    </r>
    <r>
      <rPr>
        <sz val="11"/>
        <rFont val="Calibri"/>
        <family val="2"/>
      </rPr>
      <t>2</t>
    </r>
    <r>
      <rPr>
        <sz val="11"/>
        <rFont val="宋体"/>
        <charset val="134"/>
      </rPr>
      <t>到手</t>
    </r>
    <r>
      <rPr>
        <sz val="11"/>
        <rFont val="Calibri"/>
        <family val="2"/>
      </rPr>
      <t>18</t>
    </r>
    <r>
      <rPr>
        <sz val="11"/>
        <rFont val="宋体"/>
        <charset val="134"/>
      </rPr>
      <t>袋】</t>
    </r>
  </si>
  <si>
    <t>https://item.jd.com/10109454229382.html</t>
  </si>
  <si>
    <t>10109454229382</t>
  </si>
  <si>
    <r>
      <rPr>
        <sz val="11"/>
        <rFont val="宋体"/>
        <charset val="134"/>
      </rPr>
      <t>卡士【</t>
    </r>
    <r>
      <rPr>
        <sz val="11"/>
        <rFont val="Calibri"/>
        <family val="2"/>
      </rPr>
      <t>16</t>
    </r>
    <r>
      <rPr>
        <sz val="11"/>
        <rFont val="宋体"/>
        <charset val="134"/>
      </rPr>
      <t>送</t>
    </r>
    <r>
      <rPr>
        <sz val="11"/>
        <rFont val="Calibri"/>
        <family val="2"/>
      </rPr>
      <t>2</t>
    </r>
    <r>
      <rPr>
        <sz val="11"/>
        <rFont val="宋体"/>
        <charset val="134"/>
      </rPr>
      <t>】宝贝第二餐宝宝低温酸奶山楂鸡内金</t>
    </r>
    <r>
      <rPr>
        <sz val="11"/>
        <rFont val="Calibri"/>
        <family val="2"/>
      </rPr>
      <t>0</t>
    </r>
    <r>
      <rPr>
        <sz val="11"/>
        <rFont val="宋体"/>
        <charset val="134"/>
      </rPr>
      <t>添加儿童酸奶</t>
    </r>
    <r>
      <rPr>
        <sz val="11"/>
        <rFont val="Calibri"/>
        <family val="2"/>
      </rPr>
      <t xml:space="preserve"> 4%</t>
    </r>
    <r>
      <rPr>
        <sz val="11"/>
        <rFont val="宋体"/>
        <charset val="134"/>
      </rPr>
      <t>蔗糖草莓蓝莓</t>
    </r>
    <r>
      <rPr>
        <sz val="11"/>
        <rFont val="Calibri"/>
        <family val="2"/>
      </rPr>
      <t xml:space="preserve"> </t>
    </r>
    <r>
      <rPr>
        <sz val="11"/>
        <rFont val="宋体"/>
        <charset val="134"/>
      </rPr>
      <t>【</t>
    </r>
    <r>
      <rPr>
        <sz val="11"/>
        <rFont val="Calibri"/>
        <family val="2"/>
      </rPr>
      <t>16</t>
    </r>
    <r>
      <rPr>
        <sz val="11"/>
        <rFont val="宋体"/>
        <charset val="134"/>
      </rPr>
      <t>送</t>
    </r>
    <r>
      <rPr>
        <sz val="11"/>
        <rFont val="Calibri"/>
        <family val="2"/>
      </rPr>
      <t>2</t>
    </r>
    <r>
      <rPr>
        <sz val="11"/>
        <rFont val="宋体"/>
        <charset val="134"/>
      </rPr>
      <t>到手</t>
    </r>
    <r>
      <rPr>
        <sz val="11"/>
        <rFont val="Calibri"/>
        <family val="2"/>
      </rPr>
      <t>18</t>
    </r>
    <r>
      <rPr>
        <sz val="11"/>
        <rFont val="宋体"/>
        <charset val="134"/>
      </rPr>
      <t>袋】</t>
    </r>
  </si>
  <si>
    <t>https://item.jd.com/10109454229383.html</t>
  </si>
  <si>
    <t>10109454229383</t>
  </si>
  <si>
    <t>https://item.jd.com/10110030673961.html</t>
  </si>
  <si>
    <t>10110030673961</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</si>
  <si>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tg4 </t>
    </r>
    <r>
      <rPr>
        <sz val="11"/>
        <rFont val="宋体"/>
        <charset val="134"/>
      </rPr>
      <t>西梅苹果味</t>
    </r>
    <r>
      <rPr>
        <sz val="11"/>
        <rFont val="Calibri"/>
        <family val="2"/>
      </rPr>
      <t xml:space="preserve"> 85g×8</t>
    </r>
    <r>
      <rPr>
        <sz val="11"/>
        <rFont val="宋体"/>
        <charset val="134"/>
      </rPr>
      <t>袋</t>
    </r>
  </si>
  <si>
    <t>https://item.jd.com/10109779462176.html</t>
  </si>
  <si>
    <t>10109779462176</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</si>
  <si>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tg3 </t>
    </r>
    <r>
      <rPr>
        <sz val="11"/>
        <rFont val="宋体"/>
        <charset val="134"/>
      </rPr>
      <t>无蔗糖原味</t>
    </r>
    <r>
      <rPr>
        <sz val="11"/>
        <rFont val="Calibri"/>
        <family val="2"/>
      </rPr>
      <t xml:space="preserve"> 85g×12</t>
    </r>
    <r>
      <rPr>
        <sz val="11"/>
        <rFont val="宋体"/>
        <charset val="134"/>
      </rPr>
      <t>袋</t>
    </r>
  </si>
  <si>
    <t>https://item.jd.com/10115273679859.html</t>
  </si>
  <si>
    <t>10115273679859</t>
  </si>
  <si>
    <r>
      <rPr>
        <sz val="11"/>
        <rFont val="宋体"/>
        <charset val="134"/>
      </rPr>
      <t>卡士</t>
    </r>
    <r>
      <rPr>
        <sz val="11"/>
        <rFont val="Calibri"/>
        <family val="2"/>
      </rPr>
      <t xml:space="preserve"> </t>
    </r>
    <r>
      <rPr>
        <sz val="11"/>
        <rFont val="宋体"/>
        <charset val="134"/>
      </rPr>
      <t>宝贝第二餐酸奶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t>
    </r>
    <r>
      <rPr>
        <sz val="11"/>
        <rFont val="Calibri"/>
        <family val="2"/>
      </rPr>
      <t>11</t>
    </r>
    <r>
      <rPr>
        <sz val="11"/>
        <rFont val="宋体"/>
        <charset val="134"/>
      </rPr>
      <t>袋装】原味</t>
    </r>
    <r>
      <rPr>
        <sz val="11"/>
        <rFont val="Calibri"/>
        <family val="2"/>
      </rPr>
      <t>3</t>
    </r>
    <r>
      <rPr>
        <sz val="11"/>
        <rFont val="宋体"/>
        <charset val="134"/>
      </rPr>
      <t>西梅</t>
    </r>
    <r>
      <rPr>
        <sz val="11"/>
        <rFont val="Calibri"/>
        <family val="2"/>
      </rPr>
      <t>3</t>
    </r>
    <r>
      <rPr>
        <sz val="11"/>
        <rFont val="宋体"/>
        <charset val="134"/>
      </rPr>
      <t>山楂</t>
    </r>
    <r>
      <rPr>
        <sz val="11"/>
        <rFont val="Calibri"/>
        <family val="2"/>
      </rPr>
      <t>3</t>
    </r>
    <r>
      <rPr>
        <sz val="11"/>
        <rFont val="宋体"/>
        <charset val="134"/>
      </rPr>
      <t>草莓</t>
    </r>
    <r>
      <rPr>
        <sz val="11"/>
        <rFont val="Calibri"/>
        <family val="2"/>
      </rPr>
      <t>2</t>
    </r>
  </si>
  <si>
    <t>https://item.jd.com/10108846958210.html</t>
  </si>
  <si>
    <t>10108846958210</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</si>
  <si>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 xml:space="preserve"> 85g×6</t>
    </r>
    <r>
      <rPr>
        <sz val="11"/>
        <rFont val="宋体"/>
        <charset val="134"/>
      </rPr>
      <t>袋</t>
    </r>
  </si>
  <si>
    <t>https://item.jd.com/10110382639743.html</t>
  </si>
  <si>
    <t>10110382639743</t>
  </si>
  <si>
    <r>
      <rPr>
        <sz val="11"/>
        <rFont val="宋体"/>
        <charset val="134"/>
      </rPr>
      <t>卡士【</t>
    </r>
    <r>
      <rPr>
        <sz val="11"/>
        <rFont val="Calibri"/>
        <family val="2"/>
      </rPr>
      <t>4</t>
    </r>
    <r>
      <rPr>
        <sz val="11"/>
        <rFont val="宋体"/>
        <charset val="134"/>
      </rPr>
      <t>袋尝鲜装】宝贝第二餐</t>
    </r>
    <r>
      <rPr>
        <sz val="11"/>
        <rFont val="Calibri"/>
        <family val="2"/>
      </rPr>
      <t xml:space="preserve"> </t>
    </r>
    <r>
      <rPr>
        <sz val="11"/>
        <rFont val="宋体"/>
        <charset val="134"/>
      </rPr>
      <t>儿童酸奶</t>
    </r>
    <r>
      <rPr>
        <sz val="11"/>
        <rFont val="Calibri"/>
        <family val="2"/>
      </rPr>
      <t xml:space="preserve">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 xml:space="preserve"> 85g×4</t>
    </r>
    <r>
      <rPr>
        <sz val="11"/>
        <rFont val="宋体"/>
        <charset val="134"/>
      </rPr>
      <t>袋</t>
    </r>
  </si>
  <si>
    <t>https://item.jd.com/10110385762008.html</t>
  </si>
  <si>
    <t>10110385762008</t>
  </si>
  <si>
    <r>
      <rPr>
        <sz val="11"/>
        <rFont val="宋体"/>
        <charset val="134"/>
      </rPr>
      <t>卡士【</t>
    </r>
    <r>
      <rPr>
        <sz val="11"/>
        <rFont val="Calibri"/>
        <family val="2"/>
      </rPr>
      <t>12</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无蔗糖原味</t>
    </r>
    <r>
      <rPr>
        <sz val="11"/>
        <rFont val="Calibri"/>
        <family val="2"/>
      </rPr>
      <t xml:space="preserve"> 85g×12</t>
    </r>
    <r>
      <rPr>
        <sz val="11"/>
        <rFont val="宋体"/>
        <charset val="134"/>
      </rPr>
      <t>袋</t>
    </r>
  </si>
  <si>
    <t>https://item.jd.com/10108847034216.html</t>
  </si>
  <si>
    <t>10108847034216</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</si>
  <si>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 xml:space="preserve"> 85g×11</t>
    </r>
    <r>
      <rPr>
        <sz val="11"/>
        <rFont val="宋体"/>
        <charset val="134"/>
      </rPr>
      <t>袋</t>
    </r>
  </si>
  <si>
    <t>https://item.jd.com/10115557608080.html</t>
  </si>
  <si>
    <t>10115557608080</t>
  </si>
  <si>
    <r>
      <rPr>
        <sz val="11"/>
        <rFont val="宋体"/>
        <charset val="134"/>
      </rPr>
      <t>卡士</t>
    </r>
    <r>
      <rPr>
        <sz val="11"/>
        <rFont val="Calibri"/>
        <family val="2"/>
      </rPr>
      <t xml:space="preserve"> </t>
    </r>
    <r>
      <rPr>
        <sz val="11"/>
        <rFont val="宋体"/>
        <charset val="134"/>
      </rPr>
      <t>宝贝第二餐酸奶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zd 0</t>
    </r>
    <r>
      <rPr>
        <sz val="11"/>
        <rFont val="宋体"/>
        <charset val="134"/>
      </rPr>
      <t>蔗糖西梅苹果味</t>
    </r>
    <r>
      <rPr>
        <sz val="11"/>
        <rFont val="Calibri"/>
        <family val="2"/>
      </rPr>
      <t xml:space="preserve"> 85g×11</t>
    </r>
    <r>
      <rPr>
        <sz val="11"/>
        <rFont val="宋体"/>
        <charset val="134"/>
      </rPr>
      <t>袋</t>
    </r>
  </si>
  <si>
    <t>https://item.jd.com/10115557608082.html</t>
  </si>
  <si>
    <t>10115557608082</t>
  </si>
  <si>
    <r>
      <rPr>
        <sz val="11"/>
        <rFont val="宋体"/>
        <charset val="134"/>
      </rPr>
      <t>卡士</t>
    </r>
    <r>
      <rPr>
        <sz val="11"/>
        <rFont val="Calibri"/>
        <family val="2"/>
      </rPr>
      <t xml:space="preserve"> </t>
    </r>
    <r>
      <rPr>
        <sz val="11"/>
        <rFont val="宋体"/>
        <charset val="134"/>
      </rPr>
      <t>宝贝第二餐酸奶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zd 4%</t>
    </r>
    <r>
      <rPr>
        <sz val="11"/>
        <rFont val="宋体"/>
        <charset val="134"/>
      </rPr>
      <t>蔗糖山楂鸡内金六物</t>
    </r>
    <r>
      <rPr>
        <sz val="11"/>
        <rFont val="Calibri"/>
        <family val="2"/>
      </rPr>
      <t xml:space="preserve"> 85g×11</t>
    </r>
    <r>
      <rPr>
        <sz val="11"/>
        <rFont val="宋体"/>
        <charset val="134"/>
      </rPr>
      <t>袋</t>
    </r>
  </si>
  <si>
    <t>https://item.jd.com/10115461622610.html</t>
  </si>
  <si>
    <t>10115461622610</t>
  </si>
  <si>
    <r>
      <rPr>
        <sz val="11"/>
        <rFont val="宋体"/>
        <charset val="134"/>
      </rPr>
      <t>卡士【</t>
    </r>
    <r>
      <rPr>
        <sz val="11"/>
        <rFont val="Calibri"/>
        <family val="2"/>
      </rPr>
      <t>11</t>
    </r>
    <r>
      <rPr>
        <sz val="11"/>
        <rFont val="宋体"/>
        <charset val="134"/>
      </rPr>
      <t>袋装】宝贝第二餐酸奶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4%</t>
    </r>
    <r>
      <rPr>
        <sz val="11"/>
        <rFont val="宋体"/>
        <charset val="134"/>
      </rPr>
      <t>蔗糖山楂鸡内金六物</t>
    </r>
    <r>
      <rPr>
        <sz val="11"/>
        <rFont val="Calibri"/>
        <family val="2"/>
      </rPr>
      <t xml:space="preserve"> 85g×11</t>
    </r>
    <r>
      <rPr>
        <sz val="11"/>
        <rFont val="宋体"/>
        <charset val="134"/>
      </rPr>
      <t>袋</t>
    </r>
  </si>
  <si>
    <t>https://item.jd.com/10110030673963.html</t>
  </si>
  <si>
    <t>10110030673963</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</si>
  <si>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tg4 </t>
    </r>
    <r>
      <rPr>
        <sz val="11"/>
        <rFont val="宋体"/>
        <charset val="134"/>
      </rPr>
      <t>山楂鸡内金六物味</t>
    </r>
    <r>
      <rPr>
        <sz val="11"/>
        <rFont val="Calibri"/>
        <family val="2"/>
      </rPr>
      <t xml:space="preserve"> 85g×8</t>
    </r>
    <r>
      <rPr>
        <sz val="11"/>
        <rFont val="宋体"/>
        <charset val="134"/>
      </rPr>
      <t>袋</t>
    </r>
  </si>
  <si>
    <t>https://item.jd.com/10108847034215.html</t>
  </si>
  <si>
    <t>10108847034215</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</si>
  <si>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草莓蓝莓树莓味</t>
    </r>
    <r>
      <rPr>
        <sz val="11"/>
        <rFont val="Calibri"/>
        <family val="2"/>
      </rPr>
      <t xml:space="preserve"> 85g×11</t>
    </r>
    <r>
      <rPr>
        <sz val="11"/>
        <rFont val="宋体"/>
        <charset val="134"/>
      </rPr>
      <t>袋</t>
    </r>
  </si>
  <si>
    <t>https://item.jd.com/10109560374263.html</t>
  </si>
  <si>
    <t>10109560374263</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</si>
  <si>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bg </t>
    </r>
    <r>
      <rPr>
        <sz val="11"/>
        <rFont val="宋体"/>
        <charset val="134"/>
      </rPr>
      <t>无蔗糖原味</t>
    </r>
    <r>
      <rPr>
        <sz val="11"/>
        <rFont val="Calibri"/>
        <family val="2"/>
      </rPr>
      <t xml:space="preserve"> 85g×12</t>
    </r>
    <r>
      <rPr>
        <sz val="11"/>
        <rFont val="宋体"/>
        <charset val="134"/>
      </rPr>
      <t>袋</t>
    </r>
  </si>
  <si>
    <t>https://item.jd.com/10110030673969.html</t>
  </si>
  <si>
    <t>10110030673969</t>
  </si>
  <si>
    <r>
      <rPr>
        <sz val="11"/>
        <rFont val="宋体"/>
        <charset val="134"/>
      </rPr>
      <t>卡士</t>
    </r>
    <r>
      <rPr>
        <sz val="11"/>
        <rFont val="Calibri"/>
        <family val="2"/>
      </rPr>
      <t xml:space="preserve"> </t>
    </r>
    <r>
      <rPr>
        <sz val="11"/>
        <rFont val="宋体"/>
        <charset val="134"/>
      </rPr>
      <t>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tg4 </t>
    </r>
    <r>
      <rPr>
        <sz val="11"/>
        <rFont val="宋体"/>
        <charset val="134"/>
      </rPr>
      <t>【</t>
    </r>
    <r>
      <rPr>
        <sz val="11"/>
        <rFont val="Calibri"/>
        <family val="2"/>
      </rPr>
      <t>12</t>
    </r>
    <r>
      <rPr>
        <sz val="11"/>
        <rFont val="宋体"/>
        <charset val="134"/>
      </rPr>
      <t>袋装】四种口味各</t>
    </r>
    <r>
      <rPr>
        <sz val="11"/>
        <rFont val="Calibri"/>
        <family val="2"/>
      </rPr>
      <t>3</t>
    </r>
    <r>
      <rPr>
        <sz val="11"/>
        <rFont val="宋体"/>
        <charset val="134"/>
      </rPr>
      <t>袋</t>
    </r>
  </si>
  <si>
    <t>https://item.jd.com/10110387772960.html</t>
  </si>
  <si>
    <t>10110387772960</t>
  </si>
  <si>
    <r>
      <rPr>
        <sz val="11"/>
        <rFont val="宋体"/>
        <charset val="134"/>
      </rPr>
      <t>卡士【</t>
    </r>
    <r>
      <rPr>
        <sz val="11"/>
        <rFont val="Calibri"/>
        <family val="2"/>
      </rPr>
      <t>18</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无蔗糖原味</t>
    </r>
    <r>
      <rPr>
        <sz val="11"/>
        <rFont val="Calibri"/>
        <family val="2"/>
      </rPr>
      <t xml:space="preserve"> 85g×18</t>
    </r>
    <r>
      <rPr>
        <sz val="11"/>
        <rFont val="宋体"/>
        <charset val="134"/>
      </rPr>
      <t>袋</t>
    </r>
  </si>
  <si>
    <t>https://item.jd.com/10110387772963.html</t>
  </si>
  <si>
    <t>10110387772963</t>
  </si>
  <si>
    <r>
      <rPr>
        <sz val="11"/>
        <rFont val="宋体"/>
        <charset val="134"/>
      </rPr>
      <t>卡士【</t>
    </r>
    <r>
      <rPr>
        <sz val="11"/>
        <rFont val="Calibri"/>
        <family val="2"/>
      </rPr>
      <t>18</t>
    </r>
    <r>
      <rPr>
        <sz val="11"/>
        <rFont val="宋体"/>
        <charset val="134"/>
      </rPr>
      <t>袋装】宝贝第二餐儿童酸奶</t>
    </r>
    <r>
      <rPr>
        <sz val="11"/>
        <rFont val="Calibri"/>
        <family val="2"/>
      </rPr>
      <t xml:space="preserve"> </t>
    </r>
    <r>
      <rPr>
        <sz val="11"/>
        <rFont val="宋体"/>
        <charset val="134"/>
      </rPr>
      <t>单袋</t>
    </r>
    <r>
      <rPr>
        <sz val="11"/>
        <rFont val="Calibri"/>
        <family val="2"/>
      </rPr>
      <t xml:space="preserve">85g </t>
    </r>
    <r>
      <rPr>
        <sz val="11"/>
        <rFont val="宋体"/>
        <charset val="134"/>
      </rPr>
      <t>风味发酵乳</t>
    </r>
    <r>
      <rPr>
        <sz val="11"/>
        <rFont val="Calibri"/>
        <family val="2"/>
      </rPr>
      <t xml:space="preserve"> </t>
    </r>
    <r>
      <rPr>
        <sz val="11"/>
        <rFont val="宋体"/>
        <charset val="134"/>
      </rPr>
      <t>宝宝酸奶</t>
    </r>
    <r>
      <rPr>
        <sz val="11"/>
        <rFont val="Calibri"/>
        <family val="2"/>
      </rPr>
      <t xml:space="preserve"> </t>
    </r>
    <r>
      <rPr>
        <sz val="11"/>
        <rFont val="宋体"/>
        <charset val="134"/>
      </rPr>
      <t>山楂鸡内金六物味</t>
    </r>
    <r>
      <rPr>
        <sz val="11"/>
        <rFont val="Calibri"/>
        <family val="2"/>
      </rPr>
      <t xml:space="preserve"> 85g×18</t>
    </r>
    <r>
      <rPr>
        <sz val="11"/>
        <rFont val="宋体"/>
        <charset val="134"/>
      </rPr>
      <t>袋</t>
    </r>
  </si>
  <si>
    <r>
      <rPr>
        <sz val="11"/>
        <rFont val="宋体"/>
        <charset val="134"/>
      </rPr>
      <t>开琪乳品专营店</t>
    </r>
  </si>
  <si>
    <t>https://item.jd.com/10205662736307.html</t>
  </si>
  <si>
    <t>10205662736307</t>
  </si>
  <si>
    <r>
      <rPr>
        <sz val="11"/>
        <rFont val="宋体"/>
        <charset val="134"/>
      </rPr>
      <t>卡士酸奶原态酪乳</t>
    </r>
    <r>
      <rPr>
        <sz val="11"/>
        <rFont val="Calibri"/>
        <family val="2"/>
      </rPr>
      <t>125g</t>
    </r>
    <r>
      <rPr>
        <sz val="11"/>
        <rFont val="宋体"/>
        <charset val="134"/>
      </rPr>
      <t>传统欧式酵罐独立发酵冷藏</t>
    </r>
    <r>
      <rPr>
        <sz val="11"/>
        <rFont val="Calibri"/>
        <family val="2"/>
      </rPr>
      <t>125g*6</t>
    </r>
    <r>
      <rPr>
        <sz val="11"/>
        <rFont val="宋体"/>
        <charset val="134"/>
      </rPr>
      <t>杯</t>
    </r>
  </si>
  <si>
    <r>
      <rPr>
        <sz val="11"/>
        <rFont val="Calibri"/>
        <family val="2"/>
      </rPr>
      <t>125g*6</t>
    </r>
    <r>
      <rPr>
        <sz val="11"/>
        <rFont val="宋体"/>
        <charset val="134"/>
      </rPr>
      <t>杯</t>
    </r>
  </si>
  <si>
    <t>https://item.taobao.com/item.htm?id=999620313986</t>
  </si>
  <si>
    <t>999620313986</t>
  </si>
  <si>
    <r>
      <rPr>
        <sz val="11"/>
        <rFont val="宋体"/>
        <charset val="134"/>
      </rPr>
      <t>卡士活菌奶风味发酵乳</t>
    </r>
    <r>
      <rPr>
        <sz val="11"/>
        <rFont val="Calibri"/>
        <family val="2"/>
      </rPr>
      <t>720ml</t>
    </r>
    <r>
      <rPr>
        <sz val="11"/>
        <rFont val="宋体"/>
        <charset val="134"/>
      </rPr>
      <t>盒装酸奶大瓶原味牛奶孕妇学生早餐奶</t>
    </r>
  </si>
  <si>
    <r>
      <rPr>
        <sz val="11"/>
        <rFont val="宋体"/>
        <charset val="134"/>
      </rPr>
      <t>卡士活菌奶【</t>
    </r>
    <r>
      <rPr>
        <sz val="11"/>
        <rFont val="Calibri"/>
        <family val="2"/>
      </rPr>
      <t>428ml*24</t>
    </r>
    <r>
      <rPr>
        <sz val="11"/>
        <rFont val="宋体"/>
        <charset val="134"/>
      </rPr>
      <t>瓶】</t>
    </r>
  </si>
  <si>
    <t>6032301880825</t>
  </si>
  <si>
    <t>https://item.taobao.com/item.htm?id=1020558329177</t>
  </si>
  <si>
    <r>
      <rPr>
        <sz val="11"/>
        <rFont val="宋体"/>
        <charset val="134"/>
      </rPr>
      <t>官方</t>
    </r>
    <r>
      <rPr>
        <sz val="11"/>
        <rFont val="Calibri"/>
        <family val="2"/>
      </rPr>
      <t>8.8</t>
    </r>
    <r>
      <rPr>
        <sz val="11"/>
        <rFont val="宋体"/>
        <charset val="134"/>
      </rPr>
      <t>折；淘金币可抵</t>
    </r>
    <r>
      <rPr>
        <sz val="11"/>
        <rFont val="Calibri"/>
        <family val="2"/>
      </rPr>
      <t>1%</t>
    </r>
  </si>
  <si>
    <t>1020558329177</t>
  </si>
  <si>
    <r>
      <rPr>
        <sz val="11"/>
        <rFont val="宋体"/>
        <charset val="134"/>
      </rPr>
      <t>【加赠佐餐奶</t>
    </r>
    <r>
      <rPr>
        <sz val="11"/>
        <rFont val="Calibri"/>
        <family val="2"/>
      </rPr>
      <t>*3</t>
    </r>
    <r>
      <rPr>
        <sz val="11"/>
        <rFont val="宋体"/>
        <charset val="134"/>
      </rPr>
      <t>】卡士无蔗糖酸奶断糖日记无添加剂无代糖营养早餐</t>
    </r>
  </si>
  <si>
    <r>
      <rPr>
        <sz val="11"/>
        <rFont val="宋体"/>
        <charset val="134"/>
      </rPr>
      <t>原味</t>
    </r>
    <r>
      <rPr>
        <sz val="11"/>
        <rFont val="Calibri"/>
        <family val="2"/>
      </rPr>
      <t xml:space="preserve"> </t>
    </r>
    <r>
      <rPr>
        <sz val="11"/>
        <rFont val="宋体"/>
        <charset val="134"/>
      </rPr>
      <t>｜</t>
    </r>
    <r>
      <rPr>
        <sz val="11"/>
        <rFont val="Calibri"/>
        <family val="2"/>
      </rPr>
      <t xml:space="preserve"> 130g*8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加赠佐餐奶</t>
    </r>
    <r>
      <rPr>
        <sz val="11"/>
        <rFont val="Calibri"/>
        <family val="2"/>
      </rPr>
      <t>100g*3</t>
    </r>
  </si>
  <si>
    <t>6195906738681</t>
  </si>
  <si>
    <t>3</t>
  </si>
  <si>
    <t>https://item.taobao.com/item.htm?id=1002542040427</t>
  </si>
  <si>
    <r>
      <rPr>
        <sz val="11"/>
        <rFont val="宋体"/>
        <charset val="134"/>
      </rPr>
      <t>补贴</t>
    </r>
    <r>
      <rPr>
        <sz val="11"/>
        <rFont val="Calibri"/>
        <family val="2"/>
      </rPr>
      <t>25.4</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t>
    </r>
  </si>
  <si>
    <t>1002542040427</t>
  </si>
  <si>
    <r>
      <rPr>
        <sz val="11"/>
        <rFont val="Calibri"/>
        <family val="2"/>
      </rPr>
      <t>130g*12</t>
    </r>
    <r>
      <rPr>
        <sz val="11"/>
        <rFont val="宋体"/>
        <charset val="134"/>
      </rPr>
      <t>杯</t>
    </r>
  </si>
  <si>
    <t>5989971585471</t>
  </si>
  <si>
    <r>
      <rPr>
        <sz val="11"/>
        <rFont val="宋体"/>
        <charset val="134"/>
      </rPr>
      <t>秋风馋纳傲专卖店</t>
    </r>
  </si>
  <si>
    <t>https://item.taobao.com/item.htm?id=1021479942875</t>
  </si>
  <si>
    <t>1021479942875</t>
  </si>
  <si>
    <r>
      <rPr>
        <sz val="11"/>
        <rFont val="宋体"/>
        <charset val="134"/>
      </rPr>
      <t>顺丰包邮卡士</t>
    </r>
    <r>
      <rPr>
        <sz val="11"/>
        <rFont val="Calibri"/>
        <family val="2"/>
      </rPr>
      <t>007</t>
    </r>
    <r>
      <rPr>
        <sz val="11"/>
        <rFont val="宋体"/>
        <charset val="134"/>
      </rPr>
      <t>酸奶家庭装无蔗糖</t>
    </r>
    <r>
      <rPr>
        <sz val="11"/>
        <rFont val="Calibri"/>
        <family val="2"/>
      </rPr>
      <t>428g</t>
    </r>
    <r>
      <rPr>
        <sz val="11"/>
        <rFont val="宋体"/>
        <charset val="134"/>
      </rPr>
      <t>小奶罐零</t>
    </r>
    <r>
      <rPr>
        <sz val="11"/>
        <rFont val="Calibri"/>
        <family val="2"/>
      </rPr>
      <t>0</t>
    </r>
    <r>
      <rPr>
        <sz val="11"/>
        <rFont val="宋体"/>
        <charset val="134"/>
      </rPr>
      <t>蔗糖整箱益生菌</t>
    </r>
  </si>
  <si>
    <t>6033620969114</t>
  </si>
  <si>
    <r>
      <rPr>
        <sz val="11"/>
        <rFont val="宋体"/>
        <charset val="134"/>
      </rPr>
      <t>湖北</t>
    </r>
    <r>
      <rPr>
        <sz val="11"/>
        <rFont val="Calibri"/>
        <family val="2"/>
      </rPr>
      <t xml:space="preserve"> </t>
    </r>
    <r>
      <rPr>
        <sz val="11"/>
        <rFont val="宋体"/>
        <charset val="134"/>
      </rPr>
      <t>武汉</t>
    </r>
  </si>
  <si>
    <r>
      <rPr>
        <sz val="11"/>
        <rFont val="宋体"/>
        <charset val="134"/>
      </rPr>
      <t>秋风馋食品旗舰店</t>
    </r>
  </si>
  <si>
    <t>https://item.taobao.com/item.htm?id=1022573300889</t>
  </si>
  <si>
    <t>1022573300889</t>
  </si>
  <si>
    <r>
      <rPr>
        <sz val="11"/>
        <rFont val="Calibri"/>
        <family val="2"/>
      </rPr>
      <t>007</t>
    </r>
    <r>
      <rPr>
        <sz val="11"/>
        <rFont val="宋体"/>
        <charset val="134"/>
      </rPr>
      <t>原味酸奶（红瓶</t>
    </r>
    <r>
      <rPr>
        <sz val="11"/>
        <rFont val="Calibri"/>
        <family val="2"/>
      </rPr>
      <t>1kg</t>
    </r>
    <r>
      <rPr>
        <sz val="11"/>
        <rFont val="宋体"/>
        <charset val="134"/>
      </rPr>
      <t>）</t>
    </r>
    <r>
      <rPr>
        <sz val="11"/>
        <rFont val="Calibri"/>
        <family val="2"/>
      </rPr>
      <t>,1</t>
    </r>
    <r>
      <rPr>
        <sz val="11"/>
        <rFont val="宋体"/>
        <charset val="134"/>
      </rPr>
      <t>瓶</t>
    </r>
  </si>
  <si>
    <t>6197958847346</t>
  </si>
  <si>
    <t>https://item.taobao.com/item.htm?id=1019769698147</t>
  </si>
  <si>
    <t>1019769698147</t>
  </si>
  <si>
    <t>6031306017345</t>
  </si>
  <si>
    <t>https://item.taobao.com/item.htm?id=988266903111</t>
  </si>
  <si>
    <t>988266903111</t>
  </si>
  <si>
    <r>
      <rPr>
        <sz val="11"/>
        <rFont val="宋体"/>
        <charset val="134"/>
      </rPr>
      <t>顺丰包邮卡士酸奶</t>
    </r>
    <r>
      <rPr>
        <sz val="11"/>
        <rFont val="Calibri"/>
        <family val="2"/>
      </rPr>
      <t>007</t>
    </r>
    <r>
      <rPr>
        <sz val="11"/>
        <rFont val="宋体"/>
        <charset val="134"/>
      </rPr>
      <t>零</t>
    </r>
    <r>
      <rPr>
        <sz val="11"/>
        <rFont val="Calibri"/>
        <family val="2"/>
      </rPr>
      <t>0</t>
    </r>
    <r>
      <rPr>
        <sz val="11"/>
        <rFont val="宋体"/>
        <charset val="134"/>
      </rPr>
      <t>蔗糖</t>
    </r>
    <r>
      <rPr>
        <sz val="11"/>
        <rFont val="Calibri"/>
        <family val="2"/>
      </rPr>
      <t>428g</t>
    </r>
    <r>
      <rPr>
        <sz val="11"/>
        <rFont val="宋体"/>
        <charset val="134"/>
      </rPr>
      <t>小奶罐原味益生菌</t>
    </r>
    <r>
      <rPr>
        <sz val="11"/>
        <rFont val="Calibri"/>
        <family val="2"/>
      </rPr>
      <t>440g</t>
    </r>
    <r>
      <rPr>
        <sz val="11"/>
        <rFont val="宋体"/>
        <charset val="134"/>
      </rPr>
      <t>儿童早餐奶</t>
    </r>
  </si>
  <si>
    <t>5956359589206</t>
  </si>
  <si>
    <t>https://item.taobao.com/item.htm?id=975343192973</t>
  </si>
  <si>
    <t>975343192973</t>
  </si>
  <si>
    <r>
      <rPr>
        <sz val="11"/>
        <rFont val="宋体"/>
        <charset val="134"/>
      </rPr>
      <t>卡士酸奶</t>
    </r>
    <r>
      <rPr>
        <sz val="11"/>
        <rFont val="Calibri"/>
        <family val="2"/>
      </rPr>
      <t>007</t>
    </r>
    <r>
      <rPr>
        <sz val="11"/>
        <rFont val="宋体"/>
        <charset val="134"/>
      </rPr>
      <t>家庭装</t>
    </r>
    <r>
      <rPr>
        <sz val="11"/>
        <rFont val="Calibri"/>
        <family val="2"/>
      </rPr>
      <t>969g*2</t>
    </r>
    <r>
      <rPr>
        <sz val="11"/>
        <rFont val="宋体"/>
        <charset val="134"/>
      </rPr>
      <t>桶酸奶风味低温早餐发酵乳</t>
    </r>
  </si>
  <si>
    <r>
      <rPr>
        <sz val="11"/>
        <rFont val="Calibri"/>
        <family val="2"/>
      </rPr>
      <t>0</t>
    </r>
    <r>
      <rPr>
        <sz val="11"/>
        <rFont val="宋体"/>
        <charset val="134"/>
      </rPr>
      <t>蔗糖益生菌酸奶</t>
    </r>
    <r>
      <rPr>
        <sz val="11"/>
        <rFont val="Calibri"/>
        <family val="2"/>
      </rPr>
      <t>969g*2</t>
    </r>
    <r>
      <rPr>
        <sz val="11"/>
        <rFont val="宋体"/>
        <charset val="134"/>
      </rPr>
      <t>桶【保质期</t>
    </r>
    <r>
      <rPr>
        <sz val="11"/>
        <rFont val="Calibri"/>
        <family val="2"/>
      </rPr>
      <t>25</t>
    </r>
    <r>
      <rPr>
        <sz val="11"/>
        <rFont val="宋体"/>
        <charset val="134"/>
      </rPr>
      <t>天】</t>
    </r>
  </si>
  <si>
    <t>6093281235599</t>
  </si>
  <si>
    <r>
      <rPr>
        <sz val="11"/>
        <rFont val="宋体"/>
        <charset val="134"/>
      </rPr>
      <t>伦铎食品专营店</t>
    </r>
  </si>
  <si>
    <t>https://item.taobao.com/item.htm?id=1019946023050</t>
  </si>
  <si>
    <t>1019946023050</t>
  </si>
  <si>
    <t>6032713493407</t>
  </si>
  <si>
    <t>https://item.taobao.com/item.htm?id=1021888750425</t>
  </si>
  <si>
    <t>1021888750425</t>
  </si>
  <si>
    <t>6198407774160</t>
  </si>
  <si>
    <t>https://item.taobao.com/item.htm?id=1022431137790</t>
  </si>
  <si>
    <r>
      <rPr>
        <sz val="11"/>
        <rFont val="宋体"/>
        <charset val="134"/>
      </rPr>
      <t>每件直降</t>
    </r>
    <r>
      <rPr>
        <sz val="11"/>
        <rFont val="Calibri"/>
        <family val="2"/>
      </rPr>
      <t>20</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t>
    </r>
  </si>
  <si>
    <t>1022431137790</t>
  </si>
  <si>
    <r>
      <rPr>
        <sz val="11"/>
        <rFont val="宋体"/>
        <charset val="134"/>
      </rPr>
      <t>卡士酸奶</t>
    </r>
    <r>
      <rPr>
        <sz val="11"/>
        <rFont val="Calibri"/>
        <family val="2"/>
      </rPr>
      <t>007</t>
    </r>
    <r>
      <rPr>
        <sz val="11"/>
        <rFont val="宋体"/>
        <charset val="134"/>
      </rPr>
      <t>小奶罐无蔗糖益生菌低温酸奶</t>
    </r>
    <r>
      <rPr>
        <sz val="11"/>
        <rFont val="Calibri"/>
        <family val="2"/>
      </rPr>
      <t>428g*5</t>
    </r>
    <r>
      <rPr>
        <sz val="11"/>
        <rFont val="宋体"/>
        <charset val="134"/>
      </rPr>
      <t>瓶</t>
    </r>
  </si>
  <si>
    <r>
      <rPr>
        <sz val="11"/>
        <rFont val="宋体"/>
        <charset val="134"/>
      </rPr>
      <t>无蔗糖</t>
    </r>
    <r>
      <rPr>
        <sz val="11"/>
        <rFont val="Calibri"/>
        <family val="2"/>
      </rPr>
      <t>428g*5</t>
    </r>
    <r>
      <rPr>
        <sz val="11"/>
        <rFont val="宋体"/>
        <charset val="134"/>
      </rPr>
      <t>瓶</t>
    </r>
  </si>
  <si>
    <t>6032702416128</t>
  </si>
  <si>
    <t>https://item.taobao.com/item.htm?id=1023214704216</t>
  </si>
  <si>
    <r>
      <rPr>
        <sz val="11"/>
        <rFont val="宋体"/>
        <charset val="134"/>
      </rPr>
      <t>每件直降</t>
    </r>
    <r>
      <rPr>
        <sz val="11"/>
        <rFont val="Calibri"/>
        <family val="2"/>
      </rPr>
      <t>15</t>
    </r>
    <r>
      <rPr>
        <sz val="11"/>
        <rFont val="宋体"/>
        <charset val="134"/>
      </rPr>
      <t>元；全年下单再享</t>
    </r>
    <r>
      <rPr>
        <sz val="11"/>
        <rFont val="Calibri"/>
        <family val="2"/>
      </rPr>
      <t>9.5</t>
    </r>
    <r>
      <rPr>
        <sz val="11"/>
        <rFont val="宋体"/>
        <charset val="134"/>
      </rPr>
      <t>折</t>
    </r>
    <r>
      <rPr>
        <sz val="11"/>
        <rFont val="Calibri"/>
        <family val="2"/>
      </rPr>
      <t xml:space="preserve"> </t>
    </r>
    <r>
      <rPr>
        <sz val="11"/>
        <rFont val="宋体"/>
        <charset val="134"/>
      </rPr>
      <t>下单享优惠</t>
    </r>
  </si>
  <si>
    <t>1023214704216</t>
  </si>
  <si>
    <r>
      <rPr>
        <sz val="11"/>
        <rFont val="宋体"/>
        <charset val="134"/>
      </rPr>
      <t>卡士酸奶</t>
    </r>
    <r>
      <rPr>
        <sz val="11"/>
        <rFont val="Calibri"/>
        <family val="2"/>
      </rPr>
      <t>007</t>
    </r>
    <r>
      <rPr>
        <sz val="11"/>
        <rFont val="宋体"/>
        <charset val="134"/>
      </rPr>
      <t>小奶罐原味益生菌低温酸奶</t>
    </r>
    <r>
      <rPr>
        <sz val="11"/>
        <rFont val="Calibri"/>
        <family val="2"/>
      </rPr>
      <t>440g*5</t>
    </r>
    <r>
      <rPr>
        <sz val="11"/>
        <rFont val="宋体"/>
        <charset val="134"/>
      </rPr>
      <t>瓶</t>
    </r>
  </si>
  <si>
    <r>
      <rPr>
        <sz val="11"/>
        <rFont val="宋体"/>
        <charset val="134"/>
      </rPr>
      <t>原味</t>
    </r>
    <r>
      <rPr>
        <sz val="11"/>
        <rFont val="Calibri"/>
        <family val="2"/>
      </rPr>
      <t>440g*5</t>
    </r>
    <r>
      <rPr>
        <sz val="11"/>
        <rFont val="宋体"/>
        <charset val="134"/>
      </rPr>
      <t>瓶</t>
    </r>
  </si>
  <si>
    <t>6198640111564</t>
  </si>
  <si>
    <t>15</t>
  </si>
  <si>
    <t>https://item.taobao.com/item.htm?id=987870006458</t>
  </si>
  <si>
    <t>987870006458</t>
  </si>
  <si>
    <r>
      <rPr>
        <sz val="11"/>
        <rFont val="宋体"/>
        <charset val="134"/>
      </rPr>
      <t>卡士</t>
    </r>
    <r>
      <rPr>
        <sz val="11"/>
        <rFont val="Calibri"/>
        <family val="2"/>
      </rPr>
      <t>AD</t>
    </r>
    <r>
      <rPr>
        <sz val="11"/>
        <rFont val="宋体"/>
        <charset val="134"/>
      </rPr>
      <t>钙酸奶</t>
    </r>
    <r>
      <rPr>
        <sz val="11"/>
        <rFont val="Calibri"/>
        <family val="2"/>
      </rPr>
      <t>210g</t>
    </r>
    <r>
      <rPr>
        <sz val="11"/>
        <rFont val="宋体"/>
        <charset val="134"/>
      </rPr>
      <t>益生菌原味牛油果草莓风味发酵乳</t>
    </r>
    <r>
      <rPr>
        <sz val="11"/>
        <rFont val="Calibri"/>
        <family val="2"/>
      </rPr>
      <t>0</t>
    </r>
    <r>
      <rPr>
        <sz val="11"/>
        <rFont val="宋体"/>
        <charset val="134"/>
      </rPr>
      <t>添加剂早餐奶</t>
    </r>
  </si>
  <si>
    <r>
      <rPr>
        <sz val="11"/>
        <rFont val="宋体"/>
        <charset val="134"/>
      </rPr>
      <t>【</t>
    </r>
    <r>
      <rPr>
        <sz val="11"/>
        <rFont val="Calibri"/>
        <family val="2"/>
      </rPr>
      <t>3</t>
    </r>
    <r>
      <rPr>
        <sz val="11"/>
        <rFont val="宋体"/>
        <charset val="134"/>
      </rPr>
      <t>瓶】</t>
    </r>
    <r>
      <rPr>
        <sz val="11"/>
        <rFont val="Calibri"/>
        <family val="2"/>
      </rPr>
      <t>AD</t>
    </r>
    <r>
      <rPr>
        <sz val="11"/>
        <rFont val="宋体"/>
        <charset val="134"/>
      </rPr>
      <t>钙草莓味</t>
    </r>
    <r>
      <rPr>
        <sz val="11"/>
        <rFont val="Calibri"/>
        <family val="2"/>
      </rPr>
      <t>210g</t>
    </r>
  </si>
  <si>
    <t>6119141070873</t>
  </si>
  <si>
    <t>https://item.taobao.com/item.htm?id=912840489145</t>
  </si>
  <si>
    <t>912840489145</t>
  </si>
  <si>
    <r>
      <rPr>
        <sz val="11"/>
        <rFont val="宋体"/>
        <charset val="134"/>
      </rPr>
      <t>卡士酸奶</t>
    </r>
    <r>
      <rPr>
        <sz val="11"/>
        <rFont val="Calibri"/>
        <family val="2"/>
      </rPr>
      <t>AD</t>
    </r>
    <r>
      <rPr>
        <sz val="11"/>
        <rFont val="宋体"/>
        <charset val="134"/>
      </rPr>
      <t>钙</t>
    </r>
    <r>
      <rPr>
        <sz val="11"/>
        <rFont val="Calibri"/>
        <family val="2"/>
      </rPr>
      <t>220g</t>
    </r>
    <r>
      <rPr>
        <sz val="11"/>
        <rFont val="宋体"/>
        <charset val="134"/>
      </rPr>
      <t>原味牛油果草莓发酵乳益生菌生牛乳全脂早餐奶</t>
    </r>
  </si>
  <si>
    <r>
      <rPr>
        <sz val="11"/>
        <rFont val="宋体"/>
        <charset val="134"/>
      </rPr>
      <t>【礼盒装】</t>
    </r>
    <r>
      <rPr>
        <sz val="11"/>
        <rFont val="Calibri"/>
        <family val="2"/>
      </rPr>
      <t>6</t>
    </r>
    <r>
      <rPr>
        <sz val="11"/>
        <rFont val="宋体"/>
        <charset val="134"/>
      </rPr>
      <t>瓶</t>
    </r>
    <r>
      <rPr>
        <sz val="11"/>
        <rFont val="Calibri"/>
        <family val="2"/>
      </rPr>
      <t>AD</t>
    </r>
    <r>
      <rPr>
        <sz val="11"/>
        <rFont val="宋体"/>
        <charset val="134"/>
      </rPr>
      <t>钙原味</t>
    </r>
    <r>
      <rPr>
        <sz val="11"/>
        <rFont val="Calibri"/>
        <family val="2"/>
      </rPr>
      <t>220g</t>
    </r>
  </si>
  <si>
    <t>5944393839920</t>
  </si>
  <si>
    <t>22</t>
  </si>
  <si>
    <t>https://item.taobao.com/item.htm?id=581936453589</t>
  </si>
  <si>
    <t>581936453589</t>
  </si>
  <si>
    <r>
      <rPr>
        <sz val="11"/>
        <rFont val="宋体"/>
        <charset val="134"/>
      </rPr>
      <t>卡士酸奶</t>
    </r>
    <r>
      <rPr>
        <sz val="11"/>
        <rFont val="Calibri"/>
        <family val="2"/>
      </rPr>
      <t>200ml</t>
    </r>
    <r>
      <rPr>
        <sz val="11"/>
        <rFont val="宋体"/>
        <charset val="134"/>
      </rPr>
      <t>原味活菌奶生牛乳益生菌风味发酵乳全脂营养早餐奶</t>
    </r>
  </si>
  <si>
    <r>
      <rPr>
        <sz val="11"/>
        <rFont val="宋体"/>
        <charset val="134"/>
      </rPr>
      <t>【</t>
    </r>
    <r>
      <rPr>
        <sz val="11"/>
        <rFont val="Calibri"/>
        <family val="2"/>
      </rPr>
      <t>5</t>
    </r>
    <r>
      <rPr>
        <sz val="11"/>
        <rFont val="宋体"/>
        <charset val="134"/>
      </rPr>
      <t>盒】佐餐奶原味</t>
    </r>
    <r>
      <rPr>
        <sz val="11"/>
        <rFont val="Calibri"/>
        <family val="2"/>
      </rPr>
      <t>428ml</t>
    </r>
  </si>
  <si>
    <t>5676473512298</t>
  </si>
  <si>
    <t>https://item.taobao.com/item.htm?id=660921878819</t>
  </si>
  <si>
    <t>660921878819</t>
  </si>
  <si>
    <r>
      <rPr>
        <sz val="11"/>
        <rFont val="宋体"/>
        <charset val="134"/>
      </rPr>
      <t>卡士酸奶</t>
    </r>
    <r>
      <rPr>
        <sz val="11"/>
        <rFont val="Calibri"/>
        <family val="2"/>
      </rPr>
      <t>428ml</t>
    </r>
    <r>
      <rPr>
        <sz val="11"/>
        <rFont val="宋体"/>
        <charset val="134"/>
      </rPr>
      <t>益生菌原味佐餐奶低温风味发酵乳生牛乳全脂早餐奶</t>
    </r>
  </si>
  <si>
    <r>
      <rPr>
        <sz val="11"/>
        <rFont val="宋体"/>
        <charset val="134"/>
      </rPr>
      <t>【礼盒装】</t>
    </r>
    <r>
      <rPr>
        <sz val="11"/>
        <rFont val="Calibri"/>
        <family val="2"/>
      </rPr>
      <t>4</t>
    </r>
    <r>
      <rPr>
        <sz val="11"/>
        <rFont val="宋体"/>
        <charset val="134"/>
      </rPr>
      <t>盒佐餐奶</t>
    </r>
    <r>
      <rPr>
        <sz val="11"/>
        <rFont val="Calibri"/>
        <family val="2"/>
      </rPr>
      <t>428ml</t>
    </r>
  </si>
  <si>
    <t>5678739025108</t>
  </si>
  <si>
    <t>18</t>
  </si>
  <si>
    <t>https://item.taobao.com/item.htm?id=901776627474</t>
  </si>
  <si>
    <t>901776627474</t>
  </si>
  <si>
    <r>
      <rPr>
        <sz val="11"/>
        <rFont val="宋体"/>
        <charset val="134"/>
      </rPr>
      <t>卡士酸奶断糖日记</t>
    </r>
    <r>
      <rPr>
        <sz val="11"/>
        <rFont val="Calibri"/>
        <family val="2"/>
      </rPr>
      <t>130g* 8</t>
    </r>
    <r>
      <rPr>
        <sz val="11"/>
        <rFont val="宋体"/>
        <charset val="134"/>
      </rPr>
      <t>杯发酵乳无蔗糖低温奶含益生菌代餐</t>
    </r>
  </si>
  <si>
    <r>
      <rPr>
        <sz val="11"/>
        <rFont val="宋体"/>
        <charset val="134"/>
      </rPr>
      <t>断糖日记</t>
    </r>
    <r>
      <rPr>
        <sz val="11"/>
        <rFont val="Calibri"/>
        <family val="2"/>
      </rPr>
      <t>130g* 4</t>
    </r>
    <r>
      <rPr>
        <sz val="11"/>
        <rFont val="宋体"/>
        <charset val="134"/>
      </rPr>
      <t>杯</t>
    </r>
  </si>
  <si>
    <t>5760919773615</t>
  </si>
  <si>
    <t>https://item.taobao.com/item.htm?id=899530329488</t>
  </si>
  <si>
    <t>899530329488</t>
  </si>
  <si>
    <r>
      <rPr>
        <sz val="11"/>
        <rFont val="宋体"/>
        <charset val="134"/>
      </rPr>
      <t>卡士酸奶断糖日记</t>
    </r>
    <r>
      <rPr>
        <sz val="11"/>
        <rFont val="Calibri"/>
        <family val="2"/>
      </rPr>
      <t>130g</t>
    </r>
    <r>
      <rPr>
        <sz val="11"/>
        <rFont val="宋体"/>
        <charset val="134"/>
      </rPr>
      <t>椰子</t>
    </r>
    <r>
      <rPr>
        <sz val="11"/>
        <rFont val="Calibri"/>
        <family val="2"/>
      </rPr>
      <t>0</t>
    </r>
    <r>
      <rPr>
        <sz val="11"/>
        <rFont val="宋体"/>
        <charset val="134"/>
      </rPr>
      <t>蔗糖酸奶</t>
    </r>
    <r>
      <rPr>
        <sz val="11"/>
        <rFont val="Calibri"/>
        <family val="2"/>
      </rPr>
      <t>0</t>
    </r>
    <r>
      <rPr>
        <sz val="11"/>
        <rFont val="宋体"/>
        <charset val="134"/>
      </rPr>
      <t>添加剂健身孕妇老人宝宝控糖</t>
    </r>
  </si>
  <si>
    <r>
      <rPr>
        <sz val="11"/>
        <rFont val="宋体"/>
        <charset val="134"/>
      </rPr>
      <t>【礼盒装】</t>
    </r>
    <r>
      <rPr>
        <sz val="11"/>
        <rFont val="Calibri"/>
        <family val="2"/>
      </rPr>
      <t>8</t>
    </r>
    <r>
      <rPr>
        <sz val="11"/>
        <rFont val="宋体"/>
        <charset val="134"/>
      </rPr>
      <t>杯断糖日记椰子味</t>
    </r>
    <r>
      <rPr>
        <sz val="11"/>
        <rFont val="Calibri"/>
        <family val="2"/>
      </rPr>
      <t>130g</t>
    </r>
  </si>
  <si>
    <t>5922250395037</t>
  </si>
  <si>
    <t>58</t>
  </si>
  <si>
    <t>https://item.taobao.com/item.htm?id=860670018632</t>
  </si>
  <si>
    <t>860670018632</t>
  </si>
  <si>
    <r>
      <rPr>
        <sz val="11"/>
        <rFont val="宋体"/>
        <charset val="134"/>
      </rPr>
      <t>卡士酸奶断糖日记</t>
    </r>
    <r>
      <rPr>
        <sz val="11"/>
        <rFont val="Calibri"/>
        <family val="2"/>
      </rPr>
      <t>130g</t>
    </r>
    <r>
      <rPr>
        <sz val="11"/>
        <rFont val="宋体"/>
        <charset val="134"/>
      </rPr>
      <t>原味椰子味</t>
    </r>
    <r>
      <rPr>
        <sz val="11"/>
        <rFont val="Calibri"/>
        <family val="2"/>
      </rPr>
      <t>0</t>
    </r>
    <r>
      <rPr>
        <sz val="11"/>
        <rFont val="宋体"/>
        <charset val="134"/>
      </rPr>
      <t>蔗糖</t>
    </r>
    <r>
      <rPr>
        <sz val="11"/>
        <rFont val="Calibri"/>
        <family val="2"/>
      </rPr>
      <t>0</t>
    </r>
    <r>
      <rPr>
        <sz val="11"/>
        <rFont val="宋体"/>
        <charset val="134"/>
      </rPr>
      <t>代糖</t>
    </r>
    <r>
      <rPr>
        <sz val="11"/>
        <rFont val="Calibri"/>
        <family val="2"/>
      </rPr>
      <t>0</t>
    </r>
    <r>
      <rPr>
        <sz val="11"/>
        <rFont val="宋体"/>
        <charset val="134"/>
      </rPr>
      <t>添加剂控糖营养代餐</t>
    </r>
  </si>
  <si>
    <r>
      <rPr>
        <sz val="11"/>
        <rFont val="宋体"/>
        <charset val="134"/>
      </rPr>
      <t>【礼盒装】</t>
    </r>
    <r>
      <rPr>
        <sz val="11"/>
        <rFont val="Calibri"/>
        <family val="2"/>
      </rPr>
      <t>8</t>
    </r>
    <r>
      <rPr>
        <sz val="11"/>
        <rFont val="宋体"/>
        <charset val="134"/>
      </rPr>
      <t>杯断糖日记原味</t>
    </r>
    <r>
      <rPr>
        <sz val="11"/>
        <rFont val="Calibri"/>
        <family val="2"/>
      </rPr>
      <t>130g</t>
    </r>
  </si>
  <si>
    <t>5676612312651</t>
  </si>
  <si>
    <r>
      <rPr>
        <sz val="11"/>
        <rFont val="宋体"/>
        <charset val="134"/>
      </rPr>
      <t>太渊阁旗舰店</t>
    </r>
  </si>
  <si>
    <t>http://item.taobao.com/item.htm?id=848498244738</t>
  </si>
  <si>
    <r>
      <rPr>
        <sz val="11"/>
        <rFont val="宋体"/>
        <charset val="134"/>
      </rPr>
      <t>满</t>
    </r>
    <r>
      <rPr>
        <sz val="11"/>
        <rFont val="Calibri"/>
        <family val="2"/>
      </rPr>
      <t>15.0</t>
    </r>
    <r>
      <rPr>
        <sz val="11"/>
        <rFont val="宋体"/>
        <charset val="134"/>
      </rPr>
      <t>减</t>
    </r>
    <r>
      <rPr>
        <sz val="11"/>
        <rFont val="Calibri"/>
        <family val="2"/>
      </rPr>
      <t>1.0</t>
    </r>
    <r>
      <rPr>
        <sz val="11"/>
        <rFont val="宋体"/>
        <charset val="134"/>
      </rPr>
      <t>；满</t>
    </r>
    <r>
      <rPr>
        <sz val="11"/>
        <rFont val="Calibri"/>
        <family val="2"/>
      </rPr>
      <t>50</t>
    </r>
    <r>
      <rPr>
        <sz val="11"/>
        <rFont val="宋体"/>
        <charset val="134"/>
      </rPr>
      <t>减</t>
    </r>
    <r>
      <rPr>
        <sz val="11"/>
        <rFont val="Calibri"/>
        <family val="2"/>
      </rPr>
      <t>3</t>
    </r>
    <r>
      <rPr>
        <sz val="11"/>
        <rFont val="宋体"/>
        <charset val="134"/>
      </rPr>
      <t>；官方</t>
    </r>
    <r>
      <rPr>
        <sz val="11"/>
        <rFont val="Calibri"/>
        <family val="2"/>
      </rPr>
      <t>8.8</t>
    </r>
    <r>
      <rPr>
        <sz val="11"/>
        <rFont val="宋体"/>
        <charset val="134"/>
      </rPr>
      <t>折；淘金币可抵</t>
    </r>
    <r>
      <rPr>
        <sz val="11"/>
        <rFont val="Calibri"/>
        <family val="2"/>
      </rPr>
      <t>2%</t>
    </r>
    <r>
      <rPr>
        <sz val="11"/>
        <rFont val="宋体"/>
        <charset val="134"/>
      </rPr>
      <t>；店铺券</t>
    </r>
    <r>
      <rPr>
        <sz val="11"/>
        <rFont val="Calibri"/>
        <family val="2"/>
      </rPr>
      <t xml:space="preserve"> | </t>
    </r>
    <r>
      <rPr>
        <sz val="11"/>
        <rFont val="宋体"/>
        <charset val="134"/>
      </rPr>
      <t>满</t>
    </r>
    <r>
      <rPr>
        <sz val="11"/>
        <rFont val="Calibri"/>
        <family val="2"/>
      </rPr>
      <t>15</t>
    </r>
    <r>
      <rPr>
        <sz val="11"/>
        <rFont val="宋体"/>
        <charset val="134"/>
      </rPr>
      <t>减</t>
    </r>
    <r>
      <rPr>
        <sz val="11"/>
        <rFont val="Calibri"/>
        <family val="2"/>
      </rPr>
      <t>1</t>
    </r>
    <r>
      <rPr>
        <sz val="11"/>
        <rFont val="宋体"/>
        <charset val="134"/>
      </rPr>
      <t>；店铺券</t>
    </r>
    <r>
      <rPr>
        <sz val="11"/>
        <rFont val="Calibri"/>
        <family val="2"/>
      </rPr>
      <t xml:space="preserve"> | </t>
    </r>
    <r>
      <rPr>
        <sz val="11"/>
        <rFont val="宋体"/>
        <charset val="134"/>
      </rPr>
      <t>满</t>
    </r>
    <r>
      <rPr>
        <sz val="11"/>
        <rFont val="Calibri"/>
        <family val="2"/>
      </rPr>
      <t>50</t>
    </r>
    <r>
      <rPr>
        <sz val="11"/>
        <rFont val="宋体"/>
        <charset val="134"/>
      </rPr>
      <t>减</t>
    </r>
    <r>
      <rPr>
        <sz val="11"/>
        <rFont val="Calibri"/>
        <family val="2"/>
      </rPr>
      <t>3</t>
    </r>
  </si>
  <si>
    <t>848498244738</t>
  </si>
  <si>
    <r>
      <rPr>
        <sz val="11"/>
        <rFont val="宋体"/>
        <charset val="134"/>
      </rPr>
      <t>卡士酸奶餐后一小时</t>
    </r>
    <r>
      <rPr>
        <sz val="11"/>
        <rFont val="Calibri"/>
        <family val="2"/>
      </rPr>
      <t>250g12</t>
    </r>
    <r>
      <rPr>
        <sz val="11"/>
        <rFont val="宋体"/>
        <charset val="134"/>
      </rPr>
      <t>瓶装益生菌风味发酵乳营养早餐整箱</t>
    </r>
  </si>
  <si>
    <r>
      <rPr>
        <sz val="11"/>
        <rFont val="宋体"/>
        <charset val="134"/>
      </rPr>
      <t>餐后一小时</t>
    </r>
    <r>
      <rPr>
        <sz val="11"/>
        <rFont val="Calibri"/>
        <family val="2"/>
      </rPr>
      <t>3</t>
    </r>
    <r>
      <rPr>
        <sz val="11"/>
        <rFont val="宋体"/>
        <charset val="134"/>
      </rPr>
      <t>瓶</t>
    </r>
  </si>
  <si>
    <t>5803228779720</t>
  </si>
  <si>
    <t>https://item.taobao.com/item.htm?id=927968358364</t>
  </si>
  <si>
    <t>927968358364</t>
  </si>
  <si>
    <r>
      <rPr>
        <sz val="11"/>
        <rFont val="宋体"/>
        <charset val="134"/>
      </rPr>
      <t>卡士</t>
    </r>
    <r>
      <rPr>
        <sz val="11"/>
        <rFont val="Calibri"/>
        <family val="2"/>
      </rPr>
      <t>007AD</t>
    </r>
    <r>
      <rPr>
        <sz val="11"/>
        <rFont val="宋体"/>
        <charset val="134"/>
      </rPr>
      <t>钙酸奶原味</t>
    </r>
    <r>
      <rPr>
        <sz val="11"/>
        <rFont val="Calibri"/>
        <family val="2"/>
      </rPr>
      <t>220g*3</t>
    </r>
    <r>
      <rPr>
        <sz val="11"/>
        <rFont val="宋体"/>
        <charset val="134"/>
      </rPr>
      <t>瓶益生菌发酵乳低温早餐奶</t>
    </r>
  </si>
  <si>
    <r>
      <rPr>
        <sz val="11"/>
        <rFont val="Calibri"/>
        <family val="2"/>
      </rPr>
      <t>AD</t>
    </r>
    <r>
      <rPr>
        <sz val="11"/>
        <rFont val="宋体"/>
        <charset val="134"/>
      </rPr>
      <t>钙酸奶</t>
    </r>
    <r>
      <rPr>
        <sz val="11"/>
        <rFont val="Calibri"/>
        <family val="2"/>
      </rPr>
      <t>220g*3</t>
    </r>
    <r>
      <rPr>
        <sz val="11"/>
        <rFont val="宋体"/>
        <charset val="134"/>
      </rPr>
      <t>瓶【保质期</t>
    </r>
    <r>
      <rPr>
        <sz val="11"/>
        <rFont val="Calibri"/>
        <family val="2"/>
      </rPr>
      <t>25</t>
    </r>
    <r>
      <rPr>
        <sz val="11"/>
        <rFont val="宋体"/>
        <charset val="134"/>
      </rPr>
      <t>天】</t>
    </r>
  </si>
  <si>
    <t>5977156942941</t>
  </si>
  <si>
    <t>21</t>
  </si>
  <si>
    <r>
      <rPr>
        <sz val="11"/>
        <rFont val="宋体"/>
        <charset val="134"/>
      </rPr>
      <t>云特产美食</t>
    </r>
  </si>
  <si>
    <t>https://item.taobao.com/item.htm?id=693636288032</t>
  </si>
  <si>
    <t>693636288032</t>
  </si>
  <si>
    <r>
      <rPr>
        <sz val="11"/>
        <rFont val="宋体"/>
        <charset val="134"/>
      </rPr>
      <t>卡士宝贝第二餐酸奶吸吸</t>
    </r>
    <r>
      <rPr>
        <sz val="11"/>
        <rFont val="Calibri"/>
        <family val="2"/>
      </rPr>
      <t>85g*12</t>
    </r>
    <r>
      <rPr>
        <sz val="11"/>
        <rFont val="宋体"/>
        <charset val="134"/>
      </rPr>
      <t>袋原味宝宝果蔬低温发酵奶冷藏发货</t>
    </r>
  </si>
  <si>
    <r>
      <rPr>
        <sz val="11"/>
        <rFont val="宋体"/>
        <charset val="134"/>
      </rPr>
      <t>（</t>
    </r>
    <r>
      <rPr>
        <sz val="11"/>
        <rFont val="Calibri"/>
        <family val="2"/>
      </rPr>
      <t>0%</t>
    </r>
    <r>
      <rPr>
        <sz val="11"/>
        <rFont val="宋体"/>
        <charset val="134"/>
      </rPr>
      <t>蔗糖）原味</t>
    </r>
    <r>
      <rPr>
        <sz val="11"/>
        <rFont val="Calibri"/>
        <family val="2"/>
      </rPr>
      <t>*6</t>
    </r>
    <r>
      <rPr>
        <sz val="11"/>
        <rFont val="宋体"/>
        <charset val="134"/>
      </rPr>
      <t>袋</t>
    </r>
  </si>
  <si>
    <t>5761505140388</t>
  </si>
  <si>
    <r>
      <rPr>
        <sz val="11"/>
        <rFont val="宋体"/>
        <charset val="134"/>
      </rPr>
      <t>昆山友吖电子商务有限公司</t>
    </r>
  </si>
  <si>
    <t>https://detail.tmall.com/item.htm?id=966825203475</t>
  </si>
  <si>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；限时补贴</t>
    </r>
    <r>
      <rPr>
        <sz val="11"/>
        <rFont val="Calibri"/>
        <family val="2"/>
      </rPr>
      <t>5.1</t>
    </r>
    <r>
      <rPr>
        <sz val="11"/>
        <rFont val="宋体"/>
        <charset val="134"/>
      </rPr>
      <t>元；淘金币频道抵扣</t>
    </r>
    <r>
      <rPr>
        <sz val="11"/>
        <rFont val="Calibri"/>
        <family val="2"/>
      </rPr>
      <t>3%</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</si>
  <si>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t>966825203475</t>
  </si>
  <si>
    <r>
      <rPr>
        <sz val="11"/>
        <rFont val="宋体"/>
        <charset val="134"/>
      </rPr>
      <t>顺丰包邮卡士酸奶吃酸大果粒柠檬黄桃双柚木瓜风味发酵乳</t>
    </r>
    <r>
      <rPr>
        <sz val="11"/>
        <rFont val="Calibri"/>
        <family val="2"/>
      </rPr>
      <t>140g</t>
    </r>
    <r>
      <rPr>
        <sz val="11"/>
        <rFont val="宋体"/>
        <charset val="134"/>
      </rPr>
      <t>早餐</t>
    </r>
  </si>
  <si>
    <r>
      <rPr>
        <sz val="11"/>
        <rFont val="宋体"/>
        <charset val="134"/>
      </rPr>
      <t>粉芭乐柠檬水蜜桃风味</t>
    </r>
    <r>
      <rPr>
        <sz val="11"/>
        <rFont val="Calibri"/>
        <family val="2"/>
      </rPr>
      <t>140g*3</t>
    </r>
    <r>
      <rPr>
        <sz val="11"/>
        <rFont val="宋体"/>
        <charset val="134"/>
      </rPr>
      <t>杯</t>
    </r>
  </si>
  <si>
    <t>6081242239443</t>
  </si>
  <si>
    <t>https://item.taobao.com/item.htm?id=857874963790</t>
  </si>
  <si>
    <t>857874963790</t>
  </si>
  <si>
    <r>
      <rPr>
        <sz val="11"/>
        <rFont val="宋体"/>
        <charset val="134"/>
      </rPr>
      <t>卡士宝贝第二餐酸奶</t>
    </r>
    <r>
      <rPr>
        <sz val="11"/>
        <rFont val="Calibri"/>
        <family val="2"/>
      </rPr>
      <t>85g*2</t>
    </r>
    <r>
      <rPr>
        <sz val="11"/>
        <rFont val="宋体"/>
        <charset val="134"/>
      </rPr>
      <t>袋装高钙儿童低温酸牛奶</t>
    </r>
  </si>
  <si>
    <r>
      <rPr>
        <sz val="11"/>
        <rFont val="宋体"/>
        <charset val="134"/>
      </rPr>
      <t>【</t>
    </r>
    <r>
      <rPr>
        <sz val="11"/>
        <rFont val="Calibri"/>
        <family val="2"/>
      </rPr>
      <t>0%</t>
    </r>
    <r>
      <rPr>
        <sz val="11"/>
        <rFont val="宋体"/>
        <charset val="134"/>
      </rPr>
      <t>蔗糖】原味</t>
    </r>
    <r>
      <rPr>
        <sz val="11"/>
        <rFont val="Calibri"/>
        <family val="2"/>
      </rPr>
      <t>85g*2</t>
    </r>
    <r>
      <rPr>
        <sz val="11"/>
        <rFont val="宋体"/>
        <charset val="134"/>
      </rPr>
      <t>袋【保质期</t>
    </r>
    <r>
      <rPr>
        <sz val="11"/>
        <rFont val="Calibri"/>
        <family val="2"/>
      </rPr>
      <t>25</t>
    </r>
    <r>
      <rPr>
        <sz val="11"/>
        <rFont val="宋体"/>
        <charset val="134"/>
      </rPr>
      <t>天】</t>
    </r>
  </si>
  <si>
    <t>5670242093970</t>
  </si>
  <si>
    <t>https://item.taobao.com/item.htm?id=856454057208</t>
  </si>
  <si>
    <t>856454057208</t>
  </si>
  <si>
    <r>
      <rPr>
        <sz val="11"/>
        <rFont val="宋体"/>
        <charset val="134"/>
      </rPr>
      <t>卡士酸奶</t>
    </r>
    <r>
      <rPr>
        <sz val="11"/>
        <rFont val="Calibri"/>
        <family val="2"/>
      </rPr>
      <t>85g*9</t>
    </r>
    <r>
      <rPr>
        <sz val="11"/>
        <rFont val="宋体"/>
        <charset val="134"/>
      </rPr>
      <t>袋装高钙儿童低温酸牛奶剂宝贝第二餐</t>
    </r>
  </si>
  <si>
    <r>
      <rPr>
        <sz val="11"/>
        <rFont val="宋体"/>
        <charset val="134"/>
      </rPr>
      <t>【</t>
    </r>
    <r>
      <rPr>
        <sz val="11"/>
        <rFont val="Calibri"/>
        <family val="2"/>
      </rPr>
      <t>0%</t>
    </r>
    <r>
      <rPr>
        <sz val="11"/>
        <rFont val="宋体"/>
        <charset val="134"/>
      </rPr>
      <t>蔗糖】原味</t>
    </r>
    <r>
      <rPr>
        <sz val="11"/>
        <rFont val="Calibri"/>
        <family val="2"/>
      </rPr>
      <t>85g*6</t>
    </r>
    <r>
      <rPr>
        <sz val="11"/>
        <rFont val="宋体"/>
        <charset val="134"/>
      </rPr>
      <t>袋【保质期</t>
    </r>
    <r>
      <rPr>
        <sz val="11"/>
        <rFont val="Calibri"/>
        <family val="2"/>
      </rPr>
      <t>25</t>
    </r>
    <r>
      <rPr>
        <sz val="11"/>
        <rFont val="宋体"/>
        <charset val="134"/>
      </rPr>
      <t>天】</t>
    </r>
  </si>
  <si>
    <t>5661404120907</t>
  </si>
  <si>
    <t>https://item.taobao.com/item.htm?id=857877223147</t>
  </si>
  <si>
    <t>857877223147</t>
  </si>
  <si>
    <r>
      <rPr>
        <sz val="11"/>
        <rFont val="宋体"/>
        <charset val="134"/>
      </rPr>
      <t>卡士宝贝第二餐酸奶原味</t>
    </r>
    <r>
      <rPr>
        <sz val="11"/>
        <rFont val="Calibri"/>
        <family val="2"/>
      </rPr>
      <t>85g*8</t>
    </r>
    <r>
      <rPr>
        <sz val="11"/>
        <rFont val="宋体"/>
        <charset val="134"/>
      </rPr>
      <t>袋西梅苹果味儿童低温酸奶</t>
    </r>
  </si>
  <si>
    <r>
      <rPr>
        <sz val="11"/>
        <rFont val="宋体"/>
        <charset val="134"/>
      </rPr>
      <t>【</t>
    </r>
    <r>
      <rPr>
        <sz val="11"/>
        <rFont val="Calibri"/>
        <family val="2"/>
      </rPr>
      <t>0%</t>
    </r>
    <r>
      <rPr>
        <sz val="11"/>
        <rFont val="宋体"/>
        <charset val="134"/>
      </rPr>
      <t>蔗糖】原味</t>
    </r>
    <r>
      <rPr>
        <sz val="11"/>
        <rFont val="Calibri"/>
        <family val="2"/>
      </rPr>
      <t>85g*8</t>
    </r>
    <r>
      <rPr>
        <sz val="11"/>
        <rFont val="宋体"/>
        <charset val="134"/>
      </rPr>
      <t>袋【保质期</t>
    </r>
    <r>
      <rPr>
        <sz val="11"/>
        <rFont val="Calibri"/>
        <family val="2"/>
      </rPr>
      <t>25</t>
    </r>
    <r>
      <rPr>
        <sz val="11"/>
        <rFont val="宋体"/>
        <charset val="134"/>
      </rPr>
      <t>天】</t>
    </r>
  </si>
  <si>
    <t>5670250349292</t>
  </si>
  <si>
    <t>700</t>
  </si>
  <si>
    <t>https://item.taobao.com/item.htm?id=858023710384</t>
  </si>
  <si>
    <t>858023710384</t>
  </si>
  <si>
    <r>
      <rPr>
        <sz val="11"/>
        <rFont val="宋体"/>
        <charset val="134"/>
      </rPr>
      <t>卡士酸奶</t>
    </r>
    <r>
      <rPr>
        <sz val="11"/>
        <rFont val="Calibri"/>
        <family val="2"/>
      </rPr>
      <t>007</t>
    </r>
    <r>
      <rPr>
        <sz val="11"/>
        <rFont val="宋体"/>
        <charset val="134"/>
      </rPr>
      <t>家庭装原味</t>
    </r>
    <r>
      <rPr>
        <sz val="11"/>
        <rFont val="Calibri"/>
        <family val="2"/>
      </rPr>
      <t>1kg*2</t>
    </r>
    <r>
      <rPr>
        <sz val="11"/>
        <rFont val="宋体"/>
        <charset val="134"/>
      </rPr>
      <t>桶酸奶风味低温早餐发酵乳</t>
    </r>
  </si>
  <si>
    <t>5670260005517</t>
  </si>
  <si>
    <t>https://item.taobao.com/item.htm?id=856038083793</t>
  </si>
  <si>
    <t>856038083793</t>
  </si>
  <si>
    <r>
      <rPr>
        <sz val="11"/>
        <rFont val="宋体"/>
        <charset val="134"/>
      </rPr>
      <t>卡士酸奶</t>
    </r>
    <r>
      <rPr>
        <sz val="11"/>
        <rFont val="Calibri"/>
        <family val="2"/>
      </rPr>
      <t>007</t>
    </r>
    <r>
      <rPr>
        <sz val="11"/>
        <rFont val="宋体"/>
        <charset val="134"/>
      </rPr>
      <t>家庭装原味</t>
    </r>
    <r>
      <rPr>
        <sz val="11"/>
        <rFont val="Calibri"/>
        <family val="2"/>
      </rPr>
      <t>1kg*2</t>
    </r>
    <r>
      <rPr>
        <sz val="11"/>
        <rFont val="宋体"/>
        <charset val="134"/>
      </rPr>
      <t>桶发酵乳</t>
    </r>
    <r>
      <rPr>
        <sz val="11"/>
        <rFont val="Calibri"/>
        <family val="2"/>
      </rPr>
      <t>7</t>
    </r>
    <r>
      <rPr>
        <sz val="11"/>
        <rFont val="宋体"/>
        <charset val="134"/>
      </rPr>
      <t>种益生菌酸奶风味</t>
    </r>
  </si>
  <si>
    <r>
      <rPr>
        <sz val="11"/>
        <rFont val="宋体"/>
        <charset val="134"/>
      </rPr>
      <t>益生菌家庭装酸奶原味</t>
    </r>
    <r>
      <rPr>
        <sz val="11"/>
        <rFont val="Calibri"/>
        <family val="2"/>
      </rPr>
      <t>1kg</t>
    </r>
  </si>
  <si>
    <t>5829410106661</t>
  </si>
  <si>
    <t>https://detail.tmall.com/item.htm?id=847504249746</t>
  </si>
  <si>
    <t>847504249746</t>
  </si>
  <si>
    <r>
      <rPr>
        <sz val="11"/>
        <rFont val="宋体"/>
        <charset val="134"/>
      </rPr>
      <t>正品卡士宝宝酸奶宝贝第二餐</t>
    </r>
    <r>
      <rPr>
        <sz val="11"/>
        <rFont val="Calibri"/>
        <family val="2"/>
      </rPr>
      <t>85g/</t>
    </r>
    <r>
      <rPr>
        <sz val="11"/>
        <rFont val="宋体"/>
        <charset val="134"/>
      </rPr>
      <t>袋原味西梅苹果草莓蓝莓树莓山楂</t>
    </r>
  </si>
  <si>
    <r>
      <rPr>
        <sz val="11"/>
        <rFont val="宋体"/>
        <charset val="134"/>
      </rPr>
      <t>宝贝第二餐原味</t>
    </r>
    <r>
      <rPr>
        <sz val="11"/>
        <rFont val="Calibri"/>
        <family val="2"/>
      </rPr>
      <t>85g*3</t>
    </r>
    <r>
      <rPr>
        <sz val="11"/>
        <rFont val="宋体"/>
        <charset val="134"/>
      </rPr>
      <t>袋</t>
    </r>
  </si>
  <si>
    <t>5800649619804</t>
  </si>
  <si>
    <t>20</t>
  </si>
  <si>
    <t>https://detail.tmall.com/item.htm?id=979742190401</t>
  </si>
  <si>
    <t>979742190401</t>
  </si>
  <si>
    <r>
      <rPr>
        <sz val="11"/>
        <rFont val="宋体"/>
        <charset val="134"/>
      </rPr>
      <t>卡士</t>
    </r>
    <r>
      <rPr>
        <sz val="11"/>
        <rFont val="Calibri"/>
        <family val="2"/>
      </rPr>
      <t>AD</t>
    </r>
    <r>
      <rPr>
        <sz val="11"/>
        <rFont val="宋体"/>
        <charset val="134"/>
      </rPr>
      <t>钙原味酸奶</t>
    </r>
    <r>
      <rPr>
        <sz val="11"/>
        <rFont val="Calibri"/>
        <family val="2"/>
      </rPr>
      <t>220g,3</t>
    </r>
    <r>
      <rPr>
        <sz val="11"/>
        <rFont val="宋体"/>
        <charset val="134"/>
      </rPr>
      <t>瓶</t>
    </r>
  </si>
  <si>
    <t>5938148845301</t>
  </si>
  <si>
    <t>https://detail.tmall.com/item.htm?id=856742576465</t>
  </si>
  <si>
    <t>856742576465</t>
  </si>
  <si>
    <r>
      <rPr>
        <sz val="11"/>
        <rFont val="宋体"/>
        <charset val="134"/>
      </rPr>
      <t>（红）</t>
    </r>
    <r>
      <rPr>
        <sz val="11"/>
        <rFont val="Calibri"/>
        <family val="2"/>
      </rPr>
      <t>007</t>
    </r>
    <r>
      <rPr>
        <sz val="11"/>
        <rFont val="宋体"/>
        <charset val="134"/>
      </rPr>
      <t>小奶罐</t>
    </r>
    <r>
      <rPr>
        <sz val="11"/>
        <rFont val="Calibri"/>
        <family val="2"/>
      </rPr>
      <t>440g,2</t>
    </r>
    <r>
      <rPr>
        <sz val="11"/>
        <rFont val="宋体"/>
        <charset val="134"/>
      </rPr>
      <t>瓶</t>
    </r>
  </si>
  <si>
    <t>5831083527888</t>
  </si>
  <si>
    <t>200</t>
  </si>
  <si>
    <t>https://detail.tmall.com/item.htm?id=851244846587</t>
  </si>
  <si>
    <t>851244846587</t>
  </si>
  <si>
    <t>5644464832288</t>
  </si>
  <si>
    <t>https://detail.tmall.com/item.htm?id=847051823774</t>
  </si>
  <si>
    <t>847051823774</t>
  </si>
  <si>
    <r>
      <rPr>
        <sz val="11"/>
        <rFont val="宋体"/>
        <charset val="134"/>
      </rPr>
      <t>卡士酸奶</t>
    </r>
    <r>
      <rPr>
        <sz val="11"/>
        <rFont val="Calibri"/>
        <family val="2"/>
      </rPr>
      <t>007</t>
    </r>
    <r>
      <rPr>
        <sz val="11"/>
        <rFont val="宋体"/>
        <charset val="134"/>
      </rPr>
      <t>家庭装益生菌发酵乳原味酸奶营养早餐酸奶</t>
    </r>
    <r>
      <rPr>
        <sz val="11"/>
        <rFont val="Calibri"/>
        <family val="2"/>
      </rPr>
      <t>969g/1kg</t>
    </r>
  </si>
  <si>
    <r>
      <rPr>
        <sz val="11"/>
        <rFont val="宋体"/>
        <charset val="134"/>
      </rPr>
      <t>（蓝）卡士</t>
    </r>
    <r>
      <rPr>
        <sz val="11"/>
        <rFont val="Calibri"/>
        <family val="2"/>
      </rPr>
      <t>007</t>
    </r>
    <r>
      <rPr>
        <sz val="11"/>
        <rFont val="宋体"/>
        <charset val="134"/>
      </rPr>
      <t>酸奶</t>
    </r>
    <r>
      <rPr>
        <sz val="11"/>
        <rFont val="Calibri"/>
        <family val="2"/>
      </rPr>
      <t>969g*1</t>
    </r>
    <r>
      <rPr>
        <sz val="11"/>
        <rFont val="宋体"/>
        <charset val="134"/>
      </rPr>
      <t>瓶</t>
    </r>
  </si>
  <si>
    <t>5798640954764</t>
  </si>
  <si>
    <t>24</t>
  </si>
  <si>
    <t>https://detail.tmall.com/item.htm?id=851239806221</t>
  </si>
  <si>
    <t>851239806221</t>
  </si>
  <si>
    <r>
      <rPr>
        <sz val="11"/>
        <rFont val="宋体"/>
        <charset val="134"/>
      </rPr>
      <t>卡士</t>
    </r>
    <r>
      <rPr>
        <sz val="11"/>
        <rFont val="Calibri"/>
        <family val="2"/>
      </rPr>
      <t>007</t>
    </r>
    <r>
      <rPr>
        <sz val="11"/>
        <rFont val="宋体"/>
        <charset val="134"/>
      </rPr>
      <t>家庭装酸奶原味</t>
    </r>
    <r>
      <rPr>
        <sz val="11"/>
        <rFont val="Calibri"/>
        <family val="2"/>
      </rPr>
      <t>1kg0</t>
    </r>
    <r>
      <rPr>
        <sz val="11"/>
        <rFont val="宋体"/>
        <charset val="134"/>
      </rPr>
      <t>食品添加乳酸菌低温卡士酸奶营养早餐</t>
    </r>
  </si>
  <si>
    <r>
      <rPr>
        <sz val="11"/>
        <rFont val="宋体"/>
        <charset val="134"/>
      </rPr>
      <t>（红）</t>
    </r>
    <r>
      <rPr>
        <sz val="11"/>
        <rFont val="Calibri"/>
        <family val="2"/>
      </rPr>
      <t>007</t>
    </r>
    <r>
      <rPr>
        <sz val="11"/>
        <rFont val="宋体"/>
        <charset val="134"/>
      </rPr>
      <t>发酵乳</t>
    </r>
    <r>
      <rPr>
        <sz val="11"/>
        <rFont val="Calibri"/>
        <family val="2"/>
      </rPr>
      <t>1kg*2</t>
    </r>
    <r>
      <rPr>
        <sz val="11"/>
        <rFont val="宋体"/>
        <charset val="134"/>
      </rPr>
      <t>瓶</t>
    </r>
  </si>
  <si>
    <t>5814143231393</t>
  </si>
  <si>
    <t>400</t>
  </si>
  <si>
    <r>
      <rPr>
        <sz val="11"/>
        <rFont val="宋体"/>
        <charset val="134"/>
      </rPr>
      <t>淘宝农场</t>
    </r>
  </si>
  <si>
    <t>https://detail.tmall.com/item.htm?id=910796449105</t>
  </si>
  <si>
    <t>910796449105</t>
  </si>
  <si>
    <r>
      <rPr>
        <sz val="11"/>
        <rFont val="宋体"/>
        <charset val="134"/>
      </rPr>
      <t>卡士酸奶</t>
    </r>
    <r>
      <rPr>
        <sz val="11"/>
        <rFont val="Calibri"/>
        <family val="2"/>
      </rPr>
      <t>007</t>
    </r>
    <r>
      <rPr>
        <sz val="11"/>
        <rFont val="宋体"/>
        <charset val="134"/>
      </rPr>
      <t>大瓶装</t>
    </r>
    <r>
      <rPr>
        <sz val="11"/>
        <rFont val="Calibri"/>
        <family val="2"/>
      </rPr>
      <t>1kg</t>
    </r>
    <r>
      <rPr>
        <sz val="11"/>
        <rFont val="宋体"/>
        <charset val="134"/>
      </rPr>
      <t>家庭装</t>
    </r>
    <r>
      <rPr>
        <sz val="11"/>
        <rFont val="Calibri"/>
        <family val="2"/>
      </rPr>
      <t>7</t>
    </r>
    <r>
      <rPr>
        <sz val="11"/>
        <rFont val="宋体"/>
        <charset val="134"/>
      </rPr>
      <t>种益生菌风味发酵乳</t>
    </r>
  </si>
  <si>
    <r>
      <rPr>
        <sz val="11"/>
        <rFont val="宋体"/>
        <charset val="134"/>
      </rPr>
      <t>口味</t>
    </r>
    <r>
      <rPr>
        <sz val="11"/>
        <rFont val="Calibri"/>
        <family val="2"/>
      </rPr>
      <t>:007</t>
    </r>
    <r>
      <rPr>
        <sz val="11"/>
        <rFont val="宋体"/>
        <charset val="134"/>
      </rPr>
      <t>原味酸奶</t>
    </r>
    <r>
      <rPr>
        <sz val="11"/>
        <rFont val="Calibri"/>
        <family val="2"/>
      </rPr>
      <t>1kg,1</t>
    </r>
    <r>
      <rPr>
        <sz val="11"/>
        <rFont val="宋体"/>
        <charset val="134"/>
      </rPr>
      <t>瓶</t>
    </r>
  </si>
  <si>
    <t>5940713983293</t>
  </si>
  <si>
    <t>100000</t>
  </si>
  <si>
    <t>https://detail.tmall.com/item.htm?id=947225469410</t>
  </si>
  <si>
    <r>
      <rPr>
        <sz val="11"/>
        <rFont val="宋体"/>
        <charset val="134"/>
      </rPr>
      <t>官方</t>
    </r>
    <r>
      <rPr>
        <sz val="11"/>
        <rFont val="Calibri"/>
        <family val="2"/>
      </rPr>
      <t>8.8</t>
    </r>
    <r>
      <rPr>
        <sz val="11"/>
        <rFont val="宋体"/>
        <charset val="134"/>
      </rPr>
      <t>折；淘金币可抵</t>
    </r>
    <r>
      <rPr>
        <sz val="11"/>
        <rFont val="Calibri"/>
        <family val="2"/>
      </rPr>
      <t>5%</t>
    </r>
  </si>
  <si>
    <t>947225469410</t>
  </si>
  <si>
    <r>
      <rPr>
        <sz val="11"/>
        <rFont val="宋体"/>
        <charset val="134"/>
      </rPr>
      <t>卡士低温酸奶</t>
    </r>
    <r>
      <rPr>
        <sz val="11"/>
        <rFont val="Calibri"/>
        <family val="2"/>
      </rPr>
      <t>007</t>
    </r>
    <r>
      <rPr>
        <sz val="11"/>
        <rFont val="宋体"/>
        <charset val="134"/>
      </rPr>
      <t>小奶罐原味</t>
    </r>
    <r>
      <rPr>
        <sz val="11"/>
        <rFont val="Calibri"/>
        <family val="2"/>
      </rPr>
      <t>/0</t>
    </r>
    <r>
      <rPr>
        <sz val="11"/>
        <rFont val="宋体"/>
        <charset val="134"/>
      </rPr>
      <t>蔗糖</t>
    </r>
    <r>
      <rPr>
        <sz val="11"/>
        <rFont val="Calibri"/>
        <family val="2"/>
      </rPr>
      <t>7</t>
    </r>
    <r>
      <rPr>
        <sz val="11"/>
        <rFont val="宋体"/>
        <charset val="134"/>
      </rPr>
      <t>种益生菌发酵乳学生营养早餐奶</t>
    </r>
  </si>
  <si>
    <r>
      <rPr>
        <sz val="11"/>
        <rFont val="宋体"/>
        <charset val="134"/>
      </rPr>
      <t>经典原味</t>
    </r>
    <r>
      <rPr>
        <sz val="11"/>
        <rFont val="Calibri"/>
        <family val="2"/>
      </rPr>
      <t>440g,4</t>
    </r>
    <r>
      <rPr>
        <sz val="11"/>
        <rFont val="宋体"/>
        <charset val="134"/>
      </rPr>
      <t>瓶</t>
    </r>
  </si>
  <si>
    <t>6172288771402</t>
  </si>
  <si>
    <t>https://item.taobao.com/item.htm?id=906544131827</t>
  </si>
  <si>
    <t>906544131827</t>
  </si>
  <si>
    <r>
      <rPr>
        <sz val="11"/>
        <rFont val="宋体"/>
        <charset val="134"/>
      </rPr>
      <t>卡士宝贝第二餐原味</t>
    </r>
    <r>
      <rPr>
        <sz val="11"/>
        <rFont val="Calibri"/>
        <family val="2"/>
      </rPr>
      <t>85g*10</t>
    </r>
    <r>
      <rPr>
        <sz val="11"/>
        <rFont val="宋体"/>
        <charset val="134"/>
      </rPr>
      <t>袋苹果草莓蓝莓味低温儿童高钙酸奶</t>
    </r>
  </si>
  <si>
    <r>
      <rPr>
        <sz val="11"/>
        <rFont val="宋体"/>
        <charset val="134"/>
      </rPr>
      <t>原味</t>
    </r>
    <r>
      <rPr>
        <sz val="11"/>
        <rFont val="Calibri"/>
        <family val="2"/>
      </rPr>
      <t>85g*5</t>
    </r>
    <r>
      <rPr>
        <sz val="11"/>
        <rFont val="宋体"/>
        <charset val="134"/>
      </rPr>
      <t>包【保质期</t>
    </r>
    <r>
      <rPr>
        <sz val="11"/>
        <rFont val="Calibri"/>
        <family val="2"/>
      </rPr>
      <t>25</t>
    </r>
    <r>
      <rPr>
        <sz val="11"/>
        <rFont val="宋体"/>
        <charset val="134"/>
      </rPr>
      <t>天】</t>
    </r>
  </si>
  <si>
    <t>5933952154878</t>
  </si>
  <si>
    <t>https://item.taobao.com/item.htm?id=906527867794</t>
  </si>
  <si>
    <t>906527867794</t>
  </si>
  <si>
    <r>
      <rPr>
        <sz val="11"/>
        <rFont val="宋体"/>
        <charset val="134"/>
      </rPr>
      <t>卡士酸奶</t>
    </r>
    <r>
      <rPr>
        <sz val="11"/>
        <rFont val="Calibri"/>
        <family val="2"/>
      </rPr>
      <t>007</t>
    </r>
    <r>
      <rPr>
        <sz val="11"/>
        <rFont val="宋体"/>
        <charset val="134"/>
      </rPr>
      <t>家庭装</t>
    </r>
    <r>
      <rPr>
        <sz val="11"/>
        <rFont val="Calibri"/>
        <family val="2"/>
      </rPr>
      <t>1KG*2</t>
    </r>
    <r>
      <rPr>
        <sz val="11"/>
        <rFont val="宋体"/>
        <charset val="134"/>
      </rPr>
      <t>瓶低温大瓶酸奶风味发酵乳营养早餐</t>
    </r>
  </si>
  <si>
    <r>
      <rPr>
        <sz val="11"/>
        <rFont val="宋体"/>
        <charset val="134"/>
      </rPr>
      <t>风味发酵乳</t>
    </r>
    <r>
      <rPr>
        <sz val="11"/>
        <rFont val="Calibri"/>
        <family val="2"/>
      </rPr>
      <t>1KG*1</t>
    </r>
    <r>
      <rPr>
        <sz val="11"/>
        <rFont val="宋体"/>
        <charset val="134"/>
      </rPr>
      <t>瓶【保质期</t>
    </r>
    <r>
      <rPr>
        <sz val="11"/>
        <rFont val="Calibri"/>
        <family val="2"/>
      </rPr>
      <t>25</t>
    </r>
    <r>
      <rPr>
        <sz val="11"/>
        <rFont val="宋体"/>
        <charset val="134"/>
      </rPr>
      <t>天】</t>
    </r>
  </si>
  <si>
    <t>5933910578714</t>
  </si>
  <si>
    <t>2</t>
  </si>
  <si>
    <t>https://item.taobao.com/item.htm?id=920038724828</t>
  </si>
  <si>
    <t>920038724828</t>
  </si>
  <si>
    <r>
      <rPr>
        <sz val="11"/>
        <rFont val="宋体"/>
        <charset val="134"/>
      </rPr>
      <t>卡士</t>
    </r>
    <r>
      <rPr>
        <sz val="11"/>
        <rFont val="Calibri"/>
        <family val="2"/>
      </rPr>
      <t>007</t>
    </r>
    <r>
      <rPr>
        <sz val="11"/>
        <rFont val="宋体"/>
        <charset val="134"/>
      </rPr>
      <t>迷你罐酸奶原味</t>
    </r>
    <r>
      <rPr>
        <sz val="11"/>
        <rFont val="Calibri"/>
        <family val="2"/>
      </rPr>
      <t>/</t>
    </r>
    <r>
      <rPr>
        <sz val="11"/>
        <rFont val="宋体"/>
        <charset val="134"/>
      </rPr>
      <t>牛油果</t>
    </r>
    <r>
      <rPr>
        <sz val="11"/>
        <rFont val="Calibri"/>
        <family val="2"/>
      </rPr>
      <t>/</t>
    </r>
    <r>
      <rPr>
        <sz val="11"/>
        <rFont val="宋体"/>
        <charset val="134"/>
      </rPr>
      <t>多莓</t>
    </r>
    <r>
      <rPr>
        <sz val="11"/>
        <rFont val="Calibri"/>
        <family val="2"/>
      </rPr>
      <t>220g</t>
    </r>
    <r>
      <rPr>
        <sz val="11"/>
        <rFont val="宋体"/>
        <charset val="134"/>
      </rPr>
      <t>七种益生菌低温冷藏</t>
    </r>
  </si>
  <si>
    <t>5791012321631</t>
  </si>
  <si>
    <t>https://item.taobao.com/item.htm?id=638604737946</t>
  </si>
  <si>
    <t>638604737946</t>
  </si>
  <si>
    <r>
      <rPr>
        <sz val="11"/>
        <rFont val="宋体"/>
        <charset val="134"/>
      </rPr>
      <t>卡士桶装原味酸奶</t>
    </r>
    <r>
      <rPr>
        <sz val="11"/>
        <rFont val="Calibri"/>
        <family val="2"/>
      </rPr>
      <t>007</t>
    </r>
    <r>
      <rPr>
        <sz val="11"/>
        <rFont val="宋体"/>
        <charset val="134"/>
      </rPr>
      <t>七种益生菌风味发酵乳年货家庭分享冷藏发货</t>
    </r>
  </si>
  <si>
    <r>
      <rPr>
        <sz val="11"/>
        <rFont val="宋体"/>
        <charset val="134"/>
      </rPr>
      <t>原味</t>
    </r>
    <r>
      <rPr>
        <sz val="11"/>
        <rFont val="Calibri"/>
        <family val="2"/>
      </rPr>
      <t>,1</t>
    </r>
    <r>
      <rPr>
        <sz val="11"/>
        <rFont val="宋体"/>
        <charset val="134"/>
      </rPr>
      <t>桶</t>
    </r>
  </si>
  <si>
    <t>4752544002591</t>
  </si>
  <si>
    <t>http://item.taobao.com/item.htm?id=1001589401074</t>
  </si>
  <si>
    <t>1001589401074</t>
  </si>
  <si>
    <r>
      <rPr>
        <sz val="11"/>
        <rFont val="宋体"/>
        <charset val="134"/>
      </rPr>
      <t>【经典原味】</t>
    </r>
    <r>
      <rPr>
        <sz val="11"/>
        <rFont val="Calibri"/>
        <family val="2"/>
      </rPr>
      <t>250g,6</t>
    </r>
    <r>
      <rPr>
        <sz val="11"/>
        <rFont val="宋体"/>
        <charset val="134"/>
      </rPr>
      <t>瓶</t>
    </r>
  </si>
  <si>
    <t>6153980706400</t>
  </si>
  <si>
    <t>https://detail.tmall.com/item.htm?id=741958776451</t>
  </si>
  <si>
    <r>
      <rPr>
        <sz val="11"/>
        <rFont val="宋体"/>
        <charset val="134"/>
      </rPr>
      <t>满</t>
    </r>
    <r>
      <rPr>
        <sz val="11"/>
        <rFont val="Calibri"/>
        <family val="2"/>
      </rPr>
      <t>36.0</t>
    </r>
    <r>
      <rPr>
        <sz val="11"/>
        <rFont val="宋体"/>
        <charset val="134"/>
      </rPr>
      <t>减</t>
    </r>
    <r>
      <rPr>
        <sz val="11"/>
        <rFont val="Calibri"/>
        <family val="2"/>
      </rPr>
      <t>10.0</t>
    </r>
    <r>
      <rPr>
        <sz val="11"/>
        <rFont val="宋体"/>
        <charset val="134"/>
      </rPr>
      <t>；满</t>
    </r>
    <r>
      <rPr>
        <sz val="11"/>
        <rFont val="Calibri"/>
        <family val="2"/>
      </rPr>
      <t>36</t>
    </r>
    <r>
      <rPr>
        <sz val="11"/>
        <rFont val="宋体"/>
        <charset val="134"/>
      </rPr>
      <t>减</t>
    </r>
    <r>
      <rPr>
        <sz val="11"/>
        <rFont val="Calibri"/>
        <family val="2"/>
      </rPr>
      <t>10</t>
    </r>
    <r>
      <rPr>
        <sz val="11"/>
        <rFont val="宋体"/>
        <charset val="134"/>
      </rPr>
      <t>；淘金币频道抵扣</t>
    </r>
    <r>
      <rPr>
        <sz val="11"/>
        <rFont val="Calibri"/>
        <family val="2"/>
      </rPr>
      <t>5%</t>
    </r>
    <r>
      <rPr>
        <sz val="11"/>
        <rFont val="宋体"/>
        <charset val="134"/>
      </rPr>
      <t>起；店铺券</t>
    </r>
    <r>
      <rPr>
        <sz val="11"/>
        <rFont val="Calibri"/>
        <family val="2"/>
      </rPr>
      <t xml:space="preserve"> | </t>
    </r>
    <r>
      <rPr>
        <sz val="11"/>
        <rFont val="宋体"/>
        <charset val="134"/>
      </rPr>
      <t>满</t>
    </r>
    <r>
      <rPr>
        <sz val="11"/>
        <rFont val="Calibri"/>
        <family val="2"/>
      </rPr>
      <t>36</t>
    </r>
    <r>
      <rPr>
        <sz val="11"/>
        <rFont val="宋体"/>
        <charset val="134"/>
      </rPr>
      <t>减</t>
    </r>
    <r>
      <rPr>
        <sz val="11"/>
        <rFont val="Calibri"/>
        <family val="2"/>
      </rPr>
      <t>10</t>
    </r>
  </si>
  <si>
    <t>741958776451</t>
  </si>
  <si>
    <r>
      <rPr>
        <sz val="11"/>
        <rFont val="宋体"/>
        <charset val="134"/>
      </rPr>
      <t>卡士宝贝第二餐</t>
    </r>
    <r>
      <rPr>
        <sz val="11"/>
        <rFont val="Calibri"/>
        <family val="2"/>
      </rPr>
      <t>0</t>
    </r>
    <r>
      <rPr>
        <sz val="11"/>
        <rFont val="宋体"/>
        <charset val="134"/>
      </rPr>
      <t>蔗糖酸奶</t>
    </r>
    <r>
      <rPr>
        <sz val="11"/>
        <rFont val="Calibri"/>
        <family val="2"/>
      </rPr>
      <t>85g*9</t>
    </r>
    <r>
      <rPr>
        <sz val="11"/>
        <rFont val="宋体"/>
        <charset val="134"/>
      </rPr>
      <t>袋装高钙儿童酸牛奶整箱装</t>
    </r>
  </si>
  <si>
    <r>
      <rPr>
        <sz val="11"/>
        <rFont val="宋体"/>
        <charset val="134"/>
      </rPr>
      <t>原味</t>
    </r>
    <r>
      <rPr>
        <sz val="11"/>
        <rFont val="Calibri"/>
        <family val="2"/>
      </rPr>
      <t>85g/</t>
    </r>
    <r>
      <rPr>
        <sz val="11"/>
        <rFont val="宋体"/>
        <charset val="134"/>
      </rPr>
      <t>袋</t>
    </r>
    <r>
      <rPr>
        <sz val="11"/>
        <rFont val="Calibri"/>
        <family val="2"/>
      </rPr>
      <t>(0%</t>
    </r>
    <r>
      <rPr>
        <sz val="11"/>
        <rFont val="宋体"/>
        <charset val="134"/>
      </rPr>
      <t>蔗糖</t>
    </r>
    <r>
      <rPr>
        <sz val="11"/>
        <rFont val="Calibri"/>
        <family val="2"/>
      </rPr>
      <t>),9</t>
    </r>
    <r>
      <rPr>
        <sz val="11"/>
        <rFont val="宋体"/>
        <charset val="134"/>
      </rPr>
      <t>袋</t>
    </r>
  </si>
  <si>
    <t>5316727805435</t>
  </si>
  <si>
    <t>https://item.taobao.com/item.htm?id=857399600620</t>
  </si>
  <si>
    <t>857399600620</t>
  </si>
  <si>
    <t>5831639882125</t>
  </si>
  <si>
    <t>https://item.taobao.com/item.htm?id=856495897350</t>
  </si>
  <si>
    <t>856495897350</t>
  </si>
  <si>
    <t>5663729809505</t>
  </si>
  <si>
    <t>https://item.taobao.com/item.htm?id=793884188538</t>
  </si>
  <si>
    <t>793884188538</t>
  </si>
  <si>
    <r>
      <rPr>
        <sz val="11"/>
        <rFont val="宋体"/>
        <charset val="134"/>
      </rPr>
      <t>卡士</t>
    </r>
    <r>
      <rPr>
        <sz val="11"/>
        <rFont val="Calibri"/>
        <family val="2"/>
      </rPr>
      <t>007</t>
    </r>
    <r>
      <rPr>
        <sz val="11"/>
        <rFont val="宋体"/>
        <charset val="134"/>
      </rPr>
      <t>家庭装原味</t>
    </r>
    <r>
      <rPr>
        <sz val="11"/>
        <rFont val="Calibri"/>
        <family val="2"/>
      </rPr>
      <t>969g0</t>
    </r>
    <r>
      <rPr>
        <sz val="11"/>
        <rFont val="宋体"/>
        <charset val="134"/>
      </rPr>
      <t>食品添加乳酸菌低温酸奶</t>
    </r>
  </si>
  <si>
    <t>5418212172981</t>
  </si>
  <si>
    <t>https://item.taobao.com/item.htm?id=926765288700</t>
  </si>
  <si>
    <t>926765288700</t>
  </si>
  <si>
    <t>5973933119794</t>
  </si>
  <si>
    <t>https://item.taobao.com/item.htm?id=793737458678</t>
  </si>
  <si>
    <t>793737458678</t>
  </si>
  <si>
    <t>5421086797653</t>
  </si>
  <si>
    <t>10</t>
  </si>
  <si>
    <t>https://item.taobao.com/item.htm?id=636982856243</t>
  </si>
  <si>
    <t>636982856243</t>
  </si>
  <si>
    <r>
      <rPr>
        <sz val="11"/>
        <rFont val="宋体"/>
        <charset val="134"/>
      </rPr>
      <t>卡士酸奶</t>
    </r>
    <r>
      <rPr>
        <sz val="11"/>
        <rFont val="Calibri"/>
        <family val="2"/>
      </rPr>
      <t>007</t>
    </r>
    <r>
      <rPr>
        <sz val="11"/>
        <rFont val="宋体"/>
        <charset val="134"/>
      </rPr>
      <t>益生菌</t>
    </r>
    <r>
      <rPr>
        <sz val="11"/>
        <rFont val="Calibri"/>
        <family val="2"/>
      </rPr>
      <t>1kg</t>
    </r>
    <r>
      <rPr>
        <sz val="11"/>
        <rFont val="宋体"/>
        <charset val="134"/>
      </rPr>
      <t>家庭装</t>
    </r>
    <r>
      <rPr>
        <sz val="11"/>
        <rFont val="Calibri"/>
        <family val="2"/>
      </rPr>
      <t>0</t>
    </r>
    <r>
      <rPr>
        <sz val="11"/>
        <rFont val="宋体"/>
        <charset val="134"/>
      </rPr>
      <t>添加剂原味发酵乳生牛乳全脂早餐奶</t>
    </r>
  </si>
  <si>
    <r>
      <rPr>
        <sz val="11"/>
        <rFont val="宋体"/>
        <charset val="134"/>
      </rPr>
      <t>【</t>
    </r>
    <r>
      <rPr>
        <sz val="11"/>
        <rFont val="Calibri"/>
        <family val="2"/>
      </rPr>
      <t>1</t>
    </r>
    <r>
      <rPr>
        <sz val="11"/>
        <rFont val="宋体"/>
        <charset val="134"/>
      </rPr>
      <t>瓶】家庭装原味</t>
    </r>
    <r>
      <rPr>
        <sz val="11"/>
        <rFont val="Calibri"/>
        <family val="2"/>
      </rPr>
      <t>1kg</t>
    </r>
  </si>
  <si>
    <t>5675988988066</t>
  </si>
  <si>
    <t>https://item.taobao.com/item.htm?id=861542792106</t>
  </si>
  <si>
    <t>861542792106</t>
  </si>
  <si>
    <r>
      <rPr>
        <sz val="11"/>
        <rFont val="宋体"/>
        <charset val="134"/>
      </rPr>
      <t>卡士酸奶</t>
    </r>
    <r>
      <rPr>
        <sz val="11"/>
        <rFont val="Calibri"/>
        <family val="2"/>
      </rPr>
      <t>007</t>
    </r>
    <r>
      <rPr>
        <sz val="11"/>
        <rFont val="宋体"/>
        <charset val="134"/>
      </rPr>
      <t>无蔗糖</t>
    </r>
    <r>
      <rPr>
        <sz val="11"/>
        <rFont val="Calibri"/>
        <family val="2"/>
      </rPr>
      <t>428g</t>
    </r>
    <r>
      <rPr>
        <sz val="11"/>
        <rFont val="宋体"/>
        <charset val="134"/>
      </rPr>
      <t>小奶罐</t>
    </r>
    <r>
      <rPr>
        <sz val="11"/>
        <rFont val="Calibri"/>
        <family val="2"/>
      </rPr>
      <t>0</t>
    </r>
    <r>
      <rPr>
        <sz val="11"/>
        <rFont val="宋体"/>
        <charset val="134"/>
      </rPr>
      <t>添加剂益生菌发酵乳全脂营养早餐奶</t>
    </r>
  </si>
  <si>
    <r>
      <rPr>
        <sz val="11"/>
        <rFont val="宋体"/>
        <charset val="134"/>
      </rPr>
      <t>【礼盒装】</t>
    </r>
    <r>
      <rPr>
        <sz val="11"/>
        <rFont val="Calibri"/>
        <family val="2"/>
      </rPr>
      <t>4</t>
    </r>
    <r>
      <rPr>
        <sz val="11"/>
        <rFont val="宋体"/>
        <charset val="134"/>
      </rPr>
      <t>瓶小奶罐原味</t>
    </r>
    <r>
      <rPr>
        <sz val="11"/>
        <rFont val="Calibri"/>
        <family val="2"/>
      </rPr>
      <t>440g</t>
    </r>
  </si>
  <si>
    <t>5845269866321</t>
  </si>
  <si>
    <t>https://item.taobao.com/item.htm?id=860811879002</t>
  </si>
  <si>
    <t>860811879002</t>
  </si>
  <si>
    <r>
      <rPr>
        <sz val="11"/>
        <rFont val="宋体"/>
        <charset val="134"/>
      </rPr>
      <t>卡士酸奶</t>
    </r>
    <r>
      <rPr>
        <sz val="11"/>
        <rFont val="Calibri"/>
        <family val="2"/>
      </rPr>
      <t>007</t>
    </r>
    <r>
      <rPr>
        <sz val="11"/>
        <rFont val="宋体"/>
        <charset val="134"/>
      </rPr>
      <t>益生菌</t>
    </r>
    <r>
      <rPr>
        <sz val="11"/>
        <rFont val="Calibri"/>
        <family val="2"/>
      </rPr>
      <t>100g</t>
    </r>
    <r>
      <rPr>
        <sz val="11"/>
        <rFont val="宋体"/>
        <charset val="134"/>
      </rPr>
      <t>三连杯厚乳风味发酵乳原味全脂早餐奶</t>
    </r>
  </si>
  <si>
    <r>
      <rPr>
        <sz val="11"/>
        <rFont val="宋体"/>
        <charset val="134"/>
      </rPr>
      <t>【</t>
    </r>
    <r>
      <rPr>
        <sz val="11"/>
        <rFont val="Calibri"/>
        <family val="2"/>
      </rPr>
      <t>8</t>
    </r>
    <r>
      <rPr>
        <sz val="11"/>
        <rFont val="宋体"/>
        <charset val="134"/>
      </rPr>
      <t>瓶】</t>
    </r>
    <r>
      <rPr>
        <sz val="11"/>
        <rFont val="Calibri"/>
        <family val="2"/>
      </rPr>
      <t>AD</t>
    </r>
    <r>
      <rPr>
        <sz val="11"/>
        <rFont val="宋体"/>
        <charset val="134"/>
      </rPr>
      <t>钙草莓味</t>
    </r>
    <r>
      <rPr>
        <sz val="11"/>
        <rFont val="Calibri"/>
        <family val="2"/>
      </rPr>
      <t>210g</t>
    </r>
  </si>
  <si>
    <t>6176364511019</t>
  </si>
  <si>
    <r>
      <rPr>
        <sz val="11"/>
        <color theme="1"/>
        <rFont val="Calibri"/>
        <family val="2"/>
      </rPr>
      <t>CLASSYKISS</t>
    </r>
    <r>
      <rPr>
        <sz val="11"/>
        <color theme="1"/>
        <rFont val="宋体"/>
        <charset val="134"/>
      </rPr>
      <t>乳品企业店</t>
    </r>
  </si>
  <si>
    <t>https://item.taobao.com/item.htm?id=819992530189</t>
  </si>
  <si>
    <r>
      <rPr>
        <sz val="11"/>
        <color theme="1"/>
        <rFont val="宋体"/>
        <charset val="134"/>
      </rPr>
      <t>店铺券满</t>
    </r>
    <r>
      <rPr>
        <sz val="11"/>
        <color theme="1"/>
        <rFont val="Calibri"/>
        <family val="2"/>
      </rPr>
      <t>20</t>
    </r>
    <r>
      <rPr>
        <sz val="11"/>
        <color theme="1"/>
        <rFont val="宋体"/>
        <charset val="134"/>
      </rPr>
      <t>减</t>
    </r>
    <r>
      <rPr>
        <sz val="11"/>
        <color theme="1"/>
        <rFont val="Calibri"/>
        <family val="2"/>
      </rPr>
      <t>6</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</si>
  <si>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卡士酸奶</t>
    </r>
    <r>
      <rPr>
        <sz val="11"/>
        <color theme="1"/>
        <rFont val="Calibri"/>
        <family val="2"/>
      </rPr>
      <t>007</t>
    </r>
    <r>
      <rPr>
        <sz val="11"/>
        <color theme="1"/>
        <rFont val="宋体"/>
        <charset val="134"/>
      </rPr>
      <t>益生菌</t>
    </r>
    <r>
      <rPr>
        <sz val="11"/>
        <color theme="1"/>
        <rFont val="Calibri"/>
        <family val="2"/>
      </rPr>
      <t>100g</t>
    </r>
    <r>
      <rPr>
        <sz val="11"/>
        <color theme="1"/>
        <rFont val="宋体"/>
        <charset val="134"/>
      </rPr>
      <t>原味酸牛奶生牛乳孕妇老人学生白领早餐奶</t>
    </r>
  </si>
  <si>
    <r>
      <rPr>
        <sz val="11"/>
        <color theme="1"/>
        <rFont val="宋体"/>
        <charset val="134"/>
      </rPr>
      <t>【</t>
    </r>
    <r>
      <rPr>
        <sz val="11"/>
        <color theme="1"/>
        <rFont val="Calibri"/>
        <family val="2"/>
      </rPr>
      <t>2</t>
    </r>
    <r>
      <rPr>
        <sz val="11"/>
        <color theme="1"/>
        <rFont val="宋体"/>
        <charset val="134"/>
      </rPr>
      <t>瓶】家庭装原味</t>
    </r>
    <r>
      <rPr>
        <sz val="11"/>
        <color theme="1"/>
        <rFont val="Calibri"/>
        <family val="2"/>
      </rPr>
      <t>1kg</t>
    </r>
  </si>
  <si>
    <t>5524792484284</t>
  </si>
  <si>
    <t>https://item.taobao.com/item.htm?id=672093583799</t>
  </si>
  <si>
    <r>
      <rPr>
        <sz val="11"/>
        <color theme="1"/>
        <rFont val="宋体"/>
        <charset val="134"/>
      </rPr>
      <t>券满</t>
    </r>
    <r>
      <rPr>
        <sz val="11"/>
        <color theme="1"/>
        <rFont val="Calibri"/>
        <family val="2"/>
      </rPr>
      <t>20</t>
    </r>
    <r>
      <rPr>
        <sz val="11"/>
        <color theme="1"/>
        <rFont val="宋体"/>
        <charset val="134"/>
      </rPr>
      <t>减</t>
    </r>
    <r>
      <rPr>
        <sz val="11"/>
        <color theme="1"/>
        <rFont val="Calibri"/>
        <family val="2"/>
      </rPr>
      <t>6</t>
    </r>
  </si>
  <si>
    <r>
      <rPr>
        <sz val="11"/>
        <color theme="1"/>
        <rFont val="宋体"/>
        <charset val="134"/>
      </rPr>
      <t>卡士酸奶</t>
    </r>
    <r>
      <rPr>
        <sz val="11"/>
        <color theme="1"/>
        <rFont val="Calibri"/>
        <family val="2"/>
      </rPr>
      <t>007</t>
    </r>
    <r>
      <rPr>
        <sz val="11"/>
        <color theme="1"/>
        <rFont val="宋体"/>
        <charset val="134"/>
      </rPr>
      <t>益生菌</t>
    </r>
    <r>
      <rPr>
        <sz val="11"/>
        <color theme="1"/>
        <rFont val="Calibri"/>
        <family val="2"/>
      </rPr>
      <t>1kg</t>
    </r>
    <r>
      <rPr>
        <sz val="11"/>
        <color theme="1"/>
        <rFont val="宋体"/>
        <charset val="134"/>
      </rPr>
      <t>家庭装原味发酵乳</t>
    </r>
    <r>
      <rPr>
        <sz val="11"/>
        <color theme="1"/>
        <rFont val="Calibri"/>
        <family val="2"/>
      </rPr>
      <t>0</t>
    </r>
    <r>
      <rPr>
        <sz val="11"/>
        <color theme="1"/>
        <rFont val="宋体"/>
        <charset val="134"/>
      </rPr>
      <t>添加剂生牛乳全脂早餐奶</t>
    </r>
  </si>
  <si>
    <r>
      <rPr>
        <sz val="11"/>
        <color theme="1"/>
        <rFont val="宋体"/>
        <charset val="134"/>
      </rPr>
      <t>【</t>
    </r>
    <r>
      <rPr>
        <sz val="11"/>
        <color theme="1"/>
        <rFont val="Calibri"/>
        <family val="2"/>
      </rPr>
      <t>6</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</si>
  <si>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https://item.taobao.com/item.htm?id=765042659380</t>
  </si>
  <si>
    <r>
      <rPr>
        <sz val="11"/>
        <color theme="1"/>
        <rFont val="宋体"/>
        <charset val="134"/>
      </rPr>
      <t>卡士酸奶</t>
    </r>
    <r>
      <rPr>
        <sz val="11"/>
        <color theme="1"/>
        <rFont val="Calibri"/>
        <family val="2"/>
      </rPr>
      <t>007</t>
    </r>
    <r>
      <rPr>
        <sz val="11"/>
        <color theme="1"/>
        <rFont val="宋体"/>
        <charset val="134"/>
      </rPr>
      <t>益生菌小奶罐酸奶原味</t>
    </r>
    <r>
      <rPr>
        <sz val="11"/>
        <color theme="1"/>
        <rFont val="Calibri"/>
        <family val="2"/>
      </rPr>
      <t>0</t>
    </r>
    <r>
      <rPr>
        <sz val="11"/>
        <color theme="1"/>
        <rFont val="宋体"/>
        <charset val="134"/>
      </rPr>
      <t>添加剂健身孕妇学生白领早餐奶</t>
    </r>
  </si>
  <si>
    <r>
      <rPr>
        <sz val="11"/>
        <color theme="1"/>
        <rFont val="宋体"/>
        <charset val="134"/>
      </rPr>
      <t>【</t>
    </r>
    <r>
      <rPr>
        <sz val="11"/>
        <color theme="1"/>
        <rFont val="Calibri"/>
        <family val="2"/>
      </rPr>
      <t>4</t>
    </r>
    <r>
      <rPr>
        <sz val="11"/>
        <color theme="1"/>
        <rFont val="宋体"/>
        <charset val="134"/>
      </rPr>
      <t>瓶】小奶罐原味</t>
    </r>
    <r>
      <rPr>
        <sz val="11"/>
        <color theme="1"/>
        <rFont val="Calibri"/>
        <family val="2"/>
      </rPr>
      <t>440g</t>
    </r>
  </si>
  <si>
    <t>400+</t>
  </si>
  <si>
    <r>
      <rPr>
        <sz val="11"/>
        <color theme="1"/>
        <rFont val="宋体"/>
        <charset val="134"/>
      </rPr>
      <t>柏赞食品臻选店</t>
    </r>
  </si>
  <si>
    <t>https://item.taobao.com/item.htm?id=637021278625</t>
  </si>
  <si>
    <r>
      <rPr>
        <sz val="11"/>
        <color theme="1"/>
        <rFont val="宋体"/>
        <charset val="134"/>
      </rPr>
      <t>【</t>
    </r>
    <r>
      <rPr>
        <sz val="11"/>
        <color theme="1"/>
        <rFont val="Calibri"/>
        <family val="2"/>
      </rPr>
      <t>1</t>
    </r>
    <r>
      <rPr>
        <sz val="11"/>
        <color theme="1"/>
        <rFont val="宋体"/>
        <charset val="134"/>
      </rPr>
      <t>瓶】家庭装原味</t>
    </r>
    <r>
      <rPr>
        <sz val="11"/>
        <color theme="1"/>
        <rFont val="Calibri"/>
        <family val="2"/>
      </rPr>
      <t>1kg</t>
    </r>
  </si>
  <si>
    <t>https://item.taobao.com/item.htm?id=764843176634</t>
  </si>
  <si>
    <r>
      <rPr>
        <sz val="11"/>
        <color theme="1"/>
        <rFont val="宋体"/>
        <charset val="134"/>
      </rPr>
      <t>卡士酸奶</t>
    </r>
    <r>
      <rPr>
        <sz val="11"/>
        <color theme="1"/>
        <rFont val="Calibri"/>
        <family val="2"/>
      </rPr>
      <t>007</t>
    </r>
    <r>
      <rPr>
        <sz val="11"/>
        <color theme="1"/>
        <rFont val="宋体"/>
        <charset val="134"/>
      </rPr>
      <t>无蔗糖</t>
    </r>
    <r>
      <rPr>
        <sz val="11"/>
        <color theme="1"/>
        <rFont val="Calibri"/>
        <family val="2"/>
      </rPr>
      <t>428g</t>
    </r>
    <r>
      <rPr>
        <sz val="11"/>
        <color theme="1"/>
        <rFont val="宋体"/>
        <charset val="134"/>
      </rPr>
      <t>小奶罐发酵乳益生菌原味</t>
    </r>
    <r>
      <rPr>
        <sz val="11"/>
        <color theme="1"/>
        <rFont val="Calibri"/>
        <family val="2"/>
      </rPr>
      <t>0</t>
    </r>
    <r>
      <rPr>
        <sz val="11"/>
        <color theme="1"/>
        <rFont val="宋体"/>
        <charset val="134"/>
      </rPr>
      <t>蔗糖全脂早餐奶</t>
    </r>
  </si>
  <si>
    <r>
      <rPr>
        <sz val="11"/>
        <color theme="1"/>
        <rFont val="宋体"/>
        <charset val="134"/>
      </rPr>
      <t>江南本美</t>
    </r>
  </si>
  <si>
    <t>https://item.taobao.com/item.htm?id=555942564588</t>
  </si>
  <si>
    <r>
      <rPr>
        <sz val="11"/>
        <color theme="1"/>
        <rFont val="宋体"/>
        <charset val="134"/>
      </rPr>
      <t>卡士酸奶餐后一小时</t>
    </r>
    <r>
      <rPr>
        <sz val="11"/>
        <color theme="1"/>
        <rFont val="Calibri"/>
        <family val="2"/>
      </rPr>
      <t>250g*8</t>
    </r>
    <r>
      <rPr>
        <sz val="11"/>
        <color theme="1"/>
        <rFont val="宋体"/>
        <charset val="134"/>
      </rPr>
      <t>瓶</t>
    </r>
    <r>
      <rPr>
        <sz val="11"/>
        <color theme="1"/>
        <rFont val="Calibri"/>
        <family val="2"/>
      </rPr>
      <t xml:space="preserve"> </t>
    </r>
    <r>
      <rPr>
        <sz val="11"/>
        <color theme="1"/>
        <rFont val="宋体"/>
        <charset val="134"/>
      </rPr>
      <t>顺丰包邮</t>
    </r>
    <r>
      <rPr>
        <sz val="11"/>
        <color theme="1"/>
        <rFont val="Calibri"/>
        <family val="2"/>
      </rPr>
      <t xml:space="preserve"> </t>
    </r>
    <r>
      <rPr>
        <sz val="11"/>
        <color theme="1"/>
        <rFont val="宋体"/>
        <charset val="134"/>
      </rPr>
      <t>低温新鲜酸牛奶风味发酵乳</t>
    </r>
  </si>
  <si>
    <r>
      <rPr>
        <sz val="11"/>
        <color theme="1"/>
        <rFont val="Calibri"/>
        <family val="2"/>
      </rPr>
      <t>8</t>
    </r>
    <r>
      <rPr>
        <sz val="11"/>
        <color theme="1"/>
        <rFont val="宋体"/>
        <charset val="134"/>
      </rPr>
      <t>瓶</t>
    </r>
    <r>
      <rPr>
        <sz val="11"/>
        <color theme="1"/>
        <rFont val="Calibri"/>
        <family val="2"/>
      </rPr>
      <t>*250g</t>
    </r>
  </si>
  <si>
    <r>
      <rPr>
        <sz val="11"/>
        <color theme="1"/>
        <rFont val="宋体"/>
        <charset val="134"/>
      </rPr>
      <t>喜万佳食品甄选店</t>
    </r>
  </si>
  <si>
    <t>https://item.taobao.com/item.htm?id=666663180167</t>
  </si>
  <si>
    <r>
      <rPr>
        <sz val="11"/>
        <color theme="1"/>
        <rFont val="宋体"/>
        <charset val="134"/>
      </rPr>
      <t>卡士酸奶</t>
    </r>
    <r>
      <rPr>
        <sz val="11"/>
        <color theme="1"/>
        <rFont val="Calibri"/>
        <family val="2"/>
      </rPr>
      <t>007</t>
    </r>
    <r>
      <rPr>
        <sz val="11"/>
        <color theme="1"/>
        <rFont val="宋体"/>
        <charset val="134"/>
      </rPr>
      <t>益生菌家庭装</t>
    </r>
    <r>
      <rPr>
        <sz val="11"/>
        <color theme="1"/>
        <rFont val="Calibri"/>
        <family val="2"/>
      </rPr>
      <t>1kg</t>
    </r>
    <r>
      <rPr>
        <sz val="11"/>
        <color theme="1"/>
        <rFont val="宋体"/>
        <charset val="134"/>
      </rPr>
      <t>大瓶原味风味发酵乳生牛乳全脂早餐奶</t>
    </r>
  </si>
  <si>
    <r>
      <rPr>
        <sz val="11"/>
        <color theme="1"/>
        <rFont val="宋体"/>
        <charset val="134"/>
      </rPr>
      <t>喜萬佳超市</t>
    </r>
  </si>
  <si>
    <t>https://item.taobao.com/item.htm?id=764789940857</t>
  </si>
  <si>
    <r>
      <rPr>
        <sz val="11"/>
        <color theme="1"/>
        <rFont val="宋体"/>
        <charset val="134"/>
      </rPr>
      <t>卡士酸奶</t>
    </r>
    <r>
      <rPr>
        <sz val="11"/>
        <color theme="1"/>
        <rFont val="Calibri"/>
        <family val="2"/>
      </rPr>
      <t>007</t>
    </r>
    <r>
      <rPr>
        <sz val="11"/>
        <color theme="1"/>
        <rFont val="宋体"/>
        <charset val="134"/>
      </rPr>
      <t>无蔗糖</t>
    </r>
    <r>
      <rPr>
        <sz val="11"/>
        <color theme="1"/>
        <rFont val="Calibri"/>
        <family val="2"/>
      </rPr>
      <t>428g</t>
    </r>
    <r>
      <rPr>
        <sz val="11"/>
        <color theme="1"/>
        <rFont val="宋体"/>
        <charset val="134"/>
      </rPr>
      <t>益生菌原味发酵乳</t>
    </r>
    <r>
      <rPr>
        <sz val="11"/>
        <color theme="1"/>
        <rFont val="Calibri"/>
        <family val="2"/>
      </rPr>
      <t>0</t>
    </r>
    <r>
      <rPr>
        <sz val="11"/>
        <color theme="1"/>
        <rFont val="宋体"/>
        <charset val="134"/>
      </rPr>
      <t>蔗糖生牛乳控糖早餐奶</t>
    </r>
  </si>
  <si>
    <r>
      <rPr>
        <sz val="11"/>
        <color theme="1"/>
        <rFont val="宋体"/>
        <charset val="134"/>
      </rPr>
      <t>【礼盒装】</t>
    </r>
    <r>
      <rPr>
        <sz val="11"/>
        <color theme="1"/>
        <rFont val="Calibri"/>
        <family val="2"/>
      </rPr>
      <t>4</t>
    </r>
    <r>
      <rPr>
        <sz val="11"/>
        <color theme="1"/>
        <rFont val="宋体"/>
        <charset val="134"/>
      </rPr>
      <t>瓶小奶罐</t>
    </r>
    <r>
      <rPr>
        <sz val="11"/>
        <color theme="1"/>
        <rFont val="Calibri"/>
        <family val="2"/>
      </rPr>
      <t>0</t>
    </r>
    <r>
      <rPr>
        <sz val="11"/>
        <color theme="1"/>
        <rFont val="宋体"/>
        <charset val="134"/>
      </rPr>
      <t>蔗糖</t>
    </r>
    <r>
      <rPr>
        <sz val="11"/>
        <color theme="1"/>
        <rFont val="Calibri"/>
        <family val="2"/>
      </rPr>
      <t>428g</t>
    </r>
  </si>
  <si>
    <r>
      <rPr>
        <sz val="11"/>
        <color theme="1"/>
        <rFont val="宋体"/>
        <charset val="134"/>
      </rPr>
      <t>天津</t>
    </r>
  </si>
  <si>
    <r>
      <rPr>
        <sz val="11"/>
        <color theme="1"/>
        <rFont val="宋体"/>
        <charset val="134"/>
      </rPr>
      <t>听海先生食品专营店</t>
    </r>
  </si>
  <si>
    <t>https://detail.tmall.com/item.htm?id=816342795917</t>
  </si>
  <si>
    <r>
      <rPr>
        <sz val="11"/>
        <color theme="1"/>
        <rFont val="宋体"/>
        <charset val="134"/>
      </rPr>
      <t>卡士酸奶</t>
    </r>
    <r>
      <rPr>
        <sz val="11"/>
        <color theme="1"/>
        <rFont val="Calibri"/>
        <family val="2"/>
      </rPr>
      <t>007</t>
    </r>
    <r>
      <rPr>
        <sz val="11"/>
        <color theme="1"/>
        <rFont val="宋体"/>
        <charset val="134"/>
      </rPr>
      <t>大瓶装【顺丰发货】低温酸奶无蔗糖零</t>
    </r>
    <r>
      <rPr>
        <sz val="11"/>
        <color theme="1"/>
        <rFont val="Calibri"/>
        <family val="2"/>
      </rPr>
      <t>0</t>
    </r>
    <r>
      <rPr>
        <sz val="11"/>
        <color theme="1"/>
        <rFont val="宋体"/>
        <charset val="134"/>
      </rPr>
      <t>蔗糖发酵乳</t>
    </r>
  </si>
  <si>
    <r>
      <rPr>
        <sz val="11"/>
        <color theme="1"/>
        <rFont val="宋体"/>
        <charset val="134"/>
      </rPr>
      <t>（</t>
    </r>
    <r>
      <rPr>
        <sz val="11"/>
        <color theme="1"/>
        <rFont val="Calibri"/>
        <family val="2"/>
      </rPr>
      <t>0</t>
    </r>
    <r>
      <rPr>
        <sz val="11"/>
        <color theme="1"/>
        <rFont val="宋体"/>
        <charset val="134"/>
      </rPr>
      <t>蔗糖）</t>
    </r>
    <r>
      <rPr>
        <sz val="11"/>
        <color theme="1"/>
        <rFont val="Calibri"/>
        <family val="2"/>
      </rPr>
      <t>969g*2</t>
    </r>
    <r>
      <rPr>
        <sz val="11"/>
        <color theme="1"/>
        <rFont val="宋体"/>
        <charset val="134"/>
      </rPr>
      <t>桶</t>
    </r>
  </si>
  <si>
    <r>
      <rPr>
        <sz val="11"/>
        <color theme="1"/>
        <rFont val="宋体"/>
        <charset val="134"/>
      </rPr>
      <t>北京万腾牛奶超市</t>
    </r>
  </si>
  <si>
    <t>https://item.taobao.com/item.htm?id=672430223494</t>
  </si>
  <si>
    <r>
      <rPr>
        <sz val="11"/>
        <color theme="1"/>
        <rFont val="宋体"/>
        <charset val="134"/>
      </rPr>
      <t>卡士酸奶餐后一小时</t>
    </r>
    <r>
      <rPr>
        <sz val="11"/>
        <color theme="1"/>
        <rFont val="Calibri"/>
        <family val="2"/>
      </rPr>
      <t>250g12</t>
    </r>
    <r>
      <rPr>
        <sz val="11"/>
        <color theme="1"/>
        <rFont val="宋体"/>
        <charset val="134"/>
      </rPr>
      <t>瓶装益生菌风味发酵乳营养早餐整箱</t>
    </r>
  </si>
  <si>
    <r>
      <rPr>
        <sz val="11"/>
        <color theme="1"/>
        <rFont val="宋体"/>
        <charset val="134"/>
      </rPr>
      <t>餐后一小时</t>
    </r>
    <r>
      <rPr>
        <sz val="11"/>
        <color theme="1"/>
        <rFont val="Calibri"/>
        <family val="2"/>
      </rPr>
      <t>3</t>
    </r>
    <r>
      <rPr>
        <sz val="11"/>
        <color theme="1"/>
        <rFont val="宋体"/>
        <charset val="134"/>
      </rPr>
      <t>瓶</t>
    </r>
  </si>
  <si>
    <t>https://item.taobao.com/item.htm?id=666937701944</t>
  </si>
  <si>
    <r>
      <rPr>
        <sz val="11"/>
        <color theme="1"/>
        <rFont val="宋体"/>
        <charset val="134"/>
      </rPr>
      <t>卡士酸奶</t>
    </r>
    <r>
      <rPr>
        <sz val="11"/>
        <color theme="1"/>
        <rFont val="Calibri"/>
        <family val="2"/>
      </rPr>
      <t>007</t>
    </r>
    <r>
      <rPr>
        <sz val="11"/>
        <color theme="1"/>
        <rFont val="宋体"/>
        <charset val="134"/>
      </rPr>
      <t>原味</t>
    </r>
    <r>
      <rPr>
        <sz val="11"/>
        <color theme="1"/>
        <rFont val="Calibri"/>
        <family val="2"/>
      </rPr>
      <t>969g*2</t>
    </r>
    <r>
      <rPr>
        <sz val="11"/>
        <color theme="1"/>
        <rFont val="宋体"/>
        <charset val="134"/>
      </rPr>
      <t>瓶无蔗糖家庭分享装</t>
    </r>
    <r>
      <rPr>
        <sz val="11"/>
        <color theme="1"/>
        <rFont val="Calibri"/>
        <family val="2"/>
      </rPr>
      <t xml:space="preserve"> </t>
    </r>
    <r>
      <rPr>
        <sz val="11"/>
        <color theme="1"/>
        <rFont val="宋体"/>
        <charset val="134"/>
      </rPr>
      <t>顺丰包邮低温冷藏酸奶</t>
    </r>
  </si>
  <si>
    <r>
      <rPr>
        <sz val="11"/>
        <color theme="1"/>
        <rFont val="Calibri"/>
        <family val="2"/>
      </rPr>
      <t>2</t>
    </r>
    <r>
      <rPr>
        <sz val="11"/>
        <color theme="1"/>
        <rFont val="宋体"/>
        <charset val="134"/>
      </rPr>
      <t>瓶</t>
    </r>
    <r>
      <rPr>
        <sz val="11"/>
        <color theme="1"/>
        <rFont val="Calibri"/>
        <family val="2"/>
      </rPr>
      <t>*969g</t>
    </r>
  </si>
  <si>
    <t>300+</t>
  </si>
  <si>
    <t>https://item.taobao.com/item.htm?id=827416469390</t>
  </si>
  <si>
    <r>
      <rPr>
        <sz val="11"/>
        <color theme="1"/>
        <rFont val="宋体"/>
        <charset val="134"/>
      </rPr>
      <t>卡士酸奶断糖日记原味椰子</t>
    </r>
    <r>
      <rPr>
        <sz val="11"/>
        <color theme="1"/>
        <rFont val="Calibri"/>
        <family val="2"/>
      </rPr>
      <t>0</t>
    </r>
    <r>
      <rPr>
        <sz val="11"/>
        <color theme="1"/>
        <rFont val="宋体"/>
        <charset val="134"/>
      </rPr>
      <t>添加剂</t>
    </r>
    <r>
      <rPr>
        <sz val="11"/>
        <color theme="1"/>
        <rFont val="Calibri"/>
        <family val="2"/>
      </rPr>
      <t>0</t>
    </r>
    <r>
      <rPr>
        <sz val="11"/>
        <color theme="1"/>
        <rFont val="宋体"/>
        <charset val="134"/>
      </rPr>
      <t>蔗糖高钙孕妇宝宝老人控糖代餐</t>
    </r>
  </si>
  <si>
    <r>
      <rPr>
        <sz val="11"/>
        <color theme="1"/>
        <rFont val="宋体"/>
        <charset val="134"/>
      </rPr>
      <t>【</t>
    </r>
    <r>
      <rPr>
        <sz val="11"/>
        <color theme="1"/>
        <rFont val="Calibri"/>
        <family val="2"/>
      </rPr>
      <t>4</t>
    </r>
    <r>
      <rPr>
        <sz val="11"/>
        <color theme="1"/>
        <rFont val="宋体"/>
        <charset val="134"/>
      </rPr>
      <t>杯】断糖日记原味</t>
    </r>
    <r>
      <rPr>
        <sz val="11"/>
        <color theme="1"/>
        <rFont val="Calibri"/>
        <family val="2"/>
      </rPr>
      <t>130g</t>
    </r>
  </si>
  <si>
    <t>https://item.taobao.com/item.htm?id=898802035613</t>
  </si>
  <si>
    <r>
      <rPr>
        <sz val="11"/>
        <color theme="1"/>
        <rFont val="宋体"/>
        <charset val="134"/>
      </rPr>
      <t>卡士断糖日记椰子奶益生菌</t>
    </r>
    <r>
      <rPr>
        <sz val="11"/>
        <color theme="1"/>
        <rFont val="Calibri"/>
        <family val="2"/>
      </rPr>
      <t>0</t>
    </r>
    <r>
      <rPr>
        <sz val="11"/>
        <color theme="1"/>
        <rFont val="宋体"/>
        <charset val="134"/>
      </rPr>
      <t>蔗糖酸奶健身孕妇儿童老人控糖代餐奶</t>
    </r>
  </si>
  <si>
    <r>
      <rPr>
        <sz val="11"/>
        <color theme="1"/>
        <rFont val="宋体"/>
        <charset val="134"/>
      </rPr>
      <t>【</t>
    </r>
    <r>
      <rPr>
        <sz val="11"/>
        <color theme="1"/>
        <rFont val="Calibri"/>
        <family val="2"/>
      </rPr>
      <t>4</t>
    </r>
    <r>
      <rPr>
        <sz val="11"/>
        <color theme="1"/>
        <rFont val="宋体"/>
        <charset val="134"/>
      </rPr>
      <t>杯】断糖日记椰子味</t>
    </r>
    <r>
      <rPr>
        <sz val="11"/>
        <color theme="1"/>
        <rFont val="Calibri"/>
        <family val="2"/>
      </rPr>
      <t>130g</t>
    </r>
  </si>
  <si>
    <t>https://item.taobao.com/item.htm?id=645019111314</t>
  </si>
  <si>
    <r>
      <rPr>
        <sz val="11"/>
        <color theme="1"/>
        <rFont val="宋体"/>
        <charset val="134"/>
      </rPr>
      <t>卡士酸奶断糖日记无蔗糖</t>
    </r>
    <r>
      <rPr>
        <sz val="11"/>
        <color theme="1"/>
        <rFont val="Calibri"/>
        <family val="2"/>
      </rPr>
      <t>130g</t>
    </r>
    <r>
      <rPr>
        <sz val="11"/>
        <color theme="1"/>
        <rFont val="宋体"/>
        <charset val="134"/>
      </rPr>
      <t>原味椰子味</t>
    </r>
    <r>
      <rPr>
        <sz val="11"/>
        <color theme="1"/>
        <rFont val="Calibri"/>
        <family val="2"/>
      </rPr>
      <t>0</t>
    </r>
    <r>
      <rPr>
        <sz val="11"/>
        <color theme="1"/>
        <rFont val="宋体"/>
        <charset val="134"/>
      </rPr>
      <t>蔗糖风味发酵乳控糖代餐</t>
    </r>
  </si>
  <si>
    <r>
      <rPr>
        <sz val="11"/>
        <color theme="1"/>
        <rFont val="宋体"/>
        <charset val="134"/>
      </rPr>
      <t>【礼盒装】</t>
    </r>
    <r>
      <rPr>
        <sz val="11"/>
        <color theme="1"/>
        <rFont val="Calibri"/>
        <family val="2"/>
      </rPr>
      <t>8</t>
    </r>
    <r>
      <rPr>
        <sz val="11"/>
        <color theme="1"/>
        <rFont val="宋体"/>
        <charset val="134"/>
      </rPr>
      <t>杯断糖日记原味</t>
    </r>
    <r>
      <rPr>
        <sz val="11"/>
        <color theme="1"/>
        <rFont val="Calibri"/>
        <family val="2"/>
      </rPr>
      <t>130g</t>
    </r>
  </si>
  <si>
    <t>https://detail.tmall.com/item.htm?id=968750564965</t>
  </si>
  <si>
    <r>
      <rPr>
        <sz val="11"/>
        <color theme="1"/>
        <rFont val="宋体"/>
        <charset val="134"/>
      </rPr>
      <t>卡士</t>
    </r>
    <r>
      <rPr>
        <sz val="11"/>
        <color theme="1"/>
        <rFont val="Calibri"/>
        <family val="2"/>
      </rPr>
      <t>AD</t>
    </r>
    <r>
      <rPr>
        <sz val="11"/>
        <color theme="1"/>
        <rFont val="宋体"/>
        <charset val="134"/>
      </rPr>
      <t>钙酸奶原味小瓶装【顺丰包邮】牛油果青苹果羽衣甘蓝风味</t>
    </r>
  </si>
  <si>
    <r>
      <rPr>
        <sz val="11"/>
        <color theme="1"/>
        <rFont val="宋体"/>
        <charset val="134"/>
      </rPr>
      <t>原味</t>
    </r>
    <r>
      <rPr>
        <sz val="11"/>
        <color theme="1"/>
        <rFont val="Calibri"/>
        <family val="2"/>
      </rPr>
      <t>220g*4</t>
    </r>
    <r>
      <rPr>
        <sz val="11"/>
        <color theme="1"/>
        <rFont val="宋体"/>
        <charset val="134"/>
      </rPr>
      <t>瓶</t>
    </r>
  </si>
  <si>
    <t>https://item.taobao.com/item.htm?id=667393594274</t>
  </si>
  <si>
    <r>
      <rPr>
        <sz val="11"/>
        <color theme="1"/>
        <rFont val="宋体"/>
        <charset val="134"/>
      </rPr>
      <t>卡士酸奶活菌奶</t>
    </r>
    <r>
      <rPr>
        <sz val="11"/>
        <color theme="1"/>
        <rFont val="Calibri"/>
        <family val="2"/>
      </rPr>
      <t>200ml</t>
    </r>
    <r>
      <rPr>
        <sz val="11"/>
        <color theme="1"/>
        <rFont val="宋体"/>
        <charset val="134"/>
      </rPr>
      <t>低温原味益生菌风味发酵乳生牛乳全脂早餐奶</t>
    </r>
  </si>
  <si>
    <t>https://item.taobao.com/item.htm?id=632270366637</t>
  </si>
  <si>
    <r>
      <rPr>
        <sz val="11"/>
        <color theme="1"/>
        <rFont val="宋体"/>
        <charset val="134"/>
      </rPr>
      <t>卡士酸奶活菌奶</t>
    </r>
    <r>
      <rPr>
        <sz val="11"/>
        <color theme="1"/>
        <rFont val="Calibri"/>
        <family val="2"/>
      </rPr>
      <t>720ml</t>
    </r>
    <r>
      <rPr>
        <sz val="11"/>
        <color theme="1"/>
        <rFont val="宋体"/>
        <charset val="134"/>
      </rPr>
      <t>原味大盒益生菌风味发酵乳生牛乳全脂早餐奶</t>
    </r>
  </si>
  <si>
    <r>
      <rPr>
        <sz val="11"/>
        <color theme="1"/>
        <rFont val="宋体"/>
        <charset val="134"/>
      </rPr>
      <t>【</t>
    </r>
    <r>
      <rPr>
        <sz val="11"/>
        <color theme="1"/>
        <rFont val="Calibri"/>
        <family val="2"/>
      </rPr>
      <t>5</t>
    </r>
    <r>
      <rPr>
        <sz val="11"/>
        <color theme="1"/>
        <rFont val="宋体"/>
        <charset val="134"/>
      </rPr>
      <t>盒】活菌奶原味</t>
    </r>
    <r>
      <rPr>
        <sz val="11"/>
        <color theme="1"/>
        <rFont val="Calibri"/>
        <family val="2"/>
      </rPr>
      <t>428ml</t>
    </r>
  </si>
  <si>
    <t>https://item.taobao.com/item.htm?id=911994955036</t>
  </si>
  <si>
    <r>
      <rPr>
        <sz val="11"/>
        <color theme="1"/>
        <rFont val="宋体"/>
        <charset val="134"/>
      </rPr>
      <t>卡士</t>
    </r>
    <r>
      <rPr>
        <sz val="11"/>
        <color theme="1"/>
        <rFont val="Calibri"/>
        <family val="2"/>
      </rPr>
      <t>AD</t>
    </r>
    <r>
      <rPr>
        <sz val="11"/>
        <color theme="1"/>
        <rFont val="宋体"/>
        <charset val="134"/>
      </rPr>
      <t>钙酸奶</t>
    </r>
    <r>
      <rPr>
        <sz val="11"/>
        <color theme="1"/>
        <rFont val="Calibri"/>
        <family val="2"/>
      </rPr>
      <t>220g</t>
    </r>
    <r>
      <rPr>
        <sz val="11"/>
        <color theme="1"/>
        <rFont val="宋体"/>
        <charset val="134"/>
      </rPr>
      <t>生牛乳益生菌</t>
    </r>
    <r>
      <rPr>
        <sz val="11"/>
        <color theme="1"/>
        <rFont val="Calibri"/>
        <family val="2"/>
      </rPr>
      <t>0</t>
    </r>
    <r>
      <rPr>
        <sz val="11"/>
        <color theme="1"/>
        <rFont val="宋体"/>
        <charset val="134"/>
      </rPr>
      <t>添加剂原味发酵乳孕妇学生早餐奶</t>
    </r>
  </si>
  <si>
    <r>
      <rPr>
        <sz val="11"/>
        <color theme="1"/>
        <rFont val="宋体"/>
        <charset val="134"/>
      </rPr>
      <t>【礼盒】</t>
    </r>
    <r>
      <rPr>
        <sz val="11"/>
        <color theme="1"/>
        <rFont val="Calibri"/>
        <family val="2"/>
      </rPr>
      <t>6</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</si>
  <si>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https://item.taobao.com/item.htm?id=671420281906</t>
  </si>
  <si>
    <r>
      <rPr>
        <sz val="11"/>
        <color theme="1"/>
        <rFont val="宋体"/>
        <charset val="134"/>
      </rPr>
      <t>卡士断糖日记酸奶</t>
    </r>
    <r>
      <rPr>
        <sz val="11"/>
        <color theme="1"/>
        <rFont val="Calibri"/>
        <family val="2"/>
      </rPr>
      <t>130g</t>
    </r>
    <r>
      <rPr>
        <sz val="11"/>
        <color theme="1"/>
        <rFont val="宋体"/>
        <charset val="134"/>
      </rPr>
      <t>原味益生菌</t>
    </r>
    <r>
      <rPr>
        <sz val="11"/>
        <color theme="1"/>
        <rFont val="Calibri"/>
        <family val="2"/>
      </rPr>
      <t>0</t>
    </r>
    <r>
      <rPr>
        <sz val="11"/>
        <color theme="1"/>
        <rFont val="宋体"/>
        <charset val="134"/>
      </rPr>
      <t>蔗糖健身孕妇学生老人控糖代餐</t>
    </r>
  </si>
  <si>
    <r>
      <rPr>
        <sz val="11"/>
        <color theme="1"/>
        <rFont val="宋体"/>
        <charset val="134"/>
      </rPr>
      <t>【</t>
    </r>
    <r>
      <rPr>
        <sz val="11"/>
        <color theme="1"/>
        <rFont val="Calibri"/>
        <family val="2"/>
      </rPr>
      <t>8</t>
    </r>
    <r>
      <rPr>
        <sz val="11"/>
        <color theme="1"/>
        <rFont val="宋体"/>
        <charset val="134"/>
      </rPr>
      <t>杯】断糖日记原味</t>
    </r>
    <r>
      <rPr>
        <sz val="11"/>
        <color theme="1"/>
        <rFont val="Calibri"/>
        <family val="2"/>
      </rPr>
      <t>130g</t>
    </r>
  </si>
  <si>
    <r>
      <rPr>
        <sz val="11"/>
        <color theme="1"/>
        <rFont val="宋体"/>
        <charset val="134"/>
      </rPr>
      <t>上海艾依贝实业有限公司</t>
    </r>
  </si>
  <si>
    <r>
      <rPr>
        <sz val="11"/>
        <color theme="1"/>
        <rFont val="宋体"/>
        <charset val="134"/>
      </rPr>
      <t>上海</t>
    </r>
  </si>
  <si>
    <r>
      <rPr>
        <sz val="11"/>
        <color theme="1"/>
        <rFont val="宋体"/>
        <charset val="134"/>
      </rPr>
      <t>艾依贝食品专营店</t>
    </r>
  </si>
  <si>
    <t>https://detail.tmall.com/item.htm?id=975493076174</t>
  </si>
  <si>
    <r>
      <rPr>
        <sz val="11"/>
        <color theme="1"/>
        <rFont val="宋体"/>
        <charset val="134"/>
      </rPr>
      <t>家庭装卡士低温酸奶</t>
    </r>
    <r>
      <rPr>
        <sz val="11"/>
        <color theme="1"/>
        <rFont val="Calibri"/>
        <family val="2"/>
      </rPr>
      <t>007</t>
    </r>
    <r>
      <rPr>
        <sz val="11"/>
        <color theme="1"/>
        <rFont val="宋体"/>
        <charset val="134"/>
      </rPr>
      <t>益生菌家庭装</t>
    </r>
    <r>
      <rPr>
        <sz val="11"/>
        <color theme="1"/>
        <rFont val="Calibri"/>
        <family val="2"/>
      </rPr>
      <t xml:space="preserve">1Kg </t>
    </r>
    <r>
      <rPr>
        <sz val="11"/>
        <color theme="1"/>
        <rFont val="宋体"/>
        <charset val="134"/>
      </rPr>
      <t>原味低温酸奶风味发酵乳</t>
    </r>
  </si>
  <si>
    <r>
      <rPr>
        <sz val="11"/>
        <color theme="1"/>
        <rFont val="宋体"/>
        <charset val="134"/>
      </rPr>
      <t>原味</t>
    </r>
    <r>
      <rPr>
        <sz val="11"/>
        <color theme="1"/>
        <rFont val="Calibri"/>
        <family val="2"/>
      </rPr>
      <t>1Kg*1</t>
    </r>
    <r>
      <rPr>
        <sz val="11"/>
        <color theme="1"/>
        <rFont val="宋体"/>
        <charset val="134"/>
      </rPr>
      <t>瓶</t>
    </r>
  </si>
  <si>
    <t>https://item.taobao.com/item.htm?id=911843175860</t>
  </si>
  <si>
    <r>
      <rPr>
        <sz val="11"/>
        <color theme="1"/>
        <rFont val="宋体"/>
        <charset val="134"/>
      </rPr>
      <t>卡士酸奶</t>
    </r>
    <r>
      <rPr>
        <sz val="11"/>
        <color theme="1"/>
        <rFont val="Calibri"/>
        <family val="2"/>
      </rPr>
      <t>AD</t>
    </r>
    <r>
      <rPr>
        <sz val="11"/>
        <color theme="1"/>
        <rFont val="宋体"/>
        <charset val="134"/>
      </rPr>
      <t>钙</t>
    </r>
    <r>
      <rPr>
        <sz val="11"/>
        <color theme="1"/>
        <rFont val="Calibri"/>
        <family val="2"/>
      </rPr>
      <t>220g</t>
    </r>
    <r>
      <rPr>
        <sz val="11"/>
        <color theme="1"/>
        <rFont val="宋体"/>
        <charset val="134"/>
      </rPr>
      <t>原味</t>
    </r>
    <r>
      <rPr>
        <sz val="11"/>
        <color theme="1"/>
        <rFont val="Calibri"/>
        <family val="2"/>
      </rPr>
      <t>007</t>
    </r>
    <r>
      <rPr>
        <sz val="11"/>
        <color theme="1"/>
        <rFont val="宋体"/>
        <charset val="134"/>
      </rPr>
      <t>益生菌风味发酵乳</t>
    </r>
    <r>
      <rPr>
        <sz val="11"/>
        <color theme="1"/>
        <rFont val="Calibri"/>
        <family val="2"/>
      </rPr>
      <t>0</t>
    </r>
    <r>
      <rPr>
        <sz val="11"/>
        <color theme="1"/>
        <rFont val="宋体"/>
        <charset val="134"/>
      </rPr>
      <t>添加剂低温全脂早餐奶</t>
    </r>
  </si>
  <si>
    <r>
      <rPr>
        <sz val="11"/>
        <color theme="1"/>
        <rFont val="宋体"/>
        <charset val="134"/>
      </rPr>
      <t>【</t>
    </r>
    <r>
      <rPr>
        <sz val="11"/>
        <color theme="1"/>
        <rFont val="Calibri"/>
        <family val="2"/>
      </rPr>
      <t>3</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</si>
  <si>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r>
      <rPr>
        <sz val="11"/>
        <color theme="1"/>
        <rFont val="宋体"/>
        <charset val="134"/>
      </rPr>
      <t>京腾乳制品</t>
    </r>
  </si>
  <si>
    <t>https://item.taobao.com/item.htm?id=865910592786</t>
  </si>
  <si>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969g  0</t>
    </r>
    <r>
      <rPr>
        <sz val="11"/>
        <color theme="1"/>
        <rFont val="宋体"/>
        <charset val="134"/>
      </rPr>
      <t>添加无蔗糖益生菌酸奶营养早餐【顺丰包邮】</t>
    </r>
  </si>
  <si>
    <r>
      <rPr>
        <sz val="11"/>
        <color theme="1"/>
        <rFont val="宋体"/>
        <charset val="134"/>
      </rPr>
      <t>【</t>
    </r>
    <r>
      <rPr>
        <sz val="11"/>
        <color theme="1"/>
        <rFont val="Calibri"/>
        <family val="2"/>
      </rPr>
      <t>007</t>
    </r>
    <r>
      <rPr>
        <sz val="11"/>
        <color theme="1"/>
        <rFont val="宋体"/>
        <charset val="134"/>
      </rPr>
      <t>益生菌无蔗糖】</t>
    </r>
    <r>
      <rPr>
        <sz val="11"/>
        <color theme="1"/>
        <rFont val="Calibri"/>
        <family val="2"/>
      </rPr>
      <t>969g 2</t>
    </r>
    <r>
      <rPr>
        <sz val="11"/>
        <color theme="1"/>
        <rFont val="宋体"/>
        <charset val="134"/>
      </rPr>
      <t>桶</t>
    </r>
  </si>
  <si>
    <t>https://item.taobao.com/item.htm?id=765049326646</t>
  </si>
  <si>
    <r>
      <rPr>
        <sz val="11"/>
        <color theme="1"/>
        <rFont val="宋体"/>
        <charset val="134"/>
      </rPr>
      <t>卡士酸奶</t>
    </r>
    <r>
      <rPr>
        <sz val="11"/>
        <color theme="1"/>
        <rFont val="Calibri"/>
        <family val="2"/>
      </rPr>
      <t>007</t>
    </r>
    <r>
      <rPr>
        <sz val="11"/>
        <color theme="1"/>
        <rFont val="宋体"/>
        <charset val="134"/>
      </rPr>
      <t>无蔗糖</t>
    </r>
    <r>
      <rPr>
        <sz val="11"/>
        <color theme="1"/>
        <rFont val="Calibri"/>
        <family val="2"/>
      </rPr>
      <t>428g</t>
    </r>
    <r>
      <rPr>
        <sz val="11"/>
        <color theme="1"/>
        <rFont val="宋体"/>
        <charset val="134"/>
      </rPr>
      <t>益生菌风味发酵乳</t>
    </r>
    <r>
      <rPr>
        <sz val="11"/>
        <color theme="1"/>
        <rFont val="Calibri"/>
        <family val="2"/>
      </rPr>
      <t>0</t>
    </r>
    <r>
      <rPr>
        <sz val="11"/>
        <color theme="1"/>
        <rFont val="宋体"/>
        <charset val="134"/>
      </rPr>
      <t>蔗糖</t>
    </r>
    <r>
      <rPr>
        <sz val="11"/>
        <color theme="1"/>
        <rFont val="Calibri"/>
        <family val="2"/>
      </rPr>
      <t>0</t>
    </r>
    <r>
      <rPr>
        <sz val="11"/>
        <color theme="1"/>
        <rFont val="宋体"/>
        <charset val="134"/>
      </rPr>
      <t>添加剂原味早餐奶</t>
    </r>
  </si>
  <si>
    <r>
      <rPr>
        <sz val="11"/>
        <color theme="1"/>
        <rFont val="宋体"/>
        <charset val="134"/>
      </rPr>
      <t>【</t>
    </r>
    <r>
      <rPr>
        <sz val="11"/>
        <color theme="1"/>
        <rFont val="Calibri"/>
        <family val="2"/>
      </rPr>
      <t>2</t>
    </r>
    <r>
      <rPr>
        <sz val="11"/>
        <color theme="1"/>
        <rFont val="宋体"/>
        <charset val="134"/>
      </rPr>
      <t>瓶】家庭装</t>
    </r>
    <r>
      <rPr>
        <sz val="11"/>
        <color theme="1"/>
        <rFont val="Calibri"/>
        <family val="2"/>
      </rPr>
      <t>0</t>
    </r>
    <r>
      <rPr>
        <sz val="11"/>
        <color theme="1"/>
        <rFont val="宋体"/>
        <charset val="134"/>
      </rPr>
      <t>蔗糖</t>
    </r>
    <r>
      <rPr>
        <sz val="11"/>
        <color theme="1"/>
        <rFont val="Calibri"/>
        <family val="2"/>
      </rPr>
      <t>969g</t>
    </r>
  </si>
  <si>
    <t>https://item.taobao.com/item.htm?id=636705821970</t>
  </si>
  <si>
    <r>
      <rPr>
        <sz val="11"/>
        <color theme="1"/>
        <rFont val="宋体"/>
        <charset val="134"/>
      </rPr>
      <t>卡士酸奶</t>
    </r>
    <r>
      <rPr>
        <sz val="11"/>
        <color theme="1"/>
        <rFont val="Calibri"/>
        <family val="2"/>
      </rPr>
      <t>007</t>
    </r>
    <r>
      <rPr>
        <sz val="11"/>
        <color theme="1"/>
        <rFont val="宋体"/>
        <charset val="134"/>
      </rPr>
      <t>益生菌</t>
    </r>
    <r>
      <rPr>
        <sz val="11"/>
        <color theme="1"/>
        <rFont val="Calibri"/>
        <family val="2"/>
      </rPr>
      <t>1kg</t>
    </r>
    <r>
      <rPr>
        <sz val="11"/>
        <color theme="1"/>
        <rFont val="宋体"/>
        <charset val="134"/>
      </rPr>
      <t>家庭装原味发酵乳低温生牛乳全脂早餐奶大瓶</t>
    </r>
  </si>
  <si>
    <r>
      <rPr>
        <sz val="11"/>
        <color theme="1"/>
        <rFont val="宋体"/>
        <charset val="134"/>
      </rPr>
      <t>依然食品企业店</t>
    </r>
  </si>
  <si>
    <t>https://item.taobao.com/item.htm?id=643939116246</t>
  </si>
  <si>
    <r>
      <rPr>
        <sz val="11"/>
        <color theme="1"/>
        <rFont val="宋体"/>
        <charset val="134"/>
      </rPr>
      <t>卡士酸奶断糖日记</t>
    </r>
    <r>
      <rPr>
        <sz val="11"/>
        <color theme="1"/>
        <rFont val="Calibri"/>
        <family val="2"/>
      </rPr>
      <t>130g</t>
    </r>
    <r>
      <rPr>
        <sz val="11"/>
        <color theme="1"/>
        <rFont val="宋体"/>
        <charset val="134"/>
      </rPr>
      <t>无蔗糖原味椰子味益生菌</t>
    </r>
    <r>
      <rPr>
        <sz val="11"/>
        <color theme="1"/>
        <rFont val="Calibri"/>
        <family val="2"/>
      </rPr>
      <t>0</t>
    </r>
    <r>
      <rPr>
        <sz val="11"/>
        <color theme="1"/>
        <rFont val="宋体"/>
        <charset val="134"/>
      </rPr>
      <t>蔗糖发酵乳控糖</t>
    </r>
  </si>
  <si>
    <t>https://item.taobao.com/item.htm?id=899541997225</t>
  </si>
  <si>
    <r>
      <rPr>
        <sz val="11"/>
        <color theme="1"/>
        <rFont val="宋体"/>
        <charset val="134"/>
      </rPr>
      <t>卡士酸奶断糖日记</t>
    </r>
    <r>
      <rPr>
        <sz val="11"/>
        <color theme="1"/>
        <rFont val="Calibri"/>
        <family val="2"/>
      </rPr>
      <t>130g</t>
    </r>
    <r>
      <rPr>
        <sz val="11"/>
        <color theme="1"/>
        <rFont val="宋体"/>
        <charset val="134"/>
      </rPr>
      <t>无蔗糖椰子原味发酵乳益生菌</t>
    </r>
    <r>
      <rPr>
        <sz val="11"/>
        <color theme="1"/>
        <rFont val="Calibri"/>
        <family val="2"/>
      </rPr>
      <t>0</t>
    </r>
    <r>
      <rPr>
        <sz val="11"/>
        <color theme="1"/>
        <rFont val="宋体"/>
        <charset val="134"/>
      </rPr>
      <t>蔗糖控糖代餐</t>
    </r>
  </si>
  <si>
    <r>
      <rPr>
        <sz val="11"/>
        <color theme="1"/>
        <rFont val="宋体"/>
        <charset val="134"/>
      </rPr>
      <t>【礼盒装】</t>
    </r>
    <r>
      <rPr>
        <sz val="11"/>
        <color theme="1"/>
        <rFont val="Calibri"/>
        <family val="2"/>
      </rPr>
      <t>8</t>
    </r>
    <r>
      <rPr>
        <sz val="11"/>
        <color theme="1"/>
        <rFont val="宋体"/>
        <charset val="134"/>
      </rPr>
      <t>杯断糖日记椰子味</t>
    </r>
    <r>
      <rPr>
        <sz val="11"/>
        <color theme="1"/>
        <rFont val="Calibri"/>
        <family val="2"/>
      </rPr>
      <t>130g</t>
    </r>
  </si>
  <si>
    <t>https://item.taobao.com/item.htm?id=899354277980</t>
  </si>
  <si>
    <r>
      <rPr>
        <sz val="11"/>
        <color theme="1"/>
        <rFont val="宋体"/>
        <charset val="134"/>
      </rPr>
      <t>卡士酸奶断糖日记椰子</t>
    </r>
    <r>
      <rPr>
        <sz val="11"/>
        <color theme="1"/>
        <rFont val="Calibri"/>
        <family val="2"/>
      </rPr>
      <t>130g</t>
    </r>
    <r>
      <rPr>
        <sz val="11"/>
        <color theme="1"/>
        <rFont val="宋体"/>
        <charset val="134"/>
      </rPr>
      <t>益生菌无蔗糖原味发酵乳</t>
    </r>
    <r>
      <rPr>
        <sz val="11"/>
        <color theme="1"/>
        <rFont val="Calibri"/>
        <family val="2"/>
      </rPr>
      <t>0</t>
    </r>
    <r>
      <rPr>
        <sz val="11"/>
        <color theme="1"/>
        <rFont val="宋体"/>
        <charset val="134"/>
      </rPr>
      <t>蔗糖控糖代餐</t>
    </r>
  </si>
  <si>
    <t>https://item.taobao.com/item.htm?id=814579572818</t>
  </si>
  <si>
    <r>
      <rPr>
        <sz val="11"/>
        <color theme="1"/>
        <rFont val="宋体"/>
        <charset val="134"/>
      </rPr>
      <t>卡士酸奶宝贝第二餐</t>
    </r>
    <r>
      <rPr>
        <sz val="11"/>
        <color theme="1"/>
        <rFont val="Calibri"/>
        <family val="2"/>
      </rPr>
      <t>85g</t>
    </r>
    <r>
      <rPr>
        <sz val="11"/>
        <color theme="1"/>
        <rFont val="宋体"/>
        <charset val="134"/>
      </rPr>
      <t>儿童酸奶断糖日记</t>
    </r>
    <r>
      <rPr>
        <sz val="11"/>
        <color theme="1"/>
        <rFont val="Calibri"/>
        <family val="2"/>
      </rPr>
      <t>0</t>
    </r>
    <r>
      <rPr>
        <sz val="11"/>
        <color theme="1"/>
        <rFont val="宋体"/>
        <charset val="134"/>
      </rPr>
      <t>添加剂控糖宝宝营养代餐</t>
    </r>
  </si>
  <si>
    <r>
      <rPr>
        <sz val="11"/>
        <color theme="1"/>
        <rFont val="宋体"/>
        <charset val="134"/>
      </rPr>
      <t>【</t>
    </r>
    <r>
      <rPr>
        <sz val="11"/>
        <color theme="1"/>
        <rFont val="Calibri"/>
        <family val="2"/>
      </rPr>
      <t>8</t>
    </r>
    <r>
      <rPr>
        <sz val="11"/>
        <color theme="1"/>
        <rFont val="宋体"/>
        <charset val="134"/>
      </rPr>
      <t>袋】原味</t>
    </r>
    <r>
      <rPr>
        <sz val="11"/>
        <color theme="1"/>
        <rFont val="Calibri"/>
        <family val="2"/>
      </rPr>
      <t>85g</t>
    </r>
    <r>
      <rPr>
        <sz val="11"/>
        <color theme="1"/>
        <rFont val="宋体"/>
        <charset val="134"/>
      </rPr>
      <t>送</t>
    </r>
    <r>
      <rPr>
        <sz val="11"/>
        <color theme="1"/>
        <rFont val="Calibri"/>
        <family val="2"/>
      </rPr>
      <t>2</t>
    </r>
    <r>
      <rPr>
        <sz val="11"/>
        <color theme="1"/>
        <rFont val="宋体"/>
        <charset val="134"/>
      </rPr>
      <t>袋如图</t>
    </r>
  </si>
  <si>
    <t>https://item.taobao.com/item.htm?id=814526966336</t>
  </si>
  <si>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1kg</t>
    </r>
    <r>
      <rPr>
        <sz val="11"/>
        <color theme="1"/>
        <rFont val="宋体"/>
        <charset val="134"/>
      </rPr>
      <t>酸奶小奶罐无蔗糖断糖日记</t>
    </r>
    <r>
      <rPr>
        <sz val="11"/>
        <color theme="1"/>
        <rFont val="Calibri"/>
        <family val="2"/>
      </rPr>
      <t xml:space="preserve"> 0</t>
    </r>
    <r>
      <rPr>
        <sz val="11"/>
        <color theme="1"/>
        <rFont val="宋体"/>
        <charset val="134"/>
      </rPr>
      <t>添加生牛乳营养早餐</t>
    </r>
  </si>
  <si>
    <r>
      <rPr>
        <sz val="11"/>
        <color theme="1"/>
        <rFont val="宋体"/>
        <charset val="134"/>
      </rPr>
      <t>【原味】</t>
    </r>
    <r>
      <rPr>
        <sz val="11"/>
        <color theme="1"/>
        <rFont val="Calibri"/>
        <family val="2"/>
      </rPr>
      <t>007</t>
    </r>
    <r>
      <rPr>
        <sz val="11"/>
        <color theme="1"/>
        <rFont val="宋体"/>
        <charset val="134"/>
      </rPr>
      <t>家庭装</t>
    </r>
    <r>
      <rPr>
        <sz val="11"/>
        <color theme="1"/>
        <rFont val="Calibri"/>
        <family val="2"/>
      </rPr>
      <t>1kg*6</t>
    </r>
    <r>
      <rPr>
        <sz val="11"/>
        <color theme="1"/>
        <rFont val="宋体"/>
        <charset val="134"/>
      </rPr>
      <t>瓶</t>
    </r>
  </si>
  <si>
    <t>https://item.taobao.com/item.htm?id=989397172078</t>
  </si>
  <si>
    <r>
      <rPr>
        <sz val="11"/>
        <color theme="1"/>
        <rFont val="宋体"/>
        <charset val="134"/>
      </rPr>
      <t>卡士</t>
    </r>
    <r>
      <rPr>
        <sz val="11"/>
        <color theme="1"/>
        <rFont val="Calibri"/>
        <family val="2"/>
      </rPr>
      <t>AD</t>
    </r>
    <r>
      <rPr>
        <sz val="11"/>
        <color theme="1"/>
        <rFont val="宋体"/>
        <charset val="134"/>
      </rPr>
      <t>钙酸奶</t>
    </r>
    <r>
      <rPr>
        <sz val="11"/>
        <color theme="1"/>
        <rFont val="Calibri"/>
        <family val="2"/>
      </rPr>
      <t>210g</t>
    </r>
    <r>
      <rPr>
        <sz val="11"/>
        <color theme="1"/>
        <rFont val="宋体"/>
        <charset val="134"/>
      </rPr>
      <t>迷你罐益生菌原味牛油果草莓</t>
    </r>
    <r>
      <rPr>
        <sz val="11"/>
        <color theme="1"/>
        <rFont val="Calibri"/>
        <family val="2"/>
      </rPr>
      <t>0</t>
    </r>
    <r>
      <rPr>
        <sz val="11"/>
        <color theme="1"/>
        <rFont val="宋体"/>
        <charset val="134"/>
      </rPr>
      <t>添加剂风味发酵乳</t>
    </r>
  </si>
  <si>
    <r>
      <rPr>
        <sz val="11"/>
        <color theme="1"/>
        <rFont val="宋体"/>
        <charset val="134"/>
      </rPr>
      <t>【</t>
    </r>
    <r>
      <rPr>
        <sz val="11"/>
        <color theme="1"/>
        <rFont val="Calibri"/>
        <family val="2"/>
      </rPr>
      <t>3</t>
    </r>
    <r>
      <rPr>
        <sz val="11"/>
        <color theme="1"/>
        <rFont val="宋体"/>
        <charset val="134"/>
      </rPr>
      <t>瓶】</t>
    </r>
    <r>
      <rPr>
        <sz val="11"/>
        <color theme="1"/>
        <rFont val="Calibri"/>
        <family val="2"/>
      </rPr>
      <t>AD</t>
    </r>
    <r>
      <rPr>
        <sz val="11"/>
        <color theme="1"/>
        <rFont val="宋体"/>
        <charset val="134"/>
      </rPr>
      <t>钙牛油果味</t>
    </r>
    <r>
      <rPr>
        <sz val="11"/>
        <color theme="1"/>
        <rFont val="Calibri"/>
        <family val="2"/>
      </rPr>
      <t>210g</t>
    </r>
  </si>
  <si>
    <t>https://item.taobao.com/item.htm?id=996407620150</t>
  </si>
  <si>
    <r>
      <rPr>
        <sz val="11"/>
        <color theme="1"/>
        <rFont val="宋体"/>
        <charset val="134"/>
      </rPr>
      <t>卡士酸奶吃酸</t>
    </r>
    <r>
      <rPr>
        <sz val="11"/>
        <color theme="1"/>
        <rFont val="Calibri"/>
        <family val="2"/>
      </rPr>
      <t>140g</t>
    </r>
    <r>
      <rPr>
        <sz val="11"/>
        <color theme="1"/>
        <rFont val="宋体"/>
        <charset val="134"/>
      </rPr>
      <t>芭乐柠檬水蜜桃酸木瓜黄桃大颗果肉风味发酵乳</t>
    </r>
  </si>
  <si>
    <r>
      <rPr>
        <sz val="11"/>
        <color theme="1"/>
        <rFont val="宋体"/>
        <charset val="134"/>
      </rPr>
      <t>【</t>
    </r>
    <r>
      <rPr>
        <sz val="11"/>
        <color theme="1"/>
        <rFont val="Calibri"/>
        <family val="2"/>
      </rPr>
      <t>3</t>
    </r>
    <r>
      <rPr>
        <sz val="11"/>
        <color theme="1"/>
        <rFont val="宋体"/>
        <charset val="134"/>
      </rPr>
      <t>杯】酸木瓜双柚芦荟味</t>
    </r>
    <r>
      <rPr>
        <sz val="11"/>
        <color theme="1"/>
        <rFont val="Calibri"/>
        <family val="2"/>
      </rPr>
      <t>140g</t>
    </r>
  </si>
  <si>
    <t>https://item.taobao.com/item.htm?id=819510532489</t>
  </si>
  <si>
    <r>
      <rPr>
        <sz val="11"/>
        <color theme="1"/>
        <rFont val="宋体"/>
        <charset val="134"/>
      </rPr>
      <t>卡士酸奶</t>
    </r>
    <r>
      <rPr>
        <sz val="11"/>
        <color theme="1"/>
        <rFont val="Calibri"/>
        <family val="2"/>
      </rPr>
      <t>007</t>
    </r>
    <r>
      <rPr>
        <sz val="11"/>
        <color theme="1"/>
        <rFont val="宋体"/>
        <charset val="134"/>
      </rPr>
      <t>益生菌</t>
    </r>
    <r>
      <rPr>
        <sz val="11"/>
        <color theme="1"/>
        <rFont val="Calibri"/>
        <family val="2"/>
      </rPr>
      <t>100g</t>
    </r>
    <r>
      <rPr>
        <sz val="11"/>
        <color theme="1"/>
        <rFont val="宋体"/>
        <charset val="134"/>
      </rPr>
      <t>三连杯原味发酵乳</t>
    </r>
    <r>
      <rPr>
        <sz val="11"/>
        <color theme="1"/>
        <rFont val="Calibri"/>
        <family val="2"/>
      </rPr>
      <t>0</t>
    </r>
    <r>
      <rPr>
        <sz val="11"/>
        <color theme="1"/>
        <rFont val="宋体"/>
        <charset val="134"/>
      </rPr>
      <t>添加剂生牛乳全脂早餐奶</t>
    </r>
  </si>
  <si>
    <r>
      <rPr>
        <sz val="11"/>
        <color theme="1"/>
        <rFont val="宋体"/>
        <charset val="134"/>
      </rPr>
      <t>多仓发货</t>
    </r>
  </si>
  <si>
    <t>https://item.taobao.com/item.htm?id=728022727005</t>
  </si>
  <si>
    <r>
      <rPr>
        <sz val="11"/>
        <color theme="1"/>
        <rFont val="宋体"/>
        <charset val="134"/>
      </rPr>
      <t>卡士酸奶宝贝第二餐低温酸奶</t>
    </r>
    <r>
      <rPr>
        <sz val="11"/>
        <color theme="1"/>
        <rFont val="Calibri"/>
        <family val="2"/>
      </rPr>
      <t>85g/</t>
    </r>
    <r>
      <rPr>
        <sz val="11"/>
        <color theme="1"/>
        <rFont val="宋体"/>
        <charset val="134"/>
      </rPr>
      <t>袋</t>
    </r>
    <r>
      <rPr>
        <sz val="11"/>
        <color theme="1"/>
        <rFont val="Calibri"/>
        <family val="2"/>
      </rPr>
      <t>*12</t>
    </r>
    <r>
      <rPr>
        <sz val="11"/>
        <color theme="1"/>
        <rFont val="宋体"/>
        <charset val="134"/>
      </rPr>
      <t>袋儿童代餐奶</t>
    </r>
  </si>
  <si>
    <r>
      <rPr>
        <sz val="11"/>
        <color theme="1"/>
        <rFont val="Calibri"/>
        <family val="2"/>
      </rPr>
      <t>12</t>
    </r>
    <r>
      <rPr>
        <sz val="11"/>
        <color theme="1"/>
        <rFont val="宋体"/>
        <charset val="134"/>
      </rPr>
      <t>袋】宝贝第二餐草莓味</t>
    </r>
    <r>
      <rPr>
        <sz val="11"/>
        <color theme="1"/>
        <rFont val="Calibri"/>
        <family val="2"/>
      </rPr>
      <t>4</t>
    </r>
    <r>
      <rPr>
        <sz val="11"/>
        <color theme="1"/>
        <rFont val="宋体"/>
        <charset val="134"/>
      </rPr>
      <t>糖</t>
    </r>
  </si>
  <si>
    <r>
      <rPr>
        <sz val="11"/>
        <color theme="1"/>
        <rFont val="宋体"/>
        <charset val="134"/>
      </rPr>
      <t>佳乐乳业</t>
    </r>
  </si>
  <si>
    <t>https://item.taobao.com/item.htm?id=868361696574</t>
  </si>
  <si>
    <r>
      <rPr>
        <sz val="11"/>
        <color theme="1"/>
        <rFont val="宋体"/>
        <charset val="134"/>
      </rPr>
      <t>卡士酸奶</t>
    </r>
    <r>
      <rPr>
        <sz val="11"/>
        <color theme="1"/>
        <rFont val="Calibri"/>
        <family val="2"/>
      </rPr>
      <t>007</t>
    </r>
    <r>
      <rPr>
        <sz val="11"/>
        <color theme="1"/>
        <rFont val="宋体"/>
        <charset val="134"/>
      </rPr>
      <t>原味</t>
    </r>
    <r>
      <rPr>
        <sz val="11"/>
        <color theme="1"/>
        <rFont val="Calibri"/>
        <family val="2"/>
      </rPr>
      <t>1kg</t>
    </r>
    <r>
      <rPr>
        <sz val="11"/>
        <color theme="1"/>
        <rFont val="宋体"/>
        <charset val="134"/>
      </rPr>
      <t>大瓶装七种益生菌酸牛奶儿童早餐奶家庭装整箱</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</si>
  <si>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1kg</t>
    </r>
    <r>
      <rPr>
        <sz val="11"/>
        <color theme="1"/>
        <rFont val="宋体"/>
        <charset val="134"/>
      </rPr>
      <t>原味】</t>
    </r>
    <r>
      <rPr>
        <sz val="11"/>
        <color theme="1"/>
        <rFont val="Calibri"/>
        <family val="2"/>
      </rPr>
      <t xml:space="preserve"> 1</t>
    </r>
    <r>
      <rPr>
        <sz val="11"/>
        <color theme="1"/>
        <rFont val="宋体"/>
        <charset val="134"/>
      </rPr>
      <t>瓶</t>
    </r>
  </si>
  <si>
    <t>https://item.taobao.com/item.htm?id=814009852078</t>
  </si>
  <si>
    <r>
      <rPr>
        <sz val="11"/>
        <color theme="1"/>
        <rFont val="宋体"/>
        <charset val="134"/>
      </rPr>
      <t>卡士</t>
    </r>
    <r>
      <rPr>
        <sz val="11"/>
        <color theme="1"/>
        <rFont val="Calibri"/>
        <family val="2"/>
      </rPr>
      <t>007</t>
    </r>
    <r>
      <rPr>
        <sz val="11"/>
        <color theme="1"/>
        <rFont val="宋体"/>
        <charset val="134"/>
      </rPr>
      <t>家庭装</t>
    </r>
    <r>
      <rPr>
        <sz val="11"/>
        <color theme="1"/>
        <rFont val="Calibri"/>
        <family val="2"/>
      </rPr>
      <t xml:space="preserve"> 1kg*6</t>
    </r>
    <r>
      <rPr>
        <sz val="11"/>
        <color theme="1"/>
        <rFont val="宋体"/>
        <charset val="134"/>
      </rPr>
      <t>瓶</t>
    </r>
    <r>
      <rPr>
        <sz val="11"/>
        <color theme="1"/>
        <rFont val="Calibri"/>
        <family val="2"/>
      </rPr>
      <t xml:space="preserve"> 0</t>
    </r>
    <r>
      <rPr>
        <sz val="11"/>
        <color theme="1"/>
        <rFont val="宋体"/>
        <charset val="134"/>
      </rPr>
      <t>添加生牛乳发酵营养早餐益生菌酸奶学生</t>
    </r>
  </si>
  <si>
    <r>
      <rPr>
        <sz val="11"/>
        <color theme="1"/>
        <rFont val="宋体"/>
        <charset val="134"/>
      </rPr>
      <t>原味</t>
    </r>
    <r>
      <rPr>
        <sz val="11"/>
        <color theme="1"/>
        <rFont val="Calibri"/>
        <family val="2"/>
      </rPr>
      <t xml:space="preserve"> 6</t>
    </r>
    <r>
      <rPr>
        <sz val="11"/>
        <color theme="1"/>
        <rFont val="宋体"/>
        <charset val="134"/>
      </rPr>
      <t>瓶</t>
    </r>
    <r>
      <rPr>
        <sz val="11"/>
        <color theme="1"/>
        <rFont val="Calibri"/>
        <family val="2"/>
      </rPr>
      <t xml:space="preserve"> 007</t>
    </r>
    <r>
      <rPr>
        <sz val="11"/>
        <color theme="1"/>
        <rFont val="宋体"/>
        <charset val="134"/>
      </rPr>
      <t>家庭装</t>
    </r>
    <r>
      <rPr>
        <sz val="11"/>
        <color theme="1"/>
        <rFont val="Calibri"/>
        <family val="2"/>
      </rPr>
      <t xml:space="preserve"> 1kg</t>
    </r>
  </si>
  <si>
    <r>
      <rPr>
        <sz val="11"/>
        <color theme="1"/>
        <rFont val="宋体"/>
        <charset val="134"/>
      </rPr>
      <t>味乐零食</t>
    </r>
  </si>
  <si>
    <t>https://item.taobao.com/item.htm?id=843743909806</t>
  </si>
  <si>
    <r>
      <rPr>
        <sz val="11"/>
        <color theme="1"/>
        <rFont val="宋体"/>
        <charset val="134"/>
      </rPr>
      <t>卡士酸奶宝贝第二餐系列原味山楂草莓蓝莓西梅</t>
    </r>
    <r>
      <rPr>
        <sz val="11"/>
        <color theme="1"/>
        <rFont val="Calibri"/>
        <family val="2"/>
      </rPr>
      <t>85g/</t>
    </r>
    <r>
      <rPr>
        <sz val="11"/>
        <color theme="1"/>
        <rFont val="宋体"/>
        <charset val="134"/>
      </rPr>
      <t>袋儿童酸奶</t>
    </r>
  </si>
  <si>
    <r>
      <rPr>
        <sz val="11"/>
        <color theme="1"/>
        <rFont val="宋体"/>
        <charset val="134"/>
      </rPr>
      <t>宝贝第二餐</t>
    </r>
    <r>
      <rPr>
        <sz val="11"/>
        <color theme="1"/>
        <rFont val="Calibri"/>
        <family val="2"/>
      </rPr>
      <t xml:space="preserve"> </t>
    </r>
    <r>
      <rPr>
        <sz val="11"/>
        <color theme="1"/>
        <rFont val="宋体"/>
        <charset val="134"/>
      </rPr>
      <t>原味</t>
    </r>
    <r>
      <rPr>
        <sz val="11"/>
        <color theme="1"/>
        <rFont val="Calibri"/>
        <family val="2"/>
      </rPr>
      <t>85g*4</t>
    </r>
    <r>
      <rPr>
        <sz val="11"/>
        <color theme="1"/>
        <rFont val="宋体"/>
        <charset val="134"/>
      </rPr>
      <t>袋</t>
    </r>
  </si>
  <si>
    <t>https://item.taobao.com/item.htm?id=856132418119</t>
  </si>
  <si>
    <r>
      <rPr>
        <sz val="11"/>
        <color theme="1"/>
        <rFont val="宋体"/>
        <charset val="134"/>
      </rPr>
      <t>卡士</t>
    </r>
    <r>
      <rPr>
        <sz val="11"/>
        <color theme="1"/>
        <rFont val="Calibri"/>
        <family val="2"/>
      </rPr>
      <t>007</t>
    </r>
    <r>
      <rPr>
        <sz val="11"/>
        <color theme="1"/>
        <rFont val="宋体"/>
        <charset val="134"/>
      </rPr>
      <t>家庭装酸奶原味</t>
    </r>
    <r>
      <rPr>
        <sz val="11"/>
        <color theme="1"/>
        <rFont val="Calibri"/>
        <family val="2"/>
      </rPr>
      <t>1kg0</t>
    </r>
    <r>
      <rPr>
        <sz val="11"/>
        <color theme="1"/>
        <rFont val="宋体"/>
        <charset val="134"/>
      </rPr>
      <t>食品添加乳酸菌低温酸奶</t>
    </r>
  </si>
  <si>
    <r>
      <rPr>
        <sz val="11"/>
        <color theme="1"/>
        <rFont val="宋体"/>
        <charset val="134"/>
      </rPr>
      <t>卡士酸奶</t>
    </r>
    <r>
      <rPr>
        <sz val="11"/>
        <color theme="1"/>
        <rFont val="Calibri"/>
        <family val="2"/>
      </rPr>
      <t>1KG*1</t>
    </r>
    <r>
      <rPr>
        <sz val="11"/>
        <color theme="1"/>
        <rFont val="宋体"/>
        <charset val="134"/>
      </rPr>
      <t>瓶</t>
    </r>
  </si>
  <si>
    <t>https://item.taobao.com/item.htm?id=819934762779</t>
  </si>
  <si>
    <r>
      <rPr>
        <sz val="11"/>
        <color theme="1"/>
        <rFont val="宋体"/>
        <charset val="134"/>
      </rPr>
      <t>卡士酸奶</t>
    </r>
    <r>
      <rPr>
        <sz val="11"/>
        <color theme="1"/>
        <rFont val="Calibri"/>
        <family val="2"/>
      </rPr>
      <t>007</t>
    </r>
    <r>
      <rPr>
        <sz val="11"/>
        <color theme="1"/>
        <rFont val="宋体"/>
        <charset val="134"/>
      </rPr>
      <t>益生菌厚乳</t>
    </r>
    <r>
      <rPr>
        <sz val="11"/>
        <color theme="1"/>
        <rFont val="Calibri"/>
        <family val="2"/>
      </rPr>
      <t>100g</t>
    </r>
    <r>
      <rPr>
        <sz val="11"/>
        <color theme="1"/>
        <rFont val="宋体"/>
        <charset val="134"/>
      </rPr>
      <t>杯装原味发酵乳低温</t>
    </r>
    <r>
      <rPr>
        <sz val="11"/>
        <color theme="1"/>
        <rFont val="Calibri"/>
        <family val="2"/>
      </rPr>
      <t>0</t>
    </r>
    <r>
      <rPr>
        <sz val="11"/>
        <color theme="1"/>
        <rFont val="宋体"/>
        <charset val="134"/>
      </rPr>
      <t>添加剂全脂早餐奶</t>
    </r>
  </si>
  <si>
    <t>https://item.taobao.com/item.htm?id=911793467154</t>
  </si>
  <si>
    <r>
      <rPr>
        <sz val="11"/>
        <color theme="1"/>
        <rFont val="宋体"/>
        <charset val="134"/>
      </rPr>
      <t>卡士酸奶</t>
    </r>
    <r>
      <rPr>
        <sz val="11"/>
        <color theme="1"/>
        <rFont val="Calibri"/>
        <family val="2"/>
      </rPr>
      <t>AD</t>
    </r>
    <r>
      <rPr>
        <sz val="11"/>
        <color theme="1"/>
        <rFont val="宋体"/>
        <charset val="134"/>
      </rPr>
      <t>钙原味</t>
    </r>
    <r>
      <rPr>
        <sz val="11"/>
        <color theme="1"/>
        <rFont val="Calibri"/>
        <family val="2"/>
      </rPr>
      <t>220g</t>
    </r>
    <r>
      <rPr>
        <sz val="11"/>
        <color theme="1"/>
        <rFont val="宋体"/>
        <charset val="134"/>
      </rPr>
      <t>益生菌</t>
    </r>
    <r>
      <rPr>
        <sz val="11"/>
        <color theme="1"/>
        <rFont val="Calibri"/>
        <family val="2"/>
      </rPr>
      <t>007</t>
    </r>
    <r>
      <rPr>
        <sz val="11"/>
        <color theme="1"/>
        <rFont val="宋体"/>
        <charset val="134"/>
      </rPr>
      <t>风味发酵乳低温</t>
    </r>
    <r>
      <rPr>
        <sz val="11"/>
        <color theme="1"/>
        <rFont val="Calibri"/>
        <family val="2"/>
      </rPr>
      <t>0</t>
    </r>
    <r>
      <rPr>
        <sz val="11"/>
        <color theme="1"/>
        <rFont val="宋体"/>
        <charset val="134"/>
      </rPr>
      <t>添加剂全脂早餐奶</t>
    </r>
  </si>
  <si>
    <t>https://item.taobao.com/item.htm?id=820288764216</t>
  </si>
  <si>
    <r>
      <rPr>
        <sz val="11"/>
        <color theme="1"/>
        <rFont val="宋体"/>
        <charset val="134"/>
      </rPr>
      <t>卡士酸奶</t>
    </r>
    <r>
      <rPr>
        <sz val="11"/>
        <color theme="1"/>
        <rFont val="Calibri"/>
        <family val="2"/>
      </rPr>
      <t>007</t>
    </r>
    <r>
      <rPr>
        <sz val="11"/>
        <color theme="1"/>
        <rFont val="宋体"/>
        <charset val="134"/>
      </rPr>
      <t>益生菌</t>
    </r>
    <r>
      <rPr>
        <sz val="11"/>
        <color theme="1"/>
        <rFont val="Calibri"/>
        <family val="2"/>
      </rPr>
      <t>100g</t>
    </r>
    <r>
      <rPr>
        <sz val="11"/>
        <color theme="1"/>
        <rFont val="宋体"/>
        <charset val="134"/>
      </rPr>
      <t>三联杯风味发酵乳</t>
    </r>
    <r>
      <rPr>
        <sz val="11"/>
        <color theme="1"/>
        <rFont val="Calibri"/>
        <family val="2"/>
      </rPr>
      <t>0</t>
    </r>
    <r>
      <rPr>
        <sz val="11"/>
        <color theme="1"/>
        <rFont val="宋体"/>
        <charset val="134"/>
      </rPr>
      <t>添加剂生牛乳原味早餐奶</t>
    </r>
  </si>
  <si>
    <t>https://item.taobao.com/item.htm?id=761549088087</t>
  </si>
  <si>
    <r>
      <rPr>
        <sz val="11"/>
        <color theme="1"/>
        <rFont val="宋体"/>
        <charset val="134"/>
      </rPr>
      <t>卡士酸奶餐后一小时</t>
    </r>
    <r>
      <rPr>
        <sz val="11"/>
        <color theme="1"/>
        <rFont val="Calibri"/>
        <family val="2"/>
      </rPr>
      <t>250g</t>
    </r>
    <r>
      <rPr>
        <sz val="11"/>
        <color theme="1"/>
        <rFont val="宋体"/>
        <charset val="134"/>
      </rPr>
      <t>双歧杆菌风味发酵乳益生菌原味全脂早餐奶</t>
    </r>
  </si>
  <si>
    <t>https://item.taobao.com/item.htm?id=899935436115</t>
  </si>
  <si>
    <r>
      <rPr>
        <sz val="11"/>
        <color theme="1"/>
        <rFont val="宋体"/>
        <charset val="134"/>
      </rPr>
      <t>卡士酸奶断糖日记</t>
    </r>
    <r>
      <rPr>
        <sz val="11"/>
        <color theme="1"/>
        <rFont val="Calibri"/>
        <family val="2"/>
      </rPr>
      <t>130g</t>
    </r>
    <r>
      <rPr>
        <sz val="11"/>
        <color theme="1"/>
        <rFont val="宋体"/>
        <charset val="134"/>
      </rPr>
      <t>椰子味发酵乳无蔗糖全脂</t>
    </r>
    <r>
      <rPr>
        <sz val="11"/>
        <color theme="1"/>
        <rFont val="Calibri"/>
        <family val="2"/>
      </rPr>
      <t>0</t>
    </r>
    <r>
      <rPr>
        <sz val="11"/>
        <color theme="1"/>
        <rFont val="宋体"/>
        <charset val="134"/>
      </rPr>
      <t>蔗糖控糖早餐奶</t>
    </r>
  </si>
  <si>
    <t>https://item.taobao.com/item.htm?id=899090870137</t>
  </si>
  <si>
    <r>
      <rPr>
        <sz val="11"/>
        <color theme="1"/>
        <rFont val="宋体"/>
        <charset val="134"/>
      </rPr>
      <t>卡士酸奶断糖日记椰子味</t>
    </r>
    <r>
      <rPr>
        <sz val="11"/>
        <color theme="1"/>
        <rFont val="Calibri"/>
        <family val="2"/>
      </rPr>
      <t>130g</t>
    </r>
    <r>
      <rPr>
        <sz val="11"/>
        <color theme="1"/>
        <rFont val="宋体"/>
        <charset val="134"/>
      </rPr>
      <t>无蔗糖风味发酵乳</t>
    </r>
    <r>
      <rPr>
        <sz val="11"/>
        <color theme="1"/>
        <rFont val="Calibri"/>
        <family val="2"/>
      </rPr>
      <t>0</t>
    </r>
    <r>
      <rPr>
        <sz val="11"/>
        <color theme="1"/>
        <rFont val="宋体"/>
        <charset val="134"/>
      </rPr>
      <t>蔗糖原味控糖代餐</t>
    </r>
  </si>
  <si>
    <t>https://item.taobao.com/item.htm?id=814680142029</t>
  </si>
  <si>
    <r>
      <rPr>
        <sz val="11"/>
        <color theme="1"/>
        <rFont val="宋体"/>
        <charset val="134"/>
      </rPr>
      <t>卡士酸奶宝贝第二餐儿童酸奶</t>
    </r>
    <r>
      <rPr>
        <sz val="11"/>
        <color theme="1"/>
        <rFont val="Calibri"/>
        <family val="2"/>
      </rPr>
      <t>85g</t>
    </r>
    <r>
      <rPr>
        <sz val="11"/>
        <color theme="1"/>
        <rFont val="宋体"/>
        <charset val="134"/>
      </rPr>
      <t>断糖日记风味发酵乳宝宝控糖代餐</t>
    </r>
  </si>
  <si>
    <t>https://item.taobao.com/item.htm?id=814523307449</t>
  </si>
  <si>
    <r>
      <rPr>
        <sz val="11"/>
        <color theme="1"/>
        <rFont val="宋体"/>
        <charset val="134"/>
      </rPr>
      <t>卡士酸奶宝贝第二餐</t>
    </r>
    <r>
      <rPr>
        <sz val="11"/>
        <color theme="1"/>
        <rFont val="Calibri"/>
        <family val="2"/>
      </rPr>
      <t>85g</t>
    </r>
    <r>
      <rPr>
        <sz val="11"/>
        <color theme="1"/>
        <rFont val="宋体"/>
        <charset val="134"/>
      </rPr>
      <t>儿童酸奶断糖日记发酵乳</t>
    </r>
    <r>
      <rPr>
        <sz val="11"/>
        <color theme="1"/>
        <rFont val="Calibri"/>
        <family val="2"/>
      </rPr>
      <t>0</t>
    </r>
    <r>
      <rPr>
        <sz val="11"/>
        <color theme="1"/>
        <rFont val="宋体"/>
        <charset val="134"/>
      </rPr>
      <t>蔗糖宝宝控糖代餐</t>
    </r>
  </si>
  <si>
    <t>https://item.taobao.com/item.htm?id=786552849527</t>
  </si>
  <si>
    <r>
      <rPr>
        <sz val="11"/>
        <color theme="1"/>
        <rFont val="宋体"/>
        <charset val="134"/>
      </rPr>
      <t>卡士酸奶</t>
    </r>
    <r>
      <rPr>
        <sz val="11"/>
        <color theme="1"/>
        <rFont val="Calibri"/>
        <family val="2"/>
      </rPr>
      <t>007</t>
    </r>
    <r>
      <rPr>
        <sz val="11"/>
        <color theme="1"/>
        <rFont val="宋体"/>
        <charset val="134"/>
      </rPr>
      <t>无蔗糖断糖日记</t>
    </r>
    <r>
      <rPr>
        <sz val="11"/>
        <color theme="1"/>
        <rFont val="Calibri"/>
        <family val="2"/>
      </rPr>
      <t>0</t>
    </r>
    <r>
      <rPr>
        <sz val="11"/>
        <color theme="1"/>
        <rFont val="宋体"/>
        <charset val="134"/>
      </rPr>
      <t>蔗糖宝贝第二餐风味发酵乳控糖代餐</t>
    </r>
  </si>
  <si>
    <r>
      <rPr>
        <sz val="11"/>
        <color theme="1"/>
        <rFont val="宋体"/>
        <charset val="134"/>
      </rPr>
      <t>四川绵阳</t>
    </r>
  </si>
  <si>
    <r>
      <rPr>
        <sz val="11"/>
        <color theme="1"/>
        <rFont val="宋体"/>
        <charset val="134"/>
      </rPr>
      <t>玫磷食品店</t>
    </r>
    <r>
      <rPr>
        <sz val="11"/>
        <color theme="1"/>
        <rFont val="Calibri"/>
        <family val="2"/>
      </rPr>
      <t>3</t>
    </r>
  </si>
  <si>
    <t>https://item.taobao.com/item.htm?id=1022251315616</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</si>
  <si>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t>
    </r>
    <r>
      <rPr>
        <sz val="11"/>
        <color theme="1"/>
        <rFont val="Calibri"/>
        <family val="2"/>
      </rPr>
      <t>0</t>
    </r>
    <r>
      <rPr>
        <sz val="11"/>
        <color theme="1"/>
        <rFont val="宋体"/>
        <charset val="134"/>
      </rPr>
      <t>蔗糖非脱脂早餐原味酸奶整箱装</t>
    </r>
  </si>
  <si>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4</t>
    </r>
    <r>
      <rPr>
        <sz val="11"/>
        <color theme="1"/>
        <rFont val="宋体"/>
        <charset val="134"/>
      </rPr>
      <t>瓶</t>
    </r>
  </si>
  <si>
    <r>
      <rPr>
        <sz val="11"/>
        <color theme="1"/>
        <rFont val="宋体"/>
        <charset val="134"/>
      </rPr>
      <t>梦源食品店</t>
    </r>
  </si>
  <si>
    <t>https://item.taobao.com/item.htm?id=1002444383003</t>
  </si>
  <si>
    <r>
      <rPr>
        <sz val="11"/>
        <color theme="1"/>
        <rFont val="宋体"/>
        <charset val="134"/>
      </rPr>
      <t>卡士酸奶</t>
    </r>
    <r>
      <rPr>
        <sz val="11"/>
        <color theme="1"/>
        <rFont val="Calibri"/>
        <family val="2"/>
      </rPr>
      <t>007</t>
    </r>
    <r>
      <rPr>
        <sz val="11"/>
        <color theme="1"/>
        <rFont val="宋体"/>
        <charset val="134"/>
      </rPr>
      <t>家庭装原味</t>
    </r>
    <r>
      <rPr>
        <sz val="11"/>
        <color theme="1"/>
        <rFont val="Calibri"/>
        <family val="2"/>
      </rPr>
      <t>0</t>
    </r>
    <r>
      <rPr>
        <sz val="11"/>
        <color theme="1"/>
        <rFont val="宋体"/>
        <charset val="134"/>
      </rPr>
      <t>蔗糖</t>
    </r>
    <r>
      <rPr>
        <sz val="11"/>
        <color theme="1"/>
        <rFont val="Calibri"/>
        <family val="2"/>
      </rPr>
      <t>440g/1kg</t>
    </r>
    <r>
      <rPr>
        <sz val="11"/>
        <color theme="1"/>
        <rFont val="宋体"/>
        <charset val="134"/>
      </rPr>
      <t>瓶装早餐低温风味发酵乳</t>
    </r>
  </si>
  <si>
    <r>
      <rPr>
        <sz val="11"/>
        <color theme="1"/>
        <rFont val="宋体"/>
        <charset val="134"/>
      </rPr>
      <t>益生菌酸奶</t>
    </r>
    <r>
      <rPr>
        <sz val="11"/>
        <color theme="1"/>
        <rFont val="Calibri"/>
        <family val="2"/>
      </rPr>
      <t>440g*2</t>
    </r>
    <r>
      <rPr>
        <sz val="11"/>
        <color theme="1"/>
        <rFont val="宋体"/>
        <charset val="134"/>
      </rPr>
      <t>瓶【保质期</t>
    </r>
    <r>
      <rPr>
        <sz val="11"/>
        <color theme="1"/>
        <rFont val="Calibri"/>
        <family val="2"/>
      </rPr>
      <t>25</t>
    </r>
    <r>
      <rPr>
        <sz val="11"/>
        <color theme="1"/>
        <rFont val="宋体"/>
        <charset val="134"/>
      </rPr>
      <t>天】</t>
    </r>
  </si>
  <si>
    <r>
      <rPr>
        <sz val="11"/>
        <color theme="1"/>
        <rFont val="宋体"/>
        <charset val="134"/>
      </rPr>
      <t>琉迦文艺馆</t>
    </r>
    <r>
      <rPr>
        <sz val="11"/>
        <color theme="1"/>
        <rFont val="Calibri"/>
        <family val="2"/>
      </rPr>
      <t>5</t>
    </r>
  </si>
  <si>
    <t>https://item.taobao.com/item.htm?id=1015052935159</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</si>
  <si>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440g*6</t>
    </r>
    <r>
      <rPr>
        <sz val="11"/>
        <color theme="1"/>
        <rFont val="宋体"/>
        <charset val="134"/>
      </rPr>
      <t>瓶小奶罐无蔗糖非脱脂早餐原味酸奶整箱装</t>
    </r>
  </si>
  <si>
    <r>
      <rPr>
        <sz val="11"/>
        <color theme="1"/>
        <rFont val="Calibri"/>
        <family val="2"/>
      </rPr>
      <t>1kg*2</t>
    </r>
    <r>
      <rPr>
        <sz val="11"/>
        <color theme="1"/>
        <rFont val="宋体"/>
        <charset val="134"/>
      </rPr>
      <t>桶</t>
    </r>
    <r>
      <rPr>
        <sz val="11"/>
        <color theme="1"/>
        <rFont val="Calibri"/>
        <family val="2"/>
      </rPr>
      <t xml:space="preserve"> </t>
    </r>
    <r>
      <rPr>
        <sz val="11"/>
        <color theme="1"/>
        <rFont val="宋体"/>
        <charset val="134"/>
      </rPr>
      <t>家庭聚会</t>
    </r>
    <r>
      <rPr>
        <sz val="11"/>
        <color theme="1"/>
        <rFont val="Calibri"/>
        <family val="2"/>
      </rPr>
      <t>7</t>
    </r>
    <r>
      <rPr>
        <sz val="11"/>
        <color theme="1"/>
        <rFont val="宋体"/>
        <charset val="134"/>
      </rPr>
      <t>种益生菌</t>
    </r>
  </si>
  <si>
    <r>
      <rPr>
        <sz val="11"/>
        <color theme="1"/>
        <rFont val="Calibri"/>
        <family val="2"/>
      </rPr>
      <t>Paoker</t>
    </r>
    <r>
      <rPr>
        <sz val="11"/>
        <color theme="1"/>
        <rFont val="宋体"/>
        <charset val="134"/>
      </rPr>
      <t>饱刻食品超市</t>
    </r>
  </si>
  <si>
    <t>https://item.taobao.com/item.htm?id=1016490794664</t>
  </si>
  <si>
    <r>
      <rPr>
        <sz val="11"/>
        <color theme="1"/>
        <rFont val="宋体"/>
        <charset val="134"/>
      </rPr>
      <t>【专享丨</t>
    </r>
    <r>
      <rPr>
        <sz val="11"/>
        <color theme="1"/>
        <rFont val="Calibri"/>
        <family val="2"/>
      </rPr>
      <t>6</t>
    </r>
    <r>
      <rPr>
        <sz val="11"/>
        <color theme="1"/>
        <rFont val="宋体"/>
        <charset val="134"/>
      </rPr>
      <t>件起包邮】卡士低温酸奶</t>
    </r>
    <r>
      <rPr>
        <sz val="11"/>
        <color theme="1"/>
        <rFont val="Calibri"/>
        <family val="2"/>
      </rPr>
      <t>007</t>
    </r>
    <r>
      <rPr>
        <sz val="11"/>
        <color theme="1"/>
        <rFont val="宋体"/>
        <charset val="134"/>
      </rPr>
      <t>益生菌小奶罐</t>
    </r>
    <r>
      <rPr>
        <sz val="11"/>
        <color theme="1"/>
        <rFont val="Calibri"/>
        <family val="2"/>
      </rPr>
      <t>440g*1</t>
    </r>
    <r>
      <rPr>
        <sz val="11"/>
        <color theme="1"/>
        <rFont val="宋体"/>
        <charset val="134"/>
      </rPr>
      <t>瓶</t>
    </r>
  </si>
  <si>
    <r>
      <rPr>
        <sz val="11"/>
        <color theme="1"/>
        <rFont val="宋体"/>
        <charset val="134"/>
      </rPr>
      <t>【原味</t>
    </r>
    <r>
      <rPr>
        <sz val="11"/>
        <color theme="1"/>
        <rFont val="Calibri"/>
        <family val="2"/>
      </rPr>
      <t>1</t>
    </r>
    <r>
      <rPr>
        <sz val="11"/>
        <color theme="1"/>
        <rFont val="宋体"/>
        <charset val="134"/>
      </rPr>
      <t>瓶】红瓶小奶罐</t>
    </r>
    <r>
      <rPr>
        <sz val="11"/>
        <color theme="1"/>
        <rFont val="Calibri"/>
        <family val="2"/>
      </rPr>
      <t>440g</t>
    </r>
  </si>
  <si>
    <r>
      <rPr>
        <sz val="11"/>
        <color theme="1"/>
        <rFont val="宋体"/>
        <charset val="134"/>
      </rPr>
      <t>又一佳商行</t>
    </r>
  </si>
  <si>
    <t>https://item.taobao.com/item.htm?id=1012119859362</t>
  </si>
  <si>
    <r>
      <rPr>
        <sz val="11"/>
        <color theme="1"/>
        <rFont val="宋体"/>
        <charset val="134"/>
      </rPr>
      <t>卡士</t>
    </r>
    <r>
      <rPr>
        <sz val="11"/>
        <color theme="1"/>
        <rFont val="Calibri"/>
        <family val="2"/>
      </rPr>
      <t>007</t>
    </r>
    <r>
      <rPr>
        <sz val="11"/>
        <color theme="1"/>
        <rFont val="宋体"/>
        <charset val="134"/>
      </rPr>
      <t>小奶罐酸奶原味</t>
    </r>
    <r>
      <rPr>
        <sz val="11"/>
        <color theme="1"/>
        <rFont val="Calibri"/>
        <family val="2"/>
      </rPr>
      <t>0</t>
    </r>
    <r>
      <rPr>
        <sz val="11"/>
        <color theme="1"/>
        <rFont val="宋体"/>
        <charset val="134"/>
      </rPr>
      <t>蔗糖酸牛奶代餐</t>
    </r>
  </si>
  <si>
    <r>
      <rPr>
        <sz val="11"/>
        <color theme="1"/>
        <rFont val="宋体"/>
        <charset val="134"/>
      </rPr>
      <t>原味</t>
    </r>
    <r>
      <rPr>
        <sz val="11"/>
        <color theme="1"/>
        <rFont val="Calibri"/>
        <family val="2"/>
      </rPr>
      <t>440g*4</t>
    </r>
    <r>
      <rPr>
        <sz val="11"/>
        <color theme="1"/>
        <rFont val="宋体"/>
        <charset val="134"/>
      </rPr>
      <t>瓶</t>
    </r>
  </si>
  <si>
    <r>
      <rPr>
        <sz val="11"/>
        <color theme="1"/>
        <rFont val="宋体"/>
        <charset val="134"/>
      </rPr>
      <t>浙江湖州</t>
    </r>
  </si>
  <si>
    <r>
      <rPr>
        <sz val="11"/>
        <color theme="1"/>
        <rFont val="Calibri"/>
        <family val="2"/>
      </rPr>
      <t>DuJarDin</t>
    </r>
    <r>
      <rPr>
        <sz val="11"/>
        <color theme="1"/>
        <rFont val="宋体"/>
        <charset val="134"/>
      </rPr>
      <t>奇思妙味食品超市</t>
    </r>
  </si>
  <si>
    <t>https://item.taobao.com/item.htm?id=1019757089565</t>
  </si>
  <si>
    <r>
      <rPr>
        <sz val="11"/>
        <color theme="1"/>
        <rFont val="宋体"/>
        <charset val="134"/>
      </rPr>
      <t>佳煦文艺馆</t>
    </r>
    <r>
      <rPr>
        <sz val="11"/>
        <color theme="1"/>
        <rFont val="Calibri"/>
        <family val="2"/>
      </rPr>
      <t>5</t>
    </r>
  </si>
  <si>
    <t>https://item.taobao.com/item.htm?id=1015654964881</t>
  </si>
  <si>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t>
    </r>
    <r>
      <rPr>
        <sz val="11"/>
        <color theme="1"/>
        <rFont val="宋体"/>
        <charset val="134"/>
      </rPr>
      <t>原味小瓶早餐蔗糖罐</t>
    </r>
    <r>
      <rPr>
        <sz val="11"/>
        <color theme="1"/>
        <rFont val="Calibri"/>
        <family val="2"/>
      </rPr>
      <t>0</t>
    </r>
    <r>
      <rPr>
        <sz val="11"/>
        <color theme="1"/>
        <rFont val="宋体"/>
        <charset val="134"/>
      </rPr>
      <t>脱脂</t>
    </r>
    <r>
      <rPr>
        <sz val="11"/>
        <color theme="1"/>
        <rFont val="Calibri"/>
        <family val="2"/>
      </rPr>
      <t>6</t>
    </r>
    <r>
      <rPr>
        <sz val="11"/>
        <color theme="1"/>
        <rFont val="宋体"/>
        <charset val="134"/>
      </rPr>
      <t>非酸奶装奶整箱</t>
    </r>
  </si>
  <si>
    <r>
      <rPr>
        <sz val="11"/>
        <color theme="1"/>
        <rFont val="宋体"/>
        <charset val="134"/>
      </rPr>
      <t>登槐柳百货店</t>
    </r>
    <r>
      <rPr>
        <sz val="11"/>
        <color theme="1"/>
        <rFont val="Calibri"/>
        <family val="2"/>
      </rPr>
      <t>02</t>
    </r>
  </si>
  <si>
    <t>https://item.taobao.com/item.htm?id=1018053935352</t>
  </si>
  <si>
    <r>
      <rPr>
        <sz val="11"/>
        <color theme="1"/>
        <rFont val="宋体"/>
        <charset val="134"/>
      </rPr>
      <t>新鲜日期卡士酸奶</t>
    </r>
    <r>
      <rPr>
        <sz val="11"/>
        <color theme="1"/>
        <rFont val="Calibri"/>
        <family val="2"/>
      </rPr>
      <t>007</t>
    </r>
    <r>
      <rPr>
        <sz val="11"/>
        <color theme="1"/>
        <rFont val="宋体"/>
        <charset val="134"/>
      </rPr>
      <t>家用</t>
    </r>
    <r>
      <rPr>
        <sz val="11"/>
        <color theme="1"/>
        <rFont val="Calibri"/>
        <family val="2"/>
      </rPr>
      <t>1kg*2</t>
    </r>
    <r>
      <rPr>
        <sz val="11"/>
        <color theme="1"/>
        <rFont val="宋体"/>
        <charset val="134"/>
      </rPr>
      <t>瓶装</t>
    </r>
    <r>
      <rPr>
        <sz val="11"/>
        <color theme="1"/>
        <rFont val="Calibri"/>
        <family val="2"/>
      </rPr>
      <t>7</t>
    </r>
    <r>
      <rPr>
        <sz val="11"/>
        <color theme="1"/>
        <rFont val="宋体"/>
        <charset val="134"/>
      </rPr>
      <t>种益生菌低温风味发酵乳</t>
    </r>
  </si>
  <si>
    <r>
      <rPr>
        <sz val="11"/>
        <color theme="1"/>
        <rFont val="Calibri"/>
        <family val="2"/>
      </rPr>
      <t>10</t>
    </r>
    <r>
      <rPr>
        <sz val="11"/>
        <color theme="1"/>
        <rFont val="宋体"/>
        <charset val="134"/>
      </rPr>
      <t>包</t>
    </r>
    <r>
      <rPr>
        <sz val="11"/>
        <color theme="1"/>
        <rFont val="Calibri"/>
        <family val="2"/>
      </rPr>
      <t xml:space="preserve"> </t>
    </r>
    <r>
      <rPr>
        <sz val="11"/>
        <color theme="1"/>
        <rFont val="宋体"/>
        <charset val="134"/>
      </rPr>
      <t>卡士原味</t>
    </r>
    <r>
      <rPr>
        <sz val="11"/>
        <color theme="1"/>
        <rFont val="Calibri"/>
        <family val="2"/>
      </rPr>
      <t>1kg*2</t>
    </r>
    <r>
      <rPr>
        <sz val="11"/>
        <color theme="1"/>
        <rFont val="宋体"/>
        <charset val="134"/>
      </rPr>
      <t>瓶</t>
    </r>
    <r>
      <rPr>
        <sz val="11"/>
        <color theme="1"/>
        <rFont val="Calibri"/>
        <family val="2"/>
      </rPr>
      <t xml:space="preserve"> 7</t>
    </r>
    <r>
      <rPr>
        <sz val="11"/>
        <color theme="1"/>
        <rFont val="宋体"/>
        <charset val="134"/>
      </rPr>
      <t>种益生菌</t>
    </r>
  </si>
  <si>
    <r>
      <rPr>
        <sz val="11"/>
        <color theme="1"/>
        <rFont val="宋体"/>
        <charset val="134"/>
      </rPr>
      <t>峻佳文艺馆</t>
    </r>
    <r>
      <rPr>
        <sz val="11"/>
        <color theme="1"/>
        <rFont val="Calibri"/>
        <family val="2"/>
      </rPr>
      <t>5</t>
    </r>
  </si>
  <si>
    <t>https://item.taobao.com/item.htm?id=1016770703248</t>
  </si>
  <si>
    <r>
      <rPr>
        <sz val="11"/>
        <color theme="1"/>
        <rFont val="Calibri"/>
        <family val="2"/>
      </rPr>
      <t>tb54684894584</t>
    </r>
    <r>
      <rPr>
        <sz val="11"/>
        <color theme="1"/>
        <rFont val="宋体"/>
        <charset val="134"/>
      </rPr>
      <t>的小店</t>
    </r>
    <r>
      <rPr>
        <sz val="11"/>
        <color theme="1"/>
        <rFont val="Calibri"/>
        <family val="2"/>
      </rPr>
      <t>8</t>
    </r>
  </si>
  <si>
    <t>https://item.taobao.com/item.htm?id=1017920254110</t>
  </si>
  <si>
    <r>
      <rPr>
        <sz val="11"/>
        <color theme="1"/>
        <rFont val="宋体"/>
        <charset val="134"/>
      </rPr>
      <t>卡士</t>
    </r>
    <r>
      <rPr>
        <sz val="11"/>
        <color theme="1"/>
        <rFont val="Calibri"/>
        <family val="2"/>
      </rPr>
      <t>007</t>
    </r>
    <r>
      <rPr>
        <sz val="11"/>
        <color theme="1"/>
        <rFont val="宋体"/>
        <charset val="134"/>
      </rPr>
      <t>原味酸奶</t>
    </r>
    <r>
      <rPr>
        <sz val="11"/>
        <color theme="1"/>
        <rFont val="Calibri"/>
        <family val="2"/>
      </rPr>
      <t>1kg</t>
    </r>
    <r>
      <rPr>
        <sz val="11"/>
        <color theme="1"/>
        <rFont val="宋体"/>
        <charset val="134"/>
      </rPr>
      <t>两瓶家庭装</t>
    </r>
    <r>
      <rPr>
        <sz val="11"/>
        <color theme="1"/>
        <rFont val="Calibri"/>
        <family val="2"/>
      </rPr>
      <t>0</t>
    </r>
    <r>
      <rPr>
        <sz val="11"/>
        <color theme="1"/>
        <rFont val="宋体"/>
        <charset val="134"/>
      </rPr>
      <t>添加低温益生菌酸奶</t>
    </r>
    <r>
      <rPr>
        <sz val="11"/>
        <color theme="1"/>
        <rFont val="Calibri"/>
        <family val="2"/>
      </rPr>
      <t>0</t>
    </r>
    <r>
      <rPr>
        <sz val="11"/>
        <color theme="1"/>
        <rFont val="宋体"/>
        <charset val="134"/>
      </rPr>
      <t>蔗糖酸奶</t>
    </r>
  </si>
  <si>
    <r>
      <rPr>
        <sz val="11"/>
        <color theme="1"/>
        <rFont val="Calibri"/>
        <family val="2"/>
      </rPr>
      <t>0</t>
    </r>
    <r>
      <rPr>
        <sz val="11"/>
        <color theme="1"/>
        <rFont val="宋体"/>
        <charset val="134"/>
      </rPr>
      <t>添加原味酸奶</t>
    </r>
    <r>
      <rPr>
        <sz val="11"/>
        <color theme="1"/>
        <rFont val="Calibri"/>
        <family val="2"/>
      </rPr>
      <t>1kg*2</t>
    </r>
    <r>
      <rPr>
        <sz val="11"/>
        <color theme="1"/>
        <rFont val="宋体"/>
        <charset val="134"/>
      </rPr>
      <t>瓶</t>
    </r>
  </si>
  <si>
    <t>tb61584899888</t>
  </si>
  <si>
    <t>https://item.taobao.com/item.htm?id=1015461231001</t>
  </si>
  <si>
    <t>tb822757073784</t>
  </si>
  <si>
    <t>https://item.taobao.com/item.htm?id=1019211887000</t>
  </si>
  <si>
    <r>
      <rPr>
        <sz val="11"/>
        <color theme="1"/>
        <rFont val="宋体"/>
        <charset val="134"/>
      </rPr>
      <t>券满</t>
    </r>
    <r>
      <rPr>
        <sz val="11"/>
        <color theme="1"/>
        <rFont val="Calibri"/>
        <family val="2"/>
      </rPr>
      <t>37</t>
    </r>
    <r>
      <rPr>
        <sz val="11"/>
        <color theme="1"/>
        <rFont val="宋体"/>
        <charset val="134"/>
      </rPr>
      <t>减</t>
    </r>
    <r>
      <rPr>
        <sz val="11"/>
        <color theme="1"/>
        <rFont val="Calibri"/>
        <family val="2"/>
      </rPr>
      <t>1</t>
    </r>
  </si>
  <si>
    <r>
      <rPr>
        <sz val="11"/>
        <color theme="1"/>
        <rFont val="宋体"/>
        <charset val="134"/>
      </rPr>
      <t>予牟零食</t>
    </r>
  </si>
  <si>
    <t>https://item.taobao.com/item.htm?id=1014965987469</t>
  </si>
  <si>
    <r>
      <rPr>
        <sz val="11"/>
        <color theme="1"/>
        <rFont val="宋体"/>
        <charset val="134"/>
      </rPr>
      <t>券满</t>
    </r>
    <r>
      <rPr>
        <sz val="11"/>
        <color theme="1"/>
        <rFont val="Calibri"/>
        <family val="2"/>
      </rPr>
      <t>15</t>
    </r>
    <r>
      <rPr>
        <sz val="11"/>
        <color theme="1"/>
        <rFont val="宋体"/>
        <charset val="134"/>
      </rPr>
      <t>减</t>
    </r>
    <r>
      <rPr>
        <sz val="11"/>
        <color theme="1"/>
        <rFont val="Calibri"/>
        <family val="2"/>
      </rPr>
      <t>1</t>
    </r>
  </si>
  <si>
    <r>
      <rPr>
        <sz val="11"/>
        <color theme="1"/>
        <rFont val="Calibri"/>
        <family val="2"/>
      </rPr>
      <t>CLASSYKISS/</t>
    </r>
    <r>
      <rPr>
        <sz val="11"/>
        <color theme="1"/>
        <rFont val="宋体"/>
        <charset val="134"/>
      </rPr>
      <t>卡士</t>
    </r>
    <r>
      <rPr>
        <sz val="11"/>
        <color theme="1"/>
        <rFont val="Calibri"/>
        <family val="2"/>
      </rPr>
      <t>007</t>
    </r>
    <r>
      <rPr>
        <sz val="11"/>
        <color theme="1"/>
        <rFont val="宋体"/>
        <charset val="134"/>
      </rPr>
      <t>小奶罐原味</t>
    </r>
    <r>
      <rPr>
        <sz val="11"/>
        <color theme="1"/>
        <rFont val="Calibri"/>
        <family val="2"/>
      </rPr>
      <t>440g</t>
    </r>
    <r>
      <rPr>
        <sz val="11"/>
        <color theme="1"/>
        <rFont val="宋体"/>
        <charset val="134"/>
      </rPr>
      <t>不含糖</t>
    </r>
    <r>
      <rPr>
        <sz val="11"/>
        <color theme="1"/>
        <rFont val="Calibri"/>
        <family val="2"/>
      </rPr>
      <t>428g</t>
    </r>
    <r>
      <rPr>
        <sz val="11"/>
        <color theme="1"/>
        <rFont val="宋体"/>
        <charset val="134"/>
      </rPr>
      <t>低温酸奶益生菌</t>
    </r>
  </si>
  <si>
    <r>
      <rPr>
        <sz val="11"/>
        <color theme="1"/>
        <rFont val="宋体"/>
        <charset val="134"/>
      </rPr>
      <t>有糖</t>
    </r>
    <r>
      <rPr>
        <sz val="11"/>
        <color theme="1"/>
        <rFont val="Calibri"/>
        <family val="2"/>
      </rPr>
      <t>(</t>
    </r>
    <r>
      <rPr>
        <sz val="11"/>
        <color theme="1"/>
        <rFont val="宋体"/>
        <charset val="134"/>
      </rPr>
      <t>小奶罐原味</t>
    </r>
    <r>
      <rPr>
        <sz val="11"/>
        <color theme="1"/>
        <rFont val="Calibri"/>
        <family val="2"/>
      </rPr>
      <t>*9</t>
    </r>
    <r>
      <rPr>
        <sz val="11"/>
        <color theme="1"/>
        <rFont val="宋体"/>
        <charset val="134"/>
      </rPr>
      <t>瓶</t>
    </r>
    <r>
      <rPr>
        <sz val="11"/>
        <color theme="1"/>
        <rFont val="Calibri"/>
        <family val="2"/>
      </rPr>
      <t>)</t>
    </r>
  </si>
  <si>
    <r>
      <rPr>
        <sz val="11"/>
        <color theme="1"/>
        <rFont val="宋体"/>
        <charset val="134"/>
      </rPr>
      <t>河南新乡</t>
    </r>
  </si>
  <si>
    <t>tb0023123124</t>
  </si>
  <si>
    <t>https://item.taobao.com/item.htm?id=1002501060500</t>
  </si>
  <si>
    <r>
      <rPr>
        <sz val="11"/>
        <color theme="1"/>
        <rFont val="Calibri"/>
        <family val="2"/>
      </rPr>
      <t>CLASSYKISS/</t>
    </r>
    <r>
      <rPr>
        <sz val="11"/>
        <color theme="1"/>
        <rFont val="宋体"/>
        <charset val="134"/>
      </rPr>
      <t>卡士</t>
    </r>
    <r>
      <rPr>
        <sz val="11"/>
        <color theme="1"/>
        <rFont val="Calibri"/>
        <family val="2"/>
      </rPr>
      <t>007</t>
    </r>
    <r>
      <rPr>
        <sz val="11"/>
        <color theme="1"/>
        <rFont val="宋体"/>
        <charset val="134"/>
      </rPr>
      <t>小奶罐原味</t>
    </r>
    <r>
      <rPr>
        <sz val="11"/>
        <color theme="1"/>
        <rFont val="Calibri"/>
        <family val="2"/>
      </rPr>
      <t>440g</t>
    </r>
    <r>
      <rPr>
        <sz val="11"/>
        <color theme="1"/>
        <rFont val="宋体"/>
        <charset val="134"/>
      </rPr>
      <t>无蔗糖</t>
    </r>
    <r>
      <rPr>
        <sz val="11"/>
        <color theme="1"/>
        <rFont val="Calibri"/>
        <family val="2"/>
      </rPr>
      <t>428g</t>
    </r>
    <r>
      <rPr>
        <sz val="11"/>
        <color theme="1"/>
        <rFont val="宋体"/>
        <charset val="134"/>
      </rPr>
      <t>低温酸奶益生菌</t>
    </r>
  </si>
  <si>
    <r>
      <rPr>
        <sz val="11"/>
        <color theme="1"/>
        <rFont val="宋体"/>
        <charset val="134"/>
      </rPr>
      <t>荣天百货</t>
    </r>
    <r>
      <rPr>
        <sz val="11"/>
        <color theme="1"/>
        <rFont val="Calibri"/>
        <family val="2"/>
      </rPr>
      <t>005</t>
    </r>
  </si>
  <si>
    <t>https://item.taobao.com/item.htm?id=1017131619162</t>
  </si>
  <si>
    <r>
      <rPr>
        <sz val="11"/>
        <color theme="1"/>
        <rFont val="宋体"/>
        <charset val="134"/>
      </rPr>
      <t>卡士原味</t>
    </r>
    <r>
      <rPr>
        <sz val="11"/>
        <color theme="1"/>
        <rFont val="Calibri"/>
        <family val="2"/>
      </rPr>
      <t>1kg*2</t>
    </r>
    <r>
      <rPr>
        <sz val="11"/>
        <color theme="1"/>
        <rFont val="宋体"/>
        <charset val="134"/>
      </rPr>
      <t>瓶</t>
    </r>
    <r>
      <rPr>
        <sz val="11"/>
        <color theme="1"/>
        <rFont val="Calibri"/>
        <family val="2"/>
      </rPr>
      <t xml:space="preserve"> 7</t>
    </r>
    <r>
      <rPr>
        <sz val="11"/>
        <color theme="1"/>
        <rFont val="宋体"/>
        <charset val="134"/>
      </rPr>
      <t>种益生菌</t>
    </r>
    <r>
      <rPr>
        <sz val="11"/>
        <color theme="1"/>
        <rFont val="Calibri"/>
        <family val="2"/>
      </rPr>
      <t xml:space="preserve"> 10</t>
    </r>
    <r>
      <rPr>
        <sz val="11"/>
        <color theme="1"/>
        <rFont val="宋体"/>
        <charset val="134"/>
      </rPr>
      <t>包</t>
    </r>
  </si>
  <si>
    <r>
      <rPr>
        <sz val="11"/>
        <color theme="1"/>
        <rFont val="宋体"/>
        <charset val="134"/>
      </rPr>
      <t>堡兰森林默资专卖店</t>
    </r>
  </si>
  <si>
    <t>https://detail.tmall.com/item.htm?id=1021519377391</t>
  </si>
  <si>
    <r>
      <rPr>
        <sz val="11"/>
        <color theme="1"/>
        <rFont val="Calibri"/>
        <family val="2"/>
      </rPr>
      <t>1kg*2</t>
    </r>
    <r>
      <rPr>
        <sz val="11"/>
        <color theme="1"/>
        <rFont val="宋体"/>
        <charset val="134"/>
      </rPr>
      <t>桶【家庭聚会</t>
    </r>
    <r>
      <rPr>
        <sz val="11"/>
        <color theme="1"/>
        <rFont val="Calibri"/>
        <family val="2"/>
      </rPr>
      <t>7</t>
    </r>
    <r>
      <rPr>
        <sz val="11"/>
        <color theme="1"/>
        <rFont val="宋体"/>
        <charset val="134"/>
      </rPr>
      <t>种益生菌】</t>
    </r>
  </si>
  <si>
    <t>https://detail.tmall.com/item.htm?id=1021499289298</t>
  </si>
  <si>
    <r>
      <rPr>
        <sz val="11"/>
        <color theme="1"/>
        <rFont val="宋体"/>
        <charset val="134"/>
      </rPr>
      <t>卡士酸奶小奶罐</t>
    </r>
    <r>
      <rPr>
        <sz val="11"/>
        <color theme="1"/>
        <rFont val="Calibri"/>
        <family val="2"/>
      </rPr>
      <t>007</t>
    </r>
    <r>
      <rPr>
        <sz val="11"/>
        <color theme="1"/>
        <rFont val="宋体"/>
        <charset val="134"/>
      </rPr>
      <t>益生菌原味早餐奶</t>
    </r>
    <r>
      <rPr>
        <sz val="11"/>
        <color theme="1"/>
        <rFont val="Calibri"/>
        <family val="2"/>
      </rPr>
      <t>440g*3</t>
    </r>
    <r>
      <rPr>
        <sz val="11"/>
        <color theme="1"/>
        <rFont val="宋体"/>
        <charset val="134"/>
      </rPr>
      <t>瓶</t>
    </r>
    <r>
      <rPr>
        <sz val="11"/>
        <color theme="1"/>
        <rFont val="Calibri"/>
        <family val="2"/>
      </rPr>
      <t>5</t>
    </r>
    <r>
      <rPr>
        <sz val="11"/>
        <color theme="1"/>
        <rFont val="宋体"/>
        <charset val="134"/>
      </rPr>
      <t>装整箱低温顺丰包邮</t>
    </r>
  </si>
  <si>
    <r>
      <rPr>
        <sz val="11"/>
        <color theme="1"/>
        <rFont val="Calibri"/>
        <family val="2"/>
      </rPr>
      <t>007</t>
    </r>
    <r>
      <rPr>
        <sz val="11"/>
        <color theme="1"/>
        <rFont val="宋体"/>
        <charset val="134"/>
      </rPr>
      <t>益生菌原味</t>
    </r>
    <r>
      <rPr>
        <sz val="11"/>
        <color theme="1"/>
        <rFont val="Calibri"/>
        <family val="2"/>
      </rPr>
      <t>440g*5</t>
    </r>
    <r>
      <rPr>
        <sz val="11"/>
        <color theme="1"/>
        <rFont val="宋体"/>
        <charset val="134"/>
      </rPr>
      <t>瓶</t>
    </r>
  </si>
  <si>
    <r>
      <rPr>
        <sz val="11"/>
        <color theme="1"/>
        <rFont val="宋体"/>
        <charset val="134"/>
      </rPr>
      <t>江西新余</t>
    </r>
  </si>
  <si>
    <r>
      <rPr>
        <sz val="11"/>
        <color theme="1"/>
        <rFont val="宋体"/>
        <charset val="134"/>
      </rPr>
      <t>河跃生活馆</t>
    </r>
  </si>
  <si>
    <t>https://item.taobao.com/item.htm?id=1018114425899</t>
  </si>
  <si>
    <r>
      <rPr>
        <sz val="11"/>
        <color theme="1"/>
        <rFont val="宋体"/>
        <charset val="134"/>
      </rPr>
      <t>原味</t>
    </r>
    <r>
      <rPr>
        <sz val="11"/>
        <color theme="1"/>
        <rFont val="Calibri"/>
        <family val="2"/>
      </rPr>
      <t>440g/</t>
    </r>
    <r>
      <rPr>
        <sz val="11"/>
        <color theme="1"/>
        <rFont val="宋体"/>
        <charset val="134"/>
      </rPr>
      <t>瓶</t>
    </r>
    <r>
      <rPr>
        <sz val="11"/>
        <color theme="1"/>
        <rFont val="Calibri"/>
        <family val="2"/>
      </rPr>
      <t xml:space="preserve"> 6</t>
    </r>
    <r>
      <rPr>
        <sz val="11"/>
        <color theme="1"/>
        <rFont val="宋体"/>
        <charset val="134"/>
      </rPr>
      <t>瓶</t>
    </r>
  </si>
  <si>
    <r>
      <rPr>
        <sz val="11"/>
        <color theme="1"/>
        <rFont val="宋体"/>
        <charset val="134"/>
      </rPr>
      <t>堡兰森林特檀专卖店</t>
    </r>
  </si>
  <si>
    <t>https://detail.tmall.com/item.htm?id=1019944711530</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</si>
  <si>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13</t>
    </r>
    <r>
      <rPr>
        <sz val="11"/>
        <color theme="1"/>
        <rFont val="宋体"/>
        <charset val="134"/>
      </rPr>
      <t>元</t>
    </r>
  </si>
  <si>
    <r>
      <rPr>
        <sz val="11"/>
        <color theme="1"/>
        <rFont val="宋体"/>
        <charset val="134"/>
      </rPr>
      <t>顺丰包邮卡士</t>
    </r>
    <r>
      <rPr>
        <sz val="11"/>
        <color theme="1"/>
        <rFont val="Calibri"/>
        <family val="2"/>
      </rPr>
      <t>007</t>
    </r>
    <r>
      <rPr>
        <sz val="11"/>
        <color theme="1"/>
        <rFont val="宋体"/>
        <charset val="134"/>
      </rPr>
      <t>益生菌酸奶</t>
    </r>
    <r>
      <rPr>
        <sz val="11"/>
        <color theme="1"/>
        <rFont val="Calibri"/>
        <family val="2"/>
      </rPr>
      <t>969g</t>
    </r>
    <r>
      <rPr>
        <sz val="11"/>
        <color theme="1"/>
        <rFont val="宋体"/>
        <charset val="134"/>
      </rPr>
      <t>大瓶酸牛奶</t>
    </r>
    <r>
      <rPr>
        <sz val="11"/>
        <color theme="1"/>
        <rFont val="Calibri"/>
        <family val="2"/>
      </rPr>
      <t>0</t>
    </r>
    <r>
      <rPr>
        <sz val="11"/>
        <color theme="1"/>
        <rFont val="宋体"/>
        <charset val="134"/>
      </rPr>
      <t>蔗糖健身宝宝控糖代餐</t>
    </r>
  </si>
  <si>
    <r>
      <rPr>
        <sz val="11"/>
        <color theme="1"/>
        <rFont val="Calibri"/>
        <family val="2"/>
      </rPr>
      <t>007</t>
    </r>
    <r>
      <rPr>
        <sz val="11"/>
        <color theme="1"/>
        <rFont val="宋体"/>
        <charset val="134"/>
      </rPr>
      <t>家庭装零蔗糖</t>
    </r>
    <r>
      <rPr>
        <sz val="11"/>
        <color theme="1"/>
        <rFont val="Calibri"/>
        <family val="2"/>
      </rPr>
      <t>969g*2</t>
    </r>
    <r>
      <rPr>
        <sz val="11"/>
        <color theme="1"/>
        <rFont val="宋体"/>
        <charset val="134"/>
      </rPr>
      <t>瓶</t>
    </r>
  </si>
  <si>
    <r>
      <rPr>
        <sz val="11"/>
        <color theme="1"/>
        <rFont val="宋体"/>
        <charset val="134"/>
      </rPr>
      <t>鲸朵食品店</t>
    </r>
    <r>
      <rPr>
        <sz val="11"/>
        <color theme="1"/>
        <rFont val="Calibri"/>
        <family val="2"/>
      </rPr>
      <t>2</t>
    </r>
  </si>
  <si>
    <t>https://item.taobao.com/item.htm?id=1024533672664</t>
  </si>
  <si>
    <r>
      <rPr>
        <sz val="11"/>
        <color theme="1"/>
        <rFont val="宋体"/>
        <charset val="134"/>
      </rPr>
      <t>新秋百货</t>
    </r>
    <r>
      <rPr>
        <sz val="11"/>
        <color theme="1"/>
        <rFont val="Calibri"/>
        <family val="2"/>
      </rPr>
      <t>004</t>
    </r>
  </si>
  <si>
    <t>https://item.taobao.com/item.htm?id=1019672461469</t>
  </si>
  <si>
    <r>
      <rPr>
        <sz val="11"/>
        <color theme="1"/>
        <rFont val="宋体"/>
        <charset val="134"/>
      </rPr>
      <t>见只生活馆</t>
    </r>
  </si>
  <si>
    <t>https://item.taobao.com/item.htm?id=1018991201297</t>
  </si>
  <si>
    <r>
      <rPr>
        <sz val="11"/>
        <color theme="1"/>
        <rFont val="宋体"/>
        <charset val="134"/>
      </rPr>
      <t>两种口味混合装</t>
    </r>
    <r>
      <rPr>
        <sz val="11"/>
        <color theme="1"/>
        <rFont val="Calibri"/>
        <family val="2"/>
      </rPr>
      <t xml:space="preserve"> 6</t>
    </r>
    <r>
      <rPr>
        <sz val="11"/>
        <color theme="1"/>
        <rFont val="宋体"/>
        <charset val="134"/>
      </rPr>
      <t>瓶</t>
    </r>
  </si>
  <si>
    <r>
      <rPr>
        <sz val="11"/>
        <color theme="1"/>
        <rFont val="宋体"/>
        <charset val="134"/>
      </rPr>
      <t>清谋生活用品馆</t>
    </r>
    <r>
      <rPr>
        <sz val="11"/>
        <color theme="1"/>
        <rFont val="Calibri"/>
        <family val="2"/>
      </rPr>
      <t>3</t>
    </r>
  </si>
  <si>
    <t>https://item.taobao.com/item.htm?id=1023669677086</t>
  </si>
  <si>
    <r>
      <rPr>
        <sz val="11"/>
        <color theme="1"/>
        <rFont val="宋体"/>
        <charset val="134"/>
      </rPr>
      <t>安徽亳州</t>
    </r>
  </si>
  <si>
    <r>
      <rPr>
        <sz val="11"/>
        <color theme="1"/>
        <rFont val="宋体"/>
        <charset val="134"/>
      </rPr>
      <t>零食食品铺</t>
    </r>
  </si>
  <si>
    <t>https://item.taobao.com/item.htm?id=1023656709687</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</si>
  <si>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10.1</t>
    </r>
    <r>
      <rPr>
        <sz val="11"/>
        <color theme="1"/>
        <rFont val="宋体"/>
        <charset val="134"/>
      </rPr>
      <t>元</t>
    </r>
  </si>
  <si>
    <r>
      <rPr>
        <sz val="11"/>
        <color theme="1"/>
        <rFont val="宋体"/>
        <charset val="134"/>
      </rPr>
      <t>卡士</t>
    </r>
    <r>
      <rPr>
        <sz val="11"/>
        <color theme="1"/>
        <rFont val="Calibri"/>
        <family val="2"/>
      </rPr>
      <t>007</t>
    </r>
    <r>
      <rPr>
        <sz val="11"/>
        <color theme="1"/>
        <rFont val="宋体"/>
        <charset val="134"/>
      </rPr>
      <t>酸奶</t>
    </r>
    <r>
      <rPr>
        <sz val="11"/>
        <color theme="1"/>
        <rFont val="Calibri"/>
        <family val="2"/>
      </rPr>
      <t>440g*</t>
    </r>
    <r>
      <rPr>
        <sz val="11"/>
        <color theme="1"/>
        <rFont val="宋体"/>
        <charset val="134"/>
      </rPr>
      <t>蔗糖原味整箱装酸奶瓶早餐</t>
    </r>
    <r>
      <rPr>
        <sz val="11"/>
        <color theme="1"/>
        <rFont val="Calibri"/>
        <family val="2"/>
      </rPr>
      <t>0</t>
    </r>
    <r>
      <rPr>
        <sz val="11"/>
        <color theme="1"/>
        <rFont val="宋体"/>
        <charset val="134"/>
      </rPr>
      <t>脱脂小奶</t>
    </r>
    <r>
      <rPr>
        <sz val="11"/>
        <color theme="1"/>
        <rFont val="Calibri"/>
        <family val="2"/>
      </rPr>
      <t>6</t>
    </r>
    <r>
      <rPr>
        <sz val="11"/>
        <color theme="1"/>
        <rFont val="宋体"/>
        <charset val="134"/>
      </rPr>
      <t>非罐</t>
    </r>
  </si>
  <si>
    <r>
      <rPr>
        <sz val="11"/>
        <color theme="1"/>
        <rFont val="宋体"/>
        <charset val="134"/>
      </rPr>
      <t>及琉生活馆</t>
    </r>
  </si>
  <si>
    <t>https://item.taobao.com/item.htm?id=1016649498051</t>
  </si>
  <si>
    <r>
      <rPr>
        <sz val="11"/>
        <color theme="1"/>
        <rFont val="宋体"/>
        <charset val="134"/>
      </rPr>
      <t>绵同生活馆</t>
    </r>
  </si>
  <si>
    <t>https://item.taobao.com/item.htm?id=1017777865203</t>
  </si>
  <si>
    <r>
      <rPr>
        <sz val="11"/>
        <color theme="1"/>
        <rFont val="宋体"/>
        <charset val="134"/>
      </rPr>
      <t>于眉食品店</t>
    </r>
    <r>
      <rPr>
        <sz val="11"/>
        <color theme="1"/>
        <rFont val="Calibri"/>
        <family val="2"/>
      </rPr>
      <t>3</t>
    </r>
  </si>
  <si>
    <t>https://item.taobao.com/item.htm?id=1024941832598</t>
  </si>
  <si>
    <r>
      <rPr>
        <sz val="11"/>
        <color theme="1"/>
        <rFont val="宋体"/>
        <charset val="134"/>
      </rPr>
      <t>卡士无添加</t>
    </r>
    <r>
      <rPr>
        <sz val="11"/>
        <color theme="1"/>
        <rFont val="Calibri"/>
        <family val="2"/>
      </rPr>
      <t>0</t>
    </r>
    <r>
      <rPr>
        <sz val="11"/>
        <color theme="1"/>
        <rFont val="宋体"/>
        <charset val="134"/>
      </rPr>
      <t>蔗糖酸奶断糖日记</t>
    </r>
    <r>
      <rPr>
        <sz val="11"/>
        <color theme="1"/>
        <rFont val="Calibri"/>
        <family val="2"/>
      </rPr>
      <t>130g *12</t>
    </r>
    <r>
      <rPr>
        <sz val="11"/>
        <color theme="1"/>
        <rFont val="宋体"/>
        <charset val="134"/>
      </rPr>
      <t>杯装孕妇儿童低温酸牛奶</t>
    </r>
  </si>
  <si>
    <r>
      <rPr>
        <sz val="11"/>
        <color theme="1"/>
        <rFont val="宋体"/>
        <charset val="134"/>
      </rPr>
      <t>断塘日记原味</t>
    </r>
    <r>
      <rPr>
        <sz val="11"/>
        <color theme="1"/>
        <rFont val="Calibri"/>
        <family val="2"/>
      </rPr>
      <t xml:space="preserve"> 12</t>
    </r>
    <r>
      <rPr>
        <sz val="11"/>
        <color theme="1"/>
        <rFont val="宋体"/>
        <charset val="134"/>
      </rPr>
      <t>杯</t>
    </r>
  </si>
  <si>
    <r>
      <rPr>
        <sz val="11"/>
        <color theme="1"/>
        <rFont val="宋体"/>
        <charset val="134"/>
      </rPr>
      <t>广东揭阳</t>
    </r>
  </si>
  <si>
    <r>
      <rPr>
        <sz val="11"/>
        <color theme="1"/>
        <rFont val="宋体"/>
        <charset val="134"/>
      </rPr>
      <t>柔所食品店</t>
    </r>
    <r>
      <rPr>
        <sz val="11"/>
        <color theme="1"/>
        <rFont val="Calibri"/>
        <family val="2"/>
      </rPr>
      <t>3</t>
    </r>
  </si>
  <si>
    <t>https://item.taobao.com/item.htm?id=1022320831271</t>
  </si>
  <si>
    <r>
      <rPr>
        <sz val="11"/>
        <color theme="1"/>
        <rFont val="宋体"/>
        <charset val="134"/>
      </rPr>
      <t>小鱼食品店</t>
    </r>
    <r>
      <rPr>
        <sz val="11"/>
        <color theme="1"/>
        <rFont val="Calibri"/>
        <family val="2"/>
      </rPr>
      <t>1</t>
    </r>
  </si>
  <si>
    <t>https://item.taobao.com/item.htm?id=1007015955923</t>
  </si>
  <si>
    <r>
      <rPr>
        <sz val="11"/>
        <color theme="1"/>
        <rFont val="宋体"/>
        <charset val="134"/>
      </rPr>
      <t>卡士断糖日记低</t>
    </r>
    <r>
      <rPr>
        <sz val="11"/>
        <color theme="1"/>
        <rFont val="Calibri"/>
        <family val="2"/>
      </rPr>
      <t>GI</t>
    </r>
    <r>
      <rPr>
        <sz val="11"/>
        <color theme="1"/>
        <rFont val="宋体"/>
        <charset val="134"/>
      </rPr>
      <t>酸奶</t>
    </r>
    <r>
      <rPr>
        <sz val="11"/>
        <color theme="1"/>
        <rFont val="Calibri"/>
        <family val="2"/>
      </rPr>
      <t>130g*12</t>
    </r>
    <r>
      <rPr>
        <sz val="11"/>
        <color theme="1"/>
        <rFont val="宋体"/>
        <charset val="134"/>
      </rPr>
      <t>杯</t>
    </r>
    <r>
      <rPr>
        <sz val="11"/>
        <color theme="1"/>
        <rFont val="Calibri"/>
        <family val="2"/>
      </rPr>
      <t>0</t>
    </r>
    <r>
      <rPr>
        <sz val="11"/>
        <color theme="1"/>
        <rFont val="宋体"/>
        <charset val="134"/>
      </rPr>
      <t>蔗糖原味椰子味健身减脂代餐酸奶</t>
    </r>
  </si>
  <si>
    <r>
      <rPr>
        <sz val="11"/>
        <color theme="1"/>
        <rFont val="宋体"/>
        <charset val="134"/>
      </rPr>
      <t>原味酸奶</t>
    </r>
    <r>
      <rPr>
        <sz val="11"/>
        <color theme="1"/>
        <rFont val="Calibri"/>
        <family val="2"/>
      </rPr>
      <t>8</t>
    </r>
    <r>
      <rPr>
        <sz val="11"/>
        <color theme="1"/>
        <rFont val="宋体"/>
        <charset val="134"/>
      </rPr>
      <t>杯</t>
    </r>
  </si>
  <si>
    <r>
      <rPr>
        <sz val="11"/>
        <color theme="1"/>
        <rFont val="宋体"/>
        <charset val="134"/>
      </rPr>
      <t>多半食品企业店</t>
    </r>
  </si>
  <si>
    <t>https://item.taobao.com/item.htm?id=1002590103267</t>
  </si>
  <si>
    <r>
      <rPr>
        <sz val="11"/>
        <color theme="1"/>
        <rFont val="宋体"/>
        <charset val="134"/>
      </rPr>
      <t>卡士酸奶断糖日记无蔗糖控糖代餐健康轻食风味发酵乳</t>
    </r>
    <r>
      <rPr>
        <sz val="11"/>
        <color theme="1"/>
        <rFont val="Calibri"/>
        <family val="2"/>
      </rPr>
      <t>130g</t>
    </r>
  </si>
  <si>
    <r>
      <rPr>
        <sz val="11"/>
        <color theme="1"/>
        <rFont val="Calibri"/>
        <family val="2"/>
      </rPr>
      <t>4</t>
    </r>
    <r>
      <rPr>
        <sz val="11"/>
        <color theme="1"/>
        <rFont val="宋体"/>
        <charset val="134"/>
      </rPr>
      <t>杯</t>
    </r>
  </si>
  <si>
    <r>
      <rPr>
        <sz val="11"/>
        <color theme="1"/>
        <rFont val="宋体"/>
        <charset val="134"/>
      </rPr>
      <t>玉星食品特价店</t>
    </r>
  </si>
  <si>
    <t>https://item.taobao.com/item.htm?id=1007766786653</t>
  </si>
  <si>
    <r>
      <rPr>
        <sz val="11"/>
        <color theme="1"/>
        <rFont val="宋体"/>
        <charset val="134"/>
      </rPr>
      <t>酸奶断糖日记</t>
    </r>
    <r>
      <rPr>
        <sz val="11"/>
        <color theme="1"/>
        <rFont val="Calibri"/>
        <family val="2"/>
      </rPr>
      <t>0</t>
    </r>
    <r>
      <rPr>
        <sz val="11"/>
        <color theme="1"/>
        <rFont val="宋体"/>
        <charset val="134"/>
      </rPr>
      <t>蔗糖无添加剂无代糖酸牛奶生牛乳发酵</t>
    </r>
    <r>
      <rPr>
        <sz val="11"/>
        <color theme="1"/>
        <rFont val="Calibri"/>
        <family val="2"/>
      </rPr>
      <t>130*16</t>
    </r>
    <r>
      <rPr>
        <sz val="11"/>
        <color theme="1"/>
        <rFont val="宋体"/>
        <charset val="134"/>
      </rPr>
      <t>杯</t>
    </r>
  </si>
  <si>
    <r>
      <rPr>
        <sz val="11"/>
        <color theme="1"/>
        <rFont val="宋体"/>
        <charset val="134"/>
      </rPr>
      <t>原味</t>
    </r>
    <r>
      <rPr>
        <sz val="11"/>
        <color theme="1"/>
        <rFont val="Calibri"/>
        <family val="2"/>
      </rPr>
      <t>130g 4</t>
    </r>
    <r>
      <rPr>
        <sz val="11"/>
        <color theme="1"/>
        <rFont val="宋体"/>
        <charset val="134"/>
      </rPr>
      <t>包</t>
    </r>
  </si>
  <si>
    <r>
      <rPr>
        <sz val="11"/>
        <color theme="1"/>
        <rFont val="宋体"/>
        <charset val="134"/>
      </rPr>
      <t>秋风馋邀初专卖店</t>
    </r>
  </si>
  <si>
    <t>https://detail.tmall.com/item.htm?id=990441403049</t>
  </si>
  <si>
    <r>
      <rPr>
        <sz val="11"/>
        <color theme="1"/>
        <rFont val="宋体"/>
        <charset val="134"/>
      </rPr>
      <t>解忧零食铺</t>
    </r>
    <r>
      <rPr>
        <sz val="11"/>
        <color theme="1"/>
        <rFont val="Calibri"/>
        <family val="2"/>
      </rPr>
      <t>4</t>
    </r>
  </si>
  <si>
    <t>https://item.taobao.com/item.htm?id=1004257761697</t>
  </si>
  <si>
    <r>
      <rPr>
        <sz val="11"/>
        <color theme="1"/>
        <rFont val="宋体"/>
        <charset val="134"/>
      </rPr>
      <t>断糖日记酸奶无添加剂代餐无蔗糖早餐儿童低温酸奶</t>
    </r>
  </si>
  <si>
    <r>
      <rPr>
        <sz val="11"/>
        <color theme="1"/>
        <rFont val="宋体"/>
        <charset val="134"/>
      </rPr>
      <t>断糖日记原味</t>
    </r>
    <r>
      <rPr>
        <sz val="11"/>
        <color theme="1"/>
        <rFont val="Calibri"/>
        <family val="2"/>
      </rPr>
      <t>*4</t>
    </r>
    <r>
      <rPr>
        <sz val="11"/>
        <color theme="1"/>
        <rFont val="宋体"/>
        <charset val="134"/>
      </rPr>
      <t>盒</t>
    </r>
  </si>
  <si>
    <t>https://item.taobao.com/item.htm?id=966604249311</t>
  </si>
  <si>
    <r>
      <rPr>
        <sz val="11"/>
        <color theme="1"/>
        <rFont val="宋体"/>
        <charset val="134"/>
      </rPr>
      <t>零食杂货铺</t>
    </r>
    <r>
      <rPr>
        <sz val="11"/>
        <color theme="1"/>
        <rFont val="Calibri"/>
        <family val="2"/>
      </rPr>
      <t>55</t>
    </r>
  </si>
  <si>
    <t>https://item.taobao.com/item.htm?id=1003359923361</t>
  </si>
  <si>
    <r>
      <rPr>
        <sz val="11"/>
        <color theme="1"/>
        <rFont val="宋体"/>
        <charset val="134"/>
      </rPr>
      <t>唯致侣旗舰店</t>
    </r>
  </si>
  <si>
    <t>https://detail.tmall.com/item.htm?id=997781322905</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</si>
  <si>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6.2</t>
    </r>
    <r>
      <rPr>
        <sz val="11"/>
        <color theme="1"/>
        <rFont val="宋体"/>
        <charset val="134"/>
      </rPr>
      <t>元</t>
    </r>
  </si>
  <si>
    <r>
      <rPr>
        <sz val="11"/>
        <color theme="1"/>
        <rFont val="宋体"/>
        <charset val="134"/>
      </rPr>
      <t>卡士酸奶断糖日记发酵乳</t>
    </r>
    <r>
      <rPr>
        <sz val="11"/>
        <color theme="1"/>
        <rFont val="Calibri"/>
        <family val="2"/>
      </rPr>
      <t>130g</t>
    </r>
    <r>
      <rPr>
        <sz val="11"/>
        <color theme="1"/>
        <rFont val="宋体"/>
        <charset val="134"/>
      </rPr>
      <t>原味酸牛乳</t>
    </r>
    <r>
      <rPr>
        <sz val="11"/>
        <color theme="1"/>
        <rFont val="Calibri"/>
        <family val="2"/>
      </rPr>
      <t>0</t>
    </r>
    <r>
      <rPr>
        <sz val="11"/>
        <color theme="1"/>
        <rFont val="宋体"/>
        <charset val="134"/>
      </rPr>
      <t>蔗糖控糖营养早餐代餐奶</t>
    </r>
  </si>
  <si>
    <r>
      <rPr>
        <sz val="11"/>
        <color theme="1"/>
        <rFont val="宋体"/>
        <charset val="134"/>
      </rPr>
      <t>卡士断糖日记</t>
    </r>
    <r>
      <rPr>
        <sz val="11"/>
        <color theme="1"/>
        <rFont val="Calibri"/>
        <family val="2"/>
      </rPr>
      <t>130g*4</t>
    </r>
    <r>
      <rPr>
        <sz val="11"/>
        <color theme="1"/>
        <rFont val="宋体"/>
        <charset val="134"/>
      </rPr>
      <t>杯</t>
    </r>
  </si>
  <si>
    <r>
      <rPr>
        <sz val="11"/>
        <color theme="1"/>
        <rFont val="宋体"/>
        <charset val="134"/>
      </rPr>
      <t>品缇生活</t>
    </r>
    <r>
      <rPr>
        <sz val="11"/>
        <color theme="1"/>
        <rFont val="Calibri"/>
        <family val="2"/>
      </rPr>
      <t>20</t>
    </r>
    <r>
      <rPr>
        <sz val="11"/>
        <color theme="1"/>
        <rFont val="宋体"/>
        <charset val="134"/>
      </rPr>
      <t>的小店</t>
    </r>
    <r>
      <rPr>
        <sz val="11"/>
        <color theme="1"/>
        <rFont val="Calibri"/>
        <family val="2"/>
      </rPr>
      <t>80</t>
    </r>
  </si>
  <si>
    <t>https://item.taobao.com/item.htm?id=1018797057490</t>
  </si>
  <si>
    <r>
      <rPr>
        <sz val="11"/>
        <color theme="1"/>
        <rFont val="宋体"/>
        <charset val="134"/>
      </rPr>
      <t>卡士酸奶断糖日记无添加剂无代糖无蔗糖低温酸奶坚果谷物营养早餐</t>
    </r>
  </si>
  <si>
    <r>
      <rPr>
        <sz val="11"/>
        <color theme="1"/>
        <rFont val="宋体"/>
        <charset val="134"/>
      </rPr>
      <t>原味套组</t>
    </r>
    <r>
      <rPr>
        <sz val="11"/>
        <color theme="1"/>
        <rFont val="Calibri"/>
        <family val="2"/>
      </rPr>
      <t xml:space="preserve"> </t>
    </r>
    <r>
      <rPr>
        <sz val="11"/>
        <color theme="1"/>
        <rFont val="宋体"/>
        <charset val="134"/>
      </rPr>
      <t>买</t>
    </r>
    <r>
      <rPr>
        <sz val="11"/>
        <color theme="1"/>
        <rFont val="Calibri"/>
        <family val="2"/>
      </rPr>
      <t>8</t>
    </r>
    <r>
      <rPr>
        <sz val="11"/>
        <color theme="1"/>
        <rFont val="宋体"/>
        <charset val="134"/>
      </rPr>
      <t>杯送</t>
    </r>
    <r>
      <rPr>
        <sz val="11"/>
        <color theme="1"/>
        <rFont val="Calibri"/>
        <family val="2"/>
      </rPr>
      <t>4</t>
    </r>
    <r>
      <rPr>
        <sz val="11"/>
        <color theme="1"/>
        <rFont val="宋体"/>
        <charset val="134"/>
      </rPr>
      <t>杯同款酸奶</t>
    </r>
    <r>
      <rPr>
        <sz val="11"/>
        <color theme="1"/>
        <rFont val="Calibri"/>
        <family val="2"/>
      </rPr>
      <t xml:space="preserve"> 8</t>
    </r>
    <r>
      <rPr>
        <sz val="11"/>
        <color theme="1"/>
        <rFont val="宋体"/>
        <charset val="134"/>
      </rPr>
      <t>杯</t>
    </r>
  </si>
  <si>
    <r>
      <rPr>
        <sz val="11"/>
        <color theme="1"/>
        <rFont val="宋体"/>
        <charset val="134"/>
      </rPr>
      <t>元气零食屋</t>
    </r>
    <r>
      <rPr>
        <sz val="11"/>
        <color theme="1"/>
        <rFont val="Calibri"/>
        <family val="2"/>
      </rPr>
      <t>3</t>
    </r>
  </si>
  <si>
    <t>https://item.taobao.com/item.htm?id=1005382129785</t>
  </si>
  <si>
    <r>
      <rPr>
        <sz val="11"/>
        <color theme="1"/>
        <rFont val="宋体"/>
        <charset val="134"/>
      </rPr>
      <t>琉迦文艺馆</t>
    </r>
    <r>
      <rPr>
        <sz val="11"/>
        <color theme="1"/>
        <rFont val="Calibri"/>
        <family val="2"/>
      </rPr>
      <t>4</t>
    </r>
  </si>
  <si>
    <t>https://item.taobao.com/item.htm?id=1016594069557</t>
  </si>
  <si>
    <t>tb43751007017</t>
  </si>
  <si>
    <t>https://item.taobao.com/item.htm?id=1008062145769</t>
  </si>
  <si>
    <r>
      <rPr>
        <sz val="11"/>
        <color theme="1"/>
        <rFont val="宋体"/>
        <charset val="134"/>
      </rPr>
      <t>卡士酸奶断糖日记</t>
    </r>
    <r>
      <rPr>
        <sz val="11"/>
        <color theme="1"/>
        <rFont val="Calibri"/>
        <family val="2"/>
      </rPr>
      <t>8</t>
    </r>
    <r>
      <rPr>
        <sz val="11"/>
        <color theme="1"/>
        <rFont val="宋体"/>
        <charset val="134"/>
      </rPr>
      <t>杯装原味无代糖营养早餐奶低温风味发酵乳</t>
    </r>
  </si>
  <si>
    <r>
      <rPr>
        <sz val="11"/>
        <color theme="1"/>
        <rFont val="宋体"/>
        <charset val="134"/>
      </rPr>
      <t>断糖日记原味</t>
    </r>
    <r>
      <rPr>
        <sz val="11"/>
        <color theme="1"/>
        <rFont val="Calibri"/>
        <family val="2"/>
      </rPr>
      <t>130g*8</t>
    </r>
    <r>
      <rPr>
        <sz val="11"/>
        <color theme="1"/>
        <rFont val="宋体"/>
        <charset val="134"/>
      </rPr>
      <t>杯</t>
    </r>
  </si>
  <si>
    <r>
      <rPr>
        <sz val="11"/>
        <color theme="1"/>
        <rFont val="宋体"/>
        <charset val="134"/>
      </rPr>
      <t>念时设计馆</t>
    </r>
    <r>
      <rPr>
        <sz val="11"/>
        <color theme="1"/>
        <rFont val="Calibri"/>
        <family val="2"/>
      </rPr>
      <t>01</t>
    </r>
  </si>
  <si>
    <t>https://item.taobao.com/item.htm?id=1016054954803</t>
  </si>
  <si>
    <r>
      <rPr>
        <sz val="11"/>
        <color theme="1"/>
        <rFont val="宋体"/>
        <charset val="134"/>
      </rPr>
      <t>顺丰包邮卡士酸奶断糖日记原味无蔗糖</t>
    </r>
    <r>
      <rPr>
        <sz val="11"/>
        <color theme="1"/>
        <rFont val="Calibri"/>
        <family val="2"/>
      </rPr>
      <t>130g*8</t>
    </r>
    <r>
      <rPr>
        <sz val="11"/>
        <color theme="1"/>
        <rFont val="宋体"/>
        <charset val="134"/>
      </rPr>
      <t>杯低温酸奶营养早餐奶</t>
    </r>
  </si>
  <si>
    <r>
      <rPr>
        <sz val="11"/>
        <color theme="1"/>
        <rFont val="宋体"/>
        <charset val="134"/>
      </rPr>
      <t>欧路梦旗舰店</t>
    </r>
  </si>
  <si>
    <t>https://detail.tmall.com/item.htm?id=1009636169104</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</si>
  <si>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6</t>
    </r>
    <r>
      <rPr>
        <sz val="11"/>
        <color theme="1"/>
        <rFont val="宋体"/>
        <charset val="134"/>
      </rPr>
      <t>元</t>
    </r>
  </si>
  <si>
    <r>
      <rPr>
        <sz val="11"/>
        <color theme="1"/>
        <rFont val="宋体"/>
        <charset val="134"/>
      </rPr>
      <t>馋嘴小雷达</t>
    </r>
  </si>
  <si>
    <t>https://item.taobao.com/item.htm?id=998809426611</t>
  </si>
  <si>
    <r>
      <rPr>
        <sz val="11"/>
        <color theme="1"/>
        <rFont val="宋体"/>
        <charset val="134"/>
      </rPr>
      <t>卡士酸奶断糖日记原味</t>
    </r>
    <r>
      <rPr>
        <sz val="11"/>
        <color theme="1"/>
        <rFont val="Calibri"/>
        <family val="2"/>
      </rPr>
      <t>/</t>
    </r>
    <r>
      <rPr>
        <sz val="11"/>
        <color theme="1"/>
        <rFont val="宋体"/>
        <charset val="134"/>
      </rPr>
      <t>椰子味无蔗糖控糖代餐健康轻食低温冷藏</t>
    </r>
  </si>
  <si>
    <r>
      <rPr>
        <sz val="11"/>
        <color theme="1"/>
        <rFont val="Calibri"/>
        <family val="2"/>
      </rPr>
      <t>12</t>
    </r>
    <r>
      <rPr>
        <sz val="11"/>
        <color theme="1"/>
        <rFont val="宋体"/>
        <charset val="134"/>
      </rPr>
      <t>杯</t>
    </r>
  </si>
  <si>
    <r>
      <rPr>
        <sz val="11"/>
        <color theme="1"/>
        <rFont val="宋体"/>
        <charset val="134"/>
      </rPr>
      <t>吃货优选馆</t>
    </r>
  </si>
  <si>
    <t>https://item.taobao.com/item.htm?id=1001493667597</t>
  </si>
  <si>
    <r>
      <rPr>
        <sz val="11"/>
        <color theme="1"/>
        <rFont val="宋体"/>
        <charset val="134"/>
      </rPr>
      <t>【</t>
    </r>
    <r>
      <rPr>
        <sz val="11"/>
        <color theme="1"/>
        <rFont val="Calibri"/>
        <family val="2"/>
      </rPr>
      <t>0</t>
    </r>
    <r>
      <rPr>
        <sz val="11"/>
        <color theme="1"/>
        <rFont val="宋体"/>
        <charset val="134"/>
      </rPr>
      <t>蔗糖】原味</t>
    </r>
    <r>
      <rPr>
        <sz val="11"/>
        <color theme="1"/>
        <rFont val="Calibri"/>
        <family val="2"/>
      </rPr>
      <t>8</t>
    </r>
    <r>
      <rPr>
        <sz val="11"/>
        <color theme="1"/>
        <rFont val="宋体"/>
        <charset val="134"/>
      </rPr>
      <t>袋</t>
    </r>
  </si>
  <si>
    <r>
      <rPr>
        <sz val="11"/>
        <color theme="1"/>
        <rFont val="宋体"/>
        <charset val="134"/>
      </rPr>
      <t>盛茗舒旗舰店</t>
    </r>
  </si>
  <si>
    <t>https://detail.tmall.com/item.htm?id=892177249611</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</si>
  <si>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4.6</t>
    </r>
    <r>
      <rPr>
        <sz val="11"/>
        <color theme="1"/>
        <rFont val="宋体"/>
        <charset val="134"/>
      </rPr>
      <t>元</t>
    </r>
  </si>
  <si>
    <r>
      <rPr>
        <sz val="11"/>
        <color theme="1"/>
        <rFont val="宋体"/>
        <charset val="134"/>
      </rPr>
      <t>卡士断糖日记</t>
    </r>
    <r>
      <rPr>
        <sz val="11"/>
        <color theme="1"/>
        <rFont val="Calibri"/>
        <family val="2"/>
      </rPr>
      <t>130g*1</t>
    </r>
    <r>
      <rPr>
        <sz val="11"/>
        <color theme="1"/>
        <rFont val="宋体"/>
        <charset val="134"/>
      </rPr>
      <t>组（</t>
    </r>
    <r>
      <rPr>
        <sz val="11"/>
        <color theme="1"/>
        <rFont val="Calibri"/>
        <family val="2"/>
      </rPr>
      <t>4</t>
    </r>
    <r>
      <rPr>
        <sz val="11"/>
        <color theme="1"/>
        <rFont val="宋体"/>
        <charset val="134"/>
      </rPr>
      <t>杯）</t>
    </r>
  </si>
  <si>
    <r>
      <rPr>
        <sz val="11"/>
        <color theme="1"/>
        <rFont val="宋体"/>
        <charset val="134"/>
      </rPr>
      <t>俏仅食品馆</t>
    </r>
    <r>
      <rPr>
        <sz val="11"/>
        <color theme="1"/>
        <rFont val="Calibri"/>
        <family val="2"/>
      </rPr>
      <t>01</t>
    </r>
  </si>
  <si>
    <t>https://item.taobao.com/item.htm?id=1019541385835</t>
  </si>
  <si>
    <r>
      <rPr>
        <sz val="11"/>
        <color theme="1"/>
        <rFont val="宋体"/>
        <charset val="134"/>
      </rPr>
      <t>卡士酸奶餐後一小时</t>
    </r>
    <r>
      <rPr>
        <sz val="11"/>
        <color theme="1"/>
        <rFont val="Calibri"/>
        <family val="2"/>
      </rPr>
      <t>0</t>
    </r>
    <r>
      <rPr>
        <sz val="11"/>
        <color theme="1"/>
        <rFont val="宋体"/>
        <charset val="134"/>
      </rPr>
      <t>蔗糖含膳食纤维风味发酵乳低温酸奶</t>
    </r>
    <r>
      <rPr>
        <sz val="11"/>
        <color theme="1"/>
        <rFont val="Calibri"/>
        <family val="2"/>
      </rPr>
      <t>250g</t>
    </r>
    <r>
      <rPr>
        <sz val="11"/>
        <color theme="1"/>
        <rFont val="宋体"/>
        <charset val="134"/>
      </rPr>
      <t>瓶装</t>
    </r>
  </si>
  <si>
    <r>
      <rPr>
        <sz val="11"/>
        <color theme="1"/>
        <rFont val="宋体"/>
        <charset val="134"/>
      </rPr>
      <t>卡士餐後一小时</t>
    </r>
    <r>
      <rPr>
        <sz val="11"/>
        <color theme="1"/>
        <rFont val="Calibri"/>
        <family val="2"/>
      </rPr>
      <t>0</t>
    </r>
    <r>
      <rPr>
        <sz val="11"/>
        <color theme="1"/>
        <rFont val="宋体"/>
        <charset val="134"/>
      </rPr>
      <t>蔗糖</t>
    </r>
    <r>
      <rPr>
        <sz val="11"/>
        <color theme="1"/>
        <rFont val="Calibri"/>
        <family val="2"/>
      </rPr>
      <t>250g*10</t>
    </r>
    <r>
      <rPr>
        <sz val="11"/>
        <color theme="1"/>
        <rFont val="宋体"/>
        <charset val="134"/>
      </rPr>
      <t>瓶</t>
    </r>
  </si>
  <si>
    <r>
      <rPr>
        <sz val="11"/>
        <color theme="1"/>
        <rFont val="宋体"/>
        <charset val="134"/>
      </rPr>
      <t>松芸设计馆</t>
    </r>
    <r>
      <rPr>
        <sz val="11"/>
        <color theme="1"/>
        <rFont val="Calibri"/>
        <family val="2"/>
      </rPr>
      <t>05</t>
    </r>
  </si>
  <si>
    <t>https://item.taobao.com/item.htm?id=1019963449022</t>
  </si>
  <si>
    <t>https://item.taobao.com/item.htm?id=911782983411</t>
  </si>
  <si>
    <r>
      <rPr>
        <sz val="11"/>
        <color theme="1"/>
        <rFont val="宋体"/>
        <charset val="134"/>
      </rPr>
      <t>卡士酸奶</t>
    </r>
    <r>
      <rPr>
        <sz val="11"/>
        <color theme="1"/>
        <rFont val="Calibri"/>
        <family val="2"/>
      </rPr>
      <t>AD</t>
    </r>
    <r>
      <rPr>
        <sz val="11"/>
        <color theme="1"/>
        <rFont val="宋体"/>
        <charset val="134"/>
      </rPr>
      <t>钙</t>
    </r>
    <r>
      <rPr>
        <sz val="11"/>
        <color theme="1"/>
        <rFont val="Calibri"/>
        <family val="2"/>
      </rPr>
      <t>220g</t>
    </r>
    <r>
      <rPr>
        <sz val="11"/>
        <color theme="1"/>
        <rFont val="宋体"/>
        <charset val="134"/>
      </rPr>
      <t>益生菌原味发酵乳</t>
    </r>
    <r>
      <rPr>
        <sz val="11"/>
        <color theme="1"/>
        <rFont val="Calibri"/>
        <family val="2"/>
      </rPr>
      <t>0</t>
    </r>
    <r>
      <rPr>
        <sz val="11"/>
        <color theme="1"/>
        <rFont val="宋体"/>
        <charset val="134"/>
      </rPr>
      <t>添加剂低温生牛乳全脂早餐奶</t>
    </r>
  </si>
  <si>
    <t>京东</t>
  </si>
  <si>
    <t>晶禾皓羽食品店</t>
  </si>
  <si>
    <t>https://item.jd.com/10075960788946.html</t>
  </si>
  <si>
    <t>卡士断糖日记无蔗糖原味130g 单瓶</t>
  </si>
  <si>
    <t>否</t>
  </si>
  <si>
    <t>10075960788946</t>
  </si>
  <si>
    <t>CLASSY.KISS 卡士断糖日记无蔗糖原味130g 发酵乳 低GI生鲜低温奶 原味130g/杯 8杯</t>
  </si>
  <si>
    <t>https://item.jd.com/10075960788947.html</t>
  </si>
  <si>
    <t>10075960788947</t>
  </si>
  <si>
    <t>CLASSY.KISS 卡士断糖日记无蔗糖原味130g 发酵乳 低GI生鲜低温奶 原味130g/杯 12杯</t>
  </si>
  <si>
    <t>武汉源乳汇商贸有限公司</t>
  </si>
  <si>
    <t>湖北 武汉</t>
  </si>
  <si>
    <t>源乳汇食品专营店</t>
  </si>
  <si>
    <t>http://item.taobao.com/item.htm?id=695691210066</t>
  </si>
  <si>
    <t>卡士餐后一小时原味250g</t>
  </si>
  <si>
    <t>官方立减12元；淘金币频道抵扣10%起</t>
  </si>
  <si>
    <t>695691210066</t>
  </si>
  <si>
    <t>卡士酸奶餐后一小时发酵乳250g*12瓶原味营养双歧杆菌风味发酵乳</t>
  </si>
  <si>
    <t>餐后一小时原味,3瓶</t>
  </si>
  <si>
    <t>5110416511984</t>
  </si>
  <si>
    <t>上海</t>
  </si>
  <si>
    <t>帮比比食品专营店</t>
  </si>
  <si>
    <t>http://item.taobao.com/item.htm?id=988633381813</t>
  </si>
  <si>
    <t>满60.0减2.0；满100减4；满1件5折；淘金币频道抵扣5%起；店铺券 | 满60减2；店铺券 | 满20减1；店铺券 | 满100减4</t>
  </si>
  <si>
    <t>988633381813</t>
  </si>
  <si>
    <t>卡士酸奶餐后一小时无蔗糖含膳食纤维风味发酵乳低温酸奶250g瓶装</t>
  </si>
  <si>
    <t>卡士酸奶250g瓶装*2</t>
  </si>
  <si>
    <t>5954503061082</t>
  </si>
  <si>
    <t>天天特卖工厂</t>
  </si>
  <si>
    <t>https://detail.tmall.com/item.htm?id=1009461308160</t>
  </si>
  <si>
    <t>卡士007益生菌家庭装酸奶原味1kg（含港澳版）</t>
  </si>
  <si>
    <t>官方8.8折</t>
  </si>
  <si>
    <t>1009461308160</t>
  </si>
  <si>
    <t>卡士低温酸奶007家庭装1kg风味发酵乳7种益生菌酸奶原味无蔗糖</t>
  </si>
  <si>
    <t>原味1kg*1瓶 | 顺丰包邮</t>
  </si>
  <si>
    <t>6005930544704</t>
  </si>
  <si>
    <t>广州喜万佳便利店有限公司</t>
  </si>
  <si>
    <t>广东广州</t>
  </si>
  <si>
    <t>classykiss乳业企业店</t>
  </si>
  <si>
    <t>https://item.taobao.com/item.htm?id=994718526480</t>
  </si>
  <si>
    <t>卡士吃酸大果粒风味发酵乳系列(黄桃、酸木瓜、粉芭乐）3联</t>
  </si>
  <si>
    <t>满20.0减6.0；满20减6；淘金币频道抵扣1%起；店铺券 | 满20减6；店铺券 | 满20减6</t>
  </si>
  <si>
    <t>994718526480</t>
  </si>
  <si>
    <t>卡士酸奶吃酸140g芭乐柠檬水蜜桃酸木瓜黄桃大颗果肉风味发酵乳</t>
  </si>
  <si>
    <t>【3杯】芭乐柠檬水蜜桃味140g</t>
  </si>
  <si>
    <t>5973602148748</t>
  </si>
  <si>
    <t>浙江杭州</t>
  </si>
  <si>
    <t>国货严选旗舰</t>
  </si>
  <si>
    <t>https://detail.tmall.com/item.htm?id=1001849789367</t>
  </si>
  <si>
    <t>卡士宝贝第二餐儿童酸奶（原味、西梅苹果味无蔗糖、4%蔗糖草莓蓝莓树莓味、4%蔗糖山楂六物味）（单袋85g） 单袋</t>
  </si>
  <si>
    <t>官方8.8折；淘金币频道抵扣6%起</t>
  </si>
  <si>
    <t>1001849789367</t>
  </si>
  <si>
    <t>卡士宝贝第二餐85g*18袋无蔗糖无添加剂高钙儿童酸奶</t>
  </si>
  <si>
    <t>宝贝第二餐【0蔗糖原味】85g*4杯 ｜ 顺丰送货上门</t>
  </si>
  <si>
    <t>6155305679898</t>
  </si>
  <si>
    <t>长沙市开琪食品贸易有限公司</t>
  </si>
  <si>
    <t>湖南长沙</t>
  </si>
  <si>
    <t>开琪食品专营店</t>
  </si>
  <si>
    <t>https://detail.tmall.com/item.htm?id=665033679689</t>
  </si>
  <si>
    <t>卡士007无蔗糖益生菌家庭装酸奶原味969g 单瓶</t>
  </si>
  <si>
    <t>淘金币频道抵扣1%起</t>
  </si>
  <si>
    <t>665033679689</t>
  </si>
  <si>
    <t>卡士新品桶装原味酸奶007七种益生菌969g家庭装冷藏</t>
  </si>
  <si>
    <t>1瓶 969g 0蔗糖</t>
  </si>
  <si>
    <t>4789447673469</t>
  </si>
  <si>
    <t>江苏苏州</t>
  </si>
  <si>
    <t>天润乳业苏州企业店</t>
  </si>
  <si>
    <t>https://item.taobao.com/item.htm?id=991770678477</t>
  </si>
  <si>
    <t>满30.0减4.0；官方8.8折；淘金币频道抵扣5%起；商品券 | 满30减4</t>
  </si>
  <si>
    <t>991770678477</t>
  </si>
  <si>
    <t>顺丰包邮卡士酸奶007家庭装0零蔗糖原味益生菌早餐奶大瓶学生奶</t>
  </si>
  <si>
    <t>007家庭装零蔗糖969g*2瓶</t>
  </si>
  <si>
    <t>5964091068624</t>
  </si>
  <si>
    <t>https://item.taobao.com/item.htm?id=955830917611</t>
  </si>
  <si>
    <t>满30.0减4.0；官方8.8折；淘金币可抵2%；商品券 | 满30减4</t>
  </si>
  <si>
    <t>955830917611</t>
  </si>
  <si>
    <t>顺丰包邮 卡士酸奶007益生菌原味早餐奶零蔗糖0添加大瓶1kg小奶罐</t>
  </si>
  <si>
    <t>007益生菌零蔗糖969g*2瓶</t>
  </si>
  <si>
    <t>5878964940199</t>
  </si>
  <si>
    <t>https://item.taobao.com/item.htm?id=897562512584</t>
  </si>
  <si>
    <t>卡士007益生菌酸奶原味440g 单瓶</t>
  </si>
  <si>
    <t>满30.0减4.0；官方8.8折；淘金币频道抵扣1%起；商品券 | 满30减4</t>
  </si>
  <si>
    <t>897562512584</t>
  </si>
  <si>
    <t>卡士酸奶007益生菌风味发酵乳零0蔗糖428g早餐奶原味440g小奶罐</t>
  </si>
  <si>
    <t>007原味大瓶1+零蔗糖大瓶1组合</t>
  </si>
  <si>
    <t>5763461661569</t>
  </si>
  <si>
    <t>温氏牛奶直供</t>
  </si>
  <si>
    <t>https://item.taobao.com/item.htm?id=677349876394</t>
  </si>
  <si>
    <t>677349876394</t>
  </si>
  <si>
    <t>卡士酸奶007无蔗糖家庭装益生菌原味酸牛奶儿童早餐大瓶酸奶</t>
  </si>
  <si>
    <t>卡士无蔗糖969g,2瓶</t>
  </si>
  <si>
    <t>4863454632945</t>
  </si>
  <si>
    <t>昆山友吖电子商务有限公司</t>
  </si>
  <si>
    <t>友吖食客</t>
  </si>
  <si>
    <t>https://item.taobao.com/item.htm?id=910177056473</t>
  </si>
  <si>
    <t>满30.0减4.0；官方立减4.6元；淘金币频道抵扣7%起；商品券 | 满30减4</t>
  </si>
  <si>
    <t>910177056473</t>
  </si>
  <si>
    <t>卡士酸奶007益生菌原味风味发酵乳家庭装早餐1kg/瓶营养早餐酸奶</t>
  </si>
  <si>
    <t>007益生菌家庭装原味1kg,1瓶</t>
  </si>
  <si>
    <t>5937592074722</t>
  </si>
  <si>
    <t>湖北武汉</t>
  </si>
  <si>
    <t>https://detail.tmall.com/item.htm?id=695984066482</t>
  </si>
  <si>
    <t>官方立减4元；淘金币频道抵扣8%起</t>
  </si>
  <si>
    <t>695984066482</t>
  </si>
  <si>
    <t>卡士007无糖酸奶0蔗糖969g*2瓶装7种益生菌健身代餐风味发酵乳</t>
  </si>
  <si>
    <t>007无糖969g,1瓶</t>
  </si>
  <si>
    <t>4939445565119</t>
  </si>
  <si>
    <t>悦时（山东）供应链管理有限公司</t>
  </si>
  <si>
    <t>山东济南</t>
  </si>
  <si>
    <t>悦时食品专营店</t>
  </si>
  <si>
    <t>https://detail.tmall.com/item.htm?id=811203284851</t>
  </si>
  <si>
    <t>官方8.8折；淘金币频道抵扣7%起</t>
  </si>
  <si>
    <t>811203284851</t>
  </si>
  <si>
    <t>卡士宝贝第二餐宝宝酸奶山楂鸡内金西梅苹果草莓原味低温儿童酸奶</t>
  </si>
  <si>
    <t>宝贝第二餐4%蔗糖山楂鸡内金味*4袋</t>
  </si>
  <si>
    <t>6014477695556</t>
  </si>
  <si>
    <t>https://item.taobao.com/item.htm?id=900329625374</t>
  </si>
  <si>
    <t>900329625374</t>
  </si>
  <si>
    <t>卡士宝贝第二餐酸奶85g儿童酸奶高钙无蔗糖0添加剂控糖宝宝代餐</t>
  </si>
  <si>
    <t>【8袋】四个口味组合各两袋</t>
  </si>
  <si>
    <t>5756962229196</t>
  </si>
  <si>
    <t>上海晗臻实业有限公司</t>
  </si>
  <si>
    <t>川刘商贸</t>
  </si>
  <si>
    <t>https://item.taobao.com/item.htm?id=900285329530</t>
  </si>
  <si>
    <t>淘金币频道抵扣5%起</t>
  </si>
  <si>
    <t>900285329530</t>
  </si>
  <si>
    <t>卡士酸奶断糖日记发酵乳130g椰子味酸牛乳0蔗糖控糖营养早餐奶</t>
  </si>
  <si>
    <t>卡士断糖日记椰子味130g*4盒</t>
  </si>
  <si>
    <t>5756902373443</t>
  </si>
  <si>
    <t>https://item.taobao.com/item.htm?id=856204065904</t>
  </si>
  <si>
    <t>856204065904</t>
  </si>
  <si>
    <t>卡士酸奶断糖日记发酵乳130g原味酸牛乳0蔗糖控糖营养早餐代餐奶</t>
  </si>
  <si>
    <t>卡士断糖日记130g*4杯</t>
  </si>
  <si>
    <t>5830106579176</t>
  </si>
  <si>
    <t>https://detail.tmall.com/item.htm?id=999072258005</t>
  </si>
  <si>
    <t>999072258005</t>
  </si>
  <si>
    <t>卡士无蔗糖酸奶断糖日记12无添加剂无代糖营养早餐低温发酵乳原味</t>
  </si>
  <si>
    <t>【断糖日记原味】130g*4杯 ｜ 顺丰送货上门</t>
  </si>
  <si>
    <t>5985269141838</t>
  </si>
  <si>
    <t>https://detail.tmall.com/item.htm?id=999866529759</t>
  </si>
  <si>
    <t>满1.01减1.0；官方8.8折；淘金币频道抵扣6%起；商品券 | 满1.01减1</t>
  </si>
  <si>
    <t>999866529759</t>
  </si>
  <si>
    <t>顺丰包邮卡士酸奶断糖日记无添加剂无代糖早餐低温蔗糖原味发酵</t>
  </si>
  <si>
    <t>5985268881780</t>
  </si>
  <si>
    <t>墨白食品专营店</t>
  </si>
  <si>
    <t>https://detail.tmall.com/item.htm?id=811092554073</t>
  </si>
  <si>
    <t>官方8.8折；淘金币频道抵扣1%起；满600减50，需使用加补券</t>
  </si>
  <si>
    <t>811092554073</t>
  </si>
  <si>
    <t>卡士断糖日记酸奶无添加剂代餐无蔗糖早餐儿童低温酸奶</t>
  </si>
  <si>
    <t>断糖日记原味*4盒</t>
  </si>
  <si>
    <t>5506341525673</t>
  </si>
  <si>
    <t>味滋鲜食品专营店</t>
  </si>
  <si>
    <t>https://detail.tmall.com/item.htm?id=847056307818</t>
  </si>
  <si>
    <t>847056307818</t>
  </si>
  <si>
    <t>卡士断糖日记130g*4盒（一组）</t>
  </si>
  <si>
    <t>5633031649502</t>
  </si>
  <si>
    <t>广东深圳</t>
  </si>
  <si>
    <t>欣欣乳业食品店</t>
  </si>
  <si>
    <t>https://item.taobao.com/item.htm?id=997392460002</t>
  </si>
  <si>
    <t>满1件9折；满20减2，需使用加补券；淘金币频道抵扣7%起</t>
  </si>
  <si>
    <t>997392460002</t>
  </si>
  <si>
    <t>卡士断糖日记无蔗糖发酵乳130g营养早餐奶冷链低温酸奶生椰酸奶</t>
  </si>
  <si>
    <t>断糖日记原味130g*4杯</t>
  </si>
  <si>
    <t>5977333797955</t>
  </si>
  <si>
    <t>https://detail.tmall.com/item.htm?id=731786714389</t>
  </si>
  <si>
    <t>官方立减6元；淘金币频道抵扣8%起</t>
  </si>
  <si>
    <t>731786714389</t>
  </si>
  <si>
    <t>卡士酸奶断糖日记130g*12杯装无代糖营养早餐奶低温风味发酵乳</t>
  </si>
  <si>
    <t>【4杯】断糖日记原味130g*4杯</t>
  </si>
  <si>
    <t>6113783678060</t>
  </si>
  <si>
    <t>https://detail.tmall.com/item.htm?id=816420236237</t>
  </si>
  <si>
    <t>816420236237</t>
  </si>
  <si>
    <t>卡士宝宝酸奶宝贝第二餐山楂鸡内金西梅苹果草莓原味低温儿童酸奶</t>
  </si>
  <si>
    <t>宝贝第二餐4%蔗糖山楂鸡内金*5</t>
  </si>
  <si>
    <t>5536041676961</t>
  </si>
  <si>
    <t>杭州佳牛科技有限公司</t>
  </si>
  <si>
    <t>江苏 南京</t>
  </si>
  <si>
    <t>尚百汇食品专营店</t>
  </si>
  <si>
    <t>https://detail.tmall.com/item.htm?id=893191613949</t>
  </si>
  <si>
    <t>补贴25元</t>
  </si>
  <si>
    <t>893191613949</t>
  </si>
  <si>
    <t>卡士007酸奶440g/1Kg小奶罐全家桶无蔗糖早餐原味酸奶组合装</t>
  </si>
  <si>
    <t>1kg*1桶</t>
  </si>
  <si>
    <t>5953829773344</t>
  </si>
  <si>
    <t>江苏南京</t>
  </si>
  <si>
    <t>https://detail.tmall.com/item.htm?ft=t&amp;id=891502833293</t>
  </si>
  <si>
    <t>891502833293</t>
  </si>
  <si>
    <t>卡士酸奶007家庭装分享装1kg*2桶装风味发酵乳益生菌低温酸牛奶</t>
  </si>
  <si>
    <t>1桶,1kg全家桶</t>
  </si>
  <si>
    <t>5977439845475</t>
  </si>
  <si>
    <t>家家养的牛旗舰店</t>
  </si>
  <si>
    <t>https://detail.tmall.com/item.htm?ft=t&amp;id=706384016289</t>
  </si>
  <si>
    <t>补贴25元；淘金币频道抵扣5%起</t>
  </si>
  <si>
    <t>706384016289</t>
  </si>
  <si>
    <t>【下拉领补贴】卡士低温酸奶007益生菌家庭装1kg*3瓶早餐原味酸奶</t>
  </si>
  <si>
    <t>007原味酸奶1kg*1瓶</t>
  </si>
  <si>
    <t>6186658994441</t>
  </si>
  <si>
    <t>晗臻尤品</t>
  </si>
  <si>
    <t>https://item.taobao.com/item.htm?id=899813262327</t>
  </si>
  <si>
    <t>899813262327</t>
  </si>
  <si>
    <t>5923594951645</t>
  </si>
  <si>
    <t>江苏 苏州</t>
  </si>
  <si>
    <t>友吖食品专营店</t>
  </si>
  <si>
    <t>https://item.taobao.com/item.htm?id=1005994126117</t>
  </si>
  <si>
    <t>满30.0减4.0；限时补贴0.1元；官方8.8折；淘金币频道抵扣5%起；商品券 | 满30减4</t>
  </si>
  <si>
    <t>1005994126117</t>
  </si>
  <si>
    <t>顺丰新品卡士酸奶吃酸系列大果粒140g粉芭乐柠檬水蜜桃风味发酵乳</t>
  </si>
  <si>
    <t>粉芭乐柠檬水蜜桃140g*6杯</t>
  </si>
  <si>
    <t>6002582033279</t>
  </si>
  <si>
    <t>广东 深圳</t>
  </si>
  <si>
    <t>https://item.taobao.com/item.htm?id=1015357937454</t>
  </si>
  <si>
    <t>直降10.23元</t>
  </si>
  <si>
    <t>1015357937454</t>
  </si>
  <si>
    <t>顺丰包邮卡士爆款低温儿童酸奶宝贝第二餐原味85g蔗糖袋装国货</t>
  </si>
  <si>
    <t>:宝贝第二餐【0蔗糖原味】85g*4杯 ｜ 顺丰送货上门</t>
  </si>
  <si>
    <t>6186328543511</t>
  </si>
  <si>
    <t>https://item.taobao.com/item.htm?id=1012785399528</t>
  </si>
  <si>
    <t>满30.0减4.0；限时补贴0.1元；官方8.8折；淘金币可抵2%；商品券 | 满30减4</t>
  </si>
  <si>
    <t>1012785399528</t>
  </si>
  <si>
    <t>顺丰包邮卡士007益生菌酸奶969g大瓶零0蔗糖健身宝宝控糖代餐早餐</t>
  </si>
  <si>
    <t>6017535636125</t>
  </si>
  <si>
    <t>淘宝</t>
  </si>
  <si>
    <t>达思食品铺23的小店96</t>
  </si>
  <si>
    <t>https://item.taobao.com/item.htm?id=1017209184955</t>
  </si>
  <si>
    <t>满2件9.5折</t>
  </si>
  <si>
    <t>卡士酸奶断糖日记0蔗糖130g*12杯装原味椰子味代餐低温酸奶</t>
  </si>
  <si>
    <t>原味8杯+椰子味4杯</t>
  </si>
  <si>
    <t>独墅湖边零食铺</t>
  </si>
  <si>
    <t>https://item.taobao.com/item.htm?id=787268455559</t>
  </si>
  <si>
    <t>卡士007无蔗糖益生菌酸奶原味428g 单瓶</t>
  </si>
  <si>
    <t>卡士酸奶007小奶罐低温无蔗糖乳酸菌低温酸奶儿童孕妇早餐奶</t>
  </si>
  <si>
    <t>原味440g*2瓶+无蔗糖428g*2瓶</t>
  </si>
  <si>
    <t>北京</t>
  </si>
  <si>
    <t>家门口的牧场</t>
  </si>
  <si>
    <t>https://item.taobao.com/item.htm?id=966268793046</t>
  </si>
  <si>
    <t>店铺新客减4元</t>
  </si>
  <si>
    <t>卡士酸奶007家用1kg*2瓶装7种益生菌低温风味发酵乳低温 顺丰包邮</t>
  </si>
  <si>
    <t>原味1kg 1罐</t>
  </si>
  <si>
    <t>浙江嘉兴</t>
  </si>
  <si>
    <t>江南本美</t>
  </si>
  <si>
    <t>https://item.taobao.com/item.htm?id=597114345329</t>
  </si>
  <si>
    <t>卡士酸奶卡士餐后一小时 家庭装007无蔗糖低温原味酸牛奶顺丰包邮</t>
  </si>
  <si>
    <t>顺丰发货【8瓶*250g】卡士餐后一小时</t>
  </si>
  <si>
    <t>上海旭禄商贸有限公司</t>
  </si>
  <si>
    <t>星七STARS SEVEN</t>
  </si>
  <si>
    <t>https://item.taobao.com/item.htm?id=887265251944</t>
  </si>
  <si>
    <t>887265251944</t>
  </si>
  <si>
    <t>卡士餐后一小时零糖酸奶250g*4瓶益生菌低温风味发酵乳原味</t>
  </si>
  <si>
    <t>口味:原味餐后一小时250g*4瓶(质保25天）</t>
  </si>
  <si>
    <t>5899747667340</t>
  </si>
  <si>
    <t>天津和清润通商贸有限公司</t>
  </si>
  <si>
    <t>天津</t>
  </si>
  <si>
    <t>听海先生食品专营店</t>
  </si>
  <si>
    <t>https://item.taobao.com/item.htm?id=815201777567</t>
  </si>
  <si>
    <t>815201777567</t>
  </si>
  <si>
    <t>卡士断糖日记酸奶0蔗糖无蔗糖低温冷藏酸奶【顺丰发货】代餐</t>
  </si>
  <si>
    <t>口味:原味130g*8</t>
  </si>
  <si>
    <t>5510357988613</t>
  </si>
  <si>
    <t>上海艾依贝实业有限公司</t>
  </si>
  <si>
    <t>艾依贝食品专营店</t>
  </si>
  <si>
    <t>https://item.taobao.com/item.htm?id=993134636772</t>
  </si>
  <si>
    <t>993134636772</t>
  </si>
  <si>
    <t>卡士低温酸奶007益生菌家庭装969g 无蔗糖低温酸奶早餐风味发酵乳</t>
  </si>
  <si>
    <t>口味:原味（红瓶1Kg）*2瓶</t>
  </si>
  <si>
    <t>6017147313764</t>
  </si>
  <si>
    <t>小强の酒水饮料铺</t>
  </si>
  <si>
    <t>https://item.taobao.com/item.htm?id=858347457605</t>
  </si>
  <si>
    <t>858347457605</t>
  </si>
  <si>
    <t>卡士餐后一小时酸奶250g*12瓶益生菌低温风味发酵乳原味</t>
  </si>
  <si>
    <t>口味:随机混合250g*3瓶【保质期25天】</t>
  </si>
  <si>
    <t>5957481551409</t>
  </si>
  <si>
    <t>锦彬膳旗舰店</t>
  </si>
  <si>
    <t>https://item.taobao.com/item.htm?id=948597115270</t>
  </si>
  <si>
    <t>948597115270</t>
  </si>
  <si>
    <t>口味:卡士断糖日记130g*8盒</t>
  </si>
  <si>
    <t>5861146068244</t>
  </si>
  <si>
    <t>https://item.taobao.com/item.htm?id=985839049453</t>
  </si>
  <si>
    <t>985839049453</t>
  </si>
  <si>
    <t>卡士断糖无蔗糖原味发酵乳130g*4瓶 低温家用早餐控糖健身酸奶</t>
  </si>
  <si>
    <t>口味:断糖日记130g*8</t>
  </si>
  <si>
    <t>6114156139308</t>
  </si>
  <si>
    <t>精品小店一号店</t>
  </si>
  <si>
    <t>https://item.taobao.com/item.htm?id=1004732888895</t>
  </si>
  <si>
    <t>1004732888895</t>
  </si>
  <si>
    <t>【女神节卡士爆款13件】餐后1小时营养发酵活菌优选低温冷藏酸奶</t>
  </si>
  <si>
    <t>口味:餐后1小时*9+110g原味*12</t>
  </si>
  <si>
    <t>6160786807540</t>
  </si>
  <si>
    <t>广东 东莞</t>
  </si>
  <si>
    <t>牛奶饮品批发商行</t>
  </si>
  <si>
    <t>https://item.taobao.com/item.htm?id=977415396846</t>
  </si>
  <si>
    <t>977415396846</t>
  </si>
  <si>
    <t>卡士酸奶断糖日记原味椰子味0蔗糖0代糖低温酸奶整箱130g*8杯</t>
  </si>
  <si>
    <t>口味:8杯】断糖原味</t>
  </si>
  <si>
    <t>5929975256506</t>
  </si>
  <si>
    <t>classykiss卡士宫荼专卖店</t>
  </si>
  <si>
    <t>https://item.taobao.com/item.htm?id=891449603394</t>
  </si>
  <si>
    <t>891449603394</t>
  </si>
  <si>
    <t>卡士酸奶断糖日记无蔗糖发酵乳原味含益生菌代餐奶低温130g* 8杯</t>
  </si>
  <si>
    <t>6114287170186</t>
  </si>
  <si>
    <t>广东 广州</t>
  </si>
  <si>
    <t>依然食品企业店</t>
  </si>
  <si>
    <t>https://item.taobao.com/item.htm?id=637037942353</t>
  </si>
  <si>
    <t>637037942353</t>
  </si>
  <si>
    <t>卡士酸奶007家庭装0添加剂原味酸奶低温益生菌孕妇儿童早餐奶大瓶</t>
  </si>
  <si>
    <t>口味:1瓶大瓶1000g+1瓶大瓶969g</t>
  </si>
  <si>
    <t>5646909643568</t>
  </si>
  <si>
    <t>柏赞食品臻选店</t>
  </si>
  <si>
    <t>https://item.taobao.com/item.htm?id=631273015044</t>
  </si>
  <si>
    <t>631273015044</t>
  </si>
  <si>
    <t>卡士酸奶餐后一小时250g双歧杆菌原味发酵乳益生菌膳食纤维早餐奶</t>
  </si>
  <si>
    <t>口味:【礼盒装】8瓶餐后一小时原味250g</t>
  </si>
  <si>
    <t>5537827503241</t>
  </si>
  <si>
    <t>立丰食品专营店</t>
  </si>
  <si>
    <t>https://item.taobao.com/item.htm?id=761523520615</t>
  </si>
  <si>
    <t>761523520615</t>
  </si>
  <si>
    <t>卡士酸奶餐后一小时0蔗糖250g双歧杆菌原味发酵乳膳食纤维早餐奶</t>
  </si>
  <si>
    <t>口味:【礼盒装】8瓶餐后一小时0蔗糖250g</t>
  </si>
  <si>
    <t>5535124066404</t>
  </si>
  <si>
    <t>喜万佳食品专营店</t>
  </si>
  <si>
    <t>https://item.taobao.com/item.htm?id=668082291794</t>
  </si>
  <si>
    <t>668082291794</t>
  </si>
  <si>
    <t>卡士断糖日记酸奶原味椰子味0添加剂0蔗糖控糖健身孕妇儿童代餐奶</t>
  </si>
  <si>
    <t>口味:【超划算】原味130g×10杯[送]2杯椰子味</t>
  </si>
  <si>
    <t>5920470234749</t>
  </si>
  <si>
    <t>https://item.taobao.com/item.htm?id=787358886269</t>
  </si>
  <si>
    <t>787358886269</t>
  </si>
  <si>
    <t>卡士酸奶007益生菌AD钙风味发酵乳餐后一小时经典屋顶盒活菌奶</t>
  </si>
  <si>
    <t>口味:【8瓶】餐后一小时原味250g</t>
  </si>
  <si>
    <t>6149391906106</t>
  </si>
  <si>
    <t>CLASSYKISS乳品企业店</t>
  </si>
  <si>
    <t>https://item.taobao.com/item.htm?id=827561688204</t>
  </si>
  <si>
    <t>827561688204</t>
  </si>
  <si>
    <t>卡士酸奶200ml低温生牛乳活性益生菌酸牛奶孕妇学生早餐奶盒装</t>
  </si>
  <si>
    <t>口味:【8瓶】餐后一小时250g</t>
  </si>
  <si>
    <t>5957088824932</t>
  </si>
  <si>
    <t>https://item.taobao.com/item.htm?id=643929888992</t>
  </si>
  <si>
    <t>643929888992</t>
  </si>
  <si>
    <t>卡士酸奶断糖日记130g原味椰子味发酵乳益生菌高钙0蔗糖控糖代餐</t>
  </si>
  <si>
    <t>口味:【4瓶】小奶罐0蔗糖428g</t>
  </si>
  <si>
    <t>5356011260785</t>
  </si>
  <si>
    <t>惠洁雅食品专营店</t>
  </si>
  <si>
    <t>https://item.taobao.com/item.htm?id=856758831513</t>
  </si>
  <si>
    <t>856758831513</t>
  </si>
  <si>
    <t>卡士酸奶断糖日记130g杯装 0蔗糖无添加剂0代糖【顺丰冷链包邮】</t>
  </si>
  <si>
    <t>口味:【0蔗糖0代糖】130g*4杯/组;罐数:8杯</t>
  </si>
  <si>
    <t>5666179197017</t>
  </si>
  <si>
    <t>https://item.taobao.com/item.htm?id=815966639427</t>
  </si>
  <si>
    <t>815966639427</t>
  </si>
  <si>
    <t>卡士酸奶007小奶罐无蔗糖0蔗糖低温大瓶装酸奶【顺丰发货】</t>
  </si>
  <si>
    <t>口味:（原味有糖款）440g*4</t>
  </si>
  <si>
    <t>5513335640436</t>
  </si>
  <si>
    <t>欧路梦旗舰店</t>
  </si>
  <si>
    <t>https://detail.tmall.com/item.htm?id=1009635797301</t>
  </si>
  <si>
    <t>官方立减12%省4.8元；满2件9.5折</t>
  </si>
  <si>
    <t>卡士007家庭装酸奶原味1kg0食品添加乳酸菌低温酸奶</t>
  </si>
  <si>
    <t>卡士酸奶1KG*1瓶</t>
  </si>
  <si>
    <t>北京万腾牛奶超市</t>
  </si>
  <si>
    <t>https://item.taobao.com/item.htm?id=670328431012</t>
  </si>
  <si>
    <t>商品券满3.01减3；满2件9.5折</t>
  </si>
  <si>
    <t>卡士酸奶家庭装酸奶原味1kg瓶装0添加7种益生菌低温酸奶</t>
  </si>
  <si>
    <t>卡士家庭装1kg*1瓶</t>
  </si>
  <si>
    <t>https://detail.tmall.com/item.htm?id=948597115270</t>
  </si>
  <si>
    <t>官方立减12%省5.7元</t>
  </si>
  <si>
    <t>卡士断糖日记130g*8盒</t>
  </si>
  <si>
    <t>https://detail.tmall.com/item.htm?id=815966639427</t>
  </si>
  <si>
    <t>商品券满10.01减10</t>
  </si>
  <si>
    <t>（0蔗糖）428g*4</t>
  </si>
  <si>
    <t>https://item.taobao.com/item.htm?id=973841775869</t>
  </si>
  <si>
    <t>卡士酸奶断糖日记0蔗糖无添加剂健身无蔗糖代餐孕妇儿童营养早餐</t>
  </si>
  <si>
    <t>卡士断糖日记*4杯</t>
  </si>
  <si>
    <t>https://item.taobao.com/item.htm?id=676562183952</t>
  </si>
  <si>
    <t>800+</t>
  </si>
  <si>
    <t>广东东莞</t>
  </si>
  <si>
    <t>https://detail.tmall.com/item.htm?id=901960799069</t>
  </si>
  <si>
    <t>购买得积分</t>
  </si>
  <si>
    <t>卡士酸奶断糖日记椰子味无蔗糖风味发酵乳低温冷藏130g/杯*8杯</t>
  </si>
  <si>
    <t>8杯】断糖椰子味</t>
  </si>
  <si>
    <t>歪巧酥旗舰店</t>
  </si>
  <si>
    <t>https://detail.tmall.com/item.htm?id=1008541258476</t>
  </si>
  <si>
    <t>官方立减12%省5元；满2件9.5折</t>
  </si>
  <si>
    <t>https://item.taobao.com/item.htm?id=975061881895</t>
  </si>
  <si>
    <t>卡士酸奶断糖日记无蔗糖风味发酵乳130g无添加剂无代糖低温酸奶</t>
  </si>
  <si>
    <t>断糖日记*4杯【京东快递】</t>
  </si>
  <si>
    <t>https://item.taobao.com/item.htm?id=910180284324</t>
  </si>
  <si>
    <t>券满30减4；限时立减9.5元</t>
  </si>
  <si>
    <t>卡士餐后一小时酸奶双歧杆菌风味原味零糖益生菌发酵乳早餐奶250g</t>
  </si>
  <si>
    <t>餐后一小时原味250g 8瓶</t>
  </si>
  <si>
    <t>https://item.taobao.com/item.htm?id=895120131196</t>
  </si>
  <si>
    <t>广东省莞诚贸易有限公司</t>
  </si>
  <si>
    <t>光明酸奶品牌店</t>
  </si>
  <si>
    <t>https://item.taobao.com/item.htm?id=728019603133</t>
  </si>
  <si>
    <t>卡士酸奶断糖日记0蔗糖早餐低温酸奶130g*12杯整箱</t>
  </si>
  <si>
    <t>12杯】断糖日记原味</t>
  </si>
  <si>
    <t>多仓发货</t>
  </si>
  <si>
    <t>https://item.taobao.com/item.htm?id=928299155679</t>
  </si>
  <si>
    <t>卡士007小瓶装益生菌酸奶原味 220g</t>
  </si>
  <si>
    <t>卡士酸奶AD钙酸奶0添加剂含钙益生菌低温冷藏儿童学生早餐奶营养</t>
  </si>
  <si>
    <t>8瓶】AD钙原味220g</t>
  </si>
  <si>
    <t>安新点健康生活馆</t>
  </si>
  <si>
    <t>https://item.taobao.com/item.htm?id=610172317455</t>
  </si>
  <si>
    <t>卡士酸牛奶餐后一小时250ml双歧杆菌风味发酵乳250g低温酸奶</t>
  </si>
  <si>
    <t>餐后一小时250g 6瓶</t>
  </si>
  <si>
    <t>每日C果汁企业店</t>
  </si>
  <si>
    <t>https://item.taobao.com/item.htm?id=972789805905</t>
  </si>
  <si>
    <t>972789805905</t>
  </si>
  <si>
    <t>【顺丰】卡士餐后一小时酸奶250g瓶装益生菌0蔗糖酸牛奶健身代餐</t>
  </si>
  <si>
    <t>餐后一小时 0蔗糖 250g 4瓶</t>
  </si>
  <si>
    <t>6089966691735</t>
  </si>
  <si>
    <t>https://detail.tmall.com/item.htm?id=969375047856</t>
  </si>
  <si>
    <t>卡士酸奶餐后一小时风味发酵乳益生菌酸奶整箱250g*8瓶</t>
  </si>
  <si>
    <t>8瓶】有甜味餐后一小时</t>
  </si>
  <si>
    <t>6084922134152</t>
  </si>
  <si>
    <t>https://item.taobao.com/item.htm?id=976261039368</t>
  </si>
  <si>
    <t>卡士酸奶风味发酵乳家庭装益生菌酸奶有甜味/0蔗糖低温奶大瓶</t>
  </si>
  <si>
    <t>2瓶】0蔗糖969g/瓶</t>
  </si>
  <si>
    <t>京腾乳制品</t>
  </si>
  <si>
    <t>https://item.taobao.com/item.htm?id=814793716908</t>
  </si>
  <si>
    <t>卡士餐后一小时原味酸奶18瓶 断糖日记220g 断糖健身0蔗糖0代糖</t>
  </si>
  <si>
    <t>18瓶一整箱 餐后一小时250g</t>
  </si>
  <si>
    <t>5680021663797</t>
  </si>
  <si>
    <t>https://detail.tmall.com/item.htm?id=892370854388</t>
  </si>
  <si>
    <t>16瓶】有甜味餐后一小时</t>
  </si>
  <si>
    <t>1000+</t>
  </si>
  <si>
    <t>https://item.taobao.com/item.htm?id=1000040865118</t>
  </si>
  <si>
    <t>官方立减12%省9.5元；券满30减4</t>
  </si>
  <si>
    <t>顺丰包邮卡士餐后一小时酸奶250g益生菌0蔗糖健身学生孕妇原味</t>
  </si>
  <si>
    <t>【组合】原味+零蔗糖250g*8瓶</t>
  </si>
  <si>
    <t>https://detail.tmall.com/item.htm?id=900215278913</t>
  </si>
  <si>
    <t>满200减25；直降16.21元</t>
  </si>
  <si>
    <t>顺丰包邮!卡士酸奶餐后一小时250g瓶双歧杆菌风味发酵乳原味0蔗糖</t>
  </si>
  <si>
    <t>【组合】原味+零蔗糖250g*7瓶</t>
  </si>
  <si>
    <t>https://item.taobao.com/item.htm?id=855179318642</t>
  </si>
  <si>
    <t>855179318642</t>
  </si>
  <si>
    <t>卡士007家庭装 1kg*2瓶 0添加原味生牛乳发酵营养早餐益生菌酸奶</t>
  </si>
  <si>
    <t>口味:【007益生菌原味】1kg;罐数:2桶</t>
  </si>
  <si>
    <t>5658289320632</t>
  </si>
  <si>
    <t>屹天食品专营店</t>
  </si>
  <si>
    <t>https://item.taobao.com/item.htm?id=688137881791</t>
  </si>
  <si>
    <t>满20减2，需使用加补券；淘金币频道抵扣1%起</t>
  </si>
  <si>
    <t>688137881791</t>
  </si>
  <si>
    <t>卡士餐后一小时原味酸奶双歧杆菌益生菌风味发酵乳250g*12瓶整箱</t>
  </si>
  <si>
    <t>【无蔗糖】250g,3瓶</t>
  </si>
  <si>
    <t>5228653604034</t>
  </si>
  <si>
    <t>喜萬佳超市</t>
  </si>
  <si>
    <t>https://item.taobao.com/item.htm?id=542493877185</t>
  </si>
  <si>
    <t>券满20减6</t>
  </si>
  <si>
    <t>卡士酸奶餐后一小时250g双歧杆菌风味发酵乳益生菌原味全脂早餐奶</t>
  </si>
  <si>
    <t>【礼盒装】8瓶餐后一小时原味250g</t>
  </si>
  <si>
    <t>https://item.taobao.com/item.htm?id=761463254400</t>
  </si>
  <si>
    <t>卡士酸奶餐后一小时无蔗糖250g双歧杆菌发酵乳0蔗糖益生菌早餐奶</t>
  </si>
  <si>
    <t>【礼盒装】8瓶餐后一小时0蔗糖250g</t>
  </si>
  <si>
    <t>https://detail.tmall.com/item.htm?id=993134636772</t>
  </si>
  <si>
    <t>【尝鲜装】原味（红瓶1Kg）*1瓶</t>
  </si>
  <si>
    <t>https://detail.tmall.com/item.htm?id=1013368170478</t>
  </si>
  <si>
    <t>卡士低温酸奶007益生菌家庭装1Kg红瓶原味低温酸奶早餐风味发酵乳</t>
  </si>
  <si>
    <t>https://detail.tmall.com/item.htm?id=1012730331747</t>
  </si>
  <si>
    <t>卡士低温酸奶007益生菌家庭装969g 原味低温酸奶早餐风味发酵乳</t>
  </si>
  <si>
    <t>【尝鲜装】0蔗糖（蓝瓶969g）*1瓶</t>
  </si>
  <si>
    <t>淘严选旗舰</t>
  </si>
  <si>
    <t>https://item.taobao.com/item.htm?id=1024461950587</t>
  </si>
  <si>
    <t>官方8.8折；淘金币可抵1%</t>
  </si>
  <si>
    <t>1024461950587</t>
  </si>
  <si>
    <t>【下单赠佐餐奶】卡士酸奶餐后一小时250g低温发酵【下滑领补贴】</t>
  </si>
  <si>
    <t>【餐后一小时原味】250g*9瓶 ｜【赠三杯佐餐奶】</t>
  </si>
  <si>
    <t>6035452572220</t>
  </si>
  <si>
    <t>https://detail.tmall.com/item.htm?id=1001246061831</t>
  </si>
  <si>
    <t>官方立减12%省7.5元；限时8.8折</t>
  </si>
  <si>
    <t>【下单赠佐餐奶】卡士酸奶餐后一小时250g消化健康【下滑领补贴】</t>
  </si>
  <si>
    <t>https://item.taobao.com/item.htm?id=761488067790</t>
  </si>
  <si>
    <t>卡士酸奶餐后一小时250g原味双歧杆菌发酵乳低温益生菌全脂早餐奶</t>
  </si>
  <si>
    <t>【8瓶】餐后一小时组合各四瓶</t>
  </si>
  <si>
    <t>https://item.taobao.com/item.htm?id=583087047684</t>
  </si>
  <si>
    <t>583087047684</t>
  </si>
  <si>
    <t>卡士酸奶720ml原味活菌奶生牛乳益生菌风味发酵乳全脂营养早餐奶</t>
  </si>
  <si>
    <t>【8瓶】餐后一小时原味250g</t>
  </si>
  <si>
    <t>6148035591449</t>
  </si>
  <si>
    <t>https://item.taobao.com/item.htm?id=994962638547</t>
  </si>
  <si>
    <t>【6杯】酸木瓜双柚芦荟味140g</t>
  </si>
  <si>
    <t>https://item.taobao.com/item.htm?id=974700165156</t>
  </si>
  <si>
    <t>974700165156</t>
  </si>
  <si>
    <t>卡士餐后一小时酸奶250g*6瓶益生菌低温风味发酵乳</t>
  </si>
  <si>
    <t>口味:随机混合250g*12瓶【保质期25天】</t>
  </si>
  <si>
    <t>5926295504298</t>
  </si>
  <si>
    <t>浙江 杭州</t>
  </si>
  <si>
    <t>https://item.taobao.com/item.htm?id=1014627117152</t>
  </si>
  <si>
    <t>1014627117152</t>
  </si>
  <si>
    <t>【顺丰包邮】卡士酸奶餐后一小时0蔗糖250g益生菌营养低温酸奶</t>
  </si>
  <si>
    <t>口味:【餐后一小时原味】250g*9瓶 ｜ 顺丰宅配到府</t>
  </si>
  <si>
    <t>6184886207265</t>
  </si>
  <si>
    <t>https://item.taobao.com/item.htm?id=974280587081</t>
  </si>
  <si>
    <t>卡士餐后一小时无蔗糖原味250g</t>
  </si>
  <si>
    <t>974280587081</t>
  </si>
  <si>
    <t>顺丰包邮卡士餐后一小时酸奶250g益生菌0蔗糖健身学生孕妇代餐</t>
  </si>
  <si>
    <t>口味:【零蔗糖】餐后一小时250g*12</t>
  </si>
  <si>
    <t>5937771780405</t>
  </si>
  <si>
    <t>https://item.taobao.com/item.htm?id=998565591705</t>
  </si>
  <si>
    <t>998565591705</t>
  </si>
  <si>
    <t>顺丰！卡士酸奶餐后一小时0蔗糖250g原味双歧杆菌孕妇老人益生菌</t>
  </si>
  <si>
    <t>口味:【原味】餐后一小时250g *6瓶</t>
  </si>
  <si>
    <t>5984326368467</t>
  </si>
  <si>
    <t>https://item.taobao.com/item.htm?id=984210889250</t>
  </si>
  <si>
    <t>984210889250</t>
  </si>
  <si>
    <t>卡士低温酸奶餐后一小时益生菌含膳食纤维风味发酵乳250g</t>
  </si>
  <si>
    <t>口味:【原味】250g;罐数:6瓶</t>
  </si>
  <si>
    <t>6111586027737</t>
  </si>
  <si>
    <t>立昂好水坊</t>
  </si>
  <si>
    <t>https://item.taobao.com/item.htm?id=907750392292</t>
  </si>
  <si>
    <t>907750392292</t>
  </si>
  <si>
    <t>卡士餐后一小时原味250g*10瓶风味发酵乳益生菌酸饮品</t>
  </si>
  <si>
    <t>口味:0蔗糖250g×6瓶【保质期25天】</t>
  </si>
  <si>
    <t>5935319999395</t>
  </si>
  <si>
    <t>https://item.taobao.com/item.htm?id=1001246457200</t>
  </si>
  <si>
    <t>1001246457200</t>
  </si>
  <si>
    <t>【下单赠佐餐奶】卡士酸奶250g餐后一小时健身奶【下滑领补贴】</t>
  </si>
  <si>
    <t>口味:【餐后一小时原味】250g*9瓶 ｜ 【赠三杯佐餐奶】</t>
  </si>
  <si>
    <t>5990680557697</t>
  </si>
  <si>
    <t>https://detail.tmall.com/item.htm?id=949683133616</t>
  </si>
  <si>
    <t>官方立减12%省5元</t>
  </si>
  <si>
    <t>（蓝）卡士餐后一小时无蔗糖250g 3瓶</t>
  </si>
  <si>
    <t>速安食品店</t>
  </si>
  <si>
    <t>https://item.jd.com/10150445313203.html</t>
  </si>
  <si>
    <t>10150445313203</t>
  </si>
  <si>
    <t>卡士酸奶餐后一小时原味生牛乳双歧杆菌低温酸奶 餐后一小时*3瓶</t>
  </si>
  <si>
    <t>乳品京东自营专区</t>
  </si>
  <si>
    <t>https://item.jd.com/100219506649.html</t>
  </si>
  <si>
    <t>100219506649</t>
  </si>
  <si>
    <t>卡士（CLASSY.KISS）卡士餐后一小时原味250g*6瓶低温酸牛奶风味发酵乳源头直发 包邮</t>
  </si>
  <si>
    <t>墨白牛奶乳品专营店</t>
  </si>
  <si>
    <t>https://item.jd.com/10120194446426.html</t>
  </si>
  <si>
    <t>10120194446426</t>
  </si>
  <si>
    <t>卡士餐后一小时酸奶 低温酸奶双歧杆菌C-I 生牛乳发酵风味发酵乳 250g 0蔗糖10瓶</t>
  </si>
  <si>
    <t>锦宸乳制品小店</t>
  </si>
  <si>
    <t>https://item.jd.com/10211201298188.html</t>
  </si>
  <si>
    <t>10211201298188</t>
  </si>
  <si>
    <t>卡士原味酸奶餐后一小时 250g*18瓶装 双歧杆菌【顺丰冷链】 餐后一小时250g*12瓶</t>
  </si>
  <si>
    <t>京佳食品商城直发店</t>
  </si>
  <si>
    <t>https://item.jd.com/10154527636291.html</t>
  </si>
  <si>
    <t>10154527636291</t>
  </si>
  <si>
    <t>卡士酸奶餐后一小时风味发酵乳益生菌酸奶整箱250g*8瓶 8瓶】有甜味餐后一小时</t>
  </si>
  <si>
    <t>https://item.jd.com/10211201298186.html</t>
  </si>
  <si>
    <t>10211201298186</t>
  </si>
  <si>
    <t>卡士原味酸奶餐后一小时 250g*18瓶装 双歧杆菌【顺丰冷链】 餐后一小时250g*18瓶</t>
  </si>
  <si>
    <t>菜菜籽烘焙食品店</t>
  </si>
  <si>
    <t>https://item.jd.com/10165418313589.html</t>
  </si>
  <si>
    <t>10165418313589</t>
  </si>
  <si>
    <t>卡士（CLASSY.KISS）卡士餐后一小时 250g双歧杆菌风味发酵乳整箱酸奶鲜牛奶营养早餐 餐后一小时(原味) 3瓶</t>
  </si>
  <si>
    <t>江迈休闲食品店</t>
  </si>
  <si>
    <t>https://item.jd.com/10210416667783.html</t>
  </si>
  <si>
    <t>10210416667783</t>
  </si>
  <si>
    <t>【顺丰】卡士餐后一小时双歧杆菌风味发酵乳0蔗糖益生菌早餐 0蔗糖5瓶</t>
  </si>
  <si>
    <t>柏赞食品甄选店</t>
  </si>
  <si>
    <t>https://item.jd.com/10175598317270.html</t>
  </si>
  <si>
    <t>10175598317270</t>
  </si>
  <si>
    <t>卡士（CLASSY.KISS）餐后一小时酸奶250g低温生牛乳双歧杆菌酸牛奶孕妇白领学生早餐奶 【6瓶】小奶罐0蔗糖428g</t>
  </si>
  <si>
    <t>https://item.jd.com/10120194446424.html</t>
  </si>
  <si>
    <t>10120194446424</t>
  </si>
  <si>
    <t>卡士餐后一小时酸奶 低温酸奶双歧杆菌C-I 生牛乳发酵风味发酵乳 250g 原味10瓶</t>
  </si>
  <si>
    <t>https://item.jd.com/10211201298189.html</t>
  </si>
  <si>
    <t>10211201298189</t>
  </si>
  <si>
    <t>卡士原味酸奶餐后一小时 250g*18瓶装 双歧杆菌【顺丰冷链】 餐后一小时无蔗糖250g*12瓶</t>
  </si>
  <si>
    <t>崋雅轩优品店</t>
  </si>
  <si>
    <t>https://item.jd.com/10163471768066.html</t>
  </si>
  <si>
    <t>10163471768066</t>
  </si>
  <si>
    <t>卡士（CLASSY.KISS）酸奶餐后一小时风味发酵乳低温酸奶250g瓶装营养酸奶 卡士餐后一小时无蔗糖250g*10瓶</t>
  </si>
  <si>
    <t>洁雅乳制品小店</t>
  </si>
  <si>
    <t>https://item.jd.com/10211553761648.html</t>
  </si>
  <si>
    <t>10211553761648</t>
  </si>
  <si>
    <t>https://item.jd.com/10211553761650.html</t>
  </si>
  <si>
    <t>10211553761650</t>
  </si>
  <si>
    <t>https://item.jd.com/10163471768064.html</t>
  </si>
  <si>
    <t>10163471768064</t>
  </si>
  <si>
    <t>卡士（CLASSY.KISS）酸奶餐后一小时风味发酵乳低温酸奶250g瓶装营养酸奶 卡士餐后一小时250g*10瓶</t>
  </si>
  <si>
    <t>乐福记食品店</t>
  </si>
  <si>
    <t>https://item.jd.com/10184532608135.html</t>
  </si>
  <si>
    <t>10184532608135</t>
  </si>
  <si>
    <t>顺丰卡士餐后一小时蔗糖低温酸奶g膳食纤维风味 0蔗糖250ml*8</t>
  </si>
  <si>
    <t>诺宴食品店</t>
  </si>
  <si>
    <t>https://item.jd.com/10188679733762.html</t>
  </si>
  <si>
    <t>10188679733762</t>
  </si>
  <si>
    <t>卡士餐后一小时风味发酵乳低温酸奶250g瓶装 卡士酸奶250g瓶装*5</t>
  </si>
  <si>
    <t>沃途食品店</t>
  </si>
  <si>
    <t>https://item.jd.com/10161032513828.html</t>
  </si>
  <si>
    <t>10161032513828</t>
  </si>
  <si>
    <t>卡士（CLASSY.KISS）酸奶餐后一小时发酵乳250g*12瓶原味营养双歧杆菌风味发酵乳 餐后一小时原味 6瓶</t>
  </si>
  <si>
    <t>福厦粮油店</t>
  </si>
  <si>
    <t>https://item.jd.com/10206894854783.html</t>
  </si>
  <si>
    <t>10206894854783</t>
  </si>
  <si>
    <t>卡士（CLASSY.KISS）卡士CLASSY点KISS卡士CLASSYKISS餐后一小时 经典款原味250g*8瓶</t>
  </si>
  <si>
    <t>https://item.jd.com/10175598317266.html</t>
  </si>
  <si>
    <t>10175598317266</t>
  </si>
  <si>
    <t>卡士（CLASSY.KISS）餐后一小时酸奶250g低温生牛乳双歧杆菌酸牛奶孕妇白领学生早餐奶 【8瓶】AD钙原味220g</t>
  </si>
  <si>
    <t>喜万佳甄选店</t>
  </si>
  <si>
    <t>https://item.jd.com/10206130343013.html</t>
  </si>
  <si>
    <t>10206130343013</t>
  </si>
  <si>
    <t>卡士（CLASSY.KISS）007家庭装1kg原味酸奶益生菌0添加剂风味发酵乳低温全脂早餐奶 【8瓶】餐后一小时原味250g</t>
  </si>
  <si>
    <t>藏味源小吃店店</t>
  </si>
  <si>
    <t>https://item.jd.com/10207893109734.html</t>
  </si>
  <si>
    <t>10207893109734</t>
  </si>
  <si>
    <t>卡士餐后一小时酸奶250g12瓶益生菌低温学生奶风味发酵乳原味 无蔗糖餐后一小时250g*12瓶保质期25天</t>
  </si>
  <si>
    <t>皓朗食品店店</t>
  </si>
  <si>
    <t>https://item.jd.com/10206147982972.html</t>
  </si>
  <si>
    <t>10206147982972</t>
  </si>
  <si>
    <t>胖东来代购卡士酸奶餐后一小时发酵乳250g*12瓶原味营养双歧杆菌风味发 餐后一小时原味 9瓶</t>
  </si>
  <si>
    <t>https://item.jd.com/10165418313590.html</t>
  </si>
  <si>
    <t>10165418313590</t>
  </si>
  <si>
    <t>卡士（CLASSY.KISS）卡士餐后一小时 250g双歧杆菌风味发酵乳整箱酸奶鲜牛奶营养早餐 餐后一小时(原味) 6瓶</t>
  </si>
  <si>
    <t>永福记食品店</t>
  </si>
  <si>
    <t>https://item.jd.com/10183880992137.html</t>
  </si>
  <si>
    <t>10183880992137</t>
  </si>
  <si>
    <t>卡士酸奶餐后一小时g益生菌风味发酵低温双歧杆菌年货 餐后一小时*2瓶送1瓶</t>
  </si>
  <si>
    <t>玲柔好物店</t>
  </si>
  <si>
    <t>https://item.jd.com/10177000430966.html</t>
  </si>
  <si>
    <t>10177000430966</t>
  </si>
  <si>
    <t>卡士（CLASSY.KISS）CLASSYKISS 卡士零糖酸奶原味250g3瓶餐后一小时益生菌低温学生奶 一小时250g*3瓶保质期25天</t>
  </si>
  <si>
    <t>https://item.jd.com/10163471768063.html</t>
  </si>
  <si>
    <t>10163471768063</t>
  </si>
  <si>
    <t>卡士（CLASSY.KISS）酸奶餐后一小时风味发酵乳低温酸奶250g瓶装营养酸奶 卡士餐后一小时250g*5瓶</t>
  </si>
  <si>
    <t>Ole甄选好物店</t>
  </si>
  <si>
    <t>https://item.jd.com/10193644050250.html</t>
  </si>
  <si>
    <t>10193644050250</t>
  </si>
  <si>
    <t>9瓶卡士酸奶餐后一小时250g瓶装低温酸奶发酵乳双歧杆菌超市 250g*12瓶</t>
  </si>
  <si>
    <t>https://item.jd.com/10154687684503.html</t>
  </si>
  <si>
    <t>10154687684503</t>
  </si>
  <si>
    <t>卡士（CLASSY.KISS）餐后一小时酸奶250g双歧杆菌发酵乳益生菌生牛乳全脂原味早餐奶 【8瓶】AD钙原味220g</t>
  </si>
  <si>
    <t>https://item.jd.com/10161032513831.html</t>
  </si>
  <si>
    <t>10161032513831</t>
  </si>
  <si>
    <t>卡士（CLASSY.KISS）酸奶餐后一小时发酵乳250g*12瓶原味营养双歧杆菌风味发酵乳 餐后一小时_0蔗糖 3瓶</t>
  </si>
  <si>
    <t>曜铠澜谷雅仓店</t>
  </si>
  <si>
    <t>https://item.jd.com/10163149816130.html</t>
  </si>
  <si>
    <t>10163149816130</t>
  </si>
  <si>
    <t>卡士酸奶餐后一小时250g*12瓶原味儿童学生营养益生菌风味发酵乳 餐后一小时原味250g*12瓶</t>
  </si>
  <si>
    <t>福厦水饮店</t>
  </si>
  <si>
    <t>https://item.jd.com/10207301765469.html</t>
  </si>
  <si>
    <t>10207301765469</t>
  </si>
  <si>
    <t>卡士餐后一小时0蔗糖250g6瓶低温原味酸奶 0蔗糖250g*6瓶</t>
  </si>
  <si>
    <t>https://item.jd.com/10209001497123.html</t>
  </si>
  <si>
    <t>10209001497123</t>
  </si>
  <si>
    <t>卡士（CLASSY.KISS）餐后一小时酸奶250g低温生牛乳双歧杆菌酸牛奶孕妇白领学生早餐奶 【8瓶】AD钙草莓味210g</t>
  </si>
  <si>
    <t>芸品茶韵茶饮店</t>
  </si>
  <si>
    <t>https://item.jd.com/10197308852447.html</t>
  </si>
  <si>
    <t>10197308852447</t>
  </si>
  <si>
    <t>卡士原味酸奶餐后一小时0蔗糖发酵乳250g原味酸奶益生菌酸牛奶早餐奶 0蔗糖原味250g6瓶</t>
  </si>
  <si>
    <t>https://item.jd.com/10211553761651.html</t>
  </si>
  <si>
    <t>10211553761651</t>
  </si>
  <si>
    <t>CLASSY·KISS 卡士官方旗舰店</t>
  </si>
  <si>
    <t>https://item.jd.com/10088793512089.html</t>
  </si>
  <si>
    <t>10088793512089</t>
  </si>
  <si>
    <t>卡士宝贝第二餐酸奶（单袋85g）风味发酵乳 宝宝酸奶 原味无蔗糖*8袋</t>
  </si>
  <si>
    <t>https://item.jd.com/10143387562528.html</t>
  </si>
  <si>
    <t>10143387562528</t>
  </si>
  <si>
    <t>卡士（CLASSY.KISS）宝贝第二餐儿童酸奶85g袋装原味益生菌0蔗糖0添加剂控糖宝宝代餐 【8袋】原味85g送2袋如图</t>
  </si>
  <si>
    <t>https://item.jd.com/10053601693319.html</t>
  </si>
  <si>
    <t>10053601693319</t>
  </si>
  <si>
    <t>卡士宝贝第二餐酸奶 (单袋85g)风味发酵乳 宝宝酸奶 原味无蔗糖*9袋</t>
  </si>
  <si>
    <t>https://item.jd.com/10143387562530.html</t>
  </si>
  <si>
    <t>10143387562530</t>
  </si>
  <si>
    <t>卡士（CLASSY.KISS）宝贝第二餐儿童酸奶85g袋装原味益生菌0蔗糖0添加剂控糖宝宝代餐 【8袋】西梅味85g送2袋如图</t>
  </si>
  <si>
    <t>https://item.jd.com/10053633679689.html</t>
  </si>
  <si>
    <t>10053633679689</t>
  </si>
  <si>
    <t>卡士（CLASSY.KISS）宝贝第二餐儿童酸奶85g原味西梅0蔗糖山楂草莓味0添加剂宝宝代餐 【12袋】原味85g</t>
  </si>
  <si>
    <t>https://item.jd.com/10143387562529.html</t>
  </si>
  <si>
    <t>10143387562529</t>
  </si>
  <si>
    <t>卡士（CLASSY.KISS）宝贝第二餐儿童酸奶85g袋装原味益生菌0蔗糖0添加剂控糖宝宝代餐 【8袋】草莓味85g送2袋如图</t>
  </si>
  <si>
    <t>https://item.jd.com/10143387562531.html</t>
  </si>
  <si>
    <t>10143387562531</t>
  </si>
  <si>
    <t>卡士（CLASSY.KISS）宝贝第二餐儿童酸奶85g袋装原味益生菌0蔗糖0添加剂控糖宝宝代餐 【8袋】山楂味85g送2袋如图</t>
  </si>
  <si>
    <t>https://item.jd.com/10092577706701.html</t>
  </si>
  <si>
    <t>10092577706701</t>
  </si>
  <si>
    <t>卡士宝贝第二餐酸奶 (单袋85g)风味发酵乳 宝宝酸奶 西梅苹果味*3袋</t>
  </si>
  <si>
    <t>冰宫生鲜专营店</t>
  </si>
  <si>
    <t>https://item.jd.com/10115557608077.html</t>
  </si>
  <si>
    <t>10115557608077</t>
  </si>
  <si>
    <t>卡士 宝贝第二餐酸奶 单袋85g 风味发酵乳 宝宝酸奶zd 4%蔗糖草莓蓝莓树莓味 85g×6袋</t>
  </si>
  <si>
    <t>https://item.jd.com/10096646274504.html</t>
  </si>
  <si>
    <t>10096646274504</t>
  </si>
  <si>
    <t>卡士（CLASSY.KISS）宝贝第二餐儿童酸奶85g原味西梅0蔗糖山楂草莓味0添加剂宝宝代餐 【8袋】四口味组合各两袋</t>
  </si>
  <si>
    <t>https://item.jd.com/10108521511570.html</t>
  </si>
  <si>
    <t>10108521511570</t>
  </si>
  <si>
    <t>卡士 宝贝第二餐儿童酸奶 单袋85g 风味发酵乳 宝宝酸奶 山楂鸡内金六物味 85g×6袋</t>
  </si>
  <si>
    <t>https://item.jd.com/10108847034212.html</t>
  </si>
  <si>
    <t>10108847034212</t>
  </si>
  <si>
    <t>卡士 宝贝第二餐儿童酸奶 单袋85g 风味发酵乳 宝宝酸奶 【共6袋】原味1西梅2草莓2山楂1</t>
  </si>
  <si>
    <t>京仓食品专营店</t>
  </si>
  <si>
    <t>https://item.jd.com/10109260108361.html</t>
  </si>
  <si>
    <t>10109260108361</t>
  </si>
  <si>
    <t>卡士宝贝第二餐宝宝低温酸奶原味山楂鸡内金六物味0添加儿童酸奶 85g*6袋【4%蔗糖山楂鸡内金】</t>
  </si>
  <si>
    <t>https://item.jd.com/10110030673957.html</t>
  </si>
  <si>
    <t>10110030673957</t>
  </si>
  <si>
    <t>卡士 宝贝第二餐儿童酸奶 单袋85g 风味发酵乳 宝宝酸奶tg4 草莓蓝莓树莓味 85g×4袋</t>
  </si>
  <si>
    <t>https://item.jd.com/10110382639744.html</t>
  </si>
  <si>
    <t>10110382639744</t>
  </si>
  <si>
    <t>卡士【4袋尝鲜装】宝贝第二餐 儿童酸奶 风味发酵乳 宝宝酸奶 【4袋装】4种口味各一袋</t>
  </si>
  <si>
    <t>https://item.jd.com/10115557608076.html</t>
  </si>
  <si>
    <t>10115557608076</t>
  </si>
  <si>
    <t>卡士 宝贝第二餐酸奶 单袋85g 风味发酵乳 宝宝酸奶zd 0蔗糖西梅苹果味 85g×6袋</t>
  </si>
  <si>
    <t>https://item.jd.com/10177298227641.html</t>
  </si>
  <si>
    <t>10177298227641</t>
  </si>
  <si>
    <t>卡士宝贝第二餐85g儿童酸奶原味山楂西梅发酵乳0添加剂高钙宝宝代餐 【6袋】原味85g</t>
  </si>
  <si>
    <t>https://item.jd.com/10177298227649.html</t>
  </si>
  <si>
    <t>10177298227649</t>
  </si>
  <si>
    <t>卡士宝贝第二餐85g儿童酸奶原味山楂西梅发酵乳0添加剂高钙宝宝代餐 【6袋】草莓味85g</t>
  </si>
  <si>
    <t>https://item.jd.com/10053633679688.html</t>
  </si>
  <si>
    <t>10053633679688</t>
  </si>
  <si>
    <t>卡士（CLASSY.KISS）宝贝第二餐儿童酸奶85g原味西梅0蔗糖山楂草莓味0添加剂宝宝代餐 【6袋】原味85g</t>
  </si>
  <si>
    <t>https://item.jd.com/10058950082108.html</t>
  </si>
  <si>
    <t>10058950082108</t>
  </si>
  <si>
    <t>卡士（CLASSY.KISS）宝贝第二餐儿童酸奶85g原味西梅0蔗糖山楂草莓味0添加剂宝宝代餐 【6袋】西梅味85g</t>
  </si>
  <si>
    <t>https://item.jd.com/10058950082109.html</t>
  </si>
  <si>
    <t>10058950082109</t>
  </si>
  <si>
    <t>卡士（CLASSY.KISS）宝贝第二餐儿童酸奶85g原味西梅0蔗糖山楂草莓味0添加剂宝宝代餐 【12袋】西梅味85g</t>
  </si>
  <si>
    <t>https://item.jd.com/10088794119363.html</t>
  </si>
  <si>
    <t>10088794119363</t>
  </si>
  <si>
    <t>卡士宝贝第二餐酸奶 (单袋85g)风味发酵乳 宝宝酸奶 西梅苹果味*11袋</t>
  </si>
  <si>
    <t>https://item.jd.com/10089943694524.html</t>
  </si>
  <si>
    <t>10089943694524</t>
  </si>
  <si>
    <t>卡士宝贝第二餐酸奶（单袋85g）风味发酵乳 宝宝酸奶 草莓蓝莓树莓味4%蔗糖*11袋</t>
  </si>
  <si>
    <t>https://item.jd.com/10094892916975.html</t>
  </si>
  <si>
    <t>10094892916975</t>
  </si>
  <si>
    <t>卡士儿童酸奶宝贝第二餐85g酸牛奶幼儿佐餐零食低温奶原味 原味无蔗糖 宝贝第二餐*6袋</t>
  </si>
  <si>
    <t>https://item.jd.com/10094892916976.html</t>
  </si>
  <si>
    <t>10094892916976</t>
  </si>
  <si>
    <t>卡士儿童酸奶宝贝第二餐85g酸牛奶幼儿佐餐零食低温奶原味 原味无蔗糖 宝贝第二餐*12袋</t>
  </si>
  <si>
    <t>https://item.jd.com/10094892916978.html</t>
  </si>
  <si>
    <t>10094892916978</t>
  </si>
  <si>
    <t>卡士儿童酸奶宝贝第二餐85g酸牛奶幼儿佐餐零食低温奶原味 西梅味无蔗糖 宝贝第二餐*12袋</t>
  </si>
  <si>
    <t>https://item.jd.com/10094892916979.html</t>
  </si>
  <si>
    <t>10094892916979</t>
  </si>
  <si>
    <t>卡士儿童酸奶宝贝第二餐85g酸牛奶幼儿佐餐零食低温奶原味 草莓蓝莓树莓4%蔗糖 宝贝第二餐*6袋</t>
  </si>
  <si>
    <t>https://item.jd.com/10094892916981.html</t>
  </si>
  <si>
    <t>10094892916981</t>
  </si>
  <si>
    <t>卡士儿童酸奶宝贝第二餐85g酸牛奶幼儿佐餐零食低温奶原味 山楂鸡内六物味4%蔗糖 宝贝第二餐*6袋</t>
  </si>
  <si>
    <t>https://item.jd.com/10094892916983.html</t>
  </si>
  <si>
    <t>10094892916983</t>
  </si>
  <si>
    <t>卡士儿童酸奶宝贝第二餐85g酸牛奶幼儿佐餐零食低温奶原味 随机配口味 宝贝第二餐*6袋</t>
  </si>
  <si>
    <t>https://item.jd.com/10095265363482.html</t>
  </si>
  <si>
    <t>10095265363482</t>
  </si>
  <si>
    <t>卡士（CLASSY.KISS）宝贝第二餐儿童酸奶85g原味西梅0蔗糖山楂草莓味0添加剂宝宝代餐 【6袋】草莓味85g</t>
  </si>
  <si>
    <t>https://item.jd.com/10095713779762.html</t>
  </si>
  <si>
    <t>10095713779762</t>
  </si>
  <si>
    <t>卡士儿童酸奶宝贝第二餐85g酸牛奶幼儿佐餐零食低温奶原味 原味无蔗糖 宝贝第二餐*3袋</t>
  </si>
  <si>
    <t>https://item.jd.com/10095713779763.html</t>
  </si>
  <si>
    <t>10095713779763</t>
  </si>
  <si>
    <t>卡士儿童酸奶宝贝第二餐85g酸牛奶幼儿佐餐零食低温奶原味 西梅味无蔗糖 宝贝第二餐*3袋</t>
  </si>
  <si>
    <t>https://item.jd.com/10095713779765.html</t>
  </si>
  <si>
    <t>10095713779765</t>
  </si>
  <si>
    <t>卡士儿童酸奶宝贝第二餐85g酸牛奶幼儿佐餐零食低温奶原味 山楂鸡内六物味4%蔗糖 宝贝第二餐*3袋</t>
  </si>
  <si>
    <t>https://item.jd.com/10095713779766.html</t>
  </si>
  <si>
    <t>10095713779766</t>
  </si>
  <si>
    <t>卡士儿童酸奶宝贝第二餐85g酸牛奶幼儿佐餐零食低温奶原味 随机配口味 宝贝第二餐*3袋</t>
  </si>
  <si>
    <t>https://item.jd.com/10096043163045.html</t>
  </si>
  <si>
    <t>10096043163045</t>
  </si>
  <si>
    <t>卡士宝贝第二餐酸奶 (单袋85g)风味发酵乳 宝宝酸奶 山楂鸡内金六物味4%蔗糖*11袋</t>
  </si>
  <si>
    <t>https://item.jd.com/10096646274493.html</t>
  </si>
  <si>
    <t>10096646274493</t>
  </si>
  <si>
    <t>卡士（CLASSY.KISS）宝贝第二餐儿童酸奶85g原味西梅0蔗糖山楂草莓味0添加剂宝宝代餐 【4袋】原味85g</t>
  </si>
  <si>
    <t>https://item.jd.com/10096646274494.html</t>
  </si>
  <si>
    <t>10096646274494</t>
  </si>
  <si>
    <t>卡士（CLASSY.KISS）宝贝第二餐儿童酸奶85g原味西梅0蔗糖山楂草莓味0添加剂宝宝代餐 【8袋】原味85g</t>
  </si>
  <si>
    <t>https://item.jd.com/10096646274495.html</t>
  </si>
  <si>
    <t>10096646274495</t>
  </si>
  <si>
    <t>卡士（CLASSY.KISS）宝贝第二餐儿童酸奶85g原味西梅0蔗糖山楂草莓味0添加剂宝宝代餐 【4袋】西梅味85g</t>
  </si>
  <si>
    <t>https://item.jd.com/10096646274496.html</t>
  </si>
  <si>
    <t>10096646274496</t>
  </si>
  <si>
    <t>卡士（CLASSY.KISS）宝贝第二餐儿童酸奶85g原味西梅0蔗糖山楂草莓味0添加剂宝宝代餐 【8袋】西梅味85g</t>
  </si>
  <si>
    <t>https://item.jd.com/10096646274497.html</t>
  </si>
  <si>
    <t>10096646274497</t>
  </si>
  <si>
    <t>卡士（CLASSY.KISS）宝贝第二餐儿童酸奶85g原味西梅0蔗糖山楂草莓味0添加剂宝宝代餐 【4袋】山楂味85g</t>
  </si>
  <si>
    <t>https://item.jd.com/10096646274498.html</t>
  </si>
  <si>
    <t>10096646274498</t>
  </si>
  <si>
    <t>卡士（CLASSY.KISS）宝贝第二餐儿童酸奶85g原味西梅0蔗糖山楂草莓味0添加剂宝宝代餐 【8袋】山楂味85g</t>
  </si>
  <si>
    <t>https://item.jd.com/10096646274500.html</t>
  </si>
  <si>
    <t>10096646274500</t>
  </si>
  <si>
    <t>卡士（CLASSY.KISS）宝贝第二餐儿童酸奶85g原味西梅0蔗糖山楂草莓味0添加剂宝宝代餐 【4袋】草莓味85g</t>
  </si>
  <si>
    <t>https://item.jd.com/10096646274501.html</t>
  </si>
  <si>
    <t>10096646274501</t>
  </si>
  <si>
    <t>卡士（CLASSY.KISS）宝贝第二餐儿童酸奶85g原味西梅0蔗糖山楂草莓味0添加剂宝宝代餐 【8袋】草莓味85g</t>
  </si>
  <si>
    <t>https://item.jd.com/10096646274503.html</t>
  </si>
  <si>
    <t>10096646274503</t>
  </si>
  <si>
    <t>卡士（CLASSY.KISS）宝贝第二餐儿童酸奶85g原味西梅0蔗糖山楂草莓味0添加剂宝宝代餐 【4袋】四口味组合各一袋</t>
  </si>
  <si>
    <t>https://item.jd.com/10096646274508.html</t>
  </si>
  <si>
    <t>10096646274508</t>
  </si>
  <si>
    <t>卡士（CLASSY.KISS）宝贝第二餐儿童酸奶85g原味西梅0蔗糖山楂草莓味0添加剂宝宝代餐 【礼盒装】12袋山楂味85g</t>
  </si>
  <si>
    <t>https://item.jd.com/10096646274509.html</t>
  </si>
  <si>
    <t>10096646274509</t>
  </si>
  <si>
    <t>卡士（CLASSY.KISS）宝贝第二餐儿童酸奶85g原味西梅0蔗糖山楂草莓味0添加剂宝宝代餐 【礼盒装】12袋草莓味85g</t>
  </si>
  <si>
    <t>惠芭萝休闲零食店</t>
  </si>
  <si>
    <t>https://item.jd.com/10105500420933.html</t>
  </si>
  <si>
    <t>10105500420933</t>
  </si>
  <si>
    <t>卡士宝贝第二餐低酸奶 山楂鸡内金六物味*6袋0添加儿童酸奶 0%蔗糖原 4%蔗糖草莓蓝莓树莓味</t>
  </si>
  <si>
    <t>浙江温州</t>
  </si>
  <si>
    <t>若哈百货二店</t>
  </si>
  <si>
    <t>https://item.taobao.com/item.htm?id=1025203652815</t>
  </si>
  <si>
    <t>【孩子喝选我】卡士宝贝第二餐儿童新鲜优质酸奶吸收营养低温酸奶</t>
  </si>
  <si>
    <t>原味12袋（0蔗糖）</t>
  </si>
  <si>
    <t>星期八国际企业店</t>
  </si>
  <si>
    <t>https://item.taobao.com/item.htm?id=1026121788030</t>
  </si>
  <si>
    <t>天猫</t>
  </si>
  <si>
    <t>卡士佳牛专卖店</t>
  </si>
  <si>
    <t>https://detail.tmall.com/item.htm?id=1018852988143</t>
  </si>
  <si>
    <t>卡士酸奶宝贝第二餐0蔗糖85g*6袋发酵乳西梅苹果味儿童低温酸牛奶</t>
  </si>
  <si>
    <t>西梅苹果味【0蔗糖】85g 6袋</t>
  </si>
  <si>
    <t>奕颜零食店</t>
  </si>
  <si>
    <t>https://item.taobao.com/item.htm?id=1026286160636</t>
  </si>
  <si>
    <t>卡士低温儿童酸奶无糖原味宝贝第二餐无添加无蔗糖低温酸奶</t>
  </si>
  <si>
    <t>【0蔗糖】原味 简单纯粹*18袋</t>
  </si>
  <si>
    <t>堡兰森林潘迪专卖店</t>
  </si>
  <si>
    <t>https://detail.tmall.com/item.htm?id=1021508098023</t>
  </si>
  <si>
    <t>卡士酸奶宝贝第二餐85g*6/9/12/15袋0蔗糖原生高钙儿童酸奶整箱装</t>
  </si>
  <si>
    <t>原味85g/袋 6袋</t>
  </si>
  <si>
    <t>TS碳水乐园食品超市</t>
  </si>
  <si>
    <t>https://item.taobao.com/item.htm?id=1016964011650</t>
  </si>
  <si>
    <t>【专享丨3件起包邮】卡士低温儿童酸奶宝贝第二餐原味85g*3袋</t>
  </si>
  <si>
    <t>【0%蔗糖】原味3袋</t>
  </si>
  <si>
    <t>安徽蚌埠</t>
  </si>
  <si>
    <t>鸣悦百货三店</t>
  </si>
  <si>
    <t>https://item.taobao.com/item.htm?id=1022145615851</t>
  </si>
  <si>
    <t>江苏徐州</t>
  </si>
  <si>
    <t>诗人百货四店</t>
  </si>
  <si>
    <t>https://item.taobao.com/item.htm?id=1024007265893</t>
  </si>
  <si>
    <t>浙江金华</t>
  </si>
  <si>
    <t>伟鑫零食</t>
  </si>
  <si>
    <t>https://item.taobao.com/item.htm?id=1026204621503</t>
  </si>
  <si>
    <t>【官方直播间】卡士宝贝第二餐儿童新鲜优质酸奶吸收营养低温酸奶</t>
  </si>
  <si>
    <t>默白食品商行</t>
  </si>
  <si>
    <t>https://item.taobao.com/item.htm?id=1025675074935</t>
  </si>
  <si>
    <t>卡士低温酸奶宝贝第二餐无蔗糖0添加原味高钙儿童酸奶整箱包邮</t>
  </si>
  <si>
    <t>原味+西梅苹果混合拼 12袋</t>
  </si>
  <si>
    <t>秋风馋用曼专卖店</t>
  </si>
  <si>
    <t>https://detail.tmall.com/item.htm?id=1022684892870</t>
  </si>
  <si>
    <t>河南焦作</t>
  </si>
  <si>
    <t>沙鸣铃商城</t>
  </si>
  <si>
    <t>https://item.taobao.com/item.htm?id=992405072491</t>
  </si>
  <si>
    <t>直播间卡士宝贝第二餐儿童新鲜优质酸奶吸收营养低温酸奶</t>
  </si>
  <si>
    <t>一口就上头</t>
  </si>
  <si>
    <t>https://item.taobao.com/item.htm?id=999649537446</t>
  </si>
  <si>
    <t>卡士宝贝第二餐酸奶85g10袋低温生牛乳草莓酸牛奶0添加剂宝宝代餐</t>
  </si>
  <si>
    <t>10袋草莓味85g</t>
  </si>
  <si>
    <t>春醪序的小店98</t>
  </si>
  <si>
    <t>https://item.taobao.com/item.htm?id=1003789149127</t>
  </si>
  <si>
    <t>卡士低温酸奶宝贝第二0包餐无整箱儿童邮蔗糖钙原味高酸奶添加</t>
  </si>
  <si>
    <t>盛茗舒旗舰店</t>
  </si>
  <si>
    <t>https://detail.tmall.com/item.htm?id=892546572679</t>
  </si>
  <si>
    <t>卡士酸奶宝贝第二餐系列原味山楂草莓蓝莓西梅85g/袋儿童酸奶</t>
  </si>
  <si>
    <t>宝贝第二餐 原味85g*4袋</t>
  </si>
  <si>
    <t>河南郑州</t>
  </si>
  <si>
    <t>tb6563174349</t>
  </si>
  <si>
    <t>https://item.taobao.com/item.htm?id=999963809441</t>
  </si>
  <si>
    <t>tb6563174339</t>
  </si>
  <si>
    <t>https://item.taobao.com/item.htm?id=982686778836</t>
  </si>
  <si>
    <t>tb6569174330</t>
  </si>
  <si>
    <t>https://item.taobao.com/item.htm?id=985732607178</t>
  </si>
  <si>
    <t>涔清生活用品馆3</t>
  </si>
  <si>
    <t>https://item.taobao.com/item.htm?id=1023829162153</t>
  </si>
  <si>
    <t>原味130g*8杯</t>
  </si>
  <si>
    <t>琦毓食品店5</t>
  </si>
  <si>
    <t>https://item.taobao.com/item.htm?id=1023407299308</t>
  </si>
  <si>
    <t>A承阳国际正品店</t>
  </si>
  <si>
    <t>https://item.taobao.com/item.htm?id=1023737883118</t>
  </si>
  <si>
    <t>CLASSYKISS/卡士断糖日记低温酸奶130g*12杯</t>
  </si>
  <si>
    <t>130g*12杯</t>
  </si>
  <si>
    <t>鲸非食品店3的小店80</t>
  </si>
  <si>
    <t>https://item.taobao.com/item.htm?id=1025688105829</t>
  </si>
  <si>
    <t>山东青岛</t>
  </si>
  <si>
    <t>樱幂食品商行2</t>
  </si>
  <si>
    <t>https://item.taobao.com/item.htm?id=1024740047557</t>
  </si>
  <si>
    <t>https://item.taobao.com/item.htm?id=967972528622</t>
  </si>
  <si>
    <t>顺丰卡士吃酸系列大颗果肉风味发酵乳酸木瓜芭乐低温酸奶140g*3</t>
  </si>
  <si>
    <t>酸木瓜双柚芦荟风味140g（赠勺子）*3盒 3盒</t>
  </si>
  <si>
    <t>YOUNGC氧厨食品超市</t>
  </si>
  <si>
    <t>https://item.taobao.com/item.htm?id=1019044616594</t>
  </si>
  <si>
    <t>【专享】卡士吃酸系列风味发酵乳大颗果肉低温酸奶140g*3杯</t>
  </si>
  <si>
    <t>【3杯】酸木瓜双柚芦荟风味140g</t>
  </si>
  <si>
    <t>https://detail.tmall.com/item.htm?id=999579430783</t>
  </si>
  <si>
    <t>【新品】卡士吃酸系列大颗果肉风味发酵乳木瓜芭乐低温酸奶140g</t>
  </si>
  <si>
    <t>【6杯赠吸管杯】粉芭乐柠檬水蜜桃风味140g</t>
  </si>
  <si>
    <t>https://detail.tmall.com/item.htm?id=1017903776764</t>
  </si>
  <si>
    <t>https://detail.tmall.com/item.htm?id=1017908972783</t>
  </si>
  <si>
    <t>堡兰森林默资专卖店</t>
  </si>
  <si>
    <t>https://detail.tmall.com/item.htm?id=1017145105927</t>
  </si>
  <si>
    <t>https://detail.tmall.com/item.htm?id=1017150333451</t>
  </si>
  <si>
    <t>ShellyBuy食力派食品超市</t>
  </si>
  <si>
    <t>https://item.taobao.com/item.htm?id=1007720246176</t>
  </si>
  <si>
    <t>https://detail.tmall.com/item.htm?id=1009779110666</t>
  </si>
  <si>
    <t>放心购零食铺子u</t>
  </si>
  <si>
    <t>https://item.taobao.com/item.htm?id=974183019579</t>
  </si>
  <si>
    <t>吃酸系列大颗果肉风味木瓜粉芭乐黄桃发酵乳低温酸奶140g*6杯</t>
  </si>
  <si>
    <t>酸木瓜双柚芦荟风味140g*6杯</t>
  </si>
  <si>
    <t>江苏扬州</t>
  </si>
  <si>
    <t>放心购食品小铺y</t>
  </si>
  <si>
    <t>https://item.taobao.com/item.htm?id=976061372178</t>
  </si>
  <si>
    <t>安徽六安</t>
  </si>
  <si>
    <t>浩理甄选</t>
  </si>
  <si>
    <t>https://item.taobao.com/item.htm?id=967071731586</t>
  </si>
  <si>
    <t>安徽滁州</t>
  </si>
  <si>
    <t>浩傅优选</t>
  </si>
  <si>
    <t>https://item.taobao.com/item.htm?id=997204803077</t>
  </si>
  <si>
    <t>卡士吃酸系列大颗果肉风味木瓜粉芭乐黄桃发酵乳低温酸奶</t>
  </si>
  <si>
    <t>酸木瓜双柚芦荟风味140g*3杯</t>
  </si>
  <si>
    <t>湖北襄阳</t>
  </si>
  <si>
    <t>阿聪零食铺9店</t>
  </si>
  <si>
    <t>https://item.taobao.com/item.htm?id=993893041875</t>
  </si>
  <si>
    <t>卡士吃酸系列大颗果肉风味发酵乳酸木瓜芭乐低温酸奶140g</t>
  </si>
  <si>
    <t>【3杯尝鲜】黄桃话梅杏风味140g</t>
  </si>
  <si>
    <t>淘宝（券前）</t>
  </si>
  <si>
    <t>唯致侣旗舰店</t>
  </si>
  <si>
    <t>https://item.taobao.com/item.htm?id=997781322905</t>
  </si>
  <si>
    <t>997781322905</t>
  </si>
  <si>
    <t>口味:卡士断糖日记130g*4杯</t>
  </si>
  <si>
    <t>5981989121701</t>
  </si>
  <si>
    <t>秋风馋邀初专卖店</t>
  </si>
  <si>
    <t>https://item.taobao.com/item.htm?id=990441403049</t>
  </si>
  <si>
    <t>990441403049</t>
  </si>
  <si>
    <t>口味:原味130g*8杯</t>
  </si>
  <si>
    <t>6127686690997</t>
  </si>
  <si>
    <t>https://item.taobao.com/item.htm?id=1018082841962</t>
  </si>
  <si>
    <t>1018082841962</t>
  </si>
  <si>
    <t>卡士酸奶宝贝第二餐4%蔗糖85g*6袋发酵乳草莓味儿童低温酸牛奶</t>
  </si>
  <si>
    <t>口味:草莓【4%蔗糖】85g;罐数:6袋</t>
  </si>
  <si>
    <t>6025965500980</t>
  </si>
  <si>
    <t>https://item.taobao.com/item.htm?id=1018833876248</t>
  </si>
  <si>
    <t>1018833876248</t>
  </si>
  <si>
    <t>卡士酸奶宝贝第二餐0蔗糖85g*6袋发酵乳原味儿童低温酸牛奶整箱装</t>
  </si>
  <si>
    <t>口味:原味【0蔗糖】85g;罐数:6袋</t>
  </si>
  <si>
    <t>6191388006749</t>
  </si>
  <si>
    <t>https://item.taobao.com/item.htm?id=975493076174</t>
  </si>
  <si>
    <t>975493076174</t>
  </si>
  <si>
    <t>家庭装卡士低温酸奶007益生菌家庭装1Kg 原味低温酸奶风味发酵乳</t>
  </si>
  <si>
    <t>口味:原味1Kg*1瓶</t>
  </si>
  <si>
    <t>6182170062613</t>
  </si>
  <si>
    <t>淘宝/天猫</t>
  </si>
  <si>
    <t>秋风馋食品旗舰店</t>
  </si>
  <si>
    <t>https://item.taobao.com/item.htm?id=998848943557</t>
  </si>
  <si>
    <t>998848943557</t>
  </si>
  <si>
    <t>5986225005144</t>
  </si>
  <si>
    <t>https://item.taobao.com/item.htm?id=1015632615960</t>
  </si>
  <si>
    <t>1015632615960</t>
  </si>
  <si>
    <t>6189642858445</t>
  </si>
  <si>
    <t>秋风馋纳傲专卖店</t>
  </si>
  <si>
    <t>https://item.taobao.com/item.htm?id=1016271262376</t>
  </si>
  <si>
    <t>1016271262376</t>
  </si>
  <si>
    <t>6024173356696</t>
  </si>
  <si>
    <t>伦铎食品专营店</t>
  </si>
  <si>
    <t>https://item.taobao.com/item.htm?id=1017137057345</t>
  </si>
  <si>
    <t>1017137057345</t>
  </si>
  <si>
    <t>6025199749605</t>
  </si>
  <si>
    <t>https://item.taobao.com/item.htm?id=1016263210967</t>
  </si>
  <si>
    <t>1016263210967</t>
  </si>
  <si>
    <t>6190173571298</t>
  </si>
  <si>
    <t>https://item.taobao.com/item.htm?id=1017899272353</t>
  </si>
  <si>
    <t>1017899272353</t>
  </si>
  <si>
    <t>6190173291398</t>
  </si>
  <si>
    <t>堡兰森林邀初专卖店</t>
  </si>
  <si>
    <t>https://item.taobao.com/item.htm?id=1009211206392</t>
  </si>
  <si>
    <t>1009211206392</t>
  </si>
  <si>
    <t>6010711149434</t>
  </si>
  <si>
    <t>https://item.taobao.com/item.htm?id=1015628839610</t>
  </si>
  <si>
    <t>1015628839610</t>
  </si>
  <si>
    <t>6189634990658</t>
  </si>
  <si>
    <t>天猫超市</t>
  </si>
  <si>
    <t>https://item.taobao.com/item.htm?id=948334873772</t>
  </si>
  <si>
    <t>948334873772</t>
  </si>
  <si>
    <t>卡士吃酸系列大颗果肉李广杏黄桃话梅风味发酵乳低温酸奶</t>
  </si>
  <si>
    <t>李广杏黄桃话梅风味140g*6杯</t>
  </si>
  <si>
    <t>6023767442714</t>
  </si>
  <si>
    <t>https://item.taobao.com/item.htm?id=972733061581</t>
  </si>
  <si>
    <t>972733061581</t>
  </si>
  <si>
    <t>【顺丰】卡士酸奶断糖日记低GI无0蔗糖原味椰子味代餐酸奶130g杯</t>
  </si>
  <si>
    <t>断糖日记-原味 4杯</t>
  </si>
  <si>
    <t>6088967354588</t>
  </si>
  <si>
    <t>https://item.taobao.com/item.htm?id=1019947331331</t>
  </si>
  <si>
    <t>1019947331331</t>
  </si>
  <si>
    <t>原味85g/袋,6袋</t>
  </si>
  <si>
    <t>6032716289065</t>
  </si>
  <si>
    <t>浙江 金华</t>
  </si>
  <si>
    <t>零食哆多店</t>
  </si>
  <si>
    <t>https://item.taobao.com/item.htm?id=1000298738832</t>
  </si>
  <si>
    <t>1000298738832</t>
  </si>
  <si>
    <t>[顺丰]卡士酸奶宝贝第二餐85g袋装原味无蔗糖0脂肪儿童婴儿辅食</t>
  </si>
  <si>
    <t>卡士原味85g*12袋</t>
  </si>
  <si>
    <t>5986960288013</t>
  </si>
  <si>
    <t>广西 玉林</t>
  </si>
  <si>
    <t>抖音网红爆款严选</t>
  </si>
  <si>
    <t>https://item.taobao.com/item.htm?id=1004126850648</t>
  </si>
  <si>
    <t>1004126850648</t>
  </si>
  <si>
    <t>6163089435659</t>
  </si>
  <si>
    <t>https://item.taobao.com/item.htm?id=1021826989340</t>
  </si>
  <si>
    <t>1021826989340</t>
  </si>
  <si>
    <t>6033066517976</t>
  </si>
  <si>
    <t>https://item.taobao.com/item.htm?id=1009747927669</t>
  </si>
  <si>
    <t>1009747927669</t>
  </si>
  <si>
    <t>卡士宝贝第二餐山楂鸡内金六物味 85g*6袋宝宝酸奶</t>
  </si>
  <si>
    <t>4%蔗糖山楂鸡内金六物味85g*6袋</t>
  </si>
  <si>
    <t>6177125814952</t>
  </si>
  <si>
    <t>classykiss卡士旗舰店</t>
  </si>
  <si>
    <t>https://item.taobao.com/item.htm?id=981110738793</t>
  </si>
  <si>
    <t>981110738793</t>
  </si>
  <si>
    <t>【女神节专属奶卡】卡士宝贝第二餐低温酸奶*12袋/张*6张</t>
  </si>
  <si>
    <t>【6张】宝贝第二餐*12袋/张</t>
  </si>
  <si>
    <t>5945552465987</t>
  </si>
  <si>
    <t>https://item.jd.com/10211543253281.html</t>
  </si>
  <si>
    <t>10211543253281</t>
  </si>
  <si>
    <t>卡士断糖日记130g*4无蔗糖原味 低温酸奶 风味发酵乳【顺丰冷链】 断糖日记130g*4 无蔗糖原味</t>
  </si>
  <si>
    <t>千屿食品专营店</t>
  </si>
  <si>
    <t>https://item.jd.com/10110097761609.html</t>
  </si>
  <si>
    <t>10110097761609</t>
  </si>
  <si>
    <t>卡士【顺丰】断糖日记0蔗糖低温原味椰子味酸奶代餐 原味130g*8杯</t>
  </si>
  <si>
    <t>https://item.jd.com/10167645514201.html</t>
  </si>
  <si>
    <t>卡士酸奶 断糖日记130g/杯 无蔗糖 原味/椰子味低温酸奶酸牛奶 发酵乳 椰子味130g×8杯</t>
  </si>
  <si>
    <t>晗臻尤品店</t>
  </si>
  <si>
    <t>https://item.jd.com/10143345053186.html</t>
  </si>
  <si>
    <t>10143345053186</t>
  </si>
  <si>
    <t>卡士卡士酸奶断糖日记发酵乳130g椰子味酸牛乳0蔗糖控糖营养早餐奶 卡士断糖日记椰子味130g*4盒</t>
  </si>
  <si>
    <t>甄选好物特产店</t>
  </si>
  <si>
    <t>https://item.jd.com/10140989692785.html</t>
  </si>
  <si>
    <t>卡士酸奶断糖日记 无蔗糖发酵乳 原味含益生菌代餐奶低温130g 【20杯】断糖日记</t>
  </si>
  <si>
    <t>https://item.jd.com/100153814338.html</t>
  </si>
  <si>
    <t>100153814338</t>
  </si>
  <si>
    <t>卡士（CLASSY.KISS）卡士断糖日记130g*18杯0蔗糖原味低温酸奶  源头直发 包邮</t>
  </si>
  <si>
    <t>屹君食品店</t>
  </si>
  <si>
    <t>https://item.jd.com/10160572598649.html</t>
  </si>
  <si>
    <t>10160572598649</t>
  </si>
  <si>
    <t>卡士酸奶断糖日记无蔗糖风味发酵乳130g无添加剂无代糖低温酸奶 断糖日记*8杯</t>
  </si>
  <si>
    <t>京邦商城直发店</t>
  </si>
  <si>
    <t>https://item.jd.com/10186332811350.html</t>
  </si>
  <si>
    <t>卡士断糖日记130g全脂低温酸奶含益生菌0蔗糖学生专用 断糖日记130g 8杯【保质期25天】</t>
  </si>
  <si>
    <t>拓典零食商城直发店</t>
  </si>
  <si>
    <t>https://item.jd.com/10126247048375.html</t>
  </si>
  <si>
    <t>卡士酸奶断糖日记无剂代餐无代糖无蔗糖低温生牛乳营养早餐 原味(正常装) 8杯</t>
  </si>
  <si>
    <t>卡士（CLASSY.KISS）京东自营旗舰店</t>
  </si>
  <si>
    <t>https://item.jd.com/100146040442.html</t>
  </si>
  <si>
    <t>卡士 断糖日记130g*8杯 无蔗糖原味 低温酸奶 风味发酵乳</t>
  </si>
  <si>
    <t>https://item.jd.com/10108513260651.html</t>
  </si>
  <si>
    <t>卡士酸奶 断糖日记130g/杯 无蔗糖 原味/椰子味低温酸奶酸牛奶 发酵乳 断糖日记原味130g×16杯</t>
  </si>
  <si>
    <t>https://item.jd.com/10109765494772.html</t>
  </si>
  <si>
    <t>卡士【顺丰速发】断糖日记0蔗糖低温原味酸奶代餐 原味130g*16杯</t>
  </si>
  <si>
    <t>格悦食品商城直发店</t>
  </si>
  <si>
    <t>https://item.jd.com/10165998017844.html</t>
  </si>
  <si>
    <t>卡士酸奶断糖日记原味/椰子味无蔗糖控糖代餐健康轻食低温冷藏 椰子味 4杯</t>
  </si>
  <si>
    <t>精尘食品店</t>
  </si>
  <si>
    <t>https://item.jd.com/10162711841759.html</t>
  </si>
  <si>
    <t>10162711841759</t>
  </si>
  <si>
    <t>卡士酸奶断糖日记发酵乳130g原味酸牛奶0蔗糖孕妇控糖儿童早餐奶 0蔗糖 无甜味小杯130g*4杯</t>
  </si>
  <si>
    <t>飞腾大健康店</t>
  </si>
  <si>
    <t>https://item.jd.com/10211235784583.html</t>
  </si>
  <si>
    <t>10211235784583</t>
  </si>
  <si>
    <t>CLASSYKISS卡士断糖日记低温酸奶130g*12杯 130gx12杯</t>
  </si>
  <si>
    <t>京精好食店</t>
  </si>
  <si>
    <t>https://item.jd.com/10165278606897.html</t>
  </si>
  <si>
    <t>卡士酸奶断糖日记发酵乳130g原味酸牛乳0蔗糖控糖营养早餐代餐奶 卡士断糖日记130g*8盒</t>
  </si>
  <si>
    <t>https://item.jd.com/10142881797084.html</t>
  </si>
  <si>
    <t>10142881797084</t>
  </si>
  <si>
    <t>卡士（CLASSY.KISS）断糖日记酸奶低温原味椰子味0添加剂0蔗糖健身孕妇宝宝控糖代餐 6杯原味断糖+6杯椰子断糖</t>
  </si>
  <si>
    <t>好吃嘴美味食品店</t>
  </si>
  <si>
    <t>https://item.jd.com/10200246843130.html</t>
  </si>
  <si>
    <t>10200246843130</t>
  </si>
  <si>
    <t>望蓝川巴德维酸奶 卡士酸奶断糖日记0蔗糖益生菌发酵乳营养早餐奶 卡士断糖日记220g*8瓶</t>
  </si>
  <si>
    <t>https://item.jd.com/10142881797082.html</t>
  </si>
  <si>
    <t>10142881797082</t>
  </si>
  <si>
    <t>卡士（CLASSY.KISS）断糖日记酸奶低温原味椰子味0添加剂0蔗糖健身孕妇宝宝控糖代餐 【12杯】椰子味断糖130g</t>
  </si>
  <si>
    <t>https://item.jd.com/10160071241680.html</t>
  </si>
  <si>
    <t>卡士巴德维酸奶 卡士酸奶断糖日记控糖代餐健康轻食低温风味发酵乳冷 130g*12杯</t>
  </si>
  <si>
    <t>https://item.jd.com/10175337646047.html</t>
  </si>
  <si>
    <t>10175337646047</t>
  </si>
  <si>
    <t>卡士（CLASSY.KISS）007益生菌家庭装酸奶原味0蔗糖风味发酵乳健身孕妇老人儿童酸牛奶 【12杯】断糖日记原味130g</t>
  </si>
  <si>
    <t>https://item.jd.com/10078238324816.html</t>
  </si>
  <si>
    <t>CLASSY.KISS 卡士断糖日记无蔗糖原味130g 发酵乳 低GI生鲜低温奶 原味130g/杯 4杯</t>
  </si>
  <si>
    <t>漾灏零食专营店</t>
  </si>
  <si>
    <t>https://item.jd.com/10152261326955.html</t>
  </si>
  <si>
    <t>10152261326955</t>
  </si>
  <si>
    <t>卡士酸奶断糖日记0蔗糖220g手握瓶益生菌酸牛奶孕妇儿童代餐控糖 [0蔗糖膳食纤维]250g×8瓶</t>
  </si>
  <si>
    <t>全球杂货店</t>
  </si>
  <si>
    <t>https://item.jd.com/10125216781099.html</t>
  </si>
  <si>
    <t>卡士酸奶无糖0脂肪0卡断糖日记0蔗糖低温冷藏0糖酸奶代餐 130g*16</t>
  </si>
  <si>
    <t>儿童零嘴优选店</t>
  </si>
  <si>
    <t>https://item.jd.com/10197944791054.html</t>
  </si>
  <si>
    <t>10197944791054</t>
  </si>
  <si>
    <t>酸奶断糖日记发酵乳130g原味酸牛乳0蔗糖控糖营养早餐代餐奶 卡士断糖日记130g*12盒</t>
  </si>
  <si>
    <t>https://item.jd.com/10175377316034.html</t>
  </si>
  <si>
    <t>10175377316034</t>
  </si>
  <si>
    <t>卡士（CLASSY.KISS）007益生菌家庭装酸奶原味0蔗糖风味发酵乳健身孕妇老人儿童酸牛奶 【8杯】断糖日记原味130g</t>
  </si>
  <si>
    <t>慧玎大健康店</t>
  </si>
  <si>
    <t>https://item.jd.com/10211036787522.html</t>
  </si>
  <si>
    <t>10211036787522</t>
  </si>
  <si>
    <t>善腾精选店</t>
  </si>
  <si>
    <t>https://item.jd.com/10202823042509.html</t>
  </si>
  <si>
    <t>10202823042509</t>
  </si>
  <si>
    <t>卡士酸奶断糖日记0蔗糖130g*12杯装原味椰子味代餐低温酸奶 原味130g*8杯</t>
  </si>
  <si>
    <t>https://item.jd.com/10163472396810.html</t>
  </si>
  <si>
    <t>10163472396810</t>
  </si>
  <si>
    <t>卡士（CLASSY.KISS）酸奶断糖日记发酵乳130g原味酸牛乳0蔗糖控糖营养早餐代餐奶 卡士断糖日记130g*8盒(二组)</t>
  </si>
  <si>
    <t>颂柠饮品店</t>
  </si>
  <si>
    <t>https://item.jd.com/10196892218591.html</t>
  </si>
  <si>
    <t>卡士酸奶断糖日记发酵乳130g原味酸牛奶0蔗糖控糖早餐奶 [0蔗塘无甜味]小杯130g*8杯</t>
  </si>
  <si>
    <t>https://item.jd.com/10163472396811.html</t>
  </si>
  <si>
    <t>10163472396811</t>
  </si>
  <si>
    <t>卡士（CLASSY.KISS）酸奶断糖日记发酵乳130g原味酸牛乳0蔗糖控糖营养早餐代餐奶 卡士断糖日记130g*12盒(三组)</t>
  </si>
  <si>
    <t>https://item.jd.com/10163328330082.html</t>
  </si>
  <si>
    <t>卡士CLASSY·KISS 断糖日记无蔗糖椰子味130g 发酵乳 低GI 0添加代糖 断糖日记椰子味130g*4杯</t>
  </si>
  <si>
    <t>庭辉大健康店</t>
  </si>
  <si>
    <t>https://item.jd.com/10210253750135.html</t>
  </si>
  <si>
    <t>10210253750135</t>
  </si>
  <si>
    <t>https://item.jd.com/10183661807531.html</t>
  </si>
  <si>
    <t>10183661807531</t>
  </si>
  <si>
    <t>卡士酸奶断糖日记发酵乳g原味酸牛奶蔗糖孕妇控糖儿童早餐奶 0蔗糖无甜味大瓶969g*2瓶</t>
  </si>
  <si>
    <t>小零食贩卖机店</t>
  </si>
  <si>
    <t>https://item.jd.com/10208358071833.html</t>
  </si>
  <si>
    <t>10208358071833</t>
  </si>
  <si>
    <t>oein卡士断糖日记酸奶130g生牛乳益生菌酸牛奶0蔗糖健身孕妇儿童控糖 原味969g×2瓶</t>
  </si>
  <si>
    <t>sixsix零食店</t>
  </si>
  <si>
    <t>https://item.jd.com/10204147632821.html</t>
  </si>
  <si>
    <t>10204147632821</t>
  </si>
  <si>
    <t>卡士酸奶断糖日记发酵乳0蔗糖酸牛奶健身代餐控糖孕妇 【0蔗糖无甜味】小杯130g*12杯</t>
  </si>
  <si>
    <t>尚佳冲饮谷物专营店</t>
  </si>
  <si>
    <t>https://item.jd.com/10198518656550.html</t>
  </si>
  <si>
    <t>10198518656550</t>
  </si>
  <si>
    <t>卡士酸奶断糖日记无蔗糖风味发酵乳130g剂无代糖低温酸奶 断糖日记*12杯</t>
  </si>
  <si>
    <t>精电食品店</t>
  </si>
  <si>
    <t>https://item.jd.com/10162753101975.html</t>
  </si>
  <si>
    <t>10162753101975</t>
  </si>
  <si>
    <t>卡士酸奶断糖日记发酵乳130g原味酸牛奶0蔗糖孕妇控糖儿童早餐奶 0蔗糖 无甜味小杯130g*12杯</t>
  </si>
  <si>
    <t>https://item.jd.com/10110097838211.html</t>
  </si>
  <si>
    <t>卡士【顺丰】断糖日记0蔗糖低温原味椰子味酸奶代餐 原味130g*16杯</t>
  </si>
  <si>
    <t>https://item.jd.com/10163472396809.html</t>
  </si>
  <si>
    <t>10163472396809</t>
  </si>
  <si>
    <t>卡士（CLASSY.KISS）酸奶断糖日记发酵乳130g原味酸牛乳0蔗糖控糖营养早餐代餐奶 卡士断糖日记130g*4盒(一组)</t>
  </si>
  <si>
    <t>https://item.jd.com/10142888127740.html</t>
  </si>
  <si>
    <t>10142888127740</t>
  </si>
  <si>
    <t>卡士（CLASSY.KISS）断糖日记酸奶130g原味椰子味0添加剂0蔗糖健身孕妇宝宝控糖代餐 【12杯】断糖日记原味130g</t>
  </si>
  <si>
    <t>https://item.jd.com/10183661807527.html</t>
  </si>
  <si>
    <t>10183661807527</t>
  </si>
  <si>
    <t>卡士酸奶断糖日记发酵乳g原味酸牛奶蔗糖孕妇控糖儿童早餐奶 0蔗糖无甜味小杯130g*4杯</t>
  </si>
  <si>
    <t>https://item.jd.com/10040714228061.html</t>
  </si>
  <si>
    <t>卡士CLASSY·KISS 断糖日记无蔗糖原味130g 发酵乳 低GI 原味无蔗糖130g*8杯</t>
  </si>
  <si>
    <t>https://item.jd.com/10048606647864.html</t>
  </si>
  <si>
    <t>10048606647864</t>
  </si>
  <si>
    <t>卡士（CLASSY.KISS）断糖日记酸奶低温原味椰子味0添加剂0蔗糖健身孕妇宝宝控糖代餐 【8杯】原味断糖130g</t>
  </si>
  <si>
    <t>https://item.jd.com/10162753101977.html</t>
  </si>
  <si>
    <t>10162753101977</t>
  </si>
  <si>
    <t>卡士酸奶断糖日记发酵乳130g原味酸牛奶0蔗糖孕妇控糖儿童早餐奶 0蔗糖 无甜味大瓶969g*2瓶</t>
  </si>
  <si>
    <t>https://item.jd.com/10108513260649.html</t>
  </si>
  <si>
    <t>卡士酸奶 断糖日记130g/杯 无蔗糖 原味/椰子味低温酸奶酸牛奶 发酵乳 断糖日记原味130g×8杯</t>
  </si>
  <si>
    <t>https://item.jd.com/10118827590349.html</t>
  </si>
  <si>
    <t>卡士（CLASSY.KISS）断糖日记酸奶低温原味椰子味0添加剂0蔗糖健身孕妇宝宝控糖代餐 【2瓶】0蔗糖家庭装969g</t>
  </si>
  <si>
    <t>https://item.jd.com/10133406564414.html</t>
  </si>
  <si>
    <t>10133406564414</t>
  </si>
  <si>
    <t>卡士卡士酸奶断糖日记发酵乳130g原味酸牛乳0蔗糖控糖营养早餐代餐奶 卡士断糖日记130g*4盒（一组）</t>
  </si>
  <si>
    <t>https://item.jd.com/10183661807528.html</t>
  </si>
  <si>
    <t>10183661807528</t>
  </si>
  <si>
    <t>卡士酸奶断糖日记发酵乳g原味酸牛奶蔗糖孕妇控糖儿童早餐奶 0蔗糖无甜味小杯130g*8杯</t>
  </si>
  <si>
    <t>https://item.jd.com/10118827590352.html</t>
  </si>
  <si>
    <t>10118827590352</t>
  </si>
  <si>
    <t>卡士（CLASSY.KISS）断糖日记酸奶低温原味椰子味0添加剂0蔗糖健身孕妇宝宝控糖代餐 2瓶小奶罐428g+1瓶家庭装969g</t>
  </si>
  <si>
    <t>https://item.jd.com/10108513260650.html</t>
  </si>
  <si>
    <t>卡士酸奶 断糖日记130g/杯 无蔗糖 原味/椰子味低温酸奶酸牛奶 发酵乳 断糖日记原味130g×12杯</t>
  </si>
  <si>
    <t>https://item.jd.com/10162753101976.html</t>
  </si>
  <si>
    <t>10162753101976</t>
  </si>
  <si>
    <t>卡士酸奶断糖日记发酵乳130g原味酸牛奶0蔗糖孕妇控糖儿童早餐奶 0蔗糖 无甜味中瓶428g*4瓶</t>
  </si>
  <si>
    <t>Ole线上店</t>
  </si>
  <si>
    <t>https://item.jd.com/10172791848577.html</t>
  </si>
  <si>
    <t>10172791848577</t>
  </si>
  <si>
    <t>卡士断糖日记手握瓶220g0蔗糖低温酸奶低温发酵菌乳益生菌酸奶原 3瓶</t>
  </si>
  <si>
    <t>https://item.jd.com/10142888127738.html</t>
  </si>
  <si>
    <t>10142888127738</t>
  </si>
  <si>
    <t>卡士（CLASSY.KISS）断糖日记酸奶130g原味椰子味0添加剂0蔗糖健身孕妇宝宝控糖代餐 【12杯】断糖日记椰子味130g</t>
  </si>
  <si>
    <t>开琪乳品专营店</t>
  </si>
  <si>
    <t>https://item.jd.com/10205655513458.html</t>
  </si>
  <si>
    <t>卡士 酸奶断糖日记原味无蔗糖控糖代餐健康轻食低温冷藏 130g*8杯</t>
  </si>
  <si>
    <t>竹白沐粮油调味专营店</t>
  </si>
  <si>
    <t>https://item.jd.com/10203614295078.html</t>
  </si>
  <si>
    <t>胖东来同款卡士酸奶断糖日记发酵乳130g原味酸牛奶0蔗糖孕妇控糖 [0蔗糖无甜味]小杯130g*8杯</t>
  </si>
  <si>
    <t>精硕食品店</t>
  </si>
  <si>
    <t>https://item.jd.com/10186316263600.html</t>
  </si>
  <si>
    <t>10186316263600</t>
  </si>
  <si>
    <t>卡士断糖日记酸奶发酵乳0蔗糖酸牛奶健身代餐控糖孕妇儿童早餐 0蔗糖无甜味大瓶969g×2瓶</t>
  </si>
  <si>
    <t>马福记食品店</t>
  </si>
  <si>
    <t>https://item.jd.com/10183661889326.html</t>
  </si>
  <si>
    <t>10183661889326</t>
  </si>
  <si>
    <t>https://item.jd.com/10142888127737.html</t>
  </si>
  <si>
    <t>10142888127737</t>
  </si>
  <si>
    <t>卡士（CLASSY.KISS）断糖日记酸奶130g原味椰子味0添加剂0蔗糖健身孕妇宝宝控糖代餐 【8杯】断糖日记椰子味130g</t>
  </si>
  <si>
    <t>https://item.jd.com/10145825307358.html</t>
  </si>
  <si>
    <t>10145825307358</t>
  </si>
  <si>
    <t>卡士酸奶断糖日记代餐健康轻食130g原味低温风味发酵乳儿童 断糖日记 12杯</t>
  </si>
  <si>
    <t>https://item.jd.com/10095715624571.html</t>
  </si>
  <si>
    <t>卡士酸奶断糖日记代餐健康轻食130g原味低温风味发酵乳儿童年货 12盒</t>
  </si>
  <si>
    <t>https://item.jd.com/10203614295079.html</t>
  </si>
  <si>
    <t>10203614295079</t>
  </si>
  <si>
    <t>胖东来同款卡士酸奶断糖日记发酵乳130g原味酸牛奶0蔗糖孕妇控糖 [0蔗糖无甜味]小杯130g*12杯</t>
  </si>
  <si>
    <t>来财商店</t>
  </si>
  <si>
    <t>https://item.jd.com/10175786045999.html</t>
  </si>
  <si>
    <t>10175786045999</t>
  </si>
  <si>
    <t>卡士酸奶断糖日记发酵乳130g原味酸牛奶0蔗糖孕妇控糖儿童早 0蔗糖无甜味小杯130g*8杯</t>
  </si>
  <si>
    <t>https://item.jd.com/10183661807530.html</t>
  </si>
  <si>
    <t>10183661807530</t>
  </si>
  <si>
    <t>卡士酸奶断糖日记发酵乳g原味酸牛奶蔗糖孕妇控糖儿童早餐奶 0蔗糖无甜味中瓶428g*4瓶</t>
  </si>
  <si>
    <t>https://item.jd.com/10175692218903.html</t>
  </si>
  <si>
    <t>卡士（CLASSY.KISS）断糖日记酸奶130g原味椰子味0添加剂0蔗糖健身孕妇宝宝控糖代餐 【2瓶】家庭装0蔗糖969g</t>
  </si>
  <si>
    <t>https://item.jd.com/10206148017158.html</t>
  </si>
  <si>
    <t>10206148017158</t>
  </si>
  <si>
    <t>胖东来代购卡士酸奶断糖日记8杯装原味无代糖营养早餐奶低温风味发酵乳 断糖日记原味130g*8杯</t>
  </si>
  <si>
    <t>葫芦娃零食专营店</t>
  </si>
  <si>
    <t>https://item.jd.com/10203175117393.html</t>
  </si>
  <si>
    <t>10203175117393</t>
  </si>
  <si>
    <t>派浮象酸奶断糖日记130g杯装0蔗糖酸奶非脱脂低温酸牛奶整箱 卡士断糖日记130g*12杯</t>
  </si>
  <si>
    <t>https://item.jd.com/10162711841760.html</t>
  </si>
  <si>
    <t>10162711841760</t>
  </si>
  <si>
    <t>卡士酸奶断糖日记发酵乳130g原味酸牛奶0蔗糖孕妇控糖儿童早餐奶 0蔗糖 无甜味小杯130g*8杯</t>
  </si>
  <si>
    <t>https://item.jd.com/10202823557512.html</t>
  </si>
  <si>
    <t>10202823557512</t>
  </si>
  <si>
    <t>卡士酸奶断糖日记0蔗糖130g*12杯装原味椰子味代餐低温酸奶 原味130g*12杯</t>
  </si>
  <si>
    <t>https://item.jd.com/10162711841763.html</t>
  </si>
  <si>
    <t>10162711841763</t>
  </si>
  <si>
    <t>https://item.jd.com/10175626639915.html</t>
  </si>
  <si>
    <t>卡士（CLASSY.KISS）断糖日记酸奶低温原味椰子味0添加剂0蔗糖健身孕妇宝宝控糖代餐 【6瓶】0蔗糖小奶罐428g</t>
  </si>
  <si>
    <t>轻食小铺店</t>
  </si>
  <si>
    <t>https://item.jd.com/10208765731412.html</t>
  </si>
  <si>
    <t>卡士断糖日记酸奶130g生牛乳益生菌酸牛奶0蔗糖健身孕妇儿童控糖 原味130g×8杯</t>
  </si>
  <si>
    <t>元气零食屋店</t>
  </si>
  <si>
    <t>https://item.jd.com/10197769247901.html</t>
  </si>
  <si>
    <t>酸奶断糖日记发酵乳130g原味酸牛乳0蔗糖控糖营养早餐代餐奶 卡士断糖日记130g*4盒一组</t>
  </si>
  <si>
    <t>客瑯堂祥食集店</t>
  </si>
  <si>
    <t>https://item.jd.com/10207900076755.html</t>
  </si>
  <si>
    <t>卡士酸奶断糖日记无蔗糖0代糖酸奶130g*8杯早餐奶 断糖日记8杯</t>
  </si>
  <si>
    <t>京邦达直发商店</t>
  </si>
  <si>
    <t>https://item.jd.com/10108658972183.html</t>
  </si>
  <si>
    <t>10108658972183</t>
  </si>
  <si>
    <t>卡士断糖日记酸奶 发酵乳0蔗糖酸牛奶 健身代餐控糖孕妇儿童早餐奶 [0蔗糖无甜味]大瓶969g×2瓶</t>
  </si>
  <si>
    <t>https://item.jd.com/10095715624570.html</t>
  </si>
  <si>
    <t>卡士酸奶断糖日记代餐健康轻食130g原味低温风味发酵乳儿童年货 8盒</t>
  </si>
  <si>
    <t>https://item.jd.com/10177242657254.html</t>
  </si>
  <si>
    <t>10177242657254</t>
  </si>
  <si>
    <t>卡士断糖日记酸奶130g原味椰子0蔗糖风味发酵乳益生菌无蔗糖控糖代餐 【8杯】断糖日记椰子味130g</t>
  </si>
  <si>
    <t>https://item.jd.com/10196883726928.html</t>
  </si>
  <si>
    <t>CLASSYKISS 卡士酸奶断糖日记130g杯装0蔗糖酸奶非脱脂低温酸牛奶 卡士断糖日记130g*12杯</t>
  </si>
  <si>
    <t>https://item.jd.com/10203614295077.html</t>
  </si>
  <si>
    <t>胖东来同款卡士酸奶断糖日记发酵乳130g原味酸牛奶0蔗糖孕妇控糖 [0蔗糖无甜味]小杯130g*4杯</t>
  </si>
  <si>
    <t>雯茜食品店</t>
  </si>
  <si>
    <t>https://item.jd.com/10183473314419.html</t>
  </si>
  <si>
    <t>卡士店铺酸奶断糖日记发酵乳130g原味酸牛奶0蔗糖孕妇控糖儿 0蔗糖无甜味小杯130g*4杯</t>
  </si>
  <si>
    <t>https://item.jd.com/10048606647865.html</t>
  </si>
  <si>
    <t>10048606647865</t>
  </si>
  <si>
    <t>卡士（CLASSY.KISS）断糖日记酸奶低温原味椰子味0添加剂0蔗糖健身孕妇宝宝控糖代餐 【12杯】原味断糖130g</t>
  </si>
  <si>
    <t>https://item.jd.com/10160572598648.html</t>
  </si>
  <si>
    <t>10160572598648</t>
  </si>
  <si>
    <t>卡士酸奶断糖日记无蔗糖风味发酵乳130g无添加剂无代糖低温酸奶 断糖日记*4杯</t>
  </si>
  <si>
    <t>https://item.jd.com/10082577819957.html</t>
  </si>
  <si>
    <t>卡士酸奶断糖日记代餐健康轻食130g原味低温风味发酵乳儿童 断糖日记 8杯</t>
  </si>
  <si>
    <t>https://item.jd.com/10183661889322.html</t>
  </si>
  <si>
    <t>10183661889322</t>
  </si>
  <si>
    <t>https://item.jd.com/10167645514204.html</t>
  </si>
  <si>
    <t>10167645514204</t>
  </si>
  <si>
    <t>卡士酸奶 断糖日记130g/杯 无蔗糖 原味/椰子味低温酸奶酸牛奶 发酵乳 椰子味130g×16杯</t>
  </si>
  <si>
    <t>https://item.jd.com/10118827590348.html</t>
  </si>
  <si>
    <t>卡士（CLASSY.KISS）断糖日记酸奶低温原味椰子味0添加剂0蔗糖健身孕妇宝宝控糖代餐 【4瓶】0蔗糖小奶罐428g</t>
  </si>
  <si>
    <t>向整饮品专售店</t>
  </si>
  <si>
    <t>https://item.jd.com/10161122195704.html</t>
  </si>
  <si>
    <t>10161122195704</t>
  </si>
  <si>
    <t>卡士无添加0蔗糖酸奶断糖日记130g *12杯装孕妇儿童低温酸牛奶 断塘日记原味 6杯</t>
  </si>
  <si>
    <t>https://item.jd.com/10048606647868.html</t>
  </si>
  <si>
    <t>卡士（CLASSY.KISS）断糖日记酸奶低温原味椰子味0添加剂0蔗糖健身孕妇宝宝控糖代餐 【礼盒装】8杯原味断糖130g</t>
  </si>
  <si>
    <t>金榜食品甄选店</t>
  </si>
  <si>
    <t>https://item.jd.com/10202069415478.html</t>
  </si>
  <si>
    <t>10202069415478</t>
  </si>
  <si>
    <t>卡士酸奶断糖日记杯装无添加剂代餐无代糖0蔗糖早餐低温酸奶 【原味】断糖日记*4盒</t>
  </si>
  <si>
    <t>京弘食品商城直发店</t>
  </si>
  <si>
    <t>https://item.jd.com/10138021184968.html</t>
  </si>
  <si>
    <t>10138021184968</t>
  </si>
  <si>
    <t>卡士【店铺】卡士酸奶断糖日记发酵乳130g原味酸牛奶0蔗糖孕妇控糖儿 【0蔗糖 无甜味】中瓶428g*4瓶</t>
  </si>
  <si>
    <t>https://item.jd.com/10202069415482.html</t>
  </si>
  <si>
    <t>10202069415482</t>
  </si>
  <si>
    <t>卡士酸奶断糖日记杯装无添加剂代餐无代糖0蔗糖早餐低温酸奶 【椰子味】断糖日记*8盒</t>
  </si>
  <si>
    <t>礼飨饮料店</t>
  </si>
  <si>
    <t>https://item.jd.com/10209451414484.html</t>
  </si>
  <si>
    <t>10209451414484</t>
  </si>
  <si>
    <t>卡士（CLASSY.KISS）酸奶断糖日记无添加剂代餐无蔗糖原味早餐低温0蔗糖酸奶 断糖日记原味*8盒</t>
  </si>
  <si>
    <t>https://item.jd.com/10198523130147.html</t>
  </si>
  <si>
    <t>10198523130147</t>
  </si>
  <si>
    <t>望蓝川卡士酸奶断糖日记0蔗糖剂健身无蔗糖代餐营养早餐 卡士断糖日记*4杯</t>
  </si>
  <si>
    <t>星云甄选食品店</t>
  </si>
  <si>
    <t>https://item.jd.com/10192535325831.html</t>
  </si>
  <si>
    <t>10192535325831</t>
  </si>
  <si>
    <t>卡士酸奶断糖日记发酵乳130g原味酸牛乳0蔗糖控糖营养早餐代餐奶 卡士断糖日记130g*12盒</t>
  </si>
  <si>
    <t>月笙饮料店</t>
  </si>
  <si>
    <t>https://item.jd.com/10192698265443.html</t>
  </si>
  <si>
    <t>10192698265443</t>
  </si>
  <si>
    <t>卡士酸奶断糖日记0蔗糖无添加剂健身无蔗糖代餐孕妇儿童营养早餐 卡士断糖日记*12杯</t>
  </si>
  <si>
    <t>雪音国际店店</t>
  </si>
  <si>
    <t>https://item.jd.com/10209513748315.html</t>
  </si>
  <si>
    <t>10209513748315</t>
  </si>
  <si>
    <t>https://item.jd.com/10167645514203.html</t>
  </si>
  <si>
    <t>卡士酸奶 断糖日记130g/杯 无蔗糖 原味/椰子味低温酸奶酸牛奶 发酵乳 椰子味130g×12杯</t>
  </si>
  <si>
    <t>https://item.jd.com/10175692218901.html</t>
  </si>
  <si>
    <t>卡士（CLASSY.KISS）断糖日记酸奶130g原味椰子味0添加剂0蔗糖健身孕妇宝宝控糖代餐 【4瓶】小奶罐0蔗糖428g</t>
  </si>
  <si>
    <t>https://item.jd.com/10176874331795.html</t>
  </si>
  <si>
    <t>10176874331795</t>
  </si>
  <si>
    <t>卡士007无蔗糖969g家庭装益生菌风味发酵乳0蔗糖原味全脂早餐奶大瓶装 【8杯】断糖日记原味130g</t>
  </si>
  <si>
    <t>https://item.jd.com/10177242657251.html</t>
  </si>
  <si>
    <t>10177242657251</t>
  </si>
  <si>
    <t>卡士断糖日记酸奶130g原味椰子0蔗糖风味发酵乳益生菌无蔗糖控糖代餐 【8杯】断糖日记原味130g</t>
  </si>
  <si>
    <t>精精百货直发店</t>
  </si>
  <si>
    <t>https://item.jd.com/10175855178345.html</t>
  </si>
  <si>
    <t>10175855178345</t>
  </si>
  <si>
    <t>卡士酸奶断糖日记0蔗糖无添加剂健身无蔗糖代餐孕妇儿童营养早餐 卡士断糖日记*4杯</t>
  </si>
  <si>
    <t>https://item.jd.com/10175786046000.html</t>
  </si>
  <si>
    <t>10175786046000</t>
  </si>
  <si>
    <t>卡士酸奶断糖日记发酵乳130g原味酸牛奶0蔗糖孕妇控糖儿童早 0蔗糖无甜味小杯130g*12杯</t>
  </si>
  <si>
    <t>https://item.jd.com/100095191874.html</t>
  </si>
  <si>
    <t>卡士（CLASSY.KISS）007小奶罐7种益生菌酸奶440g 原味 低温酸奶</t>
  </si>
  <si>
    <t>https://item.jd.com/100010099201.html</t>
  </si>
  <si>
    <t>卡士（CLASSY.KISS）007家庭装酸奶1kg 原味 低温酸奶 风味发酵乳</t>
  </si>
  <si>
    <t>https://item.jd.com/100016094665.html</t>
  </si>
  <si>
    <t>卡士（CLASSY.KISS）007家庭装酸奶969g 无蔗糖原味 低温酸奶 风味发酵乳</t>
  </si>
  <si>
    <t>https://item.jd.com/100095191876.html</t>
  </si>
  <si>
    <t>卡士（CLASSY.KISS）007小奶罐7种益生菌酸奶428g 无蔗糖原味 低温酸奶</t>
  </si>
  <si>
    <t>https://item.jd.com/100212360552.html</t>
  </si>
  <si>
    <t>卡士（CLASSY.KISS）007AD钙益生菌酸奶220g*2瓶 原味 低温酸奶</t>
  </si>
  <si>
    <t>https://item.jd.com/100200483211.html</t>
  </si>
  <si>
    <t>卡士007AD钙益生菌酸奶-果味-210g</t>
  </si>
  <si>
    <t>卡士（CLASSY.KISS）007AD钙益生菌酸奶210g*2瓶 牛油果青苹果羽衣甘蓝风味 低温酸奶</t>
  </si>
  <si>
    <t>https://item.jd.com/100121150733.html</t>
  </si>
  <si>
    <t>卡士（CLASSY.KISS）卡士 【全程冷链】007小奶罐7种益生菌低温酸奶440g*4罐 原味</t>
  </si>
  <si>
    <t>https://item.jd.com/100298044204.html</t>
  </si>
  <si>
    <t>卡士（CLASSY.KISS）007小奶罐440g*4瓶+无蔗糖428g*4低温酸奶 源头直发 包邮</t>
  </si>
  <si>
    <t>https://item.jd.com/10026388484489.html</t>
  </si>
  <si>
    <t>卡士007酸奶可选原味七种益生菌低温冷藏家庭装年货 1KG*1桶（红瓶）</t>
  </si>
  <si>
    <t>https://item.jd.com/10135229848095.html</t>
  </si>
  <si>
    <t>卡士酸奶007小奶罐原味酸奶七种益生菌低温冷藏年货 440g*原味007小奶罐*6瓶</t>
  </si>
  <si>
    <t>https://item.jd.com/10026388484490.html</t>
  </si>
  <si>
    <t>卡士007酸奶可选原味七种益生菌低温冷藏家庭装年货 1KG*3桶（红瓶）</t>
  </si>
  <si>
    <t>https://item.jd.com/10028956116606.html</t>
  </si>
  <si>
    <t>卡士007酸奶可选原味七种益生菌低温冷藏家庭装年货 1KG*2桶（红瓶）</t>
  </si>
  <si>
    <t>https://item.jd.com/10135229848098.html</t>
  </si>
  <si>
    <t>卡士酸奶007小奶罐原味酸奶七种益生菌低温冷藏年货 428g*0蔗糖007小奶罐*6瓶</t>
  </si>
  <si>
    <t>https://item.jd.com/10040662403766.html</t>
  </si>
  <si>
    <t>卡士CLASSY·KISS 007益生菌家庭装酸奶原味1kg 风味发酵乳 家庭装 007*3瓶</t>
  </si>
  <si>
    <t>https://item.jd.com/10095900820043.html</t>
  </si>
  <si>
    <t>卡士007酸奶可选原味七种益生菌低温冷藏家庭装整箱 969g（蓝字007） 3瓶</t>
  </si>
  <si>
    <t>https://item.jd.com/10040029479448.html</t>
  </si>
  <si>
    <t>卡士007酸奶0负担年货原味七种益生菌969g家庭装冷藏 969g 0蔗糖 七种益生菌 3桶</t>
  </si>
  <si>
    <t>https://item.jd.com/10040029479447.html</t>
  </si>
  <si>
    <t>卡士007酸奶0负担年货原味七种益生菌969g家庭装冷藏 969g 0蔗糖 七种益生菌 2桶</t>
  </si>
  <si>
    <t>https://item.jd.com/10040026006847.html</t>
  </si>
  <si>
    <t>卡士007酸奶可选原味七种益生菌低温冷藏家庭装年货 969g（0蔗糖）* 3桶（蓝瓶）</t>
  </si>
  <si>
    <t>https://item.jd.com/100171602156.html</t>
  </si>
  <si>
    <t>卡士 007家庭装酸奶969g*2瓶 无蔗糖原味 低温酸奶 风味发酵乳</t>
  </si>
  <si>
    <t>https://item.jd.com/10041174675813.html</t>
  </si>
  <si>
    <t>卡士CLASSY·KISS 007无蔗糖益生菌酸奶 家庭装 低GI 风味发酵乳 969g 007无蔗糖*3瓶</t>
  </si>
  <si>
    <t>https://item.jd.com/100171602182.html</t>
  </si>
  <si>
    <t>卡士 007家庭装酸奶1kg*2瓶 原味 低温酸奶 风味发酵乳</t>
  </si>
  <si>
    <t>https://item.jd.com/10095900820037.html</t>
  </si>
  <si>
    <t>卡士007酸奶可选原味七种益生菌低温冷藏家庭装整箱 1kg（红字007） 1瓶</t>
  </si>
  <si>
    <t>https://item.jd.com/10040029479446.html</t>
  </si>
  <si>
    <t>卡士007酸奶0负担年货原味七种益生菌969g家庭装冷藏 969g 0蔗糖 七种益生菌 1桶</t>
  </si>
  <si>
    <t>https://item.jd.com/10041007269752.html</t>
  </si>
  <si>
    <t>卡士CLASSY·KISS 007益生菌家庭装酸奶原味1kg 风味发酵乳 家庭装 007*2瓶</t>
  </si>
  <si>
    <t>https://item.jd.com/10148555620250.html</t>
  </si>
  <si>
    <t>卡士007益生菌AD钙酸奶 低温风味发酵乳 原味/牛油果味/莓果味 AD钙迷你罐原味220g*7瓶</t>
  </si>
  <si>
    <t>https://item.jd.com/10177370567591.html</t>
  </si>
  <si>
    <t>卡士007发酵乳小奶罐原味酸奶益生菌0蔗糖牛奶学生儿童孕妇早餐奶 【2瓶】家庭装0蔗糖969g</t>
  </si>
  <si>
    <t>https://item.jd.com/10096181363649.html</t>
  </si>
  <si>
    <t>卡士007益生菌酸奶小奶罐风味发酵乳原味0蔗糖0添加剂学生儿童早餐奶 【4瓶】小奶罐0蔗糖428g</t>
  </si>
  <si>
    <t>https://item.jd.com/10110097816387.html</t>
  </si>
  <si>
    <t>卡士【顺丰】小奶罐007酸奶乳酸菌低温酸奶 原味【440g*8瓶】</t>
  </si>
  <si>
    <t>https://item.jd.com/10041174675812.html</t>
  </si>
  <si>
    <t>卡士CLASSY·KISS 007无蔗糖益生菌酸奶 家庭装 低GI 风味发酵乳 969g 007无蔗糖*2瓶</t>
  </si>
  <si>
    <t>https://item.jd.com/10048596447237.html</t>
  </si>
  <si>
    <t>10048596447237</t>
  </si>
  <si>
    <t>卡士（CLASSY.KISS）007益生菌酸奶原味家庭装风味发酵乳0添加剂孕妇学生早餐奶大瓶装 【2瓶】家庭装原味1kg</t>
  </si>
  <si>
    <t>https://item.jd.com/10135228562150.html</t>
  </si>
  <si>
    <t>卡士酸奶007小奶罐酸奶七种益生菌低温冷藏年货 428g* 0蔗糖007小奶罐* 8瓶</t>
  </si>
  <si>
    <t>https://item.jd.com/10095900820039.html</t>
  </si>
  <si>
    <t>卡士007酸奶可选原味七种益生菌低温冷藏家庭装整箱 1kg（红字007） 3瓶</t>
  </si>
  <si>
    <t>https://item.jd.com/10096777078278.html</t>
  </si>
  <si>
    <t>卡士（CLASSY.KISS）007益生菌酸奶原味家庭装风味发酵乳0添加剂孕妇学生早餐奶大瓶装 【2瓶】家庭装0蔗糖969g</t>
  </si>
  <si>
    <t>https://item.jd.com/10110097816384.html</t>
  </si>
  <si>
    <t>卡士【顺丰】小奶罐007酸奶乳酸菌低温酸奶 原味【440g*6瓶】</t>
  </si>
  <si>
    <t>https://item.jd.com/10040026006845.html</t>
  </si>
  <si>
    <t>卡士007酸奶可选原味七种益生菌低温冷藏家庭装年货 969g（0蔗糖） * 1桶（蓝瓶）</t>
  </si>
  <si>
    <t>https://item.jd.com/10040026006846.html</t>
  </si>
  <si>
    <t>卡士007酸奶可选原味七种益生菌低温冷藏家庭装年货 969g（0蔗糖）* 2桶（蓝瓶）</t>
  </si>
  <si>
    <t>https://item.jd.com/10048596917174.html</t>
  </si>
  <si>
    <t>卡士（CLASSY.KISS）007益生菌家庭装酸奶原味0蔗糖风味发酵乳健身孕妇老人儿童酸牛奶 【2瓶】家庭装0蔗糖969g</t>
  </si>
  <si>
    <t>https://item.jd.com/10176874331792.html</t>
  </si>
  <si>
    <t>10176874331792</t>
  </si>
  <si>
    <t>卡士007无蔗糖969g家庭装益生菌风味发酵乳0蔗糖原味全脂早餐奶大瓶装 【2瓶】家庭装0蔗糖969g</t>
  </si>
  <si>
    <t>https://item.jd.com/10177370567590.html</t>
  </si>
  <si>
    <t>卡士007发酵乳小奶罐原味酸奶益生菌0蔗糖牛奶学生儿童孕妇早餐奶 【2瓶】家庭装原味1kg</t>
  </si>
  <si>
    <t>https://item.jd.com/10205660571479.html</t>
  </si>
  <si>
    <t>卡士007小奶罐酸奶可选原味/0蔗糖七种益生菌低温冷藏 原味440g*2瓶（红瓶）</t>
  </si>
  <si>
    <t>成都中晋四季食品科技有限公司</t>
  </si>
  <si>
    <t>中晋四季店</t>
  </si>
  <si>
    <t>https://item.jd.com/10207544536941.html</t>
  </si>
  <si>
    <t>10207544536941</t>
  </si>
  <si>
    <t>卡士007酸奶可选原味无蔗糖 七种益生菌低温冷藏家庭装 【顺丰包邮】0蔗糖酸奶969g*2瓶</t>
  </si>
  <si>
    <t>京喜自营官方店</t>
  </si>
  <si>
    <t>https://item.jd.com/10210960242627.html</t>
  </si>
  <si>
    <t>10210960242627</t>
  </si>
  <si>
    <t>卡士007小奶罐原味0蔗糖可选七种益生菌低温冷藏酸奶 6瓶*428g零蔗糖</t>
  </si>
  <si>
    <t>https://item.jd.com/10026488995879.html</t>
  </si>
  <si>
    <t>卡士CLASSY·KISS 007益生菌家庭装酸奶原味1kg 低温酸奶 风味发酵乳 原味 3瓶</t>
  </si>
  <si>
    <t>https://item.jd.com/10095900820044.html</t>
  </si>
  <si>
    <t>卡士007酸奶可选原味七种益生菌低温冷藏家庭装整箱 969g（蓝字007） 6瓶</t>
  </si>
  <si>
    <t>https://item.jd.com/10095933912839.html</t>
  </si>
  <si>
    <t>卡士卡士007酸奶可选原味七种益生菌低温冷藏家庭装 440g*原味007（红字） 2瓶</t>
  </si>
  <si>
    <t>https://item.jd.com/10109804476757.html</t>
  </si>
  <si>
    <t>卡士【顺丰】007小奶罐无蔗糖0食品添加乳酸菌低温酸奶 0蔗糖原味【428g*6瓶】</t>
  </si>
  <si>
    <t>https://item.jd.com/10109804476761.html</t>
  </si>
  <si>
    <t>卡士【顺丰】007小奶罐无蔗糖0食品添加乳酸菌低温酸奶 0添加原味【440g*8瓶】</t>
  </si>
  <si>
    <t>https://item.jd.com/10113414407931.html</t>
  </si>
  <si>
    <t>卡士 007酸奶1kg/969g家庭装 原味/无蔗糖可选低温酸奶轻食风味发酵乳 007家庭装无蔗糖原味 969g×4瓶</t>
  </si>
  <si>
    <t>https://item.jd.com/10135228857994.html</t>
  </si>
  <si>
    <t>卡士酸奶007小奶罐原味酸奶七种益生菌低温冷藏年货 440g*原味007小奶罐*8瓶</t>
  </si>
  <si>
    <t>https://item.jd.com/10148555620249.html</t>
  </si>
  <si>
    <t>卡士007益生菌AD钙酸奶 低温风味发酵乳 原味/牛油果味/莓果味 AD钙迷你罐原味220g*3瓶</t>
  </si>
  <si>
    <t>https://item.jd.com/10195523510594.html</t>
  </si>
  <si>
    <t>卡士007  益生菌酸奶 生牛乳益生菌家庭营养早餐奶顺丰包邮 007原味1kg*4瓶</t>
  </si>
  <si>
    <t>https://item.jd.com/10205660571482.html</t>
  </si>
  <si>
    <t>卡士007小奶罐酸奶可选原味/0蔗糖七种益生菌低温冷藏 0蔗糖428g*2瓶（蓝瓶）</t>
  </si>
  <si>
    <t>https://item.jd.com/10081740487075.html</t>
  </si>
  <si>
    <t>10081740487075</t>
  </si>
  <si>
    <t>卡士007酸奶可选原味无蔗糖 七种益生菌低温冷藏家庭装 【顺丰包邮】0添加原味酸奶1kg*2瓶</t>
  </si>
  <si>
    <t>https://item.jd.com/10095900820040.html</t>
  </si>
  <si>
    <t>卡士007酸奶可选原味七种益生菌低温冷藏家庭装整箱 1kg（红字007） 6瓶</t>
  </si>
  <si>
    <t>https://item.jd.com/10095900820041.html</t>
  </si>
  <si>
    <t>卡士007酸奶可选原味七种益生菌低温冷藏家庭装整箱 969g（蓝字007） 1瓶</t>
  </si>
  <si>
    <t>https://item.jd.com/10096181363648.html</t>
  </si>
  <si>
    <t>卡士007益生菌酸奶小奶罐风味发酵乳原味0蔗糖0添加剂学生儿童早餐奶 【4瓶】小奶罐原味440g</t>
  </si>
  <si>
    <t>https://item.jd.com/10109804476758.html</t>
  </si>
  <si>
    <t>卡士【顺丰】007小奶罐无蔗糖0食品添加乳酸菌低温酸奶 0添加原味【440g*6瓶】</t>
  </si>
  <si>
    <t>https://item.jd.com/10110092235289.html</t>
  </si>
  <si>
    <t>卡士【顺丰】007家庭装无蔗糖0食品添加乳酸菌低温酸奶 0蔗糖原味【969g*2瓶】</t>
  </si>
  <si>
    <t>https://item.jd.com/10110097816383.html</t>
  </si>
  <si>
    <t>卡士【顺丰】小奶罐007酸奶乳酸菌低温酸奶 0蔗糖【428g*6瓶】</t>
  </si>
  <si>
    <t>https://item.jd.com/10110097816386.html</t>
  </si>
  <si>
    <t>卡士【顺丰】小奶罐007酸奶乳酸菌低温酸奶 0蔗糖【428g*8瓶】</t>
  </si>
  <si>
    <t>https://item.jd.com/10119123530164.html</t>
  </si>
  <si>
    <t>卡士【6瓶装】007小奶罐7种益生菌酸奶 低温酸奶 风味发酵乳 007小奶罐无蔗糖428g*6瓶</t>
  </si>
  <si>
    <t>https://item.jd.com/10119388713659.html</t>
  </si>
  <si>
    <t>卡士（CLASSY.KISS）007益生菌家庭装酸奶原味0蔗糖风味发酵乳健身孕妇老人儿童酸牛奶 【4瓶】小奶罐0蔗糖428g</t>
  </si>
  <si>
    <t>https://item.jd.com/10135229848094.html</t>
  </si>
  <si>
    <t>卡士酸奶007小奶罐原味酸奶七种益生菌低温冷藏年货 440g*原味007小奶罐*4瓶</t>
  </si>
  <si>
    <t>https://item.jd.com/10135229848097.html</t>
  </si>
  <si>
    <t>卡士酸奶007小奶罐原味酸奶七种益生菌低温冷藏年货 428g*0蔗糖007小奶罐*4瓶</t>
  </si>
  <si>
    <t>祺虹甄选店</t>
  </si>
  <si>
    <t>https://item.jd.com/10163128164233.html</t>
  </si>
  <si>
    <t>10163128164233</t>
  </si>
  <si>
    <t>卡士007酸奶可选原味七种益生菌低温冷藏家庭装整箱 1kg红字007 2瓶</t>
  </si>
  <si>
    <t>https://item.jd.com/10169633923698.html</t>
  </si>
  <si>
    <t>卡士007益生菌AD钙酸奶 低温风味发酵乳 原味/牛油果味/莓果味 AD钙迷你罐牛油果味210g*7瓶</t>
  </si>
  <si>
    <t>https://item.jd.com/10176854835076.html</t>
  </si>
  <si>
    <t>卡士（CLASSY.KISS）007家庭装1kg原味酸奶益生菌0添加剂风味发酵乳低温全脂早餐奶 【2瓶】家庭装原味1kg</t>
  </si>
  <si>
    <t>https://item.jd.com/10177370567584.html</t>
  </si>
  <si>
    <t>卡士007发酵乳小奶罐原味酸奶益生菌0蔗糖牛奶学生儿童孕妇早餐奶 【4瓶】小奶罐0蔗糖428g</t>
  </si>
  <si>
    <t>https://item.jd.com/10181357659106.html</t>
  </si>
  <si>
    <t>卡士007益生菌AD钙酸奶 低温风味发酵乳 原味/牛油果味/莓果味 AD钙迷你罐莓果味210g*3瓶</t>
  </si>
  <si>
    <t>https://item.jd.com/10209745803654.html</t>
  </si>
  <si>
    <t>10209745803654</t>
  </si>
  <si>
    <t>卡士CLASSY·KISS 低温酸奶组合 007小奶罐/AD钙原味/100g酸奶 小奶罐无蔗糖428g*3瓶+ad钙原味220g*2瓶+100g*6杯</t>
  </si>
  <si>
    <t>https://item.jd.com/10210960242628.html</t>
  </si>
  <si>
    <t>10210960242628</t>
  </si>
  <si>
    <t>卡士007小奶罐原味0蔗糖可选七种益生菌低温冷藏酸奶 4瓶*428g零蔗糖</t>
  </si>
  <si>
    <t>https://item.jd.com/10048596447236.html</t>
  </si>
  <si>
    <t>卡士（CLASSY.KISS）007益生菌酸奶原味家庭装风味发酵乳0添加剂孕妇学生早餐奶大瓶装 【1瓶】家庭装原味1kg</t>
  </si>
  <si>
    <t>https://item.jd.com/10048596917173.html</t>
  </si>
  <si>
    <t>卡士（CLASSY.KISS）007益生菌家庭装酸奶原味0蔗糖风味发酵乳健身孕妇老人儿童酸牛奶 【1瓶】家庭装0蔗糖969g</t>
  </si>
  <si>
    <t>https://item.jd.com/10075962343690.html</t>
  </si>
  <si>
    <t>10075962343690</t>
  </si>
  <si>
    <t>CLASSY.KISS 卡士007益生菌家庭装酸奶1kg 风味发酵乳 家庭分享装 1000g*1瓶</t>
  </si>
  <si>
    <t>https://item.jd.com/10075962343691.html</t>
  </si>
  <si>
    <t>10075962343691</t>
  </si>
  <si>
    <t>CLASSY.KISS 卡士007益生菌家庭装酸奶1kg 风味发酵乳 家庭分享装 1000g*2瓶</t>
  </si>
  <si>
    <t>https://item.jd.com/10075963321717.html</t>
  </si>
  <si>
    <t>10075963321717</t>
  </si>
  <si>
    <t>CLASSY KISS 卡士007无蔗糖益生菌家庭装酸奶969g发酵乳低GI食品 无蔗糖969g*1瓶</t>
  </si>
  <si>
    <t>https://item.jd.com/10075963321718.html</t>
  </si>
  <si>
    <t>CLASSY KISS 卡士007无蔗糖益生菌家庭装酸奶969g发酵乳低GI食品 无蔗糖969g*2瓶</t>
  </si>
  <si>
    <t>https://item.jd.com/10081740487077.html</t>
  </si>
  <si>
    <t>10081740487077</t>
  </si>
  <si>
    <t>卡士007酸奶可选原味无蔗糖 七种益生菌低温冷藏家庭装 【顺丰包邮】0添加原味酸奶1kg*3瓶</t>
  </si>
  <si>
    <t>https://item.jd.com/10081740487078.html</t>
  </si>
  <si>
    <t>10081740487078</t>
  </si>
  <si>
    <t>卡士007酸奶可选原味无蔗糖 七种益生菌低温冷藏家庭装 【顺丰包邮】0蔗糖酸奶969g*3瓶</t>
  </si>
  <si>
    <t>https://item.jd.com/10081740487079.html</t>
  </si>
  <si>
    <t>10081740487079</t>
  </si>
  <si>
    <t>卡士007酸奶可选原味无蔗糖 七种益生菌低温冷藏家庭装 【顺丰包邮】0添加原味酸奶1kg*4瓶</t>
  </si>
  <si>
    <t>https://item.jd.com/10081740487080.html</t>
  </si>
  <si>
    <t>10081740487080</t>
  </si>
  <si>
    <t>卡士007酸奶可选原味无蔗糖 七种益生菌低温冷藏家庭装 【顺丰包邮】0蔗糖酸奶969g*4瓶</t>
  </si>
  <si>
    <t>https://item.jd.com/10081740487081.html</t>
  </si>
  <si>
    <t>10081740487081</t>
  </si>
  <si>
    <t>卡士007酸奶可选原味无蔗糖 七种益生菌低温冷藏家庭装 【顺丰包邮】原味1kg*1瓶+0蔗糖969g*1瓶</t>
  </si>
  <si>
    <t>https://item.jd.com/10081740487083.html</t>
  </si>
  <si>
    <t>10081740487083</t>
  </si>
  <si>
    <t>卡士007酸奶可选原味无蔗糖 七种益生菌低温冷藏家庭装 【顺丰包邮】原味1kg*2瓶+0蔗糖969g*2瓶</t>
  </si>
  <si>
    <t>https://item.taobao.com/item.htm?id=1016348664448</t>
  </si>
  <si>
    <t>是</t>
  </si>
  <si>
    <t>未调整</t>
  </si>
  <si>
    <t>1016348664448</t>
  </si>
  <si>
    <t>卡士酸奶吃酸风味发酵乳140g*12杯芭乐柠檬水蜜桃酸木瓜黄桃酸奶</t>
  </si>
  <si>
    <t>商品规格:12杯】酸木瓜双柚芦荟味</t>
  </si>
  <si>
    <t>6186233958349</t>
  </si>
  <si>
    <t>口味:6杯原味+6杯椰子味</t>
  </si>
  <si>
    <t>5841937516523</t>
  </si>
  <si>
    <t>24瓶】有甜味餐后一小时</t>
  </si>
  <si>
    <t>6084922134156</t>
  </si>
  <si>
    <t>https://detail.tmall.com/item.htm?id=891449603394</t>
  </si>
  <si>
    <t>店铺新客减3元</t>
  </si>
  <si>
    <t>24杯】断糖椰子味</t>
  </si>
  <si>
    <t>3000+</t>
  </si>
  <si>
    <t>12杯】断糖椰子味</t>
  </si>
  <si>
    <t>口味:【10瓶】活菌奶220g</t>
  </si>
  <si>
    <t>5957088824933</t>
  </si>
  <si>
    <t>【12杯】芭乐柠檬水蜜桃味140g</t>
  </si>
  <si>
    <t>CLASSYKISS乳品线上店</t>
  </si>
  <si>
    <t>https://item.taobao.com/item.htm?id=968762108303</t>
  </si>
  <si>
    <t>已调整</t>
  </si>
  <si>
    <t>官方立减12%省8元；限时立减4.6元</t>
  </si>
  <si>
    <t>顺丰包邮卡士AD钙酸奶牛油果青苹果味小奶罐益生菌儿童早餐奶210g</t>
  </si>
  <si>
    <t>AD钙益生菌酸奶牛油果味210g*6瓶</t>
  </si>
  <si>
    <t>https://item.taobao.com/item.htm?id=941523424714</t>
  </si>
  <si>
    <t>官方立减12%省4.6元；限时立减3.8元</t>
  </si>
  <si>
    <t>顺丰包邮 卡士酸奶断糖日记130g无蔗糖原味早餐奶发酵乳儿童奶</t>
  </si>
  <si>
    <t>https://item.taobao.com/item.htm?id=995986562176</t>
  </si>
  <si>
    <t>官方立减12%省7.4元；券满30减4</t>
  </si>
  <si>
    <t>顺丰包邮卡士酸奶007家庭装0零蔗糖原味益生菌早餐奶大瓶1kg/969g</t>
  </si>
  <si>
    <t>007益生菌原味1kg+零蔗糖969g各1瓶</t>
  </si>
  <si>
    <t>6140031551692</t>
  </si>
  <si>
    <t>【8袋】原味85g送2袋如图</t>
  </si>
  <si>
    <t>5756962229192</t>
  </si>
  <si>
    <t>MM 會员店</t>
  </si>
  <si>
    <t>https://item.jd.com/10148054852544.html</t>
  </si>
  <si>
    <t>10148054852544</t>
  </si>
  <si>
    <t>卡士酸奶餐后一小时无蔗糖含纤维风味发酵乳低温酸奶250g瓶装 卡士酸奶无蔗糖250g瓶装*10</t>
  </si>
  <si>
    <t>河南 郑州</t>
  </si>
  <si>
    <t>Snacks辛辛优选</t>
  </si>
  <si>
    <t>https://item.taobao.com/item.htm?id=989817857117</t>
  </si>
  <si>
    <t>已下架</t>
  </si>
  <si>
    <t>989817857117</t>
  </si>
  <si>
    <t>卡士007酸奶0蔗糖添加益生菌低温酸奶1kg饮品营养早餐官方正品</t>
  </si>
  <si>
    <t>卡士原味1kg/瓶,2瓶</t>
  </si>
  <si>
    <t>6122387699020</t>
  </si>
  <si>
    <t>原味（红瓶1Kg）*2瓶</t>
  </si>
  <si>
    <t>0蔗糖（蓝瓶969g）*2瓶</t>
  </si>
  <si>
    <t>餐后一小时250g 24瓶</t>
  </si>
  <si>
    <t>百亿补贴</t>
  </si>
  <si>
    <t>https://detail.tmall.com/item.htm?id=768929783909</t>
  </si>
  <si>
    <t>补贴20元</t>
  </si>
  <si>
    <t>768929783909</t>
  </si>
  <si>
    <t>卡士007酸奶440g*8瓶小奶罐0蔗糖非脱脂早餐原味酸奶整箱装</t>
  </si>
  <si>
    <t>原味440g/瓶,6瓶</t>
  </si>
  <si>
    <t>5711231433794</t>
  </si>
  <si>
    <t>https://detail.tmall.com/item.htm?id=891929308614</t>
  </si>
  <si>
    <t>891929308614</t>
  </si>
  <si>
    <t>卡士007酸奶440g*6瓶小奶罐无蔗糖非脱脂早餐原味酸奶整箱装</t>
  </si>
  <si>
    <t>007酸奶440g*5罐 【有糖】</t>
  </si>
  <si>
    <t>5899768757512</t>
  </si>
  <si>
    <t>山东 济南</t>
  </si>
  <si>
    <t>https://detail.tmall.com/item.htm?id=1012649685777</t>
  </si>
  <si>
    <t>补贴12.5元</t>
  </si>
  <si>
    <t>1012649685777</t>
  </si>
  <si>
    <t>卡士低温儿童酸奶宝贝第二餐0/4蔗糖宝宝高钙无蔗糖低温酸奶85g</t>
  </si>
  <si>
    <t>【0%蔗糖】原味*10袋</t>
  </si>
  <si>
    <t>6015124409873</t>
  </si>
  <si>
    <t>柒捌玖乳品专营店</t>
  </si>
  <si>
    <t>https://item.taobao.com/item.htm?id=1002462189563</t>
  </si>
  <si>
    <t>1002462189563</t>
  </si>
  <si>
    <t>卡士0蔗糖0乳糖酸奶断糖日记130g*8杯装原味椰子味低GI认证低温</t>
  </si>
  <si>
    <t>无蔗糖原味130g,8杯</t>
  </si>
  <si>
    <t>6156279194932</t>
  </si>
  <si>
    <t>https://item.jd.com/10175735583817.html</t>
  </si>
  <si>
    <t>10175735583817</t>
  </si>
  <si>
    <t>卡士（CLASSY.KISS）活菌奶200ml益生菌原味酸奶生牛乳风味发酵乳孕妇儿童学生早餐奶 【8瓶】餐后一小时0蔗糖250g</t>
  </si>
  <si>
    <t>口味:【礼盒装】8杯断糖日记原味130g</t>
  </si>
  <si>
    <t>5356011260783</t>
  </si>
  <si>
    <t>口味:【8瓶】餐后一小时0蔗糖250g</t>
  </si>
  <si>
    <t>5537827503236</t>
  </si>
  <si>
    <t>卡士家庭装1kg*2瓶</t>
  </si>
  <si>
    <t>卡士断糖日记*8杯</t>
  </si>
  <si>
    <t>断糖日记*8杯【京东快递】</t>
  </si>
  <si>
    <t>乡圣竹</t>
  </si>
  <si>
    <t>拼多多</t>
  </si>
  <si>
    <t>草原牧场</t>
  </si>
  <si>
    <t>https://mobile.yangkeduo.com/goods2.html?ps=mB82nVQnNk</t>
  </si>
  <si>
    <t>超美味商行</t>
  </si>
  <si>
    <t>https://mobile.yangkeduo.com/goods1.html?ps=xjjjICBAs0</t>
  </si>
  <si>
    <t>https://mobile.yangkeduo.com/goods1.html?ps=0eGNT9LNjP</t>
  </si>
  <si>
    <t>https://mobile.yangkeduo.com/goods.html?ps=xKiY0Pp8lq</t>
  </si>
  <si>
    <t>https://mobile.yangkeduo.com/goods.html?ps=c4I3ssTjYE</t>
  </si>
  <si>
    <t>https://mobile.yangkeduo.com/goods.html?ps=vsqQXcTTZ8</t>
  </si>
  <si>
    <t>https://mobile.yangkeduo.com/goods2.html?ps=ddC74IjGpv</t>
  </si>
  <si>
    <t>纯臻奶铺</t>
  </si>
  <si>
    <t>https://mobile.yangkeduo.com/goods.html?ps=BjKORG63z4</t>
  </si>
  <si>
    <t>https://mobile.yangkeduo.com/goods1.html?ps=gqHE81uzEH</t>
  </si>
  <si>
    <t>临期特价-无蔗糖428g*4瓶</t>
  </si>
  <si>
    <t>盖世食品专营店</t>
  </si>
  <si>
    <t>https://mobile.yangkeduo.com/goods1.html?ps=e1klCOTJCp</t>
  </si>
  <si>
    <t>https://mobile.yangkeduo.com/goods.html?ps=W5Hu4l0BZt</t>
  </si>
  <si>
    <t>https://mobile.yangkeduo.com/goods.html?ps=4G4QWicEW6</t>
  </si>
  <si>
    <t>https://mobile.yangkeduo.com/goods1.html?ps=qytLAS5VDG</t>
  </si>
  <si>
    <t>格森乳制品专营店</t>
  </si>
  <si>
    <t>https://mobile.yangkeduo.com/goods.html?ps=h5AZgfZdex</t>
  </si>
  <si>
    <t>120g卡士鲜酪乳（原味、草莓味） 三瓶</t>
  </si>
  <si>
    <t>宝贝第二餐【0蔗糖原味】85g*9杯 ｜ 顺丰送货上门</t>
  </si>
  <si>
    <t>6004529172654</t>
  </si>
  <si>
    <t>【断糖日记原味】130g*8杯 ｜ 顺丰送货上门</t>
  </si>
  <si>
    <t>6005628797620</t>
  </si>
  <si>
    <t>https://detail.tmall.com/item.htm?id=987771951613</t>
  </si>
  <si>
    <t>直降21元</t>
  </si>
  <si>
    <t>987771951613</t>
  </si>
  <si>
    <t>【顺丰包邮】卡士酸奶断糖日记130g*8盒0蔗糖家用早餐低温酸奶</t>
  </si>
  <si>
    <t>原味 ｜ 130g*4杯 ｜ 品牌授权 ｜ 顺丰送货上门</t>
  </si>
  <si>
    <t>6148889830697</t>
  </si>
  <si>
    <t>【断糖日记原味】130g*24杯 ｜ 顺丰送货上门</t>
  </si>
  <si>
    <t>6165121538877</t>
  </si>
  <si>
    <t>:宝贝第二餐【0蔗糖原味】85g*18杯 ｜ 顺丰送货上门</t>
  </si>
  <si>
    <t>6020343024495</t>
  </si>
  <si>
    <t>【断糖日记原味】130g*12杯 ｜ 顺丰送货上门</t>
  </si>
  <si>
    <t>https://item.taobao.com/item.htm?id=855031991474</t>
  </si>
  <si>
    <t>855031991474</t>
  </si>
  <si>
    <t>卡士断糖日记130g*4盒</t>
  </si>
  <si>
    <t>5725036176924</t>
  </si>
  <si>
    <t>好奶汇食品专营店</t>
  </si>
  <si>
    <t>https://mobile.yangkeduo.com/goods2.html?ps=Ea7J9e9q2s</t>
  </si>
  <si>
    <t>https://mobile.yangkeduo.com/goods2.html?ps=vSxeqWjLuJ</t>
  </si>
  <si>
    <t>https://mobile.yangkeduo.com/goods1.html?ps=zlovdhszvT</t>
  </si>
  <si>
    <t>https://mobile.yangkeduo.com/goods2.html?ps=k0JxfQxQQe</t>
  </si>
  <si>
    <t>https://mobile.yangkeduo.com/goods1.html?ps=zx9Y37UDWM</t>
  </si>
  <si>
    <t>https://mobile.yangkeduo.com/goods1.html?ps=mowPBYG3On</t>
  </si>
  <si>
    <t>https://mobile.yangkeduo.com/goods.html?ps=wxVKJODXnQ</t>
  </si>
  <si>
    <t>https://mobile.yangkeduo.com/goods.html?ps=WzwB2a6k12</t>
  </si>
  <si>
    <t>佳乐乳业</t>
  </si>
  <si>
    <t>https://item.taobao.com/item.htm?id=970057878536</t>
  </si>
  <si>
    <t>卡士酸奶0蔗糖断糖日记130g杯装生牛乳发酵低温酸奶营养早餐</t>
  </si>
  <si>
    <t>断糖日记130g*4杯</t>
  </si>
  <si>
    <t>https://detail.tmall.com/item.htm?id=707027788931</t>
  </si>
  <si>
    <t>补贴18元</t>
  </si>
  <si>
    <t>707027788931</t>
  </si>
  <si>
    <t>卡士酸奶宝贝第二餐85g*15袋装0蔗糖原生高钙儿童低温酸奶整箱装</t>
  </si>
  <si>
    <t>原味85g/袋,5袋</t>
  </si>
  <si>
    <t>6064306107422</t>
  </si>
  <si>
    <t>https://detail.tmall.com/item.htm?id=712788483623</t>
  </si>
  <si>
    <t>补贴23元；淘金币频道抵扣6%起</t>
  </si>
  <si>
    <t>712788483623</t>
  </si>
  <si>
    <t>卡士酸奶宝贝第二餐0蔗糖85g*6袋儿童低温酸牛奶整箱装</t>
  </si>
  <si>
    <t>原味【0蔗糖】85g,6袋</t>
  </si>
  <si>
    <t>6117965583135</t>
  </si>
  <si>
    <t>007原味酸奶1kg*2瓶</t>
  </si>
  <si>
    <t>6186658994442</t>
  </si>
  <si>
    <t>家乐乳业</t>
  </si>
  <si>
    <t>https://mobile.yangkeduo.com/goods1.html?ps=gY7RRYZknc</t>
  </si>
  <si>
    <t>https://mobile.yangkeduo.com/goods1.html?ps=CeBmFtRBcm</t>
  </si>
  <si>
    <t>https://mobile.yangkeduo.com/goods.html?ps=yEWtPb4Aq2</t>
  </si>
  <si>
    <t>https://mobile.yangkeduo.com/goods2.html?ps=d4kp79iRix</t>
  </si>
  <si>
    <t>https://mobile.yangkeduo.com/goods1.html?ps=XdO8u0HmoA</t>
  </si>
  <si>
    <t>https://mobile.yangkeduo.com/goods1.html?ps=SidtwXJKPH</t>
  </si>
  <si>
    <t>https://mobile.yangkeduo.com/goods1.html?ps=5nmWjJJNZg</t>
  </si>
  <si>
    <t>https://mobile.yangkeduo.com/goods1.html?ps=3HIhoE4k8j</t>
  </si>
  <si>
    <t>https://mobile.yangkeduo.com/goods1.html?ps=TSQn4rTVq4</t>
  </si>
  <si>
    <t>https://mobile.yangkeduo.com/goods.html?ps=1kc4VYtsYn</t>
  </si>
  <si>
    <t>https://mobile.yangkeduo.com/goods2.html?ps=neMRpPgHeT</t>
  </si>
  <si>
    <t>原味1kg 2罐</t>
  </si>
  <si>
    <t>https://item.jd.com/10160073129057.html</t>
  </si>
  <si>
    <t>10160073129057</t>
  </si>
  <si>
    <t>巴德维酸奶 卡士酸奶断糖日记0蔗糖益生菌发酵乳营养早餐奶 卡士断糖日记130g*8盒</t>
  </si>
  <si>
    <t>https://item.jd.com/10160073129056.html</t>
  </si>
  <si>
    <t>10160073129056</t>
  </si>
  <si>
    <t>巴德维酸奶 卡士酸奶断糖日记0蔗糖益生菌发酵乳营养早餐奶 卡士断糖日记130g*4盒</t>
  </si>
  <si>
    <t>（蓝）卡士餐后一小时无蔗糖250g 6瓶</t>
  </si>
  <si>
    <t>进口每日咖啡品牌店</t>
  </si>
  <si>
    <t>https://item.taobao.com/item.htm?id=923764100404</t>
  </si>
  <si>
    <t>补贴10元</t>
  </si>
  <si>
    <t>923764100404</t>
  </si>
  <si>
    <t>卡士低温儿童酸奶宝贝第二餐0/4蔗糖宝宝高钙0添加低温酸奶85g</t>
  </si>
  <si>
    <t>【0%蔗糖】原味85g*6袋</t>
  </si>
  <si>
    <t>5799799216343</t>
  </si>
  <si>
    <t>https://item.jd.com/10108658972181.html</t>
  </si>
  <si>
    <t>10108658972181</t>
  </si>
  <si>
    <t>卡士断糖日记酸奶 发酵乳0蔗糖酸牛奶 健身代餐控糖孕妇儿童早餐奶 [0蔗糖无甜味]小杯130g×12杯</t>
  </si>
  <si>
    <t>【0蔗糖0代糖】130g*24杯一整箱</t>
  </si>
  <si>
    <t>5680021663799</t>
  </si>
  <si>
    <t>https://item.jd.com/10209437724295.html</t>
  </si>
  <si>
    <t>10209437724295</t>
  </si>
  <si>
    <t>卡士007酸奶原味无蔗糖 七种益生菌  风味发酵乳 低温酸奶 红7原味1kg*4瓶</t>
  </si>
  <si>
    <t>https://item.jd.com/10209437724297.html</t>
  </si>
  <si>
    <t>10209437724297</t>
  </si>
  <si>
    <t>卡士007酸奶原味无蔗糖 七种益生菌  风味发酵乳 低温酸奶 蓝7无蔗糖969g*3瓶</t>
  </si>
  <si>
    <t>https://item.jd.com/10209437724293.html</t>
  </si>
  <si>
    <t>10209437724293</t>
  </si>
  <si>
    <t>卡士007酸奶原味无蔗糖 七种益生菌  风味发酵乳 低温酸奶 红7原味1kg*2瓶</t>
  </si>
  <si>
    <t>https://item.jd.com/10209437724292.html</t>
  </si>
  <si>
    <t>10209437724292</t>
  </si>
  <si>
    <t>卡士007酸奶原味无蔗糖 七种益生菌  风味发酵乳 低温酸奶 红7原味1kg*3瓶</t>
  </si>
  <si>
    <t>https://item.jd.com/10209437724294.html</t>
  </si>
  <si>
    <t>10209437724294</t>
  </si>
  <si>
    <t>卡士007酸奶原味无蔗糖 七种益生菌  风味发酵乳 低温酸奶 蓝7无蔗糖969g*2瓶</t>
  </si>
  <si>
    <t>咖滋熊食品</t>
  </si>
  <si>
    <t>http://item.taobao.com/item.htm?id=987673559264</t>
  </si>
  <si>
    <t>https://item.taobao.com/item.htm?id=989685412033</t>
  </si>
  <si>
    <t>卡士007酸奶0添加风味发酵乳益生菌低温酸奶家庭装1kg</t>
  </si>
  <si>
    <t>卡士酸奶原味1KG*2瓶</t>
  </si>
  <si>
    <t>https://item.jd.com/100198419660.html</t>
  </si>
  <si>
    <t>100198419660</t>
  </si>
  <si>
    <t>卡士（CLASSY.KISS）全程冷链 007家庭装酸奶969g*3瓶 无蔗糖原味 低温酸奶 源头直发</t>
  </si>
  <si>
    <t>https://item.jd.com/100156059431.html</t>
  </si>
  <si>
    <t>100156059431</t>
  </si>
  <si>
    <t>卡士（CLASSY.KISS）全程冷链 007家庭装酸奶1kg*3瓶 原味 低温酸奶 源头直发</t>
  </si>
  <si>
    <t>https://mobile.yangkeduo.com/goods2.html?ps=IhqvToTQ44</t>
  </si>
  <si>
    <t>卡士鲜酪乳100g（蓝莓果粒、黄桃果粒、草莓果粒、芒芒椰椰） 单瓶</t>
  </si>
  <si>
    <t>康乐多食品饮料店</t>
  </si>
  <si>
    <t>https://item.jd.com/10114597190530.html</t>
  </si>
  <si>
    <t>10114597190530</t>
  </si>
  <si>
    <t>卡士宝贝第二餐酸奶85g*12袋装无蔗糖高钙儿童营养低温酸奶便携易带 混合口味85g*6袋</t>
  </si>
  <si>
    <t>https://item.jd.com/10114597190526.html</t>
  </si>
  <si>
    <t>10114597190526</t>
  </si>
  <si>
    <t>卡士宝贝第二餐酸奶85g*12袋装无蔗糖高钙儿童营养低温酸奶便携易带 原味85g*6袋</t>
  </si>
  <si>
    <t>https://item.jd.com/10114597190528.html</t>
  </si>
  <si>
    <t>10114597190528</t>
  </si>
  <si>
    <t>卡士宝贝第二餐酸奶85g*12袋装无蔗糖高钙儿童营养低温酸奶便携易带 草莓树莓蓝莓85g*6袋</t>
  </si>
  <si>
    <t>https://item.jd.com/10114597190529.html</t>
  </si>
  <si>
    <t>10114597190529</t>
  </si>
  <si>
    <t>卡士宝贝第二餐酸奶85g*12袋装无蔗糖高钙儿童营养低温酸奶便携易带 山楂鸡内金六物85g*6袋</t>
  </si>
  <si>
    <t>https://item.jd.com/10114597190527.html</t>
  </si>
  <si>
    <t>10114597190527</t>
  </si>
  <si>
    <t>卡士宝贝第二餐酸奶85g*12袋装无蔗糖高钙儿童营养低温酸奶便携易带 西梅苹果味85g*6袋</t>
  </si>
  <si>
    <t>https://item.jd.com/10114597190534.html</t>
  </si>
  <si>
    <t>10114597190534</t>
  </si>
  <si>
    <t>卡士宝贝第二餐酸奶85g*12袋装无蔗糖高钙儿童营养低温酸奶便携易带 山楂鸡内金六物85g*12袋</t>
  </si>
  <si>
    <t>https://item.jd.com/10114597190531.html</t>
  </si>
  <si>
    <t>10114597190531</t>
  </si>
  <si>
    <t>卡士宝贝第二餐酸奶85g*12袋装无蔗糖高钙儿童营养低温酸奶便携易带 原味85g*12袋</t>
  </si>
  <si>
    <t>https://item.jd.com/10114597190535.html</t>
  </si>
  <si>
    <t>10114597190535</t>
  </si>
  <si>
    <t>卡士宝贝第二餐酸奶85g*12袋装无蔗糖高钙儿童营养低温酸奶便携易带 混合口味85g*12袋</t>
  </si>
  <si>
    <t>https://item.jd.com/10114597190533.html</t>
  </si>
  <si>
    <t>10114597190533</t>
  </si>
  <si>
    <t>卡士宝贝第二餐酸奶85g*12袋装无蔗糖高钙儿童营养低温酸奶便携易带 草莓树莓蓝莓85g*12袋</t>
  </si>
  <si>
    <t>https://item.jd.com/10114597190532.html</t>
  </si>
  <si>
    <t>10114597190532</t>
  </si>
  <si>
    <t>卡士宝贝第二餐酸奶85g*12袋装无蔗糖高钙儿童营养低温酸奶便携易带 西梅苹果味85g*12袋</t>
  </si>
  <si>
    <t>可可烘培原料</t>
  </si>
  <si>
    <t>https://item.taobao.com/item.htm?id=957681373109</t>
  </si>
  <si>
    <t>满10.01减10.0；商品券 | 满10.01减10</t>
  </si>
  <si>
    <t>957681373109</t>
  </si>
  <si>
    <t>卡士酸奶宝贝第二餐85g原味无蔗糖无添加高钙宝宝儿童低温酸奶</t>
  </si>
  <si>
    <t>【尝鲜款】原味1袋+西梅1袋+草莓1袋+山楂1袋</t>
  </si>
  <si>
    <t>6050924579740</t>
  </si>
  <si>
    <t>可研乳品专营店</t>
  </si>
  <si>
    <t>https://mobile.yangkeduo.com/goods1.html?ps=7Gf6kCPoqy</t>
  </si>
  <si>
    <t>口味:随机混合250g*10瓶【保质期25天】</t>
  </si>
  <si>
    <t>5935319999399</t>
  </si>
  <si>
    <t>口味:【10瓶】活菌奶原味220g</t>
  </si>
  <si>
    <t>6148901614338</t>
  </si>
  <si>
    <t>6149391906110</t>
  </si>
  <si>
    <t>立刻食品店</t>
  </si>
  <si>
    <t>https://mobile.yangkeduo.com/goods.html?ps=ncvtJT734L</t>
  </si>
  <si>
    <t>https://mobile.yangkeduo.com/goods1.html?ps=CdkishH9v1</t>
  </si>
  <si>
    <t>邻居冷鲜铺</t>
  </si>
  <si>
    <t>https://mobile.yangkeduo.com/goods.html?ps=MMDPXUgWWI</t>
  </si>
  <si>
    <t>https://mobile.yangkeduo.com/goods.html?ps=q4iqHWw142</t>
  </si>
  <si>
    <t>https://mobile.yangkeduo.com/goods2.html?ps=m12uRTtQps</t>
  </si>
  <si>
    <t>https://mobile.yangkeduo.com/goods.html?ps=E09F8sXY4K</t>
  </si>
  <si>
    <t>https://item.jd.com/10177000430970.html</t>
  </si>
  <si>
    <t>10177000430970</t>
  </si>
  <si>
    <t>卡士（CLASSY.KISS）CLASSYKISS 卡士零糖酸奶原味250g3瓶餐后一小时益生菌低温学生奶 0糖餐后一小时250g*1瓶保质</t>
  </si>
  <si>
    <t>满运一店</t>
  </si>
  <si>
    <t>https://item.jd.com/10162800463714.html</t>
  </si>
  <si>
    <t>10162800463714</t>
  </si>
  <si>
    <t>卡士（CLASSY.KISS）断糖日记 130g/盒无蔗糖酸奶儿童代餐0蔗糖风味发酵乳 原味【到手8杯</t>
  </si>
  <si>
    <t>https://item.jd.com/10162800463717.html</t>
  </si>
  <si>
    <t>10162800463717</t>
  </si>
  <si>
    <t>卡士（CLASSY.KISS）断糖日记 130g/盒无蔗糖酸奶儿童代餐0蔗糖风味发酵乳 椰子味【到手8杯】</t>
  </si>
  <si>
    <t>http://item.taobao.com/item.htm?id=972789805905</t>
  </si>
  <si>
    <t>餐后一小时 0蔗糖 250g 8瓶</t>
  </si>
  <si>
    <t>6089966691736</t>
  </si>
  <si>
    <t>淘宝闪购</t>
  </si>
  <si>
    <t>深圳</t>
  </si>
  <si>
    <t>美宜多生活超市吧</t>
  </si>
  <si>
    <t>https://m.tb.cn/h.i1T2JeY</t>
  </si>
  <si>
    <t>http://item.taobao.com/item.htm?id=815716495744</t>
  </si>
  <si>
    <t>断糖日记原味*8盒</t>
  </si>
  <si>
    <t>5795338397693</t>
  </si>
  <si>
    <t>6010209300783</t>
  </si>
  <si>
    <t>牧源源</t>
  </si>
  <si>
    <t>https://mobile.yangkeduo.com/goods.html?ps=jRPoqrHJKj</t>
  </si>
  <si>
    <t>宁宁食品优选</t>
  </si>
  <si>
    <t>https://mobile.yangkeduo.com/goods1.html?ps=2uCx5nyyHs</t>
  </si>
  <si>
    <t>https://mobile.yangkeduo.com/goods.html?ps=AZcbrPe4Ji</t>
  </si>
  <si>
    <t>https://mobile.yangkeduo.com/goods2.html?ps=zGzuFakl2u</t>
  </si>
  <si>
    <t>口味:24杯】断糖原味</t>
  </si>
  <si>
    <t>5929975256508</t>
  </si>
  <si>
    <t>2瓶】有甜味1kg/瓶</t>
  </si>
  <si>
    <t>卡士酸奶1KG*2瓶</t>
  </si>
  <si>
    <t>品牌好货</t>
  </si>
  <si>
    <t>https://mobile.yangkeduo.com/goods2.html?ps=dOU0JqZJiI</t>
  </si>
  <si>
    <t>https://mobile.yangkeduo.com/goods.html?goods_id=852405099337</t>
  </si>
  <si>
    <t>https://mobile.yangkeduo.com/goods.html?goods_id=647587472558</t>
  </si>
  <si>
    <t>https://mobile.yangkeduo.com/goods2.html?ps=MrwhznfvK7</t>
  </si>
  <si>
    <t>https://mobile.yangkeduo.com/goods1.html?ps=OzmaEBunhX</t>
  </si>
  <si>
    <t>https://mobile.yangkeduo.com/goods2.html?ps=kUM7KzVWII</t>
  </si>
  <si>
    <t>七七八八饮料专营店</t>
  </si>
  <si>
    <t>https://mobile.yangkeduo.com/goods.html?ps=bXag4iNscN</t>
  </si>
  <si>
    <t>https://mobile.yangkeduo.com/goods1.html?ps=4mZpjYygKx</t>
  </si>
  <si>
    <t>https://mobile.yangkeduo.com/goods2.html?ps=zk83FB7Cuy</t>
  </si>
  <si>
    <t>https://mobile.yangkeduo.com/goods.html?ps=qYO3Yo65Ft</t>
  </si>
  <si>
    <t>https://mobile.yangkeduo.com/goods1.html?ps=qpdkzMXCud</t>
  </si>
  <si>
    <t>https://mobile.yangkeduo.com/goods1.html?ps=sUoz5MT4lN</t>
  </si>
  <si>
    <t>https://mobile.yangkeduo.com/goods.html?ps=AdcCdf8fbI</t>
  </si>
  <si>
    <t>仁禾食品专营店</t>
  </si>
  <si>
    <t>https://mobile.yangkeduo.com/goods1.html?ps=KdWwj0m9OA</t>
  </si>
  <si>
    <t>仁禾糖果的小店</t>
  </si>
  <si>
    <t>https://item.taobao.com/item.htm?id=949356218570</t>
  </si>
  <si>
    <t>满10.01减10.0；淘金币频道抵扣1%起；商品券 | 满10.01减10</t>
  </si>
  <si>
    <t>949356218570</t>
  </si>
  <si>
    <t>卡士酸奶宝贝第二餐宝宝儿童低温酸奶原味无蔗糖无添加高钙85g</t>
  </si>
  <si>
    <t>【尝鲜款】原味+西梅+草莓+山楂各1袋</t>
  </si>
  <si>
    <t>5863476253646</t>
  </si>
  <si>
    <t>乳福记</t>
  </si>
  <si>
    <t>https://mobile.yangkeduo.com/goods1.html?ps=9AY0fkae9y</t>
  </si>
  <si>
    <t>https://item.jd.com/100292942062.html</t>
  </si>
  <si>
    <t>100292942062</t>
  </si>
  <si>
    <t>卡士（CLASSY.KISS）卡士餐后一小时0蔗糖250g*10瓶低温酸牛奶 源头直发包邮</t>
  </si>
  <si>
    <t>https://item.jd.com/100123743231.html</t>
  </si>
  <si>
    <t>100123743231</t>
  </si>
  <si>
    <t>卡士宝贝第二餐 85g*12袋 草莓蓝莓树莓味低温儿童酸奶 源头直发 包邮</t>
  </si>
  <si>
    <t>https://item.jd.com/100242810262.html</t>
  </si>
  <si>
    <t>100242810262</t>
  </si>
  <si>
    <t>卡士（CLASSY.KISS）宝贝第二餐儿童酸奶 混合口味85g*12袋 低温酸奶 源头直发包邮</t>
  </si>
  <si>
    <t>https://item.jd.com/100242810248.html</t>
  </si>
  <si>
    <t>100242810248</t>
  </si>
  <si>
    <t>卡士（CLASSY.KISS）宝贝第二餐儿童酸奶85g*12袋 原味无蔗糖低温酸奶 源头直发包邮</t>
  </si>
  <si>
    <t>https://item.jd.com/100242810230.html</t>
  </si>
  <si>
    <t>100242810230</t>
  </si>
  <si>
    <t>卡士（CLASSY.KISS）宝贝第二餐儿童酸奶 西梅苹果味85g*12袋 低温酸奶 源头直发包邮</t>
  </si>
  <si>
    <t>https://item.jd.com/100242810232.html</t>
  </si>
  <si>
    <t>100242810232</t>
  </si>
  <si>
    <t>卡士（CLASSY.KISS）宝贝第二餐儿童酸奶山楂鸡内金味85g*12袋 低温酸奶 源头直发包邮</t>
  </si>
  <si>
    <t>https://item.jd.com/100242810234.html</t>
  </si>
  <si>
    <t>100242810234</t>
  </si>
  <si>
    <t>卡士（CLASSY.KISS）宝贝第二餐儿童酸奶 草莓蓝莓味85g*12袋 低温酸奶 源头直发包邮</t>
  </si>
  <si>
    <t>https://detail.tmall.com/item.htm?id=924304369389</t>
  </si>
  <si>
    <t>924304369389</t>
  </si>
  <si>
    <t>卡士酸奶宝贝第二餐85g*8袋装无蔗糖无添加剂高钙儿童低温酸牛奶</t>
  </si>
  <si>
    <t>原味85g*8袋【0蔗糖】</t>
  </si>
  <si>
    <t>5970131111488</t>
  </si>
  <si>
    <t>https://detail.tmall.com/item.htm?id=891072738154</t>
  </si>
  <si>
    <t>891072738154</t>
  </si>
  <si>
    <t>卡士宝贝第二餐85g*10袋无蔗糖无添加剂高钙儿童酸奶</t>
  </si>
  <si>
    <t>6袋,原味85g/袋</t>
  </si>
  <si>
    <t>6175084866444</t>
  </si>
  <si>
    <t>https://detail.tmall.com/item.htm?id=904737283640</t>
  </si>
  <si>
    <t>904737283640</t>
  </si>
  <si>
    <t>原味85g/袋【0蔗糖】,5袋</t>
  </si>
  <si>
    <t>6063196402784</t>
  </si>
  <si>
    <t>https://detail.tmall.com/item.htm?id=895524077887</t>
  </si>
  <si>
    <t>895524077887</t>
  </si>
  <si>
    <t>原味85g*6袋【0蔗糖】</t>
  </si>
  <si>
    <t>5974909314171</t>
  </si>
  <si>
    <t>https://detail.tmall.com/item.htm?id=908871470942</t>
  </si>
  <si>
    <t>908871470942</t>
  </si>
  <si>
    <t>卡士断糖日记低GI酸奶130g*12杯0蔗糖原味椰子味健身减脂代餐酸奶</t>
  </si>
  <si>
    <t>原味酸奶8杯</t>
  </si>
  <si>
    <t>5938311435289</t>
  </si>
  <si>
    <t>440g*4瓶【有糖】</t>
  </si>
  <si>
    <t>5980484977015</t>
  </si>
  <si>
    <t>2桶,1kg全家桶</t>
  </si>
  <si>
    <t>5977439845474</t>
  </si>
  <si>
    <t>时光食品铺铺</t>
  </si>
  <si>
    <t>https://mobile.yangkeduo.com/goods.html?ps=BNT6CSAPEv</t>
  </si>
  <si>
    <t>舒颜乳品</t>
  </si>
  <si>
    <t>https://mobile.yangkeduo.com/goods2.html?ps=F4O1oOFnsG</t>
  </si>
  <si>
    <t>丝潇休闲食品店</t>
  </si>
  <si>
    <t>https://item.jd.com/10119080880294.html</t>
  </si>
  <si>
    <t>10119080880294</t>
  </si>
  <si>
    <t>卡士007酸奶/0蔗糖可选原味七种益生菌低温冷藏家庭年货 1KG*2桶</t>
  </si>
  <si>
    <t>https://item.jd.com/10150445313206.html</t>
  </si>
  <si>
    <t>10150445313206</t>
  </si>
  <si>
    <t>卡士酸奶餐后一小时原味生牛乳双歧杆菌低温酸奶 餐后一小时*9瓶</t>
  </si>
  <si>
    <t>酸奶超新鲜</t>
  </si>
  <si>
    <t>https://mobile.yangkeduo.com/goods1.html?ps=1i6TJDfunE</t>
  </si>
  <si>
    <t>https://mobile.yangkeduo.com/goods.html?ps=CXObfkrnZC</t>
  </si>
  <si>
    <t>桃汽饮料专营店</t>
  </si>
  <si>
    <t>https://mobile.yangkeduo.com/goods2.html?ps=i1zThbOzrq</t>
  </si>
  <si>
    <t>https://mobile.yangkeduo.com/goods.html?ps=MtEhnEDluQ</t>
  </si>
  <si>
    <t>https://mobile.yangkeduo.com/goods2.html?ps=PYSQF40KJK</t>
  </si>
  <si>
    <t>https://mobile.yangkeduo.com/goods1.html?ps=V7UgIcRFOE</t>
  </si>
  <si>
    <t>https://mobile.yangkeduo.com/goods2.html?ps=M9fT0VM1Rr</t>
  </si>
  <si>
    <t>https://mobile.yangkeduo.com/goods2.html?ps=qgVHXLXskd</t>
  </si>
  <si>
    <t>https://mobile.yangkeduo.com/goods.html?ps=iVXbDZ7TGQ</t>
  </si>
  <si>
    <t>淘宝农场</t>
  </si>
  <si>
    <t>https://detail.tmall.com/item.htm?id=917183739717</t>
  </si>
  <si>
    <t>淘金币可抵1%</t>
  </si>
  <si>
    <t>917183739717</t>
  </si>
  <si>
    <t>卡士007益生菌酸奶969g大瓶原味酸牛奶0蔗糖</t>
  </si>
  <si>
    <t>原味969g×2瓶</t>
  </si>
  <si>
    <t>5954256459413</t>
  </si>
  <si>
    <t>https://detail.tmall.com/item.htm?id=918053509423</t>
  </si>
  <si>
    <t>918053509423</t>
  </si>
  <si>
    <t>卡士酸奶断糖日记无蔗糖发酵乳原味含益生菌代餐奶低温130g-8杯</t>
  </si>
  <si>
    <t>【8杯】断糖日记</t>
  </si>
  <si>
    <t>5952952798896</t>
  </si>
  <si>
    <t>https://detail.tmall.com/item.htm?id=932219657807</t>
  </si>
  <si>
    <t>直降6.55元</t>
  </si>
  <si>
    <t>932219657807</t>
  </si>
  <si>
    <t>卡士酸奶断糖日记无蔗糖发酵乳原味含益生菌代餐奶低温130g</t>
  </si>
  <si>
    <t>断糖日记【原味】,4杯</t>
  </si>
  <si>
    <t>5985997683633</t>
  </si>
  <si>
    <t>四川 成都</t>
  </si>
  <si>
    <t>https://item.taobao.com/item.htm?id=1016605787532</t>
  </si>
  <si>
    <t>1016605787532</t>
  </si>
  <si>
    <t>顺丰包邮卡士007酸奶440g原味/428g0蔗糖小奶罐低温儿童营养酸奶</t>
  </si>
  <si>
    <t>原味440g/瓶,4罐</t>
  </si>
  <si>
    <t>6026056628336</t>
  </si>
  <si>
    <t>https://item.taobao.com/item.htm?id=996308339265</t>
  </si>
  <si>
    <t>直降8元</t>
  </si>
  <si>
    <t>996308339265</t>
  </si>
  <si>
    <t>顺丰包邮卡士酸奶007家庭装0零蔗糖生牛乳益生菌营养早餐奶大瓶装</t>
  </si>
  <si>
    <t>0蔗糖酸奶969g*2瓶</t>
  </si>
  <si>
    <t>6144287390239</t>
  </si>
  <si>
    <t>https://item.taobao.com/item.htm?id=997693485517</t>
  </si>
  <si>
    <t>官方8.8折；淘金币频道抵扣3%起</t>
  </si>
  <si>
    <t>997693485517</t>
  </si>
  <si>
    <t>卡士低温酸奶007益生菌家庭装1kg*2瓶早餐原味酸奶</t>
  </si>
  <si>
    <t>原味酸奶1kg*2瓶</t>
  </si>
  <si>
    <t>5979704797467</t>
  </si>
  <si>
    <t>https://item.taobao.com/item.htm?id=962992222303</t>
  </si>
  <si>
    <t>直降12.1元</t>
  </si>
  <si>
    <t>962992222303</t>
  </si>
  <si>
    <t>卡士007酸奶1kg*2瓶家庭装0添加经典原味益生菌酸奶风味发酵乳</t>
  </si>
  <si>
    <t>【原味】卡士007酸奶1kg*2瓶.</t>
  </si>
  <si>
    <t>6133166578164</t>
  </si>
  <si>
    <t>淘工厂</t>
  </si>
  <si>
    <t>https://e.tb.cn/h.ibATbQC1QSGKN8M?tk=xBJ3UIAEKHo</t>
  </si>
  <si>
    <t>https://item.taobao.com/item.htm?id=909763580110</t>
  </si>
  <si>
    <t>909763580110</t>
  </si>
  <si>
    <t>卡士007家庭装原味含糖酸奶小奶罐宝宝喝的风味发酵乳儿童早餐奶</t>
  </si>
  <si>
    <t>007益生菌原味440g*5瓶</t>
  </si>
  <si>
    <t>5936931094384</t>
  </si>
  <si>
    <t>https://item.taobao.com/item.htm?id=968118440261</t>
  </si>
  <si>
    <t>满30.0减4.0；限时补贴1.2元；官方8.8折；淘金币频道抵扣1%起；商品券 | 满30减4</t>
  </si>
  <si>
    <t>968118440261</t>
  </si>
  <si>
    <t>顺丰卡士酸奶大颗果肉吃酸柠檬黄桃双柚口味风味发酵乳低温奶140g</t>
  </si>
  <si>
    <t>粉芭乐柠檬水蜜桃风味140g*3杯</t>
  </si>
  <si>
    <t>6079103770527</t>
  </si>
  <si>
    <t>007益生菌家庭装原味1kg*2瓶</t>
  </si>
  <si>
    <t>5964091068623</t>
  </si>
  <si>
    <t>https://item.taobao.com/item.htm?id=1006280301330</t>
  </si>
  <si>
    <t>1006280301330</t>
  </si>
  <si>
    <t>顺丰包邮卡士酸奶007益生菌原味风味发酵乳早餐1kg营养儿童奶低温</t>
  </si>
  <si>
    <t>6166438099364</t>
  </si>
  <si>
    <t>https://item.taobao.com/item.htm?id=895452115366</t>
  </si>
  <si>
    <t>满30.0减4.0；官方立减4.6元；淘金币频道抵扣5%起；商品券 | 满30减4</t>
  </si>
  <si>
    <t>895452115366</t>
  </si>
  <si>
    <t>007益生菌家庭装原味1kg,2瓶</t>
  </si>
  <si>
    <t>5914216118865</t>
  </si>
  <si>
    <t>007益生菌原味440g*3瓶</t>
  </si>
  <si>
    <t>5878964940194</t>
  </si>
  <si>
    <t>5763461661562</t>
  </si>
  <si>
    <t>https://item.taobao.com/item.htm?id=912701737085</t>
  </si>
  <si>
    <t>满30.0减4.0；官方立减4.8元；淘金币频道抵扣8%起；商品券 | 满30减4</t>
  </si>
  <si>
    <t>912701737085</t>
  </si>
  <si>
    <t>顺丰包邮卡士酸奶断糖日记原味早餐奶发酵乳儿童孕妇喝的奶130g</t>
  </si>
  <si>
    <t>断糖日记原味130g*8杯</t>
  </si>
  <si>
    <t>5775630096182</t>
  </si>
  <si>
    <t>https://item.taobao.com/item.htm?id=995962186635</t>
  </si>
  <si>
    <t>995962186635</t>
  </si>
  <si>
    <t>顺丰包邮卡士酸奶吃酸粉芭乐柠檬水蜜桃黄桃木瓜140g低温奶发酵乳</t>
  </si>
  <si>
    <t>吃酸粉芭乐柠檬+黄桃+木瓜三种组合9杯</t>
  </si>
  <si>
    <t>6142769219892</t>
  </si>
  <si>
    <t>https://item.taobao.com/item.htm?id=1002248343921</t>
  </si>
  <si>
    <t>1002248343921</t>
  </si>
  <si>
    <t>顺丰包邮！卡士无蔗糖酸奶原味早餐奶低温风味发酵乳断糖日记130g</t>
  </si>
  <si>
    <t>6159360794239</t>
  </si>
  <si>
    <t>原味1kg*4瓶 | 顺丰包邮</t>
  </si>
  <si>
    <t>6005930544709</t>
  </si>
  <si>
    <t>https://detail.tmall.com/item.htm?id=986056902495</t>
  </si>
  <si>
    <t>满1.01减1.0；官方8.8折；淘金币频道抵扣8%起；商品券 | 满1.01减1</t>
  </si>
  <si>
    <t>986056902495</t>
  </si>
  <si>
    <t>卡士宝贝第二餐85g原味无添加剂0蔗糖辅食儿童酸奶低温袋装发酵</t>
  </si>
  <si>
    <t>【宝贝第二餐0蔗糖】原味 简单纯粹,18袋</t>
  </si>
  <si>
    <t>6115826863013</t>
  </si>
  <si>
    <t>https://item.taobao.com/item.htm?id=900529456243</t>
  </si>
  <si>
    <t>直降9.69元</t>
  </si>
  <si>
    <t>900529456243</t>
  </si>
  <si>
    <t>【下拉领补贴】卡士宝贝第二餐低温儿童酸奶原味蓝莓味宝宝酸奶</t>
  </si>
  <si>
    <t>宝贝第二餐原味*6袋</t>
  </si>
  <si>
    <t>5923406963137</t>
  </si>
  <si>
    <t>https://detail.tmall.com/item.htm?id=987089289269</t>
  </si>
  <si>
    <t>987089289269</t>
  </si>
  <si>
    <t>0蔗糖顺丰包邮卡士断糖日记酸奶美味无代糖低温营养健康原味发酵</t>
  </si>
  <si>
    <t>断糖日记生椰味,24杯</t>
  </si>
  <si>
    <t>5949509728944</t>
  </si>
  <si>
    <t>https://item.taobao.com/item.htm?id=1008176459565</t>
  </si>
  <si>
    <t>官方8.8折；淘金币频道抵扣8%起</t>
  </si>
  <si>
    <t>1008176459565</t>
  </si>
  <si>
    <t>卡士低温酸奶007风味发酵乳1kg*2瓶原味无蔗糖7种益生菌早餐奶</t>
  </si>
  <si>
    <t>原味1kg*2瓶 | 顺丰包邮.</t>
  </si>
  <si>
    <t>6017188265491</t>
  </si>
  <si>
    <t>https://item.taobao.com/item.htm?id=1009478540007</t>
  </si>
  <si>
    <t>直降7.6元</t>
  </si>
  <si>
    <t>1009478540007</t>
  </si>
  <si>
    <t>6007063393470</t>
  </si>
  <si>
    <t>600</t>
  </si>
  <si>
    <t>天天饮料食品店</t>
  </si>
  <si>
    <t>https://mobile.yangkeduo.com/goods1.html?ps=98wfOEGWlz</t>
  </si>
  <si>
    <t>http://item.taobao.com/item.htm?id=823221928716</t>
  </si>
  <si>
    <t>https://item.taobao.com/item.htm?id=816342795917</t>
  </si>
  <si>
    <t>816342795917</t>
  </si>
  <si>
    <t>卡士酸奶007大瓶装【顺丰发货】低温酸奶无蔗糖零0蔗糖发酵乳</t>
  </si>
  <si>
    <t>口味:原味1000g*4桶</t>
  </si>
  <si>
    <t>5516914361509</t>
  </si>
  <si>
    <t>https://detail.tmall.com/item.htm?id=815201777567</t>
  </si>
  <si>
    <t>商品券满21.01减21</t>
  </si>
  <si>
    <t>原味130g*8</t>
  </si>
  <si>
    <t>500+</t>
  </si>
  <si>
    <t>味乐零食</t>
  </si>
  <si>
    <t>https://item.taobao.com/item.htm?id=856122498683</t>
  </si>
  <si>
    <t>汶茗甄选零食店</t>
  </si>
  <si>
    <t>https://item.jd.com/10144599727295.html</t>
  </si>
  <si>
    <t>10144599727295</t>
  </si>
  <si>
    <t>https://item.jd.com/10161032513827.html</t>
  </si>
  <si>
    <t>10161032513827</t>
  </si>
  <si>
    <t>卡士（CLASSY.KISS）酸奶餐后一小时发酵乳250g*12瓶原味营养双歧杆菌风味发酵乳 餐后一小时原味 3瓶</t>
  </si>
  <si>
    <t>口味:6杯原味130g+6杯椰子味130g</t>
  </si>
  <si>
    <t>5920470234751</t>
  </si>
  <si>
    <t>鲜奶仓直发</t>
  </si>
  <si>
    <t>https://mobile.yangkeduo.com/goods.html?ps=tN0ZRB4NDO</t>
  </si>
  <si>
    <t>https://mobile.yangkeduo.com/goods.html?ps=ZCIh2wFTrr</t>
  </si>
  <si>
    <t>https://mobile.yangkeduo.com/goods2.html?ps=DJgseGOVVL</t>
  </si>
  <si>
    <t>https://mobile.yangkeduo.com/goods2.html?ps=VRgcUMEJHq</t>
  </si>
  <si>
    <t>鲜优酸奶铺</t>
  </si>
  <si>
    <t>https://mobile.yangkeduo.com/goods.html?ps=E3CcMTjNld</t>
  </si>
  <si>
    <t>https://mobile.yangkeduo.com/goods.html?ps=WjzmMxNIuC</t>
  </si>
  <si>
    <t>https://mobile.yangkeduo.com/goods1.html?ps=J6e5clpZSt</t>
  </si>
  <si>
    <t>https://item.taobao.com/item.htm?id=975353264442</t>
  </si>
  <si>
    <t>官方8.8折；淘金币可抵2%</t>
  </si>
  <si>
    <t>975353264442</t>
  </si>
  <si>
    <t>卡士断糖日记酸奶130g*8杯发酵乳含益生菌低温奶</t>
  </si>
  <si>
    <t>断糖日记酸奶130*8杯【保质期25天】</t>
  </si>
  <si>
    <t>5927673389903</t>
  </si>
  <si>
    <t>https://item.taobao.com/item.htm?id=1011819614357</t>
  </si>
  <si>
    <t>官方8.8折；满150减20，需使用加补券；淘金币频道抵扣7%起</t>
  </si>
  <si>
    <t>1011819614357</t>
  </si>
  <si>
    <t>卡士吃酸酸奶140g*6杯芭乐酸木瓜黄桃风味发酵大颗粒果肉</t>
  </si>
  <si>
    <t>酸木瓜双柚芦荟风味140g*3杯【保质期25天】</t>
  </si>
  <si>
    <t>6015171153373</t>
  </si>
  <si>
    <t>小竹子食品店</t>
  </si>
  <si>
    <t>https://mobile.yangkeduo.com/goods1.html?ps=ApUwZE6eFT</t>
  </si>
  <si>
    <t>断糖日记原味130g*24杯</t>
  </si>
  <si>
    <t>5977333797959</t>
  </si>
  <si>
    <t>欣欣乳制品食品小店</t>
  </si>
  <si>
    <t>https://mobile.yangkeduo.com/goods.html?ps=50PuwBndah</t>
  </si>
  <si>
    <t>旭禄酒水专营店</t>
  </si>
  <si>
    <t>https://mobile.yangkeduo.com/goods.html?ps=FujAuGMYyX</t>
  </si>
  <si>
    <t>旭续酒水专营店</t>
  </si>
  <si>
    <t>https://mobile.yangkeduo.com/goods1.html?ps=rvlrWuPdvj</t>
  </si>
  <si>
    <t>https://item.taobao.com/item.htm?id=999659298554</t>
  </si>
  <si>
    <t>券满10减5</t>
  </si>
  <si>
    <t>卡士宝贝第二餐12袋生牛乳原味西梅草莓鸡内金0添加儿童酸奶极兔</t>
  </si>
  <si>
    <t>原味12袋</t>
  </si>
  <si>
    <t>依然食品至营店</t>
  </si>
  <si>
    <t>https://mobile.yangkeduo.com/goods2.html?ps=YTGv0xo05t</t>
  </si>
  <si>
    <t>【餐后一小时】250g,12瓶</t>
  </si>
  <si>
    <t>5136875917034</t>
  </si>
  <si>
    <t>优品源乳业</t>
  </si>
  <si>
    <t>https://item.taobao.com/item.htm?id=988226015527</t>
  </si>
  <si>
    <t>988226015527</t>
  </si>
  <si>
    <t>[顺丰包邮]卡士断糖日记酸奶0蔗糖生牛乳发酵130g杯装健身代餐奶</t>
  </si>
  <si>
    <t>断糖日记原味130g,4杯</t>
  </si>
  <si>
    <t>5954970892074</t>
  </si>
  <si>
    <t>悠趣奶铺</t>
  </si>
  <si>
    <t>https://mobile.yangkeduo.com/goods2.html?ps=Pwdx0A6jIT</t>
  </si>
  <si>
    <t>https://item.taobao.com/item.htm?id=1007369588314</t>
  </si>
  <si>
    <t>1007369588314</t>
  </si>
  <si>
    <t>顺丰包邮卡士酸奶007益生菌原味风味发酵乳早餐大瓶装1kg营养低温</t>
  </si>
  <si>
    <t>6001036832588</t>
  </si>
  <si>
    <t>5937592074721</t>
  </si>
  <si>
    <t>https://item.taobao.com/item.htm?id=909469590377</t>
  </si>
  <si>
    <t>满30.0减4.0；官方8.8折；淘金币频道抵扣7%起；商品券 | 满30减4</t>
  </si>
  <si>
    <t>909469590377</t>
  </si>
  <si>
    <t>顺丰包邮卡士007酸奶家庭装无蔗糖原味乳酸菌低温早餐奶罐益生菌</t>
  </si>
  <si>
    <t>5770791268936</t>
  </si>
  <si>
    <t>https://item.taobao.com/item.htm?id=912200581783</t>
  </si>
  <si>
    <t>满30.0减4.0；限时补贴0.2元；官方8.8折；淘金币频道抵扣8%起；商品券 | 满30减4</t>
  </si>
  <si>
    <t>912200581783</t>
  </si>
  <si>
    <t>顺丰卡士无蔗糖酸奶椰子味原味早餐奶低温风味发酵乳断糖日记130g</t>
  </si>
  <si>
    <t>5943211383115</t>
  </si>
  <si>
    <t>https://item.taobao.com/item.htm?id=968128864189</t>
  </si>
  <si>
    <t>满30.0减4.0；限时补贴2.1元；官方8.8折；淘金币频道抵扣8%起；商品券 | 满30减4</t>
  </si>
  <si>
    <t>968128864189</t>
  </si>
  <si>
    <t>顺丰包邮卡士酸奶大颗果肉柠檬黄桃话梅杏木瓜双柚风味发酵乳140g</t>
  </si>
  <si>
    <t>5912922052862</t>
  </si>
  <si>
    <t>https://item.taobao.com/item.htm?id=998122140213</t>
  </si>
  <si>
    <t>998122140213</t>
  </si>
  <si>
    <t>5977793172977</t>
  </si>
  <si>
    <t>https://detail.tmall.com/item.htm?id=900255835301</t>
  </si>
  <si>
    <t>900255835301</t>
  </si>
  <si>
    <t>顺丰卡士酸奶原味007小奶罐440g家庭装1kg瓶装学生儿童早餐发酵乳</t>
  </si>
  <si>
    <t>5923335326729</t>
  </si>
  <si>
    <t>https://detail.tmall.com/item.htm?id=1004866971786</t>
  </si>
  <si>
    <t>1004866971786</t>
  </si>
  <si>
    <t>顺丰包邮卡士007酸奶原味益生菌营养早餐奶大瓶1kg生牛乳奶源家庭</t>
  </si>
  <si>
    <t>6001317569697</t>
  </si>
  <si>
    <t>https://detail.tmall.com/item.htm?id=901419117713</t>
  </si>
  <si>
    <t>901419117713</t>
  </si>
  <si>
    <t>卡士酸奶007家庭分享装零蔗糖益生菌风味发酵乳控糖428g/969g瓶装</t>
  </si>
  <si>
    <t>007益生菌428g零蔗糖 *5瓶</t>
  </si>
  <si>
    <t>6091976674170</t>
  </si>
  <si>
    <t>https://detail.tmall.com/item.htm?id=901838932264</t>
  </si>
  <si>
    <t>901838932264</t>
  </si>
  <si>
    <t>卡士007酸奶家庭装原味益生菌发酵乳营养早餐奶大瓶1kg顺丰包邮</t>
  </si>
  <si>
    <t>5925369199005</t>
  </si>
  <si>
    <t>https://detail.tmall.com/item.htm?id=995354355280</t>
  </si>
  <si>
    <t>官方立减18元；淘金币频道抵扣5%起</t>
  </si>
  <si>
    <t>995354355280</t>
  </si>
  <si>
    <t>顺丰卡士酸奶吃酸大果粒粉芭乐柠檬水蜜桃黄桃木瓜风味发酵乳140g</t>
  </si>
  <si>
    <t>5977433697868</t>
  </si>
  <si>
    <t>https://detail.tmall.com/item.htm?id=900607665063</t>
  </si>
  <si>
    <t>满30.0减4.0；官方立减5.6元；淘金币频道抵扣5%起；商品券 | 满30减4</t>
  </si>
  <si>
    <t>900607665063</t>
  </si>
  <si>
    <t>5924154587236</t>
  </si>
  <si>
    <t>https://detail.tmall.com/item.htm?id=912532668758</t>
  </si>
  <si>
    <t>满30.0减4.0；官方8.8折；满150减20，需使用加补券；淘金币频道抵扣5%起；商品券 | 满30减4</t>
  </si>
  <si>
    <t>912532668758</t>
  </si>
  <si>
    <t>5941746702682</t>
  </si>
  <si>
    <t>https://detail.tmall.com/item.htm?id=1004404244091</t>
  </si>
  <si>
    <t>满30.0减4.0；官方立减4.8元；淘金币频道抵扣5%起；商品券 | 满30减4</t>
  </si>
  <si>
    <t>1004404244091</t>
  </si>
  <si>
    <t>顺丰包邮！卡士酸奶断糖日记无蔗糖发酵乳营养早餐奶130g原味代餐</t>
  </si>
  <si>
    <t>5993690200291</t>
  </si>
  <si>
    <t>粉芭乐柠檬水蜜桃140g*9杯</t>
  </si>
  <si>
    <t>6002582033277</t>
  </si>
  <si>
    <t>https://detail.tmall.com/item.htm?id=993961233326</t>
  </si>
  <si>
    <t>993961233326</t>
  </si>
  <si>
    <t>顺丰包邮卡士酸奶007家庭装0零蔗糖969g原味益生菌早餐奶大瓶1kg</t>
  </si>
  <si>
    <t>5970105949875</t>
  </si>
  <si>
    <t>http://item.taobao.com/item.htm?id=900215278913</t>
  </si>
  <si>
    <t>直降16.21元；淘金币频道抵扣1%起</t>
  </si>
  <si>
    <t>900215278913</t>
  </si>
  <si>
    <t>【原味】餐后一小时250g*7瓶</t>
  </si>
  <si>
    <t>5755597644775</t>
  </si>
  <si>
    <t>https://detail.tmall.com/item.htm?id=998548255197</t>
  </si>
  <si>
    <t>官方立减12%省9.5元；限时立减4.1元</t>
  </si>
  <si>
    <t>顺丰！卡士餐后一小时0蔗糖250g原味双歧杆菌孕妇老人风味发酵乳</t>
  </si>
  <si>
    <t>有一家乳品</t>
  </si>
  <si>
    <t>https://mobile.yangkeduo.com/goods.html?ps=pzEk6Pq1Ai</t>
  </si>
  <si>
    <t>https://mobile.yangkeduo.com/goods1.html?ps=c39nA5m8yh</t>
  </si>
  <si>
    <t>逾枫食品专营店</t>
  </si>
  <si>
    <t>https://mobile.yangkeduo.com/goods2.html?ps=eh5G84YAag</t>
  </si>
  <si>
    <t>https://mobile.yangkeduo.com/goods.html?ps=SRk9qNBwsL</t>
  </si>
  <si>
    <t>https://mobile.yangkeduo.com/goods.html?ps=t92GneMnHt</t>
  </si>
  <si>
    <t>https://mobile.yangkeduo.com/goods1.html?ps=NnSUKs3Jti</t>
  </si>
  <si>
    <t>https://mobile.yangkeduo.com/goods.html?ps=8lE9eJHwGY</t>
  </si>
  <si>
    <t>007无糖969g,2瓶</t>
  </si>
  <si>
    <t>4939445565120</t>
  </si>
  <si>
    <t>https://detail.tmall.com/item.htm?id=776371737512</t>
  </si>
  <si>
    <t>官方立减18.1元；满20减2，需使用加补券；淘金币频道抵扣8%起</t>
  </si>
  <si>
    <t>776371737512</t>
  </si>
  <si>
    <t>卡士酸奶断糖日记杯装原味椰子味无代糖营养早餐奶低温风味发酵乳</t>
  </si>
  <si>
    <t>5477118358813</t>
  </si>
  <si>
    <t>【8杯】断糖日记原味130g*8杯</t>
  </si>
  <si>
    <t>5065423292279</t>
  </si>
  <si>
    <t>https://detail.tmall.com/item.htm?id=695119028601</t>
  </si>
  <si>
    <t>695119028601</t>
  </si>
  <si>
    <t>卡士酸奶0蔗糖酸奶断糖日记130g *12杯装孕妇儿童低温风味酸牛奶</t>
  </si>
  <si>
    <t>断糖日记原味,6杯</t>
  </si>
  <si>
    <t>5850270922998</t>
  </si>
  <si>
    <t>https://mobile.yangkeduo.com/goods.html?ps=Bcx9QThpFL</t>
  </si>
  <si>
    <t>https://mobile.yangkeduo.com/goods2.html?ps=pu7qmQ4HvE</t>
  </si>
  <si>
    <t>https://mobile.yangkeduo.com/goods.html?ps=Oqsde3tbSE</t>
  </si>
  <si>
    <t>https://mobile.yangkeduo.com/goods1.html?ps=ZAIzjTtzuI</t>
  </si>
  <si>
    <t>https://mobile.yangkeduo.com/goods1.html?ps=OUBNoCZBpx</t>
  </si>
  <si>
    <t>https://mobile.yangkeduo.com/goods1.html?ps=d4VjKCoko6</t>
  </si>
  <si>
    <t>https://mobile.yangkeduo.com/goods.html?ps=6wR8xWeo2i</t>
  </si>
  <si>
    <t>https://mobile.yangkeduo.com/goods1.html?ps=EURrax20at</t>
  </si>
  <si>
    <t>https://mobile.yangkeduo.com/goods2.html?ps=WUuVfeAIX4</t>
  </si>
  <si>
    <t>https://mobile.yangkeduo.com/goods.html?ps=QmRSUyZG6N</t>
  </si>
  <si>
    <t>https://mobile.yangkeduo.com/goods2.html?ps=GdLbdifwOh</t>
  </si>
  <si>
    <t>卡士宝贝第二餐山楂鸡内金*6袋</t>
  </si>
  <si>
    <t>5961894591791</t>
  </si>
  <si>
    <t>https://item.taobao.com/item.htm?id=810948351129</t>
  </si>
  <si>
    <t>官方8.8折；淘金币频道抵扣7%起；满600减50，需使用加补券</t>
  </si>
  <si>
    <t>810948351129</t>
  </si>
  <si>
    <t>卡士酸奶断糖日记无添加剂代餐无蔗糖原味早餐低温0蔗糖酸奶</t>
  </si>
  <si>
    <t>5793556972342</t>
  </si>
  <si>
    <t>https://mobile.yangkeduo.com/goods.html?ps=xRQMDFNRrq</t>
  </si>
  <si>
    <t>https://item.taobao.com/item.htm?id=765046291405</t>
  </si>
  <si>
    <t>卡士酸奶007无蔗糖428g益生菌风味发酵乳0添加剂0蔗糖原味早餐奶</t>
  </si>
  <si>
    <t>【4瓶】小奶罐0蔗糖428g</t>
  </si>
  <si>
    <t>江西抚州</t>
  </si>
  <si>
    <t>轩夜食品店1</t>
  </si>
  <si>
    <t>https://item.taobao.com/item.htm?id=1025347688879</t>
  </si>
  <si>
    <t>卡士无添加0蔗糖酸奶断糖日记130g *12杯装孕妇儿童低温酸牛奶</t>
  </si>
  <si>
    <t>断塘日记原味 6杯</t>
  </si>
  <si>
    <t>https://item.taobao.com/item.htm?id=1023685966099</t>
  </si>
  <si>
    <t>牡昆食品商行1</t>
  </si>
  <si>
    <t>https://item.taobao.com/item.htm?id=1024085262530</t>
  </si>
  <si>
    <t>美味森林屋003</t>
  </si>
  <si>
    <t>https://item.taobao.com/item.htm?id=1026608325081</t>
  </si>
  <si>
    <t>优选食光003</t>
  </si>
  <si>
    <t>https://item.taobao.com/item.htm?id=1025725638990</t>
  </si>
  <si>
    <t>门西食品店5</t>
  </si>
  <si>
    <t>https://item.taobao.com/item.htm?id=1026518801678</t>
  </si>
  <si>
    <t>卡士0蔗糖酸奶断糖日记8杯装无代糖营养早餐低温风味发酵乳</t>
  </si>
  <si>
    <t>酸奶铺子</t>
  </si>
  <si>
    <t>https://item.taobao.com/item.htm?id=859994960028</t>
  </si>
  <si>
    <t>【0蔗糖0代糖】130g*4杯/组 24杯</t>
  </si>
  <si>
    <t>https://item.taobao.com/item.htm?id=901960799069</t>
  </si>
  <si>
    <t>901960799069</t>
  </si>
  <si>
    <t>口味:12杯】断糖椰子味</t>
  </si>
  <si>
    <t>5759319460991</t>
  </si>
  <si>
    <t>妞妞吃货食品店</t>
  </si>
  <si>
    <t>https://item.taobao.com/item.htm?id=834408727275</t>
  </si>
  <si>
    <t>834408727275</t>
  </si>
  <si>
    <t>卡士酸奶007小奶罐 0蔗糖428g*4瓶 益生菌低温酸奶</t>
  </si>
  <si>
    <t>口味:无蔗糖风味发酵乳428g*6瓶</t>
  </si>
  <si>
    <t>5585501476553</t>
  </si>
  <si>
    <t>https://item.taobao.com/item.htm?id=859994992155</t>
  </si>
  <si>
    <t>859994992155</t>
  </si>
  <si>
    <t>卡士007无蔗糖益生菌酸奶428g 早餐营养0添加小奶罐【顺丰包邮】</t>
  </si>
  <si>
    <t>口味:007无蔗糖益生菌酸奶428g;罐数:3瓶</t>
  </si>
  <si>
    <t>5842272299982</t>
  </si>
  <si>
    <t>https://item.taobao.com/item.htm?id=856644656950</t>
  </si>
  <si>
    <t>856644656950</t>
  </si>
  <si>
    <t>卡士酸奶85g*6袋装高钙儿童低温酸牛奶宝贝第二餐</t>
  </si>
  <si>
    <t>5661245772259</t>
  </si>
  <si>
    <t>https://item.jd.com/100149652858.html</t>
  </si>
  <si>
    <t>100149652858</t>
  </si>
  <si>
    <t>卡士断糖日记130g*8杯0蔗糖原味低温酸奶 源头直发 包邮</t>
  </si>
  <si>
    <t>万淘食品专营店</t>
  </si>
  <si>
    <t>https://item.jd.com/10110474973145.html</t>
  </si>
  <si>
    <t>10110474973145</t>
  </si>
  <si>
    <t>卡士【顺丰速发】断糖日记0蔗糖低温原味椰子酸奶代餐 原味130g*16杯</t>
  </si>
  <si>
    <t>https://item.jd.com/100292942050.html</t>
  </si>
  <si>
    <t>100292942050</t>
  </si>
  <si>
    <t>卡士（CLASSY.KISS）卡士断糖日记130g*4杯0蔗糖原味低温酸奶 源头直发 包邮</t>
  </si>
  <si>
    <t>https://item.jd.com/10211123733721.html</t>
  </si>
  <si>
    <t>10211123733721</t>
  </si>
  <si>
    <t>https://item.jd.com/10177242657252.html</t>
  </si>
  <si>
    <t>10177242657252</t>
  </si>
  <si>
    <t>卡士断糖日记酸奶130g原味椰子0蔗糖风味发酵乳益生菌无蔗糖控糖代餐 【12杯】断糖日记原味130g</t>
  </si>
  <si>
    <t>https://item.jd.com/10162711841761.html</t>
  </si>
  <si>
    <t>10162711841761</t>
  </si>
  <si>
    <t>https://item.jd.com/10110474973144.html</t>
  </si>
  <si>
    <t>10110474973144</t>
  </si>
  <si>
    <t>卡士【顺丰速发】断糖日记0蔗糖低温原味椰子酸奶代餐 原味130*12杯</t>
  </si>
  <si>
    <t>https://item.jd.com/10211553361098.html</t>
  </si>
  <si>
    <t>10211553361098</t>
  </si>
  <si>
    <t>卡士酸奶断糖日记 0蔗糖无添加剂0代糖130g*16杯【顺丰冷链】 【0蔗糖0代糖】130g*4杯*4组</t>
  </si>
  <si>
    <t>https://item.jd.com/10143345053188.html</t>
  </si>
  <si>
    <t>10143345053188</t>
  </si>
  <si>
    <t>卡士卡士酸奶断糖日记发酵乳130g椰子味酸牛乳0蔗糖控糖营养早餐奶 卡士断糖日记椰子味130g*12盒</t>
  </si>
  <si>
    <t>https://item.jd.com/10176874331796.html</t>
  </si>
  <si>
    <t>10176874331796</t>
  </si>
  <si>
    <t>卡士007无蔗糖969g家庭装益生菌风味发酵乳0蔗糖原味全脂早餐奶大瓶装 【12杯】断糖日记原味130g</t>
  </si>
  <si>
    <t>旺佑食品店</t>
  </si>
  <si>
    <t>https://item.jd.com/10114807929200.html</t>
  </si>
  <si>
    <t>10114807929200</t>
  </si>
  <si>
    <t>卡士酸奶断糖日记发酵乳酸牛奶健身代餐控糖孕妇儿童早餐奶 [0蔗糖无甜味]小杯130g×12杯</t>
  </si>
  <si>
    <t>https://item.jd.com/10206112404060.html</t>
  </si>
  <si>
    <t>10206112404060</t>
  </si>
  <si>
    <t>卡士007无蔗糖969g家庭装益生菌风味发酵乳0蔗糖原味全脂早餐奶大瓶装 【12杯】断糖日记椰子味130g</t>
  </si>
  <si>
    <t>卡士（CLASSY.KISS）断糖日记酸奶130g原味椰子味0添加剂0蔗糖健身孕妇宝宝控糖代餐 【12袋】宝贝第二餐原味85g</t>
  </si>
  <si>
    <t>振雅调味品店</t>
  </si>
  <si>
    <t>https://item.jd.com/10148546983636.html</t>
  </si>
  <si>
    <t>卡士酸奶断糖日记发酵乳130g原味酸牛奶0蔗糖控糖早餐奶 [0蔗塘 无甜味]小杯130g*12杯</t>
  </si>
  <si>
    <t>https://item.jd.com/10160572598650.html</t>
  </si>
  <si>
    <t>10160572598650</t>
  </si>
  <si>
    <t>卡士酸奶断糖日记无蔗糖风味发酵乳130g无添加剂无代糖低温酸奶 断糖日记*12杯</t>
  </si>
  <si>
    <t>https://item.jd.com/10206118049330.html</t>
  </si>
  <si>
    <t>10206118049330</t>
  </si>
  <si>
    <t>卡士断糖日记酸奶130g原味椰子0蔗糖风味发酵乳益生菌无蔗糖控糖代餐 【12袋】宝贝第二餐原味85g</t>
  </si>
  <si>
    <t>https://item.jd.com/100146040460.html</t>
  </si>
  <si>
    <t>卡士（CLASSY.KISS）卡士【全程冷链】007小奶罐7种益生菌低温酸奶428g*4罐无蔗糖</t>
  </si>
  <si>
    <t>https://item.jd.com/100292942018.html</t>
  </si>
  <si>
    <t>卡士（CLASSY.KISS）007小奶瓘0蔗糖428g*8瓶07种益生菌原味低温酸奶源头直发 包邮</t>
  </si>
  <si>
    <t>https://item.jd.com/100298044192.html</t>
  </si>
  <si>
    <t>卡士（CLASSY.KISS）007小奶罐原味440g*4瓶07种益生菌原味低温酸奶源头直发 包邮</t>
  </si>
  <si>
    <t>https://item.jd.com/100227658754.html</t>
  </si>
  <si>
    <t>卡士（CLASSY.KISS）007小奶罐0蔗糖428g*4瓶07种益生菌原味低温酸奶源头直发 包邮</t>
  </si>
  <si>
    <t>https://item.jd.com/10209437724291.html</t>
  </si>
  <si>
    <t>10209437724291</t>
  </si>
  <si>
    <t>卡士007酸奶原味无蔗糖 七种益生菌  风味发酵乳 低温酸奶 原味1kg*1+无蔗糖969g*1</t>
  </si>
  <si>
    <t>https://item.jd.com/10095900820038.html</t>
  </si>
  <si>
    <t>卡士007酸奶可选原味七种益生菌低温冷藏家庭装整箱 1kg（红字007） 2瓶</t>
  </si>
  <si>
    <t>https://item.jd.com/10095900820042.html</t>
  </si>
  <si>
    <t>卡士007酸奶可选原味七种益生菌低温冷藏家庭装整箱 969g（蓝字007） 2瓶</t>
  </si>
  <si>
    <t>https://item.jd.com/10108495599018.html</t>
  </si>
  <si>
    <t>卡士 007小奶罐7种益生菌酸奶 低温酸奶 风味发酵乳 007小奶罐原味440g*8瓶</t>
  </si>
  <si>
    <t>https://item.jd.com/10175431410392.html</t>
  </si>
  <si>
    <t>卡士007益生菌酸奶小奶罐风味发酵乳原味0蔗糖0添加剂学生儿童早餐奶 【6瓶】小奶罐原味440g</t>
  </si>
  <si>
    <t>https://item.jd.com/10177370567585.html</t>
  </si>
  <si>
    <t>卡士007发酵乳小奶罐原味酸奶益生菌0蔗糖牛奶学生儿童孕妇早餐奶 【6瓶】小奶罐0蔗糖428g</t>
  </si>
  <si>
    <t>亦勋优选店</t>
  </si>
  <si>
    <t>https://item.jd.com/10199574744875.html</t>
  </si>
  <si>
    <t>卡士（CLASSY.KISS）酸奶007益生菌原味早餐奶440g*5瓶学生低温风味冷藏发酵乳 原味440g5瓶</t>
  </si>
  <si>
    <t>卡士 007小奶罐7种益生菌酸奶 低温酸奶 风味发酵乳 007小奶罐原味440g*6瓶</t>
  </si>
  <si>
    <t>酷爱食品店</t>
  </si>
  <si>
    <t>https://item.jd.com/10162517047632.html</t>
  </si>
  <si>
    <t>卡士007酸奶小奶罐原味0蔗糖益生菌酸奶440g/428g营养早餐奶 无蔗糖428g*4瓶</t>
  </si>
  <si>
    <t>https://item.jd.com/10175337646048.html</t>
  </si>
  <si>
    <t>卡士（CLASSY.KISS）007益生菌家庭装酸奶原味0蔗糖风味发酵乳健身孕妇老人儿童酸牛奶 【6瓶】小奶罐0蔗糖428g</t>
  </si>
  <si>
    <t>https://item.jd.com/10175408066655.html</t>
  </si>
  <si>
    <t>卡士（CLASSY.KISS）007益生菌酸奶原味家庭装风味发酵乳0添加剂孕妇学生早餐奶大瓶装 【6瓶】小奶罐原味440g</t>
  </si>
  <si>
    <t>https://item.jd.com/10175431410393.html</t>
  </si>
  <si>
    <t>卡士007益生菌酸奶小奶罐风味发酵乳原味0蔗糖0添加剂学生儿童早餐奶 【6瓶】小奶罐0蔗糖428g</t>
  </si>
  <si>
    <t>https://item.jd.com/100156059413.html</t>
  </si>
  <si>
    <t>卡士（CLASSY.KISS）全程冷链 007小奶罐7种益生菌酸奶428g*4罐 无蔗糖原味 源头直发</t>
  </si>
  <si>
    <t>https://item.jd.com/100198419706.html</t>
  </si>
  <si>
    <t>卡士（CLASSY.KISS）全程冷链 007小奶罐7种益生菌酸奶440g*4罐 原味 源头直发</t>
  </si>
  <si>
    <t>中晋四季烘焙专营店</t>
  </si>
  <si>
    <t>https://mobile.yangkeduo.com/goods2.html?ps=8dXLgSn1ky</t>
  </si>
  <si>
    <t>https://mobile.yangkeduo.com/goods.html?ps=Uk6CnZNNR2</t>
  </si>
  <si>
    <t>https://mobile.yangkeduo.com/goods1.html?ps=OcY9MBMGZw</t>
  </si>
  <si>
    <t>https://mobile.yangkeduo.com/goods2.html?ps=Uzwk0NJSgH</t>
  </si>
  <si>
    <t>https://mobile.yangkeduo.com/goods2.html?ps=3DzoqPcFOr</t>
  </si>
  <si>
    <t>https://mobile.yangkeduo.com/goods1.html?ps=WD6lpP9gP8</t>
  </si>
  <si>
    <t xml:space="preserve"> </t>
  </si>
  <si>
    <t>https://mobile.yangkeduo.com/goods2.html?ps=RWDnNXL0Qu</t>
  </si>
  <si>
    <t>https://mobile.yangkeduo.com/goods2.html?ps=DBfsNMUcfW</t>
  </si>
  <si>
    <t>https://mobile.yangkeduo.com/goods1.html?ps=F4FnPI47Pv</t>
  </si>
  <si>
    <t>https://mobile.yangkeduo.com/goods2.html?ps=3VxquQMy4R</t>
  </si>
  <si>
    <t>https://mobile.yangkeduo.com/goods2.html?ps=RzeI3f9nSN</t>
  </si>
  <si>
    <t>https://mobile.yangkeduo.com/goods2.html?ps=BIaRgip7Wm</t>
  </si>
  <si>
    <t>https://mobile.yangkeduo.com/goods2.html?ps=pDKfZvCml4</t>
  </si>
  <si>
    <t>https://mobile.yangkeduo.com/goods.html?ps=2OH3wwlY0N</t>
  </si>
  <si>
    <t>https://mobile.yangkeduo.com/goods1.html?ps=S3XYZPIvS1</t>
  </si>
  <si>
    <t>https://mobile.yangkeduo.com/goods2.html?ps=PLFxRAnaVQ</t>
  </si>
  <si>
    <t>光明开琪专卖店</t>
  </si>
  <si>
    <t>https://mobile.yangkeduo.com/goods.html?ps=JuJWk2DScd</t>
  </si>
  <si>
    <t>比比食品铺</t>
  </si>
  <si>
    <t>https://mobile.yangkeduo.com/goods1.html?ps=OreTEEtBml</t>
  </si>
  <si>
    <t>https://mobile.yangkeduo.com/goods1.html?ps=iwNZxo2S5j</t>
  </si>
  <si>
    <t>https://mobile.yangkeduo.com/goods2.html?ps=bUyb1pqVSx</t>
  </si>
  <si>
    <t>https://mobile.yangkeduo.com/goods1.html?ps=qDb4ddfKJl</t>
  </si>
  <si>
    <t>https://mobile.yangkeduo.com/goods1.html?ps=MkV9Lt0CWB</t>
  </si>
  <si>
    <t>https://mobile.yangkeduo.com/goods.html?ps=4VWoNc1t9p</t>
  </si>
  <si>
    <t>https://mobile.yangkeduo.com/goods1.html?ps=aBI0PSZMhb</t>
  </si>
  <si>
    <t>枫巢食品专营店</t>
  </si>
  <si>
    <t>https://mobile.yangkeduo.com/goods2.html?ps=Pod7u3DKTN</t>
  </si>
  <si>
    <t>卡士007益生菌酸奶风味发酵乳200g-全口味</t>
  </si>
  <si>
    <t>简爱酸奶专营店</t>
  </si>
  <si>
    <t>https://mobile.yangkeduo.com/goods2.html?ps=GjJDQThOFM</t>
  </si>
  <si>
    <t>https://mobile.yangkeduo.com/goods.html?ps=xFwJmigk2W</t>
  </si>
  <si>
    <t>https://mobile.yangkeduo.com/goods.html?ps=cLggMGsvdT</t>
  </si>
  <si>
    <r>
      <rPr>
        <sz val="11"/>
        <rFont val="宋体"/>
        <charset val="134"/>
      </rPr>
      <t>卡士</t>
    </r>
    <r>
      <rPr>
        <sz val="11"/>
        <rFont val="Calibri"/>
        <family val="2"/>
      </rPr>
      <t>CLASSYKISS</t>
    </r>
    <r>
      <rPr>
        <sz val="11"/>
        <rFont val="宋体"/>
        <charset val="134"/>
      </rPr>
      <t>粤牛专卖店</t>
    </r>
  </si>
  <si>
    <t>https://mobile.yangkeduo.com/goods1.html?ps=Ohp1gcBKF1</t>
  </si>
  <si>
    <t>https://mobile.yangkeduo.com/goods2.html?ps=DqFbqmRBGN</t>
  </si>
  <si>
    <t>迎势饮品专营店</t>
  </si>
  <si>
    <t>https://mobile.yangkeduo.com/goods.html?ps=QA7ptrI4K9</t>
  </si>
  <si>
    <t>https://mobile.yangkeduo.com/goods1.html?ps=17filKXDNd</t>
  </si>
  <si>
    <t>https://e.tb.cn/h.iczYH3Lrls7nzTQ?tk=9NFeUtQHBZu</t>
  </si>
  <si>
    <t>https://e.tb.cn/h.icz1oW3MUlVA6fp?tk=vy0iUtQGktZ</t>
  </si>
  <si>
    <t>http://item.taobao.com/item.htm?id=706400244616</t>
  </si>
  <si>
    <t>年月</t>
  </si>
  <si>
    <t>核检日期</t>
  </si>
  <si>
    <t>所属大区</t>
  </si>
  <si>
    <t>更新经销商</t>
  </si>
  <si>
    <t>平台名称</t>
  </si>
  <si>
    <t>发货地区</t>
  </si>
  <si>
    <t>序号</t>
  </si>
  <si>
    <t>店铺名称</t>
  </si>
  <si>
    <t>商品链接</t>
  </si>
  <si>
    <t>型号</t>
  </si>
  <si>
    <t>数量</t>
  </si>
  <si>
    <t>平台促销价</t>
  </si>
  <si>
    <r>
      <rPr>
        <b/>
        <sz val="11"/>
        <rFont val="Calibri"/>
        <family val="2"/>
      </rPr>
      <t>2026</t>
    </r>
    <r>
      <rPr>
        <b/>
        <sz val="11"/>
        <rFont val="微软雅黑"/>
        <charset val="134"/>
      </rPr>
      <t>年</t>
    </r>
    <r>
      <rPr>
        <b/>
        <sz val="11"/>
        <rFont val="Calibri"/>
        <family val="2"/>
      </rPr>
      <t>1</t>
    </r>
    <r>
      <rPr>
        <b/>
        <sz val="11"/>
        <rFont val="微软雅黑"/>
        <charset val="134"/>
      </rPr>
      <t>月促销价格指引</t>
    </r>
  </si>
  <si>
    <r>
      <rPr>
        <b/>
        <sz val="11"/>
        <rFont val="微软雅黑"/>
        <charset val="134"/>
      </rPr>
      <t>售卖单价</t>
    </r>
    <r>
      <rPr>
        <b/>
        <sz val="11"/>
        <rFont val="Calibri"/>
        <family val="2"/>
      </rPr>
      <t xml:space="preserve">
</t>
    </r>
    <r>
      <rPr>
        <b/>
        <sz val="11"/>
        <rFont val="微软雅黑"/>
        <charset val="134"/>
      </rPr>
      <t>（</t>
    </r>
    <r>
      <rPr>
        <b/>
        <sz val="11"/>
        <rFont val="Calibri"/>
        <family val="2"/>
      </rPr>
      <t>PC</t>
    </r>
    <r>
      <rPr>
        <b/>
        <sz val="11"/>
        <rFont val="微软雅黑"/>
        <charset val="134"/>
      </rPr>
      <t>）</t>
    </r>
  </si>
  <si>
    <t>促销价是否比红线价低</t>
  </si>
  <si>
    <t>处理大区</t>
  </si>
  <si>
    <t>负责人</t>
  </si>
  <si>
    <t>整改时间</t>
  </si>
  <si>
    <t>反馈整改图片</t>
  </si>
  <si>
    <t>谁处理问题</t>
  </si>
  <si>
    <t>处理时间</t>
  </si>
  <si>
    <t>处理结果</t>
  </si>
  <si>
    <t>优惠信息</t>
  </si>
  <si>
    <t>换算价</t>
  </si>
  <si>
    <t>差价</t>
  </si>
  <si>
    <t>正常价</t>
  </si>
  <si>
    <t>销量</t>
  </si>
  <si>
    <t>商品规格:12杯】黄杏黄桃话梅味</t>
  </si>
  <si>
    <t>6186233958350</t>
  </si>
  <si>
    <t>商品规格:12杯】芭乐柠檬水蜜桃味</t>
  </si>
  <si>
    <t>6186233958348</t>
  </si>
  <si>
    <t>口味:36杯】断糖原味</t>
  </si>
  <si>
    <t>5905497694047</t>
  </si>
  <si>
    <t>口味:36杯】断糖椰子味</t>
  </si>
  <si>
    <t>5841937516521</t>
  </si>
  <si>
    <t>5905497694046</t>
  </si>
  <si>
    <t>口味:24杯】断糖椰子味</t>
  </si>
  <si>
    <t>5841937516520</t>
  </si>
  <si>
    <t>口味:12杯】断糖原味</t>
  </si>
  <si>
    <t>5905497694045</t>
  </si>
  <si>
    <t>5841937516522</t>
  </si>
  <si>
    <t>36杯】断糖椰子味</t>
  </si>
  <si>
    <t>6杯原味+6杯椰子味</t>
  </si>
  <si>
    <t>12杯原味+12杯椰子味</t>
  </si>
  <si>
    <t>18杯原味+18杯椰子味</t>
  </si>
  <si>
    <t>12杯】断糖原味</t>
  </si>
  <si>
    <t>24杯】断糖原味</t>
  </si>
  <si>
    <t>36杯】断糖原味</t>
  </si>
  <si>
    <t>8杯】断糖原味</t>
  </si>
  <si>
    <t>原味6杯+椰子味6杯</t>
  </si>
  <si>
    <t>原味12杯+椰子味12杯</t>
  </si>
  <si>
    <t>8瓶】0蔗糖餐后一小时</t>
  </si>
  <si>
    <t>24瓶】0蔗糖餐后一小时</t>
  </si>
  <si>
    <t>【12杯】酸木瓜双柚芦荟味140g</t>
  </si>
  <si>
    <t>【12杯】黄杏黄桃话梅味140g</t>
  </si>
  <si>
    <t>AD钙益生菌酸奶牛油果味210g*9瓶</t>
  </si>
  <si>
    <t>断糖日记原味130g*12杯</t>
  </si>
  <si>
    <t>6140031551694</t>
  </si>
  <si>
    <t>6140031551696</t>
  </si>
  <si>
    <t>【8袋】西梅味85g送2袋如图</t>
  </si>
  <si>
    <t>5756962229193</t>
  </si>
  <si>
    <t>【8袋】草莓味85g送2袋如图</t>
  </si>
  <si>
    <t>5756962229194</t>
  </si>
  <si>
    <t>【8袋】山楂味85g送2袋如图</t>
  </si>
  <si>
    <t>5756962229195</t>
  </si>
  <si>
    <t>卡士0蔗糖原味969g/瓶,2瓶</t>
  </si>
  <si>
    <t>6122387699021</t>
  </si>
  <si>
    <t>原味1kg+0蔗糖969g,1瓶</t>
  </si>
  <si>
    <t>6122387699022</t>
  </si>
  <si>
    <t>无蔗糖（蓝瓶969g）*1瓶+原味（红瓶1Kg）*1瓶</t>
  </si>
  <si>
    <t>无蔗糖（蓝瓶969g）*2瓶</t>
  </si>
  <si>
    <t>原味440g/瓶,8瓶</t>
  </si>
  <si>
    <t>6055721962450</t>
  </si>
  <si>
    <t>原味0蔗糖428g/瓶,4瓶</t>
  </si>
  <si>
    <t>5478002367682</t>
  </si>
  <si>
    <t>原味0蔗糖428g/瓶,6瓶</t>
  </si>
  <si>
    <t>5711231433795</t>
  </si>
  <si>
    <t>原味0蔗糖428g/瓶,8瓶</t>
  </si>
  <si>
    <t>6055721962449</t>
  </si>
  <si>
    <t>440g+428g混合装,4瓶</t>
  </si>
  <si>
    <t>5478002367683</t>
  </si>
  <si>
    <t>440g+428g混合装,6瓶</t>
  </si>
  <si>
    <t>5711231433796</t>
  </si>
  <si>
    <t>440g+428g混合装,8瓶</t>
  </si>
  <si>
    <t>6055721962451</t>
  </si>
  <si>
    <t>007酸奶428g*5罐【 无糖】</t>
  </si>
  <si>
    <t>5899768757513</t>
  </si>
  <si>
    <t>有糖3罐 +无糖2罐</t>
  </si>
  <si>
    <t>5899768757514</t>
  </si>
  <si>
    <t>007酸奶440g*6罐 【有糖】</t>
  </si>
  <si>
    <t>5899768757515</t>
  </si>
  <si>
    <t>007酸奶428g*6罐 【无糖】</t>
  </si>
  <si>
    <t>5899768757516</t>
  </si>
  <si>
    <t>有糖3罐+ 无糖3罐</t>
  </si>
  <si>
    <t>5899768757517</t>
  </si>
  <si>
    <t>【0%蔗糖】西梅苹果味*10袋</t>
  </si>
  <si>
    <t>6015124409874</t>
  </si>
  <si>
    <t>【4%蔗糖】草莓蓝莓树莓味.*10袋</t>
  </si>
  <si>
    <t>6015124409875</t>
  </si>
  <si>
    <t>多口味随机混搭*10袋</t>
  </si>
  <si>
    <t>6015124409876</t>
  </si>
  <si>
    <t>无蔗糖原味130g,12杯</t>
  </si>
  <si>
    <t>6156279194933</t>
  </si>
  <si>
    <t>无蔗糖原味130g,16杯</t>
  </si>
  <si>
    <t>6156279194934</t>
  </si>
  <si>
    <t>无蔗糖椰子味130g,8杯</t>
  </si>
  <si>
    <t>6156279194935</t>
  </si>
  <si>
    <t>无蔗糖椰子味130g,12杯</t>
  </si>
  <si>
    <t>6156279194936</t>
  </si>
  <si>
    <t>无蔗糖椰子味130g,16杯</t>
  </si>
  <si>
    <t>6156279194937</t>
  </si>
  <si>
    <t>原味*4+椰子味*4,8杯</t>
  </si>
  <si>
    <t>6156279194938</t>
  </si>
  <si>
    <t>原味*8+椰子味*4,12杯</t>
  </si>
  <si>
    <t>6156279194939</t>
  </si>
  <si>
    <t>原味*8+椰子味*8,16杯</t>
  </si>
  <si>
    <t>6156279194940</t>
  </si>
  <si>
    <t>口味:【8杯】断糖日记原味130g</t>
  </si>
  <si>
    <t>5356011260782</t>
  </si>
  <si>
    <t>口味:【6瓶】小奶罐0蔗糖428g</t>
  </si>
  <si>
    <t>5978129085614</t>
  </si>
  <si>
    <t>口味:【12袋】宝贝第二餐原味85g</t>
  </si>
  <si>
    <t>6148189550305</t>
  </si>
  <si>
    <t>口味:【12杯】断糖日记原味130g</t>
  </si>
  <si>
    <t>5356011260784</t>
  </si>
  <si>
    <t>口味:【12杯】断糖日记椰子味130g</t>
  </si>
  <si>
    <t>5920837538127</t>
  </si>
  <si>
    <t>口味:【12杯】断糖日记两口味组合各六杯</t>
  </si>
  <si>
    <t>5920837538124</t>
  </si>
  <si>
    <t>5537827503237</t>
  </si>
  <si>
    <t>卡士家庭装1kg*3瓶</t>
  </si>
  <si>
    <t>卡士家庭装1kg*4瓶</t>
  </si>
  <si>
    <t>卡士断糖日记*12杯</t>
  </si>
  <si>
    <t>断糖日记*12杯【京东快递】</t>
  </si>
  <si>
    <t>临期特价-原味440g*6瓶</t>
  </si>
  <si>
    <t>临期特价-原味440g*8瓶</t>
  </si>
  <si>
    <t>临期特价-原味440g*4瓶</t>
  </si>
  <si>
    <t>6005628797619</t>
  </si>
  <si>
    <t>6005628797618</t>
  </si>
  <si>
    <t>【断糖日记生椰味】130g*8杯 ｜ 顺丰送货上门</t>
  </si>
  <si>
    <t>6005628797616</t>
  </si>
  <si>
    <t>【断糖日记生椰味】130g*12杯 ｜ 顺丰送货上门</t>
  </si>
  <si>
    <t>6005628797615</t>
  </si>
  <si>
    <t>【断糖日记生椰味】130g*24杯 ｜ 顺丰送货上门</t>
  </si>
  <si>
    <t>6005628797614</t>
  </si>
  <si>
    <t>原味 ｜ 130g*8杯 ｜ 品牌授权 ｜ 顺丰送货上门</t>
  </si>
  <si>
    <t>6148889830694</t>
  </si>
  <si>
    <t>原味 ｜ 130g*12杯 ｜ 品牌授权 ｜ 顺丰送货上门</t>
  </si>
  <si>
    <t>6148889830695</t>
  </si>
  <si>
    <t>椰子味 ｜ 130g*4杯 ｜ 品牌授权 ｜ 顺丰送货上门</t>
  </si>
  <si>
    <t>6148889830693</t>
  </si>
  <si>
    <t>椰子味 ｜ 130g*8杯 ｜ 品牌授权 ｜ 顺丰送货上门</t>
  </si>
  <si>
    <t>6119700562174</t>
  </si>
  <si>
    <t>椰子味 ｜ 130g*12杯 ｜ 品牌授权 ｜ 顺丰送货上门</t>
  </si>
  <si>
    <t>6148889830696</t>
  </si>
  <si>
    <t>6165121538875</t>
  </si>
  <si>
    <t>宝贝第二餐【4%蔗糖山楂味】85g*18杯 ｜ 顺丰送货上门</t>
  </si>
  <si>
    <t>6020343024496</t>
  </si>
  <si>
    <t>宝贝第二餐【0蔗糖西梅苹果味】85g*18杯 ｜ 顺丰送货上门</t>
  </si>
  <si>
    <t>6020343024497</t>
  </si>
  <si>
    <t>宝贝第二餐【西梅苹果味9袋+原味9袋】85g*共18杯 ｜ 顺丰送货上门</t>
  </si>
  <si>
    <t>6194325951010</t>
  </si>
  <si>
    <t>【AD钙原味】220g*8瓶 ｜ 顺丰送货上门</t>
  </si>
  <si>
    <t>:宝贝第二餐【0蔗糖原味】85g*9杯 ｜ 顺丰送货上门</t>
  </si>
  <si>
    <t>:宝贝第二餐【0蔗糖西梅苹果味】85g*18杯 ｜ 顺丰送货上门</t>
  </si>
  <si>
    <t>5725036176923</t>
  </si>
  <si>
    <t>卡士断糖日记130g*12盒</t>
  </si>
  <si>
    <t>5725036176922</t>
  </si>
  <si>
    <t>断糖日记130g*8杯</t>
  </si>
  <si>
    <t>断糖日记130g*12杯</t>
  </si>
  <si>
    <t>5834094217375</t>
  </si>
  <si>
    <t>原味85g/袋,8袋</t>
  </si>
  <si>
    <t>5143294572576</t>
  </si>
  <si>
    <t>原味85g/袋,10袋</t>
  </si>
  <si>
    <t>5889228416872</t>
  </si>
  <si>
    <t>原味85g/袋,12袋</t>
  </si>
  <si>
    <t>5803675725047</t>
  </si>
  <si>
    <t>原味85g/袋,15袋</t>
  </si>
  <si>
    <t>5803675725048</t>
  </si>
  <si>
    <t>草莓蓝莓树莓(4%蔗糖),5袋</t>
  </si>
  <si>
    <t>6064306107424</t>
  </si>
  <si>
    <t>草莓蓝莓树莓(4%蔗糖),6袋</t>
  </si>
  <si>
    <t>5834094217377</t>
  </si>
  <si>
    <t>草莓蓝莓树莓(4%蔗糖),8袋</t>
  </si>
  <si>
    <t>5143294572588</t>
  </si>
  <si>
    <t>草莓蓝莓树莓(4%蔗糖),10袋</t>
  </si>
  <si>
    <t>5889228416874</t>
  </si>
  <si>
    <t>草莓蓝莓树莓(4%蔗糖),12袋</t>
  </si>
  <si>
    <t>5803675725051</t>
  </si>
  <si>
    <t>草莓蓝莓树莓(4%蔗糖),15袋</t>
  </si>
  <si>
    <t>5803675725052</t>
  </si>
  <si>
    <t>山楂鸡内金六物味(4%蔗糖),5袋</t>
  </si>
  <si>
    <t>6064306107425</t>
  </si>
  <si>
    <t>山楂鸡内金六物味(4%蔗糖),6袋</t>
  </si>
  <si>
    <t>5834094217379</t>
  </si>
  <si>
    <t>山楂鸡内金六物味(4%蔗糖),8袋</t>
  </si>
  <si>
    <t>5486321990866</t>
  </si>
  <si>
    <t>山楂鸡内金六物味(4%蔗糖),10袋</t>
  </si>
  <si>
    <t>5889228416875</t>
  </si>
  <si>
    <t>山楂鸡内金六物味(4%蔗糖),12袋</t>
  </si>
  <si>
    <t>5803675725055</t>
  </si>
  <si>
    <t>山楂鸡内金六物味(4%蔗糖),15袋</t>
  </si>
  <si>
    <t>5803675725056</t>
  </si>
  <si>
    <t>西梅苹果味85g/袋,5袋</t>
  </si>
  <si>
    <t>6064306107423</t>
  </si>
  <si>
    <t>西梅苹果味85g/袋,6袋</t>
  </si>
  <si>
    <t>5834094217376</t>
  </si>
  <si>
    <t>西梅苹果味85g/袋,8袋</t>
  </si>
  <si>
    <t>5143294572584</t>
  </si>
  <si>
    <t>西梅苹果味85g/袋,10袋</t>
  </si>
  <si>
    <t>5889228416873</t>
  </si>
  <si>
    <t>西梅苹果味85g/袋,12袋</t>
  </si>
  <si>
    <t>5803675725049</t>
  </si>
  <si>
    <t>西梅苹果味85g/袋,15袋</t>
  </si>
  <si>
    <t>5803675725050</t>
  </si>
  <si>
    <t>原味+西梅苹果+草莓蓝莓树莓,5袋</t>
  </si>
  <si>
    <t>6064306107426</t>
  </si>
  <si>
    <t>原味+西梅苹果+草莓蓝莓树莓,6袋</t>
  </si>
  <si>
    <t>5834094217378</t>
  </si>
  <si>
    <t>原味+西梅苹果+草莓蓝莓树莓,8袋</t>
  </si>
  <si>
    <t>5486321990863</t>
  </si>
  <si>
    <t>原味+西梅苹果+草莓蓝莓树莓,10袋</t>
  </si>
  <si>
    <t>5889228416876</t>
  </si>
  <si>
    <t>原味+西梅苹果+草莓蓝莓树莓,12袋</t>
  </si>
  <si>
    <t>5803675725053</t>
  </si>
  <si>
    <t>原味+西梅苹果+草莓蓝莓树莓,15袋</t>
  </si>
  <si>
    <t>5803675725054</t>
  </si>
  <si>
    <t>草莓蓝莓树莓【4%蔗糖】85g,6袋</t>
  </si>
  <si>
    <t>6117965583137</t>
  </si>
  <si>
    <t>6006982369260</t>
  </si>
  <si>
    <t>西梅苹果【0蔗糖】85g,6袋</t>
  </si>
  <si>
    <t>6117965583136</t>
  </si>
  <si>
    <t>原味+西梅苹果+草莓混合,6袋</t>
  </si>
  <si>
    <t>6117965583134</t>
  </si>
  <si>
    <t>007原味酸奶1kg*3瓶</t>
  </si>
  <si>
    <t>6186658994443</t>
  </si>
  <si>
    <t>无蔗糖969g 2罐</t>
  </si>
  <si>
    <t>（蓝）卡士餐后一小时无蔗糖250g 10瓶</t>
  </si>
  <si>
    <t>【0%蔗糖】西梅苹果味85g*6袋</t>
  </si>
  <si>
    <t>5799799216344</t>
  </si>
  <si>
    <t>【4%蔗糖】草莓蓝莓树莓味85g*6袋</t>
  </si>
  <si>
    <t>5799799216345</t>
  </si>
  <si>
    <t>【4%蔗糖】山楂鸡内金六物味85g*6袋</t>
  </si>
  <si>
    <t>5799799216346</t>
  </si>
  <si>
    <t>【可备注/留言】混合口味85g*6袋</t>
  </si>
  <si>
    <t>5799799216347</t>
  </si>
  <si>
    <t>【0%蔗糖】原味85g*12袋</t>
  </si>
  <si>
    <t>5799799216348</t>
  </si>
  <si>
    <t>【0%蔗糖】西梅苹果味85g*12袋</t>
  </si>
  <si>
    <t>5799799216349</t>
  </si>
  <si>
    <t>【4%蔗糖】草莓蓝莓树莓味85g*12袋</t>
  </si>
  <si>
    <t>5799799216350</t>
  </si>
  <si>
    <t>【4%蔗糖】山楂鸡内金六物味85g*12袋</t>
  </si>
  <si>
    <t>5799799216351</t>
  </si>
  <si>
    <t>【可备注/留言】混合口味85g*12袋</t>
  </si>
  <si>
    <t>5799799216352</t>
  </si>
  <si>
    <t>卡士0蔗糖969g*2瓶</t>
  </si>
  <si>
    <t>6050924579741</t>
  </si>
  <si>
    <t>6050924579742</t>
  </si>
  <si>
    <t>6050924579743</t>
  </si>
  <si>
    <t>6050924579744</t>
  </si>
  <si>
    <t>6050924579745</t>
  </si>
  <si>
    <t>6050924579746</t>
  </si>
  <si>
    <t>6050924579747</t>
  </si>
  <si>
    <t>6050924579748</t>
  </si>
  <si>
    <t>6050924579749</t>
  </si>
  <si>
    <t>6050924579750</t>
  </si>
  <si>
    <t>口味:0蔗糖250g×10瓶【保质期25天】</t>
  </si>
  <si>
    <t>5935319999398</t>
  </si>
  <si>
    <t>口味:原味250g×10瓶【保质期25天】</t>
  </si>
  <si>
    <t>5935319999397</t>
  </si>
  <si>
    <t>5535124066405</t>
  </si>
  <si>
    <t>口味:【8瓶】餐后一小时组合各四瓶</t>
  </si>
  <si>
    <t>5535124066406</t>
  </si>
  <si>
    <t>5535124066403</t>
  </si>
  <si>
    <t>餐后一小时 0蔗糖 250g 12瓶</t>
  </si>
  <si>
    <t>6089966691737</t>
  </si>
  <si>
    <t>断糖日记原味*12盒</t>
  </si>
  <si>
    <t>5795338397694</t>
  </si>
  <si>
    <t>断糖日记椰子味*8盒</t>
  </si>
  <si>
    <t>5795338397695</t>
  </si>
  <si>
    <t>断糖日记椰子味*12盒</t>
  </si>
  <si>
    <t>5795338397696</t>
  </si>
  <si>
    <t>断糖日记混合味*8（1个口味4盒为1板不能拆，随机）</t>
  </si>
  <si>
    <t>5795338397697</t>
  </si>
  <si>
    <t>断糖日记混合味*12（1个口味4盒为1板不能拆，随机）</t>
  </si>
  <si>
    <t>5795338397698</t>
  </si>
  <si>
    <t>6010209300784</t>
  </si>
  <si>
    <t>【4%蔗糖】草莓蓝莓树莓味*10袋</t>
  </si>
  <si>
    <t>6175771730069</t>
  </si>
  <si>
    <t>6175771730068</t>
  </si>
  <si>
    <t>5929975256511</t>
  </si>
  <si>
    <t>5863476253647</t>
  </si>
  <si>
    <t>5863476253648</t>
  </si>
  <si>
    <t>5863476253649</t>
  </si>
  <si>
    <t>5863476253650</t>
  </si>
  <si>
    <t>5863476253651</t>
  </si>
  <si>
    <t>5863476253652</t>
  </si>
  <si>
    <t>5863476253653</t>
  </si>
  <si>
    <t>5863476253654</t>
  </si>
  <si>
    <t>5863476253655</t>
  </si>
  <si>
    <t>【可备注】混合口味85g*12袋</t>
  </si>
  <si>
    <t>5863476253656</t>
  </si>
  <si>
    <t>西梅味85g*8袋【0蔗糖】</t>
  </si>
  <si>
    <t>5970131111489</t>
  </si>
  <si>
    <t>草莓蓝莓树莓味85g*8袋【4%蔗糖】</t>
  </si>
  <si>
    <t>5970131111490</t>
  </si>
  <si>
    <t>山楂味85g*8袋</t>
  </si>
  <si>
    <t>6103866343720</t>
  </si>
  <si>
    <t>原味85g*4袋+西梅味4袋</t>
  </si>
  <si>
    <t>5970131111491</t>
  </si>
  <si>
    <t>原味85g*4袋+草莓味4袋</t>
  </si>
  <si>
    <t>5970131111492</t>
  </si>
  <si>
    <t>西梅味85g*4袋+草莓味4袋</t>
  </si>
  <si>
    <t>5970131111493</t>
  </si>
  <si>
    <t>原味3袋+西梅3袋+草莓2袋</t>
  </si>
  <si>
    <t>5970131111494</t>
  </si>
  <si>
    <t>6袋,西梅苹果味85g/袋</t>
  </si>
  <si>
    <t>6175084866446</t>
  </si>
  <si>
    <t>6袋,4%蔗糖草莓味85g/袋</t>
  </si>
  <si>
    <t>6175084866448</t>
  </si>
  <si>
    <t>6袋,原味+西梅+草莓混合口味</t>
  </si>
  <si>
    <t>6175084866450</t>
  </si>
  <si>
    <t>8袋,原味85g/袋</t>
  </si>
  <si>
    <t>6175084866443</t>
  </si>
  <si>
    <t>8袋,西梅苹果味85g/袋</t>
  </si>
  <si>
    <t>6175084866445</t>
  </si>
  <si>
    <t>8袋,4%蔗糖草莓味85g/袋</t>
  </si>
  <si>
    <t>6175084866447</t>
  </si>
  <si>
    <t>8袋,原味+西梅+草莓混合口味</t>
  </si>
  <si>
    <t>6175084866449</t>
  </si>
  <si>
    <t>9袋,原味85g/袋</t>
  </si>
  <si>
    <t>5977549228337</t>
  </si>
  <si>
    <t>9袋,西梅苹果味85g/袋</t>
  </si>
  <si>
    <t>5977549228341</t>
  </si>
  <si>
    <t>9袋,4%蔗糖草莓味85g/袋</t>
  </si>
  <si>
    <t>5977549228345</t>
  </si>
  <si>
    <t>9袋,原味+西梅+草莓混合口味</t>
  </si>
  <si>
    <t>5977549228349</t>
  </si>
  <si>
    <t>10袋,原味85g/袋</t>
  </si>
  <si>
    <t>5977549228334</t>
  </si>
  <si>
    <t>10袋,西梅苹果味85g/袋</t>
  </si>
  <si>
    <t>5977549228338</t>
  </si>
  <si>
    <t>10袋,4%蔗糖草莓味85g/袋</t>
  </si>
  <si>
    <t>5977549228342</t>
  </si>
  <si>
    <t>10袋,原味+西梅+草莓混合口味</t>
  </si>
  <si>
    <t>5977549228346</t>
  </si>
  <si>
    <t>原味85g/袋【0蔗糖】,6袋</t>
  </si>
  <si>
    <t>6063196402787</t>
  </si>
  <si>
    <t>原味85g/袋【0蔗糖】,8袋</t>
  </si>
  <si>
    <t>6063196402783</t>
  </si>
  <si>
    <t>原味85g/袋【0蔗糖】,9袋</t>
  </si>
  <si>
    <t>6063196402790</t>
  </si>
  <si>
    <t>原味85g/袋【0蔗糖】,10袋</t>
  </si>
  <si>
    <t>6063196402785</t>
  </si>
  <si>
    <t>原味85g/袋【0蔗糖】,12袋</t>
  </si>
  <si>
    <t>6063196402786</t>
  </si>
  <si>
    <t>原味85g/袋【0蔗糖】,15袋</t>
  </si>
  <si>
    <t>6063196402789</t>
  </si>
  <si>
    <t>原味85g/袋【0蔗糖】,18袋</t>
  </si>
  <si>
    <t>6063196402788</t>
  </si>
  <si>
    <t>西梅味85g/袋【0蔗糖】,5袋</t>
  </si>
  <si>
    <t>6063196402792</t>
  </si>
  <si>
    <t>西梅味85g/袋【0蔗糖】,6袋</t>
  </si>
  <si>
    <t>6063196402795</t>
  </si>
  <si>
    <t>西梅味85g/袋【0蔗糖】,8袋</t>
  </si>
  <si>
    <t>6063196402791</t>
  </si>
  <si>
    <t>西梅味85g/袋【0蔗糖】,9袋</t>
  </si>
  <si>
    <t>6063196402798</t>
  </si>
  <si>
    <t>西梅味85g/袋【0蔗糖】,10袋</t>
  </si>
  <si>
    <t>6063196402793</t>
  </si>
  <si>
    <t>西梅味85g/袋【0蔗糖】,12袋</t>
  </si>
  <si>
    <t>6063196402794</t>
  </si>
  <si>
    <t>西梅味85g/袋【0蔗糖】,15袋</t>
  </si>
  <si>
    <t>6063196402797</t>
  </si>
  <si>
    <t>西梅味85g/袋【0蔗糖】,18袋</t>
  </si>
  <si>
    <t>6063196402796</t>
  </si>
  <si>
    <t>草莓蓝莓树莓味85g/袋【4%蔗糖】,5袋</t>
  </si>
  <si>
    <t>6063196402800</t>
  </si>
  <si>
    <t>草莓蓝莓树莓味85g/袋【4%蔗糖】,6袋</t>
  </si>
  <si>
    <t>6063196402803</t>
  </si>
  <si>
    <t>草莓蓝莓树莓味85g/袋【4%蔗糖】,8袋</t>
  </si>
  <si>
    <t>6063196402799</t>
  </si>
  <si>
    <t>草莓蓝莓树莓味85g/袋【4%蔗糖】,9袋</t>
  </si>
  <si>
    <t>6063196402806</t>
  </si>
  <si>
    <t>草莓蓝莓树莓味85g/袋【4%蔗糖】,10袋</t>
  </si>
  <si>
    <t>6063196402801</t>
  </si>
  <si>
    <t>草莓蓝莓树莓味85g/袋【4%蔗糖】,12袋</t>
  </si>
  <si>
    <t>6063196402802</t>
  </si>
  <si>
    <t>草莓蓝莓树莓味85g/袋【4%蔗糖】,15袋</t>
  </si>
  <si>
    <t>6063196402805</t>
  </si>
  <si>
    <t>草莓蓝莓树莓味85g/袋【4%蔗糖】,18袋</t>
  </si>
  <si>
    <t>6063196402804</t>
  </si>
  <si>
    <t>山楂味85g/袋,5袋</t>
  </si>
  <si>
    <t>6081928123135</t>
  </si>
  <si>
    <t>山楂味85g/袋,6袋</t>
  </si>
  <si>
    <t>6081928123138</t>
  </si>
  <si>
    <t>山楂味85g/袋,8袋</t>
  </si>
  <si>
    <t>6081928123134</t>
  </si>
  <si>
    <t>山楂味85g/袋,9袋</t>
  </si>
  <si>
    <t>6081928123141</t>
  </si>
  <si>
    <t>山楂味85g/袋,10袋</t>
  </si>
  <si>
    <t>6081928123136</t>
  </si>
  <si>
    <t>山楂味85g/袋,12袋</t>
  </si>
  <si>
    <t>6081928123137</t>
  </si>
  <si>
    <t>山楂味85g/袋,15袋</t>
  </si>
  <si>
    <t>6081928123140</t>
  </si>
  <si>
    <t>山楂味85g/袋,18袋</t>
  </si>
  <si>
    <t>6081928123139</t>
  </si>
  <si>
    <t>原味+西梅味+4%蔗糖草莓味,5袋</t>
  </si>
  <si>
    <t>6063196402808</t>
  </si>
  <si>
    <t>原味+西梅味+4%蔗糖草莓味,6袋</t>
  </si>
  <si>
    <t>6063196402811</t>
  </si>
  <si>
    <t>原味+西梅味+4%蔗糖草莓味,8袋</t>
  </si>
  <si>
    <t>6063196402807</t>
  </si>
  <si>
    <t>原味+西梅味+4%蔗糖草莓味,9袋</t>
  </si>
  <si>
    <t>6063196402814</t>
  </si>
  <si>
    <t>原味+西梅味+4%蔗糖草莓味,10袋</t>
  </si>
  <si>
    <t>6063196402809</t>
  </si>
  <si>
    <t>原味+西梅味+4%蔗糖草莓味,12袋</t>
  </si>
  <si>
    <t>6063196402810</t>
  </si>
  <si>
    <t>原味+西梅味+4%蔗糖草莓味,15袋</t>
  </si>
  <si>
    <t>6063196402813</t>
  </si>
  <si>
    <t>原味+西梅味+4%蔗糖草莓味,18袋</t>
  </si>
  <si>
    <t>6063196402812</t>
  </si>
  <si>
    <t>西梅味85g*6袋【0蔗糖】</t>
  </si>
  <si>
    <t>5974909314172</t>
  </si>
  <si>
    <t>草莓蓝莓树莓味85g*6袋【4%蔗糖】</t>
  </si>
  <si>
    <t>5974909314173</t>
  </si>
  <si>
    <t>原味3袋+西梅3袋</t>
  </si>
  <si>
    <t>5974909314174</t>
  </si>
  <si>
    <t>原味3袋+草莓3袋</t>
  </si>
  <si>
    <t>5898376021193</t>
  </si>
  <si>
    <t>草莓味3袋+西梅味3袋</t>
  </si>
  <si>
    <t>5898376021191</t>
  </si>
  <si>
    <t>原味2袋+西梅味2袋+草莓2袋</t>
  </si>
  <si>
    <t>5898376021192</t>
  </si>
  <si>
    <t>5954483777259</t>
  </si>
  <si>
    <t>5954483777260</t>
  </si>
  <si>
    <t>5954483777261</t>
  </si>
  <si>
    <t>5954483777262</t>
  </si>
  <si>
    <t>5954483777263</t>
  </si>
  <si>
    <t>5954483777264</t>
  </si>
  <si>
    <t>5954483777265</t>
  </si>
  <si>
    <t>5954483777266</t>
  </si>
  <si>
    <t>原味酸奶12杯</t>
  </si>
  <si>
    <t>5938311435290</t>
  </si>
  <si>
    <t>椰子味酸奶8杯</t>
  </si>
  <si>
    <t>5938311435291</t>
  </si>
  <si>
    <t>椰子味酸奶12杯</t>
  </si>
  <si>
    <t>5938311435292</t>
  </si>
  <si>
    <t>原味4杯+椰子味4杯</t>
  </si>
  <si>
    <t>5938311435293</t>
  </si>
  <si>
    <t>5938311435294</t>
  </si>
  <si>
    <t>428g*4瓶【无糖】</t>
  </si>
  <si>
    <t>5980484977016</t>
  </si>
  <si>
    <t>440g*2瓶+428g*2瓶【混合口味】</t>
  </si>
  <si>
    <t>5980484977017</t>
  </si>
  <si>
    <t>440g*5瓶</t>
  </si>
  <si>
    <t>5908117758823</t>
  </si>
  <si>
    <t>428g*5瓶</t>
  </si>
  <si>
    <t>6063256086654</t>
  </si>
  <si>
    <t>440g*3瓶+428g*2瓶</t>
  </si>
  <si>
    <t>5952484677579</t>
  </si>
  <si>
    <t>428g*6瓶</t>
  </si>
  <si>
    <t>6063256086658</t>
  </si>
  <si>
    <t>440g*6瓶</t>
  </si>
  <si>
    <t>6063256086657</t>
  </si>
  <si>
    <t>440g*3瓶+428g*3瓶</t>
  </si>
  <si>
    <t>5952484677575</t>
  </si>
  <si>
    <t>3桶,1kg全家桶</t>
  </si>
  <si>
    <t>6005594129478</t>
  </si>
  <si>
    <t>断糖日记【原味】,8杯</t>
  </si>
  <si>
    <t>5985997683634</t>
  </si>
  <si>
    <t>断糖日记【原味】,12杯</t>
  </si>
  <si>
    <t>5985997683635</t>
  </si>
  <si>
    <t>原味440g/瓶,6罐</t>
  </si>
  <si>
    <t>6028609212864</t>
  </si>
  <si>
    <t>原味440g/瓶,8罐</t>
  </si>
  <si>
    <t>6028609212860</t>
  </si>
  <si>
    <t>原味440g/瓶,10罐</t>
  </si>
  <si>
    <t>6028609212861</t>
  </si>
  <si>
    <t>原味0蔗糖428g/瓶,4罐</t>
  </si>
  <si>
    <t>6028609212862</t>
  </si>
  <si>
    <t>原味0蔗糖428g/瓶,6罐</t>
  </si>
  <si>
    <t>6028609212863</t>
  </si>
  <si>
    <t>原味0蔗糖428g/瓶,8罐</t>
  </si>
  <si>
    <t>6028609212856</t>
  </si>
  <si>
    <t>原味0蔗糖428g/瓶,10罐</t>
  </si>
  <si>
    <t>6028609212857</t>
  </si>
  <si>
    <t>440g+428g混合装,4罐</t>
  </si>
  <si>
    <t>6028609212858</t>
  </si>
  <si>
    <t>440g+428g混合装,6罐</t>
  </si>
  <si>
    <t>6028609212859</t>
  </si>
  <si>
    <t>440g+428g混合装,8罐</t>
  </si>
  <si>
    <t>6028609212865</t>
  </si>
  <si>
    <t>440g+428g混合装,10罐</t>
  </si>
  <si>
    <t>6028609212866</t>
  </si>
  <si>
    <t>5936931094385</t>
  </si>
  <si>
    <t>5936931094386</t>
  </si>
  <si>
    <t>粉芭乐柠檬水蜜桃风味140g*6杯</t>
  </si>
  <si>
    <t>6079103770528</t>
  </si>
  <si>
    <t>粉芭乐柠檬水蜜桃风味140g*9杯</t>
  </si>
  <si>
    <t>6079103770529</t>
  </si>
  <si>
    <t>黄桃话梅杏风味140g*3杯</t>
  </si>
  <si>
    <t>6079103770530</t>
  </si>
  <si>
    <t>黄桃话梅杏风味140g*6杯</t>
  </si>
  <si>
    <t>6079103770531</t>
  </si>
  <si>
    <t>黄桃话梅杏风味140g*9杯</t>
  </si>
  <si>
    <t>6079103770532</t>
  </si>
  <si>
    <t>木瓜芦荟双柚风味140g*3杯</t>
  </si>
  <si>
    <t>6079103770533</t>
  </si>
  <si>
    <t>木瓜芦荟双柚风味140g*6杯</t>
  </si>
  <si>
    <t>6079103770534</t>
  </si>
  <si>
    <t>木瓜芦荟双柚风味140g*9杯</t>
  </si>
  <si>
    <t>6079103770535</t>
  </si>
  <si>
    <t>5964091068625</t>
  </si>
  <si>
    <t>5878964940195</t>
  </si>
  <si>
    <t>007益生菌428g零蔗糖*3瓶</t>
  </si>
  <si>
    <t>5878964940196</t>
  </si>
  <si>
    <t>007益生菌428g零蔗糖*5瓶</t>
  </si>
  <si>
    <t>5878964940197</t>
  </si>
  <si>
    <t>007益生菌原味1kg*2瓶</t>
  </si>
  <si>
    <t>5878964940198</t>
  </si>
  <si>
    <t>5763461661571</t>
  </si>
  <si>
    <t>007益生菌原味+零蔗糖组合*5瓶</t>
  </si>
  <si>
    <t>5763461661564</t>
  </si>
  <si>
    <t>5763461661561</t>
  </si>
  <si>
    <t>5763461661570</t>
  </si>
  <si>
    <t>007益生菌原味+零蔗糖组合*3瓶</t>
  </si>
  <si>
    <t>5763461661563</t>
  </si>
  <si>
    <t>5763461661565</t>
  </si>
  <si>
    <t>5763461661566</t>
  </si>
  <si>
    <t>5775630096183</t>
  </si>
  <si>
    <t>5775630096184</t>
  </si>
  <si>
    <t>6159360794240</t>
  </si>
  <si>
    <t>无蔗糖969g*4瓶 | 顺丰包邮</t>
  </si>
  <si>
    <t>6005930544710</t>
  </si>
  <si>
    <t>【宝贝第二餐0蔗糖】西梅苹果味 肚肚轻松,18袋</t>
  </si>
  <si>
    <t>6115826863015</t>
  </si>
  <si>
    <t>【宝贝第二餐4%蔗糖】山楂鸡内金六物味 吃饭香,18袋</t>
  </si>
  <si>
    <t>6115826863017</t>
  </si>
  <si>
    <t>宝贝第二餐西梅味*6袋</t>
  </si>
  <si>
    <t>5923406963136</t>
  </si>
  <si>
    <t>宝贝第二餐蓝莓树莓味*6袋</t>
  </si>
  <si>
    <t>5921929046394</t>
  </si>
  <si>
    <t>宝贝第二餐原味*10袋</t>
  </si>
  <si>
    <t>5923406963135</t>
  </si>
  <si>
    <t>宝贝第二餐西梅味*10袋</t>
  </si>
  <si>
    <t>5923406963141</t>
  </si>
  <si>
    <t>宝贝第二餐蓝莓树莓味*10袋</t>
  </si>
  <si>
    <t>5923406963140</t>
  </si>
  <si>
    <t>宝贝第二餐原味*15袋</t>
  </si>
  <si>
    <t>5923406963139</t>
  </si>
  <si>
    <t>宝贝第二餐西梅味*15袋</t>
  </si>
  <si>
    <t>5923406963138</t>
  </si>
  <si>
    <t>宝贝第二餐蓝莓树莓味*15袋</t>
  </si>
  <si>
    <t>5923406963142</t>
  </si>
  <si>
    <t>断糖日记生椰味,12杯</t>
  </si>
  <si>
    <t>5949509728945</t>
  </si>
  <si>
    <t>无蔗糖969g*2瓶 | 顺丰包邮</t>
  </si>
  <si>
    <t>6174680707367</t>
  </si>
  <si>
    <t>无蔗糖969g*1瓶 | 顺丰包邮</t>
  </si>
  <si>
    <t>6005979144448</t>
  </si>
  <si>
    <t>原味1kg*2瓶 | 顺丰包邮</t>
  </si>
  <si>
    <t>6005979144450</t>
  </si>
  <si>
    <t>6005979144449</t>
  </si>
  <si>
    <t>6005979144446</t>
  </si>
  <si>
    <t>6005979144445</t>
  </si>
  <si>
    <t>原味1kg+无蔗糖969g | 顺丰包邮</t>
  </si>
  <si>
    <t>6174680707368</t>
  </si>
  <si>
    <t>原味1kg+无蔗糖969g | 合计2瓶</t>
  </si>
  <si>
    <t>6005979144447</t>
  </si>
  <si>
    <t>口味:原味1000g*3桶</t>
  </si>
  <si>
    <t>5516914361506</t>
  </si>
  <si>
    <t>口味:原味1000g*2桶</t>
  </si>
  <si>
    <t>5516914361503</t>
  </si>
  <si>
    <t>口味:（0蔗糖）969g*2桶+原味1000g*2桶</t>
  </si>
  <si>
    <t>5516914361510</t>
  </si>
  <si>
    <t>口味:（0蔗糖）969g*2桶+原味1000g*1桶</t>
  </si>
  <si>
    <t>5516914361507</t>
  </si>
  <si>
    <t>口味:（0蔗糖）969g*1桶+原味1000g*1桶</t>
  </si>
  <si>
    <t>5516914361504</t>
  </si>
  <si>
    <t>原味130g*12</t>
  </si>
  <si>
    <t>原味130g*16</t>
  </si>
  <si>
    <t>口味:（0蔗糖）969g*4桶</t>
  </si>
  <si>
    <t>5516914361508</t>
  </si>
  <si>
    <t>口味:（0蔗糖）969g*2桶</t>
  </si>
  <si>
    <t>5516914361502</t>
  </si>
  <si>
    <t>口味:（0蔗糖）969g*3桶</t>
  </si>
  <si>
    <t>5516914361505</t>
  </si>
  <si>
    <t>卡士断糖日记130g*8盒（二组）</t>
  </si>
  <si>
    <t>卡士断糖日记130g*12盒（三组）</t>
  </si>
  <si>
    <t>口味:【礼盒装】原味130g×8杯</t>
  </si>
  <si>
    <t>5578583723766</t>
  </si>
  <si>
    <t>口味:【0蔗糖 无甜味】原味130g×8杯</t>
  </si>
  <si>
    <t>5578583723762</t>
  </si>
  <si>
    <t>口味:【0蔗糖 无甜味】原味130g×12杯</t>
  </si>
  <si>
    <t>5578583723763</t>
  </si>
  <si>
    <t>口味:【0蔗糖 无甜味】椰子味130g×8杯</t>
  </si>
  <si>
    <t>5758465824307</t>
  </si>
  <si>
    <t>口味:【0蔗糖 无甜味】椰子味130g×12杯</t>
  </si>
  <si>
    <t>5920470234750</t>
  </si>
  <si>
    <t>粉芭乐柠檬水蜜桃风味140g*3杯【保质期25天】</t>
  </si>
  <si>
    <t>6015171153374</t>
  </si>
  <si>
    <t>黄桃话梅杏风味140g*3杯【保质期25天】</t>
  </si>
  <si>
    <t>6015171153375</t>
  </si>
  <si>
    <t>酸木瓜双柚芦荟风味140g*6杯【保质期25天】</t>
  </si>
  <si>
    <t>6015171153376</t>
  </si>
  <si>
    <t>粉芭乐柠檬水蜜桃风味140g*6杯【保质期25天】</t>
  </si>
  <si>
    <t>6015171153377</t>
  </si>
  <si>
    <t>黄桃话梅杏风味140g*6杯【保质期25天】</t>
  </si>
  <si>
    <t>6015171153378</t>
  </si>
  <si>
    <t>酸木瓜味*3杯+粉芭乐味*3杯【保质期25天】</t>
  </si>
  <si>
    <t>6015171153379</t>
  </si>
  <si>
    <t>酸木瓜*3杯+黄桃话梅味*3杯【保质期25天】</t>
  </si>
  <si>
    <t>6015171153380</t>
  </si>
  <si>
    <t>粉芭乐味*3杯+黄桃话梅味*3杯【保质期25天】</t>
  </si>
  <si>
    <t>6015171153381</t>
  </si>
  <si>
    <t>断糖日记酸奶130g*4杯【保质期25天】</t>
  </si>
  <si>
    <t>6015171153384</t>
  </si>
  <si>
    <t>007系列酸奶原味440g*4瓶【保质期25天】</t>
  </si>
  <si>
    <t>6015171153385</t>
  </si>
  <si>
    <t>草莓味12袋</t>
  </si>
  <si>
    <t>西梅味12袋</t>
  </si>
  <si>
    <t>山楂鸡内金味12袋</t>
  </si>
  <si>
    <t>原味草莓西梅鸡内金各3袋</t>
  </si>
  <si>
    <t>【无蔗糖】250g,12瓶</t>
  </si>
  <si>
    <t>5228653604037</t>
  </si>
  <si>
    <t>【无蔗糖】250g,9瓶</t>
  </si>
  <si>
    <t>5228653604036</t>
  </si>
  <si>
    <t>【无蔗糖】250g,6瓶</t>
  </si>
  <si>
    <t>5228653604035</t>
  </si>
  <si>
    <t>【餐后一小时】250g,9瓶</t>
  </si>
  <si>
    <t>5079003155286</t>
  </si>
  <si>
    <t>【餐后一小时】250g,6瓶</t>
  </si>
  <si>
    <t>5078192466153</t>
  </si>
  <si>
    <t>断糖日记原味130g,8杯</t>
  </si>
  <si>
    <t>5954970892075</t>
  </si>
  <si>
    <t>断糖日记原味130g,12杯</t>
  </si>
  <si>
    <t>5954970892076</t>
  </si>
  <si>
    <t>5770791268937</t>
  </si>
  <si>
    <t>07益生菌428g零蔗糖*3瓶</t>
  </si>
  <si>
    <t>5770791268938</t>
  </si>
  <si>
    <t>07益生菌428g零蔗糖*5瓶</t>
  </si>
  <si>
    <t>5770791268939</t>
  </si>
  <si>
    <t>5770791268942</t>
  </si>
  <si>
    <t>5770791268943</t>
  </si>
  <si>
    <t>5943211383116</t>
  </si>
  <si>
    <t>5943211383117</t>
  </si>
  <si>
    <t>5912922052863</t>
  </si>
  <si>
    <t>5912922052864</t>
  </si>
  <si>
    <t>5912922052865</t>
  </si>
  <si>
    <t>5912922052866</t>
  </si>
  <si>
    <t>5912922052867</t>
  </si>
  <si>
    <t>5912922052868</t>
  </si>
  <si>
    <t>5912922052869</t>
  </si>
  <si>
    <t>5912922052870</t>
  </si>
  <si>
    <t>5923335326730</t>
  </si>
  <si>
    <t>5923335326732</t>
  </si>
  <si>
    <t>007益生菌428g零蔗糖 *3瓶</t>
  </si>
  <si>
    <t>5758623113600</t>
  </si>
  <si>
    <t>007家庭装零蔗糖969g *2瓶</t>
  </si>
  <si>
    <t>5758623113602</t>
  </si>
  <si>
    <t>5924154587237</t>
  </si>
  <si>
    <t>5924154587238</t>
  </si>
  <si>
    <t>5924154587239</t>
  </si>
  <si>
    <t>5924154587242</t>
  </si>
  <si>
    <t>5924154587243</t>
  </si>
  <si>
    <t>5941746702683</t>
  </si>
  <si>
    <t>5941746702684</t>
  </si>
  <si>
    <t>5993690200292</t>
  </si>
  <si>
    <t>粉芭乐柠檬水蜜桃140g*3杯</t>
  </si>
  <si>
    <t>6002582033278</t>
  </si>
  <si>
    <t>粉芭乐柠檬水蜜桃140g*12杯</t>
  </si>
  <si>
    <t>6002582033280</t>
  </si>
  <si>
    <t>【零蔗糖】餐后一小时250g*7瓶</t>
  </si>
  <si>
    <t>5755597644777</t>
  </si>
  <si>
    <t>【原味】餐后一小时250g*5瓶</t>
  </si>
  <si>
    <t>5930794840867</t>
  </si>
  <si>
    <t>【零蔗糖】餐后一小时250g*5瓶</t>
  </si>
  <si>
    <t>6097969903527</t>
  </si>
  <si>
    <t>【组合】原味+零蔗糖250g*5瓶</t>
  </si>
  <si>
    <t>5980501281869</t>
  </si>
  <si>
    <t>5980501281868</t>
  </si>
  <si>
    <t>【组合】原味+零蔗糖250g*6瓶</t>
  </si>
  <si>
    <t>【组合】原味+零蔗糖250g*12瓶</t>
  </si>
  <si>
    <t>【原味】餐后一小时250g*8瓶</t>
  </si>
  <si>
    <t>【原味】餐后一小时250g*12瓶</t>
  </si>
  <si>
    <t>【原味】餐后一小时250g *6瓶</t>
  </si>
  <si>
    <t>【零蔗糖】餐后一小时250g*8瓶</t>
  </si>
  <si>
    <t>【零蔗糖】餐后一小时250g*12瓶</t>
  </si>
  <si>
    <t>【零蔗糖】餐后一小时250g *6瓶</t>
  </si>
  <si>
    <t>007无糖969g,3瓶</t>
  </si>
  <si>
    <t>4939445565121</t>
  </si>
  <si>
    <t>断糖日记椰子味130g*8杯</t>
  </si>
  <si>
    <t>5932864381934</t>
  </si>
  <si>
    <t>椰子味*4杯+原味*4杯</t>
  </si>
  <si>
    <t>5932864381935</t>
  </si>
  <si>
    <t>5932864381933</t>
  </si>
  <si>
    <t>断糖日记椰子味130g*12杯</t>
  </si>
  <si>
    <t>5932864381936</t>
  </si>
  <si>
    <t>椰子味*8杯+原味*4杯</t>
  </si>
  <si>
    <t>5932864381937</t>
  </si>
  <si>
    <t>【8杯】断糖日记椰子味130g*8杯</t>
  </si>
  <si>
    <t>5762744916679</t>
  </si>
  <si>
    <t>【8杯】原味4杯+椰子味4杯</t>
  </si>
  <si>
    <t>6113783678061</t>
  </si>
  <si>
    <t>【12杯】断糖日记原味130g*12杯</t>
  </si>
  <si>
    <t>6113783678059</t>
  </si>
  <si>
    <t>【12杯】断糖日记椰子味130g*12杯</t>
  </si>
  <si>
    <t>6113783678064</t>
  </si>
  <si>
    <t>【12杯】原味8杯+椰子味4杯</t>
  </si>
  <si>
    <t>6113783678062</t>
  </si>
  <si>
    <t>【12杯】原味4杯+椰子味8杯</t>
  </si>
  <si>
    <t>6113783678063</t>
  </si>
  <si>
    <t>断糖日记原味,8杯</t>
  </si>
  <si>
    <t>5106356350843</t>
  </si>
  <si>
    <t>断糖日记原味,12杯</t>
  </si>
  <si>
    <t>5106356350844</t>
  </si>
  <si>
    <t>椰子味,4杯</t>
  </si>
  <si>
    <t>5787601212943</t>
  </si>
  <si>
    <t>椰子味,6杯</t>
  </si>
  <si>
    <t>5787601212942</t>
  </si>
  <si>
    <t>椰子味,8杯</t>
  </si>
  <si>
    <t>5787601212944</t>
  </si>
  <si>
    <t>椰子味,12杯</t>
  </si>
  <si>
    <t>5787601212941</t>
  </si>
  <si>
    <t>卡士宝贝第二餐西梅苹果*6袋</t>
  </si>
  <si>
    <t>5961894591792</t>
  </si>
  <si>
    <t>卡士宝贝第二餐原味*6袋</t>
  </si>
  <si>
    <t>5961894591794</t>
  </si>
  <si>
    <t>卡士宝贝第二餐草莓蓝莓*6袋-</t>
  </si>
  <si>
    <t>6033511741905</t>
  </si>
  <si>
    <t>卡士宝贝第二餐混合口味*6袋（随机）</t>
  </si>
  <si>
    <t>5961894591795</t>
  </si>
  <si>
    <t>卡士宝贝第二餐山楂鸡内金*10袋</t>
  </si>
  <si>
    <t>5961894591796</t>
  </si>
  <si>
    <t>卡士宝贝第二餐西梅苹果*10袋</t>
  </si>
  <si>
    <t>5961894591797</t>
  </si>
  <si>
    <t>卡士宝贝第二餐原味*10袋</t>
  </si>
  <si>
    <t>5961894591798</t>
  </si>
  <si>
    <t>卡士宝贝第二餐草莓蓝莓*10袋</t>
  </si>
  <si>
    <t>5961894591799</t>
  </si>
  <si>
    <t>卡士宝贝第二餐混合口味*10袋（随机）</t>
  </si>
  <si>
    <t>5961894591800</t>
  </si>
  <si>
    <t>5793556972343</t>
  </si>
  <si>
    <t>5793556972344</t>
  </si>
  <si>
    <t>5793556972345</t>
  </si>
  <si>
    <t>5793556972346</t>
  </si>
  <si>
    <t>5793556972347</t>
  </si>
  <si>
    <t>【4瓶】小奶罐原味440g</t>
  </si>
  <si>
    <t>【6瓶】小奶罐原味440g</t>
  </si>
  <si>
    <t>【6瓶】小奶罐0蔗糖428g</t>
  </si>
  <si>
    <t>5759319460992</t>
  </si>
  <si>
    <t>5942974966952</t>
  </si>
  <si>
    <t>5942974966953</t>
  </si>
  <si>
    <t>口味:原味6杯+椰子味6杯</t>
  </si>
  <si>
    <t>5942974966955</t>
  </si>
  <si>
    <t>口味:原味12杯+椰子味12杯</t>
  </si>
  <si>
    <t>5942974966956</t>
  </si>
  <si>
    <t>口味:无蔗糖风味发酵乳428g*8瓶</t>
  </si>
  <si>
    <t>5585501476554</t>
  </si>
  <si>
    <t>口味:007无蔗糖益生菌酸奶428g;罐数:4瓶</t>
  </si>
  <si>
    <t>5842272299983</t>
  </si>
  <si>
    <t>口味:007无蔗糖益生菌酸奶428g;罐数:5瓶</t>
  </si>
  <si>
    <t>5842272299984</t>
  </si>
  <si>
    <t>口味:007无蔗糖益生菌酸奶428g;罐数:6瓶</t>
  </si>
  <si>
    <t>5842272299985</t>
  </si>
  <si>
    <t>口味:007无蔗糖益生菌酸奶428g;罐数:8瓶</t>
  </si>
  <si>
    <t>5842272299986</t>
  </si>
  <si>
    <t>口味:007无蔗糖益生菌酸奶428g;罐数:9瓶</t>
  </si>
  <si>
    <t>5842272299987</t>
  </si>
  <si>
    <t>口味:007无蔗糖益生菌酸奶428g;罐数:15瓶 一整箱</t>
  </si>
  <si>
    <t>5842272299988</t>
  </si>
  <si>
    <t>5661245772260</t>
  </si>
  <si>
    <t>5661245772261</t>
  </si>
  <si>
    <t>多口味随机混搭85g*6袋</t>
  </si>
  <si>
    <t>5661245772262</t>
  </si>
  <si>
    <t>原味85g*9袋【保质期25天】</t>
  </si>
  <si>
    <t>5823569397188</t>
  </si>
  <si>
    <t>西梅苹果味85g*9袋【保质期25天】</t>
  </si>
  <si>
    <t>5823569397189</t>
  </si>
  <si>
    <r>
      <rPr>
        <sz val="11"/>
        <rFont val="宋体"/>
        <charset val="134"/>
      </rPr>
      <t>玲柔好物店</t>
    </r>
  </si>
  <si>
    <t>http://item.jd.com/10177000430970.html</t>
  </si>
  <si>
    <r>
      <rPr>
        <sz val="11"/>
        <color theme="1"/>
        <rFont val="宋体"/>
        <charset val="134"/>
      </rPr>
      <t>是</t>
    </r>
  </si>
  <si>
    <r>
      <rPr>
        <sz val="11"/>
        <color theme="1"/>
        <rFont val="宋体"/>
        <charset val="134"/>
      </rPr>
      <t>已调整</t>
    </r>
  </si>
  <si>
    <r>
      <rPr>
        <u/>
        <sz val="11"/>
        <color rgb="FF0000FF"/>
        <rFont val="宋体"/>
        <charset val="134"/>
      </rPr>
      <t>卡士（</t>
    </r>
    <r>
      <rPr>
        <u/>
        <sz val="11"/>
        <color rgb="FF0000FF"/>
        <rFont val="Calibri"/>
        <family val="2"/>
      </rPr>
      <t>CLASSY.KISS</t>
    </r>
    <r>
      <rPr>
        <u/>
        <sz val="11"/>
        <color rgb="FF0000FF"/>
        <rFont val="宋体"/>
        <charset val="134"/>
      </rPr>
      <t>）</t>
    </r>
    <r>
      <rPr>
        <u/>
        <sz val="11"/>
        <color rgb="FF0000FF"/>
        <rFont val="Calibri"/>
        <family val="2"/>
      </rPr>
      <t xml:space="preserve">CLASSYKISS </t>
    </r>
    <r>
      <rPr>
        <u/>
        <sz val="11"/>
        <color rgb="FF0000FF"/>
        <rFont val="宋体"/>
        <charset val="134"/>
      </rPr>
      <t>卡士零糖酸奶原味</t>
    </r>
    <r>
      <rPr>
        <u/>
        <sz val="11"/>
        <color rgb="FF0000FF"/>
        <rFont val="Calibri"/>
        <family val="2"/>
      </rPr>
      <t>250g3</t>
    </r>
    <r>
      <rPr>
        <u/>
        <sz val="11"/>
        <color rgb="FF0000FF"/>
        <rFont val="宋体"/>
        <charset val="134"/>
      </rPr>
      <t>瓶餐后一小时益生菌低温学生奶</t>
    </r>
    <r>
      <rPr>
        <u/>
        <sz val="11"/>
        <color rgb="FF0000FF"/>
        <rFont val="Calibri"/>
        <family val="2"/>
      </rPr>
      <t xml:space="preserve"> 0</t>
    </r>
    <r>
      <rPr>
        <u/>
        <sz val="11"/>
        <color rgb="FF0000FF"/>
        <rFont val="宋体"/>
        <charset val="134"/>
      </rPr>
      <t>糖餐后一小时</t>
    </r>
    <r>
      <rPr>
        <u/>
        <sz val="11"/>
        <color rgb="FF0000FF"/>
        <rFont val="Calibri"/>
        <family val="2"/>
      </rPr>
      <t>250g*1</t>
    </r>
    <r>
      <rPr>
        <u/>
        <sz val="11"/>
        <color rgb="FF0000FF"/>
        <rFont val="宋体"/>
        <charset val="134"/>
      </rPr>
      <t>瓶保质</t>
    </r>
  </si>
  <si>
    <t>http://item.jd.com/10176874331798.html</t>
  </si>
  <si>
    <t>10176874331798</t>
  </si>
  <si>
    <r>
      <rPr>
        <u/>
        <sz val="11"/>
        <color rgb="FF0000FF"/>
        <rFont val="宋体"/>
        <charset val="134"/>
      </rPr>
      <t>卡士</t>
    </r>
    <r>
      <rPr>
        <u/>
        <sz val="11"/>
        <color rgb="FF0000FF"/>
        <rFont val="Calibri"/>
        <family val="2"/>
      </rPr>
      <t>007</t>
    </r>
    <r>
      <rPr>
        <u/>
        <sz val="11"/>
        <color rgb="FF0000FF"/>
        <rFont val="宋体"/>
        <charset val="134"/>
      </rPr>
      <t>无蔗糖</t>
    </r>
    <r>
      <rPr>
        <u/>
        <sz val="11"/>
        <color rgb="FF0000FF"/>
        <rFont val="Calibri"/>
        <family val="2"/>
      </rPr>
      <t>969g</t>
    </r>
    <r>
      <rPr>
        <u/>
        <sz val="11"/>
        <color rgb="FF0000FF"/>
        <rFont val="宋体"/>
        <charset val="134"/>
      </rPr>
      <t>家庭装益生菌风味发酵乳</t>
    </r>
    <r>
      <rPr>
        <u/>
        <sz val="11"/>
        <color rgb="FF0000FF"/>
        <rFont val="Calibri"/>
        <family val="2"/>
      </rPr>
      <t>0</t>
    </r>
    <r>
      <rPr>
        <u/>
        <sz val="11"/>
        <color rgb="FF0000FF"/>
        <rFont val="宋体"/>
        <charset val="134"/>
      </rPr>
      <t>蔗糖原味全脂早餐奶大瓶装</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瓶】餐后一小时</t>
    </r>
    <r>
      <rPr>
        <u/>
        <sz val="11"/>
        <color rgb="FF0000FF"/>
        <rFont val="Calibri"/>
        <family val="2"/>
      </rPr>
      <t>0</t>
    </r>
    <r>
      <rPr>
        <u/>
        <sz val="11"/>
        <color rgb="FF0000FF"/>
        <rFont val="宋体"/>
        <charset val="134"/>
      </rPr>
      <t>蔗糖</t>
    </r>
    <r>
      <rPr>
        <u/>
        <sz val="11"/>
        <color rgb="FF0000FF"/>
        <rFont val="Calibri"/>
        <family val="2"/>
      </rPr>
      <t>250g</t>
    </r>
  </si>
  <si>
    <t>http://item.jd.com/10175773352591.html</t>
  </si>
  <si>
    <t>10175773352591</t>
  </si>
  <si>
    <r>
      <rPr>
        <u/>
        <sz val="11"/>
        <color rgb="FF0000FF"/>
        <rFont val="宋体"/>
        <charset val="134"/>
      </rPr>
      <t>卡士（</t>
    </r>
    <r>
      <rPr>
        <u/>
        <sz val="11"/>
        <color rgb="FF0000FF"/>
        <rFont val="Calibri"/>
        <family val="2"/>
      </rPr>
      <t>CLASSY.KISS</t>
    </r>
    <r>
      <rPr>
        <u/>
        <sz val="11"/>
        <color rgb="FF0000FF"/>
        <rFont val="宋体"/>
        <charset val="134"/>
      </rPr>
      <t>）活菌奶</t>
    </r>
    <r>
      <rPr>
        <u/>
        <sz val="11"/>
        <color rgb="FF0000FF"/>
        <rFont val="Calibri"/>
        <family val="2"/>
      </rPr>
      <t>720ml</t>
    </r>
    <r>
      <rPr>
        <u/>
        <sz val="11"/>
        <color rgb="FF0000FF"/>
        <rFont val="宋体"/>
        <charset val="134"/>
      </rPr>
      <t>低温原味酸奶益生菌生牛乳风味发酵乳孕妇学生酸牛奶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瓶】餐后一小时</t>
    </r>
    <r>
      <rPr>
        <u/>
        <sz val="11"/>
        <color rgb="FF0000FF"/>
        <rFont val="Calibri"/>
        <family val="2"/>
      </rPr>
      <t>0</t>
    </r>
    <r>
      <rPr>
        <u/>
        <sz val="11"/>
        <color rgb="FF0000FF"/>
        <rFont val="宋体"/>
        <charset val="134"/>
      </rPr>
      <t>蔗糖</t>
    </r>
    <r>
      <rPr>
        <u/>
        <sz val="11"/>
        <color rgb="FF0000FF"/>
        <rFont val="Calibri"/>
        <family val="2"/>
      </rPr>
      <t>250g</t>
    </r>
  </si>
  <si>
    <r>
      <rPr>
        <sz val="11"/>
        <rFont val="宋体"/>
        <charset val="134"/>
      </rPr>
      <t>沃途食品店</t>
    </r>
  </si>
  <si>
    <t>http://item.jd.com/10161032513827.html</t>
  </si>
  <si>
    <r>
      <rPr>
        <u/>
        <sz val="11"/>
        <color rgb="FF0000FF"/>
        <rFont val="宋体"/>
        <charset val="134"/>
      </rPr>
      <t>卡士（</t>
    </r>
    <r>
      <rPr>
        <u/>
        <sz val="11"/>
        <color rgb="FF0000FF"/>
        <rFont val="Calibri"/>
        <family val="2"/>
      </rPr>
      <t>CLASSY.KISS</t>
    </r>
    <r>
      <rPr>
        <u/>
        <sz val="11"/>
        <color rgb="FF0000FF"/>
        <rFont val="宋体"/>
        <charset val="134"/>
      </rPr>
      <t>）酸奶餐后一小时发酵乳</t>
    </r>
    <r>
      <rPr>
        <u/>
        <sz val="11"/>
        <color rgb="FF0000FF"/>
        <rFont val="Calibri"/>
        <family val="2"/>
      </rPr>
      <t>250g*12</t>
    </r>
    <r>
      <rPr>
        <u/>
        <sz val="11"/>
        <color rgb="FF0000FF"/>
        <rFont val="宋体"/>
        <charset val="134"/>
      </rPr>
      <t>瓶原味营养双歧杆菌风味发酵乳</t>
    </r>
    <r>
      <rPr>
        <u/>
        <sz val="11"/>
        <color rgb="FF0000FF"/>
        <rFont val="Calibri"/>
        <family val="2"/>
      </rPr>
      <t xml:space="preserve"> </t>
    </r>
    <r>
      <rPr>
        <u/>
        <sz val="11"/>
        <color rgb="FF0000FF"/>
        <rFont val="宋体"/>
        <charset val="134"/>
      </rPr>
      <t>餐后一小时原味</t>
    </r>
    <r>
      <rPr>
        <u/>
        <sz val="11"/>
        <color rgb="FF0000FF"/>
        <rFont val="Calibri"/>
        <family val="2"/>
      </rPr>
      <t xml:space="preserve"> 3</t>
    </r>
    <r>
      <rPr>
        <u/>
        <sz val="11"/>
        <color rgb="FF0000FF"/>
        <rFont val="宋体"/>
        <charset val="134"/>
      </rPr>
      <t>瓶</t>
    </r>
  </si>
  <si>
    <t>http://item.jd.com/10175735583817.html</t>
  </si>
  <si>
    <r>
      <rPr>
        <u/>
        <sz val="11"/>
        <color rgb="FF0000FF"/>
        <rFont val="宋体"/>
        <charset val="134"/>
      </rPr>
      <t>卡士（</t>
    </r>
    <r>
      <rPr>
        <u/>
        <sz val="11"/>
        <color rgb="FF0000FF"/>
        <rFont val="Calibri"/>
        <family val="2"/>
      </rPr>
      <t>CLASSY.KISS</t>
    </r>
    <r>
      <rPr>
        <u/>
        <sz val="11"/>
        <color rgb="FF0000FF"/>
        <rFont val="宋体"/>
        <charset val="134"/>
      </rPr>
      <t>）活菌奶</t>
    </r>
    <r>
      <rPr>
        <u/>
        <sz val="11"/>
        <color rgb="FF0000FF"/>
        <rFont val="Calibri"/>
        <family val="2"/>
      </rPr>
      <t>200ml</t>
    </r>
    <r>
      <rPr>
        <u/>
        <sz val="11"/>
        <color rgb="FF0000FF"/>
        <rFont val="宋体"/>
        <charset val="134"/>
      </rPr>
      <t>益生菌原味酸奶生牛乳风味发酵乳孕妇儿童学生早餐奶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瓶】餐后一小时</t>
    </r>
    <r>
      <rPr>
        <u/>
        <sz val="11"/>
        <color rgb="FF0000FF"/>
        <rFont val="Calibri"/>
        <family val="2"/>
      </rPr>
      <t>0</t>
    </r>
    <r>
      <rPr>
        <u/>
        <sz val="11"/>
        <color rgb="FF0000FF"/>
        <rFont val="宋体"/>
        <charset val="134"/>
      </rPr>
      <t>蔗糖</t>
    </r>
    <r>
      <rPr>
        <u/>
        <sz val="11"/>
        <color rgb="FF0000FF"/>
        <rFont val="Calibri"/>
        <family val="2"/>
      </rPr>
      <t>250g</t>
    </r>
  </si>
  <si>
    <t>http://item.jd.com/10209012482164.html</t>
  </si>
  <si>
    <t>10209012482164</t>
  </si>
  <si>
    <r>
      <rPr>
        <u/>
        <sz val="11"/>
        <color rgb="FF0000FF"/>
        <rFont val="宋体"/>
        <charset val="134"/>
      </rPr>
      <t>卡士（</t>
    </r>
    <r>
      <rPr>
        <u/>
        <sz val="11"/>
        <color rgb="FF0000FF"/>
        <rFont val="Calibri"/>
        <family val="2"/>
      </rPr>
      <t>CLASSY.KISS</t>
    </r>
    <r>
      <rPr>
        <u/>
        <sz val="11"/>
        <color rgb="FF0000FF"/>
        <rFont val="宋体"/>
        <charset val="134"/>
      </rPr>
      <t>）</t>
    </r>
    <r>
      <rPr>
        <u/>
        <sz val="11"/>
        <color rgb="FF0000FF"/>
        <rFont val="Calibri"/>
        <family val="2"/>
      </rPr>
      <t>0</t>
    </r>
    <r>
      <rPr>
        <u/>
        <sz val="11"/>
        <color rgb="FF0000FF"/>
        <rFont val="宋体"/>
        <charset val="134"/>
      </rPr>
      <t>蔗糖餐后一小时发酵乳</t>
    </r>
    <r>
      <rPr>
        <u/>
        <sz val="11"/>
        <color rgb="FF0000FF"/>
        <rFont val="Calibri"/>
        <family val="2"/>
      </rPr>
      <t>250g</t>
    </r>
    <r>
      <rPr>
        <u/>
        <sz val="11"/>
        <color rgb="FF0000FF"/>
        <rFont val="宋体"/>
        <charset val="134"/>
      </rPr>
      <t>原味酸奶益生菌酸牛奶孕妇白领早餐奶</t>
    </r>
    <r>
      <rPr>
        <u/>
        <sz val="11"/>
        <color rgb="FF0000FF"/>
        <rFont val="Calibri"/>
        <family val="2"/>
      </rPr>
      <t xml:space="preserve"> </t>
    </r>
    <r>
      <rPr>
        <u/>
        <sz val="11"/>
        <color rgb="FF0000FF"/>
        <rFont val="宋体"/>
        <charset val="134"/>
      </rPr>
      <t>【</t>
    </r>
    <r>
      <rPr>
        <u/>
        <sz val="11"/>
        <color rgb="FF0000FF"/>
        <rFont val="Calibri"/>
        <family val="2"/>
      </rPr>
      <t>8</t>
    </r>
    <r>
      <rPr>
        <u/>
        <sz val="11"/>
        <color rgb="FF0000FF"/>
        <rFont val="宋体"/>
        <charset val="134"/>
      </rPr>
      <t>瓶】</t>
    </r>
    <r>
      <rPr>
        <u/>
        <sz val="11"/>
        <color rgb="FF0000FF"/>
        <rFont val="Calibri"/>
        <family val="2"/>
      </rPr>
      <t>AD</t>
    </r>
    <r>
      <rPr>
        <u/>
        <sz val="11"/>
        <color rgb="FF0000FF"/>
        <rFont val="宋体"/>
        <charset val="134"/>
      </rPr>
      <t>钙牛油果味</t>
    </r>
    <r>
      <rPr>
        <u/>
        <sz val="11"/>
        <color rgb="FF0000FF"/>
        <rFont val="Calibri"/>
        <family val="2"/>
      </rPr>
      <t>210g</t>
    </r>
  </si>
  <si>
    <r>
      <rPr>
        <sz val="11"/>
        <color theme="1"/>
        <rFont val="宋体"/>
        <charset val="134"/>
      </rPr>
      <t>淘宝</t>
    </r>
    <r>
      <rPr>
        <sz val="11"/>
        <color theme="1"/>
        <rFont val="Calibri"/>
        <family val="2"/>
      </rPr>
      <t>/</t>
    </r>
    <r>
      <rPr>
        <sz val="11"/>
        <color theme="1"/>
        <rFont val="宋体"/>
        <charset val="134"/>
      </rPr>
      <t>天猫</t>
    </r>
  </si>
  <si>
    <t>https://item.taobao.com/item.htm?id=977418776358</t>
  </si>
  <si>
    <r>
      <rPr>
        <sz val="11"/>
        <color theme="1"/>
        <rFont val="宋体"/>
        <charset val="134"/>
      </rPr>
      <t>店铺新客减</t>
    </r>
    <r>
      <rPr>
        <sz val="11"/>
        <color theme="1"/>
        <rFont val="Calibri"/>
        <family val="2"/>
      </rPr>
      <t>11</t>
    </r>
    <r>
      <rPr>
        <sz val="11"/>
        <color theme="1"/>
        <rFont val="宋体"/>
        <charset val="134"/>
      </rPr>
      <t>元</t>
    </r>
  </si>
  <si>
    <t>977418776358</t>
  </si>
  <si>
    <r>
      <rPr>
        <sz val="11"/>
        <color theme="1"/>
        <rFont val="宋体"/>
        <charset val="134"/>
      </rPr>
      <t>卡士酸奶餐后一小时原味</t>
    </r>
    <r>
      <rPr>
        <sz val="11"/>
        <color theme="1"/>
        <rFont val="Calibri"/>
        <family val="2"/>
      </rPr>
      <t>/0</t>
    </r>
    <r>
      <rPr>
        <sz val="11"/>
        <color theme="1"/>
        <rFont val="宋体"/>
        <charset val="134"/>
      </rPr>
      <t>蔗糖风味发酵乳</t>
    </r>
    <r>
      <rPr>
        <sz val="11"/>
        <color theme="1"/>
        <rFont val="Calibri"/>
        <family val="2"/>
      </rPr>
      <t>250g *8</t>
    </r>
    <r>
      <rPr>
        <sz val="11"/>
        <color theme="1"/>
        <rFont val="宋体"/>
        <charset val="134"/>
      </rPr>
      <t>瓶低温酸奶整箱</t>
    </r>
  </si>
  <si>
    <r>
      <rPr>
        <sz val="11"/>
        <color theme="1"/>
        <rFont val="Calibri"/>
        <family val="2"/>
      </rPr>
      <t>8</t>
    </r>
    <r>
      <rPr>
        <sz val="11"/>
        <color theme="1"/>
        <rFont val="宋体"/>
        <charset val="134"/>
      </rPr>
      <t>瓶】餐后原味</t>
    </r>
  </si>
  <si>
    <t>6096058190227</t>
  </si>
  <si>
    <r>
      <rPr>
        <sz val="11"/>
        <color theme="1"/>
        <rFont val="宋体"/>
        <charset val="134"/>
      </rPr>
      <t>未调整</t>
    </r>
  </si>
  <si>
    <t>969375047856</t>
  </si>
  <si>
    <r>
      <rPr>
        <sz val="11"/>
        <color theme="1"/>
        <rFont val="宋体"/>
        <charset val="134"/>
      </rPr>
      <t>卡士酸奶餐后一小时风味发酵乳益生菌酸奶整箱</t>
    </r>
    <r>
      <rPr>
        <sz val="11"/>
        <color theme="1"/>
        <rFont val="Calibri"/>
        <family val="2"/>
      </rPr>
      <t>250g*8</t>
    </r>
    <r>
      <rPr>
        <sz val="11"/>
        <color theme="1"/>
        <rFont val="宋体"/>
        <charset val="134"/>
      </rPr>
      <t>瓶</t>
    </r>
  </si>
  <si>
    <r>
      <rPr>
        <sz val="11"/>
        <color theme="1"/>
        <rFont val="Calibri"/>
        <family val="2"/>
      </rPr>
      <t>24</t>
    </r>
    <r>
      <rPr>
        <sz val="11"/>
        <color theme="1"/>
        <rFont val="宋体"/>
        <charset val="134"/>
      </rPr>
      <t>瓶】有甜味餐后一小时</t>
    </r>
  </si>
  <si>
    <r>
      <rPr>
        <sz val="11"/>
        <color theme="1"/>
        <rFont val="宋体"/>
        <charset val="134"/>
      </rPr>
      <t>广东</t>
    </r>
    <r>
      <rPr>
        <sz val="11"/>
        <color theme="1"/>
        <rFont val="Calibri"/>
        <family val="2"/>
      </rPr>
      <t xml:space="preserve"> </t>
    </r>
    <r>
      <rPr>
        <sz val="11"/>
        <color theme="1"/>
        <rFont val="宋体"/>
        <charset val="134"/>
      </rPr>
      <t>东莞</t>
    </r>
  </si>
  <si>
    <t>https://item.taobao.com/item.htm?id=892081816033</t>
  </si>
  <si>
    <t>892081816033</t>
  </si>
  <si>
    <r>
      <rPr>
        <sz val="11"/>
        <color theme="1"/>
        <rFont val="宋体"/>
        <charset val="134"/>
      </rPr>
      <t>卡士酸奶餐后一小时风味发酵乳低温酸奶早餐奶</t>
    </r>
    <r>
      <rPr>
        <sz val="11"/>
        <color theme="1"/>
        <rFont val="Calibri"/>
        <family val="2"/>
      </rPr>
      <t>250g/</t>
    </r>
    <r>
      <rPr>
        <sz val="11"/>
        <color theme="1"/>
        <rFont val="宋体"/>
        <charset val="134"/>
      </rPr>
      <t>瓶</t>
    </r>
  </si>
  <si>
    <r>
      <rPr>
        <sz val="11"/>
        <color theme="1"/>
        <rFont val="Calibri"/>
        <family val="2"/>
      </rPr>
      <t>24</t>
    </r>
    <r>
      <rPr>
        <sz val="11"/>
        <color theme="1"/>
        <rFont val="宋体"/>
        <charset val="134"/>
      </rPr>
      <t>瓶】餐后一小时原味</t>
    </r>
  </si>
  <si>
    <t>5906142599072</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</si>
  <si>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11.3</t>
    </r>
    <r>
      <rPr>
        <sz val="11"/>
        <color theme="1"/>
        <rFont val="宋体"/>
        <charset val="134"/>
      </rPr>
      <t>元；店铺券满</t>
    </r>
    <r>
      <rPr>
        <sz val="11"/>
        <color theme="1"/>
        <rFont val="Calibri"/>
        <family val="2"/>
      </rPr>
      <t>20</t>
    </r>
    <r>
      <rPr>
        <sz val="11"/>
        <color theme="1"/>
        <rFont val="宋体"/>
        <charset val="134"/>
      </rPr>
      <t>减</t>
    </r>
    <r>
      <rPr>
        <sz val="11"/>
        <color theme="1"/>
        <rFont val="Calibri"/>
        <family val="2"/>
      </rPr>
      <t>6</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</si>
  <si>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t>761549088087</t>
  </si>
  <si>
    <r>
      <rPr>
        <sz val="11"/>
        <color theme="1"/>
        <rFont val="宋体"/>
        <charset val="134"/>
      </rPr>
      <t>【</t>
    </r>
    <r>
      <rPr>
        <sz val="11"/>
        <color theme="1"/>
        <rFont val="Calibri"/>
        <family val="2"/>
      </rPr>
      <t>8</t>
    </r>
    <r>
      <rPr>
        <sz val="11"/>
        <color theme="1"/>
        <rFont val="宋体"/>
        <charset val="134"/>
      </rPr>
      <t>瓶】餐后一小时原味</t>
    </r>
    <r>
      <rPr>
        <sz val="11"/>
        <color theme="1"/>
        <rFont val="Calibri"/>
        <family val="2"/>
      </rPr>
      <t>250g</t>
    </r>
  </si>
  <si>
    <t>5796901468137</t>
  </si>
  <si>
    <r>
      <rPr>
        <sz val="11"/>
        <color theme="1"/>
        <rFont val="宋体"/>
        <charset val="134"/>
      </rPr>
      <t>店铺新客减</t>
    </r>
    <r>
      <rPr>
        <sz val="11"/>
        <color theme="1"/>
        <rFont val="Calibri"/>
        <family val="2"/>
      </rPr>
      <t>4</t>
    </r>
    <r>
      <rPr>
        <sz val="11"/>
        <color theme="1"/>
        <rFont val="宋体"/>
        <charset val="134"/>
      </rPr>
      <t>元</t>
    </r>
  </si>
  <si>
    <t>892370854388</t>
  </si>
  <si>
    <r>
      <rPr>
        <sz val="11"/>
        <color theme="1"/>
        <rFont val="Calibri"/>
        <family val="2"/>
      </rPr>
      <t>8</t>
    </r>
    <r>
      <rPr>
        <sz val="11"/>
        <color theme="1"/>
        <rFont val="宋体"/>
        <charset val="134"/>
      </rPr>
      <t>瓶】有甜味餐后一小时</t>
    </r>
  </si>
  <si>
    <t>5907167610155</t>
  </si>
  <si>
    <t>542493877185</t>
  </si>
  <si>
    <t>5405702901421</t>
  </si>
  <si>
    <r>
      <rPr>
        <sz val="11"/>
        <color theme="1"/>
        <rFont val="宋体"/>
        <charset val="134"/>
      </rPr>
      <t>锦彬膳旗舰店</t>
    </r>
  </si>
  <si>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5</t>
    </r>
    <r>
      <rPr>
        <sz val="11"/>
        <color theme="1"/>
        <rFont val="宋体"/>
        <charset val="134"/>
      </rPr>
      <t>元</t>
    </r>
  </si>
  <si>
    <t>949683133616</t>
  </si>
  <si>
    <r>
      <rPr>
        <sz val="11"/>
        <color theme="1"/>
        <rFont val="宋体"/>
        <charset val="134"/>
      </rPr>
      <t>卡士酸奶餐后一小时无蔗糖含膳食纤维风味发酵乳低温酸奶</t>
    </r>
    <r>
      <rPr>
        <sz val="11"/>
        <color theme="1"/>
        <rFont val="Calibri"/>
        <family val="2"/>
      </rPr>
      <t>250g</t>
    </r>
    <r>
      <rPr>
        <sz val="11"/>
        <color theme="1"/>
        <rFont val="宋体"/>
        <charset val="134"/>
      </rPr>
      <t>瓶装</t>
    </r>
  </si>
  <si>
    <r>
      <rPr>
        <sz val="11"/>
        <color theme="1"/>
        <rFont val="宋体"/>
        <charset val="134"/>
      </rPr>
      <t>（蓝）卡士餐后一小时无蔗糖</t>
    </r>
    <r>
      <rPr>
        <sz val="11"/>
        <color theme="1"/>
        <rFont val="Calibri"/>
        <family val="2"/>
      </rPr>
      <t>250g 6</t>
    </r>
    <r>
      <rPr>
        <sz val="11"/>
        <color theme="1"/>
        <rFont val="宋体"/>
        <charset val="134"/>
      </rPr>
      <t>瓶</t>
    </r>
  </si>
  <si>
    <t>5861151928617</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</si>
  <si>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13</t>
    </r>
    <r>
      <rPr>
        <sz val="11"/>
        <color theme="1"/>
        <rFont val="宋体"/>
        <charset val="134"/>
      </rPr>
      <t>元；店铺券满</t>
    </r>
    <r>
      <rPr>
        <sz val="11"/>
        <color theme="1"/>
        <rFont val="Calibri"/>
        <family val="2"/>
      </rPr>
      <t>20</t>
    </r>
    <r>
      <rPr>
        <sz val="11"/>
        <color theme="1"/>
        <rFont val="宋体"/>
        <charset val="134"/>
      </rPr>
      <t>减</t>
    </r>
    <r>
      <rPr>
        <sz val="11"/>
        <color theme="1"/>
        <rFont val="Calibri"/>
        <family val="2"/>
      </rPr>
      <t>6</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</si>
  <si>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t>761463254400</t>
  </si>
  <si>
    <r>
      <rPr>
        <sz val="11"/>
        <color theme="1"/>
        <rFont val="宋体"/>
        <charset val="134"/>
      </rPr>
      <t>卡士酸奶餐后一小时无蔗糖</t>
    </r>
    <r>
      <rPr>
        <sz val="11"/>
        <color theme="1"/>
        <rFont val="Calibri"/>
        <family val="2"/>
      </rPr>
      <t>250g</t>
    </r>
    <r>
      <rPr>
        <sz val="11"/>
        <color theme="1"/>
        <rFont val="宋体"/>
        <charset val="134"/>
      </rPr>
      <t>双歧杆菌发酵乳</t>
    </r>
    <r>
      <rPr>
        <sz val="11"/>
        <color theme="1"/>
        <rFont val="Calibri"/>
        <family val="2"/>
      </rPr>
      <t>0</t>
    </r>
    <r>
      <rPr>
        <sz val="11"/>
        <color theme="1"/>
        <rFont val="宋体"/>
        <charset val="134"/>
      </rPr>
      <t>蔗糖益生菌早餐奶</t>
    </r>
  </si>
  <si>
    <r>
      <rPr>
        <sz val="11"/>
        <color theme="1"/>
        <rFont val="宋体"/>
        <charset val="134"/>
      </rPr>
      <t>【</t>
    </r>
    <r>
      <rPr>
        <sz val="11"/>
        <color theme="1"/>
        <rFont val="Calibri"/>
        <family val="2"/>
      </rPr>
      <t>3</t>
    </r>
    <r>
      <rPr>
        <sz val="11"/>
        <color theme="1"/>
        <rFont val="宋体"/>
        <charset val="134"/>
      </rPr>
      <t>瓶】餐后一小时</t>
    </r>
    <r>
      <rPr>
        <sz val="11"/>
        <color theme="1"/>
        <rFont val="Calibri"/>
        <family val="2"/>
      </rPr>
      <t>0</t>
    </r>
    <r>
      <rPr>
        <sz val="11"/>
        <color theme="1"/>
        <rFont val="宋体"/>
        <charset val="134"/>
      </rPr>
      <t>蔗糖</t>
    </r>
    <r>
      <rPr>
        <sz val="11"/>
        <color theme="1"/>
        <rFont val="Calibri"/>
        <family val="2"/>
      </rPr>
      <t>250g</t>
    </r>
  </si>
  <si>
    <t>5278092637083</t>
  </si>
  <si>
    <t>610172317455</t>
  </si>
  <si>
    <r>
      <rPr>
        <sz val="11"/>
        <rFont val="宋体"/>
        <charset val="134"/>
      </rPr>
      <t>餐后一小时</t>
    </r>
    <r>
      <rPr>
        <sz val="11"/>
        <rFont val="Calibri"/>
        <family val="2"/>
      </rPr>
      <t>250g,24</t>
    </r>
    <r>
      <rPr>
        <sz val="11"/>
        <rFont val="宋体"/>
        <charset val="134"/>
      </rPr>
      <t>瓶</t>
    </r>
  </si>
  <si>
    <t>4388617680285</t>
  </si>
  <si>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；官方</t>
    </r>
    <r>
      <rPr>
        <sz val="11"/>
        <rFont val="Calibri"/>
        <family val="2"/>
      </rPr>
      <t>8.8</t>
    </r>
    <r>
      <rPr>
        <sz val="11"/>
        <rFont val="宋体"/>
        <charset val="134"/>
      </rPr>
      <t>折；商品券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</si>
  <si>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t>1000040865118</t>
  </si>
  <si>
    <r>
      <rPr>
        <sz val="11"/>
        <rFont val="宋体"/>
        <charset val="134"/>
      </rPr>
      <t>顺丰包邮卡士餐后一小时酸奶</t>
    </r>
    <r>
      <rPr>
        <sz val="11"/>
        <rFont val="Calibri"/>
        <family val="2"/>
      </rPr>
      <t>250g</t>
    </r>
    <r>
      <rPr>
        <sz val="11"/>
        <rFont val="宋体"/>
        <charset val="134"/>
      </rPr>
      <t>益生菌</t>
    </r>
    <r>
      <rPr>
        <sz val="11"/>
        <rFont val="Calibri"/>
        <family val="2"/>
      </rPr>
      <t>0</t>
    </r>
    <r>
      <rPr>
        <sz val="11"/>
        <rFont val="宋体"/>
        <charset val="134"/>
      </rPr>
      <t>蔗糖健身学生孕妇原味</t>
    </r>
  </si>
  <si>
    <r>
      <rPr>
        <sz val="11"/>
        <rFont val="宋体"/>
        <charset val="134"/>
      </rPr>
      <t>【原味】餐后一小时</t>
    </r>
    <r>
      <rPr>
        <sz val="11"/>
        <rFont val="Calibri"/>
        <family val="2"/>
      </rPr>
      <t>250g *8</t>
    </r>
    <r>
      <rPr>
        <sz val="11"/>
        <rFont val="宋体"/>
        <charset val="134"/>
      </rPr>
      <t>瓶</t>
    </r>
  </si>
  <si>
    <t>5984492224092</t>
  </si>
  <si>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；官方</t>
    </r>
    <r>
      <rPr>
        <sz val="11"/>
        <rFont val="Calibri"/>
        <family val="2"/>
      </rPr>
      <t>8.8</t>
    </r>
    <r>
      <rPr>
        <sz val="11"/>
        <rFont val="宋体"/>
        <charset val="134"/>
      </rPr>
      <t>折；淘金币频道抵扣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</si>
  <si>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t>910180284324</t>
  </si>
  <si>
    <r>
      <rPr>
        <sz val="11"/>
        <rFont val="宋体"/>
        <charset val="134"/>
      </rPr>
      <t>卡士餐后一小时酸奶双歧杆菌风味原味零糖益生菌发酵乳早餐奶</t>
    </r>
    <r>
      <rPr>
        <sz val="11"/>
        <rFont val="Calibri"/>
        <family val="2"/>
      </rPr>
      <t>250g</t>
    </r>
  </si>
  <si>
    <r>
      <rPr>
        <sz val="11"/>
        <rFont val="宋体"/>
        <charset val="134"/>
      </rPr>
      <t>餐后一小时原味</t>
    </r>
    <r>
      <rPr>
        <sz val="11"/>
        <rFont val="Calibri"/>
        <family val="2"/>
      </rPr>
      <t>250g,12</t>
    </r>
    <r>
      <rPr>
        <sz val="11"/>
        <rFont val="宋体"/>
        <charset val="134"/>
      </rPr>
      <t>瓶</t>
    </r>
  </si>
  <si>
    <t>5772297761075</t>
  </si>
  <si>
    <t>https://item.taobao.com/item.htm?id=873035397825</t>
  </si>
  <si>
    <r>
      <rPr>
        <sz val="11"/>
        <rFont val="宋体"/>
        <charset val="134"/>
      </rPr>
      <t>淘金币频道抵扣</t>
    </r>
    <r>
      <rPr>
        <sz val="11"/>
        <rFont val="Calibri"/>
        <family val="2"/>
      </rPr>
      <t>10%</t>
    </r>
    <r>
      <rPr>
        <sz val="11"/>
        <rFont val="宋体"/>
        <charset val="134"/>
      </rPr>
      <t>起</t>
    </r>
  </si>
  <si>
    <t>873035397825</t>
  </si>
  <si>
    <r>
      <rPr>
        <sz val="11"/>
        <rFont val="宋体"/>
        <charset val="134"/>
      </rPr>
      <t>餐后一小时</t>
    </r>
    <r>
      <rPr>
        <sz val="11"/>
        <rFont val="Calibri"/>
        <family val="2"/>
      </rPr>
      <t>250g*6</t>
    </r>
    <r>
      <rPr>
        <sz val="11"/>
        <rFont val="宋体"/>
        <charset val="134"/>
      </rPr>
      <t>瓶【保质期</t>
    </r>
    <r>
      <rPr>
        <sz val="11"/>
        <rFont val="Calibri"/>
        <family val="2"/>
      </rPr>
      <t>25</t>
    </r>
    <r>
      <rPr>
        <sz val="11"/>
        <rFont val="宋体"/>
        <charset val="134"/>
      </rPr>
      <t>天】</t>
    </r>
  </si>
  <si>
    <t>5706029088695</t>
  </si>
  <si>
    <t>https://item.taobao.com/item.htm?id=998548255197</t>
  </si>
  <si>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；限时补贴</t>
    </r>
    <r>
      <rPr>
        <sz val="11"/>
        <rFont val="Calibri"/>
        <family val="2"/>
      </rPr>
      <t>0.1</t>
    </r>
    <r>
      <rPr>
        <sz val="11"/>
        <rFont val="宋体"/>
        <charset val="134"/>
      </rPr>
      <t>元；官方立减</t>
    </r>
    <r>
      <rPr>
        <sz val="11"/>
        <rFont val="Calibri"/>
        <family val="2"/>
      </rPr>
      <t>9.5</t>
    </r>
    <r>
      <rPr>
        <sz val="11"/>
        <rFont val="宋体"/>
        <charset val="134"/>
      </rPr>
      <t>元；淘金币频道抵扣</t>
    </r>
    <r>
      <rPr>
        <sz val="11"/>
        <rFont val="Calibri"/>
        <family val="2"/>
      </rPr>
      <t>5%</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</si>
  <si>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t>998548255197</t>
  </si>
  <si>
    <r>
      <rPr>
        <sz val="11"/>
        <rFont val="宋体"/>
        <charset val="134"/>
      </rPr>
      <t>顺丰！卡士餐后一小时</t>
    </r>
    <r>
      <rPr>
        <sz val="11"/>
        <rFont val="Calibri"/>
        <family val="2"/>
      </rPr>
      <t>0</t>
    </r>
    <r>
      <rPr>
        <sz val="11"/>
        <rFont val="宋体"/>
        <charset val="134"/>
      </rPr>
      <t>蔗糖</t>
    </r>
    <r>
      <rPr>
        <sz val="11"/>
        <rFont val="Calibri"/>
        <family val="2"/>
      </rPr>
      <t>250g</t>
    </r>
    <r>
      <rPr>
        <sz val="11"/>
        <rFont val="宋体"/>
        <charset val="134"/>
      </rPr>
      <t>原味双歧杆菌孕妇老人风味发酵乳</t>
    </r>
  </si>
  <si>
    <r>
      <rPr>
        <sz val="11"/>
        <rFont val="宋体"/>
        <charset val="134"/>
      </rPr>
      <t>【原味】餐后一小时</t>
    </r>
    <r>
      <rPr>
        <sz val="11"/>
        <rFont val="Calibri"/>
        <family val="2"/>
      </rPr>
      <t>250g*8</t>
    </r>
    <r>
      <rPr>
        <sz val="11"/>
        <rFont val="宋体"/>
        <charset val="134"/>
      </rPr>
      <t>瓶</t>
    </r>
  </si>
  <si>
    <t>5984291388980</t>
  </si>
  <si>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；官方</t>
    </r>
    <r>
      <rPr>
        <sz val="11"/>
        <rFont val="Calibri"/>
        <family val="2"/>
      </rPr>
      <t>8.8</t>
    </r>
    <r>
      <rPr>
        <sz val="11"/>
        <rFont val="宋体"/>
        <charset val="134"/>
      </rPr>
      <t>折；淘金币频道抵扣</t>
    </r>
    <r>
      <rPr>
        <sz val="11"/>
        <rFont val="Calibri"/>
        <family val="2"/>
      </rPr>
      <t>3%</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</si>
  <si>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t>895120131196</t>
  </si>
  <si>
    <t>5914957147772</t>
  </si>
  <si>
    <r>
      <rPr>
        <sz val="11"/>
        <rFont val="宋体"/>
        <charset val="134"/>
      </rPr>
      <t>官方国货甄选</t>
    </r>
  </si>
  <si>
    <t>https://item.taobao.com/item.htm?id=1001126801431</t>
  </si>
  <si>
    <r>
      <rPr>
        <sz val="11"/>
        <rFont val="宋体"/>
        <charset val="134"/>
      </rPr>
      <t>补贴</t>
    </r>
    <r>
      <rPr>
        <sz val="11"/>
        <rFont val="Calibri"/>
        <family val="2"/>
      </rPr>
      <t>7.2</t>
    </r>
    <r>
      <rPr>
        <sz val="11"/>
        <rFont val="宋体"/>
        <charset val="134"/>
      </rPr>
      <t>元</t>
    </r>
  </si>
  <si>
    <t>1001126801431</t>
  </si>
  <si>
    <r>
      <rPr>
        <sz val="11"/>
        <rFont val="宋体"/>
        <charset val="134"/>
      </rPr>
      <t>餐后一小时发酵乳</t>
    </r>
    <r>
      <rPr>
        <sz val="11"/>
        <rFont val="Calibri"/>
        <family val="2"/>
      </rPr>
      <t>250g</t>
    </r>
    <r>
      <rPr>
        <sz val="11"/>
        <rFont val="宋体"/>
        <charset val="134"/>
      </rPr>
      <t>双歧杆菌原味酸奶孕妇老人儿童早餐奶蔗糖</t>
    </r>
  </si>
  <si>
    <r>
      <rPr>
        <sz val="11"/>
        <rFont val="宋体"/>
        <charset val="134"/>
      </rPr>
      <t>原味</t>
    </r>
    <r>
      <rPr>
        <sz val="11"/>
        <rFont val="Calibri"/>
        <family val="2"/>
      </rPr>
      <t>,6</t>
    </r>
    <r>
      <rPr>
        <sz val="11"/>
        <rFont val="宋体"/>
        <charset val="134"/>
      </rPr>
      <t>瓶</t>
    </r>
  </si>
  <si>
    <t>6152764086791</t>
  </si>
  <si>
    <t>https://item.taobao.com/item.htm?id=858347041534</t>
  </si>
  <si>
    <r>
      <rPr>
        <sz val="11"/>
        <rFont val="宋体"/>
        <charset val="134"/>
      </rPr>
      <t>淘金币频道抵扣</t>
    </r>
    <r>
      <rPr>
        <sz val="11"/>
        <rFont val="Calibri"/>
        <family val="2"/>
      </rPr>
      <t>10%</t>
    </r>
    <r>
      <rPr>
        <sz val="11"/>
        <rFont val="宋体"/>
        <charset val="134"/>
      </rPr>
      <t>起；最高</t>
    </r>
    <r>
      <rPr>
        <sz val="11"/>
        <rFont val="Calibri"/>
        <family val="2"/>
      </rPr>
      <t>10</t>
    </r>
    <r>
      <rPr>
        <sz val="11"/>
        <rFont val="宋体"/>
        <charset val="134"/>
      </rPr>
      <t>元，部分用户可领，限秒杀频道领用；最高</t>
    </r>
    <r>
      <rPr>
        <sz val="11"/>
        <rFont val="Calibri"/>
        <family val="2"/>
      </rPr>
      <t>5</t>
    </r>
    <r>
      <rPr>
        <sz val="11"/>
        <rFont val="宋体"/>
        <charset val="134"/>
      </rPr>
      <t>元，部分用户可领，限秒杀频道领用</t>
    </r>
  </si>
  <si>
    <t>858347041534</t>
  </si>
  <si>
    <r>
      <rPr>
        <sz val="11"/>
        <rFont val="宋体"/>
        <charset val="134"/>
      </rPr>
      <t>卡士零糖酸奶原味</t>
    </r>
    <r>
      <rPr>
        <sz val="11"/>
        <rFont val="Calibri"/>
        <family val="2"/>
      </rPr>
      <t>250g*3</t>
    </r>
    <r>
      <rPr>
        <sz val="11"/>
        <rFont val="宋体"/>
        <charset val="134"/>
      </rPr>
      <t>瓶餐后一小时益生菌低温学生奶</t>
    </r>
  </si>
  <si>
    <r>
      <rPr>
        <sz val="11"/>
        <rFont val="宋体"/>
        <charset val="134"/>
      </rPr>
      <t>餐后一小时</t>
    </r>
    <r>
      <rPr>
        <sz val="11"/>
        <rFont val="Calibri"/>
        <family val="2"/>
      </rPr>
      <t>250g*9</t>
    </r>
    <r>
      <rPr>
        <sz val="11"/>
        <rFont val="宋体"/>
        <charset val="134"/>
      </rPr>
      <t>瓶【保质期</t>
    </r>
    <r>
      <rPr>
        <sz val="11"/>
        <rFont val="Calibri"/>
        <family val="2"/>
      </rPr>
      <t>25</t>
    </r>
    <r>
      <rPr>
        <sz val="11"/>
        <rFont val="宋体"/>
        <charset val="134"/>
      </rPr>
      <t>天】</t>
    </r>
  </si>
  <si>
    <t>5849803619038</t>
  </si>
  <si>
    <t>https://item.taobao.com/item.htm?id=900215278913</t>
  </si>
  <si>
    <r>
      <rPr>
        <sz val="11"/>
        <rFont val="宋体"/>
        <charset val="134"/>
      </rPr>
      <t>直降</t>
    </r>
    <r>
      <rPr>
        <sz val="11"/>
        <rFont val="Calibri"/>
        <family val="2"/>
      </rPr>
      <t>16.21</t>
    </r>
    <r>
      <rPr>
        <sz val="11"/>
        <rFont val="宋体"/>
        <charset val="134"/>
      </rPr>
      <t>元；淘金币频道抵扣</t>
    </r>
    <r>
      <rPr>
        <sz val="11"/>
        <rFont val="Calibri"/>
        <family val="2"/>
      </rPr>
      <t>1%</t>
    </r>
    <r>
      <rPr>
        <sz val="11"/>
        <rFont val="宋体"/>
        <charset val="134"/>
      </rPr>
      <t>起；最高</t>
    </r>
    <r>
      <rPr>
        <sz val="11"/>
        <rFont val="Calibri"/>
        <family val="2"/>
      </rPr>
      <t>10</t>
    </r>
    <r>
      <rPr>
        <sz val="11"/>
        <rFont val="宋体"/>
        <charset val="134"/>
      </rPr>
      <t>元，部分用户可领，限秒杀频道领用；最高</t>
    </r>
    <r>
      <rPr>
        <sz val="11"/>
        <rFont val="Calibri"/>
        <family val="2"/>
      </rPr>
      <t>5</t>
    </r>
    <r>
      <rPr>
        <sz val="11"/>
        <rFont val="宋体"/>
        <charset val="134"/>
      </rPr>
      <t>元，部分用户可领，限秒杀频道领用</t>
    </r>
  </si>
  <si>
    <r>
      <rPr>
        <sz val="11"/>
        <rFont val="宋体"/>
        <charset val="134"/>
      </rPr>
      <t>顺丰包邮卡士酸奶餐后一小时</t>
    </r>
    <r>
      <rPr>
        <sz val="11"/>
        <rFont val="Calibri"/>
        <family val="2"/>
      </rPr>
      <t>250g*12</t>
    </r>
    <r>
      <rPr>
        <sz val="11"/>
        <rFont val="宋体"/>
        <charset val="134"/>
      </rPr>
      <t>瓶整箱风味发酵乳零</t>
    </r>
    <r>
      <rPr>
        <sz val="11"/>
        <rFont val="Calibri"/>
        <family val="2"/>
      </rPr>
      <t>0</t>
    </r>
    <r>
      <rPr>
        <sz val="11"/>
        <rFont val="宋体"/>
        <charset val="134"/>
      </rPr>
      <t>蔗糖早餐</t>
    </r>
  </si>
  <si>
    <r>
      <rPr>
        <sz val="11"/>
        <rFont val="宋体"/>
        <charset val="134"/>
      </rPr>
      <t>【组合】原味</t>
    </r>
    <r>
      <rPr>
        <sz val="11"/>
        <rFont val="Calibri"/>
        <family val="2"/>
      </rPr>
      <t>+</t>
    </r>
    <r>
      <rPr>
        <sz val="11"/>
        <rFont val="宋体"/>
        <charset val="134"/>
      </rPr>
      <t>零蔗糖</t>
    </r>
    <r>
      <rPr>
        <sz val="11"/>
        <rFont val="Calibri"/>
        <family val="2"/>
      </rPr>
      <t>250g*12</t>
    </r>
    <r>
      <rPr>
        <sz val="11"/>
        <rFont val="宋体"/>
        <charset val="134"/>
      </rPr>
      <t>瓶</t>
    </r>
  </si>
  <si>
    <t>5755597644772</t>
  </si>
  <si>
    <t>https://item.taobao.com/item.htm?id=542495133129</t>
  </si>
  <si>
    <t>542495133129</t>
  </si>
  <si>
    <r>
      <rPr>
        <sz val="11"/>
        <rFont val="宋体"/>
        <charset val="134"/>
      </rPr>
      <t>卡士酸奶餐后一小时</t>
    </r>
    <r>
      <rPr>
        <sz val="11"/>
        <rFont val="Calibri"/>
        <family val="2"/>
      </rPr>
      <t>250g</t>
    </r>
    <r>
      <rPr>
        <sz val="11"/>
        <rFont val="宋体"/>
        <charset val="134"/>
      </rPr>
      <t>双歧杆菌风味发酵乳益生菌低温原味早餐奶</t>
    </r>
  </si>
  <si>
    <r>
      <rPr>
        <sz val="11"/>
        <rFont val="宋体"/>
        <charset val="134"/>
      </rPr>
      <t>口味</t>
    </r>
    <r>
      <rPr>
        <sz val="11"/>
        <rFont val="Calibri"/>
        <family val="2"/>
      </rPr>
      <t>:</t>
    </r>
    <r>
      <rPr>
        <sz val="11"/>
        <rFont val="宋体"/>
        <charset val="134"/>
      </rPr>
      <t>【礼盒装】</t>
    </r>
    <r>
      <rPr>
        <sz val="11"/>
        <rFont val="Calibri"/>
        <family val="2"/>
      </rPr>
      <t>8</t>
    </r>
    <r>
      <rPr>
        <sz val="11"/>
        <rFont val="宋体"/>
        <charset val="134"/>
      </rPr>
      <t>瓶餐后一小时原味</t>
    </r>
    <r>
      <rPr>
        <sz val="11"/>
        <rFont val="Calibri"/>
        <family val="2"/>
      </rPr>
      <t>250g</t>
    </r>
  </si>
  <si>
    <t>5643677927571</t>
  </si>
  <si>
    <t>https://item.taobao.com/item.htm?id=761678711206</t>
  </si>
  <si>
    <t>761678711206</t>
  </si>
  <si>
    <r>
      <rPr>
        <sz val="11"/>
        <rFont val="宋体"/>
        <charset val="134"/>
      </rPr>
      <t>卡士酸奶餐后一小时无蔗糖</t>
    </r>
    <r>
      <rPr>
        <sz val="11"/>
        <rFont val="Calibri"/>
        <family val="2"/>
      </rPr>
      <t>250g</t>
    </r>
    <r>
      <rPr>
        <sz val="11"/>
        <rFont val="宋体"/>
        <charset val="134"/>
      </rPr>
      <t>双歧杆菌发酵乳益生菌原味早餐奶</t>
    </r>
  </si>
  <si>
    <t>5644809638476</t>
  </si>
  <si>
    <r>
      <rPr>
        <sz val="11"/>
        <color rgb="FF000000"/>
        <rFont val="宋体"/>
        <charset val="134"/>
      </rPr>
      <t>淘宝</t>
    </r>
    <r>
      <rPr>
        <sz val="11"/>
        <color rgb="FF000000"/>
        <rFont val="Calibri"/>
        <family val="2"/>
      </rPr>
      <t>/</t>
    </r>
    <r>
      <rPr>
        <sz val="11"/>
        <color rgb="FF000000"/>
        <rFont val="宋体"/>
        <charset val="134"/>
      </rPr>
      <t>天猫</t>
    </r>
  </si>
  <si>
    <r>
      <rPr>
        <sz val="11"/>
        <color theme="1"/>
        <rFont val="宋体"/>
        <charset val="134"/>
      </rPr>
      <t>友吖食品专营店</t>
    </r>
  </si>
  <si>
    <r>
      <rPr>
        <sz val="11"/>
        <color rgb="FF000000"/>
        <rFont val="宋体"/>
        <charset val="134"/>
      </rPr>
      <t>卡士餐后一小时原味</t>
    </r>
    <r>
      <rPr>
        <sz val="11"/>
        <color rgb="FF000000"/>
        <rFont val="Calibri"/>
        <family val="2"/>
      </rPr>
      <t>250g</t>
    </r>
  </si>
  <si>
    <t>https://e.tb.cn/h.7HKNOuoGyHQbKzk?tk=RerPU8SwU2g</t>
  </si>
  <si>
    <r>
      <rPr>
        <sz val="11"/>
        <rFont val="宋体"/>
        <charset val="134"/>
      </rPr>
      <t>是</t>
    </r>
  </si>
  <si>
    <r>
      <rPr>
        <sz val="11"/>
        <rFont val="宋体"/>
        <charset val="134"/>
      </rPr>
      <t>已调整</t>
    </r>
  </si>
  <si>
    <t>http://item.taobao.com/item.htm?id=949683133616</t>
  </si>
  <si>
    <r>
      <rPr>
        <sz val="11"/>
        <rFont val="宋体"/>
        <charset val="134"/>
      </rPr>
      <t>未调整</t>
    </r>
  </si>
  <si>
    <r>
      <rPr>
        <sz val="11"/>
        <color rgb="FF000000"/>
        <rFont val="宋体"/>
        <charset val="134"/>
      </rPr>
      <t>广州大区</t>
    </r>
  </si>
  <si>
    <r>
      <rPr>
        <sz val="11"/>
        <color rgb="FF000000"/>
        <rFont val="宋体"/>
        <charset val="134"/>
      </rPr>
      <t>未知经销商</t>
    </r>
  </si>
  <si>
    <r>
      <rPr>
        <sz val="11"/>
        <color rgb="FF000000"/>
        <rFont val="宋体"/>
        <charset val="134"/>
      </rPr>
      <t>广东东莞</t>
    </r>
  </si>
  <si>
    <r>
      <rPr>
        <sz val="11"/>
        <color rgb="FF000000"/>
        <rFont val="宋体"/>
        <charset val="134"/>
      </rPr>
      <t>牛奶饮品批发商行</t>
    </r>
  </si>
  <si>
    <t>https://e.tb.cn/h.7w1EnQ2PXpJ9TBm?tk=hvJoUlrXMD7</t>
  </si>
  <si>
    <r>
      <rPr>
        <sz val="11"/>
        <rFont val="宋体"/>
        <charset val="134"/>
      </rPr>
      <t>已下架</t>
    </r>
  </si>
  <si>
    <r>
      <rPr>
        <sz val="11"/>
        <color rgb="FF000000"/>
        <rFont val="宋体"/>
        <charset val="134"/>
      </rPr>
      <t>华东大区</t>
    </r>
  </si>
  <si>
    <r>
      <rPr>
        <sz val="11"/>
        <color rgb="FF000000"/>
        <rFont val="宋体"/>
        <charset val="134"/>
      </rPr>
      <t>浙江嘉兴</t>
    </r>
  </si>
  <si>
    <r>
      <rPr>
        <sz val="11"/>
        <color rgb="FF000000"/>
        <rFont val="宋体"/>
        <charset val="134"/>
      </rPr>
      <t>江南本美</t>
    </r>
  </si>
  <si>
    <t>https://e.tb.cn/h.7vcn4WgW0BLUSUl?tk=si4IUlrUQTZ</t>
  </si>
  <si>
    <r>
      <rPr>
        <sz val="11"/>
        <color rgb="FF000000"/>
        <rFont val="宋体"/>
        <charset val="134"/>
      </rPr>
      <t>华北大区</t>
    </r>
  </si>
  <si>
    <r>
      <rPr>
        <sz val="11"/>
        <color rgb="FF000000"/>
        <rFont val="宋体"/>
        <charset val="134"/>
      </rPr>
      <t>北京</t>
    </r>
  </si>
  <si>
    <r>
      <rPr>
        <sz val="11"/>
        <color rgb="FF000000"/>
        <rFont val="宋体"/>
        <charset val="134"/>
      </rPr>
      <t>北京万腾牛奶超市</t>
    </r>
  </si>
  <si>
    <t>https://e.tb.cn/h.7EYLSGTypJvTanp?tk=imhRUlr6uKN</t>
  </si>
  <si>
    <t>https://item.jd.com/10177362415232.html</t>
  </si>
  <si>
    <t>10177362415232</t>
  </si>
  <si>
    <r>
      <rPr>
        <sz val="11"/>
        <rFont val="宋体"/>
        <charset val="134"/>
      </rPr>
      <t>卡士酸奶手握瓶活菌奶</t>
    </r>
    <r>
      <rPr>
        <sz val="11"/>
        <rFont val="Calibri"/>
        <family val="2"/>
      </rPr>
      <t>220g</t>
    </r>
    <r>
      <rPr>
        <sz val="11"/>
        <rFont val="宋体"/>
        <charset val="134"/>
      </rPr>
      <t>低温益生菌原味酸奶孕妇儿童学生早餐奶【</t>
    </r>
    <r>
      <rPr>
        <sz val="11"/>
        <rFont val="Calibri"/>
        <family val="2"/>
      </rPr>
      <t>8</t>
    </r>
    <r>
      <rPr>
        <sz val="11"/>
        <rFont val="宋体"/>
        <charset val="134"/>
      </rPr>
      <t>瓶】餐后一小时</t>
    </r>
    <r>
      <rPr>
        <sz val="11"/>
        <rFont val="Calibri"/>
        <family val="2"/>
      </rPr>
      <t>250g</t>
    </r>
  </si>
  <si>
    <r>
      <rPr>
        <sz val="11"/>
        <rFont val="宋体"/>
        <charset val="134"/>
      </rPr>
      <t>【</t>
    </r>
    <r>
      <rPr>
        <sz val="11"/>
        <rFont val="Calibri"/>
        <family val="2"/>
      </rPr>
      <t>8</t>
    </r>
    <r>
      <rPr>
        <sz val="11"/>
        <rFont val="宋体"/>
        <charset val="134"/>
      </rPr>
      <t>瓶】餐后一小时</t>
    </r>
    <r>
      <rPr>
        <sz val="11"/>
        <rFont val="Calibri"/>
        <family val="2"/>
      </rPr>
      <t>250g</t>
    </r>
  </si>
  <si>
    <t>https://item.jd.com/10206164441741.html</t>
  </si>
  <si>
    <t>10206164441741</t>
  </si>
  <si>
    <r>
      <rPr>
        <sz val="11"/>
        <rFont val="宋体"/>
        <charset val="134"/>
      </rPr>
      <t>卡士</t>
    </r>
    <r>
      <rPr>
        <sz val="11"/>
        <rFont val="Calibri"/>
        <family val="2"/>
      </rPr>
      <t>007</t>
    </r>
    <r>
      <rPr>
        <sz val="11"/>
        <rFont val="宋体"/>
        <charset val="134"/>
      </rPr>
      <t>酸奶原味</t>
    </r>
    <r>
      <rPr>
        <sz val="11"/>
        <rFont val="Calibri"/>
        <family val="2"/>
      </rPr>
      <t>100g</t>
    </r>
    <r>
      <rPr>
        <sz val="11"/>
        <rFont val="宋体"/>
        <charset val="134"/>
      </rPr>
      <t>三连杯益生菌风味发酵乳低温生牛乳全脂早餐奶【</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</si>
  <si>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t>https://item.jd.com/10175773352591.html</t>
  </si>
  <si>
    <r>
      <rPr>
        <sz val="11"/>
        <rFont val="宋体"/>
        <charset val="134"/>
      </rPr>
      <t>卡士（</t>
    </r>
    <r>
      <rPr>
        <sz val="11"/>
        <rFont val="Calibri"/>
        <family val="2"/>
      </rPr>
      <t>CLASSY.KISS</t>
    </r>
    <r>
      <rPr>
        <sz val="11"/>
        <rFont val="宋体"/>
        <charset val="134"/>
      </rPr>
      <t>）活菌奶</t>
    </r>
    <r>
      <rPr>
        <sz val="11"/>
        <rFont val="Calibri"/>
        <family val="2"/>
      </rPr>
      <t>720ml</t>
    </r>
    <r>
      <rPr>
        <sz val="11"/>
        <rFont val="宋体"/>
        <charset val="134"/>
      </rPr>
      <t>低温原味酸奶益生菌生牛乳风味发酵乳孕妇学生酸牛奶【</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</si>
  <si>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r>
      <rPr>
        <sz val="11"/>
        <rFont val="宋体"/>
        <charset val="134"/>
      </rPr>
      <t>卡士（</t>
    </r>
    <r>
      <rPr>
        <sz val="11"/>
        <rFont val="Calibri"/>
        <family val="2"/>
      </rPr>
      <t>CLASSY.KISS</t>
    </r>
    <r>
      <rPr>
        <sz val="11"/>
        <rFont val="宋体"/>
        <charset val="134"/>
      </rPr>
      <t>）活菌奶</t>
    </r>
    <r>
      <rPr>
        <sz val="11"/>
        <rFont val="Calibri"/>
        <family val="2"/>
      </rPr>
      <t>200ml</t>
    </r>
    <r>
      <rPr>
        <sz val="11"/>
        <rFont val="宋体"/>
        <charset val="134"/>
      </rPr>
      <t>益生菌原味酸奶生牛乳风味发酵乳孕妇儿童学生早餐奶【</t>
    </r>
    <r>
      <rPr>
        <sz val="11"/>
        <rFont val="Calibri"/>
        <family val="2"/>
      </rPr>
      <t>8</t>
    </r>
    <r>
      <rPr>
        <sz val="11"/>
        <rFont val="宋体"/>
        <charset val="134"/>
      </rPr>
      <t>瓶】餐后一小时</t>
    </r>
    <r>
      <rPr>
        <sz val="11"/>
        <rFont val="Calibri"/>
        <family val="2"/>
      </rPr>
      <t>0</t>
    </r>
    <r>
      <rPr>
        <sz val="11"/>
        <rFont val="宋体"/>
        <charset val="134"/>
      </rPr>
      <t>蔗糖</t>
    </r>
    <r>
      <rPr>
        <sz val="11"/>
        <rFont val="Calibri"/>
        <family val="2"/>
      </rPr>
      <t>250g</t>
    </r>
  </si>
  <si>
    <t>https://item.jd.com/10209012482164.html</t>
  </si>
  <si>
    <r>
      <rPr>
        <sz val="11"/>
        <rFont val="宋体"/>
        <charset val="134"/>
      </rPr>
      <t>卡士（</t>
    </r>
    <r>
      <rPr>
        <sz val="11"/>
        <rFont val="Calibri"/>
        <family val="2"/>
      </rPr>
      <t>CLASSY.KISS</t>
    </r>
    <r>
      <rPr>
        <sz val="11"/>
        <rFont val="宋体"/>
        <charset val="134"/>
      </rPr>
      <t>）</t>
    </r>
    <r>
      <rPr>
        <sz val="11"/>
        <rFont val="Calibri"/>
        <family val="2"/>
      </rPr>
      <t>0</t>
    </r>
    <r>
      <rPr>
        <sz val="11"/>
        <rFont val="宋体"/>
        <charset val="134"/>
      </rPr>
      <t>蔗糖餐后一小时发酵乳</t>
    </r>
    <r>
      <rPr>
        <sz val="11"/>
        <rFont val="Calibri"/>
        <family val="2"/>
      </rPr>
      <t>250g</t>
    </r>
    <r>
      <rPr>
        <sz val="11"/>
        <rFont val="宋体"/>
        <charset val="134"/>
      </rPr>
      <t>原味酸奶益生菌酸牛奶孕妇白领早餐奶【</t>
    </r>
    <r>
      <rPr>
        <sz val="11"/>
        <rFont val="Calibri"/>
        <family val="2"/>
      </rPr>
      <t>8</t>
    </r>
    <r>
      <rPr>
        <sz val="11"/>
        <rFont val="宋体"/>
        <charset val="134"/>
      </rPr>
      <t>瓶】</t>
    </r>
    <r>
      <rPr>
        <sz val="11"/>
        <rFont val="Calibri"/>
        <family val="2"/>
      </rPr>
      <t>AD</t>
    </r>
    <r>
      <rPr>
        <sz val="11"/>
        <rFont val="宋体"/>
        <charset val="134"/>
      </rPr>
      <t>钙牛油果味</t>
    </r>
    <r>
      <rPr>
        <sz val="11"/>
        <rFont val="Calibri"/>
        <family val="2"/>
      </rPr>
      <t>210g</t>
    </r>
  </si>
  <si>
    <r>
      <rPr>
        <sz val="11"/>
        <rFont val="宋体"/>
        <charset val="134"/>
      </rPr>
      <t>【</t>
    </r>
    <r>
      <rPr>
        <sz val="11"/>
        <rFont val="Calibri"/>
        <family val="2"/>
      </rPr>
      <t>8</t>
    </r>
    <r>
      <rPr>
        <sz val="11"/>
        <rFont val="宋体"/>
        <charset val="134"/>
      </rPr>
      <t>瓶】</t>
    </r>
    <r>
      <rPr>
        <sz val="11"/>
        <rFont val="Calibri"/>
        <family val="2"/>
      </rPr>
      <t>AD</t>
    </r>
    <r>
      <rPr>
        <sz val="11"/>
        <rFont val="宋体"/>
        <charset val="134"/>
      </rPr>
      <t>钙牛油果味</t>
    </r>
    <r>
      <rPr>
        <sz val="11"/>
        <rFont val="Calibri"/>
        <family val="2"/>
      </rPr>
      <t>210g</t>
    </r>
  </si>
  <si>
    <r>
      <rPr>
        <sz val="11"/>
        <rFont val="宋体"/>
        <charset val="134"/>
      </rPr>
      <t>卡士（</t>
    </r>
    <r>
      <rPr>
        <sz val="11"/>
        <rFont val="Calibri"/>
        <family val="2"/>
      </rPr>
      <t>CLASSY.KISS</t>
    </r>
    <r>
      <rPr>
        <sz val="11"/>
        <rFont val="宋体"/>
        <charset val="134"/>
      </rPr>
      <t>）酸奶餐后一小时发酵乳</t>
    </r>
    <r>
      <rPr>
        <sz val="11"/>
        <rFont val="Calibri"/>
        <family val="2"/>
      </rPr>
      <t>250g*12</t>
    </r>
    <r>
      <rPr>
        <sz val="11"/>
        <rFont val="宋体"/>
        <charset val="134"/>
      </rPr>
      <t>瓶原味营养双歧杆菌风味发酵乳</t>
    </r>
    <r>
      <rPr>
        <sz val="11"/>
        <rFont val="Calibri"/>
        <family val="2"/>
      </rPr>
      <t xml:space="preserve"> </t>
    </r>
    <r>
      <rPr>
        <sz val="11"/>
        <rFont val="宋体"/>
        <charset val="134"/>
      </rPr>
      <t>餐后一小时原味</t>
    </r>
    <r>
      <rPr>
        <sz val="11"/>
        <rFont val="Calibri"/>
        <family val="2"/>
      </rPr>
      <t xml:space="preserve"> 3</t>
    </r>
    <r>
      <rPr>
        <sz val="11"/>
        <rFont val="宋体"/>
        <charset val="134"/>
      </rPr>
      <t>瓶</t>
    </r>
  </si>
  <si>
    <r>
      <rPr>
        <sz val="11"/>
        <rFont val="宋体"/>
        <charset val="134"/>
      </rPr>
      <t>卡士（</t>
    </r>
    <r>
      <rPr>
        <sz val="11"/>
        <rFont val="Calibri"/>
        <family val="2"/>
      </rPr>
      <t>CLASSY.KISS</t>
    </r>
    <r>
      <rPr>
        <sz val="11"/>
        <rFont val="宋体"/>
        <charset val="134"/>
      </rPr>
      <t>）</t>
    </r>
    <r>
      <rPr>
        <sz val="11"/>
        <rFont val="Calibri"/>
        <family val="2"/>
      </rPr>
      <t xml:space="preserve">CLASSYKISS </t>
    </r>
    <r>
      <rPr>
        <sz val="11"/>
        <rFont val="宋体"/>
        <charset val="134"/>
      </rPr>
      <t>卡士零糖酸奶原味</t>
    </r>
    <r>
      <rPr>
        <sz val="11"/>
        <rFont val="Calibri"/>
        <family val="2"/>
      </rPr>
      <t>250g3</t>
    </r>
    <r>
      <rPr>
        <sz val="11"/>
        <rFont val="宋体"/>
        <charset val="134"/>
      </rPr>
      <t>瓶餐后一小时益生菌低温学生奶</t>
    </r>
    <r>
      <rPr>
        <sz val="11"/>
        <rFont val="Calibri"/>
        <family val="2"/>
      </rPr>
      <t xml:space="preserve"> 0</t>
    </r>
    <r>
      <rPr>
        <sz val="11"/>
        <rFont val="宋体"/>
        <charset val="134"/>
      </rPr>
      <t>糖餐后一小时</t>
    </r>
    <r>
      <rPr>
        <sz val="11"/>
        <rFont val="Calibri"/>
        <family val="2"/>
      </rPr>
      <t>250g*1</t>
    </r>
    <r>
      <rPr>
        <sz val="11"/>
        <rFont val="宋体"/>
        <charset val="134"/>
      </rPr>
      <t>瓶保质</t>
    </r>
  </si>
  <si>
    <r>
      <rPr>
        <sz val="11"/>
        <rFont val="Calibri"/>
        <family val="2"/>
      </rPr>
      <t xml:space="preserve">MM </t>
    </r>
    <r>
      <rPr>
        <sz val="11"/>
        <rFont val="宋体"/>
        <charset val="134"/>
      </rPr>
      <t>會员店</t>
    </r>
  </si>
  <si>
    <r>
      <rPr>
        <sz val="11"/>
        <rFont val="宋体"/>
        <charset val="134"/>
      </rPr>
      <t>卡士酸奶餐后一小时无蔗糖含纤维风味发酵乳低温酸奶</t>
    </r>
    <r>
      <rPr>
        <sz val="11"/>
        <rFont val="Calibri"/>
        <family val="2"/>
      </rPr>
      <t>250g</t>
    </r>
    <r>
      <rPr>
        <sz val="11"/>
        <rFont val="宋体"/>
        <charset val="134"/>
      </rPr>
      <t>瓶装</t>
    </r>
    <r>
      <rPr>
        <sz val="11"/>
        <rFont val="Calibri"/>
        <family val="2"/>
      </rPr>
      <t xml:space="preserve"> </t>
    </r>
    <r>
      <rPr>
        <sz val="11"/>
        <rFont val="宋体"/>
        <charset val="134"/>
      </rPr>
      <t>卡士酸奶无蔗糖</t>
    </r>
    <r>
      <rPr>
        <sz val="11"/>
        <rFont val="Calibri"/>
        <family val="2"/>
      </rPr>
      <t>250g</t>
    </r>
    <r>
      <rPr>
        <sz val="11"/>
        <rFont val="宋体"/>
        <charset val="134"/>
      </rPr>
      <t>瓶装</t>
    </r>
    <r>
      <rPr>
        <sz val="11"/>
        <rFont val="Calibri"/>
        <family val="2"/>
      </rPr>
      <t>*10</t>
    </r>
  </si>
  <si>
    <r>
      <rPr>
        <sz val="11"/>
        <rFont val="宋体"/>
        <charset val="134"/>
      </rPr>
      <t>卡士酸奶餐后一小时原味生牛乳双歧杆菌低温酸奶</t>
    </r>
    <r>
      <rPr>
        <sz val="11"/>
        <rFont val="Calibri"/>
        <family val="2"/>
      </rPr>
      <t xml:space="preserve"> </t>
    </r>
    <r>
      <rPr>
        <sz val="11"/>
        <rFont val="宋体"/>
        <charset val="134"/>
      </rPr>
      <t>餐后一小时</t>
    </r>
    <r>
      <rPr>
        <sz val="11"/>
        <rFont val="Calibri"/>
        <family val="2"/>
      </rPr>
      <t>*9</t>
    </r>
    <r>
      <rPr>
        <sz val="11"/>
        <rFont val="宋体"/>
        <charset val="134"/>
      </rPr>
      <t>瓶</t>
    </r>
  </si>
  <si>
    <r>
      <rPr>
        <sz val="11"/>
        <rFont val="宋体"/>
        <charset val="134"/>
      </rPr>
      <t>拼多多</t>
    </r>
  </si>
  <si>
    <r>
      <rPr>
        <sz val="11"/>
        <rFont val="宋体"/>
        <charset val="134"/>
      </rPr>
      <t>旭禄酒水专营店</t>
    </r>
  </si>
  <si>
    <t>https://mobile.yangkeduo.com/goods.html?ps=1umwgIbmGu</t>
  </si>
  <si>
    <r>
      <rPr>
        <u/>
        <sz val="11"/>
        <rFont val="宋体"/>
        <charset val="134"/>
      </rPr>
      <t>卡士（</t>
    </r>
    <r>
      <rPr>
        <u/>
        <sz val="11"/>
        <rFont val="Calibri"/>
        <family val="2"/>
      </rPr>
      <t>CLASSY.KISS</t>
    </r>
    <r>
      <rPr>
        <u/>
        <sz val="11"/>
        <rFont val="宋体"/>
        <charset val="134"/>
      </rPr>
      <t>）卡士餐后一小时</t>
    </r>
    <r>
      <rPr>
        <u/>
        <sz val="11"/>
        <rFont val="Calibri"/>
        <family val="2"/>
      </rPr>
      <t>0</t>
    </r>
    <r>
      <rPr>
        <u/>
        <sz val="11"/>
        <rFont val="宋体"/>
        <charset val="134"/>
      </rPr>
      <t>蔗糖</t>
    </r>
    <r>
      <rPr>
        <u/>
        <sz val="11"/>
        <rFont val="Calibri"/>
        <family val="2"/>
      </rPr>
      <t>250g*10</t>
    </r>
    <r>
      <rPr>
        <u/>
        <sz val="11"/>
        <rFont val="宋体"/>
        <charset val="134"/>
      </rPr>
      <t>瓶低温酸牛奶</t>
    </r>
    <r>
      <rPr>
        <u/>
        <sz val="11"/>
        <rFont val="Calibri"/>
        <family val="2"/>
      </rPr>
      <t xml:space="preserve"> </t>
    </r>
    <r>
      <rPr>
        <u/>
        <sz val="11"/>
        <rFont val="宋体"/>
        <charset val="134"/>
      </rPr>
      <t>源头直发包邮</t>
    </r>
  </si>
  <si>
    <t>https://item.jd.com/10159775467731.html</t>
  </si>
  <si>
    <t>10159775467731</t>
  </si>
  <si>
    <r>
      <rPr>
        <sz val="11"/>
        <color theme="1"/>
        <rFont val="宋体"/>
        <charset val="134"/>
      </rPr>
      <t>品质食品直发店</t>
    </r>
  </si>
  <si>
    <t>https://item.jd.com/10161990519165.html</t>
  </si>
  <si>
    <t>10161990519165</t>
  </si>
  <si>
    <r>
      <rPr>
        <sz val="11"/>
        <rFont val="宋体"/>
        <charset val="134"/>
      </rPr>
      <t>万爱家粮油店</t>
    </r>
  </si>
  <si>
    <r>
      <rPr>
        <sz val="11"/>
        <color theme="1"/>
        <rFont val="宋体"/>
        <charset val="134"/>
      </rPr>
      <t>券满</t>
    </r>
    <r>
      <rPr>
        <sz val="11"/>
        <color theme="1"/>
        <rFont val="Calibri"/>
        <family val="2"/>
      </rPr>
      <t>4.01</t>
    </r>
    <r>
      <rPr>
        <sz val="11"/>
        <color theme="1"/>
        <rFont val="宋体"/>
        <charset val="134"/>
      </rPr>
      <t>减</t>
    </r>
    <r>
      <rPr>
        <sz val="11"/>
        <color theme="1"/>
        <rFont val="Calibri"/>
        <family val="2"/>
      </rPr>
      <t>4</t>
    </r>
  </si>
  <si>
    <r>
      <rPr>
        <sz val="11"/>
        <color theme="1"/>
        <rFont val="宋体"/>
        <charset val="134"/>
      </rPr>
      <t>卡士酸奶餐后一小时低温</t>
    </r>
    <r>
      <rPr>
        <sz val="11"/>
        <color theme="1"/>
        <rFont val="Calibri"/>
        <family val="2"/>
      </rPr>
      <t>0</t>
    </r>
    <r>
      <rPr>
        <sz val="11"/>
        <color theme="1"/>
        <rFont val="宋体"/>
        <charset val="134"/>
      </rPr>
      <t>蔗糖益生菌原味双歧杆菌发酵乳【顺丰】</t>
    </r>
  </si>
  <si>
    <r>
      <rPr>
        <sz val="11"/>
        <color theme="1"/>
        <rFont val="宋体"/>
        <charset val="134"/>
      </rPr>
      <t>原味</t>
    </r>
    <r>
      <rPr>
        <sz val="11"/>
        <color theme="1"/>
        <rFont val="Calibri"/>
        <family val="2"/>
      </rPr>
      <t>250ml*6</t>
    </r>
    <r>
      <rPr>
        <sz val="11"/>
        <color theme="1"/>
        <rFont val="宋体"/>
        <charset val="134"/>
      </rPr>
      <t>瓶</t>
    </r>
  </si>
  <si>
    <r>
      <rPr>
        <sz val="11"/>
        <color theme="1"/>
        <rFont val="宋体"/>
        <charset val="134"/>
      </rPr>
      <t>咖滋熊食品</t>
    </r>
  </si>
  <si>
    <t>https://item.taobao.com/item.htm?id=987673559264</t>
  </si>
  <si>
    <r>
      <rPr>
        <sz val="11"/>
        <color theme="1"/>
        <rFont val="宋体"/>
        <charset val="134"/>
      </rPr>
      <t>卡士餐后一小时酸奶营养早餐低糖原味发酵乳酸奶无蔗糖方便携带</t>
    </r>
  </si>
  <si>
    <r>
      <rPr>
        <sz val="11"/>
        <color theme="1"/>
        <rFont val="宋体"/>
        <charset val="134"/>
      </rPr>
      <t>卡士酸奶</t>
    </r>
    <r>
      <rPr>
        <sz val="11"/>
        <color theme="1"/>
        <rFont val="Calibri"/>
        <family val="2"/>
      </rPr>
      <t>250g</t>
    </r>
    <r>
      <rPr>
        <sz val="11"/>
        <color theme="1"/>
        <rFont val="宋体"/>
        <charset val="134"/>
      </rPr>
      <t>瓶装</t>
    </r>
    <r>
      <rPr>
        <sz val="11"/>
        <color theme="1"/>
        <rFont val="Calibri"/>
        <family val="2"/>
      </rPr>
      <t xml:space="preserve"> 10</t>
    </r>
    <r>
      <rPr>
        <sz val="11"/>
        <color theme="1"/>
        <rFont val="宋体"/>
        <charset val="134"/>
      </rPr>
      <t>瓶</t>
    </r>
  </si>
  <si>
    <r>
      <rPr>
        <sz val="11"/>
        <rFont val="宋体"/>
        <charset val="134"/>
      </rPr>
      <t>帮比比食品专营店</t>
    </r>
  </si>
  <si>
    <t>太渊阁旗舰店</t>
  </si>
  <si>
    <r>
      <rPr>
        <sz val="11"/>
        <color theme="1"/>
        <rFont val="Calibri"/>
        <family val="2"/>
      </rPr>
      <t>16</t>
    </r>
    <r>
      <rPr>
        <sz val="11"/>
        <color theme="1"/>
        <rFont val="宋体"/>
        <charset val="134"/>
      </rPr>
      <t>瓶】餐后原味</t>
    </r>
  </si>
  <si>
    <t>6096058190228</t>
  </si>
  <si>
    <r>
      <rPr>
        <sz val="11"/>
        <color theme="1"/>
        <rFont val="Calibri"/>
        <family val="2"/>
      </rPr>
      <t>24</t>
    </r>
    <r>
      <rPr>
        <sz val="11"/>
        <color theme="1"/>
        <rFont val="宋体"/>
        <charset val="134"/>
      </rPr>
      <t>瓶】餐后原味</t>
    </r>
  </si>
  <si>
    <t>6096058190229</t>
  </si>
  <si>
    <r>
      <rPr>
        <sz val="11"/>
        <color theme="1"/>
        <rFont val="Calibri"/>
        <family val="2"/>
      </rPr>
      <t>8</t>
    </r>
    <r>
      <rPr>
        <sz val="11"/>
        <color theme="1"/>
        <rFont val="宋体"/>
        <charset val="134"/>
      </rPr>
      <t>瓶】餐后</t>
    </r>
    <r>
      <rPr>
        <sz val="11"/>
        <color theme="1"/>
        <rFont val="Calibri"/>
        <family val="2"/>
      </rPr>
      <t>0</t>
    </r>
    <r>
      <rPr>
        <sz val="11"/>
        <color theme="1"/>
        <rFont val="宋体"/>
        <charset val="134"/>
      </rPr>
      <t>蔗糖</t>
    </r>
  </si>
  <si>
    <t>6096058190230</t>
  </si>
  <si>
    <r>
      <rPr>
        <sz val="11"/>
        <color theme="1"/>
        <rFont val="Calibri"/>
        <family val="2"/>
      </rPr>
      <t>16</t>
    </r>
    <r>
      <rPr>
        <sz val="11"/>
        <color theme="1"/>
        <rFont val="宋体"/>
        <charset val="134"/>
      </rPr>
      <t>瓶】餐后</t>
    </r>
    <r>
      <rPr>
        <sz val="11"/>
        <color theme="1"/>
        <rFont val="Calibri"/>
        <family val="2"/>
      </rPr>
      <t>0</t>
    </r>
    <r>
      <rPr>
        <sz val="11"/>
        <color theme="1"/>
        <rFont val="宋体"/>
        <charset val="134"/>
      </rPr>
      <t>蔗糖</t>
    </r>
  </si>
  <si>
    <t>6096058190231</t>
  </si>
  <si>
    <r>
      <rPr>
        <sz val="11"/>
        <color theme="1"/>
        <rFont val="Calibri"/>
        <family val="2"/>
      </rPr>
      <t>24</t>
    </r>
    <r>
      <rPr>
        <sz val="11"/>
        <color theme="1"/>
        <rFont val="宋体"/>
        <charset val="134"/>
      </rPr>
      <t>瓶】餐后</t>
    </r>
    <r>
      <rPr>
        <sz val="11"/>
        <color theme="1"/>
        <rFont val="Calibri"/>
        <family val="2"/>
      </rPr>
      <t>0</t>
    </r>
    <r>
      <rPr>
        <sz val="11"/>
        <color theme="1"/>
        <rFont val="宋体"/>
        <charset val="134"/>
      </rPr>
      <t>蔗糖</t>
    </r>
  </si>
  <si>
    <t>6096058190232</t>
  </si>
  <si>
    <t>814793716908</t>
  </si>
  <si>
    <r>
      <rPr>
        <sz val="11"/>
        <color theme="1"/>
        <rFont val="宋体"/>
        <charset val="134"/>
      </rPr>
      <t>卡士餐后一小时原味酸奶</t>
    </r>
    <r>
      <rPr>
        <sz val="11"/>
        <color theme="1"/>
        <rFont val="Calibri"/>
        <family val="2"/>
      </rPr>
      <t>18</t>
    </r>
    <r>
      <rPr>
        <sz val="11"/>
        <color theme="1"/>
        <rFont val="宋体"/>
        <charset val="134"/>
      </rPr>
      <t>瓶</t>
    </r>
    <r>
      <rPr>
        <sz val="11"/>
        <color theme="1"/>
        <rFont val="Calibri"/>
        <family val="2"/>
      </rPr>
      <t xml:space="preserve"> </t>
    </r>
    <r>
      <rPr>
        <sz val="11"/>
        <color theme="1"/>
        <rFont val="宋体"/>
        <charset val="134"/>
      </rPr>
      <t>断糖日记</t>
    </r>
    <r>
      <rPr>
        <sz val="11"/>
        <color theme="1"/>
        <rFont val="Calibri"/>
        <family val="2"/>
      </rPr>
      <t xml:space="preserve">220g </t>
    </r>
    <r>
      <rPr>
        <sz val="11"/>
        <color theme="1"/>
        <rFont val="宋体"/>
        <charset val="134"/>
      </rPr>
      <t>断糖健身</t>
    </r>
    <r>
      <rPr>
        <sz val="11"/>
        <color theme="1"/>
        <rFont val="Calibri"/>
        <family val="2"/>
      </rPr>
      <t>0</t>
    </r>
    <r>
      <rPr>
        <sz val="11"/>
        <color theme="1"/>
        <rFont val="宋体"/>
        <charset val="134"/>
      </rPr>
      <t>蔗糖</t>
    </r>
    <r>
      <rPr>
        <sz val="11"/>
        <color theme="1"/>
        <rFont val="Calibri"/>
        <family val="2"/>
      </rPr>
      <t>0</t>
    </r>
    <r>
      <rPr>
        <sz val="11"/>
        <color theme="1"/>
        <rFont val="宋体"/>
        <charset val="134"/>
      </rPr>
      <t>代糖</t>
    </r>
  </si>
  <si>
    <r>
      <rPr>
        <sz val="11"/>
        <color theme="1"/>
        <rFont val="宋体"/>
        <charset val="134"/>
      </rPr>
      <t>【</t>
    </r>
    <r>
      <rPr>
        <sz val="11"/>
        <color theme="1"/>
        <rFont val="Calibri"/>
        <family val="2"/>
      </rPr>
      <t>0</t>
    </r>
    <r>
      <rPr>
        <sz val="11"/>
        <color theme="1"/>
        <rFont val="宋体"/>
        <charset val="134"/>
      </rPr>
      <t>蔗糖</t>
    </r>
    <r>
      <rPr>
        <sz val="11"/>
        <color theme="1"/>
        <rFont val="Calibri"/>
        <family val="2"/>
      </rPr>
      <t>0</t>
    </r>
    <r>
      <rPr>
        <sz val="11"/>
        <color theme="1"/>
        <rFont val="宋体"/>
        <charset val="134"/>
      </rPr>
      <t>代糖】</t>
    </r>
    <r>
      <rPr>
        <sz val="11"/>
        <color theme="1"/>
        <rFont val="Calibri"/>
        <family val="2"/>
      </rPr>
      <t>130g*24</t>
    </r>
    <r>
      <rPr>
        <sz val="11"/>
        <color theme="1"/>
        <rFont val="宋体"/>
        <charset val="134"/>
      </rPr>
      <t>杯一整箱</t>
    </r>
  </si>
  <si>
    <r>
      <rPr>
        <sz val="11"/>
        <color theme="1"/>
        <rFont val="Calibri"/>
        <family val="2"/>
      </rPr>
      <t>24</t>
    </r>
    <r>
      <rPr>
        <sz val="11"/>
        <color theme="1"/>
        <rFont val="宋体"/>
        <charset val="134"/>
      </rPr>
      <t>瓶】</t>
    </r>
    <r>
      <rPr>
        <sz val="11"/>
        <color theme="1"/>
        <rFont val="Calibri"/>
        <family val="2"/>
      </rPr>
      <t>0</t>
    </r>
    <r>
      <rPr>
        <sz val="11"/>
        <color theme="1"/>
        <rFont val="宋体"/>
        <charset val="134"/>
      </rPr>
      <t>蔗糖餐后一小时</t>
    </r>
  </si>
  <si>
    <t>6084922134157</t>
  </si>
  <si>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钙原味</t>
    </r>
    <r>
      <rPr>
        <sz val="11"/>
        <color theme="1"/>
        <rFont val="Calibri"/>
        <family val="2"/>
      </rPr>
      <t>220g</t>
    </r>
  </si>
  <si>
    <t>5796901468146</t>
  </si>
  <si>
    <t>5796901468149</t>
  </si>
  <si>
    <t>5990567020225</t>
  </si>
  <si>
    <r>
      <rPr>
        <sz val="11"/>
        <color theme="1"/>
        <rFont val="宋体"/>
        <charset val="134"/>
      </rPr>
      <t>【</t>
    </r>
    <r>
      <rPr>
        <sz val="11"/>
        <color theme="1"/>
        <rFont val="Calibri"/>
        <family val="2"/>
      </rPr>
      <t>6</t>
    </r>
    <r>
      <rPr>
        <sz val="11"/>
        <color theme="1"/>
        <rFont val="宋体"/>
        <charset val="134"/>
      </rPr>
      <t>瓶】餐后一小时原味</t>
    </r>
    <r>
      <rPr>
        <sz val="11"/>
        <color theme="1"/>
        <rFont val="Calibri"/>
        <family val="2"/>
      </rPr>
      <t>250g</t>
    </r>
  </si>
  <si>
    <t>6014437277464</t>
  </si>
  <si>
    <r>
      <rPr>
        <sz val="11"/>
        <color theme="1"/>
        <rFont val="宋体"/>
        <charset val="134"/>
      </rPr>
      <t>【</t>
    </r>
    <r>
      <rPr>
        <sz val="11"/>
        <color theme="1"/>
        <rFont val="Calibri"/>
        <family val="2"/>
      </rPr>
      <t>6</t>
    </r>
    <r>
      <rPr>
        <sz val="11"/>
        <color theme="1"/>
        <rFont val="宋体"/>
        <charset val="134"/>
      </rPr>
      <t>瓶】餐后一小时</t>
    </r>
    <r>
      <rPr>
        <sz val="11"/>
        <color theme="1"/>
        <rFont val="Calibri"/>
        <family val="2"/>
      </rPr>
      <t>0</t>
    </r>
    <r>
      <rPr>
        <sz val="11"/>
        <color theme="1"/>
        <rFont val="宋体"/>
        <charset val="134"/>
      </rPr>
      <t>蔗糖</t>
    </r>
    <r>
      <rPr>
        <sz val="11"/>
        <color theme="1"/>
        <rFont val="Calibri"/>
        <family val="2"/>
      </rPr>
      <t>250g</t>
    </r>
  </si>
  <si>
    <t>6014437277465</t>
  </si>
  <si>
    <r>
      <rPr>
        <sz val="11"/>
        <color theme="1"/>
        <rFont val="宋体"/>
        <charset val="134"/>
      </rPr>
      <t>【</t>
    </r>
    <r>
      <rPr>
        <sz val="11"/>
        <color theme="1"/>
        <rFont val="Calibri"/>
        <family val="2"/>
      </rPr>
      <t>8</t>
    </r>
    <r>
      <rPr>
        <sz val="11"/>
        <color theme="1"/>
        <rFont val="宋体"/>
        <charset val="134"/>
      </rPr>
      <t>瓶】餐后一小时组合各四瓶</t>
    </r>
  </si>
  <si>
    <t>6014437277466</t>
  </si>
  <si>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钙草莓味</t>
    </r>
    <r>
      <rPr>
        <sz val="11"/>
        <color theme="1"/>
        <rFont val="Calibri"/>
        <family val="2"/>
      </rPr>
      <t>210g</t>
    </r>
  </si>
  <si>
    <t>6014437277467</t>
  </si>
  <si>
    <r>
      <rPr>
        <sz val="11"/>
        <color theme="1"/>
        <rFont val="宋体"/>
        <charset val="134"/>
      </rPr>
      <t>【</t>
    </r>
    <r>
      <rPr>
        <sz val="11"/>
        <color theme="1"/>
        <rFont val="Calibri"/>
        <family val="2"/>
      </rPr>
      <t>8</t>
    </r>
    <r>
      <rPr>
        <sz val="11"/>
        <color theme="1"/>
        <rFont val="宋体"/>
        <charset val="134"/>
      </rPr>
      <t>瓶】</t>
    </r>
    <r>
      <rPr>
        <sz val="11"/>
        <color theme="1"/>
        <rFont val="Calibri"/>
        <family val="2"/>
      </rPr>
      <t>AD</t>
    </r>
    <r>
      <rPr>
        <sz val="11"/>
        <color theme="1"/>
        <rFont val="宋体"/>
        <charset val="134"/>
      </rPr>
      <t>钙牛油果味</t>
    </r>
    <r>
      <rPr>
        <sz val="11"/>
        <color theme="1"/>
        <rFont val="Calibri"/>
        <family val="2"/>
      </rPr>
      <t>210g</t>
    </r>
  </si>
  <si>
    <t>6014437277468</t>
  </si>
  <si>
    <t>6014437277470</t>
  </si>
  <si>
    <r>
      <rPr>
        <sz val="11"/>
        <color theme="1"/>
        <rFont val="Calibri"/>
        <family val="2"/>
      </rPr>
      <t>8</t>
    </r>
    <r>
      <rPr>
        <sz val="11"/>
        <color theme="1"/>
        <rFont val="宋体"/>
        <charset val="134"/>
      </rPr>
      <t>瓶】</t>
    </r>
    <r>
      <rPr>
        <sz val="11"/>
        <color theme="1"/>
        <rFont val="Calibri"/>
        <family val="2"/>
      </rPr>
      <t>0</t>
    </r>
    <r>
      <rPr>
        <sz val="11"/>
        <color theme="1"/>
        <rFont val="宋体"/>
        <charset val="134"/>
      </rPr>
      <t>蔗糖餐后一小时</t>
    </r>
  </si>
  <si>
    <t>5907167610156</t>
  </si>
  <si>
    <r>
      <rPr>
        <sz val="11"/>
        <color theme="1"/>
        <rFont val="Calibri"/>
        <family val="2"/>
      </rPr>
      <t>16</t>
    </r>
    <r>
      <rPr>
        <sz val="11"/>
        <color theme="1"/>
        <rFont val="宋体"/>
        <charset val="134"/>
      </rPr>
      <t>瓶】有甜味餐后一小时</t>
    </r>
  </si>
  <si>
    <r>
      <rPr>
        <sz val="11"/>
        <color theme="1"/>
        <rFont val="Calibri"/>
        <family val="2"/>
      </rPr>
      <t>16</t>
    </r>
    <r>
      <rPr>
        <sz val="11"/>
        <color theme="1"/>
        <rFont val="宋体"/>
        <charset val="134"/>
      </rPr>
      <t>瓶】</t>
    </r>
    <r>
      <rPr>
        <sz val="11"/>
        <color theme="1"/>
        <rFont val="Calibri"/>
        <family val="2"/>
      </rPr>
      <t>0</t>
    </r>
    <r>
      <rPr>
        <sz val="11"/>
        <color theme="1"/>
        <rFont val="宋体"/>
        <charset val="134"/>
      </rPr>
      <t>蔗糖餐后一小时</t>
    </r>
  </si>
  <si>
    <t>5907167610158</t>
  </si>
  <si>
    <t>5907167610159</t>
  </si>
  <si>
    <t>5907167610160</t>
  </si>
  <si>
    <t>597114345329</t>
  </si>
  <si>
    <r>
      <rPr>
        <sz val="11"/>
        <color theme="1"/>
        <rFont val="宋体"/>
        <charset val="134"/>
      </rPr>
      <t>卡士酸奶卡士餐后一小时</t>
    </r>
    <r>
      <rPr>
        <sz val="11"/>
        <color theme="1"/>
        <rFont val="Calibri"/>
        <family val="2"/>
      </rPr>
      <t xml:space="preserve"> </t>
    </r>
    <r>
      <rPr>
        <sz val="11"/>
        <color theme="1"/>
        <rFont val="宋体"/>
        <charset val="134"/>
      </rPr>
      <t>家庭装</t>
    </r>
    <r>
      <rPr>
        <sz val="11"/>
        <color theme="1"/>
        <rFont val="Calibri"/>
        <family val="2"/>
      </rPr>
      <t>007</t>
    </r>
    <r>
      <rPr>
        <sz val="11"/>
        <color theme="1"/>
        <rFont val="宋体"/>
        <charset val="134"/>
      </rPr>
      <t>无蔗糖低温原味酸牛奶顺丰包邮</t>
    </r>
  </si>
  <si>
    <r>
      <rPr>
        <sz val="11"/>
        <color theme="1"/>
        <rFont val="宋体"/>
        <charset val="134"/>
      </rPr>
      <t>顺丰发货【</t>
    </r>
    <r>
      <rPr>
        <sz val="11"/>
        <color theme="1"/>
        <rFont val="Calibri"/>
        <family val="2"/>
      </rPr>
      <t>2</t>
    </r>
    <r>
      <rPr>
        <sz val="11"/>
        <color theme="1"/>
        <rFont val="宋体"/>
        <charset val="134"/>
      </rPr>
      <t>瓶</t>
    </r>
    <r>
      <rPr>
        <sz val="11"/>
        <color theme="1"/>
        <rFont val="Calibri"/>
        <family val="2"/>
      </rPr>
      <t>*1KG</t>
    </r>
    <r>
      <rPr>
        <sz val="11"/>
        <color theme="1"/>
        <rFont val="宋体"/>
        <charset val="134"/>
      </rPr>
      <t>】卡士</t>
    </r>
    <r>
      <rPr>
        <sz val="11"/>
        <color theme="1"/>
        <rFont val="Calibri"/>
        <family val="2"/>
      </rPr>
      <t>007</t>
    </r>
    <r>
      <rPr>
        <sz val="11"/>
        <color theme="1"/>
        <rFont val="宋体"/>
        <charset val="134"/>
      </rPr>
      <t>红</t>
    </r>
    <r>
      <rPr>
        <sz val="11"/>
        <color theme="1"/>
        <rFont val="Calibri"/>
        <family val="2"/>
      </rPr>
      <t xml:space="preserve"> </t>
    </r>
    <r>
      <rPr>
        <sz val="11"/>
        <color theme="1"/>
        <rFont val="宋体"/>
        <charset val="134"/>
      </rPr>
      <t>家庭装</t>
    </r>
  </si>
  <si>
    <t>6172092047844</t>
  </si>
  <si>
    <r>
      <rPr>
        <sz val="11"/>
        <color theme="1"/>
        <rFont val="宋体"/>
        <charset val="134"/>
      </rPr>
      <t>（蓝）卡士餐后一小时无蔗糖</t>
    </r>
    <r>
      <rPr>
        <sz val="11"/>
        <color theme="1"/>
        <rFont val="Calibri"/>
        <family val="2"/>
      </rPr>
      <t>250g 10</t>
    </r>
    <r>
      <rPr>
        <sz val="11"/>
        <color theme="1"/>
        <rFont val="宋体"/>
        <charset val="134"/>
      </rPr>
      <t>瓶</t>
    </r>
  </si>
  <si>
    <t>5861151928618</t>
  </si>
  <si>
    <r>
      <rPr>
        <sz val="11"/>
        <rFont val="宋体"/>
        <charset val="134"/>
      </rPr>
      <t>餐后一小时原味</t>
    </r>
    <r>
      <rPr>
        <sz val="11"/>
        <rFont val="Calibri"/>
        <family val="2"/>
      </rPr>
      <t>250g,8</t>
    </r>
    <r>
      <rPr>
        <sz val="11"/>
        <rFont val="宋体"/>
        <charset val="134"/>
      </rPr>
      <t>瓶</t>
    </r>
  </si>
  <si>
    <t>5914957147773</t>
  </si>
  <si>
    <r>
      <rPr>
        <sz val="11"/>
        <rFont val="宋体"/>
        <charset val="134"/>
      </rPr>
      <t>餐后一小时零糖</t>
    </r>
    <r>
      <rPr>
        <sz val="11"/>
        <rFont val="Calibri"/>
        <family val="2"/>
      </rPr>
      <t>250g,12</t>
    </r>
    <r>
      <rPr>
        <sz val="11"/>
        <rFont val="宋体"/>
        <charset val="134"/>
      </rPr>
      <t>瓶</t>
    </r>
  </si>
  <si>
    <t>5914957147775</t>
  </si>
  <si>
    <r>
      <rPr>
        <sz val="11"/>
        <rFont val="宋体"/>
        <charset val="134"/>
      </rPr>
      <t>餐后一小时零糖</t>
    </r>
    <r>
      <rPr>
        <sz val="11"/>
        <rFont val="Calibri"/>
        <family val="2"/>
      </rPr>
      <t>250g,8</t>
    </r>
    <r>
      <rPr>
        <sz val="11"/>
        <rFont val="宋体"/>
        <charset val="134"/>
      </rPr>
      <t>瓶</t>
    </r>
  </si>
  <si>
    <t>5914957147776</t>
  </si>
  <si>
    <r>
      <rPr>
        <sz val="11"/>
        <rFont val="宋体"/>
        <charset val="134"/>
      </rPr>
      <t>餐后一小时原味</t>
    </r>
    <r>
      <rPr>
        <sz val="11"/>
        <rFont val="Calibri"/>
        <family val="2"/>
      </rPr>
      <t>+</t>
    </r>
    <r>
      <rPr>
        <sz val="11"/>
        <rFont val="宋体"/>
        <charset val="134"/>
      </rPr>
      <t>零蔗糖组合</t>
    </r>
    <r>
      <rPr>
        <sz val="11"/>
        <rFont val="Calibri"/>
        <family val="2"/>
      </rPr>
      <t>,12</t>
    </r>
    <r>
      <rPr>
        <sz val="11"/>
        <rFont val="宋体"/>
        <charset val="134"/>
      </rPr>
      <t>瓶</t>
    </r>
  </si>
  <si>
    <t>5979316416868</t>
  </si>
  <si>
    <r>
      <rPr>
        <sz val="11"/>
        <rFont val="宋体"/>
        <charset val="134"/>
      </rPr>
      <t>餐后一小时原味</t>
    </r>
    <r>
      <rPr>
        <sz val="11"/>
        <rFont val="Calibri"/>
        <family val="2"/>
      </rPr>
      <t>+</t>
    </r>
    <r>
      <rPr>
        <sz val="11"/>
        <rFont val="宋体"/>
        <charset val="134"/>
      </rPr>
      <t>零蔗糖组合</t>
    </r>
    <r>
      <rPr>
        <sz val="11"/>
        <rFont val="Calibri"/>
        <family val="2"/>
      </rPr>
      <t>,8</t>
    </r>
    <r>
      <rPr>
        <sz val="11"/>
        <rFont val="宋体"/>
        <charset val="134"/>
      </rPr>
      <t>瓶</t>
    </r>
  </si>
  <si>
    <t>5979316416867</t>
  </si>
  <si>
    <t>官方国货甄选</t>
  </si>
  <si>
    <r>
      <rPr>
        <sz val="11"/>
        <rFont val="宋体"/>
        <charset val="134"/>
      </rPr>
      <t>混合口味</t>
    </r>
    <r>
      <rPr>
        <sz val="11"/>
        <rFont val="Calibri"/>
        <family val="2"/>
      </rPr>
      <t>,6</t>
    </r>
    <r>
      <rPr>
        <sz val="11"/>
        <rFont val="宋体"/>
        <charset val="134"/>
      </rPr>
      <t>瓶</t>
    </r>
  </si>
  <si>
    <t>6152764086792</t>
  </si>
  <si>
    <r>
      <rPr>
        <sz val="11"/>
        <rFont val="宋体"/>
        <charset val="134"/>
      </rPr>
      <t>无蔗糖</t>
    </r>
    <r>
      <rPr>
        <sz val="11"/>
        <rFont val="Calibri"/>
        <family val="2"/>
      </rPr>
      <t>,6</t>
    </r>
    <r>
      <rPr>
        <sz val="11"/>
        <rFont val="宋体"/>
        <charset val="134"/>
      </rPr>
      <t>瓶</t>
    </r>
  </si>
  <si>
    <t>6152764086793</t>
  </si>
  <si>
    <t>https://item.taobao.com/item.htm?id=1001246061831</t>
  </si>
  <si>
    <r>
      <rPr>
        <sz val="11"/>
        <rFont val="宋体"/>
        <charset val="134"/>
      </rPr>
      <t>直降</t>
    </r>
    <r>
      <rPr>
        <sz val="11"/>
        <rFont val="Calibri"/>
        <family val="2"/>
      </rPr>
      <t>22.83</t>
    </r>
    <r>
      <rPr>
        <sz val="11"/>
        <rFont val="宋体"/>
        <charset val="134"/>
      </rPr>
      <t>元</t>
    </r>
  </si>
  <si>
    <t>1001246061831</t>
  </si>
  <si>
    <r>
      <rPr>
        <sz val="11"/>
        <rFont val="宋体"/>
        <charset val="134"/>
      </rPr>
      <t>【下单赠佐餐奶】卡士酸奶餐后一小时</t>
    </r>
    <r>
      <rPr>
        <sz val="11"/>
        <rFont val="Calibri"/>
        <family val="2"/>
      </rPr>
      <t>250g</t>
    </r>
    <r>
      <rPr>
        <sz val="11"/>
        <rFont val="宋体"/>
        <charset val="134"/>
      </rPr>
      <t>消化健康【下滑领补贴】</t>
    </r>
  </si>
  <si>
    <r>
      <rPr>
        <sz val="11"/>
        <rFont val="宋体"/>
        <charset val="134"/>
      </rPr>
      <t>【</t>
    </r>
    <r>
      <rPr>
        <sz val="11"/>
        <rFont val="Calibri"/>
        <family val="2"/>
      </rPr>
      <t>AD</t>
    </r>
    <r>
      <rPr>
        <sz val="11"/>
        <rFont val="宋体"/>
        <charset val="134"/>
      </rPr>
      <t>钙原味】</t>
    </r>
    <r>
      <rPr>
        <sz val="11"/>
        <rFont val="Calibri"/>
        <family val="2"/>
      </rPr>
      <t>220g*8</t>
    </r>
    <r>
      <rPr>
        <sz val="11"/>
        <rFont val="宋体"/>
        <charset val="134"/>
      </rPr>
      <t>瓶</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</si>
  <si>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6174825263256</t>
  </si>
  <si>
    <r>
      <rPr>
        <sz val="11"/>
        <rFont val="宋体"/>
        <charset val="134"/>
      </rPr>
      <t>【断糖日记原味】</t>
    </r>
    <r>
      <rPr>
        <sz val="11"/>
        <rFont val="Calibri"/>
        <family val="2"/>
      </rPr>
      <t>130g*12</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</si>
  <si>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6174825263257</t>
  </si>
  <si>
    <t>5643677927572</t>
  </si>
  <si>
    <r>
      <rPr>
        <sz val="11"/>
        <rFont val="宋体"/>
        <charset val="134"/>
      </rPr>
      <t>口味</t>
    </r>
    <r>
      <rPr>
        <sz val="11"/>
        <rFont val="Calibri"/>
        <family val="2"/>
      </rPr>
      <t>:</t>
    </r>
    <r>
      <rPr>
        <sz val="11"/>
        <rFont val="宋体"/>
        <charset val="134"/>
      </rPr>
      <t>【</t>
    </r>
    <r>
      <rPr>
        <sz val="11"/>
        <rFont val="Calibri"/>
        <family val="2"/>
      </rPr>
      <t>6</t>
    </r>
    <r>
      <rPr>
        <sz val="11"/>
        <rFont val="宋体"/>
        <charset val="134"/>
      </rPr>
      <t>瓶】餐后一小时原味</t>
    </r>
    <r>
      <rPr>
        <sz val="11"/>
        <rFont val="Calibri"/>
        <family val="2"/>
      </rPr>
      <t>250g</t>
    </r>
  </si>
  <si>
    <t>5643677927573</t>
  </si>
  <si>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瓶】餐后一小时原味</t>
    </r>
    <r>
      <rPr>
        <sz val="11"/>
        <rFont val="Calibri"/>
        <family val="2"/>
      </rPr>
      <t>250g</t>
    </r>
  </si>
  <si>
    <t>5643677927574</t>
  </si>
  <si>
    <t>5643677927570</t>
  </si>
  <si>
    <t>5990124577534</t>
  </si>
  <si>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钙草莓味</t>
    </r>
    <r>
      <rPr>
        <sz val="11"/>
        <rFont val="Calibri"/>
        <family val="2"/>
      </rPr>
      <t>210g</t>
    </r>
  </si>
  <si>
    <t>6179100963952</t>
  </si>
  <si>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钙牛油果味</t>
    </r>
    <r>
      <rPr>
        <sz val="11"/>
        <rFont val="Calibri"/>
        <family val="2"/>
      </rPr>
      <t>210g</t>
    </r>
  </si>
  <si>
    <t>6179100963953</t>
  </si>
  <si>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瓶】</t>
    </r>
    <r>
      <rPr>
        <sz val="11"/>
        <rFont val="Calibri"/>
        <family val="2"/>
      </rPr>
      <t>AD</t>
    </r>
    <r>
      <rPr>
        <sz val="11"/>
        <rFont val="宋体"/>
        <charset val="134"/>
      </rPr>
      <t>钙原味</t>
    </r>
    <r>
      <rPr>
        <sz val="11"/>
        <rFont val="Calibri"/>
        <family val="2"/>
      </rPr>
      <t>220g</t>
    </r>
  </si>
  <si>
    <t>5990124577532</t>
  </si>
  <si>
    <r>
      <rPr>
        <sz val="11"/>
        <rFont val="宋体"/>
        <charset val="134"/>
      </rPr>
      <t>口味</t>
    </r>
    <r>
      <rPr>
        <sz val="11"/>
        <rFont val="Calibri"/>
        <family val="2"/>
      </rPr>
      <t>:</t>
    </r>
    <r>
      <rPr>
        <sz val="11"/>
        <rFont val="宋体"/>
        <charset val="134"/>
      </rPr>
      <t>【</t>
    </r>
    <r>
      <rPr>
        <sz val="11"/>
        <rFont val="Calibri"/>
        <family val="2"/>
      </rPr>
      <t>2</t>
    </r>
    <r>
      <rPr>
        <sz val="11"/>
        <rFont val="宋体"/>
        <charset val="134"/>
      </rPr>
      <t>瓶】家庭装</t>
    </r>
    <r>
      <rPr>
        <sz val="11"/>
        <rFont val="Calibri"/>
        <family val="2"/>
      </rPr>
      <t>0</t>
    </r>
    <r>
      <rPr>
        <sz val="11"/>
        <rFont val="宋体"/>
        <charset val="134"/>
      </rPr>
      <t>蔗糖</t>
    </r>
    <r>
      <rPr>
        <sz val="11"/>
        <rFont val="Calibri"/>
        <family val="2"/>
      </rPr>
      <t>969g</t>
    </r>
  </si>
  <si>
    <t>6179100963951</t>
  </si>
  <si>
    <r>
      <rPr>
        <sz val="11"/>
        <rFont val="宋体"/>
        <charset val="134"/>
      </rPr>
      <t>口味</t>
    </r>
    <r>
      <rPr>
        <sz val="11"/>
        <rFont val="Calibri"/>
        <family val="2"/>
      </rPr>
      <t>:</t>
    </r>
    <r>
      <rPr>
        <sz val="11"/>
        <rFont val="宋体"/>
        <charset val="134"/>
      </rPr>
      <t>【</t>
    </r>
    <r>
      <rPr>
        <sz val="11"/>
        <rFont val="Calibri"/>
        <family val="2"/>
      </rPr>
      <t>2</t>
    </r>
    <r>
      <rPr>
        <sz val="11"/>
        <rFont val="宋体"/>
        <charset val="134"/>
      </rPr>
      <t>瓶】家庭装原味</t>
    </r>
    <r>
      <rPr>
        <sz val="11"/>
        <rFont val="Calibri"/>
        <family val="2"/>
      </rPr>
      <t>1kg</t>
    </r>
  </si>
  <si>
    <t>5990124577530</t>
  </si>
  <si>
    <r>
      <rPr>
        <sz val="11"/>
        <rFont val="宋体"/>
        <charset val="134"/>
      </rPr>
      <t>口味</t>
    </r>
    <r>
      <rPr>
        <sz val="11"/>
        <rFont val="Calibri"/>
        <family val="2"/>
      </rPr>
      <t>:</t>
    </r>
    <r>
      <rPr>
        <sz val="11"/>
        <rFont val="宋体"/>
        <charset val="134"/>
      </rPr>
      <t>【</t>
    </r>
    <r>
      <rPr>
        <sz val="11"/>
        <rFont val="Calibri"/>
        <family val="2"/>
      </rPr>
      <t>3</t>
    </r>
    <r>
      <rPr>
        <sz val="11"/>
        <rFont val="宋体"/>
        <charset val="134"/>
      </rPr>
      <t>瓶】餐后一小时</t>
    </r>
    <r>
      <rPr>
        <sz val="11"/>
        <rFont val="Calibri"/>
        <family val="2"/>
      </rPr>
      <t>0</t>
    </r>
    <r>
      <rPr>
        <sz val="11"/>
        <rFont val="宋体"/>
        <charset val="134"/>
      </rPr>
      <t>蔗糖</t>
    </r>
    <r>
      <rPr>
        <sz val="11"/>
        <rFont val="Calibri"/>
        <family val="2"/>
      </rPr>
      <t>250g</t>
    </r>
  </si>
  <si>
    <t>5644809638473</t>
  </si>
  <si>
    <t>5644809638474</t>
  </si>
  <si>
    <t>5644809638469</t>
  </si>
  <si>
    <t>6154692730657</t>
  </si>
  <si>
    <t>6154692730659</t>
  </si>
  <si>
    <t>6012989096795</t>
  </si>
  <si>
    <t>6012989096796</t>
  </si>
  <si>
    <t>6154692730656</t>
  </si>
  <si>
    <t>6012989096794</t>
  </si>
  <si>
    <t>6154692730654</t>
  </si>
  <si>
    <r>
      <rPr>
        <sz val="11"/>
        <rFont val="宋体"/>
        <charset val="134"/>
      </rPr>
      <t>顺丰包邮！卡士无蔗糖酸奶原味早餐奶低温风味发酵乳断糖日记</t>
    </r>
    <r>
      <rPr>
        <sz val="11"/>
        <rFont val="Calibri"/>
        <family val="2"/>
      </rPr>
      <t>130g</t>
    </r>
  </si>
  <si>
    <r>
      <rPr>
        <sz val="11"/>
        <rFont val="宋体"/>
        <charset val="134"/>
      </rPr>
      <t>断糖日记原味</t>
    </r>
    <r>
      <rPr>
        <sz val="11"/>
        <rFont val="Calibri"/>
        <family val="2"/>
      </rPr>
      <t>130g*4</t>
    </r>
    <r>
      <rPr>
        <sz val="11"/>
        <rFont val="宋体"/>
        <charset val="134"/>
      </rPr>
      <t>杯</t>
    </r>
  </si>
  <si>
    <r>
      <rPr>
        <sz val="11"/>
        <rFont val="宋体"/>
        <charset val="134"/>
      </rPr>
      <t>断糖日记原味</t>
    </r>
    <r>
      <rPr>
        <sz val="11"/>
        <rFont val="Calibri"/>
        <family val="2"/>
      </rPr>
      <t>130g*8</t>
    </r>
    <r>
      <rPr>
        <sz val="11"/>
        <rFont val="宋体"/>
        <charset val="134"/>
      </rPr>
      <t>杯</t>
    </r>
  </si>
  <si>
    <t>巧福悦旗舰店</t>
  </si>
  <si>
    <t>https://item.taobao.com/item.htm?id=937339498648</t>
  </si>
  <si>
    <r>
      <rPr>
        <sz val="11"/>
        <rFont val="宋体"/>
        <charset val="134"/>
      </rPr>
      <t>官方</t>
    </r>
    <r>
      <rPr>
        <sz val="11"/>
        <rFont val="Calibri"/>
        <family val="2"/>
      </rPr>
      <t>8.8</t>
    </r>
    <r>
      <rPr>
        <sz val="11"/>
        <rFont val="宋体"/>
        <charset val="134"/>
      </rPr>
      <t>折；淘金币可抵</t>
    </r>
    <r>
      <rPr>
        <sz val="11"/>
        <rFont val="Calibri"/>
        <family val="2"/>
      </rPr>
      <t>2%</t>
    </r>
  </si>
  <si>
    <t>937339498648</t>
  </si>
  <si>
    <r>
      <rPr>
        <sz val="11"/>
        <rFont val="宋体"/>
        <charset val="134"/>
      </rPr>
      <t>断糖日记</t>
    </r>
    <r>
      <rPr>
        <sz val="11"/>
        <rFont val="Calibri"/>
        <family val="2"/>
      </rPr>
      <t>130g*12</t>
    </r>
    <r>
      <rPr>
        <sz val="11"/>
        <rFont val="宋体"/>
        <charset val="134"/>
      </rPr>
      <t>杯</t>
    </r>
  </si>
  <si>
    <t>5832469265963</t>
  </si>
  <si>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；官方</t>
    </r>
    <r>
      <rPr>
        <sz val="11"/>
        <rFont val="Calibri"/>
        <family val="2"/>
      </rPr>
      <t>8.8</t>
    </r>
    <r>
      <rPr>
        <sz val="11"/>
        <rFont val="宋体"/>
        <charset val="134"/>
      </rPr>
      <t>折；淘金币频道抵扣</t>
    </r>
    <r>
      <rPr>
        <sz val="11"/>
        <rFont val="Calibri"/>
        <family val="2"/>
      </rPr>
      <t>5%</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</si>
  <si>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r>
      <rPr>
        <sz val="11"/>
        <rFont val="宋体"/>
        <charset val="134"/>
      </rPr>
      <t>顺丰包邮卡士酸奶吃酸粉芭乐柠檬水蜜桃黄桃木瓜</t>
    </r>
    <r>
      <rPr>
        <sz val="11"/>
        <rFont val="Calibri"/>
        <family val="2"/>
      </rPr>
      <t>140g</t>
    </r>
    <r>
      <rPr>
        <sz val="11"/>
        <rFont val="宋体"/>
        <charset val="134"/>
      </rPr>
      <t>低温奶发酵乳</t>
    </r>
  </si>
  <si>
    <r>
      <rPr>
        <sz val="11"/>
        <rFont val="宋体"/>
        <charset val="134"/>
      </rPr>
      <t>吃酸粉芭乐柠檬</t>
    </r>
    <r>
      <rPr>
        <sz val="11"/>
        <rFont val="Calibri"/>
        <family val="2"/>
      </rPr>
      <t>+</t>
    </r>
    <r>
      <rPr>
        <sz val="11"/>
        <rFont val="宋体"/>
        <charset val="134"/>
      </rPr>
      <t>黄桃</t>
    </r>
    <r>
      <rPr>
        <sz val="11"/>
        <rFont val="Calibri"/>
        <family val="2"/>
      </rPr>
      <t>+</t>
    </r>
    <r>
      <rPr>
        <sz val="11"/>
        <rFont val="宋体"/>
        <charset val="134"/>
      </rPr>
      <t>木瓜三种组合</t>
    </r>
    <r>
      <rPr>
        <sz val="11"/>
        <rFont val="Calibri"/>
        <family val="2"/>
      </rPr>
      <t>9</t>
    </r>
    <r>
      <rPr>
        <sz val="11"/>
        <rFont val="宋体"/>
        <charset val="134"/>
      </rPr>
      <t>杯</t>
    </r>
  </si>
  <si>
    <r>
      <rPr>
        <sz val="11"/>
        <rFont val="宋体"/>
        <charset val="134"/>
      </rPr>
      <t>顺丰包邮卡士</t>
    </r>
    <r>
      <rPr>
        <sz val="11"/>
        <rFont val="Calibri"/>
        <family val="2"/>
      </rPr>
      <t>007</t>
    </r>
    <r>
      <rPr>
        <sz val="11"/>
        <rFont val="宋体"/>
        <charset val="134"/>
      </rPr>
      <t>益生菌酸奶</t>
    </r>
    <r>
      <rPr>
        <sz val="11"/>
        <rFont val="Calibri"/>
        <family val="2"/>
      </rPr>
      <t>969g</t>
    </r>
    <r>
      <rPr>
        <sz val="11"/>
        <rFont val="宋体"/>
        <charset val="134"/>
      </rPr>
      <t>大瓶零</t>
    </r>
    <r>
      <rPr>
        <sz val="11"/>
        <rFont val="Calibri"/>
        <family val="2"/>
      </rPr>
      <t>0</t>
    </r>
    <r>
      <rPr>
        <sz val="11"/>
        <rFont val="宋体"/>
        <charset val="134"/>
      </rPr>
      <t>蔗糖健身宝宝控糖代餐早餐</t>
    </r>
  </si>
  <si>
    <r>
      <rPr>
        <sz val="11"/>
        <rFont val="宋体"/>
        <charset val="134"/>
      </rPr>
      <t>四川</t>
    </r>
    <r>
      <rPr>
        <sz val="11"/>
        <rFont val="Calibri"/>
        <family val="2"/>
      </rPr>
      <t xml:space="preserve"> </t>
    </r>
    <r>
      <rPr>
        <sz val="11"/>
        <rFont val="宋体"/>
        <charset val="134"/>
      </rPr>
      <t>成都</t>
    </r>
  </si>
  <si>
    <r>
      <rPr>
        <sz val="11"/>
        <rFont val="宋体"/>
        <charset val="134"/>
      </rPr>
      <t>顺丰包邮卡士</t>
    </r>
    <r>
      <rPr>
        <sz val="11"/>
        <rFont val="Calibri"/>
        <family val="2"/>
      </rPr>
      <t>007</t>
    </r>
    <r>
      <rPr>
        <sz val="11"/>
        <rFont val="宋体"/>
        <charset val="134"/>
      </rPr>
      <t>酸奶</t>
    </r>
    <r>
      <rPr>
        <sz val="11"/>
        <rFont val="Calibri"/>
        <family val="2"/>
      </rPr>
      <t>440g</t>
    </r>
    <r>
      <rPr>
        <sz val="11"/>
        <rFont val="宋体"/>
        <charset val="134"/>
      </rPr>
      <t>原味</t>
    </r>
    <r>
      <rPr>
        <sz val="11"/>
        <rFont val="Calibri"/>
        <family val="2"/>
      </rPr>
      <t>/428g0</t>
    </r>
    <r>
      <rPr>
        <sz val="11"/>
        <rFont val="宋体"/>
        <charset val="134"/>
      </rPr>
      <t>蔗糖小奶罐低温儿童营养酸奶</t>
    </r>
  </si>
  <si>
    <r>
      <rPr>
        <sz val="11"/>
        <rFont val="宋体"/>
        <charset val="134"/>
      </rPr>
      <t>原味</t>
    </r>
    <r>
      <rPr>
        <sz val="11"/>
        <rFont val="Calibri"/>
        <family val="2"/>
      </rPr>
      <t>440g/</t>
    </r>
    <r>
      <rPr>
        <sz val="11"/>
        <rFont val="宋体"/>
        <charset val="134"/>
      </rPr>
      <t>瓶</t>
    </r>
    <r>
      <rPr>
        <sz val="11"/>
        <rFont val="Calibri"/>
        <family val="2"/>
      </rPr>
      <t>,4</t>
    </r>
    <r>
      <rPr>
        <sz val="11"/>
        <rFont val="宋体"/>
        <charset val="134"/>
      </rPr>
      <t>罐</t>
    </r>
  </si>
  <si>
    <r>
      <rPr>
        <sz val="11"/>
        <rFont val="宋体"/>
        <charset val="134"/>
      </rPr>
      <t>原味</t>
    </r>
    <r>
      <rPr>
        <sz val="11"/>
        <rFont val="Calibri"/>
        <family val="2"/>
      </rPr>
      <t>440g/</t>
    </r>
    <r>
      <rPr>
        <sz val="11"/>
        <rFont val="宋体"/>
        <charset val="134"/>
      </rPr>
      <t>瓶</t>
    </r>
    <r>
      <rPr>
        <sz val="11"/>
        <rFont val="Calibri"/>
        <family val="2"/>
      </rPr>
      <t>,6</t>
    </r>
    <r>
      <rPr>
        <sz val="11"/>
        <rFont val="宋体"/>
        <charset val="134"/>
      </rPr>
      <t>罐</t>
    </r>
  </si>
  <si>
    <r>
      <rPr>
        <sz val="11"/>
        <rFont val="宋体"/>
        <charset val="134"/>
      </rPr>
      <t>原味</t>
    </r>
    <r>
      <rPr>
        <sz val="11"/>
        <rFont val="Calibri"/>
        <family val="2"/>
      </rPr>
      <t>440g/</t>
    </r>
    <r>
      <rPr>
        <sz val="11"/>
        <rFont val="宋体"/>
        <charset val="134"/>
      </rPr>
      <t>瓶</t>
    </r>
    <r>
      <rPr>
        <sz val="11"/>
        <rFont val="Calibri"/>
        <family val="2"/>
      </rPr>
      <t>,8</t>
    </r>
    <r>
      <rPr>
        <sz val="11"/>
        <rFont val="宋体"/>
        <charset val="134"/>
      </rPr>
      <t>罐</t>
    </r>
  </si>
  <si>
    <r>
      <rPr>
        <sz val="11"/>
        <rFont val="宋体"/>
        <charset val="134"/>
      </rPr>
      <t>原味</t>
    </r>
    <r>
      <rPr>
        <sz val="11"/>
        <rFont val="Calibri"/>
        <family val="2"/>
      </rPr>
      <t>440g/</t>
    </r>
    <r>
      <rPr>
        <sz val="11"/>
        <rFont val="宋体"/>
        <charset val="134"/>
      </rPr>
      <t>瓶</t>
    </r>
    <r>
      <rPr>
        <sz val="11"/>
        <rFont val="Calibri"/>
        <family val="2"/>
      </rPr>
      <t>,10</t>
    </r>
    <r>
      <rPr>
        <sz val="11"/>
        <rFont val="宋体"/>
        <charset val="134"/>
      </rPr>
      <t>罐</t>
    </r>
  </si>
  <si>
    <r>
      <rPr>
        <sz val="11"/>
        <rFont val="宋体"/>
        <charset val="134"/>
      </rPr>
      <t>原味</t>
    </r>
    <r>
      <rPr>
        <sz val="11"/>
        <rFont val="Calibri"/>
        <family val="2"/>
      </rPr>
      <t>0</t>
    </r>
    <r>
      <rPr>
        <sz val="11"/>
        <rFont val="宋体"/>
        <charset val="134"/>
      </rPr>
      <t>蔗糖</t>
    </r>
    <r>
      <rPr>
        <sz val="11"/>
        <rFont val="Calibri"/>
        <family val="2"/>
      </rPr>
      <t>428g/</t>
    </r>
    <r>
      <rPr>
        <sz val="11"/>
        <rFont val="宋体"/>
        <charset val="134"/>
      </rPr>
      <t>瓶</t>
    </r>
    <r>
      <rPr>
        <sz val="11"/>
        <rFont val="Calibri"/>
        <family val="2"/>
      </rPr>
      <t>,6</t>
    </r>
    <r>
      <rPr>
        <sz val="11"/>
        <rFont val="宋体"/>
        <charset val="134"/>
      </rPr>
      <t>罐</t>
    </r>
  </si>
  <si>
    <r>
      <rPr>
        <sz val="11"/>
        <rFont val="宋体"/>
        <charset val="134"/>
      </rPr>
      <t>原味</t>
    </r>
    <r>
      <rPr>
        <sz val="11"/>
        <rFont val="Calibri"/>
        <family val="2"/>
      </rPr>
      <t>0</t>
    </r>
    <r>
      <rPr>
        <sz val="11"/>
        <rFont val="宋体"/>
        <charset val="134"/>
      </rPr>
      <t>蔗糖</t>
    </r>
    <r>
      <rPr>
        <sz val="11"/>
        <rFont val="Calibri"/>
        <family val="2"/>
      </rPr>
      <t>428g/</t>
    </r>
    <r>
      <rPr>
        <sz val="11"/>
        <rFont val="宋体"/>
        <charset val="134"/>
      </rPr>
      <t>瓶</t>
    </r>
    <r>
      <rPr>
        <sz val="11"/>
        <rFont val="Calibri"/>
        <family val="2"/>
      </rPr>
      <t>,8</t>
    </r>
    <r>
      <rPr>
        <sz val="11"/>
        <rFont val="宋体"/>
        <charset val="134"/>
      </rPr>
      <t>罐</t>
    </r>
  </si>
  <si>
    <r>
      <rPr>
        <sz val="11"/>
        <rFont val="宋体"/>
        <charset val="134"/>
      </rPr>
      <t>原味</t>
    </r>
    <r>
      <rPr>
        <sz val="11"/>
        <rFont val="Calibri"/>
        <family val="2"/>
      </rPr>
      <t>0</t>
    </r>
    <r>
      <rPr>
        <sz val="11"/>
        <rFont val="宋体"/>
        <charset val="134"/>
      </rPr>
      <t>蔗糖</t>
    </r>
    <r>
      <rPr>
        <sz val="11"/>
        <rFont val="Calibri"/>
        <family val="2"/>
      </rPr>
      <t>428g/</t>
    </r>
    <r>
      <rPr>
        <sz val="11"/>
        <rFont val="宋体"/>
        <charset val="134"/>
      </rPr>
      <t>瓶</t>
    </r>
    <r>
      <rPr>
        <sz val="11"/>
        <rFont val="Calibri"/>
        <family val="2"/>
      </rPr>
      <t>,10</t>
    </r>
    <r>
      <rPr>
        <sz val="11"/>
        <rFont val="宋体"/>
        <charset val="134"/>
      </rPr>
      <t>罐</t>
    </r>
  </si>
  <si>
    <r>
      <rPr>
        <sz val="11"/>
        <rFont val="Calibri"/>
        <family val="2"/>
      </rPr>
      <t>440g+428g</t>
    </r>
    <r>
      <rPr>
        <sz val="11"/>
        <rFont val="宋体"/>
        <charset val="134"/>
      </rPr>
      <t>混合装</t>
    </r>
    <r>
      <rPr>
        <sz val="11"/>
        <rFont val="Calibri"/>
        <family val="2"/>
      </rPr>
      <t>,6</t>
    </r>
    <r>
      <rPr>
        <sz val="11"/>
        <rFont val="宋体"/>
        <charset val="134"/>
      </rPr>
      <t>罐</t>
    </r>
  </si>
  <si>
    <r>
      <rPr>
        <sz val="11"/>
        <rFont val="Calibri"/>
        <family val="2"/>
      </rPr>
      <t>440g+428g</t>
    </r>
    <r>
      <rPr>
        <sz val="11"/>
        <rFont val="宋体"/>
        <charset val="134"/>
      </rPr>
      <t>混合装</t>
    </r>
    <r>
      <rPr>
        <sz val="11"/>
        <rFont val="Calibri"/>
        <family val="2"/>
      </rPr>
      <t>,8</t>
    </r>
    <r>
      <rPr>
        <sz val="11"/>
        <rFont val="宋体"/>
        <charset val="134"/>
      </rPr>
      <t>罐</t>
    </r>
  </si>
  <si>
    <r>
      <rPr>
        <sz val="11"/>
        <rFont val="Calibri"/>
        <family val="2"/>
      </rPr>
      <t>440g+428g</t>
    </r>
    <r>
      <rPr>
        <sz val="11"/>
        <rFont val="宋体"/>
        <charset val="134"/>
      </rPr>
      <t>混合装</t>
    </r>
    <r>
      <rPr>
        <sz val="11"/>
        <rFont val="Calibri"/>
        <family val="2"/>
      </rPr>
      <t>,10</t>
    </r>
    <r>
      <rPr>
        <sz val="11"/>
        <rFont val="宋体"/>
        <charset val="134"/>
      </rPr>
      <t>罐</t>
    </r>
  </si>
  <si>
    <r>
      <rPr>
        <sz val="11"/>
        <rFont val="宋体"/>
        <charset val="134"/>
      </rPr>
      <t>河南</t>
    </r>
    <r>
      <rPr>
        <sz val="11"/>
        <rFont val="Calibri"/>
        <family val="2"/>
      </rPr>
      <t xml:space="preserve"> </t>
    </r>
    <r>
      <rPr>
        <sz val="11"/>
        <rFont val="宋体"/>
        <charset val="134"/>
      </rPr>
      <t>郑州</t>
    </r>
  </si>
  <si>
    <r>
      <rPr>
        <sz val="11"/>
        <rFont val="Calibri"/>
        <family val="2"/>
      </rPr>
      <t>Snacks</t>
    </r>
    <r>
      <rPr>
        <sz val="11"/>
        <rFont val="宋体"/>
        <charset val="134"/>
      </rPr>
      <t>辛辛优选</t>
    </r>
  </si>
  <si>
    <r>
      <rPr>
        <sz val="11"/>
        <rFont val="宋体"/>
        <charset val="134"/>
      </rPr>
      <t>卡士</t>
    </r>
    <r>
      <rPr>
        <sz val="11"/>
        <rFont val="Calibri"/>
        <family val="2"/>
      </rPr>
      <t>007</t>
    </r>
    <r>
      <rPr>
        <sz val="11"/>
        <rFont val="宋体"/>
        <charset val="134"/>
      </rPr>
      <t>酸奶</t>
    </r>
    <r>
      <rPr>
        <sz val="11"/>
        <rFont val="Calibri"/>
        <family val="2"/>
      </rPr>
      <t>0</t>
    </r>
    <r>
      <rPr>
        <sz val="11"/>
        <rFont val="宋体"/>
        <charset val="134"/>
      </rPr>
      <t>蔗糖添加益生菌低温酸奶</t>
    </r>
    <r>
      <rPr>
        <sz val="11"/>
        <rFont val="Calibri"/>
        <family val="2"/>
      </rPr>
      <t>1kg</t>
    </r>
    <r>
      <rPr>
        <sz val="11"/>
        <rFont val="宋体"/>
        <charset val="134"/>
      </rPr>
      <t>饮品营养早餐官方正品</t>
    </r>
  </si>
  <si>
    <r>
      <rPr>
        <sz val="11"/>
        <rFont val="宋体"/>
        <charset val="134"/>
      </rPr>
      <t>卡士原味</t>
    </r>
    <r>
      <rPr>
        <sz val="11"/>
        <rFont val="Calibri"/>
        <family val="2"/>
      </rPr>
      <t>1kg/</t>
    </r>
    <r>
      <rPr>
        <sz val="11"/>
        <rFont val="宋体"/>
        <charset val="134"/>
      </rPr>
      <t>瓶</t>
    </r>
    <r>
      <rPr>
        <sz val="11"/>
        <rFont val="Calibri"/>
        <family val="2"/>
      </rPr>
      <t>,2</t>
    </r>
    <r>
      <rPr>
        <sz val="11"/>
        <rFont val="宋体"/>
        <charset val="134"/>
      </rPr>
      <t>瓶</t>
    </r>
  </si>
  <si>
    <r>
      <rPr>
        <sz val="11"/>
        <rFont val="宋体"/>
        <charset val="134"/>
      </rPr>
      <t>卡士</t>
    </r>
    <r>
      <rPr>
        <sz val="11"/>
        <rFont val="Calibri"/>
        <family val="2"/>
      </rPr>
      <t>0</t>
    </r>
    <r>
      <rPr>
        <sz val="11"/>
        <rFont val="宋体"/>
        <charset val="134"/>
      </rPr>
      <t>蔗糖原味</t>
    </r>
    <r>
      <rPr>
        <sz val="11"/>
        <rFont val="Calibri"/>
        <family val="2"/>
      </rPr>
      <t>969g/</t>
    </r>
    <r>
      <rPr>
        <sz val="11"/>
        <rFont val="宋体"/>
        <charset val="134"/>
      </rPr>
      <t>瓶</t>
    </r>
    <r>
      <rPr>
        <sz val="11"/>
        <rFont val="Calibri"/>
        <family val="2"/>
      </rPr>
      <t>,2</t>
    </r>
    <r>
      <rPr>
        <sz val="11"/>
        <rFont val="宋体"/>
        <charset val="134"/>
      </rPr>
      <t>瓶</t>
    </r>
  </si>
  <si>
    <r>
      <rPr>
        <sz val="11"/>
        <rFont val="宋体"/>
        <charset val="134"/>
      </rPr>
      <t>原味</t>
    </r>
    <r>
      <rPr>
        <sz val="11"/>
        <rFont val="Calibri"/>
        <family val="2"/>
      </rPr>
      <t>1kg+0</t>
    </r>
    <r>
      <rPr>
        <sz val="11"/>
        <rFont val="宋体"/>
        <charset val="134"/>
      </rPr>
      <t>蔗糖</t>
    </r>
    <r>
      <rPr>
        <sz val="11"/>
        <rFont val="Calibri"/>
        <family val="2"/>
      </rPr>
      <t>969g,1</t>
    </r>
    <r>
      <rPr>
        <sz val="11"/>
        <rFont val="宋体"/>
        <charset val="134"/>
      </rPr>
      <t>瓶</t>
    </r>
  </si>
  <si>
    <t>淘工厂食品生鲜特卖场</t>
  </si>
  <si>
    <t>https://item.taobao.com/item.htm?id=1019391844919</t>
  </si>
  <si>
    <t>1019391844919</t>
  </si>
  <si>
    <r>
      <rPr>
        <sz val="11"/>
        <rFont val="宋体"/>
        <charset val="134"/>
      </rPr>
      <t>顺丰包邮卡士</t>
    </r>
    <r>
      <rPr>
        <sz val="11"/>
        <rFont val="Calibri"/>
        <family val="2"/>
      </rPr>
      <t>007</t>
    </r>
    <r>
      <rPr>
        <sz val="11"/>
        <rFont val="宋体"/>
        <charset val="134"/>
      </rPr>
      <t>酸奶</t>
    </r>
    <r>
      <rPr>
        <sz val="11"/>
        <rFont val="Calibri"/>
        <family val="2"/>
      </rPr>
      <t>440g*6</t>
    </r>
    <r>
      <rPr>
        <sz val="11"/>
        <rFont val="宋体"/>
        <charset val="134"/>
      </rPr>
      <t>瓶原味酸奶</t>
    </r>
    <r>
      <rPr>
        <sz val="11"/>
        <rFont val="Calibri"/>
        <family val="2"/>
      </rPr>
      <t>7</t>
    </r>
    <r>
      <rPr>
        <sz val="11"/>
        <rFont val="宋体"/>
        <charset val="134"/>
      </rPr>
      <t>种益生菌儿童</t>
    </r>
    <r>
      <rPr>
        <sz val="11"/>
        <rFont val="Calibri"/>
        <family val="2"/>
      </rPr>
      <t>0</t>
    </r>
    <r>
      <rPr>
        <sz val="11"/>
        <rFont val="宋体"/>
        <charset val="134"/>
      </rPr>
      <t>蔗糖酸奶</t>
    </r>
  </si>
  <si>
    <r>
      <rPr>
        <sz val="11"/>
        <rFont val="宋体"/>
        <charset val="134"/>
      </rPr>
      <t>原味</t>
    </r>
    <r>
      <rPr>
        <sz val="11"/>
        <rFont val="Calibri"/>
        <family val="2"/>
      </rPr>
      <t>440g,6</t>
    </r>
    <r>
      <rPr>
        <sz val="11"/>
        <rFont val="宋体"/>
        <charset val="134"/>
      </rPr>
      <t>罐</t>
    </r>
  </si>
  <si>
    <t>6192280594949</t>
  </si>
  <si>
    <t>11</t>
  </si>
  <si>
    <r>
      <rPr>
        <sz val="11"/>
        <rFont val="宋体"/>
        <charset val="134"/>
      </rPr>
      <t>原味</t>
    </r>
    <r>
      <rPr>
        <sz val="11"/>
        <rFont val="Calibri"/>
        <family val="2"/>
      </rPr>
      <t>440g,8</t>
    </r>
    <r>
      <rPr>
        <sz val="11"/>
        <rFont val="宋体"/>
        <charset val="134"/>
      </rPr>
      <t>罐</t>
    </r>
  </si>
  <si>
    <t>6192280594950</t>
  </si>
  <si>
    <r>
      <rPr>
        <sz val="11"/>
        <rFont val="宋体"/>
        <charset val="134"/>
      </rPr>
      <t>原味</t>
    </r>
    <r>
      <rPr>
        <sz val="11"/>
        <rFont val="Calibri"/>
        <family val="2"/>
      </rPr>
      <t>440g,10</t>
    </r>
    <r>
      <rPr>
        <sz val="11"/>
        <rFont val="宋体"/>
        <charset val="134"/>
      </rPr>
      <t>罐</t>
    </r>
  </si>
  <si>
    <t>6192280594947</t>
  </si>
  <si>
    <r>
      <rPr>
        <sz val="11"/>
        <rFont val="宋体"/>
        <charset val="134"/>
      </rPr>
      <t>原味</t>
    </r>
    <r>
      <rPr>
        <sz val="11"/>
        <rFont val="Calibri"/>
        <family val="2"/>
      </rPr>
      <t>0</t>
    </r>
    <r>
      <rPr>
        <sz val="11"/>
        <rFont val="宋体"/>
        <charset val="134"/>
      </rPr>
      <t>蔗糖</t>
    </r>
    <r>
      <rPr>
        <sz val="11"/>
        <rFont val="Calibri"/>
        <family val="2"/>
      </rPr>
      <t>428g,6</t>
    </r>
    <r>
      <rPr>
        <sz val="11"/>
        <rFont val="宋体"/>
        <charset val="134"/>
      </rPr>
      <t>罐</t>
    </r>
  </si>
  <si>
    <t>6192280594952</t>
  </si>
  <si>
    <r>
      <rPr>
        <sz val="11"/>
        <rFont val="宋体"/>
        <charset val="134"/>
      </rPr>
      <t>原味</t>
    </r>
    <r>
      <rPr>
        <sz val="11"/>
        <rFont val="Calibri"/>
        <family val="2"/>
      </rPr>
      <t>0</t>
    </r>
    <r>
      <rPr>
        <sz val="11"/>
        <rFont val="宋体"/>
        <charset val="134"/>
      </rPr>
      <t>蔗糖</t>
    </r>
    <r>
      <rPr>
        <sz val="11"/>
        <rFont val="Calibri"/>
        <family val="2"/>
      </rPr>
      <t>428g,8</t>
    </r>
    <r>
      <rPr>
        <sz val="11"/>
        <rFont val="宋体"/>
        <charset val="134"/>
      </rPr>
      <t>罐</t>
    </r>
  </si>
  <si>
    <t>6192280594953</t>
  </si>
  <si>
    <r>
      <rPr>
        <sz val="11"/>
        <rFont val="宋体"/>
        <charset val="134"/>
      </rPr>
      <t>原味</t>
    </r>
    <r>
      <rPr>
        <sz val="11"/>
        <rFont val="Calibri"/>
        <family val="2"/>
      </rPr>
      <t>0</t>
    </r>
    <r>
      <rPr>
        <sz val="11"/>
        <rFont val="宋体"/>
        <charset val="134"/>
      </rPr>
      <t>蔗糖</t>
    </r>
    <r>
      <rPr>
        <sz val="11"/>
        <rFont val="Calibri"/>
        <family val="2"/>
      </rPr>
      <t>428g,10</t>
    </r>
    <r>
      <rPr>
        <sz val="11"/>
        <rFont val="宋体"/>
        <charset val="134"/>
      </rPr>
      <t>罐</t>
    </r>
  </si>
  <si>
    <t>6192280594951</t>
  </si>
  <si>
    <t>6192280594955</t>
  </si>
  <si>
    <t>6192280594956</t>
  </si>
  <si>
    <t>6192280594954</t>
  </si>
  <si>
    <r>
      <rPr>
        <sz val="11"/>
        <rFont val="宋体"/>
        <charset val="134"/>
      </rPr>
      <t>直降</t>
    </r>
    <r>
      <rPr>
        <sz val="11"/>
        <rFont val="Calibri"/>
        <family val="2"/>
      </rPr>
      <t>10.23</t>
    </r>
    <r>
      <rPr>
        <sz val="11"/>
        <rFont val="宋体"/>
        <charset val="134"/>
      </rPr>
      <t>元</t>
    </r>
  </si>
  <si>
    <r>
      <rPr>
        <sz val="11"/>
        <rFont val="宋体"/>
        <charset val="134"/>
      </rPr>
      <t>顺丰包邮卡士爆款低温儿童酸奶宝贝第二餐原味</t>
    </r>
    <r>
      <rPr>
        <sz val="11"/>
        <rFont val="Calibri"/>
        <family val="2"/>
      </rPr>
      <t>85g</t>
    </r>
    <r>
      <rPr>
        <sz val="11"/>
        <rFont val="宋体"/>
        <charset val="134"/>
      </rPr>
      <t>蔗糖袋装国货</t>
    </r>
  </si>
  <si>
    <r>
      <rPr>
        <sz val="11"/>
        <rFont val="Calibri"/>
        <family val="2"/>
      </rPr>
      <t>:</t>
    </r>
    <r>
      <rPr>
        <sz val="11"/>
        <rFont val="宋体"/>
        <charset val="134"/>
      </rPr>
      <t>宝贝第二餐【</t>
    </r>
    <r>
      <rPr>
        <sz val="11"/>
        <rFont val="Calibri"/>
        <family val="2"/>
      </rPr>
      <t>0</t>
    </r>
    <r>
      <rPr>
        <sz val="11"/>
        <rFont val="宋体"/>
        <charset val="134"/>
      </rPr>
      <t>蔗糖原味】</t>
    </r>
    <r>
      <rPr>
        <sz val="11"/>
        <rFont val="Calibri"/>
        <family val="2"/>
      </rPr>
      <t>85g*18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</si>
  <si>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宝贝第二餐【</t>
    </r>
    <r>
      <rPr>
        <sz val="11"/>
        <rFont val="Calibri"/>
        <family val="2"/>
      </rPr>
      <t>4%</t>
    </r>
    <r>
      <rPr>
        <sz val="11"/>
        <rFont val="宋体"/>
        <charset val="134"/>
      </rPr>
      <t>蔗糖山楂味】</t>
    </r>
    <r>
      <rPr>
        <sz val="11"/>
        <rFont val="Calibri"/>
        <family val="2"/>
      </rPr>
      <t>85g*18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</si>
  <si>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宝贝第二餐【</t>
    </r>
    <r>
      <rPr>
        <sz val="11"/>
        <rFont val="Calibri"/>
        <family val="2"/>
      </rPr>
      <t>0</t>
    </r>
    <r>
      <rPr>
        <sz val="11"/>
        <rFont val="宋体"/>
        <charset val="134"/>
      </rPr>
      <t>蔗糖西梅苹果味】</t>
    </r>
    <r>
      <rPr>
        <sz val="11"/>
        <rFont val="Calibri"/>
        <family val="2"/>
      </rPr>
      <t>85g*18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</si>
  <si>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宝贝第二餐【西梅苹果味</t>
    </r>
    <r>
      <rPr>
        <sz val="11"/>
        <rFont val="Calibri"/>
        <family val="2"/>
      </rPr>
      <t>9</t>
    </r>
    <r>
      <rPr>
        <sz val="11"/>
        <rFont val="宋体"/>
        <charset val="134"/>
      </rPr>
      <t>袋</t>
    </r>
    <r>
      <rPr>
        <sz val="11"/>
        <rFont val="Calibri"/>
        <family val="2"/>
      </rPr>
      <t>+</t>
    </r>
    <r>
      <rPr>
        <sz val="11"/>
        <rFont val="宋体"/>
        <charset val="134"/>
      </rPr>
      <t>原味</t>
    </r>
    <r>
      <rPr>
        <sz val="11"/>
        <rFont val="Calibri"/>
        <family val="2"/>
      </rPr>
      <t>9</t>
    </r>
    <r>
      <rPr>
        <sz val="11"/>
        <rFont val="宋体"/>
        <charset val="134"/>
      </rPr>
      <t>袋】</t>
    </r>
    <r>
      <rPr>
        <sz val="11"/>
        <rFont val="Calibri"/>
        <family val="2"/>
      </rPr>
      <t>85g*</t>
    </r>
    <r>
      <rPr>
        <sz val="11"/>
        <rFont val="宋体"/>
        <charset val="134"/>
      </rPr>
      <t>共</t>
    </r>
    <r>
      <rPr>
        <sz val="11"/>
        <rFont val="Calibri"/>
        <family val="2"/>
      </rPr>
      <t>18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</si>
  <si>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https://item.taobao.com/item.htm?id=1018605121364</t>
  </si>
  <si>
    <t>1018605121364</t>
  </si>
  <si>
    <r>
      <rPr>
        <sz val="11"/>
        <rFont val="宋体"/>
        <charset val="134"/>
      </rPr>
      <t>卡士酸奶宝贝第二餐原味</t>
    </r>
    <r>
      <rPr>
        <sz val="11"/>
        <rFont val="Calibri"/>
        <family val="2"/>
      </rPr>
      <t>0</t>
    </r>
    <r>
      <rPr>
        <sz val="11"/>
        <rFont val="宋体"/>
        <charset val="134"/>
      </rPr>
      <t>蔗糖儿童酸奶宝宝奶低温酸奶顺丰包邮</t>
    </r>
  </si>
  <si>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,4</t>
    </r>
    <r>
      <rPr>
        <sz val="11"/>
        <rFont val="宋体"/>
        <charset val="134"/>
      </rPr>
      <t>袋</t>
    </r>
  </si>
  <si>
    <t>6027800233371</t>
  </si>
  <si>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,6</t>
    </r>
    <r>
      <rPr>
        <sz val="11"/>
        <rFont val="宋体"/>
        <charset val="134"/>
      </rPr>
      <t>袋</t>
    </r>
  </si>
  <si>
    <t>6192769739843</t>
  </si>
  <si>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,8</t>
    </r>
    <r>
      <rPr>
        <sz val="11"/>
        <rFont val="宋体"/>
        <charset val="134"/>
      </rPr>
      <t>袋</t>
    </r>
  </si>
  <si>
    <t>6192769739842</t>
  </si>
  <si>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,10</t>
    </r>
    <r>
      <rPr>
        <sz val="11"/>
        <rFont val="宋体"/>
        <charset val="134"/>
      </rPr>
      <t>袋</t>
    </r>
  </si>
  <si>
    <t>6192769739841</t>
  </si>
  <si>
    <r>
      <rPr>
        <sz val="11"/>
        <rFont val="宋体"/>
        <charset val="134"/>
      </rPr>
      <t>【</t>
    </r>
    <r>
      <rPr>
        <sz val="11"/>
        <rFont val="Calibri"/>
        <family val="2"/>
      </rPr>
      <t>0%</t>
    </r>
    <r>
      <rPr>
        <sz val="11"/>
        <rFont val="宋体"/>
        <charset val="134"/>
      </rPr>
      <t>蔗糖】原味</t>
    </r>
    <r>
      <rPr>
        <sz val="11"/>
        <rFont val="Calibri"/>
        <family val="2"/>
      </rPr>
      <t>.</t>
    </r>
    <r>
      <rPr>
        <sz val="11"/>
        <rFont val="宋体"/>
        <charset val="134"/>
      </rPr>
      <t>简单纯粹</t>
    </r>
    <r>
      <rPr>
        <sz val="11"/>
        <rFont val="Calibri"/>
        <family val="2"/>
      </rPr>
      <t>,12</t>
    </r>
    <r>
      <rPr>
        <sz val="11"/>
        <rFont val="宋体"/>
        <charset val="134"/>
      </rPr>
      <t>袋</t>
    </r>
  </si>
  <si>
    <t>6192769739840</t>
  </si>
  <si>
    <r>
      <rPr>
        <sz val="11"/>
        <rFont val="宋体"/>
        <charset val="134"/>
      </rPr>
      <t>【</t>
    </r>
    <r>
      <rPr>
        <sz val="11"/>
        <rFont val="Calibri"/>
        <family val="2"/>
      </rPr>
      <t>0%</t>
    </r>
    <r>
      <rPr>
        <sz val="11"/>
        <rFont val="宋体"/>
        <charset val="134"/>
      </rPr>
      <t>蔗糖】西梅苹果味</t>
    </r>
    <r>
      <rPr>
        <sz val="11"/>
        <rFont val="Calibri"/>
        <family val="2"/>
      </rPr>
      <t>,4</t>
    </r>
    <r>
      <rPr>
        <sz val="11"/>
        <rFont val="宋体"/>
        <charset val="134"/>
      </rPr>
      <t>袋</t>
    </r>
  </si>
  <si>
    <t>6192769739855</t>
  </si>
  <si>
    <r>
      <rPr>
        <sz val="11"/>
        <rFont val="宋体"/>
        <charset val="134"/>
      </rPr>
      <t>【</t>
    </r>
    <r>
      <rPr>
        <sz val="11"/>
        <rFont val="Calibri"/>
        <family val="2"/>
      </rPr>
      <t>0%</t>
    </r>
    <r>
      <rPr>
        <sz val="11"/>
        <rFont val="宋体"/>
        <charset val="134"/>
      </rPr>
      <t>蔗糖】西梅苹果味</t>
    </r>
    <r>
      <rPr>
        <sz val="11"/>
        <rFont val="Calibri"/>
        <family val="2"/>
      </rPr>
      <t>,6</t>
    </r>
    <r>
      <rPr>
        <sz val="11"/>
        <rFont val="宋体"/>
        <charset val="134"/>
      </rPr>
      <t>袋</t>
    </r>
  </si>
  <si>
    <t>6192769739854</t>
  </si>
  <si>
    <r>
      <rPr>
        <sz val="11"/>
        <rFont val="宋体"/>
        <charset val="134"/>
      </rPr>
      <t>【</t>
    </r>
    <r>
      <rPr>
        <sz val="11"/>
        <rFont val="Calibri"/>
        <family val="2"/>
      </rPr>
      <t>0%</t>
    </r>
    <r>
      <rPr>
        <sz val="11"/>
        <rFont val="宋体"/>
        <charset val="134"/>
      </rPr>
      <t>蔗糖】西梅苹果味</t>
    </r>
    <r>
      <rPr>
        <sz val="11"/>
        <rFont val="Calibri"/>
        <family val="2"/>
      </rPr>
      <t>,8</t>
    </r>
    <r>
      <rPr>
        <sz val="11"/>
        <rFont val="宋体"/>
        <charset val="134"/>
      </rPr>
      <t>袋</t>
    </r>
  </si>
  <si>
    <t>6192769739853</t>
  </si>
  <si>
    <r>
      <rPr>
        <sz val="11"/>
        <rFont val="宋体"/>
        <charset val="134"/>
      </rPr>
      <t>【</t>
    </r>
    <r>
      <rPr>
        <sz val="11"/>
        <rFont val="Calibri"/>
        <family val="2"/>
      </rPr>
      <t>0%</t>
    </r>
    <r>
      <rPr>
        <sz val="11"/>
        <rFont val="宋体"/>
        <charset val="134"/>
      </rPr>
      <t>蔗糖】西梅苹果味</t>
    </r>
    <r>
      <rPr>
        <sz val="11"/>
        <rFont val="Calibri"/>
        <family val="2"/>
      </rPr>
      <t>,10</t>
    </r>
    <r>
      <rPr>
        <sz val="11"/>
        <rFont val="宋体"/>
        <charset val="134"/>
      </rPr>
      <t>袋</t>
    </r>
  </si>
  <si>
    <t>6192769739852</t>
  </si>
  <si>
    <r>
      <rPr>
        <sz val="11"/>
        <rFont val="宋体"/>
        <charset val="134"/>
      </rPr>
      <t>【</t>
    </r>
    <r>
      <rPr>
        <sz val="11"/>
        <rFont val="Calibri"/>
        <family val="2"/>
      </rPr>
      <t>0%</t>
    </r>
    <r>
      <rPr>
        <sz val="11"/>
        <rFont val="宋体"/>
        <charset val="134"/>
      </rPr>
      <t>蔗糖】西梅苹果味</t>
    </r>
    <r>
      <rPr>
        <sz val="11"/>
        <rFont val="Calibri"/>
        <family val="2"/>
      </rPr>
      <t>,12</t>
    </r>
    <r>
      <rPr>
        <sz val="11"/>
        <rFont val="宋体"/>
        <charset val="134"/>
      </rPr>
      <t>袋</t>
    </r>
  </si>
  <si>
    <t>6192769739851</t>
  </si>
  <si>
    <r>
      <rPr>
        <sz val="11"/>
        <rFont val="宋体"/>
        <charset val="134"/>
      </rPr>
      <t>【</t>
    </r>
    <r>
      <rPr>
        <sz val="11"/>
        <rFont val="Calibri"/>
        <family val="2"/>
      </rPr>
      <t>4%</t>
    </r>
    <r>
      <rPr>
        <sz val="11"/>
        <rFont val="宋体"/>
        <charset val="134"/>
      </rPr>
      <t>蔗糖】山楂鸡内金六物味</t>
    </r>
    <r>
      <rPr>
        <sz val="11"/>
        <rFont val="Calibri"/>
        <family val="2"/>
      </rPr>
      <t>,4</t>
    </r>
    <r>
      <rPr>
        <sz val="11"/>
        <rFont val="宋体"/>
        <charset val="134"/>
      </rPr>
      <t>袋</t>
    </r>
  </si>
  <si>
    <t>6192769739850</t>
  </si>
  <si>
    <r>
      <rPr>
        <sz val="11"/>
        <rFont val="宋体"/>
        <charset val="134"/>
      </rPr>
      <t>【</t>
    </r>
    <r>
      <rPr>
        <sz val="11"/>
        <rFont val="Calibri"/>
        <family val="2"/>
      </rPr>
      <t>4%</t>
    </r>
    <r>
      <rPr>
        <sz val="11"/>
        <rFont val="宋体"/>
        <charset val="134"/>
      </rPr>
      <t>蔗糖】山楂鸡内金六物味</t>
    </r>
    <r>
      <rPr>
        <sz val="11"/>
        <rFont val="Calibri"/>
        <family val="2"/>
      </rPr>
      <t>,6</t>
    </r>
    <r>
      <rPr>
        <sz val="11"/>
        <rFont val="宋体"/>
        <charset val="134"/>
      </rPr>
      <t>袋</t>
    </r>
  </si>
  <si>
    <t>6192769739849</t>
  </si>
  <si>
    <r>
      <rPr>
        <sz val="11"/>
        <rFont val="宋体"/>
        <charset val="134"/>
      </rPr>
      <t>【</t>
    </r>
    <r>
      <rPr>
        <sz val="11"/>
        <rFont val="Calibri"/>
        <family val="2"/>
      </rPr>
      <t>4%</t>
    </r>
    <r>
      <rPr>
        <sz val="11"/>
        <rFont val="宋体"/>
        <charset val="134"/>
      </rPr>
      <t>蔗糖】山楂鸡内金六物味</t>
    </r>
    <r>
      <rPr>
        <sz val="11"/>
        <rFont val="Calibri"/>
        <family val="2"/>
      </rPr>
      <t>,8</t>
    </r>
    <r>
      <rPr>
        <sz val="11"/>
        <rFont val="宋体"/>
        <charset val="134"/>
      </rPr>
      <t>袋</t>
    </r>
  </si>
  <si>
    <t>6192769739848</t>
  </si>
  <si>
    <r>
      <rPr>
        <sz val="11"/>
        <rFont val="宋体"/>
        <charset val="134"/>
      </rPr>
      <t>【</t>
    </r>
    <r>
      <rPr>
        <sz val="11"/>
        <rFont val="Calibri"/>
        <family val="2"/>
      </rPr>
      <t>4%</t>
    </r>
    <r>
      <rPr>
        <sz val="11"/>
        <rFont val="宋体"/>
        <charset val="134"/>
      </rPr>
      <t>蔗糖】山楂鸡内金六物味</t>
    </r>
    <r>
      <rPr>
        <sz val="11"/>
        <rFont val="Calibri"/>
        <family val="2"/>
      </rPr>
      <t>,10</t>
    </r>
    <r>
      <rPr>
        <sz val="11"/>
        <rFont val="宋体"/>
        <charset val="134"/>
      </rPr>
      <t>袋</t>
    </r>
  </si>
  <si>
    <t>6192769739863</t>
  </si>
  <si>
    <r>
      <rPr>
        <sz val="11"/>
        <rFont val="宋体"/>
        <charset val="134"/>
      </rPr>
      <t>【</t>
    </r>
    <r>
      <rPr>
        <sz val="11"/>
        <rFont val="Calibri"/>
        <family val="2"/>
      </rPr>
      <t>4%</t>
    </r>
    <r>
      <rPr>
        <sz val="11"/>
        <rFont val="宋体"/>
        <charset val="134"/>
      </rPr>
      <t>蔗糖】山楂鸡内金六物味</t>
    </r>
    <r>
      <rPr>
        <sz val="11"/>
        <rFont val="Calibri"/>
        <family val="2"/>
      </rPr>
      <t>,12</t>
    </r>
    <r>
      <rPr>
        <sz val="11"/>
        <rFont val="宋体"/>
        <charset val="134"/>
      </rPr>
      <t>袋</t>
    </r>
  </si>
  <si>
    <t>6192769739862</t>
  </si>
  <si>
    <r>
      <rPr>
        <sz val="11"/>
        <rFont val="宋体"/>
        <charset val="134"/>
      </rPr>
      <t>【</t>
    </r>
    <r>
      <rPr>
        <sz val="11"/>
        <rFont val="Calibri"/>
        <family val="2"/>
      </rPr>
      <t>4%</t>
    </r>
    <r>
      <rPr>
        <sz val="11"/>
        <rFont val="宋体"/>
        <charset val="134"/>
      </rPr>
      <t>蔗糖】草莓蓝莓树莓味</t>
    </r>
    <r>
      <rPr>
        <sz val="11"/>
        <rFont val="Calibri"/>
        <family val="2"/>
      </rPr>
      <t>,4</t>
    </r>
    <r>
      <rPr>
        <sz val="11"/>
        <rFont val="宋体"/>
        <charset val="134"/>
      </rPr>
      <t>袋</t>
    </r>
  </si>
  <si>
    <t>6192769739861</t>
  </si>
  <si>
    <r>
      <rPr>
        <sz val="11"/>
        <rFont val="宋体"/>
        <charset val="134"/>
      </rPr>
      <t>【</t>
    </r>
    <r>
      <rPr>
        <sz val="11"/>
        <rFont val="Calibri"/>
        <family val="2"/>
      </rPr>
      <t>4%</t>
    </r>
    <r>
      <rPr>
        <sz val="11"/>
        <rFont val="宋体"/>
        <charset val="134"/>
      </rPr>
      <t>蔗糖】草莓蓝莓树莓味</t>
    </r>
    <r>
      <rPr>
        <sz val="11"/>
        <rFont val="Calibri"/>
        <family val="2"/>
      </rPr>
      <t>,6</t>
    </r>
    <r>
      <rPr>
        <sz val="11"/>
        <rFont val="宋体"/>
        <charset val="134"/>
      </rPr>
      <t>袋</t>
    </r>
  </si>
  <si>
    <t>6192769739860</t>
  </si>
  <si>
    <r>
      <rPr>
        <sz val="11"/>
        <rFont val="宋体"/>
        <charset val="134"/>
      </rPr>
      <t>【</t>
    </r>
    <r>
      <rPr>
        <sz val="11"/>
        <rFont val="Calibri"/>
        <family val="2"/>
      </rPr>
      <t>4%</t>
    </r>
    <r>
      <rPr>
        <sz val="11"/>
        <rFont val="宋体"/>
        <charset val="134"/>
      </rPr>
      <t>蔗糖】草莓蓝莓树莓味</t>
    </r>
    <r>
      <rPr>
        <sz val="11"/>
        <rFont val="Calibri"/>
        <family val="2"/>
      </rPr>
      <t>,8</t>
    </r>
    <r>
      <rPr>
        <sz val="11"/>
        <rFont val="宋体"/>
        <charset val="134"/>
      </rPr>
      <t>袋</t>
    </r>
  </si>
  <si>
    <t>6192769739859</t>
  </si>
  <si>
    <r>
      <rPr>
        <sz val="11"/>
        <rFont val="宋体"/>
        <charset val="134"/>
      </rPr>
      <t>【</t>
    </r>
    <r>
      <rPr>
        <sz val="11"/>
        <rFont val="Calibri"/>
        <family val="2"/>
      </rPr>
      <t>4%</t>
    </r>
    <r>
      <rPr>
        <sz val="11"/>
        <rFont val="宋体"/>
        <charset val="134"/>
      </rPr>
      <t>蔗糖】草莓蓝莓树莓味</t>
    </r>
    <r>
      <rPr>
        <sz val="11"/>
        <rFont val="Calibri"/>
        <family val="2"/>
      </rPr>
      <t>,10</t>
    </r>
    <r>
      <rPr>
        <sz val="11"/>
        <rFont val="宋体"/>
        <charset val="134"/>
      </rPr>
      <t>袋</t>
    </r>
  </si>
  <si>
    <t>6192769739858</t>
  </si>
  <si>
    <r>
      <rPr>
        <sz val="11"/>
        <rFont val="宋体"/>
        <charset val="134"/>
      </rPr>
      <t>【</t>
    </r>
    <r>
      <rPr>
        <sz val="11"/>
        <rFont val="Calibri"/>
        <family val="2"/>
      </rPr>
      <t>4%</t>
    </r>
    <r>
      <rPr>
        <sz val="11"/>
        <rFont val="宋体"/>
        <charset val="134"/>
      </rPr>
      <t>蔗糖】草莓蓝莓树莓味</t>
    </r>
    <r>
      <rPr>
        <sz val="11"/>
        <rFont val="Calibri"/>
        <family val="2"/>
      </rPr>
      <t>,12</t>
    </r>
    <r>
      <rPr>
        <sz val="11"/>
        <rFont val="宋体"/>
        <charset val="134"/>
      </rPr>
      <t>袋</t>
    </r>
  </si>
  <si>
    <t>6192769739857</t>
  </si>
  <si>
    <r>
      <rPr>
        <sz val="11"/>
        <rFont val="宋体"/>
        <charset val="134"/>
      </rPr>
      <t>随机混合口味</t>
    </r>
    <r>
      <rPr>
        <sz val="11"/>
        <rFont val="Calibri"/>
        <family val="2"/>
      </rPr>
      <t>,6</t>
    </r>
    <r>
      <rPr>
        <sz val="11"/>
        <rFont val="宋体"/>
        <charset val="134"/>
      </rPr>
      <t>袋</t>
    </r>
  </si>
  <si>
    <t>6192769739847</t>
  </si>
  <si>
    <r>
      <rPr>
        <sz val="11"/>
        <rFont val="宋体"/>
        <charset val="134"/>
      </rPr>
      <t>随机混合口味</t>
    </r>
    <r>
      <rPr>
        <sz val="11"/>
        <rFont val="Calibri"/>
        <family val="2"/>
      </rPr>
      <t>,10</t>
    </r>
    <r>
      <rPr>
        <sz val="11"/>
        <rFont val="宋体"/>
        <charset val="134"/>
      </rPr>
      <t>袋</t>
    </r>
  </si>
  <si>
    <t>6192769739845</t>
  </si>
  <si>
    <t>好货严选工厂</t>
  </si>
  <si>
    <t>https://item.taobao.com/item.htm?id=1018586877148</t>
  </si>
  <si>
    <t>1018586877148</t>
  </si>
  <si>
    <t>6192727235240</t>
  </si>
  <si>
    <t>6192727235241</t>
  </si>
  <si>
    <t>6192727235242</t>
  </si>
  <si>
    <t>6192727235243</t>
  </si>
  <si>
    <t>6192727235244</t>
  </si>
  <si>
    <t>6192727235245</t>
  </si>
  <si>
    <t>6192727235246</t>
  </si>
  <si>
    <t>6192727235247</t>
  </si>
  <si>
    <t>6192727235248</t>
  </si>
  <si>
    <t>6192727235249</t>
  </si>
  <si>
    <t>6192727235250</t>
  </si>
  <si>
    <t>6192727235251</t>
  </si>
  <si>
    <t>6192727235252</t>
  </si>
  <si>
    <t>6192727235253</t>
  </si>
  <si>
    <t>6192727235254</t>
  </si>
  <si>
    <t>6192727235255</t>
  </si>
  <si>
    <t>6192727235256</t>
  </si>
  <si>
    <t>6192727235257</t>
  </si>
  <si>
    <t>6192727235258</t>
  </si>
  <si>
    <t>6192727235259</t>
  </si>
  <si>
    <t>6192727235261</t>
  </si>
  <si>
    <t>6192727235263</t>
  </si>
  <si>
    <r>
      <rPr>
        <sz val="11"/>
        <rFont val="宋体"/>
        <charset val="134"/>
      </rPr>
      <t>卡士</t>
    </r>
    <r>
      <rPr>
        <sz val="11"/>
        <rFont val="Calibri"/>
        <family val="2"/>
      </rPr>
      <t>0</t>
    </r>
    <r>
      <rPr>
        <sz val="11"/>
        <rFont val="宋体"/>
        <charset val="134"/>
      </rPr>
      <t>蔗糖</t>
    </r>
    <r>
      <rPr>
        <sz val="11"/>
        <rFont val="Calibri"/>
        <family val="2"/>
      </rPr>
      <t>0</t>
    </r>
    <r>
      <rPr>
        <sz val="11"/>
        <rFont val="宋体"/>
        <charset val="134"/>
      </rPr>
      <t>乳糖酸奶断糖日记</t>
    </r>
    <r>
      <rPr>
        <sz val="11"/>
        <rFont val="Calibri"/>
        <family val="2"/>
      </rPr>
      <t>130g*8</t>
    </r>
    <r>
      <rPr>
        <sz val="11"/>
        <rFont val="宋体"/>
        <charset val="134"/>
      </rPr>
      <t>杯装原味椰子味低</t>
    </r>
    <r>
      <rPr>
        <sz val="11"/>
        <rFont val="Calibri"/>
        <family val="2"/>
      </rPr>
      <t>GI</t>
    </r>
    <r>
      <rPr>
        <sz val="11"/>
        <rFont val="宋体"/>
        <charset val="134"/>
      </rPr>
      <t>认证低温</t>
    </r>
  </si>
  <si>
    <r>
      <rPr>
        <sz val="11"/>
        <rFont val="宋体"/>
        <charset val="134"/>
      </rPr>
      <t>无蔗糖原味</t>
    </r>
    <r>
      <rPr>
        <sz val="11"/>
        <rFont val="Calibri"/>
        <family val="2"/>
      </rPr>
      <t>130g,8</t>
    </r>
    <r>
      <rPr>
        <sz val="11"/>
        <rFont val="宋体"/>
        <charset val="134"/>
      </rPr>
      <t>杯</t>
    </r>
  </si>
  <si>
    <r>
      <rPr>
        <sz val="11"/>
        <rFont val="宋体"/>
        <charset val="134"/>
      </rPr>
      <t>无蔗糖原味</t>
    </r>
    <r>
      <rPr>
        <sz val="11"/>
        <rFont val="Calibri"/>
        <family val="2"/>
      </rPr>
      <t>130g,12</t>
    </r>
    <r>
      <rPr>
        <sz val="11"/>
        <rFont val="宋体"/>
        <charset val="134"/>
      </rPr>
      <t>杯</t>
    </r>
  </si>
  <si>
    <r>
      <rPr>
        <sz val="11"/>
        <rFont val="宋体"/>
        <charset val="134"/>
      </rPr>
      <t>无蔗糖椰子味</t>
    </r>
    <r>
      <rPr>
        <sz val="11"/>
        <rFont val="Calibri"/>
        <family val="2"/>
      </rPr>
      <t>130g,8</t>
    </r>
    <r>
      <rPr>
        <sz val="11"/>
        <rFont val="宋体"/>
        <charset val="134"/>
      </rPr>
      <t>杯</t>
    </r>
  </si>
  <si>
    <r>
      <rPr>
        <sz val="11"/>
        <rFont val="宋体"/>
        <charset val="134"/>
      </rPr>
      <t>无蔗糖椰子味</t>
    </r>
    <r>
      <rPr>
        <sz val="11"/>
        <rFont val="Calibri"/>
        <family val="2"/>
      </rPr>
      <t>130g,12</t>
    </r>
    <r>
      <rPr>
        <sz val="11"/>
        <rFont val="宋体"/>
        <charset val="134"/>
      </rPr>
      <t>杯</t>
    </r>
  </si>
  <si>
    <r>
      <rPr>
        <sz val="11"/>
        <rFont val="宋体"/>
        <charset val="134"/>
      </rPr>
      <t>原味</t>
    </r>
    <r>
      <rPr>
        <sz val="11"/>
        <rFont val="Calibri"/>
        <family val="2"/>
      </rPr>
      <t>*4+</t>
    </r>
    <r>
      <rPr>
        <sz val="11"/>
        <rFont val="宋体"/>
        <charset val="134"/>
      </rPr>
      <t>椰子味</t>
    </r>
    <r>
      <rPr>
        <sz val="11"/>
        <rFont val="Calibri"/>
        <family val="2"/>
      </rPr>
      <t>*4,8</t>
    </r>
    <r>
      <rPr>
        <sz val="11"/>
        <rFont val="宋体"/>
        <charset val="134"/>
      </rPr>
      <t>杯</t>
    </r>
  </si>
  <si>
    <r>
      <rPr>
        <sz val="11"/>
        <rFont val="宋体"/>
        <charset val="134"/>
      </rPr>
      <t>原味</t>
    </r>
    <r>
      <rPr>
        <sz val="11"/>
        <rFont val="Calibri"/>
        <family val="2"/>
      </rPr>
      <t>*8+</t>
    </r>
    <r>
      <rPr>
        <sz val="11"/>
        <rFont val="宋体"/>
        <charset val="134"/>
      </rPr>
      <t>椰子味</t>
    </r>
    <r>
      <rPr>
        <sz val="11"/>
        <rFont val="Calibri"/>
        <family val="2"/>
      </rPr>
      <t>*4,12</t>
    </r>
    <r>
      <rPr>
        <sz val="11"/>
        <rFont val="宋体"/>
        <charset val="134"/>
      </rPr>
      <t>杯</t>
    </r>
  </si>
  <si>
    <r>
      <rPr>
        <sz val="11"/>
        <rFont val="宋体"/>
        <charset val="134"/>
      </rPr>
      <t>原味</t>
    </r>
    <r>
      <rPr>
        <sz val="11"/>
        <rFont val="Calibri"/>
        <family val="2"/>
      </rPr>
      <t>*8+</t>
    </r>
    <r>
      <rPr>
        <sz val="11"/>
        <rFont val="宋体"/>
        <charset val="134"/>
      </rPr>
      <t>椰子味</t>
    </r>
    <r>
      <rPr>
        <sz val="11"/>
        <rFont val="Calibri"/>
        <family val="2"/>
      </rPr>
      <t>*8,16</t>
    </r>
    <r>
      <rPr>
        <sz val="11"/>
        <rFont val="宋体"/>
        <charset val="134"/>
      </rPr>
      <t>杯</t>
    </r>
  </si>
  <si>
    <r>
      <rPr>
        <sz val="11"/>
        <rFont val="宋体"/>
        <charset val="134"/>
      </rPr>
      <t>补贴</t>
    </r>
    <r>
      <rPr>
        <sz val="11"/>
        <rFont val="Calibri"/>
        <family val="2"/>
      </rPr>
      <t>5</t>
    </r>
    <r>
      <rPr>
        <sz val="11"/>
        <rFont val="宋体"/>
        <charset val="134"/>
      </rPr>
      <t>元；淘金币频道抵扣</t>
    </r>
    <r>
      <rPr>
        <sz val="11"/>
        <rFont val="Calibri"/>
        <family val="2"/>
      </rPr>
      <t>7%</t>
    </r>
    <r>
      <rPr>
        <sz val="11"/>
        <rFont val="宋体"/>
        <charset val="134"/>
      </rPr>
      <t>起</t>
    </r>
  </si>
  <si>
    <r>
      <rPr>
        <sz val="11"/>
        <rFont val="宋体"/>
        <charset val="134"/>
      </rPr>
      <t>卡士断糖日记无蔗糖发酵乳</t>
    </r>
    <r>
      <rPr>
        <sz val="11"/>
        <rFont val="Calibri"/>
        <family val="2"/>
      </rPr>
      <t>130g</t>
    </r>
    <r>
      <rPr>
        <sz val="11"/>
        <rFont val="宋体"/>
        <charset val="134"/>
      </rPr>
      <t>营养早餐奶冷链低温酸奶生椰酸奶</t>
    </r>
  </si>
  <si>
    <r>
      <rPr>
        <sz val="11"/>
        <rFont val="宋体"/>
        <charset val="134"/>
      </rPr>
      <t>断糖日记原味</t>
    </r>
    <r>
      <rPr>
        <sz val="11"/>
        <rFont val="Calibri"/>
        <family val="2"/>
      </rPr>
      <t>130g*24</t>
    </r>
    <r>
      <rPr>
        <sz val="11"/>
        <rFont val="宋体"/>
        <charset val="134"/>
      </rPr>
      <t>杯</t>
    </r>
  </si>
  <si>
    <r>
      <rPr>
        <sz val="11"/>
        <rFont val="宋体"/>
        <charset val="134"/>
      </rPr>
      <t>满</t>
    </r>
    <r>
      <rPr>
        <sz val="11"/>
        <rFont val="Calibri"/>
        <family val="2"/>
      </rPr>
      <t>1.01</t>
    </r>
    <r>
      <rPr>
        <sz val="11"/>
        <rFont val="宋体"/>
        <charset val="134"/>
      </rPr>
      <t>减</t>
    </r>
    <r>
      <rPr>
        <sz val="11"/>
        <rFont val="Calibri"/>
        <family val="2"/>
      </rPr>
      <t>1.0</t>
    </r>
    <r>
      <rPr>
        <sz val="11"/>
        <rFont val="宋体"/>
        <charset val="134"/>
      </rPr>
      <t>；官方</t>
    </r>
    <r>
      <rPr>
        <sz val="11"/>
        <rFont val="Calibri"/>
        <family val="2"/>
      </rPr>
      <t>8.8</t>
    </r>
    <r>
      <rPr>
        <sz val="11"/>
        <rFont val="宋体"/>
        <charset val="134"/>
      </rPr>
      <t>折；淘金币频道抵扣</t>
    </r>
    <r>
      <rPr>
        <sz val="11"/>
        <rFont val="Calibri"/>
        <family val="2"/>
      </rPr>
      <t>8%</t>
    </r>
    <r>
      <rPr>
        <sz val="11"/>
        <rFont val="宋体"/>
        <charset val="134"/>
      </rPr>
      <t>起；商品券</t>
    </r>
    <r>
      <rPr>
        <sz val="11"/>
        <rFont val="Calibri"/>
        <family val="2"/>
      </rPr>
      <t xml:space="preserve"> | </t>
    </r>
    <r>
      <rPr>
        <sz val="11"/>
        <rFont val="宋体"/>
        <charset val="134"/>
      </rPr>
      <t>满</t>
    </r>
    <r>
      <rPr>
        <sz val="11"/>
        <rFont val="Calibri"/>
        <family val="2"/>
      </rPr>
      <t>1.01</t>
    </r>
    <r>
      <rPr>
        <sz val="11"/>
        <rFont val="宋体"/>
        <charset val="134"/>
      </rPr>
      <t>减</t>
    </r>
    <r>
      <rPr>
        <sz val="11"/>
        <rFont val="Calibri"/>
        <family val="2"/>
      </rPr>
      <t>1</t>
    </r>
  </si>
  <si>
    <r>
      <rPr>
        <sz val="11"/>
        <rFont val="Calibri"/>
        <family val="2"/>
      </rPr>
      <t>0</t>
    </r>
    <r>
      <rPr>
        <sz val="11"/>
        <rFont val="宋体"/>
        <charset val="134"/>
      </rPr>
      <t>蔗糖顺丰包邮卡士断糖日记酸奶美味无代糖低温营养健康原味发酵</t>
    </r>
  </si>
  <si>
    <r>
      <rPr>
        <sz val="11"/>
        <rFont val="宋体"/>
        <charset val="134"/>
      </rPr>
      <t>断糖日记生椰味</t>
    </r>
    <r>
      <rPr>
        <sz val="11"/>
        <rFont val="Calibri"/>
        <family val="2"/>
      </rPr>
      <t>,24</t>
    </r>
    <r>
      <rPr>
        <sz val="11"/>
        <rFont val="宋体"/>
        <charset val="134"/>
      </rPr>
      <t>杯</t>
    </r>
  </si>
  <si>
    <r>
      <rPr>
        <sz val="11"/>
        <rFont val="宋体"/>
        <charset val="134"/>
      </rPr>
      <t>断糖日记生椰味</t>
    </r>
    <r>
      <rPr>
        <sz val="11"/>
        <rFont val="Calibri"/>
        <family val="2"/>
      </rPr>
      <t>,12</t>
    </r>
    <r>
      <rPr>
        <sz val="11"/>
        <rFont val="宋体"/>
        <charset val="134"/>
      </rPr>
      <t>杯</t>
    </r>
  </si>
  <si>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；官方立减</t>
    </r>
    <r>
      <rPr>
        <sz val="11"/>
        <rFont val="Calibri"/>
        <family val="2"/>
      </rPr>
      <t>4.8</t>
    </r>
    <r>
      <rPr>
        <sz val="11"/>
        <rFont val="宋体"/>
        <charset val="134"/>
      </rPr>
      <t>元；淘金币频道抵扣</t>
    </r>
    <r>
      <rPr>
        <sz val="11"/>
        <rFont val="Calibri"/>
        <family val="2"/>
      </rPr>
      <t>8%</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</si>
  <si>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r>
      <rPr>
        <sz val="11"/>
        <rFont val="宋体"/>
        <charset val="134"/>
      </rPr>
      <t>顺丰包邮卡士酸奶断糖日记原味早餐奶发酵乳儿童孕妇喝的奶</t>
    </r>
    <r>
      <rPr>
        <sz val="11"/>
        <rFont val="Calibri"/>
        <family val="2"/>
      </rPr>
      <t>130g</t>
    </r>
  </si>
  <si>
    <r>
      <rPr>
        <sz val="11"/>
        <rFont val="宋体"/>
        <charset val="134"/>
      </rPr>
      <t>断糖日记原味</t>
    </r>
    <r>
      <rPr>
        <sz val="11"/>
        <rFont val="Calibri"/>
        <family val="2"/>
      </rPr>
      <t>130g*12</t>
    </r>
    <r>
      <rPr>
        <sz val="11"/>
        <rFont val="宋体"/>
        <charset val="134"/>
      </rPr>
      <t>杯</t>
    </r>
  </si>
  <si>
    <r>
      <rPr>
        <sz val="11"/>
        <rFont val="宋体"/>
        <charset val="134"/>
      </rPr>
      <t>直降</t>
    </r>
    <r>
      <rPr>
        <sz val="11"/>
        <rFont val="Calibri"/>
        <family val="2"/>
      </rPr>
      <t>6.55</t>
    </r>
    <r>
      <rPr>
        <sz val="11"/>
        <rFont val="宋体"/>
        <charset val="134"/>
      </rPr>
      <t>元</t>
    </r>
  </si>
  <si>
    <r>
      <rPr>
        <sz val="11"/>
        <rFont val="宋体"/>
        <charset val="134"/>
      </rPr>
      <t>卡士酸奶断糖日记无蔗糖发酵乳原味含益生菌代餐奶低温</t>
    </r>
    <r>
      <rPr>
        <sz val="11"/>
        <rFont val="Calibri"/>
        <family val="2"/>
      </rPr>
      <t>130g</t>
    </r>
  </si>
  <si>
    <r>
      <rPr>
        <sz val="11"/>
        <rFont val="宋体"/>
        <charset val="134"/>
      </rPr>
      <t>断糖日记【原味】</t>
    </r>
    <r>
      <rPr>
        <sz val="11"/>
        <rFont val="Calibri"/>
        <family val="2"/>
      </rPr>
      <t>,4</t>
    </r>
    <r>
      <rPr>
        <sz val="11"/>
        <rFont val="宋体"/>
        <charset val="134"/>
      </rPr>
      <t>杯</t>
    </r>
  </si>
  <si>
    <r>
      <rPr>
        <sz val="11"/>
        <rFont val="宋体"/>
        <charset val="134"/>
      </rPr>
      <t>断糖日记【原味】</t>
    </r>
    <r>
      <rPr>
        <sz val="11"/>
        <rFont val="Calibri"/>
        <family val="2"/>
      </rPr>
      <t>,8</t>
    </r>
    <r>
      <rPr>
        <sz val="11"/>
        <rFont val="宋体"/>
        <charset val="134"/>
      </rPr>
      <t>杯</t>
    </r>
  </si>
  <si>
    <r>
      <rPr>
        <sz val="11"/>
        <rFont val="宋体"/>
        <charset val="134"/>
      </rPr>
      <t>断糖日记【原味】</t>
    </r>
    <r>
      <rPr>
        <sz val="11"/>
        <rFont val="Calibri"/>
        <family val="2"/>
      </rPr>
      <t>,12</t>
    </r>
    <r>
      <rPr>
        <sz val="11"/>
        <rFont val="宋体"/>
        <charset val="134"/>
      </rPr>
      <t>杯</t>
    </r>
  </si>
  <si>
    <r>
      <rPr>
        <sz val="11"/>
        <rFont val="宋体"/>
        <charset val="134"/>
      </rPr>
      <t>卡士酸奶断糖日记无蔗糖发酵乳原味含益生菌代餐奶低温</t>
    </r>
    <r>
      <rPr>
        <sz val="11"/>
        <rFont val="Calibri"/>
        <family val="2"/>
      </rPr>
      <t>130g-8</t>
    </r>
    <r>
      <rPr>
        <sz val="11"/>
        <rFont val="宋体"/>
        <charset val="134"/>
      </rPr>
      <t>杯</t>
    </r>
  </si>
  <si>
    <r>
      <rPr>
        <sz val="11"/>
        <rFont val="宋体"/>
        <charset val="134"/>
      </rPr>
      <t>【</t>
    </r>
    <r>
      <rPr>
        <sz val="11"/>
        <rFont val="Calibri"/>
        <family val="2"/>
      </rPr>
      <t>8</t>
    </r>
    <r>
      <rPr>
        <sz val="11"/>
        <rFont val="宋体"/>
        <charset val="134"/>
      </rPr>
      <t>杯】断糖日记</t>
    </r>
  </si>
  <si>
    <t>https://detail.tmall.com/item.htm?id=961903993831</t>
  </si>
  <si>
    <r>
      <rPr>
        <sz val="11"/>
        <rFont val="宋体"/>
        <charset val="134"/>
      </rPr>
      <t>补贴</t>
    </r>
    <r>
      <rPr>
        <sz val="11"/>
        <rFont val="Calibri"/>
        <family val="2"/>
      </rPr>
      <t>5.3</t>
    </r>
    <r>
      <rPr>
        <sz val="11"/>
        <rFont val="宋体"/>
        <charset val="134"/>
      </rPr>
      <t>元；淘金币可抵</t>
    </r>
    <r>
      <rPr>
        <sz val="11"/>
        <rFont val="Calibri"/>
        <family val="2"/>
      </rPr>
      <t>3%</t>
    </r>
  </si>
  <si>
    <t>961903993831</t>
  </si>
  <si>
    <r>
      <rPr>
        <sz val="11"/>
        <rFont val="宋体"/>
        <charset val="134"/>
      </rPr>
      <t>卡士</t>
    </r>
    <r>
      <rPr>
        <sz val="11"/>
        <rFont val="Calibri"/>
        <family val="2"/>
      </rPr>
      <t>0</t>
    </r>
    <r>
      <rPr>
        <sz val="11"/>
        <rFont val="宋体"/>
        <charset val="134"/>
      </rPr>
      <t>蔗糖</t>
    </r>
    <r>
      <rPr>
        <sz val="11"/>
        <rFont val="Calibri"/>
        <family val="2"/>
      </rPr>
      <t>0</t>
    </r>
    <r>
      <rPr>
        <sz val="11"/>
        <rFont val="宋体"/>
        <charset val="134"/>
      </rPr>
      <t>乳糖酸奶断糖日记</t>
    </r>
    <r>
      <rPr>
        <sz val="11"/>
        <rFont val="Calibri"/>
        <family val="2"/>
      </rPr>
      <t>130g</t>
    </r>
    <r>
      <rPr>
        <sz val="11"/>
        <rFont val="宋体"/>
        <charset val="134"/>
      </rPr>
      <t>杯装原味椰子味低</t>
    </r>
    <r>
      <rPr>
        <sz val="11"/>
        <rFont val="Calibri"/>
        <family val="2"/>
      </rPr>
      <t>GI</t>
    </r>
    <r>
      <rPr>
        <sz val="11"/>
        <rFont val="宋体"/>
        <charset val="134"/>
      </rPr>
      <t>认证营养低温</t>
    </r>
  </si>
  <si>
    <r>
      <rPr>
        <sz val="11"/>
        <rFont val="宋体"/>
        <charset val="134"/>
      </rPr>
      <t>无蔗糖原味</t>
    </r>
    <r>
      <rPr>
        <sz val="11"/>
        <rFont val="Calibri"/>
        <family val="2"/>
      </rPr>
      <t>130g,4</t>
    </r>
    <r>
      <rPr>
        <sz val="11"/>
        <rFont val="宋体"/>
        <charset val="134"/>
      </rPr>
      <t>杯</t>
    </r>
  </si>
  <si>
    <t>5925878156561</t>
  </si>
  <si>
    <r>
      <rPr>
        <sz val="11"/>
        <rFont val="宋体"/>
        <charset val="134"/>
      </rPr>
      <t>无蔗糖椰子味</t>
    </r>
    <r>
      <rPr>
        <sz val="11"/>
        <rFont val="Calibri"/>
        <family val="2"/>
      </rPr>
      <t>130g,4</t>
    </r>
    <r>
      <rPr>
        <sz val="11"/>
        <rFont val="宋体"/>
        <charset val="134"/>
      </rPr>
      <t>杯</t>
    </r>
  </si>
  <si>
    <t>5925878156565</t>
  </si>
  <si>
    <r>
      <rPr>
        <sz val="11"/>
        <rFont val="宋体"/>
        <charset val="134"/>
      </rPr>
      <t>满</t>
    </r>
    <r>
      <rPr>
        <sz val="11"/>
        <rFont val="Calibri"/>
        <family val="2"/>
      </rPr>
      <t>1.01</t>
    </r>
    <r>
      <rPr>
        <sz val="11"/>
        <rFont val="宋体"/>
        <charset val="134"/>
      </rPr>
      <t>减</t>
    </r>
    <r>
      <rPr>
        <sz val="11"/>
        <rFont val="Calibri"/>
        <family val="2"/>
      </rPr>
      <t>1.0</t>
    </r>
    <r>
      <rPr>
        <sz val="11"/>
        <rFont val="宋体"/>
        <charset val="134"/>
      </rPr>
      <t>；官方</t>
    </r>
    <r>
      <rPr>
        <sz val="11"/>
        <rFont val="Calibri"/>
        <family val="2"/>
      </rPr>
      <t>8.8</t>
    </r>
    <r>
      <rPr>
        <sz val="11"/>
        <rFont val="宋体"/>
        <charset val="134"/>
      </rPr>
      <t>折；淘金币频道抵扣</t>
    </r>
    <r>
      <rPr>
        <sz val="11"/>
        <rFont val="Calibri"/>
        <family val="2"/>
      </rPr>
      <t>6%</t>
    </r>
    <r>
      <rPr>
        <sz val="11"/>
        <rFont val="宋体"/>
        <charset val="134"/>
      </rPr>
      <t>起；商品券</t>
    </r>
    <r>
      <rPr>
        <sz val="11"/>
        <rFont val="Calibri"/>
        <family val="2"/>
      </rPr>
      <t xml:space="preserve"> | </t>
    </r>
    <r>
      <rPr>
        <sz val="11"/>
        <rFont val="宋体"/>
        <charset val="134"/>
      </rPr>
      <t>满</t>
    </r>
    <r>
      <rPr>
        <sz val="11"/>
        <rFont val="Calibri"/>
        <family val="2"/>
      </rPr>
      <t>1.01</t>
    </r>
    <r>
      <rPr>
        <sz val="11"/>
        <rFont val="宋体"/>
        <charset val="134"/>
      </rPr>
      <t>减</t>
    </r>
    <r>
      <rPr>
        <sz val="11"/>
        <rFont val="Calibri"/>
        <family val="2"/>
      </rPr>
      <t>1</t>
    </r>
  </si>
  <si>
    <r>
      <rPr>
        <sz val="11"/>
        <rFont val="宋体"/>
        <charset val="134"/>
      </rPr>
      <t>【断糖日记原味】</t>
    </r>
    <r>
      <rPr>
        <sz val="11"/>
        <rFont val="Calibri"/>
        <family val="2"/>
      </rPr>
      <t>130g*24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</si>
  <si>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【断糖日记生椰味】</t>
    </r>
    <r>
      <rPr>
        <sz val="11"/>
        <rFont val="Calibri"/>
        <family val="2"/>
      </rPr>
      <t>130g*24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</si>
  <si>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直降</t>
    </r>
    <r>
      <rPr>
        <sz val="11"/>
        <rFont val="Calibri"/>
        <family val="2"/>
      </rPr>
      <t>21</t>
    </r>
    <r>
      <rPr>
        <sz val="11"/>
        <rFont val="宋体"/>
        <charset val="134"/>
      </rPr>
      <t>元</t>
    </r>
  </si>
  <si>
    <r>
      <rPr>
        <sz val="11"/>
        <rFont val="宋体"/>
        <charset val="134"/>
      </rPr>
      <t>【顺丰包邮】卡士酸奶断糖日记</t>
    </r>
    <r>
      <rPr>
        <sz val="11"/>
        <rFont val="Calibri"/>
        <family val="2"/>
      </rPr>
      <t>130g*8</t>
    </r>
    <r>
      <rPr>
        <sz val="11"/>
        <rFont val="宋体"/>
        <charset val="134"/>
      </rPr>
      <t>盒</t>
    </r>
    <r>
      <rPr>
        <sz val="11"/>
        <rFont val="Calibri"/>
        <family val="2"/>
      </rPr>
      <t>0</t>
    </r>
    <r>
      <rPr>
        <sz val="11"/>
        <rFont val="宋体"/>
        <charset val="134"/>
      </rPr>
      <t>蔗糖家用早餐低温酸奶</t>
    </r>
  </si>
  <si>
    <r>
      <rPr>
        <sz val="11"/>
        <rFont val="宋体"/>
        <charset val="134"/>
      </rPr>
      <t>原味</t>
    </r>
    <r>
      <rPr>
        <sz val="11"/>
        <rFont val="Calibri"/>
        <family val="2"/>
      </rPr>
      <t xml:space="preserve"> </t>
    </r>
    <r>
      <rPr>
        <sz val="11"/>
        <rFont val="宋体"/>
        <charset val="134"/>
      </rPr>
      <t>｜</t>
    </r>
    <r>
      <rPr>
        <sz val="11"/>
        <rFont val="Calibri"/>
        <family val="2"/>
      </rPr>
      <t xml:space="preserve"> 130g*4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品牌授权</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</si>
  <si>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800</t>
  </si>
  <si>
    <r>
      <rPr>
        <sz val="11"/>
        <rFont val="宋体"/>
        <charset val="134"/>
      </rPr>
      <t>原味</t>
    </r>
    <r>
      <rPr>
        <sz val="11"/>
        <rFont val="Calibri"/>
        <family val="2"/>
      </rPr>
      <t xml:space="preserve"> </t>
    </r>
    <r>
      <rPr>
        <sz val="11"/>
        <rFont val="宋体"/>
        <charset val="134"/>
      </rPr>
      <t>｜</t>
    </r>
    <r>
      <rPr>
        <sz val="11"/>
        <rFont val="Calibri"/>
        <family val="2"/>
      </rPr>
      <t xml:space="preserve"> 130g*8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品牌授权</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</si>
  <si>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原味</t>
    </r>
    <r>
      <rPr>
        <sz val="11"/>
        <rFont val="Calibri"/>
        <family val="2"/>
      </rPr>
      <t xml:space="preserve"> </t>
    </r>
    <r>
      <rPr>
        <sz val="11"/>
        <rFont val="宋体"/>
        <charset val="134"/>
      </rPr>
      <t>｜</t>
    </r>
    <r>
      <rPr>
        <sz val="11"/>
        <rFont val="Calibri"/>
        <family val="2"/>
      </rPr>
      <t xml:space="preserve"> 130g*12</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品牌授权</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</si>
  <si>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椰子味</t>
    </r>
    <r>
      <rPr>
        <sz val="11"/>
        <rFont val="Calibri"/>
        <family val="2"/>
      </rPr>
      <t xml:space="preserve"> </t>
    </r>
    <r>
      <rPr>
        <sz val="11"/>
        <rFont val="宋体"/>
        <charset val="134"/>
      </rPr>
      <t>｜</t>
    </r>
    <r>
      <rPr>
        <sz val="11"/>
        <rFont val="Calibri"/>
        <family val="2"/>
      </rPr>
      <t xml:space="preserve"> 130g*4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品牌授权</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</si>
  <si>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椰子味</t>
    </r>
    <r>
      <rPr>
        <sz val="11"/>
        <rFont val="Calibri"/>
        <family val="2"/>
      </rPr>
      <t xml:space="preserve"> </t>
    </r>
    <r>
      <rPr>
        <sz val="11"/>
        <rFont val="宋体"/>
        <charset val="134"/>
      </rPr>
      <t>｜</t>
    </r>
    <r>
      <rPr>
        <sz val="11"/>
        <rFont val="Calibri"/>
        <family val="2"/>
      </rPr>
      <t xml:space="preserve"> 130g*8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品牌授权</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</si>
  <si>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椰子味</t>
    </r>
    <r>
      <rPr>
        <sz val="11"/>
        <rFont val="Calibri"/>
        <family val="2"/>
      </rPr>
      <t xml:space="preserve"> </t>
    </r>
    <r>
      <rPr>
        <sz val="11"/>
        <rFont val="宋体"/>
        <charset val="134"/>
      </rPr>
      <t>｜</t>
    </r>
    <r>
      <rPr>
        <sz val="11"/>
        <rFont val="Calibri"/>
        <family val="2"/>
      </rPr>
      <t xml:space="preserve"> 130g*12</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品牌授权</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</si>
  <si>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卡士无蔗糖酸奶断糖日记</t>
    </r>
    <r>
      <rPr>
        <sz val="11"/>
        <rFont val="Calibri"/>
        <family val="2"/>
      </rPr>
      <t>12</t>
    </r>
    <r>
      <rPr>
        <sz val="11"/>
        <rFont val="宋体"/>
        <charset val="134"/>
      </rPr>
      <t>无添加剂无代糖营养早餐低温发酵乳原味</t>
    </r>
  </si>
  <si>
    <r>
      <rPr>
        <sz val="11"/>
        <rFont val="宋体"/>
        <charset val="134"/>
      </rPr>
      <t>【断糖日记原味】</t>
    </r>
    <r>
      <rPr>
        <sz val="11"/>
        <rFont val="Calibri"/>
        <family val="2"/>
      </rPr>
      <t>130g*8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</si>
  <si>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【断糖日记生椰味】</t>
    </r>
    <r>
      <rPr>
        <sz val="11"/>
        <rFont val="Calibri"/>
        <family val="2"/>
      </rPr>
      <t>130g*8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</si>
  <si>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【断糖日记生椰味】</t>
    </r>
    <r>
      <rPr>
        <sz val="11"/>
        <rFont val="Calibri"/>
        <family val="2"/>
      </rPr>
      <t>130g*12</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</si>
  <si>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r>
      <rPr>
        <sz val="11"/>
        <rFont val="宋体"/>
        <charset val="134"/>
      </rPr>
      <t>卡士酸奶</t>
    </r>
    <r>
      <rPr>
        <sz val="11"/>
        <rFont val="Calibri"/>
        <family val="2"/>
      </rPr>
      <t>007</t>
    </r>
    <r>
      <rPr>
        <sz val="11"/>
        <rFont val="宋体"/>
        <charset val="134"/>
      </rPr>
      <t>无蔗糖家庭装益生菌原味酸牛奶儿童早餐大瓶酸奶</t>
    </r>
  </si>
  <si>
    <r>
      <rPr>
        <sz val="11"/>
        <rFont val="宋体"/>
        <charset val="134"/>
      </rPr>
      <t>卡士无蔗糖</t>
    </r>
    <r>
      <rPr>
        <sz val="11"/>
        <rFont val="Calibri"/>
        <family val="2"/>
      </rPr>
      <t>969g,6</t>
    </r>
    <r>
      <rPr>
        <sz val="11"/>
        <rFont val="宋体"/>
        <charset val="134"/>
      </rPr>
      <t>瓶</t>
    </r>
  </si>
  <si>
    <t>4863454632944</t>
  </si>
  <si>
    <r>
      <rPr>
        <sz val="11"/>
        <rFont val="宋体"/>
        <charset val="134"/>
      </rPr>
      <t>卡士有糖原味</t>
    </r>
    <r>
      <rPr>
        <sz val="11"/>
        <rFont val="Calibri"/>
        <family val="2"/>
      </rPr>
      <t>1000g,6</t>
    </r>
    <r>
      <rPr>
        <sz val="11"/>
        <rFont val="宋体"/>
        <charset val="134"/>
      </rPr>
      <t>瓶</t>
    </r>
  </si>
  <si>
    <t>4863454632947</t>
  </si>
  <si>
    <r>
      <rPr>
        <sz val="11"/>
        <rFont val="宋体"/>
        <charset val="134"/>
      </rPr>
      <t>有糖</t>
    </r>
    <r>
      <rPr>
        <sz val="11"/>
        <rFont val="Calibri"/>
        <family val="2"/>
      </rPr>
      <t>1000g+</t>
    </r>
    <r>
      <rPr>
        <sz val="11"/>
        <rFont val="宋体"/>
        <charset val="134"/>
      </rPr>
      <t>无糖</t>
    </r>
    <r>
      <rPr>
        <sz val="11"/>
        <rFont val="Calibri"/>
        <family val="2"/>
      </rPr>
      <t>969g,6</t>
    </r>
    <r>
      <rPr>
        <sz val="11"/>
        <rFont val="宋体"/>
        <charset val="134"/>
      </rPr>
      <t>瓶</t>
    </r>
  </si>
  <si>
    <t>5039718053795</t>
  </si>
  <si>
    <r>
      <rPr>
        <sz val="11"/>
        <rFont val="宋体"/>
        <charset val="134"/>
      </rPr>
      <t>直降</t>
    </r>
    <r>
      <rPr>
        <sz val="11"/>
        <rFont val="Calibri"/>
        <family val="2"/>
      </rPr>
      <t>9.69</t>
    </r>
    <r>
      <rPr>
        <sz val="11"/>
        <rFont val="宋体"/>
        <charset val="134"/>
      </rPr>
      <t>元</t>
    </r>
  </si>
  <si>
    <r>
      <rPr>
        <sz val="11"/>
        <rFont val="宋体"/>
        <charset val="134"/>
      </rPr>
      <t>宝贝第二餐原味</t>
    </r>
    <r>
      <rPr>
        <sz val="11"/>
        <rFont val="Calibri"/>
        <family val="2"/>
      </rPr>
      <t>*6</t>
    </r>
    <r>
      <rPr>
        <sz val="11"/>
        <rFont val="宋体"/>
        <charset val="134"/>
      </rPr>
      <t>袋</t>
    </r>
  </si>
  <si>
    <t>5000</t>
  </si>
  <si>
    <r>
      <rPr>
        <sz val="11"/>
        <rFont val="宋体"/>
        <charset val="134"/>
      </rPr>
      <t>宝贝第二餐西梅味</t>
    </r>
    <r>
      <rPr>
        <sz val="11"/>
        <rFont val="Calibri"/>
        <family val="2"/>
      </rPr>
      <t>*6</t>
    </r>
    <r>
      <rPr>
        <sz val="11"/>
        <rFont val="宋体"/>
        <charset val="134"/>
      </rPr>
      <t>袋</t>
    </r>
  </si>
  <si>
    <r>
      <rPr>
        <sz val="11"/>
        <rFont val="宋体"/>
        <charset val="134"/>
      </rPr>
      <t>宝贝第二餐蓝莓树莓味</t>
    </r>
    <r>
      <rPr>
        <sz val="11"/>
        <rFont val="Calibri"/>
        <family val="2"/>
      </rPr>
      <t>*6</t>
    </r>
    <r>
      <rPr>
        <sz val="11"/>
        <rFont val="宋体"/>
        <charset val="134"/>
      </rPr>
      <t>袋</t>
    </r>
  </si>
  <si>
    <r>
      <rPr>
        <sz val="11"/>
        <rFont val="宋体"/>
        <charset val="134"/>
      </rPr>
      <t>宝贝第二餐原味</t>
    </r>
    <r>
      <rPr>
        <sz val="11"/>
        <rFont val="Calibri"/>
        <family val="2"/>
      </rPr>
      <t>*10</t>
    </r>
    <r>
      <rPr>
        <sz val="11"/>
        <rFont val="宋体"/>
        <charset val="134"/>
      </rPr>
      <t>袋</t>
    </r>
  </si>
  <si>
    <r>
      <rPr>
        <sz val="11"/>
        <rFont val="宋体"/>
        <charset val="134"/>
      </rPr>
      <t>宝贝第二餐西梅味</t>
    </r>
    <r>
      <rPr>
        <sz val="11"/>
        <rFont val="Calibri"/>
        <family val="2"/>
      </rPr>
      <t>*10</t>
    </r>
    <r>
      <rPr>
        <sz val="11"/>
        <rFont val="宋体"/>
        <charset val="134"/>
      </rPr>
      <t>袋</t>
    </r>
  </si>
  <si>
    <r>
      <rPr>
        <sz val="11"/>
        <rFont val="宋体"/>
        <charset val="134"/>
      </rPr>
      <t>宝贝第二餐蓝莓树莓味</t>
    </r>
    <r>
      <rPr>
        <sz val="11"/>
        <rFont val="Calibri"/>
        <family val="2"/>
      </rPr>
      <t>*10</t>
    </r>
    <r>
      <rPr>
        <sz val="11"/>
        <rFont val="宋体"/>
        <charset val="134"/>
      </rPr>
      <t>袋</t>
    </r>
  </si>
  <si>
    <r>
      <rPr>
        <sz val="11"/>
        <rFont val="宋体"/>
        <charset val="134"/>
      </rPr>
      <t>宝贝第二餐原味</t>
    </r>
    <r>
      <rPr>
        <sz val="11"/>
        <rFont val="Calibri"/>
        <family val="2"/>
      </rPr>
      <t>*15</t>
    </r>
    <r>
      <rPr>
        <sz val="11"/>
        <rFont val="宋体"/>
        <charset val="134"/>
      </rPr>
      <t>袋</t>
    </r>
  </si>
  <si>
    <r>
      <rPr>
        <sz val="11"/>
        <rFont val="宋体"/>
        <charset val="134"/>
      </rPr>
      <t>宝贝第二餐西梅味</t>
    </r>
    <r>
      <rPr>
        <sz val="11"/>
        <rFont val="Calibri"/>
        <family val="2"/>
      </rPr>
      <t>*15</t>
    </r>
    <r>
      <rPr>
        <sz val="11"/>
        <rFont val="宋体"/>
        <charset val="134"/>
      </rPr>
      <t>袋</t>
    </r>
  </si>
  <si>
    <r>
      <rPr>
        <sz val="11"/>
        <rFont val="宋体"/>
        <charset val="134"/>
      </rPr>
      <t>宝贝第二餐蓝莓树莓味</t>
    </r>
    <r>
      <rPr>
        <sz val="11"/>
        <rFont val="Calibri"/>
        <family val="2"/>
      </rPr>
      <t>*15</t>
    </r>
    <r>
      <rPr>
        <sz val="11"/>
        <rFont val="宋体"/>
        <charset val="134"/>
      </rPr>
      <t>袋</t>
    </r>
  </si>
  <si>
    <r>
      <rPr>
        <sz val="11"/>
        <rFont val="宋体"/>
        <charset val="134"/>
      </rPr>
      <t>卡士宝贝第二餐</t>
    </r>
    <r>
      <rPr>
        <sz val="11"/>
        <rFont val="Calibri"/>
        <family val="2"/>
      </rPr>
      <t>85g</t>
    </r>
    <r>
      <rPr>
        <sz val="11"/>
        <rFont val="宋体"/>
        <charset val="134"/>
      </rPr>
      <t>原味无添加剂</t>
    </r>
    <r>
      <rPr>
        <sz val="11"/>
        <rFont val="Calibri"/>
        <family val="2"/>
      </rPr>
      <t>0</t>
    </r>
    <r>
      <rPr>
        <sz val="11"/>
        <rFont val="宋体"/>
        <charset val="134"/>
      </rPr>
      <t>蔗糖辅食儿童酸奶低温袋装发酵</t>
    </r>
  </si>
  <si>
    <r>
      <rPr>
        <sz val="11"/>
        <rFont val="宋体"/>
        <charset val="134"/>
      </rPr>
      <t>【宝贝第二餐</t>
    </r>
    <r>
      <rPr>
        <sz val="11"/>
        <rFont val="Calibri"/>
        <family val="2"/>
      </rPr>
      <t>0</t>
    </r>
    <r>
      <rPr>
        <sz val="11"/>
        <rFont val="宋体"/>
        <charset val="134"/>
      </rPr>
      <t>蔗糖】原味</t>
    </r>
    <r>
      <rPr>
        <sz val="11"/>
        <rFont val="Calibri"/>
        <family val="2"/>
      </rPr>
      <t xml:space="preserve"> </t>
    </r>
    <r>
      <rPr>
        <sz val="11"/>
        <rFont val="宋体"/>
        <charset val="134"/>
      </rPr>
      <t>简单纯粹</t>
    </r>
    <r>
      <rPr>
        <sz val="11"/>
        <rFont val="Calibri"/>
        <family val="2"/>
      </rPr>
      <t>,18</t>
    </r>
    <r>
      <rPr>
        <sz val="11"/>
        <rFont val="宋体"/>
        <charset val="134"/>
      </rPr>
      <t>袋</t>
    </r>
  </si>
  <si>
    <r>
      <rPr>
        <sz val="11"/>
        <rFont val="宋体"/>
        <charset val="134"/>
      </rPr>
      <t>【宝贝第二餐</t>
    </r>
    <r>
      <rPr>
        <sz val="11"/>
        <rFont val="Calibri"/>
        <family val="2"/>
      </rPr>
      <t>0</t>
    </r>
    <r>
      <rPr>
        <sz val="11"/>
        <rFont val="宋体"/>
        <charset val="134"/>
      </rPr>
      <t>蔗糖】西梅苹果味</t>
    </r>
    <r>
      <rPr>
        <sz val="11"/>
        <rFont val="Calibri"/>
        <family val="2"/>
      </rPr>
      <t xml:space="preserve"> </t>
    </r>
    <r>
      <rPr>
        <sz val="11"/>
        <rFont val="宋体"/>
        <charset val="134"/>
      </rPr>
      <t>肚肚轻松</t>
    </r>
    <r>
      <rPr>
        <sz val="11"/>
        <rFont val="Calibri"/>
        <family val="2"/>
      </rPr>
      <t>,18</t>
    </r>
    <r>
      <rPr>
        <sz val="11"/>
        <rFont val="宋体"/>
        <charset val="134"/>
      </rPr>
      <t>袋</t>
    </r>
  </si>
  <si>
    <r>
      <rPr>
        <sz val="11"/>
        <rFont val="宋体"/>
        <charset val="134"/>
      </rPr>
      <t>【宝贝第二餐</t>
    </r>
    <r>
      <rPr>
        <sz val="11"/>
        <rFont val="Calibri"/>
        <family val="2"/>
      </rPr>
      <t>4%</t>
    </r>
    <r>
      <rPr>
        <sz val="11"/>
        <rFont val="宋体"/>
        <charset val="134"/>
      </rPr>
      <t>蔗糖】山楂鸡内金六物味</t>
    </r>
    <r>
      <rPr>
        <sz val="11"/>
        <rFont val="Calibri"/>
        <family val="2"/>
      </rPr>
      <t xml:space="preserve"> </t>
    </r>
    <r>
      <rPr>
        <sz val="11"/>
        <rFont val="宋体"/>
        <charset val="134"/>
      </rPr>
      <t>吃饭香</t>
    </r>
    <r>
      <rPr>
        <sz val="11"/>
        <rFont val="Calibri"/>
        <family val="2"/>
      </rPr>
      <t>,18</t>
    </r>
    <r>
      <rPr>
        <sz val="11"/>
        <rFont val="宋体"/>
        <charset val="134"/>
      </rPr>
      <t>袋</t>
    </r>
  </si>
  <si>
    <r>
      <rPr>
        <sz val="11"/>
        <rFont val="Calibri"/>
        <family val="2"/>
      </rPr>
      <t>007</t>
    </r>
    <r>
      <rPr>
        <sz val="11"/>
        <rFont val="宋体"/>
        <charset val="134"/>
      </rPr>
      <t>益生菌家庭装原味</t>
    </r>
    <r>
      <rPr>
        <sz val="11"/>
        <rFont val="Calibri"/>
        <family val="2"/>
      </rPr>
      <t>1kg*2</t>
    </r>
    <r>
      <rPr>
        <sz val="11"/>
        <rFont val="宋体"/>
        <charset val="134"/>
      </rPr>
      <t>瓶</t>
    </r>
  </si>
  <si>
    <r>
      <rPr>
        <sz val="11"/>
        <rFont val="宋体"/>
        <charset val="134"/>
      </rPr>
      <t>顺丰包邮</t>
    </r>
    <r>
      <rPr>
        <sz val="11"/>
        <rFont val="Calibri"/>
        <family val="2"/>
      </rPr>
      <t xml:space="preserve"> </t>
    </r>
    <r>
      <rPr>
        <sz val="11"/>
        <rFont val="宋体"/>
        <charset val="134"/>
      </rPr>
      <t>卡士酸奶</t>
    </r>
    <r>
      <rPr>
        <sz val="11"/>
        <rFont val="Calibri"/>
        <family val="2"/>
      </rPr>
      <t>007</t>
    </r>
    <r>
      <rPr>
        <sz val="11"/>
        <rFont val="宋体"/>
        <charset val="134"/>
      </rPr>
      <t>益生菌原味早餐奶零蔗糖</t>
    </r>
    <r>
      <rPr>
        <sz val="11"/>
        <rFont val="Calibri"/>
        <family val="2"/>
      </rPr>
      <t>0</t>
    </r>
    <r>
      <rPr>
        <sz val="11"/>
        <rFont val="宋体"/>
        <charset val="134"/>
      </rPr>
      <t>添加大瓶</t>
    </r>
    <r>
      <rPr>
        <sz val="11"/>
        <rFont val="Calibri"/>
        <family val="2"/>
      </rPr>
      <t>1kg</t>
    </r>
    <r>
      <rPr>
        <sz val="11"/>
        <rFont val="宋体"/>
        <charset val="134"/>
      </rPr>
      <t>小奶罐</t>
    </r>
  </si>
  <si>
    <r>
      <rPr>
        <sz val="11"/>
        <rFont val="Calibri"/>
        <family val="2"/>
      </rPr>
      <t>007</t>
    </r>
    <r>
      <rPr>
        <sz val="11"/>
        <rFont val="宋体"/>
        <charset val="134"/>
      </rPr>
      <t>益生菌原味</t>
    </r>
    <r>
      <rPr>
        <sz val="11"/>
        <rFont val="Calibri"/>
        <family val="2"/>
      </rPr>
      <t>1kg*2</t>
    </r>
    <r>
      <rPr>
        <sz val="11"/>
        <rFont val="宋体"/>
        <charset val="134"/>
      </rPr>
      <t>瓶</t>
    </r>
  </si>
  <si>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；官方立减</t>
    </r>
    <r>
      <rPr>
        <sz val="11"/>
        <rFont val="Calibri"/>
        <family val="2"/>
      </rPr>
      <t>4.6</t>
    </r>
    <r>
      <rPr>
        <sz val="11"/>
        <rFont val="宋体"/>
        <charset val="134"/>
      </rPr>
      <t>元；淘金币频道抵扣</t>
    </r>
    <r>
      <rPr>
        <sz val="11"/>
        <rFont val="Calibri"/>
        <family val="2"/>
      </rPr>
      <t>5%</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</si>
  <si>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r>
      <rPr>
        <sz val="11"/>
        <rFont val="宋体"/>
        <charset val="134"/>
      </rPr>
      <t>卡士酸奶</t>
    </r>
    <r>
      <rPr>
        <sz val="11"/>
        <rFont val="Calibri"/>
        <family val="2"/>
      </rPr>
      <t>007</t>
    </r>
    <r>
      <rPr>
        <sz val="11"/>
        <rFont val="宋体"/>
        <charset val="134"/>
      </rPr>
      <t>益生菌原味风味发酵乳家庭装早餐</t>
    </r>
    <r>
      <rPr>
        <sz val="11"/>
        <rFont val="Calibri"/>
        <family val="2"/>
      </rPr>
      <t>1kg/</t>
    </r>
    <r>
      <rPr>
        <sz val="11"/>
        <rFont val="宋体"/>
        <charset val="134"/>
      </rPr>
      <t>瓶营养早餐酸奶</t>
    </r>
  </si>
  <si>
    <r>
      <rPr>
        <sz val="11"/>
        <rFont val="Calibri"/>
        <family val="2"/>
      </rPr>
      <t>007</t>
    </r>
    <r>
      <rPr>
        <sz val="11"/>
        <rFont val="宋体"/>
        <charset val="134"/>
      </rPr>
      <t>益生菌家庭装原味</t>
    </r>
    <r>
      <rPr>
        <sz val="11"/>
        <rFont val="Calibri"/>
        <family val="2"/>
      </rPr>
      <t>1kg,2</t>
    </r>
    <r>
      <rPr>
        <sz val="11"/>
        <rFont val="宋体"/>
        <charset val="134"/>
      </rPr>
      <t>瓶</t>
    </r>
  </si>
  <si>
    <r>
      <rPr>
        <sz val="11"/>
        <rFont val="宋体"/>
        <charset val="134"/>
      </rPr>
      <t>顺丰包邮卡士酸奶</t>
    </r>
    <r>
      <rPr>
        <sz val="11"/>
        <rFont val="Calibri"/>
        <family val="2"/>
      </rPr>
      <t>007</t>
    </r>
    <r>
      <rPr>
        <sz val="11"/>
        <rFont val="宋体"/>
        <charset val="134"/>
      </rPr>
      <t>益生菌原味风味发酵乳早餐</t>
    </r>
    <r>
      <rPr>
        <sz val="11"/>
        <rFont val="Calibri"/>
        <family val="2"/>
      </rPr>
      <t>1kg</t>
    </r>
    <r>
      <rPr>
        <sz val="11"/>
        <rFont val="宋体"/>
        <charset val="134"/>
      </rPr>
      <t>营养儿童奶低温</t>
    </r>
  </si>
  <si>
    <r>
      <rPr>
        <sz val="11"/>
        <rFont val="宋体"/>
        <charset val="134"/>
      </rPr>
      <t>顺丰包邮卡士酸奶</t>
    </r>
    <r>
      <rPr>
        <sz val="11"/>
        <rFont val="Calibri"/>
        <family val="2"/>
      </rPr>
      <t>007</t>
    </r>
    <r>
      <rPr>
        <sz val="11"/>
        <rFont val="宋体"/>
        <charset val="134"/>
      </rPr>
      <t>家庭装</t>
    </r>
    <r>
      <rPr>
        <sz val="11"/>
        <rFont val="Calibri"/>
        <family val="2"/>
      </rPr>
      <t>0</t>
    </r>
    <r>
      <rPr>
        <sz val="11"/>
        <rFont val="宋体"/>
        <charset val="134"/>
      </rPr>
      <t>零蔗糖原味益生菌早餐奶大瓶学生奶</t>
    </r>
  </si>
  <si>
    <t>35</t>
  </si>
  <si>
    <r>
      <rPr>
        <sz val="11"/>
        <rFont val="Calibri"/>
        <family val="2"/>
      </rPr>
      <t>007</t>
    </r>
    <r>
      <rPr>
        <sz val="11"/>
        <rFont val="宋体"/>
        <charset val="134"/>
      </rPr>
      <t>益生菌原味</t>
    </r>
    <r>
      <rPr>
        <sz val="11"/>
        <rFont val="Calibri"/>
        <family val="2"/>
      </rPr>
      <t>1kg+</t>
    </r>
    <r>
      <rPr>
        <sz val="11"/>
        <rFont val="宋体"/>
        <charset val="134"/>
      </rPr>
      <t>零蔗糖</t>
    </r>
    <r>
      <rPr>
        <sz val="11"/>
        <rFont val="Calibri"/>
        <family val="2"/>
      </rPr>
      <t>969g</t>
    </r>
    <r>
      <rPr>
        <sz val="11"/>
        <rFont val="宋体"/>
        <charset val="134"/>
      </rPr>
      <t>各</t>
    </r>
    <r>
      <rPr>
        <sz val="11"/>
        <rFont val="Calibri"/>
        <family val="2"/>
      </rPr>
      <t>1</t>
    </r>
    <r>
      <rPr>
        <sz val="11"/>
        <rFont val="宋体"/>
        <charset val="134"/>
      </rPr>
      <t>瓶</t>
    </r>
  </si>
  <si>
    <r>
      <rPr>
        <sz val="11"/>
        <rFont val="宋体"/>
        <charset val="134"/>
      </rPr>
      <t>满</t>
    </r>
    <r>
      <rPr>
        <sz val="11"/>
        <rFont val="Calibri"/>
        <family val="2"/>
      </rPr>
      <t>30.0</t>
    </r>
    <r>
      <rPr>
        <sz val="11"/>
        <rFont val="宋体"/>
        <charset val="134"/>
      </rPr>
      <t>减</t>
    </r>
    <r>
      <rPr>
        <sz val="11"/>
        <rFont val="Calibri"/>
        <family val="2"/>
      </rPr>
      <t>4.0</t>
    </r>
    <r>
      <rPr>
        <sz val="11"/>
        <rFont val="宋体"/>
        <charset val="134"/>
      </rPr>
      <t>；限时补贴</t>
    </r>
    <r>
      <rPr>
        <sz val="11"/>
        <rFont val="Calibri"/>
        <family val="2"/>
      </rPr>
      <t>1.2</t>
    </r>
    <r>
      <rPr>
        <sz val="11"/>
        <rFont val="宋体"/>
        <charset val="134"/>
      </rPr>
      <t>元；官方</t>
    </r>
    <r>
      <rPr>
        <sz val="11"/>
        <rFont val="Calibri"/>
        <family val="2"/>
      </rPr>
      <t>8.8</t>
    </r>
    <r>
      <rPr>
        <sz val="11"/>
        <rFont val="宋体"/>
        <charset val="134"/>
      </rPr>
      <t>折；淘金币频道抵扣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30</t>
    </r>
    <r>
      <rPr>
        <sz val="11"/>
        <rFont val="宋体"/>
        <charset val="134"/>
      </rPr>
      <t>减</t>
    </r>
    <r>
      <rPr>
        <sz val="11"/>
        <rFont val="Calibri"/>
        <family val="2"/>
      </rPr>
      <t>4</t>
    </r>
  </si>
  <si>
    <r>
      <rPr>
        <sz val="11"/>
        <rFont val="宋体"/>
        <charset val="134"/>
      </rPr>
      <t>顺丰卡士酸奶大颗果肉吃酸柠檬黄桃双柚口味风味发酵乳低温奶</t>
    </r>
    <r>
      <rPr>
        <sz val="11"/>
        <rFont val="Calibri"/>
        <family val="2"/>
      </rPr>
      <t>140g</t>
    </r>
  </si>
  <si>
    <r>
      <rPr>
        <sz val="11"/>
        <rFont val="宋体"/>
        <charset val="134"/>
      </rPr>
      <t>粉芭乐柠檬水蜜桃风味</t>
    </r>
    <r>
      <rPr>
        <sz val="11"/>
        <rFont val="Calibri"/>
        <family val="2"/>
      </rPr>
      <t>140g*9</t>
    </r>
    <r>
      <rPr>
        <sz val="11"/>
        <rFont val="宋体"/>
        <charset val="134"/>
      </rPr>
      <t>杯</t>
    </r>
  </si>
  <si>
    <r>
      <rPr>
        <sz val="11"/>
        <rFont val="宋体"/>
        <charset val="134"/>
      </rPr>
      <t>黄桃话梅杏风味</t>
    </r>
    <r>
      <rPr>
        <sz val="11"/>
        <rFont val="Calibri"/>
        <family val="2"/>
      </rPr>
      <t>140g*3</t>
    </r>
    <r>
      <rPr>
        <sz val="11"/>
        <rFont val="宋体"/>
        <charset val="134"/>
      </rPr>
      <t>杯</t>
    </r>
  </si>
  <si>
    <r>
      <rPr>
        <sz val="11"/>
        <rFont val="宋体"/>
        <charset val="134"/>
      </rPr>
      <t>黄桃话梅杏风味</t>
    </r>
    <r>
      <rPr>
        <sz val="11"/>
        <rFont val="Calibri"/>
        <family val="2"/>
      </rPr>
      <t>140g*6</t>
    </r>
    <r>
      <rPr>
        <sz val="11"/>
        <rFont val="宋体"/>
        <charset val="134"/>
      </rPr>
      <t>杯</t>
    </r>
  </si>
  <si>
    <r>
      <rPr>
        <sz val="11"/>
        <rFont val="宋体"/>
        <charset val="134"/>
      </rPr>
      <t>黄桃话梅杏风味</t>
    </r>
    <r>
      <rPr>
        <sz val="11"/>
        <rFont val="Calibri"/>
        <family val="2"/>
      </rPr>
      <t>140g*9</t>
    </r>
    <r>
      <rPr>
        <sz val="11"/>
        <rFont val="宋体"/>
        <charset val="134"/>
      </rPr>
      <t>杯</t>
    </r>
  </si>
  <si>
    <r>
      <rPr>
        <sz val="11"/>
        <rFont val="宋体"/>
        <charset val="134"/>
      </rPr>
      <t>木瓜芦荟双柚风味</t>
    </r>
    <r>
      <rPr>
        <sz val="11"/>
        <rFont val="Calibri"/>
        <family val="2"/>
      </rPr>
      <t>140g*3</t>
    </r>
    <r>
      <rPr>
        <sz val="11"/>
        <rFont val="宋体"/>
        <charset val="134"/>
      </rPr>
      <t>杯</t>
    </r>
  </si>
  <si>
    <r>
      <rPr>
        <sz val="11"/>
        <rFont val="宋体"/>
        <charset val="134"/>
      </rPr>
      <t>木瓜芦荟双柚风味</t>
    </r>
    <r>
      <rPr>
        <sz val="11"/>
        <rFont val="Calibri"/>
        <family val="2"/>
      </rPr>
      <t>140g*6</t>
    </r>
    <r>
      <rPr>
        <sz val="11"/>
        <rFont val="宋体"/>
        <charset val="134"/>
      </rPr>
      <t>杯</t>
    </r>
  </si>
  <si>
    <r>
      <rPr>
        <sz val="11"/>
        <rFont val="宋体"/>
        <charset val="134"/>
      </rPr>
      <t>木瓜芦荟双柚风味</t>
    </r>
    <r>
      <rPr>
        <sz val="11"/>
        <rFont val="Calibri"/>
        <family val="2"/>
      </rPr>
      <t>140g*9</t>
    </r>
    <r>
      <rPr>
        <sz val="11"/>
        <rFont val="宋体"/>
        <charset val="134"/>
      </rPr>
      <t>杯</t>
    </r>
  </si>
  <si>
    <r>
      <rPr>
        <sz val="11"/>
        <rFont val="宋体"/>
        <charset val="134"/>
      </rPr>
      <t>卡士</t>
    </r>
    <r>
      <rPr>
        <sz val="11"/>
        <rFont val="Calibri"/>
        <family val="2"/>
      </rPr>
      <t>007</t>
    </r>
    <r>
      <rPr>
        <sz val="11"/>
        <rFont val="宋体"/>
        <charset val="134"/>
      </rPr>
      <t>家庭装原味含糖酸奶小奶罐宝宝喝的风味发酵乳儿童早餐奶</t>
    </r>
  </si>
  <si>
    <r>
      <rPr>
        <sz val="11"/>
        <rFont val="宋体"/>
        <charset val="134"/>
      </rPr>
      <t>卡士</t>
    </r>
    <r>
      <rPr>
        <sz val="11"/>
        <rFont val="Calibri"/>
        <family val="2"/>
      </rPr>
      <t>007</t>
    </r>
    <r>
      <rPr>
        <sz val="11"/>
        <rFont val="宋体"/>
        <charset val="134"/>
      </rPr>
      <t>益生菌酸奶</t>
    </r>
    <r>
      <rPr>
        <sz val="11"/>
        <rFont val="Calibri"/>
        <family val="2"/>
      </rPr>
      <t>969g</t>
    </r>
    <r>
      <rPr>
        <sz val="11"/>
        <rFont val="宋体"/>
        <charset val="134"/>
      </rPr>
      <t>大瓶原味酸牛奶</t>
    </r>
    <r>
      <rPr>
        <sz val="11"/>
        <rFont val="Calibri"/>
        <family val="2"/>
      </rPr>
      <t>0</t>
    </r>
    <r>
      <rPr>
        <sz val="11"/>
        <rFont val="宋体"/>
        <charset val="134"/>
      </rPr>
      <t>蔗糖</t>
    </r>
  </si>
  <si>
    <r>
      <rPr>
        <sz val="11"/>
        <rFont val="宋体"/>
        <charset val="134"/>
      </rPr>
      <t>原味</t>
    </r>
    <r>
      <rPr>
        <sz val="11"/>
        <rFont val="Calibri"/>
        <family val="2"/>
      </rPr>
      <t>969g×2</t>
    </r>
    <r>
      <rPr>
        <sz val="11"/>
        <rFont val="宋体"/>
        <charset val="134"/>
      </rPr>
      <t>瓶</t>
    </r>
  </si>
  <si>
    <t>https://detail.tmall.com/item.htm?id=981081959808</t>
  </si>
  <si>
    <t>981081959808</t>
  </si>
  <si>
    <r>
      <rPr>
        <sz val="11"/>
        <rFont val="宋体"/>
        <charset val="134"/>
      </rPr>
      <t>卡士酸奶第二餐</t>
    </r>
    <r>
      <rPr>
        <sz val="11"/>
        <rFont val="Calibri"/>
        <family val="2"/>
      </rPr>
      <t>85g*10</t>
    </r>
    <r>
      <rPr>
        <sz val="11"/>
        <rFont val="宋体"/>
        <charset val="134"/>
      </rPr>
      <t>袋儿童原味酸奶西梅苹果味无蔗糖</t>
    </r>
  </si>
  <si>
    <r>
      <rPr>
        <sz val="11"/>
        <rFont val="宋体"/>
        <charset val="134"/>
      </rPr>
      <t>原味（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,4</t>
    </r>
    <r>
      <rPr>
        <sz val="11"/>
        <rFont val="宋体"/>
        <charset val="134"/>
      </rPr>
      <t>袋</t>
    </r>
  </si>
  <si>
    <t>6026695140360</t>
  </si>
  <si>
    <r>
      <rPr>
        <sz val="11"/>
        <rFont val="宋体"/>
        <charset val="134"/>
      </rPr>
      <t>原味（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,6</t>
    </r>
    <r>
      <rPr>
        <sz val="11"/>
        <rFont val="宋体"/>
        <charset val="134"/>
      </rPr>
      <t>袋</t>
    </r>
  </si>
  <si>
    <t>6026695140359</t>
  </si>
  <si>
    <r>
      <rPr>
        <sz val="11"/>
        <rFont val="宋体"/>
        <charset val="134"/>
      </rPr>
      <t>原味（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,8</t>
    </r>
    <r>
      <rPr>
        <sz val="11"/>
        <rFont val="宋体"/>
        <charset val="134"/>
      </rPr>
      <t>袋</t>
    </r>
  </si>
  <si>
    <t>6026695140358</t>
  </si>
  <si>
    <r>
      <rPr>
        <sz val="11"/>
        <rFont val="宋体"/>
        <charset val="134"/>
      </rPr>
      <t>原味（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,10</t>
    </r>
    <r>
      <rPr>
        <sz val="11"/>
        <rFont val="宋体"/>
        <charset val="134"/>
      </rPr>
      <t>袋</t>
    </r>
  </si>
  <si>
    <t>6026695140357</t>
  </si>
  <si>
    <r>
      <rPr>
        <sz val="11"/>
        <rFont val="宋体"/>
        <charset val="134"/>
      </rPr>
      <t>原味（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,12</t>
    </r>
    <r>
      <rPr>
        <sz val="11"/>
        <rFont val="宋体"/>
        <charset val="134"/>
      </rPr>
      <t>袋</t>
    </r>
  </si>
  <si>
    <t>6026695140361</t>
  </si>
  <si>
    <r>
      <rPr>
        <sz val="11"/>
        <rFont val="宋体"/>
        <charset val="134"/>
      </rPr>
      <t>西梅苹果味（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,4</t>
    </r>
    <r>
      <rPr>
        <sz val="11"/>
        <rFont val="宋体"/>
        <charset val="134"/>
      </rPr>
      <t>袋</t>
    </r>
  </si>
  <si>
    <t>6111154555848</t>
  </si>
  <si>
    <r>
      <rPr>
        <sz val="11"/>
        <rFont val="宋体"/>
        <charset val="134"/>
      </rPr>
      <t>西梅苹果味（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,6</t>
    </r>
    <r>
      <rPr>
        <sz val="11"/>
        <rFont val="宋体"/>
        <charset val="134"/>
      </rPr>
      <t>袋</t>
    </r>
  </si>
  <si>
    <t>6111154555847</t>
  </si>
  <si>
    <r>
      <rPr>
        <sz val="11"/>
        <rFont val="宋体"/>
        <charset val="134"/>
      </rPr>
      <t>西梅苹果味（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,8</t>
    </r>
    <r>
      <rPr>
        <sz val="11"/>
        <rFont val="宋体"/>
        <charset val="134"/>
      </rPr>
      <t>袋</t>
    </r>
  </si>
  <si>
    <t>6111154555846</t>
  </si>
  <si>
    <r>
      <rPr>
        <sz val="11"/>
        <rFont val="宋体"/>
        <charset val="134"/>
      </rPr>
      <t>西梅苹果味（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,10</t>
    </r>
    <r>
      <rPr>
        <sz val="11"/>
        <rFont val="宋体"/>
        <charset val="134"/>
      </rPr>
      <t>袋</t>
    </r>
  </si>
  <si>
    <t>6111154555845</t>
  </si>
  <si>
    <r>
      <rPr>
        <sz val="11"/>
        <rFont val="宋体"/>
        <charset val="134"/>
      </rPr>
      <t>西梅苹果味（</t>
    </r>
    <r>
      <rPr>
        <sz val="11"/>
        <rFont val="Calibri"/>
        <family val="2"/>
      </rPr>
      <t>0</t>
    </r>
    <r>
      <rPr>
        <sz val="11"/>
        <rFont val="宋体"/>
        <charset val="134"/>
      </rPr>
      <t>蔗糖）</t>
    </r>
    <r>
      <rPr>
        <sz val="11"/>
        <rFont val="Calibri"/>
        <family val="2"/>
      </rPr>
      <t>85g/</t>
    </r>
    <r>
      <rPr>
        <sz val="11"/>
        <rFont val="宋体"/>
        <charset val="134"/>
      </rPr>
      <t>袋</t>
    </r>
    <r>
      <rPr>
        <sz val="11"/>
        <rFont val="Calibri"/>
        <family val="2"/>
      </rPr>
      <t>,12</t>
    </r>
    <r>
      <rPr>
        <sz val="11"/>
        <rFont val="宋体"/>
        <charset val="134"/>
      </rPr>
      <t>袋</t>
    </r>
  </si>
  <si>
    <t>6111154555852</t>
  </si>
  <si>
    <r>
      <rPr>
        <sz val="11"/>
        <rFont val="宋体"/>
        <charset val="134"/>
      </rPr>
      <t>草莓蓝莓树莓</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,4</t>
    </r>
    <r>
      <rPr>
        <sz val="11"/>
        <rFont val="宋体"/>
        <charset val="134"/>
      </rPr>
      <t>袋</t>
    </r>
  </si>
  <si>
    <t>6111154555851</t>
  </si>
  <si>
    <r>
      <rPr>
        <sz val="11"/>
        <rFont val="宋体"/>
        <charset val="134"/>
      </rPr>
      <t>草莓蓝莓树莓</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,6</t>
    </r>
    <r>
      <rPr>
        <sz val="11"/>
        <rFont val="宋体"/>
        <charset val="134"/>
      </rPr>
      <t>袋</t>
    </r>
  </si>
  <si>
    <t>6111154555850</t>
  </si>
  <si>
    <r>
      <rPr>
        <sz val="11"/>
        <rFont val="宋体"/>
        <charset val="134"/>
      </rPr>
      <t>草莓蓝莓树莓</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,8</t>
    </r>
    <r>
      <rPr>
        <sz val="11"/>
        <rFont val="宋体"/>
        <charset val="134"/>
      </rPr>
      <t>袋</t>
    </r>
  </si>
  <si>
    <t>6111154555849</t>
  </si>
  <si>
    <r>
      <rPr>
        <sz val="11"/>
        <rFont val="宋体"/>
        <charset val="134"/>
      </rPr>
      <t>草莓蓝莓树莓</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,10</t>
    </r>
    <r>
      <rPr>
        <sz val="11"/>
        <rFont val="宋体"/>
        <charset val="134"/>
      </rPr>
      <t>袋</t>
    </r>
  </si>
  <si>
    <t>6111154555831</t>
  </si>
  <si>
    <r>
      <rPr>
        <sz val="11"/>
        <rFont val="宋体"/>
        <charset val="134"/>
      </rPr>
      <t>草莓蓝莓树莓</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,12</t>
    </r>
    <r>
      <rPr>
        <sz val="11"/>
        <rFont val="宋体"/>
        <charset val="134"/>
      </rPr>
      <t>袋</t>
    </r>
  </si>
  <si>
    <t>6111154555830</t>
  </si>
  <si>
    <r>
      <rPr>
        <sz val="11"/>
        <rFont val="宋体"/>
        <charset val="134"/>
      </rPr>
      <t>山楂鸡内金六物味</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,4</t>
    </r>
    <r>
      <rPr>
        <sz val="11"/>
        <rFont val="宋体"/>
        <charset val="134"/>
      </rPr>
      <t>袋</t>
    </r>
  </si>
  <si>
    <t>5940419124700</t>
  </si>
  <si>
    <r>
      <rPr>
        <sz val="11"/>
        <rFont val="宋体"/>
        <charset val="134"/>
      </rPr>
      <t>山楂鸡内金六物味</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,6</t>
    </r>
    <r>
      <rPr>
        <sz val="11"/>
        <rFont val="宋体"/>
        <charset val="134"/>
      </rPr>
      <t>袋</t>
    </r>
  </si>
  <si>
    <t>6111154555829</t>
  </si>
  <si>
    <r>
      <rPr>
        <sz val="11"/>
        <rFont val="宋体"/>
        <charset val="134"/>
      </rPr>
      <t>山楂鸡内金六物味</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,8</t>
    </r>
    <r>
      <rPr>
        <sz val="11"/>
        <rFont val="宋体"/>
        <charset val="134"/>
      </rPr>
      <t>袋</t>
    </r>
  </si>
  <si>
    <t>6111154555835</t>
  </si>
  <si>
    <r>
      <rPr>
        <sz val="11"/>
        <rFont val="宋体"/>
        <charset val="134"/>
      </rPr>
      <t>山楂鸡内金六物味</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,10</t>
    </r>
    <r>
      <rPr>
        <sz val="11"/>
        <rFont val="宋体"/>
        <charset val="134"/>
      </rPr>
      <t>袋</t>
    </r>
  </si>
  <si>
    <t>6111154555834</t>
  </si>
  <si>
    <r>
      <rPr>
        <sz val="11"/>
        <rFont val="宋体"/>
        <charset val="134"/>
      </rPr>
      <t>山楂鸡内金六物味</t>
    </r>
    <r>
      <rPr>
        <sz val="11"/>
        <rFont val="Calibri"/>
        <family val="2"/>
      </rPr>
      <t>(4%</t>
    </r>
    <r>
      <rPr>
        <sz val="11"/>
        <rFont val="宋体"/>
        <charset val="134"/>
      </rPr>
      <t>蔗糖</t>
    </r>
    <r>
      <rPr>
        <sz val="11"/>
        <rFont val="Calibri"/>
        <family val="2"/>
      </rPr>
      <t>)85g/</t>
    </r>
    <r>
      <rPr>
        <sz val="11"/>
        <rFont val="宋体"/>
        <charset val="134"/>
      </rPr>
      <t>袋</t>
    </r>
    <r>
      <rPr>
        <sz val="11"/>
        <rFont val="Calibri"/>
        <family val="2"/>
      </rPr>
      <t>,12</t>
    </r>
    <r>
      <rPr>
        <sz val="11"/>
        <rFont val="宋体"/>
        <charset val="134"/>
      </rPr>
      <t>袋</t>
    </r>
  </si>
  <si>
    <t>6111154555833</t>
  </si>
  <si>
    <r>
      <rPr>
        <sz val="11"/>
        <rFont val="宋体"/>
        <charset val="134"/>
      </rPr>
      <t>满</t>
    </r>
    <r>
      <rPr>
        <sz val="11"/>
        <rFont val="Calibri"/>
        <family val="2"/>
      </rPr>
      <t>10.01</t>
    </r>
    <r>
      <rPr>
        <sz val="11"/>
        <rFont val="宋体"/>
        <charset val="134"/>
      </rPr>
      <t>减</t>
    </r>
    <r>
      <rPr>
        <sz val="11"/>
        <rFont val="Calibri"/>
        <family val="2"/>
      </rPr>
      <t>10.0</t>
    </r>
    <r>
      <rPr>
        <sz val="11"/>
        <rFont val="宋体"/>
        <charset val="134"/>
      </rPr>
      <t>；淘金币频道抵扣</t>
    </r>
    <r>
      <rPr>
        <sz val="11"/>
        <rFont val="Calibri"/>
        <family val="2"/>
      </rPr>
      <t>1%</t>
    </r>
    <r>
      <rPr>
        <sz val="11"/>
        <rFont val="宋体"/>
        <charset val="134"/>
      </rPr>
      <t>起；商品券</t>
    </r>
    <r>
      <rPr>
        <sz val="11"/>
        <rFont val="Calibri"/>
        <family val="2"/>
      </rPr>
      <t xml:space="preserve"> | </t>
    </r>
    <r>
      <rPr>
        <sz val="11"/>
        <rFont val="宋体"/>
        <charset val="134"/>
      </rPr>
      <t>满</t>
    </r>
    <r>
      <rPr>
        <sz val="11"/>
        <rFont val="Calibri"/>
        <family val="2"/>
      </rPr>
      <t>10.01</t>
    </r>
    <r>
      <rPr>
        <sz val="11"/>
        <rFont val="宋体"/>
        <charset val="134"/>
      </rPr>
      <t>减</t>
    </r>
    <r>
      <rPr>
        <sz val="11"/>
        <rFont val="Calibri"/>
        <family val="2"/>
      </rPr>
      <t>10</t>
    </r>
  </si>
  <si>
    <r>
      <rPr>
        <sz val="11"/>
        <rFont val="宋体"/>
        <charset val="134"/>
      </rPr>
      <t>卡士酸奶宝贝第二餐宝宝儿童低温酸奶原味无蔗糖无添加高钙</t>
    </r>
    <r>
      <rPr>
        <sz val="11"/>
        <rFont val="Calibri"/>
        <family val="2"/>
      </rPr>
      <t>85g</t>
    </r>
  </si>
  <si>
    <r>
      <rPr>
        <sz val="11"/>
        <rFont val="宋体"/>
        <charset val="134"/>
      </rPr>
      <t>【尝鲜款】原味</t>
    </r>
    <r>
      <rPr>
        <sz val="11"/>
        <rFont val="Calibri"/>
        <family val="2"/>
      </rPr>
      <t>+</t>
    </r>
    <r>
      <rPr>
        <sz val="11"/>
        <rFont val="宋体"/>
        <charset val="134"/>
      </rPr>
      <t>西梅</t>
    </r>
    <r>
      <rPr>
        <sz val="11"/>
        <rFont val="Calibri"/>
        <family val="2"/>
      </rPr>
      <t>+</t>
    </r>
    <r>
      <rPr>
        <sz val="11"/>
        <rFont val="宋体"/>
        <charset val="134"/>
      </rPr>
      <t>草莓</t>
    </r>
    <r>
      <rPr>
        <sz val="11"/>
        <rFont val="Calibri"/>
        <family val="2"/>
      </rPr>
      <t>+</t>
    </r>
    <r>
      <rPr>
        <sz val="11"/>
        <rFont val="宋体"/>
        <charset val="134"/>
      </rPr>
      <t>山楂各</t>
    </r>
    <r>
      <rPr>
        <sz val="11"/>
        <rFont val="Calibri"/>
        <family val="2"/>
      </rPr>
      <t>1</t>
    </r>
    <r>
      <rPr>
        <sz val="11"/>
        <rFont val="宋体"/>
        <charset val="134"/>
      </rPr>
      <t>袋</t>
    </r>
  </si>
  <si>
    <r>
      <rPr>
        <sz val="11"/>
        <rFont val="宋体"/>
        <charset val="134"/>
      </rPr>
      <t>【</t>
    </r>
    <r>
      <rPr>
        <sz val="11"/>
        <rFont val="Calibri"/>
        <family val="2"/>
      </rPr>
      <t>0%</t>
    </r>
    <r>
      <rPr>
        <sz val="11"/>
        <rFont val="宋体"/>
        <charset val="134"/>
      </rPr>
      <t>蔗糖】原味</t>
    </r>
    <r>
      <rPr>
        <sz val="11"/>
        <rFont val="Calibri"/>
        <family val="2"/>
      </rPr>
      <t>85g*6</t>
    </r>
    <r>
      <rPr>
        <sz val="11"/>
        <rFont val="宋体"/>
        <charset val="134"/>
      </rPr>
      <t>袋</t>
    </r>
  </si>
  <si>
    <r>
      <rPr>
        <sz val="11"/>
        <rFont val="宋体"/>
        <charset val="134"/>
      </rPr>
      <t>【</t>
    </r>
    <r>
      <rPr>
        <sz val="11"/>
        <rFont val="Calibri"/>
        <family val="2"/>
      </rPr>
      <t>0%</t>
    </r>
    <r>
      <rPr>
        <sz val="11"/>
        <rFont val="宋体"/>
        <charset val="134"/>
      </rPr>
      <t>蔗糖】西梅苹果味</t>
    </r>
    <r>
      <rPr>
        <sz val="11"/>
        <rFont val="Calibri"/>
        <family val="2"/>
      </rPr>
      <t>85g*6</t>
    </r>
    <r>
      <rPr>
        <sz val="11"/>
        <rFont val="宋体"/>
        <charset val="134"/>
      </rPr>
      <t>袋</t>
    </r>
  </si>
  <si>
    <r>
      <rPr>
        <sz val="11"/>
        <rFont val="宋体"/>
        <charset val="134"/>
      </rPr>
      <t>【</t>
    </r>
    <r>
      <rPr>
        <sz val="11"/>
        <rFont val="Calibri"/>
        <family val="2"/>
      </rPr>
      <t>4%</t>
    </r>
    <r>
      <rPr>
        <sz val="11"/>
        <rFont val="宋体"/>
        <charset val="134"/>
      </rPr>
      <t>蔗糖】草莓蓝莓树莓味</t>
    </r>
    <r>
      <rPr>
        <sz val="11"/>
        <rFont val="Calibri"/>
        <family val="2"/>
      </rPr>
      <t>85g*6</t>
    </r>
    <r>
      <rPr>
        <sz val="11"/>
        <rFont val="宋体"/>
        <charset val="134"/>
      </rPr>
      <t>袋</t>
    </r>
  </si>
  <si>
    <r>
      <rPr>
        <sz val="11"/>
        <rFont val="宋体"/>
        <charset val="134"/>
      </rPr>
      <t>【</t>
    </r>
    <r>
      <rPr>
        <sz val="11"/>
        <rFont val="Calibri"/>
        <family val="2"/>
      </rPr>
      <t>4%</t>
    </r>
    <r>
      <rPr>
        <sz val="11"/>
        <rFont val="宋体"/>
        <charset val="134"/>
      </rPr>
      <t>蔗糖】山楂鸡内金六物味</t>
    </r>
    <r>
      <rPr>
        <sz val="11"/>
        <rFont val="Calibri"/>
        <family val="2"/>
      </rPr>
      <t>85g*6</t>
    </r>
    <r>
      <rPr>
        <sz val="11"/>
        <rFont val="宋体"/>
        <charset val="134"/>
      </rPr>
      <t>袋</t>
    </r>
  </si>
  <si>
    <r>
      <rPr>
        <sz val="11"/>
        <rFont val="宋体"/>
        <charset val="134"/>
      </rPr>
      <t>【可备注</t>
    </r>
    <r>
      <rPr>
        <sz val="11"/>
        <rFont val="Calibri"/>
        <family val="2"/>
      </rPr>
      <t>/</t>
    </r>
    <r>
      <rPr>
        <sz val="11"/>
        <rFont val="宋体"/>
        <charset val="134"/>
      </rPr>
      <t>留言】混合口味</t>
    </r>
    <r>
      <rPr>
        <sz val="11"/>
        <rFont val="Calibri"/>
        <family val="2"/>
      </rPr>
      <t>85g*6</t>
    </r>
    <r>
      <rPr>
        <sz val="11"/>
        <rFont val="宋体"/>
        <charset val="134"/>
      </rPr>
      <t>袋</t>
    </r>
  </si>
  <si>
    <r>
      <rPr>
        <sz val="11"/>
        <rFont val="宋体"/>
        <charset val="134"/>
      </rPr>
      <t>【</t>
    </r>
    <r>
      <rPr>
        <sz val="11"/>
        <rFont val="Calibri"/>
        <family val="2"/>
      </rPr>
      <t>0%</t>
    </r>
    <r>
      <rPr>
        <sz val="11"/>
        <rFont val="宋体"/>
        <charset val="134"/>
      </rPr>
      <t>蔗糖】原味</t>
    </r>
    <r>
      <rPr>
        <sz val="11"/>
        <rFont val="Calibri"/>
        <family val="2"/>
      </rPr>
      <t>85g*12</t>
    </r>
    <r>
      <rPr>
        <sz val="11"/>
        <rFont val="宋体"/>
        <charset val="134"/>
      </rPr>
      <t>袋</t>
    </r>
  </si>
  <si>
    <r>
      <rPr>
        <sz val="11"/>
        <rFont val="宋体"/>
        <charset val="134"/>
      </rPr>
      <t>【</t>
    </r>
    <r>
      <rPr>
        <sz val="11"/>
        <rFont val="Calibri"/>
        <family val="2"/>
      </rPr>
      <t>0%</t>
    </r>
    <r>
      <rPr>
        <sz val="11"/>
        <rFont val="宋体"/>
        <charset val="134"/>
      </rPr>
      <t>蔗糖】西梅苹果味</t>
    </r>
    <r>
      <rPr>
        <sz val="11"/>
        <rFont val="Calibri"/>
        <family val="2"/>
      </rPr>
      <t>85g*12</t>
    </r>
    <r>
      <rPr>
        <sz val="11"/>
        <rFont val="宋体"/>
        <charset val="134"/>
      </rPr>
      <t>袋</t>
    </r>
  </si>
  <si>
    <r>
      <rPr>
        <sz val="11"/>
        <rFont val="宋体"/>
        <charset val="134"/>
      </rPr>
      <t>【</t>
    </r>
    <r>
      <rPr>
        <sz val="11"/>
        <rFont val="Calibri"/>
        <family val="2"/>
      </rPr>
      <t>4%</t>
    </r>
    <r>
      <rPr>
        <sz val="11"/>
        <rFont val="宋体"/>
        <charset val="134"/>
      </rPr>
      <t>蔗糖】草莓蓝莓树莓味</t>
    </r>
    <r>
      <rPr>
        <sz val="11"/>
        <rFont val="Calibri"/>
        <family val="2"/>
      </rPr>
      <t>85g*12</t>
    </r>
    <r>
      <rPr>
        <sz val="11"/>
        <rFont val="宋体"/>
        <charset val="134"/>
      </rPr>
      <t>袋</t>
    </r>
  </si>
  <si>
    <r>
      <rPr>
        <sz val="11"/>
        <rFont val="宋体"/>
        <charset val="134"/>
      </rPr>
      <t>【</t>
    </r>
    <r>
      <rPr>
        <sz val="11"/>
        <rFont val="Calibri"/>
        <family val="2"/>
      </rPr>
      <t>4%</t>
    </r>
    <r>
      <rPr>
        <sz val="11"/>
        <rFont val="宋体"/>
        <charset val="134"/>
      </rPr>
      <t>蔗糖】山楂鸡内金六物味</t>
    </r>
    <r>
      <rPr>
        <sz val="11"/>
        <rFont val="Calibri"/>
        <family val="2"/>
      </rPr>
      <t>85g*12</t>
    </r>
    <r>
      <rPr>
        <sz val="11"/>
        <rFont val="宋体"/>
        <charset val="134"/>
      </rPr>
      <t>袋</t>
    </r>
  </si>
  <si>
    <r>
      <rPr>
        <sz val="11"/>
        <rFont val="宋体"/>
        <charset val="134"/>
      </rPr>
      <t>【可备注】混合口味</t>
    </r>
    <r>
      <rPr>
        <sz val="11"/>
        <rFont val="Calibri"/>
        <family val="2"/>
      </rPr>
      <t>85g*12</t>
    </r>
    <r>
      <rPr>
        <sz val="11"/>
        <rFont val="宋体"/>
        <charset val="134"/>
      </rPr>
      <t>袋</t>
    </r>
  </si>
  <si>
    <r>
      <rPr>
        <sz val="11"/>
        <rFont val="宋体"/>
        <charset val="134"/>
      </rPr>
      <t>满</t>
    </r>
    <r>
      <rPr>
        <sz val="11"/>
        <rFont val="Calibri"/>
        <family val="2"/>
      </rPr>
      <t>10.01</t>
    </r>
    <r>
      <rPr>
        <sz val="11"/>
        <rFont val="宋体"/>
        <charset val="134"/>
      </rPr>
      <t>减</t>
    </r>
    <r>
      <rPr>
        <sz val="11"/>
        <rFont val="Calibri"/>
        <family val="2"/>
      </rPr>
      <t>10.0</t>
    </r>
    <r>
      <rPr>
        <sz val="11"/>
        <rFont val="宋体"/>
        <charset val="134"/>
      </rPr>
      <t>；商品券</t>
    </r>
    <r>
      <rPr>
        <sz val="11"/>
        <rFont val="Calibri"/>
        <family val="2"/>
      </rPr>
      <t xml:space="preserve"> | </t>
    </r>
    <r>
      <rPr>
        <sz val="11"/>
        <rFont val="宋体"/>
        <charset val="134"/>
      </rPr>
      <t>满</t>
    </r>
    <r>
      <rPr>
        <sz val="11"/>
        <rFont val="Calibri"/>
        <family val="2"/>
      </rPr>
      <t>10.01</t>
    </r>
    <r>
      <rPr>
        <sz val="11"/>
        <rFont val="宋体"/>
        <charset val="134"/>
      </rPr>
      <t>减</t>
    </r>
    <r>
      <rPr>
        <sz val="11"/>
        <rFont val="Calibri"/>
        <family val="2"/>
      </rPr>
      <t>10</t>
    </r>
  </si>
  <si>
    <r>
      <rPr>
        <sz val="11"/>
        <rFont val="宋体"/>
        <charset val="134"/>
      </rPr>
      <t>卡士酸奶宝贝第二餐</t>
    </r>
    <r>
      <rPr>
        <sz val="11"/>
        <rFont val="Calibri"/>
        <family val="2"/>
      </rPr>
      <t>85g</t>
    </r>
    <r>
      <rPr>
        <sz val="11"/>
        <rFont val="宋体"/>
        <charset val="134"/>
      </rPr>
      <t>原味无蔗糖无添加高钙宝宝儿童低温酸奶</t>
    </r>
  </si>
  <si>
    <r>
      <rPr>
        <sz val="11"/>
        <rFont val="宋体"/>
        <charset val="134"/>
      </rPr>
      <t>【尝鲜款】原味</t>
    </r>
    <r>
      <rPr>
        <sz val="11"/>
        <rFont val="Calibri"/>
        <family val="2"/>
      </rPr>
      <t>1</t>
    </r>
    <r>
      <rPr>
        <sz val="11"/>
        <rFont val="宋体"/>
        <charset val="134"/>
      </rPr>
      <t>袋</t>
    </r>
    <r>
      <rPr>
        <sz val="11"/>
        <rFont val="Calibri"/>
        <family val="2"/>
      </rPr>
      <t>+</t>
    </r>
    <r>
      <rPr>
        <sz val="11"/>
        <rFont val="宋体"/>
        <charset val="134"/>
      </rPr>
      <t>西梅</t>
    </r>
    <r>
      <rPr>
        <sz val="11"/>
        <rFont val="Calibri"/>
        <family val="2"/>
      </rPr>
      <t>1</t>
    </r>
    <r>
      <rPr>
        <sz val="11"/>
        <rFont val="宋体"/>
        <charset val="134"/>
      </rPr>
      <t>袋</t>
    </r>
    <r>
      <rPr>
        <sz val="11"/>
        <rFont val="Calibri"/>
        <family val="2"/>
      </rPr>
      <t>+</t>
    </r>
    <r>
      <rPr>
        <sz val="11"/>
        <rFont val="宋体"/>
        <charset val="134"/>
      </rPr>
      <t>草莓</t>
    </r>
    <r>
      <rPr>
        <sz val="11"/>
        <rFont val="Calibri"/>
        <family val="2"/>
      </rPr>
      <t>1</t>
    </r>
    <r>
      <rPr>
        <sz val="11"/>
        <rFont val="宋体"/>
        <charset val="134"/>
      </rPr>
      <t>袋</t>
    </r>
    <r>
      <rPr>
        <sz val="11"/>
        <rFont val="Calibri"/>
        <family val="2"/>
      </rPr>
      <t>+</t>
    </r>
    <r>
      <rPr>
        <sz val="11"/>
        <rFont val="宋体"/>
        <charset val="134"/>
      </rPr>
      <t>山楂</t>
    </r>
    <r>
      <rPr>
        <sz val="11"/>
        <rFont val="Calibri"/>
        <family val="2"/>
      </rPr>
      <t>1</t>
    </r>
    <r>
      <rPr>
        <sz val="11"/>
        <rFont val="宋体"/>
        <charset val="134"/>
      </rPr>
      <t>袋</t>
    </r>
  </si>
  <si>
    <r>
      <rPr>
        <sz val="11"/>
        <rFont val="宋体"/>
        <charset val="134"/>
      </rPr>
      <t>【可备注</t>
    </r>
    <r>
      <rPr>
        <sz val="11"/>
        <rFont val="Calibri"/>
        <family val="2"/>
      </rPr>
      <t>/</t>
    </r>
    <r>
      <rPr>
        <sz val="11"/>
        <rFont val="宋体"/>
        <charset val="134"/>
      </rPr>
      <t>留言】混合口味</t>
    </r>
    <r>
      <rPr>
        <sz val="11"/>
        <rFont val="Calibri"/>
        <family val="2"/>
      </rPr>
      <t>85g*12</t>
    </r>
    <r>
      <rPr>
        <sz val="11"/>
        <rFont val="宋体"/>
        <charset val="134"/>
      </rPr>
      <t>袋</t>
    </r>
  </si>
  <si>
    <r>
      <rPr>
        <sz val="11"/>
        <rFont val="宋体"/>
        <charset val="134"/>
      </rPr>
      <t>卡士低温儿童酸奶宝贝第二餐</t>
    </r>
    <r>
      <rPr>
        <sz val="11"/>
        <rFont val="Calibri"/>
        <family val="2"/>
      </rPr>
      <t>0/4</t>
    </r>
    <r>
      <rPr>
        <sz val="11"/>
        <rFont val="宋体"/>
        <charset val="134"/>
      </rPr>
      <t>蔗糖宝宝高钙</t>
    </r>
    <r>
      <rPr>
        <sz val="11"/>
        <rFont val="Calibri"/>
        <family val="2"/>
      </rPr>
      <t>0</t>
    </r>
    <r>
      <rPr>
        <sz val="11"/>
        <rFont val="宋体"/>
        <charset val="134"/>
      </rPr>
      <t>添加低温酸奶</t>
    </r>
    <r>
      <rPr>
        <sz val="11"/>
        <rFont val="Calibri"/>
        <family val="2"/>
      </rPr>
      <t>85g</t>
    </r>
  </si>
  <si>
    <r>
      <rPr>
        <sz val="11"/>
        <rFont val="宋体"/>
        <charset val="134"/>
      </rPr>
      <t>卡士宝贝第二餐</t>
    </r>
    <r>
      <rPr>
        <sz val="11"/>
        <rFont val="Calibri"/>
        <family val="2"/>
      </rPr>
      <t>85g*18</t>
    </r>
    <r>
      <rPr>
        <sz val="11"/>
        <rFont val="宋体"/>
        <charset val="134"/>
      </rPr>
      <t>袋无蔗糖无添加剂高钙儿童酸奶</t>
    </r>
  </si>
  <si>
    <r>
      <rPr>
        <sz val="11"/>
        <rFont val="宋体"/>
        <charset val="134"/>
      </rPr>
      <t>宝贝第二餐【</t>
    </r>
    <r>
      <rPr>
        <sz val="11"/>
        <rFont val="Calibri"/>
        <family val="2"/>
      </rPr>
      <t>0</t>
    </r>
    <r>
      <rPr>
        <sz val="11"/>
        <rFont val="宋体"/>
        <charset val="134"/>
      </rPr>
      <t>蔗糖原味】</t>
    </r>
    <r>
      <rPr>
        <sz val="11"/>
        <rFont val="Calibri"/>
        <family val="2"/>
      </rPr>
      <t>85g*9</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</si>
  <si>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https://item.taobao.com/item.htm?id=675320777516</t>
  </si>
  <si>
    <t>675320777516</t>
  </si>
  <si>
    <r>
      <rPr>
        <sz val="11"/>
        <rFont val="宋体"/>
        <charset val="134"/>
      </rPr>
      <t>卡士</t>
    </r>
    <r>
      <rPr>
        <sz val="11"/>
        <rFont val="Calibri"/>
        <family val="2"/>
      </rPr>
      <t>007</t>
    </r>
    <r>
      <rPr>
        <sz val="11"/>
        <rFont val="宋体"/>
        <charset val="134"/>
      </rPr>
      <t>无蔗糖原味酸奶益生菌酸牛奶儿童早餐奶大瓶装整箱</t>
    </r>
  </si>
  <si>
    <r>
      <rPr>
        <sz val="11"/>
        <rFont val="宋体"/>
        <charset val="134"/>
      </rPr>
      <t>食品口味</t>
    </r>
    <r>
      <rPr>
        <sz val="11"/>
        <rFont val="Calibri"/>
        <family val="2"/>
      </rPr>
      <t>:</t>
    </r>
    <r>
      <rPr>
        <sz val="11"/>
        <rFont val="宋体"/>
        <charset val="134"/>
      </rPr>
      <t>混搭</t>
    </r>
    <r>
      <rPr>
        <sz val="11"/>
        <rFont val="Calibri"/>
        <family val="2"/>
      </rPr>
      <t>2</t>
    </r>
    <r>
      <rPr>
        <sz val="11"/>
        <rFont val="宋体"/>
        <charset val="134"/>
      </rPr>
      <t>瓶</t>
    </r>
  </si>
  <si>
    <t>4859132437272</t>
  </si>
  <si>
    <r>
      <rPr>
        <sz val="11"/>
        <rFont val="宋体"/>
        <charset val="134"/>
      </rPr>
      <t>食品口味</t>
    </r>
    <r>
      <rPr>
        <sz val="11"/>
        <rFont val="Calibri"/>
        <family val="2"/>
      </rPr>
      <t>:</t>
    </r>
    <r>
      <rPr>
        <sz val="11"/>
        <rFont val="宋体"/>
        <charset val="134"/>
      </rPr>
      <t>卡士无蔗糖</t>
    </r>
    <r>
      <rPr>
        <sz val="11"/>
        <rFont val="Calibri"/>
        <family val="2"/>
      </rPr>
      <t>4</t>
    </r>
    <r>
      <rPr>
        <sz val="11"/>
        <rFont val="宋体"/>
        <charset val="134"/>
      </rPr>
      <t>瓶</t>
    </r>
  </si>
  <si>
    <t>4859132437271</t>
  </si>
  <si>
    <r>
      <rPr>
        <sz val="11"/>
        <rFont val="宋体"/>
        <charset val="134"/>
      </rPr>
      <t>食品口味</t>
    </r>
    <r>
      <rPr>
        <sz val="11"/>
        <rFont val="Calibri"/>
        <family val="2"/>
      </rPr>
      <t>:</t>
    </r>
    <r>
      <rPr>
        <sz val="11"/>
        <rFont val="宋体"/>
        <charset val="134"/>
      </rPr>
      <t>混搭</t>
    </r>
    <r>
      <rPr>
        <sz val="11"/>
        <rFont val="Calibri"/>
        <family val="2"/>
      </rPr>
      <t>4</t>
    </r>
    <r>
      <rPr>
        <sz val="11"/>
        <rFont val="宋体"/>
        <charset val="134"/>
      </rPr>
      <t>瓶</t>
    </r>
  </si>
  <si>
    <t>4859132437273</t>
  </si>
  <si>
    <r>
      <rPr>
        <sz val="11"/>
        <rFont val="宋体"/>
        <charset val="134"/>
      </rPr>
      <t>食品口味</t>
    </r>
    <r>
      <rPr>
        <sz val="11"/>
        <rFont val="Calibri"/>
        <family val="2"/>
      </rPr>
      <t>:</t>
    </r>
    <r>
      <rPr>
        <sz val="11"/>
        <rFont val="宋体"/>
        <charset val="134"/>
      </rPr>
      <t>卡士原味酸奶</t>
    </r>
    <r>
      <rPr>
        <sz val="11"/>
        <rFont val="Calibri"/>
        <family val="2"/>
      </rPr>
      <t>4</t>
    </r>
    <r>
      <rPr>
        <sz val="11"/>
        <rFont val="宋体"/>
        <charset val="134"/>
      </rPr>
      <t>瓶</t>
    </r>
  </si>
  <si>
    <t>4859132437270</t>
  </si>
  <si>
    <r>
      <rPr>
        <sz val="11"/>
        <rFont val="宋体"/>
        <charset val="134"/>
      </rPr>
      <t>食品口味</t>
    </r>
    <r>
      <rPr>
        <sz val="11"/>
        <rFont val="Calibri"/>
        <family val="2"/>
      </rPr>
      <t>:</t>
    </r>
    <r>
      <rPr>
        <sz val="11"/>
        <rFont val="宋体"/>
        <charset val="134"/>
      </rPr>
      <t>卡士无蔗糖</t>
    </r>
    <r>
      <rPr>
        <sz val="11"/>
        <rFont val="Calibri"/>
        <family val="2"/>
      </rPr>
      <t>3</t>
    </r>
    <r>
      <rPr>
        <sz val="11"/>
        <rFont val="宋体"/>
        <charset val="134"/>
      </rPr>
      <t>瓶</t>
    </r>
  </si>
  <si>
    <t>4859132437269</t>
  </si>
  <si>
    <r>
      <rPr>
        <sz val="11"/>
        <rFont val="宋体"/>
        <charset val="134"/>
      </rPr>
      <t>食品口味</t>
    </r>
    <r>
      <rPr>
        <sz val="11"/>
        <rFont val="Calibri"/>
        <family val="2"/>
      </rPr>
      <t>:</t>
    </r>
    <r>
      <rPr>
        <sz val="11"/>
        <rFont val="宋体"/>
        <charset val="134"/>
      </rPr>
      <t>卡士原味酸奶</t>
    </r>
    <r>
      <rPr>
        <sz val="11"/>
        <rFont val="Calibri"/>
        <family val="2"/>
      </rPr>
      <t>3</t>
    </r>
    <r>
      <rPr>
        <sz val="11"/>
        <rFont val="宋体"/>
        <charset val="134"/>
      </rPr>
      <t>瓶</t>
    </r>
  </si>
  <si>
    <t>4859132437268</t>
  </si>
  <si>
    <r>
      <rPr>
        <sz val="11"/>
        <rFont val="宋体"/>
        <charset val="134"/>
      </rPr>
      <t>直降</t>
    </r>
    <r>
      <rPr>
        <sz val="11"/>
        <rFont val="Calibri"/>
        <family val="2"/>
      </rPr>
      <t>18.86</t>
    </r>
    <r>
      <rPr>
        <sz val="11"/>
        <rFont val="宋体"/>
        <charset val="134"/>
      </rPr>
      <t>元</t>
    </r>
  </si>
  <si>
    <r>
      <rPr>
        <sz val="11"/>
        <rFont val="宋体"/>
        <charset val="134"/>
      </rPr>
      <t>卡士酸奶餐后一小时原味益生菌低温风味发酵乳</t>
    </r>
    <r>
      <rPr>
        <sz val="11"/>
        <rFont val="Calibri"/>
        <family val="2"/>
      </rPr>
      <t>250g</t>
    </r>
    <r>
      <rPr>
        <sz val="11"/>
        <rFont val="宋体"/>
        <charset val="134"/>
      </rPr>
      <t>饭后促消化健康</t>
    </r>
  </si>
  <si>
    <r>
      <rPr>
        <sz val="11"/>
        <rFont val="Calibri"/>
        <family val="2"/>
      </rPr>
      <t>:</t>
    </r>
    <r>
      <rPr>
        <sz val="11"/>
        <rFont val="宋体"/>
        <charset val="134"/>
      </rPr>
      <t>宝贝第二餐【</t>
    </r>
    <r>
      <rPr>
        <sz val="11"/>
        <rFont val="Calibri"/>
        <family val="2"/>
      </rPr>
      <t>0</t>
    </r>
    <r>
      <rPr>
        <sz val="11"/>
        <rFont val="宋体"/>
        <charset val="134"/>
      </rPr>
      <t>蔗糖原味】</t>
    </r>
    <r>
      <rPr>
        <sz val="11"/>
        <rFont val="Calibri"/>
        <family val="2"/>
      </rPr>
      <t>85g*9</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</si>
  <si>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6174825263261</t>
  </si>
  <si>
    <r>
      <rPr>
        <sz val="11"/>
        <rFont val="Calibri"/>
        <family val="2"/>
      </rPr>
      <t>:</t>
    </r>
    <r>
      <rPr>
        <sz val="11"/>
        <rFont val="宋体"/>
        <charset val="134"/>
      </rPr>
      <t>宝贝第二餐【</t>
    </r>
    <r>
      <rPr>
        <sz val="11"/>
        <rFont val="Calibri"/>
        <family val="2"/>
      </rPr>
      <t>0</t>
    </r>
    <r>
      <rPr>
        <sz val="11"/>
        <rFont val="宋体"/>
        <charset val="134"/>
      </rPr>
      <t>蔗糖西梅苹果味】</t>
    </r>
    <r>
      <rPr>
        <sz val="11"/>
        <rFont val="Calibri"/>
        <family val="2"/>
      </rPr>
      <t>85g*18</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</si>
  <si>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6174825263262</t>
  </si>
  <si>
    <t>https://item.taobao.com/item.htm?id=868439164274</t>
  </si>
  <si>
    <t>868439164274</t>
  </si>
  <si>
    <r>
      <rPr>
        <sz val="11"/>
        <rFont val="宋体"/>
        <charset val="134"/>
      </rPr>
      <t>卡士酸奶</t>
    </r>
    <r>
      <rPr>
        <sz val="11"/>
        <rFont val="Calibri"/>
        <family val="2"/>
      </rPr>
      <t>007</t>
    </r>
    <r>
      <rPr>
        <sz val="11"/>
        <rFont val="宋体"/>
        <charset val="134"/>
      </rPr>
      <t>原味</t>
    </r>
    <r>
      <rPr>
        <sz val="11"/>
        <rFont val="Calibri"/>
        <family val="2"/>
      </rPr>
      <t>1kg</t>
    </r>
    <r>
      <rPr>
        <sz val="11"/>
        <rFont val="宋体"/>
        <charset val="134"/>
      </rPr>
      <t>大瓶装七种益生菌无蔗糖酸牛奶整箱家庭装</t>
    </r>
  </si>
  <si>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1kg</t>
    </r>
    <r>
      <rPr>
        <sz val="11"/>
        <rFont val="宋体"/>
        <charset val="134"/>
      </rPr>
      <t>原味】</t>
    </r>
    <r>
      <rPr>
        <sz val="11"/>
        <rFont val="Calibri"/>
        <family val="2"/>
      </rPr>
      <t>;</t>
    </r>
    <r>
      <rPr>
        <sz val="11"/>
        <rFont val="宋体"/>
        <charset val="134"/>
      </rPr>
      <t>罐数</t>
    </r>
    <r>
      <rPr>
        <sz val="11"/>
        <rFont val="Calibri"/>
        <family val="2"/>
      </rPr>
      <t>:2</t>
    </r>
    <r>
      <rPr>
        <sz val="11"/>
        <rFont val="宋体"/>
        <charset val="134"/>
      </rPr>
      <t>瓶</t>
    </r>
  </si>
  <si>
    <t>5694649196098</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</si>
  <si>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1kg</t>
    </r>
    <r>
      <rPr>
        <sz val="11"/>
        <rFont val="宋体"/>
        <charset val="134"/>
      </rPr>
      <t>原味】</t>
    </r>
    <r>
      <rPr>
        <sz val="11"/>
        <rFont val="Calibri"/>
        <family val="2"/>
      </rPr>
      <t>;</t>
    </r>
    <r>
      <rPr>
        <sz val="11"/>
        <rFont val="宋体"/>
        <charset val="134"/>
      </rPr>
      <t>罐数</t>
    </r>
    <r>
      <rPr>
        <sz val="11"/>
        <rFont val="Calibri"/>
        <family val="2"/>
      </rPr>
      <t>:3</t>
    </r>
    <r>
      <rPr>
        <sz val="11"/>
        <rFont val="宋体"/>
        <charset val="134"/>
      </rPr>
      <t>瓶</t>
    </r>
  </si>
  <si>
    <t>5694649196099</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</si>
  <si>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1kg</t>
    </r>
    <r>
      <rPr>
        <sz val="11"/>
        <rFont val="宋体"/>
        <charset val="134"/>
      </rPr>
      <t>原味】</t>
    </r>
    <r>
      <rPr>
        <sz val="11"/>
        <rFont val="Calibri"/>
        <family val="2"/>
      </rPr>
      <t>;</t>
    </r>
    <r>
      <rPr>
        <sz val="11"/>
        <rFont val="宋体"/>
        <charset val="134"/>
      </rPr>
      <t>罐数</t>
    </r>
    <r>
      <rPr>
        <sz val="11"/>
        <rFont val="Calibri"/>
        <family val="2"/>
      </rPr>
      <t>:4</t>
    </r>
    <r>
      <rPr>
        <sz val="11"/>
        <rFont val="宋体"/>
        <charset val="134"/>
      </rPr>
      <t>瓶</t>
    </r>
  </si>
  <si>
    <t>5694649196100</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</si>
  <si>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969g</t>
    </r>
    <r>
      <rPr>
        <sz val="11"/>
        <rFont val="宋体"/>
        <charset val="134"/>
      </rPr>
      <t>无蔗糖】</t>
    </r>
    <r>
      <rPr>
        <sz val="11"/>
        <rFont val="Calibri"/>
        <family val="2"/>
      </rPr>
      <t>;</t>
    </r>
    <r>
      <rPr>
        <sz val="11"/>
        <rFont val="宋体"/>
        <charset val="134"/>
      </rPr>
      <t>罐数</t>
    </r>
    <r>
      <rPr>
        <sz val="11"/>
        <rFont val="Calibri"/>
        <family val="2"/>
      </rPr>
      <t>:2</t>
    </r>
    <r>
      <rPr>
        <sz val="11"/>
        <rFont val="宋体"/>
        <charset val="134"/>
      </rPr>
      <t>瓶</t>
    </r>
  </si>
  <si>
    <t>5694649196102</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</si>
  <si>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969g</t>
    </r>
    <r>
      <rPr>
        <sz val="11"/>
        <rFont val="宋体"/>
        <charset val="134"/>
      </rPr>
      <t>无蔗糖】</t>
    </r>
    <r>
      <rPr>
        <sz val="11"/>
        <rFont val="Calibri"/>
        <family val="2"/>
      </rPr>
      <t>;</t>
    </r>
    <r>
      <rPr>
        <sz val="11"/>
        <rFont val="宋体"/>
        <charset val="134"/>
      </rPr>
      <t>罐数</t>
    </r>
    <r>
      <rPr>
        <sz val="11"/>
        <rFont val="Calibri"/>
        <family val="2"/>
      </rPr>
      <t>:3</t>
    </r>
    <r>
      <rPr>
        <sz val="11"/>
        <rFont val="宋体"/>
        <charset val="134"/>
      </rPr>
      <t>瓶</t>
    </r>
  </si>
  <si>
    <t>5694649196103</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</si>
  <si>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969g</t>
    </r>
    <r>
      <rPr>
        <sz val="11"/>
        <rFont val="宋体"/>
        <charset val="134"/>
      </rPr>
      <t>无蔗糖】</t>
    </r>
    <r>
      <rPr>
        <sz val="11"/>
        <rFont val="Calibri"/>
        <family val="2"/>
      </rPr>
      <t>;</t>
    </r>
    <r>
      <rPr>
        <sz val="11"/>
        <rFont val="宋体"/>
        <charset val="134"/>
      </rPr>
      <t>罐数</t>
    </r>
    <r>
      <rPr>
        <sz val="11"/>
        <rFont val="Calibri"/>
        <family val="2"/>
      </rPr>
      <t>:4</t>
    </r>
    <r>
      <rPr>
        <sz val="11"/>
        <rFont val="宋体"/>
        <charset val="134"/>
      </rPr>
      <t>瓶</t>
    </r>
  </si>
  <si>
    <t>5694649196104</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</si>
  <si>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酸奶【口味混搭】</t>
    </r>
    <r>
      <rPr>
        <sz val="11"/>
        <rFont val="Calibri"/>
        <family val="2"/>
      </rPr>
      <t>;</t>
    </r>
    <r>
      <rPr>
        <sz val="11"/>
        <rFont val="宋体"/>
        <charset val="134"/>
      </rPr>
      <t>罐数</t>
    </r>
    <r>
      <rPr>
        <sz val="11"/>
        <rFont val="Calibri"/>
        <family val="2"/>
      </rPr>
      <t>:2</t>
    </r>
    <r>
      <rPr>
        <sz val="11"/>
        <rFont val="宋体"/>
        <charset val="134"/>
      </rPr>
      <t>瓶</t>
    </r>
  </si>
  <si>
    <t>5694649196106</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</si>
  <si>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酸奶【口味混搭】</t>
    </r>
    <r>
      <rPr>
        <sz val="11"/>
        <rFont val="Calibri"/>
        <family val="2"/>
      </rPr>
      <t>;</t>
    </r>
    <r>
      <rPr>
        <sz val="11"/>
        <rFont val="宋体"/>
        <charset val="134"/>
      </rPr>
      <t>罐数</t>
    </r>
    <r>
      <rPr>
        <sz val="11"/>
        <rFont val="Calibri"/>
        <family val="2"/>
      </rPr>
      <t>:3</t>
    </r>
    <r>
      <rPr>
        <sz val="11"/>
        <rFont val="宋体"/>
        <charset val="134"/>
      </rPr>
      <t>瓶</t>
    </r>
  </si>
  <si>
    <t>5694649196107</t>
  </si>
  <si>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酸奶【口味混搭】</t>
    </r>
    <r>
      <rPr>
        <sz val="11"/>
        <rFont val="Calibri"/>
        <family val="2"/>
      </rPr>
      <t>;</t>
    </r>
    <r>
      <rPr>
        <sz val="11"/>
        <rFont val="宋体"/>
        <charset val="134"/>
      </rPr>
      <t>罐数</t>
    </r>
    <r>
      <rPr>
        <sz val="11"/>
        <rFont val="Calibri"/>
        <family val="2"/>
      </rPr>
      <t>:4</t>
    </r>
    <r>
      <rPr>
        <sz val="11"/>
        <rFont val="宋体"/>
        <charset val="134"/>
      </rPr>
      <t>瓶</t>
    </r>
  </si>
  <si>
    <t>5694649196108</t>
  </si>
  <si>
    <t>https://item.taobao.com/item.htm?id=970757133890</t>
  </si>
  <si>
    <t>970757133890</t>
  </si>
  <si>
    <r>
      <rPr>
        <sz val="11"/>
        <rFont val="宋体"/>
        <charset val="134"/>
      </rPr>
      <t>卡士酸奶</t>
    </r>
    <r>
      <rPr>
        <sz val="11"/>
        <rFont val="Calibri"/>
        <family val="2"/>
      </rPr>
      <t>007</t>
    </r>
    <r>
      <rPr>
        <sz val="11"/>
        <rFont val="宋体"/>
        <charset val="134"/>
      </rPr>
      <t>小奶罐</t>
    </r>
    <r>
      <rPr>
        <sz val="11"/>
        <rFont val="Calibri"/>
        <family val="2"/>
      </rPr>
      <t>440g*5</t>
    </r>
    <r>
      <rPr>
        <sz val="11"/>
        <rFont val="宋体"/>
        <charset val="134"/>
      </rPr>
      <t>桶装</t>
    </r>
    <r>
      <rPr>
        <sz val="11"/>
        <rFont val="Calibri"/>
        <family val="2"/>
      </rPr>
      <t>7</t>
    </r>
    <r>
      <rPr>
        <sz val="11"/>
        <rFont val="宋体"/>
        <charset val="134"/>
      </rPr>
      <t>种益生菌原味儿童健康低温发酵乳</t>
    </r>
  </si>
  <si>
    <r>
      <rPr>
        <sz val="11"/>
        <rFont val="宋体"/>
        <charset val="134"/>
      </rPr>
      <t>口味</t>
    </r>
    <r>
      <rPr>
        <sz val="11"/>
        <rFont val="Calibri"/>
        <family val="2"/>
      </rPr>
      <t>:</t>
    </r>
    <r>
      <rPr>
        <sz val="11"/>
        <rFont val="宋体"/>
        <charset val="134"/>
      </rPr>
      <t>卡士酸奶原味</t>
    </r>
    <r>
      <rPr>
        <sz val="11"/>
        <rFont val="Calibri"/>
        <family val="2"/>
      </rPr>
      <t>440g*5</t>
    </r>
    <r>
      <rPr>
        <sz val="11"/>
        <rFont val="宋体"/>
        <charset val="134"/>
      </rPr>
      <t>瓶</t>
    </r>
  </si>
  <si>
    <t>5919001128189</t>
  </si>
  <si>
    <t>https://item.taobao.com/item.htm?id=978568467929</t>
  </si>
  <si>
    <t>978568467929</t>
  </si>
  <si>
    <t>5935329696530</t>
  </si>
  <si>
    <t>868361696574</t>
  </si>
  <si>
    <r>
      <rPr>
        <sz val="11"/>
        <rFont val="宋体"/>
        <charset val="134"/>
      </rPr>
      <t>卡士酸奶</t>
    </r>
    <r>
      <rPr>
        <sz val="11"/>
        <rFont val="Calibri"/>
        <family val="2"/>
      </rPr>
      <t>007</t>
    </r>
    <r>
      <rPr>
        <sz val="11"/>
        <rFont val="宋体"/>
        <charset val="134"/>
      </rPr>
      <t>原味</t>
    </r>
    <r>
      <rPr>
        <sz val="11"/>
        <rFont val="Calibri"/>
        <family val="2"/>
      </rPr>
      <t>1kg</t>
    </r>
    <r>
      <rPr>
        <sz val="11"/>
        <rFont val="宋体"/>
        <charset val="134"/>
      </rPr>
      <t>大瓶装七种益生菌酸牛奶儿童早餐奶家庭装整箱</t>
    </r>
  </si>
  <si>
    <t>5694640664115</t>
  </si>
  <si>
    <t>5694640664116</t>
  </si>
  <si>
    <t>5694640664117</t>
  </si>
  <si>
    <t>https://item.taobao.com/item.htm?id=867816082484</t>
  </si>
  <si>
    <t>867816082484</t>
  </si>
  <si>
    <r>
      <rPr>
        <sz val="11"/>
        <rFont val="宋体"/>
        <charset val="134"/>
      </rPr>
      <t>卡士酸奶</t>
    </r>
    <r>
      <rPr>
        <sz val="11"/>
        <rFont val="Calibri"/>
        <family val="2"/>
      </rPr>
      <t>007</t>
    </r>
    <r>
      <rPr>
        <sz val="11"/>
        <rFont val="宋体"/>
        <charset val="134"/>
      </rPr>
      <t>无蔗糖</t>
    </r>
    <r>
      <rPr>
        <sz val="11"/>
        <rFont val="Calibri"/>
        <family val="2"/>
      </rPr>
      <t>969g</t>
    </r>
    <r>
      <rPr>
        <sz val="11"/>
        <rFont val="宋体"/>
        <charset val="134"/>
      </rPr>
      <t>大瓶装七种益生菌酸牛奶整箱家庭装</t>
    </r>
  </si>
  <si>
    <t>5694664596906</t>
  </si>
  <si>
    <r>
      <rPr>
        <sz val="11"/>
        <rFont val="宋体"/>
        <charset val="134"/>
      </rPr>
      <t>罐数</t>
    </r>
    <r>
      <rPr>
        <sz val="11"/>
        <rFont val="Calibri"/>
        <family val="2"/>
      </rPr>
      <t>:3</t>
    </r>
    <r>
      <rPr>
        <sz val="11"/>
        <rFont val="宋体"/>
        <charset val="134"/>
      </rPr>
      <t>瓶</t>
    </r>
    <r>
      <rPr>
        <sz val="11"/>
        <rFont val="Calibri"/>
        <family val="2"/>
      </rPr>
      <t>;</t>
    </r>
    <r>
      <rPr>
        <sz val="11"/>
        <rFont val="宋体"/>
        <charset val="134"/>
      </rPr>
      <t>口味</t>
    </r>
    <r>
      <rPr>
        <sz val="11"/>
        <rFont val="Calibri"/>
        <family val="2"/>
      </rPr>
      <t>:</t>
    </r>
    <r>
      <rPr>
        <sz val="11"/>
        <rFont val="宋体"/>
        <charset val="134"/>
      </rPr>
      <t>卡士</t>
    </r>
    <r>
      <rPr>
        <sz val="11"/>
        <rFont val="Calibri"/>
        <family val="2"/>
      </rPr>
      <t>007</t>
    </r>
    <r>
      <rPr>
        <sz val="11"/>
        <rFont val="宋体"/>
        <charset val="134"/>
      </rPr>
      <t>酸奶【</t>
    </r>
    <r>
      <rPr>
        <sz val="11"/>
        <rFont val="Calibri"/>
        <family val="2"/>
      </rPr>
      <t>969g</t>
    </r>
    <r>
      <rPr>
        <sz val="11"/>
        <rFont val="宋体"/>
        <charset val="134"/>
      </rPr>
      <t>无蔗糖】</t>
    </r>
  </si>
  <si>
    <t>5694664596907</t>
  </si>
  <si>
    <t>5694664596908</t>
  </si>
  <si>
    <t>品牌酸奶厂家店</t>
  </si>
  <si>
    <t>https://item.taobao.com/item.htm?id=912394313552</t>
  </si>
  <si>
    <t>912394313552</t>
  </si>
  <si>
    <r>
      <rPr>
        <sz val="11"/>
        <rFont val="宋体"/>
        <charset val="134"/>
      </rPr>
      <t>卡士酸奶宝贝第二餐</t>
    </r>
    <r>
      <rPr>
        <sz val="11"/>
        <rFont val="Calibri"/>
        <family val="2"/>
      </rPr>
      <t>85g*18</t>
    </r>
    <r>
      <rPr>
        <sz val="11"/>
        <rFont val="宋体"/>
        <charset val="134"/>
      </rPr>
      <t>袋</t>
    </r>
  </si>
  <si>
    <r>
      <rPr>
        <sz val="11"/>
        <rFont val="宋体"/>
        <charset val="134"/>
      </rPr>
      <t>口味</t>
    </r>
    <r>
      <rPr>
        <sz val="11"/>
        <rFont val="Calibri"/>
        <family val="2"/>
      </rPr>
      <t>:</t>
    </r>
    <r>
      <rPr>
        <sz val="11"/>
        <rFont val="宋体"/>
        <charset val="134"/>
      </rPr>
      <t>原味</t>
    </r>
    <r>
      <rPr>
        <sz val="11"/>
        <rFont val="Calibri"/>
        <family val="2"/>
      </rPr>
      <t>;</t>
    </r>
    <r>
      <rPr>
        <sz val="11"/>
        <rFont val="宋体"/>
        <charset val="134"/>
      </rPr>
      <t>罐数</t>
    </r>
    <r>
      <rPr>
        <sz val="11"/>
        <rFont val="Calibri"/>
        <family val="2"/>
      </rPr>
      <t>:10</t>
    </r>
    <r>
      <rPr>
        <sz val="11"/>
        <rFont val="宋体"/>
        <charset val="134"/>
      </rPr>
      <t>袋</t>
    </r>
  </si>
  <si>
    <t>5775061304439</t>
  </si>
  <si>
    <r>
      <rPr>
        <sz val="11"/>
        <rFont val="宋体"/>
        <charset val="134"/>
      </rPr>
      <t>口味</t>
    </r>
    <r>
      <rPr>
        <sz val="11"/>
        <rFont val="Calibri"/>
        <family val="2"/>
      </rPr>
      <t>:</t>
    </r>
    <r>
      <rPr>
        <sz val="11"/>
        <rFont val="宋体"/>
        <charset val="134"/>
      </rPr>
      <t>原味</t>
    </r>
    <r>
      <rPr>
        <sz val="11"/>
        <rFont val="Calibri"/>
        <family val="2"/>
      </rPr>
      <t>;</t>
    </r>
    <r>
      <rPr>
        <sz val="11"/>
        <rFont val="宋体"/>
        <charset val="134"/>
      </rPr>
      <t>罐数</t>
    </r>
    <r>
      <rPr>
        <sz val="11"/>
        <rFont val="Calibri"/>
        <family val="2"/>
      </rPr>
      <t>:18</t>
    </r>
    <r>
      <rPr>
        <sz val="11"/>
        <rFont val="宋体"/>
        <charset val="134"/>
      </rPr>
      <t>袋</t>
    </r>
  </si>
  <si>
    <t>5775061304441</t>
  </si>
  <si>
    <r>
      <rPr>
        <sz val="11"/>
        <rFont val="宋体"/>
        <charset val="134"/>
      </rPr>
      <t>口味</t>
    </r>
    <r>
      <rPr>
        <sz val="11"/>
        <rFont val="Calibri"/>
        <family val="2"/>
      </rPr>
      <t>:</t>
    </r>
    <r>
      <rPr>
        <sz val="11"/>
        <rFont val="宋体"/>
        <charset val="134"/>
      </rPr>
      <t>草莓蓝莓味</t>
    </r>
    <r>
      <rPr>
        <sz val="11"/>
        <rFont val="Calibri"/>
        <family val="2"/>
      </rPr>
      <t>;</t>
    </r>
    <r>
      <rPr>
        <sz val="11"/>
        <rFont val="宋体"/>
        <charset val="134"/>
      </rPr>
      <t>罐数</t>
    </r>
    <r>
      <rPr>
        <sz val="11"/>
        <rFont val="Calibri"/>
        <family val="2"/>
      </rPr>
      <t>:10</t>
    </r>
    <r>
      <rPr>
        <sz val="11"/>
        <rFont val="宋体"/>
        <charset val="134"/>
      </rPr>
      <t>袋</t>
    </r>
  </si>
  <si>
    <t>5775061304443</t>
  </si>
  <si>
    <r>
      <rPr>
        <sz val="11"/>
        <rFont val="宋体"/>
        <charset val="134"/>
      </rPr>
      <t>口味</t>
    </r>
    <r>
      <rPr>
        <sz val="11"/>
        <rFont val="Calibri"/>
        <family val="2"/>
      </rPr>
      <t>:</t>
    </r>
    <r>
      <rPr>
        <sz val="11"/>
        <rFont val="宋体"/>
        <charset val="134"/>
      </rPr>
      <t>草莓蓝莓味</t>
    </r>
    <r>
      <rPr>
        <sz val="11"/>
        <rFont val="Calibri"/>
        <family val="2"/>
      </rPr>
      <t>;</t>
    </r>
    <r>
      <rPr>
        <sz val="11"/>
        <rFont val="宋体"/>
        <charset val="134"/>
      </rPr>
      <t>罐数</t>
    </r>
    <r>
      <rPr>
        <sz val="11"/>
        <rFont val="Calibri"/>
        <family val="2"/>
      </rPr>
      <t>:18</t>
    </r>
    <r>
      <rPr>
        <sz val="11"/>
        <rFont val="宋体"/>
        <charset val="134"/>
      </rPr>
      <t>袋</t>
    </r>
  </si>
  <si>
    <t>5775061304445</t>
  </si>
  <si>
    <r>
      <rPr>
        <sz val="11"/>
        <rFont val="宋体"/>
        <charset val="134"/>
      </rPr>
      <t>口味</t>
    </r>
    <r>
      <rPr>
        <sz val="11"/>
        <rFont val="Calibri"/>
        <family val="2"/>
      </rPr>
      <t>:</t>
    </r>
    <r>
      <rPr>
        <sz val="11"/>
        <rFont val="宋体"/>
        <charset val="134"/>
      </rPr>
      <t>西梅苹果味</t>
    </r>
    <r>
      <rPr>
        <sz val="11"/>
        <rFont val="Calibri"/>
        <family val="2"/>
      </rPr>
      <t>;</t>
    </r>
    <r>
      <rPr>
        <sz val="11"/>
        <rFont val="宋体"/>
        <charset val="134"/>
      </rPr>
      <t>罐数</t>
    </r>
    <r>
      <rPr>
        <sz val="11"/>
        <rFont val="Calibri"/>
        <family val="2"/>
      </rPr>
      <t>:10</t>
    </r>
    <r>
      <rPr>
        <sz val="11"/>
        <rFont val="宋体"/>
        <charset val="134"/>
      </rPr>
      <t>袋</t>
    </r>
  </si>
  <si>
    <t>5775061304447</t>
  </si>
  <si>
    <r>
      <rPr>
        <sz val="11"/>
        <rFont val="宋体"/>
        <charset val="134"/>
      </rPr>
      <t>口味</t>
    </r>
    <r>
      <rPr>
        <sz val="11"/>
        <rFont val="Calibri"/>
        <family val="2"/>
      </rPr>
      <t>:</t>
    </r>
    <r>
      <rPr>
        <sz val="11"/>
        <rFont val="宋体"/>
        <charset val="134"/>
      </rPr>
      <t>西梅苹果味</t>
    </r>
    <r>
      <rPr>
        <sz val="11"/>
        <rFont val="Calibri"/>
        <family val="2"/>
      </rPr>
      <t>;</t>
    </r>
    <r>
      <rPr>
        <sz val="11"/>
        <rFont val="宋体"/>
        <charset val="134"/>
      </rPr>
      <t>罐数</t>
    </r>
    <r>
      <rPr>
        <sz val="11"/>
        <rFont val="Calibri"/>
        <family val="2"/>
      </rPr>
      <t>:18</t>
    </r>
    <r>
      <rPr>
        <sz val="11"/>
        <rFont val="宋体"/>
        <charset val="134"/>
      </rPr>
      <t>袋</t>
    </r>
  </si>
  <si>
    <t>5775061304449</t>
  </si>
  <si>
    <r>
      <rPr>
        <sz val="11"/>
        <rFont val="宋体"/>
        <charset val="134"/>
      </rPr>
      <t>口味</t>
    </r>
    <r>
      <rPr>
        <sz val="11"/>
        <rFont val="Calibri"/>
        <family val="2"/>
      </rPr>
      <t>:</t>
    </r>
    <r>
      <rPr>
        <sz val="11"/>
        <rFont val="宋体"/>
        <charset val="134"/>
      </rPr>
      <t>山楂鸡内金味</t>
    </r>
    <r>
      <rPr>
        <sz val="11"/>
        <rFont val="Calibri"/>
        <family val="2"/>
      </rPr>
      <t>;</t>
    </r>
    <r>
      <rPr>
        <sz val="11"/>
        <rFont val="宋体"/>
        <charset val="134"/>
      </rPr>
      <t>罐数</t>
    </r>
    <r>
      <rPr>
        <sz val="11"/>
        <rFont val="Calibri"/>
        <family val="2"/>
      </rPr>
      <t>:10</t>
    </r>
    <r>
      <rPr>
        <sz val="11"/>
        <rFont val="宋体"/>
        <charset val="134"/>
      </rPr>
      <t>袋</t>
    </r>
  </si>
  <si>
    <t>5775061304451</t>
  </si>
  <si>
    <r>
      <rPr>
        <sz val="11"/>
        <rFont val="宋体"/>
        <charset val="134"/>
      </rPr>
      <t>口味</t>
    </r>
    <r>
      <rPr>
        <sz val="11"/>
        <rFont val="Calibri"/>
        <family val="2"/>
      </rPr>
      <t>:</t>
    </r>
    <r>
      <rPr>
        <sz val="11"/>
        <rFont val="宋体"/>
        <charset val="134"/>
      </rPr>
      <t>山楂鸡内金味</t>
    </r>
    <r>
      <rPr>
        <sz val="11"/>
        <rFont val="Calibri"/>
        <family val="2"/>
      </rPr>
      <t>;</t>
    </r>
    <r>
      <rPr>
        <sz val="11"/>
        <rFont val="宋体"/>
        <charset val="134"/>
      </rPr>
      <t>罐数</t>
    </r>
    <r>
      <rPr>
        <sz val="11"/>
        <rFont val="Calibri"/>
        <family val="2"/>
      </rPr>
      <t>:18</t>
    </r>
    <r>
      <rPr>
        <sz val="11"/>
        <rFont val="宋体"/>
        <charset val="134"/>
      </rPr>
      <t>袋</t>
    </r>
  </si>
  <si>
    <t>5775061304453</t>
  </si>
  <si>
    <t>https://item.taobao.com/item.htm?id=911575967226</t>
  </si>
  <si>
    <t>911575967226</t>
  </si>
  <si>
    <r>
      <rPr>
        <sz val="11"/>
        <rFont val="宋体"/>
        <charset val="134"/>
      </rPr>
      <t>卡士酸奶</t>
    </r>
    <r>
      <rPr>
        <sz val="11"/>
        <rFont val="Calibri"/>
        <family val="2"/>
      </rPr>
      <t>007</t>
    </r>
    <r>
      <rPr>
        <sz val="11"/>
        <rFont val="宋体"/>
        <charset val="134"/>
      </rPr>
      <t>大瓶装</t>
    </r>
    <r>
      <rPr>
        <sz val="11"/>
        <rFont val="Calibri"/>
        <family val="2"/>
      </rPr>
      <t>1kg*4</t>
    </r>
    <r>
      <rPr>
        <sz val="11"/>
        <rFont val="宋体"/>
        <charset val="134"/>
      </rPr>
      <t>家庭装</t>
    </r>
    <r>
      <rPr>
        <sz val="11"/>
        <rFont val="Calibri"/>
        <family val="2"/>
      </rPr>
      <t>7</t>
    </r>
    <r>
      <rPr>
        <sz val="11"/>
        <rFont val="宋体"/>
        <charset val="134"/>
      </rPr>
      <t>种益生菌风味发酵乳</t>
    </r>
  </si>
  <si>
    <r>
      <rPr>
        <sz val="11"/>
        <rFont val="宋体"/>
        <charset val="134"/>
      </rPr>
      <t>口味</t>
    </r>
    <r>
      <rPr>
        <sz val="11"/>
        <rFont val="Calibri"/>
        <family val="2"/>
      </rPr>
      <t>:007</t>
    </r>
    <r>
      <rPr>
        <sz val="11"/>
        <rFont val="宋体"/>
        <charset val="134"/>
      </rPr>
      <t>原味</t>
    </r>
    <r>
      <rPr>
        <sz val="11"/>
        <rFont val="Calibri"/>
        <family val="2"/>
      </rPr>
      <t>1kg*3</t>
    </r>
  </si>
  <si>
    <t>5943519195884</t>
  </si>
  <si>
    <r>
      <rPr>
        <sz val="11"/>
        <rFont val="宋体"/>
        <charset val="134"/>
      </rPr>
      <t>口味</t>
    </r>
    <r>
      <rPr>
        <sz val="11"/>
        <rFont val="Calibri"/>
        <family val="2"/>
      </rPr>
      <t>:007</t>
    </r>
    <r>
      <rPr>
        <sz val="11"/>
        <rFont val="宋体"/>
        <charset val="134"/>
      </rPr>
      <t>原味</t>
    </r>
    <r>
      <rPr>
        <sz val="11"/>
        <rFont val="Calibri"/>
        <family val="2"/>
      </rPr>
      <t>1kg*4</t>
    </r>
  </si>
  <si>
    <t>5943519195885</t>
  </si>
  <si>
    <t>尚品源食品</t>
  </si>
  <si>
    <t>https://item.taobao.com/item.htm?id=885408210348</t>
  </si>
  <si>
    <t>885408210348</t>
  </si>
  <si>
    <r>
      <rPr>
        <sz val="11"/>
        <rFont val="宋体"/>
        <charset val="134"/>
      </rPr>
      <t>口味</t>
    </r>
    <r>
      <rPr>
        <sz val="11"/>
        <rFont val="Calibri"/>
        <family val="2"/>
      </rPr>
      <t>:</t>
    </r>
    <r>
      <rPr>
        <sz val="11"/>
        <rFont val="宋体"/>
        <charset val="134"/>
      </rPr>
      <t>【尝鲜款】原味</t>
    </r>
    <r>
      <rPr>
        <sz val="11"/>
        <rFont val="Calibri"/>
        <family val="2"/>
      </rPr>
      <t>1</t>
    </r>
    <r>
      <rPr>
        <sz val="11"/>
        <rFont val="宋体"/>
        <charset val="134"/>
      </rPr>
      <t>袋</t>
    </r>
    <r>
      <rPr>
        <sz val="11"/>
        <rFont val="Calibri"/>
        <family val="2"/>
      </rPr>
      <t>+</t>
    </r>
    <r>
      <rPr>
        <sz val="11"/>
        <rFont val="宋体"/>
        <charset val="134"/>
      </rPr>
      <t>西梅</t>
    </r>
    <r>
      <rPr>
        <sz val="11"/>
        <rFont val="Calibri"/>
        <family val="2"/>
      </rPr>
      <t>1</t>
    </r>
    <r>
      <rPr>
        <sz val="11"/>
        <rFont val="宋体"/>
        <charset val="134"/>
      </rPr>
      <t>袋</t>
    </r>
    <r>
      <rPr>
        <sz val="11"/>
        <rFont val="Calibri"/>
        <family val="2"/>
      </rPr>
      <t>+</t>
    </r>
    <r>
      <rPr>
        <sz val="11"/>
        <rFont val="宋体"/>
        <charset val="134"/>
      </rPr>
      <t>草莓</t>
    </r>
    <r>
      <rPr>
        <sz val="11"/>
        <rFont val="Calibri"/>
        <family val="2"/>
      </rPr>
      <t>1</t>
    </r>
    <r>
      <rPr>
        <sz val="11"/>
        <rFont val="宋体"/>
        <charset val="134"/>
      </rPr>
      <t>袋</t>
    </r>
    <r>
      <rPr>
        <sz val="11"/>
        <rFont val="Calibri"/>
        <family val="2"/>
      </rPr>
      <t>+</t>
    </r>
    <r>
      <rPr>
        <sz val="11"/>
        <rFont val="宋体"/>
        <charset val="134"/>
      </rPr>
      <t>山楂</t>
    </r>
    <r>
      <rPr>
        <sz val="11"/>
        <rFont val="Calibri"/>
        <family val="2"/>
      </rPr>
      <t>1</t>
    </r>
    <r>
      <rPr>
        <sz val="11"/>
        <rFont val="宋体"/>
        <charset val="134"/>
      </rPr>
      <t>袋</t>
    </r>
  </si>
  <si>
    <t>5893656134429</t>
  </si>
  <si>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蔗糖】原味</t>
    </r>
    <r>
      <rPr>
        <sz val="11"/>
        <rFont val="Calibri"/>
        <family val="2"/>
      </rPr>
      <t>85g*6</t>
    </r>
    <r>
      <rPr>
        <sz val="11"/>
        <rFont val="宋体"/>
        <charset val="134"/>
      </rPr>
      <t>袋</t>
    </r>
  </si>
  <si>
    <t>5893656134430</t>
  </si>
  <si>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蔗糖】西梅苹果味</t>
    </r>
    <r>
      <rPr>
        <sz val="11"/>
        <rFont val="Calibri"/>
        <family val="2"/>
      </rPr>
      <t>85g*6</t>
    </r>
    <r>
      <rPr>
        <sz val="11"/>
        <rFont val="宋体"/>
        <charset val="134"/>
      </rPr>
      <t>袋</t>
    </r>
  </si>
  <si>
    <t>5893656134431</t>
  </si>
  <si>
    <r>
      <rPr>
        <sz val="11"/>
        <rFont val="宋体"/>
        <charset val="134"/>
      </rPr>
      <t>口味</t>
    </r>
    <r>
      <rPr>
        <sz val="11"/>
        <rFont val="Calibri"/>
        <family val="2"/>
      </rPr>
      <t>:</t>
    </r>
    <r>
      <rPr>
        <sz val="11"/>
        <rFont val="宋体"/>
        <charset val="134"/>
      </rPr>
      <t>【</t>
    </r>
    <r>
      <rPr>
        <sz val="11"/>
        <rFont val="Calibri"/>
        <family val="2"/>
      </rPr>
      <t>4%</t>
    </r>
    <r>
      <rPr>
        <sz val="11"/>
        <rFont val="宋体"/>
        <charset val="134"/>
      </rPr>
      <t>蔗糖】草莓蓝莓树莓味</t>
    </r>
    <r>
      <rPr>
        <sz val="11"/>
        <rFont val="Calibri"/>
        <family val="2"/>
      </rPr>
      <t>85g*6</t>
    </r>
    <r>
      <rPr>
        <sz val="11"/>
        <rFont val="宋体"/>
        <charset val="134"/>
      </rPr>
      <t>袋</t>
    </r>
  </si>
  <si>
    <t>5893656134432</t>
  </si>
  <si>
    <r>
      <rPr>
        <sz val="11"/>
        <rFont val="宋体"/>
        <charset val="134"/>
      </rPr>
      <t>口味</t>
    </r>
    <r>
      <rPr>
        <sz val="11"/>
        <rFont val="Calibri"/>
        <family val="2"/>
      </rPr>
      <t>:</t>
    </r>
    <r>
      <rPr>
        <sz val="11"/>
        <rFont val="宋体"/>
        <charset val="134"/>
      </rPr>
      <t>【</t>
    </r>
    <r>
      <rPr>
        <sz val="11"/>
        <rFont val="Calibri"/>
        <family val="2"/>
      </rPr>
      <t>4%</t>
    </r>
    <r>
      <rPr>
        <sz val="11"/>
        <rFont val="宋体"/>
        <charset val="134"/>
      </rPr>
      <t>蔗糖】山楂鸡内金六物味</t>
    </r>
    <r>
      <rPr>
        <sz val="11"/>
        <rFont val="Calibri"/>
        <family val="2"/>
      </rPr>
      <t>85g*6</t>
    </r>
    <r>
      <rPr>
        <sz val="11"/>
        <rFont val="宋体"/>
        <charset val="134"/>
      </rPr>
      <t>袋</t>
    </r>
  </si>
  <si>
    <t>5893656134433</t>
  </si>
  <si>
    <r>
      <rPr>
        <sz val="11"/>
        <rFont val="宋体"/>
        <charset val="134"/>
      </rPr>
      <t>口味</t>
    </r>
    <r>
      <rPr>
        <sz val="11"/>
        <rFont val="Calibri"/>
        <family val="2"/>
      </rPr>
      <t>:</t>
    </r>
    <r>
      <rPr>
        <sz val="11"/>
        <rFont val="宋体"/>
        <charset val="134"/>
      </rPr>
      <t>【可备注</t>
    </r>
    <r>
      <rPr>
        <sz val="11"/>
        <rFont val="Calibri"/>
        <family val="2"/>
      </rPr>
      <t>/</t>
    </r>
    <r>
      <rPr>
        <sz val="11"/>
        <rFont val="宋体"/>
        <charset val="134"/>
      </rPr>
      <t>留言】混合口味</t>
    </r>
    <r>
      <rPr>
        <sz val="11"/>
        <rFont val="Calibri"/>
        <family val="2"/>
      </rPr>
      <t>85g*6</t>
    </r>
    <r>
      <rPr>
        <sz val="11"/>
        <rFont val="宋体"/>
        <charset val="134"/>
      </rPr>
      <t>袋</t>
    </r>
  </si>
  <si>
    <t>5893656134434</t>
  </si>
  <si>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蔗糖】原味</t>
    </r>
    <r>
      <rPr>
        <sz val="11"/>
        <rFont val="Calibri"/>
        <family val="2"/>
      </rPr>
      <t>85g*12</t>
    </r>
    <r>
      <rPr>
        <sz val="11"/>
        <rFont val="宋体"/>
        <charset val="134"/>
      </rPr>
      <t>袋</t>
    </r>
  </si>
  <si>
    <t>5893656134435</t>
  </si>
  <si>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蔗糖】西梅苹果味</t>
    </r>
    <r>
      <rPr>
        <sz val="11"/>
        <rFont val="Calibri"/>
        <family val="2"/>
      </rPr>
      <t>85g*12</t>
    </r>
    <r>
      <rPr>
        <sz val="11"/>
        <rFont val="宋体"/>
        <charset val="134"/>
      </rPr>
      <t>袋</t>
    </r>
  </si>
  <si>
    <t>5893656134436</t>
  </si>
  <si>
    <r>
      <rPr>
        <sz val="11"/>
        <rFont val="宋体"/>
        <charset val="134"/>
      </rPr>
      <t>口味</t>
    </r>
    <r>
      <rPr>
        <sz val="11"/>
        <rFont val="Calibri"/>
        <family val="2"/>
      </rPr>
      <t>:</t>
    </r>
    <r>
      <rPr>
        <sz val="11"/>
        <rFont val="宋体"/>
        <charset val="134"/>
      </rPr>
      <t>【</t>
    </r>
    <r>
      <rPr>
        <sz val="11"/>
        <rFont val="Calibri"/>
        <family val="2"/>
      </rPr>
      <t>4%</t>
    </r>
    <r>
      <rPr>
        <sz val="11"/>
        <rFont val="宋体"/>
        <charset val="134"/>
      </rPr>
      <t>蔗糖】草莓蓝莓树莓味</t>
    </r>
    <r>
      <rPr>
        <sz val="11"/>
        <rFont val="Calibri"/>
        <family val="2"/>
      </rPr>
      <t>85g*12</t>
    </r>
    <r>
      <rPr>
        <sz val="11"/>
        <rFont val="宋体"/>
        <charset val="134"/>
      </rPr>
      <t>袋</t>
    </r>
  </si>
  <si>
    <t>5893656134437</t>
  </si>
  <si>
    <r>
      <rPr>
        <sz val="11"/>
        <rFont val="宋体"/>
        <charset val="134"/>
      </rPr>
      <t>口味</t>
    </r>
    <r>
      <rPr>
        <sz val="11"/>
        <rFont val="Calibri"/>
        <family val="2"/>
      </rPr>
      <t>:</t>
    </r>
    <r>
      <rPr>
        <sz val="11"/>
        <rFont val="宋体"/>
        <charset val="134"/>
      </rPr>
      <t>【</t>
    </r>
    <r>
      <rPr>
        <sz val="11"/>
        <rFont val="Calibri"/>
        <family val="2"/>
      </rPr>
      <t>4%</t>
    </r>
    <r>
      <rPr>
        <sz val="11"/>
        <rFont val="宋体"/>
        <charset val="134"/>
      </rPr>
      <t>蔗糖】山楂鸡内金六物味</t>
    </r>
    <r>
      <rPr>
        <sz val="11"/>
        <rFont val="Calibri"/>
        <family val="2"/>
      </rPr>
      <t>85g*12</t>
    </r>
    <r>
      <rPr>
        <sz val="11"/>
        <rFont val="宋体"/>
        <charset val="134"/>
      </rPr>
      <t>袋</t>
    </r>
  </si>
  <si>
    <t>5893656134438</t>
  </si>
  <si>
    <r>
      <rPr>
        <sz val="11"/>
        <rFont val="宋体"/>
        <charset val="134"/>
      </rPr>
      <t>口味</t>
    </r>
    <r>
      <rPr>
        <sz val="11"/>
        <rFont val="Calibri"/>
        <family val="2"/>
      </rPr>
      <t>:</t>
    </r>
    <r>
      <rPr>
        <sz val="11"/>
        <rFont val="宋体"/>
        <charset val="134"/>
      </rPr>
      <t>【可备注</t>
    </r>
    <r>
      <rPr>
        <sz val="11"/>
        <rFont val="Calibri"/>
        <family val="2"/>
      </rPr>
      <t>/</t>
    </r>
    <r>
      <rPr>
        <sz val="11"/>
        <rFont val="宋体"/>
        <charset val="134"/>
      </rPr>
      <t>留言】混合口味</t>
    </r>
    <r>
      <rPr>
        <sz val="11"/>
        <rFont val="Calibri"/>
        <family val="2"/>
      </rPr>
      <t>85g*12</t>
    </r>
    <r>
      <rPr>
        <sz val="11"/>
        <rFont val="宋体"/>
        <charset val="134"/>
      </rPr>
      <t>袋</t>
    </r>
  </si>
  <si>
    <t>5893656134439</t>
  </si>
  <si>
    <r>
      <rPr>
        <sz val="11"/>
        <rFont val="宋体"/>
        <charset val="134"/>
      </rPr>
      <t>原味</t>
    </r>
    <r>
      <rPr>
        <sz val="11"/>
        <rFont val="Calibri"/>
        <family val="2"/>
      </rPr>
      <t>85g/</t>
    </r>
    <r>
      <rPr>
        <sz val="11"/>
        <rFont val="宋体"/>
        <charset val="134"/>
      </rPr>
      <t>袋</t>
    </r>
    <r>
      <rPr>
        <sz val="11"/>
        <rFont val="Calibri"/>
        <family val="2"/>
      </rPr>
      <t>,4</t>
    </r>
    <r>
      <rPr>
        <sz val="11"/>
        <rFont val="宋体"/>
        <charset val="134"/>
      </rPr>
      <t>袋</t>
    </r>
  </si>
  <si>
    <t>6111154555840</t>
  </si>
  <si>
    <t>6111154555844</t>
  </si>
  <si>
    <r>
      <rPr>
        <sz val="11"/>
        <rFont val="宋体"/>
        <charset val="134"/>
      </rPr>
      <t>原味</t>
    </r>
    <r>
      <rPr>
        <sz val="11"/>
        <rFont val="Calibri"/>
        <family val="2"/>
      </rPr>
      <t>85g/</t>
    </r>
    <r>
      <rPr>
        <sz val="11"/>
        <rFont val="宋体"/>
        <charset val="134"/>
      </rPr>
      <t>袋</t>
    </r>
    <r>
      <rPr>
        <sz val="11"/>
        <rFont val="Calibri"/>
        <family val="2"/>
      </rPr>
      <t>,8</t>
    </r>
    <r>
      <rPr>
        <sz val="11"/>
        <rFont val="宋体"/>
        <charset val="134"/>
      </rPr>
      <t>袋</t>
    </r>
  </si>
  <si>
    <t>6111154555843</t>
  </si>
  <si>
    <r>
      <rPr>
        <sz val="11"/>
        <rFont val="宋体"/>
        <charset val="134"/>
      </rPr>
      <t>原味</t>
    </r>
    <r>
      <rPr>
        <sz val="11"/>
        <rFont val="Calibri"/>
        <family val="2"/>
      </rPr>
      <t>85g/</t>
    </r>
    <r>
      <rPr>
        <sz val="11"/>
        <rFont val="宋体"/>
        <charset val="134"/>
      </rPr>
      <t>袋</t>
    </r>
    <r>
      <rPr>
        <sz val="11"/>
        <rFont val="Calibri"/>
        <family val="2"/>
      </rPr>
      <t>,10</t>
    </r>
    <r>
      <rPr>
        <sz val="11"/>
        <rFont val="宋体"/>
        <charset val="134"/>
      </rPr>
      <t>袋</t>
    </r>
  </si>
  <si>
    <t>6111154555842</t>
  </si>
  <si>
    <r>
      <rPr>
        <sz val="11"/>
        <rFont val="宋体"/>
        <charset val="134"/>
      </rPr>
      <t>原味</t>
    </r>
    <r>
      <rPr>
        <sz val="11"/>
        <rFont val="Calibri"/>
        <family val="2"/>
      </rPr>
      <t>85g/</t>
    </r>
    <r>
      <rPr>
        <sz val="11"/>
        <rFont val="宋体"/>
        <charset val="134"/>
      </rPr>
      <t>袋</t>
    </r>
    <r>
      <rPr>
        <sz val="11"/>
        <rFont val="Calibri"/>
        <family val="2"/>
      </rPr>
      <t>,12</t>
    </r>
    <r>
      <rPr>
        <sz val="11"/>
        <rFont val="宋体"/>
        <charset val="134"/>
      </rPr>
      <t>袋</t>
    </r>
  </si>
  <si>
    <t>6111154555841</t>
  </si>
  <si>
    <r>
      <rPr>
        <sz val="11"/>
        <rFont val="宋体"/>
        <charset val="134"/>
      </rPr>
      <t>卡士低温酸奶</t>
    </r>
    <r>
      <rPr>
        <sz val="11"/>
        <rFont val="Calibri"/>
        <family val="2"/>
      </rPr>
      <t>007</t>
    </r>
    <r>
      <rPr>
        <sz val="11"/>
        <rFont val="宋体"/>
        <charset val="134"/>
      </rPr>
      <t>家庭装</t>
    </r>
    <r>
      <rPr>
        <sz val="11"/>
        <rFont val="Calibri"/>
        <family val="2"/>
      </rPr>
      <t>1kg</t>
    </r>
    <r>
      <rPr>
        <sz val="11"/>
        <rFont val="宋体"/>
        <charset val="134"/>
      </rPr>
      <t>风味发酵乳</t>
    </r>
    <r>
      <rPr>
        <sz val="11"/>
        <rFont val="Calibri"/>
        <family val="2"/>
      </rPr>
      <t>7</t>
    </r>
    <r>
      <rPr>
        <sz val="11"/>
        <rFont val="宋体"/>
        <charset val="134"/>
      </rPr>
      <t>种益生菌酸奶原味无蔗糖</t>
    </r>
  </si>
  <si>
    <r>
      <rPr>
        <sz val="11"/>
        <rFont val="宋体"/>
        <charset val="134"/>
      </rPr>
      <t>原味</t>
    </r>
    <r>
      <rPr>
        <sz val="11"/>
        <rFont val="Calibri"/>
        <family val="2"/>
      </rPr>
      <t>1kg*4</t>
    </r>
    <r>
      <rPr>
        <sz val="11"/>
        <rFont val="宋体"/>
        <charset val="134"/>
      </rPr>
      <t>瓶</t>
    </r>
    <r>
      <rPr>
        <sz val="11"/>
        <rFont val="Calibri"/>
        <family val="2"/>
      </rPr>
      <t xml:space="preserve"> | </t>
    </r>
    <r>
      <rPr>
        <sz val="11"/>
        <rFont val="宋体"/>
        <charset val="134"/>
      </rPr>
      <t>顺丰包邮</t>
    </r>
  </si>
  <si>
    <r>
      <rPr>
        <sz val="11"/>
        <rFont val="宋体"/>
        <charset val="134"/>
      </rPr>
      <t>无蔗糖</t>
    </r>
    <r>
      <rPr>
        <sz val="11"/>
        <rFont val="Calibri"/>
        <family val="2"/>
      </rPr>
      <t>969g*4</t>
    </r>
    <r>
      <rPr>
        <sz val="11"/>
        <rFont val="宋体"/>
        <charset val="134"/>
      </rPr>
      <t>瓶</t>
    </r>
    <r>
      <rPr>
        <sz val="11"/>
        <rFont val="Calibri"/>
        <family val="2"/>
      </rPr>
      <t xml:space="preserve"> | </t>
    </r>
    <r>
      <rPr>
        <sz val="11"/>
        <rFont val="宋体"/>
        <charset val="134"/>
      </rPr>
      <t>顺丰包邮</t>
    </r>
  </si>
  <si>
    <t>https://detail.tmall.com/item.htm?id=999071810821</t>
  </si>
  <si>
    <r>
      <rPr>
        <sz val="11"/>
        <rFont val="宋体"/>
        <charset val="134"/>
      </rPr>
      <t>官方</t>
    </r>
    <r>
      <rPr>
        <sz val="11"/>
        <rFont val="Calibri"/>
        <family val="2"/>
      </rPr>
      <t>8.8</t>
    </r>
    <r>
      <rPr>
        <sz val="11"/>
        <rFont val="宋体"/>
        <charset val="134"/>
      </rPr>
      <t>折；淘金币可抵</t>
    </r>
    <r>
      <rPr>
        <sz val="11"/>
        <rFont val="Calibri"/>
        <family val="2"/>
      </rPr>
      <t>1%</t>
    </r>
    <r>
      <rPr>
        <sz val="11"/>
        <rFont val="宋体"/>
        <charset val="134"/>
      </rPr>
      <t>；最高</t>
    </r>
    <r>
      <rPr>
        <sz val="11"/>
        <rFont val="Calibri"/>
        <family val="2"/>
      </rPr>
      <t>14.5</t>
    </r>
    <r>
      <rPr>
        <sz val="11"/>
        <rFont val="宋体"/>
        <charset val="134"/>
      </rPr>
      <t>元，限国货频道领用</t>
    </r>
  </si>
  <si>
    <t>999071810821</t>
  </si>
  <si>
    <r>
      <rPr>
        <sz val="11"/>
        <rFont val="宋体"/>
        <charset val="134"/>
      </rPr>
      <t>【顺丰包邮】卡士断糖日记无蔗糖早餐低温发酵乳酸奶</t>
    </r>
    <r>
      <rPr>
        <sz val="11"/>
        <rFont val="Calibri"/>
        <family val="2"/>
      </rPr>
      <t>130g</t>
    </r>
    <r>
      <rPr>
        <sz val="11"/>
        <rFont val="宋体"/>
        <charset val="134"/>
      </rPr>
      <t>控糖代餐</t>
    </r>
  </si>
  <si>
    <r>
      <rPr>
        <sz val="11"/>
        <rFont val="宋体"/>
        <charset val="134"/>
      </rPr>
      <t>【原味】</t>
    </r>
    <r>
      <rPr>
        <sz val="11"/>
        <rFont val="Calibri"/>
        <family val="2"/>
      </rPr>
      <t>130g*24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</si>
  <si>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6155293762863</t>
  </si>
  <si>
    <r>
      <rPr>
        <sz val="11"/>
        <rFont val="宋体"/>
        <charset val="134"/>
      </rPr>
      <t>【生椰味】</t>
    </r>
    <r>
      <rPr>
        <sz val="11"/>
        <rFont val="Calibri"/>
        <family val="2"/>
      </rPr>
      <t>130g*24</t>
    </r>
    <r>
      <rPr>
        <sz val="11"/>
        <rFont val="宋体"/>
        <charset val="134"/>
      </rPr>
      <t>杯</t>
    </r>
    <r>
      <rPr>
        <sz val="11"/>
        <rFont val="Calibri"/>
        <family val="2"/>
      </rPr>
      <t xml:space="preserve"> </t>
    </r>
    <r>
      <rPr>
        <sz val="11"/>
        <rFont val="宋体"/>
        <charset val="134"/>
      </rPr>
      <t>｜</t>
    </r>
    <r>
      <rPr>
        <sz val="11"/>
        <rFont val="Calibri"/>
        <family val="2"/>
      </rPr>
      <t xml:space="preserve"> </t>
    </r>
    <r>
      <rPr>
        <sz val="11"/>
        <rFont val="宋体"/>
        <charset val="134"/>
      </rPr>
      <t>顺丰送货上门</t>
    </r>
  </si>
  <si>
    <t>6155293762867</t>
  </si>
  <si>
    <r>
      <rPr>
        <sz val="11"/>
        <rFont val="宋体"/>
        <charset val="134"/>
      </rPr>
      <t>店铺新客减</t>
    </r>
    <r>
      <rPr>
        <sz val="11"/>
        <rFont val="Calibri"/>
        <family val="2"/>
      </rPr>
      <t>3</t>
    </r>
    <r>
      <rPr>
        <sz val="11"/>
        <rFont val="宋体"/>
        <charset val="134"/>
      </rPr>
      <t>元</t>
    </r>
  </si>
  <si>
    <r>
      <rPr>
        <sz val="11"/>
        <rFont val="宋体"/>
        <charset val="134"/>
      </rPr>
      <t>卡士酸奶断糖日记无蔗糖发酵乳原味含益生菌代餐奶低温</t>
    </r>
    <r>
      <rPr>
        <sz val="11"/>
        <rFont val="Calibri"/>
        <family val="2"/>
      </rPr>
      <t>130g* 8</t>
    </r>
    <r>
      <rPr>
        <sz val="11"/>
        <rFont val="宋体"/>
        <charset val="134"/>
      </rPr>
      <t>杯</t>
    </r>
  </si>
  <si>
    <r>
      <rPr>
        <sz val="11"/>
        <rFont val="Calibri"/>
        <family val="2"/>
      </rPr>
      <t>24</t>
    </r>
    <r>
      <rPr>
        <sz val="11"/>
        <rFont val="宋体"/>
        <charset val="134"/>
      </rPr>
      <t>杯】断糖椰子味</t>
    </r>
  </si>
  <si>
    <r>
      <rPr>
        <sz val="11"/>
        <rFont val="Calibri"/>
        <family val="2"/>
      </rPr>
      <t>36</t>
    </r>
    <r>
      <rPr>
        <sz val="11"/>
        <rFont val="宋体"/>
        <charset val="134"/>
      </rPr>
      <t>杯】断糖椰子味</t>
    </r>
  </si>
  <si>
    <r>
      <rPr>
        <sz val="11"/>
        <rFont val="Calibri"/>
        <family val="2"/>
      </rPr>
      <t>12</t>
    </r>
    <r>
      <rPr>
        <sz val="11"/>
        <rFont val="宋体"/>
        <charset val="134"/>
      </rPr>
      <t>杯】断糖椰子味</t>
    </r>
  </si>
  <si>
    <r>
      <rPr>
        <sz val="11"/>
        <rFont val="Calibri"/>
        <family val="2"/>
      </rPr>
      <t>6</t>
    </r>
    <r>
      <rPr>
        <sz val="11"/>
        <rFont val="宋体"/>
        <charset val="134"/>
      </rPr>
      <t>杯原味</t>
    </r>
    <r>
      <rPr>
        <sz val="11"/>
        <rFont val="Calibri"/>
        <family val="2"/>
      </rPr>
      <t>+6</t>
    </r>
    <r>
      <rPr>
        <sz val="11"/>
        <rFont val="宋体"/>
        <charset val="134"/>
      </rPr>
      <t>杯椰子味</t>
    </r>
  </si>
  <si>
    <r>
      <rPr>
        <sz val="11"/>
        <rFont val="Calibri"/>
        <family val="2"/>
      </rPr>
      <t>12</t>
    </r>
    <r>
      <rPr>
        <sz val="11"/>
        <rFont val="宋体"/>
        <charset val="134"/>
      </rPr>
      <t>杯】断糖原味</t>
    </r>
  </si>
  <si>
    <r>
      <rPr>
        <sz val="11"/>
        <rFont val="Calibri"/>
        <family val="2"/>
      </rPr>
      <t>24</t>
    </r>
    <r>
      <rPr>
        <sz val="11"/>
        <rFont val="宋体"/>
        <charset val="134"/>
      </rPr>
      <t>杯】断糖原味</t>
    </r>
  </si>
  <si>
    <r>
      <rPr>
        <sz val="11"/>
        <rFont val="Calibri"/>
        <family val="2"/>
      </rPr>
      <t>36</t>
    </r>
    <r>
      <rPr>
        <sz val="11"/>
        <rFont val="宋体"/>
        <charset val="134"/>
      </rPr>
      <t>杯】断糖原味</t>
    </r>
  </si>
  <si>
    <r>
      <rPr>
        <sz val="11"/>
        <rFont val="宋体"/>
        <charset val="134"/>
      </rPr>
      <t>满</t>
    </r>
    <r>
      <rPr>
        <sz val="11"/>
        <rFont val="Calibri"/>
        <family val="2"/>
      </rPr>
      <t>2</t>
    </r>
    <r>
      <rPr>
        <sz val="11"/>
        <rFont val="宋体"/>
        <charset val="134"/>
      </rPr>
      <t>件</t>
    </r>
    <r>
      <rPr>
        <sz val="11"/>
        <rFont val="Calibri"/>
        <family val="2"/>
      </rPr>
      <t>9.5</t>
    </r>
    <r>
      <rPr>
        <sz val="11"/>
        <rFont val="宋体"/>
        <charset val="134"/>
      </rPr>
      <t>折</t>
    </r>
  </si>
  <si>
    <r>
      <rPr>
        <sz val="11"/>
        <rFont val="宋体"/>
        <charset val="134"/>
      </rPr>
      <t>卡士酸奶</t>
    </r>
    <r>
      <rPr>
        <sz val="11"/>
        <rFont val="Calibri"/>
        <family val="2"/>
      </rPr>
      <t>0</t>
    </r>
    <r>
      <rPr>
        <sz val="11"/>
        <rFont val="宋体"/>
        <charset val="134"/>
      </rPr>
      <t>蔗糖断糖日记</t>
    </r>
    <r>
      <rPr>
        <sz val="11"/>
        <rFont val="Calibri"/>
        <family val="2"/>
      </rPr>
      <t>130g</t>
    </r>
    <r>
      <rPr>
        <sz val="11"/>
        <rFont val="宋体"/>
        <charset val="134"/>
      </rPr>
      <t>杯装生牛乳发酵低温酸奶营养早餐</t>
    </r>
  </si>
  <si>
    <r>
      <rPr>
        <sz val="11"/>
        <rFont val="宋体"/>
        <charset val="134"/>
      </rPr>
      <t>断糖日记</t>
    </r>
    <r>
      <rPr>
        <sz val="11"/>
        <rFont val="Calibri"/>
        <family val="2"/>
      </rPr>
      <t>130g*4</t>
    </r>
    <r>
      <rPr>
        <sz val="11"/>
        <rFont val="宋体"/>
        <charset val="134"/>
      </rPr>
      <t>杯</t>
    </r>
  </si>
  <si>
    <r>
      <rPr>
        <sz val="11"/>
        <rFont val="宋体"/>
        <charset val="134"/>
      </rPr>
      <t>断糖日记</t>
    </r>
    <r>
      <rPr>
        <sz val="11"/>
        <rFont val="Calibri"/>
        <family val="2"/>
      </rPr>
      <t>130g*8</t>
    </r>
    <r>
      <rPr>
        <sz val="11"/>
        <rFont val="宋体"/>
        <charset val="134"/>
      </rPr>
      <t>杯</t>
    </r>
  </si>
  <si>
    <t>适享食品</t>
  </si>
  <si>
    <t>https://item.taobao.com/item.htm?id=832064549541</t>
  </si>
  <si>
    <r>
      <rPr>
        <sz val="11"/>
        <rFont val="宋体"/>
        <charset val="134"/>
      </rPr>
      <t>【顺丰】卡士酸奶断糖日记低温</t>
    </r>
    <r>
      <rPr>
        <sz val="11"/>
        <rFont val="Calibri"/>
        <family val="2"/>
      </rPr>
      <t>0</t>
    </r>
    <r>
      <rPr>
        <sz val="11"/>
        <rFont val="宋体"/>
        <charset val="134"/>
      </rPr>
      <t>蔗糖无蔗糖冷藏酸奶风味发酵乳</t>
    </r>
  </si>
  <si>
    <t>130g*8</t>
  </si>
  <si>
    <t>130g*12</t>
  </si>
  <si>
    <t>130g*16</t>
  </si>
  <si>
    <r>
      <rPr>
        <sz val="11"/>
        <rFont val="宋体"/>
        <charset val="134"/>
      </rPr>
      <t>店铺新客减</t>
    </r>
    <r>
      <rPr>
        <sz val="11"/>
        <rFont val="Calibri"/>
        <family val="2"/>
      </rPr>
      <t>8</t>
    </r>
    <r>
      <rPr>
        <sz val="11"/>
        <rFont val="宋体"/>
        <charset val="134"/>
      </rPr>
      <t>元</t>
    </r>
  </si>
  <si>
    <r>
      <rPr>
        <sz val="11"/>
        <rFont val="宋体"/>
        <charset val="134"/>
      </rPr>
      <t>卡士酸奶断糖日记椰子味无蔗糖风味发酵乳低温冷藏</t>
    </r>
    <r>
      <rPr>
        <sz val="11"/>
        <rFont val="Calibri"/>
        <family val="2"/>
      </rPr>
      <t>130g/</t>
    </r>
    <r>
      <rPr>
        <sz val="11"/>
        <rFont val="宋体"/>
        <charset val="134"/>
      </rPr>
      <t>杯</t>
    </r>
    <r>
      <rPr>
        <sz val="11"/>
        <rFont val="Calibri"/>
        <family val="2"/>
      </rPr>
      <t>*8</t>
    </r>
    <r>
      <rPr>
        <sz val="11"/>
        <rFont val="宋体"/>
        <charset val="134"/>
      </rPr>
      <t>杯</t>
    </r>
  </si>
  <si>
    <r>
      <rPr>
        <sz val="11"/>
        <rFont val="宋体"/>
        <charset val="134"/>
      </rPr>
      <t>原味</t>
    </r>
    <r>
      <rPr>
        <sz val="11"/>
        <rFont val="Calibri"/>
        <family val="2"/>
      </rPr>
      <t>6</t>
    </r>
    <r>
      <rPr>
        <sz val="11"/>
        <rFont val="宋体"/>
        <charset val="134"/>
      </rPr>
      <t>杯</t>
    </r>
    <r>
      <rPr>
        <sz val="11"/>
        <rFont val="Calibri"/>
        <family val="2"/>
      </rPr>
      <t>+</t>
    </r>
    <r>
      <rPr>
        <sz val="11"/>
        <rFont val="宋体"/>
        <charset val="134"/>
      </rPr>
      <t>椰子味</t>
    </r>
    <r>
      <rPr>
        <sz val="11"/>
        <rFont val="Calibri"/>
        <family val="2"/>
      </rPr>
      <t>6</t>
    </r>
    <r>
      <rPr>
        <sz val="11"/>
        <rFont val="宋体"/>
        <charset val="134"/>
      </rPr>
      <t>杯</t>
    </r>
  </si>
  <si>
    <r>
      <rPr>
        <sz val="11"/>
        <rFont val="宋体"/>
        <charset val="134"/>
      </rPr>
      <t>卡士断糖日记</t>
    </r>
    <r>
      <rPr>
        <sz val="11"/>
        <rFont val="Calibri"/>
        <family val="2"/>
      </rPr>
      <t>*8</t>
    </r>
    <r>
      <rPr>
        <sz val="11"/>
        <rFont val="宋体"/>
        <charset val="134"/>
      </rPr>
      <t>杯</t>
    </r>
  </si>
  <si>
    <r>
      <rPr>
        <sz val="11"/>
        <rFont val="宋体"/>
        <charset val="134"/>
      </rPr>
      <t>卡士断糖日记</t>
    </r>
    <r>
      <rPr>
        <sz val="11"/>
        <rFont val="Calibri"/>
        <family val="2"/>
      </rPr>
      <t>*12</t>
    </r>
    <r>
      <rPr>
        <sz val="11"/>
        <rFont val="宋体"/>
        <charset val="134"/>
      </rPr>
      <t>杯</t>
    </r>
  </si>
  <si>
    <r>
      <rPr>
        <sz val="11"/>
        <rFont val="宋体"/>
        <charset val="134"/>
      </rPr>
      <t>卡士酸奶断糖日记无蔗糖风味发酵乳</t>
    </r>
    <r>
      <rPr>
        <sz val="11"/>
        <rFont val="Calibri"/>
        <family val="2"/>
      </rPr>
      <t>130g</t>
    </r>
    <r>
      <rPr>
        <sz val="11"/>
        <rFont val="宋体"/>
        <charset val="134"/>
      </rPr>
      <t>无添加剂无代糖低温酸奶</t>
    </r>
  </si>
  <si>
    <r>
      <rPr>
        <sz val="11"/>
        <rFont val="宋体"/>
        <charset val="134"/>
      </rPr>
      <t>断糖日记</t>
    </r>
    <r>
      <rPr>
        <sz val="11"/>
        <rFont val="Calibri"/>
        <family val="2"/>
      </rPr>
      <t>*8</t>
    </r>
    <r>
      <rPr>
        <sz val="11"/>
        <rFont val="宋体"/>
        <charset val="134"/>
      </rPr>
      <t>杯【京东快递】</t>
    </r>
  </si>
  <si>
    <r>
      <rPr>
        <sz val="11"/>
        <rFont val="宋体"/>
        <charset val="134"/>
      </rPr>
      <t>断糖日记</t>
    </r>
    <r>
      <rPr>
        <sz val="11"/>
        <rFont val="Calibri"/>
        <family val="2"/>
      </rPr>
      <t>*12</t>
    </r>
    <r>
      <rPr>
        <sz val="11"/>
        <rFont val="宋体"/>
        <charset val="134"/>
      </rPr>
      <t>杯【京东快递】</t>
    </r>
  </si>
  <si>
    <r>
      <rPr>
        <sz val="11"/>
        <color theme="1"/>
        <rFont val="宋体"/>
        <charset val="134"/>
      </rPr>
      <t>卡士宝贝第二餐</t>
    </r>
    <r>
      <rPr>
        <sz val="11"/>
        <color theme="1"/>
        <rFont val="Calibri"/>
        <family val="2"/>
      </rPr>
      <t>12</t>
    </r>
    <r>
      <rPr>
        <sz val="11"/>
        <color theme="1"/>
        <rFont val="宋体"/>
        <charset val="134"/>
      </rPr>
      <t>袋生牛乳原味西梅草莓鸡内金</t>
    </r>
    <r>
      <rPr>
        <sz val="11"/>
        <color theme="1"/>
        <rFont val="Calibri"/>
        <family val="2"/>
      </rPr>
      <t>0</t>
    </r>
    <r>
      <rPr>
        <sz val="11"/>
        <color theme="1"/>
        <rFont val="宋体"/>
        <charset val="134"/>
      </rPr>
      <t>添加儿童酸奶极兔</t>
    </r>
  </si>
  <si>
    <r>
      <rPr>
        <sz val="11"/>
        <color theme="1"/>
        <rFont val="宋体"/>
        <charset val="134"/>
      </rPr>
      <t>原味</t>
    </r>
    <r>
      <rPr>
        <sz val="11"/>
        <color theme="1"/>
        <rFont val="Calibri"/>
        <family val="2"/>
      </rPr>
      <t>12</t>
    </r>
    <r>
      <rPr>
        <sz val="11"/>
        <color theme="1"/>
        <rFont val="宋体"/>
        <charset val="134"/>
      </rPr>
      <t>袋</t>
    </r>
  </si>
  <si>
    <r>
      <rPr>
        <sz val="11"/>
        <color theme="1"/>
        <rFont val="宋体"/>
        <charset val="134"/>
      </rPr>
      <t>草莓味</t>
    </r>
    <r>
      <rPr>
        <sz val="11"/>
        <color theme="1"/>
        <rFont val="Calibri"/>
        <family val="2"/>
      </rPr>
      <t>12</t>
    </r>
    <r>
      <rPr>
        <sz val="11"/>
        <color theme="1"/>
        <rFont val="宋体"/>
        <charset val="134"/>
      </rPr>
      <t>袋</t>
    </r>
  </si>
  <si>
    <r>
      <rPr>
        <sz val="11"/>
        <color theme="1"/>
        <rFont val="宋体"/>
        <charset val="134"/>
      </rPr>
      <t>西梅味</t>
    </r>
    <r>
      <rPr>
        <sz val="11"/>
        <color theme="1"/>
        <rFont val="Calibri"/>
        <family val="2"/>
      </rPr>
      <t>12</t>
    </r>
    <r>
      <rPr>
        <sz val="11"/>
        <color theme="1"/>
        <rFont val="宋体"/>
        <charset val="134"/>
      </rPr>
      <t>袋</t>
    </r>
  </si>
  <si>
    <r>
      <rPr>
        <sz val="11"/>
        <color theme="1"/>
        <rFont val="宋体"/>
        <charset val="134"/>
      </rPr>
      <t>山楂鸡内金味</t>
    </r>
    <r>
      <rPr>
        <sz val="11"/>
        <color theme="1"/>
        <rFont val="Calibri"/>
        <family val="2"/>
      </rPr>
      <t>12</t>
    </r>
    <r>
      <rPr>
        <sz val="11"/>
        <color theme="1"/>
        <rFont val="宋体"/>
        <charset val="134"/>
      </rPr>
      <t>袋</t>
    </r>
  </si>
  <si>
    <r>
      <rPr>
        <sz val="11"/>
        <color theme="1"/>
        <rFont val="宋体"/>
        <charset val="134"/>
      </rPr>
      <t>原味草莓西梅鸡内金各</t>
    </r>
    <r>
      <rPr>
        <sz val="11"/>
        <color theme="1"/>
        <rFont val="Calibri"/>
        <family val="2"/>
      </rPr>
      <t>3</t>
    </r>
    <r>
      <rPr>
        <sz val="11"/>
        <color theme="1"/>
        <rFont val="宋体"/>
        <charset val="134"/>
      </rPr>
      <t>袋</t>
    </r>
  </si>
  <si>
    <t>https://item.taobao.com/item.htm?id=1014001505488</t>
  </si>
  <si>
    <r>
      <rPr>
        <sz val="11"/>
        <color theme="1"/>
        <rFont val="宋体"/>
        <charset val="134"/>
      </rPr>
      <t>超级立减</t>
    </r>
    <r>
      <rPr>
        <sz val="11"/>
        <color theme="1"/>
        <rFont val="Calibri"/>
        <family val="2"/>
      </rPr>
      <t>10%</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</si>
  <si>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Calibri"/>
        <family val="2"/>
      </rPr>
      <t>0%</t>
    </r>
    <r>
      <rPr>
        <sz val="11"/>
        <color theme="1"/>
        <rFont val="宋体"/>
        <charset val="134"/>
      </rPr>
      <t>蔗糖原味</t>
    </r>
    <r>
      <rPr>
        <sz val="11"/>
        <color theme="1"/>
        <rFont val="Calibri"/>
        <family val="2"/>
      </rPr>
      <t>*12</t>
    </r>
    <r>
      <rPr>
        <sz val="11"/>
        <color theme="1"/>
        <rFont val="宋体"/>
        <charset val="134"/>
      </rPr>
      <t>袋</t>
    </r>
  </si>
  <si>
    <r>
      <rPr>
        <sz val="11"/>
        <color theme="1"/>
        <rFont val="Calibri"/>
        <family val="2"/>
      </rPr>
      <t>4%</t>
    </r>
    <r>
      <rPr>
        <sz val="11"/>
        <color theme="1"/>
        <rFont val="宋体"/>
        <charset val="134"/>
      </rPr>
      <t>蔗糖山楂鸡内金味</t>
    </r>
    <r>
      <rPr>
        <sz val="11"/>
        <color theme="1"/>
        <rFont val="Calibri"/>
        <family val="2"/>
      </rPr>
      <t>*12</t>
    </r>
    <r>
      <rPr>
        <sz val="11"/>
        <color theme="1"/>
        <rFont val="宋体"/>
        <charset val="134"/>
      </rPr>
      <t>袋</t>
    </r>
  </si>
  <si>
    <r>
      <rPr>
        <sz val="11"/>
        <color theme="1"/>
        <rFont val="Calibri"/>
        <family val="2"/>
      </rPr>
      <t>4%</t>
    </r>
    <r>
      <rPr>
        <sz val="11"/>
        <color theme="1"/>
        <rFont val="宋体"/>
        <charset val="134"/>
      </rPr>
      <t>蔗糖草莓蓝莓</t>
    </r>
    <r>
      <rPr>
        <sz val="11"/>
        <color theme="1"/>
        <rFont val="Calibri"/>
        <family val="2"/>
      </rPr>
      <t>*12</t>
    </r>
    <r>
      <rPr>
        <sz val="11"/>
        <color theme="1"/>
        <rFont val="宋体"/>
        <charset val="134"/>
      </rPr>
      <t>袋</t>
    </r>
  </si>
  <si>
    <r>
      <rPr>
        <sz val="11"/>
        <color theme="1"/>
        <rFont val="Calibri"/>
        <family val="2"/>
      </rPr>
      <t>0%</t>
    </r>
    <r>
      <rPr>
        <sz val="11"/>
        <color theme="1"/>
        <rFont val="宋体"/>
        <charset val="134"/>
      </rPr>
      <t>蔗糖西梅苹果味</t>
    </r>
    <r>
      <rPr>
        <sz val="11"/>
        <color theme="1"/>
        <rFont val="Calibri"/>
        <family val="2"/>
      </rPr>
      <t>*12</t>
    </r>
    <r>
      <rPr>
        <sz val="11"/>
        <color theme="1"/>
        <rFont val="宋体"/>
        <charset val="134"/>
      </rPr>
      <t>袋</t>
    </r>
  </si>
  <si>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8</t>
    </r>
    <r>
      <rPr>
        <sz val="11"/>
        <color theme="1"/>
        <rFont val="宋体"/>
        <charset val="134"/>
      </rPr>
      <t>元；新品首购减</t>
    </r>
    <r>
      <rPr>
        <sz val="11"/>
        <color theme="1"/>
        <rFont val="Calibri"/>
        <family val="2"/>
      </rPr>
      <t>7</t>
    </r>
    <r>
      <rPr>
        <sz val="11"/>
        <color theme="1"/>
        <rFont val="宋体"/>
        <charset val="134"/>
      </rPr>
      <t>元；店铺券满</t>
    </r>
    <r>
      <rPr>
        <sz val="11"/>
        <color theme="1"/>
        <rFont val="Calibri"/>
        <family val="2"/>
      </rPr>
      <t>30</t>
    </r>
    <r>
      <rPr>
        <sz val="11"/>
        <color theme="1"/>
        <rFont val="宋体"/>
        <charset val="134"/>
      </rPr>
      <t>减</t>
    </r>
    <r>
      <rPr>
        <sz val="11"/>
        <color theme="1"/>
        <rFont val="Calibri"/>
        <family val="2"/>
      </rPr>
      <t>4</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</si>
  <si>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顺丰包邮卡士</t>
    </r>
    <r>
      <rPr>
        <sz val="11"/>
        <color theme="1"/>
        <rFont val="Calibri"/>
        <family val="2"/>
      </rPr>
      <t>AD</t>
    </r>
    <r>
      <rPr>
        <sz val="11"/>
        <color theme="1"/>
        <rFont val="宋体"/>
        <charset val="134"/>
      </rPr>
      <t>钙酸奶牛油果青苹果味小奶罐益生菌儿童早餐奶</t>
    </r>
    <r>
      <rPr>
        <sz val="11"/>
        <color theme="1"/>
        <rFont val="Calibri"/>
        <family val="2"/>
      </rPr>
      <t>210g</t>
    </r>
  </si>
  <si>
    <r>
      <rPr>
        <sz val="11"/>
        <color theme="1"/>
        <rFont val="Calibri"/>
        <family val="2"/>
      </rPr>
      <t>AD</t>
    </r>
    <r>
      <rPr>
        <sz val="11"/>
        <color theme="1"/>
        <rFont val="宋体"/>
        <charset val="134"/>
      </rPr>
      <t>钙益生菌酸奶牛油果味</t>
    </r>
    <r>
      <rPr>
        <sz val="11"/>
        <color theme="1"/>
        <rFont val="Calibri"/>
        <family val="2"/>
      </rPr>
      <t>210g*6</t>
    </r>
    <r>
      <rPr>
        <sz val="11"/>
        <color theme="1"/>
        <rFont val="宋体"/>
        <charset val="134"/>
      </rPr>
      <t>瓶</t>
    </r>
  </si>
  <si>
    <r>
      <rPr>
        <sz val="11"/>
        <color theme="1"/>
        <rFont val="Calibri"/>
        <family val="2"/>
      </rPr>
      <t>AD</t>
    </r>
    <r>
      <rPr>
        <sz val="11"/>
        <color theme="1"/>
        <rFont val="宋体"/>
        <charset val="134"/>
      </rPr>
      <t>钙益生菌酸奶牛油果味</t>
    </r>
    <r>
      <rPr>
        <sz val="11"/>
        <color theme="1"/>
        <rFont val="Calibri"/>
        <family val="2"/>
      </rPr>
      <t>210g*9</t>
    </r>
    <r>
      <rPr>
        <sz val="11"/>
        <color theme="1"/>
        <rFont val="宋体"/>
        <charset val="134"/>
      </rPr>
      <t>瓶</t>
    </r>
  </si>
  <si>
    <r>
      <rPr>
        <sz val="11"/>
        <color theme="1"/>
        <rFont val="宋体"/>
        <charset val="134"/>
      </rPr>
      <t>官方立减</t>
    </r>
    <r>
      <rPr>
        <sz val="11"/>
        <color theme="1"/>
        <rFont val="Calibri"/>
        <family val="2"/>
      </rPr>
      <t>4.8</t>
    </r>
    <r>
      <rPr>
        <sz val="11"/>
        <color theme="1"/>
        <rFont val="宋体"/>
        <charset val="134"/>
      </rPr>
      <t>元；店铺券满</t>
    </r>
    <r>
      <rPr>
        <sz val="11"/>
        <color theme="1"/>
        <rFont val="Calibri"/>
        <family val="2"/>
      </rPr>
      <t>30</t>
    </r>
    <r>
      <rPr>
        <sz val="11"/>
        <color theme="1"/>
        <rFont val="宋体"/>
        <charset val="134"/>
      </rPr>
      <t>减</t>
    </r>
    <r>
      <rPr>
        <sz val="11"/>
        <color theme="1"/>
        <rFont val="Calibri"/>
        <family val="2"/>
      </rPr>
      <t>4</t>
    </r>
    <r>
      <rPr>
        <sz val="11"/>
        <color theme="1"/>
        <rFont val="宋体"/>
        <charset val="134"/>
      </rPr>
      <t>；满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</si>
  <si>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顺丰包邮</t>
    </r>
    <r>
      <rPr>
        <sz val="11"/>
        <color theme="1"/>
        <rFont val="Calibri"/>
        <family val="2"/>
      </rPr>
      <t xml:space="preserve"> </t>
    </r>
    <r>
      <rPr>
        <sz val="11"/>
        <color theme="1"/>
        <rFont val="宋体"/>
        <charset val="134"/>
      </rPr>
      <t>卡士酸奶断糖日记</t>
    </r>
    <r>
      <rPr>
        <sz val="11"/>
        <color theme="1"/>
        <rFont val="Calibri"/>
        <family val="2"/>
      </rPr>
      <t>130g</t>
    </r>
    <r>
      <rPr>
        <sz val="11"/>
        <color theme="1"/>
        <rFont val="宋体"/>
        <charset val="134"/>
      </rPr>
      <t>无蔗糖原味早餐奶发酵乳儿童奶</t>
    </r>
  </si>
  <si>
    <r>
      <rPr>
        <sz val="11"/>
        <color theme="1"/>
        <rFont val="宋体"/>
        <charset val="134"/>
      </rPr>
      <t>断糖日记原味</t>
    </r>
    <r>
      <rPr>
        <sz val="11"/>
        <color theme="1"/>
        <rFont val="Calibri"/>
        <family val="2"/>
      </rPr>
      <t>130g*12</t>
    </r>
    <r>
      <rPr>
        <sz val="11"/>
        <color theme="1"/>
        <rFont val="宋体"/>
        <charset val="134"/>
      </rPr>
      <t>杯</t>
    </r>
  </si>
  <si>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3.8</t>
    </r>
    <r>
      <rPr>
        <sz val="11"/>
        <color theme="1"/>
        <rFont val="宋体"/>
        <charset val="134"/>
      </rPr>
      <t>元；满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</si>
  <si>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卡士酸奶断糖日记</t>
    </r>
    <r>
      <rPr>
        <sz val="11"/>
        <color theme="1"/>
        <rFont val="Calibri"/>
        <family val="2"/>
      </rPr>
      <t>0</t>
    </r>
    <r>
      <rPr>
        <sz val="11"/>
        <color theme="1"/>
        <rFont val="宋体"/>
        <charset val="134"/>
      </rPr>
      <t>蔗糖无添加剂健身无蔗糖代餐孕妇儿童营养早餐</t>
    </r>
  </si>
  <si>
    <r>
      <rPr>
        <sz val="11"/>
        <color theme="1"/>
        <rFont val="宋体"/>
        <charset val="134"/>
      </rPr>
      <t>卡士断糖日记</t>
    </r>
    <r>
      <rPr>
        <sz val="11"/>
        <color theme="1"/>
        <rFont val="Calibri"/>
        <family val="2"/>
      </rPr>
      <t>*4</t>
    </r>
    <r>
      <rPr>
        <sz val="11"/>
        <color theme="1"/>
        <rFont val="宋体"/>
        <charset val="134"/>
      </rPr>
      <t>杯</t>
    </r>
  </si>
  <si>
    <r>
      <rPr>
        <sz val="11"/>
        <color theme="1"/>
        <rFont val="宋体"/>
        <charset val="134"/>
      </rPr>
      <t>卡士断糖日记</t>
    </r>
    <r>
      <rPr>
        <sz val="11"/>
        <color theme="1"/>
        <rFont val="Calibri"/>
        <family val="2"/>
      </rPr>
      <t>*8</t>
    </r>
    <r>
      <rPr>
        <sz val="11"/>
        <color theme="1"/>
        <rFont val="宋体"/>
        <charset val="134"/>
      </rPr>
      <t>杯</t>
    </r>
  </si>
  <si>
    <r>
      <rPr>
        <sz val="11"/>
        <color theme="1"/>
        <rFont val="宋体"/>
        <charset val="134"/>
      </rPr>
      <t>卡士断糖日记</t>
    </r>
    <r>
      <rPr>
        <sz val="11"/>
        <color theme="1"/>
        <rFont val="Calibri"/>
        <family val="2"/>
      </rPr>
      <t>*12</t>
    </r>
    <r>
      <rPr>
        <sz val="11"/>
        <color theme="1"/>
        <rFont val="宋体"/>
        <charset val="134"/>
      </rPr>
      <t>杯</t>
    </r>
  </si>
  <si>
    <t>https://detail.tmall.com/item.htm?id=1007915403387</t>
  </si>
  <si>
    <r>
      <rPr>
        <sz val="11"/>
        <color theme="1"/>
        <rFont val="宋体"/>
        <charset val="134"/>
      </rPr>
      <t>官方立减</t>
    </r>
    <r>
      <rPr>
        <sz val="11"/>
        <color theme="1"/>
        <rFont val="Calibri"/>
        <family val="2"/>
      </rPr>
      <t>12%</t>
    </r>
    <r>
      <rPr>
        <sz val="11"/>
        <color theme="1"/>
        <rFont val="宋体"/>
        <charset val="134"/>
      </rPr>
      <t>省</t>
    </r>
    <r>
      <rPr>
        <sz val="11"/>
        <color theme="1"/>
        <rFont val="Calibri"/>
        <family val="2"/>
      </rPr>
      <t>4.5</t>
    </r>
    <r>
      <rPr>
        <sz val="11"/>
        <color theme="1"/>
        <rFont val="宋体"/>
        <charset val="134"/>
      </rPr>
      <t>元；满</t>
    </r>
    <r>
      <rPr>
        <sz val="11"/>
        <color theme="1"/>
        <rFont val="Calibri"/>
        <family val="2"/>
      </rPr>
      <t>2</t>
    </r>
    <r>
      <rPr>
        <sz val="11"/>
        <color theme="1"/>
        <rFont val="宋体"/>
        <charset val="134"/>
      </rPr>
      <t>件</t>
    </r>
    <r>
      <rPr>
        <sz val="11"/>
        <color theme="1"/>
        <rFont val="Calibri"/>
        <family val="2"/>
      </rPr>
      <t>9.5</t>
    </r>
    <r>
      <rPr>
        <sz val="11"/>
        <color theme="1"/>
        <rFont val="宋体"/>
        <charset val="134"/>
      </rPr>
      <t>折</t>
    </r>
  </si>
  <si>
    <r>
      <rPr>
        <sz val="11"/>
        <color theme="1"/>
        <rFont val="宋体"/>
        <charset val="134"/>
      </rPr>
      <t>卡士酸奶断糖日记无蔗糖风味发酵乳</t>
    </r>
    <r>
      <rPr>
        <sz val="11"/>
        <color theme="1"/>
        <rFont val="Calibri"/>
        <family val="2"/>
      </rPr>
      <t>130g</t>
    </r>
    <r>
      <rPr>
        <sz val="11"/>
        <color theme="1"/>
        <rFont val="宋体"/>
        <charset val="134"/>
      </rPr>
      <t>无添加剂无代糖低温酸奶</t>
    </r>
  </si>
  <si>
    <r>
      <rPr>
        <sz val="11"/>
        <color theme="1"/>
        <rFont val="宋体"/>
        <charset val="134"/>
      </rPr>
      <t>断糖日记</t>
    </r>
    <r>
      <rPr>
        <sz val="11"/>
        <color theme="1"/>
        <rFont val="Calibri"/>
        <family val="2"/>
      </rPr>
      <t>*12</t>
    </r>
    <r>
      <rPr>
        <sz val="11"/>
        <color theme="1"/>
        <rFont val="宋体"/>
        <charset val="134"/>
      </rPr>
      <t>杯【京东快递】</t>
    </r>
  </si>
  <si>
    <t>https://detail.tmall.com/item.htm?id=915177199994</t>
  </si>
  <si>
    <r>
      <rPr>
        <sz val="11"/>
        <rFont val="宋体"/>
        <charset val="134"/>
      </rPr>
      <t>卡士</t>
    </r>
    <r>
      <rPr>
        <sz val="11"/>
        <rFont val="Calibri"/>
        <family val="2"/>
      </rPr>
      <t>007</t>
    </r>
    <r>
      <rPr>
        <sz val="11"/>
        <rFont val="宋体"/>
        <charset val="134"/>
      </rPr>
      <t>分享装益生菌酸奶（原味）</t>
    </r>
    <r>
      <rPr>
        <sz val="11"/>
        <rFont val="Calibri"/>
        <family val="2"/>
      </rPr>
      <t>100g</t>
    </r>
    <r>
      <rPr>
        <sz val="11"/>
        <rFont val="宋体"/>
        <charset val="134"/>
      </rPr>
      <t>三联</t>
    </r>
  </si>
  <si>
    <t>南京市</t>
  </si>
  <si>
    <t xml:space="preserve">https://e.tb.cn/h.7NssJSFKx09KG7u?tk=45qfUfl9uPm </t>
  </si>
  <si>
    <t>咖滋熊食品店</t>
  </si>
  <si>
    <t>https://item.jd.com/10196343345983.html</t>
  </si>
  <si>
    <t>10196343345983</t>
  </si>
  <si>
    <t>卡士007酸奶0添加风味发酵乳益生菌低温酸奶家庭装1kg卡士0蔗糖969g*2瓶</t>
  </si>
  <si>
    <t>https://item.jd.com/10196343345982.html</t>
  </si>
  <si>
    <t>10196343345982</t>
  </si>
  <si>
    <t>卡士007酸奶0添加风味发酵乳益生菌低温酸奶家庭装1kg卡士酸奶原味1KG*2瓶</t>
  </si>
  <si>
    <t>溥沛方便食品店</t>
  </si>
  <si>
    <t>https://item.jd.com/10200237949602.html</t>
  </si>
  <si>
    <t>10200237949602</t>
  </si>
  <si>
    <t>卡士（CLASSY.KISS）007AD钙原味牛油果草莓味酸奶风味发酵乳儿童早餐210g卡士AD钙酸奶牛油果味2106瓶</t>
  </si>
  <si>
    <t>卡士AD钙酸奶牛油果味2106瓶</t>
  </si>
  <si>
    <t>https://item.jd.com/10200237949600.html</t>
  </si>
  <si>
    <t>10200237949600</t>
  </si>
  <si>
    <t>卡士（CLASSY.KISS）007AD钙原味牛油果草莓味酸奶风味发酵乳儿童早餐210g卡士AD钙酸奶220g6瓶</t>
  </si>
  <si>
    <t>卡士AD钙酸奶220g6瓶</t>
  </si>
  <si>
    <t>汀雪食品店</t>
  </si>
  <si>
    <t>https://item.jd.com/10143607074756.html</t>
  </si>
  <si>
    <t>10143607074756</t>
  </si>
  <si>
    <t>卡士007酸奶/0蔗糖可选原味七种益生菌低温冷藏家庭年货1KG*2桶</t>
  </si>
  <si>
    <t>1KG*2桶</t>
  </si>
  <si>
    <t>https://item.jd.com/10143607074759.html</t>
  </si>
  <si>
    <t>10143607074759</t>
  </si>
  <si>
    <t>卡士007酸奶/0蔗糖可选原味七种益生菌低温冷藏家庭年货969g(0蔗糖)*2桶</t>
  </si>
  <si>
    <t>969g(0蔗糖)*2桶</t>
  </si>
  <si>
    <t>https://item.jd.com/10202069415483.html</t>
  </si>
  <si>
    <t>10202069415483</t>
  </si>
  <si>
    <t>卡士酸奶断糖日记杯装无添加剂代餐无代糖0蔗糖早餐低温酸奶【椰子味】断糖日记*12盒</t>
  </si>
  <si>
    <t>【椰子味】断糖日记*12盒</t>
  </si>
  <si>
    <t>https://item.jd.com/10202069415479.html</t>
  </si>
  <si>
    <t>10202069415479</t>
  </si>
  <si>
    <t>卡士酸奶断糖日记杯装无添加剂代餐无代糖0蔗糖早餐低温酸奶【原味】断糖日记*8盒</t>
  </si>
  <si>
    <t>【原味】断糖日记*8盒</t>
  </si>
  <si>
    <t>https://item.jd.com/10202069415480.html</t>
  </si>
  <si>
    <t>10202069415480</t>
  </si>
  <si>
    <t>卡士酸奶断糖日记杯装无添加剂代餐无代糖0蔗糖早餐低温酸奶【原味】断糖日记*12盒</t>
  </si>
  <si>
    <t>【原味】断糖日记*12盒</t>
  </si>
  <si>
    <t>桉岳零食店</t>
  </si>
  <si>
    <t>https://item.jd.com/10142120436919.html</t>
  </si>
  <si>
    <t>10142120436919</t>
  </si>
  <si>
    <t>卡士酸奶断糖日记0蔗糖无添加剂健身无蔗糖代餐孕妇儿童营养早餐卡士断糖日记*4杯</t>
  </si>
  <si>
    <t>卡士酸奶断糖日记杯装无添加剂代餐无代糖0蔗糖早餐低温酸奶【椰子味】断糖日记*8盒</t>
  </si>
  <si>
    <t>【椰子味】断糖日记*8盒</t>
  </si>
  <si>
    <t>精贡好品商店</t>
  </si>
  <si>
    <t>https://item.jd.com/10203759788657.html</t>
  </si>
  <si>
    <t>10203759788657</t>
  </si>
  <si>
    <t>卡士酸奶断糖日记0蔗糖无添加剂健身无蔗糖代餐孕妇儿童营养早餐卡士断糖日记*8杯</t>
  </si>
  <si>
    <t>https://item.jd.com/10203759788656.html</t>
  </si>
  <si>
    <t>10203759788656</t>
  </si>
  <si>
    <t>胖东来同款卡士酸奶断糖日记发酵乳130g原味酸牛奶0蔗糖孕妇控糖[0蔗糖无甜味]小杯130g*12杯</t>
  </si>
  <si>
    <t>[0蔗糖无甜味]小杯130g*12杯</t>
  </si>
  <si>
    <t>https://item.jd.com/10185948818008.html</t>
  </si>
  <si>
    <t>10185948818008</t>
  </si>
  <si>
    <t>卡士酸奶断糖日记无蔗糖风味发酵乳130g无添加剂无代糖低温酸奶断糖日记*4杯</t>
  </si>
  <si>
    <t>断糖日记*4杯</t>
  </si>
  <si>
    <t>采伶京质店</t>
  </si>
  <si>
    <t>https://item.jd.com/10148941470136.html</t>
  </si>
  <si>
    <t>10148941470136</t>
  </si>
  <si>
    <t>https://item.jd.com/10175785177604.html</t>
  </si>
  <si>
    <t>10175785177604</t>
  </si>
  <si>
    <t>卡士新日期酸奶007大瓶0蔗糖无添加发酵乳家庭装大桶酸奶969g/1000g 原味1000g*2桶新鲜日期</t>
  </si>
  <si>
    <t>https://item.jd.com/10199575385618.html</t>
  </si>
  <si>
    <t>10199575385618</t>
  </si>
  <si>
    <t>卡士酸奶007AD钙低温酸奶210g*6瓶牛油果青苹果羽衣甘蓝风味 210g6瓶 牛油果青苹果羽衣甘蓝风味</t>
  </si>
  <si>
    <t>宜创食品三店</t>
  </si>
  <si>
    <t>https://item.jd.com/10193815878728.html</t>
  </si>
  <si>
    <t>10193815878728</t>
  </si>
  <si>
    <t>卡士007迷你罐AD钙益生菌酸奶莓果味210g*6瓶低温风味发酵乳 卡士莓果味210g6瓶</t>
  </si>
  <si>
    <t>https://item.jd.com/10110097837973.html</t>
  </si>
  <si>
    <t>10110097837973</t>
  </si>
  <si>
    <t>卡士【16送2】宝贝第二餐宝宝低温酸奶山楂鸡内金0添加儿童酸奶 4%蔗糖混合【草莓蓝莓8+山楂8】 【16送2到手18袋】</t>
  </si>
  <si>
    <t>https://item.jd.com/10110097837971.html</t>
  </si>
  <si>
    <t>10110097837971</t>
  </si>
  <si>
    <t>卡士【16送2】宝贝第二餐宝宝低温酸奶山楂鸡内金0添加儿童酸奶 四种口味各4共16袋 【16送2到手18袋】</t>
  </si>
  <si>
    <t>https://item.jd.com/10110097837970.html</t>
  </si>
  <si>
    <t>10110097837970</t>
  </si>
  <si>
    <t>卡士【16送2】宝贝第二餐宝宝低温酸奶山楂鸡内金0添加儿童酸奶 4%蔗糖山楂鸡内金 【16送2到手18袋】</t>
  </si>
  <si>
    <t>惠特购食品专营店</t>
  </si>
  <si>
    <t>https://mobile.yangkeduo.com/goods1.html?ps=z3y0GZ4rEK</t>
  </si>
  <si>
    <t>https://mobile.yangkeduo.com/goods.html?ps=Xn0m3yM5EF</t>
  </si>
  <si>
    <t>https://mobile.yangkeduo.com/goods2.html?ps=5ITzqouvO7</t>
  </si>
  <si>
    <t>https://mobile.yangkeduo.com/goods2.html?ps=yfRF2unTTb</t>
  </si>
  <si>
    <t>https://mobile.yangkeduo.com/goods2.html?ps=drVkh2PD6n</t>
  </si>
  <si>
    <t>泓翔食品保健</t>
  </si>
  <si>
    <t>https://mobile.yangkeduo.com/goods2.html?ps=vxSmm9WRMK</t>
  </si>
  <si>
    <t>https://mobile.yangkeduo.com/goods2.html?ps=2aWs25DVMs</t>
  </si>
  <si>
    <t>https://mobile.yangkeduo.com/goods1.html?ps=jKvtT3NvLj</t>
  </si>
  <si>
    <t>https://mobile.yangkeduo.com/goods1.html?ps=UH1VC8noKR</t>
  </si>
  <si>
    <t>京辉乳品专营店</t>
  </si>
  <si>
    <t>https://mobile.yangkeduo.com/goods1.html?ps=sZEGH0Ptjf</t>
  </si>
  <si>
    <t>https://mobile.yangkeduo.com/goods2.html?ps=93dULilcjE</t>
  </si>
  <si>
    <t>https://mobile.yangkeduo.com/goods.html?ps=N4UII7jOlP</t>
  </si>
  <si>
    <t>https://mobile.yangkeduo.com/goods.html?goods_id=819568805485</t>
  </si>
  <si>
    <t>https://mobile.yangkeduo.com/goods2.html?ps=Uo1ZYHJI1c</t>
  </si>
  <si>
    <t>https://mobile.yangkeduo.com/goods2.html?ps=wlRbzu6vcm</t>
  </si>
  <si>
    <t>乐喝食品</t>
  </si>
  <si>
    <t>https://mobile.yangkeduo.com/goods.html?ps=IfwKyxCs65</t>
  </si>
  <si>
    <t>https://mobile.yangkeduo.com/goods.html?ps=dJLe5MIc9G</t>
  </si>
  <si>
    <t>品质食品直发店</t>
  </si>
  <si>
    <t>https://mobile.yangkeduo.com/goods2.html?ps=4wencKC7SK</t>
  </si>
  <si>
    <t>谢女士家的牛奶小铺</t>
  </si>
  <si>
    <t>https://mobile.yangkeduo.com/goods1.html?ps=0kVBi1mE22</t>
  </si>
  <si>
    <t>卡士鲜酪乳100g 单瓶</t>
  </si>
  <si>
    <t>https://mobile.yangkeduo.com/goods1.html?ps=XykjGiYzLt</t>
  </si>
  <si>
    <t>卡士活菌奶原味200ml 单瓶</t>
  </si>
  <si>
    <t>https://mobile.yangkeduo.com/goods2.html?ps=zUtAW40iOT</t>
  </si>
  <si>
    <t>https://mobile.yangkeduo.com/goods2.html?ps=bB7JM1ouP8</t>
  </si>
  <si>
    <t>120g卡士鲜酪乳 三瓶</t>
  </si>
  <si>
    <t>万爱家粮油店</t>
  </si>
  <si>
    <t>卡士酸奶007小奶罐440g*5桶装7种益生菌原味儿童健康低温发酵乳</t>
  </si>
  <si>
    <t>卡士酸奶原味440g*5瓶</t>
  </si>
  <si>
    <t>卡士酸奶007小奶罐0蔗糖原味益生菌低温酸奶营养早餐奶下午茶</t>
  </si>
  <si>
    <t>原味440g*5瓶</t>
  </si>
  <si>
    <t>0蔗糖428g*5瓶</t>
  </si>
  <si>
    <t>卡士酸奶007无蔗糖969g大瓶装七种益生菌酸牛奶整箱家庭装</t>
  </si>
  <si>
    <t>卡士007酸奶【969g无蔗糖】 2瓶</t>
  </si>
  <si>
    <t>卡士007酸奶【969g无蔗糖】 3瓶</t>
  </si>
  <si>
    <t>卡士007酸奶【969g无蔗糖】 4瓶</t>
  </si>
  <si>
    <t>卡士酸奶宝贝第二餐85g*18袋</t>
  </si>
  <si>
    <t>原味 10袋</t>
  </si>
  <si>
    <t>原味 18袋</t>
  </si>
  <si>
    <t>草莓蓝莓味 10袋</t>
  </si>
  <si>
    <t>草莓蓝莓味 18袋</t>
  </si>
  <si>
    <t>西梅苹果味 10袋</t>
  </si>
  <si>
    <t>西梅苹果味 18袋</t>
  </si>
  <si>
    <t>山楂鸡内金味 10袋</t>
  </si>
  <si>
    <t>山楂鸡内金味 18袋</t>
  </si>
  <si>
    <t>卡士酸奶007大瓶装1kg家庭装7种益生菌风味发酵乳</t>
  </si>
  <si>
    <t>007原味1kg*3</t>
  </si>
  <si>
    <t>007原味1kg*4</t>
  </si>
  <si>
    <t>官方立减10元</t>
  </si>
  <si>
    <t>店铺新客减6元</t>
  </si>
  <si>
    <t>券满3.01减3</t>
  </si>
  <si>
    <t>满20减3；超级立减10%</t>
  </si>
  <si>
    <t>卡士餐后一小时酸奶营养早餐低糖原味发酵乳酸奶无蔗糖方便携带</t>
  </si>
  <si>
    <t>卡士酸奶250g瓶装 10瓶</t>
  </si>
  <si>
    <t>官方立减12%省4.8元</t>
  </si>
  <si>
    <t>河南南阳</t>
  </si>
  <si>
    <t>登槐柳百货店02</t>
  </si>
  <si>
    <t>新鲜日期卡士酸奶007家用1kg*2瓶装7种益生菌低温风味发酵乳</t>
  </si>
  <si>
    <t>10包 卡士原味1kg+0蔗糖969g 推荐</t>
  </si>
  <si>
    <t>官方立减12%省7.1元；商品券满30减4</t>
  </si>
  <si>
    <t>荣天百货005</t>
  </si>
  <si>
    <t>卡士原味1kg+0蔗糖969g 推荐 10包</t>
  </si>
  <si>
    <t>新秋百货004</t>
  </si>
  <si>
    <t>于眉食品店3</t>
  </si>
  <si>
    <t>官方立减12%省5.7元；满2件9.5折</t>
  </si>
  <si>
    <t>官方立减12%省4.6元</t>
  </si>
  <si>
    <t>卡士断糖日记130g*2组（8杯）</t>
  </si>
  <si>
    <t>卡士断糖日记130g*3组（12杯）</t>
  </si>
  <si>
    <t>大魔王零食铺子</t>
  </si>
  <si>
    <t>https://mobile.yangkeduo.com/goods.html?ps=kFbuYRjyg2</t>
  </si>
  <si>
    <t>https://mobile.yangkeduo.com/goods1.html?ps=Cotl8OUSxc</t>
  </si>
  <si>
    <t>https://mobile.yangkeduo.com/goods1.html?ps=3FBRYVnb1Y</t>
  </si>
  <si>
    <t>https://mobile.yangkeduo.com/goods1.html?ps=3yI2UsesBa</t>
  </si>
  <si>
    <t>https://mobile.yangkeduo.com/goods1.html?ps=TKhcP4SS1g</t>
  </si>
  <si>
    <t>https://mobile.yangkeduo.com/goods.html?ps=hA4Ub9Fr67</t>
  </si>
  <si>
    <t>https://mobile.yangkeduo.com/goods2.html?ps=wq6tPEdI6s</t>
  </si>
  <si>
    <t>分类</t>
  </si>
  <si>
    <t>平台/渠道</t>
  </si>
  <si>
    <t>业务类型</t>
  </si>
  <si>
    <t>大区</t>
  </si>
  <si>
    <t>经销商</t>
  </si>
  <si>
    <t>授权公司名称</t>
  </si>
  <si>
    <t>授权地区</t>
  </si>
  <si>
    <t>授权品项</t>
  </si>
  <si>
    <t>华中提供</t>
  </si>
  <si>
    <t>截止25年9月授权清单</t>
  </si>
  <si>
    <t>本来生活</t>
  </si>
  <si>
    <t>华南仓</t>
  </si>
  <si>
    <t>经销</t>
  </si>
  <si>
    <t>广州玛田食品有限公司</t>
  </si>
  <si>
    <t>广州市</t>
  </si>
  <si>
    <t>全品项</t>
  </si>
  <si>
    <t>武汉江城瑞恒商贸有限公司</t>
  </si>
  <si>
    <t>江城瑞恒乳业专营店</t>
  </si>
  <si>
    <t>二多食品保健专营店</t>
  </si>
  <si>
    <t>广州二多贸易有限公司</t>
  </si>
  <si>
    <t>全品项（除鲜奶、配餐100等特通产品）</t>
  </si>
  <si>
    <t>淘宝、拼多多</t>
  </si>
  <si>
    <t>喜万佳超市</t>
  </si>
  <si>
    <t>全品项（除鲜奶、配餐101等特通产品）</t>
  </si>
  <si>
    <t>柏赞食品专营店喜萬佳超市</t>
  </si>
  <si>
    <t>淘宝农场直发</t>
  </si>
  <si>
    <t>广州同超贸易有限公司</t>
  </si>
  <si>
    <t>全品项（除鲜奶、配餐102等特通产品）</t>
  </si>
  <si>
    <t>卡士开琪专卖店</t>
  </si>
  <si>
    <t>惠洁雅酸奶铺子</t>
  </si>
  <si>
    <t>东莞市智臣优倍贸易有限公司</t>
  </si>
  <si>
    <t>广东省（一件代发）</t>
  </si>
  <si>
    <t>全品项（除鲜奶、配餐100、专属120等特通产品）</t>
  </si>
  <si>
    <t>抖音</t>
  </si>
  <si>
    <t>惠洁雅乳品专营店</t>
  </si>
  <si>
    <t>长沙楚彤商贸有限公司</t>
  </si>
  <si>
    <t>卡士楚彤专卖店</t>
  </si>
  <si>
    <t>雨田乳品专营店</t>
  </si>
  <si>
    <t>东莞市雨田食品有限公司</t>
  </si>
  <si>
    <t>全国</t>
  </si>
  <si>
    <t>全品项(鲜奶、特通产品除外)</t>
  </si>
  <si>
    <t>鼎诚乳品专营店</t>
  </si>
  <si>
    <t>广州市鼎诚食品有限公司</t>
  </si>
  <si>
    <t>苏扬江记卖场店</t>
  </si>
  <si>
    <t>嘉兴美本贸易有限公司</t>
  </si>
  <si>
    <t>全品项（鲜奶及特通产品除外）</t>
  </si>
  <si>
    <t>美团</t>
  </si>
  <si>
    <t>美本食品专营店</t>
  </si>
  <si>
    <t>厂家代理批发部</t>
  </si>
  <si>
    <t>鲜浔乳品专营店</t>
  </si>
  <si>
    <t>临圣湖电子商务（南京）有限公司</t>
  </si>
  <si>
    <t>金恩乳品专营店</t>
  </si>
  <si>
    <t>卡士临圣湖专卖店</t>
  </si>
  <si>
    <t>乳之家专营店</t>
  </si>
  <si>
    <t>鲜乳集专营店</t>
  </si>
  <si>
    <t>临圣湖旗舰店</t>
  </si>
  <si>
    <t>盒马云超</t>
  </si>
  <si>
    <t>卡士classykiss旗舰店</t>
  </si>
  <si>
    <t>万道食品专营店</t>
  </si>
  <si>
    <t>石家庄络韬科技有限公司</t>
  </si>
  <si>
    <t>河北万道网络技术集团有限公司</t>
  </si>
  <si>
    <t>哆啦零时旗舰店</t>
  </si>
  <si>
    <t>卡士络韬专卖店</t>
  </si>
  <si>
    <t>华东仓</t>
  </si>
  <si>
    <t>上海屹天贸易有限公司</t>
  </si>
  <si>
    <t>上海市</t>
  </si>
  <si>
    <t>小红书、微信短视频</t>
  </si>
  <si>
    <t>好利食品专卖店</t>
  </si>
  <si>
    <t>柳州市好利食品有限责任公司</t>
  </si>
  <si>
    <t>卡士3.3g鲜酪乳、卡士餐后一小时、卡士原态酪乳、卡士007家庭1kg、卡士007家庭750g、卡士断糖日记、卡士007无蔗糖969g、卡士餐后一小时无蔗糖250g、卡士断糖日记无蔗糖220g、卡士宝贝第二餐儿童酸奶、卡士双倍蛋白、卡士0添加杯酸、卡士鲜酪乳、卡士007无蔗糖益生菌酸奶原味428g、卡士007益生菌酸奶原味440g</t>
  </si>
  <si>
    <t>京东、天猫、视频号、淘宝、拼多多、美团电商</t>
  </si>
  <si>
    <t>山东墨白供应链管理有限公司</t>
  </si>
  <si>
    <t>山东省济南市</t>
  </si>
  <si>
    <t>卡士3.3g鲜酪乳、卡士餐后一小时、卡士原态酪乳、卡士007家庭1kg/440g/428g、卡士活菌奶、卡士断糖日记、卡士007无蔗糖969g、卡士餐后一小时无蔗糖250g、卡士断糖日记无蔗糖220g、卡士宝贝第二餐儿童酸奶、卡士双倍蛋白、卡士0添加杯酸、卡士鲜酪乳</t>
  </si>
  <si>
    <t>悦时鲜生专营店</t>
  </si>
  <si>
    <t>墨白水饮</t>
  </si>
  <si>
    <t>卡士3.3g鲜酪乳、卡士餐后一小时、卡士原态酪乳、卡士007家庭1kg/440g/428g、卡士活菌奶、卡士断糖日记、卡士007无蔗糖969g、卡士餐后一小时无蔗糖250g、卡士断糖日记无蔗糖220g、卡士宝贝第二餐儿童酸奶、卡士双倍蛋白、卡士0添加杯酸、卡士鲜酪乳、卡士007杯酸</t>
  </si>
  <si>
    <t>天猫、京东、拼多多</t>
  </si>
  <si>
    <t>聚发明乳品专营店。</t>
  </si>
  <si>
    <t>上饶市聚发明贸易有限公司</t>
  </si>
  <si>
    <t>餐后系列/007系列/110杯酸系列/3.3杯酸/120杯酸系列/果粒杯酸系列</t>
  </si>
  <si>
    <t>卡士网一路通专卖店</t>
  </si>
  <si>
    <t>江西网一路通供应链有限公司</t>
  </si>
  <si>
    <t>美团松鼠闪电仓系统</t>
  </si>
  <si>
    <t>上海区域美团松鼠便利店</t>
  </si>
  <si>
    <t>爱生活食品专营店</t>
  </si>
  <si>
    <t>石家庄嘉好商贸有限公司</t>
  </si>
  <si>
    <t>餐后一小时系列/原态酪乳/活菌奶系列/吃酸系列/鲜牛奶系列/双倍蛋白系列/断糖日记系列/儿童酸奶系列 /007系列/杯酸系列(果粒/110g无添加/120g/3.3鲜酪乳)  产品。</t>
  </si>
  <si>
    <t>淘宝、京东、拼多多</t>
  </si>
  <si>
    <t>简康低温酸奶</t>
  </si>
  <si>
    <t>合肥简康供应链有限公司</t>
  </si>
  <si>
    <t>安徽省合肥市</t>
  </si>
  <si>
    <t>简康食品专营店</t>
  </si>
  <si>
    <t>简康生鲜专营店</t>
  </si>
  <si>
    <t>多多买菜</t>
  </si>
  <si>
    <t>厦门几何供应链管理有限公司-多多买菜</t>
  </si>
  <si>
    <t>厦门几何精选供应链管理有限公司</t>
  </si>
  <si>
    <t>福建省厦门市</t>
  </si>
  <si>
    <t xml:space="preserve">120g杯酸系列/110g杯酸系列/果粒杯酸系列/电商100G生鲜杯酸 </t>
  </si>
  <si>
    <t>美团旗下自营折扣超市</t>
  </si>
  <si>
    <t>快乐猴</t>
  </si>
  <si>
    <t xml:space="preserve">广州市御全永贸易有限公司 </t>
  </si>
  <si>
    <t>广东省</t>
  </si>
  <si>
    <t>CLASSY KISS卡士酸奶旗舰店</t>
  </si>
  <si>
    <t>直营</t>
  </si>
  <si>
    <t>小红书</t>
  </si>
  <si>
    <t>CLASSY·KISS卡士</t>
  </si>
  <si>
    <t>CLASSY·KISS卡士官方旗舰店</t>
  </si>
  <si>
    <t>线上巡查提供经销商</t>
  </si>
  <si>
    <t>CLASSY·KISS柏赞专卖店</t>
  </si>
  <si>
    <t>CLASSYKISS喜万佳专卖店</t>
  </si>
  <si>
    <t>京简食品专营店</t>
  </si>
  <si>
    <r>
      <rPr>
        <sz val="11"/>
        <color theme="1"/>
        <rFont val="Tahoma"/>
        <family val="2"/>
      </rPr>
      <t>天津和清润通商贸有限公司</t>
    </r>
  </si>
  <si>
    <t>川刘食品店</t>
  </si>
  <si>
    <t>艾贝冷饮食品店</t>
  </si>
  <si>
    <t>呈爱牛奶臻选</t>
  </si>
  <si>
    <t>呈爱农业发展有限公司</t>
  </si>
  <si>
    <t>爱上烘焙专营店</t>
  </si>
  <si>
    <t>味呈香食烘焙</t>
  </si>
  <si>
    <t>香兰世家</t>
  </si>
  <si>
    <t>中晋四季食品专营店</t>
  </si>
  <si>
    <t>关键字匹配</t>
  </si>
  <si>
    <t>CLASSYKISS柏赞专卖店</t>
  </si>
  <si>
    <t>柏赞食品专营店</t>
  </si>
  <si>
    <t>鼎诚乳品批发商行</t>
  </si>
  <si>
    <t>聚发明低温奶专营店</t>
  </si>
  <si>
    <t>自营</t>
  </si>
  <si>
    <t>喜万佳食品甄选店</t>
  </si>
  <si>
    <t>喜万家超市</t>
  </si>
  <si>
    <t>甄选尤品商贸</t>
  </si>
  <si>
    <t>上海大区提供</t>
  </si>
  <si>
    <t>沪惠食品铺子</t>
  </si>
  <si>
    <t>宁宁食品严选店</t>
  </si>
  <si>
    <t>七七八八饮料直营店</t>
  </si>
  <si>
    <t>小强的酒水饮料铺</t>
  </si>
  <si>
    <t>华北大区提供</t>
  </si>
  <si>
    <t>臻选尤品商贸</t>
  </si>
  <si>
    <t>华中大区提供</t>
  </si>
  <si>
    <t>朴朴</t>
  </si>
  <si>
    <t>\</t>
  </si>
  <si>
    <t>小象超市</t>
  </si>
  <si>
    <t>兴盛优选</t>
  </si>
  <si>
    <t>/</t>
  </si>
  <si>
    <t>武汉惠唯科技有限公司</t>
  </si>
  <si>
    <t xml:space="preserve">京东 </t>
  </si>
  <si>
    <t xml:space="preserve">天猫 </t>
  </si>
  <si>
    <t xml:space="preserve">拼多多 </t>
  </si>
  <si>
    <t>卡士开祺专卖店</t>
  </si>
  <si>
    <t xml:space="preserve">淘宝 </t>
  </si>
  <si>
    <t>卡士楚彤乳品专卖店</t>
  </si>
  <si>
    <t>楚彤食品专营店</t>
  </si>
  <si>
    <t>知花知果</t>
  </si>
  <si>
    <t>湖南楚晗供应链有限公司</t>
  </si>
  <si>
    <t>系统申请</t>
  </si>
  <si>
    <t>中瑞心选</t>
  </si>
  <si>
    <t>艾依贝休闲食品专营店</t>
  </si>
  <si>
    <t>厦门几何供应链管理有限公司_多多买菜</t>
  </si>
  <si>
    <t>家家养的牛食品专营店</t>
  </si>
  <si>
    <t>武汉家家养的牛生物科技有限公司</t>
  </si>
  <si>
    <r>
      <rPr>
        <sz val="11"/>
        <color theme="1"/>
        <rFont val="宋体"/>
        <charset val="134"/>
        <scheme val="minor"/>
      </rPr>
      <t>武汉家家养的牛生物科技</t>
    </r>
    <r>
      <rPr>
        <u/>
        <sz val="14"/>
        <color theme="1"/>
        <rFont val="Times New Roman"/>
        <family val="1"/>
      </rPr>
      <t>11</t>
    </r>
    <r>
      <rPr>
        <u/>
        <sz val="14"/>
        <color theme="1"/>
        <rFont val="宋体"/>
        <charset val="134"/>
        <scheme val="minor"/>
      </rPr>
      <t>专营店</t>
    </r>
  </si>
  <si>
    <t>产品</t>
  </si>
  <si>
    <t>红线价</t>
  </si>
  <si>
    <t>卡士吃酸大果粒风味发酵乳系列(黄桃、酸木瓜、粉芭乐）单杯</t>
  </si>
  <si>
    <t>卡士餐后一小时原味250g 三瓶</t>
  </si>
  <si>
    <t>卡士餐后一小时原味250g 六瓶</t>
  </si>
  <si>
    <t>卡士餐后一小时无蔗糖原味250g 三瓶</t>
  </si>
  <si>
    <t>卡士断糖日记无蔗糖原味130g 四瓶</t>
  </si>
  <si>
    <t>卡士断糖日记无蔗糖椰子味130g 单瓶</t>
  </si>
  <si>
    <t>卡士断糖日记无蔗糖椰子味130g 四瓶</t>
  </si>
  <si>
    <t>卡士宝贝第二餐儿童酸奶（原味、西梅苹果味无蔗糖、4%蔗糖草莓蓝莓树莓味、4%蔗糖山楂六物味）（单袋85g） 六袋</t>
  </si>
  <si>
    <t xml:space="preserve">   </t>
  </si>
  <si>
    <t>12.8单瓶
24.9元两瓶</t>
  </si>
  <si>
    <t>卡士007分享装益生菌酸奶（原味）100g三联</t>
  </si>
  <si>
    <t>卡士007小瓶装益生菌酸奶原味 440g（220g*2）</t>
  </si>
  <si>
    <t>卡士007AD钙益生菌酸奶-果味-420g（210g*2）</t>
  </si>
  <si>
    <t>卡士007益生菌酸奶风味发酵乳360g-全口味</t>
  </si>
  <si>
    <t>卡士原态酪乳 单瓶</t>
  </si>
  <si>
    <t>卡士原态酪乳 三瓶</t>
  </si>
  <si>
    <t>卡士原态酪乳 六瓶</t>
  </si>
  <si>
    <t>卡士餐后一小时原味250g 单瓶</t>
  </si>
  <si>
    <t>卡士餐后一小时无蔗糖原味250g 单瓶</t>
  </si>
  <si>
    <t>卡士双倍蛋白风味发酵乳（活力原味、清醒柠橙、元气奇亚籽） 单瓶</t>
  </si>
  <si>
    <t>卡士双倍蛋白风味发酵乳（活力原味、清醒柠橙、元气奇亚籽） 三瓶</t>
  </si>
  <si>
    <t>卡士双倍蛋白风味发酵乳（活力原味、清醒柠橙、元气奇亚籽） 六瓶</t>
  </si>
  <si>
    <t>卡士鲜酪乳100g（蓝莓果粒、黄桃果粒、草莓果粒、芒芒椰椰） 三瓶</t>
  </si>
  <si>
    <t>卡士鲜酪乳100g（蓝莓果粒、黄桃果粒、草莓果粒、芒芒椰椰） 六瓶</t>
  </si>
  <si>
    <t>卡士3.3鲜酪乳 单瓶</t>
  </si>
  <si>
    <t>卡士3.3鲜酪乳 三瓶</t>
  </si>
  <si>
    <t>卡士3.3鲜酪乳 六瓶</t>
  </si>
  <si>
    <t>120g卡士鲜酪乳（原味、草莓味） 六瓶</t>
  </si>
  <si>
    <t>卡士0添加110g（原味、草莓味） 单瓶</t>
  </si>
  <si>
    <t>卡士0添加110g（原味、草莓味） 三瓶</t>
  </si>
  <si>
    <t>卡士0添加110g（原味、草莓味） 六瓶</t>
  </si>
  <si>
    <t>卡士活菌奶原味200ml 三瓶</t>
  </si>
  <si>
    <t>卡士活菌奶原味200ml 六瓶</t>
  </si>
  <si>
    <t>卡士活菌奶原味428ml 单瓶</t>
  </si>
  <si>
    <t>卡士活菌奶原味720ml 单瓶</t>
  </si>
  <si>
    <t>卡士活菌奶原味720ml 两瓶</t>
  </si>
  <si>
    <t>卡士活菌奶风味发酵乳原味220g  单瓶</t>
  </si>
  <si>
    <t>卡士巴氏鲜牛奶250ml 单瓶</t>
  </si>
  <si>
    <t>卡士巴氏鲜牛奶755ml 单瓶</t>
  </si>
  <si>
    <t>卡士原真态度有机鲜牛奶250ml 单瓶</t>
  </si>
  <si>
    <t>卡士原真态度有机鲜牛奶755ml 单瓶</t>
  </si>
  <si>
    <t>城市</t>
  </si>
  <si>
    <t>发货</t>
  </si>
  <si>
    <t>地区</t>
  </si>
  <si>
    <t>澳门</t>
  </si>
  <si>
    <t>四川</t>
  </si>
  <si>
    <t>成都</t>
  </si>
  <si>
    <t>包头</t>
  </si>
  <si>
    <t>潮州</t>
  </si>
  <si>
    <t>赤峰</t>
  </si>
  <si>
    <t>鄂尔多斯</t>
  </si>
  <si>
    <t>山东</t>
  </si>
  <si>
    <t>济南</t>
  </si>
  <si>
    <t>福建福州</t>
  </si>
  <si>
    <t>福州</t>
  </si>
  <si>
    <t>福建</t>
  </si>
  <si>
    <t>安徽</t>
  </si>
  <si>
    <t>福建龙岩</t>
  </si>
  <si>
    <t>龙岩</t>
  </si>
  <si>
    <t>福建南平</t>
  </si>
  <si>
    <t>南平</t>
  </si>
  <si>
    <t>福建宁德</t>
  </si>
  <si>
    <t>宁德</t>
  </si>
  <si>
    <t>浙江</t>
  </si>
  <si>
    <t>杭州</t>
  </si>
  <si>
    <t>福建莆田</t>
  </si>
  <si>
    <t>莆田</t>
  </si>
  <si>
    <t>福建泉州</t>
  </si>
  <si>
    <t>泉州</t>
  </si>
  <si>
    <t>福建三明</t>
  </si>
  <si>
    <t>三明</t>
  </si>
  <si>
    <t>福建厦门</t>
  </si>
  <si>
    <t>厦门</t>
  </si>
  <si>
    <t>福建漳州</t>
  </si>
  <si>
    <t>漳州</t>
  </si>
  <si>
    <t>河北</t>
  </si>
  <si>
    <t>秦皇岛</t>
  </si>
  <si>
    <t>甘肃</t>
  </si>
  <si>
    <t>广东澄迈</t>
  </si>
  <si>
    <t>澄迈</t>
  </si>
  <si>
    <t>广东</t>
  </si>
  <si>
    <t>广东儋州</t>
  </si>
  <si>
    <t>儋州</t>
  </si>
  <si>
    <t>广东东方</t>
  </si>
  <si>
    <t>东方</t>
  </si>
  <si>
    <t>东莞</t>
  </si>
  <si>
    <t>广东佛山</t>
  </si>
  <si>
    <t>佛山</t>
  </si>
  <si>
    <t>广州</t>
  </si>
  <si>
    <t>广东海口</t>
  </si>
  <si>
    <t>海口</t>
  </si>
  <si>
    <t>广东江门</t>
  </si>
  <si>
    <t>江门</t>
  </si>
  <si>
    <t>湖北</t>
  </si>
  <si>
    <t>襄阳</t>
  </si>
  <si>
    <t>广东乐东</t>
  </si>
  <si>
    <t>乐东</t>
  </si>
  <si>
    <t>广东陵水</t>
  </si>
  <si>
    <t>陵水</t>
  </si>
  <si>
    <t>广东茂名</t>
  </si>
  <si>
    <t>茂名</t>
  </si>
  <si>
    <t>广东琼海</t>
  </si>
  <si>
    <t>琼海</t>
  </si>
  <si>
    <t>广东三亚</t>
  </si>
  <si>
    <t>三亚</t>
  </si>
  <si>
    <t>广东万宁</t>
  </si>
  <si>
    <t>万宁</t>
  </si>
  <si>
    <t>广东文昌</t>
  </si>
  <si>
    <t>文昌</t>
  </si>
  <si>
    <t>广东阳江</t>
  </si>
  <si>
    <t>阳江</t>
  </si>
  <si>
    <t>广东云浮</t>
  </si>
  <si>
    <t>云浮</t>
  </si>
  <si>
    <t>广东湛江</t>
  </si>
  <si>
    <t>湛江</t>
  </si>
  <si>
    <t>广东肇庆</t>
  </si>
  <si>
    <t>肇庆</t>
  </si>
  <si>
    <t>广东中山</t>
  </si>
  <si>
    <t>中山</t>
  </si>
  <si>
    <t>仙桃</t>
  </si>
  <si>
    <t>广东珠海</t>
  </si>
  <si>
    <t>珠海</t>
  </si>
  <si>
    <t>广西</t>
  </si>
  <si>
    <t>广西自治区</t>
  </si>
  <si>
    <t>贵州</t>
  </si>
  <si>
    <t>河南</t>
  </si>
  <si>
    <t>开封</t>
  </si>
  <si>
    <t>河源</t>
  </si>
  <si>
    <t>黑龙江</t>
  </si>
  <si>
    <t>呼和浩特</t>
  </si>
  <si>
    <t>武汉</t>
  </si>
  <si>
    <t>湖南 长沙</t>
  </si>
  <si>
    <t>长沙</t>
  </si>
  <si>
    <t>湖南</t>
  </si>
  <si>
    <t>湖南常德</t>
  </si>
  <si>
    <t>常德</t>
  </si>
  <si>
    <t>湖南郴州</t>
  </si>
  <si>
    <t>郴州</t>
  </si>
  <si>
    <t>湖南衡阳</t>
  </si>
  <si>
    <t>衡阳</t>
  </si>
  <si>
    <t>湖南怀化</t>
  </si>
  <si>
    <t>怀化</t>
  </si>
  <si>
    <t>湖南吉首</t>
  </si>
  <si>
    <t>吉首</t>
  </si>
  <si>
    <t>湖南娄底</t>
  </si>
  <si>
    <t>娄底</t>
  </si>
  <si>
    <t>湖南邵阳</t>
  </si>
  <si>
    <t>邵阳</t>
  </si>
  <si>
    <t>湖南湘潭</t>
  </si>
  <si>
    <t>湘潭</t>
  </si>
  <si>
    <t>湖南益阳</t>
  </si>
  <si>
    <t>益阳</t>
  </si>
  <si>
    <t>湖南永州</t>
  </si>
  <si>
    <t>永州</t>
  </si>
  <si>
    <t>湖南岳阳</t>
  </si>
  <si>
    <t>岳阳</t>
  </si>
  <si>
    <t>湖南张家界</t>
  </si>
  <si>
    <t>张家界</t>
  </si>
  <si>
    <t>湖南株洲</t>
  </si>
  <si>
    <t>株洲</t>
  </si>
  <si>
    <t>惠州</t>
  </si>
  <si>
    <t>吉林</t>
  </si>
  <si>
    <t>江苏安庆</t>
  </si>
  <si>
    <t>安庆</t>
  </si>
  <si>
    <t>江苏</t>
  </si>
  <si>
    <t>江苏蚌埠</t>
  </si>
  <si>
    <t>蚌埠</t>
  </si>
  <si>
    <t>江苏亳州</t>
  </si>
  <si>
    <t>亳州</t>
  </si>
  <si>
    <t>江苏常州</t>
  </si>
  <si>
    <t>常州</t>
  </si>
  <si>
    <t>江苏池州</t>
  </si>
  <si>
    <t>池州</t>
  </si>
  <si>
    <t>江苏滁州</t>
  </si>
  <si>
    <t>滁州</t>
  </si>
  <si>
    <t>江苏阜阳</t>
  </si>
  <si>
    <t>阜阳</t>
  </si>
  <si>
    <t>揭阳</t>
  </si>
  <si>
    <t>江苏合肥</t>
  </si>
  <si>
    <t>合肥</t>
  </si>
  <si>
    <t>江苏湖州</t>
  </si>
  <si>
    <t>湖州</t>
  </si>
  <si>
    <t>江苏淮安</t>
  </si>
  <si>
    <t>淮安</t>
  </si>
  <si>
    <t>潍坊</t>
  </si>
  <si>
    <t>江苏淮北</t>
  </si>
  <si>
    <t>淮北</t>
  </si>
  <si>
    <t>江苏淮南</t>
  </si>
  <si>
    <t>淮南</t>
  </si>
  <si>
    <t>江苏黄山</t>
  </si>
  <si>
    <t>黄山</t>
  </si>
  <si>
    <t>江苏嘉兴</t>
  </si>
  <si>
    <t>江苏丽水</t>
  </si>
  <si>
    <t>丽水</t>
  </si>
  <si>
    <t>江苏连云港</t>
  </si>
  <si>
    <t>连云港</t>
  </si>
  <si>
    <t>陕西</t>
  </si>
  <si>
    <t>西安</t>
  </si>
  <si>
    <t>江苏六安</t>
  </si>
  <si>
    <t>六安</t>
  </si>
  <si>
    <t>江苏马鞍山</t>
  </si>
  <si>
    <t>马鞍山</t>
  </si>
  <si>
    <t>南京</t>
  </si>
  <si>
    <t>江苏南通</t>
  </si>
  <si>
    <t>南通</t>
  </si>
  <si>
    <t>江苏宁波</t>
  </si>
  <si>
    <t>宁波</t>
  </si>
  <si>
    <t>江苏衢州</t>
  </si>
  <si>
    <t>衢州</t>
  </si>
  <si>
    <t>江苏绍兴</t>
  </si>
  <si>
    <t>绍兴</t>
  </si>
  <si>
    <t>苏州</t>
  </si>
  <si>
    <t>江苏宿迁</t>
  </si>
  <si>
    <t>宿迁</t>
  </si>
  <si>
    <t>唐山</t>
  </si>
  <si>
    <t>江苏宿州</t>
  </si>
  <si>
    <t>宿州</t>
  </si>
  <si>
    <t>江苏台州</t>
  </si>
  <si>
    <t>台州</t>
  </si>
  <si>
    <t>江苏泰州</t>
  </si>
  <si>
    <t>泰州</t>
  </si>
  <si>
    <t>江苏铜陵</t>
  </si>
  <si>
    <t>铜陵</t>
  </si>
  <si>
    <t>江苏温州</t>
  </si>
  <si>
    <t>温州</t>
  </si>
  <si>
    <t>江苏无锡</t>
  </si>
  <si>
    <t>无锡</t>
  </si>
  <si>
    <t>安徽芜湖</t>
  </si>
  <si>
    <t>芜湖</t>
  </si>
  <si>
    <t>徐州</t>
  </si>
  <si>
    <t>江苏宣城</t>
  </si>
  <si>
    <t>宣城</t>
  </si>
  <si>
    <t>江苏盐城</t>
  </si>
  <si>
    <t>盐城</t>
  </si>
  <si>
    <t>扬州</t>
  </si>
  <si>
    <t>江苏镇江</t>
  </si>
  <si>
    <t>镇江</t>
  </si>
  <si>
    <t>江苏舟山</t>
  </si>
  <si>
    <t>舟山</t>
  </si>
  <si>
    <t xml:space="preserve">江西 </t>
  </si>
  <si>
    <t>广东揭阳</t>
  </si>
  <si>
    <t>辽宁</t>
  </si>
  <si>
    <t>梅州</t>
  </si>
  <si>
    <t>宁夏自治区</t>
  </si>
  <si>
    <t>青海</t>
  </si>
  <si>
    <t>清远</t>
  </si>
  <si>
    <t>山西</t>
  </si>
  <si>
    <t>汕头</t>
  </si>
  <si>
    <t>汕尾</t>
  </si>
  <si>
    <t>韶关</t>
  </si>
  <si>
    <t>通辽</t>
  </si>
  <si>
    <t>香港</t>
  </si>
  <si>
    <t>新疆自治区</t>
  </si>
  <si>
    <t>嘉兴</t>
  </si>
  <si>
    <t>金华</t>
  </si>
  <si>
    <t>重庆</t>
  </si>
  <si>
    <t>浙江宁波</t>
  </si>
  <si>
    <t>安徽合肥</t>
  </si>
  <si>
    <t>山西 太原</t>
  </si>
  <si>
    <t>浙江湖州</t>
  </si>
  <si>
    <t>四川成都</t>
  </si>
  <si>
    <t>安徽亳州</t>
  </si>
  <si>
    <t>河南新乡</t>
  </si>
  <si>
    <t>江西新余</t>
  </si>
  <si>
    <t>四川绵阳</t>
  </si>
  <si>
    <t>湖南 邵阳</t>
  </si>
  <si>
    <t>商品ID</t>
  </si>
  <si>
    <t>spu名称</t>
  </si>
  <si>
    <t>sku描述</t>
  </si>
  <si>
    <t>满20.0减6.0；满20减6；官方8.8折；淘金币频道抵扣1%起；店铺券 | 满20减6；店铺券 | 满20减6</t>
  </si>
  <si>
    <t>卡士酸奶007益生菌100g三连杯厚乳风味发酵乳原味全脂早餐奶</t>
  </si>
  <si>
    <t>6147347658893</t>
  </si>
  <si>
    <t>6</t>
  </si>
  <si>
    <t>卡士酸奶007益生菌1kg家庭装0添加剂原味发酵乳生牛乳全脂早餐奶</t>
  </si>
  <si>
    <t>5855799097791</t>
  </si>
  <si>
    <t>https://item.taobao.com/item.htm?id=988659935613</t>
  </si>
  <si>
    <t>988659935613</t>
  </si>
  <si>
    <r>
      <rPr>
        <sz val="11"/>
        <rFont val="宋体"/>
        <charset val="134"/>
      </rPr>
      <t>卡士酸奶餐后一小时</t>
    </r>
    <r>
      <rPr>
        <sz val="11"/>
        <rFont val="Calibri"/>
        <family val="2"/>
      </rPr>
      <t>0</t>
    </r>
    <r>
      <rPr>
        <sz val="11"/>
        <rFont val="宋体"/>
        <charset val="134"/>
      </rPr>
      <t>蔗糖含膳食纤维风味发酵乳低温酸奶</t>
    </r>
    <r>
      <rPr>
        <sz val="11"/>
        <rFont val="Calibri"/>
        <family val="2"/>
      </rPr>
      <t>250g</t>
    </r>
    <r>
      <rPr>
        <sz val="11"/>
        <rFont val="宋体"/>
        <charset val="134"/>
      </rPr>
      <t>瓶装</t>
    </r>
  </si>
  <si>
    <r>
      <rPr>
        <sz val="11"/>
        <rFont val="宋体"/>
        <charset val="134"/>
      </rPr>
      <t>口味</t>
    </r>
    <r>
      <rPr>
        <sz val="11"/>
        <rFont val="Calibri"/>
        <family val="2"/>
      </rPr>
      <t>:</t>
    </r>
    <r>
      <rPr>
        <sz val="11"/>
        <rFont val="宋体"/>
        <charset val="134"/>
      </rPr>
      <t>卡士餐后一小时</t>
    </r>
    <r>
      <rPr>
        <sz val="11"/>
        <rFont val="Calibri"/>
        <family val="2"/>
      </rPr>
      <t>0</t>
    </r>
    <r>
      <rPr>
        <sz val="11"/>
        <rFont val="宋体"/>
        <charset val="134"/>
      </rPr>
      <t>蔗糖</t>
    </r>
    <r>
      <rPr>
        <sz val="11"/>
        <rFont val="Calibri"/>
        <family val="2"/>
      </rPr>
      <t>250g*10</t>
    </r>
    <r>
      <rPr>
        <sz val="11"/>
        <rFont val="宋体"/>
        <charset val="134"/>
      </rPr>
      <t>瓶</t>
    </r>
  </si>
  <si>
    <t>5957317329045</t>
  </si>
  <si>
    <r>
      <rPr>
        <sz val="11"/>
        <color theme="1"/>
        <rFont val="宋体"/>
        <charset val="134"/>
      </rPr>
      <t>拼多多</t>
    </r>
  </si>
  <si>
    <r>
      <rPr>
        <sz val="11"/>
        <color theme="1"/>
        <rFont val="宋体"/>
        <charset val="134"/>
      </rPr>
      <t>阿燕手工奶</t>
    </r>
    <r>
      <rPr>
        <sz val="11"/>
        <color theme="1"/>
        <rFont val="Calibri"/>
        <family val="2"/>
      </rPr>
      <t>DIY</t>
    </r>
    <r>
      <rPr>
        <sz val="11"/>
        <color theme="1"/>
        <rFont val="宋体"/>
        <charset val="134"/>
      </rPr>
      <t>小店</t>
    </r>
  </si>
  <si>
    <t>https://mobile.yangkeduo.com/goods2.html?ps=OwgsFG8eod</t>
  </si>
  <si>
    <t>https://detail.tmall.com/item.htm?id=984210889250</t>
  </si>
  <si>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t>
    </r>
    <r>
      <rPr>
        <sz val="11"/>
        <rFont val="Calibri"/>
        <family val="2"/>
      </rPr>
      <t>250g;</t>
    </r>
    <r>
      <rPr>
        <sz val="11"/>
        <rFont val="宋体"/>
        <charset val="134"/>
      </rPr>
      <t>罐数</t>
    </r>
    <r>
      <rPr>
        <sz val="11"/>
        <rFont val="Calibri"/>
        <family val="2"/>
      </rPr>
      <t>:6</t>
    </r>
    <r>
      <rPr>
        <sz val="11"/>
        <rFont val="宋体"/>
        <charset val="134"/>
      </rPr>
      <t>瓶</t>
    </r>
  </si>
  <si>
    <t>6111586027738</t>
  </si>
  <si>
    <t>http://item.jd.com/10129015207586.html</t>
  </si>
  <si>
    <t>运费15元</t>
  </si>
  <si>
    <t>10129015207586</t>
  </si>
  <si>
    <t>卡士酸奶餐后一小时250g瓶装益生菌风味发酵乳营养早餐整箱 餐后一小时6瓶</t>
  </si>
  <si>
    <t>http://item.jd.com/10129015207587.html</t>
  </si>
  <si>
    <t>10129015207587</t>
  </si>
  <si>
    <t>卡士酸奶餐后一小时250g瓶装益生菌风味发酵乳营养早餐整箱 餐后一小时9瓶</t>
  </si>
  <si>
    <t>http://item.jd.com/10129015207585.html</t>
  </si>
  <si>
    <t>31.45</t>
  </si>
  <si>
    <t>10129015207585</t>
  </si>
  <si>
    <t>卡士酸奶餐后一小时250g瓶装益生菌风味发酵乳营养早餐整箱 餐后一小时3瓶</t>
  </si>
  <si>
    <t>http://item.jd.com/10096882304796.html</t>
  </si>
  <si>
    <t>卡士（CLASSY.KISS）0蔗糖餐后一小时发酵乳250g原味酸奶益生菌酸牛奶孕妇白领早餐奶 【9瓶】餐后一小时0蔗糖250g</t>
  </si>
  <si>
    <t>http://item.jd.com/10048553797639.html</t>
  </si>
  <si>
    <t>卡士（CLASSY.KISS）餐后一小时酸奶250g低温生牛乳双歧杆菌酸牛奶孕妇白领学生早餐奶 【9瓶】餐后一小时原味250g</t>
  </si>
  <si>
    <t>http://item.jd.com/10048553797637.html</t>
  </si>
  <si>
    <t>卡士（CLASSY.KISS）餐后一小时酸奶250g低温生牛乳双歧杆菌酸牛奶孕妇白领学生早餐奶 【6瓶】餐后一小时原味250g</t>
  </si>
  <si>
    <t>http://item.jd.com/10048553797638.html</t>
  </si>
  <si>
    <t>卡士（CLASSY.KISS）餐后一小时酸奶250g低温生牛乳双歧杆菌酸牛奶孕妇白领学生早餐奶 【8瓶】餐后一小时原味250g</t>
  </si>
  <si>
    <t>http://item.jd.com/10119380142815.html</t>
  </si>
  <si>
    <t>卡士（CLASSY.KISS）餐后一小时酸奶250g低温生牛乳双歧杆菌酸牛奶孕妇白领学生早餐奶 【8瓶】餐后一小时0蔗糖250g</t>
  </si>
  <si>
    <t>http://item.jd.com/10175773352592.html</t>
  </si>
  <si>
    <t>卡士（CLASSY.KISS）活菌奶720ml低温原味酸奶益生菌生牛乳风味发酵乳孕妇学生酸牛奶 【8瓶】餐后一小时原味250g</t>
  </si>
  <si>
    <t>http://item.jd.com/10175745806694.html</t>
  </si>
  <si>
    <t>卡士（CLASSY.KISS）活菌原味酸奶低温生牛乳风味发酵乳孕妇学生儿童酸牛奶整箱早餐奶 【8瓶】餐后一小时原味250g</t>
  </si>
  <si>
    <t>http://item.jd.com/10175745806693.html</t>
  </si>
  <si>
    <t>卡士（CLASSY.KISS）活菌原味酸奶低温生牛乳风味发酵乳孕妇学生儿童酸牛奶整箱早餐奶 【8瓶】餐后一小时0蔗糖250g</t>
  </si>
  <si>
    <t>http://item.jd.com/10096882304794.html</t>
  </si>
  <si>
    <t>卡士（CLASSY.KISS）0蔗糖餐后一小时发酵乳250g原味酸奶益生菌酸牛奶孕妇白领早餐奶 【6瓶】餐后一小时0蔗糖250g</t>
  </si>
  <si>
    <t>http://item.jd.com/10209016352730.html</t>
  </si>
  <si>
    <t>卡士AD钙酸奶210g益生菌原味牛油果草莓发酵乳低温0添加剂全脂早餐奶 【8瓶】餐后一小时原味250g</t>
  </si>
  <si>
    <r>
      <rPr>
        <sz val="11"/>
        <rFont val="宋体"/>
        <charset val="134"/>
      </rPr>
      <t>卡士酸奶餐後一小时</t>
    </r>
    <r>
      <rPr>
        <sz val="11"/>
        <rFont val="Calibri"/>
        <family val="2"/>
      </rPr>
      <t>250g</t>
    </r>
    <r>
      <rPr>
        <sz val="11"/>
        <rFont val="宋体"/>
        <charset val="134"/>
      </rPr>
      <t>双歧杆菌原味发酵乳益生菌膳食纤维早餐奶</t>
    </r>
  </si>
  <si>
    <r>
      <rPr>
        <sz val="11"/>
        <rFont val="宋体"/>
        <charset val="134"/>
      </rPr>
      <t>口味</t>
    </r>
    <r>
      <rPr>
        <sz val="11"/>
        <rFont val="Calibri"/>
        <family val="2"/>
      </rPr>
      <t>:</t>
    </r>
    <r>
      <rPr>
        <sz val="11"/>
        <rFont val="宋体"/>
        <charset val="134"/>
      </rPr>
      <t>【</t>
    </r>
    <r>
      <rPr>
        <sz val="11"/>
        <rFont val="Calibri"/>
        <family val="2"/>
      </rPr>
      <t>8</t>
    </r>
    <r>
      <rPr>
        <sz val="11"/>
        <rFont val="宋体"/>
        <charset val="134"/>
      </rPr>
      <t>瓶】餐後一小时原味</t>
    </r>
    <r>
      <rPr>
        <sz val="11"/>
        <rFont val="Calibri"/>
        <family val="2"/>
      </rPr>
      <t>250g</t>
    </r>
  </si>
  <si>
    <t>672430223494</t>
  </si>
  <si>
    <r>
      <rPr>
        <sz val="11"/>
        <rFont val="宋体"/>
        <charset val="134"/>
      </rPr>
      <t>食品口味</t>
    </r>
    <r>
      <rPr>
        <sz val="11"/>
        <rFont val="Calibri"/>
        <family val="2"/>
      </rPr>
      <t>:</t>
    </r>
    <r>
      <rPr>
        <sz val="11"/>
        <rFont val="宋体"/>
        <charset val="134"/>
      </rPr>
      <t>餐后一小时</t>
    </r>
    <r>
      <rPr>
        <sz val="11"/>
        <rFont val="Calibri"/>
        <family val="2"/>
      </rPr>
      <t>12</t>
    </r>
    <r>
      <rPr>
        <sz val="11"/>
        <rFont val="宋体"/>
        <charset val="134"/>
      </rPr>
      <t>瓶</t>
    </r>
  </si>
  <si>
    <t>5007321838551</t>
  </si>
  <si>
    <t>https://detail.tmall.com/item.htm?id=1001126801431</t>
  </si>
  <si>
    <t>补贴7.2元</t>
  </si>
  <si>
    <t>餐后一小时发酵乳250g双歧杆菌原味酸奶孕妇老人儿童早餐奶蔗糖</t>
  </si>
  <si>
    <t>原味,6瓶</t>
  </si>
  <si>
    <t>廣莱饮料食品店</t>
  </si>
  <si>
    <t>http://item.jd.com/10147637150806.html</t>
  </si>
  <si>
    <t>88.32</t>
  </si>
  <si>
    <t>10147637150806</t>
  </si>
  <si>
    <t>卡士酸奶餐后一小时250g12瓶装益生菌风味发酵乳营养早餐整箱 餐后一小时9瓶</t>
  </si>
  <si>
    <t>http://item.jd.com/10147637150804.html</t>
  </si>
  <si>
    <t>26.28</t>
  </si>
  <si>
    <t>10147637150804</t>
  </si>
  <si>
    <t>卡士酸奶餐后一小时250g12瓶装益生菌风味发酵乳营养早餐整箱 餐后一小时3瓶</t>
  </si>
  <si>
    <t>http://item.jd.com/10147637150805.html</t>
  </si>
  <si>
    <t>56.88</t>
  </si>
  <si>
    <t>10147637150805</t>
  </si>
  <si>
    <t>卡士酸奶餐后一小时250g12瓶装益生菌风味发酵乳营养早餐整箱 餐后一小时6瓶</t>
  </si>
  <si>
    <t>http://item.jd.com/10147637150807.html</t>
  </si>
  <si>
    <t>120.92</t>
  </si>
  <si>
    <t>10147637150807</t>
  </si>
  <si>
    <t>卡士酸奶餐后一小时250g12瓶装益生菌风味发酵乳营养早餐整箱 餐后一小时12瓶</t>
  </si>
  <si>
    <t>平台客服无通知端口</t>
  </si>
  <si>
    <t>直降18.86元</t>
  </si>
  <si>
    <t>卡士酸奶餐后一小时原味益生菌低温风味发酵乳250g饭后促消化健康</t>
  </si>
  <si>
    <t>【餐后一小时原味】250g*3瓶 ｜ 顺丰送货上门</t>
  </si>
  <si>
    <t>6153144774260</t>
  </si>
  <si>
    <t>https://detail.tmall.com/item.htm?id=1001246457200</t>
  </si>
  <si>
    <t>直降18.86元；最高14.5元，限国货频道领用</t>
  </si>
  <si>
    <t>【顺丰包邮】卡士酸奶250g餐后一小时益生菌低温学生奶健身早餐奶</t>
  </si>
  <si>
    <t>6153144846391</t>
  </si>
  <si>
    <t>6018449848146</t>
  </si>
  <si>
    <t>好物食品商店</t>
  </si>
  <si>
    <t>http://item.jd.com/10159592827456.html</t>
  </si>
  <si>
    <t>57.52</t>
  </si>
  <si>
    <t>10159592827456</t>
  </si>
  <si>
    <t>卡士酸奶餐后一小时250g益生菌风味发酵低温双歧杆菌 餐后一小时*4瓶+2瓶</t>
  </si>
  <si>
    <t>http://item.jd.com/10159592827455.html</t>
  </si>
  <si>
    <t>10159592827455</t>
  </si>
  <si>
    <t>卡士酸奶餐后一小时250g益生菌风味发酵低温双歧杆菌 餐后一小时*2瓶+1瓶</t>
  </si>
  <si>
    <t>http://item.jd.com/10159592827458.html</t>
  </si>
  <si>
    <t>10159592827458</t>
  </si>
  <si>
    <t>卡士酸奶餐后一小时250g益生菌风味发酵低温双歧杆菌 0蔗糖*4瓶+2瓶</t>
  </si>
  <si>
    <r>
      <rPr>
        <sz val="11"/>
        <color theme="1"/>
        <rFont val="宋体"/>
        <charset val="134"/>
      </rPr>
      <t>沪惠食品铺子</t>
    </r>
  </si>
  <si>
    <t>https://mobile.yangkeduo.com/goods1.html?ps=qrFWJ2pH9I</t>
  </si>
  <si>
    <t>华泰休闲食品店</t>
  </si>
  <si>
    <t>http://item.jd.com/10102560283078.html</t>
  </si>
  <si>
    <t>126.3</t>
  </si>
  <si>
    <t>10102560283078</t>
  </si>
  <si>
    <t>卡士酸奶餐后一小时250g瓶装益生菌风味发酵乳营养早餐整箱 餐后一小时12瓶</t>
  </si>
  <si>
    <t>http://item.jd.com/10102560283076.html</t>
  </si>
  <si>
    <t>59.02</t>
  </si>
  <si>
    <t>10102560283076</t>
  </si>
  <si>
    <t>http://item.jd.com/10102560283075.html</t>
  </si>
  <si>
    <t>10102560283075</t>
  </si>
  <si>
    <t>http://item.taobao.com/item.htm?id=555942564588</t>
  </si>
  <si>
    <t>天津英士吉食品有限公司</t>
  </si>
  <si>
    <t>http://item.jd.com/10110622641815.html</t>
  </si>
  <si>
    <t>卡士【顺丰速发】餐后一小时益生菌 低温 0蔗糖 酸奶 0蔗糖原味【250ml*6瓶】</t>
  </si>
  <si>
    <t>http://item.jd.com/10110622641818.html</t>
  </si>
  <si>
    <t>93.8</t>
  </si>
  <si>
    <t>卡士【顺丰速发】餐后一小时益生菌 低温 0蔗糖 酸奶 0蔗糖原味【250ml*9瓶】</t>
  </si>
  <si>
    <t>http://item.jd.com/10110622641817.html</t>
  </si>
  <si>
    <t>卡士【顺丰速发】餐后一小时益生菌 低温 0蔗糖 酸奶 0蔗糖3瓶+原味3瓶</t>
  </si>
  <si>
    <t>京辰食品商城直发店</t>
  </si>
  <si>
    <t>http://item.jd.com/10160114141107.html</t>
  </si>
  <si>
    <t>50.79</t>
  </si>
  <si>
    <t>10160114141107</t>
  </si>
  <si>
    <t>卡士餐后一小时250g双歧杆菌风味发酵乳整箱酸奶鲜牛奶营养早餐 餐后一小时(原味) 5瓶鲜奶</t>
  </si>
  <si>
    <t>http://item.jd.com/10203758297934.html</t>
  </si>
  <si>
    <t>10203758297934</t>
  </si>
  <si>
    <t>卡士盛世藏金专卖店</t>
  </si>
  <si>
    <r>
      <rPr>
        <sz val="11"/>
        <color theme="1"/>
        <rFont val="宋体"/>
        <charset val="134"/>
      </rPr>
      <t>可研乳品专营店</t>
    </r>
  </si>
  <si>
    <t>https://mobile.yangkeduo.com/goods.html?goods_id=602492566770</t>
  </si>
  <si>
    <t>原味250g×3瓶【保质期25天】</t>
  </si>
  <si>
    <t>5935319999392</t>
  </si>
  <si>
    <r>
      <rPr>
        <sz val="11"/>
        <rFont val="宋体"/>
        <charset val="134"/>
      </rPr>
      <t>立丰食品专营店</t>
    </r>
  </si>
  <si>
    <r>
      <rPr>
        <sz val="11"/>
        <rFont val="宋体"/>
        <charset val="134"/>
      </rPr>
      <t>卡士酸奶餐后一小时</t>
    </r>
    <r>
      <rPr>
        <sz val="11"/>
        <rFont val="Calibri"/>
        <family val="2"/>
      </rPr>
      <t>0</t>
    </r>
    <r>
      <rPr>
        <sz val="11"/>
        <rFont val="宋体"/>
        <charset val="134"/>
      </rPr>
      <t>蔗糖</t>
    </r>
    <r>
      <rPr>
        <sz val="11"/>
        <rFont val="Calibri"/>
        <family val="2"/>
      </rPr>
      <t>250g</t>
    </r>
    <r>
      <rPr>
        <sz val="11"/>
        <rFont val="宋体"/>
        <charset val="134"/>
      </rPr>
      <t>双歧杆菌原味发酵乳膳食纤维早餐奶</t>
    </r>
  </si>
  <si>
    <r>
      <rPr>
        <sz val="11"/>
        <color theme="1"/>
        <rFont val="宋体"/>
        <charset val="134"/>
      </rPr>
      <t>品牌好货</t>
    </r>
  </si>
  <si>
    <t>https://mobile.yangkeduo.com/goods.html?ps=6TQ35OReoe</t>
  </si>
  <si>
    <t>https://mobile.yangkeduo.com/goods2.html?ps=Q6Aut2aiba</t>
  </si>
  <si>
    <t>http://item.jd.com/10161990519164.html</t>
  </si>
  <si>
    <t>27.08</t>
  </si>
  <si>
    <t>10161990519164</t>
  </si>
  <si>
    <t>http://item.jd.com/10161990519167.html</t>
  </si>
  <si>
    <t>122.25</t>
  </si>
  <si>
    <t>10161990519167</t>
  </si>
  <si>
    <t>http://item.jd.com/10161990519166.html</t>
  </si>
  <si>
    <t>10161990519166</t>
  </si>
  <si>
    <t>http://item.jd.com/10161990519165.html</t>
  </si>
  <si>
    <t>57.43</t>
  </si>
  <si>
    <r>
      <rPr>
        <sz val="11"/>
        <color theme="1"/>
        <rFont val="宋体"/>
        <charset val="134"/>
      </rPr>
      <t>七七八八饮料专营店</t>
    </r>
  </si>
  <si>
    <t>https://mobile.yangkeduo.com/goods2.html?ps=mXaUfi1tne</t>
  </si>
  <si>
    <t>https://mobile.yangkeduo.com/goods1.html?ps=1p2k4IU5Bw</t>
  </si>
  <si>
    <t>http://item.jd.com/10110517759844.html</t>
  </si>
  <si>
    <t>卡士【顺丰】卡士酸奶餐后一小时益生菌 低温 酸奶 原味【250ml*8瓶】</t>
  </si>
  <si>
    <t>http://item.jd.com/10110517759843.html</t>
  </si>
  <si>
    <t>卡士【顺丰】卡士酸奶餐后一小时益生菌 低温 酸奶 0蔗糖【250ml*8瓶】</t>
  </si>
  <si>
    <t>http://item.jd.com/10110517759840.html</t>
  </si>
  <si>
    <t>60.5</t>
  </si>
  <si>
    <t>卡士【顺丰】卡士酸奶餐后一小时益生菌 低温 酸奶 0蔗糖【250ml*6瓶】</t>
  </si>
  <si>
    <t>http://item.jd.com/10110517759841.html</t>
  </si>
  <si>
    <t>卡士【顺丰】卡士酸奶餐后一小时益生菌 低温 酸奶 原味【250ml*6瓶】</t>
  </si>
  <si>
    <t>http://item.jd.com/10110517759847.html</t>
  </si>
  <si>
    <t>卡士【顺丰】卡士酸奶餐后一小时益生菌 低温 酸奶 0蔗糖6瓶+原味6瓶</t>
  </si>
  <si>
    <t>河北石家庄</t>
  </si>
  <si>
    <t>http://item.jd.com/100219506649.html</t>
  </si>
  <si>
    <t>62.13</t>
  </si>
  <si>
    <t>http://item.jd.com/100135532429.html</t>
  </si>
  <si>
    <t>103.55</t>
  </si>
  <si>
    <t>卡士餐后一小时原味250g*10瓶低温酸牛奶风味发酵乳 源头直发 包邮</t>
  </si>
  <si>
    <t>http://item.jd.com/100258237578.html</t>
  </si>
  <si>
    <t>51.78</t>
  </si>
  <si>
    <t>卡士（CLASSY.KISS）餐后一小时原味酸奶250g*5瓶 双歧杆菌C-I 源头直发包邮</t>
  </si>
  <si>
    <r>
      <rPr>
        <sz val="11"/>
        <rFont val="宋体"/>
        <charset val="134"/>
      </rPr>
      <t>十惠诚品</t>
    </r>
  </si>
  <si>
    <t>https://item.taobao.com/item.htm?id=991109103988</t>
  </si>
  <si>
    <t>991109103988</t>
  </si>
  <si>
    <r>
      <rPr>
        <sz val="11"/>
        <rFont val="宋体"/>
        <charset val="134"/>
      </rPr>
      <t>卡士餐后一小时</t>
    </r>
    <r>
      <rPr>
        <sz val="11"/>
        <rFont val="Calibri"/>
        <family val="2"/>
      </rPr>
      <t>250g*12</t>
    </r>
    <r>
      <rPr>
        <sz val="11"/>
        <rFont val="宋体"/>
        <charset val="134"/>
      </rPr>
      <t>瓶</t>
    </r>
    <r>
      <rPr>
        <sz val="11"/>
        <rFont val="Calibri"/>
        <family val="2"/>
      </rPr>
      <t xml:space="preserve"> </t>
    </r>
    <r>
      <rPr>
        <sz val="11"/>
        <rFont val="宋体"/>
        <charset val="134"/>
      </rPr>
      <t>低温奶风味发酵乳</t>
    </r>
    <r>
      <rPr>
        <sz val="11"/>
        <rFont val="Calibri"/>
        <family val="2"/>
      </rPr>
      <t xml:space="preserve"> </t>
    </r>
    <r>
      <rPr>
        <sz val="11"/>
        <rFont val="宋体"/>
        <charset val="134"/>
      </rPr>
      <t>冷链送</t>
    </r>
  </si>
  <si>
    <r>
      <rPr>
        <sz val="11"/>
        <rFont val="宋体"/>
        <charset val="134"/>
      </rPr>
      <t>口味</t>
    </r>
    <r>
      <rPr>
        <sz val="11"/>
        <rFont val="Calibri"/>
        <family val="2"/>
      </rPr>
      <t>:9</t>
    </r>
    <r>
      <rPr>
        <sz val="11"/>
        <rFont val="宋体"/>
        <charset val="134"/>
      </rPr>
      <t>瓶</t>
    </r>
  </si>
  <si>
    <t>5979110036838</t>
  </si>
  <si>
    <t>https://item.taobao.com/item.htm?id=657559712482</t>
  </si>
  <si>
    <t>657559712482</t>
  </si>
  <si>
    <r>
      <rPr>
        <sz val="11"/>
        <rFont val="宋体"/>
        <charset val="134"/>
      </rPr>
      <t>卡士餐后一小时</t>
    </r>
    <r>
      <rPr>
        <sz val="11"/>
        <rFont val="Calibri"/>
        <family val="2"/>
      </rPr>
      <t>250g*9</t>
    </r>
    <r>
      <rPr>
        <sz val="11"/>
        <rFont val="宋体"/>
        <charset val="134"/>
      </rPr>
      <t>瓶</t>
    </r>
    <r>
      <rPr>
        <sz val="11"/>
        <rFont val="Calibri"/>
        <family val="2"/>
      </rPr>
      <t xml:space="preserve"> </t>
    </r>
    <r>
      <rPr>
        <sz val="11"/>
        <rFont val="宋体"/>
        <charset val="134"/>
      </rPr>
      <t>低温奶风味发酵乳</t>
    </r>
    <r>
      <rPr>
        <sz val="11"/>
        <rFont val="Calibri"/>
        <family val="2"/>
      </rPr>
      <t xml:space="preserve"> </t>
    </r>
    <r>
      <rPr>
        <sz val="11"/>
        <rFont val="宋体"/>
        <charset val="134"/>
      </rPr>
      <t>冷链送</t>
    </r>
  </si>
  <si>
    <r>
      <rPr>
        <sz val="11"/>
        <rFont val="宋体"/>
        <charset val="134"/>
      </rPr>
      <t>商品规格</t>
    </r>
    <r>
      <rPr>
        <sz val="11"/>
        <rFont val="Calibri"/>
        <family val="2"/>
      </rPr>
      <t>:</t>
    </r>
    <r>
      <rPr>
        <sz val="11"/>
        <rFont val="宋体"/>
        <charset val="134"/>
      </rPr>
      <t>江浙沪拍这个（</t>
    </r>
    <r>
      <rPr>
        <sz val="11"/>
        <rFont val="Calibri"/>
        <family val="2"/>
      </rPr>
      <t>12</t>
    </r>
    <r>
      <rPr>
        <sz val="11"/>
        <rFont val="宋体"/>
        <charset val="134"/>
      </rPr>
      <t>瓶）</t>
    </r>
  </si>
  <si>
    <t>6132189271914</t>
  </si>
  <si>
    <t>拾光饮品小店</t>
  </si>
  <si>
    <t>http://item.jd.com/10204725648810.html</t>
  </si>
  <si>
    <t>54.4</t>
  </si>
  <si>
    <t>10204725648810</t>
  </si>
  <si>
    <t>卡士（CLASSY.KISS）餐后一小时酸奶250g*12瓶益生菌低温风味发酵乳原味 餐后一小时250g*3瓶[保质期25天]</t>
  </si>
  <si>
    <t>http://item.jd.com/10150445313205.html</t>
  </si>
  <si>
    <t>124.78</t>
  </si>
  <si>
    <t>卡士酸奶餐后一小时原味生牛乳双歧杆菌低温酸奶 餐后一小时*12瓶</t>
  </si>
  <si>
    <r>
      <rPr>
        <sz val="11"/>
        <color theme="1"/>
        <rFont val="宋体"/>
        <charset val="134"/>
      </rPr>
      <t>桃汽饮料专营店</t>
    </r>
  </si>
  <si>
    <t>https://mobile.yangkeduo.com/goods.html?ps=hv6tTYtdAj</t>
  </si>
  <si>
    <t>https://mobile.yangkeduo.com/goods1.html?ps=nvbwnx8A5T</t>
  </si>
  <si>
    <t>https://mobile.yangkeduo.com/goods1.html?ps=feSWur9ktp</t>
  </si>
  <si>
    <t>https://mobile.yangkeduo.com/goods.html?ps=Qey7fMvl1k</t>
  </si>
  <si>
    <t>https://detail.tmall.com/item.htm?id=889992024903</t>
  </si>
  <si>
    <r>
      <rPr>
        <sz val="11"/>
        <color theme="1"/>
        <rFont val="宋体"/>
        <charset val="134"/>
      </rPr>
      <t>官方立减</t>
    </r>
    <r>
      <rPr>
        <sz val="11"/>
        <color theme="1"/>
        <rFont val="Calibri"/>
        <family val="2"/>
      </rPr>
      <t>50.1</t>
    </r>
    <r>
      <rPr>
        <sz val="11"/>
        <color theme="1"/>
        <rFont val="宋体"/>
        <charset val="134"/>
      </rPr>
      <t>元；全年下单再享</t>
    </r>
    <r>
      <rPr>
        <sz val="11"/>
        <color theme="1"/>
        <rFont val="Calibri"/>
        <family val="2"/>
      </rPr>
      <t>9.5</t>
    </r>
    <r>
      <rPr>
        <sz val="11"/>
        <color theme="1"/>
        <rFont val="宋体"/>
        <charset val="134"/>
      </rPr>
      <t>折</t>
    </r>
    <r>
      <rPr>
        <sz val="11"/>
        <color theme="1"/>
        <rFont val="Calibri"/>
        <family val="2"/>
      </rPr>
      <t xml:space="preserve"> </t>
    </r>
    <r>
      <rPr>
        <sz val="11"/>
        <color theme="1"/>
        <rFont val="宋体"/>
        <charset val="134"/>
      </rPr>
      <t>下单享优惠；淘金币频道抵扣</t>
    </r>
    <r>
      <rPr>
        <sz val="11"/>
        <color theme="1"/>
        <rFont val="Calibri"/>
        <family val="2"/>
      </rPr>
      <t>8%</t>
    </r>
    <r>
      <rPr>
        <sz val="11"/>
        <color theme="1"/>
        <rFont val="宋体"/>
        <charset val="134"/>
      </rPr>
      <t>起</t>
    </r>
  </si>
  <si>
    <t>889992024903</t>
  </si>
  <si>
    <r>
      <rPr>
        <sz val="11"/>
        <rFont val="宋体"/>
        <charset val="134"/>
      </rPr>
      <t>卡士酸奶原味</t>
    </r>
    <r>
      <rPr>
        <sz val="11"/>
        <rFont val="Calibri"/>
        <family val="2"/>
      </rPr>
      <t>100g*12</t>
    </r>
    <r>
      <rPr>
        <sz val="11"/>
        <rFont val="宋体"/>
        <charset val="134"/>
      </rPr>
      <t>杯</t>
    </r>
    <r>
      <rPr>
        <sz val="11"/>
        <rFont val="Calibri"/>
        <family val="2"/>
      </rPr>
      <t>+</t>
    </r>
    <r>
      <rPr>
        <sz val="11"/>
        <rFont val="宋体"/>
        <charset val="134"/>
      </rPr>
      <t>餐后一小时</t>
    </r>
    <r>
      <rPr>
        <sz val="11"/>
        <rFont val="Calibri"/>
        <family val="2"/>
      </rPr>
      <t>250*6</t>
    </r>
    <r>
      <rPr>
        <sz val="11"/>
        <rFont val="宋体"/>
        <charset val="134"/>
      </rPr>
      <t>瓶</t>
    </r>
  </si>
  <si>
    <r>
      <rPr>
        <sz val="11"/>
        <rFont val="宋体"/>
        <charset val="134"/>
      </rPr>
      <t>口味</t>
    </r>
    <r>
      <rPr>
        <sz val="11"/>
        <rFont val="Calibri"/>
        <family val="2"/>
      </rPr>
      <t>:</t>
    </r>
    <r>
      <rPr>
        <sz val="11"/>
        <rFont val="宋体"/>
        <charset val="134"/>
      </rPr>
      <t>原味</t>
    </r>
    <r>
      <rPr>
        <sz val="11"/>
        <rFont val="Calibri"/>
        <family val="2"/>
      </rPr>
      <t>100g*12+</t>
    </r>
    <r>
      <rPr>
        <sz val="11"/>
        <rFont val="宋体"/>
        <charset val="134"/>
      </rPr>
      <t>餐后</t>
    </r>
    <r>
      <rPr>
        <sz val="11"/>
        <rFont val="Calibri"/>
        <family val="2"/>
      </rPr>
      <t>1</t>
    </r>
    <r>
      <rPr>
        <sz val="11"/>
        <rFont val="宋体"/>
        <charset val="134"/>
      </rPr>
      <t>小时</t>
    </r>
    <r>
      <rPr>
        <sz val="11"/>
        <rFont val="Calibri"/>
        <family val="2"/>
      </rPr>
      <t>250g*6</t>
    </r>
  </si>
  <si>
    <t>5902695711264</t>
  </si>
  <si>
    <t>满30.0减4.0；官方8.8折；商品券 | 满30减4</t>
  </si>
  <si>
    <t>限时补贴4元；官方8.8折；淘金币频道抵扣1%起</t>
  </si>
  <si>
    <t>餐后一小时原味250g,6瓶</t>
  </si>
  <si>
    <t>5914957147771</t>
  </si>
  <si>
    <t>https://detail.tmall.com/item.htm?id=992951960195</t>
  </si>
  <si>
    <r>
      <rPr>
        <sz val="11"/>
        <color theme="1"/>
        <rFont val="宋体"/>
        <charset val="134"/>
      </rPr>
      <t>满</t>
    </r>
    <r>
      <rPr>
        <sz val="11"/>
        <color theme="1"/>
        <rFont val="Calibri"/>
        <family val="2"/>
      </rPr>
      <t>1.01</t>
    </r>
    <r>
      <rPr>
        <sz val="11"/>
        <color theme="1"/>
        <rFont val="宋体"/>
        <charset val="134"/>
      </rPr>
      <t>减</t>
    </r>
    <r>
      <rPr>
        <sz val="11"/>
        <color theme="1"/>
        <rFont val="Calibri"/>
        <family val="2"/>
      </rPr>
      <t>1.0</t>
    </r>
    <r>
      <rPr>
        <sz val="11"/>
        <color theme="1"/>
        <rFont val="宋体"/>
        <charset val="134"/>
      </rPr>
      <t>；官方</t>
    </r>
    <r>
      <rPr>
        <sz val="11"/>
        <color theme="1"/>
        <rFont val="Calibri"/>
        <family val="2"/>
      </rPr>
      <t>8.8</t>
    </r>
    <r>
      <rPr>
        <sz val="11"/>
        <color theme="1"/>
        <rFont val="宋体"/>
        <charset val="134"/>
      </rPr>
      <t>折；淘金币频道抵扣</t>
    </r>
    <r>
      <rPr>
        <sz val="11"/>
        <color theme="1"/>
        <rFont val="Calibri"/>
        <family val="2"/>
      </rPr>
      <t>5%</t>
    </r>
    <r>
      <rPr>
        <sz val="11"/>
        <color theme="1"/>
        <rFont val="宋体"/>
        <charset val="134"/>
      </rPr>
      <t>起；商品券</t>
    </r>
    <r>
      <rPr>
        <sz val="11"/>
        <color theme="1"/>
        <rFont val="Calibri"/>
        <family val="2"/>
      </rPr>
      <t xml:space="preserve"> | </t>
    </r>
    <r>
      <rPr>
        <sz val="11"/>
        <color theme="1"/>
        <rFont val="宋体"/>
        <charset val="134"/>
      </rPr>
      <t>满</t>
    </r>
    <r>
      <rPr>
        <sz val="11"/>
        <color theme="1"/>
        <rFont val="Calibri"/>
        <family val="2"/>
      </rPr>
      <t>1.01</t>
    </r>
    <r>
      <rPr>
        <sz val="11"/>
        <color theme="1"/>
        <rFont val="宋体"/>
        <charset val="134"/>
      </rPr>
      <t>减</t>
    </r>
    <r>
      <rPr>
        <sz val="11"/>
        <color theme="1"/>
        <rFont val="Calibri"/>
        <family val="2"/>
      </rPr>
      <t>1</t>
    </r>
  </si>
  <si>
    <t>992951960195</t>
  </si>
  <si>
    <r>
      <rPr>
        <sz val="11"/>
        <rFont val="宋体"/>
        <charset val="134"/>
      </rPr>
      <t>卡士餐后一小时酸奶益生菌原味双歧杆菌孕妇健身助畅</t>
    </r>
  </si>
  <si>
    <r>
      <rPr>
        <sz val="11"/>
        <rFont val="宋体"/>
        <charset val="134"/>
      </rPr>
      <t>口味</t>
    </r>
    <r>
      <rPr>
        <sz val="11"/>
        <rFont val="Calibri"/>
        <family val="2"/>
      </rPr>
      <t>:</t>
    </r>
    <r>
      <rPr>
        <sz val="11"/>
        <rFont val="宋体"/>
        <charset val="134"/>
      </rPr>
      <t>【经典原味】餐后一小时</t>
    </r>
    <r>
      <rPr>
        <sz val="11"/>
        <rFont val="Calibri"/>
        <family val="2"/>
      </rPr>
      <t>;</t>
    </r>
    <r>
      <rPr>
        <sz val="11"/>
        <rFont val="宋体"/>
        <charset val="134"/>
      </rPr>
      <t>罐数</t>
    </r>
    <r>
      <rPr>
        <sz val="11"/>
        <rFont val="Calibri"/>
        <family val="2"/>
      </rPr>
      <t>:9</t>
    </r>
    <r>
      <rPr>
        <sz val="11"/>
        <rFont val="宋体"/>
        <charset val="134"/>
      </rPr>
      <t>瓶</t>
    </r>
  </si>
  <si>
    <t>6129917315365</t>
  </si>
  <si>
    <r>
      <rPr>
        <sz val="11"/>
        <rFont val="宋体"/>
        <charset val="134"/>
      </rPr>
      <t>味乐零食</t>
    </r>
  </si>
  <si>
    <t>https://item.taobao.com/item.htm?id=822273352731</t>
  </si>
  <si>
    <t>822273352731</t>
  </si>
  <si>
    <r>
      <rPr>
        <sz val="11"/>
        <rFont val="宋体"/>
        <charset val="134"/>
      </rPr>
      <t>口味</t>
    </r>
    <r>
      <rPr>
        <sz val="11"/>
        <rFont val="Calibri"/>
        <family val="2"/>
      </rPr>
      <t>:</t>
    </r>
    <r>
      <rPr>
        <sz val="11"/>
        <rFont val="宋体"/>
        <charset val="134"/>
      </rPr>
      <t>卡士餐后一小时</t>
    </r>
    <r>
      <rPr>
        <sz val="11"/>
        <rFont val="Calibri"/>
        <family val="2"/>
      </rPr>
      <t>0</t>
    </r>
    <r>
      <rPr>
        <sz val="11"/>
        <rFont val="宋体"/>
        <charset val="134"/>
      </rPr>
      <t>蔗糖</t>
    </r>
    <r>
      <rPr>
        <sz val="11"/>
        <rFont val="Calibri"/>
        <family val="2"/>
      </rPr>
      <t>250g*5</t>
    </r>
    <r>
      <rPr>
        <sz val="11"/>
        <rFont val="宋体"/>
        <charset val="134"/>
      </rPr>
      <t>瓶</t>
    </r>
  </si>
  <si>
    <t>5531575192142</t>
  </si>
  <si>
    <r>
      <rPr>
        <sz val="11"/>
        <rFont val="宋体"/>
        <charset val="134"/>
      </rPr>
      <t>喜万佳超市</t>
    </r>
  </si>
  <si>
    <t>761488067790</t>
  </si>
  <si>
    <r>
      <rPr>
        <sz val="11"/>
        <rFont val="宋体"/>
        <charset val="134"/>
      </rPr>
      <t>卡士酸奶手握瓶活菌奶</t>
    </r>
    <r>
      <rPr>
        <sz val="11"/>
        <rFont val="Calibri"/>
        <family val="2"/>
      </rPr>
      <t>220g</t>
    </r>
    <r>
      <rPr>
        <sz val="11"/>
        <rFont val="宋体"/>
        <charset val="134"/>
      </rPr>
      <t>低温益生菌原味酸奶孕妇儿童学生早餐奶</t>
    </r>
  </si>
  <si>
    <r>
      <rPr>
        <sz val="11"/>
        <rFont val="宋体"/>
        <charset val="134"/>
      </rPr>
      <t>口味</t>
    </r>
    <r>
      <rPr>
        <sz val="11"/>
        <rFont val="Calibri"/>
        <family val="2"/>
      </rPr>
      <t>:</t>
    </r>
    <r>
      <rPr>
        <sz val="11"/>
        <rFont val="宋体"/>
        <charset val="134"/>
      </rPr>
      <t>【</t>
    </r>
    <r>
      <rPr>
        <sz val="11"/>
        <rFont val="Calibri"/>
        <family val="2"/>
      </rPr>
      <t>0</t>
    </r>
    <r>
      <rPr>
        <sz val="11"/>
        <rFont val="宋体"/>
        <charset val="134"/>
      </rPr>
      <t>蔗糖】餐后一小时</t>
    </r>
    <r>
      <rPr>
        <sz val="11"/>
        <rFont val="Calibri"/>
        <family val="2"/>
      </rPr>
      <t xml:space="preserve"> 250g×8</t>
    </r>
    <r>
      <rPr>
        <sz val="11"/>
        <rFont val="宋体"/>
        <charset val="134"/>
      </rPr>
      <t>瓶</t>
    </r>
  </si>
  <si>
    <t>5963880554942</t>
  </si>
  <si>
    <t>http://item.jd.com/10177362415232.html</t>
  </si>
  <si>
    <t>卡士酸奶手握瓶活菌奶220g低温益生菌原味酸奶孕妇儿童学生早餐奶 【8瓶】餐后一小时250g</t>
  </si>
  <si>
    <t>http://item.jd.com/10206164441741.html</t>
  </si>
  <si>
    <t>卡士007酸奶原味100g三连杯益生菌风味发酵乳低温生牛乳全脂早餐奶 【8瓶】餐后一小时0蔗糖250g</t>
  </si>
  <si>
    <t>餐后一小时250g*6瓶【保质期25天】</t>
  </si>
  <si>
    <t>5926295504293</t>
  </si>
  <si>
    <t>5835917070821</t>
  </si>
  <si>
    <r>
      <rPr>
        <sz val="11"/>
        <rFont val="宋体"/>
        <charset val="134"/>
      </rPr>
      <t>卡士餐后一小时零糖酸奶</t>
    </r>
    <r>
      <rPr>
        <sz val="11"/>
        <rFont val="Calibri"/>
        <family val="2"/>
      </rPr>
      <t>250g*4</t>
    </r>
    <r>
      <rPr>
        <sz val="11"/>
        <rFont val="宋体"/>
        <charset val="134"/>
      </rPr>
      <t>瓶益生菌低温风味发酵乳原味</t>
    </r>
  </si>
  <si>
    <r>
      <rPr>
        <sz val="11"/>
        <rFont val="宋体"/>
        <charset val="134"/>
      </rPr>
      <t>口味</t>
    </r>
    <r>
      <rPr>
        <sz val="11"/>
        <rFont val="Calibri"/>
        <family val="2"/>
      </rPr>
      <t>:</t>
    </r>
    <r>
      <rPr>
        <sz val="11"/>
        <rFont val="宋体"/>
        <charset val="134"/>
      </rPr>
      <t>无蔗糖餐后一小时</t>
    </r>
    <r>
      <rPr>
        <sz val="11"/>
        <rFont val="Calibri"/>
        <family val="2"/>
      </rPr>
      <t>250g*8</t>
    </r>
    <r>
      <rPr>
        <sz val="11"/>
        <rFont val="宋体"/>
        <charset val="134"/>
      </rPr>
      <t>瓶</t>
    </r>
    <r>
      <rPr>
        <sz val="11"/>
        <rFont val="Calibri"/>
        <family val="2"/>
      </rPr>
      <t>(</t>
    </r>
    <r>
      <rPr>
        <sz val="11"/>
        <rFont val="宋体"/>
        <charset val="134"/>
      </rPr>
      <t>质保</t>
    </r>
    <r>
      <rPr>
        <sz val="11"/>
        <rFont val="Calibri"/>
        <family val="2"/>
      </rPr>
      <t>25</t>
    </r>
    <r>
      <rPr>
        <sz val="11"/>
        <rFont val="宋体"/>
        <charset val="134"/>
      </rPr>
      <t>天）</t>
    </r>
  </si>
  <si>
    <t>5899747667343</t>
  </si>
  <si>
    <t>兴盛甄选食品店</t>
  </si>
  <si>
    <t>http://item.jd.com/10198139846071.html</t>
  </si>
  <si>
    <t>98.85</t>
  </si>
  <si>
    <t>10198139846071</t>
  </si>
  <si>
    <t>卡士酸奶餐后一小时250ml*6瓶0蔗糖益生菌早餐原味低温酸奶 250ml8瓶</t>
  </si>
  <si>
    <t>http://item.jd.com/10198139846070.html</t>
  </si>
  <si>
    <t>74.1</t>
  </si>
  <si>
    <t>10198139846070</t>
  </si>
  <si>
    <t>卡士酸奶餐后一小时250ml*6瓶0蔗糖益生菌早餐原味低温酸奶 250ml6瓶</t>
  </si>
  <si>
    <t>http://item.jd.com/10198139846073.html</t>
  </si>
  <si>
    <t>10198139846073</t>
  </si>
  <si>
    <t>卡士酸奶餐后一小时250ml*6瓶0蔗糖益生菌早餐原味低温酸奶 250ml0蔗糖6瓶+原味6瓶</t>
  </si>
  <si>
    <r>
      <rPr>
        <sz val="11"/>
        <color theme="1"/>
        <rFont val="宋体"/>
        <charset val="134"/>
      </rPr>
      <t>旭禄酒水专营店</t>
    </r>
  </si>
  <si>
    <t>https://detail.tmall.com/item.htm?id=688137881791</t>
  </si>
  <si>
    <r>
      <rPr>
        <sz val="11"/>
        <color theme="1"/>
        <rFont val="宋体"/>
        <charset val="134"/>
      </rPr>
      <t>淘金币频道抵扣</t>
    </r>
    <r>
      <rPr>
        <sz val="11"/>
        <color theme="1"/>
        <rFont val="Calibri"/>
        <family val="2"/>
      </rPr>
      <t>11%</t>
    </r>
    <r>
      <rPr>
        <sz val="11"/>
        <color theme="1"/>
        <rFont val="宋体"/>
        <charset val="134"/>
      </rPr>
      <t>起</t>
    </r>
  </si>
  <si>
    <r>
      <rPr>
        <sz val="11"/>
        <rFont val="宋体"/>
        <charset val="134"/>
      </rPr>
      <t>卡士餐后一小时原味酸奶双歧杆菌益生菌风味发酵乳</t>
    </r>
    <r>
      <rPr>
        <sz val="11"/>
        <rFont val="Calibri"/>
        <family val="2"/>
      </rPr>
      <t>250g*12</t>
    </r>
    <r>
      <rPr>
        <sz val="11"/>
        <rFont val="宋体"/>
        <charset val="134"/>
      </rPr>
      <t>瓶整箱</t>
    </r>
  </si>
  <si>
    <r>
      <rPr>
        <sz val="11"/>
        <rFont val="宋体"/>
        <charset val="134"/>
      </rPr>
      <t>口味</t>
    </r>
    <r>
      <rPr>
        <sz val="11"/>
        <rFont val="Calibri"/>
        <family val="2"/>
      </rPr>
      <t>:</t>
    </r>
    <r>
      <rPr>
        <sz val="11"/>
        <rFont val="宋体"/>
        <charset val="134"/>
      </rPr>
      <t>【无蔗糖】</t>
    </r>
    <r>
      <rPr>
        <sz val="11"/>
        <rFont val="Calibri"/>
        <family val="2"/>
      </rPr>
      <t>250g;</t>
    </r>
    <r>
      <rPr>
        <sz val="11"/>
        <rFont val="宋体"/>
        <charset val="134"/>
      </rPr>
      <t>罐数</t>
    </r>
    <r>
      <rPr>
        <sz val="11"/>
        <rFont val="Calibri"/>
        <family val="2"/>
      </rPr>
      <t>:12</t>
    </r>
    <r>
      <rPr>
        <sz val="11"/>
        <rFont val="宋体"/>
        <charset val="134"/>
      </rPr>
      <t>瓶</t>
    </r>
  </si>
  <si>
    <r>
      <rPr>
        <sz val="11"/>
        <color theme="1"/>
        <rFont val="宋体"/>
        <charset val="134"/>
      </rPr>
      <t>屹天食品专营店</t>
    </r>
  </si>
  <si>
    <t>https://mobile.yangkeduo.com/goods2.html?ps=P1ysBC5C95</t>
  </si>
  <si>
    <t>优麦麦食品店</t>
  </si>
  <si>
    <t>http://item.jd.com/10164842286772.html</t>
  </si>
  <si>
    <t>10164842286772</t>
  </si>
  <si>
    <t>卡士酸奶餐后一小时发酵乳250g*12瓶原味营 餐后一小时原味 9瓶</t>
  </si>
  <si>
    <t>5772297761074</t>
  </si>
  <si>
    <t>限时补贴4元；官方8.8折</t>
  </si>
  <si>
    <t>5984492224091</t>
  </si>
  <si>
    <t>https://detail.tmall.com/item.htm?id=974280587081</t>
  </si>
  <si>
    <t>6094730847391</t>
  </si>
  <si>
    <t>限时补贴2.5元；官方8.8折；淘金币频道抵扣7%起</t>
  </si>
  <si>
    <t>5984291388979</t>
  </si>
  <si>
    <t>限时补贴4元；官方8.8折；淘金币频道抵扣3%起；最高10元，部分用户可领，限秒杀频道领用；最高5元，部分用户可领，限秒杀频道领用</t>
  </si>
  <si>
    <t>顺丰包邮卡士酸奶餐后一小时250g*12瓶整箱风味发酵乳零0蔗糖早餐</t>
  </si>
  <si>
    <t>900</t>
  </si>
  <si>
    <r>
      <rPr>
        <sz val="11"/>
        <color theme="1"/>
        <rFont val="宋体"/>
        <charset val="134"/>
      </rPr>
      <t>逾枫食品专营店</t>
    </r>
  </si>
  <si>
    <t>https://mobile.yangkeduo.com/goods1.html?ps=KxznEXYLT6</t>
  </si>
  <si>
    <r>
      <rPr>
        <sz val="11"/>
        <color theme="1"/>
        <rFont val="宋体"/>
        <charset val="134"/>
      </rPr>
      <t>臻选尤品商贸</t>
    </r>
  </si>
  <si>
    <t>https://mobile.yangkeduo.com/goods.html?ps=YskuoPfbr2</t>
  </si>
  <si>
    <r>
      <rPr>
        <sz val="11"/>
        <color rgb="FF000000"/>
        <rFont val="宋体"/>
        <charset val="134"/>
        <scheme val="minor"/>
      </rPr>
      <t>电商</t>
    </r>
  </si>
  <si>
    <r>
      <rPr>
        <sz val="11"/>
        <color rgb="FF000000"/>
        <rFont val="宋体"/>
        <charset val="134"/>
        <scheme val="minor"/>
      </rPr>
      <t>京东</t>
    </r>
  </si>
  <si>
    <r>
      <rPr>
        <sz val="11"/>
        <color rgb="FF000000"/>
        <rFont val="宋体"/>
        <charset val="134"/>
        <scheme val="minor"/>
      </rPr>
      <t>卡士（CLASSY.KISS）京东自营旗舰店</t>
    </r>
  </si>
  <si>
    <t>http://item.jd.com/4991420.html</t>
  </si>
  <si>
    <r>
      <rPr>
        <sz val="11"/>
        <color rgb="FF000000"/>
        <rFont val="宋体"/>
        <charset val="134"/>
        <scheme val="minor"/>
      </rPr>
      <t>卡士餐后一小时无蔗糖原味250g</t>
    </r>
  </si>
  <si>
    <r>
      <rPr>
        <sz val="11"/>
        <rFont val="Calibri"/>
        <family val="2"/>
      </rPr>
      <t>淘宝</t>
    </r>
    <r>
      <rPr>
        <sz val="11"/>
        <rFont val="Calibri"/>
        <family val="2"/>
      </rPr>
      <t>/</t>
    </r>
    <r>
      <rPr>
        <sz val="11"/>
        <rFont val="宋体"/>
        <charset val="134"/>
      </rPr>
      <t>天猫</t>
    </r>
  </si>
  <si>
    <t>百亿补贴品牌优选</t>
  </si>
  <si>
    <t>https://mobile.yangkeduo.com/goods.html?ps=ocV8A9Gl0R</t>
  </si>
  <si>
    <t>https://item.jd.com/10110731106999.html</t>
  </si>
  <si>
    <t>文月食品饮料店</t>
  </si>
  <si>
    <t>https://item.jd.com/10158622490115.html</t>
  </si>
  <si>
    <t>10158622490115</t>
  </si>
  <si>
    <r>
      <rPr>
        <u/>
        <sz val="11"/>
        <rFont val="宋体"/>
        <charset val="134"/>
      </rPr>
      <t>卡士酸奶餐后一小时</t>
    </r>
    <r>
      <rPr>
        <u/>
        <sz val="11"/>
        <rFont val="Calibri"/>
        <family val="2"/>
      </rPr>
      <t>250g</t>
    </r>
    <r>
      <rPr>
        <u/>
        <sz val="11"/>
        <rFont val="宋体"/>
        <charset val="134"/>
      </rPr>
      <t>益生菌风味发酵低温双歧杆菌年货</t>
    </r>
    <r>
      <rPr>
        <u/>
        <sz val="11"/>
        <rFont val="Calibri"/>
        <family val="2"/>
      </rPr>
      <t xml:space="preserve"> </t>
    </r>
    <r>
      <rPr>
        <u/>
        <sz val="11"/>
        <rFont val="宋体"/>
        <charset val="134"/>
      </rPr>
      <t>餐后一小时</t>
    </r>
    <r>
      <rPr>
        <u/>
        <sz val="11"/>
        <rFont val="Calibri"/>
        <family val="2"/>
      </rPr>
      <t>*4</t>
    </r>
    <r>
      <rPr>
        <u/>
        <sz val="11"/>
        <rFont val="宋体"/>
        <charset val="134"/>
      </rPr>
      <t>瓶</t>
    </r>
    <r>
      <rPr>
        <u/>
        <sz val="11"/>
        <rFont val="Calibri"/>
        <family val="2"/>
      </rPr>
      <t>+</t>
    </r>
    <r>
      <rPr>
        <u/>
        <sz val="11"/>
        <rFont val="宋体"/>
        <charset val="134"/>
      </rPr>
      <t>送</t>
    </r>
    <r>
      <rPr>
        <u/>
        <sz val="11"/>
        <rFont val="Calibri"/>
        <family val="2"/>
      </rPr>
      <t>2</t>
    </r>
    <r>
      <rPr>
        <u/>
        <sz val="11"/>
        <rFont val="宋体"/>
        <charset val="134"/>
      </rPr>
      <t>瓶</t>
    </r>
  </si>
  <si>
    <r>
      <rPr>
        <sz val="12"/>
        <rFont val="宋体"/>
        <charset val="134"/>
      </rPr>
      <t>文月食品饮料店</t>
    </r>
  </si>
  <si>
    <t>https://item.jd.com/10158622490114.html</t>
  </si>
  <si>
    <t>10158622490114</t>
  </si>
  <si>
    <r>
      <rPr>
        <u/>
        <sz val="11"/>
        <rFont val="宋体"/>
        <charset val="134"/>
      </rPr>
      <t>卡士酸奶餐后一小时</t>
    </r>
    <r>
      <rPr>
        <u/>
        <sz val="11"/>
        <rFont val="Calibri"/>
        <family val="2"/>
      </rPr>
      <t>250g</t>
    </r>
    <r>
      <rPr>
        <u/>
        <sz val="11"/>
        <rFont val="宋体"/>
        <charset val="134"/>
      </rPr>
      <t>益生菌风味发酵低温双歧杆菌年货</t>
    </r>
    <r>
      <rPr>
        <u/>
        <sz val="11"/>
        <rFont val="Calibri"/>
        <family val="2"/>
      </rPr>
      <t xml:space="preserve"> </t>
    </r>
    <r>
      <rPr>
        <u/>
        <sz val="11"/>
        <rFont val="宋体"/>
        <charset val="134"/>
      </rPr>
      <t>餐后一小时</t>
    </r>
    <r>
      <rPr>
        <u/>
        <sz val="11"/>
        <rFont val="Calibri"/>
        <family val="2"/>
      </rPr>
      <t>*2</t>
    </r>
    <r>
      <rPr>
        <u/>
        <sz val="11"/>
        <rFont val="宋体"/>
        <charset val="134"/>
      </rPr>
      <t>瓶</t>
    </r>
    <r>
      <rPr>
        <u/>
        <sz val="11"/>
        <rFont val="Calibri"/>
        <family val="2"/>
      </rPr>
      <t>+</t>
    </r>
    <r>
      <rPr>
        <u/>
        <sz val="11"/>
        <rFont val="宋体"/>
        <charset val="134"/>
      </rPr>
      <t>送</t>
    </r>
    <r>
      <rPr>
        <u/>
        <sz val="11"/>
        <rFont val="Calibri"/>
        <family val="2"/>
      </rPr>
      <t>1</t>
    </r>
    <r>
      <rPr>
        <u/>
        <sz val="11"/>
        <rFont val="宋体"/>
        <charset val="134"/>
      </rPr>
      <t>瓶</t>
    </r>
  </si>
  <si>
    <t>https://item.jd.com/10158622490116.html</t>
  </si>
  <si>
    <t>10158622490116</t>
  </si>
  <si>
    <r>
      <rPr>
        <u/>
        <sz val="11"/>
        <rFont val="宋体"/>
        <charset val="134"/>
      </rPr>
      <t>卡士卡士餐后一小时风味发酵乳低温酸奶</t>
    </r>
    <r>
      <rPr>
        <u/>
        <sz val="11"/>
        <rFont val="Calibri"/>
        <family val="2"/>
      </rPr>
      <t>250g</t>
    </r>
    <r>
      <rPr>
        <u/>
        <sz val="11"/>
        <rFont val="宋体"/>
        <charset val="134"/>
      </rPr>
      <t>瓶装</t>
    </r>
    <r>
      <rPr>
        <u/>
        <sz val="11"/>
        <rFont val="Calibri"/>
        <family val="2"/>
      </rPr>
      <t xml:space="preserve"> </t>
    </r>
    <r>
      <rPr>
        <u/>
        <sz val="11"/>
        <rFont val="宋体"/>
        <charset val="134"/>
      </rPr>
      <t>卡士酸奶</t>
    </r>
    <r>
      <rPr>
        <u/>
        <sz val="11"/>
        <rFont val="Calibri"/>
        <family val="2"/>
      </rPr>
      <t>250g</t>
    </r>
    <r>
      <rPr>
        <u/>
        <sz val="11"/>
        <rFont val="宋体"/>
        <charset val="134"/>
      </rPr>
      <t>瓶装</t>
    </r>
    <r>
      <rPr>
        <u/>
        <sz val="11"/>
        <rFont val="Calibri"/>
        <family val="2"/>
      </rPr>
      <t>*10</t>
    </r>
  </si>
  <si>
    <t>https://mobile.yangkeduo.com/goods.html?ps=uSJdQ38KQK</t>
  </si>
  <si>
    <t>555942564588</t>
  </si>
  <si>
    <t>卡士酸奶餐后一小时250g*8瓶 顺丰包邮 低温新鲜酸牛奶风味发酵乳</t>
  </si>
  <si>
    <t>食品口味:8瓶*250g</t>
  </si>
  <si>
    <t>4807475348322</t>
  </si>
  <si>
    <r>
      <rPr>
        <u/>
        <sz val="10.5"/>
        <color rgb="FF2D77E5"/>
        <rFont val="Arial"/>
        <family val="2"/>
      </rPr>
      <t>https://e.tb.cn/h.7HKNOuoGyHQbKzk?tk=RerPU8SwU2g</t>
    </r>
  </si>
  <si>
    <r>
      <rPr>
        <u/>
        <sz val="10.5"/>
        <color rgb="FF2D77E5"/>
        <rFont val="Arial"/>
        <family val="2"/>
      </rPr>
      <t>https://e.tb.cn/h.7Isf6Y1ZYmgAf6o?tk=Q1IOU87XXAY</t>
    </r>
  </si>
  <si>
    <t>http://item.taobao.com/item.htm?id=977418776358</t>
  </si>
  <si>
    <t>http://item.taobao.com/item.htm?id=672430223494</t>
  </si>
  <si>
    <t>http://item.taobao.com/item.htm?id=1019581860230</t>
  </si>
  <si>
    <t>洋洋精选女装</t>
  </si>
  <si>
    <t>http://item.taobao.com/item.htm?id=1019049424451</t>
  </si>
  <si>
    <t>http://item.taobao.com/item.htm?id=1016931043443</t>
  </si>
  <si>
    <t>多仓</t>
  </si>
  <si>
    <t>http://item.taobao.com/item.htm?id=892081816033</t>
  </si>
  <si>
    <t>http://item.taobao.com/item.htm?id=1011804793442</t>
  </si>
  <si>
    <t>http://item.taobao.com/item.htm?id=914918727129</t>
  </si>
  <si>
    <t>http://item.taobao.com/item.htm?id=761549088087</t>
  </si>
  <si>
    <t>http://item.jd.com/100196539375.html</t>
  </si>
  <si>
    <t>卡士（CLASSY.KISS）餐后一小时0蔗糖酸奶 250g*12瓶 专属双歧杆菌C-I 源头直发包邮</t>
  </si>
  <si>
    <t>http://item.jd.com/10111752763486.html</t>
  </si>
  <si>
    <t>卡士酸奶 餐后一小时250g/瓶 可选0蔗糖版 低温酸奶风味发酵乳 餐后一小时 250g*6瓶+无蔗糖6瓶</t>
  </si>
  <si>
    <t>http://item.jd.com/10150445313206.html</t>
  </si>
  <si>
    <t>大喜美食店</t>
  </si>
  <si>
    <t>http://item.jd.com/10207157530997.html</t>
  </si>
  <si>
    <t>CLASSYKISS卡士餐后一小时0蔗糖低温酸奶250g*10瓶原味 原味250g*10瓶【保质期25天】</t>
  </si>
  <si>
    <t>年货送礼好物店</t>
  </si>
  <si>
    <t>http://item.jd.com/10207871614909.html</t>
  </si>
  <si>
    <t>卡士餐后一小时风味发酵乳低温酸奶250g瓶装 卡士酸奶250g瓶装*10</t>
  </si>
  <si>
    <t>全球臻选食品店</t>
  </si>
  <si>
    <t>http://item.jd.com/10200359758863.html</t>
  </si>
  <si>
    <t>卡士酸奶卡士餐后一小时250g*12瓶生牛乳发酵益生菌风味发酵乳酸牛奶 餐后一小时0蔗糖 12瓶</t>
  </si>
  <si>
    <t>金小兔休闲食品店</t>
  </si>
  <si>
    <t>http://item.jd.com/10172897595918.html</t>
  </si>
  <si>
    <t>http://item.jd.com/10207301765468.html</t>
  </si>
  <si>
    <t>卡士餐后一小时0蔗糖250g6瓶低温原味酸奶 原味250g*6瓶</t>
  </si>
  <si>
    <t>http://item.jd.com/10207893109733.html</t>
  </si>
  <si>
    <t>卡士餐后一小时酸奶250g12瓶益生菌低温学生奶风味发酵乳原味 餐后一小时250g*12瓶保质期25天</t>
  </si>
  <si>
    <t>沃途严选店</t>
  </si>
  <si>
    <t>http://item.jd.com/10161028895111.html</t>
  </si>
  <si>
    <t>卡士（CLASSY.KISS）餐后一小时250g*12瓶生牛乳发酵益生菌风味发酵乳酸牛奶 餐后一小时原味12瓶</t>
  </si>
  <si>
    <t>年货惊喜店</t>
  </si>
  <si>
    <t>http://item.jd.com/10208039411091.html</t>
  </si>
  <si>
    <t>卡士餐后一小时酸奶双歧杆菌风味原味零糖益生菌发酵乳早餐奶250g 餐后一小时原味250g 12瓶</t>
  </si>
  <si>
    <t>冯玶堂休闲食品店</t>
  </si>
  <si>
    <t>http://item.jd.com/10207935264199.html</t>
  </si>
  <si>
    <t>卡士餐后一小时风味发酵乳含双歧杆酸奶46瓶装冷链现货批发 6瓶</t>
  </si>
  <si>
    <t>http://item.jd.com/10148054852544.html</t>
  </si>
  <si>
    <t>屹君严选店</t>
  </si>
  <si>
    <t>http://item.jd.com/10122584748580.html</t>
  </si>
  <si>
    <t>卡士酸奶餐后一小时 250g*12瓶装 益生菌风味发酵乳营养早餐整箱 餐后一小时12瓶</t>
  </si>
  <si>
    <t>https://item.taobao.com/item.htm?id=1011804793442</t>
  </si>
  <si>
    <t>官方立减12%省6.6元；店铺券满20减6；满2件9.5折</t>
  </si>
  <si>
    <t>卡士酸奶007益生菌440g原味发酵乳0添加剂低温生牛乳全脂早餐奶</t>
  </si>
  <si>
    <t>tb10253698133的小店90</t>
  </si>
  <si>
    <t>https://item.taobao.com/item.htm?id=1009942002805</t>
  </si>
  <si>
    <t>卡士酸奶餐后一小时0蔗糖含膳食纤维风味发酵乳低温酸奶250g瓶装</t>
  </si>
  <si>
    <t>卡士餐后一小时0蔗糖250g*10瓶</t>
  </si>
  <si>
    <t>tb10582369015的小店59</t>
  </si>
  <si>
    <t>https://item.taobao.com/item.htm?id=1011554504641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</si>
</sst>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8" formatCode="yyyy&quot;年&quot;m&quot;月&quot;;@"/>
    <numFmt numFmtId="179" formatCode="0.00_ "/>
    <numFmt numFmtId="180" formatCode="m&quot;月&quot;d&quot;日&quot;;@"/>
    <numFmt numFmtId="181" formatCode="0_ "/>
  </numFmts>
  <fonts count="52" x14ac:knownFonts="1">
    <font>
      <sz val="11"/>
      <color theme="1"/>
      <name val="宋体"/>
      <charset val="134"/>
      <scheme val="minor"/>
    </font>
    <font>
      <b/>
      <sz val="12"/>
      <name val="微软雅黑"/>
      <charset val="134"/>
    </font>
    <font>
      <b/>
      <sz val="12"/>
      <name val="Calibri"/>
      <family val="2"/>
    </font>
    <font>
      <sz val="11"/>
      <name val="Calibri"/>
      <family val="2"/>
    </font>
    <font>
      <u/>
      <sz val="11"/>
      <color rgb="FF0000FF"/>
      <name val="宋体"/>
      <charset val="134"/>
      <scheme val="minor"/>
    </font>
    <font>
      <sz val="11"/>
      <color theme="1"/>
      <name val="Calibri"/>
      <family val="2"/>
    </font>
    <font>
      <u/>
      <sz val="11"/>
      <color rgb="FF800080"/>
      <name val="宋体"/>
      <charset val="134"/>
      <scheme val="minor"/>
    </font>
    <font>
      <sz val="11"/>
      <color theme="1"/>
      <name val="宋体"/>
      <charset val="134"/>
    </font>
    <font>
      <sz val="11"/>
      <name val="宋体"/>
      <charset val="134"/>
    </font>
    <font>
      <sz val="11"/>
      <color rgb="FFFFFFFF"/>
      <name val="宋体"/>
      <charset val="134"/>
    </font>
    <font>
      <sz val="11"/>
      <color rgb="FFFFFFFF"/>
      <name val="Calibri"/>
      <family val="2"/>
    </font>
    <font>
      <sz val="11"/>
      <color rgb="FF000000"/>
      <name val="宋体"/>
      <charset val="134"/>
      <scheme val="minor"/>
    </font>
    <font>
      <sz val="12"/>
      <name val="宋体"/>
      <charset val="134"/>
    </font>
    <font>
      <sz val="12"/>
      <name val="Calibri"/>
      <family val="2"/>
    </font>
    <font>
      <u/>
      <sz val="10.5"/>
      <color rgb="FF2D77E5"/>
      <name val="Arial"/>
      <family val="2"/>
    </font>
    <font>
      <sz val="12"/>
      <name val="宋体"/>
      <charset val="134"/>
      <scheme val="minor"/>
    </font>
    <font>
      <sz val="11"/>
      <name val="宋体"/>
      <charset val="134"/>
      <scheme val="minor"/>
    </font>
    <font>
      <sz val="9"/>
      <color theme="1"/>
      <name val="宋体"/>
      <charset val="134"/>
      <scheme val="minor"/>
    </font>
    <font>
      <u/>
      <sz val="11"/>
      <name val="Calibri"/>
      <family val="2"/>
    </font>
    <font>
      <u/>
      <sz val="11"/>
      <name val="宋体"/>
      <charset val="134"/>
      <scheme val="minor"/>
    </font>
    <font>
      <b/>
      <sz val="11"/>
      <name val="微软雅黑"/>
      <charset val="134"/>
    </font>
    <font>
      <b/>
      <sz val="11"/>
      <name val="宋体"/>
      <charset val="134"/>
    </font>
    <font>
      <b/>
      <sz val="11"/>
      <name val="Calibri"/>
      <family val="2"/>
    </font>
    <font>
      <sz val="10"/>
      <color theme="1"/>
      <name val="微软雅黑"/>
      <charset val="134"/>
    </font>
    <font>
      <u/>
      <sz val="11"/>
      <color rgb="FF0000FF"/>
      <name val="宋体"/>
      <charset val="134"/>
      <scheme val="minor"/>
    </font>
    <font>
      <sz val="10"/>
      <name val="微软雅黑"/>
      <charset val="134"/>
    </font>
    <font>
      <sz val="11"/>
      <color theme="1"/>
      <name val="微软雅黑"/>
      <charset val="134"/>
    </font>
    <font>
      <b/>
      <sz val="10"/>
      <color theme="1"/>
      <name val="微软雅黑"/>
      <charset val="134"/>
    </font>
    <font>
      <sz val="11"/>
      <color theme="1"/>
      <name val="Tahoma"/>
      <family val="2"/>
    </font>
    <font>
      <sz val="12"/>
      <color theme="1"/>
      <name val="宋体"/>
      <charset val="134"/>
    </font>
    <font>
      <u/>
      <sz val="14"/>
      <color theme="1"/>
      <name val="宋体"/>
      <charset val="134"/>
      <scheme val="minor"/>
    </font>
    <font>
      <u/>
      <sz val="11"/>
      <color rgb="FF0000FF"/>
      <name val="宋体"/>
      <charset val="134"/>
    </font>
    <font>
      <sz val="11"/>
      <name val="微软雅黑"/>
      <charset val="134"/>
    </font>
    <font>
      <sz val="11"/>
      <color rgb="FF000000"/>
      <name val="宋体"/>
      <charset val="134"/>
    </font>
    <font>
      <sz val="11"/>
      <color rgb="FF000000"/>
      <name val="Calibri"/>
      <family val="2"/>
    </font>
    <font>
      <sz val="11"/>
      <color rgb="FFFF0000"/>
      <name val="Calibri"/>
      <family val="2"/>
    </font>
    <font>
      <u/>
      <sz val="11"/>
      <name val="宋体"/>
      <charset val="134"/>
    </font>
    <font>
      <u/>
      <sz val="11"/>
      <color rgb="FF0000FF"/>
      <name val="Calibri"/>
    </font>
    <font>
      <u/>
      <sz val="11"/>
      <color rgb="FF0000FF"/>
      <name val="Calibri"/>
      <family val="2"/>
    </font>
    <font>
      <u/>
      <sz val="11"/>
      <color rgb="FF800080"/>
      <name val="Calibri"/>
    </font>
    <font>
      <b/>
      <sz val="12"/>
      <color theme="1"/>
      <name val="宋体"/>
      <charset val="134"/>
      <scheme val="minor"/>
    </font>
    <font>
      <sz val="11"/>
      <color rgb="FFFF0000"/>
      <name val="微软雅黑"/>
      <charset val="134"/>
    </font>
    <font>
      <b/>
      <sz val="14"/>
      <color theme="1"/>
      <name val="宋体"/>
      <charset val="134"/>
      <scheme val="minor"/>
    </font>
    <font>
      <b/>
      <sz val="11"/>
      <color theme="1"/>
      <name val="宋体"/>
      <charset val="134"/>
      <scheme val="minor"/>
    </font>
    <font>
      <sz val="10.5"/>
      <color rgb="FF000000"/>
      <name val="Arial"/>
      <family val="2"/>
    </font>
    <font>
      <sz val="12"/>
      <color rgb="FF000000"/>
      <name val="Arial"/>
      <family val="2"/>
    </font>
    <font>
      <sz val="11"/>
      <color theme="1"/>
      <name val="宋体"/>
      <charset val="134"/>
      <scheme val="minor"/>
    </font>
    <font>
      <sz val="10"/>
      <color theme="1"/>
      <name val="宋体"/>
      <charset val="134"/>
      <scheme val="minor"/>
    </font>
    <font>
      <u/>
      <sz val="14"/>
      <color theme="1"/>
      <name val="Times New Roman"/>
      <family val="1"/>
    </font>
    <font>
      <b/>
      <sz val="12"/>
      <name val="宋体"/>
      <charset val="134"/>
    </font>
    <font>
      <sz val="11"/>
      <name val="MS Gothic"/>
      <family val="3"/>
    </font>
    <font>
      <sz val="9"/>
      <name val="宋体"/>
      <family val="3"/>
      <charset val="134"/>
      <scheme val="minor"/>
    </font>
  </fonts>
  <fills count="12">
    <fill>
      <patternFill patternType="none"/>
    </fill>
    <fill>
      <patternFill patternType="gray125"/>
    </fill>
    <fill>
      <patternFill patternType="solid">
        <fgColor rgb="FFFFFF00"/>
        <bgColor indexed="64"/>
      </patternFill>
    </fill>
    <fill>
      <patternFill patternType="solid">
        <fgColor rgb="FF80808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2065187536243"/>
        <bgColor indexed="64"/>
      </patternFill>
    </fill>
    <fill>
      <patternFill patternType="solid">
        <fgColor rgb="FFC6E0B4"/>
        <bgColor indexed="64"/>
      </patternFill>
    </fill>
    <fill>
      <patternFill patternType="solid">
        <fgColor theme="7" tint="0.79992065187536243"/>
        <bgColor indexed="64"/>
      </patternFill>
    </fill>
    <fill>
      <patternFill patternType="solid">
        <fgColor theme="9" tint="0.59999389629810485"/>
        <bgColor indexed="64"/>
      </patternFill>
    </fill>
    <fill>
      <patternFill patternType="solid">
        <fgColor theme="4" tint="0.79992065187536243"/>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8">
    <xf numFmtId="0" fontId="0" fillId="0" borderId="0">
      <alignment vertical="center"/>
    </xf>
    <xf numFmtId="0" fontId="4" fillId="0" borderId="0" applyNumberFormat="0" applyFill="0" applyBorder="0" applyAlignment="0" applyProtection="0">
      <alignment vertical="center"/>
    </xf>
    <xf numFmtId="9" fontId="46" fillId="0" borderId="0" applyFont="0" applyFill="0" applyBorder="0" applyAlignment="0" applyProtection="0">
      <alignment vertical="center"/>
    </xf>
    <xf numFmtId="43" fontId="47" fillId="0" borderId="0" applyFont="0" applyFill="0" applyBorder="0" applyAlignment="0" applyProtection="0">
      <alignment vertical="center"/>
    </xf>
    <xf numFmtId="0" fontId="46" fillId="0" borderId="0">
      <alignment vertical="center"/>
    </xf>
    <xf numFmtId="0" fontId="47" fillId="0" borderId="0" applyNumberFormat="0" applyFont="0" applyFill="0" applyBorder="0" applyProtection="0"/>
    <xf numFmtId="0" fontId="47" fillId="0" borderId="0" applyNumberFormat="0" applyFont="0" applyFill="0" applyBorder="0" applyProtection="0"/>
    <xf numFmtId="0" fontId="46" fillId="0" borderId="0"/>
  </cellStyleXfs>
  <cellXfs count="199">
    <xf numFmtId="0" fontId="0" fillId="0" borderId="0" xfId="0">
      <alignment vertical="center"/>
    </xf>
    <xf numFmtId="0" fontId="1" fillId="2" borderId="1" xfId="5" applyFont="1" applyFill="1" applyBorder="1" applyAlignment="1">
      <alignment horizontal="left" vertical="center" wrapText="1"/>
    </xf>
    <xf numFmtId="0" fontId="2" fillId="2" borderId="1" xfId="5" applyFont="1" applyFill="1" applyBorder="1" applyAlignment="1">
      <alignment horizontal="left" vertical="center" wrapText="1"/>
    </xf>
    <xf numFmtId="178" fontId="3" fillId="0" borderId="1" xfId="0" applyNumberFormat="1" applyFont="1" applyBorder="1" applyAlignment="1">
      <alignment horizontal="left"/>
    </xf>
    <xf numFmtId="58" fontId="3" fillId="0" borderId="1" xfId="0" applyNumberFormat="1" applyFont="1" applyBorder="1" applyAlignment="1">
      <alignment horizontal="left"/>
    </xf>
    <xf numFmtId="0" fontId="3" fillId="0" borderId="1" xfId="0" applyFont="1" applyBorder="1" applyAlignment="1">
      <alignment horizontal="left"/>
    </xf>
    <xf numFmtId="0" fontId="4" fillId="0" borderId="1" xfId="1" applyNumberFormat="1" applyBorder="1" applyAlignment="1">
      <alignment horizontal="left"/>
    </xf>
    <xf numFmtId="0" fontId="5" fillId="0" borderId="1" xfId="0" applyFont="1" applyBorder="1" applyAlignment="1">
      <alignment horizontal="left" vertical="center"/>
    </xf>
    <xf numFmtId="0" fontId="4" fillId="0" borderId="1" xfId="1" applyNumberFormat="1" applyBorder="1" applyAlignment="1">
      <alignment horizontal="left" vertical="center"/>
    </xf>
    <xf numFmtId="0" fontId="46" fillId="0" borderId="1" xfId="7" applyBorder="1" applyAlignment="1">
      <alignment horizontal="left"/>
    </xf>
    <xf numFmtId="0" fontId="0" fillId="0" borderId="1" xfId="0" applyBorder="1" applyAlignment="1">
      <alignment horizontal="left" vertical="center"/>
    </xf>
    <xf numFmtId="0" fontId="4" fillId="0" borderId="1" xfId="1" applyNumberFormat="1" applyFill="1" applyBorder="1" applyAlignment="1" applyProtection="1">
      <alignment horizontal="left"/>
    </xf>
    <xf numFmtId="0" fontId="4" fillId="0" borderId="1" xfId="1" applyNumberFormat="1" applyFill="1" applyBorder="1" applyAlignment="1" applyProtection="1">
      <alignment horizontal="left" vertical="center"/>
    </xf>
    <xf numFmtId="0" fontId="6" fillId="0" borderId="1" xfId="1" applyNumberFormat="1" applyFont="1" applyFill="1" applyBorder="1" applyAlignment="1" applyProtection="1">
      <alignment horizontal="left"/>
    </xf>
    <xf numFmtId="58" fontId="5" fillId="0" borderId="1" xfId="0" applyNumberFormat="1" applyFont="1" applyBorder="1" applyAlignment="1">
      <alignment horizontal="left" vertical="center"/>
    </xf>
    <xf numFmtId="0" fontId="4" fillId="0" borderId="1" xfId="1" applyNumberFormat="1" applyFill="1" applyBorder="1" applyAlignment="1">
      <alignment horizontal="left" vertical="center"/>
    </xf>
    <xf numFmtId="0" fontId="7" fillId="0" borderId="1" xfId="0" applyFont="1" applyBorder="1" applyAlignment="1">
      <alignment horizontal="left" vertical="center"/>
    </xf>
    <xf numFmtId="179" fontId="2" fillId="2" borderId="1" xfId="5" applyNumberFormat="1" applyFont="1" applyFill="1" applyBorder="1" applyAlignment="1">
      <alignment horizontal="left" vertical="center" wrapText="1"/>
    </xf>
    <xf numFmtId="179" fontId="3" fillId="0" borderId="1" xfId="0" applyNumberFormat="1" applyFont="1" applyBorder="1" applyAlignment="1">
      <alignment horizontal="left"/>
    </xf>
    <xf numFmtId="0" fontId="8" fillId="0" borderId="1" xfId="0" applyFont="1" applyBorder="1" applyAlignment="1">
      <alignment horizontal="left"/>
    </xf>
    <xf numFmtId="180" fontId="9" fillId="3" borderId="1" xfId="0" applyNumberFormat="1" applyFont="1" applyFill="1" applyBorder="1" applyAlignment="1">
      <alignment horizontal="left"/>
    </xf>
    <xf numFmtId="0" fontId="9" fillId="3" borderId="1" xfId="0" applyFont="1" applyFill="1" applyBorder="1" applyAlignment="1">
      <alignment horizontal="left"/>
    </xf>
    <xf numFmtId="0" fontId="10" fillId="3" borderId="1" xfId="0" applyFont="1" applyFill="1" applyBorder="1" applyAlignment="1">
      <alignment horizontal="left"/>
    </xf>
    <xf numFmtId="180" fontId="3" fillId="0" borderId="1" xfId="0" applyNumberFormat="1" applyFont="1" applyBorder="1" applyAlignment="1">
      <alignment horizontal="left"/>
    </xf>
    <xf numFmtId="180" fontId="0" fillId="0" borderId="1" xfId="0" applyNumberFormat="1" applyBorder="1" applyAlignment="1">
      <alignment horizontal="left" vertical="center"/>
    </xf>
    <xf numFmtId="0" fontId="4" fillId="0" borderId="1" xfId="1" applyFill="1" applyBorder="1" applyAlignment="1">
      <alignment horizontal="left" vertical="center"/>
    </xf>
    <xf numFmtId="0" fontId="4" fillId="0" borderId="1" xfId="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left"/>
    </xf>
    <xf numFmtId="58" fontId="0" fillId="0" borderId="1" xfId="0" applyNumberFormat="1" applyBorder="1" applyAlignment="1">
      <alignment horizontal="left" vertical="center"/>
    </xf>
    <xf numFmtId="0" fontId="0" fillId="0" borderId="1" xfId="0" applyBorder="1" applyAlignment="1">
      <alignment horizontal="left"/>
    </xf>
    <xf numFmtId="0" fontId="3" fillId="0" borderId="1" xfId="0" applyFont="1" applyBorder="1" applyAlignment="1">
      <alignment horizontal="left" vertical="center"/>
    </xf>
    <xf numFmtId="0" fontId="12" fillId="0" borderId="1" xfId="0" applyFont="1" applyBorder="1" applyAlignment="1">
      <alignment horizontal="left" vertical="center"/>
    </xf>
    <xf numFmtId="0" fontId="13" fillId="0" borderId="1" xfId="0" applyFont="1" applyBorder="1" applyAlignment="1">
      <alignment horizontal="left" vertical="center"/>
    </xf>
    <xf numFmtId="0" fontId="0" fillId="0" borderId="1" xfId="0" applyBorder="1">
      <alignment vertical="center"/>
    </xf>
    <xf numFmtId="0" fontId="4" fillId="0" borderId="1" xfId="1" applyNumberFormat="1" applyFill="1" applyBorder="1" applyAlignment="1">
      <alignment horizontal="left"/>
    </xf>
    <xf numFmtId="57" fontId="3" fillId="0" borderId="1" xfId="0" applyNumberFormat="1" applyFont="1" applyBorder="1" applyAlignment="1">
      <alignment horizontal="left"/>
    </xf>
    <xf numFmtId="0" fontId="14" fillId="0" borderId="1" xfId="0" applyFont="1" applyBorder="1" applyAlignment="1">
      <alignment horizontal="left" vertical="center"/>
    </xf>
    <xf numFmtId="57" fontId="46" fillId="0" borderId="1" xfId="7" applyNumberFormat="1" applyBorder="1" applyAlignment="1">
      <alignment horizontal="left"/>
    </xf>
    <xf numFmtId="58" fontId="46" fillId="0" borderId="1" xfId="7" applyNumberFormat="1" applyBorder="1" applyAlignment="1">
      <alignment horizontal="left"/>
    </xf>
    <xf numFmtId="0" fontId="15" fillId="0" borderId="1" xfId="0" applyFont="1" applyBorder="1" applyAlignment="1">
      <alignment horizontal="left" vertical="center"/>
    </xf>
    <xf numFmtId="4" fontId="3" fillId="0" borderId="1" xfId="0" applyNumberFormat="1" applyFont="1" applyBorder="1" applyAlignment="1">
      <alignment horizontal="left" vertical="center"/>
    </xf>
    <xf numFmtId="0" fontId="16" fillId="0" borderId="1" xfId="0" applyFont="1" applyBorder="1" applyAlignment="1">
      <alignment horizontal="left" vertical="center"/>
    </xf>
    <xf numFmtId="4" fontId="15" fillId="0" borderId="1" xfId="0" applyNumberFormat="1" applyFont="1" applyBorder="1" applyAlignment="1">
      <alignment horizontal="left" vertical="center"/>
    </xf>
    <xf numFmtId="179" fontId="46" fillId="0" borderId="1" xfId="7" applyNumberFormat="1" applyBorder="1" applyAlignment="1">
      <alignment horizontal="left"/>
    </xf>
    <xf numFmtId="0" fontId="17" fillId="0" borderId="1" xfId="0" applyFont="1" applyBorder="1" applyAlignment="1">
      <alignment horizontal="center" vertical="center"/>
    </xf>
    <xf numFmtId="0" fontId="3" fillId="0" borderId="1" xfId="0" applyFont="1" applyBorder="1" applyAlignment="1"/>
    <xf numFmtId="0" fontId="18" fillId="0" borderId="1" xfId="0" applyFont="1" applyBorder="1" applyAlignment="1">
      <alignment horizontal="left" vertical="center"/>
    </xf>
    <xf numFmtId="58" fontId="0" fillId="0" borderId="1" xfId="0" applyNumberFormat="1" applyBorder="1">
      <alignment vertical="center"/>
    </xf>
    <xf numFmtId="0" fontId="19" fillId="0" borderId="1" xfId="0" applyFont="1" applyBorder="1" applyAlignment="1">
      <alignment horizontal="left" vertical="center"/>
    </xf>
    <xf numFmtId="181" fontId="0" fillId="0" borderId="1" xfId="0" applyNumberFormat="1" applyBorder="1" applyAlignment="1">
      <alignment horizontal="left" vertical="center"/>
    </xf>
    <xf numFmtId="0" fontId="3" fillId="0" borderId="0" xfId="0" applyFont="1" applyAlignment="1"/>
    <xf numFmtId="0" fontId="20" fillId="2" borderId="1" xfId="5" applyFont="1" applyFill="1" applyBorder="1" applyAlignment="1">
      <alignment horizontal="left" vertical="center" wrapText="1"/>
    </xf>
    <xf numFmtId="0" fontId="21" fillId="2" borderId="1" xfId="5" applyFont="1" applyFill="1" applyBorder="1" applyAlignment="1">
      <alignment horizontal="left" vertical="center" wrapText="1"/>
    </xf>
    <xf numFmtId="57" fontId="0" fillId="0" borderId="1" xfId="0" applyNumberFormat="1" applyBorder="1" applyAlignment="1">
      <alignment horizontal="left" vertical="center"/>
    </xf>
    <xf numFmtId="0" fontId="22" fillId="2" borderId="1" xfId="5" applyFont="1" applyFill="1" applyBorder="1" applyAlignment="1">
      <alignment horizontal="left" vertical="center" wrapText="1"/>
    </xf>
    <xf numFmtId="179" fontId="20" fillId="2" borderId="1" xfId="5" applyNumberFormat="1" applyFont="1" applyFill="1" applyBorder="1" applyAlignment="1">
      <alignment horizontal="left" vertical="center" wrapText="1"/>
    </xf>
    <xf numFmtId="0" fontId="3" fillId="3" borderId="1" xfId="0" applyFont="1" applyFill="1" applyBorder="1" applyAlignment="1">
      <alignment horizontal="left"/>
    </xf>
    <xf numFmtId="0" fontId="0" fillId="0" borderId="0" xfId="0" applyAlignment="1">
      <alignment horizontal="left" vertical="center"/>
    </xf>
    <xf numFmtId="0" fontId="23" fillId="0" borderId="1" xfId="4" applyFont="1" applyBorder="1" applyAlignment="1">
      <alignment horizontal="left" vertical="center"/>
    </xf>
    <xf numFmtId="0" fontId="4" fillId="0" borderId="1" xfId="1" applyFill="1" applyBorder="1" applyAlignment="1">
      <alignment horizontal="left"/>
    </xf>
    <xf numFmtId="0" fontId="8" fillId="0" borderId="1" xfId="0" applyFont="1" applyBorder="1" applyAlignment="1">
      <alignment horizontal="left" vertical="center"/>
    </xf>
    <xf numFmtId="179" fontId="0" fillId="0" borderId="1" xfId="0" applyNumberFormat="1" applyBorder="1" applyAlignment="1">
      <alignment horizontal="left"/>
    </xf>
    <xf numFmtId="0" fontId="24" fillId="0" borderId="1" xfId="0" applyFont="1" applyBorder="1" applyAlignment="1">
      <alignment horizontal="left" vertical="center"/>
    </xf>
    <xf numFmtId="0" fontId="6" fillId="0" borderId="1" xfId="1" applyNumberFormat="1" applyFont="1" applyBorder="1" applyAlignment="1">
      <alignment horizontal="left"/>
    </xf>
    <xf numFmtId="0" fontId="6" fillId="0" borderId="1" xfId="1" applyFont="1" applyFill="1" applyBorder="1" applyAlignment="1">
      <alignment horizontal="left"/>
    </xf>
    <xf numFmtId="0" fontId="6" fillId="0" borderId="1" xfId="1" applyNumberFormat="1" applyFont="1" applyFill="1" applyBorder="1" applyAlignment="1">
      <alignment horizontal="left"/>
    </xf>
    <xf numFmtId="179" fontId="0" fillId="0" borderId="1" xfId="0" applyNumberFormat="1" applyBorder="1" applyAlignment="1">
      <alignment horizontal="left" vertical="center"/>
    </xf>
    <xf numFmtId="0" fontId="16" fillId="0" borderId="1" xfId="7" applyFont="1" applyBorder="1" applyAlignment="1">
      <alignment horizontal="left"/>
    </xf>
    <xf numFmtId="0" fontId="25" fillId="0" borderId="1" xfId="0" applyFont="1" applyBorder="1" applyAlignment="1">
      <alignment horizontal="left" vertical="center" wrapText="1"/>
    </xf>
    <xf numFmtId="180" fontId="16" fillId="0" borderId="1" xfId="0" applyNumberFormat="1" applyFont="1" applyBorder="1" applyAlignment="1">
      <alignment horizontal="left" vertical="center"/>
    </xf>
    <xf numFmtId="58" fontId="16" fillId="0" borderId="1" xfId="0" applyNumberFormat="1" applyFont="1" applyBorder="1" applyAlignment="1">
      <alignment horizontal="left" vertical="center"/>
    </xf>
    <xf numFmtId="58" fontId="0" fillId="0" borderId="1" xfId="0" applyNumberFormat="1" applyBorder="1" applyAlignment="1">
      <alignment horizontal="left"/>
    </xf>
    <xf numFmtId="181" fontId="3" fillId="0" borderId="1" xfId="0" applyNumberFormat="1" applyFont="1" applyBorder="1" applyAlignment="1">
      <alignment horizontal="left"/>
    </xf>
    <xf numFmtId="0" fontId="26" fillId="0" borderId="0" xfId="0" applyFont="1">
      <alignment vertical="center"/>
    </xf>
    <xf numFmtId="0" fontId="23" fillId="0" borderId="0" xfId="0" applyFont="1">
      <alignment vertical="center"/>
    </xf>
    <xf numFmtId="0" fontId="8" fillId="0" borderId="0" xfId="0" applyFont="1" applyAlignment="1"/>
    <xf numFmtId="0" fontId="3" fillId="0" borderId="0" xfId="0" applyFont="1" applyAlignment="1">
      <alignment horizontal="left"/>
    </xf>
    <xf numFmtId="0" fontId="0" fillId="4" borderId="1" xfId="0" applyFill="1" applyBorder="1" applyAlignment="1">
      <alignment horizontal="left" vertical="center"/>
    </xf>
    <xf numFmtId="0" fontId="0" fillId="2" borderId="0" xfId="0" applyFill="1">
      <alignment vertical="center"/>
    </xf>
    <xf numFmtId="0" fontId="27" fillId="4" borderId="1" xfId="4" applyFont="1" applyFill="1" applyBorder="1" applyAlignment="1">
      <alignment horizontal="left" vertical="center"/>
    </xf>
    <xf numFmtId="0" fontId="23" fillId="4" borderId="1" xfId="4" applyFont="1" applyFill="1" applyBorder="1" applyAlignment="1">
      <alignment horizontal="left" vertical="center"/>
    </xf>
    <xf numFmtId="0" fontId="23" fillId="0" borderId="1" xfId="4" applyFont="1" applyBorder="1" applyAlignment="1">
      <alignment horizontal="left" vertical="center" wrapText="1"/>
    </xf>
    <xf numFmtId="0" fontId="25" fillId="4" borderId="1" xfId="4" applyFont="1" applyFill="1" applyBorder="1" applyAlignment="1">
      <alignment horizontal="left" vertical="center" wrapText="1"/>
    </xf>
    <xf numFmtId="0" fontId="23" fillId="2" borderId="1" xfId="4" applyFont="1" applyFill="1" applyBorder="1" applyAlignment="1">
      <alignment horizontal="left" vertical="center"/>
    </xf>
    <xf numFmtId="0" fontId="7" fillId="0" borderId="0" xfId="0" applyFont="1" applyAlignment="1">
      <alignment vertical="center" wrapText="1"/>
    </xf>
    <xf numFmtId="0" fontId="28" fillId="0" borderId="0" xfId="0" applyFont="1" applyAlignment="1">
      <alignment vertical="center" wrapText="1"/>
    </xf>
    <xf numFmtId="0" fontId="23" fillId="4" borderId="2" xfId="4" applyFont="1" applyFill="1" applyBorder="1" applyAlignment="1">
      <alignment horizontal="center" vertical="center"/>
    </xf>
    <xf numFmtId="0" fontId="27" fillId="4" borderId="0" xfId="4" applyFont="1" applyFill="1" applyAlignment="1">
      <alignment horizontal="center" vertical="center"/>
    </xf>
    <xf numFmtId="0" fontId="27" fillId="4" borderId="3" xfId="4" applyFont="1" applyFill="1" applyBorder="1" applyAlignment="1">
      <alignment horizontal="center" vertical="center"/>
    </xf>
    <xf numFmtId="0" fontId="23" fillId="0" borderId="2" xfId="4" applyFont="1" applyBorder="1">
      <alignment vertical="center"/>
    </xf>
    <xf numFmtId="0" fontId="23" fillId="0" borderId="4" xfId="4" applyFont="1" applyBorder="1">
      <alignment vertical="center"/>
    </xf>
    <xf numFmtId="0" fontId="23" fillId="0" borderId="0" xfId="4" applyFont="1">
      <alignment vertical="center"/>
    </xf>
    <xf numFmtId="0" fontId="23" fillId="2" borderId="2" xfId="4" applyFont="1" applyFill="1" applyBorder="1">
      <alignment vertical="center"/>
    </xf>
    <xf numFmtId="0" fontId="23" fillId="2" borderId="0" xfId="4" applyFont="1" applyFill="1">
      <alignment vertical="center"/>
    </xf>
    <xf numFmtId="0" fontId="29" fillId="0" borderId="1" xfId="0" applyFont="1" applyBorder="1" applyAlignment="1">
      <alignment horizontal="left" vertical="center"/>
    </xf>
    <xf numFmtId="0" fontId="0" fillId="2" borderId="1" xfId="0" applyFill="1" applyBorder="1" applyAlignment="1">
      <alignment horizontal="left" vertical="center"/>
    </xf>
    <xf numFmtId="0" fontId="16" fillId="2" borderId="1" xfId="0" applyFont="1" applyFill="1" applyBorder="1" applyAlignment="1">
      <alignment horizontal="left" vertical="center"/>
    </xf>
    <xf numFmtId="0" fontId="30" fillId="2" borderId="1" xfId="0" applyFont="1" applyFill="1" applyBorder="1" applyAlignment="1">
      <alignment horizontal="left" vertical="center"/>
    </xf>
    <xf numFmtId="0" fontId="16" fillId="0" borderId="0" xfId="0" applyFont="1">
      <alignment vertical="center"/>
    </xf>
    <xf numFmtId="58" fontId="5" fillId="0" borderId="1" xfId="0" applyNumberFormat="1" applyFont="1" applyBorder="1" applyAlignment="1">
      <alignment horizontal="left"/>
    </xf>
    <xf numFmtId="0" fontId="7" fillId="0" borderId="1" xfId="0" applyFont="1" applyBorder="1" applyAlignment="1">
      <alignment horizontal="left"/>
    </xf>
    <xf numFmtId="0" fontId="5" fillId="0" borderId="1" xfId="0" applyFont="1" applyBorder="1" applyAlignment="1">
      <alignment horizontal="left"/>
    </xf>
    <xf numFmtId="179" fontId="5" fillId="0" borderId="1" xfId="0" applyNumberFormat="1" applyFont="1" applyBorder="1" applyAlignment="1">
      <alignment horizontal="left"/>
    </xf>
    <xf numFmtId="0" fontId="31" fillId="0" borderId="1" xfId="0" applyFont="1" applyBorder="1" applyAlignment="1">
      <alignment horizontal="left" vertical="center"/>
    </xf>
    <xf numFmtId="0" fontId="4" fillId="2" borderId="1" xfId="1" applyNumberFormat="1" applyFill="1" applyBorder="1" applyAlignment="1">
      <alignment horizontal="left"/>
    </xf>
    <xf numFmtId="0" fontId="3" fillId="2" borderId="1" xfId="0" applyFont="1" applyFill="1" applyBorder="1" applyAlignment="1">
      <alignment horizontal="left"/>
    </xf>
    <xf numFmtId="0" fontId="8" fillId="0" borderId="1" xfId="7" applyFont="1" applyBorder="1" applyAlignment="1">
      <alignment horizontal="left"/>
    </xf>
    <xf numFmtId="179" fontId="3" fillId="0" borderId="1" xfId="7" applyNumberFormat="1" applyFont="1" applyBorder="1" applyAlignment="1">
      <alignment horizontal="left"/>
    </xf>
    <xf numFmtId="0" fontId="3" fillId="0" borderId="1" xfId="7" applyFont="1" applyBorder="1" applyAlignment="1">
      <alignment horizontal="left"/>
    </xf>
    <xf numFmtId="181" fontId="3" fillId="0" borderId="1" xfId="0" applyNumberFormat="1" applyFont="1" applyBorder="1" applyAlignment="1">
      <alignment horizontal="left" vertical="center"/>
    </xf>
    <xf numFmtId="58" fontId="3" fillId="0" borderId="1" xfId="0" applyNumberFormat="1" applyFont="1" applyBorder="1" applyAlignment="1">
      <alignment horizontal="left" vertical="center"/>
    </xf>
    <xf numFmtId="181" fontId="5" fillId="0" borderId="1" xfId="0" applyNumberFormat="1" applyFont="1" applyBorder="1" applyAlignment="1">
      <alignment horizontal="left" vertical="center"/>
    </xf>
    <xf numFmtId="0" fontId="32" fillId="0" borderId="1" xfId="0" applyFont="1" applyBorder="1" applyAlignment="1">
      <alignment horizontal="left" vertical="center"/>
    </xf>
    <xf numFmtId="58" fontId="4" fillId="0" borderId="1" xfId="1" applyNumberFormat="1" applyFill="1" applyBorder="1" applyAlignment="1">
      <alignment horizontal="left" vertical="center"/>
    </xf>
    <xf numFmtId="0" fontId="33" fillId="0" borderId="1" xfId="0" applyFont="1" applyBorder="1" applyAlignment="1">
      <alignment horizontal="left" vertical="center" wrapText="1"/>
    </xf>
    <xf numFmtId="0" fontId="33" fillId="0" borderId="1" xfId="0" applyFont="1" applyBorder="1" applyAlignment="1">
      <alignment horizontal="left"/>
    </xf>
    <xf numFmtId="0" fontId="33" fillId="0" borderId="1" xfId="0" applyFont="1" applyBorder="1" applyAlignment="1">
      <alignment horizontal="left" vertical="center"/>
    </xf>
    <xf numFmtId="0" fontId="3" fillId="0" borderId="1" xfId="0" applyFont="1" applyBorder="1" applyAlignment="1">
      <alignment horizontal="left" vertical="center" wrapText="1"/>
    </xf>
    <xf numFmtId="0" fontId="34" fillId="0" borderId="1" xfId="0" applyFont="1" applyBorder="1" applyAlignment="1">
      <alignment horizontal="left"/>
    </xf>
    <xf numFmtId="179" fontId="34" fillId="0" borderId="1" xfId="0" applyNumberFormat="1" applyFont="1" applyBorder="1" applyAlignment="1">
      <alignment horizontal="left"/>
    </xf>
    <xf numFmtId="0" fontId="35" fillId="0" borderId="1" xfId="0" applyFont="1" applyBorder="1" applyAlignment="1">
      <alignment horizontal="left" vertical="center" wrapText="1"/>
    </xf>
    <xf numFmtId="0" fontId="34" fillId="0" borderId="1" xfId="0" applyFont="1" applyBorder="1" applyAlignment="1">
      <alignment horizontal="left" vertical="center" wrapText="1"/>
    </xf>
    <xf numFmtId="58" fontId="16" fillId="0" borderId="1" xfId="7" applyNumberFormat="1" applyFont="1" applyBorder="1" applyAlignment="1">
      <alignment horizontal="left"/>
    </xf>
    <xf numFmtId="179" fontId="5" fillId="0" borderId="1" xfId="0" applyNumberFormat="1" applyFont="1" applyBorder="1" applyAlignment="1">
      <alignment horizontal="left" vertical="center"/>
    </xf>
    <xf numFmtId="0" fontId="36" fillId="0" borderId="1" xfId="0" applyFont="1" applyBorder="1" applyAlignment="1">
      <alignment horizontal="left" vertical="center"/>
    </xf>
    <xf numFmtId="0" fontId="37" fillId="0" borderId="1" xfId="1" applyFont="1" applyFill="1" applyBorder="1" applyAlignment="1">
      <alignment horizontal="left"/>
    </xf>
    <xf numFmtId="0" fontId="37" fillId="0" borderId="1" xfId="1" applyFont="1" applyFill="1" applyBorder="1" applyAlignment="1">
      <alignment horizontal="left" vertical="center"/>
    </xf>
    <xf numFmtId="0" fontId="37" fillId="0" borderId="1" xfId="1" applyNumberFormat="1" applyFont="1" applyFill="1" applyBorder="1" applyAlignment="1">
      <alignment horizontal="left"/>
    </xf>
    <xf numFmtId="0" fontId="37" fillId="0" borderId="1" xfId="1" applyNumberFormat="1" applyFont="1" applyFill="1" applyBorder="1" applyAlignment="1">
      <alignment horizontal="left" vertical="center"/>
    </xf>
    <xf numFmtId="0" fontId="34" fillId="0" borderId="1" xfId="0" applyFont="1" applyBorder="1" applyAlignment="1">
      <alignment horizontal="left" vertical="center"/>
    </xf>
    <xf numFmtId="0" fontId="37" fillId="0" borderId="1" xfId="1" applyNumberFormat="1" applyFont="1" applyBorder="1" applyAlignment="1">
      <alignment horizontal="left"/>
    </xf>
    <xf numFmtId="0" fontId="37" fillId="0" borderId="1" xfId="1" applyNumberFormat="1" applyFont="1" applyBorder="1" applyAlignment="1">
      <alignment horizontal="left" vertical="center"/>
    </xf>
    <xf numFmtId="0" fontId="37" fillId="0" borderId="1" xfId="1" applyNumberFormat="1" applyFont="1" applyFill="1" applyBorder="1" applyAlignment="1" applyProtection="1">
      <alignment horizontal="left" vertical="center"/>
    </xf>
    <xf numFmtId="180" fontId="10" fillId="3" borderId="1" xfId="0" applyNumberFormat="1" applyFont="1" applyFill="1" applyBorder="1" applyAlignment="1">
      <alignment horizontal="left"/>
    </xf>
    <xf numFmtId="0" fontId="38" fillId="0" borderId="1" xfId="0" applyFont="1" applyBorder="1" applyAlignment="1">
      <alignment horizontal="left" vertical="center"/>
    </xf>
    <xf numFmtId="180" fontId="5" fillId="0" borderId="1" xfId="0" applyNumberFormat="1" applyFont="1" applyBorder="1" applyAlignment="1">
      <alignment horizontal="left" vertical="center"/>
    </xf>
    <xf numFmtId="0" fontId="3" fillId="2" borderId="0" xfId="0" applyFont="1" applyFill="1" applyAlignment="1"/>
    <xf numFmtId="0" fontId="0" fillId="0" borderId="0" xfId="0" applyAlignment="1"/>
    <xf numFmtId="179" fontId="3" fillId="0" borderId="0" xfId="0" applyNumberFormat="1" applyFont="1" applyAlignment="1"/>
    <xf numFmtId="0" fontId="4" fillId="0" borderId="1" xfId="1" applyBorder="1" applyAlignment="1">
      <alignment horizontal="left"/>
    </xf>
    <xf numFmtId="0" fontId="6" fillId="0" borderId="1" xfId="1" applyFont="1" applyBorder="1" applyAlignment="1">
      <alignment horizontal="left"/>
    </xf>
    <xf numFmtId="179" fontId="0" fillId="0" borderId="0" xfId="0" applyNumberFormat="1">
      <alignment vertical="center"/>
    </xf>
    <xf numFmtId="180" fontId="0" fillId="0" borderId="0" xfId="0" applyNumberFormat="1">
      <alignment vertical="center"/>
    </xf>
    <xf numFmtId="0" fontId="39" fillId="0" borderId="1" xfId="1" applyNumberFormat="1" applyFont="1" applyFill="1" applyBorder="1" applyAlignment="1">
      <alignment horizontal="left" vertical="center"/>
    </xf>
    <xf numFmtId="0" fontId="37" fillId="0" borderId="1" xfId="1" applyNumberFormat="1" applyFont="1" applyFill="1" applyBorder="1" applyAlignment="1" applyProtection="1">
      <alignment horizontal="left"/>
    </xf>
    <xf numFmtId="0" fontId="0" fillId="0" borderId="2" xfId="0" applyBorder="1" applyAlignment="1">
      <alignment horizontal="left" vertical="center"/>
    </xf>
    <xf numFmtId="0" fontId="5" fillId="0" borderId="1" xfId="7" applyFont="1" applyBorder="1" applyAlignment="1">
      <alignment horizontal="left"/>
    </xf>
    <xf numFmtId="0" fontId="5" fillId="0" borderId="1" xfId="0" applyFont="1" applyBorder="1" applyAlignment="1">
      <alignment horizontal="left" vertical="top" wrapText="1"/>
    </xf>
    <xf numFmtId="0" fontId="37" fillId="0" borderId="1" xfId="1" applyNumberFormat="1" applyFont="1" applyFill="1" applyBorder="1" applyAlignment="1" applyProtection="1">
      <alignment horizontal="left" vertical="top" wrapText="1"/>
    </xf>
    <xf numFmtId="181" fontId="5" fillId="0" borderId="1" xfId="0" applyNumberFormat="1" applyFont="1" applyBorder="1" applyAlignment="1">
      <alignment horizontal="left"/>
    </xf>
    <xf numFmtId="0" fontId="3" fillId="0" borderId="1" xfId="0" applyFont="1" applyBorder="1" applyAlignment="1">
      <alignment horizontal="left" vertical="top" wrapText="1"/>
    </xf>
    <xf numFmtId="0" fontId="37" fillId="0" borderId="1" xfId="1" applyNumberFormat="1" applyFont="1" applyFill="1" applyBorder="1" applyAlignment="1">
      <alignment horizontal="left" vertical="top" wrapText="1"/>
    </xf>
    <xf numFmtId="58" fontId="5" fillId="0" borderId="1" xfId="7" applyNumberFormat="1" applyFont="1" applyBorder="1" applyAlignment="1">
      <alignment horizontal="left"/>
    </xf>
    <xf numFmtId="179" fontId="5" fillId="0" borderId="1" xfId="7" applyNumberFormat="1" applyFont="1" applyBorder="1" applyAlignment="1">
      <alignment horizontal="left"/>
    </xf>
    <xf numFmtId="4" fontId="13" fillId="0" borderId="1" xfId="0" applyNumberFormat="1" applyFont="1" applyBorder="1" applyAlignment="1">
      <alignment horizontal="left" vertical="center"/>
    </xf>
    <xf numFmtId="0" fontId="3" fillId="0" borderId="2" xfId="0" applyFont="1" applyBorder="1" applyAlignment="1">
      <alignment horizontal="left"/>
    </xf>
    <xf numFmtId="0" fontId="39" fillId="0" borderId="1" xfId="1" applyNumberFormat="1" applyFont="1" applyBorder="1" applyAlignment="1">
      <alignment horizontal="left"/>
    </xf>
    <xf numFmtId="0" fontId="37" fillId="0" borderId="1" xfId="1" applyFont="1" applyBorder="1" applyAlignment="1">
      <alignment horizontal="left" vertical="center"/>
    </xf>
    <xf numFmtId="0" fontId="26" fillId="6" borderId="1" xfId="0" applyFont="1" applyFill="1" applyBorder="1" applyAlignment="1">
      <alignment horizontal="center" vertical="center"/>
    </xf>
    <xf numFmtId="0" fontId="26" fillId="6"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9" fontId="26" fillId="0" borderId="1" xfId="2" applyFont="1" applyFill="1" applyBorder="1" applyAlignment="1">
      <alignment horizontal="center" vertical="center"/>
    </xf>
    <xf numFmtId="0" fontId="41" fillId="2" borderId="1" xfId="0" applyFont="1" applyFill="1" applyBorder="1" applyAlignment="1">
      <alignment horizontal="center" vertical="center"/>
    </xf>
    <xf numFmtId="9" fontId="26" fillId="0" borderId="1" xfId="2" applyFont="1" applyBorder="1" applyAlignment="1">
      <alignment horizontal="center" vertical="center"/>
    </xf>
    <xf numFmtId="0" fontId="42" fillId="8" borderId="0" xfId="0" applyFont="1" applyFill="1" applyAlignment="1">
      <alignment horizontal="center" vertical="center"/>
    </xf>
    <xf numFmtId="0" fontId="43" fillId="8" borderId="0" xfId="0" applyFont="1" applyFill="1" applyAlignment="1">
      <alignment horizontal="center" vertical="center"/>
    </xf>
    <xf numFmtId="0" fontId="43" fillId="0" borderId="0" xfId="0" applyFont="1" applyAlignment="1">
      <alignment horizontal="center" vertical="center"/>
    </xf>
    <xf numFmtId="0" fontId="26" fillId="0" borderId="0" xfId="0" applyFont="1" applyAlignment="1">
      <alignment horizontal="center" vertical="center"/>
    </xf>
    <xf numFmtId="10" fontId="26" fillId="0" borderId="0" xfId="0" applyNumberFormat="1" applyFont="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26" fillId="9" borderId="1" xfId="0" applyFont="1" applyFill="1" applyBorder="1" applyAlignment="1">
      <alignment horizontal="center" vertical="center" wrapText="1"/>
    </xf>
    <xf numFmtId="9" fontId="26" fillId="9" borderId="1" xfId="0" applyNumberFormat="1" applyFont="1" applyFill="1" applyBorder="1" applyAlignment="1">
      <alignment horizontal="center" vertical="center" wrapText="1"/>
    </xf>
    <xf numFmtId="0" fontId="44" fillId="0" borderId="1" xfId="0" applyFont="1" applyBorder="1" applyAlignment="1">
      <alignment horizontal="center" vertical="center"/>
    </xf>
    <xf numFmtId="0" fontId="26" fillId="11" borderId="1" xfId="0" applyFont="1" applyFill="1" applyBorder="1" applyAlignment="1">
      <alignment horizontal="center" vertical="center" wrapText="1"/>
    </xf>
    <xf numFmtId="9" fontId="26" fillId="0" borderId="1" xfId="0" applyNumberFormat="1" applyFont="1" applyBorder="1" applyAlignment="1">
      <alignment horizontal="center" vertical="center"/>
    </xf>
    <xf numFmtId="0" fontId="43" fillId="0" borderId="1" xfId="0" applyFont="1" applyBorder="1" applyAlignment="1">
      <alignment horizontal="center" vertical="center"/>
    </xf>
    <xf numFmtId="10" fontId="0" fillId="0" borderId="0" xfId="0" applyNumberFormat="1">
      <alignment vertical="center"/>
    </xf>
    <xf numFmtId="0" fontId="45" fillId="0" borderId="0" xfId="0" applyFont="1">
      <alignment vertical="center"/>
    </xf>
    <xf numFmtId="0" fontId="3" fillId="0" borderId="1" xfId="0" quotePrefix="1" applyFont="1" applyBorder="1" applyAlignment="1">
      <alignment horizontal="left"/>
    </xf>
    <xf numFmtId="0" fontId="13" fillId="0" borderId="1" xfId="0" quotePrefix="1" applyFont="1" applyBorder="1" applyAlignment="1">
      <alignment horizontal="left" vertical="center"/>
    </xf>
    <xf numFmtId="0" fontId="5" fillId="0" borderId="1" xfId="0" quotePrefix="1" applyFont="1" applyBorder="1" applyAlignment="1">
      <alignment horizontal="left" vertical="center"/>
    </xf>
    <xf numFmtId="181" fontId="5" fillId="0" borderId="1" xfId="0" quotePrefix="1" applyNumberFormat="1" applyFont="1" applyBorder="1" applyAlignment="1">
      <alignment horizontal="left" vertical="center"/>
    </xf>
    <xf numFmtId="0" fontId="0" fillId="0" borderId="1" xfId="0" quotePrefix="1" applyBorder="1" applyAlignment="1">
      <alignment horizontal="left" vertical="center"/>
    </xf>
    <xf numFmtId="0" fontId="40" fillId="5" borderId="1" xfId="0" applyFont="1" applyFill="1" applyBorder="1" applyAlignment="1">
      <alignment horizontal="center" vertical="center"/>
    </xf>
    <xf numFmtId="0" fontId="43" fillId="10" borderId="1" xfId="0" applyFont="1" applyFill="1" applyBorder="1" applyAlignment="1">
      <alignment horizontal="center" vertical="center"/>
    </xf>
    <xf numFmtId="0" fontId="26" fillId="6" borderId="1" xfId="0" applyFont="1" applyFill="1" applyBorder="1" applyAlignment="1">
      <alignment horizontal="center" vertical="center"/>
    </xf>
    <xf numFmtId="0" fontId="26" fillId="7" borderId="1" xfId="0" applyFont="1" applyFill="1" applyBorder="1" applyAlignment="1">
      <alignment horizontal="center" vertical="center"/>
    </xf>
    <xf numFmtId="0" fontId="26" fillId="9" borderId="1" xfId="0" applyFont="1" applyFill="1" applyBorder="1" applyAlignment="1">
      <alignment horizontal="center" vertical="center"/>
    </xf>
    <xf numFmtId="0" fontId="26" fillId="11" borderId="1" xfId="0" applyFont="1" applyFill="1" applyBorder="1" applyAlignment="1">
      <alignment horizontal="center" vertical="center"/>
    </xf>
    <xf numFmtId="0" fontId="26" fillId="8" borderId="1" xfId="0" applyFont="1" applyFill="1" applyBorder="1" applyAlignment="1">
      <alignment horizontal="center" vertical="center"/>
    </xf>
    <xf numFmtId="0" fontId="26" fillId="8" borderId="1" xfId="0" applyFont="1" applyFill="1" applyBorder="1" applyAlignment="1">
      <alignment horizontal="center" vertical="center" wrapText="1"/>
    </xf>
    <xf numFmtId="0" fontId="42" fillId="8" borderId="0" xfId="0" applyFont="1" applyFill="1" applyAlignment="1">
      <alignment horizontal="center" vertical="center"/>
    </xf>
    <xf numFmtId="0" fontId="43" fillId="8" borderId="0" xfId="0" applyFont="1" applyFill="1" applyAlignment="1">
      <alignment horizontal="center" vertical="center"/>
    </xf>
    <xf numFmtId="0" fontId="43" fillId="8" borderId="0" xfId="0" applyFont="1" applyFill="1" applyAlignment="1">
      <alignment horizontal="center" vertical="center" wrapText="1"/>
    </xf>
    <xf numFmtId="0" fontId="23" fillId="4" borderId="3" xfId="4" applyFont="1" applyFill="1" applyBorder="1" applyAlignment="1">
      <alignment horizontal="center" vertical="center"/>
    </xf>
  </cellXfs>
  <cellStyles count="8">
    <cellStyle name="Normal" xfId="7" xr:uid="{00000000-0005-0000-0000-000035000000}"/>
    <cellStyle name="百分比" xfId="2" builtinId="5"/>
    <cellStyle name="常规" xfId="0" builtinId="0"/>
    <cellStyle name="常规 3" xfId="5" xr:uid="{00000000-0005-0000-0000-000033000000}"/>
    <cellStyle name="常规 4" xfId="4" xr:uid="{00000000-0005-0000-0000-000032000000}"/>
    <cellStyle name="常规 5" xfId="6" xr:uid="{00000000-0005-0000-0000-000034000000}"/>
    <cellStyle name="超链接" xfId="1" builtinId="8"/>
    <cellStyle name="千位分隔 2" xfId="3" xr:uid="{00000000-0005-0000-0000-000031000000}"/>
  </cellStyles>
  <dxfs count="27">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30480" cy="15240"/>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3175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175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317500"/>
          <a:ext cx="28575" cy="2857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0480" cy="1524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3</xdr:row>
      <xdr:rowOff>0</xdr:rowOff>
    </xdr:from>
    <xdr:ext cx="30480" cy="15240"/>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0" y="647700"/>
          <a:ext cx="30480" cy="15240"/>
        </a:xfrm>
        <a:prstGeom prst="rect">
          <a:avLst/>
        </a:prstGeom>
        <a:noFill/>
        <a:ln w="9525">
          <a:noFill/>
        </a:ln>
      </xdr:spPr>
    </xdr:pic>
    <xdr:clientData/>
  </xdr:oneCellAnchor>
  <xdr:oneCellAnchor>
    <xdr:from>
      <xdr:col>0</xdr:col>
      <xdr:colOff>0</xdr:colOff>
      <xdr:row>3</xdr:row>
      <xdr:rowOff>0</xdr:rowOff>
    </xdr:from>
    <xdr:ext cx="15240" cy="15240"/>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0" y="647700"/>
          <a:ext cx="15240" cy="15240"/>
        </a:xfrm>
        <a:prstGeom prst="rect">
          <a:avLst/>
        </a:prstGeom>
        <a:noFill/>
        <a:ln w="9525">
          <a:noFill/>
        </a:ln>
      </xdr:spPr>
    </xdr:pic>
    <xdr:clientData/>
  </xdr:oneCellAnchor>
  <xdr:twoCellAnchor editAs="oneCell">
    <xdr:from>
      <xdr:col>0</xdr:col>
      <xdr:colOff>0</xdr:colOff>
      <xdr:row>3</xdr:row>
      <xdr:rowOff>0</xdr:rowOff>
    </xdr:from>
    <xdr:to>
      <xdr:col>0</xdr:col>
      <xdr:colOff>28575</xdr:colOff>
      <xdr:row>3</xdr:row>
      <xdr:rowOff>28575</xdr:rowOff>
    </xdr:to>
    <xdr:pic>
      <xdr:nvPicPr>
        <xdr:cNvPr id="10" name="图片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0" y="647700"/>
          <a:ext cx="28575" cy="28575"/>
        </a:xfrm>
        <a:prstGeom prst="rect">
          <a:avLst/>
        </a:prstGeom>
        <a:noFill/>
        <a:ln w="9525">
          <a:noFill/>
        </a:ln>
      </xdr:spPr>
    </xdr:pic>
    <xdr:clientData/>
  </xdr:twoCellAnchor>
  <xdr:twoCellAnchor editAs="oneCell">
    <xdr:from>
      <xdr:col>11</xdr:col>
      <xdr:colOff>0</xdr:colOff>
      <xdr:row>3</xdr:row>
      <xdr:rowOff>0</xdr:rowOff>
    </xdr:from>
    <xdr:to>
      <xdr:col>11</xdr:col>
      <xdr:colOff>28575</xdr:colOff>
      <xdr:row>3</xdr:row>
      <xdr:rowOff>28575</xdr:rowOff>
    </xdr:to>
    <xdr:pic>
      <xdr:nvPicPr>
        <xdr:cNvPr id="11" name="图片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stretch>
          <a:fillRect/>
        </a:stretch>
      </xdr:blipFill>
      <xdr:spPr>
        <a:xfrm>
          <a:off x="7848600" y="647700"/>
          <a:ext cx="28575" cy="28575"/>
        </a:xfrm>
        <a:prstGeom prst="rect">
          <a:avLst/>
        </a:prstGeom>
        <a:noFill/>
        <a:ln w="9525">
          <a:noFill/>
        </a:ln>
      </xdr:spPr>
    </xdr:pic>
    <xdr:clientData/>
  </xdr:twoCellAnchor>
  <xdr:twoCellAnchor editAs="oneCell">
    <xdr:from>
      <xdr:col>9</xdr:col>
      <xdr:colOff>0</xdr:colOff>
      <xdr:row>228</xdr:row>
      <xdr:rowOff>0</xdr:rowOff>
    </xdr:from>
    <xdr:to>
      <xdr:col>9</xdr:col>
      <xdr:colOff>28575</xdr:colOff>
      <xdr:row>228</xdr:row>
      <xdr:rowOff>28575</xdr:rowOff>
    </xdr:to>
    <xdr:pic>
      <xdr:nvPicPr>
        <xdr:cNvPr id="12" name="图片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
        <a:stretch>
          <a:fillRect/>
        </a:stretch>
      </xdr:blipFill>
      <xdr:spPr>
        <a:xfrm>
          <a:off x="6477000" y="49225200"/>
          <a:ext cx="28575" cy="28575"/>
        </a:xfrm>
        <a:prstGeom prst="rect">
          <a:avLst/>
        </a:prstGeom>
        <a:noFill/>
        <a:ln w="9525">
          <a:noFill/>
        </a:ln>
      </xdr:spPr>
    </xdr:pic>
    <xdr:clientData/>
  </xdr:twoCellAnchor>
  <xdr:oneCellAnchor>
    <xdr:from>
      <xdr:col>0</xdr:col>
      <xdr:colOff>0</xdr:colOff>
      <xdr:row>1373</xdr:row>
      <xdr:rowOff>0</xdr:rowOff>
    </xdr:from>
    <xdr:ext cx="30480" cy="713740"/>
    <xdr:pic>
      <xdr:nvPicPr>
        <xdr:cNvPr id="53" name="图片 52">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1"/>
        <a:stretch>
          <a:fillRect/>
        </a:stretch>
      </xdr:blipFill>
      <xdr:spPr>
        <a:xfrm>
          <a:off x="0" y="296430700"/>
          <a:ext cx="30480" cy="713740"/>
        </a:xfrm>
        <a:prstGeom prst="rect">
          <a:avLst/>
        </a:prstGeom>
        <a:noFill/>
        <a:ln w="9525">
          <a:noFill/>
        </a:ln>
      </xdr:spPr>
    </xdr:pic>
    <xdr:clientData/>
  </xdr:oneCellAnchor>
  <xdr:oneCellAnchor>
    <xdr:from>
      <xdr:col>0</xdr:col>
      <xdr:colOff>0</xdr:colOff>
      <xdr:row>1373</xdr:row>
      <xdr:rowOff>0</xdr:rowOff>
    </xdr:from>
    <xdr:ext cx="15240" cy="713740"/>
    <xdr:pic>
      <xdr:nvPicPr>
        <xdr:cNvPr id="54" name="图片 53">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2"/>
        <a:stretch>
          <a:fillRect/>
        </a:stretch>
      </xdr:blipFill>
      <xdr:spPr>
        <a:xfrm>
          <a:off x="0" y="296430700"/>
          <a:ext cx="15240" cy="713740"/>
        </a:xfrm>
        <a:prstGeom prst="rect">
          <a:avLst/>
        </a:prstGeom>
        <a:noFill/>
        <a:ln w="9525">
          <a:noFill/>
        </a:ln>
      </xdr:spPr>
    </xdr:pic>
    <xdr:clientData/>
  </xdr:oneCellAnchor>
  <xdr:twoCellAnchor editAs="oneCell">
    <xdr:from>
      <xdr:col>0</xdr:col>
      <xdr:colOff>0</xdr:colOff>
      <xdr:row>1373</xdr:row>
      <xdr:rowOff>0</xdr:rowOff>
    </xdr:from>
    <xdr:to>
      <xdr:col>0</xdr:col>
      <xdr:colOff>28575</xdr:colOff>
      <xdr:row>1376</xdr:row>
      <xdr:rowOff>79375</xdr:rowOff>
    </xdr:to>
    <xdr:pic>
      <xdr:nvPicPr>
        <xdr:cNvPr id="55" name="图片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3"/>
        <a:stretch>
          <a:fillRect/>
        </a:stretch>
      </xdr:blipFill>
      <xdr:spPr>
        <a:xfrm>
          <a:off x="0" y="296430700"/>
          <a:ext cx="28575" cy="7270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137" name="图片 136">
          <a:extLst>
            <a:ext uri="{FF2B5EF4-FFF2-40B4-BE49-F238E27FC236}">
              <a16:creationId xmlns:a16="http://schemas.microsoft.com/office/drawing/2014/main" id="{00000000-0008-0000-0100-000089000000}"/>
            </a:ext>
          </a:extLst>
        </xdr:cNvPr>
        <xdr:cNvPicPr>
          <a:picLocks noChangeAspect="1"/>
        </xdr:cNvPicPr>
      </xdr:nvPicPr>
      <xdr:blipFill>
        <a:blip xmlns:r="http://schemas.openxmlformats.org/officeDocument/2006/relationships" r:embed="rId3"/>
        <a:stretch>
          <a:fillRect/>
        </a:stretch>
      </xdr:blipFill>
      <xdr:spPr>
        <a:xfrm>
          <a:off x="6477000" y="0"/>
          <a:ext cx="28575" cy="28575"/>
        </a:xfrm>
        <a:prstGeom prst="rect">
          <a:avLst/>
        </a:prstGeom>
        <a:noFill/>
        <a:ln w="9525">
          <a:noFill/>
        </a:ln>
      </xdr:spPr>
    </xdr:pic>
    <xdr:clientData/>
  </xdr:twoCellAnchor>
  <xdr:twoCellAnchor editAs="oneCell">
    <xdr:from>
      <xdr:col>10</xdr:col>
      <xdr:colOff>0</xdr:colOff>
      <xdr:row>1628</xdr:row>
      <xdr:rowOff>0</xdr:rowOff>
    </xdr:from>
    <xdr:to>
      <xdr:col>10</xdr:col>
      <xdr:colOff>28575</xdr:colOff>
      <xdr:row>1628</xdr:row>
      <xdr:rowOff>28575</xdr:rowOff>
    </xdr:to>
    <xdr:pic>
      <xdr:nvPicPr>
        <xdr:cNvPr id="394" name="图片 393">
          <a:extLst>
            <a:ext uri="{FF2B5EF4-FFF2-40B4-BE49-F238E27FC236}">
              <a16:creationId xmlns:a16="http://schemas.microsoft.com/office/drawing/2014/main" id="{00000000-0008-0000-0100-00008A010000}"/>
            </a:ext>
          </a:extLst>
        </xdr:cNvPr>
        <xdr:cNvPicPr>
          <a:picLocks noChangeAspect="1"/>
        </xdr:cNvPicPr>
      </xdr:nvPicPr>
      <xdr:blipFill>
        <a:blip xmlns:r="http://schemas.openxmlformats.org/officeDocument/2006/relationships" r:embed="rId3"/>
        <a:stretch>
          <a:fillRect/>
        </a:stretch>
      </xdr:blipFill>
      <xdr:spPr>
        <a:xfrm>
          <a:off x="7162800" y="351485200"/>
          <a:ext cx="28575" cy="28575"/>
        </a:xfrm>
        <a:prstGeom prst="rect">
          <a:avLst/>
        </a:prstGeom>
        <a:noFill/>
        <a:ln w="9525">
          <a:noFill/>
        </a:ln>
      </xdr:spPr>
    </xdr:pic>
    <xdr:clientData/>
  </xdr:twoCellAnchor>
  <xdr:oneCellAnchor>
    <xdr:from>
      <xdr:col>0</xdr:col>
      <xdr:colOff>0</xdr:colOff>
      <xdr:row>1622</xdr:row>
      <xdr:rowOff>0</xdr:rowOff>
    </xdr:from>
    <xdr:ext cx="30480" cy="0"/>
    <xdr:pic>
      <xdr:nvPicPr>
        <xdr:cNvPr id="396" name="图片 395">
          <a:extLst>
            <a:ext uri="{FF2B5EF4-FFF2-40B4-BE49-F238E27FC236}">
              <a16:creationId xmlns:a16="http://schemas.microsoft.com/office/drawing/2014/main" id="{00000000-0008-0000-0100-00008C010000}"/>
            </a:ext>
          </a:extLst>
        </xdr:cNvPr>
        <xdr:cNvPicPr>
          <a:picLocks noChangeAspect="1"/>
        </xdr:cNvPicPr>
      </xdr:nvPicPr>
      <xdr:blipFill>
        <a:blip xmlns:r="http://schemas.openxmlformats.org/officeDocument/2006/relationships" r:embed="rId1"/>
        <a:stretch>
          <a:fillRect/>
        </a:stretch>
      </xdr:blipFill>
      <xdr:spPr>
        <a:xfrm>
          <a:off x="0" y="350189800"/>
          <a:ext cx="30480" cy="0"/>
        </a:xfrm>
        <a:prstGeom prst="rect">
          <a:avLst/>
        </a:prstGeom>
        <a:noFill/>
        <a:ln w="9525">
          <a:noFill/>
        </a:ln>
      </xdr:spPr>
    </xdr:pic>
    <xdr:clientData/>
  </xdr:oneCellAnchor>
  <xdr:oneCellAnchor>
    <xdr:from>
      <xdr:col>0</xdr:col>
      <xdr:colOff>0</xdr:colOff>
      <xdr:row>1622</xdr:row>
      <xdr:rowOff>0</xdr:rowOff>
    </xdr:from>
    <xdr:ext cx="15240" cy="0"/>
    <xdr:pic>
      <xdr:nvPicPr>
        <xdr:cNvPr id="397" name="图片 396">
          <a:extLst>
            <a:ext uri="{FF2B5EF4-FFF2-40B4-BE49-F238E27FC236}">
              <a16:creationId xmlns:a16="http://schemas.microsoft.com/office/drawing/2014/main" id="{00000000-0008-0000-0100-00008D010000}"/>
            </a:ext>
          </a:extLst>
        </xdr:cNvPr>
        <xdr:cNvPicPr>
          <a:picLocks noChangeAspect="1"/>
        </xdr:cNvPicPr>
      </xdr:nvPicPr>
      <xdr:blipFill>
        <a:blip xmlns:r="http://schemas.openxmlformats.org/officeDocument/2006/relationships" r:embed="rId2"/>
        <a:stretch>
          <a:fillRect/>
        </a:stretch>
      </xdr:blipFill>
      <xdr:spPr>
        <a:xfrm>
          <a:off x="0" y="350189800"/>
          <a:ext cx="15240" cy="0"/>
        </a:xfrm>
        <a:prstGeom prst="rect">
          <a:avLst/>
        </a:prstGeom>
        <a:noFill/>
        <a:ln w="9525">
          <a:noFill/>
        </a:ln>
      </xdr:spPr>
    </xdr:pic>
    <xdr:clientData/>
  </xdr:oneCellAnchor>
  <xdr:twoCellAnchor editAs="oneCell">
    <xdr:from>
      <xdr:col>0</xdr:col>
      <xdr:colOff>0</xdr:colOff>
      <xdr:row>1622</xdr:row>
      <xdr:rowOff>0</xdr:rowOff>
    </xdr:from>
    <xdr:to>
      <xdr:col>0</xdr:col>
      <xdr:colOff>28575</xdr:colOff>
      <xdr:row>1622</xdr:row>
      <xdr:rowOff>0</xdr:rowOff>
    </xdr:to>
    <xdr:pic>
      <xdr:nvPicPr>
        <xdr:cNvPr id="398" name="图片 397">
          <a:extLst>
            <a:ext uri="{FF2B5EF4-FFF2-40B4-BE49-F238E27FC236}">
              <a16:creationId xmlns:a16="http://schemas.microsoft.com/office/drawing/2014/main" id="{00000000-0008-0000-0100-00008E010000}"/>
            </a:ext>
          </a:extLst>
        </xdr:cNvPr>
        <xdr:cNvPicPr>
          <a:picLocks noChangeAspect="1"/>
        </xdr:cNvPicPr>
      </xdr:nvPicPr>
      <xdr:blipFill>
        <a:blip xmlns:r="http://schemas.openxmlformats.org/officeDocument/2006/relationships" r:embed="rId3"/>
        <a:stretch>
          <a:fillRect/>
        </a:stretch>
      </xdr:blipFill>
      <xdr:spPr>
        <a:xfrm>
          <a:off x="0" y="350189800"/>
          <a:ext cx="28575" cy="0"/>
        </a:xfrm>
        <a:prstGeom prst="rect">
          <a:avLst/>
        </a:prstGeom>
        <a:noFill/>
        <a:ln w="9525">
          <a:noFill/>
        </a:ln>
      </xdr:spPr>
    </xdr:pic>
    <xdr:clientData/>
  </xdr:twoCellAnchor>
  <xdr:twoCellAnchor editAs="oneCell">
    <xdr:from>
      <xdr:col>10</xdr:col>
      <xdr:colOff>0</xdr:colOff>
      <xdr:row>1622</xdr:row>
      <xdr:rowOff>0</xdr:rowOff>
    </xdr:from>
    <xdr:to>
      <xdr:col>10</xdr:col>
      <xdr:colOff>28575</xdr:colOff>
      <xdr:row>1622</xdr:row>
      <xdr:rowOff>0</xdr:rowOff>
    </xdr:to>
    <xdr:pic>
      <xdr:nvPicPr>
        <xdr:cNvPr id="477" name="图片 476">
          <a:extLst>
            <a:ext uri="{FF2B5EF4-FFF2-40B4-BE49-F238E27FC236}">
              <a16:creationId xmlns:a16="http://schemas.microsoft.com/office/drawing/2014/main" id="{00000000-0008-0000-0100-0000DD010000}"/>
            </a:ext>
          </a:extLst>
        </xdr:cNvPr>
        <xdr:cNvPicPr>
          <a:picLocks noChangeAspect="1"/>
        </xdr:cNvPicPr>
      </xdr:nvPicPr>
      <xdr:blipFill>
        <a:blip xmlns:r="http://schemas.openxmlformats.org/officeDocument/2006/relationships" r:embed="rId3"/>
        <a:stretch>
          <a:fillRect/>
        </a:stretch>
      </xdr:blipFill>
      <xdr:spPr>
        <a:xfrm>
          <a:off x="7162800" y="350189800"/>
          <a:ext cx="28575" cy="0"/>
        </a:xfrm>
        <a:prstGeom prst="rect">
          <a:avLst/>
        </a:prstGeom>
        <a:noFill/>
        <a:ln w="9525">
          <a:noFill/>
        </a:ln>
      </xdr:spPr>
    </xdr:pic>
    <xdr:clientData/>
  </xdr:twoCellAnchor>
  <xdr:twoCellAnchor editAs="oneCell">
    <xdr:from>
      <xdr:col>9</xdr:col>
      <xdr:colOff>0</xdr:colOff>
      <xdr:row>1622</xdr:row>
      <xdr:rowOff>0</xdr:rowOff>
    </xdr:from>
    <xdr:to>
      <xdr:col>9</xdr:col>
      <xdr:colOff>28575</xdr:colOff>
      <xdr:row>1622</xdr:row>
      <xdr:rowOff>0</xdr:rowOff>
    </xdr:to>
    <xdr:pic>
      <xdr:nvPicPr>
        <xdr:cNvPr id="478" name="图片 477">
          <a:extLst>
            <a:ext uri="{FF2B5EF4-FFF2-40B4-BE49-F238E27FC236}">
              <a16:creationId xmlns:a16="http://schemas.microsoft.com/office/drawing/2014/main" id="{00000000-0008-0000-0100-0000DE010000}"/>
            </a:ext>
          </a:extLst>
        </xdr:cNvPr>
        <xdr:cNvPicPr>
          <a:picLocks noChangeAspect="1"/>
        </xdr:cNvPicPr>
      </xdr:nvPicPr>
      <xdr:blipFill>
        <a:blip xmlns:r="http://schemas.openxmlformats.org/officeDocument/2006/relationships" r:embed="rId3"/>
        <a:stretch>
          <a:fillRect/>
        </a:stretch>
      </xdr:blipFill>
      <xdr:spPr>
        <a:xfrm>
          <a:off x="6477000" y="350189800"/>
          <a:ext cx="28575" cy="0"/>
        </a:xfrm>
        <a:prstGeom prst="rect">
          <a:avLst/>
        </a:prstGeom>
        <a:noFill/>
        <a:ln w="9525">
          <a:noFill/>
        </a:ln>
      </xdr:spPr>
    </xdr:pic>
    <xdr:clientData/>
  </xdr:twoCellAnchor>
  <xdr:twoCellAnchor editAs="oneCell">
    <xdr:from>
      <xdr:col>11</xdr:col>
      <xdr:colOff>0</xdr:colOff>
      <xdr:row>1622</xdr:row>
      <xdr:rowOff>0</xdr:rowOff>
    </xdr:from>
    <xdr:to>
      <xdr:col>11</xdr:col>
      <xdr:colOff>28575</xdr:colOff>
      <xdr:row>1622</xdr:row>
      <xdr:rowOff>0</xdr:rowOff>
    </xdr:to>
    <xdr:pic>
      <xdr:nvPicPr>
        <xdr:cNvPr id="480" name="图片 479">
          <a:extLst>
            <a:ext uri="{FF2B5EF4-FFF2-40B4-BE49-F238E27FC236}">
              <a16:creationId xmlns:a16="http://schemas.microsoft.com/office/drawing/2014/main" id="{00000000-0008-0000-0100-0000E0010000}"/>
            </a:ext>
          </a:extLst>
        </xdr:cNvPr>
        <xdr:cNvPicPr>
          <a:picLocks noChangeAspect="1"/>
        </xdr:cNvPicPr>
      </xdr:nvPicPr>
      <xdr:blipFill>
        <a:blip xmlns:r="http://schemas.openxmlformats.org/officeDocument/2006/relationships" r:embed="rId3"/>
        <a:stretch>
          <a:fillRect/>
        </a:stretch>
      </xdr:blipFill>
      <xdr:spPr>
        <a:xfrm>
          <a:off x="7848600" y="350189800"/>
          <a:ext cx="28575" cy="0"/>
        </a:xfrm>
        <a:prstGeom prst="rect">
          <a:avLst/>
        </a:prstGeom>
        <a:noFill/>
        <a:ln w="9525">
          <a:noFill/>
        </a:ln>
      </xdr:spPr>
    </xdr:pic>
    <xdr:clientData/>
  </xdr:twoCellAnchor>
  <xdr:twoCellAnchor editAs="oneCell">
    <xdr:from>
      <xdr:col>12</xdr:col>
      <xdr:colOff>0</xdr:colOff>
      <xdr:row>1622</xdr:row>
      <xdr:rowOff>0</xdr:rowOff>
    </xdr:from>
    <xdr:to>
      <xdr:col>12</xdr:col>
      <xdr:colOff>28575</xdr:colOff>
      <xdr:row>1622</xdr:row>
      <xdr:rowOff>0</xdr:rowOff>
    </xdr:to>
    <xdr:pic>
      <xdr:nvPicPr>
        <xdr:cNvPr id="481" name="图片 480">
          <a:extLst>
            <a:ext uri="{FF2B5EF4-FFF2-40B4-BE49-F238E27FC236}">
              <a16:creationId xmlns:a16="http://schemas.microsoft.com/office/drawing/2014/main" id="{00000000-0008-0000-0100-0000E1010000}"/>
            </a:ext>
          </a:extLst>
        </xdr:cNvPr>
        <xdr:cNvPicPr>
          <a:picLocks noChangeAspect="1"/>
        </xdr:cNvPicPr>
      </xdr:nvPicPr>
      <xdr:blipFill>
        <a:blip xmlns:r="http://schemas.openxmlformats.org/officeDocument/2006/relationships" r:embed="rId3"/>
        <a:stretch>
          <a:fillRect/>
        </a:stretch>
      </xdr:blipFill>
      <xdr:spPr>
        <a:xfrm>
          <a:off x="8534400" y="350189800"/>
          <a:ext cx="28575" cy="0"/>
        </a:xfrm>
        <a:prstGeom prst="rect">
          <a:avLst/>
        </a:prstGeom>
        <a:noFill/>
        <a:ln w="9525">
          <a:noFill/>
        </a:ln>
      </xdr:spPr>
    </xdr:pic>
    <xdr:clientData/>
  </xdr:twoCellAnchor>
  <xdr:oneCellAnchor>
    <xdr:from>
      <xdr:col>0</xdr:col>
      <xdr:colOff>0</xdr:colOff>
      <xdr:row>1849</xdr:row>
      <xdr:rowOff>0</xdr:rowOff>
    </xdr:from>
    <xdr:ext cx="30480" cy="0"/>
    <xdr:pic>
      <xdr:nvPicPr>
        <xdr:cNvPr id="514" name="图片 513">
          <a:extLst>
            <a:ext uri="{FF2B5EF4-FFF2-40B4-BE49-F238E27FC236}">
              <a16:creationId xmlns:a16="http://schemas.microsoft.com/office/drawing/2014/main" id="{00000000-0008-0000-0100-000002020000}"/>
            </a:ext>
          </a:extLst>
        </xdr:cNvPr>
        <xdr:cNvPicPr>
          <a:picLocks noChangeAspect="1"/>
        </xdr:cNvPicPr>
      </xdr:nvPicPr>
      <xdr:blipFill>
        <a:blip xmlns:r="http://schemas.openxmlformats.org/officeDocument/2006/relationships" r:embed="rId1"/>
        <a:stretch>
          <a:fillRect/>
        </a:stretch>
      </xdr:blipFill>
      <xdr:spPr>
        <a:xfrm>
          <a:off x="0" y="399199100"/>
          <a:ext cx="30480" cy="0"/>
        </a:xfrm>
        <a:prstGeom prst="rect">
          <a:avLst/>
        </a:prstGeom>
        <a:noFill/>
        <a:ln w="9525">
          <a:noFill/>
        </a:ln>
      </xdr:spPr>
    </xdr:pic>
    <xdr:clientData/>
  </xdr:oneCellAnchor>
  <xdr:oneCellAnchor>
    <xdr:from>
      <xdr:col>0</xdr:col>
      <xdr:colOff>0</xdr:colOff>
      <xdr:row>1849</xdr:row>
      <xdr:rowOff>0</xdr:rowOff>
    </xdr:from>
    <xdr:ext cx="15240" cy="0"/>
    <xdr:pic>
      <xdr:nvPicPr>
        <xdr:cNvPr id="515" name="图片 514">
          <a:extLst>
            <a:ext uri="{FF2B5EF4-FFF2-40B4-BE49-F238E27FC236}">
              <a16:creationId xmlns:a16="http://schemas.microsoft.com/office/drawing/2014/main" id="{00000000-0008-0000-0100-000003020000}"/>
            </a:ext>
          </a:extLst>
        </xdr:cNvPr>
        <xdr:cNvPicPr>
          <a:picLocks noChangeAspect="1"/>
        </xdr:cNvPicPr>
      </xdr:nvPicPr>
      <xdr:blipFill>
        <a:blip xmlns:r="http://schemas.openxmlformats.org/officeDocument/2006/relationships" r:embed="rId2"/>
        <a:stretch>
          <a:fillRect/>
        </a:stretch>
      </xdr:blipFill>
      <xdr:spPr>
        <a:xfrm>
          <a:off x="0" y="399199100"/>
          <a:ext cx="15240" cy="0"/>
        </a:xfrm>
        <a:prstGeom prst="rect">
          <a:avLst/>
        </a:prstGeom>
        <a:noFill/>
        <a:ln w="9525">
          <a:noFill/>
        </a:ln>
      </xdr:spPr>
    </xdr:pic>
    <xdr:clientData/>
  </xdr:oneCellAnchor>
  <xdr:twoCellAnchor editAs="oneCell">
    <xdr:from>
      <xdr:col>0</xdr:col>
      <xdr:colOff>0</xdr:colOff>
      <xdr:row>1849</xdr:row>
      <xdr:rowOff>0</xdr:rowOff>
    </xdr:from>
    <xdr:to>
      <xdr:col>0</xdr:col>
      <xdr:colOff>28575</xdr:colOff>
      <xdr:row>1849</xdr:row>
      <xdr:rowOff>0</xdr:rowOff>
    </xdr:to>
    <xdr:pic>
      <xdr:nvPicPr>
        <xdr:cNvPr id="516" name="图片 515">
          <a:extLst>
            <a:ext uri="{FF2B5EF4-FFF2-40B4-BE49-F238E27FC236}">
              <a16:creationId xmlns:a16="http://schemas.microsoft.com/office/drawing/2014/main" id="{00000000-0008-0000-0100-000004020000}"/>
            </a:ext>
          </a:extLst>
        </xdr:cNvPr>
        <xdr:cNvPicPr>
          <a:picLocks noChangeAspect="1"/>
        </xdr:cNvPicPr>
      </xdr:nvPicPr>
      <xdr:blipFill>
        <a:blip xmlns:r="http://schemas.openxmlformats.org/officeDocument/2006/relationships" r:embed="rId3"/>
        <a:stretch>
          <a:fillRect/>
        </a:stretch>
      </xdr:blipFill>
      <xdr:spPr>
        <a:xfrm>
          <a:off x="0" y="399199100"/>
          <a:ext cx="28575" cy="0"/>
        </a:xfrm>
        <a:prstGeom prst="rect">
          <a:avLst/>
        </a:prstGeom>
        <a:noFill/>
        <a:ln w="9525">
          <a:noFill/>
        </a:ln>
      </xdr:spPr>
    </xdr:pic>
    <xdr:clientData/>
  </xdr:twoCellAnchor>
  <xdr:twoCellAnchor editAs="oneCell">
    <xdr:from>
      <xdr:col>10</xdr:col>
      <xdr:colOff>0</xdr:colOff>
      <xdr:row>1849</xdr:row>
      <xdr:rowOff>0</xdr:rowOff>
    </xdr:from>
    <xdr:to>
      <xdr:col>10</xdr:col>
      <xdr:colOff>28575</xdr:colOff>
      <xdr:row>1849</xdr:row>
      <xdr:rowOff>0</xdr:rowOff>
    </xdr:to>
    <xdr:pic>
      <xdr:nvPicPr>
        <xdr:cNvPr id="595" name="图片 594">
          <a:extLst>
            <a:ext uri="{FF2B5EF4-FFF2-40B4-BE49-F238E27FC236}">
              <a16:creationId xmlns:a16="http://schemas.microsoft.com/office/drawing/2014/main" id="{00000000-0008-0000-0100-000053020000}"/>
            </a:ext>
          </a:extLst>
        </xdr:cNvPr>
        <xdr:cNvPicPr>
          <a:picLocks noChangeAspect="1"/>
        </xdr:cNvPicPr>
      </xdr:nvPicPr>
      <xdr:blipFill>
        <a:blip xmlns:r="http://schemas.openxmlformats.org/officeDocument/2006/relationships" r:embed="rId3"/>
        <a:stretch>
          <a:fillRect/>
        </a:stretch>
      </xdr:blipFill>
      <xdr:spPr>
        <a:xfrm>
          <a:off x="7162800" y="399199100"/>
          <a:ext cx="28575" cy="0"/>
        </a:xfrm>
        <a:prstGeom prst="rect">
          <a:avLst/>
        </a:prstGeom>
        <a:noFill/>
        <a:ln w="9525">
          <a:noFill/>
        </a:ln>
      </xdr:spPr>
    </xdr:pic>
    <xdr:clientData/>
  </xdr:twoCellAnchor>
  <xdr:twoCellAnchor editAs="oneCell">
    <xdr:from>
      <xdr:col>9</xdr:col>
      <xdr:colOff>0</xdr:colOff>
      <xdr:row>1849</xdr:row>
      <xdr:rowOff>0</xdr:rowOff>
    </xdr:from>
    <xdr:to>
      <xdr:col>9</xdr:col>
      <xdr:colOff>28575</xdr:colOff>
      <xdr:row>1849</xdr:row>
      <xdr:rowOff>0</xdr:rowOff>
    </xdr:to>
    <xdr:pic>
      <xdr:nvPicPr>
        <xdr:cNvPr id="596" name="图片 595">
          <a:extLst>
            <a:ext uri="{FF2B5EF4-FFF2-40B4-BE49-F238E27FC236}">
              <a16:creationId xmlns:a16="http://schemas.microsoft.com/office/drawing/2014/main" id="{00000000-0008-0000-0100-000054020000}"/>
            </a:ext>
          </a:extLst>
        </xdr:cNvPr>
        <xdr:cNvPicPr>
          <a:picLocks noChangeAspect="1"/>
        </xdr:cNvPicPr>
      </xdr:nvPicPr>
      <xdr:blipFill>
        <a:blip xmlns:r="http://schemas.openxmlformats.org/officeDocument/2006/relationships" r:embed="rId3"/>
        <a:stretch>
          <a:fillRect/>
        </a:stretch>
      </xdr:blipFill>
      <xdr:spPr>
        <a:xfrm>
          <a:off x="6477000" y="399199100"/>
          <a:ext cx="28575" cy="0"/>
        </a:xfrm>
        <a:prstGeom prst="rect">
          <a:avLst/>
        </a:prstGeom>
        <a:noFill/>
        <a:ln w="9525">
          <a:noFill/>
        </a:ln>
      </xdr:spPr>
    </xdr:pic>
    <xdr:clientData/>
  </xdr:twoCellAnchor>
  <xdr:twoCellAnchor editAs="oneCell">
    <xdr:from>
      <xdr:col>11</xdr:col>
      <xdr:colOff>0</xdr:colOff>
      <xdr:row>1849</xdr:row>
      <xdr:rowOff>0</xdr:rowOff>
    </xdr:from>
    <xdr:to>
      <xdr:col>11</xdr:col>
      <xdr:colOff>28575</xdr:colOff>
      <xdr:row>1849</xdr:row>
      <xdr:rowOff>0</xdr:rowOff>
    </xdr:to>
    <xdr:pic>
      <xdr:nvPicPr>
        <xdr:cNvPr id="598" name="图片 597">
          <a:extLst>
            <a:ext uri="{FF2B5EF4-FFF2-40B4-BE49-F238E27FC236}">
              <a16:creationId xmlns:a16="http://schemas.microsoft.com/office/drawing/2014/main" id="{00000000-0008-0000-0100-000056020000}"/>
            </a:ext>
          </a:extLst>
        </xdr:cNvPr>
        <xdr:cNvPicPr>
          <a:picLocks noChangeAspect="1"/>
        </xdr:cNvPicPr>
      </xdr:nvPicPr>
      <xdr:blipFill>
        <a:blip xmlns:r="http://schemas.openxmlformats.org/officeDocument/2006/relationships" r:embed="rId3"/>
        <a:stretch>
          <a:fillRect/>
        </a:stretch>
      </xdr:blipFill>
      <xdr:spPr>
        <a:xfrm>
          <a:off x="7848600" y="399199100"/>
          <a:ext cx="28575" cy="0"/>
        </a:xfrm>
        <a:prstGeom prst="rect">
          <a:avLst/>
        </a:prstGeom>
        <a:noFill/>
        <a:ln w="9525">
          <a:noFill/>
        </a:ln>
      </xdr:spPr>
    </xdr:pic>
    <xdr:clientData/>
  </xdr:twoCellAnchor>
  <xdr:twoCellAnchor editAs="oneCell">
    <xdr:from>
      <xdr:col>12</xdr:col>
      <xdr:colOff>0</xdr:colOff>
      <xdr:row>1849</xdr:row>
      <xdr:rowOff>0</xdr:rowOff>
    </xdr:from>
    <xdr:to>
      <xdr:col>12</xdr:col>
      <xdr:colOff>28575</xdr:colOff>
      <xdr:row>1849</xdr:row>
      <xdr:rowOff>0</xdr:rowOff>
    </xdr:to>
    <xdr:pic>
      <xdr:nvPicPr>
        <xdr:cNvPr id="599" name="图片 598">
          <a:extLst>
            <a:ext uri="{FF2B5EF4-FFF2-40B4-BE49-F238E27FC236}">
              <a16:creationId xmlns:a16="http://schemas.microsoft.com/office/drawing/2014/main" id="{00000000-0008-0000-0100-000057020000}"/>
            </a:ext>
          </a:extLst>
        </xdr:cNvPr>
        <xdr:cNvPicPr>
          <a:picLocks noChangeAspect="1"/>
        </xdr:cNvPicPr>
      </xdr:nvPicPr>
      <xdr:blipFill>
        <a:blip xmlns:r="http://schemas.openxmlformats.org/officeDocument/2006/relationships" r:embed="rId3"/>
        <a:stretch>
          <a:fillRect/>
        </a:stretch>
      </xdr:blipFill>
      <xdr:spPr>
        <a:xfrm>
          <a:off x="8534400" y="399199100"/>
          <a:ext cx="28575" cy="0"/>
        </a:xfrm>
        <a:prstGeom prst="rect">
          <a:avLst/>
        </a:prstGeom>
        <a:noFill/>
        <a:ln w="9525">
          <a:noFill/>
        </a:ln>
      </xdr:spPr>
    </xdr:pic>
    <xdr:clientData/>
  </xdr:twoCellAnchor>
  <xdr:oneCellAnchor>
    <xdr:from>
      <xdr:col>0</xdr:col>
      <xdr:colOff>0</xdr:colOff>
      <xdr:row>1727</xdr:row>
      <xdr:rowOff>0</xdr:rowOff>
    </xdr:from>
    <xdr:ext cx="30480" cy="0"/>
    <xdr:pic>
      <xdr:nvPicPr>
        <xdr:cNvPr id="107" name="图片 106">
          <a:extLst>
            <a:ext uri="{FF2B5EF4-FFF2-40B4-BE49-F238E27FC236}">
              <a16:creationId xmlns:a16="http://schemas.microsoft.com/office/drawing/2014/main" id="{00000000-0008-0000-0100-00006B000000}"/>
            </a:ext>
          </a:extLst>
        </xdr:cNvPr>
        <xdr:cNvPicPr>
          <a:picLocks noChangeAspect="1"/>
        </xdr:cNvPicPr>
      </xdr:nvPicPr>
      <xdr:blipFill>
        <a:blip xmlns:r="http://schemas.openxmlformats.org/officeDocument/2006/relationships" r:embed="rId1"/>
        <a:stretch>
          <a:fillRect/>
        </a:stretch>
      </xdr:blipFill>
      <xdr:spPr>
        <a:xfrm>
          <a:off x="0" y="372859300"/>
          <a:ext cx="30480" cy="0"/>
        </a:xfrm>
        <a:prstGeom prst="rect">
          <a:avLst/>
        </a:prstGeom>
        <a:noFill/>
        <a:ln w="9525">
          <a:noFill/>
        </a:ln>
      </xdr:spPr>
    </xdr:pic>
    <xdr:clientData/>
  </xdr:oneCellAnchor>
  <xdr:oneCellAnchor>
    <xdr:from>
      <xdr:col>0</xdr:col>
      <xdr:colOff>0</xdr:colOff>
      <xdr:row>1727</xdr:row>
      <xdr:rowOff>0</xdr:rowOff>
    </xdr:from>
    <xdr:ext cx="15240" cy="0"/>
    <xdr:pic>
      <xdr:nvPicPr>
        <xdr:cNvPr id="108" name="图片 107">
          <a:extLst>
            <a:ext uri="{FF2B5EF4-FFF2-40B4-BE49-F238E27FC236}">
              <a16:creationId xmlns:a16="http://schemas.microsoft.com/office/drawing/2014/main" id="{00000000-0008-0000-0100-00006C000000}"/>
            </a:ext>
          </a:extLst>
        </xdr:cNvPr>
        <xdr:cNvPicPr>
          <a:picLocks noChangeAspect="1"/>
        </xdr:cNvPicPr>
      </xdr:nvPicPr>
      <xdr:blipFill>
        <a:blip xmlns:r="http://schemas.openxmlformats.org/officeDocument/2006/relationships" r:embed="rId2"/>
        <a:stretch>
          <a:fillRect/>
        </a:stretch>
      </xdr:blipFill>
      <xdr:spPr>
        <a:xfrm>
          <a:off x="0" y="372859300"/>
          <a:ext cx="15240" cy="0"/>
        </a:xfrm>
        <a:prstGeom prst="rect">
          <a:avLst/>
        </a:prstGeom>
        <a:noFill/>
        <a:ln w="9525">
          <a:noFill/>
        </a:ln>
      </xdr:spPr>
    </xdr:pic>
    <xdr:clientData/>
  </xdr:oneCellAnchor>
  <xdr:twoCellAnchor editAs="oneCell">
    <xdr:from>
      <xdr:col>0</xdr:col>
      <xdr:colOff>0</xdr:colOff>
      <xdr:row>1727</xdr:row>
      <xdr:rowOff>0</xdr:rowOff>
    </xdr:from>
    <xdr:to>
      <xdr:col>0</xdr:col>
      <xdr:colOff>28575</xdr:colOff>
      <xdr:row>1727</xdr:row>
      <xdr:rowOff>0</xdr:rowOff>
    </xdr:to>
    <xdr:pic>
      <xdr:nvPicPr>
        <xdr:cNvPr id="109" name="图片 108">
          <a:extLst>
            <a:ext uri="{FF2B5EF4-FFF2-40B4-BE49-F238E27FC236}">
              <a16:creationId xmlns:a16="http://schemas.microsoft.com/office/drawing/2014/main" id="{00000000-0008-0000-0100-00006D000000}"/>
            </a:ext>
          </a:extLst>
        </xdr:cNvPr>
        <xdr:cNvPicPr>
          <a:picLocks noChangeAspect="1"/>
        </xdr:cNvPicPr>
      </xdr:nvPicPr>
      <xdr:blipFill>
        <a:blip xmlns:r="http://schemas.openxmlformats.org/officeDocument/2006/relationships" r:embed="rId3"/>
        <a:stretch>
          <a:fillRect/>
        </a:stretch>
      </xdr:blipFill>
      <xdr:spPr>
        <a:xfrm>
          <a:off x="0" y="372859300"/>
          <a:ext cx="28575" cy="0"/>
        </a:xfrm>
        <a:prstGeom prst="rect">
          <a:avLst/>
        </a:prstGeom>
        <a:noFill/>
        <a:ln w="9525">
          <a:noFill/>
        </a:ln>
      </xdr:spPr>
    </xdr:pic>
    <xdr:clientData/>
  </xdr:twoCellAnchor>
  <xdr:oneCellAnchor>
    <xdr:from>
      <xdr:col>0</xdr:col>
      <xdr:colOff>0</xdr:colOff>
      <xdr:row>1628</xdr:row>
      <xdr:rowOff>0</xdr:rowOff>
    </xdr:from>
    <xdr:ext cx="30480" cy="15240"/>
    <xdr:pic>
      <xdr:nvPicPr>
        <xdr:cNvPr id="235" name="图片 234">
          <a:extLst>
            <a:ext uri="{FF2B5EF4-FFF2-40B4-BE49-F238E27FC236}">
              <a16:creationId xmlns:a16="http://schemas.microsoft.com/office/drawing/2014/main" id="{00000000-0008-0000-0100-0000EB000000}"/>
            </a:ext>
          </a:extLst>
        </xdr:cNvPr>
        <xdr:cNvPicPr>
          <a:picLocks noChangeAspect="1"/>
        </xdr:cNvPicPr>
      </xdr:nvPicPr>
      <xdr:blipFill>
        <a:blip xmlns:r="http://schemas.openxmlformats.org/officeDocument/2006/relationships" r:embed="rId1"/>
        <a:stretch>
          <a:fillRect/>
        </a:stretch>
      </xdr:blipFill>
      <xdr:spPr>
        <a:xfrm>
          <a:off x="0" y="351485200"/>
          <a:ext cx="30480" cy="15240"/>
        </a:xfrm>
        <a:prstGeom prst="rect">
          <a:avLst/>
        </a:prstGeom>
        <a:noFill/>
        <a:ln w="9525">
          <a:noFill/>
        </a:ln>
      </xdr:spPr>
    </xdr:pic>
    <xdr:clientData/>
  </xdr:oneCellAnchor>
  <xdr:oneCellAnchor>
    <xdr:from>
      <xdr:col>0</xdr:col>
      <xdr:colOff>0</xdr:colOff>
      <xdr:row>1628</xdr:row>
      <xdr:rowOff>0</xdr:rowOff>
    </xdr:from>
    <xdr:ext cx="15240" cy="15240"/>
    <xdr:pic>
      <xdr:nvPicPr>
        <xdr:cNvPr id="236" name="图片 235">
          <a:extLst>
            <a:ext uri="{FF2B5EF4-FFF2-40B4-BE49-F238E27FC236}">
              <a16:creationId xmlns:a16="http://schemas.microsoft.com/office/drawing/2014/main" id="{00000000-0008-0000-0100-0000EC000000}"/>
            </a:ext>
          </a:extLst>
        </xdr:cNvPr>
        <xdr:cNvPicPr>
          <a:picLocks noChangeAspect="1"/>
        </xdr:cNvPicPr>
      </xdr:nvPicPr>
      <xdr:blipFill>
        <a:blip xmlns:r="http://schemas.openxmlformats.org/officeDocument/2006/relationships" r:embed="rId2"/>
        <a:stretch>
          <a:fillRect/>
        </a:stretch>
      </xdr:blipFill>
      <xdr:spPr>
        <a:xfrm>
          <a:off x="0" y="351485200"/>
          <a:ext cx="15240" cy="15240"/>
        </a:xfrm>
        <a:prstGeom prst="rect">
          <a:avLst/>
        </a:prstGeom>
        <a:noFill/>
        <a:ln w="9525">
          <a:noFill/>
        </a:ln>
      </xdr:spPr>
    </xdr:pic>
    <xdr:clientData/>
  </xdr:oneCellAnchor>
  <xdr:twoCellAnchor editAs="oneCell">
    <xdr:from>
      <xdr:col>0</xdr:col>
      <xdr:colOff>0</xdr:colOff>
      <xdr:row>1628</xdr:row>
      <xdr:rowOff>0</xdr:rowOff>
    </xdr:from>
    <xdr:to>
      <xdr:col>0</xdr:col>
      <xdr:colOff>28575</xdr:colOff>
      <xdr:row>1628</xdr:row>
      <xdr:rowOff>28575</xdr:rowOff>
    </xdr:to>
    <xdr:pic>
      <xdr:nvPicPr>
        <xdr:cNvPr id="237" name="图片 236">
          <a:extLst>
            <a:ext uri="{FF2B5EF4-FFF2-40B4-BE49-F238E27FC236}">
              <a16:creationId xmlns:a16="http://schemas.microsoft.com/office/drawing/2014/main" id="{00000000-0008-0000-0100-0000ED000000}"/>
            </a:ext>
          </a:extLst>
        </xdr:cNvPr>
        <xdr:cNvPicPr>
          <a:picLocks noChangeAspect="1"/>
        </xdr:cNvPicPr>
      </xdr:nvPicPr>
      <xdr:blipFill>
        <a:blip xmlns:r="http://schemas.openxmlformats.org/officeDocument/2006/relationships" r:embed="rId3"/>
        <a:stretch>
          <a:fillRect/>
        </a:stretch>
      </xdr:blipFill>
      <xdr:spPr>
        <a:xfrm>
          <a:off x="0" y="351485200"/>
          <a:ext cx="28575" cy="28575"/>
        </a:xfrm>
        <a:prstGeom prst="rect">
          <a:avLst/>
        </a:prstGeom>
        <a:noFill/>
        <a:ln w="9525">
          <a:noFill/>
        </a:ln>
      </xdr:spPr>
    </xdr:pic>
    <xdr:clientData/>
  </xdr:twoCellAnchor>
  <xdr:twoCellAnchor editAs="oneCell">
    <xdr:from>
      <xdr:col>9</xdr:col>
      <xdr:colOff>0</xdr:colOff>
      <xdr:row>1628</xdr:row>
      <xdr:rowOff>0</xdr:rowOff>
    </xdr:from>
    <xdr:to>
      <xdr:col>9</xdr:col>
      <xdr:colOff>28575</xdr:colOff>
      <xdr:row>1628</xdr:row>
      <xdr:rowOff>28575</xdr:rowOff>
    </xdr:to>
    <xdr:pic>
      <xdr:nvPicPr>
        <xdr:cNvPr id="239" name="图片 238">
          <a:extLst>
            <a:ext uri="{FF2B5EF4-FFF2-40B4-BE49-F238E27FC236}">
              <a16:creationId xmlns:a16="http://schemas.microsoft.com/office/drawing/2014/main" id="{00000000-0008-0000-0100-0000EF000000}"/>
            </a:ext>
          </a:extLst>
        </xdr:cNvPr>
        <xdr:cNvPicPr>
          <a:picLocks noChangeAspect="1"/>
        </xdr:cNvPicPr>
      </xdr:nvPicPr>
      <xdr:blipFill>
        <a:blip xmlns:r="http://schemas.openxmlformats.org/officeDocument/2006/relationships" r:embed="rId3"/>
        <a:stretch>
          <a:fillRect/>
        </a:stretch>
      </xdr:blipFill>
      <xdr:spPr>
        <a:xfrm>
          <a:off x="6477000" y="351485200"/>
          <a:ext cx="28575" cy="28575"/>
        </a:xfrm>
        <a:prstGeom prst="rect">
          <a:avLst/>
        </a:prstGeom>
        <a:noFill/>
        <a:ln w="9525">
          <a:noFill/>
        </a:ln>
      </xdr:spPr>
    </xdr:pic>
    <xdr:clientData/>
  </xdr:twoCellAnchor>
  <xdr:twoCellAnchor editAs="oneCell">
    <xdr:from>
      <xdr:col>10</xdr:col>
      <xdr:colOff>0</xdr:colOff>
      <xdr:row>1727</xdr:row>
      <xdr:rowOff>0</xdr:rowOff>
    </xdr:from>
    <xdr:to>
      <xdr:col>10</xdr:col>
      <xdr:colOff>28575</xdr:colOff>
      <xdr:row>1727</xdr:row>
      <xdr:rowOff>0</xdr:rowOff>
    </xdr:to>
    <xdr:pic>
      <xdr:nvPicPr>
        <xdr:cNvPr id="240" name="图片 239">
          <a:extLst>
            <a:ext uri="{FF2B5EF4-FFF2-40B4-BE49-F238E27FC236}">
              <a16:creationId xmlns:a16="http://schemas.microsoft.com/office/drawing/2014/main" id="{00000000-0008-0000-0100-0000F0000000}"/>
            </a:ext>
          </a:extLst>
        </xdr:cNvPr>
        <xdr:cNvPicPr>
          <a:picLocks noChangeAspect="1"/>
        </xdr:cNvPicPr>
      </xdr:nvPicPr>
      <xdr:blipFill>
        <a:blip xmlns:r="http://schemas.openxmlformats.org/officeDocument/2006/relationships" r:embed="rId3"/>
        <a:stretch>
          <a:fillRect/>
        </a:stretch>
      </xdr:blipFill>
      <xdr:spPr>
        <a:xfrm>
          <a:off x="7162800" y="372859300"/>
          <a:ext cx="28575" cy="0"/>
        </a:xfrm>
        <a:prstGeom prst="rect">
          <a:avLst/>
        </a:prstGeom>
        <a:noFill/>
        <a:ln w="9525">
          <a:noFill/>
        </a:ln>
      </xdr:spPr>
    </xdr:pic>
    <xdr:clientData/>
  </xdr:twoCellAnchor>
  <xdr:twoCellAnchor editAs="oneCell">
    <xdr:from>
      <xdr:col>12</xdr:col>
      <xdr:colOff>0</xdr:colOff>
      <xdr:row>1727</xdr:row>
      <xdr:rowOff>0</xdr:rowOff>
    </xdr:from>
    <xdr:to>
      <xdr:col>12</xdr:col>
      <xdr:colOff>28575</xdr:colOff>
      <xdr:row>1727</xdr:row>
      <xdr:rowOff>0</xdr:rowOff>
    </xdr:to>
    <xdr:pic>
      <xdr:nvPicPr>
        <xdr:cNvPr id="241" name="图片 240">
          <a:extLst>
            <a:ext uri="{FF2B5EF4-FFF2-40B4-BE49-F238E27FC236}">
              <a16:creationId xmlns:a16="http://schemas.microsoft.com/office/drawing/2014/main" id="{00000000-0008-0000-0100-0000F1000000}"/>
            </a:ext>
          </a:extLst>
        </xdr:cNvPr>
        <xdr:cNvPicPr>
          <a:picLocks noChangeAspect="1"/>
        </xdr:cNvPicPr>
      </xdr:nvPicPr>
      <xdr:blipFill>
        <a:blip xmlns:r="http://schemas.openxmlformats.org/officeDocument/2006/relationships" r:embed="rId3"/>
        <a:stretch>
          <a:fillRect/>
        </a:stretch>
      </xdr:blipFill>
      <xdr:spPr>
        <a:xfrm>
          <a:off x="8534400" y="372859300"/>
          <a:ext cx="28575" cy="0"/>
        </a:xfrm>
        <a:prstGeom prst="rect">
          <a:avLst/>
        </a:prstGeom>
        <a:noFill/>
        <a:ln w="9525">
          <a:noFill/>
        </a:ln>
      </xdr:spPr>
    </xdr:pic>
    <xdr:clientData/>
  </xdr:twoCellAnchor>
  <xdr:oneCellAnchor>
    <xdr:from>
      <xdr:col>0</xdr:col>
      <xdr:colOff>0</xdr:colOff>
      <xdr:row>1750</xdr:row>
      <xdr:rowOff>0</xdr:rowOff>
    </xdr:from>
    <xdr:ext cx="30480" cy="15240"/>
    <xdr:pic>
      <xdr:nvPicPr>
        <xdr:cNvPr id="261" name="图片 260">
          <a:extLst>
            <a:ext uri="{FF2B5EF4-FFF2-40B4-BE49-F238E27FC236}">
              <a16:creationId xmlns:a16="http://schemas.microsoft.com/office/drawing/2014/main" id="{00000000-0008-0000-0100-000005010000}"/>
            </a:ext>
          </a:extLst>
        </xdr:cNvPr>
        <xdr:cNvPicPr>
          <a:picLocks noChangeAspect="1"/>
        </xdr:cNvPicPr>
      </xdr:nvPicPr>
      <xdr:blipFill>
        <a:blip xmlns:r="http://schemas.openxmlformats.org/officeDocument/2006/relationships" r:embed="rId1"/>
        <a:stretch>
          <a:fillRect/>
        </a:stretch>
      </xdr:blipFill>
      <xdr:spPr>
        <a:xfrm>
          <a:off x="0" y="377825000"/>
          <a:ext cx="30480" cy="15240"/>
        </a:xfrm>
        <a:prstGeom prst="rect">
          <a:avLst/>
        </a:prstGeom>
        <a:noFill/>
        <a:ln w="9525">
          <a:noFill/>
        </a:ln>
      </xdr:spPr>
    </xdr:pic>
    <xdr:clientData/>
  </xdr:oneCellAnchor>
  <xdr:oneCellAnchor>
    <xdr:from>
      <xdr:col>0</xdr:col>
      <xdr:colOff>0</xdr:colOff>
      <xdr:row>1750</xdr:row>
      <xdr:rowOff>0</xdr:rowOff>
    </xdr:from>
    <xdr:ext cx="15240" cy="15240"/>
    <xdr:pic>
      <xdr:nvPicPr>
        <xdr:cNvPr id="262" name="图片 261">
          <a:extLst>
            <a:ext uri="{FF2B5EF4-FFF2-40B4-BE49-F238E27FC236}">
              <a16:creationId xmlns:a16="http://schemas.microsoft.com/office/drawing/2014/main" id="{00000000-0008-0000-0100-000006010000}"/>
            </a:ext>
          </a:extLst>
        </xdr:cNvPr>
        <xdr:cNvPicPr>
          <a:picLocks noChangeAspect="1"/>
        </xdr:cNvPicPr>
      </xdr:nvPicPr>
      <xdr:blipFill>
        <a:blip xmlns:r="http://schemas.openxmlformats.org/officeDocument/2006/relationships" r:embed="rId2"/>
        <a:stretch>
          <a:fillRect/>
        </a:stretch>
      </xdr:blipFill>
      <xdr:spPr>
        <a:xfrm>
          <a:off x="0" y="377825000"/>
          <a:ext cx="15240" cy="15240"/>
        </a:xfrm>
        <a:prstGeom prst="rect">
          <a:avLst/>
        </a:prstGeom>
        <a:noFill/>
        <a:ln w="9525">
          <a:noFill/>
        </a:ln>
      </xdr:spPr>
    </xdr:pic>
    <xdr:clientData/>
  </xdr:oneCellAnchor>
  <xdr:twoCellAnchor editAs="oneCell">
    <xdr:from>
      <xdr:col>0</xdr:col>
      <xdr:colOff>0</xdr:colOff>
      <xdr:row>1750</xdr:row>
      <xdr:rowOff>0</xdr:rowOff>
    </xdr:from>
    <xdr:to>
      <xdr:col>0</xdr:col>
      <xdr:colOff>28575</xdr:colOff>
      <xdr:row>1750</xdr:row>
      <xdr:rowOff>28575</xdr:rowOff>
    </xdr:to>
    <xdr:pic>
      <xdr:nvPicPr>
        <xdr:cNvPr id="263" name="图片 262">
          <a:extLst>
            <a:ext uri="{FF2B5EF4-FFF2-40B4-BE49-F238E27FC236}">
              <a16:creationId xmlns:a16="http://schemas.microsoft.com/office/drawing/2014/main" id="{00000000-0008-0000-0100-000007010000}"/>
            </a:ext>
          </a:extLst>
        </xdr:cNvPr>
        <xdr:cNvPicPr>
          <a:picLocks noChangeAspect="1"/>
        </xdr:cNvPicPr>
      </xdr:nvPicPr>
      <xdr:blipFill>
        <a:blip xmlns:r="http://schemas.openxmlformats.org/officeDocument/2006/relationships" r:embed="rId3"/>
        <a:stretch>
          <a:fillRect/>
        </a:stretch>
      </xdr:blipFill>
      <xdr:spPr>
        <a:xfrm>
          <a:off x="0" y="377825000"/>
          <a:ext cx="28575" cy="28575"/>
        </a:xfrm>
        <a:prstGeom prst="rect">
          <a:avLst/>
        </a:prstGeom>
        <a:noFill/>
        <a:ln w="9525">
          <a:noFill/>
        </a:ln>
      </xdr:spPr>
    </xdr:pic>
    <xdr:clientData/>
  </xdr:twoCellAnchor>
  <xdr:twoCellAnchor editAs="oneCell">
    <xdr:from>
      <xdr:col>10</xdr:col>
      <xdr:colOff>0</xdr:colOff>
      <xdr:row>1750</xdr:row>
      <xdr:rowOff>0</xdr:rowOff>
    </xdr:from>
    <xdr:to>
      <xdr:col>10</xdr:col>
      <xdr:colOff>28575</xdr:colOff>
      <xdr:row>1750</xdr:row>
      <xdr:rowOff>28575</xdr:rowOff>
    </xdr:to>
    <xdr:pic>
      <xdr:nvPicPr>
        <xdr:cNvPr id="264" name="图片 263">
          <a:extLst>
            <a:ext uri="{FF2B5EF4-FFF2-40B4-BE49-F238E27FC236}">
              <a16:creationId xmlns:a16="http://schemas.microsoft.com/office/drawing/2014/main" id="{00000000-0008-0000-0100-000008010000}"/>
            </a:ext>
          </a:extLst>
        </xdr:cNvPr>
        <xdr:cNvPicPr>
          <a:picLocks noChangeAspect="1"/>
        </xdr:cNvPicPr>
      </xdr:nvPicPr>
      <xdr:blipFill>
        <a:blip xmlns:r="http://schemas.openxmlformats.org/officeDocument/2006/relationships" r:embed="rId3"/>
        <a:stretch>
          <a:fillRect/>
        </a:stretch>
      </xdr:blipFill>
      <xdr:spPr>
        <a:xfrm>
          <a:off x="7162800" y="377825000"/>
          <a:ext cx="28575" cy="28575"/>
        </a:xfrm>
        <a:prstGeom prst="rect">
          <a:avLst/>
        </a:prstGeom>
        <a:noFill/>
        <a:ln w="9525">
          <a:noFill/>
        </a:ln>
      </xdr:spPr>
    </xdr:pic>
    <xdr:clientData/>
  </xdr:twoCellAnchor>
  <xdr:twoCellAnchor editAs="oneCell">
    <xdr:from>
      <xdr:col>9</xdr:col>
      <xdr:colOff>0</xdr:colOff>
      <xdr:row>1750</xdr:row>
      <xdr:rowOff>0</xdr:rowOff>
    </xdr:from>
    <xdr:to>
      <xdr:col>9</xdr:col>
      <xdr:colOff>28575</xdr:colOff>
      <xdr:row>1750</xdr:row>
      <xdr:rowOff>28575</xdr:rowOff>
    </xdr:to>
    <xdr:pic>
      <xdr:nvPicPr>
        <xdr:cNvPr id="265" name="图片 264">
          <a:extLst>
            <a:ext uri="{FF2B5EF4-FFF2-40B4-BE49-F238E27FC236}">
              <a16:creationId xmlns:a16="http://schemas.microsoft.com/office/drawing/2014/main" id="{00000000-0008-0000-0100-000009010000}"/>
            </a:ext>
          </a:extLst>
        </xdr:cNvPr>
        <xdr:cNvPicPr>
          <a:picLocks noChangeAspect="1"/>
        </xdr:cNvPicPr>
      </xdr:nvPicPr>
      <xdr:blipFill>
        <a:blip xmlns:r="http://schemas.openxmlformats.org/officeDocument/2006/relationships" r:embed="rId3"/>
        <a:stretch>
          <a:fillRect/>
        </a:stretch>
      </xdr:blipFill>
      <xdr:spPr>
        <a:xfrm>
          <a:off x="6477000" y="377825000"/>
          <a:ext cx="28575" cy="28575"/>
        </a:xfrm>
        <a:prstGeom prst="rect">
          <a:avLst/>
        </a:prstGeom>
        <a:noFill/>
        <a:ln w="9525">
          <a:noFill/>
        </a:ln>
      </xdr:spPr>
    </xdr:pic>
    <xdr:clientData/>
  </xdr:twoCellAnchor>
  <xdr:oneCellAnchor>
    <xdr:from>
      <xdr:col>0</xdr:col>
      <xdr:colOff>0</xdr:colOff>
      <xdr:row>1991</xdr:row>
      <xdr:rowOff>0</xdr:rowOff>
    </xdr:from>
    <xdr:ext cx="30480" cy="15240"/>
    <xdr:pic>
      <xdr:nvPicPr>
        <xdr:cNvPr id="268" name="图片 267">
          <a:extLst>
            <a:ext uri="{FF2B5EF4-FFF2-40B4-BE49-F238E27FC236}">
              <a16:creationId xmlns:a16="http://schemas.microsoft.com/office/drawing/2014/main" id="{00000000-0008-0000-0100-00000C010000}"/>
            </a:ext>
          </a:extLst>
        </xdr:cNvPr>
        <xdr:cNvPicPr>
          <a:picLocks noChangeAspect="1"/>
        </xdr:cNvPicPr>
      </xdr:nvPicPr>
      <xdr:blipFill>
        <a:blip xmlns:r="http://schemas.openxmlformats.org/officeDocument/2006/relationships" r:embed="rId1"/>
        <a:stretch>
          <a:fillRect/>
        </a:stretch>
      </xdr:blipFill>
      <xdr:spPr>
        <a:xfrm>
          <a:off x="0" y="429856900"/>
          <a:ext cx="30480" cy="15240"/>
        </a:xfrm>
        <a:prstGeom prst="rect">
          <a:avLst/>
        </a:prstGeom>
        <a:noFill/>
        <a:ln w="9525">
          <a:noFill/>
        </a:ln>
      </xdr:spPr>
    </xdr:pic>
    <xdr:clientData/>
  </xdr:oneCellAnchor>
  <xdr:oneCellAnchor>
    <xdr:from>
      <xdr:col>0</xdr:col>
      <xdr:colOff>0</xdr:colOff>
      <xdr:row>1991</xdr:row>
      <xdr:rowOff>0</xdr:rowOff>
    </xdr:from>
    <xdr:ext cx="15240" cy="15240"/>
    <xdr:pic>
      <xdr:nvPicPr>
        <xdr:cNvPr id="269" name="图片 268">
          <a:extLst>
            <a:ext uri="{FF2B5EF4-FFF2-40B4-BE49-F238E27FC236}">
              <a16:creationId xmlns:a16="http://schemas.microsoft.com/office/drawing/2014/main" id="{00000000-0008-0000-0100-00000D010000}"/>
            </a:ext>
          </a:extLst>
        </xdr:cNvPr>
        <xdr:cNvPicPr>
          <a:picLocks noChangeAspect="1"/>
        </xdr:cNvPicPr>
      </xdr:nvPicPr>
      <xdr:blipFill>
        <a:blip xmlns:r="http://schemas.openxmlformats.org/officeDocument/2006/relationships" r:embed="rId2"/>
        <a:stretch>
          <a:fillRect/>
        </a:stretch>
      </xdr:blipFill>
      <xdr:spPr>
        <a:xfrm>
          <a:off x="0" y="429856900"/>
          <a:ext cx="15240" cy="15240"/>
        </a:xfrm>
        <a:prstGeom prst="rect">
          <a:avLst/>
        </a:prstGeom>
        <a:noFill/>
        <a:ln w="9525">
          <a:noFill/>
        </a:ln>
      </xdr:spPr>
    </xdr:pic>
    <xdr:clientData/>
  </xdr:oneCellAnchor>
  <xdr:twoCellAnchor editAs="oneCell">
    <xdr:from>
      <xdr:col>0</xdr:col>
      <xdr:colOff>0</xdr:colOff>
      <xdr:row>1991</xdr:row>
      <xdr:rowOff>0</xdr:rowOff>
    </xdr:from>
    <xdr:to>
      <xdr:col>0</xdr:col>
      <xdr:colOff>28575</xdr:colOff>
      <xdr:row>1991</xdr:row>
      <xdr:rowOff>28575</xdr:rowOff>
    </xdr:to>
    <xdr:pic>
      <xdr:nvPicPr>
        <xdr:cNvPr id="270" name="图片 269">
          <a:extLst>
            <a:ext uri="{FF2B5EF4-FFF2-40B4-BE49-F238E27FC236}">
              <a16:creationId xmlns:a16="http://schemas.microsoft.com/office/drawing/2014/main" id="{00000000-0008-0000-0100-00000E010000}"/>
            </a:ext>
          </a:extLst>
        </xdr:cNvPr>
        <xdr:cNvPicPr>
          <a:picLocks noChangeAspect="1"/>
        </xdr:cNvPicPr>
      </xdr:nvPicPr>
      <xdr:blipFill>
        <a:blip xmlns:r="http://schemas.openxmlformats.org/officeDocument/2006/relationships" r:embed="rId3"/>
        <a:stretch>
          <a:fillRect/>
        </a:stretch>
      </xdr:blipFill>
      <xdr:spPr>
        <a:xfrm>
          <a:off x="0" y="429856900"/>
          <a:ext cx="28575" cy="28575"/>
        </a:xfrm>
        <a:prstGeom prst="rect">
          <a:avLst/>
        </a:prstGeom>
        <a:noFill/>
        <a:ln w="9525">
          <a:noFill/>
        </a:ln>
      </xdr:spPr>
    </xdr:pic>
    <xdr:clientData/>
  </xdr:twoCellAnchor>
  <xdr:twoCellAnchor editAs="oneCell">
    <xdr:from>
      <xdr:col>10</xdr:col>
      <xdr:colOff>0</xdr:colOff>
      <xdr:row>1991</xdr:row>
      <xdr:rowOff>0</xdr:rowOff>
    </xdr:from>
    <xdr:to>
      <xdr:col>10</xdr:col>
      <xdr:colOff>28575</xdr:colOff>
      <xdr:row>1991</xdr:row>
      <xdr:rowOff>28575</xdr:rowOff>
    </xdr:to>
    <xdr:pic>
      <xdr:nvPicPr>
        <xdr:cNvPr id="271" name="图片 270">
          <a:extLst>
            <a:ext uri="{FF2B5EF4-FFF2-40B4-BE49-F238E27FC236}">
              <a16:creationId xmlns:a16="http://schemas.microsoft.com/office/drawing/2014/main" id="{00000000-0008-0000-0100-00000F010000}"/>
            </a:ext>
          </a:extLst>
        </xdr:cNvPr>
        <xdr:cNvPicPr>
          <a:picLocks noChangeAspect="1"/>
        </xdr:cNvPicPr>
      </xdr:nvPicPr>
      <xdr:blipFill>
        <a:blip xmlns:r="http://schemas.openxmlformats.org/officeDocument/2006/relationships" r:embed="rId3"/>
        <a:stretch>
          <a:fillRect/>
        </a:stretch>
      </xdr:blipFill>
      <xdr:spPr>
        <a:xfrm>
          <a:off x="7162800" y="429856900"/>
          <a:ext cx="28575" cy="28575"/>
        </a:xfrm>
        <a:prstGeom prst="rect">
          <a:avLst/>
        </a:prstGeom>
        <a:noFill/>
        <a:ln w="9525">
          <a:noFill/>
        </a:ln>
      </xdr:spPr>
    </xdr:pic>
    <xdr:clientData/>
  </xdr:twoCellAnchor>
  <xdr:twoCellAnchor editAs="oneCell">
    <xdr:from>
      <xdr:col>9</xdr:col>
      <xdr:colOff>0</xdr:colOff>
      <xdr:row>1991</xdr:row>
      <xdr:rowOff>0</xdr:rowOff>
    </xdr:from>
    <xdr:to>
      <xdr:col>9</xdr:col>
      <xdr:colOff>28575</xdr:colOff>
      <xdr:row>1991</xdr:row>
      <xdr:rowOff>28575</xdr:rowOff>
    </xdr:to>
    <xdr:pic>
      <xdr:nvPicPr>
        <xdr:cNvPr id="272" name="图片 271">
          <a:extLst>
            <a:ext uri="{FF2B5EF4-FFF2-40B4-BE49-F238E27FC236}">
              <a16:creationId xmlns:a16="http://schemas.microsoft.com/office/drawing/2014/main" id="{00000000-0008-0000-0100-000010010000}"/>
            </a:ext>
          </a:extLst>
        </xdr:cNvPr>
        <xdr:cNvPicPr>
          <a:picLocks noChangeAspect="1"/>
        </xdr:cNvPicPr>
      </xdr:nvPicPr>
      <xdr:blipFill>
        <a:blip xmlns:r="http://schemas.openxmlformats.org/officeDocument/2006/relationships" r:embed="rId3"/>
        <a:stretch>
          <a:fillRect/>
        </a:stretch>
      </xdr:blipFill>
      <xdr:spPr>
        <a:xfrm>
          <a:off x="6477000" y="429856900"/>
          <a:ext cx="28575" cy="28575"/>
        </a:xfrm>
        <a:prstGeom prst="rect">
          <a:avLst/>
        </a:prstGeom>
        <a:noFill/>
        <a:ln w="9525">
          <a:noFill/>
        </a:ln>
      </xdr:spPr>
    </xdr:pic>
    <xdr:clientData/>
  </xdr:twoCellAnchor>
  <xdr:twoCellAnchor editAs="oneCell">
    <xdr:from>
      <xdr:col>11</xdr:col>
      <xdr:colOff>0</xdr:colOff>
      <xdr:row>1991</xdr:row>
      <xdr:rowOff>0</xdr:rowOff>
    </xdr:from>
    <xdr:to>
      <xdr:col>11</xdr:col>
      <xdr:colOff>28575</xdr:colOff>
      <xdr:row>1991</xdr:row>
      <xdr:rowOff>28575</xdr:rowOff>
    </xdr:to>
    <xdr:pic>
      <xdr:nvPicPr>
        <xdr:cNvPr id="273" name="图片 272">
          <a:extLst>
            <a:ext uri="{FF2B5EF4-FFF2-40B4-BE49-F238E27FC236}">
              <a16:creationId xmlns:a16="http://schemas.microsoft.com/office/drawing/2014/main" id="{00000000-0008-0000-0100-000011010000}"/>
            </a:ext>
          </a:extLst>
        </xdr:cNvPr>
        <xdr:cNvPicPr>
          <a:picLocks noChangeAspect="1"/>
        </xdr:cNvPicPr>
      </xdr:nvPicPr>
      <xdr:blipFill>
        <a:blip xmlns:r="http://schemas.openxmlformats.org/officeDocument/2006/relationships" r:embed="rId3"/>
        <a:stretch>
          <a:fillRect/>
        </a:stretch>
      </xdr:blipFill>
      <xdr:spPr>
        <a:xfrm>
          <a:off x="7848600" y="429856900"/>
          <a:ext cx="28575" cy="28575"/>
        </a:xfrm>
        <a:prstGeom prst="rect">
          <a:avLst/>
        </a:prstGeom>
        <a:noFill/>
        <a:ln w="9525">
          <a:noFill/>
        </a:ln>
      </xdr:spPr>
    </xdr:pic>
    <xdr:clientData/>
  </xdr:twoCellAnchor>
  <xdr:twoCellAnchor editAs="oneCell">
    <xdr:from>
      <xdr:col>12</xdr:col>
      <xdr:colOff>0</xdr:colOff>
      <xdr:row>1991</xdr:row>
      <xdr:rowOff>0</xdr:rowOff>
    </xdr:from>
    <xdr:to>
      <xdr:col>12</xdr:col>
      <xdr:colOff>28575</xdr:colOff>
      <xdr:row>1991</xdr:row>
      <xdr:rowOff>28575</xdr:rowOff>
    </xdr:to>
    <xdr:pic>
      <xdr:nvPicPr>
        <xdr:cNvPr id="274" name="图片 273">
          <a:extLst>
            <a:ext uri="{FF2B5EF4-FFF2-40B4-BE49-F238E27FC236}">
              <a16:creationId xmlns:a16="http://schemas.microsoft.com/office/drawing/2014/main" id="{00000000-0008-0000-0100-000012010000}"/>
            </a:ext>
          </a:extLst>
        </xdr:cNvPr>
        <xdr:cNvPicPr>
          <a:picLocks noChangeAspect="1"/>
        </xdr:cNvPicPr>
      </xdr:nvPicPr>
      <xdr:blipFill>
        <a:blip xmlns:r="http://schemas.openxmlformats.org/officeDocument/2006/relationships" r:embed="rId3"/>
        <a:stretch>
          <a:fillRect/>
        </a:stretch>
      </xdr:blipFill>
      <xdr:spPr>
        <a:xfrm>
          <a:off x="8534400" y="429856900"/>
          <a:ext cx="28575" cy="28575"/>
        </a:xfrm>
        <a:prstGeom prst="rect">
          <a:avLst/>
        </a:prstGeom>
        <a:noFill/>
        <a:ln w="9525">
          <a:noFill/>
        </a:ln>
      </xdr:spPr>
    </xdr:pic>
    <xdr:clientData/>
  </xdr:twoCellAnchor>
  <xdr:oneCellAnchor>
    <xdr:from>
      <xdr:col>0</xdr:col>
      <xdr:colOff>0</xdr:colOff>
      <xdr:row>2123</xdr:row>
      <xdr:rowOff>0</xdr:rowOff>
    </xdr:from>
    <xdr:ext cx="30480" cy="15240"/>
    <xdr:pic>
      <xdr:nvPicPr>
        <xdr:cNvPr id="301" name="图片 300">
          <a:extLst>
            <a:ext uri="{FF2B5EF4-FFF2-40B4-BE49-F238E27FC236}">
              <a16:creationId xmlns:a16="http://schemas.microsoft.com/office/drawing/2014/main" id="{00000000-0008-0000-0100-00002D010000}"/>
            </a:ext>
          </a:extLst>
        </xdr:cNvPr>
        <xdr:cNvPicPr>
          <a:picLocks noChangeAspect="1"/>
        </xdr:cNvPicPr>
      </xdr:nvPicPr>
      <xdr:blipFill>
        <a:blip xmlns:r="http://schemas.openxmlformats.org/officeDocument/2006/relationships" r:embed="rId1"/>
        <a:stretch>
          <a:fillRect/>
        </a:stretch>
      </xdr:blipFill>
      <xdr:spPr>
        <a:xfrm>
          <a:off x="0" y="458355700"/>
          <a:ext cx="30480" cy="15240"/>
        </a:xfrm>
        <a:prstGeom prst="rect">
          <a:avLst/>
        </a:prstGeom>
        <a:noFill/>
        <a:ln w="9525">
          <a:noFill/>
        </a:ln>
      </xdr:spPr>
    </xdr:pic>
    <xdr:clientData/>
  </xdr:oneCellAnchor>
  <xdr:oneCellAnchor>
    <xdr:from>
      <xdr:col>0</xdr:col>
      <xdr:colOff>0</xdr:colOff>
      <xdr:row>2123</xdr:row>
      <xdr:rowOff>0</xdr:rowOff>
    </xdr:from>
    <xdr:ext cx="15240" cy="15240"/>
    <xdr:pic>
      <xdr:nvPicPr>
        <xdr:cNvPr id="302" name="图片 301">
          <a:extLst>
            <a:ext uri="{FF2B5EF4-FFF2-40B4-BE49-F238E27FC236}">
              <a16:creationId xmlns:a16="http://schemas.microsoft.com/office/drawing/2014/main" id="{00000000-0008-0000-0100-00002E010000}"/>
            </a:ext>
          </a:extLst>
        </xdr:cNvPr>
        <xdr:cNvPicPr>
          <a:picLocks noChangeAspect="1"/>
        </xdr:cNvPicPr>
      </xdr:nvPicPr>
      <xdr:blipFill>
        <a:blip xmlns:r="http://schemas.openxmlformats.org/officeDocument/2006/relationships" r:embed="rId2"/>
        <a:stretch>
          <a:fillRect/>
        </a:stretch>
      </xdr:blipFill>
      <xdr:spPr>
        <a:xfrm>
          <a:off x="0" y="458355700"/>
          <a:ext cx="15240" cy="15240"/>
        </a:xfrm>
        <a:prstGeom prst="rect">
          <a:avLst/>
        </a:prstGeom>
        <a:noFill/>
        <a:ln w="9525">
          <a:noFill/>
        </a:ln>
      </xdr:spPr>
    </xdr:pic>
    <xdr:clientData/>
  </xdr:oneCellAnchor>
  <xdr:twoCellAnchor editAs="oneCell">
    <xdr:from>
      <xdr:col>0</xdr:col>
      <xdr:colOff>0</xdr:colOff>
      <xdr:row>2123</xdr:row>
      <xdr:rowOff>0</xdr:rowOff>
    </xdr:from>
    <xdr:to>
      <xdr:col>0</xdr:col>
      <xdr:colOff>28575</xdr:colOff>
      <xdr:row>2123</xdr:row>
      <xdr:rowOff>28575</xdr:rowOff>
    </xdr:to>
    <xdr:pic>
      <xdr:nvPicPr>
        <xdr:cNvPr id="303" name="图片 302">
          <a:extLst>
            <a:ext uri="{FF2B5EF4-FFF2-40B4-BE49-F238E27FC236}">
              <a16:creationId xmlns:a16="http://schemas.microsoft.com/office/drawing/2014/main" id="{00000000-0008-0000-0100-00002F010000}"/>
            </a:ext>
          </a:extLst>
        </xdr:cNvPr>
        <xdr:cNvPicPr>
          <a:picLocks noChangeAspect="1"/>
        </xdr:cNvPicPr>
      </xdr:nvPicPr>
      <xdr:blipFill>
        <a:blip xmlns:r="http://schemas.openxmlformats.org/officeDocument/2006/relationships" r:embed="rId3"/>
        <a:stretch>
          <a:fillRect/>
        </a:stretch>
      </xdr:blipFill>
      <xdr:spPr>
        <a:xfrm>
          <a:off x="0" y="458355700"/>
          <a:ext cx="28575" cy="28575"/>
        </a:xfrm>
        <a:prstGeom prst="rect">
          <a:avLst/>
        </a:prstGeom>
        <a:noFill/>
        <a:ln w="9525">
          <a:noFill/>
        </a:ln>
      </xdr:spPr>
    </xdr:pic>
    <xdr:clientData/>
  </xdr:twoCellAnchor>
  <xdr:oneCellAnchor>
    <xdr:from>
      <xdr:col>0</xdr:col>
      <xdr:colOff>0</xdr:colOff>
      <xdr:row>2217</xdr:row>
      <xdr:rowOff>0</xdr:rowOff>
    </xdr:from>
    <xdr:ext cx="30480" cy="0"/>
    <xdr:pic>
      <xdr:nvPicPr>
        <xdr:cNvPr id="357" name="图片 356">
          <a:extLst>
            <a:ext uri="{FF2B5EF4-FFF2-40B4-BE49-F238E27FC236}">
              <a16:creationId xmlns:a16="http://schemas.microsoft.com/office/drawing/2014/main" id="{00000000-0008-0000-0100-000065010000}"/>
            </a:ext>
          </a:extLst>
        </xdr:cNvPr>
        <xdr:cNvPicPr>
          <a:picLocks noChangeAspect="1"/>
        </xdr:cNvPicPr>
      </xdr:nvPicPr>
      <xdr:blipFill>
        <a:blip xmlns:r="http://schemas.openxmlformats.org/officeDocument/2006/relationships" r:embed="rId1"/>
        <a:stretch>
          <a:fillRect/>
        </a:stretch>
      </xdr:blipFill>
      <xdr:spPr>
        <a:xfrm>
          <a:off x="0" y="478650300"/>
          <a:ext cx="30480" cy="0"/>
        </a:xfrm>
        <a:prstGeom prst="rect">
          <a:avLst/>
        </a:prstGeom>
        <a:noFill/>
        <a:ln w="9525">
          <a:noFill/>
        </a:ln>
      </xdr:spPr>
    </xdr:pic>
    <xdr:clientData/>
  </xdr:oneCellAnchor>
  <xdr:oneCellAnchor>
    <xdr:from>
      <xdr:col>0</xdr:col>
      <xdr:colOff>0</xdr:colOff>
      <xdr:row>2217</xdr:row>
      <xdr:rowOff>0</xdr:rowOff>
    </xdr:from>
    <xdr:ext cx="15240" cy="0"/>
    <xdr:pic>
      <xdr:nvPicPr>
        <xdr:cNvPr id="358" name="图片 357">
          <a:extLst>
            <a:ext uri="{FF2B5EF4-FFF2-40B4-BE49-F238E27FC236}">
              <a16:creationId xmlns:a16="http://schemas.microsoft.com/office/drawing/2014/main" id="{00000000-0008-0000-0100-000066010000}"/>
            </a:ext>
          </a:extLst>
        </xdr:cNvPr>
        <xdr:cNvPicPr>
          <a:picLocks noChangeAspect="1"/>
        </xdr:cNvPicPr>
      </xdr:nvPicPr>
      <xdr:blipFill>
        <a:blip xmlns:r="http://schemas.openxmlformats.org/officeDocument/2006/relationships" r:embed="rId2"/>
        <a:stretch>
          <a:fillRect/>
        </a:stretch>
      </xdr:blipFill>
      <xdr:spPr>
        <a:xfrm>
          <a:off x="0" y="478650300"/>
          <a:ext cx="15240" cy="0"/>
        </a:xfrm>
        <a:prstGeom prst="rect">
          <a:avLst/>
        </a:prstGeom>
        <a:noFill/>
        <a:ln w="9525">
          <a:noFill/>
        </a:ln>
      </xdr:spPr>
    </xdr:pic>
    <xdr:clientData/>
  </xdr:oneCellAnchor>
  <xdr:twoCellAnchor editAs="oneCell">
    <xdr:from>
      <xdr:col>0</xdr:col>
      <xdr:colOff>0</xdr:colOff>
      <xdr:row>2217</xdr:row>
      <xdr:rowOff>0</xdr:rowOff>
    </xdr:from>
    <xdr:to>
      <xdr:col>0</xdr:col>
      <xdr:colOff>28575</xdr:colOff>
      <xdr:row>2217</xdr:row>
      <xdr:rowOff>0</xdr:rowOff>
    </xdr:to>
    <xdr:pic>
      <xdr:nvPicPr>
        <xdr:cNvPr id="359" name="图片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3"/>
        <a:stretch>
          <a:fillRect/>
        </a:stretch>
      </xdr:blipFill>
      <xdr:spPr>
        <a:xfrm>
          <a:off x="0" y="478650300"/>
          <a:ext cx="28575" cy="0"/>
        </a:xfrm>
        <a:prstGeom prst="rect">
          <a:avLst/>
        </a:prstGeom>
        <a:noFill/>
        <a:ln w="9525">
          <a:noFill/>
        </a:ln>
      </xdr:spPr>
    </xdr:pic>
    <xdr:clientData/>
  </xdr:twoCellAnchor>
  <xdr:twoCellAnchor editAs="oneCell">
    <xdr:from>
      <xdr:col>10</xdr:col>
      <xdr:colOff>0</xdr:colOff>
      <xdr:row>2123</xdr:row>
      <xdr:rowOff>0</xdr:rowOff>
    </xdr:from>
    <xdr:to>
      <xdr:col>10</xdr:col>
      <xdr:colOff>28575</xdr:colOff>
      <xdr:row>2123</xdr:row>
      <xdr:rowOff>28575</xdr:rowOff>
    </xdr:to>
    <xdr:pic>
      <xdr:nvPicPr>
        <xdr:cNvPr id="415" name="图片 414">
          <a:extLst>
            <a:ext uri="{FF2B5EF4-FFF2-40B4-BE49-F238E27FC236}">
              <a16:creationId xmlns:a16="http://schemas.microsoft.com/office/drawing/2014/main" id="{00000000-0008-0000-0100-00009F010000}"/>
            </a:ext>
          </a:extLst>
        </xdr:cNvPr>
        <xdr:cNvPicPr>
          <a:picLocks noChangeAspect="1"/>
        </xdr:cNvPicPr>
      </xdr:nvPicPr>
      <xdr:blipFill>
        <a:blip xmlns:r="http://schemas.openxmlformats.org/officeDocument/2006/relationships" r:embed="rId3"/>
        <a:stretch>
          <a:fillRect/>
        </a:stretch>
      </xdr:blipFill>
      <xdr:spPr>
        <a:xfrm>
          <a:off x="7162800" y="458355700"/>
          <a:ext cx="28575" cy="28575"/>
        </a:xfrm>
        <a:prstGeom prst="rect">
          <a:avLst/>
        </a:prstGeom>
        <a:noFill/>
        <a:ln w="9525">
          <a:noFill/>
        </a:ln>
      </xdr:spPr>
    </xdr:pic>
    <xdr:clientData/>
  </xdr:twoCellAnchor>
  <xdr:twoCellAnchor editAs="oneCell">
    <xdr:from>
      <xdr:col>9</xdr:col>
      <xdr:colOff>0</xdr:colOff>
      <xdr:row>2123</xdr:row>
      <xdr:rowOff>0</xdr:rowOff>
    </xdr:from>
    <xdr:to>
      <xdr:col>9</xdr:col>
      <xdr:colOff>28575</xdr:colOff>
      <xdr:row>2123</xdr:row>
      <xdr:rowOff>28575</xdr:rowOff>
    </xdr:to>
    <xdr:pic>
      <xdr:nvPicPr>
        <xdr:cNvPr id="416" name="图片 415">
          <a:extLst>
            <a:ext uri="{FF2B5EF4-FFF2-40B4-BE49-F238E27FC236}">
              <a16:creationId xmlns:a16="http://schemas.microsoft.com/office/drawing/2014/main" id="{00000000-0008-0000-0100-0000A0010000}"/>
            </a:ext>
          </a:extLst>
        </xdr:cNvPr>
        <xdr:cNvPicPr>
          <a:picLocks noChangeAspect="1"/>
        </xdr:cNvPicPr>
      </xdr:nvPicPr>
      <xdr:blipFill>
        <a:blip xmlns:r="http://schemas.openxmlformats.org/officeDocument/2006/relationships" r:embed="rId3"/>
        <a:stretch>
          <a:fillRect/>
        </a:stretch>
      </xdr:blipFill>
      <xdr:spPr>
        <a:xfrm>
          <a:off x="6477000" y="458355700"/>
          <a:ext cx="28575" cy="28575"/>
        </a:xfrm>
        <a:prstGeom prst="rect">
          <a:avLst/>
        </a:prstGeom>
        <a:noFill/>
        <a:ln w="9525">
          <a:noFill/>
        </a:ln>
      </xdr:spPr>
    </xdr:pic>
    <xdr:clientData/>
  </xdr:twoCellAnchor>
  <xdr:twoCellAnchor editAs="oneCell">
    <xdr:from>
      <xdr:col>11</xdr:col>
      <xdr:colOff>0</xdr:colOff>
      <xdr:row>2123</xdr:row>
      <xdr:rowOff>0</xdr:rowOff>
    </xdr:from>
    <xdr:to>
      <xdr:col>11</xdr:col>
      <xdr:colOff>28575</xdr:colOff>
      <xdr:row>2123</xdr:row>
      <xdr:rowOff>28575</xdr:rowOff>
    </xdr:to>
    <xdr:pic>
      <xdr:nvPicPr>
        <xdr:cNvPr id="417" name="图片 416">
          <a:extLst>
            <a:ext uri="{FF2B5EF4-FFF2-40B4-BE49-F238E27FC236}">
              <a16:creationId xmlns:a16="http://schemas.microsoft.com/office/drawing/2014/main" id="{00000000-0008-0000-0100-0000A1010000}"/>
            </a:ext>
          </a:extLst>
        </xdr:cNvPr>
        <xdr:cNvPicPr>
          <a:picLocks noChangeAspect="1"/>
        </xdr:cNvPicPr>
      </xdr:nvPicPr>
      <xdr:blipFill>
        <a:blip xmlns:r="http://schemas.openxmlformats.org/officeDocument/2006/relationships" r:embed="rId3"/>
        <a:stretch>
          <a:fillRect/>
        </a:stretch>
      </xdr:blipFill>
      <xdr:spPr>
        <a:xfrm>
          <a:off x="7848600" y="458355700"/>
          <a:ext cx="28575" cy="28575"/>
        </a:xfrm>
        <a:prstGeom prst="rect">
          <a:avLst/>
        </a:prstGeom>
        <a:noFill/>
        <a:ln w="9525">
          <a:noFill/>
        </a:ln>
      </xdr:spPr>
    </xdr:pic>
    <xdr:clientData/>
  </xdr:twoCellAnchor>
  <xdr:twoCellAnchor editAs="oneCell">
    <xdr:from>
      <xdr:col>12</xdr:col>
      <xdr:colOff>0</xdr:colOff>
      <xdr:row>2123</xdr:row>
      <xdr:rowOff>0</xdr:rowOff>
    </xdr:from>
    <xdr:to>
      <xdr:col>12</xdr:col>
      <xdr:colOff>28575</xdr:colOff>
      <xdr:row>2123</xdr:row>
      <xdr:rowOff>28575</xdr:rowOff>
    </xdr:to>
    <xdr:pic>
      <xdr:nvPicPr>
        <xdr:cNvPr id="418" name="图片 417">
          <a:extLst>
            <a:ext uri="{FF2B5EF4-FFF2-40B4-BE49-F238E27FC236}">
              <a16:creationId xmlns:a16="http://schemas.microsoft.com/office/drawing/2014/main" id="{00000000-0008-0000-0100-0000A2010000}"/>
            </a:ext>
          </a:extLst>
        </xdr:cNvPr>
        <xdr:cNvPicPr>
          <a:picLocks noChangeAspect="1"/>
        </xdr:cNvPicPr>
      </xdr:nvPicPr>
      <xdr:blipFill>
        <a:blip xmlns:r="http://schemas.openxmlformats.org/officeDocument/2006/relationships" r:embed="rId3"/>
        <a:stretch>
          <a:fillRect/>
        </a:stretch>
      </xdr:blipFill>
      <xdr:spPr>
        <a:xfrm>
          <a:off x="8534400" y="458355700"/>
          <a:ext cx="28575" cy="28575"/>
        </a:xfrm>
        <a:prstGeom prst="rect">
          <a:avLst/>
        </a:prstGeom>
        <a:noFill/>
        <a:ln w="9525">
          <a:noFill/>
        </a:ln>
      </xdr:spPr>
    </xdr:pic>
    <xdr:clientData/>
  </xdr:twoCellAnchor>
  <xdr:oneCellAnchor>
    <xdr:from>
      <xdr:col>0</xdr:col>
      <xdr:colOff>0</xdr:colOff>
      <xdr:row>2132</xdr:row>
      <xdr:rowOff>0</xdr:rowOff>
    </xdr:from>
    <xdr:ext cx="30480" cy="15240"/>
    <xdr:pic>
      <xdr:nvPicPr>
        <xdr:cNvPr id="206" name="图片 205">
          <a:extLst>
            <a:ext uri="{FF2B5EF4-FFF2-40B4-BE49-F238E27FC236}">
              <a16:creationId xmlns:a16="http://schemas.microsoft.com/office/drawing/2014/main" id="{00000000-0008-0000-0100-0000CE000000}"/>
            </a:ext>
          </a:extLst>
        </xdr:cNvPr>
        <xdr:cNvPicPr>
          <a:picLocks noChangeAspect="1"/>
        </xdr:cNvPicPr>
      </xdr:nvPicPr>
      <xdr:blipFill>
        <a:blip xmlns:r="http://schemas.openxmlformats.org/officeDocument/2006/relationships" r:embed="rId1"/>
        <a:stretch>
          <a:fillRect/>
        </a:stretch>
      </xdr:blipFill>
      <xdr:spPr>
        <a:xfrm>
          <a:off x="0" y="460298800"/>
          <a:ext cx="30480" cy="15240"/>
        </a:xfrm>
        <a:prstGeom prst="rect">
          <a:avLst/>
        </a:prstGeom>
        <a:noFill/>
        <a:ln w="9525">
          <a:noFill/>
        </a:ln>
      </xdr:spPr>
    </xdr:pic>
    <xdr:clientData/>
  </xdr:oneCellAnchor>
  <xdr:oneCellAnchor>
    <xdr:from>
      <xdr:col>0</xdr:col>
      <xdr:colOff>0</xdr:colOff>
      <xdr:row>2132</xdr:row>
      <xdr:rowOff>0</xdr:rowOff>
    </xdr:from>
    <xdr:ext cx="15240" cy="15240"/>
    <xdr:pic>
      <xdr:nvPicPr>
        <xdr:cNvPr id="207" name="图片 206">
          <a:extLst>
            <a:ext uri="{FF2B5EF4-FFF2-40B4-BE49-F238E27FC236}">
              <a16:creationId xmlns:a16="http://schemas.microsoft.com/office/drawing/2014/main" id="{00000000-0008-0000-0100-0000CF000000}"/>
            </a:ext>
          </a:extLst>
        </xdr:cNvPr>
        <xdr:cNvPicPr>
          <a:picLocks noChangeAspect="1"/>
        </xdr:cNvPicPr>
      </xdr:nvPicPr>
      <xdr:blipFill>
        <a:blip xmlns:r="http://schemas.openxmlformats.org/officeDocument/2006/relationships" r:embed="rId2"/>
        <a:stretch>
          <a:fillRect/>
        </a:stretch>
      </xdr:blipFill>
      <xdr:spPr>
        <a:xfrm>
          <a:off x="0" y="460298800"/>
          <a:ext cx="15240" cy="15240"/>
        </a:xfrm>
        <a:prstGeom prst="rect">
          <a:avLst/>
        </a:prstGeom>
        <a:noFill/>
        <a:ln w="9525">
          <a:noFill/>
        </a:ln>
      </xdr:spPr>
    </xdr:pic>
    <xdr:clientData/>
  </xdr:oneCellAnchor>
  <xdr:twoCellAnchor editAs="oneCell">
    <xdr:from>
      <xdr:col>0</xdr:col>
      <xdr:colOff>0</xdr:colOff>
      <xdr:row>2132</xdr:row>
      <xdr:rowOff>0</xdr:rowOff>
    </xdr:from>
    <xdr:to>
      <xdr:col>0</xdr:col>
      <xdr:colOff>28575</xdr:colOff>
      <xdr:row>2132</xdr:row>
      <xdr:rowOff>28575</xdr:rowOff>
    </xdr:to>
    <xdr:pic>
      <xdr:nvPicPr>
        <xdr:cNvPr id="208" name="图片 207">
          <a:extLst>
            <a:ext uri="{FF2B5EF4-FFF2-40B4-BE49-F238E27FC236}">
              <a16:creationId xmlns:a16="http://schemas.microsoft.com/office/drawing/2014/main" id="{00000000-0008-0000-0100-0000D0000000}"/>
            </a:ext>
          </a:extLst>
        </xdr:cNvPr>
        <xdr:cNvPicPr>
          <a:picLocks noChangeAspect="1"/>
        </xdr:cNvPicPr>
      </xdr:nvPicPr>
      <xdr:blipFill>
        <a:blip xmlns:r="http://schemas.openxmlformats.org/officeDocument/2006/relationships" r:embed="rId3"/>
        <a:stretch>
          <a:fillRect/>
        </a:stretch>
      </xdr:blipFill>
      <xdr:spPr>
        <a:xfrm>
          <a:off x="0" y="460298800"/>
          <a:ext cx="28575" cy="28575"/>
        </a:xfrm>
        <a:prstGeom prst="rect">
          <a:avLst/>
        </a:prstGeom>
        <a:noFill/>
        <a:ln w="9525">
          <a:noFill/>
        </a:ln>
      </xdr:spPr>
    </xdr:pic>
    <xdr:clientData/>
  </xdr:twoCellAnchor>
  <xdr:twoCellAnchor editAs="oneCell">
    <xdr:from>
      <xdr:col>9</xdr:col>
      <xdr:colOff>0</xdr:colOff>
      <xdr:row>2132</xdr:row>
      <xdr:rowOff>0</xdr:rowOff>
    </xdr:from>
    <xdr:to>
      <xdr:col>9</xdr:col>
      <xdr:colOff>28575</xdr:colOff>
      <xdr:row>2132</xdr:row>
      <xdr:rowOff>28575</xdr:rowOff>
    </xdr:to>
    <xdr:pic>
      <xdr:nvPicPr>
        <xdr:cNvPr id="213" name="图片 212">
          <a:extLst>
            <a:ext uri="{FF2B5EF4-FFF2-40B4-BE49-F238E27FC236}">
              <a16:creationId xmlns:a16="http://schemas.microsoft.com/office/drawing/2014/main" id="{00000000-0008-0000-0100-0000D5000000}"/>
            </a:ext>
          </a:extLst>
        </xdr:cNvPr>
        <xdr:cNvPicPr>
          <a:picLocks noChangeAspect="1"/>
        </xdr:cNvPicPr>
      </xdr:nvPicPr>
      <xdr:blipFill>
        <a:blip xmlns:r="http://schemas.openxmlformats.org/officeDocument/2006/relationships" r:embed="rId3"/>
        <a:stretch>
          <a:fillRect/>
        </a:stretch>
      </xdr:blipFill>
      <xdr:spPr>
        <a:xfrm>
          <a:off x="6477000" y="460298800"/>
          <a:ext cx="28575" cy="28575"/>
        </a:xfrm>
        <a:prstGeom prst="rect">
          <a:avLst/>
        </a:prstGeom>
        <a:noFill/>
        <a:ln w="9525">
          <a:noFill/>
        </a:ln>
      </xdr:spPr>
    </xdr:pic>
    <xdr:clientData/>
  </xdr:twoCellAnchor>
  <xdr:twoCellAnchor editAs="oneCell">
    <xdr:from>
      <xdr:col>10</xdr:col>
      <xdr:colOff>0</xdr:colOff>
      <xdr:row>2132</xdr:row>
      <xdr:rowOff>0</xdr:rowOff>
    </xdr:from>
    <xdr:to>
      <xdr:col>10</xdr:col>
      <xdr:colOff>28575</xdr:colOff>
      <xdr:row>2132</xdr:row>
      <xdr:rowOff>28575</xdr:rowOff>
    </xdr:to>
    <xdr:pic>
      <xdr:nvPicPr>
        <xdr:cNvPr id="217" name="图片 216">
          <a:extLst>
            <a:ext uri="{FF2B5EF4-FFF2-40B4-BE49-F238E27FC236}">
              <a16:creationId xmlns:a16="http://schemas.microsoft.com/office/drawing/2014/main" id="{00000000-0008-0000-0100-0000D9000000}"/>
            </a:ext>
          </a:extLst>
        </xdr:cNvPr>
        <xdr:cNvPicPr>
          <a:picLocks noChangeAspect="1"/>
        </xdr:cNvPicPr>
      </xdr:nvPicPr>
      <xdr:blipFill>
        <a:blip xmlns:r="http://schemas.openxmlformats.org/officeDocument/2006/relationships" r:embed="rId3"/>
        <a:stretch>
          <a:fillRect/>
        </a:stretch>
      </xdr:blipFill>
      <xdr:spPr>
        <a:xfrm>
          <a:off x="7162800" y="460298800"/>
          <a:ext cx="28575" cy="28575"/>
        </a:xfrm>
        <a:prstGeom prst="rect">
          <a:avLst/>
        </a:prstGeom>
        <a:noFill/>
        <a:ln w="9525">
          <a:noFill/>
        </a:ln>
      </xdr:spPr>
    </xdr:pic>
    <xdr:clientData/>
  </xdr:twoCellAnchor>
  <xdr:oneCellAnchor>
    <xdr:from>
      <xdr:col>0</xdr:col>
      <xdr:colOff>0</xdr:colOff>
      <xdr:row>2162</xdr:row>
      <xdr:rowOff>0</xdr:rowOff>
    </xdr:from>
    <xdr:ext cx="30480" cy="15240"/>
    <xdr:pic>
      <xdr:nvPicPr>
        <xdr:cNvPr id="279" name="图片 278">
          <a:extLst>
            <a:ext uri="{FF2B5EF4-FFF2-40B4-BE49-F238E27FC236}">
              <a16:creationId xmlns:a16="http://schemas.microsoft.com/office/drawing/2014/main" id="{00000000-0008-0000-0100-000017010000}"/>
            </a:ext>
          </a:extLst>
        </xdr:cNvPr>
        <xdr:cNvPicPr>
          <a:picLocks noChangeAspect="1"/>
        </xdr:cNvPicPr>
      </xdr:nvPicPr>
      <xdr:blipFill>
        <a:blip xmlns:r="http://schemas.openxmlformats.org/officeDocument/2006/relationships" r:embed="rId1"/>
        <a:stretch>
          <a:fillRect/>
        </a:stretch>
      </xdr:blipFill>
      <xdr:spPr>
        <a:xfrm>
          <a:off x="0" y="466775800"/>
          <a:ext cx="30480" cy="15240"/>
        </a:xfrm>
        <a:prstGeom prst="rect">
          <a:avLst/>
        </a:prstGeom>
        <a:noFill/>
        <a:ln w="9525">
          <a:noFill/>
        </a:ln>
      </xdr:spPr>
    </xdr:pic>
    <xdr:clientData/>
  </xdr:oneCellAnchor>
  <xdr:oneCellAnchor>
    <xdr:from>
      <xdr:col>0</xdr:col>
      <xdr:colOff>0</xdr:colOff>
      <xdr:row>2162</xdr:row>
      <xdr:rowOff>0</xdr:rowOff>
    </xdr:from>
    <xdr:ext cx="15240" cy="15240"/>
    <xdr:pic>
      <xdr:nvPicPr>
        <xdr:cNvPr id="280" name="图片 279">
          <a:extLst>
            <a:ext uri="{FF2B5EF4-FFF2-40B4-BE49-F238E27FC236}">
              <a16:creationId xmlns:a16="http://schemas.microsoft.com/office/drawing/2014/main" id="{00000000-0008-0000-0100-000018010000}"/>
            </a:ext>
          </a:extLst>
        </xdr:cNvPr>
        <xdr:cNvPicPr>
          <a:picLocks noChangeAspect="1"/>
        </xdr:cNvPicPr>
      </xdr:nvPicPr>
      <xdr:blipFill>
        <a:blip xmlns:r="http://schemas.openxmlformats.org/officeDocument/2006/relationships" r:embed="rId2"/>
        <a:stretch>
          <a:fillRect/>
        </a:stretch>
      </xdr:blipFill>
      <xdr:spPr>
        <a:xfrm>
          <a:off x="0" y="466775800"/>
          <a:ext cx="15240" cy="15240"/>
        </a:xfrm>
        <a:prstGeom prst="rect">
          <a:avLst/>
        </a:prstGeom>
        <a:noFill/>
        <a:ln w="9525">
          <a:noFill/>
        </a:ln>
      </xdr:spPr>
    </xdr:pic>
    <xdr:clientData/>
  </xdr:oneCellAnchor>
  <xdr:twoCellAnchor editAs="oneCell">
    <xdr:from>
      <xdr:col>0</xdr:col>
      <xdr:colOff>0</xdr:colOff>
      <xdr:row>2162</xdr:row>
      <xdr:rowOff>0</xdr:rowOff>
    </xdr:from>
    <xdr:to>
      <xdr:col>0</xdr:col>
      <xdr:colOff>28575</xdr:colOff>
      <xdr:row>2162</xdr:row>
      <xdr:rowOff>28575</xdr:rowOff>
    </xdr:to>
    <xdr:pic>
      <xdr:nvPicPr>
        <xdr:cNvPr id="281" name="图片 280">
          <a:extLst>
            <a:ext uri="{FF2B5EF4-FFF2-40B4-BE49-F238E27FC236}">
              <a16:creationId xmlns:a16="http://schemas.microsoft.com/office/drawing/2014/main" id="{00000000-0008-0000-0100-000019010000}"/>
            </a:ext>
          </a:extLst>
        </xdr:cNvPr>
        <xdr:cNvPicPr>
          <a:picLocks noChangeAspect="1"/>
        </xdr:cNvPicPr>
      </xdr:nvPicPr>
      <xdr:blipFill>
        <a:blip xmlns:r="http://schemas.openxmlformats.org/officeDocument/2006/relationships" r:embed="rId3"/>
        <a:stretch>
          <a:fillRect/>
        </a:stretch>
      </xdr:blipFill>
      <xdr:spPr>
        <a:xfrm>
          <a:off x="0" y="466775800"/>
          <a:ext cx="28575" cy="28575"/>
        </a:xfrm>
        <a:prstGeom prst="rect">
          <a:avLst/>
        </a:prstGeom>
        <a:noFill/>
        <a:ln w="9525">
          <a:noFill/>
        </a:ln>
      </xdr:spPr>
    </xdr:pic>
    <xdr:clientData/>
  </xdr:twoCellAnchor>
  <xdr:twoCellAnchor editAs="oneCell">
    <xdr:from>
      <xdr:col>9</xdr:col>
      <xdr:colOff>0</xdr:colOff>
      <xdr:row>2162</xdr:row>
      <xdr:rowOff>0</xdr:rowOff>
    </xdr:from>
    <xdr:to>
      <xdr:col>9</xdr:col>
      <xdr:colOff>28575</xdr:colOff>
      <xdr:row>2162</xdr:row>
      <xdr:rowOff>28575</xdr:rowOff>
    </xdr:to>
    <xdr:pic>
      <xdr:nvPicPr>
        <xdr:cNvPr id="286" name="图片 285">
          <a:extLst>
            <a:ext uri="{FF2B5EF4-FFF2-40B4-BE49-F238E27FC236}">
              <a16:creationId xmlns:a16="http://schemas.microsoft.com/office/drawing/2014/main" id="{00000000-0008-0000-0100-00001E010000}"/>
            </a:ext>
          </a:extLst>
        </xdr:cNvPr>
        <xdr:cNvPicPr>
          <a:picLocks noChangeAspect="1"/>
        </xdr:cNvPicPr>
      </xdr:nvPicPr>
      <xdr:blipFill>
        <a:blip xmlns:r="http://schemas.openxmlformats.org/officeDocument/2006/relationships" r:embed="rId3"/>
        <a:stretch>
          <a:fillRect/>
        </a:stretch>
      </xdr:blipFill>
      <xdr:spPr>
        <a:xfrm>
          <a:off x="6477000" y="466775800"/>
          <a:ext cx="28575" cy="28575"/>
        </a:xfrm>
        <a:prstGeom prst="rect">
          <a:avLst/>
        </a:prstGeom>
        <a:noFill/>
        <a:ln w="9525">
          <a:noFill/>
        </a:ln>
      </xdr:spPr>
    </xdr:pic>
    <xdr:clientData/>
  </xdr:twoCellAnchor>
  <xdr:twoCellAnchor editAs="oneCell">
    <xdr:from>
      <xdr:col>10</xdr:col>
      <xdr:colOff>0</xdr:colOff>
      <xdr:row>2162</xdr:row>
      <xdr:rowOff>0</xdr:rowOff>
    </xdr:from>
    <xdr:to>
      <xdr:col>10</xdr:col>
      <xdr:colOff>28575</xdr:colOff>
      <xdr:row>2162</xdr:row>
      <xdr:rowOff>28575</xdr:rowOff>
    </xdr:to>
    <xdr:pic>
      <xdr:nvPicPr>
        <xdr:cNvPr id="290" name="图片 289">
          <a:extLst>
            <a:ext uri="{FF2B5EF4-FFF2-40B4-BE49-F238E27FC236}">
              <a16:creationId xmlns:a16="http://schemas.microsoft.com/office/drawing/2014/main" id="{00000000-0008-0000-0100-000022010000}"/>
            </a:ext>
          </a:extLst>
        </xdr:cNvPr>
        <xdr:cNvPicPr>
          <a:picLocks noChangeAspect="1"/>
        </xdr:cNvPicPr>
      </xdr:nvPicPr>
      <xdr:blipFill>
        <a:blip xmlns:r="http://schemas.openxmlformats.org/officeDocument/2006/relationships" r:embed="rId3"/>
        <a:stretch>
          <a:fillRect/>
        </a:stretch>
      </xdr:blipFill>
      <xdr:spPr>
        <a:xfrm>
          <a:off x="7162800" y="466775800"/>
          <a:ext cx="28575" cy="28575"/>
        </a:xfrm>
        <a:prstGeom prst="rect">
          <a:avLst/>
        </a:prstGeom>
        <a:noFill/>
        <a:ln w="9525">
          <a:noFill/>
        </a:ln>
      </xdr:spPr>
    </xdr:pic>
    <xdr:clientData/>
  </xdr:twoCellAnchor>
  <xdr:oneCellAnchor>
    <xdr:from>
      <xdr:col>0</xdr:col>
      <xdr:colOff>0</xdr:colOff>
      <xdr:row>2171</xdr:row>
      <xdr:rowOff>0</xdr:rowOff>
    </xdr:from>
    <xdr:ext cx="30480" cy="15240"/>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0" y="468718900"/>
          <a:ext cx="30480" cy="15240"/>
        </a:xfrm>
        <a:prstGeom prst="rect">
          <a:avLst/>
        </a:prstGeom>
        <a:noFill/>
        <a:ln w="9525">
          <a:noFill/>
        </a:ln>
      </xdr:spPr>
    </xdr:pic>
    <xdr:clientData/>
  </xdr:oneCellAnchor>
  <xdr:oneCellAnchor>
    <xdr:from>
      <xdr:col>0</xdr:col>
      <xdr:colOff>0</xdr:colOff>
      <xdr:row>2171</xdr:row>
      <xdr:rowOff>0</xdr:rowOff>
    </xdr:from>
    <xdr:ext cx="15240" cy="15240"/>
    <xdr:pic>
      <xdr:nvPicPr>
        <xdr:cNvPr id="6" name="图片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stretch>
          <a:fillRect/>
        </a:stretch>
      </xdr:blipFill>
      <xdr:spPr>
        <a:xfrm>
          <a:off x="0" y="468718900"/>
          <a:ext cx="15240" cy="15240"/>
        </a:xfrm>
        <a:prstGeom prst="rect">
          <a:avLst/>
        </a:prstGeom>
        <a:noFill/>
        <a:ln w="9525">
          <a:noFill/>
        </a:ln>
      </xdr:spPr>
    </xdr:pic>
    <xdr:clientData/>
  </xdr:oneCellAnchor>
  <xdr:twoCellAnchor editAs="oneCell">
    <xdr:from>
      <xdr:col>0</xdr:col>
      <xdr:colOff>0</xdr:colOff>
      <xdr:row>2171</xdr:row>
      <xdr:rowOff>0</xdr:rowOff>
    </xdr:from>
    <xdr:to>
      <xdr:col>0</xdr:col>
      <xdr:colOff>28575</xdr:colOff>
      <xdr:row>2171</xdr:row>
      <xdr:rowOff>28575</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0" y="468718900"/>
          <a:ext cx="28575" cy="28575"/>
        </a:xfrm>
        <a:prstGeom prst="rect">
          <a:avLst/>
        </a:prstGeom>
        <a:noFill/>
        <a:ln w="9525">
          <a:noFill/>
        </a:ln>
      </xdr:spPr>
    </xdr:pic>
    <xdr:clientData/>
  </xdr:twoCellAnchor>
  <xdr:oneCellAnchor>
    <xdr:from>
      <xdr:col>0</xdr:col>
      <xdr:colOff>0</xdr:colOff>
      <xdr:row>2265</xdr:row>
      <xdr:rowOff>0</xdr:rowOff>
    </xdr:from>
    <xdr:ext cx="30480" cy="0"/>
    <xdr:pic>
      <xdr:nvPicPr>
        <xdr:cNvPr id="18" name="图片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
        <a:stretch>
          <a:fillRect/>
        </a:stretch>
      </xdr:blipFill>
      <xdr:spPr>
        <a:xfrm>
          <a:off x="0" y="489013500"/>
          <a:ext cx="30480" cy="0"/>
        </a:xfrm>
        <a:prstGeom prst="rect">
          <a:avLst/>
        </a:prstGeom>
        <a:noFill/>
        <a:ln w="9525">
          <a:noFill/>
        </a:ln>
      </xdr:spPr>
    </xdr:pic>
    <xdr:clientData/>
  </xdr:oneCellAnchor>
  <xdr:oneCellAnchor>
    <xdr:from>
      <xdr:col>0</xdr:col>
      <xdr:colOff>0</xdr:colOff>
      <xdr:row>2265</xdr:row>
      <xdr:rowOff>0</xdr:rowOff>
    </xdr:from>
    <xdr:ext cx="15240" cy="0"/>
    <xdr:pic>
      <xdr:nvPicPr>
        <xdr:cNvPr id="19" name="图片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2"/>
        <a:stretch>
          <a:fillRect/>
        </a:stretch>
      </xdr:blipFill>
      <xdr:spPr>
        <a:xfrm>
          <a:off x="0" y="489013500"/>
          <a:ext cx="15240" cy="0"/>
        </a:xfrm>
        <a:prstGeom prst="rect">
          <a:avLst/>
        </a:prstGeom>
        <a:noFill/>
        <a:ln w="9525">
          <a:noFill/>
        </a:ln>
      </xdr:spPr>
    </xdr:pic>
    <xdr:clientData/>
  </xdr:oneCellAnchor>
  <xdr:twoCellAnchor editAs="oneCell">
    <xdr:from>
      <xdr:col>0</xdr:col>
      <xdr:colOff>0</xdr:colOff>
      <xdr:row>2265</xdr:row>
      <xdr:rowOff>0</xdr:rowOff>
    </xdr:from>
    <xdr:to>
      <xdr:col>0</xdr:col>
      <xdr:colOff>28575</xdr:colOff>
      <xdr:row>2265</xdr:row>
      <xdr:rowOff>0</xdr:rowOff>
    </xdr:to>
    <xdr:pic>
      <xdr:nvPicPr>
        <xdr:cNvPr id="20" name="图片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3"/>
        <a:stretch>
          <a:fillRect/>
        </a:stretch>
      </xdr:blipFill>
      <xdr:spPr>
        <a:xfrm>
          <a:off x="0" y="489013500"/>
          <a:ext cx="28575" cy="0"/>
        </a:xfrm>
        <a:prstGeom prst="rect">
          <a:avLst/>
        </a:prstGeom>
        <a:noFill/>
        <a:ln w="9525">
          <a:noFill/>
        </a:ln>
      </xdr:spPr>
    </xdr:pic>
    <xdr:clientData/>
  </xdr:twoCellAnchor>
  <xdr:twoCellAnchor editAs="oneCell">
    <xdr:from>
      <xdr:col>9</xdr:col>
      <xdr:colOff>0</xdr:colOff>
      <xdr:row>2171</xdr:row>
      <xdr:rowOff>0</xdr:rowOff>
    </xdr:from>
    <xdr:to>
      <xdr:col>9</xdr:col>
      <xdr:colOff>28575</xdr:colOff>
      <xdr:row>2171</xdr:row>
      <xdr:rowOff>28575</xdr:rowOff>
    </xdr:to>
    <xdr:pic>
      <xdr:nvPicPr>
        <xdr:cNvPr id="1131" name="图片 1130">
          <a:extLst>
            <a:ext uri="{FF2B5EF4-FFF2-40B4-BE49-F238E27FC236}">
              <a16:creationId xmlns:a16="http://schemas.microsoft.com/office/drawing/2014/main" id="{00000000-0008-0000-0100-00006B040000}"/>
            </a:ext>
          </a:extLst>
        </xdr:cNvPr>
        <xdr:cNvPicPr>
          <a:picLocks noChangeAspect="1"/>
        </xdr:cNvPicPr>
      </xdr:nvPicPr>
      <xdr:blipFill>
        <a:blip xmlns:r="http://schemas.openxmlformats.org/officeDocument/2006/relationships" r:embed="rId3"/>
        <a:stretch>
          <a:fillRect/>
        </a:stretch>
      </xdr:blipFill>
      <xdr:spPr>
        <a:xfrm>
          <a:off x="6477000" y="468718900"/>
          <a:ext cx="28575" cy="28575"/>
        </a:xfrm>
        <a:prstGeom prst="rect">
          <a:avLst/>
        </a:prstGeom>
        <a:noFill/>
        <a:ln w="9525">
          <a:noFill/>
        </a:ln>
      </xdr:spPr>
    </xdr:pic>
    <xdr:clientData/>
  </xdr:twoCellAnchor>
  <xdr:twoCellAnchor editAs="oneCell">
    <xdr:from>
      <xdr:col>10</xdr:col>
      <xdr:colOff>0</xdr:colOff>
      <xdr:row>2171</xdr:row>
      <xdr:rowOff>0</xdr:rowOff>
    </xdr:from>
    <xdr:to>
      <xdr:col>10</xdr:col>
      <xdr:colOff>28575</xdr:colOff>
      <xdr:row>2171</xdr:row>
      <xdr:rowOff>28575</xdr:rowOff>
    </xdr:to>
    <xdr:pic>
      <xdr:nvPicPr>
        <xdr:cNvPr id="1143" name="图片 1142">
          <a:extLst>
            <a:ext uri="{FF2B5EF4-FFF2-40B4-BE49-F238E27FC236}">
              <a16:creationId xmlns:a16="http://schemas.microsoft.com/office/drawing/2014/main" id="{00000000-0008-0000-0100-000077040000}"/>
            </a:ext>
          </a:extLst>
        </xdr:cNvPr>
        <xdr:cNvPicPr>
          <a:picLocks noChangeAspect="1"/>
        </xdr:cNvPicPr>
      </xdr:nvPicPr>
      <xdr:blipFill>
        <a:blip xmlns:r="http://schemas.openxmlformats.org/officeDocument/2006/relationships" r:embed="rId3"/>
        <a:stretch>
          <a:fillRect/>
        </a:stretch>
      </xdr:blipFill>
      <xdr:spPr>
        <a:xfrm>
          <a:off x="7162800" y="468718900"/>
          <a:ext cx="28575" cy="28575"/>
        </a:xfrm>
        <a:prstGeom prst="rect">
          <a:avLst/>
        </a:prstGeom>
        <a:noFill/>
        <a:ln w="9525">
          <a:noFill/>
        </a:ln>
      </xdr:spPr>
    </xdr:pic>
    <xdr:clientData/>
  </xdr:twoCellAnchor>
  <xdr:oneCellAnchor>
    <xdr:from>
      <xdr:col>0</xdr:col>
      <xdr:colOff>0</xdr:colOff>
      <xdr:row>2265</xdr:row>
      <xdr:rowOff>0</xdr:rowOff>
    </xdr:from>
    <xdr:ext cx="30480" cy="15240"/>
    <xdr:pic>
      <xdr:nvPicPr>
        <xdr:cNvPr id="1187" name="图片 1186">
          <a:extLst>
            <a:ext uri="{FF2B5EF4-FFF2-40B4-BE49-F238E27FC236}">
              <a16:creationId xmlns:a16="http://schemas.microsoft.com/office/drawing/2014/main" id="{00000000-0008-0000-0100-0000A3040000}"/>
            </a:ext>
          </a:extLst>
        </xdr:cNvPr>
        <xdr:cNvPicPr>
          <a:picLocks noChangeAspect="1"/>
        </xdr:cNvPicPr>
      </xdr:nvPicPr>
      <xdr:blipFill>
        <a:blip xmlns:r="http://schemas.openxmlformats.org/officeDocument/2006/relationships" r:embed="rId1"/>
        <a:stretch>
          <a:fillRect/>
        </a:stretch>
      </xdr:blipFill>
      <xdr:spPr>
        <a:xfrm>
          <a:off x="0" y="489013500"/>
          <a:ext cx="30480" cy="15240"/>
        </a:xfrm>
        <a:prstGeom prst="rect">
          <a:avLst/>
        </a:prstGeom>
        <a:noFill/>
        <a:ln w="9525">
          <a:noFill/>
        </a:ln>
      </xdr:spPr>
    </xdr:pic>
    <xdr:clientData/>
  </xdr:oneCellAnchor>
  <xdr:oneCellAnchor>
    <xdr:from>
      <xdr:col>0</xdr:col>
      <xdr:colOff>0</xdr:colOff>
      <xdr:row>2265</xdr:row>
      <xdr:rowOff>0</xdr:rowOff>
    </xdr:from>
    <xdr:ext cx="15240" cy="15240"/>
    <xdr:pic>
      <xdr:nvPicPr>
        <xdr:cNvPr id="1188" name="图片 1187">
          <a:extLst>
            <a:ext uri="{FF2B5EF4-FFF2-40B4-BE49-F238E27FC236}">
              <a16:creationId xmlns:a16="http://schemas.microsoft.com/office/drawing/2014/main" id="{00000000-0008-0000-0100-0000A4040000}"/>
            </a:ext>
          </a:extLst>
        </xdr:cNvPr>
        <xdr:cNvPicPr>
          <a:picLocks noChangeAspect="1"/>
        </xdr:cNvPicPr>
      </xdr:nvPicPr>
      <xdr:blipFill>
        <a:blip xmlns:r="http://schemas.openxmlformats.org/officeDocument/2006/relationships" r:embed="rId2"/>
        <a:stretch>
          <a:fillRect/>
        </a:stretch>
      </xdr:blipFill>
      <xdr:spPr>
        <a:xfrm>
          <a:off x="0" y="489013500"/>
          <a:ext cx="15240" cy="15240"/>
        </a:xfrm>
        <a:prstGeom prst="rect">
          <a:avLst/>
        </a:prstGeom>
        <a:noFill/>
        <a:ln w="9525">
          <a:noFill/>
        </a:ln>
      </xdr:spPr>
    </xdr:pic>
    <xdr:clientData/>
  </xdr:oneCellAnchor>
  <xdr:twoCellAnchor editAs="oneCell">
    <xdr:from>
      <xdr:col>0</xdr:col>
      <xdr:colOff>0</xdr:colOff>
      <xdr:row>2265</xdr:row>
      <xdr:rowOff>0</xdr:rowOff>
    </xdr:from>
    <xdr:to>
      <xdr:col>0</xdr:col>
      <xdr:colOff>28575</xdr:colOff>
      <xdr:row>2265</xdr:row>
      <xdr:rowOff>28575</xdr:rowOff>
    </xdr:to>
    <xdr:pic>
      <xdr:nvPicPr>
        <xdr:cNvPr id="1189" name="图片 1188">
          <a:extLst>
            <a:ext uri="{FF2B5EF4-FFF2-40B4-BE49-F238E27FC236}">
              <a16:creationId xmlns:a16="http://schemas.microsoft.com/office/drawing/2014/main" id="{00000000-0008-0000-0100-0000A5040000}"/>
            </a:ext>
          </a:extLst>
        </xdr:cNvPr>
        <xdr:cNvPicPr>
          <a:picLocks noChangeAspect="1"/>
        </xdr:cNvPicPr>
      </xdr:nvPicPr>
      <xdr:blipFill>
        <a:blip xmlns:r="http://schemas.openxmlformats.org/officeDocument/2006/relationships" r:embed="rId3"/>
        <a:stretch>
          <a:fillRect/>
        </a:stretch>
      </xdr:blipFill>
      <xdr:spPr>
        <a:xfrm>
          <a:off x="0" y="489013500"/>
          <a:ext cx="28575" cy="28575"/>
        </a:xfrm>
        <a:prstGeom prst="rect">
          <a:avLst/>
        </a:prstGeom>
        <a:noFill/>
        <a:ln w="9525">
          <a:noFill/>
        </a:ln>
      </xdr:spPr>
    </xdr:pic>
    <xdr:clientData/>
  </xdr:twoCellAnchor>
  <xdr:twoCellAnchor editAs="oneCell">
    <xdr:from>
      <xdr:col>10</xdr:col>
      <xdr:colOff>0</xdr:colOff>
      <xdr:row>2265</xdr:row>
      <xdr:rowOff>0</xdr:rowOff>
    </xdr:from>
    <xdr:to>
      <xdr:col>10</xdr:col>
      <xdr:colOff>28575</xdr:colOff>
      <xdr:row>2265</xdr:row>
      <xdr:rowOff>28575</xdr:rowOff>
    </xdr:to>
    <xdr:pic>
      <xdr:nvPicPr>
        <xdr:cNvPr id="1199" name="图片 1198">
          <a:extLst>
            <a:ext uri="{FF2B5EF4-FFF2-40B4-BE49-F238E27FC236}">
              <a16:creationId xmlns:a16="http://schemas.microsoft.com/office/drawing/2014/main" id="{00000000-0008-0000-0100-0000AF040000}"/>
            </a:ext>
          </a:extLst>
        </xdr:cNvPr>
        <xdr:cNvPicPr>
          <a:picLocks noChangeAspect="1"/>
        </xdr:cNvPicPr>
      </xdr:nvPicPr>
      <xdr:blipFill>
        <a:blip xmlns:r="http://schemas.openxmlformats.org/officeDocument/2006/relationships" r:embed="rId3"/>
        <a:stretch>
          <a:fillRect/>
        </a:stretch>
      </xdr:blipFill>
      <xdr:spPr>
        <a:xfrm>
          <a:off x="7162800" y="489013500"/>
          <a:ext cx="28575" cy="28575"/>
        </a:xfrm>
        <a:prstGeom prst="rect">
          <a:avLst/>
        </a:prstGeom>
        <a:noFill/>
        <a:ln w="9525">
          <a:noFill/>
        </a:ln>
      </xdr:spPr>
    </xdr:pic>
    <xdr:clientData/>
  </xdr:twoCellAnchor>
  <xdr:twoCellAnchor editAs="oneCell">
    <xdr:from>
      <xdr:col>9</xdr:col>
      <xdr:colOff>0</xdr:colOff>
      <xdr:row>2265</xdr:row>
      <xdr:rowOff>0</xdr:rowOff>
    </xdr:from>
    <xdr:to>
      <xdr:col>9</xdr:col>
      <xdr:colOff>28575</xdr:colOff>
      <xdr:row>2265</xdr:row>
      <xdr:rowOff>28575</xdr:rowOff>
    </xdr:to>
    <xdr:pic>
      <xdr:nvPicPr>
        <xdr:cNvPr id="1203" name="图片 1202">
          <a:extLst>
            <a:ext uri="{FF2B5EF4-FFF2-40B4-BE49-F238E27FC236}">
              <a16:creationId xmlns:a16="http://schemas.microsoft.com/office/drawing/2014/main" id="{00000000-0008-0000-0100-0000B3040000}"/>
            </a:ext>
          </a:extLst>
        </xdr:cNvPr>
        <xdr:cNvPicPr>
          <a:picLocks noChangeAspect="1"/>
        </xdr:cNvPicPr>
      </xdr:nvPicPr>
      <xdr:blipFill>
        <a:blip xmlns:r="http://schemas.openxmlformats.org/officeDocument/2006/relationships" r:embed="rId3"/>
        <a:stretch>
          <a:fillRect/>
        </a:stretch>
      </xdr:blipFill>
      <xdr:spPr>
        <a:xfrm>
          <a:off x="6477000" y="489013500"/>
          <a:ext cx="28575" cy="28575"/>
        </a:xfrm>
        <a:prstGeom prst="rect">
          <a:avLst/>
        </a:prstGeom>
        <a:noFill/>
        <a:ln w="9525">
          <a:noFill/>
        </a:ln>
      </xdr:spPr>
    </xdr:pic>
    <xdr:clientData/>
  </xdr:twoCellAnchor>
  <xdr:twoCellAnchor editAs="oneCell">
    <xdr:from>
      <xdr:col>11</xdr:col>
      <xdr:colOff>0</xdr:colOff>
      <xdr:row>2265</xdr:row>
      <xdr:rowOff>0</xdr:rowOff>
    </xdr:from>
    <xdr:to>
      <xdr:col>11</xdr:col>
      <xdr:colOff>28575</xdr:colOff>
      <xdr:row>2265</xdr:row>
      <xdr:rowOff>28575</xdr:rowOff>
    </xdr:to>
    <xdr:pic>
      <xdr:nvPicPr>
        <xdr:cNvPr id="1207" name="图片 1206">
          <a:extLst>
            <a:ext uri="{FF2B5EF4-FFF2-40B4-BE49-F238E27FC236}">
              <a16:creationId xmlns:a16="http://schemas.microsoft.com/office/drawing/2014/main" id="{00000000-0008-0000-0100-0000B7040000}"/>
            </a:ext>
          </a:extLst>
        </xdr:cNvPr>
        <xdr:cNvPicPr>
          <a:picLocks noChangeAspect="1"/>
        </xdr:cNvPicPr>
      </xdr:nvPicPr>
      <xdr:blipFill>
        <a:blip xmlns:r="http://schemas.openxmlformats.org/officeDocument/2006/relationships" r:embed="rId3"/>
        <a:stretch>
          <a:fillRect/>
        </a:stretch>
      </xdr:blipFill>
      <xdr:spPr>
        <a:xfrm>
          <a:off x="7848600" y="489013500"/>
          <a:ext cx="28575" cy="28575"/>
        </a:xfrm>
        <a:prstGeom prst="rect">
          <a:avLst/>
        </a:prstGeom>
        <a:noFill/>
        <a:ln w="9525">
          <a:noFill/>
        </a:ln>
      </xdr:spPr>
    </xdr:pic>
    <xdr:clientData/>
  </xdr:twoCellAnchor>
  <xdr:oneCellAnchor>
    <xdr:from>
      <xdr:col>0</xdr:col>
      <xdr:colOff>0</xdr:colOff>
      <xdr:row>2265</xdr:row>
      <xdr:rowOff>0</xdr:rowOff>
    </xdr:from>
    <xdr:ext cx="30480" cy="713740"/>
    <xdr:pic>
      <xdr:nvPicPr>
        <xdr:cNvPr id="1209" name="图片 1208">
          <a:extLst>
            <a:ext uri="{FF2B5EF4-FFF2-40B4-BE49-F238E27FC236}">
              <a16:creationId xmlns:a16="http://schemas.microsoft.com/office/drawing/2014/main" id="{00000000-0008-0000-0100-0000B9040000}"/>
            </a:ext>
          </a:extLst>
        </xdr:cNvPr>
        <xdr:cNvPicPr>
          <a:picLocks noChangeAspect="1"/>
        </xdr:cNvPicPr>
      </xdr:nvPicPr>
      <xdr:blipFill>
        <a:blip xmlns:r="http://schemas.openxmlformats.org/officeDocument/2006/relationships" r:embed="rId1"/>
        <a:stretch>
          <a:fillRect/>
        </a:stretch>
      </xdr:blipFill>
      <xdr:spPr>
        <a:xfrm>
          <a:off x="0" y="489013500"/>
          <a:ext cx="30480" cy="713740"/>
        </a:xfrm>
        <a:prstGeom prst="rect">
          <a:avLst/>
        </a:prstGeom>
        <a:noFill/>
        <a:ln w="9525">
          <a:noFill/>
        </a:ln>
      </xdr:spPr>
    </xdr:pic>
    <xdr:clientData/>
  </xdr:oneCellAnchor>
  <xdr:oneCellAnchor>
    <xdr:from>
      <xdr:col>0</xdr:col>
      <xdr:colOff>0</xdr:colOff>
      <xdr:row>2265</xdr:row>
      <xdr:rowOff>0</xdr:rowOff>
    </xdr:from>
    <xdr:ext cx="15240" cy="713740"/>
    <xdr:pic>
      <xdr:nvPicPr>
        <xdr:cNvPr id="1210" name="图片 1209">
          <a:extLst>
            <a:ext uri="{FF2B5EF4-FFF2-40B4-BE49-F238E27FC236}">
              <a16:creationId xmlns:a16="http://schemas.microsoft.com/office/drawing/2014/main" id="{00000000-0008-0000-0100-0000BA040000}"/>
            </a:ext>
          </a:extLst>
        </xdr:cNvPr>
        <xdr:cNvPicPr>
          <a:picLocks noChangeAspect="1"/>
        </xdr:cNvPicPr>
      </xdr:nvPicPr>
      <xdr:blipFill>
        <a:blip xmlns:r="http://schemas.openxmlformats.org/officeDocument/2006/relationships" r:embed="rId2"/>
        <a:stretch>
          <a:fillRect/>
        </a:stretch>
      </xdr:blipFill>
      <xdr:spPr>
        <a:xfrm>
          <a:off x="0" y="489013500"/>
          <a:ext cx="15240" cy="713740"/>
        </a:xfrm>
        <a:prstGeom prst="rect">
          <a:avLst/>
        </a:prstGeom>
        <a:noFill/>
        <a:ln w="9525">
          <a:noFill/>
        </a:ln>
      </xdr:spPr>
    </xdr:pic>
    <xdr:clientData/>
  </xdr:oneCellAnchor>
  <xdr:twoCellAnchor editAs="oneCell">
    <xdr:from>
      <xdr:col>0</xdr:col>
      <xdr:colOff>0</xdr:colOff>
      <xdr:row>2265</xdr:row>
      <xdr:rowOff>0</xdr:rowOff>
    </xdr:from>
    <xdr:to>
      <xdr:col>0</xdr:col>
      <xdr:colOff>28575</xdr:colOff>
      <xdr:row>2268</xdr:row>
      <xdr:rowOff>79375</xdr:rowOff>
    </xdr:to>
    <xdr:pic>
      <xdr:nvPicPr>
        <xdr:cNvPr id="1211" name="图片 1210">
          <a:extLst>
            <a:ext uri="{FF2B5EF4-FFF2-40B4-BE49-F238E27FC236}">
              <a16:creationId xmlns:a16="http://schemas.microsoft.com/office/drawing/2014/main" id="{00000000-0008-0000-0100-0000BB040000}"/>
            </a:ext>
          </a:extLst>
        </xdr:cNvPr>
        <xdr:cNvPicPr>
          <a:picLocks noChangeAspect="1"/>
        </xdr:cNvPicPr>
      </xdr:nvPicPr>
      <xdr:blipFill>
        <a:blip xmlns:r="http://schemas.openxmlformats.org/officeDocument/2006/relationships" r:embed="rId3"/>
        <a:stretch>
          <a:fillRect/>
        </a:stretch>
      </xdr:blipFill>
      <xdr:spPr>
        <a:xfrm>
          <a:off x="0" y="489013500"/>
          <a:ext cx="28575" cy="727075"/>
        </a:xfrm>
        <a:prstGeom prst="rect">
          <a:avLst/>
        </a:prstGeom>
        <a:noFill/>
        <a:ln w="9525">
          <a:noFill/>
        </a:ln>
      </xdr:spPr>
    </xdr:pic>
    <xdr:clientData/>
  </xdr:twoCellAnchor>
  <xdr:oneCellAnchor>
    <xdr:from>
      <xdr:col>0</xdr:col>
      <xdr:colOff>0</xdr:colOff>
      <xdr:row>2319</xdr:row>
      <xdr:rowOff>0</xdr:rowOff>
    </xdr:from>
    <xdr:ext cx="30480" cy="15240"/>
    <xdr:pic>
      <xdr:nvPicPr>
        <xdr:cNvPr id="1221" name="图片 1220">
          <a:extLst>
            <a:ext uri="{FF2B5EF4-FFF2-40B4-BE49-F238E27FC236}">
              <a16:creationId xmlns:a16="http://schemas.microsoft.com/office/drawing/2014/main" id="{00000000-0008-0000-0100-0000C5040000}"/>
            </a:ext>
          </a:extLst>
        </xdr:cNvPr>
        <xdr:cNvPicPr>
          <a:picLocks noChangeAspect="1"/>
        </xdr:cNvPicPr>
      </xdr:nvPicPr>
      <xdr:blipFill>
        <a:blip xmlns:r="http://schemas.openxmlformats.org/officeDocument/2006/relationships" r:embed="rId1"/>
        <a:stretch>
          <a:fillRect/>
        </a:stretch>
      </xdr:blipFill>
      <xdr:spPr>
        <a:xfrm>
          <a:off x="0" y="500672100"/>
          <a:ext cx="30480" cy="15240"/>
        </a:xfrm>
        <a:prstGeom prst="rect">
          <a:avLst/>
        </a:prstGeom>
        <a:noFill/>
        <a:ln w="9525">
          <a:noFill/>
        </a:ln>
      </xdr:spPr>
    </xdr:pic>
    <xdr:clientData/>
  </xdr:oneCellAnchor>
  <xdr:oneCellAnchor>
    <xdr:from>
      <xdr:col>0</xdr:col>
      <xdr:colOff>0</xdr:colOff>
      <xdr:row>2319</xdr:row>
      <xdr:rowOff>0</xdr:rowOff>
    </xdr:from>
    <xdr:ext cx="15240" cy="15240"/>
    <xdr:pic>
      <xdr:nvPicPr>
        <xdr:cNvPr id="1222" name="图片 1221">
          <a:extLst>
            <a:ext uri="{FF2B5EF4-FFF2-40B4-BE49-F238E27FC236}">
              <a16:creationId xmlns:a16="http://schemas.microsoft.com/office/drawing/2014/main" id="{00000000-0008-0000-0100-0000C6040000}"/>
            </a:ext>
          </a:extLst>
        </xdr:cNvPr>
        <xdr:cNvPicPr>
          <a:picLocks noChangeAspect="1"/>
        </xdr:cNvPicPr>
      </xdr:nvPicPr>
      <xdr:blipFill>
        <a:blip xmlns:r="http://schemas.openxmlformats.org/officeDocument/2006/relationships" r:embed="rId2"/>
        <a:stretch>
          <a:fillRect/>
        </a:stretch>
      </xdr:blipFill>
      <xdr:spPr>
        <a:xfrm>
          <a:off x="0" y="500672100"/>
          <a:ext cx="15240" cy="15240"/>
        </a:xfrm>
        <a:prstGeom prst="rect">
          <a:avLst/>
        </a:prstGeom>
        <a:noFill/>
        <a:ln w="9525">
          <a:noFill/>
        </a:ln>
      </xdr:spPr>
    </xdr:pic>
    <xdr:clientData/>
  </xdr:oneCellAnchor>
  <xdr:twoCellAnchor editAs="oneCell">
    <xdr:from>
      <xdr:col>0</xdr:col>
      <xdr:colOff>0</xdr:colOff>
      <xdr:row>2319</xdr:row>
      <xdr:rowOff>0</xdr:rowOff>
    </xdr:from>
    <xdr:to>
      <xdr:col>0</xdr:col>
      <xdr:colOff>28575</xdr:colOff>
      <xdr:row>2319</xdr:row>
      <xdr:rowOff>28575</xdr:rowOff>
    </xdr:to>
    <xdr:pic>
      <xdr:nvPicPr>
        <xdr:cNvPr id="1223" name="图片 1222">
          <a:extLst>
            <a:ext uri="{FF2B5EF4-FFF2-40B4-BE49-F238E27FC236}">
              <a16:creationId xmlns:a16="http://schemas.microsoft.com/office/drawing/2014/main" id="{00000000-0008-0000-0100-0000C7040000}"/>
            </a:ext>
          </a:extLst>
        </xdr:cNvPr>
        <xdr:cNvPicPr>
          <a:picLocks noChangeAspect="1"/>
        </xdr:cNvPicPr>
      </xdr:nvPicPr>
      <xdr:blipFill>
        <a:blip xmlns:r="http://schemas.openxmlformats.org/officeDocument/2006/relationships" r:embed="rId3"/>
        <a:stretch>
          <a:fillRect/>
        </a:stretch>
      </xdr:blipFill>
      <xdr:spPr>
        <a:xfrm>
          <a:off x="0" y="500672100"/>
          <a:ext cx="28575" cy="28575"/>
        </a:xfrm>
        <a:prstGeom prst="rect">
          <a:avLst/>
        </a:prstGeom>
        <a:noFill/>
        <a:ln w="9525">
          <a:noFill/>
        </a:ln>
      </xdr:spPr>
    </xdr:pic>
    <xdr:clientData/>
  </xdr:twoCellAnchor>
  <xdr:twoCellAnchor editAs="oneCell">
    <xdr:from>
      <xdr:col>10</xdr:col>
      <xdr:colOff>0</xdr:colOff>
      <xdr:row>2319</xdr:row>
      <xdr:rowOff>0</xdr:rowOff>
    </xdr:from>
    <xdr:to>
      <xdr:col>10</xdr:col>
      <xdr:colOff>28575</xdr:colOff>
      <xdr:row>2319</xdr:row>
      <xdr:rowOff>28575</xdr:rowOff>
    </xdr:to>
    <xdr:pic>
      <xdr:nvPicPr>
        <xdr:cNvPr id="1224" name="图片 1223">
          <a:extLst>
            <a:ext uri="{FF2B5EF4-FFF2-40B4-BE49-F238E27FC236}">
              <a16:creationId xmlns:a16="http://schemas.microsoft.com/office/drawing/2014/main" id="{00000000-0008-0000-0100-0000C8040000}"/>
            </a:ext>
          </a:extLst>
        </xdr:cNvPr>
        <xdr:cNvPicPr>
          <a:picLocks noChangeAspect="1"/>
        </xdr:cNvPicPr>
      </xdr:nvPicPr>
      <xdr:blipFill>
        <a:blip xmlns:r="http://schemas.openxmlformats.org/officeDocument/2006/relationships" r:embed="rId3"/>
        <a:stretch>
          <a:fillRect/>
        </a:stretch>
      </xdr:blipFill>
      <xdr:spPr>
        <a:xfrm>
          <a:off x="7162800" y="500672100"/>
          <a:ext cx="28575" cy="28575"/>
        </a:xfrm>
        <a:prstGeom prst="rect">
          <a:avLst/>
        </a:prstGeom>
        <a:noFill/>
        <a:ln w="9525">
          <a:noFill/>
        </a:ln>
      </xdr:spPr>
    </xdr:pic>
    <xdr:clientData/>
  </xdr:twoCellAnchor>
  <xdr:twoCellAnchor editAs="oneCell">
    <xdr:from>
      <xdr:col>9</xdr:col>
      <xdr:colOff>0</xdr:colOff>
      <xdr:row>2319</xdr:row>
      <xdr:rowOff>0</xdr:rowOff>
    </xdr:from>
    <xdr:to>
      <xdr:col>9</xdr:col>
      <xdr:colOff>28575</xdr:colOff>
      <xdr:row>2319</xdr:row>
      <xdr:rowOff>28575</xdr:rowOff>
    </xdr:to>
    <xdr:pic>
      <xdr:nvPicPr>
        <xdr:cNvPr id="1228" name="图片 1227">
          <a:extLst>
            <a:ext uri="{FF2B5EF4-FFF2-40B4-BE49-F238E27FC236}">
              <a16:creationId xmlns:a16="http://schemas.microsoft.com/office/drawing/2014/main" id="{00000000-0008-0000-0100-0000CC040000}"/>
            </a:ext>
          </a:extLst>
        </xdr:cNvPr>
        <xdr:cNvPicPr>
          <a:picLocks noChangeAspect="1"/>
        </xdr:cNvPicPr>
      </xdr:nvPicPr>
      <xdr:blipFill>
        <a:blip xmlns:r="http://schemas.openxmlformats.org/officeDocument/2006/relationships" r:embed="rId3"/>
        <a:stretch>
          <a:fillRect/>
        </a:stretch>
      </xdr:blipFill>
      <xdr:spPr>
        <a:xfrm>
          <a:off x="6477000" y="500672100"/>
          <a:ext cx="28575" cy="28575"/>
        </a:xfrm>
        <a:prstGeom prst="rect">
          <a:avLst/>
        </a:prstGeom>
        <a:noFill/>
        <a:ln w="9525">
          <a:noFill/>
        </a:ln>
      </xdr:spPr>
    </xdr:pic>
    <xdr:clientData/>
  </xdr:twoCellAnchor>
  <xdr:twoCellAnchor editAs="oneCell">
    <xdr:from>
      <xdr:col>10</xdr:col>
      <xdr:colOff>0</xdr:colOff>
      <xdr:row>2375</xdr:row>
      <xdr:rowOff>0</xdr:rowOff>
    </xdr:from>
    <xdr:to>
      <xdr:col>10</xdr:col>
      <xdr:colOff>28575</xdr:colOff>
      <xdr:row>2375</xdr:row>
      <xdr:rowOff>28575</xdr:rowOff>
    </xdr:to>
    <xdr:pic>
      <xdr:nvPicPr>
        <xdr:cNvPr id="1237" name="图片 1236">
          <a:extLst>
            <a:ext uri="{FF2B5EF4-FFF2-40B4-BE49-F238E27FC236}">
              <a16:creationId xmlns:a16="http://schemas.microsoft.com/office/drawing/2014/main" id="{00000000-0008-0000-0100-0000D5040000}"/>
            </a:ext>
          </a:extLst>
        </xdr:cNvPr>
        <xdr:cNvPicPr>
          <a:picLocks noChangeAspect="1"/>
        </xdr:cNvPicPr>
      </xdr:nvPicPr>
      <xdr:blipFill>
        <a:blip xmlns:r="http://schemas.openxmlformats.org/officeDocument/2006/relationships" r:embed="rId3"/>
        <a:stretch>
          <a:fillRect/>
        </a:stretch>
      </xdr:blipFill>
      <xdr:spPr>
        <a:xfrm>
          <a:off x="7162800" y="512762500"/>
          <a:ext cx="28575" cy="28575"/>
        </a:xfrm>
        <a:prstGeom prst="rect">
          <a:avLst/>
        </a:prstGeom>
        <a:noFill/>
        <a:ln w="9525">
          <a:noFill/>
        </a:ln>
      </xdr:spPr>
    </xdr:pic>
    <xdr:clientData/>
  </xdr:twoCellAnchor>
  <xdr:oneCellAnchor>
    <xdr:from>
      <xdr:col>0</xdr:col>
      <xdr:colOff>0</xdr:colOff>
      <xdr:row>2394</xdr:row>
      <xdr:rowOff>0</xdr:rowOff>
    </xdr:from>
    <xdr:ext cx="30480" cy="15240"/>
    <xdr:pic>
      <xdr:nvPicPr>
        <xdr:cNvPr id="1238" name="图片 1237">
          <a:extLst>
            <a:ext uri="{FF2B5EF4-FFF2-40B4-BE49-F238E27FC236}">
              <a16:creationId xmlns:a16="http://schemas.microsoft.com/office/drawing/2014/main" id="{00000000-0008-0000-0100-0000D6040000}"/>
            </a:ext>
          </a:extLst>
        </xdr:cNvPr>
        <xdr:cNvPicPr>
          <a:picLocks noChangeAspect="1"/>
        </xdr:cNvPicPr>
      </xdr:nvPicPr>
      <xdr:blipFill>
        <a:blip xmlns:r="http://schemas.openxmlformats.org/officeDocument/2006/relationships" r:embed="rId1"/>
        <a:stretch>
          <a:fillRect/>
        </a:stretch>
      </xdr:blipFill>
      <xdr:spPr>
        <a:xfrm>
          <a:off x="0" y="516864600"/>
          <a:ext cx="30480" cy="15240"/>
        </a:xfrm>
        <a:prstGeom prst="rect">
          <a:avLst/>
        </a:prstGeom>
        <a:noFill/>
        <a:ln w="9525">
          <a:noFill/>
        </a:ln>
      </xdr:spPr>
    </xdr:pic>
    <xdr:clientData/>
  </xdr:oneCellAnchor>
  <xdr:oneCellAnchor>
    <xdr:from>
      <xdr:col>0</xdr:col>
      <xdr:colOff>0</xdr:colOff>
      <xdr:row>2394</xdr:row>
      <xdr:rowOff>0</xdr:rowOff>
    </xdr:from>
    <xdr:ext cx="15240" cy="15240"/>
    <xdr:pic>
      <xdr:nvPicPr>
        <xdr:cNvPr id="1239" name="图片 1238">
          <a:extLst>
            <a:ext uri="{FF2B5EF4-FFF2-40B4-BE49-F238E27FC236}">
              <a16:creationId xmlns:a16="http://schemas.microsoft.com/office/drawing/2014/main" id="{00000000-0008-0000-0100-0000D7040000}"/>
            </a:ext>
          </a:extLst>
        </xdr:cNvPr>
        <xdr:cNvPicPr>
          <a:picLocks noChangeAspect="1"/>
        </xdr:cNvPicPr>
      </xdr:nvPicPr>
      <xdr:blipFill>
        <a:blip xmlns:r="http://schemas.openxmlformats.org/officeDocument/2006/relationships" r:embed="rId2"/>
        <a:stretch>
          <a:fillRect/>
        </a:stretch>
      </xdr:blipFill>
      <xdr:spPr>
        <a:xfrm>
          <a:off x="0" y="516864600"/>
          <a:ext cx="15240" cy="15240"/>
        </a:xfrm>
        <a:prstGeom prst="rect">
          <a:avLst/>
        </a:prstGeom>
        <a:noFill/>
        <a:ln w="9525">
          <a:noFill/>
        </a:ln>
      </xdr:spPr>
    </xdr:pic>
    <xdr:clientData/>
  </xdr:oneCellAnchor>
  <xdr:twoCellAnchor editAs="oneCell">
    <xdr:from>
      <xdr:col>0</xdr:col>
      <xdr:colOff>0</xdr:colOff>
      <xdr:row>2394</xdr:row>
      <xdr:rowOff>0</xdr:rowOff>
    </xdr:from>
    <xdr:to>
      <xdr:col>0</xdr:col>
      <xdr:colOff>28575</xdr:colOff>
      <xdr:row>2394</xdr:row>
      <xdr:rowOff>28575</xdr:rowOff>
    </xdr:to>
    <xdr:pic>
      <xdr:nvPicPr>
        <xdr:cNvPr id="1240" name="图片 1239">
          <a:extLst>
            <a:ext uri="{FF2B5EF4-FFF2-40B4-BE49-F238E27FC236}">
              <a16:creationId xmlns:a16="http://schemas.microsoft.com/office/drawing/2014/main" id="{00000000-0008-0000-0100-0000D8040000}"/>
            </a:ext>
          </a:extLst>
        </xdr:cNvPr>
        <xdr:cNvPicPr>
          <a:picLocks noChangeAspect="1"/>
        </xdr:cNvPicPr>
      </xdr:nvPicPr>
      <xdr:blipFill>
        <a:blip xmlns:r="http://schemas.openxmlformats.org/officeDocument/2006/relationships" r:embed="rId3"/>
        <a:stretch>
          <a:fillRect/>
        </a:stretch>
      </xdr:blipFill>
      <xdr:spPr>
        <a:xfrm>
          <a:off x="0" y="516864600"/>
          <a:ext cx="28575" cy="28575"/>
        </a:xfrm>
        <a:prstGeom prst="rect">
          <a:avLst/>
        </a:prstGeom>
        <a:noFill/>
        <a:ln w="9525">
          <a:noFill/>
        </a:ln>
      </xdr:spPr>
    </xdr:pic>
    <xdr:clientData/>
  </xdr:twoCellAnchor>
  <xdr:oneCellAnchor>
    <xdr:from>
      <xdr:col>0</xdr:col>
      <xdr:colOff>0</xdr:colOff>
      <xdr:row>1628</xdr:row>
      <xdr:rowOff>0</xdr:rowOff>
    </xdr:from>
    <xdr:ext cx="30480" cy="0"/>
    <xdr:pic>
      <xdr:nvPicPr>
        <xdr:cNvPr id="1246" name="图片 1245">
          <a:extLst>
            <a:ext uri="{FF2B5EF4-FFF2-40B4-BE49-F238E27FC236}">
              <a16:creationId xmlns:a16="http://schemas.microsoft.com/office/drawing/2014/main" id="{00000000-0008-0000-0100-0000DE040000}"/>
            </a:ext>
          </a:extLst>
        </xdr:cNvPr>
        <xdr:cNvPicPr>
          <a:picLocks noChangeAspect="1"/>
        </xdr:cNvPicPr>
      </xdr:nvPicPr>
      <xdr:blipFill>
        <a:blip xmlns:r="http://schemas.openxmlformats.org/officeDocument/2006/relationships" r:embed="rId1"/>
        <a:stretch>
          <a:fillRect/>
        </a:stretch>
      </xdr:blipFill>
      <xdr:spPr>
        <a:xfrm>
          <a:off x="0" y="351485200"/>
          <a:ext cx="30480" cy="0"/>
        </a:xfrm>
        <a:prstGeom prst="rect">
          <a:avLst/>
        </a:prstGeom>
        <a:noFill/>
        <a:ln w="9525">
          <a:noFill/>
        </a:ln>
      </xdr:spPr>
    </xdr:pic>
    <xdr:clientData/>
  </xdr:oneCellAnchor>
  <xdr:oneCellAnchor>
    <xdr:from>
      <xdr:col>0</xdr:col>
      <xdr:colOff>0</xdr:colOff>
      <xdr:row>1628</xdr:row>
      <xdr:rowOff>0</xdr:rowOff>
    </xdr:from>
    <xdr:ext cx="15240" cy="0"/>
    <xdr:pic>
      <xdr:nvPicPr>
        <xdr:cNvPr id="1247" name="图片 1246">
          <a:extLst>
            <a:ext uri="{FF2B5EF4-FFF2-40B4-BE49-F238E27FC236}">
              <a16:creationId xmlns:a16="http://schemas.microsoft.com/office/drawing/2014/main" id="{00000000-0008-0000-0100-0000DF040000}"/>
            </a:ext>
          </a:extLst>
        </xdr:cNvPr>
        <xdr:cNvPicPr>
          <a:picLocks noChangeAspect="1"/>
        </xdr:cNvPicPr>
      </xdr:nvPicPr>
      <xdr:blipFill>
        <a:blip xmlns:r="http://schemas.openxmlformats.org/officeDocument/2006/relationships" r:embed="rId2"/>
        <a:stretch>
          <a:fillRect/>
        </a:stretch>
      </xdr:blipFill>
      <xdr:spPr>
        <a:xfrm>
          <a:off x="0" y="351485200"/>
          <a:ext cx="15240" cy="0"/>
        </a:xfrm>
        <a:prstGeom prst="rect">
          <a:avLst/>
        </a:prstGeom>
        <a:noFill/>
        <a:ln w="9525">
          <a:noFill/>
        </a:ln>
      </xdr:spPr>
    </xdr:pic>
    <xdr:clientData/>
  </xdr:oneCellAnchor>
  <xdr:twoCellAnchor editAs="oneCell">
    <xdr:from>
      <xdr:col>0</xdr:col>
      <xdr:colOff>0</xdr:colOff>
      <xdr:row>1628</xdr:row>
      <xdr:rowOff>0</xdr:rowOff>
    </xdr:from>
    <xdr:to>
      <xdr:col>0</xdr:col>
      <xdr:colOff>28575</xdr:colOff>
      <xdr:row>1628</xdr:row>
      <xdr:rowOff>0</xdr:rowOff>
    </xdr:to>
    <xdr:pic>
      <xdr:nvPicPr>
        <xdr:cNvPr id="1248" name="图片 1247">
          <a:extLst>
            <a:ext uri="{FF2B5EF4-FFF2-40B4-BE49-F238E27FC236}">
              <a16:creationId xmlns:a16="http://schemas.microsoft.com/office/drawing/2014/main" id="{00000000-0008-0000-0100-0000E0040000}"/>
            </a:ext>
          </a:extLst>
        </xdr:cNvPr>
        <xdr:cNvPicPr>
          <a:picLocks noChangeAspect="1"/>
        </xdr:cNvPicPr>
      </xdr:nvPicPr>
      <xdr:blipFill>
        <a:blip xmlns:r="http://schemas.openxmlformats.org/officeDocument/2006/relationships" r:embed="rId3"/>
        <a:stretch>
          <a:fillRect/>
        </a:stretch>
      </xdr:blipFill>
      <xdr:spPr>
        <a:xfrm>
          <a:off x="0" y="351485200"/>
          <a:ext cx="28575" cy="0"/>
        </a:xfrm>
        <a:prstGeom prst="rect">
          <a:avLst/>
        </a:prstGeom>
        <a:noFill/>
        <a:ln w="9525">
          <a:noFill/>
        </a:ln>
      </xdr:spPr>
    </xdr:pic>
    <xdr:clientData/>
  </xdr:twoCellAnchor>
  <xdr:twoCellAnchor editAs="oneCell">
    <xdr:from>
      <xdr:col>11</xdr:col>
      <xdr:colOff>0</xdr:colOff>
      <xdr:row>2394</xdr:row>
      <xdr:rowOff>0</xdr:rowOff>
    </xdr:from>
    <xdr:to>
      <xdr:col>11</xdr:col>
      <xdr:colOff>28575</xdr:colOff>
      <xdr:row>2394</xdr:row>
      <xdr:rowOff>28575</xdr:rowOff>
    </xdr:to>
    <xdr:pic>
      <xdr:nvPicPr>
        <xdr:cNvPr id="3064" name="图片 3063">
          <a:extLst>
            <a:ext uri="{FF2B5EF4-FFF2-40B4-BE49-F238E27FC236}">
              <a16:creationId xmlns:a16="http://schemas.microsoft.com/office/drawing/2014/main" id="{00000000-0008-0000-0100-0000F80B0000}"/>
            </a:ext>
          </a:extLst>
        </xdr:cNvPr>
        <xdr:cNvPicPr>
          <a:picLocks noChangeAspect="1"/>
        </xdr:cNvPicPr>
      </xdr:nvPicPr>
      <xdr:blipFill>
        <a:blip xmlns:r="http://schemas.openxmlformats.org/officeDocument/2006/relationships" r:embed="rId3"/>
        <a:stretch>
          <a:fillRect/>
        </a:stretch>
      </xdr:blipFill>
      <xdr:spPr>
        <a:xfrm>
          <a:off x="7848600" y="516864600"/>
          <a:ext cx="28575" cy="28575"/>
        </a:xfrm>
        <a:prstGeom prst="rect">
          <a:avLst/>
        </a:prstGeom>
        <a:noFill/>
        <a:ln w="9525">
          <a:noFill/>
        </a:ln>
      </xdr:spPr>
    </xdr:pic>
    <xdr:clientData/>
  </xdr:twoCellAnchor>
  <xdr:twoCellAnchor editAs="oneCell">
    <xdr:from>
      <xdr:col>9</xdr:col>
      <xdr:colOff>0</xdr:colOff>
      <xdr:row>2394</xdr:row>
      <xdr:rowOff>0</xdr:rowOff>
    </xdr:from>
    <xdr:to>
      <xdr:col>9</xdr:col>
      <xdr:colOff>28575</xdr:colOff>
      <xdr:row>2394</xdr:row>
      <xdr:rowOff>28575</xdr:rowOff>
    </xdr:to>
    <xdr:pic>
      <xdr:nvPicPr>
        <xdr:cNvPr id="3065" name="图片 3064">
          <a:extLst>
            <a:ext uri="{FF2B5EF4-FFF2-40B4-BE49-F238E27FC236}">
              <a16:creationId xmlns:a16="http://schemas.microsoft.com/office/drawing/2014/main" id="{00000000-0008-0000-0100-0000F90B0000}"/>
            </a:ext>
          </a:extLst>
        </xdr:cNvPr>
        <xdr:cNvPicPr>
          <a:picLocks noChangeAspect="1"/>
        </xdr:cNvPicPr>
      </xdr:nvPicPr>
      <xdr:blipFill>
        <a:blip xmlns:r="http://schemas.openxmlformats.org/officeDocument/2006/relationships" r:embed="rId3"/>
        <a:stretch>
          <a:fillRect/>
        </a:stretch>
      </xdr:blipFill>
      <xdr:spPr>
        <a:xfrm>
          <a:off x="6477000" y="516864600"/>
          <a:ext cx="28575" cy="28575"/>
        </a:xfrm>
        <a:prstGeom prst="rect">
          <a:avLst/>
        </a:prstGeom>
        <a:noFill/>
        <a:ln w="9525">
          <a:noFill/>
        </a:ln>
      </xdr:spPr>
    </xdr:pic>
    <xdr:clientData/>
  </xdr:twoCellAnchor>
  <xdr:oneCellAnchor>
    <xdr:from>
      <xdr:col>0</xdr:col>
      <xdr:colOff>0</xdr:colOff>
      <xdr:row>2485</xdr:row>
      <xdr:rowOff>0</xdr:rowOff>
    </xdr:from>
    <xdr:ext cx="30480" cy="713740"/>
    <xdr:pic>
      <xdr:nvPicPr>
        <xdr:cNvPr id="3066" name="图片 3065">
          <a:extLst>
            <a:ext uri="{FF2B5EF4-FFF2-40B4-BE49-F238E27FC236}">
              <a16:creationId xmlns:a16="http://schemas.microsoft.com/office/drawing/2014/main" id="{00000000-0008-0000-0100-0000FA0B0000}"/>
            </a:ext>
          </a:extLst>
        </xdr:cNvPr>
        <xdr:cNvPicPr>
          <a:picLocks noChangeAspect="1"/>
        </xdr:cNvPicPr>
      </xdr:nvPicPr>
      <xdr:blipFill>
        <a:blip xmlns:r="http://schemas.openxmlformats.org/officeDocument/2006/relationships" r:embed="rId1"/>
        <a:stretch>
          <a:fillRect/>
        </a:stretch>
      </xdr:blipFill>
      <xdr:spPr>
        <a:xfrm>
          <a:off x="0" y="536511500"/>
          <a:ext cx="30480" cy="713740"/>
        </a:xfrm>
        <a:prstGeom prst="rect">
          <a:avLst/>
        </a:prstGeom>
        <a:noFill/>
        <a:ln w="9525">
          <a:noFill/>
        </a:ln>
      </xdr:spPr>
    </xdr:pic>
    <xdr:clientData/>
  </xdr:oneCellAnchor>
  <xdr:oneCellAnchor>
    <xdr:from>
      <xdr:col>0</xdr:col>
      <xdr:colOff>0</xdr:colOff>
      <xdr:row>2485</xdr:row>
      <xdr:rowOff>0</xdr:rowOff>
    </xdr:from>
    <xdr:ext cx="15240" cy="713740"/>
    <xdr:pic>
      <xdr:nvPicPr>
        <xdr:cNvPr id="3067" name="图片 3066">
          <a:extLst>
            <a:ext uri="{FF2B5EF4-FFF2-40B4-BE49-F238E27FC236}">
              <a16:creationId xmlns:a16="http://schemas.microsoft.com/office/drawing/2014/main" id="{00000000-0008-0000-0100-0000FB0B0000}"/>
            </a:ext>
          </a:extLst>
        </xdr:cNvPr>
        <xdr:cNvPicPr>
          <a:picLocks noChangeAspect="1"/>
        </xdr:cNvPicPr>
      </xdr:nvPicPr>
      <xdr:blipFill>
        <a:blip xmlns:r="http://schemas.openxmlformats.org/officeDocument/2006/relationships" r:embed="rId2"/>
        <a:stretch>
          <a:fillRect/>
        </a:stretch>
      </xdr:blipFill>
      <xdr:spPr>
        <a:xfrm>
          <a:off x="0" y="536511500"/>
          <a:ext cx="15240" cy="713740"/>
        </a:xfrm>
        <a:prstGeom prst="rect">
          <a:avLst/>
        </a:prstGeom>
        <a:noFill/>
        <a:ln w="9525">
          <a:noFill/>
        </a:ln>
      </xdr:spPr>
    </xdr:pic>
    <xdr:clientData/>
  </xdr:oneCellAnchor>
  <xdr:twoCellAnchor editAs="oneCell">
    <xdr:from>
      <xdr:col>0</xdr:col>
      <xdr:colOff>0</xdr:colOff>
      <xdr:row>2485</xdr:row>
      <xdr:rowOff>0</xdr:rowOff>
    </xdr:from>
    <xdr:to>
      <xdr:col>0</xdr:col>
      <xdr:colOff>28575</xdr:colOff>
      <xdr:row>2488</xdr:row>
      <xdr:rowOff>79375</xdr:rowOff>
    </xdr:to>
    <xdr:pic>
      <xdr:nvPicPr>
        <xdr:cNvPr id="3068" name="图片 3067">
          <a:extLst>
            <a:ext uri="{FF2B5EF4-FFF2-40B4-BE49-F238E27FC236}">
              <a16:creationId xmlns:a16="http://schemas.microsoft.com/office/drawing/2014/main" id="{00000000-0008-0000-0100-0000FC0B0000}"/>
            </a:ext>
          </a:extLst>
        </xdr:cNvPr>
        <xdr:cNvPicPr>
          <a:picLocks noChangeAspect="1"/>
        </xdr:cNvPicPr>
      </xdr:nvPicPr>
      <xdr:blipFill>
        <a:blip xmlns:r="http://schemas.openxmlformats.org/officeDocument/2006/relationships" r:embed="rId3"/>
        <a:stretch>
          <a:fillRect/>
        </a:stretch>
      </xdr:blipFill>
      <xdr:spPr>
        <a:xfrm>
          <a:off x="0" y="536511500"/>
          <a:ext cx="28575" cy="727075"/>
        </a:xfrm>
        <a:prstGeom prst="rect">
          <a:avLst/>
        </a:prstGeom>
        <a:noFill/>
        <a:ln w="9525">
          <a:noFill/>
        </a:ln>
      </xdr:spPr>
    </xdr:pic>
    <xdr:clientData/>
  </xdr:twoCellAnchor>
  <xdr:twoCellAnchor editAs="oneCell">
    <xdr:from>
      <xdr:col>10</xdr:col>
      <xdr:colOff>0</xdr:colOff>
      <xdr:row>2394</xdr:row>
      <xdr:rowOff>0</xdr:rowOff>
    </xdr:from>
    <xdr:to>
      <xdr:col>10</xdr:col>
      <xdr:colOff>28575</xdr:colOff>
      <xdr:row>2394</xdr:row>
      <xdr:rowOff>28575</xdr:rowOff>
    </xdr:to>
    <xdr:pic>
      <xdr:nvPicPr>
        <xdr:cNvPr id="3070" name="图片 3069">
          <a:extLst>
            <a:ext uri="{FF2B5EF4-FFF2-40B4-BE49-F238E27FC236}">
              <a16:creationId xmlns:a16="http://schemas.microsoft.com/office/drawing/2014/main" id="{00000000-0008-0000-0100-0000FE0B0000}"/>
            </a:ext>
          </a:extLst>
        </xdr:cNvPr>
        <xdr:cNvPicPr>
          <a:picLocks noChangeAspect="1"/>
        </xdr:cNvPicPr>
      </xdr:nvPicPr>
      <xdr:blipFill>
        <a:blip xmlns:r="http://schemas.openxmlformats.org/officeDocument/2006/relationships" r:embed="rId3"/>
        <a:stretch>
          <a:fillRect/>
        </a:stretch>
      </xdr:blipFill>
      <xdr:spPr>
        <a:xfrm>
          <a:off x="7162800" y="516864600"/>
          <a:ext cx="28575" cy="28575"/>
        </a:xfrm>
        <a:prstGeom prst="rect">
          <a:avLst/>
        </a:prstGeom>
        <a:noFill/>
        <a:ln w="9525">
          <a:noFill/>
        </a:ln>
      </xdr:spPr>
    </xdr:pic>
    <xdr:clientData/>
  </xdr:twoCellAnchor>
  <xdr:oneCellAnchor>
    <xdr:from>
      <xdr:col>0</xdr:col>
      <xdr:colOff>0</xdr:colOff>
      <xdr:row>2398</xdr:row>
      <xdr:rowOff>0</xdr:rowOff>
    </xdr:from>
    <xdr:ext cx="30480" cy="15240"/>
    <xdr:pic>
      <xdr:nvPicPr>
        <xdr:cNvPr id="3080" name="图片 3079">
          <a:extLst>
            <a:ext uri="{FF2B5EF4-FFF2-40B4-BE49-F238E27FC236}">
              <a16:creationId xmlns:a16="http://schemas.microsoft.com/office/drawing/2014/main" id="{00000000-0008-0000-0100-0000080C0000}"/>
            </a:ext>
          </a:extLst>
        </xdr:cNvPr>
        <xdr:cNvPicPr>
          <a:picLocks noChangeAspect="1"/>
        </xdr:cNvPicPr>
      </xdr:nvPicPr>
      <xdr:blipFill>
        <a:blip xmlns:r="http://schemas.openxmlformats.org/officeDocument/2006/relationships" r:embed="rId1"/>
        <a:stretch>
          <a:fillRect/>
        </a:stretch>
      </xdr:blipFill>
      <xdr:spPr>
        <a:xfrm>
          <a:off x="0" y="517728200"/>
          <a:ext cx="30480" cy="15240"/>
        </a:xfrm>
        <a:prstGeom prst="rect">
          <a:avLst/>
        </a:prstGeom>
        <a:noFill/>
        <a:ln w="9525">
          <a:noFill/>
        </a:ln>
      </xdr:spPr>
    </xdr:pic>
    <xdr:clientData/>
  </xdr:oneCellAnchor>
  <xdr:oneCellAnchor>
    <xdr:from>
      <xdr:col>0</xdr:col>
      <xdr:colOff>0</xdr:colOff>
      <xdr:row>2398</xdr:row>
      <xdr:rowOff>0</xdr:rowOff>
    </xdr:from>
    <xdr:ext cx="15240" cy="15240"/>
    <xdr:pic>
      <xdr:nvPicPr>
        <xdr:cNvPr id="3081" name="图片 3080">
          <a:extLst>
            <a:ext uri="{FF2B5EF4-FFF2-40B4-BE49-F238E27FC236}">
              <a16:creationId xmlns:a16="http://schemas.microsoft.com/office/drawing/2014/main" id="{00000000-0008-0000-0100-0000090C0000}"/>
            </a:ext>
          </a:extLst>
        </xdr:cNvPr>
        <xdr:cNvPicPr>
          <a:picLocks noChangeAspect="1"/>
        </xdr:cNvPicPr>
      </xdr:nvPicPr>
      <xdr:blipFill>
        <a:blip xmlns:r="http://schemas.openxmlformats.org/officeDocument/2006/relationships" r:embed="rId2"/>
        <a:stretch>
          <a:fillRect/>
        </a:stretch>
      </xdr:blipFill>
      <xdr:spPr>
        <a:xfrm>
          <a:off x="0" y="517728200"/>
          <a:ext cx="15240" cy="15240"/>
        </a:xfrm>
        <a:prstGeom prst="rect">
          <a:avLst/>
        </a:prstGeom>
        <a:noFill/>
        <a:ln w="9525">
          <a:noFill/>
        </a:ln>
      </xdr:spPr>
    </xdr:pic>
    <xdr:clientData/>
  </xdr:oneCellAnchor>
  <xdr:twoCellAnchor editAs="oneCell">
    <xdr:from>
      <xdr:col>0</xdr:col>
      <xdr:colOff>0</xdr:colOff>
      <xdr:row>2398</xdr:row>
      <xdr:rowOff>0</xdr:rowOff>
    </xdr:from>
    <xdr:to>
      <xdr:col>0</xdr:col>
      <xdr:colOff>28575</xdr:colOff>
      <xdr:row>2398</xdr:row>
      <xdr:rowOff>28575</xdr:rowOff>
    </xdr:to>
    <xdr:pic>
      <xdr:nvPicPr>
        <xdr:cNvPr id="3082" name="图片 3081">
          <a:extLst>
            <a:ext uri="{FF2B5EF4-FFF2-40B4-BE49-F238E27FC236}">
              <a16:creationId xmlns:a16="http://schemas.microsoft.com/office/drawing/2014/main" id="{00000000-0008-0000-0100-00000A0C0000}"/>
            </a:ext>
          </a:extLst>
        </xdr:cNvPr>
        <xdr:cNvPicPr>
          <a:picLocks noChangeAspect="1"/>
        </xdr:cNvPicPr>
      </xdr:nvPicPr>
      <xdr:blipFill>
        <a:blip xmlns:r="http://schemas.openxmlformats.org/officeDocument/2006/relationships" r:embed="rId3"/>
        <a:stretch>
          <a:fillRect/>
        </a:stretch>
      </xdr:blipFill>
      <xdr:spPr>
        <a:xfrm>
          <a:off x="0" y="517728200"/>
          <a:ext cx="28575" cy="28575"/>
        </a:xfrm>
        <a:prstGeom prst="rect">
          <a:avLst/>
        </a:prstGeom>
        <a:noFill/>
        <a:ln w="9525">
          <a:noFill/>
        </a:ln>
      </xdr:spPr>
    </xdr:pic>
    <xdr:clientData/>
  </xdr:twoCellAnchor>
  <xdr:twoCellAnchor editAs="oneCell">
    <xdr:from>
      <xdr:col>10</xdr:col>
      <xdr:colOff>0</xdr:colOff>
      <xdr:row>2398</xdr:row>
      <xdr:rowOff>0</xdr:rowOff>
    </xdr:from>
    <xdr:to>
      <xdr:col>10</xdr:col>
      <xdr:colOff>28575</xdr:colOff>
      <xdr:row>2398</xdr:row>
      <xdr:rowOff>28575</xdr:rowOff>
    </xdr:to>
    <xdr:pic>
      <xdr:nvPicPr>
        <xdr:cNvPr id="3083" name="图片 3082">
          <a:extLst>
            <a:ext uri="{FF2B5EF4-FFF2-40B4-BE49-F238E27FC236}">
              <a16:creationId xmlns:a16="http://schemas.microsoft.com/office/drawing/2014/main" id="{00000000-0008-0000-0100-00000B0C0000}"/>
            </a:ext>
          </a:extLst>
        </xdr:cNvPr>
        <xdr:cNvPicPr>
          <a:picLocks noChangeAspect="1"/>
        </xdr:cNvPicPr>
      </xdr:nvPicPr>
      <xdr:blipFill>
        <a:blip xmlns:r="http://schemas.openxmlformats.org/officeDocument/2006/relationships" r:embed="rId3"/>
        <a:stretch>
          <a:fillRect/>
        </a:stretch>
      </xdr:blipFill>
      <xdr:spPr>
        <a:xfrm>
          <a:off x="7162800" y="517728200"/>
          <a:ext cx="28575" cy="28575"/>
        </a:xfrm>
        <a:prstGeom prst="rect">
          <a:avLst/>
        </a:prstGeom>
        <a:noFill/>
        <a:ln w="9525">
          <a:noFill/>
        </a:ln>
      </xdr:spPr>
    </xdr:pic>
    <xdr:clientData/>
  </xdr:twoCellAnchor>
  <xdr:twoCellAnchor editAs="oneCell">
    <xdr:from>
      <xdr:col>9</xdr:col>
      <xdr:colOff>0</xdr:colOff>
      <xdr:row>2398</xdr:row>
      <xdr:rowOff>0</xdr:rowOff>
    </xdr:from>
    <xdr:to>
      <xdr:col>9</xdr:col>
      <xdr:colOff>28575</xdr:colOff>
      <xdr:row>2398</xdr:row>
      <xdr:rowOff>28575</xdr:rowOff>
    </xdr:to>
    <xdr:pic>
      <xdr:nvPicPr>
        <xdr:cNvPr id="3084" name="图片 3083">
          <a:extLst>
            <a:ext uri="{FF2B5EF4-FFF2-40B4-BE49-F238E27FC236}">
              <a16:creationId xmlns:a16="http://schemas.microsoft.com/office/drawing/2014/main" id="{00000000-0008-0000-0100-00000C0C0000}"/>
            </a:ext>
          </a:extLst>
        </xdr:cNvPr>
        <xdr:cNvPicPr>
          <a:picLocks noChangeAspect="1"/>
        </xdr:cNvPicPr>
      </xdr:nvPicPr>
      <xdr:blipFill>
        <a:blip xmlns:r="http://schemas.openxmlformats.org/officeDocument/2006/relationships" r:embed="rId3"/>
        <a:stretch>
          <a:fillRect/>
        </a:stretch>
      </xdr:blipFill>
      <xdr:spPr>
        <a:xfrm>
          <a:off x="6477000" y="517728200"/>
          <a:ext cx="28575" cy="28575"/>
        </a:xfrm>
        <a:prstGeom prst="rect">
          <a:avLst/>
        </a:prstGeom>
        <a:noFill/>
        <a:ln w="9525">
          <a:noFill/>
        </a:ln>
      </xdr:spPr>
    </xdr:pic>
    <xdr:clientData/>
  </xdr:twoCellAnchor>
  <xdr:oneCellAnchor>
    <xdr:from>
      <xdr:col>0</xdr:col>
      <xdr:colOff>0</xdr:colOff>
      <xdr:row>2487</xdr:row>
      <xdr:rowOff>0</xdr:rowOff>
    </xdr:from>
    <xdr:ext cx="30480" cy="15240"/>
    <xdr:pic>
      <xdr:nvPicPr>
        <xdr:cNvPr id="3085" name="图片 3084">
          <a:extLst>
            <a:ext uri="{FF2B5EF4-FFF2-40B4-BE49-F238E27FC236}">
              <a16:creationId xmlns:a16="http://schemas.microsoft.com/office/drawing/2014/main" id="{00000000-0008-0000-0100-00000D0C0000}"/>
            </a:ext>
          </a:extLst>
        </xdr:cNvPr>
        <xdr:cNvPicPr>
          <a:picLocks noChangeAspect="1"/>
        </xdr:cNvPicPr>
      </xdr:nvPicPr>
      <xdr:blipFill>
        <a:blip xmlns:r="http://schemas.openxmlformats.org/officeDocument/2006/relationships" r:embed="rId1"/>
        <a:stretch>
          <a:fillRect/>
        </a:stretch>
      </xdr:blipFill>
      <xdr:spPr>
        <a:xfrm>
          <a:off x="0" y="536943300"/>
          <a:ext cx="30480" cy="15240"/>
        </a:xfrm>
        <a:prstGeom prst="rect">
          <a:avLst/>
        </a:prstGeom>
        <a:noFill/>
        <a:ln w="9525">
          <a:noFill/>
        </a:ln>
      </xdr:spPr>
    </xdr:pic>
    <xdr:clientData/>
  </xdr:oneCellAnchor>
  <xdr:oneCellAnchor>
    <xdr:from>
      <xdr:col>0</xdr:col>
      <xdr:colOff>0</xdr:colOff>
      <xdr:row>2487</xdr:row>
      <xdr:rowOff>0</xdr:rowOff>
    </xdr:from>
    <xdr:ext cx="15240" cy="15240"/>
    <xdr:pic>
      <xdr:nvPicPr>
        <xdr:cNvPr id="3086" name="图片 3085">
          <a:extLst>
            <a:ext uri="{FF2B5EF4-FFF2-40B4-BE49-F238E27FC236}">
              <a16:creationId xmlns:a16="http://schemas.microsoft.com/office/drawing/2014/main" id="{00000000-0008-0000-0100-00000E0C0000}"/>
            </a:ext>
          </a:extLst>
        </xdr:cNvPr>
        <xdr:cNvPicPr>
          <a:picLocks noChangeAspect="1"/>
        </xdr:cNvPicPr>
      </xdr:nvPicPr>
      <xdr:blipFill>
        <a:blip xmlns:r="http://schemas.openxmlformats.org/officeDocument/2006/relationships" r:embed="rId2"/>
        <a:stretch>
          <a:fillRect/>
        </a:stretch>
      </xdr:blipFill>
      <xdr:spPr>
        <a:xfrm>
          <a:off x="0" y="536943300"/>
          <a:ext cx="15240" cy="15240"/>
        </a:xfrm>
        <a:prstGeom prst="rect">
          <a:avLst/>
        </a:prstGeom>
        <a:noFill/>
        <a:ln w="9525">
          <a:noFill/>
        </a:ln>
      </xdr:spPr>
    </xdr:pic>
    <xdr:clientData/>
  </xdr:oneCellAnchor>
  <xdr:twoCellAnchor editAs="oneCell">
    <xdr:from>
      <xdr:col>0</xdr:col>
      <xdr:colOff>0</xdr:colOff>
      <xdr:row>2487</xdr:row>
      <xdr:rowOff>0</xdr:rowOff>
    </xdr:from>
    <xdr:to>
      <xdr:col>0</xdr:col>
      <xdr:colOff>28575</xdr:colOff>
      <xdr:row>2487</xdr:row>
      <xdr:rowOff>28575</xdr:rowOff>
    </xdr:to>
    <xdr:pic>
      <xdr:nvPicPr>
        <xdr:cNvPr id="3087" name="图片 3086">
          <a:extLst>
            <a:ext uri="{FF2B5EF4-FFF2-40B4-BE49-F238E27FC236}">
              <a16:creationId xmlns:a16="http://schemas.microsoft.com/office/drawing/2014/main" id="{00000000-0008-0000-0100-00000F0C0000}"/>
            </a:ext>
          </a:extLst>
        </xdr:cNvPr>
        <xdr:cNvPicPr>
          <a:picLocks noChangeAspect="1"/>
        </xdr:cNvPicPr>
      </xdr:nvPicPr>
      <xdr:blipFill>
        <a:blip xmlns:r="http://schemas.openxmlformats.org/officeDocument/2006/relationships" r:embed="rId3"/>
        <a:stretch>
          <a:fillRect/>
        </a:stretch>
      </xdr:blipFill>
      <xdr:spPr>
        <a:xfrm>
          <a:off x="0" y="536943300"/>
          <a:ext cx="28575" cy="28575"/>
        </a:xfrm>
        <a:prstGeom prst="rect">
          <a:avLst/>
        </a:prstGeom>
        <a:noFill/>
        <a:ln w="9525">
          <a:noFill/>
        </a:ln>
      </xdr:spPr>
    </xdr:pic>
    <xdr:clientData/>
  </xdr:twoCellAnchor>
  <xdr:oneCellAnchor>
    <xdr:from>
      <xdr:col>0</xdr:col>
      <xdr:colOff>0</xdr:colOff>
      <xdr:row>2511</xdr:row>
      <xdr:rowOff>0</xdr:rowOff>
    </xdr:from>
    <xdr:ext cx="30480" cy="0"/>
    <xdr:pic>
      <xdr:nvPicPr>
        <xdr:cNvPr id="3093" name="图片 3092">
          <a:extLst>
            <a:ext uri="{FF2B5EF4-FFF2-40B4-BE49-F238E27FC236}">
              <a16:creationId xmlns:a16="http://schemas.microsoft.com/office/drawing/2014/main" id="{00000000-0008-0000-0100-0000150C0000}"/>
            </a:ext>
          </a:extLst>
        </xdr:cNvPr>
        <xdr:cNvPicPr>
          <a:picLocks noChangeAspect="1"/>
        </xdr:cNvPicPr>
      </xdr:nvPicPr>
      <xdr:blipFill>
        <a:blip xmlns:r="http://schemas.openxmlformats.org/officeDocument/2006/relationships" r:embed="rId1"/>
        <a:stretch>
          <a:fillRect/>
        </a:stretch>
      </xdr:blipFill>
      <xdr:spPr>
        <a:xfrm>
          <a:off x="0" y="542124900"/>
          <a:ext cx="30480" cy="0"/>
        </a:xfrm>
        <a:prstGeom prst="rect">
          <a:avLst/>
        </a:prstGeom>
        <a:noFill/>
        <a:ln w="9525">
          <a:noFill/>
        </a:ln>
      </xdr:spPr>
    </xdr:pic>
    <xdr:clientData/>
  </xdr:oneCellAnchor>
  <xdr:oneCellAnchor>
    <xdr:from>
      <xdr:col>0</xdr:col>
      <xdr:colOff>0</xdr:colOff>
      <xdr:row>2511</xdr:row>
      <xdr:rowOff>0</xdr:rowOff>
    </xdr:from>
    <xdr:ext cx="15240" cy="0"/>
    <xdr:pic>
      <xdr:nvPicPr>
        <xdr:cNvPr id="3094" name="图片 3093">
          <a:extLst>
            <a:ext uri="{FF2B5EF4-FFF2-40B4-BE49-F238E27FC236}">
              <a16:creationId xmlns:a16="http://schemas.microsoft.com/office/drawing/2014/main" id="{00000000-0008-0000-0100-0000160C0000}"/>
            </a:ext>
          </a:extLst>
        </xdr:cNvPr>
        <xdr:cNvPicPr>
          <a:picLocks noChangeAspect="1"/>
        </xdr:cNvPicPr>
      </xdr:nvPicPr>
      <xdr:blipFill>
        <a:blip xmlns:r="http://schemas.openxmlformats.org/officeDocument/2006/relationships" r:embed="rId2"/>
        <a:stretch>
          <a:fillRect/>
        </a:stretch>
      </xdr:blipFill>
      <xdr:spPr>
        <a:xfrm>
          <a:off x="0" y="542124900"/>
          <a:ext cx="15240" cy="0"/>
        </a:xfrm>
        <a:prstGeom prst="rect">
          <a:avLst/>
        </a:prstGeom>
        <a:noFill/>
        <a:ln w="9525">
          <a:noFill/>
        </a:ln>
      </xdr:spPr>
    </xdr:pic>
    <xdr:clientData/>
  </xdr:oneCellAnchor>
  <xdr:twoCellAnchor editAs="oneCell">
    <xdr:from>
      <xdr:col>0</xdr:col>
      <xdr:colOff>0</xdr:colOff>
      <xdr:row>2511</xdr:row>
      <xdr:rowOff>0</xdr:rowOff>
    </xdr:from>
    <xdr:to>
      <xdr:col>0</xdr:col>
      <xdr:colOff>28575</xdr:colOff>
      <xdr:row>2511</xdr:row>
      <xdr:rowOff>0</xdr:rowOff>
    </xdr:to>
    <xdr:pic>
      <xdr:nvPicPr>
        <xdr:cNvPr id="3095" name="图片 3094">
          <a:extLst>
            <a:ext uri="{FF2B5EF4-FFF2-40B4-BE49-F238E27FC236}">
              <a16:creationId xmlns:a16="http://schemas.microsoft.com/office/drawing/2014/main" id="{00000000-0008-0000-0100-0000170C0000}"/>
            </a:ext>
          </a:extLst>
        </xdr:cNvPr>
        <xdr:cNvPicPr>
          <a:picLocks noChangeAspect="1"/>
        </xdr:cNvPicPr>
      </xdr:nvPicPr>
      <xdr:blipFill>
        <a:blip xmlns:r="http://schemas.openxmlformats.org/officeDocument/2006/relationships" r:embed="rId3"/>
        <a:stretch>
          <a:fillRect/>
        </a:stretch>
      </xdr:blipFill>
      <xdr:spPr>
        <a:xfrm>
          <a:off x="0" y="542124900"/>
          <a:ext cx="28575" cy="0"/>
        </a:xfrm>
        <a:prstGeom prst="rect">
          <a:avLst/>
        </a:prstGeom>
        <a:noFill/>
        <a:ln w="9525">
          <a:noFill/>
        </a:ln>
      </xdr:spPr>
    </xdr:pic>
    <xdr:clientData/>
  </xdr:twoCellAnchor>
  <xdr:oneCellAnchor>
    <xdr:from>
      <xdr:col>0</xdr:col>
      <xdr:colOff>0</xdr:colOff>
      <xdr:row>2487</xdr:row>
      <xdr:rowOff>0</xdr:rowOff>
    </xdr:from>
    <xdr:ext cx="30480" cy="713740"/>
    <xdr:pic>
      <xdr:nvPicPr>
        <xdr:cNvPr id="4913" name="图片 4912">
          <a:extLst>
            <a:ext uri="{FF2B5EF4-FFF2-40B4-BE49-F238E27FC236}">
              <a16:creationId xmlns:a16="http://schemas.microsoft.com/office/drawing/2014/main" id="{00000000-0008-0000-0100-000031130000}"/>
            </a:ext>
          </a:extLst>
        </xdr:cNvPr>
        <xdr:cNvPicPr>
          <a:picLocks noChangeAspect="1"/>
        </xdr:cNvPicPr>
      </xdr:nvPicPr>
      <xdr:blipFill>
        <a:blip xmlns:r="http://schemas.openxmlformats.org/officeDocument/2006/relationships" r:embed="rId1"/>
        <a:stretch>
          <a:fillRect/>
        </a:stretch>
      </xdr:blipFill>
      <xdr:spPr>
        <a:xfrm>
          <a:off x="0" y="536943300"/>
          <a:ext cx="30480" cy="713740"/>
        </a:xfrm>
        <a:prstGeom prst="rect">
          <a:avLst/>
        </a:prstGeom>
        <a:noFill/>
        <a:ln w="9525">
          <a:noFill/>
        </a:ln>
      </xdr:spPr>
    </xdr:pic>
    <xdr:clientData/>
  </xdr:oneCellAnchor>
  <xdr:oneCellAnchor>
    <xdr:from>
      <xdr:col>0</xdr:col>
      <xdr:colOff>0</xdr:colOff>
      <xdr:row>2487</xdr:row>
      <xdr:rowOff>0</xdr:rowOff>
    </xdr:from>
    <xdr:ext cx="15240" cy="713740"/>
    <xdr:pic>
      <xdr:nvPicPr>
        <xdr:cNvPr id="4914" name="图片 4913">
          <a:extLst>
            <a:ext uri="{FF2B5EF4-FFF2-40B4-BE49-F238E27FC236}">
              <a16:creationId xmlns:a16="http://schemas.microsoft.com/office/drawing/2014/main" id="{00000000-0008-0000-0100-000032130000}"/>
            </a:ext>
          </a:extLst>
        </xdr:cNvPr>
        <xdr:cNvPicPr>
          <a:picLocks noChangeAspect="1"/>
        </xdr:cNvPicPr>
      </xdr:nvPicPr>
      <xdr:blipFill>
        <a:blip xmlns:r="http://schemas.openxmlformats.org/officeDocument/2006/relationships" r:embed="rId2"/>
        <a:stretch>
          <a:fillRect/>
        </a:stretch>
      </xdr:blipFill>
      <xdr:spPr>
        <a:xfrm>
          <a:off x="0" y="536943300"/>
          <a:ext cx="15240" cy="713740"/>
        </a:xfrm>
        <a:prstGeom prst="rect">
          <a:avLst/>
        </a:prstGeom>
        <a:noFill/>
        <a:ln w="9525">
          <a:noFill/>
        </a:ln>
      </xdr:spPr>
    </xdr:pic>
    <xdr:clientData/>
  </xdr:oneCellAnchor>
  <xdr:twoCellAnchor editAs="oneCell">
    <xdr:from>
      <xdr:col>0</xdr:col>
      <xdr:colOff>0</xdr:colOff>
      <xdr:row>2487</xdr:row>
      <xdr:rowOff>0</xdr:rowOff>
    </xdr:from>
    <xdr:to>
      <xdr:col>0</xdr:col>
      <xdr:colOff>28575</xdr:colOff>
      <xdr:row>2490</xdr:row>
      <xdr:rowOff>79375</xdr:rowOff>
    </xdr:to>
    <xdr:pic>
      <xdr:nvPicPr>
        <xdr:cNvPr id="4915" name="图片 4914">
          <a:extLst>
            <a:ext uri="{FF2B5EF4-FFF2-40B4-BE49-F238E27FC236}">
              <a16:creationId xmlns:a16="http://schemas.microsoft.com/office/drawing/2014/main" id="{00000000-0008-0000-0100-000033130000}"/>
            </a:ext>
          </a:extLst>
        </xdr:cNvPr>
        <xdr:cNvPicPr>
          <a:picLocks noChangeAspect="1"/>
        </xdr:cNvPicPr>
      </xdr:nvPicPr>
      <xdr:blipFill>
        <a:blip xmlns:r="http://schemas.openxmlformats.org/officeDocument/2006/relationships" r:embed="rId3"/>
        <a:stretch>
          <a:fillRect/>
        </a:stretch>
      </xdr:blipFill>
      <xdr:spPr>
        <a:xfrm>
          <a:off x="0" y="536943300"/>
          <a:ext cx="28575" cy="727075"/>
        </a:xfrm>
        <a:prstGeom prst="rect">
          <a:avLst/>
        </a:prstGeom>
        <a:noFill/>
        <a:ln w="9525">
          <a:noFill/>
        </a:ln>
      </xdr:spPr>
    </xdr:pic>
    <xdr:clientData/>
  </xdr:twoCellAnchor>
  <xdr:twoCellAnchor editAs="oneCell">
    <xdr:from>
      <xdr:col>9</xdr:col>
      <xdr:colOff>0</xdr:colOff>
      <xdr:row>2487</xdr:row>
      <xdr:rowOff>0</xdr:rowOff>
    </xdr:from>
    <xdr:to>
      <xdr:col>9</xdr:col>
      <xdr:colOff>28575</xdr:colOff>
      <xdr:row>2487</xdr:row>
      <xdr:rowOff>28575</xdr:rowOff>
    </xdr:to>
    <xdr:pic>
      <xdr:nvPicPr>
        <xdr:cNvPr id="6151" name="图片 6150">
          <a:extLst>
            <a:ext uri="{FF2B5EF4-FFF2-40B4-BE49-F238E27FC236}">
              <a16:creationId xmlns:a16="http://schemas.microsoft.com/office/drawing/2014/main" id="{00000000-0008-0000-0100-000007180000}"/>
            </a:ext>
          </a:extLst>
        </xdr:cNvPr>
        <xdr:cNvPicPr>
          <a:picLocks noChangeAspect="1"/>
        </xdr:cNvPicPr>
      </xdr:nvPicPr>
      <xdr:blipFill>
        <a:blip xmlns:r="http://schemas.openxmlformats.org/officeDocument/2006/relationships" r:embed="rId3"/>
        <a:stretch>
          <a:fillRect/>
        </a:stretch>
      </xdr:blipFill>
      <xdr:spPr>
        <a:xfrm>
          <a:off x="6477000" y="536943300"/>
          <a:ext cx="28575" cy="28575"/>
        </a:xfrm>
        <a:prstGeom prst="rect">
          <a:avLst/>
        </a:prstGeom>
        <a:noFill/>
        <a:ln w="9525">
          <a:noFill/>
        </a:ln>
      </xdr:spPr>
    </xdr:pic>
    <xdr:clientData/>
  </xdr:twoCellAnchor>
  <xdr:oneCellAnchor>
    <xdr:from>
      <xdr:col>0</xdr:col>
      <xdr:colOff>0</xdr:colOff>
      <xdr:row>2555</xdr:row>
      <xdr:rowOff>0</xdr:rowOff>
    </xdr:from>
    <xdr:ext cx="30480" cy="15240"/>
    <xdr:pic>
      <xdr:nvPicPr>
        <xdr:cNvPr id="6152" name="图片 6151">
          <a:extLst>
            <a:ext uri="{FF2B5EF4-FFF2-40B4-BE49-F238E27FC236}">
              <a16:creationId xmlns:a16="http://schemas.microsoft.com/office/drawing/2014/main" id="{00000000-0008-0000-0100-000008180000}"/>
            </a:ext>
          </a:extLst>
        </xdr:cNvPr>
        <xdr:cNvPicPr>
          <a:picLocks noChangeAspect="1"/>
        </xdr:cNvPicPr>
      </xdr:nvPicPr>
      <xdr:blipFill>
        <a:blip xmlns:r="http://schemas.openxmlformats.org/officeDocument/2006/relationships" r:embed="rId1"/>
        <a:stretch>
          <a:fillRect/>
        </a:stretch>
      </xdr:blipFill>
      <xdr:spPr>
        <a:xfrm>
          <a:off x="0" y="551167300"/>
          <a:ext cx="30480" cy="15240"/>
        </a:xfrm>
        <a:prstGeom prst="rect">
          <a:avLst/>
        </a:prstGeom>
        <a:noFill/>
        <a:ln w="9525">
          <a:noFill/>
        </a:ln>
      </xdr:spPr>
    </xdr:pic>
    <xdr:clientData/>
  </xdr:oneCellAnchor>
  <xdr:oneCellAnchor>
    <xdr:from>
      <xdr:col>0</xdr:col>
      <xdr:colOff>0</xdr:colOff>
      <xdr:row>2555</xdr:row>
      <xdr:rowOff>0</xdr:rowOff>
    </xdr:from>
    <xdr:ext cx="15240" cy="15240"/>
    <xdr:pic>
      <xdr:nvPicPr>
        <xdr:cNvPr id="6153" name="图片 6152">
          <a:extLst>
            <a:ext uri="{FF2B5EF4-FFF2-40B4-BE49-F238E27FC236}">
              <a16:creationId xmlns:a16="http://schemas.microsoft.com/office/drawing/2014/main" id="{00000000-0008-0000-0100-000009180000}"/>
            </a:ext>
          </a:extLst>
        </xdr:cNvPr>
        <xdr:cNvPicPr>
          <a:picLocks noChangeAspect="1"/>
        </xdr:cNvPicPr>
      </xdr:nvPicPr>
      <xdr:blipFill>
        <a:blip xmlns:r="http://schemas.openxmlformats.org/officeDocument/2006/relationships" r:embed="rId2"/>
        <a:stretch>
          <a:fillRect/>
        </a:stretch>
      </xdr:blipFill>
      <xdr:spPr>
        <a:xfrm>
          <a:off x="0" y="551167300"/>
          <a:ext cx="15240" cy="15240"/>
        </a:xfrm>
        <a:prstGeom prst="rect">
          <a:avLst/>
        </a:prstGeom>
        <a:noFill/>
        <a:ln w="9525">
          <a:noFill/>
        </a:ln>
      </xdr:spPr>
    </xdr:pic>
    <xdr:clientData/>
  </xdr:oneCellAnchor>
  <xdr:twoCellAnchor editAs="oneCell">
    <xdr:from>
      <xdr:col>0</xdr:col>
      <xdr:colOff>0</xdr:colOff>
      <xdr:row>2555</xdr:row>
      <xdr:rowOff>0</xdr:rowOff>
    </xdr:from>
    <xdr:to>
      <xdr:col>0</xdr:col>
      <xdr:colOff>28575</xdr:colOff>
      <xdr:row>2555</xdr:row>
      <xdr:rowOff>28575</xdr:rowOff>
    </xdr:to>
    <xdr:pic>
      <xdr:nvPicPr>
        <xdr:cNvPr id="6154" name="图片 6153">
          <a:extLst>
            <a:ext uri="{FF2B5EF4-FFF2-40B4-BE49-F238E27FC236}">
              <a16:creationId xmlns:a16="http://schemas.microsoft.com/office/drawing/2014/main" id="{00000000-0008-0000-0100-00000A180000}"/>
            </a:ext>
          </a:extLst>
        </xdr:cNvPr>
        <xdr:cNvPicPr>
          <a:picLocks noChangeAspect="1"/>
        </xdr:cNvPicPr>
      </xdr:nvPicPr>
      <xdr:blipFill>
        <a:blip xmlns:r="http://schemas.openxmlformats.org/officeDocument/2006/relationships" r:embed="rId3"/>
        <a:stretch>
          <a:fillRect/>
        </a:stretch>
      </xdr:blipFill>
      <xdr:spPr>
        <a:xfrm>
          <a:off x="0" y="551167300"/>
          <a:ext cx="28575" cy="28575"/>
        </a:xfrm>
        <a:prstGeom prst="rect">
          <a:avLst/>
        </a:prstGeom>
        <a:noFill/>
        <a:ln w="9525">
          <a:noFill/>
        </a:ln>
      </xdr:spPr>
    </xdr:pic>
    <xdr:clientData/>
  </xdr:twoCellAnchor>
  <xdr:twoCellAnchor editAs="oneCell">
    <xdr:from>
      <xdr:col>9</xdr:col>
      <xdr:colOff>0</xdr:colOff>
      <xdr:row>2555</xdr:row>
      <xdr:rowOff>0</xdr:rowOff>
    </xdr:from>
    <xdr:to>
      <xdr:col>9</xdr:col>
      <xdr:colOff>28575</xdr:colOff>
      <xdr:row>2555</xdr:row>
      <xdr:rowOff>28575</xdr:rowOff>
    </xdr:to>
    <xdr:pic>
      <xdr:nvPicPr>
        <xdr:cNvPr id="7075" name="图片 7074">
          <a:extLst>
            <a:ext uri="{FF2B5EF4-FFF2-40B4-BE49-F238E27FC236}">
              <a16:creationId xmlns:a16="http://schemas.microsoft.com/office/drawing/2014/main" id="{00000000-0008-0000-0100-0000A31B0000}"/>
            </a:ext>
          </a:extLst>
        </xdr:cNvPr>
        <xdr:cNvPicPr>
          <a:picLocks noChangeAspect="1"/>
        </xdr:cNvPicPr>
      </xdr:nvPicPr>
      <xdr:blipFill>
        <a:blip xmlns:r="http://schemas.openxmlformats.org/officeDocument/2006/relationships" r:embed="rId3"/>
        <a:stretch>
          <a:fillRect/>
        </a:stretch>
      </xdr:blipFill>
      <xdr:spPr>
        <a:xfrm>
          <a:off x="6477000" y="551167300"/>
          <a:ext cx="28575" cy="28575"/>
        </a:xfrm>
        <a:prstGeom prst="rect">
          <a:avLst/>
        </a:prstGeom>
        <a:noFill/>
        <a:ln w="9525">
          <a:noFill/>
        </a:ln>
      </xdr:spPr>
    </xdr:pic>
    <xdr:clientData/>
  </xdr:twoCellAnchor>
  <xdr:twoCellAnchor editAs="oneCell">
    <xdr:from>
      <xdr:col>10</xdr:col>
      <xdr:colOff>0</xdr:colOff>
      <xdr:row>2555</xdr:row>
      <xdr:rowOff>0</xdr:rowOff>
    </xdr:from>
    <xdr:to>
      <xdr:col>10</xdr:col>
      <xdr:colOff>28575</xdr:colOff>
      <xdr:row>2555</xdr:row>
      <xdr:rowOff>28575</xdr:rowOff>
    </xdr:to>
    <xdr:pic>
      <xdr:nvPicPr>
        <xdr:cNvPr id="7087" name="图片 7086">
          <a:extLst>
            <a:ext uri="{FF2B5EF4-FFF2-40B4-BE49-F238E27FC236}">
              <a16:creationId xmlns:a16="http://schemas.microsoft.com/office/drawing/2014/main" id="{00000000-0008-0000-0100-0000AF1B0000}"/>
            </a:ext>
          </a:extLst>
        </xdr:cNvPr>
        <xdr:cNvPicPr>
          <a:picLocks noChangeAspect="1"/>
        </xdr:cNvPicPr>
      </xdr:nvPicPr>
      <xdr:blipFill>
        <a:blip xmlns:r="http://schemas.openxmlformats.org/officeDocument/2006/relationships" r:embed="rId3"/>
        <a:stretch>
          <a:fillRect/>
        </a:stretch>
      </xdr:blipFill>
      <xdr:spPr>
        <a:xfrm>
          <a:off x="7162800" y="551167300"/>
          <a:ext cx="28575" cy="28575"/>
        </a:xfrm>
        <a:prstGeom prst="rect">
          <a:avLst/>
        </a:prstGeom>
        <a:noFill/>
        <a:ln w="9525">
          <a:noFill/>
        </a:ln>
      </xdr:spPr>
    </xdr:pic>
    <xdr:clientData/>
  </xdr:twoCellAnchor>
  <xdr:oneCellAnchor>
    <xdr:from>
      <xdr:col>0</xdr:col>
      <xdr:colOff>0</xdr:colOff>
      <xdr:row>2561</xdr:row>
      <xdr:rowOff>0</xdr:rowOff>
    </xdr:from>
    <xdr:ext cx="30480" cy="15240"/>
    <xdr:pic>
      <xdr:nvPicPr>
        <xdr:cNvPr id="7123" name="图片 7122">
          <a:extLst>
            <a:ext uri="{FF2B5EF4-FFF2-40B4-BE49-F238E27FC236}">
              <a16:creationId xmlns:a16="http://schemas.microsoft.com/office/drawing/2014/main" id="{00000000-0008-0000-0100-0000D31B0000}"/>
            </a:ext>
          </a:extLst>
        </xdr:cNvPr>
        <xdr:cNvPicPr>
          <a:picLocks noChangeAspect="1"/>
        </xdr:cNvPicPr>
      </xdr:nvPicPr>
      <xdr:blipFill>
        <a:blip xmlns:r="http://schemas.openxmlformats.org/officeDocument/2006/relationships" r:embed="rId1"/>
        <a:stretch>
          <a:fillRect/>
        </a:stretch>
      </xdr:blipFill>
      <xdr:spPr>
        <a:xfrm>
          <a:off x="0" y="552310300"/>
          <a:ext cx="30480" cy="15240"/>
        </a:xfrm>
        <a:prstGeom prst="rect">
          <a:avLst/>
        </a:prstGeom>
        <a:noFill/>
        <a:ln w="9525">
          <a:noFill/>
        </a:ln>
      </xdr:spPr>
    </xdr:pic>
    <xdr:clientData/>
  </xdr:oneCellAnchor>
  <xdr:oneCellAnchor>
    <xdr:from>
      <xdr:col>0</xdr:col>
      <xdr:colOff>0</xdr:colOff>
      <xdr:row>2561</xdr:row>
      <xdr:rowOff>0</xdr:rowOff>
    </xdr:from>
    <xdr:ext cx="15240" cy="15240"/>
    <xdr:pic>
      <xdr:nvPicPr>
        <xdr:cNvPr id="7124" name="图片 7123">
          <a:extLst>
            <a:ext uri="{FF2B5EF4-FFF2-40B4-BE49-F238E27FC236}">
              <a16:creationId xmlns:a16="http://schemas.microsoft.com/office/drawing/2014/main" id="{00000000-0008-0000-0100-0000D41B0000}"/>
            </a:ext>
          </a:extLst>
        </xdr:cNvPr>
        <xdr:cNvPicPr>
          <a:picLocks noChangeAspect="1"/>
        </xdr:cNvPicPr>
      </xdr:nvPicPr>
      <xdr:blipFill>
        <a:blip xmlns:r="http://schemas.openxmlformats.org/officeDocument/2006/relationships" r:embed="rId2"/>
        <a:stretch>
          <a:fillRect/>
        </a:stretch>
      </xdr:blipFill>
      <xdr:spPr>
        <a:xfrm>
          <a:off x="0" y="552310300"/>
          <a:ext cx="15240" cy="15240"/>
        </a:xfrm>
        <a:prstGeom prst="rect">
          <a:avLst/>
        </a:prstGeom>
        <a:noFill/>
        <a:ln w="9525">
          <a:noFill/>
        </a:ln>
      </xdr:spPr>
    </xdr:pic>
    <xdr:clientData/>
  </xdr:oneCellAnchor>
  <xdr:twoCellAnchor editAs="oneCell">
    <xdr:from>
      <xdr:col>0</xdr:col>
      <xdr:colOff>0</xdr:colOff>
      <xdr:row>2561</xdr:row>
      <xdr:rowOff>0</xdr:rowOff>
    </xdr:from>
    <xdr:to>
      <xdr:col>0</xdr:col>
      <xdr:colOff>28575</xdr:colOff>
      <xdr:row>2561</xdr:row>
      <xdr:rowOff>28575</xdr:rowOff>
    </xdr:to>
    <xdr:pic>
      <xdr:nvPicPr>
        <xdr:cNvPr id="7125" name="图片 7124">
          <a:extLst>
            <a:ext uri="{FF2B5EF4-FFF2-40B4-BE49-F238E27FC236}">
              <a16:creationId xmlns:a16="http://schemas.microsoft.com/office/drawing/2014/main" id="{00000000-0008-0000-0100-0000D51B0000}"/>
            </a:ext>
          </a:extLst>
        </xdr:cNvPr>
        <xdr:cNvPicPr>
          <a:picLocks noChangeAspect="1"/>
        </xdr:cNvPicPr>
      </xdr:nvPicPr>
      <xdr:blipFill>
        <a:blip xmlns:r="http://schemas.openxmlformats.org/officeDocument/2006/relationships" r:embed="rId3"/>
        <a:stretch>
          <a:fillRect/>
        </a:stretch>
      </xdr:blipFill>
      <xdr:spPr>
        <a:xfrm>
          <a:off x="0" y="552310300"/>
          <a:ext cx="28575" cy="28575"/>
        </a:xfrm>
        <a:prstGeom prst="rect">
          <a:avLst/>
        </a:prstGeom>
        <a:noFill/>
        <a:ln w="9525">
          <a:noFill/>
        </a:ln>
      </xdr:spPr>
    </xdr:pic>
    <xdr:clientData/>
  </xdr:twoCellAnchor>
  <xdr:oneCellAnchor>
    <xdr:from>
      <xdr:col>0</xdr:col>
      <xdr:colOff>0</xdr:colOff>
      <xdr:row>955</xdr:row>
      <xdr:rowOff>0</xdr:rowOff>
    </xdr:from>
    <xdr:ext cx="30480" cy="15240"/>
    <xdr:pic>
      <xdr:nvPicPr>
        <xdr:cNvPr id="7126" name="图片 7125">
          <a:extLst>
            <a:ext uri="{FF2B5EF4-FFF2-40B4-BE49-F238E27FC236}">
              <a16:creationId xmlns:a16="http://schemas.microsoft.com/office/drawing/2014/main" id="{00000000-0008-0000-0100-0000D61B0000}"/>
            </a:ext>
          </a:extLst>
        </xdr:cNvPr>
        <xdr:cNvPicPr>
          <a:picLocks noChangeAspect="1"/>
        </xdr:cNvPicPr>
      </xdr:nvPicPr>
      <xdr:blipFill>
        <a:blip xmlns:r="http://schemas.openxmlformats.org/officeDocument/2006/relationships" r:embed="rId1"/>
        <a:stretch>
          <a:fillRect/>
        </a:stretch>
      </xdr:blipFill>
      <xdr:spPr>
        <a:xfrm>
          <a:off x="0" y="206184500"/>
          <a:ext cx="30480" cy="15240"/>
        </a:xfrm>
        <a:prstGeom prst="rect">
          <a:avLst/>
        </a:prstGeom>
        <a:noFill/>
        <a:ln w="9525">
          <a:noFill/>
        </a:ln>
      </xdr:spPr>
    </xdr:pic>
    <xdr:clientData/>
  </xdr:oneCellAnchor>
  <xdr:oneCellAnchor>
    <xdr:from>
      <xdr:col>0</xdr:col>
      <xdr:colOff>0</xdr:colOff>
      <xdr:row>955</xdr:row>
      <xdr:rowOff>0</xdr:rowOff>
    </xdr:from>
    <xdr:ext cx="15240" cy="15240"/>
    <xdr:pic>
      <xdr:nvPicPr>
        <xdr:cNvPr id="7127" name="图片 7126">
          <a:extLst>
            <a:ext uri="{FF2B5EF4-FFF2-40B4-BE49-F238E27FC236}">
              <a16:creationId xmlns:a16="http://schemas.microsoft.com/office/drawing/2014/main" id="{00000000-0008-0000-0100-0000D71B0000}"/>
            </a:ext>
          </a:extLst>
        </xdr:cNvPr>
        <xdr:cNvPicPr>
          <a:picLocks noChangeAspect="1"/>
        </xdr:cNvPicPr>
      </xdr:nvPicPr>
      <xdr:blipFill>
        <a:blip xmlns:r="http://schemas.openxmlformats.org/officeDocument/2006/relationships" r:embed="rId2"/>
        <a:stretch>
          <a:fillRect/>
        </a:stretch>
      </xdr:blipFill>
      <xdr:spPr>
        <a:xfrm>
          <a:off x="0" y="206184500"/>
          <a:ext cx="15240" cy="15240"/>
        </a:xfrm>
        <a:prstGeom prst="rect">
          <a:avLst/>
        </a:prstGeom>
        <a:noFill/>
        <a:ln w="9525">
          <a:noFill/>
        </a:ln>
      </xdr:spPr>
    </xdr:pic>
    <xdr:clientData/>
  </xdr:oneCellAnchor>
  <xdr:twoCellAnchor editAs="oneCell">
    <xdr:from>
      <xdr:col>0</xdr:col>
      <xdr:colOff>0</xdr:colOff>
      <xdr:row>955</xdr:row>
      <xdr:rowOff>0</xdr:rowOff>
    </xdr:from>
    <xdr:to>
      <xdr:col>0</xdr:col>
      <xdr:colOff>28575</xdr:colOff>
      <xdr:row>955</xdr:row>
      <xdr:rowOff>28575</xdr:rowOff>
    </xdr:to>
    <xdr:pic>
      <xdr:nvPicPr>
        <xdr:cNvPr id="7128" name="图片 7127">
          <a:extLst>
            <a:ext uri="{FF2B5EF4-FFF2-40B4-BE49-F238E27FC236}">
              <a16:creationId xmlns:a16="http://schemas.microsoft.com/office/drawing/2014/main" id="{00000000-0008-0000-0100-0000D81B0000}"/>
            </a:ext>
          </a:extLst>
        </xdr:cNvPr>
        <xdr:cNvPicPr>
          <a:picLocks noChangeAspect="1"/>
        </xdr:cNvPicPr>
      </xdr:nvPicPr>
      <xdr:blipFill>
        <a:blip xmlns:r="http://schemas.openxmlformats.org/officeDocument/2006/relationships" r:embed="rId3"/>
        <a:stretch>
          <a:fillRect/>
        </a:stretch>
      </xdr:blipFill>
      <xdr:spPr>
        <a:xfrm>
          <a:off x="0" y="206184500"/>
          <a:ext cx="28575" cy="28575"/>
        </a:xfrm>
        <a:prstGeom prst="rect">
          <a:avLst/>
        </a:prstGeom>
        <a:noFill/>
        <a:ln w="9525">
          <a:noFill/>
        </a:ln>
      </xdr:spPr>
    </xdr:pic>
    <xdr:clientData/>
  </xdr:twoCellAnchor>
  <xdr:twoCellAnchor editAs="oneCell">
    <xdr:from>
      <xdr:col>11</xdr:col>
      <xdr:colOff>0</xdr:colOff>
      <xdr:row>955</xdr:row>
      <xdr:rowOff>0</xdr:rowOff>
    </xdr:from>
    <xdr:to>
      <xdr:col>11</xdr:col>
      <xdr:colOff>28575</xdr:colOff>
      <xdr:row>955</xdr:row>
      <xdr:rowOff>28575</xdr:rowOff>
    </xdr:to>
    <xdr:pic>
      <xdr:nvPicPr>
        <xdr:cNvPr id="7129" name="图片 7128">
          <a:extLst>
            <a:ext uri="{FF2B5EF4-FFF2-40B4-BE49-F238E27FC236}">
              <a16:creationId xmlns:a16="http://schemas.microsoft.com/office/drawing/2014/main" id="{00000000-0008-0000-0100-0000D91B0000}"/>
            </a:ext>
          </a:extLst>
        </xdr:cNvPr>
        <xdr:cNvPicPr>
          <a:picLocks noChangeAspect="1"/>
        </xdr:cNvPicPr>
      </xdr:nvPicPr>
      <xdr:blipFill>
        <a:blip xmlns:r="http://schemas.openxmlformats.org/officeDocument/2006/relationships" r:embed="rId3"/>
        <a:stretch>
          <a:fillRect/>
        </a:stretch>
      </xdr:blipFill>
      <xdr:spPr>
        <a:xfrm>
          <a:off x="7848600" y="206184500"/>
          <a:ext cx="28575" cy="28575"/>
        </a:xfrm>
        <a:prstGeom prst="rect">
          <a:avLst/>
        </a:prstGeom>
        <a:noFill/>
        <a:ln w="9525">
          <a:noFill/>
        </a:ln>
      </xdr:spPr>
    </xdr:pic>
    <xdr:clientData/>
  </xdr:twoCellAnchor>
  <xdr:twoCellAnchor editAs="oneCell">
    <xdr:from>
      <xdr:col>9</xdr:col>
      <xdr:colOff>0</xdr:colOff>
      <xdr:row>1180</xdr:row>
      <xdr:rowOff>0</xdr:rowOff>
    </xdr:from>
    <xdr:to>
      <xdr:col>9</xdr:col>
      <xdr:colOff>28575</xdr:colOff>
      <xdr:row>1180</xdr:row>
      <xdr:rowOff>28575</xdr:rowOff>
    </xdr:to>
    <xdr:pic>
      <xdr:nvPicPr>
        <xdr:cNvPr id="7130" name="图片 7129">
          <a:extLst>
            <a:ext uri="{FF2B5EF4-FFF2-40B4-BE49-F238E27FC236}">
              <a16:creationId xmlns:a16="http://schemas.microsoft.com/office/drawing/2014/main" id="{00000000-0008-0000-0100-0000DA1B0000}"/>
            </a:ext>
          </a:extLst>
        </xdr:cNvPr>
        <xdr:cNvPicPr>
          <a:picLocks noChangeAspect="1"/>
        </xdr:cNvPicPr>
      </xdr:nvPicPr>
      <xdr:blipFill>
        <a:blip xmlns:r="http://schemas.openxmlformats.org/officeDocument/2006/relationships" r:embed="rId3"/>
        <a:stretch>
          <a:fillRect/>
        </a:stretch>
      </xdr:blipFill>
      <xdr:spPr>
        <a:xfrm>
          <a:off x="6477000" y="254762000"/>
          <a:ext cx="28575" cy="28575"/>
        </a:xfrm>
        <a:prstGeom prst="rect">
          <a:avLst/>
        </a:prstGeom>
        <a:noFill/>
        <a:ln w="9525">
          <a:noFill/>
        </a:ln>
      </xdr:spPr>
    </xdr:pic>
    <xdr:clientData/>
  </xdr:twoCellAnchor>
  <xdr:twoCellAnchor editAs="oneCell">
    <xdr:from>
      <xdr:col>9</xdr:col>
      <xdr:colOff>0</xdr:colOff>
      <xdr:row>2561</xdr:row>
      <xdr:rowOff>0</xdr:rowOff>
    </xdr:from>
    <xdr:to>
      <xdr:col>9</xdr:col>
      <xdr:colOff>28575</xdr:colOff>
      <xdr:row>2561</xdr:row>
      <xdr:rowOff>28575</xdr:rowOff>
    </xdr:to>
    <xdr:pic>
      <xdr:nvPicPr>
        <xdr:cNvPr id="7134" name="图片 7133">
          <a:extLst>
            <a:ext uri="{FF2B5EF4-FFF2-40B4-BE49-F238E27FC236}">
              <a16:creationId xmlns:a16="http://schemas.microsoft.com/office/drawing/2014/main" id="{00000000-0008-0000-0100-0000DE1B0000}"/>
            </a:ext>
          </a:extLst>
        </xdr:cNvPr>
        <xdr:cNvPicPr>
          <a:picLocks noChangeAspect="1"/>
        </xdr:cNvPicPr>
      </xdr:nvPicPr>
      <xdr:blipFill>
        <a:blip xmlns:r="http://schemas.openxmlformats.org/officeDocument/2006/relationships" r:embed="rId3"/>
        <a:stretch>
          <a:fillRect/>
        </a:stretch>
      </xdr:blipFill>
      <xdr:spPr>
        <a:xfrm>
          <a:off x="6477000" y="552310300"/>
          <a:ext cx="28575" cy="28575"/>
        </a:xfrm>
        <a:prstGeom prst="rect">
          <a:avLst/>
        </a:prstGeom>
        <a:noFill/>
        <a:ln w="9525">
          <a:noFill/>
        </a:ln>
      </xdr:spPr>
    </xdr:pic>
    <xdr:clientData/>
  </xdr:twoCellAnchor>
  <xdr:twoCellAnchor editAs="oneCell">
    <xdr:from>
      <xdr:col>10</xdr:col>
      <xdr:colOff>0</xdr:colOff>
      <xdr:row>2561</xdr:row>
      <xdr:rowOff>0</xdr:rowOff>
    </xdr:from>
    <xdr:to>
      <xdr:col>10</xdr:col>
      <xdr:colOff>28575</xdr:colOff>
      <xdr:row>2561</xdr:row>
      <xdr:rowOff>28575</xdr:rowOff>
    </xdr:to>
    <xdr:pic>
      <xdr:nvPicPr>
        <xdr:cNvPr id="7135" name="图片 7134">
          <a:extLst>
            <a:ext uri="{FF2B5EF4-FFF2-40B4-BE49-F238E27FC236}">
              <a16:creationId xmlns:a16="http://schemas.microsoft.com/office/drawing/2014/main" id="{00000000-0008-0000-0100-0000DF1B0000}"/>
            </a:ext>
          </a:extLst>
        </xdr:cNvPr>
        <xdr:cNvPicPr>
          <a:picLocks noChangeAspect="1"/>
        </xdr:cNvPicPr>
      </xdr:nvPicPr>
      <xdr:blipFill>
        <a:blip xmlns:r="http://schemas.openxmlformats.org/officeDocument/2006/relationships" r:embed="rId3"/>
        <a:stretch>
          <a:fillRect/>
        </a:stretch>
      </xdr:blipFill>
      <xdr:spPr>
        <a:xfrm>
          <a:off x="7162800" y="552310300"/>
          <a:ext cx="28575" cy="28575"/>
        </a:xfrm>
        <a:prstGeom prst="rect">
          <a:avLst/>
        </a:prstGeom>
        <a:noFill/>
        <a:ln w="9525">
          <a:noFill/>
        </a:ln>
      </xdr:spPr>
    </xdr:pic>
    <xdr:clientData/>
  </xdr:twoCellAnchor>
  <xdr:oneCellAnchor>
    <xdr:from>
      <xdr:col>0</xdr:col>
      <xdr:colOff>0</xdr:colOff>
      <xdr:row>2509</xdr:row>
      <xdr:rowOff>0</xdr:rowOff>
    </xdr:from>
    <xdr:ext cx="30480" cy="15240"/>
    <xdr:pic>
      <xdr:nvPicPr>
        <xdr:cNvPr id="7136" name="图片 7135">
          <a:extLst>
            <a:ext uri="{FF2B5EF4-FFF2-40B4-BE49-F238E27FC236}">
              <a16:creationId xmlns:a16="http://schemas.microsoft.com/office/drawing/2014/main" id="{00000000-0008-0000-0100-0000E01B0000}"/>
            </a:ext>
          </a:extLst>
        </xdr:cNvPr>
        <xdr:cNvPicPr>
          <a:picLocks noChangeAspect="1"/>
        </xdr:cNvPicPr>
      </xdr:nvPicPr>
      <xdr:blipFill>
        <a:blip xmlns:r="http://schemas.openxmlformats.org/officeDocument/2006/relationships" r:embed="rId1"/>
        <a:stretch>
          <a:fillRect/>
        </a:stretch>
      </xdr:blipFill>
      <xdr:spPr>
        <a:xfrm>
          <a:off x="0" y="541693100"/>
          <a:ext cx="30480" cy="15240"/>
        </a:xfrm>
        <a:prstGeom prst="rect">
          <a:avLst/>
        </a:prstGeom>
        <a:noFill/>
        <a:ln w="9525">
          <a:noFill/>
        </a:ln>
      </xdr:spPr>
    </xdr:pic>
    <xdr:clientData/>
  </xdr:oneCellAnchor>
  <xdr:oneCellAnchor>
    <xdr:from>
      <xdr:col>0</xdr:col>
      <xdr:colOff>0</xdr:colOff>
      <xdr:row>2509</xdr:row>
      <xdr:rowOff>0</xdr:rowOff>
    </xdr:from>
    <xdr:ext cx="15240" cy="15240"/>
    <xdr:pic>
      <xdr:nvPicPr>
        <xdr:cNvPr id="7137" name="图片 7136">
          <a:extLst>
            <a:ext uri="{FF2B5EF4-FFF2-40B4-BE49-F238E27FC236}">
              <a16:creationId xmlns:a16="http://schemas.microsoft.com/office/drawing/2014/main" id="{00000000-0008-0000-0100-0000E11B0000}"/>
            </a:ext>
          </a:extLst>
        </xdr:cNvPr>
        <xdr:cNvPicPr>
          <a:picLocks noChangeAspect="1"/>
        </xdr:cNvPicPr>
      </xdr:nvPicPr>
      <xdr:blipFill>
        <a:blip xmlns:r="http://schemas.openxmlformats.org/officeDocument/2006/relationships" r:embed="rId2"/>
        <a:stretch>
          <a:fillRect/>
        </a:stretch>
      </xdr:blipFill>
      <xdr:spPr>
        <a:xfrm>
          <a:off x="0" y="541693100"/>
          <a:ext cx="15240" cy="15240"/>
        </a:xfrm>
        <a:prstGeom prst="rect">
          <a:avLst/>
        </a:prstGeom>
        <a:noFill/>
        <a:ln w="9525">
          <a:noFill/>
        </a:ln>
      </xdr:spPr>
    </xdr:pic>
    <xdr:clientData/>
  </xdr:oneCellAnchor>
  <xdr:twoCellAnchor editAs="oneCell">
    <xdr:from>
      <xdr:col>0</xdr:col>
      <xdr:colOff>0</xdr:colOff>
      <xdr:row>2509</xdr:row>
      <xdr:rowOff>0</xdr:rowOff>
    </xdr:from>
    <xdr:to>
      <xdr:col>0</xdr:col>
      <xdr:colOff>28575</xdr:colOff>
      <xdr:row>2509</xdr:row>
      <xdr:rowOff>28575</xdr:rowOff>
    </xdr:to>
    <xdr:pic>
      <xdr:nvPicPr>
        <xdr:cNvPr id="7138" name="图片 7137">
          <a:extLst>
            <a:ext uri="{FF2B5EF4-FFF2-40B4-BE49-F238E27FC236}">
              <a16:creationId xmlns:a16="http://schemas.microsoft.com/office/drawing/2014/main" id="{00000000-0008-0000-0100-0000E21B0000}"/>
            </a:ext>
          </a:extLst>
        </xdr:cNvPr>
        <xdr:cNvPicPr>
          <a:picLocks noChangeAspect="1"/>
        </xdr:cNvPicPr>
      </xdr:nvPicPr>
      <xdr:blipFill>
        <a:blip xmlns:r="http://schemas.openxmlformats.org/officeDocument/2006/relationships" r:embed="rId3"/>
        <a:stretch>
          <a:fillRect/>
        </a:stretch>
      </xdr:blipFill>
      <xdr:spPr>
        <a:xfrm>
          <a:off x="0" y="541693100"/>
          <a:ext cx="28575" cy="28575"/>
        </a:xfrm>
        <a:prstGeom prst="rect">
          <a:avLst/>
        </a:prstGeom>
        <a:noFill/>
        <a:ln w="9525">
          <a:noFill/>
        </a:ln>
      </xdr:spPr>
    </xdr:pic>
    <xdr:clientData/>
  </xdr:twoCellAnchor>
  <xdr:twoCellAnchor editAs="oneCell">
    <xdr:from>
      <xdr:col>10</xdr:col>
      <xdr:colOff>0</xdr:colOff>
      <xdr:row>2509</xdr:row>
      <xdr:rowOff>0</xdr:rowOff>
    </xdr:from>
    <xdr:to>
      <xdr:col>10</xdr:col>
      <xdr:colOff>28575</xdr:colOff>
      <xdr:row>2509</xdr:row>
      <xdr:rowOff>28575</xdr:rowOff>
    </xdr:to>
    <xdr:pic>
      <xdr:nvPicPr>
        <xdr:cNvPr id="7139" name="图片 7138">
          <a:extLst>
            <a:ext uri="{FF2B5EF4-FFF2-40B4-BE49-F238E27FC236}">
              <a16:creationId xmlns:a16="http://schemas.microsoft.com/office/drawing/2014/main" id="{00000000-0008-0000-0100-0000E31B0000}"/>
            </a:ext>
          </a:extLst>
        </xdr:cNvPr>
        <xdr:cNvPicPr>
          <a:picLocks noChangeAspect="1"/>
        </xdr:cNvPicPr>
      </xdr:nvPicPr>
      <xdr:blipFill>
        <a:blip xmlns:r="http://schemas.openxmlformats.org/officeDocument/2006/relationships" r:embed="rId3"/>
        <a:stretch>
          <a:fillRect/>
        </a:stretch>
      </xdr:blipFill>
      <xdr:spPr>
        <a:xfrm>
          <a:off x="7162800" y="541693100"/>
          <a:ext cx="28575" cy="28575"/>
        </a:xfrm>
        <a:prstGeom prst="rect">
          <a:avLst/>
        </a:prstGeom>
        <a:noFill/>
        <a:ln w="9525">
          <a:noFill/>
        </a:ln>
      </xdr:spPr>
    </xdr:pic>
    <xdr:clientData/>
  </xdr:twoCellAnchor>
  <xdr:twoCellAnchor editAs="oneCell">
    <xdr:from>
      <xdr:col>9</xdr:col>
      <xdr:colOff>0</xdr:colOff>
      <xdr:row>2509</xdr:row>
      <xdr:rowOff>0</xdr:rowOff>
    </xdr:from>
    <xdr:to>
      <xdr:col>9</xdr:col>
      <xdr:colOff>28575</xdr:colOff>
      <xdr:row>2509</xdr:row>
      <xdr:rowOff>28575</xdr:rowOff>
    </xdr:to>
    <xdr:pic>
      <xdr:nvPicPr>
        <xdr:cNvPr id="7140" name="图片 7139">
          <a:extLst>
            <a:ext uri="{FF2B5EF4-FFF2-40B4-BE49-F238E27FC236}">
              <a16:creationId xmlns:a16="http://schemas.microsoft.com/office/drawing/2014/main" id="{00000000-0008-0000-0100-0000E41B0000}"/>
            </a:ext>
          </a:extLst>
        </xdr:cNvPr>
        <xdr:cNvPicPr>
          <a:picLocks noChangeAspect="1"/>
        </xdr:cNvPicPr>
      </xdr:nvPicPr>
      <xdr:blipFill>
        <a:blip xmlns:r="http://schemas.openxmlformats.org/officeDocument/2006/relationships" r:embed="rId3"/>
        <a:stretch>
          <a:fillRect/>
        </a:stretch>
      </xdr:blipFill>
      <xdr:spPr>
        <a:xfrm>
          <a:off x="6477000" y="541693100"/>
          <a:ext cx="28575" cy="28575"/>
        </a:xfrm>
        <a:prstGeom prst="rect">
          <a:avLst/>
        </a:prstGeom>
        <a:noFill/>
        <a:ln w="9525">
          <a:noFill/>
        </a:ln>
      </xdr:spPr>
    </xdr:pic>
    <xdr:clientData/>
  </xdr:twoCellAnchor>
  <xdr:oneCellAnchor>
    <xdr:from>
      <xdr:col>0</xdr:col>
      <xdr:colOff>0</xdr:colOff>
      <xdr:row>2409</xdr:row>
      <xdr:rowOff>0</xdr:rowOff>
    </xdr:from>
    <xdr:ext cx="30480" cy="15240"/>
    <xdr:pic>
      <xdr:nvPicPr>
        <xdr:cNvPr id="7141" name="图片 7140">
          <a:extLst>
            <a:ext uri="{FF2B5EF4-FFF2-40B4-BE49-F238E27FC236}">
              <a16:creationId xmlns:a16="http://schemas.microsoft.com/office/drawing/2014/main" id="{00000000-0008-0000-0100-0000E51B0000}"/>
            </a:ext>
          </a:extLst>
        </xdr:cNvPr>
        <xdr:cNvPicPr>
          <a:picLocks noChangeAspect="1"/>
        </xdr:cNvPicPr>
      </xdr:nvPicPr>
      <xdr:blipFill>
        <a:blip xmlns:r="http://schemas.openxmlformats.org/officeDocument/2006/relationships" r:embed="rId1"/>
        <a:stretch>
          <a:fillRect/>
        </a:stretch>
      </xdr:blipFill>
      <xdr:spPr>
        <a:xfrm>
          <a:off x="0" y="520103100"/>
          <a:ext cx="30480" cy="15240"/>
        </a:xfrm>
        <a:prstGeom prst="rect">
          <a:avLst/>
        </a:prstGeom>
        <a:noFill/>
        <a:ln w="9525">
          <a:noFill/>
        </a:ln>
      </xdr:spPr>
    </xdr:pic>
    <xdr:clientData/>
  </xdr:oneCellAnchor>
  <xdr:oneCellAnchor>
    <xdr:from>
      <xdr:col>0</xdr:col>
      <xdr:colOff>0</xdr:colOff>
      <xdr:row>2409</xdr:row>
      <xdr:rowOff>0</xdr:rowOff>
    </xdr:from>
    <xdr:ext cx="15240" cy="15240"/>
    <xdr:pic>
      <xdr:nvPicPr>
        <xdr:cNvPr id="7142" name="图片 7141">
          <a:extLst>
            <a:ext uri="{FF2B5EF4-FFF2-40B4-BE49-F238E27FC236}">
              <a16:creationId xmlns:a16="http://schemas.microsoft.com/office/drawing/2014/main" id="{00000000-0008-0000-0100-0000E61B0000}"/>
            </a:ext>
          </a:extLst>
        </xdr:cNvPr>
        <xdr:cNvPicPr>
          <a:picLocks noChangeAspect="1"/>
        </xdr:cNvPicPr>
      </xdr:nvPicPr>
      <xdr:blipFill>
        <a:blip xmlns:r="http://schemas.openxmlformats.org/officeDocument/2006/relationships" r:embed="rId2"/>
        <a:stretch>
          <a:fillRect/>
        </a:stretch>
      </xdr:blipFill>
      <xdr:spPr>
        <a:xfrm>
          <a:off x="0" y="520103100"/>
          <a:ext cx="15240" cy="15240"/>
        </a:xfrm>
        <a:prstGeom prst="rect">
          <a:avLst/>
        </a:prstGeom>
        <a:noFill/>
        <a:ln w="9525">
          <a:noFill/>
        </a:ln>
      </xdr:spPr>
    </xdr:pic>
    <xdr:clientData/>
  </xdr:oneCellAnchor>
  <xdr:twoCellAnchor editAs="oneCell">
    <xdr:from>
      <xdr:col>0</xdr:col>
      <xdr:colOff>0</xdr:colOff>
      <xdr:row>2409</xdr:row>
      <xdr:rowOff>0</xdr:rowOff>
    </xdr:from>
    <xdr:to>
      <xdr:col>0</xdr:col>
      <xdr:colOff>28575</xdr:colOff>
      <xdr:row>2409</xdr:row>
      <xdr:rowOff>28575</xdr:rowOff>
    </xdr:to>
    <xdr:pic>
      <xdr:nvPicPr>
        <xdr:cNvPr id="7143" name="图片 7142">
          <a:extLst>
            <a:ext uri="{FF2B5EF4-FFF2-40B4-BE49-F238E27FC236}">
              <a16:creationId xmlns:a16="http://schemas.microsoft.com/office/drawing/2014/main" id="{00000000-0008-0000-0100-0000E71B0000}"/>
            </a:ext>
          </a:extLst>
        </xdr:cNvPr>
        <xdr:cNvPicPr>
          <a:picLocks noChangeAspect="1"/>
        </xdr:cNvPicPr>
      </xdr:nvPicPr>
      <xdr:blipFill>
        <a:blip xmlns:r="http://schemas.openxmlformats.org/officeDocument/2006/relationships" r:embed="rId3"/>
        <a:stretch>
          <a:fillRect/>
        </a:stretch>
      </xdr:blipFill>
      <xdr:spPr>
        <a:xfrm>
          <a:off x="0" y="520103100"/>
          <a:ext cx="28575" cy="28575"/>
        </a:xfrm>
        <a:prstGeom prst="rect">
          <a:avLst/>
        </a:prstGeom>
        <a:noFill/>
        <a:ln w="9525">
          <a:noFill/>
        </a:ln>
      </xdr:spPr>
    </xdr:pic>
    <xdr:clientData/>
  </xdr:twoCellAnchor>
  <xdr:twoCellAnchor editAs="oneCell">
    <xdr:from>
      <xdr:col>9</xdr:col>
      <xdr:colOff>0</xdr:colOff>
      <xdr:row>2409</xdr:row>
      <xdr:rowOff>0</xdr:rowOff>
    </xdr:from>
    <xdr:to>
      <xdr:col>9</xdr:col>
      <xdr:colOff>28575</xdr:colOff>
      <xdr:row>2409</xdr:row>
      <xdr:rowOff>28575</xdr:rowOff>
    </xdr:to>
    <xdr:pic>
      <xdr:nvPicPr>
        <xdr:cNvPr id="7144" name="图片 7143">
          <a:extLst>
            <a:ext uri="{FF2B5EF4-FFF2-40B4-BE49-F238E27FC236}">
              <a16:creationId xmlns:a16="http://schemas.microsoft.com/office/drawing/2014/main" id="{00000000-0008-0000-0100-0000E81B0000}"/>
            </a:ext>
          </a:extLst>
        </xdr:cNvPr>
        <xdr:cNvPicPr>
          <a:picLocks noChangeAspect="1"/>
        </xdr:cNvPicPr>
      </xdr:nvPicPr>
      <xdr:blipFill>
        <a:blip xmlns:r="http://schemas.openxmlformats.org/officeDocument/2006/relationships" r:embed="rId3"/>
        <a:stretch>
          <a:fillRect/>
        </a:stretch>
      </xdr:blipFill>
      <xdr:spPr>
        <a:xfrm>
          <a:off x="6477000" y="520103100"/>
          <a:ext cx="28575" cy="28575"/>
        </a:xfrm>
        <a:prstGeom prst="rect">
          <a:avLst/>
        </a:prstGeom>
        <a:noFill/>
        <a:ln w="9525">
          <a:noFill/>
        </a:ln>
      </xdr:spPr>
    </xdr:pic>
    <xdr:clientData/>
  </xdr:twoCellAnchor>
  <xdr:twoCellAnchor editAs="oneCell">
    <xdr:from>
      <xdr:col>11</xdr:col>
      <xdr:colOff>0</xdr:colOff>
      <xdr:row>2561</xdr:row>
      <xdr:rowOff>0</xdr:rowOff>
    </xdr:from>
    <xdr:to>
      <xdr:col>11</xdr:col>
      <xdr:colOff>28575</xdr:colOff>
      <xdr:row>2561</xdr:row>
      <xdr:rowOff>28575</xdr:rowOff>
    </xdr:to>
    <xdr:pic>
      <xdr:nvPicPr>
        <xdr:cNvPr id="7155" name="图片 7154">
          <a:extLst>
            <a:ext uri="{FF2B5EF4-FFF2-40B4-BE49-F238E27FC236}">
              <a16:creationId xmlns:a16="http://schemas.microsoft.com/office/drawing/2014/main" id="{00000000-0008-0000-0100-0000F31B0000}"/>
            </a:ext>
          </a:extLst>
        </xdr:cNvPr>
        <xdr:cNvPicPr>
          <a:picLocks noChangeAspect="1"/>
        </xdr:cNvPicPr>
      </xdr:nvPicPr>
      <xdr:blipFill>
        <a:blip xmlns:r="http://schemas.openxmlformats.org/officeDocument/2006/relationships" r:embed="rId3"/>
        <a:stretch>
          <a:fillRect/>
        </a:stretch>
      </xdr:blipFill>
      <xdr:spPr>
        <a:xfrm>
          <a:off x="7848600" y="552310300"/>
          <a:ext cx="28575" cy="28575"/>
        </a:xfrm>
        <a:prstGeom prst="rect">
          <a:avLst/>
        </a:prstGeom>
        <a:noFill/>
        <a:ln w="9525">
          <a:noFill/>
        </a:ln>
      </xdr:spPr>
    </xdr:pic>
    <xdr:clientData/>
  </xdr:twoCellAnchor>
  <xdr:twoCellAnchor editAs="oneCell">
    <xdr:from>
      <xdr:col>12</xdr:col>
      <xdr:colOff>0</xdr:colOff>
      <xdr:row>2561</xdr:row>
      <xdr:rowOff>0</xdr:rowOff>
    </xdr:from>
    <xdr:to>
      <xdr:col>12</xdr:col>
      <xdr:colOff>28575</xdr:colOff>
      <xdr:row>2561</xdr:row>
      <xdr:rowOff>28575</xdr:rowOff>
    </xdr:to>
    <xdr:pic>
      <xdr:nvPicPr>
        <xdr:cNvPr id="7156" name="图片 7155">
          <a:extLst>
            <a:ext uri="{FF2B5EF4-FFF2-40B4-BE49-F238E27FC236}">
              <a16:creationId xmlns:a16="http://schemas.microsoft.com/office/drawing/2014/main" id="{00000000-0008-0000-0100-0000F41B0000}"/>
            </a:ext>
          </a:extLst>
        </xdr:cNvPr>
        <xdr:cNvPicPr>
          <a:picLocks noChangeAspect="1"/>
        </xdr:cNvPicPr>
      </xdr:nvPicPr>
      <xdr:blipFill>
        <a:blip xmlns:r="http://schemas.openxmlformats.org/officeDocument/2006/relationships" r:embed="rId3"/>
        <a:stretch>
          <a:fillRect/>
        </a:stretch>
      </xdr:blipFill>
      <xdr:spPr>
        <a:xfrm>
          <a:off x="8534400" y="552310300"/>
          <a:ext cx="28575" cy="28575"/>
        </a:xfrm>
        <a:prstGeom prst="rect">
          <a:avLst/>
        </a:prstGeom>
        <a:noFill/>
        <a:ln w="9525">
          <a:noFill/>
        </a:ln>
      </xdr:spPr>
    </xdr:pic>
    <xdr:clientData/>
  </xdr:twoCellAnchor>
  <xdr:oneCellAnchor>
    <xdr:from>
      <xdr:col>0</xdr:col>
      <xdr:colOff>0</xdr:colOff>
      <xdr:row>2591</xdr:row>
      <xdr:rowOff>0</xdr:rowOff>
    </xdr:from>
    <xdr:ext cx="30480" cy="15240"/>
    <xdr:pic>
      <xdr:nvPicPr>
        <xdr:cNvPr id="7363" name="图片 7362">
          <a:extLst>
            <a:ext uri="{FF2B5EF4-FFF2-40B4-BE49-F238E27FC236}">
              <a16:creationId xmlns:a16="http://schemas.microsoft.com/office/drawing/2014/main" id="{00000000-0008-0000-0100-0000C31C0000}"/>
            </a:ext>
          </a:extLst>
        </xdr:cNvPr>
        <xdr:cNvPicPr>
          <a:picLocks noChangeAspect="1"/>
        </xdr:cNvPicPr>
      </xdr:nvPicPr>
      <xdr:blipFill>
        <a:blip xmlns:r="http://schemas.openxmlformats.org/officeDocument/2006/relationships" r:embed="rId1"/>
        <a:stretch>
          <a:fillRect/>
        </a:stretch>
      </xdr:blipFill>
      <xdr:spPr>
        <a:xfrm>
          <a:off x="0" y="558787300"/>
          <a:ext cx="30480" cy="15240"/>
        </a:xfrm>
        <a:prstGeom prst="rect">
          <a:avLst/>
        </a:prstGeom>
        <a:noFill/>
        <a:ln w="9525">
          <a:noFill/>
        </a:ln>
      </xdr:spPr>
    </xdr:pic>
    <xdr:clientData/>
  </xdr:oneCellAnchor>
  <xdr:oneCellAnchor>
    <xdr:from>
      <xdr:col>0</xdr:col>
      <xdr:colOff>0</xdr:colOff>
      <xdr:row>2591</xdr:row>
      <xdr:rowOff>0</xdr:rowOff>
    </xdr:from>
    <xdr:ext cx="15240" cy="15240"/>
    <xdr:pic>
      <xdr:nvPicPr>
        <xdr:cNvPr id="7364" name="图片 7363">
          <a:extLst>
            <a:ext uri="{FF2B5EF4-FFF2-40B4-BE49-F238E27FC236}">
              <a16:creationId xmlns:a16="http://schemas.microsoft.com/office/drawing/2014/main" id="{00000000-0008-0000-0100-0000C41C0000}"/>
            </a:ext>
          </a:extLst>
        </xdr:cNvPr>
        <xdr:cNvPicPr>
          <a:picLocks noChangeAspect="1"/>
        </xdr:cNvPicPr>
      </xdr:nvPicPr>
      <xdr:blipFill>
        <a:blip xmlns:r="http://schemas.openxmlformats.org/officeDocument/2006/relationships" r:embed="rId2"/>
        <a:stretch>
          <a:fillRect/>
        </a:stretch>
      </xdr:blipFill>
      <xdr:spPr>
        <a:xfrm>
          <a:off x="0" y="558787300"/>
          <a:ext cx="15240" cy="15240"/>
        </a:xfrm>
        <a:prstGeom prst="rect">
          <a:avLst/>
        </a:prstGeom>
        <a:noFill/>
        <a:ln w="9525">
          <a:noFill/>
        </a:ln>
      </xdr:spPr>
    </xdr:pic>
    <xdr:clientData/>
  </xdr:oneCellAnchor>
  <xdr:twoCellAnchor editAs="oneCell">
    <xdr:from>
      <xdr:col>0</xdr:col>
      <xdr:colOff>0</xdr:colOff>
      <xdr:row>2591</xdr:row>
      <xdr:rowOff>0</xdr:rowOff>
    </xdr:from>
    <xdr:to>
      <xdr:col>0</xdr:col>
      <xdr:colOff>28575</xdr:colOff>
      <xdr:row>2591</xdr:row>
      <xdr:rowOff>28575</xdr:rowOff>
    </xdr:to>
    <xdr:pic>
      <xdr:nvPicPr>
        <xdr:cNvPr id="7365" name="图片 7364">
          <a:extLst>
            <a:ext uri="{FF2B5EF4-FFF2-40B4-BE49-F238E27FC236}">
              <a16:creationId xmlns:a16="http://schemas.microsoft.com/office/drawing/2014/main" id="{00000000-0008-0000-0100-0000C51C0000}"/>
            </a:ext>
          </a:extLst>
        </xdr:cNvPr>
        <xdr:cNvPicPr>
          <a:picLocks noChangeAspect="1"/>
        </xdr:cNvPicPr>
      </xdr:nvPicPr>
      <xdr:blipFill>
        <a:blip xmlns:r="http://schemas.openxmlformats.org/officeDocument/2006/relationships" r:embed="rId3"/>
        <a:stretch>
          <a:fillRect/>
        </a:stretch>
      </xdr:blipFill>
      <xdr:spPr>
        <a:xfrm>
          <a:off x="0" y="558787300"/>
          <a:ext cx="28575" cy="28575"/>
        </a:xfrm>
        <a:prstGeom prst="rect">
          <a:avLst/>
        </a:prstGeom>
        <a:noFill/>
        <a:ln w="9525">
          <a:noFill/>
        </a:ln>
      </xdr:spPr>
    </xdr:pic>
    <xdr:clientData/>
  </xdr:twoCellAnchor>
  <xdr:twoCellAnchor editAs="oneCell">
    <xdr:from>
      <xdr:col>10</xdr:col>
      <xdr:colOff>0</xdr:colOff>
      <xdr:row>2591</xdr:row>
      <xdr:rowOff>0</xdr:rowOff>
    </xdr:from>
    <xdr:to>
      <xdr:col>10</xdr:col>
      <xdr:colOff>28575</xdr:colOff>
      <xdr:row>2591</xdr:row>
      <xdr:rowOff>28575</xdr:rowOff>
    </xdr:to>
    <xdr:pic>
      <xdr:nvPicPr>
        <xdr:cNvPr id="7432" name="图片 7431">
          <a:extLst>
            <a:ext uri="{FF2B5EF4-FFF2-40B4-BE49-F238E27FC236}">
              <a16:creationId xmlns:a16="http://schemas.microsoft.com/office/drawing/2014/main" id="{00000000-0008-0000-0100-0000081D0000}"/>
            </a:ext>
          </a:extLst>
        </xdr:cNvPr>
        <xdr:cNvPicPr>
          <a:picLocks noChangeAspect="1"/>
        </xdr:cNvPicPr>
      </xdr:nvPicPr>
      <xdr:blipFill>
        <a:blip xmlns:r="http://schemas.openxmlformats.org/officeDocument/2006/relationships" r:embed="rId3"/>
        <a:stretch>
          <a:fillRect/>
        </a:stretch>
      </xdr:blipFill>
      <xdr:spPr>
        <a:xfrm>
          <a:off x="7162800" y="558787300"/>
          <a:ext cx="28575" cy="28575"/>
        </a:xfrm>
        <a:prstGeom prst="rect">
          <a:avLst/>
        </a:prstGeom>
        <a:noFill/>
        <a:ln w="9525">
          <a:noFill/>
        </a:ln>
      </xdr:spPr>
    </xdr:pic>
    <xdr:clientData/>
  </xdr:twoCellAnchor>
  <xdr:twoCellAnchor editAs="oneCell">
    <xdr:from>
      <xdr:col>9</xdr:col>
      <xdr:colOff>0</xdr:colOff>
      <xdr:row>2591</xdr:row>
      <xdr:rowOff>0</xdr:rowOff>
    </xdr:from>
    <xdr:to>
      <xdr:col>9</xdr:col>
      <xdr:colOff>28575</xdr:colOff>
      <xdr:row>2591</xdr:row>
      <xdr:rowOff>28575</xdr:rowOff>
    </xdr:to>
    <xdr:pic>
      <xdr:nvPicPr>
        <xdr:cNvPr id="7436" name="图片 7435">
          <a:extLst>
            <a:ext uri="{FF2B5EF4-FFF2-40B4-BE49-F238E27FC236}">
              <a16:creationId xmlns:a16="http://schemas.microsoft.com/office/drawing/2014/main" id="{00000000-0008-0000-0100-00000C1D0000}"/>
            </a:ext>
          </a:extLst>
        </xdr:cNvPr>
        <xdr:cNvPicPr>
          <a:picLocks noChangeAspect="1"/>
        </xdr:cNvPicPr>
      </xdr:nvPicPr>
      <xdr:blipFill>
        <a:blip xmlns:r="http://schemas.openxmlformats.org/officeDocument/2006/relationships" r:embed="rId3"/>
        <a:stretch>
          <a:fillRect/>
        </a:stretch>
      </xdr:blipFill>
      <xdr:spPr>
        <a:xfrm>
          <a:off x="6477000" y="558787300"/>
          <a:ext cx="28575" cy="28575"/>
        </a:xfrm>
        <a:prstGeom prst="rect">
          <a:avLst/>
        </a:prstGeom>
        <a:noFill/>
        <a:ln w="9525">
          <a:noFill/>
        </a:ln>
      </xdr:spPr>
    </xdr:pic>
    <xdr:clientData/>
  </xdr:twoCellAnchor>
  <xdr:twoCellAnchor editAs="oneCell">
    <xdr:from>
      <xdr:col>11</xdr:col>
      <xdr:colOff>0</xdr:colOff>
      <xdr:row>2591</xdr:row>
      <xdr:rowOff>0</xdr:rowOff>
    </xdr:from>
    <xdr:to>
      <xdr:col>11</xdr:col>
      <xdr:colOff>28575</xdr:colOff>
      <xdr:row>2591</xdr:row>
      <xdr:rowOff>28575</xdr:rowOff>
    </xdr:to>
    <xdr:pic>
      <xdr:nvPicPr>
        <xdr:cNvPr id="7440" name="图片 7439">
          <a:extLst>
            <a:ext uri="{FF2B5EF4-FFF2-40B4-BE49-F238E27FC236}">
              <a16:creationId xmlns:a16="http://schemas.microsoft.com/office/drawing/2014/main" id="{00000000-0008-0000-0100-0000101D0000}"/>
            </a:ext>
          </a:extLst>
        </xdr:cNvPr>
        <xdr:cNvPicPr>
          <a:picLocks noChangeAspect="1"/>
        </xdr:cNvPicPr>
      </xdr:nvPicPr>
      <xdr:blipFill>
        <a:blip xmlns:r="http://schemas.openxmlformats.org/officeDocument/2006/relationships" r:embed="rId3"/>
        <a:stretch>
          <a:fillRect/>
        </a:stretch>
      </xdr:blipFill>
      <xdr:spPr>
        <a:xfrm>
          <a:off x="7848600" y="5587873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7528" name="图片 7527">
          <a:extLst>
            <a:ext uri="{FF2B5EF4-FFF2-40B4-BE49-F238E27FC236}">
              <a16:creationId xmlns:a16="http://schemas.microsoft.com/office/drawing/2014/main" id="{00000000-0008-0000-0100-0000681D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7529" name="图片 7528">
          <a:extLst>
            <a:ext uri="{FF2B5EF4-FFF2-40B4-BE49-F238E27FC236}">
              <a16:creationId xmlns:a16="http://schemas.microsoft.com/office/drawing/2014/main" id="{00000000-0008-0000-0100-0000691D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7530" name="图片 7529">
          <a:extLst>
            <a:ext uri="{FF2B5EF4-FFF2-40B4-BE49-F238E27FC236}">
              <a16:creationId xmlns:a16="http://schemas.microsoft.com/office/drawing/2014/main" id="{00000000-0008-0000-0100-00006A1D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oneCellAnchor>
    <xdr:from>
      <xdr:col>0</xdr:col>
      <xdr:colOff>0</xdr:colOff>
      <xdr:row>2655</xdr:row>
      <xdr:rowOff>0</xdr:rowOff>
    </xdr:from>
    <xdr:ext cx="30480" cy="713740"/>
    <xdr:pic>
      <xdr:nvPicPr>
        <xdr:cNvPr id="7540" name="图片 7539">
          <a:extLst>
            <a:ext uri="{FF2B5EF4-FFF2-40B4-BE49-F238E27FC236}">
              <a16:creationId xmlns:a16="http://schemas.microsoft.com/office/drawing/2014/main" id="{00000000-0008-0000-0100-0000741D0000}"/>
            </a:ext>
          </a:extLst>
        </xdr:cNvPr>
        <xdr:cNvPicPr>
          <a:picLocks noChangeAspect="1"/>
        </xdr:cNvPicPr>
      </xdr:nvPicPr>
      <xdr:blipFill>
        <a:blip xmlns:r="http://schemas.openxmlformats.org/officeDocument/2006/relationships" r:embed="rId1"/>
        <a:stretch>
          <a:fillRect/>
        </a:stretch>
      </xdr:blipFill>
      <xdr:spPr>
        <a:xfrm>
          <a:off x="0" y="572604900"/>
          <a:ext cx="30480" cy="713740"/>
        </a:xfrm>
        <a:prstGeom prst="rect">
          <a:avLst/>
        </a:prstGeom>
        <a:noFill/>
        <a:ln w="9525">
          <a:noFill/>
        </a:ln>
      </xdr:spPr>
    </xdr:pic>
    <xdr:clientData/>
  </xdr:oneCellAnchor>
  <xdr:oneCellAnchor>
    <xdr:from>
      <xdr:col>0</xdr:col>
      <xdr:colOff>0</xdr:colOff>
      <xdr:row>2655</xdr:row>
      <xdr:rowOff>0</xdr:rowOff>
    </xdr:from>
    <xdr:ext cx="15240" cy="713740"/>
    <xdr:pic>
      <xdr:nvPicPr>
        <xdr:cNvPr id="7541" name="图片 7540">
          <a:extLst>
            <a:ext uri="{FF2B5EF4-FFF2-40B4-BE49-F238E27FC236}">
              <a16:creationId xmlns:a16="http://schemas.microsoft.com/office/drawing/2014/main" id="{00000000-0008-0000-0100-0000751D0000}"/>
            </a:ext>
          </a:extLst>
        </xdr:cNvPr>
        <xdr:cNvPicPr>
          <a:picLocks noChangeAspect="1"/>
        </xdr:cNvPicPr>
      </xdr:nvPicPr>
      <xdr:blipFill>
        <a:blip xmlns:r="http://schemas.openxmlformats.org/officeDocument/2006/relationships" r:embed="rId2"/>
        <a:stretch>
          <a:fillRect/>
        </a:stretch>
      </xdr:blipFill>
      <xdr:spPr>
        <a:xfrm>
          <a:off x="0" y="572604900"/>
          <a:ext cx="15240" cy="7137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2658</xdr:row>
      <xdr:rowOff>79375</xdr:rowOff>
    </xdr:to>
    <xdr:pic>
      <xdr:nvPicPr>
        <xdr:cNvPr id="7542" name="图片 7541">
          <a:extLst>
            <a:ext uri="{FF2B5EF4-FFF2-40B4-BE49-F238E27FC236}">
              <a16:creationId xmlns:a16="http://schemas.microsoft.com/office/drawing/2014/main" id="{00000000-0008-0000-0100-0000761D0000}"/>
            </a:ext>
          </a:extLst>
        </xdr:cNvPr>
        <xdr:cNvPicPr>
          <a:picLocks noChangeAspect="1"/>
        </xdr:cNvPicPr>
      </xdr:nvPicPr>
      <xdr:blipFill>
        <a:blip xmlns:r="http://schemas.openxmlformats.org/officeDocument/2006/relationships" r:embed="rId3"/>
        <a:stretch>
          <a:fillRect/>
        </a:stretch>
      </xdr:blipFill>
      <xdr:spPr>
        <a:xfrm>
          <a:off x="0" y="572604900"/>
          <a:ext cx="28575" cy="7270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14661" name="图片 14660">
          <a:extLst>
            <a:ext uri="{FF2B5EF4-FFF2-40B4-BE49-F238E27FC236}">
              <a16:creationId xmlns:a16="http://schemas.microsoft.com/office/drawing/2014/main" id="{00000000-0008-0000-0100-00004539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14665" name="图片 14664">
          <a:extLst>
            <a:ext uri="{FF2B5EF4-FFF2-40B4-BE49-F238E27FC236}">
              <a16:creationId xmlns:a16="http://schemas.microsoft.com/office/drawing/2014/main" id="{00000000-0008-0000-0100-00004939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10</xdr:col>
      <xdr:colOff>0</xdr:colOff>
      <xdr:row>2655</xdr:row>
      <xdr:rowOff>0</xdr:rowOff>
    </xdr:from>
    <xdr:to>
      <xdr:col>10</xdr:col>
      <xdr:colOff>28575</xdr:colOff>
      <xdr:row>2655</xdr:row>
      <xdr:rowOff>28575</xdr:rowOff>
    </xdr:to>
    <xdr:pic>
      <xdr:nvPicPr>
        <xdr:cNvPr id="14669" name="图片 14668">
          <a:extLst>
            <a:ext uri="{FF2B5EF4-FFF2-40B4-BE49-F238E27FC236}">
              <a16:creationId xmlns:a16="http://schemas.microsoft.com/office/drawing/2014/main" id="{00000000-0008-0000-0100-00004D390000}"/>
            </a:ext>
          </a:extLst>
        </xdr:cNvPr>
        <xdr:cNvPicPr>
          <a:picLocks noChangeAspect="1"/>
        </xdr:cNvPicPr>
      </xdr:nvPicPr>
      <xdr:blipFill>
        <a:blip xmlns:r="http://schemas.openxmlformats.org/officeDocument/2006/relationships" r:embed="rId3"/>
        <a:stretch>
          <a:fillRect/>
        </a:stretch>
      </xdr:blipFill>
      <xdr:spPr>
        <a:xfrm>
          <a:off x="7162800" y="572604900"/>
          <a:ext cx="28575" cy="28575"/>
        </a:xfrm>
        <a:prstGeom prst="rect">
          <a:avLst/>
        </a:prstGeom>
        <a:noFill/>
        <a:ln w="9525">
          <a:noFill/>
        </a:ln>
      </xdr:spPr>
    </xdr:pic>
    <xdr:clientData/>
  </xdr:twoCellAnchor>
  <xdr:twoCellAnchor editAs="oneCell">
    <xdr:from>
      <xdr:col>0</xdr:col>
      <xdr:colOff>0</xdr:colOff>
      <xdr:row>2655</xdr:row>
      <xdr:rowOff>0</xdr:rowOff>
    </xdr:from>
    <xdr:to>
      <xdr:col>0</xdr:col>
      <xdr:colOff>28575</xdr:colOff>
      <xdr:row>2655</xdr:row>
      <xdr:rowOff>0</xdr:rowOff>
    </xdr:to>
    <xdr:pic>
      <xdr:nvPicPr>
        <xdr:cNvPr id="22969" name="图片 22968">
          <a:extLst>
            <a:ext uri="{FF2B5EF4-FFF2-40B4-BE49-F238E27FC236}">
              <a16:creationId xmlns:a16="http://schemas.microsoft.com/office/drawing/2014/main" id="{00000000-0008-0000-0100-0000B9590000}"/>
            </a:ext>
          </a:extLst>
        </xdr:cNvPr>
        <xdr:cNvPicPr>
          <a:picLocks noChangeAspect="1"/>
        </xdr:cNvPicPr>
      </xdr:nvPicPr>
      <xdr:blipFill>
        <a:blip xmlns:r="http://schemas.openxmlformats.org/officeDocument/2006/relationships" r:embed="rId3"/>
        <a:stretch>
          <a:fillRect/>
        </a:stretch>
      </xdr:blipFill>
      <xdr:spPr>
        <a:xfrm>
          <a:off x="0" y="572604900"/>
          <a:ext cx="28575" cy="0"/>
        </a:xfrm>
        <a:prstGeom prst="rect">
          <a:avLst/>
        </a:prstGeom>
        <a:noFill/>
        <a:ln w="9525">
          <a:noFill/>
        </a:ln>
      </xdr:spPr>
    </xdr:pic>
    <xdr:clientData/>
  </xdr:twoCellAnchor>
  <xdr:oneCellAnchor>
    <xdr:from>
      <xdr:col>0</xdr:col>
      <xdr:colOff>0</xdr:colOff>
      <xdr:row>2655</xdr:row>
      <xdr:rowOff>0</xdr:rowOff>
    </xdr:from>
    <xdr:ext cx="30480" cy="0"/>
    <xdr:pic>
      <xdr:nvPicPr>
        <xdr:cNvPr id="30913" name="图片 30912">
          <a:extLst>
            <a:ext uri="{FF2B5EF4-FFF2-40B4-BE49-F238E27FC236}">
              <a16:creationId xmlns:a16="http://schemas.microsoft.com/office/drawing/2014/main" id="{00000000-0008-0000-0100-0000C1780000}"/>
            </a:ext>
          </a:extLst>
        </xdr:cNvPr>
        <xdr:cNvPicPr>
          <a:picLocks noChangeAspect="1"/>
        </xdr:cNvPicPr>
      </xdr:nvPicPr>
      <xdr:blipFill>
        <a:blip xmlns:r="http://schemas.openxmlformats.org/officeDocument/2006/relationships" r:embed="rId1"/>
        <a:stretch>
          <a:fillRect/>
        </a:stretch>
      </xdr:blipFill>
      <xdr:spPr>
        <a:xfrm>
          <a:off x="0" y="572604900"/>
          <a:ext cx="30480" cy="0"/>
        </a:xfrm>
        <a:prstGeom prst="rect">
          <a:avLst/>
        </a:prstGeom>
        <a:noFill/>
        <a:ln w="9525">
          <a:noFill/>
        </a:ln>
      </xdr:spPr>
    </xdr:pic>
    <xdr:clientData/>
  </xdr:oneCellAnchor>
  <xdr:oneCellAnchor>
    <xdr:from>
      <xdr:col>0</xdr:col>
      <xdr:colOff>0</xdr:colOff>
      <xdr:row>2655</xdr:row>
      <xdr:rowOff>0</xdr:rowOff>
    </xdr:from>
    <xdr:ext cx="15240" cy="0"/>
    <xdr:pic>
      <xdr:nvPicPr>
        <xdr:cNvPr id="30914" name="图片 30913">
          <a:extLst>
            <a:ext uri="{FF2B5EF4-FFF2-40B4-BE49-F238E27FC236}">
              <a16:creationId xmlns:a16="http://schemas.microsoft.com/office/drawing/2014/main" id="{00000000-0008-0000-0100-0000C2780000}"/>
            </a:ext>
          </a:extLst>
        </xdr:cNvPr>
        <xdr:cNvPicPr>
          <a:picLocks noChangeAspect="1"/>
        </xdr:cNvPicPr>
      </xdr:nvPicPr>
      <xdr:blipFill>
        <a:blip xmlns:r="http://schemas.openxmlformats.org/officeDocument/2006/relationships" r:embed="rId2"/>
        <a:stretch>
          <a:fillRect/>
        </a:stretch>
      </xdr:blipFill>
      <xdr:spPr>
        <a:xfrm>
          <a:off x="0" y="572604900"/>
          <a:ext cx="15240" cy="0"/>
        </a:xfrm>
        <a:prstGeom prst="rect">
          <a:avLst/>
        </a:prstGeom>
        <a:noFill/>
        <a:ln w="9525">
          <a:noFill/>
        </a:ln>
      </xdr:spPr>
    </xdr:pic>
    <xdr:clientData/>
  </xdr:oneCellAnchor>
  <xdr:twoCellAnchor editAs="oneCell">
    <xdr:from>
      <xdr:col>11</xdr:col>
      <xdr:colOff>0</xdr:colOff>
      <xdr:row>2655</xdr:row>
      <xdr:rowOff>0</xdr:rowOff>
    </xdr:from>
    <xdr:to>
      <xdr:col>11</xdr:col>
      <xdr:colOff>28575</xdr:colOff>
      <xdr:row>2655</xdr:row>
      <xdr:rowOff>28575</xdr:rowOff>
    </xdr:to>
    <xdr:pic>
      <xdr:nvPicPr>
        <xdr:cNvPr id="31610" name="图片 31609">
          <a:extLst>
            <a:ext uri="{FF2B5EF4-FFF2-40B4-BE49-F238E27FC236}">
              <a16:creationId xmlns:a16="http://schemas.microsoft.com/office/drawing/2014/main" id="{00000000-0008-0000-0100-00007A7B0000}"/>
            </a:ext>
          </a:extLst>
        </xdr:cNvPr>
        <xdr:cNvPicPr>
          <a:picLocks noChangeAspect="1"/>
        </xdr:cNvPicPr>
      </xdr:nvPicPr>
      <xdr:blipFill>
        <a:blip xmlns:r="http://schemas.openxmlformats.org/officeDocument/2006/relationships" r:embed="rId3"/>
        <a:stretch>
          <a:fillRect/>
        </a:stretch>
      </xdr:blipFill>
      <xdr:spPr>
        <a:xfrm>
          <a:off x="78486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252" name="图片 251">
          <a:extLst>
            <a:ext uri="{FF2B5EF4-FFF2-40B4-BE49-F238E27FC236}">
              <a16:creationId xmlns:a16="http://schemas.microsoft.com/office/drawing/2014/main" id="{00000000-0008-0000-0100-0000FC00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253" name="图片 252">
          <a:extLst>
            <a:ext uri="{FF2B5EF4-FFF2-40B4-BE49-F238E27FC236}">
              <a16:creationId xmlns:a16="http://schemas.microsoft.com/office/drawing/2014/main" id="{00000000-0008-0000-0100-0000FD00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254" name="图片 253">
          <a:extLst>
            <a:ext uri="{FF2B5EF4-FFF2-40B4-BE49-F238E27FC236}">
              <a16:creationId xmlns:a16="http://schemas.microsoft.com/office/drawing/2014/main" id="{00000000-0008-0000-0100-0000FE00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255" name="图片 254">
          <a:extLst>
            <a:ext uri="{FF2B5EF4-FFF2-40B4-BE49-F238E27FC236}">
              <a16:creationId xmlns:a16="http://schemas.microsoft.com/office/drawing/2014/main" id="{00000000-0008-0000-0100-0000FF00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256" name="图片 255">
          <a:extLst>
            <a:ext uri="{FF2B5EF4-FFF2-40B4-BE49-F238E27FC236}">
              <a16:creationId xmlns:a16="http://schemas.microsoft.com/office/drawing/2014/main" id="{00000000-0008-0000-0100-000000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266" name="图片 265">
          <a:extLst>
            <a:ext uri="{FF2B5EF4-FFF2-40B4-BE49-F238E27FC236}">
              <a16:creationId xmlns:a16="http://schemas.microsoft.com/office/drawing/2014/main" id="{00000000-0008-0000-0100-00000A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267" name="图片 266">
          <a:extLst>
            <a:ext uri="{FF2B5EF4-FFF2-40B4-BE49-F238E27FC236}">
              <a16:creationId xmlns:a16="http://schemas.microsoft.com/office/drawing/2014/main" id="{00000000-0008-0000-0100-00000B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275" name="图片 274">
          <a:extLst>
            <a:ext uri="{FF2B5EF4-FFF2-40B4-BE49-F238E27FC236}">
              <a16:creationId xmlns:a16="http://schemas.microsoft.com/office/drawing/2014/main" id="{00000000-0008-0000-0100-000013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0</xdr:col>
      <xdr:colOff>0</xdr:colOff>
      <xdr:row>2655</xdr:row>
      <xdr:rowOff>0</xdr:rowOff>
    </xdr:from>
    <xdr:to>
      <xdr:col>0</xdr:col>
      <xdr:colOff>28575</xdr:colOff>
      <xdr:row>2655</xdr:row>
      <xdr:rowOff>0</xdr:rowOff>
    </xdr:to>
    <xdr:pic>
      <xdr:nvPicPr>
        <xdr:cNvPr id="276" name="图片 275">
          <a:extLst>
            <a:ext uri="{FF2B5EF4-FFF2-40B4-BE49-F238E27FC236}">
              <a16:creationId xmlns:a16="http://schemas.microsoft.com/office/drawing/2014/main" id="{00000000-0008-0000-0100-000014010000}"/>
            </a:ext>
          </a:extLst>
        </xdr:cNvPr>
        <xdr:cNvPicPr>
          <a:picLocks noChangeAspect="1"/>
        </xdr:cNvPicPr>
      </xdr:nvPicPr>
      <xdr:blipFill>
        <a:blip xmlns:r="http://schemas.openxmlformats.org/officeDocument/2006/relationships" r:embed="rId3"/>
        <a:stretch>
          <a:fillRect/>
        </a:stretch>
      </xdr:blipFill>
      <xdr:spPr>
        <a:xfrm>
          <a:off x="0" y="572604900"/>
          <a:ext cx="28575" cy="0"/>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277" name="图片 276">
          <a:extLst>
            <a:ext uri="{FF2B5EF4-FFF2-40B4-BE49-F238E27FC236}">
              <a16:creationId xmlns:a16="http://schemas.microsoft.com/office/drawing/2014/main" id="{00000000-0008-0000-0100-000015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278" name="图片 277">
          <a:extLst>
            <a:ext uri="{FF2B5EF4-FFF2-40B4-BE49-F238E27FC236}">
              <a16:creationId xmlns:a16="http://schemas.microsoft.com/office/drawing/2014/main" id="{00000000-0008-0000-0100-000016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282" name="图片 281">
          <a:extLst>
            <a:ext uri="{FF2B5EF4-FFF2-40B4-BE49-F238E27FC236}">
              <a16:creationId xmlns:a16="http://schemas.microsoft.com/office/drawing/2014/main" id="{00000000-0008-0000-0100-00001A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283" name="图片 282">
          <a:extLst>
            <a:ext uri="{FF2B5EF4-FFF2-40B4-BE49-F238E27FC236}">
              <a16:creationId xmlns:a16="http://schemas.microsoft.com/office/drawing/2014/main" id="{00000000-0008-0000-0100-00001B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284" name="图片 283">
          <a:extLst>
            <a:ext uri="{FF2B5EF4-FFF2-40B4-BE49-F238E27FC236}">
              <a16:creationId xmlns:a16="http://schemas.microsoft.com/office/drawing/2014/main" id="{00000000-0008-0000-0100-00001C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285" name="图片 284">
          <a:extLst>
            <a:ext uri="{FF2B5EF4-FFF2-40B4-BE49-F238E27FC236}">
              <a16:creationId xmlns:a16="http://schemas.microsoft.com/office/drawing/2014/main" id="{00000000-0008-0000-0100-00001D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10</xdr:col>
      <xdr:colOff>0</xdr:colOff>
      <xdr:row>2655</xdr:row>
      <xdr:rowOff>0</xdr:rowOff>
    </xdr:from>
    <xdr:to>
      <xdr:col>10</xdr:col>
      <xdr:colOff>28575</xdr:colOff>
      <xdr:row>2655</xdr:row>
      <xdr:rowOff>28575</xdr:rowOff>
    </xdr:to>
    <xdr:pic>
      <xdr:nvPicPr>
        <xdr:cNvPr id="287" name="图片 286">
          <a:extLst>
            <a:ext uri="{FF2B5EF4-FFF2-40B4-BE49-F238E27FC236}">
              <a16:creationId xmlns:a16="http://schemas.microsoft.com/office/drawing/2014/main" id="{00000000-0008-0000-0100-00001F010000}"/>
            </a:ext>
          </a:extLst>
        </xdr:cNvPr>
        <xdr:cNvPicPr>
          <a:picLocks noChangeAspect="1"/>
        </xdr:cNvPicPr>
      </xdr:nvPicPr>
      <xdr:blipFill>
        <a:blip xmlns:r="http://schemas.openxmlformats.org/officeDocument/2006/relationships" r:embed="rId3"/>
        <a:stretch>
          <a:fillRect/>
        </a:stretch>
      </xdr:blipFill>
      <xdr:spPr>
        <a:xfrm>
          <a:off x="7162800" y="572604900"/>
          <a:ext cx="28575" cy="28575"/>
        </a:xfrm>
        <a:prstGeom prst="rect">
          <a:avLst/>
        </a:prstGeom>
        <a:noFill/>
        <a:ln w="9525">
          <a:noFill/>
        </a:ln>
      </xdr:spPr>
    </xdr:pic>
    <xdr:clientData/>
  </xdr:twoCellAnchor>
  <xdr:twoCellAnchor editAs="oneCell">
    <xdr:from>
      <xdr:col>11</xdr:col>
      <xdr:colOff>0</xdr:colOff>
      <xdr:row>2655</xdr:row>
      <xdr:rowOff>0</xdr:rowOff>
    </xdr:from>
    <xdr:to>
      <xdr:col>11</xdr:col>
      <xdr:colOff>28575</xdr:colOff>
      <xdr:row>2655</xdr:row>
      <xdr:rowOff>28575</xdr:rowOff>
    </xdr:to>
    <xdr:pic>
      <xdr:nvPicPr>
        <xdr:cNvPr id="288" name="图片 287">
          <a:extLst>
            <a:ext uri="{FF2B5EF4-FFF2-40B4-BE49-F238E27FC236}">
              <a16:creationId xmlns:a16="http://schemas.microsoft.com/office/drawing/2014/main" id="{00000000-0008-0000-0100-000020010000}"/>
            </a:ext>
          </a:extLst>
        </xdr:cNvPr>
        <xdr:cNvPicPr>
          <a:picLocks noChangeAspect="1"/>
        </xdr:cNvPicPr>
      </xdr:nvPicPr>
      <xdr:blipFill>
        <a:blip xmlns:r="http://schemas.openxmlformats.org/officeDocument/2006/relationships" r:embed="rId3"/>
        <a:stretch>
          <a:fillRect/>
        </a:stretch>
      </xdr:blipFill>
      <xdr:spPr>
        <a:xfrm>
          <a:off x="78486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295" name="图片 294">
          <a:extLst>
            <a:ext uri="{FF2B5EF4-FFF2-40B4-BE49-F238E27FC236}">
              <a16:creationId xmlns:a16="http://schemas.microsoft.com/office/drawing/2014/main" id="{00000000-0008-0000-0100-000027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296" name="图片 295">
          <a:extLst>
            <a:ext uri="{FF2B5EF4-FFF2-40B4-BE49-F238E27FC236}">
              <a16:creationId xmlns:a16="http://schemas.microsoft.com/office/drawing/2014/main" id="{00000000-0008-0000-0100-000028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297" name="图片 296">
          <a:extLst>
            <a:ext uri="{FF2B5EF4-FFF2-40B4-BE49-F238E27FC236}">
              <a16:creationId xmlns:a16="http://schemas.microsoft.com/office/drawing/2014/main" id="{00000000-0008-0000-0100-000029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298" name="图片 297">
          <a:extLst>
            <a:ext uri="{FF2B5EF4-FFF2-40B4-BE49-F238E27FC236}">
              <a16:creationId xmlns:a16="http://schemas.microsoft.com/office/drawing/2014/main" id="{00000000-0008-0000-0100-00002A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299" name="图片 298">
          <a:extLst>
            <a:ext uri="{FF2B5EF4-FFF2-40B4-BE49-F238E27FC236}">
              <a16:creationId xmlns:a16="http://schemas.microsoft.com/office/drawing/2014/main" id="{00000000-0008-0000-0100-00002B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10</xdr:col>
      <xdr:colOff>0</xdr:colOff>
      <xdr:row>2655</xdr:row>
      <xdr:rowOff>0</xdr:rowOff>
    </xdr:from>
    <xdr:to>
      <xdr:col>10</xdr:col>
      <xdr:colOff>28575</xdr:colOff>
      <xdr:row>2655</xdr:row>
      <xdr:rowOff>28575</xdr:rowOff>
    </xdr:to>
    <xdr:pic>
      <xdr:nvPicPr>
        <xdr:cNvPr id="300" name="图片 299">
          <a:extLst>
            <a:ext uri="{FF2B5EF4-FFF2-40B4-BE49-F238E27FC236}">
              <a16:creationId xmlns:a16="http://schemas.microsoft.com/office/drawing/2014/main" id="{00000000-0008-0000-0100-00002C010000}"/>
            </a:ext>
          </a:extLst>
        </xdr:cNvPr>
        <xdr:cNvPicPr>
          <a:picLocks noChangeAspect="1"/>
        </xdr:cNvPicPr>
      </xdr:nvPicPr>
      <xdr:blipFill>
        <a:blip xmlns:r="http://schemas.openxmlformats.org/officeDocument/2006/relationships" r:embed="rId3"/>
        <a:stretch>
          <a:fillRect/>
        </a:stretch>
      </xdr:blipFill>
      <xdr:spPr>
        <a:xfrm>
          <a:off x="7162800" y="572604900"/>
          <a:ext cx="28575" cy="28575"/>
        </a:xfrm>
        <a:prstGeom prst="rect">
          <a:avLst/>
        </a:prstGeom>
        <a:noFill/>
        <a:ln w="9525">
          <a:noFill/>
        </a:ln>
      </xdr:spPr>
    </xdr:pic>
    <xdr:clientData/>
  </xdr:twoCellAnchor>
  <xdr:twoCellAnchor editAs="oneCell">
    <xdr:from>
      <xdr:col>11</xdr:col>
      <xdr:colOff>0</xdr:colOff>
      <xdr:row>2655</xdr:row>
      <xdr:rowOff>0</xdr:rowOff>
    </xdr:from>
    <xdr:to>
      <xdr:col>11</xdr:col>
      <xdr:colOff>28575</xdr:colOff>
      <xdr:row>2655</xdr:row>
      <xdr:rowOff>28575</xdr:rowOff>
    </xdr:to>
    <xdr:pic>
      <xdr:nvPicPr>
        <xdr:cNvPr id="304" name="图片 303">
          <a:extLst>
            <a:ext uri="{FF2B5EF4-FFF2-40B4-BE49-F238E27FC236}">
              <a16:creationId xmlns:a16="http://schemas.microsoft.com/office/drawing/2014/main" id="{00000000-0008-0000-0100-000030010000}"/>
            </a:ext>
          </a:extLst>
        </xdr:cNvPr>
        <xdr:cNvPicPr>
          <a:picLocks noChangeAspect="1"/>
        </xdr:cNvPicPr>
      </xdr:nvPicPr>
      <xdr:blipFill>
        <a:blip xmlns:r="http://schemas.openxmlformats.org/officeDocument/2006/relationships" r:embed="rId3"/>
        <a:stretch>
          <a:fillRect/>
        </a:stretch>
      </xdr:blipFill>
      <xdr:spPr>
        <a:xfrm>
          <a:off x="78486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05" name="图片 304">
          <a:extLst>
            <a:ext uri="{FF2B5EF4-FFF2-40B4-BE49-F238E27FC236}">
              <a16:creationId xmlns:a16="http://schemas.microsoft.com/office/drawing/2014/main" id="{00000000-0008-0000-0100-000031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06" name="图片 305">
          <a:extLst>
            <a:ext uri="{FF2B5EF4-FFF2-40B4-BE49-F238E27FC236}">
              <a16:creationId xmlns:a16="http://schemas.microsoft.com/office/drawing/2014/main" id="{00000000-0008-0000-0100-000032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07" name="图片 306">
          <a:extLst>
            <a:ext uri="{FF2B5EF4-FFF2-40B4-BE49-F238E27FC236}">
              <a16:creationId xmlns:a16="http://schemas.microsoft.com/office/drawing/2014/main" id="{00000000-0008-0000-0100-000033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308" name="图片 307">
          <a:extLst>
            <a:ext uri="{FF2B5EF4-FFF2-40B4-BE49-F238E27FC236}">
              <a16:creationId xmlns:a16="http://schemas.microsoft.com/office/drawing/2014/main" id="{00000000-0008-0000-0100-000034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09" name="图片 308">
          <a:extLst>
            <a:ext uri="{FF2B5EF4-FFF2-40B4-BE49-F238E27FC236}">
              <a16:creationId xmlns:a16="http://schemas.microsoft.com/office/drawing/2014/main" id="{00000000-0008-0000-0100-000035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10</xdr:col>
      <xdr:colOff>0</xdr:colOff>
      <xdr:row>2655</xdr:row>
      <xdr:rowOff>0</xdr:rowOff>
    </xdr:from>
    <xdr:to>
      <xdr:col>10</xdr:col>
      <xdr:colOff>28575</xdr:colOff>
      <xdr:row>2655</xdr:row>
      <xdr:rowOff>28575</xdr:rowOff>
    </xdr:to>
    <xdr:pic>
      <xdr:nvPicPr>
        <xdr:cNvPr id="310" name="图片 309">
          <a:extLst>
            <a:ext uri="{FF2B5EF4-FFF2-40B4-BE49-F238E27FC236}">
              <a16:creationId xmlns:a16="http://schemas.microsoft.com/office/drawing/2014/main" id="{00000000-0008-0000-0100-000036010000}"/>
            </a:ext>
          </a:extLst>
        </xdr:cNvPr>
        <xdr:cNvPicPr>
          <a:picLocks noChangeAspect="1"/>
        </xdr:cNvPicPr>
      </xdr:nvPicPr>
      <xdr:blipFill>
        <a:blip xmlns:r="http://schemas.openxmlformats.org/officeDocument/2006/relationships" r:embed="rId3"/>
        <a:stretch>
          <a:fillRect/>
        </a:stretch>
      </xdr:blipFill>
      <xdr:spPr>
        <a:xfrm>
          <a:off x="7162800" y="572604900"/>
          <a:ext cx="28575" cy="28575"/>
        </a:xfrm>
        <a:prstGeom prst="rect">
          <a:avLst/>
        </a:prstGeom>
        <a:noFill/>
        <a:ln w="9525">
          <a:noFill/>
        </a:ln>
      </xdr:spPr>
    </xdr:pic>
    <xdr:clientData/>
  </xdr:twoCellAnchor>
  <xdr:twoCellAnchor editAs="oneCell">
    <xdr:from>
      <xdr:col>11</xdr:col>
      <xdr:colOff>0</xdr:colOff>
      <xdr:row>2655</xdr:row>
      <xdr:rowOff>0</xdr:rowOff>
    </xdr:from>
    <xdr:to>
      <xdr:col>11</xdr:col>
      <xdr:colOff>28575</xdr:colOff>
      <xdr:row>2655</xdr:row>
      <xdr:rowOff>28575</xdr:rowOff>
    </xdr:to>
    <xdr:pic>
      <xdr:nvPicPr>
        <xdr:cNvPr id="311" name="图片 310">
          <a:extLst>
            <a:ext uri="{FF2B5EF4-FFF2-40B4-BE49-F238E27FC236}">
              <a16:creationId xmlns:a16="http://schemas.microsoft.com/office/drawing/2014/main" id="{00000000-0008-0000-0100-000037010000}"/>
            </a:ext>
          </a:extLst>
        </xdr:cNvPr>
        <xdr:cNvPicPr>
          <a:picLocks noChangeAspect="1"/>
        </xdr:cNvPicPr>
      </xdr:nvPicPr>
      <xdr:blipFill>
        <a:blip xmlns:r="http://schemas.openxmlformats.org/officeDocument/2006/relationships" r:embed="rId3"/>
        <a:stretch>
          <a:fillRect/>
        </a:stretch>
      </xdr:blipFill>
      <xdr:spPr>
        <a:xfrm>
          <a:off x="78486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12" name="图片 311">
          <a:extLst>
            <a:ext uri="{FF2B5EF4-FFF2-40B4-BE49-F238E27FC236}">
              <a16:creationId xmlns:a16="http://schemas.microsoft.com/office/drawing/2014/main" id="{00000000-0008-0000-0100-000038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13" name="图片 312">
          <a:extLst>
            <a:ext uri="{FF2B5EF4-FFF2-40B4-BE49-F238E27FC236}">
              <a16:creationId xmlns:a16="http://schemas.microsoft.com/office/drawing/2014/main" id="{00000000-0008-0000-0100-000039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14" name="图片 313">
          <a:extLst>
            <a:ext uri="{FF2B5EF4-FFF2-40B4-BE49-F238E27FC236}">
              <a16:creationId xmlns:a16="http://schemas.microsoft.com/office/drawing/2014/main" id="{00000000-0008-0000-0100-00003A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15" name="图片 314">
          <a:extLst>
            <a:ext uri="{FF2B5EF4-FFF2-40B4-BE49-F238E27FC236}">
              <a16:creationId xmlns:a16="http://schemas.microsoft.com/office/drawing/2014/main" id="{00000000-0008-0000-0100-00003B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316" name="图片 315">
          <a:extLst>
            <a:ext uri="{FF2B5EF4-FFF2-40B4-BE49-F238E27FC236}">
              <a16:creationId xmlns:a16="http://schemas.microsoft.com/office/drawing/2014/main" id="{00000000-0008-0000-0100-00003C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17" name="图片 316">
          <a:extLst>
            <a:ext uri="{FF2B5EF4-FFF2-40B4-BE49-F238E27FC236}">
              <a16:creationId xmlns:a16="http://schemas.microsoft.com/office/drawing/2014/main" id="{00000000-0008-0000-0100-00003D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18" name="图片 317">
          <a:extLst>
            <a:ext uri="{FF2B5EF4-FFF2-40B4-BE49-F238E27FC236}">
              <a16:creationId xmlns:a16="http://schemas.microsoft.com/office/drawing/2014/main" id="{00000000-0008-0000-0100-00003E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19" name="图片 318">
          <a:extLst>
            <a:ext uri="{FF2B5EF4-FFF2-40B4-BE49-F238E27FC236}">
              <a16:creationId xmlns:a16="http://schemas.microsoft.com/office/drawing/2014/main" id="{00000000-0008-0000-0100-00003F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20" name="图片 319">
          <a:extLst>
            <a:ext uri="{FF2B5EF4-FFF2-40B4-BE49-F238E27FC236}">
              <a16:creationId xmlns:a16="http://schemas.microsoft.com/office/drawing/2014/main" id="{00000000-0008-0000-0100-000040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321" name="图片 320">
          <a:extLst>
            <a:ext uri="{FF2B5EF4-FFF2-40B4-BE49-F238E27FC236}">
              <a16:creationId xmlns:a16="http://schemas.microsoft.com/office/drawing/2014/main" id="{00000000-0008-0000-0100-000041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22" name="图片 321">
          <a:extLst>
            <a:ext uri="{FF2B5EF4-FFF2-40B4-BE49-F238E27FC236}">
              <a16:creationId xmlns:a16="http://schemas.microsoft.com/office/drawing/2014/main" id="{00000000-0008-0000-0100-000042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23" name="图片 322">
          <a:extLst>
            <a:ext uri="{FF2B5EF4-FFF2-40B4-BE49-F238E27FC236}">
              <a16:creationId xmlns:a16="http://schemas.microsoft.com/office/drawing/2014/main" id="{00000000-0008-0000-0100-000043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24" name="图片 323">
          <a:extLst>
            <a:ext uri="{FF2B5EF4-FFF2-40B4-BE49-F238E27FC236}">
              <a16:creationId xmlns:a16="http://schemas.microsoft.com/office/drawing/2014/main" id="{00000000-0008-0000-0100-000044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25" name="图片 324">
          <a:extLst>
            <a:ext uri="{FF2B5EF4-FFF2-40B4-BE49-F238E27FC236}">
              <a16:creationId xmlns:a16="http://schemas.microsoft.com/office/drawing/2014/main" id="{00000000-0008-0000-0100-000045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326" name="图片 325">
          <a:extLst>
            <a:ext uri="{FF2B5EF4-FFF2-40B4-BE49-F238E27FC236}">
              <a16:creationId xmlns:a16="http://schemas.microsoft.com/office/drawing/2014/main" id="{00000000-0008-0000-0100-000046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27" name="图片 326">
          <a:extLst>
            <a:ext uri="{FF2B5EF4-FFF2-40B4-BE49-F238E27FC236}">
              <a16:creationId xmlns:a16="http://schemas.microsoft.com/office/drawing/2014/main" id="{00000000-0008-0000-0100-000047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28" name="图片 327">
          <a:extLst>
            <a:ext uri="{FF2B5EF4-FFF2-40B4-BE49-F238E27FC236}">
              <a16:creationId xmlns:a16="http://schemas.microsoft.com/office/drawing/2014/main" id="{00000000-0008-0000-0100-000048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29" name="图片 328">
          <a:extLst>
            <a:ext uri="{FF2B5EF4-FFF2-40B4-BE49-F238E27FC236}">
              <a16:creationId xmlns:a16="http://schemas.microsoft.com/office/drawing/2014/main" id="{00000000-0008-0000-0100-000049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30" name="图片 329">
          <a:extLst>
            <a:ext uri="{FF2B5EF4-FFF2-40B4-BE49-F238E27FC236}">
              <a16:creationId xmlns:a16="http://schemas.microsoft.com/office/drawing/2014/main" id="{00000000-0008-0000-0100-00004A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31" name="图片 330">
          <a:extLst>
            <a:ext uri="{FF2B5EF4-FFF2-40B4-BE49-F238E27FC236}">
              <a16:creationId xmlns:a16="http://schemas.microsoft.com/office/drawing/2014/main" id="{00000000-0008-0000-0100-00004B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32" name="图片 331">
          <a:extLst>
            <a:ext uri="{FF2B5EF4-FFF2-40B4-BE49-F238E27FC236}">
              <a16:creationId xmlns:a16="http://schemas.microsoft.com/office/drawing/2014/main" id="{00000000-0008-0000-0100-00004C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33" name="图片 332">
          <a:extLst>
            <a:ext uri="{FF2B5EF4-FFF2-40B4-BE49-F238E27FC236}">
              <a16:creationId xmlns:a16="http://schemas.microsoft.com/office/drawing/2014/main" id="{00000000-0008-0000-0100-00004D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34" name="图片 333">
          <a:extLst>
            <a:ext uri="{FF2B5EF4-FFF2-40B4-BE49-F238E27FC236}">
              <a16:creationId xmlns:a16="http://schemas.microsoft.com/office/drawing/2014/main" id="{00000000-0008-0000-0100-00004E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35" name="图片 334">
          <a:extLst>
            <a:ext uri="{FF2B5EF4-FFF2-40B4-BE49-F238E27FC236}">
              <a16:creationId xmlns:a16="http://schemas.microsoft.com/office/drawing/2014/main" id="{00000000-0008-0000-0100-00004F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336" name="图片 335">
          <a:extLst>
            <a:ext uri="{FF2B5EF4-FFF2-40B4-BE49-F238E27FC236}">
              <a16:creationId xmlns:a16="http://schemas.microsoft.com/office/drawing/2014/main" id="{00000000-0008-0000-0100-000050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37" name="图片 336">
          <a:extLst>
            <a:ext uri="{FF2B5EF4-FFF2-40B4-BE49-F238E27FC236}">
              <a16:creationId xmlns:a16="http://schemas.microsoft.com/office/drawing/2014/main" id="{00000000-0008-0000-0100-000051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twoCellAnchor editAs="oneCell">
    <xdr:from>
      <xdr:col>10</xdr:col>
      <xdr:colOff>0</xdr:colOff>
      <xdr:row>2655</xdr:row>
      <xdr:rowOff>0</xdr:rowOff>
    </xdr:from>
    <xdr:to>
      <xdr:col>10</xdr:col>
      <xdr:colOff>28575</xdr:colOff>
      <xdr:row>2655</xdr:row>
      <xdr:rowOff>28575</xdr:rowOff>
    </xdr:to>
    <xdr:pic>
      <xdr:nvPicPr>
        <xdr:cNvPr id="338" name="图片 337">
          <a:extLst>
            <a:ext uri="{FF2B5EF4-FFF2-40B4-BE49-F238E27FC236}">
              <a16:creationId xmlns:a16="http://schemas.microsoft.com/office/drawing/2014/main" id="{00000000-0008-0000-0100-000052010000}"/>
            </a:ext>
          </a:extLst>
        </xdr:cNvPr>
        <xdr:cNvPicPr>
          <a:picLocks noChangeAspect="1"/>
        </xdr:cNvPicPr>
      </xdr:nvPicPr>
      <xdr:blipFill>
        <a:blip xmlns:r="http://schemas.openxmlformats.org/officeDocument/2006/relationships" r:embed="rId3"/>
        <a:stretch>
          <a:fillRect/>
        </a:stretch>
      </xdr:blipFill>
      <xdr:spPr>
        <a:xfrm>
          <a:off x="716280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39" name="图片 338">
          <a:extLst>
            <a:ext uri="{FF2B5EF4-FFF2-40B4-BE49-F238E27FC236}">
              <a16:creationId xmlns:a16="http://schemas.microsoft.com/office/drawing/2014/main" id="{00000000-0008-0000-0100-000053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oneCellAnchor>
    <xdr:from>
      <xdr:col>0</xdr:col>
      <xdr:colOff>0</xdr:colOff>
      <xdr:row>2655</xdr:row>
      <xdr:rowOff>0</xdr:rowOff>
    </xdr:from>
    <xdr:ext cx="30480" cy="713740"/>
    <xdr:pic>
      <xdr:nvPicPr>
        <xdr:cNvPr id="340" name="图片 339">
          <a:extLst>
            <a:ext uri="{FF2B5EF4-FFF2-40B4-BE49-F238E27FC236}">
              <a16:creationId xmlns:a16="http://schemas.microsoft.com/office/drawing/2014/main" id="{00000000-0008-0000-0100-000054010000}"/>
            </a:ext>
          </a:extLst>
        </xdr:cNvPr>
        <xdr:cNvPicPr>
          <a:picLocks noChangeAspect="1"/>
        </xdr:cNvPicPr>
      </xdr:nvPicPr>
      <xdr:blipFill>
        <a:blip xmlns:r="http://schemas.openxmlformats.org/officeDocument/2006/relationships" r:embed="rId1"/>
        <a:stretch>
          <a:fillRect/>
        </a:stretch>
      </xdr:blipFill>
      <xdr:spPr>
        <a:xfrm>
          <a:off x="0" y="572604900"/>
          <a:ext cx="30480" cy="713740"/>
        </a:xfrm>
        <a:prstGeom prst="rect">
          <a:avLst/>
        </a:prstGeom>
        <a:noFill/>
        <a:ln w="9525">
          <a:noFill/>
        </a:ln>
      </xdr:spPr>
    </xdr:pic>
    <xdr:clientData/>
  </xdr:oneCellAnchor>
  <xdr:oneCellAnchor>
    <xdr:from>
      <xdr:col>0</xdr:col>
      <xdr:colOff>0</xdr:colOff>
      <xdr:row>2655</xdr:row>
      <xdr:rowOff>0</xdr:rowOff>
    </xdr:from>
    <xdr:ext cx="15240" cy="713740"/>
    <xdr:pic>
      <xdr:nvPicPr>
        <xdr:cNvPr id="341" name="图片 340">
          <a:extLst>
            <a:ext uri="{FF2B5EF4-FFF2-40B4-BE49-F238E27FC236}">
              <a16:creationId xmlns:a16="http://schemas.microsoft.com/office/drawing/2014/main" id="{00000000-0008-0000-0100-000055010000}"/>
            </a:ext>
          </a:extLst>
        </xdr:cNvPr>
        <xdr:cNvPicPr>
          <a:picLocks noChangeAspect="1"/>
        </xdr:cNvPicPr>
      </xdr:nvPicPr>
      <xdr:blipFill>
        <a:blip xmlns:r="http://schemas.openxmlformats.org/officeDocument/2006/relationships" r:embed="rId2"/>
        <a:stretch>
          <a:fillRect/>
        </a:stretch>
      </xdr:blipFill>
      <xdr:spPr>
        <a:xfrm>
          <a:off x="0" y="572604900"/>
          <a:ext cx="15240" cy="7137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2658</xdr:row>
      <xdr:rowOff>79375</xdr:rowOff>
    </xdr:to>
    <xdr:pic>
      <xdr:nvPicPr>
        <xdr:cNvPr id="342" name="图片 341">
          <a:extLst>
            <a:ext uri="{FF2B5EF4-FFF2-40B4-BE49-F238E27FC236}">
              <a16:creationId xmlns:a16="http://schemas.microsoft.com/office/drawing/2014/main" id="{00000000-0008-0000-0100-000056010000}"/>
            </a:ext>
          </a:extLst>
        </xdr:cNvPr>
        <xdr:cNvPicPr>
          <a:picLocks noChangeAspect="1"/>
        </xdr:cNvPicPr>
      </xdr:nvPicPr>
      <xdr:blipFill>
        <a:blip xmlns:r="http://schemas.openxmlformats.org/officeDocument/2006/relationships" r:embed="rId3"/>
        <a:stretch>
          <a:fillRect/>
        </a:stretch>
      </xdr:blipFill>
      <xdr:spPr>
        <a:xfrm>
          <a:off x="0" y="572604900"/>
          <a:ext cx="28575" cy="727075"/>
        </a:xfrm>
        <a:prstGeom prst="rect">
          <a:avLst/>
        </a:prstGeom>
        <a:noFill/>
        <a:ln w="9525">
          <a:noFill/>
        </a:ln>
      </xdr:spPr>
    </xdr:pic>
    <xdr:clientData/>
  </xdr:twoCellAnchor>
  <xdr:oneCellAnchor>
    <xdr:from>
      <xdr:col>0</xdr:col>
      <xdr:colOff>0</xdr:colOff>
      <xdr:row>2655</xdr:row>
      <xdr:rowOff>0</xdr:rowOff>
    </xdr:from>
    <xdr:ext cx="30480" cy="15240"/>
    <xdr:pic>
      <xdr:nvPicPr>
        <xdr:cNvPr id="343" name="图片 342">
          <a:extLst>
            <a:ext uri="{FF2B5EF4-FFF2-40B4-BE49-F238E27FC236}">
              <a16:creationId xmlns:a16="http://schemas.microsoft.com/office/drawing/2014/main" id="{00000000-0008-0000-0100-000057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44" name="图片 343">
          <a:extLst>
            <a:ext uri="{FF2B5EF4-FFF2-40B4-BE49-F238E27FC236}">
              <a16:creationId xmlns:a16="http://schemas.microsoft.com/office/drawing/2014/main" id="{00000000-0008-0000-0100-000058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45" name="图片 344">
          <a:extLst>
            <a:ext uri="{FF2B5EF4-FFF2-40B4-BE49-F238E27FC236}">
              <a16:creationId xmlns:a16="http://schemas.microsoft.com/office/drawing/2014/main" id="{00000000-0008-0000-0100-000059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46" name="图片 345">
          <a:extLst>
            <a:ext uri="{FF2B5EF4-FFF2-40B4-BE49-F238E27FC236}">
              <a16:creationId xmlns:a16="http://schemas.microsoft.com/office/drawing/2014/main" id="{00000000-0008-0000-0100-00005A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47" name="图片 346">
          <a:extLst>
            <a:ext uri="{FF2B5EF4-FFF2-40B4-BE49-F238E27FC236}">
              <a16:creationId xmlns:a16="http://schemas.microsoft.com/office/drawing/2014/main" id="{00000000-0008-0000-0100-00005B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48" name="图片 347">
          <a:extLst>
            <a:ext uri="{FF2B5EF4-FFF2-40B4-BE49-F238E27FC236}">
              <a16:creationId xmlns:a16="http://schemas.microsoft.com/office/drawing/2014/main" id="{00000000-0008-0000-0100-00005C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49" name="图片 348">
          <a:extLst>
            <a:ext uri="{FF2B5EF4-FFF2-40B4-BE49-F238E27FC236}">
              <a16:creationId xmlns:a16="http://schemas.microsoft.com/office/drawing/2014/main" id="{00000000-0008-0000-0100-00005D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355" name="图片 354">
          <a:extLst>
            <a:ext uri="{FF2B5EF4-FFF2-40B4-BE49-F238E27FC236}">
              <a16:creationId xmlns:a16="http://schemas.microsoft.com/office/drawing/2014/main" id="{00000000-0008-0000-0100-00006301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356" name="图片 355">
          <a:extLst>
            <a:ext uri="{FF2B5EF4-FFF2-40B4-BE49-F238E27FC236}">
              <a16:creationId xmlns:a16="http://schemas.microsoft.com/office/drawing/2014/main" id="{00000000-0008-0000-0100-00006401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360" name="图片 359">
          <a:extLst>
            <a:ext uri="{FF2B5EF4-FFF2-40B4-BE49-F238E27FC236}">
              <a16:creationId xmlns:a16="http://schemas.microsoft.com/office/drawing/2014/main" id="{00000000-0008-0000-0100-00006801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361" name="图片 360">
          <a:extLst>
            <a:ext uri="{FF2B5EF4-FFF2-40B4-BE49-F238E27FC236}">
              <a16:creationId xmlns:a16="http://schemas.microsoft.com/office/drawing/2014/main" id="{00000000-0008-0000-0100-00006901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twoCellAnchor editAs="oneCell">
    <xdr:from>
      <xdr:col>8</xdr:col>
      <xdr:colOff>0</xdr:colOff>
      <xdr:row>2655</xdr:row>
      <xdr:rowOff>0</xdr:rowOff>
    </xdr:from>
    <xdr:to>
      <xdr:col>8</xdr:col>
      <xdr:colOff>28575</xdr:colOff>
      <xdr:row>2655</xdr:row>
      <xdr:rowOff>28575</xdr:rowOff>
    </xdr:to>
    <xdr:pic>
      <xdr:nvPicPr>
        <xdr:cNvPr id="362" name="图片 361">
          <a:extLst>
            <a:ext uri="{FF2B5EF4-FFF2-40B4-BE49-F238E27FC236}">
              <a16:creationId xmlns:a16="http://schemas.microsoft.com/office/drawing/2014/main" id="{00000000-0008-0000-0100-00006A010000}"/>
            </a:ext>
          </a:extLst>
        </xdr:cNvPr>
        <xdr:cNvPicPr>
          <a:picLocks noChangeAspect="1"/>
        </xdr:cNvPicPr>
      </xdr:nvPicPr>
      <xdr:blipFill>
        <a:blip xmlns:r="http://schemas.openxmlformats.org/officeDocument/2006/relationships" r:embed="rId3"/>
        <a:stretch>
          <a:fillRect/>
        </a:stretch>
      </xdr:blipFill>
      <xdr:spPr>
        <a:xfrm>
          <a:off x="57912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13" name="图片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14" name="图片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15" name="图片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16" name="图片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oneCellAnchor>
    <xdr:from>
      <xdr:col>0</xdr:col>
      <xdr:colOff>0</xdr:colOff>
      <xdr:row>2655</xdr:row>
      <xdr:rowOff>0</xdr:rowOff>
    </xdr:from>
    <xdr:ext cx="30480" cy="15240"/>
    <xdr:pic>
      <xdr:nvPicPr>
        <xdr:cNvPr id="17" name="图片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
        <a:stretch>
          <a:fillRect/>
        </a:stretch>
      </xdr:blipFill>
      <xdr:spPr>
        <a:xfrm>
          <a:off x="0" y="572604900"/>
          <a:ext cx="30480" cy="15240"/>
        </a:xfrm>
        <a:prstGeom prst="rect">
          <a:avLst/>
        </a:prstGeom>
        <a:noFill/>
        <a:ln w="9525">
          <a:noFill/>
        </a:ln>
      </xdr:spPr>
    </xdr:pic>
    <xdr:clientData/>
  </xdr:oneCellAnchor>
  <xdr:oneCellAnchor>
    <xdr:from>
      <xdr:col>0</xdr:col>
      <xdr:colOff>0</xdr:colOff>
      <xdr:row>2655</xdr:row>
      <xdr:rowOff>0</xdr:rowOff>
    </xdr:from>
    <xdr:ext cx="15240" cy="15240"/>
    <xdr:pic>
      <xdr:nvPicPr>
        <xdr:cNvPr id="21" name="图片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2"/>
        <a:stretch>
          <a:fillRect/>
        </a:stretch>
      </xdr:blipFill>
      <xdr:spPr>
        <a:xfrm>
          <a:off x="0" y="572604900"/>
          <a:ext cx="15240" cy="15240"/>
        </a:xfrm>
        <a:prstGeom prst="rect">
          <a:avLst/>
        </a:prstGeom>
        <a:noFill/>
        <a:ln w="9525">
          <a:noFill/>
        </a:ln>
      </xdr:spPr>
    </xdr:pic>
    <xdr:clientData/>
  </xdr:oneCellAnchor>
  <xdr:twoCellAnchor editAs="oneCell">
    <xdr:from>
      <xdr:col>0</xdr:col>
      <xdr:colOff>0</xdr:colOff>
      <xdr:row>2655</xdr:row>
      <xdr:rowOff>0</xdr:rowOff>
    </xdr:from>
    <xdr:to>
      <xdr:col>0</xdr:col>
      <xdr:colOff>28575</xdr:colOff>
      <xdr:row>2655</xdr:row>
      <xdr:rowOff>28575</xdr:rowOff>
    </xdr:to>
    <xdr:pic>
      <xdr:nvPicPr>
        <xdr:cNvPr id="22" name="图片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3"/>
        <a:stretch>
          <a:fillRect/>
        </a:stretch>
      </xdr:blipFill>
      <xdr:spPr>
        <a:xfrm>
          <a:off x="0" y="572604900"/>
          <a:ext cx="28575" cy="28575"/>
        </a:xfrm>
        <a:prstGeom prst="rect">
          <a:avLst/>
        </a:prstGeom>
        <a:noFill/>
        <a:ln w="9525">
          <a:noFill/>
        </a:ln>
      </xdr:spPr>
    </xdr:pic>
    <xdr:clientData/>
  </xdr:twoCellAnchor>
  <xdr:twoCellAnchor editAs="oneCell">
    <xdr:from>
      <xdr:col>9</xdr:col>
      <xdr:colOff>0</xdr:colOff>
      <xdr:row>2655</xdr:row>
      <xdr:rowOff>0</xdr:rowOff>
    </xdr:from>
    <xdr:to>
      <xdr:col>9</xdr:col>
      <xdr:colOff>28575</xdr:colOff>
      <xdr:row>2655</xdr:row>
      <xdr:rowOff>28575</xdr:rowOff>
    </xdr:to>
    <xdr:pic>
      <xdr:nvPicPr>
        <xdr:cNvPr id="23" name="图片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3"/>
        <a:stretch>
          <a:fillRect/>
        </a:stretch>
      </xdr:blipFill>
      <xdr:spPr>
        <a:xfrm>
          <a:off x="6477000" y="572604900"/>
          <a:ext cx="28575" cy="28575"/>
        </a:xfrm>
        <a:prstGeom prst="rect">
          <a:avLst/>
        </a:prstGeom>
        <a:noFill/>
        <a:ln w="9525">
          <a:noFill/>
        </a:ln>
      </xdr:spPr>
    </xdr:pic>
    <xdr:clientData/>
  </xdr:twoCellAnchor>
  <xdr:oneCellAnchor>
    <xdr:from>
      <xdr:col>0</xdr:col>
      <xdr:colOff>0</xdr:colOff>
      <xdr:row>2657</xdr:row>
      <xdr:rowOff>0</xdr:rowOff>
    </xdr:from>
    <xdr:ext cx="30480" cy="15240"/>
    <xdr:pic>
      <xdr:nvPicPr>
        <xdr:cNvPr id="24" name="图片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
        <a:stretch>
          <a:fillRect/>
        </a:stretch>
      </xdr:blipFill>
      <xdr:spPr>
        <a:xfrm>
          <a:off x="0" y="573036700"/>
          <a:ext cx="30480" cy="15240"/>
        </a:xfrm>
        <a:prstGeom prst="rect">
          <a:avLst/>
        </a:prstGeom>
        <a:noFill/>
        <a:ln w="9525">
          <a:noFill/>
        </a:ln>
      </xdr:spPr>
    </xdr:pic>
    <xdr:clientData/>
  </xdr:oneCellAnchor>
  <xdr:oneCellAnchor>
    <xdr:from>
      <xdr:col>0</xdr:col>
      <xdr:colOff>0</xdr:colOff>
      <xdr:row>2657</xdr:row>
      <xdr:rowOff>0</xdr:rowOff>
    </xdr:from>
    <xdr:ext cx="15240" cy="15240"/>
    <xdr:pic>
      <xdr:nvPicPr>
        <xdr:cNvPr id="25" name="图片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
        <a:stretch>
          <a:fillRect/>
        </a:stretch>
      </xdr:blipFill>
      <xdr:spPr>
        <a:xfrm>
          <a:off x="0" y="573036700"/>
          <a:ext cx="15240" cy="15240"/>
        </a:xfrm>
        <a:prstGeom prst="rect">
          <a:avLst/>
        </a:prstGeom>
        <a:noFill/>
        <a:ln w="9525">
          <a:noFill/>
        </a:ln>
      </xdr:spPr>
    </xdr:pic>
    <xdr:clientData/>
  </xdr:oneCellAnchor>
  <xdr:twoCellAnchor editAs="oneCell">
    <xdr:from>
      <xdr:col>0</xdr:col>
      <xdr:colOff>0</xdr:colOff>
      <xdr:row>2657</xdr:row>
      <xdr:rowOff>0</xdr:rowOff>
    </xdr:from>
    <xdr:to>
      <xdr:col>0</xdr:col>
      <xdr:colOff>28575</xdr:colOff>
      <xdr:row>2657</xdr:row>
      <xdr:rowOff>28575</xdr:rowOff>
    </xdr:to>
    <xdr:pic>
      <xdr:nvPicPr>
        <xdr:cNvPr id="26" name="图片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3"/>
        <a:stretch>
          <a:fillRect/>
        </a:stretch>
      </xdr:blipFill>
      <xdr:spPr>
        <a:xfrm>
          <a:off x="0" y="573036700"/>
          <a:ext cx="28575" cy="28575"/>
        </a:xfrm>
        <a:prstGeom prst="rect">
          <a:avLst/>
        </a:prstGeom>
        <a:noFill/>
        <a:ln w="9525">
          <a:noFill/>
        </a:ln>
      </xdr:spPr>
    </xdr:pic>
    <xdr:clientData/>
  </xdr:twoCellAnchor>
  <xdr:twoCellAnchor editAs="oneCell">
    <xdr:from>
      <xdr:col>10</xdr:col>
      <xdr:colOff>0</xdr:colOff>
      <xdr:row>2657</xdr:row>
      <xdr:rowOff>0</xdr:rowOff>
    </xdr:from>
    <xdr:to>
      <xdr:col>10</xdr:col>
      <xdr:colOff>28575</xdr:colOff>
      <xdr:row>2657</xdr:row>
      <xdr:rowOff>28575</xdr:rowOff>
    </xdr:to>
    <xdr:pic>
      <xdr:nvPicPr>
        <xdr:cNvPr id="27" name="图片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3"/>
        <a:stretch>
          <a:fillRect/>
        </a:stretch>
      </xdr:blipFill>
      <xdr:spPr>
        <a:xfrm>
          <a:off x="7162800" y="573036700"/>
          <a:ext cx="28575" cy="28575"/>
        </a:xfrm>
        <a:prstGeom prst="rect">
          <a:avLst/>
        </a:prstGeom>
        <a:noFill/>
        <a:ln w="9525">
          <a:noFill/>
        </a:ln>
      </xdr:spPr>
    </xdr:pic>
    <xdr:clientData/>
  </xdr:twoCellAnchor>
  <xdr:twoCellAnchor editAs="oneCell">
    <xdr:from>
      <xdr:col>9</xdr:col>
      <xdr:colOff>0</xdr:colOff>
      <xdr:row>2657</xdr:row>
      <xdr:rowOff>0</xdr:rowOff>
    </xdr:from>
    <xdr:to>
      <xdr:col>9</xdr:col>
      <xdr:colOff>28575</xdr:colOff>
      <xdr:row>2657</xdr:row>
      <xdr:rowOff>28575</xdr:rowOff>
    </xdr:to>
    <xdr:pic>
      <xdr:nvPicPr>
        <xdr:cNvPr id="28" name="图片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3"/>
        <a:stretch>
          <a:fillRect/>
        </a:stretch>
      </xdr:blipFill>
      <xdr:spPr>
        <a:xfrm>
          <a:off x="6477000" y="573036700"/>
          <a:ext cx="28575" cy="28575"/>
        </a:xfrm>
        <a:prstGeom prst="rect">
          <a:avLst/>
        </a:prstGeom>
        <a:noFill/>
        <a:ln w="9525">
          <a:noFill/>
        </a:ln>
      </xdr:spPr>
    </xdr:pic>
    <xdr:clientData/>
  </xdr:twoCellAnchor>
  <xdr:twoCellAnchor editAs="oneCell">
    <xdr:from>
      <xdr:col>11</xdr:col>
      <xdr:colOff>0</xdr:colOff>
      <xdr:row>2657</xdr:row>
      <xdr:rowOff>0</xdr:rowOff>
    </xdr:from>
    <xdr:to>
      <xdr:col>11</xdr:col>
      <xdr:colOff>28575</xdr:colOff>
      <xdr:row>2657</xdr:row>
      <xdr:rowOff>28575</xdr:rowOff>
    </xdr:to>
    <xdr:pic>
      <xdr:nvPicPr>
        <xdr:cNvPr id="29" name="图片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3"/>
        <a:stretch>
          <a:fillRect/>
        </a:stretch>
      </xdr:blipFill>
      <xdr:spPr>
        <a:xfrm>
          <a:off x="7848600" y="573036700"/>
          <a:ext cx="28575" cy="28575"/>
        </a:xfrm>
        <a:prstGeom prst="rect">
          <a:avLst/>
        </a:prstGeom>
        <a:noFill/>
        <a:ln w="9525">
          <a:noFill/>
        </a:ln>
      </xdr:spPr>
    </xdr:pic>
    <xdr:clientData/>
  </xdr:twoCellAnchor>
  <xdr:oneCellAnchor>
    <xdr:from>
      <xdr:col>4</xdr:col>
      <xdr:colOff>0</xdr:colOff>
      <xdr:row>2657</xdr:row>
      <xdr:rowOff>0</xdr:rowOff>
    </xdr:from>
    <xdr:ext cx="30480" cy="15240"/>
    <xdr:pic>
      <xdr:nvPicPr>
        <xdr:cNvPr id="30" name="图片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
        <a:stretch>
          <a:fillRect/>
        </a:stretch>
      </xdr:blipFill>
      <xdr:spPr>
        <a:xfrm>
          <a:off x="2828925" y="573036700"/>
          <a:ext cx="30480" cy="15240"/>
        </a:xfrm>
        <a:prstGeom prst="rect">
          <a:avLst/>
        </a:prstGeom>
        <a:noFill/>
        <a:ln w="9525">
          <a:noFill/>
        </a:ln>
      </xdr:spPr>
    </xdr:pic>
    <xdr:clientData/>
  </xdr:oneCellAnchor>
  <xdr:oneCellAnchor>
    <xdr:from>
      <xdr:col>4</xdr:col>
      <xdr:colOff>0</xdr:colOff>
      <xdr:row>2657</xdr:row>
      <xdr:rowOff>0</xdr:rowOff>
    </xdr:from>
    <xdr:ext cx="15240" cy="15240"/>
    <xdr:pic>
      <xdr:nvPicPr>
        <xdr:cNvPr id="31" name="图片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
        <a:stretch>
          <a:fillRect/>
        </a:stretch>
      </xdr:blipFill>
      <xdr:spPr>
        <a:xfrm>
          <a:off x="2828925" y="573036700"/>
          <a:ext cx="15240" cy="15240"/>
        </a:xfrm>
        <a:prstGeom prst="rect">
          <a:avLst/>
        </a:prstGeom>
        <a:noFill/>
        <a:ln w="9525">
          <a:noFill/>
        </a:ln>
      </xdr:spPr>
    </xdr:pic>
    <xdr:clientData/>
  </xdr:oneCellAnchor>
  <xdr:twoCellAnchor editAs="oneCell">
    <xdr:from>
      <xdr:col>4</xdr:col>
      <xdr:colOff>0</xdr:colOff>
      <xdr:row>2657</xdr:row>
      <xdr:rowOff>0</xdr:rowOff>
    </xdr:from>
    <xdr:to>
      <xdr:col>4</xdr:col>
      <xdr:colOff>28575</xdr:colOff>
      <xdr:row>2657</xdr:row>
      <xdr:rowOff>28575</xdr:rowOff>
    </xdr:to>
    <xdr:pic>
      <xdr:nvPicPr>
        <xdr:cNvPr id="32" name="图片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twoCellAnchor editAs="oneCell">
    <xdr:from>
      <xdr:col>4</xdr:col>
      <xdr:colOff>0</xdr:colOff>
      <xdr:row>2657</xdr:row>
      <xdr:rowOff>0</xdr:rowOff>
    </xdr:from>
    <xdr:to>
      <xdr:col>4</xdr:col>
      <xdr:colOff>28575</xdr:colOff>
      <xdr:row>2657</xdr:row>
      <xdr:rowOff>28575</xdr:rowOff>
    </xdr:to>
    <xdr:pic>
      <xdr:nvPicPr>
        <xdr:cNvPr id="33" name="图片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twoCellAnchor editAs="oneCell">
    <xdr:from>
      <xdr:col>4</xdr:col>
      <xdr:colOff>0</xdr:colOff>
      <xdr:row>2657</xdr:row>
      <xdr:rowOff>0</xdr:rowOff>
    </xdr:from>
    <xdr:to>
      <xdr:col>4</xdr:col>
      <xdr:colOff>28575</xdr:colOff>
      <xdr:row>2657</xdr:row>
      <xdr:rowOff>28575</xdr:rowOff>
    </xdr:to>
    <xdr:pic>
      <xdr:nvPicPr>
        <xdr:cNvPr id="34" name="图片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twoCellAnchor editAs="oneCell">
    <xdr:from>
      <xdr:col>4</xdr:col>
      <xdr:colOff>0</xdr:colOff>
      <xdr:row>2657</xdr:row>
      <xdr:rowOff>0</xdr:rowOff>
    </xdr:from>
    <xdr:to>
      <xdr:col>4</xdr:col>
      <xdr:colOff>28575</xdr:colOff>
      <xdr:row>2657</xdr:row>
      <xdr:rowOff>28575</xdr:rowOff>
    </xdr:to>
    <xdr:pic>
      <xdr:nvPicPr>
        <xdr:cNvPr id="35" name="图片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oneCellAnchor>
    <xdr:from>
      <xdr:col>0</xdr:col>
      <xdr:colOff>0</xdr:colOff>
      <xdr:row>2657</xdr:row>
      <xdr:rowOff>0</xdr:rowOff>
    </xdr:from>
    <xdr:ext cx="30480" cy="15240"/>
    <xdr:pic>
      <xdr:nvPicPr>
        <xdr:cNvPr id="36" name="图片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1"/>
        <a:stretch>
          <a:fillRect/>
        </a:stretch>
      </xdr:blipFill>
      <xdr:spPr>
        <a:xfrm>
          <a:off x="0" y="573036700"/>
          <a:ext cx="30480" cy="15240"/>
        </a:xfrm>
        <a:prstGeom prst="rect">
          <a:avLst/>
        </a:prstGeom>
        <a:noFill/>
        <a:ln w="9525">
          <a:noFill/>
        </a:ln>
      </xdr:spPr>
    </xdr:pic>
    <xdr:clientData/>
  </xdr:oneCellAnchor>
  <xdr:oneCellAnchor>
    <xdr:from>
      <xdr:col>0</xdr:col>
      <xdr:colOff>0</xdr:colOff>
      <xdr:row>2657</xdr:row>
      <xdr:rowOff>0</xdr:rowOff>
    </xdr:from>
    <xdr:ext cx="15240" cy="15240"/>
    <xdr:pic>
      <xdr:nvPicPr>
        <xdr:cNvPr id="37" name="图片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2"/>
        <a:stretch>
          <a:fillRect/>
        </a:stretch>
      </xdr:blipFill>
      <xdr:spPr>
        <a:xfrm>
          <a:off x="0" y="573036700"/>
          <a:ext cx="15240" cy="15240"/>
        </a:xfrm>
        <a:prstGeom prst="rect">
          <a:avLst/>
        </a:prstGeom>
        <a:noFill/>
        <a:ln w="9525">
          <a:noFill/>
        </a:ln>
      </xdr:spPr>
    </xdr:pic>
    <xdr:clientData/>
  </xdr:oneCellAnchor>
  <xdr:twoCellAnchor editAs="oneCell">
    <xdr:from>
      <xdr:col>0</xdr:col>
      <xdr:colOff>0</xdr:colOff>
      <xdr:row>2657</xdr:row>
      <xdr:rowOff>0</xdr:rowOff>
    </xdr:from>
    <xdr:to>
      <xdr:col>0</xdr:col>
      <xdr:colOff>28575</xdr:colOff>
      <xdr:row>2657</xdr:row>
      <xdr:rowOff>28575</xdr:rowOff>
    </xdr:to>
    <xdr:pic>
      <xdr:nvPicPr>
        <xdr:cNvPr id="38" name="图片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3"/>
        <a:stretch>
          <a:fillRect/>
        </a:stretch>
      </xdr:blipFill>
      <xdr:spPr>
        <a:xfrm>
          <a:off x="0" y="573036700"/>
          <a:ext cx="28575" cy="28575"/>
        </a:xfrm>
        <a:prstGeom prst="rect">
          <a:avLst/>
        </a:prstGeom>
        <a:noFill/>
        <a:ln w="9525">
          <a:noFill/>
        </a:ln>
      </xdr:spPr>
    </xdr:pic>
    <xdr:clientData/>
  </xdr:twoCellAnchor>
  <xdr:twoCellAnchor editAs="oneCell">
    <xdr:from>
      <xdr:col>10</xdr:col>
      <xdr:colOff>0</xdr:colOff>
      <xdr:row>2657</xdr:row>
      <xdr:rowOff>0</xdr:rowOff>
    </xdr:from>
    <xdr:to>
      <xdr:col>10</xdr:col>
      <xdr:colOff>28575</xdr:colOff>
      <xdr:row>2657</xdr:row>
      <xdr:rowOff>28575</xdr:rowOff>
    </xdr:to>
    <xdr:pic>
      <xdr:nvPicPr>
        <xdr:cNvPr id="39" name="图片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
        <a:stretch>
          <a:fillRect/>
        </a:stretch>
      </xdr:blipFill>
      <xdr:spPr>
        <a:xfrm>
          <a:off x="7162800" y="573036700"/>
          <a:ext cx="28575" cy="28575"/>
        </a:xfrm>
        <a:prstGeom prst="rect">
          <a:avLst/>
        </a:prstGeom>
        <a:noFill/>
        <a:ln w="9525">
          <a:noFill/>
        </a:ln>
      </xdr:spPr>
    </xdr:pic>
    <xdr:clientData/>
  </xdr:twoCellAnchor>
  <xdr:twoCellAnchor editAs="oneCell">
    <xdr:from>
      <xdr:col>9</xdr:col>
      <xdr:colOff>0</xdr:colOff>
      <xdr:row>2657</xdr:row>
      <xdr:rowOff>0</xdr:rowOff>
    </xdr:from>
    <xdr:to>
      <xdr:col>9</xdr:col>
      <xdr:colOff>28575</xdr:colOff>
      <xdr:row>2657</xdr:row>
      <xdr:rowOff>28575</xdr:rowOff>
    </xdr:to>
    <xdr:pic>
      <xdr:nvPicPr>
        <xdr:cNvPr id="40" name="图片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
        <a:stretch>
          <a:fillRect/>
        </a:stretch>
      </xdr:blipFill>
      <xdr:spPr>
        <a:xfrm>
          <a:off x="6477000" y="573036700"/>
          <a:ext cx="28575" cy="28575"/>
        </a:xfrm>
        <a:prstGeom prst="rect">
          <a:avLst/>
        </a:prstGeom>
        <a:noFill/>
        <a:ln w="9525">
          <a:noFill/>
        </a:ln>
      </xdr:spPr>
    </xdr:pic>
    <xdr:clientData/>
  </xdr:twoCellAnchor>
  <xdr:twoCellAnchor editAs="oneCell">
    <xdr:from>
      <xdr:col>11</xdr:col>
      <xdr:colOff>0</xdr:colOff>
      <xdr:row>2657</xdr:row>
      <xdr:rowOff>0</xdr:rowOff>
    </xdr:from>
    <xdr:to>
      <xdr:col>11</xdr:col>
      <xdr:colOff>28575</xdr:colOff>
      <xdr:row>2657</xdr:row>
      <xdr:rowOff>28575</xdr:rowOff>
    </xdr:to>
    <xdr:pic>
      <xdr:nvPicPr>
        <xdr:cNvPr id="41" name="图片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3"/>
        <a:stretch>
          <a:fillRect/>
        </a:stretch>
      </xdr:blipFill>
      <xdr:spPr>
        <a:xfrm>
          <a:off x="7848600" y="573036700"/>
          <a:ext cx="28575" cy="28575"/>
        </a:xfrm>
        <a:prstGeom prst="rect">
          <a:avLst/>
        </a:prstGeom>
        <a:noFill/>
        <a:ln w="9525">
          <a:noFill/>
        </a:ln>
      </xdr:spPr>
    </xdr:pic>
    <xdr:clientData/>
  </xdr:twoCellAnchor>
  <xdr:oneCellAnchor>
    <xdr:from>
      <xdr:col>4</xdr:col>
      <xdr:colOff>0</xdr:colOff>
      <xdr:row>2657</xdr:row>
      <xdr:rowOff>0</xdr:rowOff>
    </xdr:from>
    <xdr:ext cx="30480" cy="15240"/>
    <xdr:pic>
      <xdr:nvPicPr>
        <xdr:cNvPr id="42" name="图片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1"/>
        <a:stretch>
          <a:fillRect/>
        </a:stretch>
      </xdr:blipFill>
      <xdr:spPr>
        <a:xfrm>
          <a:off x="2828925" y="573036700"/>
          <a:ext cx="30480" cy="15240"/>
        </a:xfrm>
        <a:prstGeom prst="rect">
          <a:avLst/>
        </a:prstGeom>
        <a:noFill/>
        <a:ln w="9525">
          <a:noFill/>
        </a:ln>
      </xdr:spPr>
    </xdr:pic>
    <xdr:clientData/>
  </xdr:oneCellAnchor>
  <xdr:oneCellAnchor>
    <xdr:from>
      <xdr:col>4</xdr:col>
      <xdr:colOff>0</xdr:colOff>
      <xdr:row>2657</xdr:row>
      <xdr:rowOff>0</xdr:rowOff>
    </xdr:from>
    <xdr:ext cx="15240" cy="15240"/>
    <xdr:pic>
      <xdr:nvPicPr>
        <xdr:cNvPr id="43" name="图片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2"/>
        <a:stretch>
          <a:fillRect/>
        </a:stretch>
      </xdr:blipFill>
      <xdr:spPr>
        <a:xfrm>
          <a:off x="2828925" y="573036700"/>
          <a:ext cx="15240" cy="15240"/>
        </a:xfrm>
        <a:prstGeom prst="rect">
          <a:avLst/>
        </a:prstGeom>
        <a:noFill/>
        <a:ln w="9525">
          <a:noFill/>
        </a:ln>
      </xdr:spPr>
    </xdr:pic>
    <xdr:clientData/>
  </xdr:oneCellAnchor>
  <xdr:twoCellAnchor editAs="oneCell">
    <xdr:from>
      <xdr:col>4</xdr:col>
      <xdr:colOff>0</xdr:colOff>
      <xdr:row>2657</xdr:row>
      <xdr:rowOff>0</xdr:rowOff>
    </xdr:from>
    <xdr:to>
      <xdr:col>4</xdr:col>
      <xdr:colOff>28575</xdr:colOff>
      <xdr:row>2657</xdr:row>
      <xdr:rowOff>28575</xdr:rowOff>
    </xdr:to>
    <xdr:pic>
      <xdr:nvPicPr>
        <xdr:cNvPr id="44" name="图片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twoCellAnchor editAs="oneCell">
    <xdr:from>
      <xdr:col>4</xdr:col>
      <xdr:colOff>0</xdr:colOff>
      <xdr:row>2657</xdr:row>
      <xdr:rowOff>0</xdr:rowOff>
    </xdr:from>
    <xdr:to>
      <xdr:col>4</xdr:col>
      <xdr:colOff>28575</xdr:colOff>
      <xdr:row>2657</xdr:row>
      <xdr:rowOff>28575</xdr:rowOff>
    </xdr:to>
    <xdr:pic>
      <xdr:nvPicPr>
        <xdr:cNvPr id="45" name="图片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twoCellAnchor editAs="oneCell">
    <xdr:from>
      <xdr:col>4</xdr:col>
      <xdr:colOff>0</xdr:colOff>
      <xdr:row>2657</xdr:row>
      <xdr:rowOff>0</xdr:rowOff>
    </xdr:from>
    <xdr:to>
      <xdr:col>4</xdr:col>
      <xdr:colOff>28575</xdr:colOff>
      <xdr:row>2657</xdr:row>
      <xdr:rowOff>28575</xdr:rowOff>
    </xdr:to>
    <xdr:pic>
      <xdr:nvPicPr>
        <xdr:cNvPr id="46" name="图片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twoCellAnchor editAs="oneCell">
    <xdr:from>
      <xdr:col>4</xdr:col>
      <xdr:colOff>0</xdr:colOff>
      <xdr:row>2657</xdr:row>
      <xdr:rowOff>0</xdr:rowOff>
    </xdr:from>
    <xdr:to>
      <xdr:col>4</xdr:col>
      <xdr:colOff>28575</xdr:colOff>
      <xdr:row>2657</xdr:row>
      <xdr:rowOff>28575</xdr:rowOff>
    </xdr:to>
    <xdr:pic>
      <xdr:nvPicPr>
        <xdr:cNvPr id="47" name="图片 4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3"/>
        <a:stretch>
          <a:fillRect/>
        </a:stretch>
      </xdr:blipFill>
      <xdr:spPr>
        <a:xfrm>
          <a:off x="2828925" y="573036700"/>
          <a:ext cx="28575" cy="28575"/>
        </a:xfrm>
        <a:prstGeom prst="rect">
          <a:avLst/>
        </a:prstGeom>
        <a:noFill/>
        <a:ln w="9525">
          <a:noFill/>
        </a:ln>
      </xdr:spPr>
    </xdr:pic>
    <xdr:clientData/>
  </xdr:twoCellAnchor>
  <xdr:oneCellAnchor>
    <xdr:from>
      <xdr:col>0</xdr:col>
      <xdr:colOff>0</xdr:colOff>
      <xdr:row>2687</xdr:row>
      <xdr:rowOff>0</xdr:rowOff>
    </xdr:from>
    <xdr:ext cx="30480" cy="15240"/>
    <xdr:pic>
      <xdr:nvPicPr>
        <xdr:cNvPr id="48" name="图片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1"/>
        <a:stretch>
          <a:fillRect/>
        </a:stretch>
      </xdr:blipFill>
      <xdr:spPr>
        <a:xfrm>
          <a:off x="0" y="579513700"/>
          <a:ext cx="30480" cy="15240"/>
        </a:xfrm>
        <a:prstGeom prst="rect">
          <a:avLst/>
        </a:prstGeom>
        <a:noFill/>
        <a:ln w="9525">
          <a:noFill/>
        </a:ln>
      </xdr:spPr>
    </xdr:pic>
    <xdr:clientData/>
  </xdr:oneCellAnchor>
  <xdr:oneCellAnchor>
    <xdr:from>
      <xdr:col>0</xdr:col>
      <xdr:colOff>0</xdr:colOff>
      <xdr:row>2687</xdr:row>
      <xdr:rowOff>0</xdr:rowOff>
    </xdr:from>
    <xdr:ext cx="15240" cy="15240"/>
    <xdr:pic>
      <xdr:nvPicPr>
        <xdr:cNvPr id="49" name="图片 48">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2"/>
        <a:stretch>
          <a:fillRect/>
        </a:stretch>
      </xdr:blipFill>
      <xdr:spPr>
        <a:xfrm>
          <a:off x="0" y="579513700"/>
          <a:ext cx="15240" cy="15240"/>
        </a:xfrm>
        <a:prstGeom prst="rect">
          <a:avLst/>
        </a:prstGeom>
        <a:noFill/>
        <a:ln w="9525">
          <a:noFill/>
        </a:ln>
      </xdr:spPr>
    </xdr:pic>
    <xdr:clientData/>
  </xdr:oneCellAnchor>
  <xdr:twoCellAnchor editAs="oneCell">
    <xdr:from>
      <xdr:col>0</xdr:col>
      <xdr:colOff>0</xdr:colOff>
      <xdr:row>2687</xdr:row>
      <xdr:rowOff>0</xdr:rowOff>
    </xdr:from>
    <xdr:to>
      <xdr:col>0</xdr:col>
      <xdr:colOff>28575</xdr:colOff>
      <xdr:row>2687</xdr:row>
      <xdr:rowOff>28575</xdr:rowOff>
    </xdr:to>
    <xdr:pic>
      <xdr:nvPicPr>
        <xdr:cNvPr id="50" name="图片 49">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3"/>
        <a:stretch>
          <a:fillRect/>
        </a:stretch>
      </xdr:blipFill>
      <xdr:spPr>
        <a:xfrm>
          <a:off x="0" y="579513700"/>
          <a:ext cx="28575" cy="28575"/>
        </a:xfrm>
        <a:prstGeom prst="rect">
          <a:avLst/>
        </a:prstGeom>
        <a:noFill/>
        <a:ln w="9525">
          <a:noFill/>
        </a:ln>
      </xdr:spPr>
    </xdr:pic>
    <xdr:clientData/>
  </xdr:twoCellAnchor>
  <xdr:twoCellAnchor editAs="oneCell">
    <xdr:from>
      <xdr:col>10</xdr:col>
      <xdr:colOff>0</xdr:colOff>
      <xdr:row>2687</xdr:row>
      <xdr:rowOff>0</xdr:rowOff>
    </xdr:from>
    <xdr:to>
      <xdr:col>10</xdr:col>
      <xdr:colOff>28575</xdr:colOff>
      <xdr:row>2687</xdr:row>
      <xdr:rowOff>28575</xdr:rowOff>
    </xdr:to>
    <xdr:pic>
      <xdr:nvPicPr>
        <xdr:cNvPr id="51" name="图片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3"/>
        <a:stretch>
          <a:fillRect/>
        </a:stretch>
      </xdr:blipFill>
      <xdr:spPr>
        <a:xfrm>
          <a:off x="7162800" y="579513700"/>
          <a:ext cx="28575" cy="28575"/>
        </a:xfrm>
        <a:prstGeom prst="rect">
          <a:avLst/>
        </a:prstGeom>
        <a:noFill/>
        <a:ln w="9525">
          <a:noFill/>
        </a:ln>
      </xdr:spPr>
    </xdr:pic>
    <xdr:clientData/>
  </xdr:twoCellAnchor>
  <xdr:twoCellAnchor editAs="oneCell">
    <xdr:from>
      <xdr:col>9</xdr:col>
      <xdr:colOff>0</xdr:colOff>
      <xdr:row>2687</xdr:row>
      <xdr:rowOff>0</xdr:rowOff>
    </xdr:from>
    <xdr:to>
      <xdr:col>9</xdr:col>
      <xdr:colOff>28575</xdr:colOff>
      <xdr:row>2687</xdr:row>
      <xdr:rowOff>28575</xdr:rowOff>
    </xdr:to>
    <xdr:pic>
      <xdr:nvPicPr>
        <xdr:cNvPr id="52" name="图片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3"/>
        <a:stretch>
          <a:fillRect/>
        </a:stretch>
      </xdr:blipFill>
      <xdr:spPr>
        <a:xfrm>
          <a:off x="6477000" y="579513700"/>
          <a:ext cx="28575" cy="28575"/>
        </a:xfrm>
        <a:prstGeom prst="rect">
          <a:avLst/>
        </a:prstGeom>
        <a:noFill/>
        <a:ln w="9525">
          <a:noFill/>
        </a:ln>
      </xdr:spPr>
    </xdr:pic>
    <xdr:clientData/>
  </xdr:twoCellAnchor>
  <xdr:twoCellAnchor editAs="oneCell">
    <xdr:from>
      <xdr:col>11</xdr:col>
      <xdr:colOff>0</xdr:colOff>
      <xdr:row>2687</xdr:row>
      <xdr:rowOff>0</xdr:rowOff>
    </xdr:from>
    <xdr:to>
      <xdr:col>11</xdr:col>
      <xdr:colOff>28575</xdr:colOff>
      <xdr:row>2687</xdr:row>
      <xdr:rowOff>28575</xdr:rowOff>
    </xdr:to>
    <xdr:pic>
      <xdr:nvPicPr>
        <xdr:cNvPr id="56" name="图片 55">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3"/>
        <a:stretch>
          <a:fillRect/>
        </a:stretch>
      </xdr:blipFill>
      <xdr:spPr>
        <a:xfrm>
          <a:off x="7848600" y="579513700"/>
          <a:ext cx="28575" cy="28575"/>
        </a:xfrm>
        <a:prstGeom prst="rect">
          <a:avLst/>
        </a:prstGeom>
        <a:noFill/>
        <a:ln w="9525">
          <a:noFill/>
        </a:ln>
      </xdr:spPr>
    </xdr:pic>
    <xdr:clientData/>
  </xdr:twoCellAnchor>
  <xdr:twoCellAnchor editAs="oneCell">
    <xdr:from>
      <xdr:col>4</xdr:col>
      <xdr:colOff>0</xdr:colOff>
      <xdr:row>2687</xdr:row>
      <xdr:rowOff>0</xdr:rowOff>
    </xdr:from>
    <xdr:to>
      <xdr:col>4</xdr:col>
      <xdr:colOff>28575</xdr:colOff>
      <xdr:row>2687</xdr:row>
      <xdr:rowOff>28575</xdr:rowOff>
    </xdr:to>
    <xdr:pic>
      <xdr:nvPicPr>
        <xdr:cNvPr id="57" name="图片 56">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3"/>
        <a:stretch>
          <a:fillRect/>
        </a:stretch>
      </xdr:blipFill>
      <xdr:spPr>
        <a:xfrm>
          <a:off x="2828925" y="579513700"/>
          <a:ext cx="28575" cy="28575"/>
        </a:xfrm>
        <a:prstGeom prst="rect">
          <a:avLst/>
        </a:prstGeom>
        <a:noFill/>
        <a:ln w="9525">
          <a:noFill/>
        </a:ln>
      </xdr:spPr>
    </xdr:pic>
    <xdr:clientData/>
  </xdr:twoCellAnchor>
  <xdr:oneCellAnchor>
    <xdr:from>
      <xdr:col>0</xdr:col>
      <xdr:colOff>0</xdr:colOff>
      <xdr:row>2687</xdr:row>
      <xdr:rowOff>0</xdr:rowOff>
    </xdr:from>
    <xdr:ext cx="30480" cy="15240"/>
    <xdr:pic>
      <xdr:nvPicPr>
        <xdr:cNvPr id="58" name="图片 57">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
        <a:stretch>
          <a:fillRect/>
        </a:stretch>
      </xdr:blipFill>
      <xdr:spPr>
        <a:xfrm>
          <a:off x="0" y="579513700"/>
          <a:ext cx="30480" cy="15240"/>
        </a:xfrm>
        <a:prstGeom prst="rect">
          <a:avLst/>
        </a:prstGeom>
        <a:noFill/>
        <a:ln w="9525">
          <a:noFill/>
        </a:ln>
      </xdr:spPr>
    </xdr:pic>
    <xdr:clientData/>
  </xdr:oneCellAnchor>
  <xdr:oneCellAnchor>
    <xdr:from>
      <xdr:col>0</xdr:col>
      <xdr:colOff>0</xdr:colOff>
      <xdr:row>2687</xdr:row>
      <xdr:rowOff>0</xdr:rowOff>
    </xdr:from>
    <xdr:ext cx="15240" cy="15240"/>
    <xdr:pic>
      <xdr:nvPicPr>
        <xdr:cNvPr id="59" name="图片 58">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2"/>
        <a:stretch>
          <a:fillRect/>
        </a:stretch>
      </xdr:blipFill>
      <xdr:spPr>
        <a:xfrm>
          <a:off x="0" y="579513700"/>
          <a:ext cx="15240" cy="15240"/>
        </a:xfrm>
        <a:prstGeom prst="rect">
          <a:avLst/>
        </a:prstGeom>
        <a:noFill/>
        <a:ln w="9525">
          <a:noFill/>
        </a:ln>
      </xdr:spPr>
    </xdr:pic>
    <xdr:clientData/>
  </xdr:oneCellAnchor>
  <xdr:twoCellAnchor editAs="oneCell">
    <xdr:from>
      <xdr:col>0</xdr:col>
      <xdr:colOff>0</xdr:colOff>
      <xdr:row>2687</xdr:row>
      <xdr:rowOff>0</xdr:rowOff>
    </xdr:from>
    <xdr:to>
      <xdr:col>0</xdr:col>
      <xdr:colOff>28575</xdr:colOff>
      <xdr:row>2687</xdr:row>
      <xdr:rowOff>28575</xdr:rowOff>
    </xdr:to>
    <xdr:pic>
      <xdr:nvPicPr>
        <xdr:cNvPr id="60" name="图片 59">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3"/>
        <a:stretch>
          <a:fillRect/>
        </a:stretch>
      </xdr:blipFill>
      <xdr:spPr>
        <a:xfrm>
          <a:off x="0" y="579513700"/>
          <a:ext cx="28575" cy="28575"/>
        </a:xfrm>
        <a:prstGeom prst="rect">
          <a:avLst/>
        </a:prstGeom>
        <a:noFill/>
        <a:ln w="9525">
          <a:noFill/>
        </a:ln>
      </xdr:spPr>
    </xdr:pic>
    <xdr:clientData/>
  </xdr:twoCellAnchor>
  <xdr:twoCellAnchor editAs="oneCell">
    <xdr:from>
      <xdr:col>10</xdr:col>
      <xdr:colOff>0</xdr:colOff>
      <xdr:row>2687</xdr:row>
      <xdr:rowOff>0</xdr:rowOff>
    </xdr:from>
    <xdr:to>
      <xdr:col>10</xdr:col>
      <xdr:colOff>28575</xdr:colOff>
      <xdr:row>2687</xdr:row>
      <xdr:rowOff>28575</xdr:rowOff>
    </xdr:to>
    <xdr:pic>
      <xdr:nvPicPr>
        <xdr:cNvPr id="61" name="图片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3"/>
        <a:stretch>
          <a:fillRect/>
        </a:stretch>
      </xdr:blipFill>
      <xdr:spPr>
        <a:xfrm>
          <a:off x="7162800" y="579513700"/>
          <a:ext cx="28575" cy="28575"/>
        </a:xfrm>
        <a:prstGeom prst="rect">
          <a:avLst/>
        </a:prstGeom>
        <a:noFill/>
        <a:ln w="9525">
          <a:noFill/>
        </a:ln>
      </xdr:spPr>
    </xdr:pic>
    <xdr:clientData/>
  </xdr:twoCellAnchor>
  <xdr:twoCellAnchor editAs="oneCell">
    <xdr:from>
      <xdr:col>9</xdr:col>
      <xdr:colOff>0</xdr:colOff>
      <xdr:row>2687</xdr:row>
      <xdr:rowOff>0</xdr:rowOff>
    </xdr:from>
    <xdr:to>
      <xdr:col>9</xdr:col>
      <xdr:colOff>28575</xdr:colOff>
      <xdr:row>2687</xdr:row>
      <xdr:rowOff>28575</xdr:rowOff>
    </xdr:to>
    <xdr:pic>
      <xdr:nvPicPr>
        <xdr:cNvPr id="62" name="图片 61">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3"/>
        <a:stretch>
          <a:fillRect/>
        </a:stretch>
      </xdr:blipFill>
      <xdr:spPr>
        <a:xfrm>
          <a:off x="6477000" y="579513700"/>
          <a:ext cx="28575" cy="28575"/>
        </a:xfrm>
        <a:prstGeom prst="rect">
          <a:avLst/>
        </a:prstGeom>
        <a:noFill/>
        <a:ln w="9525">
          <a:noFill/>
        </a:ln>
      </xdr:spPr>
    </xdr:pic>
    <xdr:clientData/>
  </xdr:twoCellAnchor>
  <xdr:twoCellAnchor editAs="oneCell">
    <xdr:from>
      <xdr:col>11</xdr:col>
      <xdr:colOff>0</xdr:colOff>
      <xdr:row>2687</xdr:row>
      <xdr:rowOff>0</xdr:rowOff>
    </xdr:from>
    <xdr:to>
      <xdr:col>11</xdr:col>
      <xdr:colOff>28575</xdr:colOff>
      <xdr:row>2687</xdr:row>
      <xdr:rowOff>28575</xdr:rowOff>
    </xdr:to>
    <xdr:pic>
      <xdr:nvPicPr>
        <xdr:cNvPr id="63" name="图片 62">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3"/>
        <a:stretch>
          <a:fillRect/>
        </a:stretch>
      </xdr:blipFill>
      <xdr:spPr>
        <a:xfrm>
          <a:off x="7848600" y="579513700"/>
          <a:ext cx="28575" cy="28575"/>
        </a:xfrm>
        <a:prstGeom prst="rect">
          <a:avLst/>
        </a:prstGeom>
        <a:noFill/>
        <a:ln w="9525">
          <a:noFill/>
        </a:ln>
      </xdr:spPr>
    </xdr:pic>
    <xdr:clientData/>
  </xdr:twoCellAnchor>
  <xdr:twoCellAnchor editAs="oneCell">
    <xdr:from>
      <xdr:col>4</xdr:col>
      <xdr:colOff>0</xdr:colOff>
      <xdr:row>2687</xdr:row>
      <xdr:rowOff>0</xdr:rowOff>
    </xdr:from>
    <xdr:to>
      <xdr:col>4</xdr:col>
      <xdr:colOff>28575</xdr:colOff>
      <xdr:row>2687</xdr:row>
      <xdr:rowOff>28575</xdr:rowOff>
    </xdr:to>
    <xdr:pic>
      <xdr:nvPicPr>
        <xdr:cNvPr id="64" name="图片 63">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3"/>
        <a:stretch>
          <a:fillRect/>
        </a:stretch>
      </xdr:blipFill>
      <xdr:spPr>
        <a:xfrm>
          <a:off x="2828925" y="579513700"/>
          <a:ext cx="28575" cy="28575"/>
        </a:xfrm>
        <a:prstGeom prst="rect">
          <a:avLst/>
        </a:prstGeom>
        <a:noFill/>
        <a:ln w="9525">
          <a:noFill/>
        </a:ln>
      </xdr:spPr>
    </xdr:pic>
    <xdr:clientData/>
  </xdr:twoCellAnchor>
  <xdr:oneCellAnchor>
    <xdr:from>
      <xdr:col>0</xdr:col>
      <xdr:colOff>0</xdr:colOff>
      <xdr:row>2750</xdr:row>
      <xdr:rowOff>0</xdr:rowOff>
    </xdr:from>
    <xdr:ext cx="30480" cy="15240"/>
    <xdr:pic>
      <xdr:nvPicPr>
        <xdr:cNvPr id="65" name="图片 64">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1"/>
        <a:stretch>
          <a:fillRect/>
        </a:stretch>
      </xdr:blipFill>
      <xdr:spPr>
        <a:xfrm>
          <a:off x="0" y="593115400"/>
          <a:ext cx="30480" cy="15240"/>
        </a:xfrm>
        <a:prstGeom prst="rect">
          <a:avLst/>
        </a:prstGeom>
        <a:noFill/>
        <a:ln w="9525">
          <a:noFill/>
        </a:ln>
      </xdr:spPr>
    </xdr:pic>
    <xdr:clientData/>
  </xdr:oneCellAnchor>
  <xdr:oneCellAnchor>
    <xdr:from>
      <xdr:col>0</xdr:col>
      <xdr:colOff>0</xdr:colOff>
      <xdr:row>2750</xdr:row>
      <xdr:rowOff>0</xdr:rowOff>
    </xdr:from>
    <xdr:ext cx="15240" cy="15240"/>
    <xdr:pic>
      <xdr:nvPicPr>
        <xdr:cNvPr id="66" name="图片 65">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2"/>
        <a:stretch>
          <a:fillRect/>
        </a:stretch>
      </xdr:blipFill>
      <xdr:spPr>
        <a:xfrm>
          <a:off x="0" y="593115400"/>
          <a:ext cx="15240" cy="15240"/>
        </a:xfrm>
        <a:prstGeom prst="rect">
          <a:avLst/>
        </a:prstGeom>
        <a:noFill/>
        <a:ln w="9525">
          <a:noFill/>
        </a:ln>
      </xdr:spPr>
    </xdr:pic>
    <xdr:clientData/>
  </xdr:oneCellAnchor>
  <xdr:twoCellAnchor editAs="oneCell">
    <xdr:from>
      <xdr:col>0</xdr:col>
      <xdr:colOff>0</xdr:colOff>
      <xdr:row>2750</xdr:row>
      <xdr:rowOff>0</xdr:rowOff>
    </xdr:from>
    <xdr:to>
      <xdr:col>0</xdr:col>
      <xdr:colOff>28575</xdr:colOff>
      <xdr:row>2750</xdr:row>
      <xdr:rowOff>28575</xdr:rowOff>
    </xdr:to>
    <xdr:pic>
      <xdr:nvPicPr>
        <xdr:cNvPr id="67" name="图片 66">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3"/>
        <a:stretch>
          <a:fillRect/>
        </a:stretch>
      </xdr:blipFill>
      <xdr:spPr>
        <a:xfrm>
          <a:off x="0" y="593115400"/>
          <a:ext cx="28575" cy="28575"/>
        </a:xfrm>
        <a:prstGeom prst="rect">
          <a:avLst/>
        </a:prstGeom>
        <a:noFill/>
        <a:ln w="9525">
          <a:noFill/>
        </a:ln>
      </xdr:spPr>
    </xdr:pic>
    <xdr:clientData/>
  </xdr:twoCellAnchor>
  <xdr:oneCellAnchor>
    <xdr:from>
      <xdr:col>0</xdr:col>
      <xdr:colOff>0</xdr:colOff>
      <xdr:row>2750</xdr:row>
      <xdr:rowOff>0</xdr:rowOff>
    </xdr:from>
    <xdr:ext cx="30480" cy="15240"/>
    <xdr:pic>
      <xdr:nvPicPr>
        <xdr:cNvPr id="68" name="图片 67">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1"/>
        <a:stretch>
          <a:fillRect/>
        </a:stretch>
      </xdr:blipFill>
      <xdr:spPr>
        <a:xfrm>
          <a:off x="0" y="593115400"/>
          <a:ext cx="30480" cy="15240"/>
        </a:xfrm>
        <a:prstGeom prst="rect">
          <a:avLst/>
        </a:prstGeom>
        <a:noFill/>
        <a:ln w="9525">
          <a:noFill/>
        </a:ln>
      </xdr:spPr>
    </xdr:pic>
    <xdr:clientData/>
  </xdr:oneCellAnchor>
  <xdr:oneCellAnchor>
    <xdr:from>
      <xdr:col>0</xdr:col>
      <xdr:colOff>0</xdr:colOff>
      <xdr:row>2750</xdr:row>
      <xdr:rowOff>0</xdr:rowOff>
    </xdr:from>
    <xdr:ext cx="15240" cy="15240"/>
    <xdr:pic>
      <xdr:nvPicPr>
        <xdr:cNvPr id="69" name="图片 68">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2"/>
        <a:stretch>
          <a:fillRect/>
        </a:stretch>
      </xdr:blipFill>
      <xdr:spPr>
        <a:xfrm>
          <a:off x="0" y="593115400"/>
          <a:ext cx="15240" cy="15240"/>
        </a:xfrm>
        <a:prstGeom prst="rect">
          <a:avLst/>
        </a:prstGeom>
        <a:noFill/>
        <a:ln w="9525">
          <a:noFill/>
        </a:ln>
      </xdr:spPr>
    </xdr:pic>
    <xdr:clientData/>
  </xdr:oneCellAnchor>
  <xdr:twoCellAnchor editAs="oneCell">
    <xdr:from>
      <xdr:col>0</xdr:col>
      <xdr:colOff>0</xdr:colOff>
      <xdr:row>2750</xdr:row>
      <xdr:rowOff>0</xdr:rowOff>
    </xdr:from>
    <xdr:to>
      <xdr:col>0</xdr:col>
      <xdr:colOff>28575</xdr:colOff>
      <xdr:row>2750</xdr:row>
      <xdr:rowOff>28575</xdr:rowOff>
    </xdr:to>
    <xdr:pic>
      <xdr:nvPicPr>
        <xdr:cNvPr id="70" name="图片 69">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3"/>
        <a:stretch>
          <a:fillRect/>
        </a:stretch>
      </xdr:blipFill>
      <xdr:spPr>
        <a:xfrm>
          <a:off x="0" y="593115400"/>
          <a:ext cx="28575" cy="28575"/>
        </a:xfrm>
        <a:prstGeom prst="rect">
          <a:avLst/>
        </a:prstGeom>
        <a:noFill/>
        <a:ln w="9525">
          <a:noFill/>
        </a:ln>
      </xdr:spPr>
    </xdr:pic>
    <xdr:clientData/>
  </xdr:twoCellAnchor>
  <xdr:twoCellAnchor editAs="oneCell">
    <xdr:from>
      <xdr:col>11</xdr:col>
      <xdr:colOff>0</xdr:colOff>
      <xdr:row>2750</xdr:row>
      <xdr:rowOff>0</xdr:rowOff>
    </xdr:from>
    <xdr:to>
      <xdr:col>11</xdr:col>
      <xdr:colOff>28575</xdr:colOff>
      <xdr:row>2750</xdr:row>
      <xdr:rowOff>28575</xdr:rowOff>
    </xdr:to>
    <xdr:pic>
      <xdr:nvPicPr>
        <xdr:cNvPr id="71" name="图片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3"/>
        <a:stretch>
          <a:fillRect/>
        </a:stretch>
      </xdr:blipFill>
      <xdr:spPr>
        <a:xfrm>
          <a:off x="7848600" y="593115400"/>
          <a:ext cx="28575" cy="28575"/>
        </a:xfrm>
        <a:prstGeom prst="rect">
          <a:avLst/>
        </a:prstGeom>
        <a:noFill/>
        <a:ln w="9525">
          <a:noFill/>
        </a:ln>
      </xdr:spPr>
    </xdr:pic>
    <xdr:clientData/>
  </xdr:twoCellAnchor>
  <xdr:twoCellAnchor editAs="oneCell">
    <xdr:from>
      <xdr:col>12</xdr:col>
      <xdr:colOff>0</xdr:colOff>
      <xdr:row>2750</xdr:row>
      <xdr:rowOff>0</xdr:rowOff>
    </xdr:from>
    <xdr:to>
      <xdr:col>12</xdr:col>
      <xdr:colOff>28575</xdr:colOff>
      <xdr:row>2750</xdr:row>
      <xdr:rowOff>28575</xdr:rowOff>
    </xdr:to>
    <xdr:pic>
      <xdr:nvPicPr>
        <xdr:cNvPr id="72" name="图片 71">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3"/>
        <a:stretch>
          <a:fillRect/>
        </a:stretch>
      </xdr:blipFill>
      <xdr:spPr>
        <a:xfrm>
          <a:off x="8534400" y="593115400"/>
          <a:ext cx="28575" cy="28575"/>
        </a:xfrm>
        <a:prstGeom prst="rect">
          <a:avLst/>
        </a:prstGeom>
        <a:noFill/>
        <a:ln w="9525">
          <a:noFill/>
        </a:ln>
      </xdr:spPr>
    </xdr:pic>
    <xdr:clientData/>
  </xdr:twoCellAnchor>
  <xdr:oneCellAnchor>
    <xdr:from>
      <xdr:col>0</xdr:col>
      <xdr:colOff>0</xdr:colOff>
      <xdr:row>2750</xdr:row>
      <xdr:rowOff>0</xdr:rowOff>
    </xdr:from>
    <xdr:ext cx="30480" cy="15240"/>
    <xdr:pic>
      <xdr:nvPicPr>
        <xdr:cNvPr id="73" name="图片 72">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1"/>
        <a:stretch>
          <a:fillRect/>
        </a:stretch>
      </xdr:blipFill>
      <xdr:spPr>
        <a:xfrm>
          <a:off x="0" y="593115400"/>
          <a:ext cx="30480" cy="15240"/>
        </a:xfrm>
        <a:prstGeom prst="rect">
          <a:avLst/>
        </a:prstGeom>
        <a:noFill/>
        <a:ln w="9525">
          <a:noFill/>
        </a:ln>
      </xdr:spPr>
    </xdr:pic>
    <xdr:clientData/>
  </xdr:oneCellAnchor>
  <xdr:oneCellAnchor>
    <xdr:from>
      <xdr:col>0</xdr:col>
      <xdr:colOff>0</xdr:colOff>
      <xdr:row>2750</xdr:row>
      <xdr:rowOff>0</xdr:rowOff>
    </xdr:from>
    <xdr:ext cx="15240" cy="15240"/>
    <xdr:pic>
      <xdr:nvPicPr>
        <xdr:cNvPr id="74" name="图片 73">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2"/>
        <a:stretch>
          <a:fillRect/>
        </a:stretch>
      </xdr:blipFill>
      <xdr:spPr>
        <a:xfrm>
          <a:off x="0" y="593115400"/>
          <a:ext cx="15240" cy="15240"/>
        </a:xfrm>
        <a:prstGeom prst="rect">
          <a:avLst/>
        </a:prstGeom>
        <a:noFill/>
        <a:ln w="9525">
          <a:noFill/>
        </a:ln>
      </xdr:spPr>
    </xdr:pic>
    <xdr:clientData/>
  </xdr:oneCellAnchor>
  <xdr:twoCellAnchor editAs="oneCell">
    <xdr:from>
      <xdr:col>0</xdr:col>
      <xdr:colOff>0</xdr:colOff>
      <xdr:row>2750</xdr:row>
      <xdr:rowOff>0</xdr:rowOff>
    </xdr:from>
    <xdr:to>
      <xdr:col>0</xdr:col>
      <xdr:colOff>28575</xdr:colOff>
      <xdr:row>2750</xdr:row>
      <xdr:rowOff>28575</xdr:rowOff>
    </xdr:to>
    <xdr:pic>
      <xdr:nvPicPr>
        <xdr:cNvPr id="75" name="图片 74">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3"/>
        <a:stretch>
          <a:fillRect/>
        </a:stretch>
      </xdr:blipFill>
      <xdr:spPr>
        <a:xfrm>
          <a:off x="0" y="593115400"/>
          <a:ext cx="28575" cy="28575"/>
        </a:xfrm>
        <a:prstGeom prst="rect">
          <a:avLst/>
        </a:prstGeom>
        <a:noFill/>
        <a:ln w="9525">
          <a:noFill/>
        </a:ln>
      </xdr:spPr>
    </xdr:pic>
    <xdr:clientData/>
  </xdr:twoCellAnchor>
  <xdr:twoCellAnchor editAs="oneCell">
    <xdr:from>
      <xdr:col>10</xdr:col>
      <xdr:colOff>0</xdr:colOff>
      <xdr:row>2750</xdr:row>
      <xdr:rowOff>0</xdr:rowOff>
    </xdr:from>
    <xdr:to>
      <xdr:col>10</xdr:col>
      <xdr:colOff>28575</xdr:colOff>
      <xdr:row>2750</xdr:row>
      <xdr:rowOff>28575</xdr:rowOff>
    </xdr:to>
    <xdr:pic>
      <xdr:nvPicPr>
        <xdr:cNvPr id="76" name="图片 75">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3"/>
        <a:stretch>
          <a:fillRect/>
        </a:stretch>
      </xdr:blipFill>
      <xdr:spPr>
        <a:xfrm>
          <a:off x="7162800" y="593115400"/>
          <a:ext cx="28575" cy="28575"/>
        </a:xfrm>
        <a:prstGeom prst="rect">
          <a:avLst/>
        </a:prstGeom>
        <a:noFill/>
        <a:ln w="9525">
          <a:noFill/>
        </a:ln>
      </xdr:spPr>
    </xdr:pic>
    <xdr:clientData/>
  </xdr:twoCellAnchor>
  <xdr:twoCellAnchor editAs="oneCell">
    <xdr:from>
      <xdr:col>9</xdr:col>
      <xdr:colOff>0</xdr:colOff>
      <xdr:row>2750</xdr:row>
      <xdr:rowOff>0</xdr:rowOff>
    </xdr:from>
    <xdr:to>
      <xdr:col>9</xdr:col>
      <xdr:colOff>28575</xdr:colOff>
      <xdr:row>2750</xdr:row>
      <xdr:rowOff>28575</xdr:rowOff>
    </xdr:to>
    <xdr:pic>
      <xdr:nvPicPr>
        <xdr:cNvPr id="77" name="图片 76">
          <a:extLst>
            <a:ext uri="{FF2B5EF4-FFF2-40B4-BE49-F238E27FC236}">
              <a16:creationId xmlns:a16="http://schemas.microsoft.com/office/drawing/2014/main" id="{00000000-0008-0000-0100-00004D000000}"/>
            </a:ext>
          </a:extLst>
        </xdr:cNvPr>
        <xdr:cNvPicPr>
          <a:picLocks noChangeAspect="1"/>
        </xdr:cNvPicPr>
      </xdr:nvPicPr>
      <xdr:blipFill>
        <a:blip xmlns:r="http://schemas.openxmlformats.org/officeDocument/2006/relationships" r:embed="rId3"/>
        <a:stretch>
          <a:fillRect/>
        </a:stretch>
      </xdr:blipFill>
      <xdr:spPr>
        <a:xfrm>
          <a:off x="6477000" y="593115400"/>
          <a:ext cx="28575" cy="28575"/>
        </a:xfrm>
        <a:prstGeom prst="rect">
          <a:avLst/>
        </a:prstGeom>
        <a:noFill/>
        <a:ln w="9525">
          <a:noFill/>
        </a:ln>
      </xdr:spPr>
    </xdr:pic>
    <xdr:clientData/>
  </xdr:twoCellAnchor>
  <xdr:twoCellAnchor editAs="oneCell">
    <xdr:from>
      <xdr:col>11</xdr:col>
      <xdr:colOff>0</xdr:colOff>
      <xdr:row>2750</xdr:row>
      <xdr:rowOff>0</xdr:rowOff>
    </xdr:from>
    <xdr:to>
      <xdr:col>11</xdr:col>
      <xdr:colOff>28575</xdr:colOff>
      <xdr:row>2750</xdr:row>
      <xdr:rowOff>28575</xdr:rowOff>
    </xdr:to>
    <xdr:pic>
      <xdr:nvPicPr>
        <xdr:cNvPr id="78" name="图片 77">
          <a:extLst>
            <a:ext uri="{FF2B5EF4-FFF2-40B4-BE49-F238E27FC236}">
              <a16:creationId xmlns:a16="http://schemas.microsoft.com/office/drawing/2014/main" id="{00000000-0008-0000-0100-00004E000000}"/>
            </a:ext>
          </a:extLst>
        </xdr:cNvPr>
        <xdr:cNvPicPr>
          <a:picLocks noChangeAspect="1"/>
        </xdr:cNvPicPr>
      </xdr:nvPicPr>
      <xdr:blipFill>
        <a:blip xmlns:r="http://schemas.openxmlformats.org/officeDocument/2006/relationships" r:embed="rId3"/>
        <a:stretch>
          <a:fillRect/>
        </a:stretch>
      </xdr:blipFill>
      <xdr:spPr>
        <a:xfrm>
          <a:off x="7848600" y="593115400"/>
          <a:ext cx="28575" cy="28575"/>
        </a:xfrm>
        <a:prstGeom prst="rect">
          <a:avLst/>
        </a:prstGeom>
        <a:noFill/>
        <a:ln w="9525">
          <a:noFill/>
        </a:ln>
      </xdr:spPr>
    </xdr:pic>
    <xdr:clientData/>
  </xdr:twoCellAnchor>
  <xdr:twoCellAnchor editAs="oneCell">
    <xdr:from>
      <xdr:col>9</xdr:col>
      <xdr:colOff>0</xdr:colOff>
      <xdr:row>2750</xdr:row>
      <xdr:rowOff>0</xdr:rowOff>
    </xdr:from>
    <xdr:to>
      <xdr:col>9</xdr:col>
      <xdr:colOff>28575</xdr:colOff>
      <xdr:row>2750</xdr:row>
      <xdr:rowOff>28575</xdr:rowOff>
    </xdr:to>
    <xdr:pic>
      <xdr:nvPicPr>
        <xdr:cNvPr id="79" name="图片 78">
          <a:extLst>
            <a:ext uri="{FF2B5EF4-FFF2-40B4-BE49-F238E27FC236}">
              <a16:creationId xmlns:a16="http://schemas.microsoft.com/office/drawing/2014/main" id="{00000000-0008-0000-0100-00004F000000}"/>
            </a:ext>
          </a:extLst>
        </xdr:cNvPr>
        <xdr:cNvPicPr>
          <a:picLocks noChangeAspect="1"/>
        </xdr:cNvPicPr>
      </xdr:nvPicPr>
      <xdr:blipFill>
        <a:blip xmlns:r="http://schemas.openxmlformats.org/officeDocument/2006/relationships" r:embed="rId3"/>
        <a:stretch>
          <a:fillRect/>
        </a:stretch>
      </xdr:blipFill>
      <xdr:spPr>
        <a:xfrm>
          <a:off x="6477000" y="593115400"/>
          <a:ext cx="28575" cy="28575"/>
        </a:xfrm>
        <a:prstGeom prst="rect">
          <a:avLst/>
        </a:prstGeom>
        <a:noFill/>
        <a:ln w="9525">
          <a:noFill/>
        </a:ln>
      </xdr:spPr>
    </xdr:pic>
    <xdr:clientData/>
  </xdr:twoCellAnchor>
  <xdr:oneCellAnchor>
    <xdr:from>
      <xdr:col>0</xdr:col>
      <xdr:colOff>0</xdr:colOff>
      <xdr:row>2750</xdr:row>
      <xdr:rowOff>0</xdr:rowOff>
    </xdr:from>
    <xdr:ext cx="30480" cy="15240"/>
    <xdr:pic>
      <xdr:nvPicPr>
        <xdr:cNvPr id="80" name="图片 79">
          <a:extLst>
            <a:ext uri="{FF2B5EF4-FFF2-40B4-BE49-F238E27FC236}">
              <a16:creationId xmlns:a16="http://schemas.microsoft.com/office/drawing/2014/main" id="{00000000-0008-0000-0100-000050000000}"/>
            </a:ext>
          </a:extLst>
        </xdr:cNvPr>
        <xdr:cNvPicPr>
          <a:picLocks noChangeAspect="1"/>
        </xdr:cNvPicPr>
      </xdr:nvPicPr>
      <xdr:blipFill>
        <a:blip xmlns:r="http://schemas.openxmlformats.org/officeDocument/2006/relationships" r:embed="rId1"/>
        <a:stretch>
          <a:fillRect/>
        </a:stretch>
      </xdr:blipFill>
      <xdr:spPr>
        <a:xfrm>
          <a:off x="0" y="593115400"/>
          <a:ext cx="30480" cy="15240"/>
        </a:xfrm>
        <a:prstGeom prst="rect">
          <a:avLst/>
        </a:prstGeom>
        <a:noFill/>
        <a:ln w="9525">
          <a:noFill/>
        </a:ln>
      </xdr:spPr>
    </xdr:pic>
    <xdr:clientData/>
  </xdr:oneCellAnchor>
  <xdr:oneCellAnchor>
    <xdr:from>
      <xdr:col>0</xdr:col>
      <xdr:colOff>0</xdr:colOff>
      <xdr:row>2750</xdr:row>
      <xdr:rowOff>0</xdr:rowOff>
    </xdr:from>
    <xdr:ext cx="15240" cy="15240"/>
    <xdr:pic>
      <xdr:nvPicPr>
        <xdr:cNvPr id="81" name="图片 80">
          <a:extLst>
            <a:ext uri="{FF2B5EF4-FFF2-40B4-BE49-F238E27FC236}">
              <a16:creationId xmlns:a16="http://schemas.microsoft.com/office/drawing/2014/main" id="{00000000-0008-0000-0100-000051000000}"/>
            </a:ext>
          </a:extLst>
        </xdr:cNvPr>
        <xdr:cNvPicPr>
          <a:picLocks noChangeAspect="1"/>
        </xdr:cNvPicPr>
      </xdr:nvPicPr>
      <xdr:blipFill>
        <a:blip xmlns:r="http://schemas.openxmlformats.org/officeDocument/2006/relationships" r:embed="rId2"/>
        <a:stretch>
          <a:fillRect/>
        </a:stretch>
      </xdr:blipFill>
      <xdr:spPr>
        <a:xfrm>
          <a:off x="0" y="593115400"/>
          <a:ext cx="15240" cy="15240"/>
        </a:xfrm>
        <a:prstGeom prst="rect">
          <a:avLst/>
        </a:prstGeom>
        <a:noFill/>
        <a:ln w="9525">
          <a:noFill/>
        </a:ln>
      </xdr:spPr>
    </xdr:pic>
    <xdr:clientData/>
  </xdr:oneCellAnchor>
  <xdr:twoCellAnchor editAs="oneCell">
    <xdr:from>
      <xdr:col>0</xdr:col>
      <xdr:colOff>0</xdr:colOff>
      <xdr:row>2750</xdr:row>
      <xdr:rowOff>0</xdr:rowOff>
    </xdr:from>
    <xdr:to>
      <xdr:col>0</xdr:col>
      <xdr:colOff>28575</xdr:colOff>
      <xdr:row>2750</xdr:row>
      <xdr:rowOff>28575</xdr:rowOff>
    </xdr:to>
    <xdr:pic>
      <xdr:nvPicPr>
        <xdr:cNvPr id="82" name="图片 81">
          <a:extLst>
            <a:ext uri="{FF2B5EF4-FFF2-40B4-BE49-F238E27FC236}">
              <a16:creationId xmlns:a16="http://schemas.microsoft.com/office/drawing/2014/main" id="{00000000-0008-0000-0100-000052000000}"/>
            </a:ext>
          </a:extLst>
        </xdr:cNvPr>
        <xdr:cNvPicPr>
          <a:picLocks noChangeAspect="1"/>
        </xdr:cNvPicPr>
      </xdr:nvPicPr>
      <xdr:blipFill>
        <a:blip xmlns:r="http://schemas.openxmlformats.org/officeDocument/2006/relationships" r:embed="rId3"/>
        <a:stretch>
          <a:fillRect/>
        </a:stretch>
      </xdr:blipFill>
      <xdr:spPr>
        <a:xfrm>
          <a:off x="0" y="593115400"/>
          <a:ext cx="28575" cy="28575"/>
        </a:xfrm>
        <a:prstGeom prst="rect">
          <a:avLst/>
        </a:prstGeom>
        <a:noFill/>
        <a:ln w="9525">
          <a:noFill/>
        </a:ln>
      </xdr:spPr>
    </xdr:pic>
    <xdr:clientData/>
  </xdr:twoCellAnchor>
  <xdr:twoCellAnchor editAs="oneCell">
    <xdr:from>
      <xdr:col>10</xdr:col>
      <xdr:colOff>0</xdr:colOff>
      <xdr:row>2750</xdr:row>
      <xdr:rowOff>0</xdr:rowOff>
    </xdr:from>
    <xdr:to>
      <xdr:col>10</xdr:col>
      <xdr:colOff>28575</xdr:colOff>
      <xdr:row>2750</xdr:row>
      <xdr:rowOff>28575</xdr:rowOff>
    </xdr:to>
    <xdr:pic>
      <xdr:nvPicPr>
        <xdr:cNvPr id="83" name="图片 82">
          <a:extLst>
            <a:ext uri="{FF2B5EF4-FFF2-40B4-BE49-F238E27FC236}">
              <a16:creationId xmlns:a16="http://schemas.microsoft.com/office/drawing/2014/main" id="{00000000-0008-0000-0100-000053000000}"/>
            </a:ext>
          </a:extLst>
        </xdr:cNvPr>
        <xdr:cNvPicPr>
          <a:picLocks noChangeAspect="1"/>
        </xdr:cNvPicPr>
      </xdr:nvPicPr>
      <xdr:blipFill>
        <a:blip xmlns:r="http://schemas.openxmlformats.org/officeDocument/2006/relationships" r:embed="rId3"/>
        <a:stretch>
          <a:fillRect/>
        </a:stretch>
      </xdr:blipFill>
      <xdr:spPr>
        <a:xfrm>
          <a:off x="7162800" y="593115400"/>
          <a:ext cx="28575" cy="28575"/>
        </a:xfrm>
        <a:prstGeom prst="rect">
          <a:avLst/>
        </a:prstGeom>
        <a:noFill/>
        <a:ln w="9525">
          <a:noFill/>
        </a:ln>
      </xdr:spPr>
    </xdr:pic>
    <xdr:clientData/>
  </xdr:twoCellAnchor>
  <xdr:twoCellAnchor editAs="oneCell">
    <xdr:from>
      <xdr:col>9</xdr:col>
      <xdr:colOff>0</xdr:colOff>
      <xdr:row>2750</xdr:row>
      <xdr:rowOff>0</xdr:rowOff>
    </xdr:from>
    <xdr:to>
      <xdr:col>9</xdr:col>
      <xdr:colOff>28575</xdr:colOff>
      <xdr:row>2750</xdr:row>
      <xdr:rowOff>28575</xdr:rowOff>
    </xdr:to>
    <xdr:pic>
      <xdr:nvPicPr>
        <xdr:cNvPr id="84" name="图片 83">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3"/>
        <a:stretch>
          <a:fillRect/>
        </a:stretch>
      </xdr:blipFill>
      <xdr:spPr>
        <a:xfrm>
          <a:off x="6477000" y="593115400"/>
          <a:ext cx="28575" cy="28575"/>
        </a:xfrm>
        <a:prstGeom prst="rect">
          <a:avLst/>
        </a:prstGeom>
        <a:noFill/>
        <a:ln w="9525">
          <a:noFill/>
        </a:ln>
      </xdr:spPr>
    </xdr:pic>
    <xdr:clientData/>
  </xdr:twoCellAnchor>
  <xdr:oneCellAnchor>
    <xdr:from>
      <xdr:col>0</xdr:col>
      <xdr:colOff>0</xdr:colOff>
      <xdr:row>2750</xdr:row>
      <xdr:rowOff>0</xdr:rowOff>
    </xdr:from>
    <xdr:ext cx="30480" cy="15240"/>
    <xdr:pic>
      <xdr:nvPicPr>
        <xdr:cNvPr id="85" name="图片 84">
          <a:extLst>
            <a:ext uri="{FF2B5EF4-FFF2-40B4-BE49-F238E27FC236}">
              <a16:creationId xmlns:a16="http://schemas.microsoft.com/office/drawing/2014/main" id="{00000000-0008-0000-0100-000055000000}"/>
            </a:ext>
          </a:extLst>
        </xdr:cNvPr>
        <xdr:cNvPicPr>
          <a:picLocks noChangeAspect="1"/>
        </xdr:cNvPicPr>
      </xdr:nvPicPr>
      <xdr:blipFill>
        <a:blip xmlns:r="http://schemas.openxmlformats.org/officeDocument/2006/relationships" r:embed="rId1"/>
        <a:stretch>
          <a:fillRect/>
        </a:stretch>
      </xdr:blipFill>
      <xdr:spPr>
        <a:xfrm>
          <a:off x="0" y="593115400"/>
          <a:ext cx="30480" cy="15240"/>
        </a:xfrm>
        <a:prstGeom prst="rect">
          <a:avLst/>
        </a:prstGeom>
        <a:noFill/>
        <a:ln w="9525">
          <a:noFill/>
        </a:ln>
      </xdr:spPr>
    </xdr:pic>
    <xdr:clientData/>
  </xdr:oneCellAnchor>
  <xdr:oneCellAnchor>
    <xdr:from>
      <xdr:col>0</xdr:col>
      <xdr:colOff>0</xdr:colOff>
      <xdr:row>2750</xdr:row>
      <xdr:rowOff>0</xdr:rowOff>
    </xdr:from>
    <xdr:ext cx="15240" cy="15240"/>
    <xdr:pic>
      <xdr:nvPicPr>
        <xdr:cNvPr id="86" name="图片 85">
          <a:extLst>
            <a:ext uri="{FF2B5EF4-FFF2-40B4-BE49-F238E27FC236}">
              <a16:creationId xmlns:a16="http://schemas.microsoft.com/office/drawing/2014/main" id="{00000000-0008-0000-0100-000056000000}"/>
            </a:ext>
          </a:extLst>
        </xdr:cNvPr>
        <xdr:cNvPicPr>
          <a:picLocks noChangeAspect="1"/>
        </xdr:cNvPicPr>
      </xdr:nvPicPr>
      <xdr:blipFill>
        <a:blip xmlns:r="http://schemas.openxmlformats.org/officeDocument/2006/relationships" r:embed="rId2"/>
        <a:stretch>
          <a:fillRect/>
        </a:stretch>
      </xdr:blipFill>
      <xdr:spPr>
        <a:xfrm>
          <a:off x="0" y="593115400"/>
          <a:ext cx="15240" cy="15240"/>
        </a:xfrm>
        <a:prstGeom prst="rect">
          <a:avLst/>
        </a:prstGeom>
        <a:noFill/>
        <a:ln w="9525">
          <a:noFill/>
        </a:ln>
      </xdr:spPr>
    </xdr:pic>
    <xdr:clientData/>
  </xdr:oneCellAnchor>
  <xdr:twoCellAnchor editAs="oneCell">
    <xdr:from>
      <xdr:col>0</xdr:col>
      <xdr:colOff>0</xdr:colOff>
      <xdr:row>2750</xdr:row>
      <xdr:rowOff>0</xdr:rowOff>
    </xdr:from>
    <xdr:to>
      <xdr:col>0</xdr:col>
      <xdr:colOff>28575</xdr:colOff>
      <xdr:row>2750</xdr:row>
      <xdr:rowOff>28575</xdr:rowOff>
    </xdr:to>
    <xdr:pic>
      <xdr:nvPicPr>
        <xdr:cNvPr id="87" name="图片 86">
          <a:extLst>
            <a:ext uri="{FF2B5EF4-FFF2-40B4-BE49-F238E27FC236}">
              <a16:creationId xmlns:a16="http://schemas.microsoft.com/office/drawing/2014/main" id="{00000000-0008-0000-0100-000057000000}"/>
            </a:ext>
          </a:extLst>
        </xdr:cNvPr>
        <xdr:cNvPicPr>
          <a:picLocks noChangeAspect="1"/>
        </xdr:cNvPicPr>
      </xdr:nvPicPr>
      <xdr:blipFill>
        <a:blip xmlns:r="http://schemas.openxmlformats.org/officeDocument/2006/relationships" r:embed="rId3"/>
        <a:stretch>
          <a:fillRect/>
        </a:stretch>
      </xdr:blipFill>
      <xdr:spPr>
        <a:xfrm>
          <a:off x="0" y="593115400"/>
          <a:ext cx="28575" cy="28575"/>
        </a:xfrm>
        <a:prstGeom prst="rect">
          <a:avLst/>
        </a:prstGeom>
        <a:noFill/>
        <a:ln w="9525">
          <a:noFill/>
        </a:ln>
      </xdr:spPr>
    </xdr:pic>
    <xdr:clientData/>
  </xdr:twoCellAnchor>
  <xdr:twoCellAnchor editAs="oneCell">
    <xdr:from>
      <xdr:col>10</xdr:col>
      <xdr:colOff>0</xdr:colOff>
      <xdr:row>2750</xdr:row>
      <xdr:rowOff>0</xdr:rowOff>
    </xdr:from>
    <xdr:to>
      <xdr:col>10</xdr:col>
      <xdr:colOff>28575</xdr:colOff>
      <xdr:row>2750</xdr:row>
      <xdr:rowOff>28575</xdr:rowOff>
    </xdr:to>
    <xdr:pic>
      <xdr:nvPicPr>
        <xdr:cNvPr id="88" name="图片 87">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3"/>
        <a:stretch>
          <a:fillRect/>
        </a:stretch>
      </xdr:blipFill>
      <xdr:spPr>
        <a:xfrm>
          <a:off x="7162800" y="593115400"/>
          <a:ext cx="28575" cy="28575"/>
        </a:xfrm>
        <a:prstGeom prst="rect">
          <a:avLst/>
        </a:prstGeom>
        <a:noFill/>
        <a:ln w="9525">
          <a:noFill/>
        </a:ln>
      </xdr:spPr>
    </xdr:pic>
    <xdr:clientData/>
  </xdr:twoCellAnchor>
  <xdr:twoCellAnchor editAs="oneCell">
    <xdr:from>
      <xdr:col>9</xdr:col>
      <xdr:colOff>0</xdr:colOff>
      <xdr:row>2750</xdr:row>
      <xdr:rowOff>0</xdr:rowOff>
    </xdr:from>
    <xdr:to>
      <xdr:col>9</xdr:col>
      <xdr:colOff>28575</xdr:colOff>
      <xdr:row>2750</xdr:row>
      <xdr:rowOff>28575</xdr:rowOff>
    </xdr:to>
    <xdr:pic>
      <xdr:nvPicPr>
        <xdr:cNvPr id="89" name="图片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3"/>
        <a:stretch>
          <a:fillRect/>
        </a:stretch>
      </xdr:blipFill>
      <xdr:spPr>
        <a:xfrm>
          <a:off x="6477000" y="593115400"/>
          <a:ext cx="28575" cy="28575"/>
        </a:xfrm>
        <a:prstGeom prst="rect">
          <a:avLst/>
        </a:prstGeom>
        <a:noFill/>
        <a:ln w="9525">
          <a:noFill/>
        </a:ln>
      </xdr:spPr>
    </xdr:pic>
    <xdr:clientData/>
  </xdr:twoCellAnchor>
  <xdr:twoCellAnchor editAs="oneCell">
    <xdr:from>
      <xdr:col>11</xdr:col>
      <xdr:colOff>0</xdr:colOff>
      <xdr:row>2750</xdr:row>
      <xdr:rowOff>0</xdr:rowOff>
    </xdr:from>
    <xdr:to>
      <xdr:col>11</xdr:col>
      <xdr:colOff>28575</xdr:colOff>
      <xdr:row>2750</xdr:row>
      <xdr:rowOff>28575</xdr:rowOff>
    </xdr:to>
    <xdr:pic>
      <xdr:nvPicPr>
        <xdr:cNvPr id="90" name="图片 89">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3"/>
        <a:stretch>
          <a:fillRect/>
        </a:stretch>
      </xdr:blipFill>
      <xdr:spPr>
        <a:xfrm>
          <a:off x="7848600" y="593115400"/>
          <a:ext cx="28575" cy="28575"/>
        </a:xfrm>
        <a:prstGeom prst="rect">
          <a:avLst/>
        </a:prstGeom>
        <a:noFill/>
        <a:ln w="9525">
          <a:noFill/>
        </a:ln>
      </xdr:spPr>
    </xdr:pic>
    <xdr:clientData/>
  </xdr:twoCellAnchor>
  <xdr:oneCellAnchor>
    <xdr:from>
      <xdr:col>0</xdr:col>
      <xdr:colOff>0</xdr:colOff>
      <xdr:row>2750</xdr:row>
      <xdr:rowOff>0</xdr:rowOff>
    </xdr:from>
    <xdr:ext cx="30480" cy="15240"/>
    <xdr:pic>
      <xdr:nvPicPr>
        <xdr:cNvPr id="91" name="图片 90">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1"/>
        <a:stretch>
          <a:fillRect/>
        </a:stretch>
      </xdr:blipFill>
      <xdr:spPr>
        <a:xfrm>
          <a:off x="0" y="593115400"/>
          <a:ext cx="30480" cy="15240"/>
        </a:xfrm>
        <a:prstGeom prst="rect">
          <a:avLst/>
        </a:prstGeom>
        <a:noFill/>
        <a:ln w="9525">
          <a:noFill/>
        </a:ln>
      </xdr:spPr>
    </xdr:pic>
    <xdr:clientData/>
  </xdr:oneCellAnchor>
  <xdr:oneCellAnchor>
    <xdr:from>
      <xdr:col>0</xdr:col>
      <xdr:colOff>0</xdr:colOff>
      <xdr:row>2750</xdr:row>
      <xdr:rowOff>0</xdr:rowOff>
    </xdr:from>
    <xdr:ext cx="15240" cy="15240"/>
    <xdr:pic>
      <xdr:nvPicPr>
        <xdr:cNvPr id="92" name="图片 91">
          <a:extLst>
            <a:ext uri="{FF2B5EF4-FFF2-40B4-BE49-F238E27FC236}">
              <a16:creationId xmlns:a16="http://schemas.microsoft.com/office/drawing/2014/main" id="{00000000-0008-0000-0100-00005C000000}"/>
            </a:ext>
          </a:extLst>
        </xdr:cNvPr>
        <xdr:cNvPicPr>
          <a:picLocks noChangeAspect="1"/>
        </xdr:cNvPicPr>
      </xdr:nvPicPr>
      <xdr:blipFill>
        <a:blip xmlns:r="http://schemas.openxmlformats.org/officeDocument/2006/relationships" r:embed="rId2"/>
        <a:stretch>
          <a:fillRect/>
        </a:stretch>
      </xdr:blipFill>
      <xdr:spPr>
        <a:xfrm>
          <a:off x="0" y="593115400"/>
          <a:ext cx="15240" cy="15240"/>
        </a:xfrm>
        <a:prstGeom prst="rect">
          <a:avLst/>
        </a:prstGeom>
        <a:noFill/>
        <a:ln w="9525">
          <a:noFill/>
        </a:ln>
      </xdr:spPr>
    </xdr:pic>
    <xdr:clientData/>
  </xdr:oneCellAnchor>
  <xdr:twoCellAnchor editAs="oneCell">
    <xdr:from>
      <xdr:col>0</xdr:col>
      <xdr:colOff>0</xdr:colOff>
      <xdr:row>2750</xdr:row>
      <xdr:rowOff>0</xdr:rowOff>
    </xdr:from>
    <xdr:to>
      <xdr:col>0</xdr:col>
      <xdr:colOff>28575</xdr:colOff>
      <xdr:row>2750</xdr:row>
      <xdr:rowOff>28575</xdr:rowOff>
    </xdr:to>
    <xdr:pic>
      <xdr:nvPicPr>
        <xdr:cNvPr id="93" name="图片 92">
          <a:extLst>
            <a:ext uri="{FF2B5EF4-FFF2-40B4-BE49-F238E27FC236}">
              <a16:creationId xmlns:a16="http://schemas.microsoft.com/office/drawing/2014/main" id="{00000000-0008-0000-0100-00005D000000}"/>
            </a:ext>
          </a:extLst>
        </xdr:cNvPr>
        <xdr:cNvPicPr>
          <a:picLocks noChangeAspect="1"/>
        </xdr:cNvPicPr>
      </xdr:nvPicPr>
      <xdr:blipFill>
        <a:blip xmlns:r="http://schemas.openxmlformats.org/officeDocument/2006/relationships" r:embed="rId3"/>
        <a:stretch>
          <a:fillRect/>
        </a:stretch>
      </xdr:blipFill>
      <xdr:spPr>
        <a:xfrm>
          <a:off x="0" y="593115400"/>
          <a:ext cx="28575" cy="28575"/>
        </a:xfrm>
        <a:prstGeom prst="rect">
          <a:avLst/>
        </a:prstGeom>
        <a:noFill/>
        <a:ln w="9525">
          <a:noFill/>
        </a:ln>
      </xdr:spPr>
    </xdr:pic>
    <xdr:clientData/>
  </xdr:twoCellAnchor>
  <xdr:twoCellAnchor editAs="oneCell">
    <xdr:from>
      <xdr:col>9</xdr:col>
      <xdr:colOff>0</xdr:colOff>
      <xdr:row>2750</xdr:row>
      <xdr:rowOff>0</xdr:rowOff>
    </xdr:from>
    <xdr:to>
      <xdr:col>9</xdr:col>
      <xdr:colOff>28575</xdr:colOff>
      <xdr:row>2750</xdr:row>
      <xdr:rowOff>28575</xdr:rowOff>
    </xdr:to>
    <xdr:pic>
      <xdr:nvPicPr>
        <xdr:cNvPr id="94" name="图片 93">
          <a:extLst>
            <a:ext uri="{FF2B5EF4-FFF2-40B4-BE49-F238E27FC236}">
              <a16:creationId xmlns:a16="http://schemas.microsoft.com/office/drawing/2014/main" id="{00000000-0008-0000-0100-00005E000000}"/>
            </a:ext>
          </a:extLst>
        </xdr:cNvPr>
        <xdr:cNvPicPr>
          <a:picLocks noChangeAspect="1"/>
        </xdr:cNvPicPr>
      </xdr:nvPicPr>
      <xdr:blipFill>
        <a:blip xmlns:r="http://schemas.openxmlformats.org/officeDocument/2006/relationships" r:embed="rId3"/>
        <a:stretch>
          <a:fillRect/>
        </a:stretch>
      </xdr:blipFill>
      <xdr:spPr>
        <a:xfrm>
          <a:off x="6477000" y="593115400"/>
          <a:ext cx="28575" cy="28575"/>
        </a:xfrm>
        <a:prstGeom prst="rect">
          <a:avLst/>
        </a:prstGeom>
        <a:noFill/>
        <a:ln w="9525">
          <a:noFill/>
        </a:ln>
      </xdr:spPr>
    </xdr:pic>
    <xdr:clientData/>
  </xdr:twoCellAnchor>
  <xdr:oneCellAnchor>
    <xdr:from>
      <xdr:col>0</xdr:col>
      <xdr:colOff>0</xdr:colOff>
      <xdr:row>2750</xdr:row>
      <xdr:rowOff>0</xdr:rowOff>
    </xdr:from>
    <xdr:ext cx="30480" cy="15240"/>
    <xdr:pic>
      <xdr:nvPicPr>
        <xdr:cNvPr id="95" name="图片 94">
          <a:extLst>
            <a:ext uri="{FF2B5EF4-FFF2-40B4-BE49-F238E27FC236}">
              <a16:creationId xmlns:a16="http://schemas.microsoft.com/office/drawing/2014/main" id="{00000000-0008-0000-0100-00005F000000}"/>
            </a:ext>
          </a:extLst>
        </xdr:cNvPr>
        <xdr:cNvPicPr>
          <a:picLocks noChangeAspect="1"/>
        </xdr:cNvPicPr>
      </xdr:nvPicPr>
      <xdr:blipFill>
        <a:blip xmlns:r="http://schemas.openxmlformats.org/officeDocument/2006/relationships" r:embed="rId1"/>
        <a:stretch>
          <a:fillRect/>
        </a:stretch>
      </xdr:blipFill>
      <xdr:spPr>
        <a:xfrm>
          <a:off x="0" y="593115400"/>
          <a:ext cx="30480" cy="15240"/>
        </a:xfrm>
        <a:prstGeom prst="rect">
          <a:avLst/>
        </a:prstGeom>
        <a:noFill/>
        <a:ln w="9525">
          <a:noFill/>
        </a:ln>
      </xdr:spPr>
    </xdr:pic>
    <xdr:clientData/>
  </xdr:oneCellAnchor>
  <xdr:oneCellAnchor>
    <xdr:from>
      <xdr:col>0</xdr:col>
      <xdr:colOff>0</xdr:colOff>
      <xdr:row>2750</xdr:row>
      <xdr:rowOff>0</xdr:rowOff>
    </xdr:from>
    <xdr:ext cx="15240" cy="15240"/>
    <xdr:pic>
      <xdr:nvPicPr>
        <xdr:cNvPr id="96" name="图片 95">
          <a:extLst>
            <a:ext uri="{FF2B5EF4-FFF2-40B4-BE49-F238E27FC236}">
              <a16:creationId xmlns:a16="http://schemas.microsoft.com/office/drawing/2014/main" id="{00000000-0008-0000-0100-000060000000}"/>
            </a:ext>
          </a:extLst>
        </xdr:cNvPr>
        <xdr:cNvPicPr>
          <a:picLocks noChangeAspect="1"/>
        </xdr:cNvPicPr>
      </xdr:nvPicPr>
      <xdr:blipFill>
        <a:blip xmlns:r="http://schemas.openxmlformats.org/officeDocument/2006/relationships" r:embed="rId2"/>
        <a:stretch>
          <a:fillRect/>
        </a:stretch>
      </xdr:blipFill>
      <xdr:spPr>
        <a:xfrm>
          <a:off x="0" y="593115400"/>
          <a:ext cx="15240" cy="15240"/>
        </a:xfrm>
        <a:prstGeom prst="rect">
          <a:avLst/>
        </a:prstGeom>
        <a:noFill/>
        <a:ln w="9525">
          <a:noFill/>
        </a:ln>
      </xdr:spPr>
    </xdr:pic>
    <xdr:clientData/>
  </xdr:oneCellAnchor>
  <xdr:twoCellAnchor editAs="oneCell">
    <xdr:from>
      <xdr:col>0</xdr:col>
      <xdr:colOff>0</xdr:colOff>
      <xdr:row>2750</xdr:row>
      <xdr:rowOff>0</xdr:rowOff>
    </xdr:from>
    <xdr:to>
      <xdr:col>0</xdr:col>
      <xdr:colOff>28575</xdr:colOff>
      <xdr:row>2750</xdr:row>
      <xdr:rowOff>28575</xdr:rowOff>
    </xdr:to>
    <xdr:pic>
      <xdr:nvPicPr>
        <xdr:cNvPr id="97" name="图片 96">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3"/>
        <a:stretch>
          <a:fillRect/>
        </a:stretch>
      </xdr:blipFill>
      <xdr:spPr>
        <a:xfrm>
          <a:off x="0" y="593115400"/>
          <a:ext cx="28575" cy="28575"/>
        </a:xfrm>
        <a:prstGeom prst="rect">
          <a:avLst/>
        </a:prstGeom>
        <a:noFill/>
        <a:ln w="9525">
          <a:noFill/>
        </a:ln>
      </xdr:spPr>
    </xdr:pic>
    <xdr:clientData/>
  </xdr:twoCellAnchor>
  <xdr:twoCellAnchor editAs="oneCell">
    <xdr:from>
      <xdr:col>9</xdr:col>
      <xdr:colOff>0</xdr:colOff>
      <xdr:row>2750</xdr:row>
      <xdr:rowOff>0</xdr:rowOff>
    </xdr:from>
    <xdr:to>
      <xdr:col>9</xdr:col>
      <xdr:colOff>28575</xdr:colOff>
      <xdr:row>2750</xdr:row>
      <xdr:rowOff>28575</xdr:rowOff>
    </xdr:to>
    <xdr:pic>
      <xdr:nvPicPr>
        <xdr:cNvPr id="98" name="图片 97">
          <a:extLst>
            <a:ext uri="{FF2B5EF4-FFF2-40B4-BE49-F238E27FC236}">
              <a16:creationId xmlns:a16="http://schemas.microsoft.com/office/drawing/2014/main" id="{00000000-0008-0000-0100-000062000000}"/>
            </a:ext>
          </a:extLst>
        </xdr:cNvPr>
        <xdr:cNvPicPr>
          <a:picLocks noChangeAspect="1"/>
        </xdr:cNvPicPr>
      </xdr:nvPicPr>
      <xdr:blipFill>
        <a:blip xmlns:r="http://schemas.openxmlformats.org/officeDocument/2006/relationships" r:embed="rId3"/>
        <a:stretch>
          <a:fillRect/>
        </a:stretch>
      </xdr:blipFill>
      <xdr:spPr>
        <a:xfrm>
          <a:off x="6477000" y="5931154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99" name="图片 98">
          <a:extLst>
            <a:ext uri="{FF2B5EF4-FFF2-40B4-BE49-F238E27FC236}">
              <a16:creationId xmlns:a16="http://schemas.microsoft.com/office/drawing/2014/main" id="{00000000-0008-0000-0100-000063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00" name="图片 99">
          <a:extLst>
            <a:ext uri="{FF2B5EF4-FFF2-40B4-BE49-F238E27FC236}">
              <a16:creationId xmlns:a16="http://schemas.microsoft.com/office/drawing/2014/main" id="{00000000-0008-0000-0100-000064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01" name="图片 100">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02" name="图片 101">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03" name="图片 102">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104" name="图片 103">
          <a:extLst>
            <a:ext uri="{FF2B5EF4-FFF2-40B4-BE49-F238E27FC236}">
              <a16:creationId xmlns:a16="http://schemas.microsoft.com/office/drawing/2014/main" id="{00000000-0008-0000-0100-00006800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05" name="图片 104">
          <a:extLst>
            <a:ext uri="{FF2B5EF4-FFF2-40B4-BE49-F238E27FC236}">
              <a16:creationId xmlns:a16="http://schemas.microsoft.com/office/drawing/2014/main" id="{00000000-0008-0000-0100-000069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06" name="图片 105">
          <a:extLst>
            <a:ext uri="{FF2B5EF4-FFF2-40B4-BE49-F238E27FC236}">
              <a16:creationId xmlns:a16="http://schemas.microsoft.com/office/drawing/2014/main" id="{00000000-0008-0000-0100-00006A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10" name="图片 109">
          <a:extLst>
            <a:ext uri="{FF2B5EF4-FFF2-40B4-BE49-F238E27FC236}">
              <a16:creationId xmlns:a16="http://schemas.microsoft.com/office/drawing/2014/main" id="{00000000-0008-0000-0100-00006E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11" name="图片 110">
          <a:extLst>
            <a:ext uri="{FF2B5EF4-FFF2-40B4-BE49-F238E27FC236}">
              <a16:creationId xmlns:a16="http://schemas.microsoft.com/office/drawing/2014/main" id="{00000000-0008-0000-0100-00006F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12" name="图片 111">
          <a:extLst>
            <a:ext uri="{FF2B5EF4-FFF2-40B4-BE49-F238E27FC236}">
              <a16:creationId xmlns:a16="http://schemas.microsoft.com/office/drawing/2014/main" id="{00000000-0008-0000-0100-000070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113" name="图片 112">
          <a:extLst>
            <a:ext uri="{FF2B5EF4-FFF2-40B4-BE49-F238E27FC236}">
              <a16:creationId xmlns:a16="http://schemas.microsoft.com/office/drawing/2014/main" id="{00000000-0008-0000-0100-00007100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twoCellAnchor editAs="oneCell">
    <xdr:from>
      <xdr:col>12</xdr:col>
      <xdr:colOff>0</xdr:colOff>
      <xdr:row>2832</xdr:row>
      <xdr:rowOff>0</xdr:rowOff>
    </xdr:from>
    <xdr:to>
      <xdr:col>12</xdr:col>
      <xdr:colOff>28575</xdr:colOff>
      <xdr:row>2832</xdr:row>
      <xdr:rowOff>28575</xdr:rowOff>
    </xdr:to>
    <xdr:pic>
      <xdr:nvPicPr>
        <xdr:cNvPr id="114" name="图片 113">
          <a:extLst>
            <a:ext uri="{FF2B5EF4-FFF2-40B4-BE49-F238E27FC236}">
              <a16:creationId xmlns:a16="http://schemas.microsoft.com/office/drawing/2014/main" id="{00000000-0008-0000-0100-000072000000}"/>
            </a:ext>
          </a:extLst>
        </xdr:cNvPr>
        <xdr:cNvPicPr>
          <a:picLocks noChangeAspect="1"/>
        </xdr:cNvPicPr>
      </xdr:nvPicPr>
      <xdr:blipFill>
        <a:blip xmlns:r="http://schemas.openxmlformats.org/officeDocument/2006/relationships" r:embed="rId3"/>
        <a:stretch>
          <a:fillRect/>
        </a:stretch>
      </xdr:blipFill>
      <xdr:spPr>
        <a:xfrm>
          <a:off x="85344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15" name="图片 114">
          <a:extLst>
            <a:ext uri="{FF2B5EF4-FFF2-40B4-BE49-F238E27FC236}">
              <a16:creationId xmlns:a16="http://schemas.microsoft.com/office/drawing/2014/main" id="{00000000-0008-0000-0100-000073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16" name="图片 115">
          <a:extLst>
            <a:ext uri="{FF2B5EF4-FFF2-40B4-BE49-F238E27FC236}">
              <a16:creationId xmlns:a16="http://schemas.microsoft.com/office/drawing/2014/main" id="{00000000-0008-0000-0100-000074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17" name="图片 116">
          <a:extLst>
            <a:ext uri="{FF2B5EF4-FFF2-40B4-BE49-F238E27FC236}">
              <a16:creationId xmlns:a16="http://schemas.microsoft.com/office/drawing/2014/main" id="{00000000-0008-0000-0100-000075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18" name="图片 117">
          <a:extLst>
            <a:ext uri="{FF2B5EF4-FFF2-40B4-BE49-F238E27FC236}">
              <a16:creationId xmlns:a16="http://schemas.microsoft.com/office/drawing/2014/main" id="{00000000-0008-0000-0100-000076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19" name="图片 118">
          <a:extLst>
            <a:ext uri="{FF2B5EF4-FFF2-40B4-BE49-F238E27FC236}">
              <a16:creationId xmlns:a16="http://schemas.microsoft.com/office/drawing/2014/main" id="{00000000-0008-0000-0100-000077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20" name="图片 119">
          <a:extLst>
            <a:ext uri="{FF2B5EF4-FFF2-40B4-BE49-F238E27FC236}">
              <a16:creationId xmlns:a16="http://schemas.microsoft.com/office/drawing/2014/main" id="{00000000-0008-0000-0100-000078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21" name="图片 120">
          <a:extLst>
            <a:ext uri="{FF2B5EF4-FFF2-40B4-BE49-F238E27FC236}">
              <a16:creationId xmlns:a16="http://schemas.microsoft.com/office/drawing/2014/main" id="{00000000-0008-0000-0100-000079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22" name="图片 121">
          <a:extLst>
            <a:ext uri="{FF2B5EF4-FFF2-40B4-BE49-F238E27FC236}">
              <a16:creationId xmlns:a16="http://schemas.microsoft.com/office/drawing/2014/main" id="{00000000-0008-0000-0100-00007A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23" name="图片 122">
          <a:extLst>
            <a:ext uri="{FF2B5EF4-FFF2-40B4-BE49-F238E27FC236}">
              <a16:creationId xmlns:a16="http://schemas.microsoft.com/office/drawing/2014/main" id="{00000000-0008-0000-0100-00007B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24" name="图片 123">
          <a:extLst>
            <a:ext uri="{FF2B5EF4-FFF2-40B4-BE49-F238E27FC236}">
              <a16:creationId xmlns:a16="http://schemas.microsoft.com/office/drawing/2014/main" id="{00000000-0008-0000-0100-00007C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25" name="图片 124">
          <a:extLst>
            <a:ext uri="{FF2B5EF4-FFF2-40B4-BE49-F238E27FC236}">
              <a16:creationId xmlns:a16="http://schemas.microsoft.com/office/drawing/2014/main" id="{00000000-0008-0000-0100-00007D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26" name="图片 125">
          <a:extLst>
            <a:ext uri="{FF2B5EF4-FFF2-40B4-BE49-F238E27FC236}">
              <a16:creationId xmlns:a16="http://schemas.microsoft.com/office/drawing/2014/main" id="{00000000-0008-0000-0100-00007E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27" name="图片 126">
          <a:extLst>
            <a:ext uri="{FF2B5EF4-FFF2-40B4-BE49-F238E27FC236}">
              <a16:creationId xmlns:a16="http://schemas.microsoft.com/office/drawing/2014/main" id="{00000000-0008-0000-0100-00007F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28" name="图片 127">
          <a:extLst>
            <a:ext uri="{FF2B5EF4-FFF2-40B4-BE49-F238E27FC236}">
              <a16:creationId xmlns:a16="http://schemas.microsoft.com/office/drawing/2014/main" id="{00000000-0008-0000-0100-000080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29" name="图片 128">
          <a:extLst>
            <a:ext uri="{FF2B5EF4-FFF2-40B4-BE49-F238E27FC236}">
              <a16:creationId xmlns:a16="http://schemas.microsoft.com/office/drawing/2014/main" id="{00000000-0008-0000-0100-000081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30" name="图片 129">
          <a:extLst>
            <a:ext uri="{FF2B5EF4-FFF2-40B4-BE49-F238E27FC236}">
              <a16:creationId xmlns:a16="http://schemas.microsoft.com/office/drawing/2014/main" id="{00000000-0008-0000-0100-000082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31" name="图片 130">
          <a:extLst>
            <a:ext uri="{FF2B5EF4-FFF2-40B4-BE49-F238E27FC236}">
              <a16:creationId xmlns:a16="http://schemas.microsoft.com/office/drawing/2014/main" id="{00000000-0008-0000-0100-000083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132" name="图片 131">
          <a:extLst>
            <a:ext uri="{FF2B5EF4-FFF2-40B4-BE49-F238E27FC236}">
              <a16:creationId xmlns:a16="http://schemas.microsoft.com/office/drawing/2014/main" id="{00000000-0008-0000-0100-00008400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twoCellAnchor editAs="oneCell">
    <xdr:from>
      <xdr:col>12</xdr:col>
      <xdr:colOff>0</xdr:colOff>
      <xdr:row>2832</xdr:row>
      <xdr:rowOff>0</xdr:rowOff>
    </xdr:from>
    <xdr:to>
      <xdr:col>12</xdr:col>
      <xdr:colOff>28575</xdr:colOff>
      <xdr:row>2832</xdr:row>
      <xdr:rowOff>28575</xdr:rowOff>
    </xdr:to>
    <xdr:pic>
      <xdr:nvPicPr>
        <xdr:cNvPr id="133" name="图片 132">
          <a:extLst>
            <a:ext uri="{FF2B5EF4-FFF2-40B4-BE49-F238E27FC236}">
              <a16:creationId xmlns:a16="http://schemas.microsoft.com/office/drawing/2014/main" id="{00000000-0008-0000-0100-000085000000}"/>
            </a:ext>
          </a:extLst>
        </xdr:cNvPr>
        <xdr:cNvPicPr>
          <a:picLocks noChangeAspect="1"/>
        </xdr:cNvPicPr>
      </xdr:nvPicPr>
      <xdr:blipFill>
        <a:blip xmlns:r="http://schemas.openxmlformats.org/officeDocument/2006/relationships" r:embed="rId3"/>
        <a:stretch>
          <a:fillRect/>
        </a:stretch>
      </xdr:blipFill>
      <xdr:spPr>
        <a:xfrm>
          <a:off x="85344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34" name="图片 133">
          <a:extLst>
            <a:ext uri="{FF2B5EF4-FFF2-40B4-BE49-F238E27FC236}">
              <a16:creationId xmlns:a16="http://schemas.microsoft.com/office/drawing/2014/main" id="{00000000-0008-0000-0100-000086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35" name="图片 134">
          <a:extLst>
            <a:ext uri="{FF2B5EF4-FFF2-40B4-BE49-F238E27FC236}">
              <a16:creationId xmlns:a16="http://schemas.microsoft.com/office/drawing/2014/main" id="{00000000-0008-0000-0100-000087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36" name="图片 135">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38" name="图片 137">
          <a:extLst>
            <a:ext uri="{FF2B5EF4-FFF2-40B4-BE49-F238E27FC236}">
              <a16:creationId xmlns:a16="http://schemas.microsoft.com/office/drawing/2014/main" id="{00000000-0008-0000-0100-00008A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39" name="图片 138">
          <a:extLst>
            <a:ext uri="{FF2B5EF4-FFF2-40B4-BE49-F238E27FC236}">
              <a16:creationId xmlns:a16="http://schemas.microsoft.com/office/drawing/2014/main" id="{00000000-0008-0000-0100-00008B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40" name="图片 139">
          <a:extLst>
            <a:ext uri="{FF2B5EF4-FFF2-40B4-BE49-F238E27FC236}">
              <a16:creationId xmlns:a16="http://schemas.microsoft.com/office/drawing/2014/main" id="{00000000-0008-0000-0100-00008C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41" name="图片 140">
          <a:extLst>
            <a:ext uri="{FF2B5EF4-FFF2-40B4-BE49-F238E27FC236}">
              <a16:creationId xmlns:a16="http://schemas.microsoft.com/office/drawing/2014/main" id="{00000000-0008-0000-0100-00008D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42" name="图片 141">
          <a:extLst>
            <a:ext uri="{FF2B5EF4-FFF2-40B4-BE49-F238E27FC236}">
              <a16:creationId xmlns:a16="http://schemas.microsoft.com/office/drawing/2014/main" id="{00000000-0008-0000-0100-00008E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43" name="图片 142">
          <a:extLst>
            <a:ext uri="{FF2B5EF4-FFF2-40B4-BE49-F238E27FC236}">
              <a16:creationId xmlns:a16="http://schemas.microsoft.com/office/drawing/2014/main" id="{00000000-0008-0000-0100-00008F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44" name="图片 143">
          <a:extLst>
            <a:ext uri="{FF2B5EF4-FFF2-40B4-BE49-F238E27FC236}">
              <a16:creationId xmlns:a16="http://schemas.microsoft.com/office/drawing/2014/main" id="{00000000-0008-0000-0100-000090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45" name="图片 144">
          <a:extLst>
            <a:ext uri="{FF2B5EF4-FFF2-40B4-BE49-F238E27FC236}">
              <a16:creationId xmlns:a16="http://schemas.microsoft.com/office/drawing/2014/main" id="{00000000-0008-0000-0100-000091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46" name="图片 145">
          <a:extLst>
            <a:ext uri="{FF2B5EF4-FFF2-40B4-BE49-F238E27FC236}">
              <a16:creationId xmlns:a16="http://schemas.microsoft.com/office/drawing/2014/main" id="{00000000-0008-0000-0100-000092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47" name="图片 146">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48" name="图片 147">
          <a:extLst>
            <a:ext uri="{FF2B5EF4-FFF2-40B4-BE49-F238E27FC236}">
              <a16:creationId xmlns:a16="http://schemas.microsoft.com/office/drawing/2014/main" id="{00000000-0008-0000-0100-000094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149" name="图片 148">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50" name="图片 149">
          <a:extLst>
            <a:ext uri="{FF2B5EF4-FFF2-40B4-BE49-F238E27FC236}">
              <a16:creationId xmlns:a16="http://schemas.microsoft.com/office/drawing/2014/main" id="{00000000-0008-0000-0100-000096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51" name="图片 150">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52" name="图片 151">
          <a:extLst>
            <a:ext uri="{FF2B5EF4-FFF2-40B4-BE49-F238E27FC236}">
              <a16:creationId xmlns:a16="http://schemas.microsoft.com/office/drawing/2014/main" id="{00000000-0008-0000-0100-000098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53" name="图片 152">
          <a:extLst>
            <a:ext uri="{FF2B5EF4-FFF2-40B4-BE49-F238E27FC236}">
              <a16:creationId xmlns:a16="http://schemas.microsoft.com/office/drawing/2014/main" id="{00000000-0008-0000-0100-000099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54" name="图片 153">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155" name="图片 154">
          <a:extLst>
            <a:ext uri="{FF2B5EF4-FFF2-40B4-BE49-F238E27FC236}">
              <a16:creationId xmlns:a16="http://schemas.microsoft.com/office/drawing/2014/main" id="{00000000-0008-0000-0100-00009B00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twoCellAnchor editAs="oneCell">
    <xdr:from>
      <xdr:col>12</xdr:col>
      <xdr:colOff>0</xdr:colOff>
      <xdr:row>2832</xdr:row>
      <xdr:rowOff>0</xdr:rowOff>
    </xdr:from>
    <xdr:to>
      <xdr:col>12</xdr:col>
      <xdr:colOff>28575</xdr:colOff>
      <xdr:row>2832</xdr:row>
      <xdr:rowOff>28575</xdr:rowOff>
    </xdr:to>
    <xdr:pic>
      <xdr:nvPicPr>
        <xdr:cNvPr id="156" name="图片 155">
          <a:extLst>
            <a:ext uri="{FF2B5EF4-FFF2-40B4-BE49-F238E27FC236}">
              <a16:creationId xmlns:a16="http://schemas.microsoft.com/office/drawing/2014/main" id="{00000000-0008-0000-0100-00009C000000}"/>
            </a:ext>
          </a:extLst>
        </xdr:cNvPr>
        <xdr:cNvPicPr>
          <a:picLocks noChangeAspect="1"/>
        </xdr:cNvPicPr>
      </xdr:nvPicPr>
      <xdr:blipFill>
        <a:blip xmlns:r="http://schemas.openxmlformats.org/officeDocument/2006/relationships" r:embed="rId3"/>
        <a:stretch>
          <a:fillRect/>
        </a:stretch>
      </xdr:blipFill>
      <xdr:spPr>
        <a:xfrm>
          <a:off x="85344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57" name="图片 156">
          <a:extLst>
            <a:ext uri="{FF2B5EF4-FFF2-40B4-BE49-F238E27FC236}">
              <a16:creationId xmlns:a16="http://schemas.microsoft.com/office/drawing/2014/main" id="{00000000-0008-0000-0100-00009D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58" name="图片 157">
          <a:extLst>
            <a:ext uri="{FF2B5EF4-FFF2-40B4-BE49-F238E27FC236}">
              <a16:creationId xmlns:a16="http://schemas.microsoft.com/office/drawing/2014/main" id="{00000000-0008-0000-0100-00009E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59" name="图片 158">
          <a:extLst>
            <a:ext uri="{FF2B5EF4-FFF2-40B4-BE49-F238E27FC236}">
              <a16:creationId xmlns:a16="http://schemas.microsoft.com/office/drawing/2014/main" id="{00000000-0008-0000-0100-00009F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60" name="图片 159">
          <a:extLst>
            <a:ext uri="{FF2B5EF4-FFF2-40B4-BE49-F238E27FC236}">
              <a16:creationId xmlns:a16="http://schemas.microsoft.com/office/drawing/2014/main" id="{00000000-0008-0000-0100-0000A0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61" name="图片 160">
          <a:extLst>
            <a:ext uri="{FF2B5EF4-FFF2-40B4-BE49-F238E27FC236}">
              <a16:creationId xmlns:a16="http://schemas.microsoft.com/office/drawing/2014/main" id="{00000000-0008-0000-0100-0000A1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62" name="图片 161">
          <a:extLst>
            <a:ext uri="{FF2B5EF4-FFF2-40B4-BE49-F238E27FC236}">
              <a16:creationId xmlns:a16="http://schemas.microsoft.com/office/drawing/2014/main" id="{00000000-0008-0000-0100-0000A2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63" name="图片 162">
          <a:extLst>
            <a:ext uri="{FF2B5EF4-FFF2-40B4-BE49-F238E27FC236}">
              <a16:creationId xmlns:a16="http://schemas.microsoft.com/office/drawing/2014/main" id="{00000000-0008-0000-0100-0000A3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64" name="图片 163">
          <a:extLst>
            <a:ext uri="{FF2B5EF4-FFF2-40B4-BE49-F238E27FC236}">
              <a16:creationId xmlns:a16="http://schemas.microsoft.com/office/drawing/2014/main" id="{00000000-0008-0000-0100-0000A4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65" name="图片 164">
          <a:extLst>
            <a:ext uri="{FF2B5EF4-FFF2-40B4-BE49-F238E27FC236}">
              <a16:creationId xmlns:a16="http://schemas.microsoft.com/office/drawing/2014/main" id="{00000000-0008-0000-0100-0000A5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66" name="图片 165">
          <a:extLst>
            <a:ext uri="{FF2B5EF4-FFF2-40B4-BE49-F238E27FC236}">
              <a16:creationId xmlns:a16="http://schemas.microsoft.com/office/drawing/2014/main" id="{00000000-0008-0000-0100-0000A6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67" name="图片 166">
          <a:extLst>
            <a:ext uri="{FF2B5EF4-FFF2-40B4-BE49-F238E27FC236}">
              <a16:creationId xmlns:a16="http://schemas.microsoft.com/office/drawing/2014/main" id="{00000000-0008-0000-0100-0000A7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68" name="图片 167">
          <a:extLst>
            <a:ext uri="{FF2B5EF4-FFF2-40B4-BE49-F238E27FC236}">
              <a16:creationId xmlns:a16="http://schemas.microsoft.com/office/drawing/2014/main" id="{00000000-0008-0000-0100-0000A8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69" name="图片 168">
          <a:extLst>
            <a:ext uri="{FF2B5EF4-FFF2-40B4-BE49-F238E27FC236}">
              <a16:creationId xmlns:a16="http://schemas.microsoft.com/office/drawing/2014/main" id="{00000000-0008-0000-0100-0000A9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70" name="图片 169">
          <a:extLst>
            <a:ext uri="{FF2B5EF4-FFF2-40B4-BE49-F238E27FC236}">
              <a16:creationId xmlns:a16="http://schemas.microsoft.com/office/drawing/2014/main" id="{00000000-0008-0000-0100-0000AA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71" name="图片 170">
          <a:extLst>
            <a:ext uri="{FF2B5EF4-FFF2-40B4-BE49-F238E27FC236}">
              <a16:creationId xmlns:a16="http://schemas.microsoft.com/office/drawing/2014/main" id="{00000000-0008-0000-0100-0000AB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172" name="图片 171">
          <a:extLst>
            <a:ext uri="{FF2B5EF4-FFF2-40B4-BE49-F238E27FC236}">
              <a16:creationId xmlns:a16="http://schemas.microsoft.com/office/drawing/2014/main" id="{00000000-0008-0000-0100-0000AC00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73" name="图片 172">
          <a:extLst>
            <a:ext uri="{FF2B5EF4-FFF2-40B4-BE49-F238E27FC236}">
              <a16:creationId xmlns:a16="http://schemas.microsoft.com/office/drawing/2014/main" id="{00000000-0008-0000-0100-0000AD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74" name="图片 173">
          <a:extLst>
            <a:ext uri="{FF2B5EF4-FFF2-40B4-BE49-F238E27FC236}">
              <a16:creationId xmlns:a16="http://schemas.microsoft.com/office/drawing/2014/main" id="{00000000-0008-0000-0100-0000AE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75" name="图片 174">
          <a:extLst>
            <a:ext uri="{FF2B5EF4-FFF2-40B4-BE49-F238E27FC236}">
              <a16:creationId xmlns:a16="http://schemas.microsoft.com/office/drawing/2014/main" id="{00000000-0008-0000-0100-0000AF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76" name="图片 175">
          <a:extLst>
            <a:ext uri="{FF2B5EF4-FFF2-40B4-BE49-F238E27FC236}">
              <a16:creationId xmlns:a16="http://schemas.microsoft.com/office/drawing/2014/main" id="{00000000-0008-0000-0100-0000B0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77" name="图片 176">
          <a:extLst>
            <a:ext uri="{FF2B5EF4-FFF2-40B4-BE49-F238E27FC236}">
              <a16:creationId xmlns:a16="http://schemas.microsoft.com/office/drawing/2014/main" id="{00000000-0008-0000-0100-0000B1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78" name="图片 177">
          <a:extLst>
            <a:ext uri="{FF2B5EF4-FFF2-40B4-BE49-F238E27FC236}">
              <a16:creationId xmlns:a16="http://schemas.microsoft.com/office/drawing/2014/main" id="{00000000-0008-0000-0100-0000B2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79" name="图片 178">
          <a:extLst>
            <a:ext uri="{FF2B5EF4-FFF2-40B4-BE49-F238E27FC236}">
              <a16:creationId xmlns:a16="http://schemas.microsoft.com/office/drawing/2014/main" id="{00000000-0008-0000-0100-0000B3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80" name="图片 179">
          <a:extLst>
            <a:ext uri="{FF2B5EF4-FFF2-40B4-BE49-F238E27FC236}">
              <a16:creationId xmlns:a16="http://schemas.microsoft.com/office/drawing/2014/main" id="{00000000-0008-0000-0100-0000B4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81" name="图片 180">
          <a:extLst>
            <a:ext uri="{FF2B5EF4-FFF2-40B4-BE49-F238E27FC236}">
              <a16:creationId xmlns:a16="http://schemas.microsoft.com/office/drawing/2014/main" id="{00000000-0008-0000-0100-0000B5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82" name="图片 181">
          <a:extLst>
            <a:ext uri="{FF2B5EF4-FFF2-40B4-BE49-F238E27FC236}">
              <a16:creationId xmlns:a16="http://schemas.microsoft.com/office/drawing/2014/main" id="{00000000-0008-0000-0100-0000B6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83" name="图片 182">
          <a:extLst>
            <a:ext uri="{FF2B5EF4-FFF2-40B4-BE49-F238E27FC236}">
              <a16:creationId xmlns:a16="http://schemas.microsoft.com/office/drawing/2014/main" id="{00000000-0008-0000-0100-0000B7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84" name="图片 183">
          <a:extLst>
            <a:ext uri="{FF2B5EF4-FFF2-40B4-BE49-F238E27FC236}">
              <a16:creationId xmlns:a16="http://schemas.microsoft.com/office/drawing/2014/main" id="{00000000-0008-0000-0100-0000B8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185" name="图片 184">
          <a:extLst>
            <a:ext uri="{FF2B5EF4-FFF2-40B4-BE49-F238E27FC236}">
              <a16:creationId xmlns:a16="http://schemas.microsoft.com/office/drawing/2014/main" id="{00000000-0008-0000-0100-0000B900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86" name="图片 185">
          <a:extLst>
            <a:ext uri="{FF2B5EF4-FFF2-40B4-BE49-F238E27FC236}">
              <a16:creationId xmlns:a16="http://schemas.microsoft.com/office/drawing/2014/main" id="{00000000-0008-0000-0100-0000BA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87" name="图片 186">
          <a:extLst>
            <a:ext uri="{FF2B5EF4-FFF2-40B4-BE49-F238E27FC236}">
              <a16:creationId xmlns:a16="http://schemas.microsoft.com/office/drawing/2014/main" id="{00000000-0008-0000-0100-0000BB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88" name="图片 187">
          <a:extLst>
            <a:ext uri="{FF2B5EF4-FFF2-40B4-BE49-F238E27FC236}">
              <a16:creationId xmlns:a16="http://schemas.microsoft.com/office/drawing/2014/main" id="{00000000-0008-0000-0100-0000BC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89" name="图片 188">
          <a:extLst>
            <a:ext uri="{FF2B5EF4-FFF2-40B4-BE49-F238E27FC236}">
              <a16:creationId xmlns:a16="http://schemas.microsoft.com/office/drawing/2014/main" id="{00000000-0008-0000-0100-0000BD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90" name="图片 189">
          <a:extLst>
            <a:ext uri="{FF2B5EF4-FFF2-40B4-BE49-F238E27FC236}">
              <a16:creationId xmlns:a16="http://schemas.microsoft.com/office/drawing/2014/main" id="{00000000-0008-0000-0100-0000BE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91" name="图片 190">
          <a:extLst>
            <a:ext uri="{FF2B5EF4-FFF2-40B4-BE49-F238E27FC236}">
              <a16:creationId xmlns:a16="http://schemas.microsoft.com/office/drawing/2014/main" id="{00000000-0008-0000-0100-0000BF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192" name="图片 191">
          <a:extLst>
            <a:ext uri="{FF2B5EF4-FFF2-40B4-BE49-F238E27FC236}">
              <a16:creationId xmlns:a16="http://schemas.microsoft.com/office/drawing/2014/main" id="{00000000-0008-0000-0100-0000C0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193" name="图片 192">
          <a:extLst>
            <a:ext uri="{FF2B5EF4-FFF2-40B4-BE49-F238E27FC236}">
              <a16:creationId xmlns:a16="http://schemas.microsoft.com/office/drawing/2014/main" id="{00000000-0008-0000-0100-0000C1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194" name="图片 193">
          <a:extLst>
            <a:ext uri="{FF2B5EF4-FFF2-40B4-BE49-F238E27FC236}">
              <a16:creationId xmlns:a16="http://schemas.microsoft.com/office/drawing/2014/main" id="{00000000-0008-0000-0100-0000C2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95" name="图片 194">
          <a:extLst>
            <a:ext uri="{FF2B5EF4-FFF2-40B4-BE49-F238E27FC236}">
              <a16:creationId xmlns:a16="http://schemas.microsoft.com/office/drawing/2014/main" id="{00000000-0008-0000-0100-0000C3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96" name="图片 195">
          <a:extLst>
            <a:ext uri="{FF2B5EF4-FFF2-40B4-BE49-F238E27FC236}">
              <a16:creationId xmlns:a16="http://schemas.microsoft.com/office/drawing/2014/main" id="{00000000-0008-0000-0100-0000C4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97" name="图片 196">
          <a:extLst>
            <a:ext uri="{FF2B5EF4-FFF2-40B4-BE49-F238E27FC236}">
              <a16:creationId xmlns:a16="http://schemas.microsoft.com/office/drawing/2014/main" id="{00000000-0008-0000-0100-0000C5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98" name="图片 197">
          <a:extLst>
            <a:ext uri="{FF2B5EF4-FFF2-40B4-BE49-F238E27FC236}">
              <a16:creationId xmlns:a16="http://schemas.microsoft.com/office/drawing/2014/main" id="{00000000-0008-0000-0100-0000C6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199" name="图片 198">
          <a:extLst>
            <a:ext uri="{FF2B5EF4-FFF2-40B4-BE49-F238E27FC236}">
              <a16:creationId xmlns:a16="http://schemas.microsoft.com/office/drawing/2014/main" id="{00000000-0008-0000-0100-0000C7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00" name="图片 199">
          <a:extLst>
            <a:ext uri="{FF2B5EF4-FFF2-40B4-BE49-F238E27FC236}">
              <a16:creationId xmlns:a16="http://schemas.microsoft.com/office/drawing/2014/main" id="{00000000-0008-0000-0100-0000C8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01" name="图片 200">
          <a:extLst>
            <a:ext uri="{FF2B5EF4-FFF2-40B4-BE49-F238E27FC236}">
              <a16:creationId xmlns:a16="http://schemas.microsoft.com/office/drawing/2014/main" id="{00000000-0008-0000-0100-0000C9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02" name="图片 201">
          <a:extLst>
            <a:ext uri="{FF2B5EF4-FFF2-40B4-BE49-F238E27FC236}">
              <a16:creationId xmlns:a16="http://schemas.microsoft.com/office/drawing/2014/main" id="{00000000-0008-0000-0100-0000CA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03" name="图片 202">
          <a:extLst>
            <a:ext uri="{FF2B5EF4-FFF2-40B4-BE49-F238E27FC236}">
              <a16:creationId xmlns:a16="http://schemas.microsoft.com/office/drawing/2014/main" id="{00000000-0008-0000-0100-0000CB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04" name="图片 203">
          <a:extLst>
            <a:ext uri="{FF2B5EF4-FFF2-40B4-BE49-F238E27FC236}">
              <a16:creationId xmlns:a16="http://schemas.microsoft.com/office/drawing/2014/main" id="{00000000-0008-0000-0100-0000CC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05" name="图片 204">
          <a:extLst>
            <a:ext uri="{FF2B5EF4-FFF2-40B4-BE49-F238E27FC236}">
              <a16:creationId xmlns:a16="http://schemas.microsoft.com/office/drawing/2014/main" id="{00000000-0008-0000-0100-0000CD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09" name="图片 208">
          <a:extLst>
            <a:ext uri="{FF2B5EF4-FFF2-40B4-BE49-F238E27FC236}">
              <a16:creationId xmlns:a16="http://schemas.microsoft.com/office/drawing/2014/main" id="{00000000-0008-0000-0100-0000D1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10" name="图片 209">
          <a:extLst>
            <a:ext uri="{FF2B5EF4-FFF2-40B4-BE49-F238E27FC236}">
              <a16:creationId xmlns:a16="http://schemas.microsoft.com/office/drawing/2014/main" id="{00000000-0008-0000-0100-0000D2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11" name="图片 210">
          <a:extLst>
            <a:ext uri="{FF2B5EF4-FFF2-40B4-BE49-F238E27FC236}">
              <a16:creationId xmlns:a16="http://schemas.microsoft.com/office/drawing/2014/main" id="{00000000-0008-0000-0100-0000D3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12" name="图片 211">
          <a:extLst>
            <a:ext uri="{FF2B5EF4-FFF2-40B4-BE49-F238E27FC236}">
              <a16:creationId xmlns:a16="http://schemas.microsoft.com/office/drawing/2014/main" id="{00000000-0008-0000-0100-0000D4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14" name="图片 213">
          <a:extLst>
            <a:ext uri="{FF2B5EF4-FFF2-40B4-BE49-F238E27FC236}">
              <a16:creationId xmlns:a16="http://schemas.microsoft.com/office/drawing/2014/main" id="{00000000-0008-0000-0100-0000D6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15" name="图片 214">
          <a:extLst>
            <a:ext uri="{FF2B5EF4-FFF2-40B4-BE49-F238E27FC236}">
              <a16:creationId xmlns:a16="http://schemas.microsoft.com/office/drawing/2014/main" id="{00000000-0008-0000-0100-0000D7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16" name="图片 215">
          <a:extLst>
            <a:ext uri="{FF2B5EF4-FFF2-40B4-BE49-F238E27FC236}">
              <a16:creationId xmlns:a16="http://schemas.microsoft.com/office/drawing/2014/main" id="{00000000-0008-0000-0100-0000D8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18" name="图片 217">
          <a:extLst>
            <a:ext uri="{FF2B5EF4-FFF2-40B4-BE49-F238E27FC236}">
              <a16:creationId xmlns:a16="http://schemas.microsoft.com/office/drawing/2014/main" id="{00000000-0008-0000-0100-0000DA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19" name="图片 218">
          <a:extLst>
            <a:ext uri="{FF2B5EF4-FFF2-40B4-BE49-F238E27FC236}">
              <a16:creationId xmlns:a16="http://schemas.microsoft.com/office/drawing/2014/main" id="{00000000-0008-0000-0100-0000DB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20" name="图片 219">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21" name="图片 220">
          <a:extLst>
            <a:ext uri="{FF2B5EF4-FFF2-40B4-BE49-F238E27FC236}">
              <a16:creationId xmlns:a16="http://schemas.microsoft.com/office/drawing/2014/main" id="{00000000-0008-0000-0100-0000DD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22" name="图片 221">
          <a:extLst>
            <a:ext uri="{FF2B5EF4-FFF2-40B4-BE49-F238E27FC236}">
              <a16:creationId xmlns:a16="http://schemas.microsoft.com/office/drawing/2014/main" id="{00000000-0008-0000-0100-0000DE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23" name="图片 222">
          <a:extLst>
            <a:ext uri="{FF2B5EF4-FFF2-40B4-BE49-F238E27FC236}">
              <a16:creationId xmlns:a16="http://schemas.microsoft.com/office/drawing/2014/main" id="{00000000-0008-0000-0100-0000DF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24" name="图片 223">
          <a:extLst>
            <a:ext uri="{FF2B5EF4-FFF2-40B4-BE49-F238E27FC236}">
              <a16:creationId xmlns:a16="http://schemas.microsoft.com/office/drawing/2014/main" id="{00000000-0008-0000-0100-0000E0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25" name="图片 224">
          <a:extLst>
            <a:ext uri="{FF2B5EF4-FFF2-40B4-BE49-F238E27FC236}">
              <a16:creationId xmlns:a16="http://schemas.microsoft.com/office/drawing/2014/main" id="{00000000-0008-0000-0100-0000E1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26" name="图片 225">
          <a:extLst>
            <a:ext uri="{FF2B5EF4-FFF2-40B4-BE49-F238E27FC236}">
              <a16:creationId xmlns:a16="http://schemas.microsoft.com/office/drawing/2014/main" id="{00000000-0008-0000-0100-0000E2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27" name="图片 226">
          <a:extLst>
            <a:ext uri="{FF2B5EF4-FFF2-40B4-BE49-F238E27FC236}">
              <a16:creationId xmlns:a16="http://schemas.microsoft.com/office/drawing/2014/main" id="{00000000-0008-0000-0100-0000E3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28" name="图片 227">
          <a:extLst>
            <a:ext uri="{FF2B5EF4-FFF2-40B4-BE49-F238E27FC236}">
              <a16:creationId xmlns:a16="http://schemas.microsoft.com/office/drawing/2014/main" id="{00000000-0008-0000-0100-0000E4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29" name="图片 228">
          <a:extLst>
            <a:ext uri="{FF2B5EF4-FFF2-40B4-BE49-F238E27FC236}">
              <a16:creationId xmlns:a16="http://schemas.microsoft.com/office/drawing/2014/main" id="{00000000-0008-0000-0100-0000E5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30" name="图片 229">
          <a:extLst>
            <a:ext uri="{FF2B5EF4-FFF2-40B4-BE49-F238E27FC236}">
              <a16:creationId xmlns:a16="http://schemas.microsoft.com/office/drawing/2014/main" id="{00000000-0008-0000-0100-0000E6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31" name="图片 230">
          <a:extLst>
            <a:ext uri="{FF2B5EF4-FFF2-40B4-BE49-F238E27FC236}">
              <a16:creationId xmlns:a16="http://schemas.microsoft.com/office/drawing/2014/main" id="{00000000-0008-0000-0100-0000E7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32" name="图片 231">
          <a:extLst>
            <a:ext uri="{FF2B5EF4-FFF2-40B4-BE49-F238E27FC236}">
              <a16:creationId xmlns:a16="http://schemas.microsoft.com/office/drawing/2014/main" id="{00000000-0008-0000-0100-0000E8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33" name="图片 232">
          <a:extLst>
            <a:ext uri="{FF2B5EF4-FFF2-40B4-BE49-F238E27FC236}">
              <a16:creationId xmlns:a16="http://schemas.microsoft.com/office/drawing/2014/main" id="{00000000-0008-0000-0100-0000E9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34" name="图片 233">
          <a:extLst>
            <a:ext uri="{FF2B5EF4-FFF2-40B4-BE49-F238E27FC236}">
              <a16:creationId xmlns:a16="http://schemas.microsoft.com/office/drawing/2014/main" id="{00000000-0008-0000-0100-0000EA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38" name="图片 237">
          <a:extLst>
            <a:ext uri="{FF2B5EF4-FFF2-40B4-BE49-F238E27FC236}">
              <a16:creationId xmlns:a16="http://schemas.microsoft.com/office/drawing/2014/main" id="{00000000-0008-0000-0100-0000EE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42" name="图片 241">
          <a:extLst>
            <a:ext uri="{FF2B5EF4-FFF2-40B4-BE49-F238E27FC236}">
              <a16:creationId xmlns:a16="http://schemas.microsoft.com/office/drawing/2014/main" id="{00000000-0008-0000-0100-0000F2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43" name="图片 242">
          <a:extLst>
            <a:ext uri="{FF2B5EF4-FFF2-40B4-BE49-F238E27FC236}">
              <a16:creationId xmlns:a16="http://schemas.microsoft.com/office/drawing/2014/main" id="{00000000-0008-0000-0100-0000F3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44" name="图片 243">
          <a:extLst>
            <a:ext uri="{FF2B5EF4-FFF2-40B4-BE49-F238E27FC236}">
              <a16:creationId xmlns:a16="http://schemas.microsoft.com/office/drawing/2014/main" id="{00000000-0008-0000-0100-0000F4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45" name="图片 244">
          <a:extLst>
            <a:ext uri="{FF2B5EF4-FFF2-40B4-BE49-F238E27FC236}">
              <a16:creationId xmlns:a16="http://schemas.microsoft.com/office/drawing/2014/main" id="{00000000-0008-0000-0100-0000F500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46" name="图片 245">
          <a:extLst>
            <a:ext uri="{FF2B5EF4-FFF2-40B4-BE49-F238E27FC236}">
              <a16:creationId xmlns:a16="http://schemas.microsoft.com/office/drawing/2014/main" id="{00000000-0008-0000-0100-0000F6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47" name="图片 246">
          <a:extLst>
            <a:ext uri="{FF2B5EF4-FFF2-40B4-BE49-F238E27FC236}">
              <a16:creationId xmlns:a16="http://schemas.microsoft.com/office/drawing/2014/main" id="{00000000-0008-0000-0100-0000F7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48" name="图片 247">
          <a:extLst>
            <a:ext uri="{FF2B5EF4-FFF2-40B4-BE49-F238E27FC236}">
              <a16:creationId xmlns:a16="http://schemas.microsoft.com/office/drawing/2014/main" id="{00000000-0008-0000-0100-0000F8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49" name="图片 248">
          <a:extLst>
            <a:ext uri="{FF2B5EF4-FFF2-40B4-BE49-F238E27FC236}">
              <a16:creationId xmlns:a16="http://schemas.microsoft.com/office/drawing/2014/main" id="{00000000-0008-0000-0100-0000F9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50" name="图片 249">
          <a:extLst>
            <a:ext uri="{FF2B5EF4-FFF2-40B4-BE49-F238E27FC236}">
              <a16:creationId xmlns:a16="http://schemas.microsoft.com/office/drawing/2014/main" id="{00000000-0008-0000-0100-0000FA00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51" name="图片 250">
          <a:extLst>
            <a:ext uri="{FF2B5EF4-FFF2-40B4-BE49-F238E27FC236}">
              <a16:creationId xmlns:a16="http://schemas.microsoft.com/office/drawing/2014/main" id="{00000000-0008-0000-0100-0000FB00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57" name="图片 256">
          <a:extLst>
            <a:ext uri="{FF2B5EF4-FFF2-40B4-BE49-F238E27FC236}">
              <a16:creationId xmlns:a16="http://schemas.microsoft.com/office/drawing/2014/main" id="{00000000-0008-0000-0100-000001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58" name="图片 257">
          <a:extLst>
            <a:ext uri="{FF2B5EF4-FFF2-40B4-BE49-F238E27FC236}">
              <a16:creationId xmlns:a16="http://schemas.microsoft.com/office/drawing/2014/main" id="{00000000-0008-0000-0100-000002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59" name="图片 258">
          <a:extLst>
            <a:ext uri="{FF2B5EF4-FFF2-40B4-BE49-F238E27FC236}">
              <a16:creationId xmlns:a16="http://schemas.microsoft.com/office/drawing/2014/main" id="{00000000-0008-0000-0100-000003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60" name="图片 259">
          <a:extLst>
            <a:ext uri="{FF2B5EF4-FFF2-40B4-BE49-F238E27FC236}">
              <a16:creationId xmlns:a16="http://schemas.microsoft.com/office/drawing/2014/main" id="{00000000-0008-0000-0100-000004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89" name="图片 288">
          <a:extLst>
            <a:ext uri="{FF2B5EF4-FFF2-40B4-BE49-F238E27FC236}">
              <a16:creationId xmlns:a16="http://schemas.microsoft.com/office/drawing/2014/main" id="{00000000-0008-0000-0100-000021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291" name="图片 290">
          <a:extLst>
            <a:ext uri="{FF2B5EF4-FFF2-40B4-BE49-F238E27FC236}">
              <a16:creationId xmlns:a16="http://schemas.microsoft.com/office/drawing/2014/main" id="{00000000-0008-0000-0100-000023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292" name="图片 291">
          <a:extLst>
            <a:ext uri="{FF2B5EF4-FFF2-40B4-BE49-F238E27FC236}">
              <a16:creationId xmlns:a16="http://schemas.microsoft.com/office/drawing/2014/main" id="{00000000-0008-0000-0100-000024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293" name="图片 292">
          <a:extLst>
            <a:ext uri="{FF2B5EF4-FFF2-40B4-BE49-F238E27FC236}">
              <a16:creationId xmlns:a16="http://schemas.microsoft.com/office/drawing/2014/main" id="{00000000-0008-0000-0100-000025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294" name="图片 293">
          <a:extLst>
            <a:ext uri="{FF2B5EF4-FFF2-40B4-BE49-F238E27FC236}">
              <a16:creationId xmlns:a16="http://schemas.microsoft.com/office/drawing/2014/main" id="{00000000-0008-0000-0100-000026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50" name="图片 349">
          <a:extLst>
            <a:ext uri="{FF2B5EF4-FFF2-40B4-BE49-F238E27FC236}">
              <a16:creationId xmlns:a16="http://schemas.microsoft.com/office/drawing/2014/main" id="{00000000-0008-0000-0100-00005E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51" name="图片 350">
          <a:extLst>
            <a:ext uri="{FF2B5EF4-FFF2-40B4-BE49-F238E27FC236}">
              <a16:creationId xmlns:a16="http://schemas.microsoft.com/office/drawing/2014/main" id="{00000000-0008-0000-0100-00005F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352" name="图片 351">
          <a:extLst>
            <a:ext uri="{FF2B5EF4-FFF2-40B4-BE49-F238E27FC236}">
              <a16:creationId xmlns:a16="http://schemas.microsoft.com/office/drawing/2014/main" id="{00000000-0008-0000-0100-000060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353" name="图片 352">
          <a:extLst>
            <a:ext uri="{FF2B5EF4-FFF2-40B4-BE49-F238E27FC236}">
              <a16:creationId xmlns:a16="http://schemas.microsoft.com/office/drawing/2014/main" id="{00000000-0008-0000-0100-000061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354" name="图片 353">
          <a:extLst>
            <a:ext uri="{FF2B5EF4-FFF2-40B4-BE49-F238E27FC236}">
              <a16:creationId xmlns:a16="http://schemas.microsoft.com/office/drawing/2014/main" id="{00000000-0008-0000-0100-000062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63" name="图片 362">
          <a:extLst>
            <a:ext uri="{FF2B5EF4-FFF2-40B4-BE49-F238E27FC236}">
              <a16:creationId xmlns:a16="http://schemas.microsoft.com/office/drawing/2014/main" id="{00000000-0008-0000-0100-00006B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64" name="图片 363">
          <a:extLst>
            <a:ext uri="{FF2B5EF4-FFF2-40B4-BE49-F238E27FC236}">
              <a16:creationId xmlns:a16="http://schemas.microsoft.com/office/drawing/2014/main" id="{00000000-0008-0000-0100-00006C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65" name="图片 364">
          <a:extLst>
            <a:ext uri="{FF2B5EF4-FFF2-40B4-BE49-F238E27FC236}">
              <a16:creationId xmlns:a16="http://schemas.microsoft.com/office/drawing/2014/main" id="{00000000-0008-0000-0100-00006D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66" name="图片 365">
          <a:extLst>
            <a:ext uri="{FF2B5EF4-FFF2-40B4-BE49-F238E27FC236}">
              <a16:creationId xmlns:a16="http://schemas.microsoft.com/office/drawing/2014/main" id="{00000000-0008-0000-0100-00006E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67" name="图片 366">
          <a:extLst>
            <a:ext uri="{FF2B5EF4-FFF2-40B4-BE49-F238E27FC236}">
              <a16:creationId xmlns:a16="http://schemas.microsoft.com/office/drawing/2014/main" id="{00000000-0008-0000-0100-00006F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68" name="图片 367">
          <a:extLst>
            <a:ext uri="{FF2B5EF4-FFF2-40B4-BE49-F238E27FC236}">
              <a16:creationId xmlns:a16="http://schemas.microsoft.com/office/drawing/2014/main" id="{00000000-0008-0000-0100-000070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69" name="图片 368">
          <a:extLst>
            <a:ext uri="{FF2B5EF4-FFF2-40B4-BE49-F238E27FC236}">
              <a16:creationId xmlns:a16="http://schemas.microsoft.com/office/drawing/2014/main" id="{00000000-0008-0000-0100-000071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70" name="图片 369">
          <a:extLst>
            <a:ext uri="{FF2B5EF4-FFF2-40B4-BE49-F238E27FC236}">
              <a16:creationId xmlns:a16="http://schemas.microsoft.com/office/drawing/2014/main" id="{00000000-0008-0000-0100-000072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71" name="图片 370">
          <a:extLst>
            <a:ext uri="{FF2B5EF4-FFF2-40B4-BE49-F238E27FC236}">
              <a16:creationId xmlns:a16="http://schemas.microsoft.com/office/drawing/2014/main" id="{00000000-0008-0000-0100-000073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72" name="图片 371">
          <a:extLst>
            <a:ext uri="{FF2B5EF4-FFF2-40B4-BE49-F238E27FC236}">
              <a16:creationId xmlns:a16="http://schemas.microsoft.com/office/drawing/2014/main" id="{00000000-0008-0000-0100-000074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73" name="图片 372">
          <a:extLst>
            <a:ext uri="{FF2B5EF4-FFF2-40B4-BE49-F238E27FC236}">
              <a16:creationId xmlns:a16="http://schemas.microsoft.com/office/drawing/2014/main" id="{00000000-0008-0000-0100-000075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74" name="图片 373">
          <a:extLst>
            <a:ext uri="{FF2B5EF4-FFF2-40B4-BE49-F238E27FC236}">
              <a16:creationId xmlns:a16="http://schemas.microsoft.com/office/drawing/2014/main" id="{00000000-0008-0000-0100-000076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75" name="图片 374">
          <a:extLst>
            <a:ext uri="{FF2B5EF4-FFF2-40B4-BE49-F238E27FC236}">
              <a16:creationId xmlns:a16="http://schemas.microsoft.com/office/drawing/2014/main" id="{00000000-0008-0000-0100-000077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0</xdr:col>
      <xdr:colOff>0</xdr:colOff>
      <xdr:row>2832</xdr:row>
      <xdr:rowOff>0</xdr:rowOff>
    </xdr:from>
    <xdr:to>
      <xdr:col>0</xdr:col>
      <xdr:colOff>28575</xdr:colOff>
      <xdr:row>2832</xdr:row>
      <xdr:rowOff>28575</xdr:rowOff>
    </xdr:to>
    <xdr:pic>
      <xdr:nvPicPr>
        <xdr:cNvPr id="376" name="图片 375">
          <a:extLst>
            <a:ext uri="{FF2B5EF4-FFF2-40B4-BE49-F238E27FC236}">
              <a16:creationId xmlns:a16="http://schemas.microsoft.com/office/drawing/2014/main" id="{00000000-0008-0000-0100-000078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377" name="图片 376">
          <a:extLst>
            <a:ext uri="{FF2B5EF4-FFF2-40B4-BE49-F238E27FC236}">
              <a16:creationId xmlns:a16="http://schemas.microsoft.com/office/drawing/2014/main" id="{00000000-0008-0000-0100-000079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378" name="图片 377">
          <a:extLst>
            <a:ext uri="{FF2B5EF4-FFF2-40B4-BE49-F238E27FC236}">
              <a16:creationId xmlns:a16="http://schemas.microsoft.com/office/drawing/2014/main" id="{00000000-0008-0000-0100-00007A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379" name="图片 378">
          <a:extLst>
            <a:ext uri="{FF2B5EF4-FFF2-40B4-BE49-F238E27FC236}">
              <a16:creationId xmlns:a16="http://schemas.microsoft.com/office/drawing/2014/main" id="{00000000-0008-0000-0100-00007B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380" name="图片 379">
          <a:extLst>
            <a:ext uri="{FF2B5EF4-FFF2-40B4-BE49-F238E27FC236}">
              <a16:creationId xmlns:a16="http://schemas.microsoft.com/office/drawing/2014/main" id="{00000000-0008-0000-0100-00007C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381" name="图片 380">
          <a:extLst>
            <a:ext uri="{FF2B5EF4-FFF2-40B4-BE49-F238E27FC236}">
              <a16:creationId xmlns:a16="http://schemas.microsoft.com/office/drawing/2014/main" id="{00000000-0008-0000-0100-00007D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382" name="图片 381">
          <a:extLst>
            <a:ext uri="{FF2B5EF4-FFF2-40B4-BE49-F238E27FC236}">
              <a16:creationId xmlns:a16="http://schemas.microsoft.com/office/drawing/2014/main" id="{00000000-0008-0000-0100-00007E01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383" name="图片 382">
          <a:extLst>
            <a:ext uri="{FF2B5EF4-FFF2-40B4-BE49-F238E27FC236}">
              <a16:creationId xmlns:a16="http://schemas.microsoft.com/office/drawing/2014/main" id="{00000000-0008-0000-0100-00007F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384" name="图片 383">
          <a:extLst>
            <a:ext uri="{FF2B5EF4-FFF2-40B4-BE49-F238E27FC236}">
              <a16:creationId xmlns:a16="http://schemas.microsoft.com/office/drawing/2014/main" id="{00000000-0008-0000-0100-000080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385" name="图片 384">
          <a:extLst>
            <a:ext uri="{FF2B5EF4-FFF2-40B4-BE49-F238E27FC236}">
              <a16:creationId xmlns:a16="http://schemas.microsoft.com/office/drawing/2014/main" id="{00000000-0008-0000-0100-000081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386" name="图片 385">
          <a:extLst>
            <a:ext uri="{FF2B5EF4-FFF2-40B4-BE49-F238E27FC236}">
              <a16:creationId xmlns:a16="http://schemas.microsoft.com/office/drawing/2014/main" id="{00000000-0008-0000-0100-000082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387" name="图片 386">
          <a:extLst>
            <a:ext uri="{FF2B5EF4-FFF2-40B4-BE49-F238E27FC236}">
              <a16:creationId xmlns:a16="http://schemas.microsoft.com/office/drawing/2014/main" id="{00000000-0008-0000-0100-000083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388" name="图片 387">
          <a:extLst>
            <a:ext uri="{FF2B5EF4-FFF2-40B4-BE49-F238E27FC236}">
              <a16:creationId xmlns:a16="http://schemas.microsoft.com/office/drawing/2014/main" id="{00000000-0008-0000-0100-00008401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twoCellAnchor editAs="oneCell">
    <xdr:from>
      <xdr:col>12</xdr:col>
      <xdr:colOff>0</xdr:colOff>
      <xdr:row>2832</xdr:row>
      <xdr:rowOff>0</xdr:rowOff>
    </xdr:from>
    <xdr:to>
      <xdr:col>12</xdr:col>
      <xdr:colOff>28575</xdr:colOff>
      <xdr:row>2832</xdr:row>
      <xdr:rowOff>28575</xdr:rowOff>
    </xdr:to>
    <xdr:pic>
      <xdr:nvPicPr>
        <xdr:cNvPr id="389" name="图片 388">
          <a:extLst>
            <a:ext uri="{FF2B5EF4-FFF2-40B4-BE49-F238E27FC236}">
              <a16:creationId xmlns:a16="http://schemas.microsoft.com/office/drawing/2014/main" id="{00000000-0008-0000-0100-000085010000}"/>
            </a:ext>
          </a:extLst>
        </xdr:cNvPr>
        <xdr:cNvPicPr>
          <a:picLocks noChangeAspect="1"/>
        </xdr:cNvPicPr>
      </xdr:nvPicPr>
      <xdr:blipFill>
        <a:blip xmlns:r="http://schemas.openxmlformats.org/officeDocument/2006/relationships" r:embed="rId3"/>
        <a:stretch>
          <a:fillRect/>
        </a:stretch>
      </xdr:blipFill>
      <xdr:spPr>
        <a:xfrm>
          <a:off x="85344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390" name="图片 389">
          <a:extLst>
            <a:ext uri="{FF2B5EF4-FFF2-40B4-BE49-F238E27FC236}">
              <a16:creationId xmlns:a16="http://schemas.microsoft.com/office/drawing/2014/main" id="{00000000-0008-0000-0100-000086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391" name="图片 390">
          <a:extLst>
            <a:ext uri="{FF2B5EF4-FFF2-40B4-BE49-F238E27FC236}">
              <a16:creationId xmlns:a16="http://schemas.microsoft.com/office/drawing/2014/main" id="{00000000-0008-0000-0100-000087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392" name="图片 391">
          <a:extLst>
            <a:ext uri="{FF2B5EF4-FFF2-40B4-BE49-F238E27FC236}">
              <a16:creationId xmlns:a16="http://schemas.microsoft.com/office/drawing/2014/main" id="{00000000-0008-0000-0100-000088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393" name="图片 392">
          <a:extLst>
            <a:ext uri="{FF2B5EF4-FFF2-40B4-BE49-F238E27FC236}">
              <a16:creationId xmlns:a16="http://schemas.microsoft.com/office/drawing/2014/main" id="{00000000-0008-0000-0100-000089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395" name="图片 394">
          <a:extLst>
            <a:ext uri="{FF2B5EF4-FFF2-40B4-BE49-F238E27FC236}">
              <a16:creationId xmlns:a16="http://schemas.microsoft.com/office/drawing/2014/main" id="{00000000-0008-0000-0100-00008B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399" name="图片 398">
          <a:extLst>
            <a:ext uri="{FF2B5EF4-FFF2-40B4-BE49-F238E27FC236}">
              <a16:creationId xmlns:a16="http://schemas.microsoft.com/office/drawing/2014/main" id="{00000000-0008-0000-0100-00008F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00" name="图片 399">
          <a:extLst>
            <a:ext uri="{FF2B5EF4-FFF2-40B4-BE49-F238E27FC236}">
              <a16:creationId xmlns:a16="http://schemas.microsoft.com/office/drawing/2014/main" id="{00000000-0008-0000-0100-000090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01" name="图片 400">
          <a:extLst>
            <a:ext uri="{FF2B5EF4-FFF2-40B4-BE49-F238E27FC236}">
              <a16:creationId xmlns:a16="http://schemas.microsoft.com/office/drawing/2014/main" id="{00000000-0008-0000-0100-000091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02" name="图片 401">
          <a:extLst>
            <a:ext uri="{FF2B5EF4-FFF2-40B4-BE49-F238E27FC236}">
              <a16:creationId xmlns:a16="http://schemas.microsoft.com/office/drawing/2014/main" id="{00000000-0008-0000-0100-000092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03" name="图片 402">
          <a:extLst>
            <a:ext uri="{FF2B5EF4-FFF2-40B4-BE49-F238E27FC236}">
              <a16:creationId xmlns:a16="http://schemas.microsoft.com/office/drawing/2014/main" id="{00000000-0008-0000-0100-000093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04" name="图片 403">
          <a:extLst>
            <a:ext uri="{FF2B5EF4-FFF2-40B4-BE49-F238E27FC236}">
              <a16:creationId xmlns:a16="http://schemas.microsoft.com/office/drawing/2014/main" id="{00000000-0008-0000-0100-000094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05" name="图片 404">
          <a:extLst>
            <a:ext uri="{FF2B5EF4-FFF2-40B4-BE49-F238E27FC236}">
              <a16:creationId xmlns:a16="http://schemas.microsoft.com/office/drawing/2014/main" id="{00000000-0008-0000-0100-000095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06" name="图片 405">
          <a:extLst>
            <a:ext uri="{FF2B5EF4-FFF2-40B4-BE49-F238E27FC236}">
              <a16:creationId xmlns:a16="http://schemas.microsoft.com/office/drawing/2014/main" id="{00000000-0008-0000-0100-000096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07" name="图片 406">
          <a:extLst>
            <a:ext uri="{FF2B5EF4-FFF2-40B4-BE49-F238E27FC236}">
              <a16:creationId xmlns:a16="http://schemas.microsoft.com/office/drawing/2014/main" id="{00000000-0008-0000-0100-000097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08" name="图片 407">
          <a:extLst>
            <a:ext uri="{FF2B5EF4-FFF2-40B4-BE49-F238E27FC236}">
              <a16:creationId xmlns:a16="http://schemas.microsoft.com/office/drawing/2014/main" id="{00000000-0008-0000-0100-000098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409" name="图片 408">
          <a:extLst>
            <a:ext uri="{FF2B5EF4-FFF2-40B4-BE49-F238E27FC236}">
              <a16:creationId xmlns:a16="http://schemas.microsoft.com/office/drawing/2014/main" id="{00000000-0008-0000-0100-000099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10" name="图片 409">
          <a:extLst>
            <a:ext uri="{FF2B5EF4-FFF2-40B4-BE49-F238E27FC236}">
              <a16:creationId xmlns:a16="http://schemas.microsoft.com/office/drawing/2014/main" id="{00000000-0008-0000-0100-00009A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411" name="图片 410">
          <a:extLst>
            <a:ext uri="{FF2B5EF4-FFF2-40B4-BE49-F238E27FC236}">
              <a16:creationId xmlns:a16="http://schemas.microsoft.com/office/drawing/2014/main" id="{00000000-0008-0000-0100-00009B01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twoCellAnchor editAs="oneCell">
    <xdr:from>
      <xdr:col>12</xdr:col>
      <xdr:colOff>0</xdr:colOff>
      <xdr:row>2832</xdr:row>
      <xdr:rowOff>0</xdr:rowOff>
    </xdr:from>
    <xdr:to>
      <xdr:col>12</xdr:col>
      <xdr:colOff>28575</xdr:colOff>
      <xdr:row>2832</xdr:row>
      <xdr:rowOff>28575</xdr:rowOff>
    </xdr:to>
    <xdr:pic>
      <xdr:nvPicPr>
        <xdr:cNvPr id="412" name="图片 411">
          <a:extLst>
            <a:ext uri="{FF2B5EF4-FFF2-40B4-BE49-F238E27FC236}">
              <a16:creationId xmlns:a16="http://schemas.microsoft.com/office/drawing/2014/main" id="{00000000-0008-0000-0100-00009C010000}"/>
            </a:ext>
          </a:extLst>
        </xdr:cNvPr>
        <xdr:cNvPicPr>
          <a:picLocks noChangeAspect="1"/>
        </xdr:cNvPicPr>
      </xdr:nvPicPr>
      <xdr:blipFill>
        <a:blip xmlns:r="http://schemas.openxmlformats.org/officeDocument/2006/relationships" r:embed="rId3"/>
        <a:stretch>
          <a:fillRect/>
        </a:stretch>
      </xdr:blipFill>
      <xdr:spPr>
        <a:xfrm>
          <a:off x="85344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13" name="图片 412">
          <a:extLst>
            <a:ext uri="{FF2B5EF4-FFF2-40B4-BE49-F238E27FC236}">
              <a16:creationId xmlns:a16="http://schemas.microsoft.com/office/drawing/2014/main" id="{00000000-0008-0000-0100-00009D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14" name="图片 413">
          <a:extLst>
            <a:ext uri="{FF2B5EF4-FFF2-40B4-BE49-F238E27FC236}">
              <a16:creationId xmlns:a16="http://schemas.microsoft.com/office/drawing/2014/main" id="{00000000-0008-0000-0100-00009E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19" name="图片 418">
          <a:extLst>
            <a:ext uri="{FF2B5EF4-FFF2-40B4-BE49-F238E27FC236}">
              <a16:creationId xmlns:a16="http://schemas.microsoft.com/office/drawing/2014/main" id="{00000000-0008-0000-0100-0000A3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20" name="图片 419">
          <a:extLst>
            <a:ext uri="{FF2B5EF4-FFF2-40B4-BE49-F238E27FC236}">
              <a16:creationId xmlns:a16="http://schemas.microsoft.com/office/drawing/2014/main" id="{00000000-0008-0000-0100-0000A4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21" name="图片 420">
          <a:extLst>
            <a:ext uri="{FF2B5EF4-FFF2-40B4-BE49-F238E27FC236}">
              <a16:creationId xmlns:a16="http://schemas.microsoft.com/office/drawing/2014/main" id="{00000000-0008-0000-0100-0000A5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22" name="图片 421">
          <a:extLst>
            <a:ext uri="{FF2B5EF4-FFF2-40B4-BE49-F238E27FC236}">
              <a16:creationId xmlns:a16="http://schemas.microsoft.com/office/drawing/2014/main" id="{00000000-0008-0000-0100-0000A6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23" name="图片 422">
          <a:extLst>
            <a:ext uri="{FF2B5EF4-FFF2-40B4-BE49-F238E27FC236}">
              <a16:creationId xmlns:a16="http://schemas.microsoft.com/office/drawing/2014/main" id="{00000000-0008-0000-0100-0000A7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24" name="图片 423">
          <a:extLst>
            <a:ext uri="{FF2B5EF4-FFF2-40B4-BE49-F238E27FC236}">
              <a16:creationId xmlns:a16="http://schemas.microsoft.com/office/drawing/2014/main" id="{00000000-0008-0000-0100-0000A8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425" name="图片 424">
          <a:extLst>
            <a:ext uri="{FF2B5EF4-FFF2-40B4-BE49-F238E27FC236}">
              <a16:creationId xmlns:a16="http://schemas.microsoft.com/office/drawing/2014/main" id="{00000000-0008-0000-0100-0000A9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26" name="图片 425">
          <a:extLst>
            <a:ext uri="{FF2B5EF4-FFF2-40B4-BE49-F238E27FC236}">
              <a16:creationId xmlns:a16="http://schemas.microsoft.com/office/drawing/2014/main" id="{00000000-0008-0000-0100-0000AA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27" name="图片 426">
          <a:extLst>
            <a:ext uri="{FF2B5EF4-FFF2-40B4-BE49-F238E27FC236}">
              <a16:creationId xmlns:a16="http://schemas.microsoft.com/office/drawing/2014/main" id="{00000000-0008-0000-0100-0000AB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28" name="图片 427">
          <a:extLst>
            <a:ext uri="{FF2B5EF4-FFF2-40B4-BE49-F238E27FC236}">
              <a16:creationId xmlns:a16="http://schemas.microsoft.com/office/drawing/2014/main" id="{00000000-0008-0000-0100-0000AC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429" name="图片 428">
          <a:extLst>
            <a:ext uri="{FF2B5EF4-FFF2-40B4-BE49-F238E27FC236}">
              <a16:creationId xmlns:a16="http://schemas.microsoft.com/office/drawing/2014/main" id="{00000000-0008-0000-0100-0000AD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30" name="图片 429">
          <a:extLst>
            <a:ext uri="{FF2B5EF4-FFF2-40B4-BE49-F238E27FC236}">
              <a16:creationId xmlns:a16="http://schemas.microsoft.com/office/drawing/2014/main" id="{00000000-0008-0000-0100-0000AE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431" name="图片 430">
          <a:extLst>
            <a:ext uri="{FF2B5EF4-FFF2-40B4-BE49-F238E27FC236}">
              <a16:creationId xmlns:a16="http://schemas.microsoft.com/office/drawing/2014/main" id="{00000000-0008-0000-0100-0000AF01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32" name="图片 431">
          <a:extLst>
            <a:ext uri="{FF2B5EF4-FFF2-40B4-BE49-F238E27FC236}">
              <a16:creationId xmlns:a16="http://schemas.microsoft.com/office/drawing/2014/main" id="{00000000-0008-0000-0100-0000B0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33" name="图片 432">
          <a:extLst>
            <a:ext uri="{FF2B5EF4-FFF2-40B4-BE49-F238E27FC236}">
              <a16:creationId xmlns:a16="http://schemas.microsoft.com/office/drawing/2014/main" id="{00000000-0008-0000-0100-0000B1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34" name="图片 433">
          <a:extLst>
            <a:ext uri="{FF2B5EF4-FFF2-40B4-BE49-F238E27FC236}">
              <a16:creationId xmlns:a16="http://schemas.microsoft.com/office/drawing/2014/main" id="{00000000-0008-0000-0100-0000B2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435" name="图片 434">
          <a:extLst>
            <a:ext uri="{FF2B5EF4-FFF2-40B4-BE49-F238E27FC236}">
              <a16:creationId xmlns:a16="http://schemas.microsoft.com/office/drawing/2014/main" id="{00000000-0008-0000-0100-0000B3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36" name="图片 435">
          <a:extLst>
            <a:ext uri="{FF2B5EF4-FFF2-40B4-BE49-F238E27FC236}">
              <a16:creationId xmlns:a16="http://schemas.microsoft.com/office/drawing/2014/main" id="{00000000-0008-0000-0100-0000B4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11</xdr:col>
      <xdr:colOff>0</xdr:colOff>
      <xdr:row>2832</xdr:row>
      <xdr:rowOff>0</xdr:rowOff>
    </xdr:from>
    <xdr:to>
      <xdr:col>11</xdr:col>
      <xdr:colOff>28575</xdr:colOff>
      <xdr:row>2832</xdr:row>
      <xdr:rowOff>28575</xdr:rowOff>
    </xdr:to>
    <xdr:pic>
      <xdr:nvPicPr>
        <xdr:cNvPr id="437" name="图片 436">
          <a:extLst>
            <a:ext uri="{FF2B5EF4-FFF2-40B4-BE49-F238E27FC236}">
              <a16:creationId xmlns:a16="http://schemas.microsoft.com/office/drawing/2014/main" id="{00000000-0008-0000-0100-0000B5010000}"/>
            </a:ext>
          </a:extLst>
        </xdr:cNvPr>
        <xdr:cNvPicPr>
          <a:picLocks noChangeAspect="1"/>
        </xdr:cNvPicPr>
      </xdr:nvPicPr>
      <xdr:blipFill>
        <a:blip xmlns:r="http://schemas.openxmlformats.org/officeDocument/2006/relationships" r:embed="rId3"/>
        <a:stretch>
          <a:fillRect/>
        </a:stretch>
      </xdr:blipFill>
      <xdr:spPr>
        <a:xfrm>
          <a:off x="7848600" y="610819200"/>
          <a:ext cx="28575" cy="28575"/>
        </a:xfrm>
        <a:prstGeom prst="rect">
          <a:avLst/>
        </a:prstGeom>
        <a:noFill/>
        <a:ln w="9525">
          <a:noFill/>
        </a:ln>
      </xdr:spPr>
    </xdr:pic>
    <xdr:clientData/>
  </xdr:twoCellAnchor>
  <xdr:twoCellAnchor editAs="oneCell">
    <xdr:from>
      <xdr:col>12</xdr:col>
      <xdr:colOff>0</xdr:colOff>
      <xdr:row>2832</xdr:row>
      <xdr:rowOff>0</xdr:rowOff>
    </xdr:from>
    <xdr:to>
      <xdr:col>12</xdr:col>
      <xdr:colOff>28575</xdr:colOff>
      <xdr:row>2832</xdr:row>
      <xdr:rowOff>28575</xdr:rowOff>
    </xdr:to>
    <xdr:pic>
      <xdr:nvPicPr>
        <xdr:cNvPr id="438" name="图片 437">
          <a:extLst>
            <a:ext uri="{FF2B5EF4-FFF2-40B4-BE49-F238E27FC236}">
              <a16:creationId xmlns:a16="http://schemas.microsoft.com/office/drawing/2014/main" id="{00000000-0008-0000-0100-0000B6010000}"/>
            </a:ext>
          </a:extLst>
        </xdr:cNvPr>
        <xdr:cNvPicPr>
          <a:picLocks noChangeAspect="1"/>
        </xdr:cNvPicPr>
      </xdr:nvPicPr>
      <xdr:blipFill>
        <a:blip xmlns:r="http://schemas.openxmlformats.org/officeDocument/2006/relationships" r:embed="rId3"/>
        <a:stretch>
          <a:fillRect/>
        </a:stretch>
      </xdr:blipFill>
      <xdr:spPr>
        <a:xfrm>
          <a:off x="85344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39" name="图片 438">
          <a:extLst>
            <a:ext uri="{FF2B5EF4-FFF2-40B4-BE49-F238E27FC236}">
              <a16:creationId xmlns:a16="http://schemas.microsoft.com/office/drawing/2014/main" id="{00000000-0008-0000-0100-0000B7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40" name="图片 439">
          <a:extLst>
            <a:ext uri="{FF2B5EF4-FFF2-40B4-BE49-F238E27FC236}">
              <a16:creationId xmlns:a16="http://schemas.microsoft.com/office/drawing/2014/main" id="{00000000-0008-0000-0100-0000B8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41" name="图片 440">
          <a:extLst>
            <a:ext uri="{FF2B5EF4-FFF2-40B4-BE49-F238E27FC236}">
              <a16:creationId xmlns:a16="http://schemas.microsoft.com/office/drawing/2014/main" id="{00000000-0008-0000-0100-0000B9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42" name="图片 441">
          <a:extLst>
            <a:ext uri="{FF2B5EF4-FFF2-40B4-BE49-F238E27FC236}">
              <a16:creationId xmlns:a16="http://schemas.microsoft.com/office/drawing/2014/main" id="{00000000-0008-0000-0100-0000BA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43" name="图片 442">
          <a:extLst>
            <a:ext uri="{FF2B5EF4-FFF2-40B4-BE49-F238E27FC236}">
              <a16:creationId xmlns:a16="http://schemas.microsoft.com/office/drawing/2014/main" id="{00000000-0008-0000-0100-0000BB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44" name="图片 443">
          <a:extLst>
            <a:ext uri="{FF2B5EF4-FFF2-40B4-BE49-F238E27FC236}">
              <a16:creationId xmlns:a16="http://schemas.microsoft.com/office/drawing/2014/main" id="{00000000-0008-0000-0100-0000BC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45" name="图片 444">
          <a:extLst>
            <a:ext uri="{FF2B5EF4-FFF2-40B4-BE49-F238E27FC236}">
              <a16:creationId xmlns:a16="http://schemas.microsoft.com/office/drawing/2014/main" id="{00000000-0008-0000-0100-0000BD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46" name="图片 445">
          <a:extLst>
            <a:ext uri="{FF2B5EF4-FFF2-40B4-BE49-F238E27FC236}">
              <a16:creationId xmlns:a16="http://schemas.microsoft.com/office/drawing/2014/main" id="{00000000-0008-0000-0100-0000BE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47" name="图片 446">
          <a:extLst>
            <a:ext uri="{FF2B5EF4-FFF2-40B4-BE49-F238E27FC236}">
              <a16:creationId xmlns:a16="http://schemas.microsoft.com/office/drawing/2014/main" id="{00000000-0008-0000-0100-0000BF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48" name="图片 447">
          <a:extLst>
            <a:ext uri="{FF2B5EF4-FFF2-40B4-BE49-F238E27FC236}">
              <a16:creationId xmlns:a16="http://schemas.microsoft.com/office/drawing/2014/main" id="{00000000-0008-0000-0100-0000C0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49" name="图片 448">
          <a:extLst>
            <a:ext uri="{FF2B5EF4-FFF2-40B4-BE49-F238E27FC236}">
              <a16:creationId xmlns:a16="http://schemas.microsoft.com/office/drawing/2014/main" id="{00000000-0008-0000-0100-0000C1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450" name="图片 449">
          <a:extLst>
            <a:ext uri="{FF2B5EF4-FFF2-40B4-BE49-F238E27FC236}">
              <a16:creationId xmlns:a16="http://schemas.microsoft.com/office/drawing/2014/main" id="{00000000-0008-0000-0100-0000C2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oneCellAnchor>
    <xdr:from>
      <xdr:col>0</xdr:col>
      <xdr:colOff>0</xdr:colOff>
      <xdr:row>2832</xdr:row>
      <xdr:rowOff>0</xdr:rowOff>
    </xdr:from>
    <xdr:ext cx="30480" cy="15240"/>
    <xdr:pic>
      <xdr:nvPicPr>
        <xdr:cNvPr id="451" name="图片 450">
          <a:extLst>
            <a:ext uri="{FF2B5EF4-FFF2-40B4-BE49-F238E27FC236}">
              <a16:creationId xmlns:a16="http://schemas.microsoft.com/office/drawing/2014/main" id="{00000000-0008-0000-0100-0000C3010000}"/>
            </a:ext>
          </a:extLst>
        </xdr:cNvPr>
        <xdr:cNvPicPr>
          <a:picLocks noChangeAspect="1"/>
        </xdr:cNvPicPr>
      </xdr:nvPicPr>
      <xdr:blipFill>
        <a:blip xmlns:r="http://schemas.openxmlformats.org/officeDocument/2006/relationships" r:embed="rId1"/>
        <a:stretch>
          <a:fillRect/>
        </a:stretch>
      </xdr:blipFill>
      <xdr:spPr>
        <a:xfrm>
          <a:off x="0" y="610819200"/>
          <a:ext cx="30480" cy="15240"/>
        </a:xfrm>
        <a:prstGeom prst="rect">
          <a:avLst/>
        </a:prstGeom>
        <a:noFill/>
        <a:ln w="9525">
          <a:noFill/>
        </a:ln>
      </xdr:spPr>
    </xdr:pic>
    <xdr:clientData/>
  </xdr:oneCellAnchor>
  <xdr:oneCellAnchor>
    <xdr:from>
      <xdr:col>0</xdr:col>
      <xdr:colOff>0</xdr:colOff>
      <xdr:row>2832</xdr:row>
      <xdr:rowOff>0</xdr:rowOff>
    </xdr:from>
    <xdr:ext cx="15240" cy="15240"/>
    <xdr:pic>
      <xdr:nvPicPr>
        <xdr:cNvPr id="452" name="图片 451">
          <a:extLst>
            <a:ext uri="{FF2B5EF4-FFF2-40B4-BE49-F238E27FC236}">
              <a16:creationId xmlns:a16="http://schemas.microsoft.com/office/drawing/2014/main" id="{00000000-0008-0000-0100-0000C4010000}"/>
            </a:ext>
          </a:extLst>
        </xdr:cNvPr>
        <xdr:cNvPicPr>
          <a:picLocks noChangeAspect="1"/>
        </xdr:cNvPicPr>
      </xdr:nvPicPr>
      <xdr:blipFill>
        <a:blip xmlns:r="http://schemas.openxmlformats.org/officeDocument/2006/relationships" r:embed="rId2"/>
        <a:stretch>
          <a:fillRect/>
        </a:stretch>
      </xdr:blipFill>
      <xdr:spPr>
        <a:xfrm>
          <a:off x="0" y="610819200"/>
          <a:ext cx="15240" cy="15240"/>
        </a:xfrm>
        <a:prstGeom prst="rect">
          <a:avLst/>
        </a:prstGeom>
        <a:noFill/>
        <a:ln w="9525">
          <a:noFill/>
        </a:ln>
      </xdr:spPr>
    </xdr:pic>
    <xdr:clientData/>
  </xdr:oneCellAnchor>
  <xdr:twoCellAnchor editAs="oneCell">
    <xdr:from>
      <xdr:col>0</xdr:col>
      <xdr:colOff>0</xdr:colOff>
      <xdr:row>2832</xdr:row>
      <xdr:rowOff>0</xdr:rowOff>
    </xdr:from>
    <xdr:to>
      <xdr:col>0</xdr:col>
      <xdr:colOff>28575</xdr:colOff>
      <xdr:row>2832</xdr:row>
      <xdr:rowOff>28575</xdr:rowOff>
    </xdr:to>
    <xdr:pic>
      <xdr:nvPicPr>
        <xdr:cNvPr id="453" name="图片 452">
          <a:extLst>
            <a:ext uri="{FF2B5EF4-FFF2-40B4-BE49-F238E27FC236}">
              <a16:creationId xmlns:a16="http://schemas.microsoft.com/office/drawing/2014/main" id="{00000000-0008-0000-0100-0000C5010000}"/>
            </a:ext>
          </a:extLst>
        </xdr:cNvPr>
        <xdr:cNvPicPr>
          <a:picLocks noChangeAspect="1"/>
        </xdr:cNvPicPr>
      </xdr:nvPicPr>
      <xdr:blipFill>
        <a:blip xmlns:r="http://schemas.openxmlformats.org/officeDocument/2006/relationships" r:embed="rId3"/>
        <a:stretch>
          <a:fillRect/>
        </a:stretch>
      </xdr:blipFill>
      <xdr:spPr>
        <a:xfrm>
          <a:off x="0" y="610819200"/>
          <a:ext cx="28575" cy="28575"/>
        </a:xfrm>
        <a:prstGeom prst="rect">
          <a:avLst/>
        </a:prstGeom>
        <a:noFill/>
        <a:ln w="9525">
          <a:noFill/>
        </a:ln>
      </xdr:spPr>
    </xdr:pic>
    <xdr:clientData/>
  </xdr:twoCellAnchor>
  <xdr:twoCellAnchor editAs="oneCell">
    <xdr:from>
      <xdr:col>10</xdr:col>
      <xdr:colOff>0</xdr:colOff>
      <xdr:row>2832</xdr:row>
      <xdr:rowOff>0</xdr:rowOff>
    </xdr:from>
    <xdr:to>
      <xdr:col>10</xdr:col>
      <xdr:colOff>28575</xdr:colOff>
      <xdr:row>2832</xdr:row>
      <xdr:rowOff>28575</xdr:rowOff>
    </xdr:to>
    <xdr:pic>
      <xdr:nvPicPr>
        <xdr:cNvPr id="454" name="图片 453">
          <a:extLst>
            <a:ext uri="{FF2B5EF4-FFF2-40B4-BE49-F238E27FC236}">
              <a16:creationId xmlns:a16="http://schemas.microsoft.com/office/drawing/2014/main" id="{00000000-0008-0000-0100-0000C6010000}"/>
            </a:ext>
          </a:extLst>
        </xdr:cNvPr>
        <xdr:cNvPicPr>
          <a:picLocks noChangeAspect="1"/>
        </xdr:cNvPicPr>
      </xdr:nvPicPr>
      <xdr:blipFill>
        <a:blip xmlns:r="http://schemas.openxmlformats.org/officeDocument/2006/relationships" r:embed="rId3"/>
        <a:stretch>
          <a:fillRect/>
        </a:stretch>
      </xdr:blipFill>
      <xdr:spPr>
        <a:xfrm>
          <a:off x="71628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55" name="图片 454">
          <a:extLst>
            <a:ext uri="{FF2B5EF4-FFF2-40B4-BE49-F238E27FC236}">
              <a16:creationId xmlns:a16="http://schemas.microsoft.com/office/drawing/2014/main" id="{00000000-0008-0000-0100-0000C7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56" name="图片 455">
          <a:extLst>
            <a:ext uri="{FF2B5EF4-FFF2-40B4-BE49-F238E27FC236}">
              <a16:creationId xmlns:a16="http://schemas.microsoft.com/office/drawing/2014/main" id="{00000000-0008-0000-0100-0000C8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57" name="图片 456">
          <a:extLst>
            <a:ext uri="{FF2B5EF4-FFF2-40B4-BE49-F238E27FC236}">
              <a16:creationId xmlns:a16="http://schemas.microsoft.com/office/drawing/2014/main" id="{00000000-0008-0000-0100-0000C9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58" name="图片 457">
          <a:extLst>
            <a:ext uri="{FF2B5EF4-FFF2-40B4-BE49-F238E27FC236}">
              <a16:creationId xmlns:a16="http://schemas.microsoft.com/office/drawing/2014/main" id="{00000000-0008-0000-0100-0000CA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59" name="图片 458">
          <a:extLst>
            <a:ext uri="{FF2B5EF4-FFF2-40B4-BE49-F238E27FC236}">
              <a16:creationId xmlns:a16="http://schemas.microsoft.com/office/drawing/2014/main" id="{00000000-0008-0000-0100-0000CB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0" name="图片 459">
          <a:extLst>
            <a:ext uri="{FF2B5EF4-FFF2-40B4-BE49-F238E27FC236}">
              <a16:creationId xmlns:a16="http://schemas.microsoft.com/office/drawing/2014/main" id="{00000000-0008-0000-0100-0000CC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1" name="图片 460">
          <a:extLst>
            <a:ext uri="{FF2B5EF4-FFF2-40B4-BE49-F238E27FC236}">
              <a16:creationId xmlns:a16="http://schemas.microsoft.com/office/drawing/2014/main" id="{00000000-0008-0000-0100-0000CD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2" name="图片 461">
          <a:extLst>
            <a:ext uri="{FF2B5EF4-FFF2-40B4-BE49-F238E27FC236}">
              <a16:creationId xmlns:a16="http://schemas.microsoft.com/office/drawing/2014/main" id="{00000000-0008-0000-0100-0000CE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3" name="图片 462">
          <a:extLst>
            <a:ext uri="{FF2B5EF4-FFF2-40B4-BE49-F238E27FC236}">
              <a16:creationId xmlns:a16="http://schemas.microsoft.com/office/drawing/2014/main" id="{00000000-0008-0000-0100-0000CF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4" name="图片 463">
          <a:extLst>
            <a:ext uri="{FF2B5EF4-FFF2-40B4-BE49-F238E27FC236}">
              <a16:creationId xmlns:a16="http://schemas.microsoft.com/office/drawing/2014/main" id="{00000000-0008-0000-0100-0000D0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5" name="图片 464">
          <a:extLst>
            <a:ext uri="{FF2B5EF4-FFF2-40B4-BE49-F238E27FC236}">
              <a16:creationId xmlns:a16="http://schemas.microsoft.com/office/drawing/2014/main" id="{00000000-0008-0000-0100-0000D1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6" name="图片 465">
          <a:extLst>
            <a:ext uri="{FF2B5EF4-FFF2-40B4-BE49-F238E27FC236}">
              <a16:creationId xmlns:a16="http://schemas.microsoft.com/office/drawing/2014/main" id="{00000000-0008-0000-0100-0000D2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twoCellAnchor editAs="oneCell">
    <xdr:from>
      <xdr:col>9</xdr:col>
      <xdr:colOff>0</xdr:colOff>
      <xdr:row>2832</xdr:row>
      <xdr:rowOff>0</xdr:rowOff>
    </xdr:from>
    <xdr:to>
      <xdr:col>9</xdr:col>
      <xdr:colOff>28575</xdr:colOff>
      <xdr:row>2832</xdr:row>
      <xdr:rowOff>28575</xdr:rowOff>
    </xdr:to>
    <xdr:pic>
      <xdr:nvPicPr>
        <xdr:cNvPr id="467" name="图片 466">
          <a:extLst>
            <a:ext uri="{FF2B5EF4-FFF2-40B4-BE49-F238E27FC236}">
              <a16:creationId xmlns:a16="http://schemas.microsoft.com/office/drawing/2014/main" id="{00000000-0008-0000-0100-0000D3010000}"/>
            </a:ext>
          </a:extLst>
        </xdr:cNvPr>
        <xdr:cNvPicPr>
          <a:picLocks noChangeAspect="1"/>
        </xdr:cNvPicPr>
      </xdr:nvPicPr>
      <xdr:blipFill>
        <a:blip xmlns:r="http://schemas.openxmlformats.org/officeDocument/2006/relationships" r:embed="rId3"/>
        <a:stretch>
          <a:fillRect/>
        </a:stretch>
      </xdr:blipFill>
      <xdr:spPr>
        <a:xfrm>
          <a:off x="6477000" y="6108192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468" name="图片 467">
          <a:extLst>
            <a:ext uri="{FF2B5EF4-FFF2-40B4-BE49-F238E27FC236}">
              <a16:creationId xmlns:a16="http://schemas.microsoft.com/office/drawing/2014/main" id="{00000000-0008-0000-0100-0000D4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469" name="图片 468">
          <a:extLst>
            <a:ext uri="{FF2B5EF4-FFF2-40B4-BE49-F238E27FC236}">
              <a16:creationId xmlns:a16="http://schemas.microsoft.com/office/drawing/2014/main" id="{00000000-0008-0000-0100-0000D5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470" name="图片 469">
          <a:extLst>
            <a:ext uri="{FF2B5EF4-FFF2-40B4-BE49-F238E27FC236}">
              <a16:creationId xmlns:a16="http://schemas.microsoft.com/office/drawing/2014/main" id="{00000000-0008-0000-0100-0000D6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471" name="图片 470">
          <a:extLst>
            <a:ext uri="{FF2B5EF4-FFF2-40B4-BE49-F238E27FC236}">
              <a16:creationId xmlns:a16="http://schemas.microsoft.com/office/drawing/2014/main" id="{00000000-0008-0000-0100-0000D701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472" name="图片 471">
          <a:extLst>
            <a:ext uri="{FF2B5EF4-FFF2-40B4-BE49-F238E27FC236}">
              <a16:creationId xmlns:a16="http://schemas.microsoft.com/office/drawing/2014/main" id="{00000000-0008-0000-0100-0000D801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twoCellAnchor editAs="oneCell">
    <xdr:from>
      <xdr:col>11</xdr:col>
      <xdr:colOff>0</xdr:colOff>
      <xdr:row>2890</xdr:row>
      <xdr:rowOff>0</xdr:rowOff>
    </xdr:from>
    <xdr:to>
      <xdr:col>11</xdr:col>
      <xdr:colOff>28575</xdr:colOff>
      <xdr:row>2890</xdr:row>
      <xdr:rowOff>28575</xdr:rowOff>
    </xdr:to>
    <xdr:pic>
      <xdr:nvPicPr>
        <xdr:cNvPr id="473" name="图片 472">
          <a:extLst>
            <a:ext uri="{FF2B5EF4-FFF2-40B4-BE49-F238E27FC236}">
              <a16:creationId xmlns:a16="http://schemas.microsoft.com/office/drawing/2014/main" id="{00000000-0008-0000-0100-0000D9010000}"/>
            </a:ext>
          </a:extLst>
        </xdr:cNvPr>
        <xdr:cNvPicPr>
          <a:picLocks noChangeAspect="1"/>
        </xdr:cNvPicPr>
      </xdr:nvPicPr>
      <xdr:blipFill>
        <a:blip xmlns:r="http://schemas.openxmlformats.org/officeDocument/2006/relationships" r:embed="rId3"/>
        <a:stretch>
          <a:fillRect/>
        </a:stretch>
      </xdr:blipFill>
      <xdr:spPr>
        <a:xfrm>
          <a:off x="78486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474" name="图片 473">
          <a:extLst>
            <a:ext uri="{FF2B5EF4-FFF2-40B4-BE49-F238E27FC236}">
              <a16:creationId xmlns:a16="http://schemas.microsoft.com/office/drawing/2014/main" id="{00000000-0008-0000-0100-0000DA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475" name="图片 474">
          <a:extLst>
            <a:ext uri="{FF2B5EF4-FFF2-40B4-BE49-F238E27FC236}">
              <a16:creationId xmlns:a16="http://schemas.microsoft.com/office/drawing/2014/main" id="{00000000-0008-0000-0100-0000DB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476" name="图片 475">
          <a:extLst>
            <a:ext uri="{FF2B5EF4-FFF2-40B4-BE49-F238E27FC236}">
              <a16:creationId xmlns:a16="http://schemas.microsoft.com/office/drawing/2014/main" id="{00000000-0008-0000-0100-0000DC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479" name="图片 478">
          <a:extLst>
            <a:ext uri="{FF2B5EF4-FFF2-40B4-BE49-F238E27FC236}">
              <a16:creationId xmlns:a16="http://schemas.microsoft.com/office/drawing/2014/main" id="{00000000-0008-0000-0100-0000DF01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482" name="图片 481">
          <a:extLst>
            <a:ext uri="{FF2B5EF4-FFF2-40B4-BE49-F238E27FC236}">
              <a16:creationId xmlns:a16="http://schemas.microsoft.com/office/drawing/2014/main" id="{00000000-0008-0000-0100-0000E201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twoCellAnchor editAs="oneCell">
    <xdr:from>
      <xdr:col>11</xdr:col>
      <xdr:colOff>0</xdr:colOff>
      <xdr:row>2890</xdr:row>
      <xdr:rowOff>0</xdr:rowOff>
    </xdr:from>
    <xdr:to>
      <xdr:col>11</xdr:col>
      <xdr:colOff>28575</xdr:colOff>
      <xdr:row>2890</xdr:row>
      <xdr:rowOff>28575</xdr:rowOff>
    </xdr:to>
    <xdr:pic>
      <xdr:nvPicPr>
        <xdr:cNvPr id="483" name="图片 482">
          <a:extLst>
            <a:ext uri="{FF2B5EF4-FFF2-40B4-BE49-F238E27FC236}">
              <a16:creationId xmlns:a16="http://schemas.microsoft.com/office/drawing/2014/main" id="{00000000-0008-0000-0100-0000E3010000}"/>
            </a:ext>
          </a:extLst>
        </xdr:cNvPr>
        <xdr:cNvPicPr>
          <a:picLocks noChangeAspect="1"/>
        </xdr:cNvPicPr>
      </xdr:nvPicPr>
      <xdr:blipFill>
        <a:blip xmlns:r="http://schemas.openxmlformats.org/officeDocument/2006/relationships" r:embed="rId3"/>
        <a:stretch>
          <a:fillRect/>
        </a:stretch>
      </xdr:blipFill>
      <xdr:spPr>
        <a:xfrm>
          <a:off x="7848600" y="623341400"/>
          <a:ext cx="28575" cy="28575"/>
        </a:xfrm>
        <a:prstGeom prst="rect">
          <a:avLst/>
        </a:prstGeom>
        <a:noFill/>
        <a:ln w="9525">
          <a:noFill/>
        </a:ln>
      </xdr:spPr>
    </xdr:pic>
    <xdr:clientData/>
  </xdr:twoCellAnchor>
  <xdr:twoCellAnchor editAs="oneCell">
    <xdr:from>
      <xdr:col>12</xdr:col>
      <xdr:colOff>0</xdr:colOff>
      <xdr:row>2890</xdr:row>
      <xdr:rowOff>0</xdr:rowOff>
    </xdr:from>
    <xdr:to>
      <xdr:col>12</xdr:col>
      <xdr:colOff>28575</xdr:colOff>
      <xdr:row>2890</xdr:row>
      <xdr:rowOff>28575</xdr:rowOff>
    </xdr:to>
    <xdr:pic>
      <xdr:nvPicPr>
        <xdr:cNvPr id="484" name="图片 483">
          <a:extLst>
            <a:ext uri="{FF2B5EF4-FFF2-40B4-BE49-F238E27FC236}">
              <a16:creationId xmlns:a16="http://schemas.microsoft.com/office/drawing/2014/main" id="{00000000-0008-0000-0100-0000E4010000}"/>
            </a:ext>
          </a:extLst>
        </xdr:cNvPr>
        <xdr:cNvPicPr>
          <a:picLocks noChangeAspect="1"/>
        </xdr:cNvPicPr>
      </xdr:nvPicPr>
      <xdr:blipFill>
        <a:blip xmlns:r="http://schemas.openxmlformats.org/officeDocument/2006/relationships" r:embed="rId3"/>
        <a:stretch>
          <a:fillRect/>
        </a:stretch>
      </xdr:blipFill>
      <xdr:spPr>
        <a:xfrm>
          <a:off x="85344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485" name="图片 484">
          <a:extLst>
            <a:ext uri="{FF2B5EF4-FFF2-40B4-BE49-F238E27FC236}">
              <a16:creationId xmlns:a16="http://schemas.microsoft.com/office/drawing/2014/main" id="{00000000-0008-0000-0100-0000E501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486" name="图片 485">
          <a:extLst>
            <a:ext uri="{FF2B5EF4-FFF2-40B4-BE49-F238E27FC236}">
              <a16:creationId xmlns:a16="http://schemas.microsoft.com/office/drawing/2014/main" id="{00000000-0008-0000-0100-0000E6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487" name="图片 486">
          <a:extLst>
            <a:ext uri="{FF2B5EF4-FFF2-40B4-BE49-F238E27FC236}">
              <a16:creationId xmlns:a16="http://schemas.microsoft.com/office/drawing/2014/main" id="{00000000-0008-0000-0100-0000E7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488" name="图片 487">
          <a:extLst>
            <a:ext uri="{FF2B5EF4-FFF2-40B4-BE49-F238E27FC236}">
              <a16:creationId xmlns:a16="http://schemas.microsoft.com/office/drawing/2014/main" id="{00000000-0008-0000-0100-0000E8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489" name="图片 488">
          <a:extLst>
            <a:ext uri="{FF2B5EF4-FFF2-40B4-BE49-F238E27FC236}">
              <a16:creationId xmlns:a16="http://schemas.microsoft.com/office/drawing/2014/main" id="{00000000-0008-0000-0100-0000E901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490" name="图片 489">
          <a:extLst>
            <a:ext uri="{FF2B5EF4-FFF2-40B4-BE49-F238E27FC236}">
              <a16:creationId xmlns:a16="http://schemas.microsoft.com/office/drawing/2014/main" id="{00000000-0008-0000-0100-0000EA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491" name="图片 490">
          <a:extLst>
            <a:ext uri="{FF2B5EF4-FFF2-40B4-BE49-F238E27FC236}">
              <a16:creationId xmlns:a16="http://schemas.microsoft.com/office/drawing/2014/main" id="{00000000-0008-0000-0100-0000EB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492" name="图片 491">
          <a:extLst>
            <a:ext uri="{FF2B5EF4-FFF2-40B4-BE49-F238E27FC236}">
              <a16:creationId xmlns:a16="http://schemas.microsoft.com/office/drawing/2014/main" id="{00000000-0008-0000-0100-0000EC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493" name="图片 492">
          <a:extLst>
            <a:ext uri="{FF2B5EF4-FFF2-40B4-BE49-F238E27FC236}">
              <a16:creationId xmlns:a16="http://schemas.microsoft.com/office/drawing/2014/main" id="{00000000-0008-0000-0100-0000ED01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494" name="图片 493">
          <a:extLst>
            <a:ext uri="{FF2B5EF4-FFF2-40B4-BE49-F238E27FC236}">
              <a16:creationId xmlns:a16="http://schemas.microsoft.com/office/drawing/2014/main" id="{00000000-0008-0000-0100-0000EE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495" name="图片 494">
          <a:extLst>
            <a:ext uri="{FF2B5EF4-FFF2-40B4-BE49-F238E27FC236}">
              <a16:creationId xmlns:a16="http://schemas.microsoft.com/office/drawing/2014/main" id="{00000000-0008-0000-0100-0000EF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496" name="图片 495">
          <a:extLst>
            <a:ext uri="{FF2B5EF4-FFF2-40B4-BE49-F238E27FC236}">
              <a16:creationId xmlns:a16="http://schemas.microsoft.com/office/drawing/2014/main" id="{00000000-0008-0000-0100-0000F0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497" name="图片 496">
          <a:extLst>
            <a:ext uri="{FF2B5EF4-FFF2-40B4-BE49-F238E27FC236}">
              <a16:creationId xmlns:a16="http://schemas.microsoft.com/office/drawing/2014/main" id="{00000000-0008-0000-0100-0000F1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498" name="图片 497">
          <a:extLst>
            <a:ext uri="{FF2B5EF4-FFF2-40B4-BE49-F238E27FC236}">
              <a16:creationId xmlns:a16="http://schemas.microsoft.com/office/drawing/2014/main" id="{00000000-0008-0000-0100-0000F2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499" name="图片 498">
          <a:extLst>
            <a:ext uri="{FF2B5EF4-FFF2-40B4-BE49-F238E27FC236}">
              <a16:creationId xmlns:a16="http://schemas.microsoft.com/office/drawing/2014/main" id="{00000000-0008-0000-0100-0000F3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500" name="图片 499">
          <a:extLst>
            <a:ext uri="{FF2B5EF4-FFF2-40B4-BE49-F238E27FC236}">
              <a16:creationId xmlns:a16="http://schemas.microsoft.com/office/drawing/2014/main" id="{00000000-0008-0000-0100-0000F401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01" name="图片 500">
          <a:extLst>
            <a:ext uri="{FF2B5EF4-FFF2-40B4-BE49-F238E27FC236}">
              <a16:creationId xmlns:a16="http://schemas.microsoft.com/office/drawing/2014/main" id="{00000000-0008-0000-0100-0000F501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twoCellAnchor editAs="oneCell">
    <xdr:from>
      <xdr:col>11</xdr:col>
      <xdr:colOff>0</xdr:colOff>
      <xdr:row>2890</xdr:row>
      <xdr:rowOff>0</xdr:rowOff>
    </xdr:from>
    <xdr:to>
      <xdr:col>11</xdr:col>
      <xdr:colOff>28575</xdr:colOff>
      <xdr:row>2890</xdr:row>
      <xdr:rowOff>28575</xdr:rowOff>
    </xdr:to>
    <xdr:pic>
      <xdr:nvPicPr>
        <xdr:cNvPr id="502" name="图片 501">
          <a:extLst>
            <a:ext uri="{FF2B5EF4-FFF2-40B4-BE49-F238E27FC236}">
              <a16:creationId xmlns:a16="http://schemas.microsoft.com/office/drawing/2014/main" id="{00000000-0008-0000-0100-0000F6010000}"/>
            </a:ext>
          </a:extLst>
        </xdr:cNvPr>
        <xdr:cNvPicPr>
          <a:picLocks noChangeAspect="1"/>
        </xdr:cNvPicPr>
      </xdr:nvPicPr>
      <xdr:blipFill>
        <a:blip xmlns:r="http://schemas.openxmlformats.org/officeDocument/2006/relationships" r:embed="rId3"/>
        <a:stretch>
          <a:fillRect/>
        </a:stretch>
      </xdr:blipFill>
      <xdr:spPr>
        <a:xfrm>
          <a:off x="7848600" y="623341400"/>
          <a:ext cx="28575" cy="28575"/>
        </a:xfrm>
        <a:prstGeom prst="rect">
          <a:avLst/>
        </a:prstGeom>
        <a:noFill/>
        <a:ln w="9525">
          <a:noFill/>
        </a:ln>
      </xdr:spPr>
    </xdr:pic>
    <xdr:clientData/>
  </xdr:twoCellAnchor>
  <xdr:twoCellAnchor editAs="oneCell">
    <xdr:from>
      <xdr:col>12</xdr:col>
      <xdr:colOff>0</xdr:colOff>
      <xdr:row>2890</xdr:row>
      <xdr:rowOff>0</xdr:rowOff>
    </xdr:from>
    <xdr:to>
      <xdr:col>12</xdr:col>
      <xdr:colOff>28575</xdr:colOff>
      <xdr:row>2890</xdr:row>
      <xdr:rowOff>28575</xdr:rowOff>
    </xdr:to>
    <xdr:pic>
      <xdr:nvPicPr>
        <xdr:cNvPr id="503" name="图片 502">
          <a:extLst>
            <a:ext uri="{FF2B5EF4-FFF2-40B4-BE49-F238E27FC236}">
              <a16:creationId xmlns:a16="http://schemas.microsoft.com/office/drawing/2014/main" id="{00000000-0008-0000-0100-0000F7010000}"/>
            </a:ext>
          </a:extLst>
        </xdr:cNvPr>
        <xdr:cNvPicPr>
          <a:picLocks noChangeAspect="1"/>
        </xdr:cNvPicPr>
      </xdr:nvPicPr>
      <xdr:blipFill>
        <a:blip xmlns:r="http://schemas.openxmlformats.org/officeDocument/2006/relationships" r:embed="rId3"/>
        <a:stretch>
          <a:fillRect/>
        </a:stretch>
      </xdr:blipFill>
      <xdr:spPr>
        <a:xfrm>
          <a:off x="85344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04" name="图片 503">
          <a:extLst>
            <a:ext uri="{FF2B5EF4-FFF2-40B4-BE49-F238E27FC236}">
              <a16:creationId xmlns:a16="http://schemas.microsoft.com/office/drawing/2014/main" id="{00000000-0008-0000-0100-0000F801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05" name="图片 504">
          <a:extLst>
            <a:ext uri="{FF2B5EF4-FFF2-40B4-BE49-F238E27FC236}">
              <a16:creationId xmlns:a16="http://schemas.microsoft.com/office/drawing/2014/main" id="{00000000-0008-0000-0100-0000F9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06" name="图片 505">
          <a:extLst>
            <a:ext uri="{FF2B5EF4-FFF2-40B4-BE49-F238E27FC236}">
              <a16:creationId xmlns:a16="http://schemas.microsoft.com/office/drawing/2014/main" id="{00000000-0008-0000-0100-0000FA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07" name="图片 506">
          <a:extLst>
            <a:ext uri="{FF2B5EF4-FFF2-40B4-BE49-F238E27FC236}">
              <a16:creationId xmlns:a16="http://schemas.microsoft.com/office/drawing/2014/main" id="{00000000-0008-0000-0100-0000FB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08" name="图片 507">
          <a:extLst>
            <a:ext uri="{FF2B5EF4-FFF2-40B4-BE49-F238E27FC236}">
              <a16:creationId xmlns:a16="http://schemas.microsoft.com/office/drawing/2014/main" id="{00000000-0008-0000-0100-0000FC01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09" name="图片 508">
          <a:extLst>
            <a:ext uri="{FF2B5EF4-FFF2-40B4-BE49-F238E27FC236}">
              <a16:creationId xmlns:a16="http://schemas.microsoft.com/office/drawing/2014/main" id="{00000000-0008-0000-0100-0000FD01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10" name="图片 509">
          <a:extLst>
            <a:ext uri="{FF2B5EF4-FFF2-40B4-BE49-F238E27FC236}">
              <a16:creationId xmlns:a16="http://schemas.microsoft.com/office/drawing/2014/main" id="{00000000-0008-0000-0100-0000FE01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11" name="图片 510">
          <a:extLst>
            <a:ext uri="{FF2B5EF4-FFF2-40B4-BE49-F238E27FC236}">
              <a16:creationId xmlns:a16="http://schemas.microsoft.com/office/drawing/2014/main" id="{00000000-0008-0000-0100-0000FF01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512" name="图片 511">
          <a:extLst>
            <a:ext uri="{FF2B5EF4-FFF2-40B4-BE49-F238E27FC236}">
              <a16:creationId xmlns:a16="http://schemas.microsoft.com/office/drawing/2014/main" id="{00000000-0008-0000-0100-00000002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13" name="图片 512">
          <a:extLst>
            <a:ext uri="{FF2B5EF4-FFF2-40B4-BE49-F238E27FC236}">
              <a16:creationId xmlns:a16="http://schemas.microsoft.com/office/drawing/2014/main" id="{00000000-0008-0000-0100-00000102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17" name="图片 516">
          <a:extLst>
            <a:ext uri="{FF2B5EF4-FFF2-40B4-BE49-F238E27FC236}">
              <a16:creationId xmlns:a16="http://schemas.microsoft.com/office/drawing/2014/main" id="{00000000-0008-0000-0100-00000502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18" name="图片 517">
          <a:extLst>
            <a:ext uri="{FF2B5EF4-FFF2-40B4-BE49-F238E27FC236}">
              <a16:creationId xmlns:a16="http://schemas.microsoft.com/office/drawing/2014/main" id="{00000000-0008-0000-0100-00000602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519" name="图片 518">
          <a:extLst>
            <a:ext uri="{FF2B5EF4-FFF2-40B4-BE49-F238E27FC236}">
              <a16:creationId xmlns:a16="http://schemas.microsoft.com/office/drawing/2014/main" id="{00000000-0008-0000-0100-00000702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20" name="图片 519">
          <a:extLst>
            <a:ext uri="{FF2B5EF4-FFF2-40B4-BE49-F238E27FC236}">
              <a16:creationId xmlns:a16="http://schemas.microsoft.com/office/drawing/2014/main" id="{00000000-0008-0000-0100-00000802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twoCellAnchor editAs="oneCell">
    <xdr:from>
      <xdr:col>11</xdr:col>
      <xdr:colOff>0</xdr:colOff>
      <xdr:row>2890</xdr:row>
      <xdr:rowOff>0</xdr:rowOff>
    </xdr:from>
    <xdr:to>
      <xdr:col>11</xdr:col>
      <xdr:colOff>28575</xdr:colOff>
      <xdr:row>2890</xdr:row>
      <xdr:rowOff>28575</xdr:rowOff>
    </xdr:to>
    <xdr:pic>
      <xdr:nvPicPr>
        <xdr:cNvPr id="521" name="图片 520">
          <a:extLst>
            <a:ext uri="{FF2B5EF4-FFF2-40B4-BE49-F238E27FC236}">
              <a16:creationId xmlns:a16="http://schemas.microsoft.com/office/drawing/2014/main" id="{00000000-0008-0000-0100-000009020000}"/>
            </a:ext>
          </a:extLst>
        </xdr:cNvPr>
        <xdr:cNvPicPr>
          <a:picLocks noChangeAspect="1"/>
        </xdr:cNvPicPr>
      </xdr:nvPicPr>
      <xdr:blipFill>
        <a:blip xmlns:r="http://schemas.openxmlformats.org/officeDocument/2006/relationships" r:embed="rId3"/>
        <a:stretch>
          <a:fillRect/>
        </a:stretch>
      </xdr:blipFill>
      <xdr:spPr>
        <a:xfrm>
          <a:off x="78486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22" name="图片 521">
          <a:extLst>
            <a:ext uri="{FF2B5EF4-FFF2-40B4-BE49-F238E27FC236}">
              <a16:creationId xmlns:a16="http://schemas.microsoft.com/office/drawing/2014/main" id="{00000000-0008-0000-0100-00000A02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23" name="图片 522">
          <a:extLst>
            <a:ext uri="{FF2B5EF4-FFF2-40B4-BE49-F238E27FC236}">
              <a16:creationId xmlns:a16="http://schemas.microsoft.com/office/drawing/2014/main" id="{00000000-0008-0000-0100-00000B02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24" name="图片 523">
          <a:extLst>
            <a:ext uri="{FF2B5EF4-FFF2-40B4-BE49-F238E27FC236}">
              <a16:creationId xmlns:a16="http://schemas.microsoft.com/office/drawing/2014/main" id="{00000000-0008-0000-0100-00000C02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525" name="图片 524">
          <a:extLst>
            <a:ext uri="{FF2B5EF4-FFF2-40B4-BE49-F238E27FC236}">
              <a16:creationId xmlns:a16="http://schemas.microsoft.com/office/drawing/2014/main" id="{00000000-0008-0000-0100-00000D02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26" name="图片 525">
          <a:extLst>
            <a:ext uri="{FF2B5EF4-FFF2-40B4-BE49-F238E27FC236}">
              <a16:creationId xmlns:a16="http://schemas.microsoft.com/office/drawing/2014/main" id="{00000000-0008-0000-0100-00000E02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twoCellAnchor editAs="oneCell">
    <xdr:from>
      <xdr:col>11</xdr:col>
      <xdr:colOff>0</xdr:colOff>
      <xdr:row>2890</xdr:row>
      <xdr:rowOff>0</xdr:rowOff>
    </xdr:from>
    <xdr:to>
      <xdr:col>11</xdr:col>
      <xdr:colOff>28575</xdr:colOff>
      <xdr:row>2890</xdr:row>
      <xdr:rowOff>28575</xdr:rowOff>
    </xdr:to>
    <xdr:pic>
      <xdr:nvPicPr>
        <xdr:cNvPr id="527" name="图片 526">
          <a:extLst>
            <a:ext uri="{FF2B5EF4-FFF2-40B4-BE49-F238E27FC236}">
              <a16:creationId xmlns:a16="http://schemas.microsoft.com/office/drawing/2014/main" id="{00000000-0008-0000-0100-00000F020000}"/>
            </a:ext>
          </a:extLst>
        </xdr:cNvPr>
        <xdr:cNvPicPr>
          <a:picLocks noChangeAspect="1"/>
        </xdr:cNvPicPr>
      </xdr:nvPicPr>
      <xdr:blipFill>
        <a:blip xmlns:r="http://schemas.openxmlformats.org/officeDocument/2006/relationships" r:embed="rId3"/>
        <a:stretch>
          <a:fillRect/>
        </a:stretch>
      </xdr:blipFill>
      <xdr:spPr>
        <a:xfrm>
          <a:off x="7848600" y="623341400"/>
          <a:ext cx="28575" cy="28575"/>
        </a:xfrm>
        <a:prstGeom prst="rect">
          <a:avLst/>
        </a:prstGeom>
        <a:noFill/>
        <a:ln w="9525">
          <a:noFill/>
        </a:ln>
      </xdr:spPr>
    </xdr:pic>
    <xdr:clientData/>
  </xdr:twoCellAnchor>
  <xdr:twoCellAnchor editAs="oneCell">
    <xdr:from>
      <xdr:col>12</xdr:col>
      <xdr:colOff>0</xdr:colOff>
      <xdr:row>2890</xdr:row>
      <xdr:rowOff>0</xdr:rowOff>
    </xdr:from>
    <xdr:to>
      <xdr:col>12</xdr:col>
      <xdr:colOff>28575</xdr:colOff>
      <xdr:row>2890</xdr:row>
      <xdr:rowOff>28575</xdr:rowOff>
    </xdr:to>
    <xdr:pic>
      <xdr:nvPicPr>
        <xdr:cNvPr id="528" name="图片 527">
          <a:extLst>
            <a:ext uri="{FF2B5EF4-FFF2-40B4-BE49-F238E27FC236}">
              <a16:creationId xmlns:a16="http://schemas.microsoft.com/office/drawing/2014/main" id="{00000000-0008-0000-0100-000010020000}"/>
            </a:ext>
          </a:extLst>
        </xdr:cNvPr>
        <xdr:cNvPicPr>
          <a:picLocks noChangeAspect="1"/>
        </xdr:cNvPicPr>
      </xdr:nvPicPr>
      <xdr:blipFill>
        <a:blip xmlns:r="http://schemas.openxmlformats.org/officeDocument/2006/relationships" r:embed="rId3"/>
        <a:stretch>
          <a:fillRect/>
        </a:stretch>
      </xdr:blipFill>
      <xdr:spPr>
        <a:xfrm>
          <a:off x="85344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29" name="图片 528">
          <a:extLst>
            <a:ext uri="{FF2B5EF4-FFF2-40B4-BE49-F238E27FC236}">
              <a16:creationId xmlns:a16="http://schemas.microsoft.com/office/drawing/2014/main" id="{00000000-0008-0000-0100-00001102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30" name="图片 529">
          <a:extLst>
            <a:ext uri="{FF2B5EF4-FFF2-40B4-BE49-F238E27FC236}">
              <a16:creationId xmlns:a16="http://schemas.microsoft.com/office/drawing/2014/main" id="{00000000-0008-0000-0100-00001202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31" name="图片 530">
          <a:extLst>
            <a:ext uri="{FF2B5EF4-FFF2-40B4-BE49-F238E27FC236}">
              <a16:creationId xmlns:a16="http://schemas.microsoft.com/office/drawing/2014/main" id="{00000000-0008-0000-0100-00001302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32" name="图片 531">
          <a:extLst>
            <a:ext uri="{FF2B5EF4-FFF2-40B4-BE49-F238E27FC236}">
              <a16:creationId xmlns:a16="http://schemas.microsoft.com/office/drawing/2014/main" id="{00000000-0008-0000-0100-00001402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33" name="图片 532">
          <a:extLst>
            <a:ext uri="{FF2B5EF4-FFF2-40B4-BE49-F238E27FC236}">
              <a16:creationId xmlns:a16="http://schemas.microsoft.com/office/drawing/2014/main" id="{00000000-0008-0000-0100-00001502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34" name="图片 533">
          <a:extLst>
            <a:ext uri="{FF2B5EF4-FFF2-40B4-BE49-F238E27FC236}">
              <a16:creationId xmlns:a16="http://schemas.microsoft.com/office/drawing/2014/main" id="{00000000-0008-0000-0100-00001602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35" name="图片 534">
          <a:extLst>
            <a:ext uri="{FF2B5EF4-FFF2-40B4-BE49-F238E27FC236}">
              <a16:creationId xmlns:a16="http://schemas.microsoft.com/office/drawing/2014/main" id="{00000000-0008-0000-0100-00001702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36" name="图片 535">
          <a:extLst>
            <a:ext uri="{FF2B5EF4-FFF2-40B4-BE49-F238E27FC236}">
              <a16:creationId xmlns:a16="http://schemas.microsoft.com/office/drawing/2014/main" id="{00000000-0008-0000-0100-00001802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37" name="图片 536">
          <a:extLst>
            <a:ext uri="{FF2B5EF4-FFF2-40B4-BE49-F238E27FC236}">
              <a16:creationId xmlns:a16="http://schemas.microsoft.com/office/drawing/2014/main" id="{00000000-0008-0000-0100-00001902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38" name="图片 537">
          <a:extLst>
            <a:ext uri="{FF2B5EF4-FFF2-40B4-BE49-F238E27FC236}">
              <a16:creationId xmlns:a16="http://schemas.microsoft.com/office/drawing/2014/main" id="{00000000-0008-0000-0100-00001A02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39" name="图片 538">
          <a:extLst>
            <a:ext uri="{FF2B5EF4-FFF2-40B4-BE49-F238E27FC236}">
              <a16:creationId xmlns:a16="http://schemas.microsoft.com/office/drawing/2014/main" id="{00000000-0008-0000-0100-00001B02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540" name="图片 539">
          <a:extLst>
            <a:ext uri="{FF2B5EF4-FFF2-40B4-BE49-F238E27FC236}">
              <a16:creationId xmlns:a16="http://schemas.microsoft.com/office/drawing/2014/main" id="{00000000-0008-0000-0100-00001C02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41" name="图片 540">
          <a:extLst>
            <a:ext uri="{FF2B5EF4-FFF2-40B4-BE49-F238E27FC236}">
              <a16:creationId xmlns:a16="http://schemas.microsoft.com/office/drawing/2014/main" id="{00000000-0008-0000-0100-00001D02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42" name="图片 541">
          <a:extLst>
            <a:ext uri="{FF2B5EF4-FFF2-40B4-BE49-F238E27FC236}">
              <a16:creationId xmlns:a16="http://schemas.microsoft.com/office/drawing/2014/main" id="{00000000-0008-0000-0100-00001E02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43" name="图片 542">
          <a:extLst>
            <a:ext uri="{FF2B5EF4-FFF2-40B4-BE49-F238E27FC236}">
              <a16:creationId xmlns:a16="http://schemas.microsoft.com/office/drawing/2014/main" id="{00000000-0008-0000-0100-00001F02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10</xdr:col>
      <xdr:colOff>0</xdr:colOff>
      <xdr:row>2890</xdr:row>
      <xdr:rowOff>0</xdr:rowOff>
    </xdr:from>
    <xdr:to>
      <xdr:col>10</xdr:col>
      <xdr:colOff>28575</xdr:colOff>
      <xdr:row>2890</xdr:row>
      <xdr:rowOff>28575</xdr:rowOff>
    </xdr:to>
    <xdr:pic>
      <xdr:nvPicPr>
        <xdr:cNvPr id="544" name="图片 543">
          <a:extLst>
            <a:ext uri="{FF2B5EF4-FFF2-40B4-BE49-F238E27FC236}">
              <a16:creationId xmlns:a16="http://schemas.microsoft.com/office/drawing/2014/main" id="{00000000-0008-0000-0100-000020020000}"/>
            </a:ext>
          </a:extLst>
        </xdr:cNvPr>
        <xdr:cNvPicPr>
          <a:picLocks noChangeAspect="1"/>
        </xdr:cNvPicPr>
      </xdr:nvPicPr>
      <xdr:blipFill>
        <a:blip xmlns:r="http://schemas.openxmlformats.org/officeDocument/2006/relationships" r:embed="rId3"/>
        <a:stretch>
          <a:fillRect/>
        </a:stretch>
      </xdr:blipFill>
      <xdr:spPr>
        <a:xfrm>
          <a:off x="716280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45" name="图片 544">
          <a:extLst>
            <a:ext uri="{FF2B5EF4-FFF2-40B4-BE49-F238E27FC236}">
              <a16:creationId xmlns:a16="http://schemas.microsoft.com/office/drawing/2014/main" id="{00000000-0008-0000-0100-00002102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oneCellAnchor>
    <xdr:from>
      <xdr:col>0</xdr:col>
      <xdr:colOff>0</xdr:colOff>
      <xdr:row>2890</xdr:row>
      <xdr:rowOff>0</xdr:rowOff>
    </xdr:from>
    <xdr:ext cx="30480" cy="15240"/>
    <xdr:pic>
      <xdr:nvPicPr>
        <xdr:cNvPr id="546" name="图片 545">
          <a:extLst>
            <a:ext uri="{FF2B5EF4-FFF2-40B4-BE49-F238E27FC236}">
              <a16:creationId xmlns:a16="http://schemas.microsoft.com/office/drawing/2014/main" id="{00000000-0008-0000-0100-000022020000}"/>
            </a:ext>
          </a:extLst>
        </xdr:cNvPr>
        <xdr:cNvPicPr>
          <a:picLocks noChangeAspect="1"/>
        </xdr:cNvPicPr>
      </xdr:nvPicPr>
      <xdr:blipFill>
        <a:blip xmlns:r="http://schemas.openxmlformats.org/officeDocument/2006/relationships" r:embed="rId1"/>
        <a:stretch>
          <a:fillRect/>
        </a:stretch>
      </xdr:blipFill>
      <xdr:spPr>
        <a:xfrm>
          <a:off x="0" y="623341400"/>
          <a:ext cx="30480" cy="15240"/>
        </a:xfrm>
        <a:prstGeom prst="rect">
          <a:avLst/>
        </a:prstGeom>
        <a:noFill/>
        <a:ln w="9525">
          <a:noFill/>
        </a:ln>
      </xdr:spPr>
    </xdr:pic>
    <xdr:clientData/>
  </xdr:oneCellAnchor>
  <xdr:oneCellAnchor>
    <xdr:from>
      <xdr:col>0</xdr:col>
      <xdr:colOff>0</xdr:colOff>
      <xdr:row>2890</xdr:row>
      <xdr:rowOff>0</xdr:rowOff>
    </xdr:from>
    <xdr:ext cx="15240" cy="15240"/>
    <xdr:pic>
      <xdr:nvPicPr>
        <xdr:cNvPr id="547" name="图片 546">
          <a:extLst>
            <a:ext uri="{FF2B5EF4-FFF2-40B4-BE49-F238E27FC236}">
              <a16:creationId xmlns:a16="http://schemas.microsoft.com/office/drawing/2014/main" id="{00000000-0008-0000-0100-000023020000}"/>
            </a:ext>
          </a:extLst>
        </xdr:cNvPr>
        <xdr:cNvPicPr>
          <a:picLocks noChangeAspect="1"/>
        </xdr:cNvPicPr>
      </xdr:nvPicPr>
      <xdr:blipFill>
        <a:blip xmlns:r="http://schemas.openxmlformats.org/officeDocument/2006/relationships" r:embed="rId2"/>
        <a:stretch>
          <a:fillRect/>
        </a:stretch>
      </xdr:blipFill>
      <xdr:spPr>
        <a:xfrm>
          <a:off x="0" y="623341400"/>
          <a:ext cx="15240" cy="15240"/>
        </a:xfrm>
        <a:prstGeom prst="rect">
          <a:avLst/>
        </a:prstGeom>
        <a:noFill/>
        <a:ln w="9525">
          <a:noFill/>
        </a:ln>
      </xdr:spPr>
    </xdr:pic>
    <xdr:clientData/>
  </xdr:oneCellAnchor>
  <xdr:twoCellAnchor editAs="oneCell">
    <xdr:from>
      <xdr:col>0</xdr:col>
      <xdr:colOff>0</xdr:colOff>
      <xdr:row>2890</xdr:row>
      <xdr:rowOff>0</xdr:rowOff>
    </xdr:from>
    <xdr:to>
      <xdr:col>0</xdr:col>
      <xdr:colOff>28575</xdr:colOff>
      <xdr:row>2890</xdr:row>
      <xdr:rowOff>28575</xdr:rowOff>
    </xdr:to>
    <xdr:pic>
      <xdr:nvPicPr>
        <xdr:cNvPr id="548" name="图片 547">
          <a:extLst>
            <a:ext uri="{FF2B5EF4-FFF2-40B4-BE49-F238E27FC236}">
              <a16:creationId xmlns:a16="http://schemas.microsoft.com/office/drawing/2014/main" id="{00000000-0008-0000-0100-000024020000}"/>
            </a:ext>
          </a:extLst>
        </xdr:cNvPr>
        <xdr:cNvPicPr>
          <a:picLocks noChangeAspect="1"/>
        </xdr:cNvPicPr>
      </xdr:nvPicPr>
      <xdr:blipFill>
        <a:blip xmlns:r="http://schemas.openxmlformats.org/officeDocument/2006/relationships" r:embed="rId3"/>
        <a:stretch>
          <a:fillRect/>
        </a:stretch>
      </xdr:blipFill>
      <xdr:spPr>
        <a:xfrm>
          <a:off x="0" y="623341400"/>
          <a:ext cx="28575" cy="28575"/>
        </a:xfrm>
        <a:prstGeom prst="rect">
          <a:avLst/>
        </a:prstGeom>
        <a:noFill/>
        <a:ln w="9525">
          <a:noFill/>
        </a:ln>
      </xdr:spPr>
    </xdr:pic>
    <xdr:clientData/>
  </xdr:twoCellAnchor>
  <xdr:twoCellAnchor editAs="oneCell">
    <xdr:from>
      <xdr:col>9</xdr:col>
      <xdr:colOff>0</xdr:colOff>
      <xdr:row>2890</xdr:row>
      <xdr:rowOff>0</xdr:rowOff>
    </xdr:from>
    <xdr:to>
      <xdr:col>9</xdr:col>
      <xdr:colOff>28575</xdr:colOff>
      <xdr:row>2890</xdr:row>
      <xdr:rowOff>28575</xdr:rowOff>
    </xdr:to>
    <xdr:pic>
      <xdr:nvPicPr>
        <xdr:cNvPr id="549" name="图片 548">
          <a:extLst>
            <a:ext uri="{FF2B5EF4-FFF2-40B4-BE49-F238E27FC236}">
              <a16:creationId xmlns:a16="http://schemas.microsoft.com/office/drawing/2014/main" id="{00000000-0008-0000-0100-000025020000}"/>
            </a:ext>
          </a:extLst>
        </xdr:cNvPr>
        <xdr:cNvPicPr>
          <a:picLocks noChangeAspect="1"/>
        </xdr:cNvPicPr>
      </xdr:nvPicPr>
      <xdr:blipFill>
        <a:blip xmlns:r="http://schemas.openxmlformats.org/officeDocument/2006/relationships" r:embed="rId3"/>
        <a:stretch>
          <a:fillRect/>
        </a:stretch>
      </xdr:blipFill>
      <xdr:spPr>
        <a:xfrm>
          <a:off x="6477000" y="6233414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20" name="图片 2819">
          <a:extLst>
            <a:ext uri="{FF2B5EF4-FFF2-40B4-BE49-F238E27FC236}">
              <a16:creationId xmlns:a16="http://schemas.microsoft.com/office/drawing/2014/main" id="{00000000-0008-0000-0100-000004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21" name="图片 2820">
          <a:extLst>
            <a:ext uri="{FF2B5EF4-FFF2-40B4-BE49-F238E27FC236}">
              <a16:creationId xmlns:a16="http://schemas.microsoft.com/office/drawing/2014/main" id="{00000000-0008-0000-0100-000005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22" name="图片 2821">
          <a:extLst>
            <a:ext uri="{FF2B5EF4-FFF2-40B4-BE49-F238E27FC236}">
              <a16:creationId xmlns:a16="http://schemas.microsoft.com/office/drawing/2014/main" id="{00000000-0008-0000-0100-00000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2823" name="图片 2822">
          <a:extLst>
            <a:ext uri="{FF2B5EF4-FFF2-40B4-BE49-F238E27FC236}">
              <a16:creationId xmlns:a16="http://schemas.microsoft.com/office/drawing/2014/main" id="{00000000-0008-0000-0100-0000070B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2824" name="图片 2823">
          <a:extLst>
            <a:ext uri="{FF2B5EF4-FFF2-40B4-BE49-F238E27FC236}">
              <a16:creationId xmlns:a16="http://schemas.microsoft.com/office/drawing/2014/main" id="{00000000-0008-0000-0100-0000080B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2825" name="图片 2824">
          <a:extLst>
            <a:ext uri="{FF2B5EF4-FFF2-40B4-BE49-F238E27FC236}">
              <a16:creationId xmlns:a16="http://schemas.microsoft.com/office/drawing/2014/main" id="{00000000-0008-0000-0100-0000090B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0</xdr:rowOff>
    </xdr:to>
    <xdr:pic>
      <xdr:nvPicPr>
        <xdr:cNvPr id="2826" name="图片 2825">
          <a:extLst>
            <a:ext uri="{FF2B5EF4-FFF2-40B4-BE49-F238E27FC236}">
              <a16:creationId xmlns:a16="http://schemas.microsoft.com/office/drawing/2014/main" id="{00000000-0008-0000-0100-00000A0B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oneCellAnchor>
    <xdr:from>
      <xdr:col>0</xdr:col>
      <xdr:colOff>0</xdr:colOff>
      <xdr:row>3075</xdr:row>
      <xdr:rowOff>0</xdr:rowOff>
    </xdr:from>
    <xdr:ext cx="30480" cy="0"/>
    <xdr:pic>
      <xdr:nvPicPr>
        <xdr:cNvPr id="2827" name="图片 2826">
          <a:extLst>
            <a:ext uri="{FF2B5EF4-FFF2-40B4-BE49-F238E27FC236}">
              <a16:creationId xmlns:a16="http://schemas.microsoft.com/office/drawing/2014/main" id="{00000000-0008-0000-0100-00000B0B0000}"/>
            </a:ext>
          </a:extLst>
        </xdr:cNvPr>
        <xdr:cNvPicPr>
          <a:picLocks noChangeAspect="1"/>
        </xdr:cNvPicPr>
      </xdr:nvPicPr>
      <xdr:blipFill>
        <a:blip xmlns:r="http://schemas.openxmlformats.org/officeDocument/2006/relationships" r:embed="rId1"/>
        <a:stretch>
          <a:fillRect/>
        </a:stretch>
      </xdr:blipFill>
      <xdr:spPr>
        <a:xfrm>
          <a:off x="0" y="663282900"/>
          <a:ext cx="30480" cy="0"/>
        </a:xfrm>
        <a:prstGeom prst="rect">
          <a:avLst/>
        </a:prstGeom>
        <a:noFill/>
        <a:ln w="9525">
          <a:noFill/>
        </a:ln>
      </xdr:spPr>
    </xdr:pic>
    <xdr:clientData/>
  </xdr:oneCellAnchor>
  <xdr:oneCellAnchor>
    <xdr:from>
      <xdr:col>0</xdr:col>
      <xdr:colOff>0</xdr:colOff>
      <xdr:row>3075</xdr:row>
      <xdr:rowOff>0</xdr:rowOff>
    </xdr:from>
    <xdr:ext cx="15240" cy="0"/>
    <xdr:pic>
      <xdr:nvPicPr>
        <xdr:cNvPr id="2828" name="图片 2827">
          <a:extLst>
            <a:ext uri="{FF2B5EF4-FFF2-40B4-BE49-F238E27FC236}">
              <a16:creationId xmlns:a16="http://schemas.microsoft.com/office/drawing/2014/main" id="{00000000-0008-0000-0100-00000C0B0000}"/>
            </a:ext>
          </a:extLst>
        </xdr:cNvPr>
        <xdr:cNvPicPr>
          <a:picLocks noChangeAspect="1"/>
        </xdr:cNvPicPr>
      </xdr:nvPicPr>
      <xdr:blipFill>
        <a:blip xmlns:r="http://schemas.openxmlformats.org/officeDocument/2006/relationships" r:embed="rId2"/>
        <a:stretch>
          <a:fillRect/>
        </a:stretch>
      </xdr:blipFill>
      <xdr:spPr>
        <a:xfrm>
          <a:off x="0" y="663282900"/>
          <a:ext cx="15240" cy="0"/>
        </a:xfrm>
        <a:prstGeom prst="rect">
          <a:avLst/>
        </a:prstGeom>
        <a:noFill/>
        <a:ln w="9525">
          <a:noFill/>
        </a:ln>
      </xdr:spPr>
    </xdr:pic>
    <xdr:clientData/>
  </xdr:oneCellAnchor>
  <xdr:oneCellAnchor>
    <xdr:from>
      <xdr:col>0</xdr:col>
      <xdr:colOff>0</xdr:colOff>
      <xdr:row>3075</xdr:row>
      <xdr:rowOff>0</xdr:rowOff>
    </xdr:from>
    <xdr:ext cx="30480" cy="15240"/>
    <xdr:pic>
      <xdr:nvPicPr>
        <xdr:cNvPr id="2829" name="图片 2828">
          <a:extLst>
            <a:ext uri="{FF2B5EF4-FFF2-40B4-BE49-F238E27FC236}">
              <a16:creationId xmlns:a16="http://schemas.microsoft.com/office/drawing/2014/main" id="{00000000-0008-0000-0100-00000D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30" name="图片 2829">
          <a:extLst>
            <a:ext uri="{FF2B5EF4-FFF2-40B4-BE49-F238E27FC236}">
              <a16:creationId xmlns:a16="http://schemas.microsoft.com/office/drawing/2014/main" id="{00000000-0008-0000-0100-00000E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31" name="图片 2830">
          <a:extLst>
            <a:ext uri="{FF2B5EF4-FFF2-40B4-BE49-F238E27FC236}">
              <a16:creationId xmlns:a16="http://schemas.microsoft.com/office/drawing/2014/main" id="{00000000-0008-0000-0100-00000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32" name="图片 2831">
          <a:extLst>
            <a:ext uri="{FF2B5EF4-FFF2-40B4-BE49-F238E27FC236}">
              <a16:creationId xmlns:a16="http://schemas.microsoft.com/office/drawing/2014/main" id="{00000000-0008-0000-0100-00001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33" name="图片 2832">
          <a:extLst>
            <a:ext uri="{FF2B5EF4-FFF2-40B4-BE49-F238E27FC236}">
              <a16:creationId xmlns:a16="http://schemas.microsoft.com/office/drawing/2014/main" id="{00000000-0008-0000-0100-000011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34" name="图片 2833">
          <a:extLst>
            <a:ext uri="{FF2B5EF4-FFF2-40B4-BE49-F238E27FC236}">
              <a16:creationId xmlns:a16="http://schemas.microsoft.com/office/drawing/2014/main" id="{00000000-0008-0000-0100-000012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35" name="图片 2834">
          <a:extLst>
            <a:ext uri="{FF2B5EF4-FFF2-40B4-BE49-F238E27FC236}">
              <a16:creationId xmlns:a16="http://schemas.microsoft.com/office/drawing/2014/main" id="{00000000-0008-0000-0100-00001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36" name="图片 2835">
          <a:extLst>
            <a:ext uri="{FF2B5EF4-FFF2-40B4-BE49-F238E27FC236}">
              <a16:creationId xmlns:a16="http://schemas.microsoft.com/office/drawing/2014/main" id="{00000000-0008-0000-0100-00001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37" name="图片 2836">
          <a:extLst>
            <a:ext uri="{FF2B5EF4-FFF2-40B4-BE49-F238E27FC236}">
              <a16:creationId xmlns:a16="http://schemas.microsoft.com/office/drawing/2014/main" id="{00000000-0008-0000-0100-000015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38" name="图片 2837">
          <a:extLst>
            <a:ext uri="{FF2B5EF4-FFF2-40B4-BE49-F238E27FC236}">
              <a16:creationId xmlns:a16="http://schemas.microsoft.com/office/drawing/2014/main" id="{00000000-0008-0000-0100-000016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39" name="图片 2838">
          <a:extLst>
            <a:ext uri="{FF2B5EF4-FFF2-40B4-BE49-F238E27FC236}">
              <a16:creationId xmlns:a16="http://schemas.microsoft.com/office/drawing/2014/main" id="{00000000-0008-0000-0100-00001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40" name="图片 2839">
          <a:extLst>
            <a:ext uri="{FF2B5EF4-FFF2-40B4-BE49-F238E27FC236}">
              <a16:creationId xmlns:a16="http://schemas.microsoft.com/office/drawing/2014/main" id="{00000000-0008-0000-0100-00001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41" name="图片 2840">
          <a:extLst>
            <a:ext uri="{FF2B5EF4-FFF2-40B4-BE49-F238E27FC236}">
              <a16:creationId xmlns:a16="http://schemas.microsoft.com/office/drawing/2014/main" id="{00000000-0008-0000-0100-00001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42" name="图片 2841">
          <a:extLst>
            <a:ext uri="{FF2B5EF4-FFF2-40B4-BE49-F238E27FC236}">
              <a16:creationId xmlns:a16="http://schemas.microsoft.com/office/drawing/2014/main" id="{00000000-0008-0000-0100-00001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43" name="图片 2842">
          <a:extLst>
            <a:ext uri="{FF2B5EF4-FFF2-40B4-BE49-F238E27FC236}">
              <a16:creationId xmlns:a16="http://schemas.microsoft.com/office/drawing/2014/main" id="{00000000-0008-0000-0100-00001B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44" name="图片 2843">
          <a:extLst>
            <a:ext uri="{FF2B5EF4-FFF2-40B4-BE49-F238E27FC236}">
              <a16:creationId xmlns:a16="http://schemas.microsoft.com/office/drawing/2014/main" id="{00000000-0008-0000-0100-00001C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45" name="图片 2844">
          <a:extLst>
            <a:ext uri="{FF2B5EF4-FFF2-40B4-BE49-F238E27FC236}">
              <a16:creationId xmlns:a16="http://schemas.microsoft.com/office/drawing/2014/main" id="{00000000-0008-0000-0100-00001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46" name="图片 2845">
          <a:extLst>
            <a:ext uri="{FF2B5EF4-FFF2-40B4-BE49-F238E27FC236}">
              <a16:creationId xmlns:a16="http://schemas.microsoft.com/office/drawing/2014/main" id="{00000000-0008-0000-0100-00001E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47" name="图片 2846">
          <a:extLst>
            <a:ext uri="{FF2B5EF4-FFF2-40B4-BE49-F238E27FC236}">
              <a16:creationId xmlns:a16="http://schemas.microsoft.com/office/drawing/2014/main" id="{00000000-0008-0000-0100-00001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48" name="图片 2847">
          <a:extLst>
            <a:ext uri="{FF2B5EF4-FFF2-40B4-BE49-F238E27FC236}">
              <a16:creationId xmlns:a16="http://schemas.microsoft.com/office/drawing/2014/main" id="{00000000-0008-0000-0100-00002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49" name="图片 2848">
          <a:extLst>
            <a:ext uri="{FF2B5EF4-FFF2-40B4-BE49-F238E27FC236}">
              <a16:creationId xmlns:a16="http://schemas.microsoft.com/office/drawing/2014/main" id="{00000000-0008-0000-0100-000021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50" name="图片 2849">
          <a:extLst>
            <a:ext uri="{FF2B5EF4-FFF2-40B4-BE49-F238E27FC236}">
              <a16:creationId xmlns:a16="http://schemas.microsoft.com/office/drawing/2014/main" id="{00000000-0008-0000-0100-000022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51" name="图片 2850">
          <a:extLst>
            <a:ext uri="{FF2B5EF4-FFF2-40B4-BE49-F238E27FC236}">
              <a16:creationId xmlns:a16="http://schemas.microsoft.com/office/drawing/2014/main" id="{00000000-0008-0000-0100-00002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52" name="图片 2851">
          <a:extLst>
            <a:ext uri="{FF2B5EF4-FFF2-40B4-BE49-F238E27FC236}">
              <a16:creationId xmlns:a16="http://schemas.microsoft.com/office/drawing/2014/main" id="{00000000-0008-0000-0100-00002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53" name="图片 2852">
          <a:extLst>
            <a:ext uri="{FF2B5EF4-FFF2-40B4-BE49-F238E27FC236}">
              <a16:creationId xmlns:a16="http://schemas.microsoft.com/office/drawing/2014/main" id="{00000000-0008-0000-0100-000025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54" name="图片 2853">
          <a:extLst>
            <a:ext uri="{FF2B5EF4-FFF2-40B4-BE49-F238E27FC236}">
              <a16:creationId xmlns:a16="http://schemas.microsoft.com/office/drawing/2014/main" id="{00000000-0008-0000-0100-00002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55" name="图片 2854">
          <a:extLst>
            <a:ext uri="{FF2B5EF4-FFF2-40B4-BE49-F238E27FC236}">
              <a16:creationId xmlns:a16="http://schemas.microsoft.com/office/drawing/2014/main" id="{00000000-0008-0000-0100-000027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56" name="图片 2855">
          <a:extLst>
            <a:ext uri="{FF2B5EF4-FFF2-40B4-BE49-F238E27FC236}">
              <a16:creationId xmlns:a16="http://schemas.microsoft.com/office/drawing/2014/main" id="{00000000-0008-0000-0100-000028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57" name="图片 2856">
          <a:extLst>
            <a:ext uri="{FF2B5EF4-FFF2-40B4-BE49-F238E27FC236}">
              <a16:creationId xmlns:a16="http://schemas.microsoft.com/office/drawing/2014/main" id="{00000000-0008-0000-0100-00002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58" name="图片 2857">
          <a:extLst>
            <a:ext uri="{FF2B5EF4-FFF2-40B4-BE49-F238E27FC236}">
              <a16:creationId xmlns:a16="http://schemas.microsoft.com/office/drawing/2014/main" id="{00000000-0008-0000-0100-00002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59" name="图片 2858">
          <a:extLst>
            <a:ext uri="{FF2B5EF4-FFF2-40B4-BE49-F238E27FC236}">
              <a16:creationId xmlns:a16="http://schemas.microsoft.com/office/drawing/2014/main" id="{00000000-0008-0000-0100-00002B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60" name="图片 2859">
          <a:extLst>
            <a:ext uri="{FF2B5EF4-FFF2-40B4-BE49-F238E27FC236}">
              <a16:creationId xmlns:a16="http://schemas.microsoft.com/office/drawing/2014/main" id="{00000000-0008-0000-0100-00002C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61" name="图片 2860">
          <a:extLst>
            <a:ext uri="{FF2B5EF4-FFF2-40B4-BE49-F238E27FC236}">
              <a16:creationId xmlns:a16="http://schemas.microsoft.com/office/drawing/2014/main" id="{00000000-0008-0000-0100-00002D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62" name="图片 2861">
          <a:extLst>
            <a:ext uri="{FF2B5EF4-FFF2-40B4-BE49-F238E27FC236}">
              <a16:creationId xmlns:a16="http://schemas.microsoft.com/office/drawing/2014/main" id="{00000000-0008-0000-0100-00002E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63" name="图片 2862">
          <a:extLst>
            <a:ext uri="{FF2B5EF4-FFF2-40B4-BE49-F238E27FC236}">
              <a16:creationId xmlns:a16="http://schemas.microsoft.com/office/drawing/2014/main" id="{00000000-0008-0000-0100-00002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64" name="图片 2863">
          <a:extLst>
            <a:ext uri="{FF2B5EF4-FFF2-40B4-BE49-F238E27FC236}">
              <a16:creationId xmlns:a16="http://schemas.microsoft.com/office/drawing/2014/main" id="{00000000-0008-0000-0100-00003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65" name="图片 2864">
          <a:extLst>
            <a:ext uri="{FF2B5EF4-FFF2-40B4-BE49-F238E27FC236}">
              <a16:creationId xmlns:a16="http://schemas.microsoft.com/office/drawing/2014/main" id="{00000000-0008-0000-0100-00003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66" name="图片 2865">
          <a:extLst>
            <a:ext uri="{FF2B5EF4-FFF2-40B4-BE49-F238E27FC236}">
              <a16:creationId xmlns:a16="http://schemas.microsoft.com/office/drawing/2014/main" id="{00000000-0008-0000-0100-00003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67" name="图片 2866">
          <a:extLst>
            <a:ext uri="{FF2B5EF4-FFF2-40B4-BE49-F238E27FC236}">
              <a16:creationId xmlns:a16="http://schemas.microsoft.com/office/drawing/2014/main" id="{00000000-0008-0000-0100-00003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68" name="图片 2867">
          <a:extLst>
            <a:ext uri="{FF2B5EF4-FFF2-40B4-BE49-F238E27FC236}">
              <a16:creationId xmlns:a16="http://schemas.microsoft.com/office/drawing/2014/main" id="{00000000-0008-0000-0100-000034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69" name="图片 2868">
          <a:extLst>
            <a:ext uri="{FF2B5EF4-FFF2-40B4-BE49-F238E27FC236}">
              <a16:creationId xmlns:a16="http://schemas.microsoft.com/office/drawing/2014/main" id="{00000000-0008-0000-0100-000035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70" name="图片 2869">
          <a:extLst>
            <a:ext uri="{FF2B5EF4-FFF2-40B4-BE49-F238E27FC236}">
              <a16:creationId xmlns:a16="http://schemas.microsoft.com/office/drawing/2014/main" id="{00000000-0008-0000-0100-00003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71" name="图片 2870">
          <a:extLst>
            <a:ext uri="{FF2B5EF4-FFF2-40B4-BE49-F238E27FC236}">
              <a16:creationId xmlns:a16="http://schemas.microsoft.com/office/drawing/2014/main" id="{00000000-0008-0000-0100-00003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72" name="图片 2871">
          <a:extLst>
            <a:ext uri="{FF2B5EF4-FFF2-40B4-BE49-F238E27FC236}">
              <a16:creationId xmlns:a16="http://schemas.microsoft.com/office/drawing/2014/main" id="{00000000-0008-0000-0100-00003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73" name="图片 2872">
          <a:extLst>
            <a:ext uri="{FF2B5EF4-FFF2-40B4-BE49-F238E27FC236}">
              <a16:creationId xmlns:a16="http://schemas.microsoft.com/office/drawing/2014/main" id="{00000000-0008-0000-0100-00003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74" name="图片 2873">
          <a:extLst>
            <a:ext uri="{FF2B5EF4-FFF2-40B4-BE49-F238E27FC236}">
              <a16:creationId xmlns:a16="http://schemas.microsoft.com/office/drawing/2014/main" id="{00000000-0008-0000-0100-00003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75" name="图片 2874">
          <a:extLst>
            <a:ext uri="{FF2B5EF4-FFF2-40B4-BE49-F238E27FC236}">
              <a16:creationId xmlns:a16="http://schemas.microsoft.com/office/drawing/2014/main" id="{00000000-0008-0000-0100-00003B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76" name="图片 2875">
          <a:extLst>
            <a:ext uri="{FF2B5EF4-FFF2-40B4-BE49-F238E27FC236}">
              <a16:creationId xmlns:a16="http://schemas.microsoft.com/office/drawing/2014/main" id="{00000000-0008-0000-0100-00003C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77" name="图片 2876">
          <a:extLst>
            <a:ext uri="{FF2B5EF4-FFF2-40B4-BE49-F238E27FC236}">
              <a16:creationId xmlns:a16="http://schemas.microsoft.com/office/drawing/2014/main" id="{00000000-0008-0000-0100-00003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78" name="图片 2877">
          <a:extLst>
            <a:ext uri="{FF2B5EF4-FFF2-40B4-BE49-F238E27FC236}">
              <a16:creationId xmlns:a16="http://schemas.microsoft.com/office/drawing/2014/main" id="{00000000-0008-0000-0100-00003E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79" name="图片 2878">
          <a:extLst>
            <a:ext uri="{FF2B5EF4-FFF2-40B4-BE49-F238E27FC236}">
              <a16:creationId xmlns:a16="http://schemas.microsoft.com/office/drawing/2014/main" id="{00000000-0008-0000-0100-00003F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80" name="图片 2879">
          <a:extLst>
            <a:ext uri="{FF2B5EF4-FFF2-40B4-BE49-F238E27FC236}">
              <a16:creationId xmlns:a16="http://schemas.microsoft.com/office/drawing/2014/main" id="{00000000-0008-0000-0100-00004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81" name="图片 2880">
          <a:extLst>
            <a:ext uri="{FF2B5EF4-FFF2-40B4-BE49-F238E27FC236}">
              <a16:creationId xmlns:a16="http://schemas.microsoft.com/office/drawing/2014/main" id="{00000000-0008-0000-0100-00004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82" name="图片 2881">
          <a:extLst>
            <a:ext uri="{FF2B5EF4-FFF2-40B4-BE49-F238E27FC236}">
              <a16:creationId xmlns:a16="http://schemas.microsoft.com/office/drawing/2014/main" id="{00000000-0008-0000-0100-00004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83" name="图片 2882">
          <a:extLst>
            <a:ext uri="{FF2B5EF4-FFF2-40B4-BE49-F238E27FC236}">
              <a16:creationId xmlns:a16="http://schemas.microsoft.com/office/drawing/2014/main" id="{00000000-0008-0000-0100-000043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84" name="图片 2883">
          <a:extLst>
            <a:ext uri="{FF2B5EF4-FFF2-40B4-BE49-F238E27FC236}">
              <a16:creationId xmlns:a16="http://schemas.microsoft.com/office/drawing/2014/main" id="{00000000-0008-0000-0100-000044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85" name="图片 2884">
          <a:extLst>
            <a:ext uri="{FF2B5EF4-FFF2-40B4-BE49-F238E27FC236}">
              <a16:creationId xmlns:a16="http://schemas.microsoft.com/office/drawing/2014/main" id="{00000000-0008-0000-0100-000045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86" name="图片 2885">
          <a:extLst>
            <a:ext uri="{FF2B5EF4-FFF2-40B4-BE49-F238E27FC236}">
              <a16:creationId xmlns:a16="http://schemas.microsoft.com/office/drawing/2014/main" id="{00000000-0008-0000-0100-00004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87" name="图片 2886">
          <a:extLst>
            <a:ext uri="{FF2B5EF4-FFF2-40B4-BE49-F238E27FC236}">
              <a16:creationId xmlns:a16="http://schemas.microsoft.com/office/drawing/2014/main" id="{00000000-0008-0000-0100-00004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88" name="图片 2887">
          <a:extLst>
            <a:ext uri="{FF2B5EF4-FFF2-40B4-BE49-F238E27FC236}">
              <a16:creationId xmlns:a16="http://schemas.microsoft.com/office/drawing/2014/main" id="{00000000-0008-0000-0100-00004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89" name="图片 2888">
          <a:extLst>
            <a:ext uri="{FF2B5EF4-FFF2-40B4-BE49-F238E27FC236}">
              <a16:creationId xmlns:a16="http://schemas.microsoft.com/office/drawing/2014/main" id="{00000000-0008-0000-0100-00004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90" name="图片 2889">
          <a:extLst>
            <a:ext uri="{FF2B5EF4-FFF2-40B4-BE49-F238E27FC236}">
              <a16:creationId xmlns:a16="http://schemas.microsoft.com/office/drawing/2014/main" id="{00000000-0008-0000-0100-00004A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91" name="图片 2890">
          <a:extLst>
            <a:ext uri="{FF2B5EF4-FFF2-40B4-BE49-F238E27FC236}">
              <a16:creationId xmlns:a16="http://schemas.microsoft.com/office/drawing/2014/main" id="{00000000-0008-0000-0100-00004B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92" name="图片 2891">
          <a:extLst>
            <a:ext uri="{FF2B5EF4-FFF2-40B4-BE49-F238E27FC236}">
              <a16:creationId xmlns:a16="http://schemas.microsoft.com/office/drawing/2014/main" id="{00000000-0008-0000-0100-00004C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93" name="图片 2892">
          <a:extLst>
            <a:ext uri="{FF2B5EF4-FFF2-40B4-BE49-F238E27FC236}">
              <a16:creationId xmlns:a16="http://schemas.microsoft.com/office/drawing/2014/main" id="{00000000-0008-0000-0100-00004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94" name="图片 2893">
          <a:extLst>
            <a:ext uri="{FF2B5EF4-FFF2-40B4-BE49-F238E27FC236}">
              <a16:creationId xmlns:a16="http://schemas.microsoft.com/office/drawing/2014/main" id="{00000000-0008-0000-0100-00004E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895" name="图片 2894">
          <a:extLst>
            <a:ext uri="{FF2B5EF4-FFF2-40B4-BE49-F238E27FC236}">
              <a16:creationId xmlns:a16="http://schemas.microsoft.com/office/drawing/2014/main" id="{00000000-0008-0000-0100-00004F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896" name="图片 2895">
          <a:extLst>
            <a:ext uri="{FF2B5EF4-FFF2-40B4-BE49-F238E27FC236}">
              <a16:creationId xmlns:a16="http://schemas.microsoft.com/office/drawing/2014/main" id="{00000000-0008-0000-0100-000050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897" name="图片 2896">
          <a:extLst>
            <a:ext uri="{FF2B5EF4-FFF2-40B4-BE49-F238E27FC236}">
              <a16:creationId xmlns:a16="http://schemas.microsoft.com/office/drawing/2014/main" id="{00000000-0008-0000-0100-00005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98" name="图片 2897">
          <a:extLst>
            <a:ext uri="{FF2B5EF4-FFF2-40B4-BE49-F238E27FC236}">
              <a16:creationId xmlns:a16="http://schemas.microsoft.com/office/drawing/2014/main" id="{00000000-0008-0000-0100-00005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899" name="图片 2898">
          <a:extLst>
            <a:ext uri="{FF2B5EF4-FFF2-40B4-BE49-F238E27FC236}">
              <a16:creationId xmlns:a16="http://schemas.microsoft.com/office/drawing/2014/main" id="{00000000-0008-0000-0100-00005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00" name="图片 2899">
          <a:extLst>
            <a:ext uri="{FF2B5EF4-FFF2-40B4-BE49-F238E27FC236}">
              <a16:creationId xmlns:a16="http://schemas.microsoft.com/office/drawing/2014/main" id="{00000000-0008-0000-0100-00005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01" name="图片 2900">
          <a:extLst>
            <a:ext uri="{FF2B5EF4-FFF2-40B4-BE49-F238E27FC236}">
              <a16:creationId xmlns:a16="http://schemas.microsoft.com/office/drawing/2014/main" id="{00000000-0008-0000-0100-000055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02" name="图片 2901">
          <a:extLst>
            <a:ext uri="{FF2B5EF4-FFF2-40B4-BE49-F238E27FC236}">
              <a16:creationId xmlns:a16="http://schemas.microsoft.com/office/drawing/2014/main" id="{00000000-0008-0000-0100-000056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03" name="图片 2902">
          <a:extLst>
            <a:ext uri="{FF2B5EF4-FFF2-40B4-BE49-F238E27FC236}">
              <a16:creationId xmlns:a16="http://schemas.microsoft.com/office/drawing/2014/main" id="{00000000-0008-0000-0100-00005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04" name="图片 2903">
          <a:extLst>
            <a:ext uri="{FF2B5EF4-FFF2-40B4-BE49-F238E27FC236}">
              <a16:creationId xmlns:a16="http://schemas.microsoft.com/office/drawing/2014/main" id="{00000000-0008-0000-0100-00005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05" name="图片 2904">
          <a:extLst>
            <a:ext uri="{FF2B5EF4-FFF2-40B4-BE49-F238E27FC236}">
              <a16:creationId xmlns:a16="http://schemas.microsoft.com/office/drawing/2014/main" id="{00000000-0008-0000-0100-000059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06" name="图片 2905">
          <a:extLst>
            <a:ext uri="{FF2B5EF4-FFF2-40B4-BE49-F238E27FC236}">
              <a16:creationId xmlns:a16="http://schemas.microsoft.com/office/drawing/2014/main" id="{00000000-0008-0000-0100-00005A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07" name="图片 2906">
          <a:extLst>
            <a:ext uri="{FF2B5EF4-FFF2-40B4-BE49-F238E27FC236}">
              <a16:creationId xmlns:a16="http://schemas.microsoft.com/office/drawing/2014/main" id="{00000000-0008-0000-0100-00005B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08" name="图片 2907">
          <a:extLst>
            <a:ext uri="{FF2B5EF4-FFF2-40B4-BE49-F238E27FC236}">
              <a16:creationId xmlns:a16="http://schemas.microsoft.com/office/drawing/2014/main" id="{00000000-0008-0000-0100-00005C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09" name="图片 2908">
          <a:extLst>
            <a:ext uri="{FF2B5EF4-FFF2-40B4-BE49-F238E27FC236}">
              <a16:creationId xmlns:a16="http://schemas.microsoft.com/office/drawing/2014/main" id="{00000000-0008-0000-0100-00005D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10" name="图片 2909">
          <a:extLst>
            <a:ext uri="{FF2B5EF4-FFF2-40B4-BE49-F238E27FC236}">
              <a16:creationId xmlns:a16="http://schemas.microsoft.com/office/drawing/2014/main" id="{00000000-0008-0000-0100-00005E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11" name="图片 2910">
          <a:extLst>
            <a:ext uri="{FF2B5EF4-FFF2-40B4-BE49-F238E27FC236}">
              <a16:creationId xmlns:a16="http://schemas.microsoft.com/office/drawing/2014/main" id="{00000000-0008-0000-0100-00005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12" name="图片 2911">
          <a:extLst>
            <a:ext uri="{FF2B5EF4-FFF2-40B4-BE49-F238E27FC236}">
              <a16:creationId xmlns:a16="http://schemas.microsoft.com/office/drawing/2014/main" id="{00000000-0008-0000-0100-00006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13" name="图片 2912">
          <a:extLst>
            <a:ext uri="{FF2B5EF4-FFF2-40B4-BE49-F238E27FC236}">
              <a16:creationId xmlns:a16="http://schemas.microsoft.com/office/drawing/2014/main" id="{00000000-0008-0000-0100-000061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14" name="图片 2913">
          <a:extLst>
            <a:ext uri="{FF2B5EF4-FFF2-40B4-BE49-F238E27FC236}">
              <a16:creationId xmlns:a16="http://schemas.microsoft.com/office/drawing/2014/main" id="{00000000-0008-0000-0100-000062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15" name="图片 2914">
          <a:extLst>
            <a:ext uri="{FF2B5EF4-FFF2-40B4-BE49-F238E27FC236}">
              <a16:creationId xmlns:a16="http://schemas.microsoft.com/office/drawing/2014/main" id="{00000000-0008-0000-0100-00006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16" name="图片 2915">
          <a:extLst>
            <a:ext uri="{FF2B5EF4-FFF2-40B4-BE49-F238E27FC236}">
              <a16:creationId xmlns:a16="http://schemas.microsoft.com/office/drawing/2014/main" id="{00000000-0008-0000-0100-00006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17" name="图片 2916">
          <a:extLst>
            <a:ext uri="{FF2B5EF4-FFF2-40B4-BE49-F238E27FC236}">
              <a16:creationId xmlns:a16="http://schemas.microsoft.com/office/drawing/2014/main" id="{00000000-0008-0000-0100-000065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18" name="图片 2917">
          <a:extLst>
            <a:ext uri="{FF2B5EF4-FFF2-40B4-BE49-F238E27FC236}">
              <a16:creationId xmlns:a16="http://schemas.microsoft.com/office/drawing/2014/main" id="{00000000-0008-0000-0100-000066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19" name="图片 2918">
          <a:extLst>
            <a:ext uri="{FF2B5EF4-FFF2-40B4-BE49-F238E27FC236}">
              <a16:creationId xmlns:a16="http://schemas.microsoft.com/office/drawing/2014/main" id="{00000000-0008-0000-0100-00006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20" name="图片 2919">
          <a:extLst>
            <a:ext uri="{FF2B5EF4-FFF2-40B4-BE49-F238E27FC236}">
              <a16:creationId xmlns:a16="http://schemas.microsoft.com/office/drawing/2014/main" id="{00000000-0008-0000-0100-00006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21" name="图片 2920">
          <a:extLst>
            <a:ext uri="{FF2B5EF4-FFF2-40B4-BE49-F238E27FC236}">
              <a16:creationId xmlns:a16="http://schemas.microsoft.com/office/drawing/2014/main" id="{00000000-0008-0000-0100-00006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22" name="图片 2921">
          <a:extLst>
            <a:ext uri="{FF2B5EF4-FFF2-40B4-BE49-F238E27FC236}">
              <a16:creationId xmlns:a16="http://schemas.microsoft.com/office/drawing/2014/main" id="{00000000-0008-0000-0100-00006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23" name="图片 2922">
          <a:extLst>
            <a:ext uri="{FF2B5EF4-FFF2-40B4-BE49-F238E27FC236}">
              <a16:creationId xmlns:a16="http://schemas.microsoft.com/office/drawing/2014/main" id="{00000000-0008-0000-0100-00006B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24" name="图片 2923">
          <a:extLst>
            <a:ext uri="{FF2B5EF4-FFF2-40B4-BE49-F238E27FC236}">
              <a16:creationId xmlns:a16="http://schemas.microsoft.com/office/drawing/2014/main" id="{00000000-0008-0000-0100-00006C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25" name="图片 2924">
          <a:extLst>
            <a:ext uri="{FF2B5EF4-FFF2-40B4-BE49-F238E27FC236}">
              <a16:creationId xmlns:a16="http://schemas.microsoft.com/office/drawing/2014/main" id="{00000000-0008-0000-0100-00006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26" name="图片 2925">
          <a:extLst>
            <a:ext uri="{FF2B5EF4-FFF2-40B4-BE49-F238E27FC236}">
              <a16:creationId xmlns:a16="http://schemas.microsoft.com/office/drawing/2014/main" id="{00000000-0008-0000-0100-00006E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27" name="图片 2926">
          <a:extLst>
            <a:ext uri="{FF2B5EF4-FFF2-40B4-BE49-F238E27FC236}">
              <a16:creationId xmlns:a16="http://schemas.microsoft.com/office/drawing/2014/main" id="{00000000-0008-0000-0100-00006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28" name="图片 2927">
          <a:extLst>
            <a:ext uri="{FF2B5EF4-FFF2-40B4-BE49-F238E27FC236}">
              <a16:creationId xmlns:a16="http://schemas.microsoft.com/office/drawing/2014/main" id="{00000000-0008-0000-0100-00007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29" name="图片 2928">
          <a:extLst>
            <a:ext uri="{FF2B5EF4-FFF2-40B4-BE49-F238E27FC236}">
              <a16:creationId xmlns:a16="http://schemas.microsoft.com/office/drawing/2014/main" id="{00000000-0008-0000-0100-000071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30" name="图片 2929">
          <a:extLst>
            <a:ext uri="{FF2B5EF4-FFF2-40B4-BE49-F238E27FC236}">
              <a16:creationId xmlns:a16="http://schemas.microsoft.com/office/drawing/2014/main" id="{00000000-0008-0000-0100-000072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31" name="图片 2930">
          <a:extLst>
            <a:ext uri="{FF2B5EF4-FFF2-40B4-BE49-F238E27FC236}">
              <a16:creationId xmlns:a16="http://schemas.microsoft.com/office/drawing/2014/main" id="{00000000-0008-0000-0100-00007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32" name="图片 2931">
          <a:extLst>
            <a:ext uri="{FF2B5EF4-FFF2-40B4-BE49-F238E27FC236}">
              <a16:creationId xmlns:a16="http://schemas.microsoft.com/office/drawing/2014/main" id="{00000000-0008-0000-0100-00007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33" name="图片 2932">
          <a:extLst>
            <a:ext uri="{FF2B5EF4-FFF2-40B4-BE49-F238E27FC236}">
              <a16:creationId xmlns:a16="http://schemas.microsoft.com/office/drawing/2014/main" id="{00000000-0008-0000-0100-000075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34" name="图片 2933">
          <a:extLst>
            <a:ext uri="{FF2B5EF4-FFF2-40B4-BE49-F238E27FC236}">
              <a16:creationId xmlns:a16="http://schemas.microsoft.com/office/drawing/2014/main" id="{00000000-0008-0000-0100-00007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35" name="图片 2934">
          <a:extLst>
            <a:ext uri="{FF2B5EF4-FFF2-40B4-BE49-F238E27FC236}">
              <a16:creationId xmlns:a16="http://schemas.microsoft.com/office/drawing/2014/main" id="{00000000-0008-0000-0100-000077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36" name="图片 2935">
          <a:extLst>
            <a:ext uri="{FF2B5EF4-FFF2-40B4-BE49-F238E27FC236}">
              <a16:creationId xmlns:a16="http://schemas.microsoft.com/office/drawing/2014/main" id="{00000000-0008-0000-0100-000078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37" name="图片 2936">
          <a:extLst>
            <a:ext uri="{FF2B5EF4-FFF2-40B4-BE49-F238E27FC236}">
              <a16:creationId xmlns:a16="http://schemas.microsoft.com/office/drawing/2014/main" id="{00000000-0008-0000-0100-00007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38" name="图片 2937">
          <a:extLst>
            <a:ext uri="{FF2B5EF4-FFF2-40B4-BE49-F238E27FC236}">
              <a16:creationId xmlns:a16="http://schemas.microsoft.com/office/drawing/2014/main" id="{00000000-0008-0000-0100-00007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39" name="图片 2938">
          <a:extLst>
            <a:ext uri="{FF2B5EF4-FFF2-40B4-BE49-F238E27FC236}">
              <a16:creationId xmlns:a16="http://schemas.microsoft.com/office/drawing/2014/main" id="{00000000-0008-0000-0100-00007B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40" name="图片 2939">
          <a:extLst>
            <a:ext uri="{FF2B5EF4-FFF2-40B4-BE49-F238E27FC236}">
              <a16:creationId xmlns:a16="http://schemas.microsoft.com/office/drawing/2014/main" id="{00000000-0008-0000-0100-00007C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41" name="图片 2940">
          <a:extLst>
            <a:ext uri="{FF2B5EF4-FFF2-40B4-BE49-F238E27FC236}">
              <a16:creationId xmlns:a16="http://schemas.microsoft.com/office/drawing/2014/main" id="{00000000-0008-0000-0100-00007D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42" name="图片 2941">
          <a:extLst>
            <a:ext uri="{FF2B5EF4-FFF2-40B4-BE49-F238E27FC236}">
              <a16:creationId xmlns:a16="http://schemas.microsoft.com/office/drawing/2014/main" id="{00000000-0008-0000-0100-00007E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43" name="图片 2942">
          <a:extLst>
            <a:ext uri="{FF2B5EF4-FFF2-40B4-BE49-F238E27FC236}">
              <a16:creationId xmlns:a16="http://schemas.microsoft.com/office/drawing/2014/main" id="{00000000-0008-0000-0100-00007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44" name="图片 2943">
          <a:extLst>
            <a:ext uri="{FF2B5EF4-FFF2-40B4-BE49-F238E27FC236}">
              <a16:creationId xmlns:a16="http://schemas.microsoft.com/office/drawing/2014/main" id="{00000000-0008-0000-0100-00008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45" name="图片 2944">
          <a:extLst>
            <a:ext uri="{FF2B5EF4-FFF2-40B4-BE49-F238E27FC236}">
              <a16:creationId xmlns:a16="http://schemas.microsoft.com/office/drawing/2014/main" id="{00000000-0008-0000-0100-00008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46" name="图片 2945">
          <a:extLst>
            <a:ext uri="{FF2B5EF4-FFF2-40B4-BE49-F238E27FC236}">
              <a16:creationId xmlns:a16="http://schemas.microsoft.com/office/drawing/2014/main" id="{00000000-0008-0000-0100-00008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47" name="图片 2946">
          <a:extLst>
            <a:ext uri="{FF2B5EF4-FFF2-40B4-BE49-F238E27FC236}">
              <a16:creationId xmlns:a16="http://schemas.microsoft.com/office/drawing/2014/main" id="{00000000-0008-0000-0100-00008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48" name="图片 2947">
          <a:extLst>
            <a:ext uri="{FF2B5EF4-FFF2-40B4-BE49-F238E27FC236}">
              <a16:creationId xmlns:a16="http://schemas.microsoft.com/office/drawing/2014/main" id="{00000000-0008-0000-0100-000084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49" name="图片 2948">
          <a:extLst>
            <a:ext uri="{FF2B5EF4-FFF2-40B4-BE49-F238E27FC236}">
              <a16:creationId xmlns:a16="http://schemas.microsoft.com/office/drawing/2014/main" id="{00000000-0008-0000-0100-000085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50" name="图片 2949">
          <a:extLst>
            <a:ext uri="{FF2B5EF4-FFF2-40B4-BE49-F238E27FC236}">
              <a16:creationId xmlns:a16="http://schemas.microsoft.com/office/drawing/2014/main" id="{00000000-0008-0000-0100-00008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51" name="图片 2950">
          <a:extLst>
            <a:ext uri="{FF2B5EF4-FFF2-40B4-BE49-F238E27FC236}">
              <a16:creationId xmlns:a16="http://schemas.microsoft.com/office/drawing/2014/main" id="{00000000-0008-0000-0100-00008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52" name="图片 2951">
          <a:extLst>
            <a:ext uri="{FF2B5EF4-FFF2-40B4-BE49-F238E27FC236}">
              <a16:creationId xmlns:a16="http://schemas.microsoft.com/office/drawing/2014/main" id="{00000000-0008-0000-0100-00008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53" name="图片 2952">
          <a:extLst>
            <a:ext uri="{FF2B5EF4-FFF2-40B4-BE49-F238E27FC236}">
              <a16:creationId xmlns:a16="http://schemas.microsoft.com/office/drawing/2014/main" id="{00000000-0008-0000-0100-00008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54" name="图片 2953">
          <a:extLst>
            <a:ext uri="{FF2B5EF4-FFF2-40B4-BE49-F238E27FC236}">
              <a16:creationId xmlns:a16="http://schemas.microsoft.com/office/drawing/2014/main" id="{00000000-0008-0000-0100-00008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55" name="图片 2954">
          <a:extLst>
            <a:ext uri="{FF2B5EF4-FFF2-40B4-BE49-F238E27FC236}">
              <a16:creationId xmlns:a16="http://schemas.microsoft.com/office/drawing/2014/main" id="{00000000-0008-0000-0100-00008B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56" name="图片 2955">
          <a:extLst>
            <a:ext uri="{FF2B5EF4-FFF2-40B4-BE49-F238E27FC236}">
              <a16:creationId xmlns:a16="http://schemas.microsoft.com/office/drawing/2014/main" id="{00000000-0008-0000-0100-00008C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57" name="图片 2956">
          <a:extLst>
            <a:ext uri="{FF2B5EF4-FFF2-40B4-BE49-F238E27FC236}">
              <a16:creationId xmlns:a16="http://schemas.microsoft.com/office/drawing/2014/main" id="{00000000-0008-0000-0100-00008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58" name="图片 2957">
          <a:extLst>
            <a:ext uri="{FF2B5EF4-FFF2-40B4-BE49-F238E27FC236}">
              <a16:creationId xmlns:a16="http://schemas.microsoft.com/office/drawing/2014/main" id="{00000000-0008-0000-0100-00008E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59" name="图片 2958">
          <a:extLst>
            <a:ext uri="{FF2B5EF4-FFF2-40B4-BE49-F238E27FC236}">
              <a16:creationId xmlns:a16="http://schemas.microsoft.com/office/drawing/2014/main" id="{00000000-0008-0000-0100-00008F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60" name="图片 2959">
          <a:extLst>
            <a:ext uri="{FF2B5EF4-FFF2-40B4-BE49-F238E27FC236}">
              <a16:creationId xmlns:a16="http://schemas.microsoft.com/office/drawing/2014/main" id="{00000000-0008-0000-0100-00009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61" name="图片 2960">
          <a:extLst>
            <a:ext uri="{FF2B5EF4-FFF2-40B4-BE49-F238E27FC236}">
              <a16:creationId xmlns:a16="http://schemas.microsoft.com/office/drawing/2014/main" id="{00000000-0008-0000-0100-00009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62" name="图片 2961">
          <a:extLst>
            <a:ext uri="{FF2B5EF4-FFF2-40B4-BE49-F238E27FC236}">
              <a16:creationId xmlns:a16="http://schemas.microsoft.com/office/drawing/2014/main" id="{00000000-0008-0000-0100-00009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63" name="图片 2962">
          <a:extLst>
            <a:ext uri="{FF2B5EF4-FFF2-40B4-BE49-F238E27FC236}">
              <a16:creationId xmlns:a16="http://schemas.microsoft.com/office/drawing/2014/main" id="{00000000-0008-0000-0100-000093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64" name="图片 2963">
          <a:extLst>
            <a:ext uri="{FF2B5EF4-FFF2-40B4-BE49-F238E27FC236}">
              <a16:creationId xmlns:a16="http://schemas.microsoft.com/office/drawing/2014/main" id="{00000000-0008-0000-0100-000094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65" name="图片 2964">
          <a:extLst>
            <a:ext uri="{FF2B5EF4-FFF2-40B4-BE49-F238E27FC236}">
              <a16:creationId xmlns:a16="http://schemas.microsoft.com/office/drawing/2014/main" id="{00000000-0008-0000-0100-000095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66" name="图片 2965">
          <a:extLst>
            <a:ext uri="{FF2B5EF4-FFF2-40B4-BE49-F238E27FC236}">
              <a16:creationId xmlns:a16="http://schemas.microsoft.com/office/drawing/2014/main" id="{00000000-0008-0000-0100-00009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67" name="图片 2966">
          <a:extLst>
            <a:ext uri="{FF2B5EF4-FFF2-40B4-BE49-F238E27FC236}">
              <a16:creationId xmlns:a16="http://schemas.microsoft.com/office/drawing/2014/main" id="{00000000-0008-0000-0100-00009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68" name="图片 2967">
          <a:extLst>
            <a:ext uri="{FF2B5EF4-FFF2-40B4-BE49-F238E27FC236}">
              <a16:creationId xmlns:a16="http://schemas.microsoft.com/office/drawing/2014/main" id="{00000000-0008-0000-0100-00009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69" name="图片 2968">
          <a:extLst>
            <a:ext uri="{FF2B5EF4-FFF2-40B4-BE49-F238E27FC236}">
              <a16:creationId xmlns:a16="http://schemas.microsoft.com/office/drawing/2014/main" id="{00000000-0008-0000-0100-00009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70" name="图片 2969">
          <a:extLst>
            <a:ext uri="{FF2B5EF4-FFF2-40B4-BE49-F238E27FC236}">
              <a16:creationId xmlns:a16="http://schemas.microsoft.com/office/drawing/2014/main" id="{00000000-0008-0000-0100-00009A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71" name="图片 2970">
          <a:extLst>
            <a:ext uri="{FF2B5EF4-FFF2-40B4-BE49-F238E27FC236}">
              <a16:creationId xmlns:a16="http://schemas.microsoft.com/office/drawing/2014/main" id="{00000000-0008-0000-0100-00009B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72" name="图片 2971">
          <a:extLst>
            <a:ext uri="{FF2B5EF4-FFF2-40B4-BE49-F238E27FC236}">
              <a16:creationId xmlns:a16="http://schemas.microsoft.com/office/drawing/2014/main" id="{00000000-0008-0000-0100-00009C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73" name="图片 2972">
          <a:extLst>
            <a:ext uri="{FF2B5EF4-FFF2-40B4-BE49-F238E27FC236}">
              <a16:creationId xmlns:a16="http://schemas.microsoft.com/office/drawing/2014/main" id="{00000000-0008-0000-0100-00009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74" name="图片 2973">
          <a:extLst>
            <a:ext uri="{FF2B5EF4-FFF2-40B4-BE49-F238E27FC236}">
              <a16:creationId xmlns:a16="http://schemas.microsoft.com/office/drawing/2014/main" id="{00000000-0008-0000-0100-00009E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75" name="图片 2974">
          <a:extLst>
            <a:ext uri="{FF2B5EF4-FFF2-40B4-BE49-F238E27FC236}">
              <a16:creationId xmlns:a16="http://schemas.microsoft.com/office/drawing/2014/main" id="{00000000-0008-0000-0100-00009F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76" name="图片 2975">
          <a:extLst>
            <a:ext uri="{FF2B5EF4-FFF2-40B4-BE49-F238E27FC236}">
              <a16:creationId xmlns:a16="http://schemas.microsoft.com/office/drawing/2014/main" id="{00000000-0008-0000-0100-0000A0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77" name="图片 2976">
          <a:extLst>
            <a:ext uri="{FF2B5EF4-FFF2-40B4-BE49-F238E27FC236}">
              <a16:creationId xmlns:a16="http://schemas.microsoft.com/office/drawing/2014/main" id="{00000000-0008-0000-0100-0000A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78" name="图片 2977">
          <a:extLst>
            <a:ext uri="{FF2B5EF4-FFF2-40B4-BE49-F238E27FC236}">
              <a16:creationId xmlns:a16="http://schemas.microsoft.com/office/drawing/2014/main" id="{00000000-0008-0000-0100-0000A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79" name="图片 2978">
          <a:extLst>
            <a:ext uri="{FF2B5EF4-FFF2-40B4-BE49-F238E27FC236}">
              <a16:creationId xmlns:a16="http://schemas.microsoft.com/office/drawing/2014/main" id="{00000000-0008-0000-0100-0000A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80" name="图片 2979">
          <a:extLst>
            <a:ext uri="{FF2B5EF4-FFF2-40B4-BE49-F238E27FC236}">
              <a16:creationId xmlns:a16="http://schemas.microsoft.com/office/drawing/2014/main" id="{00000000-0008-0000-0100-0000A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81" name="图片 2980">
          <a:extLst>
            <a:ext uri="{FF2B5EF4-FFF2-40B4-BE49-F238E27FC236}">
              <a16:creationId xmlns:a16="http://schemas.microsoft.com/office/drawing/2014/main" id="{00000000-0008-0000-0100-0000A5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82" name="图片 2981">
          <a:extLst>
            <a:ext uri="{FF2B5EF4-FFF2-40B4-BE49-F238E27FC236}">
              <a16:creationId xmlns:a16="http://schemas.microsoft.com/office/drawing/2014/main" id="{00000000-0008-0000-0100-0000A6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83" name="图片 2982">
          <a:extLst>
            <a:ext uri="{FF2B5EF4-FFF2-40B4-BE49-F238E27FC236}">
              <a16:creationId xmlns:a16="http://schemas.microsoft.com/office/drawing/2014/main" id="{00000000-0008-0000-0100-0000A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84" name="图片 2983">
          <a:extLst>
            <a:ext uri="{FF2B5EF4-FFF2-40B4-BE49-F238E27FC236}">
              <a16:creationId xmlns:a16="http://schemas.microsoft.com/office/drawing/2014/main" id="{00000000-0008-0000-0100-0000A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85" name="图片 2984">
          <a:extLst>
            <a:ext uri="{FF2B5EF4-FFF2-40B4-BE49-F238E27FC236}">
              <a16:creationId xmlns:a16="http://schemas.microsoft.com/office/drawing/2014/main" id="{00000000-0008-0000-0100-0000A9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86" name="图片 2985">
          <a:extLst>
            <a:ext uri="{FF2B5EF4-FFF2-40B4-BE49-F238E27FC236}">
              <a16:creationId xmlns:a16="http://schemas.microsoft.com/office/drawing/2014/main" id="{00000000-0008-0000-0100-0000AA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87" name="图片 2986">
          <a:extLst>
            <a:ext uri="{FF2B5EF4-FFF2-40B4-BE49-F238E27FC236}">
              <a16:creationId xmlns:a16="http://schemas.microsoft.com/office/drawing/2014/main" id="{00000000-0008-0000-0100-0000AB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88" name="图片 2987">
          <a:extLst>
            <a:ext uri="{FF2B5EF4-FFF2-40B4-BE49-F238E27FC236}">
              <a16:creationId xmlns:a16="http://schemas.microsoft.com/office/drawing/2014/main" id="{00000000-0008-0000-0100-0000AC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89" name="图片 2988">
          <a:extLst>
            <a:ext uri="{FF2B5EF4-FFF2-40B4-BE49-F238E27FC236}">
              <a16:creationId xmlns:a16="http://schemas.microsoft.com/office/drawing/2014/main" id="{00000000-0008-0000-0100-0000AD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90" name="图片 2989">
          <a:extLst>
            <a:ext uri="{FF2B5EF4-FFF2-40B4-BE49-F238E27FC236}">
              <a16:creationId xmlns:a16="http://schemas.microsoft.com/office/drawing/2014/main" id="{00000000-0008-0000-0100-0000AE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91" name="图片 2990">
          <a:extLst>
            <a:ext uri="{FF2B5EF4-FFF2-40B4-BE49-F238E27FC236}">
              <a16:creationId xmlns:a16="http://schemas.microsoft.com/office/drawing/2014/main" id="{00000000-0008-0000-0100-0000A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92" name="图片 2991">
          <a:extLst>
            <a:ext uri="{FF2B5EF4-FFF2-40B4-BE49-F238E27FC236}">
              <a16:creationId xmlns:a16="http://schemas.microsoft.com/office/drawing/2014/main" id="{00000000-0008-0000-0100-0000B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93" name="图片 2992">
          <a:extLst>
            <a:ext uri="{FF2B5EF4-FFF2-40B4-BE49-F238E27FC236}">
              <a16:creationId xmlns:a16="http://schemas.microsoft.com/office/drawing/2014/main" id="{00000000-0008-0000-0100-0000B1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94" name="图片 2993">
          <a:extLst>
            <a:ext uri="{FF2B5EF4-FFF2-40B4-BE49-F238E27FC236}">
              <a16:creationId xmlns:a16="http://schemas.microsoft.com/office/drawing/2014/main" id="{00000000-0008-0000-0100-0000B2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2995" name="图片 2994">
          <a:extLst>
            <a:ext uri="{FF2B5EF4-FFF2-40B4-BE49-F238E27FC236}">
              <a16:creationId xmlns:a16="http://schemas.microsoft.com/office/drawing/2014/main" id="{00000000-0008-0000-0100-0000B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96" name="图片 2995">
          <a:extLst>
            <a:ext uri="{FF2B5EF4-FFF2-40B4-BE49-F238E27FC236}">
              <a16:creationId xmlns:a16="http://schemas.microsoft.com/office/drawing/2014/main" id="{00000000-0008-0000-0100-0000B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2997" name="图片 2996">
          <a:extLst>
            <a:ext uri="{FF2B5EF4-FFF2-40B4-BE49-F238E27FC236}">
              <a16:creationId xmlns:a16="http://schemas.microsoft.com/office/drawing/2014/main" id="{00000000-0008-0000-0100-0000B5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2998" name="图片 2997">
          <a:extLst>
            <a:ext uri="{FF2B5EF4-FFF2-40B4-BE49-F238E27FC236}">
              <a16:creationId xmlns:a16="http://schemas.microsoft.com/office/drawing/2014/main" id="{00000000-0008-0000-0100-0000B6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2999" name="图片 2998">
          <a:extLst>
            <a:ext uri="{FF2B5EF4-FFF2-40B4-BE49-F238E27FC236}">
              <a16:creationId xmlns:a16="http://schemas.microsoft.com/office/drawing/2014/main" id="{00000000-0008-0000-0100-0000B7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00" name="图片 2999">
          <a:extLst>
            <a:ext uri="{FF2B5EF4-FFF2-40B4-BE49-F238E27FC236}">
              <a16:creationId xmlns:a16="http://schemas.microsoft.com/office/drawing/2014/main" id="{00000000-0008-0000-0100-0000B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01" name="图片 3000">
          <a:extLst>
            <a:ext uri="{FF2B5EF4-FFF2-40B4-BE49-F238E27FC236}">
              <a16:creationId xmlns:a16="http://schemas.microsoft.com/office/drawing/2014/main" id="{00000000-0008-0000-0100-0000B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02" name="图片 3001">
          <a:extLst>
            <a:ext uri="{FF2B5EF4-FFF2-40B4-BE49-F238E27FC236}">
              <a16:creationId xmlns:a16="http://schemas.microsoft.com/office/drawing/2014/main" id="{00000000-0008-0000-0100-0000B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03" name="图片 3002">
          <a:extLst>
            <a:ext uri="{FF2B5EF4-FFF2-40B4-BE49-F238E27FC236}">
              <a16:creationId xmlns:a16="http://schemas.microsoft.com/office/drawing/2014/main" id="{00000000-0008-0000-0100-0000BB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04" name="图片 3003">
          <a:extLst>
            <a:ext uri="{FF2B5EF4-FFF2-40B4-BE49-F238E27FC236}">
              <a16:creationId xmlns:a16="http://schemas.microsoft.com/office/drawing/2014/main" id="{00000000-0008-0000-0100-0000BC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05" name="图片 3004">
          <a:extLst>
            <a:ext uri="{FF2B5EF4-FFF2-40B4-BE49-F238E27FC236}">
              <a16:creationId xmlns:a16="http://schemas.microsoft.com/office/drawing/2014/main" id="{00000000-0008-0000-0100-0000B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06" name="图片 3005">
          <a:extLst>
            <a:ext uri="{FF2B5EF4-FFF2-40B4-BE49-F238E27FC236}">
              <a16:creationId xmlns:a16="http://schemas.microsoft.com/office/drawing/2014/main" id="{00000000-0008-0000-0100-0000BE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07" name="图片 3006">
          <a:extLst>
            <a:ext uri="{FF2B5EF4-FFF2-40B4-BE49-F238E27FC236}">
              <a16:creationId xmlns:a16="http://schemas.microsoft.com/office/drawing/2014/main" id="{00000000-0008-0000-0100-0000BF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08" name="图片 3007">
          <a:extLst>
            <a:ext uri="{FF2B5EF4-FFF2-40B4-BE49-F238E27FC236}">
              <a16:creationId xmlns:a16="http://schemas.microsoft.com/office/drawing/2014/main" id="{00000000-0008-0000-0100-0000C0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09" name="图片 3008">
          <a:extLst>
            <a:ext uri="{FF2B5EF4-FFF2-40B4-BE49-F238E27FC236}">
              <a16:creationId xmlns:a16="http://schemas.microsoft.com/office/drawing/2014/main" id="{00000000-0008-0000-0100-0000C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10" name="图片 3009">
          <a:extLst>
            <a:ext uri="{FF2B5EF4-FFF2-40B4-BE49-F238E27FC236}">
              <a16:creationId xmlns:a16="http://schemas.microsoft.com/office/drawing/2014/main" id="{00000000-0008-0000-0100-0000C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11" name="图片 3010">
          <a:extLst>
            <a:ext uri="{FF2B5EF4-FFF2-40B4-BE49-F238E27FC236}">
              <a16:creationId xmlns:a16="http://schemas.microsoft.com/office/drawing/2014/main" id="{00000000-0008-0000-0100-0000C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12" name="图片 3011">
          <a:extLst>
            <a:ext uri="{FF2B5EF4-FFF2-40B4-BE49-F238E27FC236}">
              <a16:creationId xmlns:a16="http://schemas.microsoft.com/office/drawing/2014/main" id="{00000000-0008-0000-0100-0000C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13" name="图片 3012">
          <a:extLst>
            <a:ext uri="{FF2B5EF4-FFF2-40B4-BE49-F238E27FC236}">
              <a16:creationId xmlns:a16="http://schemas.microsoft.com/office/drawing/2014/main" id="{00000000-0008-0000-0100-0000C5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14" name="图片 3013">
          <a:extLst>
            <a:ext uri="{FF2B5EF4-FFF2-40B4-BE49-F238E27FC236}">
              <a16:creationId xmlns:a16="http://schemas.microsoft.com/office/drawing/2014/main" id="{00000000-0008-0000-0100-0000C6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15" name="图片 3014">
          <a:extLst>
            <a:ext uri="{FF2B5EF4-FFF2-40B4-BE49-F238E27FC236}">
              <a16:creationId xmlns:a16="http://schemas.microsoft.com/office/drawing/2014/main" id="{00000000-0008-0000-0100-0000C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16" name="图片 3015">
          <a:extLst>
            <a:ext uri="{FF2B5EF4-FFF2-40B4-BE49-F238E27FC236}">
              <a16:creationId xmlns:a16="http://schemas.microsoft.com/office/drawing/2014/main" id="{00000000-0008-0000-0100-0000C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17" name="图片 3016">
          <a:extLst>
            <a:ext uri="{FF2B5EF4-FFF2-40B4-BE49-F238E27FC236}">
              <a16:creationId xmlns:a16="http://schemas.microsoft.com/office/drawing/2014/main" id="{00000000-0008-0000-0100-0000C9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18" name="图片 3017">
          <a:extLst>
            <a:ext uri="{FF2B5EF4-FFF2-40B4-BE49-F238E27FC236}">
              <a16:creationId xmlns:a16="http://schemas.microsoft.com/office/drawing/2014/main" id="{00000000-0008-0000-0100-0000CA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19" name="图片 3018">
          <a:extLst>
            <a:ext uri="{FF2B5EF4-FFF2-40B4-BE49-F238E27FC236}">
              <a16:creationId xmlns:a16="http://schemas.microsoft.com/office/drawing/2014/main" id="{00000000-0008-0000-0100-0000CB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20" name="图片 3019">
          <a:extLst>
            <a:ext uri="{FF2B5EF4-FFF2-40B4-BE49-F238E27FC236}">
              <a16:creationId xmlns:a16="http://schemas.microsoft.com/office/drawing/2014/main" id="{00000000-0008-0000-0100-0000CC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21" name="图片 3020">
          <a:extLst>
            <a:ext uri="{FF2B5EF4-FFF2-40B4-BE49-F238E27FC236}">
              <a16:creationId xmlns:a16="http://schemas.microsoft.com/office/drawing/2014/main" id="{00000000-0008-0000-0100-0000C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22" name="图片 3021">
          <a:extLst>
            <a:ext uri="{FF2B5EF4-FFF2-40B4-BE49-F238E27FC236}">
              <a16:creationId xmlns:a16="http://schemas.microsoft.com/office/drawing/2014/main" id="{00000000-0008-0000-0100-0000CE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23" name="图片 3022">
          <a:extLst>
            <a:ext uri="{FF2B5EF4-FFF2-40B4-BE49-F238E27FC236}">
              <a16:creationId xmlns:a16="http://schemas.microsoft.com/office/drawing/2014/main" id="{00000000-0008-0000-0100-0000C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24" name="图片 3023">
          <a:extLst>
            <a:ext uri="{FF2B5EF4-FFF2-40B4-BE49-F238E27FC236}">
              <a16:creationId xmlns:a16="http://schemas.microsoft.com/office/drawing/2014/main" id="{00000000-0008-0000-0100-0000D0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25" name="图片 3024">
          <a:extLst>
            <a:ext uri="{FF2B5EF4-FFF2-40B4-BE49-F238E27FC236}">
              <a16:creationId xmlns:a16="http://schemas.microsoft.com/office/drawing/2014/main" id="{00000000-0008-0000-0100-0000D1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26" name="图片 3025">
          <a:extLst>
            <a:ext uri="{FF2B5EF4-FFF2-40B4-BE49-F238E27FC236}">
              <a16:creationId xmlns:a16="http://schemas.microsoft.com/office/drawing/2014/main" id="{00000000-0008-0000-0100-0000D2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27" name="图片 3026">
          <a:extLst>
            <a:ext uri="{FF2B5EF4-FFF2-40B4-BE49-F238E27FC236}">
              <a16:creationId xmlns:a16="http://schemas.microsoft.com/office/drawing/2014/main" id="{00000000-0008-0000-0100-0000D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28" name="图片 3027">
          <a:extLst>
            <a:ext uri="{FF2B5EF4-FFF2-40B4-BE49-F238E27FC236}">
              <a16:creationId xmlns:a16="http://schemas.microsoft.com/office/drawing/2014/main" id="{00000000-0008-0000-0100-0000D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29" name="图片 3028">
          <a:extLst>
            <a:ext uri="{FF2B5EF4-FFF2-40B4-BE49-F238E27FC236}">
              <a16:creationId xmlns:a16="http://schemas.microsoft.com/office/drawing/2014/main" id="{00000000-0008-0000-0100-0000D5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30" name="图片 3029">
          <a:extLst>
            <a:ext uri="{FF2B5EF4-FFF2-40B4-BE49-F238E27FC236}">
              <a16:creationId xmlns:a16="http://schemas.microsoft.com/office/drawing/2014/main" id="{00000000-0008-0000-0100-0000D6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31" name="图片 3030">
          <a:extLst>
            <a:ext uri="{FF2B5EF4-FFF2-40B4-BE49-F238E27FC236}">
              <a16:creationId xmlns:a16="http://schemas.microsoft.com/office/drawing/2014/main" id="{00000000-0008-0000-0100-0000D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032" name="图片 3031">
          <a:extLst>
            <a:ext uri="{FF2B5EF4-FFF2-40B4-BE49-F238E27FC236}">
              <a16:creationId xmlns:a16="http://schemas.microsoft.com/office/drawing/2014/main" id="{00000000-0008-0000-0100-0000D80B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033" name="图片 3032">
          <a:extLst>
            <a:ext uri="{FF2B5EF4-FFF2-40B4-BE49-F238E27FC236}">
              <a16:creationId xmlns:a16="http://schemas.microsoft.com/office/drawing/2014/main" id="{00000000-0008-0000-0100-0000D90B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034" name="图片 3033">
          <a:extLst>
            <a:ext uri="{FF2B5EF4-FFF2-40B4-BE49-F238E27FC236}">
              <a16:creationId xmlns:a16="http://schemas.microsoft.com/office/drawing/2014/main" id="{00000000-0008-0000-0100-0000DA0B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35" name="图片 3034">
          <a:extLst>
            <a:ext uri="{FF2B5EF4-FFF2-40B4-BE49-F238E27FC236}">
              <a16:creationId xmlns:a16="http://schemas.microsoft.com/office/drawing/2014/main" id="{00000000-0008-0000-0100-0000DB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036" name="图片 3035">
          <a:extLst>
            <a:ext uri="{FF2B5EF4-FFF2-40B4-BE49-F238E27FC236}">
              <a16:creationId xmlns:a16="http://schemas.microsoft.com/office/drawing/2014/main" id="{00000000-0008-0000-0100-0000DC0B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037" name="图片 3036">
          <a:extLst>
            <a:ext uri="{FF2B5EF4-FFF2-40B4-BE49-F238E27FC236}">
              <a16:creationId xmlns:a16="http://schemas.microsoft.com/office/drawing/2014/main" id="{00000000-0008-0000-0100-0000DD0B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038" name="图片 3037">
          <a:extLst>
            <a:ext uri="{FF2B5EF4-FFF2-40B4-BE49-F238E27FC236}">
              <a16:creationId xmlns:a16="http://schemas.microsoft.com/office/drawing/2014/main" id="{00000000-0008-0000-0100-0000DE0B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039" name="图片 3038">
          <a:extLst>
            <a:ext uri="{FF2B5EF4-FFF2-40B4-BE49-F238E27FC236}">
              <a16:creationId xmlns:a16="http://schemas.microsoft.com/office/drawing/2014/main" id="{00000000-0008-0000-0100-0000DF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40" name="图片 3039">
          <a:extLst>
            <a:ext uri="{FF2B5EF4-FFF2-40B4-BE49-F238E27FC236}">
              <a16:creationId xmlns:a16="http://schemas.microsoft.com/office/drawing/2014/main" id="{00000000-0008-0000-0100-0000E0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41" name="图片 3040">
          <a:extLst>
            <a:ext uri="{FF2B5EF4-FFF2-40B4-BE49-F238E27FC236}">
              <a16:creationId xmlns:a16="http://schemas.microsoft.com/office/drawing/2014/main" id="{00000000-0008-0000-0100-0000E1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42" name="图片 3041">
          <a:extLst>
            <a:ext uri="{FF2B5EF4-FFF2-40B4-BE49-F238E27FC236}">
              <a16:creationId xmlns:a16="http://schemas.microsoft.com/office/drawing/2014/main" id="{00000000-0008-0000-0100-0000E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43" name="图片 3042">
          <a:extLst>
            <a:ext uri="{FF2B5EF4-FFF2-40B4-BE49-F238E27FC236}">
              <a16:creationId xmlns:a16="http://schemas.microsoft.com/office/drawing/2014/main" id="{00000000-0008-0000-0100-0000E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44" name="图片 3043">
          <a:extLst>
            <a:ext uri="{FF2B5EF4-FFF2-40B4-BE49-F238E27FC236}">
              <a16:creationId xmlns:a16="http://schemas.microsoft.com/office/drawing/2014/main" id="{00000000-0008-0000-0100-0000E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45" name="图片 3044">
          <a:extLst>
            <a:ext uri="{FF2B5EF4-FFF2-40B4-BE49-F238E27FC236}">
              <a16:creationId xmlns:a16="http://schemas.microsoft.com/office/drawing/2014/main" id="{00000000-0008-0000-0100-0000E5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46" name="图片 3045">
          <a:extLst>
            <a:ext uri="{FF2B5EF4-FFF2-40B4-BE49-F238E27FC236}">
              <a16:creationId xmlns:a16="http://schemas.microsoft.com/office/drawing/2014/main" id="{00000000-0008-0000-0100-0000E6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47" name="图片 3046">
          <a:extLst>
            <a:ext uri="{FF2B5EF4-FFF2-40B4-BE49-F238E27FC236}">
              <a16:creationId xmlns:a16="http://schemas.microsoft.com/office/drawing/2014/main" id="{00000000-0008-0000-0100-0000E7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48" name="图片 3047">
          <a:extLst>
            <a:ext uri="{FF2B5EF4-FFF2-40B4-BE49-F238E27FC236}">
              <a16:creationId xmlns:a16="http://schemas.microsoft.com/office/drawing/2014/main" id="{00000000-0008-0000-0100-0000E8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049" name="图片 3048">
          <a:extLst>
            <a:ext uri="{FF2B5EF4-FFF2-40B4-BE49-F238E27FC236}">
              <a16:creationId xmlns:a16="http://schemas.microsoft.com/office/drawing/2014/main" id="{00000000-0008-0000-0100-0000E90B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050" name="图片 3049">
          <a:extLst>
            <a:ext uri="{FF2B5EF4-FFF2-40B4-BE49-F238E27FC236}">
              <a16:creationId xmlns:a16="http://schemas.microsoft.com/office/drawing/2014/main" id="{00000000-0008-0000-0100-0000EA0B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051" name="图片 3050">
          <a:extLst>
            <a:ext uri="{FF2B5EF4-FFF2-40B4-BE49-F238E27FC236}">
              <a16:creationId xmlns:a16="http://schemas.microsoft.com/office/drawing/2014/main" id="{00000000-0008-0000-0100-0000EB0B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052" name="图片 3051">
          <a:extLst>
            <a:ext uri="{FF2B5EF4-FFF2-40B4-BE49-F238E27FC236}">
              <a16:creationId xmlns:a16="http://schemas.microsoft.com/office/drawing/2014/main" id="{00000000-0008-0000-0100-0000EC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53" name="图片 3052">
          <a:extLst>
            <a:ext uri="{FF2B5EF4-FFF2-40B4-BE49-F238E27FC236}">
              <a16:creationId xmlns:a16="http://schemas.microsoft.com/office/drawing/2014/main" id="{00000000-0008-0000-0100-0000ED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54" name="图片 3053">
          <a:extLst>
            <a:ext uri="{FF2B5EF4-FFF2-40B4-BE49-F238E27FC236}">
              <a16:creationId xmlns:a16="http://schemas.microsoft.com/office/drawing/2014/main" id="{00000000-0008-0000-0100-0000EE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55" name="图片 3054">
          <a:extLst>
            <a:ext uri="{FF2B5EF4-FFF2-40B4-BE49-F238E27FC236}">
              <a16:creationId xmlns:a16="http://schemas.microsoft.com/office/drawing/2014/main" id="{00000000-0008-0000-0100-0000E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56" name="图片 3055">
          <a:extLst>
            <a:ext uri="{FF2B5EF4-FFF2-40B4-BE49-F238E27FC236}">
              <a16:creationId xmlns:a16="http://schemas.microsoft.com/office/drawing/2014/main" id="{00000000-0008-0000-0100-0000F0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57" name="图片 3056">
          <a:extLst>
            <a:ext uri="{FF2B5EF4-FFF2-40B4-BE49-F238E27FC236}">
              <a16:creationId xmlns:a16="http://schemas.microsoft.com/office/drawing/2014/main" id="{00000000-0008-0000-0100-0000F1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58" name="图片 3057">
          <a:extLst>
            <a:ext uri="{FF2B5EF4-FFF2-40B4-BE49-F238E27FC236}">
              <a16:creationId xmlns:a16="http://schemas.microsoft.com/office/drawing/2014/main" id="{00000000-0008-0000-0100-0000F2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59" name="图片 3058">
          <a:extLst>
            <a:ext uri="{FF2B5EF4-FFF2-40B4-BE49-F238E27FC236}">
              <a16:creationId xmlns:a16="http://schemas.microsoft.com/office/drawing/2014/main" id="{00000000-0008-0000-0100-0000F3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60" name="图片 3059">
          <a:extLst>
            <a:ext uri="{FF2B5EF4-FFF2-40B4-BE49-F238E27FC236}">
              <a16:creationId xmlns:a16="http://schemas.microsoft.com/office/drawing/2014/main" id="{00000000-0008-0000-0100-0000F4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61" name="图片 3060">
          <a:extLst>
            <a:ext uri="{FF2B5EF4-FFF2-40B4-BE49-F238E27FC236}">
              <a16:creationId xmlns:a16="http://schemas.microsoft.com/office/drawing/2014/main" id="{00000000-0008-0000-0100-0000F50B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62" name="图片 3061">
          <a:extLst>
            <a:ext uri="{FF2B5EF4-FFF2-40B4-BE49-F238E27FC236}">
              <a16:creationId xmlns:a16="http://schemas.microsoft.com/office/drawing/2014/main" id="{00000000-0008-0000-0100-0000F60B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63" name="图片 3062">
          <a:extLst>
            <a:ext uri="{FF2B5EF4-FFF2-40B4-BE49-F238E27FC236}">
              <a16:creationId xmlns:a16="http://schemas.microsoft.com/office/drawing/2014/main" id="{00000000-0008-0000-0100-0000F7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69" name="图片 3068">
          <a:extLst>
            <a:ext uri="{FF2B5EF4-FFF2-40B4-BE49-F238E27FC236}">
              <a16:creationId xmlns:a16="http://schemas.microsoft.com/office/drawing/2014/main" id="{00000000-0008-0000-0100-0000FD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71" name="图片 3070">
          <a:extLst>
            <a:ext uri="{FF2B5EF4-FFF2-40B4-BE49-F238E27FC236}">
              <a16:creationId xmlns:a16="http://schemas.microsoft.com/office/drawing/2014/main" id="{00000000-0008-0000-0100-0000FF0B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72" name="图片 3071">
          <a:extLst>
            <a:ext uri="{FF2B5EF4-FFF2-40B4-BE49-F238E27FC236}">
              <a16:creationId xmlns:a16="http://schemas.microsoft.com/office/drawing/2014/main" id="{00000000-0008-0000-0100-000000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73" name="图片 3072">
          <a:extLst>
            <a:ext uri="{FF2B5EF4-FFF2-40B4-BE49-F238E27FC236}">
              <a16:creationId xmlns:a16="http://schemas.microsoft.com/office/drawing/2014/main" id="{00000000-0008-0000-0100-000001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74" name="图片 3073">
          <a:extLst>
            <a:ext uri="{FF2B5EF4-FFF2-40B4-BE49-F238E27FC236}">
              <a16:creationId xmlns:a16="http://schemas.microsoft.com/office/drawing/2014/main" id="{00000000-0008-0000-0100-00000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75" name="图片 3074">
          <a:extLst>
            <a:ext uri="{FF2B5EF4-FFF2-40B4-BE49-F238E27FC236}">
              <a16:creationId xmlns:a16="http://schemas.microsoft.com/office/drawing/2014/main" id="{00000000-0008-0000-0100-00000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76" name="图片 3075">
          <a:extLst>
            <a:ext uri="{FF2B5EF4-FFF2-40B4-BE49-F238E27FC236}">
              <a16:creationId xmlns:a16="http://schemas.microsoft.com/office/drawing/2014/main" id="{00000000-0008-0000-0100-00000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77" name="图片 3076">
          <a:extLst>
            <a:ext uri="{FF2B5EF4-FFF2-40B4-BE49-F238E27FC236}">
              <a16:creationId xmlns:a16="http://schemas.microsoft.com/office/drawing/2014/main" id="{00000000-0008-0000-0100-000005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78" name="图片 3077">
          <a:extLst>
            <a:ext uri="{FF2B5EF4-FFF2-40B4-BE49-F238E27FC236}">
              <a16:creationId xmlns:a16="http://schemas.microsoft.com/office/drawing/2014/main" id="{00000000-0008-0000-0100-000006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79" name="图片 3078">
          <a:extLst>
            <a:ext uri="{FF2B5EF4-FFF2-40B4-BE49-F238E27FC236}">
              <a16:creationId xmlns:a16="http://schemas.microsoft.com/office/drawing/2014/main" id="{00000000-0008-0000-0100-00000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88" name="图片 3087">
          <a:extLst>
            <a:ext uri="{FF2B5EF4-FFF2-40B4-BE49-F238E27FC236}">
              <a16:creationId xmlns:a16="http://schemas.microsoft.com/office/drawing/2014/main" id="{00000000-0008-0000-0100-00001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89" name="图片 3088">
          <a:extLst>
            <a:ext uri="{FF2B5EF4-FFF2-40B4-BE49-F238E27FC236}">
              <a16:creationId xmlns:a16="http://schemas.microsoft.com/office/drawing/2014/main" id="{00000000-0008-0000-0100-00001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90" name="图片 3089">
          <a:extLst>
            <a:ext uri="{FF2B5EF4-FFF2-40B4-BE49-F238E27FC236}">
              <a16:creationId xmlns:a16="http://schemas.microsoft.com/office/drawing/2014/main" id="{00000000-0008-0000-0100-00001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91" name="图片 3090">
          <a:extLst>
            <a:ext uri="{FF2B5EF4-FFF2-40B4-BE49-F238E27FC236}">
              <a16:creationId xmlns:a16="http://schemas.microsoft.com/office/drawing/2014/main" id="{00000000-0008-0000-0100-000013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92" name="图片 3091">
          <a:extLst>
            <a:ext uri="{FF2B5EF4-FFF2-40B4-BE49-F238E27FC236}">
              <a16:creationId xmlns:a16="http://schemas.microsoft.com/office/drawing/2014/main" id="{00000000-0008-0000-0100-000014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096" name="图片 3095">
          <a:extLst>
            <a:ext uri="{FF2B5EF4-FFF2-40B4-BE49-F238E27FC236}">
              <a16:creationId xmlns:a16="http://schemas.microsoft.com/office/drawing/2014/main" id="{00000000-0008-0000-0100-00001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097" name="图片 3096">
          <a:extLst>
            <a:ext uri="{FF2B5EF4-FFF2-40B4-BE49-F238E27FC236}">
              <a16:creationId xmlns:a16="http://schemas.microsoft.com/office/drawing/2014/main" id="{00000000-0008-0000-0100-00001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098" name="图片 3097">
          <a:extLst>
            <a:ext uri="{FF2B5EF4-FFF2-40B4-BE49-F238E27FC236}">
              <a16:creationId xmlns:a16="http://schemas.microsoft.com/office/drawing/2014/main" id="{00000000-0008-0000-0100-00001A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099" name="图片 3098">
          <a:extLst>
            <a:ext uri="{FF2B5EF4-FFF2-40B4-BE49-F238E27FC236}">
              <a16:creationId xmlns:a16="http://schemas.microsoft.com/office/drawing/2014/main" id="{00000000-0008-0000-0100-00001B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00" name="图片 3099">
          <a:extLst>
            <a:ext uri="{FF2B5EF4-FFF2-40B4-BE49-F238E27FC236}">
              <a16:creationId xmlns:a16="http://schemas.microsoft.com/office/drawing/2014/main" id="{00000000-0008-0000-0100-00001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01" name="图片 3100">
          <a:extLst>
            <a:ext uri="{FF2B5EF4-FFF2-40B4-BE49-F238E27FC236}">
              <a16:creationId xmlns:a16="http://schemas.microsoft.com/office/drawing/2014/main" id="{00000000-0008-0000-0100-00001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02" name="图片 3101">
          <a:extLst>
            <a:ext uri="{FF2B5EF4-FFF2-40B4-BE49-F238E27FC236}">
              <a16:creationId xmlns:a16="http://schemas.microsoft.com/office/drawing/2014/main" id="{00000000-0008-0000-0100-00001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03" name="图片 3102">
          <a:extLst>
            <a:ext uri="{FF2B5EF4-FFF2-40B4-BE49-F238E27FC236}">
              <a16:creationId xmlns:a16="http://schemas.microsoft.com/office/drawing/2014/main" id="{00000000-0008-0000-0100-00001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04" name="图片 3103">
          <a:extLst>
            <a:ext uri="{FF2B5EF4-FFF2-40B4-BE49-F238E27FC236}">
              <a16:creationId xmlns:a16="http://schemas.microsoft.com/office/drawing/2014/main" id="{00000000-0008-0000-0100-000020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05" name="图片 3104">
          <a:extLst>
            <a:ext uri="{FF2B5EF4-FFF2-40B4-BE49-F238E27FC236}">
              <a16:creationId xmlns:a16="http://schemas.microsoft.com/office/drawing/2014/main" id="{00000000-0008-0000-0100-000021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06" name="图片 3105">
          <a:extLst>
            <a:ext uri="{FF2B5EF4-FFF2-40B4-BE49-F238E27FC236}">
              <a16:creationId xmlns:a16="http://schemas.microsoft.com/office/drawing/2014/main" id="{00000000-0008-0000-0100-00002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07" name="图片 3106">
          <a:extLst>
            <a:ext uri="{FF2B5EF4-FFF2-40B4-BE49-F238E27FC236}">
              <a16:creationId xmlns:a16="http://schemas.microsoft.com/office/drawing/2014/main" id="{00000000-0008-0000-0100-00002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08" name="图片 3107">
          <a:extLst>
            <a:ext uri="{FF2B5EF4-FFF2-40B4-BE49-F238E27FC236}">
              <a16:creationId xmlns:a16="http://schemas.microsoft.com/office/drawing/2014/main" id="{00000000-0008-0000-0100-00002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09" name="图片 3108">
          <a:extLst>
            <a:ext uri="{FF2B5EF4-FFF2-40B4-BE49-F238E27FC236}">
              <a16:creationId xmlns:a16="http://schemas.microsoft.com/office/drawing/2014/main" id="{00000000-0008-0000-0100-00002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10" name="图片 3109">
          <a:extLst>
            <a:ext uri="{FF2B5EF4-FFF2-40B4-BE49-F238E27FC236}">
              <a16:creationId xmlns:a16="http://schemas.microsoft.com/office/drawing/2014/main" id="{00000000-0008-0000-0100-000026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11" name="图片 3110">
          <a:extLst>
            <a:ext uri="{FF2B5EF4-FFF2-40B4-BE49-F238E27FC236}">
              <a16:creationId xmlns:a16="http://schemas.microsoft.com/office/drawing/2014/main" id="{00000000-0008-0000-0100-000027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12" name="图片 3111">
          <a:extLst>
            <a:ext uri="{FF2B5EF4-FFF2-40B4-BE49-F238E27FC236}">
              <a16:creationId xmlns:a16="http://schemas.microsoft.com/office/drawing/2014/main" id="{00000000-0008-0000-0100-00002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13" name="图片 3112">
          <a:extLst>
            <a:ext uri="{FF2B5EF4-FFF2-40B4-BE49-F238E27FC236}">
              <a16:creationId xmlns:a16="http://schemas.microsoft.com/office/drawing/2014/main" id="{00000000-0008-0000-0100-00002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14" name="图片 3113">
          <a:extLst>
            <a:ext uri="{FF2B5EF4-FFF2-40B4-BE49-F238E27FC236}">
              <a16:creationId xmlns:a16="http://schemas.microsoft.com/office/drawing/2014/main" id="{00000000-0008-0000-0100-00002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15" name="图片 3114">
          <a:extLst>
            <a:ext uri="{FF2B5EF4-FFF2-40B4-BE49-F238E27FC236}">
              <a16:creationId xmlns:a16="http://schemas.microsoft.com/office/drawing/2014/main" id="{00000000-0008-0000-0100-00002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16" name="图片 3115">
          <a:extLst>
            <a:ext uri="{FF2B5EF4-FFF2-40B4-BE49-F238E27FC236}">
              <a16:creationId xmlns:a16="http://schemas.microsoft.com/office/drawing/2014/main" id="{00000000-0008-0000-0100-00002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17" name="图片 3116">
          <a:extLst>
            <a:ext uri="{FF2B5EF4-FFF2-40B4-BE49-F238E27FC236}">
              <a16:creationId xmlns:a16="http://schemas.microsoft.com/office/drawing/2014/main" id="{00000000-0008-0000-0100-00002D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18" name="图片 3117">
          <a:extLst>
            <a:ext uri="{FF2B5EF4-FFF2-40B4-BE49-F238E27FC236}">
              <a16:creationId xmlns:a16="http://schemas.microsoft.com/office/drawing/2014/main" id="{00000000-0008-0000-0100-00002E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19" name="图片 3118">
          <a:extLst>
            <a:ext uri="{FF2B5EF4-FFF2-40B4-BE49-F238E27FC236}">
              <a16:creationId xmlns:a16="http://schemas.microsoft.com/office/drawing/2014/main" id="{00000000-0008-0000-0100-00002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20" name="图片 3119">
          <a:extLst>
            <a:ext uri="{FF2B5EF4-FFF2-40B4-BE49-F238E27FC236}">
              <a16:creationId xmlns:a16="http://schemas.microsoft.com/office/drawing/2014/main" id="{00000000-0008-0000-0100-000030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21" name="图片 3120">
          <a:extLst>
            <a:ext uri="{FF2B5EF4-FFF2-40B4-BE49-F238E27FC236}">
              <a16:creationId xmlns:a16="http://schemas.microsoft.com/office/drawing/2014/main" id="{00000000-0008-0000-0100-000031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22" name="图片 3121">
          <a:extLst>
            <a:ext uri="{FF2B5EF4-FFF2-40B4-BE49-F238E27FC236}">
              <a16:creationId xmlns:a16="http://schemas.microsoft.com/office/drawing/2014/main" id="{00000000-0008-0000-0100-00003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23" name="图片 3122">
          <a:extLst>
            <a:ext uri="{FF2B5EF4-FFF2-40B4-BE49-F238E27FC236}">
              <a16:creationId xmlns:a16="http://schemas.microsoft.com/office/drawing/2014/main" id="{00000000-0008-0000-0100-00003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24" name="图片 3123">
          <a:extLst>
            <a:ext uri="{FF2B5EF4-FFF2-40B4-BE49-F238E27FC236}">
              <a16:creationId xmlns:a16="http://schemas.microsoft.com/office/drawing/2014/main" id="{00000000-0008-0000-0100-00003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25" name="图片 3124">
          <a:extLst>
            <a:ext uri="{FF2B5EF4-FFF2-40B4-BE49-F238E27FC236}">
              <a16:creationId xmlns:a16="http://schemas.microsoft.com/office/drawing/2014/main" id="{00000000-0008-0000-0100-00003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26" name="图片 3125">
          <a:extLst>
            <a:ext uri="{FF2B5EF4-FFF2-40B4-BE49-F238E27FC236}">
              <a16:creationId xmlns:a16="http://schemas.microsoft.com/office/drawing/2014/main" id="{00000000-0008-0000-0100-00003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27" name="图片 3126">
          <a:extLst>
            <a:ext uri="{FF2B5EF4-FFF2-40B4-BE49-F238E27FC236}">
              <a16:creationId xmlns:a16="http://schemas.microsoft.com/office/drawing/2014/main" id="{00000000-0008-0000-0100-00003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28" name="图片 3127">
          <a:extLst>
            <a:ext uri="{FF2B5EF4-FFF2-40B4-BE49-F238E27FC236}">
              <a16:creationId xmlns:a16="http://schemas.microsoft.com/office/drawing/2014/main" id="{00000000-0008-0000-0100-000038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29" name="图片 3128">
          <a:extLst>
            <a:ext uri="{FF2B5EF4-FFF2-40B4-BE49-F238E27FC236}">
              <a16:creationId xmlns:a16="http://schemas.microsoft.com/office/drawing/2014/main" id="{00000000-0008-0000-0100-000039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30" name="图片 3129">
          <a:extLst>
            <a:ext uri="{FF2B5EF4-FFF2-40B4-BE49-F238E27FC236}">
              <a16:creationId xmlns:a16="http://schemas.microsoft.com/office/drawing/2014/main" id="{00000000-0008-0000-0100-00003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31" name="图片 3130">
          <a:extLst>
            <a:ext uri="{FF2B5EF4-FFF2-40B4-BE49-F238E27FC236}">
              <a16:creationId xmlns:a16="http://schemas.microsoft.com/office/drawing/2014/main" id="{00000000-0008-0000-0100-00003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32" name="图片 3131">
          <a:extLst>
            <a:ext uri="{FF2B5EF4-FFF2-40B4-BE49-F238E27FC236}">
              <a16:creationId xmlns:a16="http://schemas.microsoft.com/office/drawing/2014/main" id="{00000000-0008-0000-0100-00003C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33" name="图片 3132">
          <a:extLst>
            <a:ext uri="{FF2B5EF4-FFF2-40B4-BE49-F238E27FC236}">
              <a16:creationId xmlns:a16="http://schemas.microsoft.com/office/drawing/2014/main" id="{00000000-0008-0000-0100-00003D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34" name="图片 3133">
          <a:extLst>
            <a:ext uri="{FF2B5EF4-FFF2-40B4-BE49-F238E27FC236}">
              <a16:creationId xmlns:a16="http://schemas.microsoft.com/office/drawing/2014/main" id="{00000000-0008-0000-0100-00003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35" name="图片 3134">
          <a:extLst>
            <a:ext uri="{FF2B5EF4-FFF2-40B4-BE49-F238E27FC236}">
              <a16:creationId xmlns:a16="http://schemas.microsoft.com/office/drawing/2014/main" id="{00000000-0008-0000-0100-00003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36" name="图片 3135">
          <a:extLst>
            <a:ext uri="{FF2B5EF4-FFF2-40B4-BE49-F238E27FC236}">
              <a16:creationId xmlns:a16="http://schemas.microsoft.com/office/drawing/2014/main" id="{00000000-0008-0000-0100-000040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37" name="图片 3136">
          <a:extLst>
            <a:ext uri="{FF2B5EF4-FFF2-40B4-BE49-F238E27FC236}">
              <a16:creationId xmlns:a16="http://schemas.microsoft.com/office/drawing/2014/main" id="{00000000-0008-0000-0100-000041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38" name="图片 3137">
          <a:extLst>
            <a:ext uri="{FF2B5EF4-FFF2-40B4-BE49-F238E27FC236}">
              <a16:creationId xmlns:a16="http://schemas.microsoft.com/office/drawing/2014/main" id="{00000000-0008-0000-0100-00004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39" name="图片 3138">
          <a:extLst>
            <a:ext uri="{FF2B5EF4-FFF2-40B4-BE49-F238E27FC236}">
              <a16:creationId xmlns:a16="http://schemas.microsoft.com/office/drawing/2014/main" id="{00000000-0008-0000-0100-000043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40" name="图片 3139">
          <a:extLst>
            <a:ext uri="{FF2B5EF4-FFF2-40B4-BE49-F238E27FC236}">
              <a16:creationId xmlns:a16="http://schemas.microsoft.com/office/drawing/2014/main" id="{00000000-0008-0000-0100-000044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41" name="图片 3140">
          <a:extLst>
            <a:ext uri="{FF2B5EF4-FFF2-40B4-BE49-F238E27FC236}">
              <a16:creationId xmlns:a16="http://schemas.microsoft.com/office/drawing/2014/main" id="{00000000-0008-0000-0100-00004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42" name="图片 3141">
          <a:extLst>
            <a:ext uri="{FF2B5EF4-FFF2-40B4-BE49-F238E27FC236}">
              <a16:creationId xmlns:a16="http://schemas.microsoft.com/office/drawing/2014/main" id="{00000000-0008-0000-0100-00004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43" name="图片 3142">
          <a:extLst>
            <a:ext uri="{FF2B5EF4-FFF2-40B4-BE49-F238E27FC236}">
              <a16:creationId xmlns:a16="http://schemas.microsoft.com/office/drawing/2014/main" id="{00000000-0008-0000-0100-00004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44" name="图片 3143">
          <a:extLst>
            <a:ext uri="{FF2B5EF4-FFF2-40B4-BE49-F238E27FC236}">
              <a16:creationId xmlns:a16="http://schemas.microsoft.com/office/drawing/2014/main" id="{00000000-0008-0000-0100-00004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45" name="图片 3144">
          <a:extLst>
            <a:ext uri="{FF2B5EF4-FFF2-40B4-BE49-F238E27FC236}">
              <a16:creationId xmlns:a16="http://schemas.microsoft.com/office/drawing/2014/main" id="{00000000-0008-0000-0100-00004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46" name="图片 3145">
          <a:extLst>
            <a:ext uri="{FF2B5EF4-FFF2-40B4-BE49-F238E27FC236}">
              <a16:creationId xmlns:a16="http://schemas.microsoft.com/office/drawing/2014/main" id="{00000000-0008-0000-0100-00004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47" name="图片 3146">
          <a:extLst>
            <a:ext uri="{FF2B5EF4-FFF2-40B4-BE49-F238E27FC236}">
              <a16:creationId xmlns:a16="http://schemas.microsoft.com/office/drawing/2014/main" id="{00000000-0008-0000-0100-00004B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48" name="图片 3147">
          <a:extLst>
            <a:ext uri="{FF2B5EF4-FFF2-40B4-BE49-F238E27FC236}">
              <a16:creationId xmlns:a16="http://schemas.microsoft.com/office/drawing/2014/main" id="{00000000-0008-0000-0100-00004C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49" name="图片 3148">
          <a:extLst>
            <a:ext uri="{FF2B5EF4-FFF2-40B4-BE49-F238E27FC236}">
              <a16:creationId xmlns:a16="http://schemas.microsoft.com/office/drawing/2014/main" id="{00000000-0008-0000-0100-00004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50" name="图片 3149">
          <a:extLst>
            <a:ext uri="{FF2B5EF4-FFF2-40B4-BE49-F238E27FC236}">
              <a16:creationId xmlns:a16="http://schemas.microsoft.com/office/drawing/2014/main" id="{00000000-0008-0000-0100-00004E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51" name="图片 3150">
          <a:extLst>
            <a:ext uri="{FF2B5EF4-FFF2-40B4-BE49-F238E27FC236}">
              <a16:creationId xmlns:a16="http://schemas.microsoft.com/office/drawing/2014/main" id="{00000000-0008-0000-0100-00004F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52" name="图片 3151">
          <a:extLst>
            <a:ext uri="{FF2B5EF4-FFF2-40B4-BE49-F238E27FC236}">
              <a16:creationId xmlns:a16="http://schemas.microsoft.com/office/drawing/2014/main" id="{00000000-0008-0000-0100-00005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53" name="图片 3152">
          <a:extLst>
            <a:ext uri="{FF2B5EF4-FFF2-40B4-BE49-F238E27FC236}">
              <a16:creationId xmlns:a16="http://schemas.microsoft.com/office/drawing/2014/main" id="{00000000-0008-0000-0100-00005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54" name="图片 3153">
          <a:extLst>
            <a:ext uri="{FF2B5EF4-FFF2-40B4-BE49-F238E27FC236}">
              <a16:creationId xmlns:a16="http://schemas.microsoft.com/office/drawing/2014/main" id="{00000000-0008-0000-0100-00005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55" name="图片 3154">
          <a:extLst>
            <a:ext uri="{FF2B5EF4-FFF2-40B4-BE49-F238E27FC236}">
              <a16:creationId xmlns:a16="http://schemas.microsoft.com/office/drawing/2014/main" id="{00000000-0008-0000-0100-000053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56" name="图片 3155">
          <a:extLst>
            <a:ext uri="{FF2B5EF4-FFF2-40B4-BE49-F238E27FC236}">
              <a16:creationId xmlns:a16="http://schemas.microsoft.com/office/drawing/2014/main" id="{00000000-0008-0000-0100-000054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57" name="图片 3156">
          <a:extLst>
            <a:ext uri="{FF2B5EF4-FFF2-40B4-BE49-F238E27FC236}">
              <a16:creationId xmlns:a16="http://schemas.microsoft.com/office/drawing/2014/main" id="{00000000-0008-0000-0100-00005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58" name="图片 3157">
          <a:extLst>
            <a:ext uri="{FF2B5EF4-FFF2-40B4-BE49-F238E27FC236}">
              <a16:creationId xmlns:a16="http://schemas.microsoft.com/office/drawing/2014/main" id="{00000000-0008-0000-0100-00005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59" name="图片 3158">
          <a:extLst>
            <a:ext uri="{FF2B5EF4-FFF2-40B4-BE49-F238E27FC236}">
              <a16:creationId xmlns:a16="http://schemas.microsoft.com/office/drawing/2014/main" id="{00000000-0008-0000-0100-00005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60" name="图片 3159">
          <a:extLst>
            <a:ext uri="{FF2B5EF4-FFF2-40B4-BE49-F238E27FC236}">
              <a16:creationId xmlns:a16="http://schemas.microsoft.com/office/drawing/2014/main" id="{00000000-0008-0000-0100-000058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61" name="图片 3160">
          <a:extLst>
            <a:ext uri="{FF2B5EF4-FFF2-40B4-BE49-F238E27FC236}">
              <a16:creationId xmlns:a16="http://schemas.microsoft.com/office/drawing/2014/main" id="{00000000-0008-0000-0100-000059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62" name="图片 3161">
          <a:extLst>
            <a:ext uri="{FF2B5EF4-FFF2-40B4-BE49-F238E27FC236}">
              <a16:creationId xmlns:a16="http://schemas.microsoft.com/office/drawing/2014/main" id="{00000000-0008-0000-0100-00005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63" name="图片 3162">
          <a:extLst>
            <a:ext uri="{FF2B5EF4-FFF2-40B4-BE49-F238E27FC236}">
              <a16:creationId xmlns:a16="http://schemas.microsoft.com/office/drawing/2014/main" id="{00000000-0008-0000-0100-00005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64" name="图片 3163">
          <a:extLst>
            <a:ext uri="{FF2B5EF4-FFF2-40B4-BE49-F238E27FC236}">
              <a16:creationId xmlns:a16="http://schemas.microsoft.com/office/drawing/2014/main" id="{00000000-0008-0000-0100-00005C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65" name="图片 3164">
          <a:extLst>
            <a:ext uri="{FF2B5EF4-FFF2-40B4-BE49-F238E27FC236}">
              <a16:creationId xmlns:a16="http://schemas.microsoft.com/office/drawing/2014/main" id="{00000000-0008-0000-0100-00005D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66" name="图片 3165">
          <a:extLst>
            <a:ext uri="{FF2B5EF4-FFF2-40B4-BE49-F238E27FC236}">
              <a16:creationId xmlns:a16="http://schemas.microsoft.com/office/drawing/2014/main" id="{00000000-0008-0000-0100-00005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67" name="图片 3166">
          <a:extLst>
            <a:ext uri="{FF2B5EF4-FFF2-40B4-BE49-F238E27FC236}">
              <a16:creationId xmlns:a16="http://schemas.microsoft.com/office/drawing/2014/main" id="{00000000-0008-0000-0100-00005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68" name="图片 3167">
          <a:extLst>
            <a:ext uri="{FF2B5EF4-FFF2-40B4-BE49-F238E27FC236}">
              <a16:creationId xmlns:a16="http://schemas.microsoft.com/office/drawing/2014/main" id="{00000000-0008-0000-0100-00006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69" name="图片 3168">
          <a:extLst>
            <a:ext uri="{FF2B5EF4-FFF2-40B4-BE49-F238E27FC236}">
              <a16:creationId xmlns:a16="http://schemas.microsoft.com/office/drawing/2014/main" id="{00000000-0008-0000-0100-00006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70" name="图片 3169">
          <a:extLst>
            <a:ext uri="{FF2B5EF4-FFF2-40B4-BE49-F238E27FC236}">
              <a16:creationId xmlns:a16="http://schemas.microsoft.com/office/drawing/2014/main" id="{00000000-0008-0000-0100-000062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71" name="图片 3170">
          <a:extLst>
            <a:ext uri="{FF2B5EF4-FFF2-40B4-BE49-F238E27FC236}">
              <a16:creationId xmlns:a16="http://schemas.microsoft.com/office/drawing/2014/main" id="{00000000-0008-0000-0100-000063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72" name="图片 3171">
          <a:extLst>
            <a:ext uri="{FF2B5EF4-FFF2-40B4-BE49-F238E27FC236}">
              <a16:creationId xmlns:a16="http://schemas.microsoft.com/office/drawing/2014/main" id="{00000000-0008-0000-0100-00006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73" name="图片 3172">
          <a:extLst>
            <a:ext uri="{FF2B5EF4-FFF2-40B4-BE49-F238E27FC236}">
              <a16:creationId xmlns:a16="http://schemas.microsoft.com/office/drawing/2014/main" id="{00000000-0008-0000-0100-00006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74" name="图片 3173">
          <a:extLst>
            <a:ext uri="{FF2B5EF4-FFF2-40B4-BE49-F238E27FC236}">
              <a16:creationId xmlns:a16="http://schemas.microsoft.com/office/drawing/2014/main" id="{00000000-0008-0000-0100-00006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75" name="图片 3174">
          <a:extLst>
            <a:ext uri="{FF2B5EF4-FFF2-40B4-BE49-F238E27FC236}">
              <a16:creationId xmlns:a16="http://schemas.microsoft.com/office/drawing/2014/main" id="{00000000-0008-0000-0100-00006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76" name="图片 3175">
          <a:extLst>
            <a:ext uri="{FF2B5EF4-FFF2-40B4-BE49-F238E27FC236}">
              <a16:creationId xmlns:a16="http://schemas.microsoft.com/office/drawing/2014/main" id="{00000000-0008-0000-0100-000068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77" name="图片 3176">
          <a:extLst>
            <a:ext uri="{FF2B5EF4-FFF2-40B4-BE49-F238E27FC236}">
              <a16:creationId xmlns:a16="http://schemas.microsoft.com/office/drawing/2014/main" id="{00000000-0008-0000-0100-000069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78" name="图片 3177">
          <a:extLst>
            <a:ext uri="{FF2B5EF4-FFF2-40B4-BE49-F238E27FC236}">
              <a16:creationId xmlns:a16="http://schemas.microsoft.com/office/drawing/2014/main" id="{00000000-0008-0000-0100-00006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79" name="图片 3178">
          <a:extLst>
            <a:ext uri="{FF2B5EF4-FFF2-40B4-BE49-F238E27FC236}">
              <a16:creationId xmlns:a16="http://schemas.microsoft.com/office/drawing/2014/main" id="{00000000-0008-0000-0100-00006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80" name="图片 3179">
          <a:extLst>
            <a:ext uri="{FF2B5EF4-FFF2-40B4-BE49-F238E27FC236}">
              <a16:creationId xmlns:a16="http://schemas.microsoft.com/office/drawing/2014/main" id="{00000000-0008-0000-0100-00006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81" name="图片 3180">
          <a:extLst>
            <a:ext uri="{FF2B5EF4-FFF2-40B4-BE49-F238E27FC236}">
              <a16:creationId xmlns:a16="http://schemas.microsoft.com/office/drawing/2014/main" id="{00000000-0008-0000-0100-00006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182" name="图片 3181">
          <a:extLst>
            <a:ext uri="{FF2B5EF4-FFF2-40B4-BE49-F238E27FC236}">
              <a16:creationId xmlns:a16="http://schemas.microsoft.com/office/drawing/2014/main" id="{00000000-0008-0000-0100-00006E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83" name="图片 3182">
          <a:extLst>
            <a:ext uri="{FF2B5EF4-FFF2-40B4-BE49-F238E27FC236}">
              <a16:creationId xmlns:a16="http://schemas.microsoft.com/office/drawing/2014/main" id="{00000000-0008-0000-0100-00006F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84" name="图片 3183">
          <a:extLst>
            <a:ext uri="{FF2B5EF4-FFF2-40B4-BE49-F238E27FC236}">
              <a16:creationId xmlns:a16="http://schemas.microsoft.com/office/drawing/2014/main" id="{00000000-0008-0000-0100-00007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85" name="图片 3184">
          <a:extLst>
            <a:ext uri="{FF2B5EF4-FFF2-40B4-BE49-F238E27FC236}">
              <a16:creationId xmlns:a16="http://schemas.microsoft.com/office/drawing/2014/main" id="{00000000-0008-0000-0100-00007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86" name="图片 3185">
          <a:extLst>
            <a:ext uri="{FF2B5EF4-FFF2-40B4-BE49-F238E27FC236}">
              <a16:creationId xmlns:a16="http://schemas.microsoft.com/office/drawing/2014/main" id="{00000000-0008-0000-0100-00007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87" name="图片 3186">
          <a:extLst>
            <a:ext uri="{FF2B5EF4-FFF2-40B4-BE49-F238E27FC236}">
              <a16:creationId xmlns:a16="http://schemas.microsoft.com/office/drawing/2014/main" id="{00000000-0008-0000-0100-00007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88" name="图片 3187">
          <a:extLst>
            <a:ext uri="{FF2B5EF4-FFF2-40B4-BE49-F238E27FC236}">
              <a16:creationId xmlns:a16="http://schemas.microsoft.com/office/drawing/2014/main" id="{00000000-0008-0000-0100-00007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189" name="图片 3188">
          <a:extLst>
            <a:ext uri="{FF2B5EF4-FFF2-40B4-BE49-F238E27FC236}">
              <a16:creationId xmlns:a16="http://schemas.microsoft.com/office/drawing/2014/main" id="{00000000-0008-0000-0100-0000750C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190" name="图片 3189">
          <a:extLst>
            <a:ext uri="{FF2B5EF4-FFF2-40B4-BE49-F238E27FC236}">
              <a16:creationId xmlns:a16="http://schemas.microsoft.com/office/drawing/2014/main" id="{00000000-0008-0000-0100-0000760C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191" name="图片 3190">
          <a:extLst>
            <a:ext uri="{FF2B5EF4-FFF2-40B4-BE49-F238E27FC236}">
              <a16:creationId xmlns:a16="http://schemas.microsoft.com/office/drawing/2014/main" id="{00000000-0008-0000-0100-0000770C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92" name="图片 3191">
          <a:extLst>
            <a:ext uri="{FF2B5EF4-FFF2-40B4-BE49-F238E27FC236}">
              <a16:creationId xmlns:a16="http://schemas.microsoft.com/office/drawing/2014/main" id="{00000000-0008-0000-0100-00007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193" name="图片 3192">
          <a:extLst>
            <a:ext uri="{FF2B5EF4-FFF2-40B4-BE49-F238E27FC236}">
              <a16:creationId xmlns:a16="http://schemas.microsoft.com/office/drawing/2014/main" id="{00000000-0008-0000-0100-0000790C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194" name="图片 3193">
          <a:extLst>
            <a:ext uri="{FF2B5EF4-FFF2-40B4-BE49-F238E27FC236}">
              <a16:creationId xmlns:a16="http://schemas.microsoft.com/office/drawing/2014/main" id="{00000000-0008-0000-0100-00007A0C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195" name="图片 3194">
          <a:extLst>
            <a:ext uri="{FF2B5EF4-FFF2-40B4-BE49-F238E27FC236}">
              <a16:creationId xmlns:a16="http://schemas.microsoft.com/office/drawing/2014/main" id="{00000000-0008-0000-0100-00007B0C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196" name="图片 3195">
          <a:extLst>
            <a:ext uri="{FF2B5EF4-FFF2-40B4-BE49-F238E27FC236}">
              <a16:creationId xmlns:a16="http://schemas.microsoft.com/office/drawing/2014/main" id="{00000000-0008-0000-0100-00007C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197" name="图片 3196">
          <a:extLst>
            <a:ext uri="{FF2B5EF4-FFF2-40B4-BE49-F238E27FC236}">
              <a16:creationId xmlns:a16="http://schemas.microsoft.com/office/drawing/2014/main" id="{00000000-0008-0000-0100-00007D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198" name="图片 3197">
          <a:extLst>
            <a:ext uri="{FF2B5EF4-FFF2-40B4-BE49-F238E27FC236}">
              <a16:creationId xmlns:a16="http://schemas.microsoft.com/office/drawing/2014/main" id="{00000000-0008-0000-0100-00007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199" name="图片 3198">
          <a:extLst>
            <a:ext uri="{FF2B5EF4-FFF2-40B4-BE49-F238E27FC236}">
              <a16:creationId xmlns:a16="http://schemas.microsoft.com/office/drawing/2014/main" id="{00000000-0008-0000-0100-00007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00" name="图片 3199">
          <a:extLst>
            <a:ext uri="{FF2B5EF4-FFF2-40B4-BE49-F238E27FC236}">
              <a16:creationId xmlns:a16="http://schemas.microsoft.com/office/drawing/2014/main" id="{00000000-0008-0000-0100-00008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01" name="图片 3200">
          <a:extLst>
            <a:ext uri="{FF2B5EF4-FFF2-40B4-BE49-F238E27FC236}">
              <a16:creationId xmlns:a16="http://schemas.microsoft.com/office/drawing/2014/main" id="{00000000-0008-0000-0100-00008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02" name="图片 3201">
          <a:extLst>
            <a:ext uri="{FF2B5EF4-FFF2-40B4-BE49-F238E27FC236}">
              <a16:creationId xmlns:a16="http://schemas.microsoft.com/office/drawing/2014/main" id="{00000000-0008-0000-0100-00008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03" name="图片 3202">
          <a:extLst>
            <a:ext uri="{FF2B5EF4-FFF2-40B4-BE49-F238E27FC236}">
              <a16:creationId xmlns:a16="http://schemas.microsoft.com/office/drawing/2014/main" id="{00000000-0008-0000-0100-000083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04" name="图片 3203">
          <a:extLst>
            <a:ext uri="{FF2B5EF4-FFF2-40B4-BE49-F238E27FC236}">
              <a16:creationId xmlns:a16="http://schemas.microsoft.com/office/drawing/2014/main" id="{00000000-0008-0000-0100-000084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05" name="图片 3204">
          <a:extLst>
            <a:ext uri="{FF2B5EF4-FFF2-40B4-BE49-F238E27FC236}">
              <a16:creationId xmlns:a16="http://schemas.microsoft.com/office/drawing/2014/main" id="{00000000-0008-0000-0100-00008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206" name="图片 3205">
          <a:extLst>
            <a:ext uri="{FF2B5EF4-FFF2-40B4-BE49-F238E27FC236}">
              <a16:creationId xmlns:a16="http://schemas.microsoft.com/office/drawing/2014/main" id="{00000000-0008-0000-0100-0000860C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207" name="图片 3206">
          <a:extLst>
            <a:ext uri="{FF2B5EF4-FFF2-40B4-BE49-F238E27FC236}">
              <a16:creationId xmlns:a16="http://schemas.microsoft.com/office/drawing/2014/main" id="{00000000-0008-0000-0100-0000870C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208" name="图片 3207">
          <a:extLst>
            <a:ext uri="{FF2B5EF4-FFF2-40B4-BE49-F238E27FC236}">
              <a16:creationId xmlns:a16="http://schemas.microsoft.com/office/drawing/2014/main" id="{00000000-0008-0000-0100-0000880C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209" name="图片 3208">
          <a:extLst>
            <a:ext uri="{FF2B5EF4-FFF2-40B4-BE49-F238E27FC236}">
              <a16:creationId xmlns:a16="http://schemas.microsoft.com/office/drawing/2014/main" id="{00000000-0008-0000-0100-000089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10" name="图片 3209">
          <a:extLst>
            <a:ext uri="{FF2B5EF4-FFF2-40B4-BE49-F238E27FC236}">
              <a16:creationId xmlns:a16="http://schemas.microsoft.com/office/drawing/2014/main" id="{00000000-0008-0000-0100-00008A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11" name="图片 3210">
          <a:extLst>
            <a:ext uri="{FF2B5EF4-FFF2-40B4-BE49-F238E27FC236}">
              <a16:creationId xmlns:a16="http://schemas.microsoft.com/office/drawing/2014/main" id="{00000000-0008-0000-0100-00008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12" name="图片 3211">
          <a:extLst>
            <a:ext uri="{FF2B5EF4-FFF2-40B4-BE49-F238E27FC236}">
              <a16:creationId xmlns:a16="http://schemas.microsoft.com/office/drawing/2014/main" id="{00000000-0008-0000-0100-00008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13" name="图片 3212">
          <a:extLst>
            <a:ext uri="{FF2B5EF4-FFF2-40B4-BE49-F238E27FC236}">
              <a16:creationId xmlns:a16="http://schemas.microsoft.com/office/drawing/2014/main" id="{00000000-0008-0000-0100-00008D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14" name="图片 3213">
          <a:extLst>
            <a:ext uri="{FF2B5EF4-FFF2-40B4-BE49-F238E27FC236}">
              <a16:creationId xmlns:a16="http://schemas.microsoft.com/office/drawing/2014/main" id="{00000000-0008-0000-0100-00008E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15" name="图片 3214">
          <a:extLst>
            <a:ext uri="{FF2B5EF4-FFF2-40B4-BE49-F238E27FC236}">
              <a16:creationId xmlns:a16="http://schemas.microsoft.com/office/drawing/2014/main" id="{00000000-0008-0000-0100-00008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16" name="图片 3215">
          <a:extLst>
            <a:ext uri="{FF2B5EF4-FFF2-40B4-BE49-F238E27FC236}">
              <a16:creationId xmlns:a16="http://schemas.microsoft.com/office/drawing/2014/main" id="{00000000-0008-0000-0100-00009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17" name="图片 3216">
          <a:extLst>
            <a:ext uri="{FF2B5EF4-FFF2-40B4-BE49-F238E27FC236}">
              <a16:creationId xmlns:a16="http://schemas.microsoft.com/office/drawing/2014/main" id="{00000000-0008-0000-0100-00009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18" name="图片 3217">
          <a:extLst>
            <a:ext uri="{FF2B5EF4-FFF2-40B4-BE49-F238E27FC236}">
              <a16:creationId xmlns:a16="http://schemas.microsoft.com/office/drawing/2014/main" id="{00000000-0008-0000-0100-000092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19" name="图片 3218">
          <a:extLst>
            <a:ext uri="{FF2B5EF4-FFF2-40B4-BE49-F238E27FC236}">
              <a16:creationId xmlns:a16="http://schemas.microsoft.com/office/drawing/2014/main" id="{00000000-0008-0000-0100-000093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20" name="图片 3219">
          <a:extLst>
            <a:ext uri="{FF2B5EF4-FFF2-40B4-BE49-F238E27FC236}">
              <a16:creationId xmlns:a16="http://schemas.microsoft.com/office/drawing/2014/main" id="{00000000-0008-0000-0100-00009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21" name="图片 3220">
          <a:extLst>
            <a:ext uri="{FF2B5EF4-FFF2-40B4-BE49-F238E27FC236}">
              <a16:creationId xmlns:a16="http://schemas.microsoft.com/office/drawing/2014/main" id="{00000000-0008-0000-0100-00009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22" name="图片 3221">
          <a:extLst>
            <a:ext uri="{FF2B5EF4-FFF2-40B4-BE49-F238E27FC236}">
              <a16:creationId xmlns:a16="http://schemas.microsoft.com/office/drawing/2014/main" id="{00000000-0008-0000-0100-00009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23" name="图片 3222">
          <a:extLst>
            <a:ext uri="{FF2B5EF4-FFF2-40B4-BE49-F238E27FC236}">
              <a16:creationId xmlns:a16="http://schemas.microsoft.com/office/drawing/2014/main" id="{00000000-0008-0000-0100-000097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24" name="图片 3223">
          <a:extLst>
            <a:ext uri="{FF2B5EF4-FFF2-40B4-BE49-F238E27FC236}">
              <a16:creationId xmlns:a16="http://schemas.microsoft.com/office/drawing/2014/main" id="{00000000-0008-0000-0100-000098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25" name="图片 3224">
          <a:extLst>
            <a:ext uri="{FF2B5EF4-FFF2-40B4-BE49-F238E27FC236}">
              <a16:creationId xmlns:a16="http://schemas.microsoft.com/office/drawing/2014/main" id="{00000000-0008-0000-0100-00009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26" name="图片 3225">
          <a:extLst>
            <a:ext uri="{FF2B5EF4-FFF2-40B4-BE49-F238E27FC236}">
              <a16:creationId xmlns:a16="http://schemas.microsoft.com/office/drawing/2014/main" id="{00000000-0008-0000-0100-00009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27" name="图片 3226">
          <a:extLst>
            <a:ext uri="{FF2B5EF4-FFF2-40B4-BE49-F238E27FC236}">
              <a16:creationId xmlns:a16="http://schemas.microsoft.com/office/drawing/2014/main" id="{00000000-0008-0000-0100-00009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28" name="图片 3227">
          <a:extLst>
            <a:ext uri="{FF2B5EF4-FFF2-40B4-BE49-F238E27FC236}">
              <a16:creationId xmlns:a16="http://schemas.microsoft.com/office/drawing/2014/main" id="{00000000-0008-0000-0100-00009C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29" name="图片 3228">
          <a:extLst>
            <a:ext uri="{FF2B5EF4-FFF2-40B4-BE49-F238E27FC236}">
              <a16:creationId xmlns:a16="http://schemas.microsoft.com/office/drawing/2014/main" id="{00000000-0008-0000-0100-00009D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30" name="图片 3229">
          <a:extLst>
            <a:ext uri="{FF2B5EF4-FFF2-40B4-BE49-F238E27FC236}">
              <a16:creationId xmlns:a16="http://schemas.microsoft.com/office/drawing/2014/main" id="{00000000-0008-0000-0100-00009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31" name="图片 3230">
          <a:extLst>
            <a:ext uri="{FF2B5EF4-FFF2-40B4-BE49-F238E27FC236}">
              <a16:creationId xmlns:a16="http://schemas.microsoft.com/office/drawing/2014/main" id="{00000000-0008-0000-0100-00009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32" name="图片 3231">
          <a:extLst>
            <a:ext uri="{FF2B5EF4-FFF2-40B4-BE49-F238E27FC236}">
              <a16:creationId xmlns:a16="http://schemas.microsoft.com/office/drawing/2014/main" id="{00000000-0008-0000-0100-0000A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33" name="图片 3232">
          <a:extLst>
            <a:ext uri="{FF2B5EF4-FFF2-40B4-BE49-F238E27FC236}">
              <a16:creationId xmlns:a16="http://schemas.microsoft.com/office/drawing/2014/main" id="{00000000-0008-0000-0100-0000A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34" name="图片 3233">
          <a:extLst>
            <a:ext uri="{FF2B5EF4-FFF2-40B4-BE49-F238E27FC236}">
              <a16:creationId xmlns:a16="http://schemas.microsoft.com/office/drawing/2014/main" id="{00000000-0008-0000-0100-0000A2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35" name="图片 3234">
          <a:extLst>
            <a:ext uri="{FF2B5EF4-FFF2-40B4-BE49-F238E27FC236}">
              <a16:creationId xmlns:a16="http://schemas.microsoft.com/office/drawing/2014/main" id="{00000000-0008-0000-0100-0000A3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36" name="图片 3235">
          <a:extLst>
            <a:ext uri="{FF2B5EF4-FFF2-40B4-BE49-F238E27FC236}">
              <a16:creationId xmlns:a16="http://schemas.microsoft.com/office/drawing/2014/main" id="{00000000-0008-0000-0100-0000A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37" name="图片 3236">
          <a:extLst>
            <a:ext uri="{FF2B5EF4-FFF2-40B4-BE49-F238E27FC236}">
              <a16:creationId xmlns:a16="http://schemas.microsoft.com/office/drawing/2014/main" id="{00000000-0008-0000-0100-0000A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38" name="图片 3237">
          <a:extLst>
            <a:ext uri="{FF2B5EF4-FFF2-40B4-BE49-F238E27FC236}">
              <a16:creationId xmlns:a16="http://schemas.microsoft.com/office/drawing/2014/main" id="{00000000-0008-0000-0100-0000A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39" name="图片 3238">
          <a:extLst>
            <a:ext uri="{FF2B5EF4-FFF2-40B4-BE49-F238E27FC236}">
              <a16:creationId xmlns:a16="http://schemas.microsoft.com/office/drawing/2014/main" id="{00000000-0008-0000-0100-0000A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40" name="图片 3239">
          <a:extLst>
            <a:ext uri="{FF2B5EF4-FFF2-40B4-BE49-F238E27FC236}">
              <a16:creationId xmlns:a16="http://schemas.microsoft.com/office/drawing/2014/main" id="{00000000-0008-0000-0100-0000A8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41" name="图片 3240">
          <a:extLst>
            <a:ext uri="{FF2B5EF4-FFF2-40B4-BE49-F238E27FC236}">
              <a16:creationId xmlns:a16="http://schemas.microsoft.com/office/drawing/2014/main" id="{00000000-0008-0000-0100-0000A9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42" name="图片 3241">
          <a:extLst>
            <a:ext uri="{FF2B5EF4-FFF2-40B4-BE49-F238E27FC236}">
              <a16:creationId xmlns:a16="http://schemas.microsoft.com/office/drawing/2014/main" id="{00000000-0008-0000-0100-0000A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43" name="图片 3242">
          <a:extLst>
            <a:ext uri="{FF2B5EF4-FFF2-40B4-BE49-F238E27FC236}">
              <a16:creationId xmlns:a16="http://schemas.microsoft.com/office/drawing/2014/main" id="{00000000-0008-0000-0100-0000A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44" name="图片 3243">
          <a:extLst>
            <a:ext uri="{FF2B5EF4-FFF2-40B4-BE49-F238E27FC236}">
              <a16:creationId xmlns:a16="http://schemas.microsoft.com/office/drawing/2014/main" id="{00000000-0008-0000-0100-0000A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45" name="图片 3244">
          <a:extLst>
            <a:ext uri="{FF2B5EF4-FFF2-40B4-BE49-F238E27FC236}">
              <a16:creationId xmlns:a16="http://schemas.microsoft.com/office/drawing/2014/main" id="{00000000-0008-0000-0100-0000A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46" name="图片 3245">
          <a:extLst>
            <a:ext uri="{FF2B5EF4-FFF2-40B4-BE49-F238E27FC236}">
              <a16:creationId xmlns:a16="http://schemas.microsoft.com/office/drawing/2014/main" id="{00000000-0008-0000-0100-0000AE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47" name="图片 3246">
          <a:extLst>
            <a:ext uri="{FF2B5EF4-FFF2-40B4-BE49-F238E27FC236}">
              <a16:creationId xmlns:a16="http://schemas.microsoft.com/office/drawing/2014/main" id="{00000000-0008-0000-0100-0000AF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48" name="图片 3247">
          <a:extLst>
            <a:ext uri="{FF2B5EF4-FFF2-40B4-BE49-F238E27FC236}">
              <a16:creationId xmlns:a16="http://schemas.microsoft.com/office/drawing/2014/main" id="{00000000-0008-0000-0100-0000B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49" name="图片 3248">
          <a:extLst>
            <a:ext uri="{FF2B5EF4-FFF2-40B4-BE49-F238E27FC236}">
              <a16:creationId xmlns:a16="http://schemas.microsoft.com/office/drawing/2014/main" id="{00000000-0008-0000-0100-0000B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50" name="图片 3249">
          <a:extLst>
            <a:ext uri="{FF2B5EF4-FFF2-40B4-BE49-F238E27FC236}">
              <a16:creationId xmlns:a16="http://schemas.microsoft.com/office/drawing/2014/main" id="{00000000-0008-0000-0100-0000B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51" name="图片 3250">
          <a:extLst>
            <a:ext uri="{FF2B5EF4-FFF2-40B4-BE49-F238E27FC236}">
              <a16:creationId xmlns:a16="http://schemas.microsoft.com/office/drawing/2014/main" id="{00000000-0008-0000-0100-0000B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52" name="图片 3251">
          <a:extLst>
            <a:ext uri="{FF2B5EF4-FFF2-40B4-BE49-F238E27FC236}">
              <a16:creationId xmlns:a16="http://schemas.microsoft.com/office/drawing/2014/main" id="{00000000-0008-0000-0100-0000B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53" name="图片 3252">
          <a:extLst>
            <a:ext uri="{FF2B5EF4-FFF2-40B4-BE49-F238E27FC236}">
              <a16:creationId xmlns:a16="http://schemas.microsoft.com/office/drawing/2014/main" id="{00000000-0008-0000-0100-0000B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54" name="图片 3253">
          <a:extLst>
            <a:ext uri="{FF2B5EF4-FFF2-40B4-BE49-F238E27FC236}">
              <a16:creationId xmlns:a16="http://schemas.microsoft.com/office/drawing/2014/main" id="{00000000-0008-0000-0100-0000B6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55" name="图片 3254">
          <a:extLst>
            <a:ext uri="{FF2B5EF4-FFF2-40B4-BE49-F238E27FC236}">
              <a16:creationId xmlns:a16="http://schemas.microsoft.com/office/drawing/2014/main" id="{00000000-0008-0000-0100-0000B7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56" name="图片 3255">
          <a:extLst>
            <a:ext uri="{FF2B5EF4-FFF2-40B4-BE49-F238E27FC236}">
              <a16:creationId xmlns:a16="http://schemas.microsoft.com/office/drawing/2014/main" id="{00000000-0008-0000-0100-0000B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57" name="图片 3256">
          <a:extLst>
            <a:ext uri="{FF2B5EF4-FFF2-40B4-BE49-F238E27FC236}">
              <a16:creationId xmlns:a16="http://schemas.microsoft.com/office/drawing/2014/main" id="{00000000-0008-0000-0100-0000B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58" name="图片 3257">
          <a:extLst>
            <a:ext uri="{FF2B5EF4-FFF2-40B4-BE49-F238E27FC236}">
              <a16:creationId xmlns:a16="http://schemas.microsoft.com/office/drawing/2014/main" id="{00000000-0008-0000-0100-0000BA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59" name="图片 3258">
          <a:extLst>
            <a:ext uri="{FF2B5EF4-FFF2-40B4-BE49-F238E27FC236}">
              <a16:creationId xmlns:a16="http://schemas.microsoft.com/office/drawing/2014/main" id="{00000000-0008-0000-0100-0000BB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60" name="图片 3259">
          <a:extLst>
            <a:ext uri="{FF2B5EF4-FFF2-40B4-BE49-F238E27FC236}">
              <a16:creationId xmlns:a16="http://schemas.microsoft.com/office/drawing/2014/main" id="{00000000-0008-0000-0100-0000B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61" name="图片 3260">
          <a:extLst>
            <a:ext uri="{FF2B5EF4-FFF2-40B4-BE49-F238E27FC236}">
              <a16:creationId xmlns:a16="http://schemas.microsoft.com/office/drawing/2014/main" id="{00000000-0008-0000-0100-0000B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62" name="图片 3261">
          <a:extLst>
            <a:ext uri="{FF2B5EF4-FFF2-40B4-BE49-F238E27FC236}">
              <a16:creationId xmlns:a16="http://schemas.microsoft.com/office/drawing/2014/main" id="{00000000-0008-0000-0100-0000BE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63" name="图片 3262">
          <a:extLst>
            <a:ext uri="{FF2B5EF4-FFF2-40B4-BE49-F238E27FC236}">
              <a16:creationId xmlns:a16="http://schemas.microsoft.com/office/drawing/2014/main" id="{00000000-0008-0000-0100-0000BF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64" name="图片 3263">
          <a:extLst>
            <a:ext uri="{FF2B5EF4-FFF2-40B4-BE49-F238E27FC236}">
              <a16:creationId xmlns:a16="http://schemas.microsoft.com/office/drawing/2014/main" id="{00000000-0008-0000-0100-0000C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65" name="图片 3264">
          <a:extLst>
            <a:ext uri="{FF2B5EF4-FFF2-40B4-BE49-F238E27FC236}">
              <a16:creationId xmlns:a16="http://schemas.microsoft.com/office/drawing/2014/main" id="{00000000-0008-0000-0100-0000C1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66" name="图片 3265">
          <a:extLst>
            <a:ext uri="{FF2B5EF4-FFF2-40B4-BE49-F238E27FC236}">
              <a16:creationId xmlns:a16="http://schemas.microsoft.com/office/drawing/2014/main" id="{00000000-0008-0000-0100-0000C2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67" name="图片 3266">
          <a:extLst>
            <a:ext uri="{FF2B5EF4-FFF2-40B4-BE49-F238E27FC236}">
              <a16:creationId xmlns:a16="http://schemas.microsoft.com/office/drawing/2014/main" id="{00000000-0008-0000-0100-0000C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68" name="图片 3267">
          <a:extLst>
            <a:ext uri="{FF2B5EF4-FFF2-40B4-BE49-F238E27FC236}">
              <a16:creationId xmlns:a16="http://schemas.microsoft.com/office/drawing/2014/main" id="{00000000-0008-0000-0100-0000C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69" name="图片 3268">
          <a:extLst>
            <a:ext uri="{FF2B5EF4-FFF2-40B4-BE49-F238E27FC236}">
              <a16:creationId xmlns:a16="http://schemas.microsoft.com/office/drawing/2014/main" id="{00000000-0008-0000-0100-0000C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70" name="图片 3269">
          <a:extLst>
            <a:ext uri="{FF2B5EF4-FFF2-40B4-BE49-F238E27FC236}">
              <a16:creationId xmlns:a16="http://schemas.microsoft.com/office/drawing/2014/main" id="{00000000-0008-0000-0100-0000C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71" name="图片 3270">
          <a:extLst>
            <a:ext uri="{FF2B5EF4-FFF2-40B4-BE49-F238E27FC236}">
              <a16:creationId xmlns:a16="http://schemas.microsoft.com/office/drawing/2014/main" id="{00000000-0008-0000-0100-0000C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72" name="图片 3271">
          <a:extLst>
            <a:ext uri="{FF2B5EF4-FFF2-40B4-BE49-F238E27FC236}">
              <a16:creationId xmlns:a16="http://schemas.microsoft.com/office/drawing/2014/main" id="{00000000-0008-0000-0100-0000C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73" name="图片 3272">
          <a:extLst>
            <a:ext uri="{FF2B5EF4-FFF2-40B4-BE49-F238E27FC236}">
              <a16:creationId xmlns:a16="http://schemas.microsoft.com/office/drawing/2014/main" id="{00000000-0008-0000-0100-0000C9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74" name="图片 3273">
          <a:extLst>
            <a:ext uri="{FF2B5EF4-FFF2-40B4-BE49-F238E27FC236}">
              <a16:creationId xmlns:a16="http://schemas.microsoft.com/office/drawing/2014/main" id="{00000000-0008-0000-0100-0000CA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75" name="图片 3274">
          <a:extLst>
            <a:ext uri="{FF2B5EF4-FFF2-40B4-BE49-F238E27FC236}">
              <a16:creationId xmlns:a16="http://schemas.microsoft.com/office/drawing/2014/main" id="{00000000-0008-0000-0100-0000C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76" name="图片 3275">
          <a:extLst>
            <a:ext uri="{FF2B5EF4-FFF2-40B4-BE49-F238E27FC236}">
              <a16:creationId xmlns:a16="http://schemas.microsoft.com/office/drawing/2014/main" id="{00000000-0008-0000-0100-0000CC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77" name="图片 3276">
          <a:extLst>
            <a:ext uri="{FF2B5EF4-FFF2-40B4-BE49-F238E27FC236}">
              <a16:creationId xmlns:a16="http://schemas.microsoft.com/office/drawing/2014/main" id="{00000000-0008-0000-0100-0000CD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78" name="图片 3277">
          <a:extLst>
            <a:ext uri="{FF2B5EF4-FFF2-40B4-BE49-F238E27FC236}">
              <a16:creationId xmlns:a16="http://schemas.microsoft.com/office/drawing/2014/main" id="{00000000-0008-0000-0100-0000C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79" name="图片 3278">
          <a:extLst>
            <a:ext uri="{FF2B5EF4-FFF2-40B4-BE49-F238E27FC236}">
              <a16:creationId xmlns:a16="http://schemas.microsoft.com/office/drawing/2014/main" id="{00000000-0008-0000-0100-0000C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80" name="图片 3279">
          <a:extLst>
            <a:ext uri="{FF2B5EF4-FFF2-40B4-BE49-F238E27FC236}">
              <a16:creationId xmlns:a16="http://schemas.microsoft.com/office/drawing/2014/main" id="{00000000-0008-0000-0100-0000D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81" name="图片 3280">
          <a:extLst>
            <a:ext uri="{FF2B5EF4-FFF2-40B4-BE49-F238E27FC236}">
              <a16:creationId xmlns:a16="http://schemas.microsoft.com/office/drawing/2014/main" id="{00000000-0008-0000-0100-0000D1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82" name="图片 3281">
          <a:extLst>
            <a:ext uri="{FF2B5EF4-FFF2-40B4-BE49-F238E27FC236}">
              <a16:creationId xmlns:a16="http://schemas.microsoft.com/office/drawing/2014/main" id="{00000000-0008-0000-0100-0000D2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83" name="图片 3282">
          <a:extLst>
            <a:ext uri="{FF2B5EF4-FFF2-40B4-BE49-F238E27FC236}">
              <a16:creationId xmlns:a16="http://schemas.microsoft.com/office/drawing/2014/main" id="{00000000-0008-0000-0100-0000D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84" name="图片 3283">
          <a:extLst>
            <a:ext uri="{FF2B5EF4-FFF2-40B4-BE49-F238E27FC236}">
              <a16:creationId xmlns:a16="http://schemas.microsoft.com/office/drawing/2014/main" id="{00000000-0008-0000-0100-0000D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85" name="图片 3284">
          <a:extLst>
            <a:ext uri="{FF2B5EF4-FFF2-40B4-BE49-F238E27FC236}">
              <a16:creationId xmlns:a16="http://schemas.microsoft.com/office/drawing/2014/main" id="{00000000-0008-0000-0100-0000D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86" name="图片 3285">
          <a:extLst>
            <a:ext uri="{FF2B5EF4-FFF2-40B4-BE49-F238E27FC236}">
              <a16:creationId xmlns:a16="http://schemas.microsoft.com/office/drawing/2014/main" id="{00000000-0008-0000-0100-0000D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87" name="图片 3286">
          <a:extLst>
            <a:ext uri="{FF2B5EF4-FFF2-40B4-BE49-F238E27FC236}">
              <a16:creationId xmlns:a16="http://schemas.microsoft.com/office/drawing/2014/main" id="{00000000-0008-0000-0100-0000D7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88" name="图片 3287">
          <a:extLst>
            <a:ext uri="{FF2B5EF4-FFF2-40B4-BE49-F238E27FC236}">
              <a16:creationId xmlns:a16="http://schemas.microsoft.com/office/drawing/2014/main" id="{00000000-0008-0000-0100-0000D8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89" name="图片 3288">
          <a:extLst>
            <a:ext uri="{FF2B5EF4-FFF2-40B4-BE49-F238E27FC236}">
              <a16:creationId xmlns:a16="http://schemas.microsoft.com/office/drawing/2014/main" id="{00000000-0008-0000-0100-0000D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90" name="图片 3289">
          <a:extLst>
            <a:ext uri="{FF2B5EF4-FFF2-40B4-BE49-F238E27FC236}">
              <a16:creationId xmlns:a16="http://schemas.microsoft.com/office/drawing/2014/main" id="{00000000-0008-0000-0100-0000D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91" name="图片 3290">
          <a:extLst>
            <a:ext uri="{FF2B5EF4-FFF2-40B4-BE49-F238E27FC236}">
              <a16:creationId xmlns:a16="http://schemas.microsoft.com/office/drawing/2014/main" id="{00000000-0008-0000-0100-0000DB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92" name="图片 3291">
          <a:extLst>
            <a:ext uri="{FF2B5EF4-FFF2-40B4-BE49-F238E27FC236}">
              <a16:creationId xmlns:a16="http://schemas.microsoft.com/office/drawing/2014/main" id="{00000000-0008-0000-0100-0000D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293" name="图片 3292">
          <a:extLst>
            <a:ext uri="{FF2B5EF4-FFF2-40B4-BE49-F238E27FC236}">
              <a16:creationId xmlns:a16="http://schemas.microsoft.com/office/drawing/2014/main" id="{00000000-0008-0000-0100-0000D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94" name="图片 3293">
          <a:extLst>
            <a:ext uri="{FF2B5EF4-FFF2-40B4-BE49-F238E27FC236}">
              <a16:creationId xmlns:a16="http://schemas.microsoft.com/office/drawing/2014/main" id="{00000000-0008-0000-0100-0000DE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95" name="图片 3294">
          <a:extLst>
            <a:ext uri="{FF2B5EF4-FFF2-40B4-BE49-F238E27FC236}">
              <a16:creationId xmlns:a16="http://schemas.microsoft.com/office/drawing/2014/main" id="{00000000-0008-0000-0100-0000DF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96" name="图片 3295">
          <a:extLst>
            <a:ext uri="{FF2B5EF4-FFF2-40B4-BE49-F238E27FC236}">
              <a16:creationId xmlns:a16="http://schemas.microsoft.com/office/drawing/2014/main" id="{00000000-0008-0000-0100-0000E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297" name="图片 3296">
          <a:extLst>
            <a:ext uri="{FF2B5EF4-FFF2-40B4-BE49-F238E27FC236}">
              <a16:creationId xmlns:a16="http://schemas.microsoft.com/office/drawing/2014/main" id="{00000000-0008-0000-0100-0000E1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298" name="图片 3297">
          <a:extLst>
            <a:ext uri="{FF2B5EF4-FFF2-40B4-BE49-F238E27FC236}">
              <a16:creationId xmlns:a16="http://schemas.microsoft.com/office/drawing/2014/main" id="{00000000-0008-0000-0100-0000E2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299" name="图片 3298">
          <a:extLst>
            <a:ext uri="{FF2B5EF4-FFF2-40B4-BE49-F238E27FC236}">
              <a16:creationId xmlns:a16="http://schemas.microsoft.com/office/drawing/2014/main" id="{00000000-0008-0000-0100-0000E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00" name="图片 3299">
          <a:extLst>
            <a:ext uri="{FF2B5EF4-FFF2-40B4-BE49-F238E27FC236}">
              <a16:creationId xmlns:a16="http://schemas.microsoft.com/office/drawing/2014/main" id="{00000000-0008-0000-0100-0000E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01" name="图片 3300">
          <a:extLst>
            <a:ext uri="{FF2B5EF4-FFF2-40B4-BE49-F238E27FC236}">
              <a16:creationId xmlns:a16="http://schemas.microsoft.com/office/drawing/2014/main" id="{00000000-0008-0000-0100-0000E5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02" name="图片 3301">
          <a:extLst>
            <a:ext uri="{FF2B5EF4-FFF2-40B4-BE49-F238E27FC236}">
              <a16:creationId xmlns:a16="http://schemas.microsoft.com/office/drawing/2014/main" id="{00000000-0008-0000-0100-0000E6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03" name="图片 3302">
          <a:extLst>
            <a:ext uri="{FF2B5EF4-FFF2-40B4-BE49-F238E27FC236}">
              <a16:creationId xmlns:a16="http://schemas.microsoft.com/office/drawing/2014/main" id="{00000000-0008-0000-0100-0000E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04" name="图片 3303">
          <a:extLst>
            <a:ext uri="{FF2B5EF4-FFF2-40B4-BE49-F238E27FC236}">
              <a16:creationId xmlns:a16="http://schemas.microsoft.com/office/drawing/2014/main" id="{00000000-0008-0000-0100-0000E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05" name="图片 3304">
          <a:extLst>
            <a:ext uri="{FF2B5EF4-FFF2-40B4-BE49-F238E27FC236}">
              <a16:creationId xmlns:a16="http://schemas.microsoft.com/office/drawing/2014/main" id="{00000000-0008-0000-0100-0000E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06" name="图片 3305">
          <a:extLst>
            <a:ext uri="{FF2B5EF4-FFF2-40B4-BE49-F238E27FC236}">
              <a16:creationId xmlns:a16="http://schemas.microsoft.com/office/drawing/2014/main" id="{00000000-0008-0000-0100-0000EA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07" name="图片 3306">
          <a:extLst>
            <a:ext uri="{FF2B5EF4-FFF2-40B4-BE49-F238E27FC236}">
              <a16:creationId xmlns:a16="http://schemas.microsoft.com/office/drawing/2014/main" id="{00000000-0008-0000-0100-0000EB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08" name="图片 3307">
          <a:extLst>
            <a:ext uri="{FF2B5EF4-FFF2-40B4-BE49-F238E27FC236}">
              <a16:creationId xmlns:a16="http://schemas.microsoft.com/office/drawing/2014/main" id="{00000000-0008-0000-0100-0000EC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09" name="图片 3308">
          <a:extLst>
            <a:ext uri="{FF2B5EF4-FFF2-40B4-BE49-F238E27FC236}">
              <a16:creationId xmlns:a16="http://schemas.microsoft.com/office/drawing/2014/main" id="{00000000-0008-0000-0100-0000E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0" name="图片 3309">
          <a:extLst>
            <a:ext uri="{FF2B5EF4-FFF2-40B4-BE49-F238E27FC236}">
              <a16:creationId xmlns:a16="http://schemas.microsoft.com/office/drawing/2014/main" id="{00000000-0008-0000-0100-0000E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1" name="图片 3310">
          <a:extLst>
            <a:ext uri="{FF2B5EF4-FFF2-40B4-BE49-F238E27FC236}">
              <a16:creationId xmlns:a16="http://schemas.microsoft.com/office/drawing/2014/main" id="{00000000-0008-0000-0100-0000E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2" name="图片 3311">
          <a:extLst>
            <a:ext uri="{FF2B5EF4-FFF2-40B4-BE49-F238E27FC236}">
              <a16:creationId xmlns:a16="http://schemas.microsoft.com/office/drawing/2014/main" id="{00000000-0008-0000-0100-0000F0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3" name="图片 3312">
          <a:extLst>
            <a:ext uri="{FF2B5EF4-FFF2-40B4-BE49-F238E27FC236}">
              <a16:creationId xmlns:a16="http://schemas.microsoft.com/office/drawing/2014/main" id="{00000000-0008-0000-0100-0000F1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4" name="图片 3313">
          <a:extLst>
            <a:ext uri="{FF2B5EF4-FFF2-40B4-BE49-F238E27FC236}">
              <a16:creationId xmlns:a16="http://schemas.microsoft.com/office/drawing/2014/main" id="{00000000-0008-0000-0100-0000F2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5" name="图片 3314">
          <a:extLst>
            <a:ext uri="{FF2B5EF4-FFF2-40B4-BE49-F238E27FC236}">
              <a16:creationId xmlns:a16="http://schemas.microsoft.com/office/drawing/2014/main" id="{00000000-0008-0000-0100-0000F3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6" name="图片 3315">
          <a:extLst>
            <a:ext uri="{FF2B5EF4-FFF2-40B4-BE49-F238E27FC236}">
              <a16:creationId xmlns:a16="http://schemas.microsoft.com/office/drawing/2014/main" id="{00000000-0008-0000-0100-0000F4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7" name="图片 3316">
          <a:extLst>
            <a:ext uri="{FF2B5EF4-FFF2-40B4-BE49-F238E27FC236}">
              <a16:creationId xmlns:a16="http://schemas.microsoft.com/office/drawing/2014/main" id="{00000000-0008-0000-0100-0000F5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8" name="图片 3317">
          <a:extLst>
            <a:ext uri="{FF2B5EF4-FFF2-40B4-BE49-F238E27FC236}">
              <a16:creationId xmlns:a16="http://schemas.microsoft.com/office/drawing/2014/main" id="{00000000-0008-0000-0100-0000F6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19" name="图片 3318">
          <a:extLst>
            <a:ext uri="{FF2B5EF4-FFF2-40B4-BE49-F238E27FC236}">
              <a16:creationId xmlns:a16="http://schemas.microsoft.com/office/drawing/2014/main" id="{00000000-0008-0000-0100-0000F7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20" name="图片 3319">
          <a:extLst>
            <a:ext uri="{FF2B5EF4-FFF2-40B4-BE49-F238E27FC236}">
              <a16:creationId xmlns:a16="http://schemas.microsoft.com/office/drawing/2014/main" id="{00000000-0008-0000-0100-0000F8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21" name="图片 3320">
          <a:extLst>
            <a:ext uri="{FF2B5EF4-FFF2-40B4-BE49-F238E27FC236}">
              <a16:creationId xmlns:a16="http://schemas.microsoft.com/office/drawing/2014/main" id="{00000000-0008-0000-0100-0000F9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22" name="图片 3321">
          <a:extLst>
            <a:ext uri="{FF2B5EF4-FFF2-40B4-BE49-F238E27FC236}">
              <a16:creationId xmlns:a16="http://schemas.microsoft.com/office/drawing/2014/main" id="{00000000-0008-0000-0100-0000FA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23" name="图片 3322">
          <a:extLst>
            <a:ext uri="{FF2B5EF4-FFF2-40B4-BE49-F238E27FC236}">
              <a16:creationId xmlns:a16="http://schemas.microsoft.com/office/drawing/2014/main" id="{00000000-0008-0000-0100-0000FB0C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24" name="图片 3323">
          <a:extLst>
            <a:ext uri="{FF2B5EF4-FFF2-40B4-BE49-F238E27FC236}">
              <a16:creationId xmlns:a16="http://schemas.microsoft.com/office/drawing/2014/main" id="{00000000-0008-0000-0100-0000FC0C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25" name="图片 3324">
          <a:extLst>
            <a:ext uri="{FF2B5EF4-FFF2-40B4-BE49-F238E27FC236}">
              <a16:creationId xmlns:a16="http://schemas.microsoft.com/office/drawing/2014/main" id="{00000000-0008-0000-0100-0000FD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26" name="图片 3325">
          <a:extLst>
            <a:ext uri="{FF2B5EF4-FFF2-40B4-BE49-F238E27FC236}">
              <a16:creationId xmlns:a16="http://schemas.microsoft.com/office/drawing/2014/main" id="{00000000-0008-0000-0100-0000FE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27" name="图片 3326">
          <a:extLst>
            <a:ext uri="{FF2B5EF4-FFF2-40B4-BE49-F238E27FC236}">
              <a16:creationId xmlns:a16="http://schemas.microsoft.com/office/drawing/2014/main" id="{00000000-0008-0000-0100-0000FF0C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28" name="图片 3327">
          <a:extLst>
            <a:ext uri="{FF2B5EF4-FFF2-40B4-BE49-F238E27FC236}">
              <a16:creationId xmlns:a16="http://schemas.microsoft.com/office/drawing/2014/main" id="{00000000-0008-0000-0100-00000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29" name="图片 3328">
          <a:extLst>
            <a:ext uri="{FF2B5EF4-FFF2-40B4-BE49-F238E27FC236}">
              <a16:creationId xmlns:a16="http://schemas.microsoft.com/office/drawing/2014/main" id="{00000000-0008-0000-0100-000001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30" name="图片 3329">
          <a:extLst>
            <a:ext uri="{FF2B5EF4-FFF2-40B4-BE49-F238E27FC236}">
              <a16:creationId xmlns:a16="http://schemas.microsoft.com/office/drawing/2014/main" id="{00000000-0008-0000-0100-000002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31" name="图片 3330">
          <a:extLst>
            <a:ext uri="{FF2B5EF4-FFF2-40B4-BE49-F238E27FC236}">
              <a16:creationId xmlns:a16="http://schemas.microsoft.com/office/drawing/2014/main" id="{00000000-0008-0000-0100-00000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32" name="图片 3331">
          <a:extLst>
            <a:ext uri="{FF2B5EF4-FFF2-40B4-BE49-F238E27FC236}">
              <a16:creationId xmlns:a16="http://schemas.microsoft.com/office/drawing/2014/main" id="{00000000-0008-0000-0100-00000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33" name="图片 3332">
          <a:extLst>
            <a:ext uri="{FF2B5EF4-FFF2-40B4-BE49-F238E27FC236}">
              <a16:creationId xmlns:a16="http://schemas.microsoft.com/office/drawing/2014/main" id="{00000000-0008-0000-0100-00000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34" name="图片 3333">
          <a:extLst>
            <a:ext uri="{FF2B5EF4-FFF2-40B4-BE49-F238E27FC236}">
              <a16:creationId xmlns:a16="http://schemas.microsoft.com/office/drawing/2014/main" id="{00000000-0008-0000-0100-00000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35" name="图片 3334">
          <a:extLst>
            <a:ext uri="{FF2B5EF4-FFF2-40B4-BE49-F238E27FC236}">
              <a16:creationId xmlns:a16="http://schemas.microsoft.com/office/drawing/2014/main" id="{00000000-0008-0000-0100-00000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36" name="图片 3335">
          <a:extLst>
            <a:ext uri="{FF2B5EF4-FFF2-40B4-BE49-F238E27FC236}">
              <a16:creationId xmlns:a16="http://schemas.microsoft.com/office/drawing/2014/main" id="{00000000-0008-0000-0100-00000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37" name="图片 3336">
          <a:extLst>
            <a:ext uri="{FF2B5EF4-FFF2-40B4-BE49-F238E27FC236}">
              <a16:creationId xmlns:a16="http://schemas.microsoft.com/office/drawing/2014/main" id="{00000000-0008-0000-0100-000009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38" name="图片 3337">
          <a:extLst>
            <a:ext uri="{FF2B5EF4-FFF2-40B4-BE49-F238E27FC236}">
              <a16:creationId xmlns:a16="http://schemas.microsoft.com/office/drawing/2014/main" id="{00000000-0008-0000-0100-00000A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39" name="图片 3338">
          <a:extLst>
            <a:ext uri="{FF2B5EF4-FFF2-40B4-BE49-F238E27FC236}">
              <a16:creationId xmlns:a16="http://schemas.microsoft.com/office/drawing/2014/main" id="{00000000-0008-0000-0100-00000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40" name="图片 3339">
          <a:extLst>
            <a:ext uri="{FF2B5EF4-FFF2-40B4-BE49-F238E27FC236}">
              <a16:creationId xmlns:a16="http://schemas.microsoft.com/office/drawing/2014/main" id="{00000000-0008-0000-0100-00000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41" name="图片 3340">
          <a:extLst>
            <a:ext uri="{FF2B5EF4-FFF2-40B4-BE49-F238E27FC236}">
              <a16:creationId xmlns:a16="http://schemas.microsoft.com/office/drawing/2014/main" id="{00000000-0008-0000-0100-00000D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42" name="图片 3341">
          <a:extLst>
            <a:ext uri="{FF2B5EF4-FFF2-40B4-BE49-F238E27FC236}">
              <a16:creationId xmlns:a16="http://schemas.microsoft.com/office/drawing/2014/main" id="{00000000-0008-0000-0100-00000E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43" name="图片 3342">
          <a:extLst>
            <a:ext uri="{FF2B5EF4-FFF2-40B4-BE49-F238E27FC236}">
              <a16:creationId xmlns:a16="http://schemas.microsoft.com/office/drawing/2014/main" id="{00000000-0008-0000-0100-00000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44" name="图片 3343">
          <a:extLst>
            <a:ext uri="{FF2B5EF4-FFF2-40B4-BE49-F238E27FC236}">
              <a16:creationId xmlns:a16="http://schemas.microsoft.com/office/drawing/2014/main" id="{00000000-0008-0000-0100-00001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45" name="图片 3344">
          <a:extLst>
            <a:ext uri="{FF2B5EF4-FFF2-40B4-BE49-F238E27FC236}">
              <a16:creationId xmlns:a16="http://schemas.microsoft.com/office/drawing/2014/main" id="{00000000-0008-0000-0100-000011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46" name="图片 3345">
          <a:extLst>
            <a:ext uri="{FF2B5EF4-FFF2-40B4-BE49-F238E27FC236}">
              <a16:creationId xmlns:a16="http://schemas.microsoft.com/office/drawing/2014/main" id="{00000000-0008-0000-0100-000012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47" name="图片 3346">
          <a:extLst>
            <a:ext uri="{FF2B5EF4-FFF2-40B4-BE49-F238E27FC236}">
              <a16:creationId xmlns:a16="http://schemas.microsoft.com/office/drawing/2014/main" id="{00000000-0008-0000-0100-00001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48" name="图片 3347">
          <a:extLst>
            <a:ext uri="{FF2B5EF4-FFF2-40B4-BE49-F238E27FC236}">
              <a16:creationId xmlns:a16="http://schemas.microsoft.com/office/drawing/2014/main" id="{00000000-0008-0000-0100-000014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49" name="图片 3348">
          <a:extLst>
            <a:ext uri="{FF2B5EF4-FFF2-40B4-BE49-F238E27FC236}">
              <a16:creationId xmlns:a16="http://schemas.microsoft.com/office/drawing/2014/main" id="{00000000-0008-0000-0100-000015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50" name="图片 3349">
          <a:extLst>
            <a:ext uri="{FF2B5EF4-FFF2-40B4-BE49-F238E27FC236}">
              <a16:creationId xmlns:a16="http://schemas.microsoft.com/office/drawing/2014/main" id="{00000000-0008-0000-0100-00001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51" name="图片 3350">
          <a:extLst>
            <a:ext uri="{FF2B5EF4-FFF2-40B4-BE49-F238E27FC236}">
              <a16:creationId xmlns:a16="http://schemas.microsoft.com/office/drawing/2014/main" id="{00000000-0008-0000-0100-00001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52" name="图片 3351">
          <a:extLst>
            <a:ext uri="{FF2B5EF4-FFF2-40B4-BE49-F238E27FC236}">
              <a16:creationId xmlns:a16="http://schemas.microsoft.com/office/drawing/2014/main" id="{00000000-0008-0000-0100-00001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53" name="图片 3352">
          <a:extLst>
            <a:ext uri="{FF2B5EF4-FFF2-40B4-BE49-F238E27FC236}">
              <a16:creationId xmlns:a16="http://schemas.microsoft.com/office/drawing/2014/main" id="{00000000-0008-0000-0100-00001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54" name="图片 3353">
          <a:extLst>
            <a:ext uri="{FF2B5EF4-FFF2-40B4-BE49-F238E27FC236}">
              <a16:creationId xmlns:a16="http://schemas.microsoft.com/office/drawing/2014/main" id="{00000000-0008-0000-0100-00001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55" name="图片 3354">
          <a:extLst>
            <a:ext uri="{FF2B5EF4-FFF2-40B4-BE49-F238E27FC236}">
              <a16:creationId xmlns:a16="http://schemas.microsoft.com/office/drawing/2014/main" id="{00000000-0008-0000-0100-00001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56" name="图片 3355">
          <a:extLst>
            <a:ext uri="{FF2B5EF4-FFF2-40B4-BE49-F238E27FC236}">
              <a16:creationId xmlns:a16="http://schemas.microsoft.com/office/drawing/2014/main" id="{00000000-0008-0000-0100-00001C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57" name="图片 3356">
          <a:extLst>
            <a:ext uri="{FF2B5EF4-FFF2-40B4-BE49-F238E27FC236}">
              <a16:creationId xmlns:a16="http://schemas.microsoft.com/office/drawing/2014/main" id="{00000000-0008-0000-0100-00001D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58" name="图片 3357">
          <a:extLst>
            <a:ext uri="{FF2B5EF4-FFF2-40B4-BE49-F238E27FC236}">
              <a16:creationId xmlns:a16="http://schemas.microsoft.com/office/drawing/2014/main" id="{00000000-0008-0000-0100-00001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59" name="图片 3358">
          <a:extLst>
            <a:ext uri="{FF2B5EF4-FFF2-40B4-BE49-F238E27FC236}">
              <a16:creationId xmlns:a16="http://schemas.microsoft.com/office/drawing/2014/main" id="{00000000-0008-0000-0100-00001F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60" name="图片 3359">
          <a:extLst>
            <a:ext uri="{FF2B5EF4-FFF2-40B4-BE49-F238E27FC236}">
              <a16:creationId xmlns:a16="http://schemas.microsoft.com/office/drawing/2014/main" id="{00000000-0008-0000-0100-000020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61" name="图片 3360">
          <a:extLst>
            <a:ext uri="{FF2B5EF4-FFF2-40B4-BE49-F238E27FC236}">
              <a16:creationId xmlns:a16="http://schemas.microsoft.com/office/drawing/2014/main" id="{00000000-0008-0000-0100-00002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62" name="图片 3361">
          <a:extLst>
            <a:ext uri="{FF2B5EF4-FFF2-40B4-BE49-F238E27FC236}">
              <a16:creationId xmlns:a16="http://schemas.microsoft.com/office/drawing/2014/main" id="{00000000-0008-0000-0100-00002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63" name="图片 3362">
          <a:extLst>
            <a:ext uri="{FF2B5EF4-FFF2-40B4-BE49-F238E27FC236}">
              <a16:creationId xmlns:a16="http://schemas.microsoft.com/office/drawing/2014/main" id="{00000000-0008-0000-0100-00002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64" name="图片 3363">
          <a:extLst>
            <a:ext uri="{FF2B5EF4-FFF2-40B4-BE49-F238E27FC236}">
              <a16:creationId xmlns:a16="http://schemas.microsoft.com/office/drawing/2014/main" id="{00000000-0008-0000-0100-000024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65" name="图片 3364">
          <a:extLst>
            <a:ext uri="{FF2B5EF4-FFF2-40B4-BE49-F238E27FC236}">
              <a16:creationId xmlns:a16="http://schemas.microsoft.com/office/drawing/2014/main" id="{00000000-0008-0000-0100-000025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66" name="图片 3365">
          <a:extLst>
            <a:ext uri="{FF2B5EF4-FFF2-40B4-BE49-F238E27FC236}">
              <a16:creationId xmlns:a16="http://schemas.microsoft.com/office/drawing/2014/main" id="{00000000-0008-0000-0100-00002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67" name="图片 3366">
          <a:extLst>
            <a:ext uri="{FF2B5EF4-FFF2-40B4-BE49-F238E27FC236}">
              <a16:creationId xmlns:a16="http://schemas.microsoft.com/office/drawing/2014/main" id="{00000000-0008-0000-0100-00002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68" name="图片 3367">
          <a:extLst>
            <a:ext uri="{FF2B5EF4-FFF2-40B4-BE49-F238E27FC236}">
              <a16:creationId xmlns:a16="http://schemas.microsoft.com/office/drawing/2014/main" id="{00000000-0008-0000-0100-00002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69" name="图片 3368">
          <a:extLst>
            <a:ext uri="{FF2B5EF4-FFF2-40B4-BE49-F238E27FC236}">
              <a16:creationId xmlns:a16="http://schemas.microsoft.com/office/drawing/2014/main" id="{00000000-0008-0000-0100-00002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70" name="图片 3369">
          <a:extLst>
            <a:ext uri="{FF2B5EF4-FFF2-40B4-BE49-F238E27FC236}">
              <a16:creationId xmlns:a16="http://schemas.microsoft.com/office/drawing/2014/main" id="{00000000-0008-0000-0100-00002A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71" name="图片 3370">
          <a:extLst>
            <a:ext uri="{FF2B5EF4-FFF2-40B4-BE49-F238E27FC236}">
              <a16:creationId xmlns:a16="http://schemas.microsoft.com/office/drawing/2014/main" id="{00000000-0008-0000-0100-00002B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72" name="图片 3371">
          <a:extLst>
            <a:ext uri="{FF2B5EF4-FFF2-40B4-BE49-F238E27FC236}">
              <a16:creationId xmlns:a16="http://schemas.microsoft.com/office/drawing/2014/main" id="{00000000-0008-0000-0100-00002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73" name="图片 3372">
          <a:extLst>
            <a:ext uri="{FF2B5EF4-FFF2-40B4-BE49-F238E27FC236}">
              <a16:creationId xmlns:a16="http://schemas.microsoft.com/office/drawing/2014/main" id="{00000000-0008-0000-0100-00002D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74" name="图片 3373">
          <a:extLst>
            <a:ext uri="{FF2B5EF4-FFF2-40B4-BE49-F238E27FC236}">
              <a16:creationId xmlns:a16="http://schemas.microsoft.com/office/drawing/2014/main" id="{00000000-0008-0000-0100-00002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75" name="图片 3374">
          <a:extLst>
            <a:ext uri="{FF2B5EF4-FFF2-40B4-BE49-F238E27FC236}">
              <a16:creationId xmlns:a16="http://schemas.microsoft.com/office/drawing/2014/main" id="{00000000-0008-0000-0100-00002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76" name="图片 3375">
          <a:extLst>
            <a:ext uri="{FF2B5EF4-FFF2-40B4-BE49-F238E27FC236}">
              <a16:creationId xmlns:a16="http://schemas.microsoft.com/office/drawing/2014/main" id="{00000000-0008-0000-0100-00003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77" name="图片 3376">
          <a:extLst>
            <a:ext uri="{FF2B5EF4-FFF2-40B4-BE49-F238E27FC236}">
              <a16:creationId xmlns:a16="http://schemas.microsoft.com/office/drawing/2014/main" id="{00000000-0008-0000-0100-000031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78" name="图片 3377">
          <a:extLst>
            <a:ext uri="{FF2B5EF4-FFF2-40B4-BE49-F238E27FC236}">
              <a16:creationId xmlns:a16="http://schemas.microsoft.com/office/drawing/2014/main" id="{00000000-0008-0000-0100-000032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79" name="图片 3378">
          <a:extLst>
            <a:ext uri="{FF2B5EF4-FFF2-40B4-BE49-F238E27FC236}">
              <a16:creationId xmlns:a16="http://schemas.microsoft.com/office/drawing/2014/main" id="{00000000-0008-0000-0100-00003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80" name="图片 3379">
          <a:extLst>
            <a:ext uri="{FF2B5EF4-FFF2-40B4-BE49-F238E27FC236}">
              <a16:creationId xmlns:a16="http://schemas.microsoft.com/office/drawing/2014/main" id="{00000000-0008-0000-0100-000034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81" name="图片 3380">
          <a:extLst>
            <a:ext uri="{FF2B5EF4-FFF2-40B4-BE49-F238E27FC236}">
              <a16:creationId xmlns:a16="http://schemas.microsoft.com/office/drawing/2014/main" id="{00000000-0008-0000-0100-000035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82" name="图片 3381">
          <a:extLst>
            <a:ext uri="{FF2B5EF4-FFF2-40B4-BE49-F238E27FC236}">
              <a16:creationId xmlns:a16="http://schemas.microsoft.com/office/drawing/2014/main" id="{00000000-0008-0000-0100-00003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83" name="图片 3382">
          <a:extLst>
            <a:ext uri="{FF2B5EF4-FFF2-40B4-BE49-F238E27FC236}">
              <a16:creationId xmlns:a16="http://schemas.microsoft.com/office/drawing/2014/main" id="{00000000-0008-0000-0100-00003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84" name="图片 3383">
          <a:extLst>
            <a:ext uri="{FF2B5EF4-FFF2-40B4-BE49-F238E27FC236}">
              <a16:creationId xmlns:a16="http://schemas.microsoft.com/office/drawing/2014/main" id="{00000000-0008-0000-0100-000038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85" name="图片 3384">
          <a:extLst>
            <a:ext uri="{FF2B5EF4-FFF2-40B4-BE49-F238E27FC236}">
              <a16:creationId xmlns:a16="http://schemas.microsoft.com/office/drawing/2014/main" id="{00000000-0008-0000-0100-000039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86" name="图片 3385">
          <a:extLst>
            <a:ext uri="{FF2B5EF4-FFF2-40B4-BE49-F238E27FC236}">
              <a16:creationId xmlns:a16="http://schemas.microsoft.com/office/drawing/2014/main" id="{00000000-0008-0000-0100-00003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87" name="图片 3386">
          <a:extLst>
            <a:ext uri="{FF2B5EF4-FFF2-40B4-BE49-F238E27FC236}">
              <a16:creationId xmlns:a16="http://schemas.microsoft.com/office/drawing/2014/main" id="{00000000-0008-0000-0100-00003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88" name="图片 3387">
          <a:extLst>
            <a:ext uri="{FF2B5EF4-FFF2-40B4-BE49-F238E27FC236}">
              <a16:creationId xmlns:a16="http://schemas.microsoft.com/office/drawing/2014/main" id="{00000000-0008-0000-0100-00003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389" name="图片 3388">
          <a:extLst>
            <a:ext uri="{FF2B5EF4-FFF2-40B4-BE49-F238E27FC236}">
              <a16:creationId xmlns:a16="http://schemas.microsoft.com/office/drawing/2014/main" id="{00000000-0008-0000-0100-00003D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390" name="图片 3389">
          <a:extLst>
            <a:ext uri="{FF2B5EF4-FFF2-40B4-BE49-F238E27FC236}">
              <a16:creationId xmlns:a16="http://schemas.microsoft.com/office/drawing/2014/main" id="{00000000-0008-0000-0100-00003E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391" name="图片 3390">
          <a:extLst>
            <a:ext uri="{FF2B5EF4-FFF2-40B4-BE49-F238E27FC236}">
              <a16:creationId xmlns:a16="http://schemas.microsoft.com/office/drawing/2014/main" id="{00000000-0008-0000-0100-00003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2" name="图片 3391">
          <a:extLst>
            <a:ext uri="{FF2B5EF4-FFF2-40B4-BE49-F238E27FC236}">
              <a16:creationId xmlns:a16="http://schemas.microsoft.com/office/drawing/2014/main" id="{00000000-0008-0000-0100-00004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3" name="图片 3392">
          <a:extLst>
            <a:ext uri="{FF2B5EF4-FFF2-40B4-BE49-F238E27FC236}">
              <a16:creationId xmlns:a16="http://schemas.microsoft.com/office/drawing/2014/main" id="{00000000-0008-0000-0100-00004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4" name="图片 3393">
          <a:extLst>
            <a:ext uri="{FF2B5EF4-FFF2-40B4-BE49-F238E27FC236}">
              <a16:creationId xmlns:a16="http://schemas.microsoft.com/office/drawing/2014/main" id="{00000000-0008-0000-0100-00004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5" name="图片 3394">
          <a:extLst>
            <a:ext uri="{FF2B5EF4-FFF2-40B4-BE49-F238E27FC236}">
              <a16:creationId xmlns:a16="http://schemas.microsoft.com/office/drawing/2014/main" id="{00000000-0008-0000-0100-00004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6" name="图片 3395">
          <a:extLst>
            <a:ext uri="{FF2B5EF4-FFF2-40B4-BE49-F238E27FC236}">
              <a16:creationId xmlns:a16="http://schemas.microsoft.com/office/drawing/2014/main" id="{00000000-0008-0000-0100-00004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7" name="图片 3396">
          <a:extLst>
            <a:ext uri="{FF2B5EF4-FFF2-40B4-BE49-F238E27FC236}">
              <a16:creationId xmlns:a16="http://schemas.microsoft.com/office/drawing/2014/main" id="{00000000-0008-0000-0100-00004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8" name="图片 3397">
          <a:extLst>
            <a:ext uri="{FF2B5EF4-FFF2-40B4-BE49-F238E27FC236}">
              <a16:creationId xmlns:a16="http://schemas.microsoft.com/office/drawing/2014/main" id="{00000000-0008-0000-0100-00004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399" name="图片 3398">
          <a:extLst>
            <a:ext uri="{FF2B5EF4-FFF2-40B4-BE49-F238E27FC236}">
              <a16:creationId xmlns:a16="http://schemas.microsoft.com/office/drawing/2014/main" id="{00000000-0008-0000-0100-00004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00" name="图片 3399">
          <a:extLst>
            <a:ext uri="{FF2B5EF4-FFF2-40B4-BE49-F238E27FC236}">
              <a16:creationId xmlns:a16="http://schemas.microsoft.com/office/drawing/2014/main" id="{00000000-0008-0000-0100-00004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01" name="图片 3400">
          <a:extLst>
            <a:ext uri="{FF2B5EF4-FFF2-40B4-BE49-F238E27FC236}">
              <a16:creationId xmlns:a16="http://schemas.microsoft.com/office/drawing/2014/main" id="{00000000-0008-0000-0100-00004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02" name="图片 3401">
          <a:extLst>
            <a:ext uri="{FF2B5EF4-FFF2-40B4-BE49-F238E27FC236}">
              <a16:creationId xmlns:a16="http://schemas.microsoft.com/office/drawing/2014/main" id="{00000000-0008-0000-0100-00004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03" name="图片 3402">
          <a:extLst>
            <a:ext uri="{FF2B5EF4-FFF2-40B4-BE49-F238E27FC236}">
              <a16:creationId xmlns:a16="http://schemas.microsoft.com/office/drawing/2014/main" id="{00000000-0008-0000-0100-00004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04" name="图片 3403">
          <a:extLst>
            <a:ext uri="{FF2B5EF4-FFF2-40B4-BE49-F238E27FC236}">
              <a16:creationId xmlns:a16="http://schemas.microsoft.com/office/drawing/2014/main" id="{00000000-0008-0000-0100-00004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05" name="图片 3404">
          <a:extLst>
            <a:ext uri="{FF2B5EF4-FFF2-40B4-BE49-F238E27FC236}">
              <a16:creationId xmlns:a16="http://schemas.microsoft.com/office/drawing/2014/main" id="{00000000-0008-0000-0100-00004D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06" name="图片 3405">
          <a:extLst>
            <a:ext uri="{FF2B5EF4-FFF2-40B4-BE49-F238E27FC236}">
              <a16:creationId xmlns:a16="http://schemas.microsoft.com/office/drawing/2014/main" id="{00000000-0008-0000-0100-00004E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07" name="图片 3406">
          <a:extLst>
            <a:ext uri="{FF2B5EF4-FFF2-40B4-BE49-F238E27FC236}">
              <a16:creationId xmlns:a16="http://schemas.microsoft.com/office/drawing/2014/main" id="{00000000-0008-0000-0100-00004F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08" name="图片 3407">
          <a:extLst>
            <a:ext uri="{FF2B5EF4-FFF2-40B4-BE49-F238E27FC236}">
              <a16:creationId xmlns:a16="http://schemas.microsoft.com/office/drawing/2014/main" id="{00000000-0008-0000-0100-00005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09" name="图片 3408">
          <a:extLst>
            <a:ext uri="{FF2B5EF4-FFF2-40B4-BE49-F238E27FC236}">
              <a16:creationId xmlns:a16="http://schemas.microsoft.com/office/drawing/2014/main" id="{00000000-0008-0000-0100-00005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10" name="图片 3409">
          <a:extLst>
            <a:ext uri="{FF2B5EF4-FFF2-40B4-BE49-F238E27FC236}">
              <a16:creationId xmlns:a16="http://schemas.microsoft.com/office/drawing/2014/main" id="{00000000-0008-0000-0100-00005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11" name="图片 3410">
          <a:extLst>
            <a:ext uri="{FF2B5EF4-FFF2-40B4-BE49-F238E27FC236}">
              <a16:creationId xmlns:a16="http://schemas.microsoft.com/office/drawing/2014/main" id="{00000000-0008-0000-0100-00005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12" name="图片 3411">
          <a:extLst>
            <a:ext uri="{FF2B5EF4-FFF2-40B4-BE49-F238E27FC236}">
              <a16:creationId xmlns:a16="http://schemas.microsoft.com/office/drawing/2014/main" id="{00000000-0008-0000-0100-000054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13" name="图片 3412">
          <a:extLst>
            <a:ext uri="{FF2B5EF4-FFF2-40B4-BE49-F238E27FC236}">
              <a16:creationId xmlns:a16="http://schemas.microsoft.com/office/drawing/2014/main" id="{00000000-0008-0000-0100-000055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14" name="图片 3413">
          <a:extLst>
            <a:ext uri="{FF2B5EF4-FFF2-40B4-BE49-F238E27FC236}">
              <a16:creationId xmlns:a16="http://schemas.microsoft.com/office/drawing/2014/main" id="{00000000-0008-0000-0100-00005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15" name="图片 3414">
          <a:extLst>
            <a:ext uri="{FF2B5EF4-FFF2-40B4-BE49-F238E27FC236}">
              <a16:creationId xmlns:a16="http://schemas.microsoft.com/office/drawing/2014/main" id="{00000000-0008-0000-0100-00005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16" name="图片 3415">
          <a:extLst>
            <a:ext uri="{FF2B5EF4-FFF2-40B4-BE49-F238E27FC236}">
              <a16:creationId xmlns:a16="http://schemas.microsoft.com/office/drawing/2014/main" id="{00000000-0008-0000-0100-00005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17" name="图片 3416">
          <a:extLst>
            <a:ext uri="{FF2B5EF4-FFF2-40B4-BE49-F238E27FC236}">
              <a16:creationId xmlns:a16="http://schemas.microsoft.com/office/drawing/2014/main" id="{00000000-0008-0000-0100-00005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18" name="图片 3417">
          <a:extLst>
            <a:ext uri="{FF2B5EF4-FFF2-40B4-BE49-F238E27FC236}">
              <a16:creationId xmlns:a16="http://schemas.microsoft.com/office/drawing/2014/main" id="{00000000-0008-0000-0100-00005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19" name="图片 3418">
          <a:extLst>
            <a:ext uri="{FF2B5EF4-FFF2-40B4-BE49-F238E27FC236}">
              <a16:creationId xmlns:a16="http://schemas.microsoft.com/office/drawing/2014/main" id="{00000000-0008-0000-0100-00005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20" name="图片 3419">
          <a:extLst>
            <a:ext uri="{FF2B5EF4-FFF2-40B4-BE49-F238E27FC236}">
              <a16:creationId xmlns:a16="http://schemas.microsoft.com/office/drawing/2014/main" id="{00000000-0008-0000-0100-00005C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21" name="图片 3420">
          <a:extLst>
            <a:ext uri="{FF2B5EF4-FFF2-40B4-BE49-F238E27FC236}">
              <a16:creationId xmlns:a16="http://schemas.microsoft.com/office/drawing/2014/main" id="{00000000-0008-0000-0100-00005D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22" name="图片 3421">
          <a:extLst>
            <a:ext uri="{FF2B5EF4-FFF2-40B4-BE49-F238E27FC236}">
              <a16:creationId xmlns:a16="http://schemas.microsoft.com/office/drawing/2014/main" id="{00000000-0008-0000-0100-00005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23" name="图片 3422">
          <a:extLst>
            <a:ext uri="{FF2B5EF4-FFF2-40B4-BE49-F238E27FC236}">
              <a16:creationId xmlns:a16="http://schemas.microsoft.com/office/drawing/2014/main" id="{00000000-0008-0000-0100-00005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24" name="图片 3423">
          <a:extLst>
            <a:ext uri="{FF2B5EF4-FFF2-40B4-BE49-F238E27FC236}">
              <a16:creationId xmlns:a16="http://schemas.microsoft.com/office/drawing/2014/main" id="{00000000-0008-0000-0100-000060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25" name="图片 3424">
          <a:extLst>
            <a:ext uri="{FF2B5EF4-FFF2-40B4-BE49-F238E27FC236}">
              <a16:creationId xmlns:a16="http://schemas.microsoft.com/office/drawing/2014/main" id="{00000000-0008-0000-0100-000061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26" name="图片 3425">
          <a:extLst>
            <a:ext uri="{FF2B5EF4-FFF2-40B4-BE49-F238E27FC236}">
              <a16:creationId xmlns:a16="http://schemas.microsoft.com/office/drawing/2014/main" id="{00000000-0008-0000-0100-00006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27" name="图片 3426">
          <a:extLst>
            <a:ext uri="{FF2B5EF4-FFF2-40B4-BE49-F238E27FC236}">
              <a16:creationId xmlns:a16="http://schemas.microsoft.com/office/drawing/2014/main" id="{00000000-0008-0000-0100-00006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28" name="图片 3427">
          <a:extLst>
            <a:ext uri="{FF2B5EF4-FFF2-40B4-BE49-F238E27FC236}">
              <a16:creationId xmlns:a16="http://schemas.microsoft.com/office/drawing/2014/main" id="{00000000-0008-0000-0100-000064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29" name="图片 3428">
          <a:extLst>
            <a:ext uri="{FF2B5EF4-FFF2-40B4-BE49-F238E27FC236}">
              <a16:creationId xmlns:a16="http://schemas.microsoft.com/office/drawing/2014/main" id="{00000000-0008-0000-0100-000065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30" name="图片 3429">
          <a:extLst>
            <a:ext uri="{FF2B5EF4-FFF2-40B4-BE49-F238E27FC236}">
              <a16:creationId xmlns:a16="http://schemas.microsoft.com/office/drawing/2014/main" id="{00000000-0008-0000-0100-00006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31" name="图片 3430">
          <a:extLst>
            <a:ext uri="{FF2B5EF4-FFF2-40B4-BE49-F238E27FC236}">
              <a16:creationId xmlns:a16="http://schemas.microsoft.com/office/drawing/2014/main" id="{00000000-0008-0000-0100-000067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32" name="图片 3431">
          <a:extLst>
            <a:ext uri="{FF2B5EF4-FFF2-40B4-BE49-F238E27FC236}">
              <a16:creationId xmlns:a16="http://schemas.microsoft.com/office/drawing/2014/main" id="{00000000-0008-0000-0100-000068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33" name="图片 3432">
          <a:extLst>
            <a:ext uri="{FF2B5EF4-FFF2-40B4-BE49-F238E27FC236}">
              <a16:creationId xmlns:a16="http://schemas.microsoft.com/office/drawing/2014/main" id="{00000000-0008-0000-0100-00006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34" name="图片 3433">
          <a:extLst>
            <a:ext uri="{FF2B5EF4-FFF2-40B4-BE49-F238E27FC236}">
              <a16:creationId xmlns:a16="http://schemas.microsoft.com/office/drawing/2014/main" id="{00000000-0008-0000-0100-00006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35" name="图片 3434">
          <a:extLst>
            <a:ext uri="{FF2B5EF4-FFF2-40B4-BE49-F238E27FC236}">
              <a16:creationId xmlns:a16="http://schemas.microsoft.com/office/drawing/2014/main" id="{00000000-0008-0000-0100-00006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36" name="图片 3435">
          <a:extLst>
            <a:ext uri="{FF2B5EF4-FFF2-40B4-BE49-F238E27FC236}">
              <a16:creationId xmlns:a16="http://schemas.microsoft.com/office/drawing/2014/main" id="{00000000-0008-0000-0100-00006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37" name="图片 3436">
          <a:extLst>
            <a:ext uri="{FF2B5EF4-FFF2-40B4-BE49-F238E27FC236}">
              <a16:creationId xmlns:a16="http://schemas.microsoft.com/office/drawing/2014/main" id="{00000000-0008-0000-0100-00006D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38" name="图片 3437">
          <a:extLst>
            <a:ext uri="{FF2B5EF4-FFF2-40B4-BE49-F238E27FC236}">
              <a16:creationId xmlns:a16="http://schemas.microsoft.com/office/drawing/2014/main" id="{00000000-0008-0000-0100-00006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39" name="图片 3438">
          <a:extLst>
            <a:ext uri="{FF2B5EF4-FFF2-40B4-BE49-F238E27FC236}">
              <a16:creationId xmlns:a16="http://schemas.microsoft.com/office/drawing/2014/main" id="{00000000-0008-0000-0100-00006F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40" name="图片 3439">
          <a:extLst>
            <a:ext uri="{FF2B5EF4-FFF2-40B4-BE49-F238E27FC236}">
              <a16:creationId xmlns:a16="http://schemas.microsoft.com/office/drawing/2014/main" id="{00000000-0008-0000-0100-000070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41" name="图片 3440">
          <a:extLst>
            <a:ext uri="{FF2B5EF4-FFF2-40B4-BE49-F238E27FC236}">
              <a16:creationId xmlns:a16="http://schemas.microsoft.com/office/drawing/2014/main" id="{00000000-0008-0000-0100-00007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42" name="图片 3441">
          <a:extLst>
            <a:ext uri="{FF2B5EF4-FFF2-40B4-BE49-F238E27FC236}">
              <a16:creationId xmlns:a16="http://schemas.microsoft.com/office/drawing/2014/main" id="{00000000-0008-0000-0100-000072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43" name="图片 3442">
          <a:extLst>
            <a:ext uri="{FF2B5EF4-FFF2-40B4-BE49-F238E27FC236}">
              <a16:creationId xmlns:a16="http://schemas.microsoft.com/office/drawing/2014/main" id="{00000000-0008-0000-0100-000073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44" name="图片 3443">
          <a:extLst>
            <a:ext uri="{FF2B5EF4-FFF2-40B4-BE49-F238E27FC236}">
              <a16:creationId xmlns:a16="http://schemas.microsoft.com/office/drawing/2014/main" id="{00000000-0008-0000-0100-00007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45" name="图片 3444">
          <a:extLst>
            <a:ext uri="{FF2B5EF4-FFF2-40B4-BE49-F238E27FC236}">
              <a16:creationId xmlns:a16="http://schemas.microsoft.com/office/drawing/2014/main" id="{00000000-0008-0000-0100-00007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46" name="图片 3445">
          <a:extLst>
            <a:ext uri="{FF2B5EF4-FFF2-40B4-BE49-F238E27FC236}">
              <a16:creationId xmlns:a16="http://schemas.microsoft.com/office/drawing/2014/main" id="{00000000-0008-0000-0100-00007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47" name="图片 3446">
          <a:extLst>
            <a:ext uri="{FF2B5EF4-FFF2-40B4-BE49-F238E27FC236}">
              <a16:creationId xmlns:a16="http://schemas.microsoft.com/office/drawing/2014/main" id="{00000000-0008-0000-0100-000077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48" name="图片 3447">
          <a:extLst>
            <a:ext uri="{FF2B5EF4-FFF2-40B4-BE49-F238E27FC236}">
              <a16:creationId xmlns:a16="http://schemas.microsoft.com/office/drawing/2014/main" id="{00000000-0008-0000-0100-000078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49" name="图片 3448">
          <a:extLst>
            <a:ext uri="{FF2B5EF4-FFF2-40B4-BE49-F238E27FC236}">
              <a16:creationId xmlns:a16="http://schemas.microsoft.com/office/drawing/2014/main" id="{00000000-0008-0000-0100-00007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50" name="图片 3449">
          <a:extLst>
            <a:ext uri="{FF2B5EF4-FFF2-40B4-BE49-F238E27FC236}">
              <a16:creationId xmlns:a16="http://schemas.microsoft.com/office/drawing/2014/main" id="{00000000-0008-0000-0100-00007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51" name="图片 3450">
          <a:extLst>
            <a:ext uri="{FF2B5EF4-FFF2-40B4-BE49-F238E27FC236}">
              <a16:creationId xmlns:a16="http://schemas.microsoft.com/office/drawing/2014/main" id="{00000000-0008-0000-0100-00007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52" name="图片 3451">
          <a:extLst>
            <a:ext uri="{FF2B5EF4-FFF2-40B4-BE49-F238E27FC236}">
              <a16:creationId xmlns:a16="http://schemas.microsoft.com/office/drawing/2014/main" id="{00000000-0008-0000-0100-00007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53" name="图片 3452">
          <a:extLst>
            <a:ext uri="{FF2B5EF4-FFF2-40B4-BE49-F238E27FC236}">
              <a16:creationId xmlns:a16="http://schemas.microsoft.com/office/drawing/2014/main" id="{00000000-0008-0000-0100-00007D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54" name="图片 3453">
          <a:extLst>
            <a:ext uri="{FF2B5EF4-FFF2-40B4-BE49-F238E27FC236}">
              <a16:creationId xmlns:a16="http://schemas.microsoft.com/office/drawing/2014/main" id="{00000000-0008-0000-0100-00007E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55" name="图片 3454">
          <a:extLst>
            <a:ext uri="{FF2B5EF4-FFF2-40B4-BE49-F238E27FC236}">
              <a16:creationId xmlns:a16="http://schemas.microsoft.com/office/drawing/2014/main" id="{00000000-0008-0000-0100-00007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56" name="图片 3455">
          <a:extLst>
            <a:ext uri="{FF2B5EF4-FFF2-40B4-BE49-F238E27FC236}">
              <a16:creationId xmlns:a16="http://schemas.microsoft.com/office/drawing/2014/main" id="{00000000-0008-0000-0100-00008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57" name="图片 3456">
          <a:extLst>
            <a:ext uri="{FF2B5EF4-FFF2-40B4-BE49-F238E27FC236}">
              <a16:creationId xmlns:a16="http://schemas.microsoft.com/office/drawing/2014/main" id="{00000000-0008-0000-0100-00008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58" name="图片 3457">
          <a:extLst>
            <a:ext uri="{FF2B5EF4-FFF2-40B4-BE49-F238E27FC236}">
              <a16:creationId xmlns:a16="http://schemas.microsoft.com/office/drawing/2014/main" id="{00000000-0008-0000-0100-00008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59" name="图片 3458">
          <a:extLst>
            <a:ext uri="{FF2B5EF4-FFF2-40B4-BE49-F238E27FC236}">
              <a16:creationId xmlns:a16="http://schemas.microsoft.com/office/drawing/2014/main" id="{00000000-0008-0000-0100-00008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60" name="图片 3459">
          <a:extLst>
            <a:ext uri="{FF2B5EF4-FFF2-40B4-BE49-F238E27FC236}">
              <a16:creationId xmlns:a16="http://schemas.microsoft.com/office/drawing/2014/main" id="{00000000-0008-0000-0100-000084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61" name="图片 3460">
          <a:extLst>
            <a:ext uri="{FF2B5EF4-FFF2-40B4-BE49-F238E27FC236}">
              <a16:creationId xmlns:a16="http://schemas.microsoft.com/office/drawing/2014/main" id="{00000000-0008-0000-0100-000085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62" name="图片 3461">
          <a:extLst>
            <a:ext uri="{FF2B5EF4-FFF2-40B4-BE49-F238E27FC236}">
              <a16:creationId xmlns:a16="http://schemas.microsoft.com/office/drawing/2014/main" id="{00000000-0008-0000-0100-00008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63" name="图片 3462">
          <a:extLst>
            <a:ext uri="{FF2B5EF4-FFF2-40B4-BE49-F238E27FC236}">
              <a16:creationId xmlns:a16="http://schemas.microsoft.com/office/drawing/2014/main" id="{00000000-0008-0000-0100-000087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64" name="图片 3463">
          <a:extLst>
            <a:ext uri="{FF2B5EF4-FFF2-40B4-BE49-F238E27FC236}">
              <a16:creationId xmlns:a16="http://schemas.microsoft.com/office/drawing/2014/main" id="{00000000-0008-0000-0100-000088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65" name="图片 3464">
          <a:extLst>
            <a:ext uri="{FF2B5EF4-FFF2-40B4-BE49-F238E27FC236}">
              <a16:creationId xmlns:a16="http://schemas.microsoft.com/office/drawing/2014/main" id="{00000000-0008-0000-0100-00008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66" name="图片 3465">
          <a:extLst>
            <a:ext uri="{FF2B5EF4-FFF2-40B4-BE49-F238E27FC236}">
              <a16:creationId xmlns:a16="http://schemas.microsoft.com/office/drawing/2014/main" id="{00000000-0008-0000-0100-00008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67" name="图片 3466">
          <a:extLst>
            <a:ext uri="{FF2B5EF4-FFF2-40B4-BE49-F238E27FC236}">
              <a16:creationId xmlns:a16="http://schemas.microsoft.com/office/drawing/2014/main" id="{00000000-0008-0000-0100-00008B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68" name="图片 3467">
          <a:extLst>
            <a:ext uri="{FF2B5EF4-FFF2-40B4-BE49-F238E27FC236}">
              <a16:creationId xmlns:a16="http://schemas.microsoft.com/office/drawing/2014/main" id="{00000000-0008-0000-0100-00008C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69" name="图片 3468">
          <a:extLst>
            <a:ext uri="{FF2B5EF4-FFF2-40B4-BE49-F238E27FC236}">
              <a16:creationId xmlns:a16="http://schemas.microsoft.com/office/drawing/2014/main" id="{00000000-0008-0000-0100-00008D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70" name="图片 3469">
          <a:extLst>
            <a:ext uri="{FF2B5EF4-FFF2-40B4-BE49-F238E27FC236}">
              <a16:creationId xmlns:a16="http://schemas.microsoft.com/office/drawing/2014/main" id="{00000000-0008-0000-0100-00008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71" name="图片 3470">
          <a:extLst>
            <a:ext uri="{FF2B5EF4-FFF2-40B4-BE49-F238E27FC236}">
              <a16:creationId xmlns:a16="http://schemas.microsoft.com/office/drawing/2014/main" id="{00000000-0008-0000-0100-00008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72" name="图片 3471">
          <a:extLst>
            <a:ext uri="{FF2B5EF4-FFF2-40B4-BE49-F238E27FC236}">
              <a16:creationId xmlns:a16="http://schemas.microsoft.com/office/drawing/2014/main" id="{00000000-0008-0000-0100-000090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73" name="图片 3472">
          <a:extLst>
            <a:ext uri="{FF2B5EF4-FFF2-40B4-BE49-F238E27FC236}">
              <a16:creationId xmlns:a16="http://schemas.microsoft.com/office/drawing/2014/main" id="{00000000-0008-0000-0100-000091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74" name="图片 3473">
          <a:extLst>
            <a:ext uri="{FF2B5EF4-FFF2-40B4-BE49-F238E27FC236}">
              <a16:creationId xmlns:a16="http://schemas.microsoft.com/office/drawing/2014/main" id="{00000000-0008-0000-0100-00009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75" name="图片 3474">
          <a:extLst>
            <a:ext uri="{FF2B5EF4-FFF2-40B4-BE49-F238E27FC236}">
              <a16:creationId xmlns:a16="http://schemas.microsoft.com/office/drawing/2014/main" id="{00000000-0008-0000-0100-00009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76" name="图片 3475">
          <a:extLst>
            <a:ext uri="{FF2B5EF4-FFF2-40B4-BE49-F238E27FC236}">
              <a16:creationId xmlns:a16="http://schemas.microsoft.com/office/drawing/2014/main" id="{00000000-0008-0000-0100-00009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77" name="图片 3476">
          <a:extLst>
            <a:ext uri="{FF2B5EF4-FFF2-40B4-BE49-F238E27FC236}">
              <a16:creationId xmlns:a16="http://schemas.microsoft.com/office/drawing/2014/main" id="{00000000-0008-0000-0100-000095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78" name="图片 3477">
          <a:extLst>
            <a:ext uri="{FF2B5EF4-FFF2-40B4-BE49-F238E27FC236}">
              <a16:creationId xmlns:a16="http://schemas.microsoft.com/office/drawing/2014/main" id="{00000000-0008-0000-0100-000096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79" name="图片 3478">
          <a:extLst>
            <a:ext uri="{FF2B5EF4-FFF2-40B4-BE49-F238E27FC236}">
              <a16:creationId xmlns:a16="http://schemas.microsoft.com/office/drawing/2014/main" id="{00000000-0008-0000-0100-00009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80" name="图片 3479">
          <a:extLst>
            <a:ext uri="{FF2B5EF4-FFF2-40B4-BE49-F238E27FC236}">
              <a16:creationId xmlns:a16="http://schemas.microsoft.com/office/drawing/2014/main" id="{00000000-0008-0000-0100-00009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81" name="图片 3480">
          <a:extLst>
            <a:ext uri="{FF2B5EF4-FFF2-40B4-BE49-F238E27FC236}">
              <a16:creationId xmlns:a16="http://schemas.microsoft.com/office/drawing/2014/main" id="{00000000-0008-0000-0100-000099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82" name="图片 3481">
          <a:extLst>
            <a:ext uri="{FF2B5EF4-FFF2-40B4-BE49-F238E27FC236}">
              <a16:creationId xmlns:a16="http://schemas.microsoft.com/office/drawing/2014/main" id="{00000000-0008-0000-0100-00009A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83" name="图片 3482">
          <a:extLst>
            <a:ext uri="{FF2B5EF4-FFF2-40B4-BE49-F238E27FC236}">
              <a16:creationId xmlns:a16="http://schemas.microsoft.com/office/drawing/2014/main" id="{00000000-0008-0000-0100-00009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0"/>
    <xdr:pic>
      <xdr:nvPicPr>
        <xdr:cNvPr id="3484" name="图片 3483">
          <a:extLst>
            <a:ext uri="{FF2B5EF4-FFF2-40B4-BE49-F238E27FC236}">
              <a16:creationId xmlns:a16="http://schemas.microsoft.com/office/drawing/2014/main" id="{00000000-0008-0000-0100-00009C0D0000}"/>
            </a:ext>
          </a:extLst>
        </xdr:cNvPr>
        <xdr:cNvPicPr>
          <a:picLocks noChangeAspect="1"/>
        </xdr:cNvPicPr>
      </xdr:nvPicPr>
      <xdr:blipFill>
        <a:blip xmlns:r="http://schemas.openxmlformats.org/officeDocument/2006/relationships" r:embed="rId1"/>
        <a:stretch>
          <a:fillRect/>
        </a:stretch>
      </xdr:blipFill>
      <xdr:spPr>
        <a:xfrm>
          <a:off x="0" y="663282900"/>
          <a:ext cx="30480" cy="0"/>
        </a:xfrm>
        <a:prstGeom prst="rect">
          <a:avLst/>
        </a:prstGeom>
        <a:noFill/>
        <a:ln w="9525">
          <a:noFill/>
        </a:ln>
      </xdr:spPr>
    </xdr:pic>
    <xdr:clientData/>
  </xdr:oneCellAnchor>
  <xdr:oneCellAnchor>
    <xdr:from>
      <xdr:col>0</xdr:col>
      <xdr:colOff>0</xdr:colOff>
      <xdr:row>3075</xdr:row>
      <xdr:rowOff>0</xdr:rowOff>
    </xdr:from>
    <xdr:ext cx="15240" cy="0"/>
    <xdr:pic>
      <xdr:nvPicPr>
        <xdr:cNvPr id="3485" name="图片 3484">
          <a:extLst>
            <a:ext uri="{FF2B5EF4-FFF2-40B4-BE49-F238E27FC236}">
              <a16:creationId xmlns:a16="http://schemas.microsoft.com/office/drawing/2014/main" id="{00000000-0008-0000-0100-00009D0D0000}"/>
            </a:ext>
          </a:extLst>
        </xdr:cNvPr>
        <xdr:cNvPicPr>
          <a:picLocks noChangeAspect="1"/>
        </xdr:cNvPicPr>
      </xdr:nvPicPr>
      <xdr:blipFill>
        <a:blip xmlns:r="http://schemas.openxmlformats.org/officeDocument/2006/relationships" r:embed="rId2"/>
        <a:stretch>
          <a:fillRect/>
        </a:stretch>
      </xdr:blipFill>
      <xdr:spPr>
        <a:xfrm>
          <a:off x="0" y="663282900"/>
          <a:ext cx="15240" cy="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0</xdr:rowOff>
    </xdr:to>
    <xdr:pic>
      <xdr:nvPicPr>
        <xdr:cNvPr id="3486" name="图片 3485">
          <a:extLst>
            <a:ext uri="{FF2B5EF4-FFF2-40B4-BE49-F238E27FC236}">
              <a16:creationId xmlns:a16="http://schemas.microsoft.com/office/drawing/2014/main" id="{00000000-0008-0000-0100-00009E0D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87" name="图片 3486">
          <a:extLst>
            <a:ext uri="{FF2B5EF4-FFF2-40B4-BE49-F238E27FC236}">
              <a16:creationId xmlns:a16="http://schemas.microsoft.com/office/drawing/2014/main" id="{00000000-0008-0000-0100-00009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88" name="图片 3487">
          <a:extLst>
            <a:ext uri="{FF2B5EF4-FFF2-40B4-BE49-F238E27FC236}">
              <a16:creationId xmlns:a16="http://schemas.microsoft.com/office/drawing/2014/main" id="{00000000-0008-0000-0100-0000A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89" name="图片 3488">
          <a:extLst>
            <a:ext uri="{FF2B5EF4-FFF2-40B4-BE49-F238E27FC236}">
              <a16:creationId xmlns:a16="http://schemas.microsoft.com/office/drawing/2014/main" id="{00000000-0008-0000-0100-0000A1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90" name="图片 3489">
          <a:extLst>
            <a:ext uri="{FF2B5EF4-FFF2-40B4-BE49-F238E27FC236}">
              <a16:creationId xmlns:a16="http://schemas.microsoft.com/office/drawing/2014/main" id="{00000000-0008-0000-0100-0000A2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91" name="图片 3490">
          <a:extLst>
            <a:ext uri="{FF2B5EF4-FFF2-40B4-BE49-F238E27FC236}">
              <a16:creationId xmlns:a16="http://schemas.microsoft.com/office/drawing/2014/main" id="{00000000-0008-0000-0100-0000A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92" name="图片 3491">
          <a:extLst>
            <a:ext uri="{FF2B5EF4-FFF2-40B4-BE49-F238E27FC236}">
              <a16:creationId xmlns:a16="http://schemas.microsoft.com/office/drawing/2014/main" id="{00000000-0008-0000-0100-0000A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93" name="图片 3492">
          <a:extLst>
            <a:ext uri="{FF2B5EF4-FFF2-40B4-BE49-F238E27FC236}">
              <a16:creationId xmlns:a16="http://schemas.microsoft.com/office/drawing/2014/main" id="{00000000-0008-0000-0100-0000A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494" name="图片 3493">
          <a:extLst>
            <a:ext uri="{FF2B5EF4-FFF2-40B4-BE49-F238E27FC236}">
              <a16:creationId xmlns:a16="http://schemas.microsoft.com/office/drawing/2014/main" id="{00000000-0008-0000-0100-0000A6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495" name="图片 3494">
          <a:extLst>
            <a:ext uri="{FF2B5EF4-FFF2-40B4-BE49-F238E27FC236}">
              <a16:creationId xmlns:a16="http://schemas.microsoft.com/office/drawing/2014/main" id="{00000000-0008-0000-0100-0000A7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496" name="图片 3495">
          <a:extLst>
            <a:ext uri="{FF2B5EF4-FFF2-40B4-BE49-F238E27FC236}">
              <a16:creationId xmlns:a16="http://schemas.microsoft.com/office/drawing/2014/main" id="{00000000-0008-0000-0100-0000A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497" name="图片 3496">
          <a:extLst>
            <a:ext uri="{FF2B5EF4-FFF2-40B4-BE49-F238E27FC236}">
              <a16:creationId xmlns:a16="http://schemas.microsoft.com/office/drawing/2014/main" id="{00000000-0008-0000-0100-0000A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0</xdr:rowOff>
    </xdr:to>
    <xdr:pic>
      <xdr:nvPicPr>
        <xdr:cNvPr id="3498" name="图片 3497">
          <a:extLst>
            <a:ext uri="{FF2B5EF4-FFF2-40B4-BE49-F238E27FC236}">
              <a16:creationId xmlns:a16="http://schemas.microsoft.com/office/drawing/2014/main" id="{00000000-0008-0000-0100-0000AA0D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oneCellAnchor>
    <xdr:from>
      <xdr:col>0</xdr:col>
      <xdr:colOff>0</xdr:colOff>
      <xdr:row>3075</xdr:row>
      <xdr:rowOff>0</xdr:rowOff>
    </xdr:from>
    <xdr:ext cx="30480" cy="15240"/>
    <xdr:pic>
      <xdr:nvPicPr>
        <xdr:cNvPr id="3499" name="图片 3498">
          <a:extLst>
            <a:ext uri="{FF2B5EF4-FFF2-40B4-BE49-F238E27FC236}">
              <a16:creationId xmlns:a16="http://schemas.microsoft.com/office/drawing/2014/main" id="{00000000-0008-0000-0100-0000AB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00" name="图片 3499">
          <a:extLst>
            <a:ext uri="{FF2B5EF4-FFF2-40B4-BE49-F238E27FC236}">
              <a16:creationId xmlns:a16="http://schemas.microsoft.com/office/drawing/2014/main" id="{00000000-0008-0000-0100-0000AC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01" name="图片 3500">
          <a:extLst>
            <a:ext uri="{FF2B5EF4-FFF2-40B4-BE49-F238E27FC236}">
              <a16:creationId xmlns:a16="http://schemas.microsoft.com/office/drawing/2014/main" id="{00000000-0008-0000-0100-0000AD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02" name="图片 3501">
          <a:extLst>
            <a:ext uri="{FF2B5EF4-FFF2-40B4-BE49-F238E27FC236}">
              <a16:creationId xmlns:a16="http://schemas.microsoft.com/office/drawing/2014/main" id="{00000000-0008-0000-0100-0000A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03" name="图片 3502">
          <a:extLst>
            <a:ext uri="{FF2B5EF4-FFF2-40B4-BE49-F238E27FC236}">
              <a16:creationId xmlns:a16="http://schemas.microsoft.com/office/drawing/2014/main" id="{00000000-0008-0000-0100-0000A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04" name="图片 3503">
          <a:extLst>
            <a:ext uri="{FF2B5EF4-FFF2-40B4-BE49-F238E27FC236}">
              <a16:creationId xmlns:a16="http://schemas.microsoft.com/office/drawing/2014/main" id="{00000000-0008-0000-0100-0000B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0</xdr:rowOff>
    </xdr:to>
    <xdr:pic>
      <xdr:nvPicPr>
        <xdr:cNvPr id="3505" name="图片 3504">
          <a:extLst>
            <a:ext uri="{FF2B5EF4-FFF2-40B4-BE49-F238E27FC236}">
              <a16:creationId xmlns:a16="http://schemas.microsoft.com/office/drawing/2014/main" id="{00000000-0008-0000-0100-0000B10D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oneCellAnchor>
    <xdr:from>
      <xdr:col>0</xdr:col>
      <xdr:colOff>0</xdr:colOff>
      <xdr:row>3075</xdr:row>
      <xdr:rowOff>0</xdr:rowOff>
    </xdr:from>
    <xdr:ext cx="30480" cy="15240"/>
    <xdr:pic>
      <xdr:nvPicPr>
        <xdr:cNvPr id="3506" name="图片 3505">
          <a:extLst>
            <a:ext uri="{FF2B5EF4-FFF2-40B4-BE49-F238E27FC236}">
              <a16:creationId xmlns:a16="http://schemas.microsoft.com/office/drawing/2014/main" id="{00000000-0008-0000-0100-0000B2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07" name="图片 3506">
          <a:extLst>
            <a:ext uri="{FF2B5EF4-FFF2-40B4-BE49-F238E27FC236}">
              <a16:creationId xmlns:a16="http://schemas.microsoft.com/office/drawing/2014/main" id="{00000000-0008-0000-0100-0000B3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08" name="图片 3507">
          <a:extLst>
            <a:ext uri="{FF2B5EF4-FFF2-40B4-BE49-F238E27FC236}">
              <a16:creationId xmlns:a16="http://schemas.microsoft.com/office/drawing/2014/main" id="{00000000-0008-0000-0100-0000B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09" name="图片 3508">
          <a:extLst>
            <a:ext uri="{FF2B5EF4-FFF2-40B4-BE49-F238E27FC236}">
              <a16:creationId xmlns:a16="http://schemas.microsoft.com/office/drawing/2014/main" id="{00000000-0008-0000-0100-0000B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10" name="图片 3509">
          <a:extLst>
            <a:ext uri="{FF2B5EF4-FFF2-40B4-BE49-F238E27FC236}">
              <a16:creationId xmlns:a16="http://schemas.microsoft.com/office/drawing/2014/main" id="{00000000-0008-0000-0100-0000B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11" name="图片 3510">
          <a:extLst>
            <a:ext uri="{FF2B5EF4-FFF2-40B4-BE49-F238E27FC236}">
              <a16:creationId xmlns:a16="http://schemas.microsoft.com/office/drawing/2014/main" id="{00000000-0008-0000-0100-0000B7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12" name="图片 3511">
          <a:extLst>
            <a:ext uri="{FF2B5EF4-FFF2-40B4-BE49-F238E27FC236}">
              <a16:creationId xmlns:a16="http://schemas.microsoft.com/office/drawing/2014/main" id="{00000000-0008-0000-0100-0000B8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13" name="图片 3512">
          <a:extLst>
            <a:ext uri="{FF2B5EF4-FFF2-40B4-BE49-F238E27FC236}">
              <a16:creationId xmlns:a16="http://schemas.microsoft.com/office/drawing/2014/main" id="{00000000-0008-0000-0100-0000B9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14" name="图片 3513">
          <a:extLst>
            <a:ext uri="{FF2B5EF4-FFF2-40B4-BE49-F238E27FC236}">
              <a16:creationId xmlns:a16="http://schemas.microsoft.com/office/drawing/2014/main" id="{00000000-0008-0000-0100-0000B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15" name="图片 3514">
          <a:extLst>
            <a:ext uri="{FF2B5EF4-FFF2-40B4-BE49-F238E27FC236}">
              <a16:creationId xmlns:a16="http://schemas.microsoft.com/office/drawing/2014/main" id="{00000000-0008-0000-0100-0000B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16" name="图片 3515">
          <a:extLst>
            <a:ext uri="{FF2B5EF4-FFF2-40B4-BE49-F238E27FC236}">
              <a16:creationId xmlns:a16="http://schemas.microsoft.com/office/drawing/2014/main" id="{00000000-0008-0000-0100-0000B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17" name="图片 3516">
          <a:extLst>
            <a:ext uri="{FF2B5EF4-FFF2-40B4-BE49-F238E27FC236}">
              <a16:creationId xmlns:a16="http://schemas.microsoft.com/office/drawing/2014/main" id="{00000000-0008-0000-0100-0000BD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18" name="图片 3517">
          <a:extLst>
            <a:ext uri="{FF2B5EF4-FFF2-40B4-BE49-F238E27FC236}">
              <a16:creationId xmlns:a16="http://schemas.microsoft.com/office/drawing/2014/main" id="{00000000-0008-0000-0100-0000BE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19" name="图片 3518">
          <a:extLst>
            <a:ext uri="{FF2B5EF4-FFF2-40B4-BE49-F238E27FC236}">
              <a16:creationId xmlns:a16="http://schemas.microsoft.com/office/drawing/2014/main" id="{00000000-0008-0000-0100-0000BF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20" name="图片 3519">
          <a:extLst>
            <a:ext uri="{FF2B5EF4-FFF2-40B4-BE49-F238E27FC236}">
              <a16:creationId xmlns:a16="http://schemas.microsoft.com/office/drawing/2014/main" id="{00000000-0008-0000-0100-0000C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21" name="图片 3520">
          <a:extLst>
            <a:ext uri="{FF2B5EF4-FFF2-40B4-BE49-F238E27FC236}">
              <a16:creationId xmlns:a16="http://schemas.microsoft.com/office/drawing/2014/main" id="{00000000-0008-0000-0100-0000C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22" name="图片 3521">
          <a:extLst>
            <a:ext uri="{FF2B5EF4-FFF2-40B4-BE49-F238E27FC236}">
              <a16:creationId xmlns:a16="http://schemas.microsoft.com/office/drawing/2014/main" id="{00000000-0008-0000-0100-0000C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23" name="图片 3522">
          <a:extLst>
            <a:ext uri="{FF2B5EF4-FFF2-40B4-BE49-F238E27FC236}">
              <a16:creationId xmlns:a16="http://schemas.microsoft.com/office/drawing/2014/main" id="{00000000-0008-0000-0100-0000C3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24" name="图片 3523">
          <a:extLst>
            <a:ext uri="{FF2B5EF4-FFF2-40B4-BE49-F238E27FC236}">
              <a16:creationId xmlns:a16="http://schemas.microsoft.com/office/drawing/2014/main" id="{00000000-0008-0000-0100-0000C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525" name="图片 3524">
          <a:extLst>
            <a:ext uri="{FF2B5EF4-FFF2-40B4-BE49-F238E27FC236}">
              <a16:creationId xmlns:a16="http://schemas.microsoft.com/office/drawing/2014/main" id="{00000000-0008-0000-0100-0000C50D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526" name="图片 3525">
          <a:extLst>
            <a:ext uri="{FF2B5EF4-FFF2-40B4-BE49-F238E27FC236}">
              <a16:creationId xmlns:a16="http://schemas.microsoft.com/office/drawing/2014/main" id="{00000000-0008-0000-0100-0000C60D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527" name="图片 3526">
          <a:extLst>
            <a:ext uri="{FF2B5EF4-FFF2-40B4-BE49-F238E27FC236}">
              <a16:creationId xmlns:a16="http://schemas.microsoft.com/office/drawing/2014/main" id="{00000000-0008-0000-0100-0000C70D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28" name="图片 3527">
          <a:extLst>
            <a:ext uri="{FF2B5EF4-FFF2-40B4-BE49-F238E27FC236}">
              <a16:creationId xmlns:a16="http://schemas.microsoft.com/office/drawing/2014/main" id="{00000000-0008-0000-0100-0000C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529" name="图片 3528">
          <a:extLst>
            <a:ext uri="{FF2B5EF4-FFF2-40B4-BE49-F238E27FC236}">
              <a16:creationId xmlns:a16="http://schemas.microsoft.com/office/drawing/2014/main" id="{00000000-0008-0000-0100-0000C90D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530" name="图片 3529">
          <a:extLst>
            <a:ext uri="{FF2B5EF4-FFF2-40B4-BE49-F238E27FC236}">
              <a16:creationId xmlns:a16="http://schemas.microsoft.com/office/drawing/2014/main" id="{00000000-0008-0000-0100-0000CA0D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531" name="图片 3530">
          <a:extLst>
            <a:ext uri="{FF2B5EF4-FFF2-40B4-BE49-F238E27FC236}">
              <a16:creationId xmlns:a16="http://schemas.microsoft.com/office/drawing/2014/main" id="{00000000-0008-0000-0100-0000CB0D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532" name="图片 3531">
          <a:extLst>
            <a:ext uri="{FF2B5EF4-FFF2-40B4-BE49-F238E27FC236}">
              <a16:creationId xmlns:a16="http://schemas.microsoft.com/office/drawing/2014/main" id="{00000000-0008-0000-0100-0000CC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33" name="图片 3532">
          <a:extLst>
            <a:ext uri="{FF2B5EF4-FFF2-40B4-BE49-F238E27FC236}">
              <a16:creationId xmlns:a16="http://schemas.microsoft.com/office/drawing/2014/main" id="{00000000-0008-0000-0100-0000CD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34" name="图片 3533">
          <a:extLst>
            <a:ext uri="{FF2B5EF4-FFF2-40B4-BE49-F238E27FC236}">
              <a16:creationId xmlns:a16="http://schemas.microsoft.com/office/drawing/2014/main" id="{00000000-0008-0000-0100-0000C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35" name="图片 3534">
          <a:extLst>
            <a:ext uri="{FF2B5EF4-FFF2-40B4-BE49-F238E27FC236}">
              <a16:creationId xmlns:a16="http://schemas.microsoft.com/office/drawing/2014/main" id="{00000000-0008-0000-0100-0000C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36" name="图片 3535">
          <a:extLst>
            <a:ext uri="{FF2B5EF4-FFF2-40B4-BE49-F238E27FC236}">
              <a16:creationId xmlns:a16="http://schemas.microsoft.com/office/drawing/2014/main" id="{00000000-0008-0000-0100-0000D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37" name="图片 3536">
          <a:extLst>
            <a:ext uri="{FF2B5EF4-FFF2-40B4-BE49-F238E27FC236}">
              <a16:creationId xmlns:a16="http://schemas.microsoft.com/office/drawing/2014/main" id="{00000000-0008-0000-0100-0000D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38" name="图片 3537">
          <a:extLst>
            <a:ext uri="{FF2B5EF4-FFF2-40B4-BE49-F238E27FC236}">
              <a16:creationId xmlns:a16="http://schemas.microsoft.com/office/drawing/2014/main" id="{00000000-0008-0000-0100-0000D2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39" name="图片 3538">
          <a:extLst>
            <a:ext uri="{FF2B5EF4-FFF2-40B4-BE49-F238E27FC236}">
              <a16:creationId xmlns:a16="http://schemas.microsoft.com/office/drawing/2014/main" id="{00000000-0008-0000-0100-0000D3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40" name="图片 3539">
          <a:extLst>
            <a:ext uri="{FF2B5EF4-FFF2-40B4-BE49-F238E27FC236}">
              <a16:creationId xmlns:a16="http://schemas.microsoft.com/office/drawing/2014/main" id="{00000000-0008-0000-0100-0000D4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41" name="图片 3540">
          <a:extLst>
            <a:ext uri="{FF2B5EF4-FFF2-40B4-BE49-F238E27FC236}">
              <a16:creationId xmlns:a16="http://schemas.microsoft.com/office/drawing/2014/main" id="{00000000-0008-0000-0100-0000D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542" name="图片 3541">
          <a:extLst>
            <a:ext uri="{FF2B5EF4-FFF2-40B4-BE49-F238E27FC236}">
              <a16:creationId xmlns:a16="http://schemas.microsoft.com/office/drawing/2014/main" id="{00000000-0008-0000-0100-0000D60D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543" name="图片 3542">
          <a:extLst>
            <a:ext uri="{FF2B5EF4-FFF2-40B4-BE49-F238E27FC236}">
              <a16:creationId xmlns:a16="http://schemas.microsoft.com/office/drawing/2014/main" id="{00000000-0008-0000-0100-0000D70D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544" name="图片 3543">
          <a:extLst>
            <a:ext uri="{FF2B5EF4-FFF2-40B4-BE49-F238E27FC236}">
              <a16:creationId xmlns:a16="http://schemas.microsoft.com/office/drawing/2014/main" id="{00000000-0008-0000-0100-0000D80D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545" name="图片 3544">
          <a:extLst>
            <a:ext uri="{FF2B5EF4-FFF2-40B4-BE49-F238E27FC236}">
              <a16:creationId xmlns:a16="http://schemas.microsoft.com/office/drawing/2014/main" id="{00000000-0008-0000-0100-0000D9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46" name="图片 3545">
          <a:extLst>
            <a:ext uri="{FF2B5EF4-FFF2-40B4-BE49-F238E27FC236}">
              <a16:creationId xmlns:a16="http://schemas.microsoft.com/office/drawing/2014/main" id="{00000000-0008-0000-0100-0000DA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47" name="图片 3546">
          <a:extLst>
            <a:ext uri="{FF2B5EF4-FFF2-40B4-BE49-F238E27FC236}">
              <a16:creationId xmlns:a16="http://schemas.microsoft.com/office/drawing/2014/main" id="{00000000-0008-0000-0100-0000D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48" name="图片 3547">
          <a:extLst>
            <a:ext uri="{FF2B5EF4-FFF2-40B4-BE49-F238E27FC236}">
              <a16:creationId xmlns:a16="http://schemas.microsoft.com/office/drawing/2014/main" id="{00000000-0008-0000-0100-0000DC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49" name="图片 3548">
          <a:extLst>
            <a:ext uri="{FF2B5EF4-FFF2-40B4-BE49-F238E27FC236}">
              <a16:creationId xmlns:a16="http://schemas.microsoft.com/office/drawing/2014/main" id="{00000000-0008-0000-0100-0000DD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50" name="图片 3549">
          <a:extLst>
            <a:ext uri="{FF2B5EF4-FFF2-40B4-BE49-F238E27FC236}">
              <a16:creationId xmlns:a16="http://schemas.microsoft.com/office/drawing/2014/main" id="{00000000-0008-0000-0100-0000DE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51" name="图片 3550">
          <a:extLst>
            <a:ext uri="{FF2B5EF4-FFF2-40B4-BE49-F238E27FC236}">
              <a16:creationId xmlns:a16="http://schemas.microsoft.com/office/drawing/2014/main" id="{00000000-0008-0000-0100-0000D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52" name="图片 3551">
          <a:extLst>
            <a:ext uri="{FF2B5EF4-FFF2-40B4-BE49-F238E27FC236}">
              <a16:creationId xmlns:a16="http://schemas.microsoft.com/office/drawing/2014/main" id="{00000000-0008-0000-0100-0000E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53" name="图片 3552">
          <a:extLst>
            <a:ext uri="{FF2B5EF4-FFF2-40B4-BE49-F238E27FC236}">
              <a16:creationId xmlns:a16="http://schemas.microsoft.com/office/drawing/2014/main" id="{00000000-0008-0000-0100-0000E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54" name="图片 3553">
          <a:extLst>
            <a:ext uri="{FF2B5EF4-FFF2-40B4-BE49-F238E27FC236}">
              <a16:creationId xmlns:a16="http://schemas.microsoft.com/office/drawing/2014/main" id="{00000000-0008-0000-0100-0000E2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55" name="图片 3554">
          <a:extLst>
            <a:ext uri="{FF2B5EF4-FFF2-40B4-BE49-F238E27FC236}">
              <a16:creationId xmlns:a16="http://schemas.microsoft.com/office/drawing/2014/main" id="{00000000-0008-0000-0100-0000E3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56" name="图片 3555">
          <a:extLst>
            <a:ext uri="{FF2B5EF4-FFF2-40B4-BE49-F238E27FC236}">
              <a16:creationId xmlns:a16="http://schemas.microsoft.com/office/drawing/2014/main" id="{00000000-0008-0000-0100-0000E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57" name="图片 3556">
          <a:extLst>
            <a:ext uri="{FF2B5EF4-FFF2-40B4-BE49-F238E27FC236}">
              <a16:creationId xmlns:a16="http://schemas.microsoft.com/office/drawing/2014/main" id="{00000000-0008-0000-0100-0000E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58" name="图片 3557">
          <a:extLst>
            <a:ext uri="{FF2B5EF4-FFF2-40B4-BE49-F238E27FC236}">
              <a16:creationId xmlns:a16="http://schemas.microsoft.com/office/drawing/2014/main" id="{00000000-0008-0000-0100-0000E6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59" name="图片 3558">
          <a:extLst>
            <a:ext uri="{FF2B5EF4-FFF2-40B4-BE49-F238E27FC236}">
              <a16:creationId xmlns:a16="http://schemas.microsoft.com/office/drawing/2014/main" id="{00000000-0008-0000-0100-0000E7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60" name="图片 3559">
          <a:extLst>
            <a:ext uri="{FF2B5EF4-FFF2-40B4-BE49-F238E27FC236}">
              <a16:creationId xmlns:a16="http://schemas.microsoft.com/office/drawing/2014/main" id="{00000000-0008-0000-0100-0000E8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61" name="图片 3560">
          <a:extLst>
            <a:ext uri="{FF2B5EF4-FFF2-40B4-BE49-F238E27FC236}">
              <a16:creationId xmlns:a16="http://schemas.microsoft.com/office/drawing/2014/main" id="{00000000-0008-0000-0100-0000E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62" name="图片 3561">
          <a:extLst>
            <a:ext uri="{FF2B5EF4-FFF2-40B4-BE49-F238E27FC236}">
              <a16:creationId xmlns:a16="http://schemas.microsoft.com/office/drawing/2014/main" id="{00000000-0008-0000-0100-0000E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63" name="图片 3562">
          <a:extLst>
            <a:ext uri="{FF2B5EF4-FFF2-40B4-BE49-F238E27FC236}">
              <a16:creationId xmlns:a16="http://schemas.microsoft.com/office/drawing/2014/main" id="{00000000-0008-0000-0100-0000E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64" name="图片 3563">
          <a:extLst>
            <a:ext uri="{FF2B5EF4-FFF2-40B4-BE49-F238E27FC236}">
              <a16:creationId xmlns:a16="http://schemas.microsoft.com/office/drawing/2014/main" id="{00000000-0008-0000-0100-0000EC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65" name="图片 3564">
          <a:extLst>
            <a:ext uri="{FF2B5EF4-FFF2-40B4-BE49-F238E27FC236}">
              <a16:creationId xmlns:a16="http://schemas.microsoft.com/office/drawing/2014/main" id="{00000000-0008-0000-0100-0000ED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66" name="图片 3565">
          <a:extLst>
            <a:ext uri="{FF2B5EF4-FFF2-40B4-BE49-F238E27FC236}">
              <a16:creationId xmlns:a16="http://schemas.microsoft.com/office/drawing/2014/main" id="{00000000-0008-0000-0100-0000E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67" name="图片 3566">
          <a:extLst>
            <a:ext uri="{FF2B5EF4-FFF2-40B4-BE49-F238E27FC236}">
              <a16:creationId xmlns:a16="http://schemas.microsoft.com/office/drawing/2014/main" id="{00000000-0008-0000-0100-0000E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68" name="图片 3567">
          <a:extLst>
            <a:ext uri="{FF2B5EF4-FFF2-40B4-BE49-F238E27FC236}">
              <a16:creationId xmlns:a16="http://schemas.microsoft.com/office/drawing/2014/main" id="{00000000-0008-0000-0100-0000F0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69" name="图片 3568">
          <a:extLst>
            <a:ext uri="{FF2B5EF4-FFF2-40B4-BE49-F238E27FC236}">
              <a16:creationId xmlns:a16="http://schemas.microsoft.com/office/drawing/2014/main" id="{00000000-0008-0000-0100-0000F1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70" name="图片 3569">
          <a:extLst>
            <a:ext uri="{FF2B5EF4-FFF2-40B4-BE49-F238E27FC236}">
              <a16:creationId xmlns:a16="http://schemas.microsoft.com/office/drawing/2014/main" id="{00000000-0008-0000-0100-0000F2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71" name="图片 3570">
          <a:extLst>
            <a:ext uri="{FF2B5EF4-FFF2-40B4-BE49-F238E27FC236}">
              <a16:creationId xmlns:a16="http://schemas.microsoft.com/office/drawing/2014/main" id="{00000000-0008-0000-0100-0000F3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72" name="图片 3571">
          <a:extLst>
            <a:ext uri="{FF2B5EF4-FFF2-40B4-BE49-F238E27FC236}">
              <a16:creationId xmlns:a16="http://schemas.microsoft.com/office/drawing/2014/main" id="{00000000-0008-0000-0100-0000F4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73" name="图片 3572">
          <a:extLst>
            <a:ext uri="{FF2B5EF4-FFF2-40B4-BE49-F238E27FC236}">
              <a16:creationId xmlns:a16="http://schemas.microsoft.com/office/drawing/2014/main" id="{00000000-0008-0000-0100-0000F5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74" name="图片 3573">
          <a:extLst>
            <a:ext uri="{FF2B5EF4-FFF2-40B4-BE49-F238E27FC236}">
              <a16:creationId xmlns:a16="http://schemas.microsoft.com/office/drawing/2014/main" id="{00000000-0008-0000-0100-0000F6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75" name="图片 3574">
          <a:extLst>
            <a:ext uri="{FF2B5EF4-FFF2-40B4-BE49-F238E27FC236}">
              <a16:creationId xmlns:a16="http://schemas.microsoft.com/office/drawing/2014/main" id="{00000000-0008-0000-0100-0000F7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76" name="图片 3575">
          <a:extLst>
            <a:ext uri="{FF2B5EF4-FFF2-40B4-BE49-F238E27FC236}">
              <a16:creationId xmlns:a16="http://schemas.microsoft.com/office/drawing/2014/main" id="{00000000-0008-0000-0100-0000F8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77" name="图片 3576">
          <a:extLst>
            <a:ext uri="{FF2B5EF4-FFF2-40B4-BE49-F238E27FC236}">
              <a16:creationId xmlns:a16="http://schemas.microsoft.com/office/drawing/2014/main" id="{00000000-0008-0000-0100-0000F9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78" name="图片 3577">
          <a:extLst>
            <a:ext uri="{FF2B5EF4-FFF2-40B4-BE49-F238E27FC236}">
              <a16:creationId xmlns:a16="http://schemas.microsoft.com/office/drawing/2014/main" id="{00000000-0008-0000-0100-0000FA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79" name="图片 3578">
          <a:extLst>
            <a:ext uri="{FF2B5EF4-FFF2-40B4-BE49-F238E27FC236}">
              <a16:creationId xmlns:a16="http://schemas.microsoft.com/office/drawing/2014/main" id="{00000000-0008-0000-0100-0000FB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80" name="图片 3579">
          <a:extLst>
            <a:ext uri="{FF2B5EF4-FFF2-40B4-BE49-F238E27FC236}">
              <a16:creationId xmlns:a16="http://schemas.microsoft.com/office/drawing/2014/main" id="{00000000-0008-0000-0100-0000FC0D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81" name="图片 3580">
          <a:extLst>
            <a:ext uri="{FF2B5EF4-FFF2-40B4-BE49-F238E27FC236}">
              <a16:creationId xmlns:a16="http://schemas.microsoft.com/office/drawing/2014/main" id="{00000000-0008-0000-0100-0000FD0D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82" name="图片 3581">
          <a:extLst>
            <a:ext uri="{FF2B5EF4-FFF2-40B4-BE49-F238E27FC236}">
              <a16:creationId xmlns:a16="http://schemas.microsoft.com/office/drawing/2014/main" id="{00000000-0008-0000-0100-0000FE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83" name="图片 3582">
          <a:extLst>
            <a:ext uri="{FF2B5EF4-FFF2-40B4-BE49-F238E27FC236}">
              <a16:creationId xmlns:a16="http://schemas.microsoft.com/office/drawing/2014/main" id="{00000000-0008-0000-0100-0000FF0D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84" name="图片 3583">
          <a:extLst>
            <a:ext uri="{FF2B5EF4-FFF2-40B4-BE49-F238E27FC236}">
              <a16:creationId xmlns:a16="http://schemas.microsoft.com/office/drawing/2014/main" id="{00000000-0008-0000-0100-00000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85" name="图片 3584">
          <a:extLst>
            <a:ext uri="{FF2B5EF4-FFF2-40B4-BE49-F238E27FC236}">
              <a16:creationId xmlns:a16="http://schemas.microsoft.com/office/drawing/2014/main" id="{00000000-0008-0000-0100-00000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86" name="图片 3585">
          <a:extLst>
            <a:ext uri="{FF2B5EF4-FFF2-40B4-BE49-F238E27FC236}">
              <a16:creationId xmlns:a16="http://schemas.microsoft.com/office/drawing/2014/main" id="{00000000-0008-0000-0100-000002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87" name="图片 3586">
          <a:extLst>
            <a:ext uri="{FF2B5EF4-FFF2-40B4-BE49-F238E27FC236}">
              <a16:creationId xmlns:a16="http://schemas.microsoft.com/office/drawing/2014/main" id="{00000000-0008-0000-0100-000003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88" name="图片 3587">
          <a:extLst>
            <a:ext uri="{FF2B5EF4-FFF2-40B4-BE49-F238E27FC236}">
              <a16:creationId xmlns:a16="http://schemas.microsoft.com/office/drawing/2014/main" id="{00000000-0008-0000-0100-00000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89" name="图片 3588">
          <a:extLst>
            <a:ext uri="{FF2B5EF4-FFF2-40B4-BE49-F238E27FC236}">
              <a16:creationId xmlns:a16="http://schemas.microsoft.com/office/drawing/2014/main" id="{00000000-0008-0000-0100-00000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90" name="图片 3589">
          <a:extLst>
            <a:ext uri="{FF2B5EF4-FFF2-40B4-BE49-F238E27FC236}">
              <a16:creationId xmlns:a16="http://schemas.microsoft.com/office/drawing/2014/main" id="{00000000-0008-0000-0100-00000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91" name="图片 3590">
          <a:extLst>
            <a:ext uri="{FF2B5EF4-FFF2-40B4-BE49-F238E27FC236}">
              <a16:creationId xmlns:a16="http://schemas.microsoft.com/office/drawing/2014/main" id="{00000000-0008-0000-0100-00000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92" name="图片 3591">
          <a:extLst>
            <a:ext uri="{FF2B5EF4-FFF2-40B4-BE49-F238E27FC236}">
              <a16:creationId xmlns:a16="http://schemas.microsoft.com/office/drawing/2014/main" id="{00000000-0008-0000-0100-00000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93" name="图片 3592">
          <a:extLst>
            <a:ext uri="{FF2B5EF4-FFF2-40B4-BE49-F238E27FC236}">
              <a16:creationId xmlns:a16="http://schemas.microsoft.com/office/drawing/2014/main" id="{00000000-0008-0000-0100-000009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94" name="图片 3593">
          <a:extLst>
            <a:ext uri="{FF2B5EF4-FFF2-40B4-BE49-F238E27FC236}">
              <a16:creationId xmlns:a16="http://schemas.microsoft.com/office/drawing/2014/main" id="{00000000-0008-0000-0100-00000A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95" name="图片 3594">
          <a:extLst>
            <a:ext uri="{FF2B5EF4-FFF2-40B4-BE49-F238E27FC236}">
              <a16:creationId xmlns:a16="http://schemas.microsoft.com/office/drawing/2014/main" id="{00000000-0008-0000-0100-00000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596" name="图片 3595">
          <a:extLst>
            <a:ext uri="{FF2B5EF4-FFF2-40B4-BE49-F238E27FC236}">
              <a16:creationId xmlns:a16="http://schemas.microsoft.com/office/drawing/2014/main" id="{00000000-0008-0000-0100-00000C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597" name="图片 3596">
          <a:extLst>
            <a:ext uri="{FF2B5EF4-FFF2-40B4-BE49-F238E27FC236}">
              <a16:creationId xmlns:a16="http://schemas.microsoft.com/office/drawing/2014/main" id="{00000000-0008-0000-0100-00000D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598" name="图片 3597">
          <a:extLst>
            <a:ext uri="{FF2B5EF4-FFF2-40B4-BE49-F238E27FC236}">
              <a16:creationId xmlns:a16="http://schemas.microsoft.com/office/drawing/2014/main" id="{00000000-0008-0000-0100-00000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599" name="图片 3598">
          <a:extLst>
            <a:ext uri="{FF2B5EF4-FFF2-40B4-BE49-F238E27FC236}">
              <a16:creationId xmlns:a16="http://schemas.microsoft.com/office/drawing/2014/main" id="{00000000-0008-0000-0100-00000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00" name="图片 3599">
          <a:extLst>
            <a:ext uri="{FF2B5EF4-FFF2-40B4-BE49-F238E27FC236}">
              <a16:creationId xmlns:a16="http://schemas.microsoft.com/office/drawing/2014/main" id="{00000000-0008-0000-0100-00001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01" name="图片 3600">
          <a:extLst>
            <a:ext uri="{FF2B5EF4-FFF2-40B4-BE49-F238E27FC236}">
              <a16:creationId xmlns:a16="http://schemas.microsoft.com/office/drawing/2014/main" id="{00000000-0008-0000-0100-00001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02" name="图片 3601">
          <a:extLst>
            <a:ext uri="{FF2B5EF4-FFF2-40B4-BE49-F238E27FC236}">
              <a16:creationId xmlns:a16="http://schemas.microsoft.com/office/drawing/2014/main" id="{00000000-0008-0000-0100-00001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03" name="图片 3602">
          <a:extLst>
            <a:ext uri="{FF2B5EF4-FFF2-40B4-BE49-F238E27FC236}">
              <a16:creationId xmlns:a16="http://schemas.microsoft.com/office/drawing/2014/main" id="{00000000-0008-0000-0100-00001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04" name="图片 3603">
          <a:extLst>
            <a:ext uri="{FF2B5EF4-FFF2-40B4-BE49-F238E27FC236}">
              <a16:creationId xmlns:a16="http://schemas.microsoft.com/office/drawing/2014/main" id="{00000000-0008-0000-0100-000014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05" name="图片 3604">
          <a:extLst>
            <a:ext uri="{FF2B5EF4-FFF2-40B4-BE49-F238E27FC236}">
              <a16:creationId xmlns:a16="http://schemas.microsoft.com/office/drawing/2014/main" id="{00000000-0008-0000-0100-000015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06" name="图片 3605">
          <a:extLst>
            <a:ext uri="{FF2B5EF4-FFF2-40B4-BE49-F238E27FC236}">
              <a16:creationId xmlns:a16="http://schemas.microsoft.com/office/drawing/2014/main" id="{00000000-0008-0000-0100-00001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07" name="图片 3606">
          <a:extLst>
            <a:ext uri="{FF2B5EF4-FFF2-40B4-BE49-F238E27FC236}">
              <a16:creationId xmlns:a16="http://schemas.microsoft.com/office/drawing/2014/main" id="{00000000-0008-0000-0100-00001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08" name="图片 3607">
          <a:extLst>
            <a:ext uri="{FF2B5EF4-FFF2-40B4-BE49-F238E27FC236}">
              <a16:creationId xmlns:a16="http://schemas.microsoft.com/office/drawing/2014/main" id="{00000000-0008-0000-0100-000018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09" name="图片 3608">
          <a:extLst>
            <a:ext uri="{FF2B5EF4-FFF2-40B4-BE49-F238E27FC236}">
              <a16:creationId xmlns:a16="http://schemas.microsoft.com/office/drawing/2014/main" id="{00000000-0008-0000-0100-000019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10" name="图片 3609">
          <a:extLst>
            <a:ext uri="{FF2B5EF4-FFF2-40B4-BE49-F238E27FC236}">
              <a16:creationId xmlns:a16="http://schemas.microsoft.com/office/drawing/2014/main" id="{00000000-0008-0000-0100-00001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11" name="图片 3610">
          <a:extLst>
            <a:ext uri="{FF2B5EF4-FFF2-40B4-BE49-F238E27FC236}">
              <a16:creationId xmlns:a16="http://schemas.microsoft.com/office/drawing/2014/main" id="{00000000-0008-0000-0100-00001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12" name="图片 3611">
          <a:extLst>
            <a:ext uri="{FF2B5EF4-FFF2-40B4-BE49-F238E27FC236}">
              <a16:creationId xmlns:a16="http://schemas.microsoft.com/office/drawing/2014/main" id="{00000000-0008-0000-0100-00001C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13" name="图片 3612">
          <a:extLst>
            <a:ext uri="{FF2B5EF4-FFF2-40B4-BE49-F238E27FC236}">
              <a16:creationId xmlns:a16="http://schemas.microsoft.com/office/drawing/2014/main" id="{00000000-0008-0000-0100-00001D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14" name="图片 3613">
          <a:extLst>
            <a:ext uri="{FF2B5EF4-FFF2-40B4-BE49-F238E27FC236}">
              <a16:creationId xmlns:a16="http://schemas.microsoft.com/office/drawing/2014/main" id="{00000000-0008-0000-0100-00001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15" name="图片 3614">
          <a:extLst>
            <a:ext uri="{FF2B5EF4-FFF2-40B4-BE49-F238E27FC236}">
              <a16:creationId xmlns:a16="http://schemas.microsoft.com/office/drawing/2014/main" id="{00000000-0008-0000-0100-00001F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16" name="图片 3615">
          <a:extLst>
            <a:ext uri="{FF2B5EF4-FFF2-40B4-BE49-F238E27FC236}">
              <a16:creationId xmlns:a16="http://schemas.microsoft.com/office/drawing/2014/main" id="{00000000-0008-0000-0100-000020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17" name="图片 3616">
          <a:extLst>
            <a:ext uri="{FF2B5EF4-FFF2-40B4-BE49-F238E27FC236}">
              <a16:creationId xmlns:a16="http://schemas.microsoft.com/office/drawing/2014/main" id="{00000000-0008-0000-0100-00002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18" name="图片 3617">
          <a:extLst>
            <a:ext uri="{FF2B5EF4-FFF2-40B4-BE49-F238E27FC236}">
              <a16:creationId xmlns:a16="http://schemas.microsoft.com/office/drawing/2014/main" id="{00000000-0008-0000-0100-00002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19" name="图片 3618">
          <a:extLst>
            <a:ext uri="{FF2B5EF4-FFF2-40B4-BE49-F238E27FC236}">
              <a16:creationId xmlns:a16="http://schemas.microsoft.com/office/drawing/2014/main" id="{00000000-0008-0000-0100-00002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20" name="图片 3619">
          <a:extLst>
            <a:ext uri="{FF2B5EF4-FFF2-40B4-BE49-F238E27FC236}">
              <a16:creationId xmlns:a16="http://schemas.microsoft.com/office/drawing/2014/main" id="{00000000-0008-0000-0100-00002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21" name="图片 3620">
          <a:extLst>
            <a:ext uri="{FF2B5EF4-FFF2-40B4-BE49-F238E27FC236}">
              <a16:creationId xmlns:a16="http://schemas.microsoft.com/office/drawing/2014/main" id="{00000000-0008-0000-0100-00002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22" name="图片 3621">
          <a:extLst>
            <a:ext uri="{FF2B5EF4-FFF2-40B4-BE49-F238E27FC236}">
              <a16:creationId xmlns:a16="http://schemas.microsoft.com/office/drawing/2014/main" id="{00000000-0008-0000-0100-00002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23" name="图片 3622">
          <a:extLst>
            <a:ext uri="{FF2B5EF4-FFF2-40B4-BE49-F238E27FC236}">
              <a16:creationId xmlns:a16="http://schemas.microsoft.com/office/drawing/2014/main" id="{00000000-0008-0000-0100-000027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24" name="图片 3623">
          <a:extLst>
            <a:ext uri="{FF2B5EF4-FFF2-40B4-BE49-F238E27FC236}">
              <a16:creationId xmlns:a16="http://schemas.microsoft.com/office/drawing/2014/main" id="{00000000-0008-0000-0100-000028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25" name="图片 3624">
          <a:extLst>
            <a:ext uri="{FF2B5EF4-FFF2-40B4-BE49-F238E27FC236}">
              <a16:creationId xmlns:a16="http://schemas.microsoft.com/office/drawing/2014/main" id="{00000000-0008-0000-0100-000029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26" name="图片 3625">
          <a:extLst>
            <a:ext uri="{FF2B5EF4-FFF2-40B4-BE49-F238E27FC236}">
              <a16:creationId xmlns:a16="http://schemas.microsoft.com/office/drawing/2014/main" id="{00000000-0008-0000-0100-00002A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27" name="图片 3626">
          <a:extLst>
            <a:ext uri="{FF2B5EF4-FFF2-40B4-BE49-F238E27FC236}">
              <a16:creationId xmlns:a16="http://schemas.microsoft.com/office/drawing/2014/main" id="{00000000-0008-0000-0100-00002B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28" name="图片 3627">
          <a:extLst>
            <a:ext uri="{FF2B5EF4-FFF2-40B4-BE49-F238E27FC236}">
              <a16:creationId xmlns:a16="http://schemas.microsoft.com/office/drawing/2014/main" id="{00000000-0008-0000-0100-00002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29" name="图片 3628">
          <a:extLst>
            <a:ext uri="{FF2B5EF4-FFF2-40B4-BE49-F238E27FC236}">
              <a16:creationId xmlns:a16="http://schemas.microsoft.com/office/drawing/2014/main" id="{00000000-0008-0000-0100-00002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30" name="图片 3629">
          <a:extLst>
            <a:ext uri="{FF2B5EF4-FFF2-40B4-BE49-F238E27FC236}">
              <a16:creationId xmlns:a16="http://schemas.microsoft.com/office/drawing/2014/main" id="{00000000-0008-0000-0100-00002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31" name="图片 3630">
          <a:extLst>
            <a:ext uri="{FF2B5EF4-FFF2-40B4-BE49-F238E27FC236}">
              <a16:creationId xmlns:a16="http://schemas.microsoft.com/office/drawing/2014/main" id="{00000000-0008-0000-0100-00002F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32" name="图片 3631">
          <a:extLst>
            <a:ext uri="{FF2B5EF4-FFF2-40B4-BE49-F238E27FC236}">
              <a16:creationId xmlns:a16="http://schemas.microsoft.com/office/drawing/2014/main" id="{00000000-0008-0000-0100-000030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33" name="图片 3632">
          <a:extLst>
            <a:ext uri="{FF2B5EF4-FFF2-40B4-BE49-F238E27FC236}">
              <a16:creationId xmlns:a16="http://schemas.microsoft.com/office/drawing/2014/main" id="{00000000-0008-0000-0100-00003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34" name="图片 3633">
          <a:extLst>
            <a:ext uri="{FF2B5EF4-FFF2-40B4-BE49-F238E27FC236}">
              <a16:creationId xmlns:a16="http://schemas.microsoft.com/office/drawing/2014/main" id="{00000000-0008-0000-0100-00003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35" name="图片 3634">
          <a:extLst>
            <a:ext uri="{FF2B5EF4-FFF2-40B4-BE49-F238E27FC236}">
              <a16:creationId xmlns:a16="http://schemas.microsoft.com/office/drawing/2014/main" id="{00000000-0008-0000-0100-00003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36" name="图片 3635">
          <a:extLst>
            <a:ext uri="{FF2B5EF4-FFF2-40B4-BE49-F238E27FC236}">
              <a16:creationId xmlns:a16="http://schemas.microsoft.com/office/drawing/2014/main" id="{00000000-0008-0000-0100-000034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37" name="图片 3636">
          <a:extLst>
            <a:ext uri="{FF2B5EF4-FFF2-40B4-BE49-F238E27FC236}">
              <a16:creationId xmlns:a16="http://schemas.microsoft.com/office/drawing/2014/main" id="{00000000-0008-0000-0100-000035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38" name="图片 3637">
          <a:extLst>
            <a:ext uri="{FF2B5EF4-FFF2-40B4-BE49-F238E27FC236}">
              <a16:creationId xmlns:a16="http://schemas.microsoft.com/office/drawing/2014/main" id="{00000000-0008-0000-0100-00003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39" name="图片 3638">
          <a:extLst>
            <a:ext uri="{FF2B5EF4-FFF2-40B4-BE49-F238E27FC236}">
              <a16:creationId xmlns:a16="http://schemas.microsoft.com/office/drawing/2014/main" id="{00000000-0008-0000-0100-00003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40" name="图片 3639">
          <a:extLst>
            <a:ext uri="{FF2B5EF4-FFF2-40B4-BE49-F238E27FC236}">
              <a16:creationId xmlns:a16="http://schemas.microsoft.com/office/drawing/2014/main" id="{00000000-0008-0000-0100-000038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41" name="图片 3640">
          <a:extLst>
            <a:ext uri="{FF2B5EF4-FFF2-40B4-BE49-F238E27FC236}">
              <a16:creationId xmlns:a16="http://schemas.microsoft.com/office/drawing/2014/main" id="{00000000-0008-0000-0100-000039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42" name="图片 3641">
          <a:extLst>
            <a:ext uri="{FF2B5EF4-FFF2-40B4-BE49-F238E27FC236}">
              <a16:creationId xmlns:a16="http://schemas.microsoft.com/office/drawing/2014/main" id="{00000000-0008-0000-0100-00003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43" name="图片 3642">
          <a:extLst>
            <a:ext uri="{FF2B5EF4-FFF2-40B4-BE49-F238E27FC236}">
              <a16:creationId xmlns:a16="http://schemas.microsoft.com/office/drawing/2014/main" id="{00000000-0008-0000-0100-00003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44" name="图片 3643">
          <a:extLst>
            <a:ext uri="{FF2B5EF4-FFF2-40B4-BE49-F238E27FC236}">
              <a16:creationId xmlns:a16="http://schemas.microsoft.com/office/drawing/2014/main" id="{00000000-0008-0000-0100-00003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45" name="图片 3644">
          <a:extLst>
            <a:ext uri="{FF2B5EF4-FFF2-40B4-BE49-F238E27FC236}">
              <a16:creationId xmlns:a16="http://schemas.microsoft.com/office/drawing/2014/main" id="{00000000-0008-0000-0100-00003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46" name="图片 3645">
          <a:extLst>
            <a:ext uri="{FF2B5EF4-FFF2-40B4-BE49-F238E27FC236}">
              <a16:creationId xmlns:a16="http://schemas.microsoft.com/office/drawing/2014/main" id="{00000000-0008-0000-0100-00003E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47" name="图片 3646">
          <a:extLst>
            <a:ext uri="{FF2B5EF4-FFF2-40B4-BE49-F238E27FC236}">
              <a16:creationId xmlns:a16="http://schemas.microsoft.com/office/drawing/2014/main" id="{00000000-0008-0000-0100-00003F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48" name="图片 3647">
          <a:extLst>
            <a:ext uri="{FF2B5EF4-FFF2-40B4-BE49-F238E27FC236}">
              <a16:creationId xmlns:a16="http://schemas.microsoft.com/office/drawing/2014/main" id="{00000000-0008-0000-0100-00004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49" name="图片 3648">
          <a:extLst>
            <a:ext uri="{FF2B5EF4-FFF2-40B4-BE49-F238E27FC236}">
              <a16:creationId xmlns:a16="http://schemas.microsoft.com/office/drawing/2014/main" id="{00000000-0008-0000-0100-00004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50" name="图片 3649">
          <a:extLst>
            <a:ext uri="{FF2B5EF4-FFF2-40B4-BE49-F238E27FC236}">
              <a16:creationId xmlns:a16="http://schemas.microsoft.com/office/drawing/2014/main" id="{00000000-0008-0000-0100-00004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51" name="图片 3650">
          <a:extLst>
            <a:ext uri="{FF2B5EF4-FFF2-40B4-BE49-F238E27FC236}">
              <a16:creationId xmlns:a16="http://schemas.microsoft.com/office/drawing/2014/main" id="{00000000-0008-0000-0100-00004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52" name="图片 3651">
          <a:extLst>
            <a:ext uri="{FF2B5EF4-FFF2-40B4-BE49-F238E27FC236}">
              <a16:creationId xmlns:a16="http://schemas.microsoft.com/office/drawing/2014/main" id="{00000000-0008-0000-0100-000044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53" name="图片 3652">
          <a:extLst>
            <a:ext uri="{FF2B5EF4-FFF2-40B4-BE49-F238E27FC236}">
              <a16:creationId xmlns:a16="http://schemas.microsoft.com/office/drawing/2014/main" id="{00000000-0008-0000-0100-000045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54" name="图片 3653">
          <a:extLst>
            <a:ext uri="{FF2B5EF4-FFF2-40B4-BE49-F238E27FC236}">
              <a16:creationId xmlns:a16="http://schemas.microsoft.com/office/drawing/2014/main" id="{00000000-0008-0000-0100-00004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55" name="图片 3654">
          <a:extLst>
            <a:ext uri="{FF2B5EF4-FFF2-40B4-BE49-F238E27FC236}">
              <a16:creationId xmlns:a16="http://schemas.microsoft.com/office/drawing/2014/main" id="{00000000-0008-0000-0100-00004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56" name="图片 3655">
          <a:extLst>
            <a:ext uri="{FF2B5EF4-FFF2-40B4-BE49-F238E27FC236}">
              <a16:creationId xmlns:a16="http://schemas.microsoft.com/office/drawing/2014/main" id="{00000000-0008-0000-0100-00004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57" name="图片 3656">
          <a:extLst>
            <a:ext uri="{FF2B5EF4-FFF2-40B4-BE49-F238E27FC236}">
              <a16:creationId xmlns:a16="http://schemas.microsoft.com/office/drawing/2014/main" id="{00000000-0008-0000-0100-000049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58" name="图片 3657">
          <a:extLst>
            <a:ext uri="{FF2B5EF4-FFF2-40B4-BE49-F238E27FC236}">
              <a16:creationId xmlns:a16="http://schemas.microsoft.com/office/drawing/2014/main" id="{00000000-0008-0000-0100-00004A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59" name="图片 3658">
          <a:extLst>
            <a:ext uri="{FF2B5EF4-FFF2-40B4-BE49-F238E27FC236}">
              <a16:creationId xmlns:a16="http://schemas.microsoft.com/office/drawing/2014/main" id="{00000000-0008-0000-0100-00004B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60" name="图片 3659">
          <a:extLst>
            <a:ext uri="{FF2B5EF4-FFF2-40B4-BE49-F238E27FC236}">
              <a16:creationId xmlns:a16="http://schemas.microsoft.com/office/drawing/2014/main" id="{00000000-0008-0000-0100-00004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61" name="图片 3660">
          <a:extLst>
            <a:ext uri="{FF2B5EF4-FFF2-40B4-BE49-F238E27FC236}">
              <a16:creationId xmlns:a16="http://schemas.microsoft.com/office/drawing/2014/main" id="{00000000-0008-0000-0100-00004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62" name="图片 3661">
          <a:extLst>
            <a:ext uri="{FF2B5EF4-FFF2-40B4-BE49-F238E27FC236}">
              <a16:creationId xmlns:a16="http://schemas.microsoft.com/office/drawing/2014/main" id="{00000000-0008-0000-0100-00004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63" name="图片 3662">
          <a:extLst>
            <a:ext uri="{FF2B5EF4-FFF2-40B4-BE49-F238E27FC236}">
              <a16:creationId xmlns:a16="http://schemas.microsoft.com/office/drawing/2014/main" id="{00000000-0008-0000-0100-00004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64" name="图片 3663">
          <a:extLst>
            <a:ext uri="{FF2B5EF4-FFF2-40B4-BE49-F238E27FC236}">
              <a16:creationId xmlns:a16="http://schemas.microsoft.com/office/drawing/2014/main" id="{00000000-0008-0000-0100-00005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665" name="图片 3664">
          <a:extLst>
            <a:ext uri="{FF2B5EF4-FFF2-40B4-BE49-F238E27FC236}">
              <a16:creationId xmlns:a16="http://schemas.microsoft.com/office/drawing/2014/main" id="{00000000-0008-0000-0100-0000510E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666" name="图片 3665">
          <a:extLst>
            <a:ext uri="{FF2B5EF4-FFF2-40B4-BE49-F238E27FC236}">
              <a16:creationId xmlns:a16="http://schemas.microsoft.com/office/drawing/2014/main" id="{00000000-0008-0000-0100-0000520E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667" name="图片 3666">
          <a:extLst>
            <a:ext uri="{FF2B5EF4-FFF2-40B4-BE49-F238E27FC236}">
              <a16:creationId xmlns:a16="http://schemas.microsoft.com/office/drawing/2014/main" id="{00000000-0008-0000-0100-0000530E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68" name="图片 3667">
          <a:extLst>
            <a:ext uri="{FF2B5EF4-FFF2-40B4-BE49-F238E27FC236}">
              <a16:creationId xmlns:a16="http://schemas.microsoft.com/office/drawing/2014/main" id="{00000000-0008-0000-0100-00005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669" name="图片 3668">
          <a:extLst>
            <a:ext uri="{FF2B5EF4-FFF2-40B4-BE49-F238E27FC236}">
              <a16:creationId xmlns:a16="http://schemas.microsoft.com/office/drawing/2014/main" id="{00000000-0008-0000-0100-0000550E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670" name="图片 3669">
          <a:extLst>
            <a:ext uri="{FF2B5EF4-FFF2-40B4-BE49-F238E27FC236}">
              <a16:creationId xmlns:a16="http://schemas.microsoft.com/office/drawing/2014/main" id="{00000000-0008-0000-0100-0000560E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671" name="图片 3670">
          <a:extLst>
            <a:ext uri="{FF2B5EF4-FFF2-40B4-BE49-F238E27FC236}">
              <a16:creationId xmlns:a16="http://schemas.microsoft.com/office/drawing/2014/main" id="{00000000-0008-0000-0100-0000570E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672" name="图片 3671">
          <a:extLst>
            <a:ext uri="{FF2B5EF4-FFF2-40B4-BE49-F238E27FC236}">
              <a16:creationId xmlns:a16="http://schemas.microsoft.com/office/drawing/2014/main" id="{00000000-0008-0000-0100-000058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73" name="图片 3672">
          <a:extLst>
            <a:ext uri="{FF2B5EF4-FFF2-40B4-BE49-F238E27FC236}">
              <a16:creationId xmlns:a16="http://schemas.microsoft.com/office/drawing/2014/main" id="{00000000-0008-0000-0100-000059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74" name="图片 3673">
          <a:extLst>
            <a:ext uri="{FF2B5EF4-FFF2-40B4-BE49-F238E27FC236}">
              <a16:creationId xmlns:a16="http://schemas.microsoft.com/office/drawing/2014/main" id="{00000000-0008-0000-0100-00005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75" name="图片 3674">
          <a:extLst>
            <a:ext uri="{FF2B5EF4-FFF2-40B4-BE49-F238E27FC236}">
              <a16:creationId xmlns:a16="http://schemas.microsoft.com/office/drawing/2014/main" id="{00000000-0008-0000-0100-00005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76" name="图片 3675">
          <a:extLst>
            <a:ext uri="{FF2B5EF4-FFF2-40B4-BE49-F238E27FC236}">
              <a16:creationId xmlns:a16="http://schemas.microsoft.com/office/drawing/2014/main" id="{00000000-0008-0000-0100-00005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77" name="图片 3676">
          <a:extLst>
            <a:ext uri="{FF2B5EF4-FFF2-40B4-BE49-F238E27FC236}">
              <a16:creationId xmlns:a16="http://schemas.microsoft.com/office/drawing/2014/main" id="{00000000-0008-0000-0100-00005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78" name="图片 3677">
          <a:extLst>
            <a:ext uri="{FF2B5EF4-FFF2-40B4-BE49-F238E27FC236}">
              <a16:creationId xmlns:a16="http://schemas.microsoft.com/office/drawing/2014/main" id="{00000000-0008-0000-0100-00005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79" name="图片 3678">
          <a:extLst>
            <a:ext uri="{FF2B5EF4-FFF2-40B4-BE49-F238E27FC236}">
              <a16:creationId xmlns:a16="http://schemas.microsoft.com/office/drawing/2014/main" id="{00000000-0008-0000-0100-00005F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80" name="图片 3679">
          <a:extLst>
            <a:ext uri="{FF2B5EF4-FFF2-40B4-BE49-F238E27FC236}">
              <a16:creationId xmlns:a16="http://schemas.microsoft.com/office/drawing/2014/main" id="{00000000-0008-0000-0100-000060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81" name="图片 3680">
          <a:extLst>
            <a:ext uri="{FF2B5EF4-FFF2-40B4-BE49-F238E27FC236}">
              <a16:creationId xmlns:a16="http://schemas.microsoft.com/office/drawing/2014/main" id="{00000000-0008-0000-0100-00006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3682" name="图片 3681">
          <a:extLst>
            <a:ext uri="{FF2B5EF4-FFF2-40B4-BE49-F238E27FC236}">
              <a16:creationId xmlns:a16="http://schemas.microsoft.com/office/drawing/2014/main" id="{00000000-0008-0000-0100-0000620E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3683" name="图片 3682">
          <a:extLst>
            <a:ext uri="{FF2B5EF4-FFF2-40B4-BE49-F238E27FC236}">
              <a16:creationId xmlns:a16="http://schemas.microsoft.com/office/drawing/2014/main" id="{00000000-0008-0000-0100-0000630E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3684" name="图片 3683">
          <a:extLst>
            <a:ext uri="{FF2B5EF4-FFF2-40B4-BE49-F238E27FC236}">
              <a16:creationId xmlns:a16="http://schemas.microsoft.com/office/drawing/2014/main" id="{00000000-0008-0000-0100-0000640E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3685" name="图片 3684">
          <a:extLst>
            <a:ext uri="{FF2B5EF4-FFF2-40B4-BE49-F238E27FC236}">
              <a16:creationId xmlns:a16="http://schemas.microsoft.com/office/drawing/2014/main" id="{00000000-0008-0000-0100-000065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86" name="图片 3685">
          <a:extLst>
            <a:ext uri="{FF2B5EF4-FFF2-40B4-BE49-F238E27FC236}">
              <a16:creationId xmlns:a16="http://schemas.microsoft.com/office/drawing/2014/main" id="{00000000-0008-0000-0100-000066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87" name="图片 3686">
          <a:extLst>
            <a:ext uri="{FF2B5EF4-FFF2-40B4-BE49-F238E27FC236}">
              <a16:creationId xmlns:a16="http://schemas.microsoft.com/office/drawing/2014/main" id="{00000000-0008-0000-0100-00006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88" name="图片 3687">
          <a:extLst>
            <a:ext uri="{FF2B5EF4-FFF2-40B4-BE49-F238E27FC236}">
              <a16:creationId xmlns:a16="http://schemas.microsoft.com/office/drawing/2014/main" id="{00000000-0008-0000-0100-00006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89" name="图片 3688">
          <a:extLst>
            <a:ext uri="{FF2B5EF4-FFF2-40B4-BE49-F238E27FC236}">
              <a16:creationId xmlns:a16="http://schemas.microsoft.com/office/drawing/2014/main" id="{00000000-0008-0000-0100-000069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90" name="图片 3689">
          <a:extLst>
            <a:ext uri="{FF2B5EF4-FFF2-40B4-BE49-F238E27FC236}">
              <a16:creationId xmlns:a16="http://schemas.microsoft.com/office/drawing/2014/main" id="{00000000-0008-0000-0100-00006A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91" name="图片 3690">
          <a:extLst>
            <a:ext uri="{FF2B5EF4-FFF2-40B4-BE49-F238E27FC236}">
              <a16:creationId xmlns:a16="http://schemas.microsoft.com/office/drawing/2014/main" id="{00000000-0008-0000-0100-00006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92" name="图片 3691">
          <a:extLst>
            <a:ext uri="{FF2B5EF4-FFF2-40B4-BE49-F238E27FC236}">
              <a16:creationId xmlns:a16="http://schemas.microsoft.com/office/drawing/2014/main" id="{00000000-0008-0000-0100-00006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93" name="图片 3692">
          <a:extLst>
            <a:ext uri="{FF2B5EF4-FFF2-40B4-BE49-F238E27FC236}">
              <a16:creationId xmlns:a16="http://schemas.microsoft.com/office/drawing/2014/main" id="{00000000-0008-0000-0100-00006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94" name="图片 3693">
          <a:extLst>
            <a:ext uri="{FF2B5EF4-FFF2-40B4-BE49-F238E27FC236}">
              <a16:creationId xmlns:a16="http://schemas.microsoft.com/office/drawing/2014/main" id="{00000000-0008-0000-0100-00006E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695" name="图片 3694">
          <a:extLst>
            <a:ext uri="{FF2B5EF4-FFF2-40B4-BE49-F238E27FC236}">
              <a16:creationId xmlns:a16="http://schemas.microsoft.com/office/drawing/2014/main" id="{00000000-0008-0000-0100-00006F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696" name="图片 3695">
          <a:extLst>
            <a:ext uri="{FF2B5EF4-FFF2-40B4-BE49-F238E27FC236}">
              <a16:creationId xmlns:a16="http://schemas.microsoft.com/office/drawing/2014/main" id="{00000000-0008-0000-0100-00007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97" name="图片 3696">
          <a:extLst>
            <a:ext uri="{FF2B5EF4-FFF2-40B4-BE49-F238E27FC236}">
              <a16:creationId xmlns:a16="http://schemas.microsoft.com/office/drawing/2014/main" id="{00000000-0008-0000-0100-00007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698" name="图片 3697">
          <a:extLst>
            <a:ext uri="{FF2B5EF4-FFF2-40B4-BE49-F238E27FC236}">
              <a16:creationId xmlns:a16="http://schemas.microsoft.com/office/drawing/2014/main" id="{00000000-0008-0000-0100-00007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699" name="图片 3698">
          <a:extLst>
            <a:ext uri="{FF2B5EF4-FFF2-40B4-BE49-F238E27FC236}">
              <a16:creationId xmlns:a16="http://schemas.microsoft.com/office/drawing/2014/main" id="{00000000-0008-0000-0100-000073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00" name="图片 3699">
          <a:extLst>
            <a:ext uri="{FF2B5EF4-FFF2-40B4-BE49-F238E27FC236}">
              <a16:creationId xmlns:a16="http://schemas.microsoft.com/office/drawing/2014/main" id="{00000000-0008-0000-0100-000074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01" name="图片 3700">
          <a:extLst>
            <a:ext uri="{FF2B5EF4-FFF2-40B4-BE49-F238E27FC236}">
              <a16:creationId xmlns:a16="http://schemas.microsoft.com/office/drawing/2014/main" id="{00000000-0008-0000-0100-00007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02" name="图片 3701">
          <a:extLst>
            <a:ext uri="{FF2B5EF4-FFF2-40B4-BE49-F238E27FC236}">
              <a16:creationId xmlns:a16="http://schemas.microsoft.com/office/drawing/2014/main" id="{00000000-0008-0000-0100-00007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03" name="图片 3702">
          <a:extLst>
            <a:ext uri="{FF2B5EF4-FFF2-40B4-BE49-F238E27FC236}">
              <a16:creationId xmlns:a16="http://schemas.microsoft.com/office/drawing/2014/main" id="{00000000-0008-0000-0100-00007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04" name="图片 3703">
          <a:extLst>
            <a:ext uri="{FF2B5EF4-FFF2-40B4-BE49-F238E27FC236}">
              <a16:creationId xmlns:a16="http://schemas.microsoft.com/office/drawing/2014/main" id="{00000000-0008-0000-0100-000078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05" name="图片 3704">
          <a:extLst>
            <a:ext uri="{FF2B5EF4-FFF2-40B4-BE49-F238E27FC236}">
              <a16:creationId xmlns:a16="http://schemas.microsoft.com/office/drawing/2014/main" id="{00000000-0008-0000-0100-000079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06" name="图片 3705">
          <a:extLst>
            <a:ext uri="{FF2B5EF4-FFF2-40B4-BE49-F238E27FC236}">
              <a16:creationId xmlns:a16="http://schemas.microsoft.com/office/drawing/2014/main" id="{00000000-0008-0000-0100-00007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07" name="图片 3706">
          <a:extLst>
            <a:ext uri="{FF2B5EF4-FFF2-40B4-BE49-F238E27FC236}">
              <a16:creationId xmlns:a16="http://schemas.microsoft.com/office/drawing/2014/main" id="{00000000-0008-0000-0100-00007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08" name="图片 3707">
          <a:extLst>
            <a:ext uri="{FF2B5EF4-FFF2-40B4-BE49-F238E27FC236}">
              <a16:creationId xmlns:a16="http://schemas.microsoft.com/office/drawing/2014/main" id="{00000000-0008-0000-0100-00007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09" name="图片 3708">
          <a:extLst>
            <a:ext uri="{FF2B5EF4-FFF2-40B4-BE49-F238E27FC236}">
              <a16:creationId xmlns:a16="http://schemas.microsoft.com/office/drawing/2014/main" id="{00000000-0008-0000-0100-00007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10" name="图片 3709">
          <a:extLst>
            <a:ext uri="{FF2B5EF4-FFF2-40B4-BE49-F238E27FC236}">
              <a16:creationId xmlns:a16="http://schemas.microsoft.com/office/drawing/2014/main" id="{00000000-0008-0000-0100-00007E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11" name="图片 3710">
          <a:extLst>
            <a:ext uri="{FF2B5EF4-FFF2-40B4-BE49-F238E27FC236}">
              <a16:creationId xmlns:a16="http://schemas.microsoft.com/office/drawing/2014/main" id="{00000000-0008-0000-0100-00007F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12" name="图片 3711">
          <a:extLst>
            <a:ext uri="{FF2B5EF4-FFF2-40B4-BE49-F238E27FC236}">
              <a16:creationId xmlns:a16="http://schemas.microsoft.com/office/drawing/2014/main" id="{00000000-0008-0000-0100-00008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13" name="图片 3712">
          <a:extLst>
            <a:ext uri="{FF2B5EF4-FFF2-40B4-BE49-F238E27FC236}">
              <a16:creationId xmlns:a16="http://schemas.microsoft.com/office/drawing/2014/main" id="{00000000-0008-0000-0100-00008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14" name="图片 3713">
          <a:extLst>
            <a:ext uri="{FF2B5EF4-FFF2-40B4-BE49-F238E27FC236}">
              <a16:creationId xmlns:a16="http://schemas.microsoft.com/office/drawing/2014/main" id="{00000000-0008-0000-0100-00008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15" name="图片 3714">
          <a:extLst>
            <a:ext uri="{FF2B5EF4-FFF2-40B4-BE49-F238E27FC236}">
              <a16:creationId xmlns:a16="http://schemas.microsoft.com/office/drawing/2014/main" id="{00000000-0008-0000-0100-00008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16" name="图片 3715">
          <a:extLst>
            <a:ext uri="{FF2B5EF4-FFF2-40B4-BE49-F238E27FC236}">
              <a16:creationId xmlns:a16="http://schemas.microsoft.com/office/drawing/2014/main" id="{00000000-0008-0000-0100-000084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17" name="图片 3716">
          <a:extLst>
            <a:ext uri="{FF2B5EF4-FFF2-40B4-BE49-F238E27FC236}">
              <a16:creationId xmlns:a16="http://schemas.microsoft.com/office/drawing/2014/main" id="{00000000-0008-0000-0100-000085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18" name="图片 3717">
          <a:extLst>
            <a:ext uri="{FF2B5EF4-FFF2-40B4-BE49-F238E27FC236}">
              <a16:creationId xmlns:a16="http://schemas.microsoft.com/office/drawing/2014/main" id="{00000000-0008-0000-0100-00008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19" name="图片 3718">
          <a:extLst>
            <a:ext uri="{FF2B5EF4-FFF2-40B4-BE49-F238E27FC236}">
              <a16:creationId xmlns:a16="http://schemas.microsoft.com/office/drawing/2014/main" id="{00000000-0008-0000-0100-00008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20" name="图片 3719">
          <a:extLst>
            <a:ext uri="{FF2B5EF4-FFF2-40B4-BE49-F238E27FC236}">
              <a16:creationId xmlns:a16="http://schemas.microsoft.com/office/drawing/2014/main" id="{00000000-0008-0000-0100-00008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21" name="图片 3720">
          <a:extLst>
            <a:ext uri="{FF2B5EF4-FFF2-40B4-BE49-F238E27FC236}">
              <a16:creationId xmlns:a16="http://schemas.microsoft.com/office/drawing/2014/main" id="{00000000-0008-0000-0100-000089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22" name="图片 3721">
          <a:extLst>
            <a:ext uri="{FF2B5EF4-FFF2-40B4-BE49-F238E27FC236}">
              <a16:creationId xmlns:a16="http://schemas.microsoft.com/office/drawing/2014/main" id="{00000000-0008-0000-0100-00008A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23" name="图片 3722">
          <a:extLst>
            <a:ext uri="{FF2B5EF4-FFF2-40B4-BE49-F238E27FC236}">
              <a16:creationId xmlns:a16="http://schemas.microsoft.com/office/drawing/2014/main" id="{00000000-0008-0000-0100-00008B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24" name="图片 3723">
          <a:extLst>
            <a:ext uri="{FF2B5EF4-FFF2-40B4-BE49-F238E27FC236}">
              <a16:creationId xmlns:a16="http://schemas.microsoft.com/office/drawing/2014/main" id="{00000000-0008-0000-0100-00008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25" name="图片 3724">
          <a:extLst>
            <a:ext uri="{FF2B5EF4-FFF2-40B4-BE49-F238E27FC236}">
              <a16:creationId xmlns:a16="http://schemas.microsoft.com/office/drawing/2014/main" id="{00000000-0008-0000-0100-00008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26" name="图片 3725">
          <a:extLst>
            <a:ext uri="{FF2B5EF4-FFF2-40B4-BE49-F238E27FC236}">
              <a16:creationId xmlns:a16="http://schemas.microsoft.com/office/drawing/2014/main" id="{00000000-0008-0000-0100-00008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27" name="图片 3726">
          <a:extLst>
            <a:ext uri="{FF2B5EF4-FFF2-40B4-BE49-F238E27FC236}">
              <a16:creationId xmlns:a16="http://schemas.microsoft.com/office/drawing/2014/main" id="{00000000-0008-0000-0100-00008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28" name="图片 3727">
          <a:extLst>
            <a:ext uri="{FF2B5EF4-FFF2-40B4-BE49-F238E27FC236}">
              <a16:creationId xmlns:a16="http://schemas.microsoft.com/office/drawing/2014/main" id="{00000000-0008-0000-0100-00009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29" name="图片 3728">
          <a:extLst>
            <a:ext uri="{FF2B5EF4-FFF2-40B4-BE49-F238E27FC236}">
              <a16:creationId xmlns:a16="http://schemas.microsoft.com/office/drawing/2014/main" id="{00000000-0008-0000-0100-00009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30" name="图片 3729">
          <a:extLst>
            <a:ext uri="{FF2B5EF4-FFF2-40B4-BE49-F238E27FC236}">
              <a16:creationId xmlns:a16="http://schemas.microsoft.com/office/drawing/2014/main" id="{00000000-0008-0000-0100-000092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31" name="图片 3730">
          <a:extLst>
            <a:ext uri="{FF2B5EF4-FFF2-40B4-BE49-F238E27FC236}">
              <a16:creationId xmlns:a16="http://schemas.microsoft.com/office/drawing/2014/main" id="{00000000-0008-0000-0100-000093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32" name="图片 3731">
          <a:extLst>
            <a:ext uri="{FF2B5EF4-FFF2-40B4-BE49-F238E27FC236}">
              <a16:creationId xmlns:a16="http://schemas.microsoft.com/office/drawing/2014/main" id="{00000000-0008-0000-0100-00009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33" name="图片 3732">
          <a:extLst>
            <a:ext uri="{FF2B5EF4-FFF2-40B4-BE49-F238E27FC236}">
              <a16:creationId xmlns:a16="http://schemas.microsoft.com/office/drawing/2014/main" id="{00000000-0008-0000-0100-00009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34" name="图片 3733">
          <a:extLst>
            <a:ext uri="{FF2B5EF4-FFF2-40B4-BE49-F238E27FC236}">
              <a16:creationId xmlns:a16="http://schemas.microsoft.com/office/drawing/2014/main" id="{00000000-0008-0000-0100-000096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35" name="图片 3734">
          <a:extLst>
            <a:ext uri="{FF2B5EF4-FFF2-40B4-BE49-F238E27FC236}">
              <a16:creationId xmlns:a16="http://schemas.microsoft.com/office/drawing/2014/main" id="{00000000-0008-0000-0100-000097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36" name="图片 3735">
          <a:extLst>
            <a:ext uri="{FF2B5EF4-FFF2-40B4-BE49-F238E27FC236}">
              <a16:creationId xmlns:a16="http://schemas.microsoft.com/office/drawing/2014/main" id="{00000000-0008-0000-0100-00009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37" name="图片 3736">
          <a:extLst>
            <a:ext uri="{FF2B5EF4-FFF2-40B4-BE49-F238E27FC236}">
              <a16:creationId xmlns:a16="http://schemas.microsoft.com/office/drawing/2014/main" id="{00000000-0008-0000-0100-000099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38" name="图片 3737">
          <a:extLst>
            <a:ext uri="{FF2B5EF4-FFF2-40B4-BE49-F238E27FC236}">
              <a16:creationId xmlns:a16="http://schemas.microsoft.com/office/drawing/2014/main" id="{00000000-0008-0000-0100-00009A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39" name="图片 3738">
          <a:extLst>
            <a:ext uri="{FF2B5EF4-FFF2-40B4-BE49-F238E27FC236}">
              <a16:creationId xmlns:a16="http://schemas.microsoft.com/office/drawing/2014/main" id="{00000000-0008-0000-0100-00009B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40" name="图片 3739">
          <a:extLst>
            <a:ext uri="{FF2B5EF4-FFF2-40B4-BE49-F238E27FC236}">
              <a16:creationId xmlns:a16="http://schemas.microsoft.com/office/drawing/2014/main" id="{00000000-0008-0000-0100-00009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41" name="图片 3740">
          <a:extLst>
            <a:ext uri="{FF2B5EF4-FFF2-40B4-BE49-F238E27FC236}">
              <a16:creationId xmlns:a16="http://schemas.microsoft.com/office/drawing/2014/main" id="{00000000-0008-0000-0100-00009D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42" name="图片 3741">
          <a:extLst>
            <a:ext uri="{FF2B5EF4-FFF2-40B4-BE49-F238E27FC236}">
              <a16:creationId xmlns:a16="http://schemas.microsoft.com/office/drawing/2014/main" id="{00000000-0008-0000-0100-00009E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43" name="图片 3742">
          <a:extLst>
            <a:ext uri="{FF2B5EF4-FFF2-40B4-BE49-F238E27FC236}">
              <a16:creationId xmlns:a16="http://schemas.microsoft.com/office/drawing/2014/main" id="{00000000-0008-0000-0100-00009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44" name="图片 3743">
          <a:extLst>
            <a:ext uri="{FF2B5EF4-FFF2-40B4-BE49-F238E27FC236}">
              <a16:creationId xmlns:a16="http://schemas.microsoft.com/office/drawing/2014/main" id="{00000000-0008-0000-0100-0000A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45" name="图片 3744">
          <a:extLst>
            <a:ext uri="{FF2B5EF4-FFF2-40B4-BE49-F238E27FC236}">
              <a16:creationId xmlns:a16="http://schemas.microsoft.com/office/drawing/2014/main" id="{00000000-0008-0000-0100-0000A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46" name="图片 3745">
          <a:extLst>
            <a:ext uri="{FF2B5EF4-FFF2-40B4-BE49-F238E27FC236}">
              <a16:creationId xmlns:a16="http://schemas.microsoft.com/office/drawing/2014/main" id="{00000000-0008-0000-0100-0000A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47" name="图片 3746">
          <a:extLst>
            <a:ext uri="{FF2B5EF4-FFF2-40B4-BE49-F238E27FC236}">
              <a16:creationId xmlns:a16="http://schemas.microsoft.com/office/drawing/2014/main" id="{00000000-0008-0000-0100-0000A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48" name="图片 3747">
          <a:extLst>
            <a:ext uri="{FF2B5EF4-FFF2-40B4-BE49-F238E27FC236}">
              <a16:creationId xmlns:a16="http://schemas.microsoft.com/office/drawing/2014/main" id="{00000000-0008-0000-0100-0000A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49" name="图片 3748">
          <a:extLst>
            <a:ext uri="{FF2B5EF4-FFF2-40B4-BE49-F238E27FC236}">
              <a16:creationId xmlns:a16="http://schemas.microsoft.com/office/drawing/2014/main" id="{00000000-0008-0000-0100-0000A5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50" name="图片 3749">
          <a:extLst>
            <a:ext uri="{FF2B5EF4-FFF2-40B4-BE49-F238E27FC236}">
              <a16:creationId xmlns:a16="http://schemas.microsoft.com/office/drawing/2014/main" id="{00000000-0008-0000-0100-0000A6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51" name="图片 3750">
          <a:extLst>
            <a:ext uri="{FF2B5EF4-FFF2-40B4-BE49-F238E27FC236}">
              <a16:creationId xmlns:a16="http://schemas.microsoft.com/office/drawing/2014/main" id="{00000000-0008-0000-0100-0000A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52" name="图片 3751">
          <a:extLst>
            <a:ext uri="{FF2B5EF4-FFF2-40B4-BE49-F238E27FC236}">
              <a16:creationId xmlns:a16="http://schemas.microsoft.com/office/drawing/2014/main" id="{00000000-0008-0000-0100-0000A8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53" name="图片 3752">
          <a:extLst>
            <a:ext uri="{FF2B5EF4-FFF2-40B4-BE49-F238E27FC236}">
              <a16:creationId xmlns:a16="http://schemas.microsoft.com/office/drawing/2014/main" id="{00000000-0008-0000-0100-0000A9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54" name="图片 3753">
          <a:extLst>
            <a:ext uri="{FF2B5EF4-FFF2-40B4-BE49-F238E27FC236}">
              <a16:creationId xmlns:a16="http://schemas.microsoft.com/office/drawing/2014/main" id="{00000000-0008-0000-0100-0000A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55" name="图片 3754">
          <a:extLst>
            <a:ext uri="{FF2B5EF4-FFF2-40B4-BE49-F238E27FC236}">
              <a16:creationId xmlns:a16="http://schemas.microsoft.com/office/drawing/2014/main" id="{00000000-0008-0000-0100-0000A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56" name="图片 3755">
          <a:extLst>
            <a:ext uri="{FF2B5EF4-FFF2-40B4-BE49-F238E27FC236}">
              <a16:creationId xmlns:a16="http://schemas.microsoft.com/office/drawing/2014/main" id="{00000000-0008-0000-0100-0000A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57" name="图片 3756">
          <a:extLst>
            <a:ext uri="{FF2B5EF4-FFF2-40B4-BE49-F238E27FC236}">
              <a16:creationId xmlns:a16="http://schemas.microsoft.com/office/drawing/2014/main" id="{00000000-0008-0000-0100-0000AD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58" name="图片 3757">
          <a:extLst>
            <a:ext uri="{FF2B5EF4-FFF2-40B4-BE49-F238E27FC236}">
              <a16:creationId xmlns:a16="http://schemas.microsoft.com/office/drawing/2014/main" id="{00000000-0008-0000-0100-0000AE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59" name="图片 3758">
          <a:extLst>
            <a:ext uri="{FF2B5EF4-FFF2-40B4-BE49-F238E27FC236}">
              <a16:creationId xmlns:a16="http://schemas.microsoft.com/office/drawing/2014/main" id="{00000000-0008-0000-0100-0000A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60" name="图片 3759">
          <a:extLst>
            <a:ext uri="{FF2B5EF4-FFF2-40B4-BE49-F238E27FC236}">
              <a16:creationId xmlns:a16="http://schemas.microsoft.com/office/drawing/2014/main" id="{00000000-0008-0000-0100-0000B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61" name="图片 3760">
          <a:extLst>
            <a:ext uri="{FF2B5EF4-FFF2-40B4-BE49-F238E27FC236}">
              <a16:creationId xmlns:a16="http://schemas.microsoft.com/office/drawing/2014/main" id="{00000000-0008-0000-0100-0000B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62" name="图片 3761">
          <a:extLst>
            <a:ext uri="{FF2B5EF4-FFF2-40B4-BE49-F238E27FC236}">
              <a16:creationId xmlns:a16="http://schemas.microsoft.com/office/drawing/2014/main" id="{00000000-0008-0000-0100-0000B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63" name="图片 3762">
          <a:extLst>
            <a:ext uri="{FF2B5EF4-FFF2-40B4-BE49-F238E27FC236}">
              <a16:creationId xmlns:a16="http://schemas.microsoft.com/office/drawing/2014/main" id="{00000000-0008-0000-0100-0000B3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64" name="图片 3763">
          <a:extLst>
            <a:ext uri="{FF2B5EF4-FFF2-40B4-BE49-F238E27FC236}">
              <a16:creationId xmlns:a16="http://schemas.microsoft.com/office/drawing/2014/main" id="{00000000-0008-0000-0100-0000B4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65" name="图片 3764">
          <a:extLst>
            <a:ext uri="{FF2B5EF4-FFF2-40B4-BE49-F238E27FC236}">
              <a16:creationId xmlns:a16="http://schemas.microsoft.com/office/drawing/2014/main" id="{00000000-0008-0000-0100-0000B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66" name="图片 3765">
          <a:extLst>
            <a:ext uri="{FF2B5EF4-FFF2-40B4-BE49-F238E27FC236}">
              <a16:creationId xmlns:a16="http://schemas.microsoft.com/office/drawing/2014/main" id="{00000000-0008-0000-0100-0000B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67" name="图片 3766">
          <a:extLst>
            <a:ext uri="{FF2B5EF4-FFF2-40B4-BE49-F238E27FC236}">
              <a16:creationId xmlns:a16="http://schemas.microsoft.com/office/drawing/2014/main" id="{00000000-0008-0000-0100-0000B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68" name="图片 3767">
          <a:extLst>
            <a:ext uri="{FF2B5EF4-FFF2-40B4-BE49-F238E27FC236}">
              <a16:creationId xmlns:a16="http://schemas.microsoft.com/office/drawing/2014/main" id="{00000000-0008-0000-0100-0000B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69" name="图片 3768">
          <a:extLst>
            <a:ext uri="{FF2B5EF4-FFF2-40B4-BE49-F238E27FC236}">
              <a16:creationId xmlns:a16="http://schemas.microsoft.com/office/drawing/2014/main" id="{00000000-0008-0000-0100-0000B9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70" name="图片 3769">
          <a:extLst>
            <a:ext uri="{FF2B5EF4-FFF2-40B4-BE49-F238E27FC236}">
              <a16:creationId xmlns:a16="http://schemas.microsoft.com/office/drawing/2014/main" id="{00000000-0008-0000-0100-0000BA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71" name="图片 3770">
          <a:extLst>
            <a:ext uri="{FF2B5EF4-FFF2-40B4-BE49-F238E27FC236}">
              <a16:creationId xmlns:a16="http://schemas.microsoft.com/office/drawing/2014/main" id="{00000000-0008-0000-0100-0000BB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72" name="图片 3771">
          <a:extLst>
            <a:ext uri="{FF2B5EF4-FFF2-40B4-BE49-F238E27FC236}">
              <a16:creationId xmlns:a16="http://schemas.microsoft.com/office/drawing/2014/main" id="{00000000-0008-0000-0100-0000B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73" name="图片 3772">
          <a:extLst>
            <a:ext uri="{FF2B5EF4-FFF2-40B4-BE49-F238E27FC236}">
              <a16:creationId xmlns:a16="http://schemas.microsoft.com/office/drawing/2014/main" id="{00000000-0008-0000-0100-0000BD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74" name="图片 3773">
          <a:extLst>
            <a:ext uri="{FF2B5EF4-FFF2-40B4-BE49-F238E27FC236}">
              <a16:creationId xmlns:a16="http://schemas.microsoft.com/office/drawing/2014/main" id="{00000000-0008-0000-0100-0000BE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75" name="图片 3774">
          <a:extLst>
            <a:ext uri="{FF2B5EF4-FFF2-40B4-BE49-F238E27FC236}">
              <a16:creationId xmlns:a16="http://schemas.microsoft.com/office/drawing/2014/main" id="{00000000-0008-0000-0100-0000B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76" name="图片 3775">
          <a:extLst>
            <a:ext uri="{FF2B5EF4-FFF2-40B4-BE49-F238E27FC236}">
              <a16:creationId xmlns:a16="http://schemas.microsoft.com/office/drawing/2014/main" id="{00000000-0008-0000-0100-0000C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77" name="图片 3776">
          <a:extLst>
            <a:ext uri="{FF2B5EF4-FFF2-40B4-BE49-F238E27FC236}">
              <a16:creationId xmlns:a16="http://schemas.microsoft.com/office/drawing/2014/main" id="{00000000-0008-0000-0100-0000C1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78" name="图片 3777">
          <a:extLst>
            <a:ext uri="{FF2B5EF4-FFF2-40B4-BE49-F238E27FC236}">
              <a16:creationId xmlns:a16="http://schemas.microsoft.com/office/drawing/2014/main" id="{00000000-0008-0000-0100-0000C2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79" name="图片 3778">
          <a:extLst>
            <a:ext uri="{FF2B5EF4-FFF2-40B4-BE49-F238E27FC236}">
              <a16:creationId xmlns:a16="http://schemas.microsoft.com/office/drawing/2014/main" id="{00000000-0008-0000-0100-0000C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80" name="图片 3779">
          <a:extLst>
            <a:ext uri="{FF2B5EF4-FFF2-40B4-BE49-F238E27FC236}">
              <a16:creationId xmlns:a16="http://schemas.microsoft.com/office/drawing/2014/main" id="{00000000-0008-0000-0100-0000C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81" name="图片 3780">
          <a:extLst>
            <a:ext uri="{FF2B5EF4-FFF2-40B4-BE49-F238E27FC236}">
              <a16:creationId xmlns:a16="http://schemas.microsoft.com/office/drawing/2014/main" id="{00000000-0008-0000-0100-0000C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82" name="图片 3781">
          <a:extLst>
            <a:ext uri="{FF2B5EF4-FFF2-40B4-BE49-F238E27FC236}">
              <a16:creationId xmlns:a16="http://schemas.microsoft.com/office/drawing/2014/main" id="{00000000-0008-0000-0100-0000C6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783" name="图片 3782">
          <a:extLst>
            <a:ext uri="{FF2B5EF4-FFF2-40B4-BE49-F238E27FC236}">
              <a16:creationId xmlns:a16="http://schemas.microsoft.com/office/drawing/2014/main" id="{00000000-0008-0000-0100-0000C7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784" name="图片 3783">
          <a:extLst>
            <a:ext uri="{FF2B5EF4-FFF2-40B4-BE49-F238E27FC236}">
              <a16:creationId xmlns:a16="http://schemas.microsoft.com/office/drawing/2014/main" id="{00000000-0008-0000-0100-0000C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85" name="图片 3784">
          <a:extLst>
            <a:ext uri="{FF2B5EF4-FFF2-40B4-BE49-F238E27FC236}">
              <a16:creationId xmlns:a16="http://schemas.microsoft.com/office/drawing/2014/main" id="{00000000-0008-0000-0100-0000C9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86" name="图片 3785">
          <a:extLst>
            <a:ext uri="{FF2B5EF4-FFF2-40B4-BE49-F238E27FC236}">
              <a16:creationId xmlns:a16="http://schemas.microsoft.com/office/drawing/2014/main" id="{00000000-0008-0000-0100-0000C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87" name="图片 3786">
          <a:extLst>
            <a:ext uri="{FF2B5EF4-FFF2-40B4-BE49-F238E27FC236}">
              <a16:creationId xmlns:a16="http://schemas.microsoft.com/office/drawing/2014/main" id="{00000000-0008-0000-0100-0000C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88" name="图片 3787">
          <a:extLst>
            <a:ext uri="{FF2B5EF4-FFF2-40B4-BE49-F238E27FC236}">
              <a16:creationId xmlns:a16="http://schemas.microsoft.com/office/drawing/2014/main" id="{00000000-0008-0000-0100-0000C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89" name="图片 3788">
          <a:extLst>
            <a:ext uri="{FF2B5EF4-FFF2-40B4-BE49-F238E27FC236}">
              <a16:creationId xmlns:a16="http://schemas.microsoft.com/office/drawing/2014/main" id="{00000000-0008-0000-0100-0000C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0" name="图片 3789">
          <a:extLst>
            <a:ext uri="{FF2B5EF4-FFF2-40B4-BE49-F238E27FC236}">
              <a16:creationId xmlns:a16="http://schemas.microsoft.com/office/drawing/2014/main" id="{00000000-0008-0000-0100-0000C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1" name="图片 3790">
          <a:extLst>
            <a:ext uri="{FF2B5EF4-FFF2-40B4-BE49-F238E27FC236}">
              <a16:creationId xmlns:a16="http://schemas.microsoft.com/office/drawing/2014/main" id="{00000000-0008-0000-0100-0000C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2" name="图片 3791">
          <a:extLst>
            <a:ext uri="{FF2B5EF4-FFF2-40B4-BE49-F238E27FC236}">
              <a16:creationId xmlns:a16="http://schemas.microsoft.com/office/drawing/2014/main" id="{00000000-0008-0000-0100-0000D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3" name="图片 3792">
          <a:extLst>
            <a:ext uri="{FF2B5EF4-FFF2-40B4-BE49-F238E27FC236}">
              <a16:creationId xmlns:a16="http://schemas.microsoft.com/office/drawing/2014/main" id="{00000000-0008-0000-0100-0000D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4" name="图片 3793">
          <a:extLst>
            <a:ext uri="{FF2B5EF4-FFF2-40B4-BE49-F238E27FC236}">
              <a16:creationId xmlns:a16="http://schemas.microsoft.com/office/drawing/2014/main" id="{00000000-0008-0000-0100-0000D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5" name="图片 3794">
          <a:extLst>
            <a:ext uri="{FF2B5EF4-FFF2-40B4-BE49-F238E27FC236}">
              <a16:creationId xmlns:a16="http://schemas.microsoft.com/office/drawing/2014/main" id="{00000000-0008-0000-0100-0000D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6" name="图片 3795">
          <a:extLst>
            <a:ext uri="{FF2B5EF4-FFF2-40B4-BE49-F238E27FC236}">
              <a16:creationId xmlns:a16="http://schemas.microsoft.com/office/drawing/2014/main" id="{00000000-0008-0000-0100-0000D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7" name="图片 3796">
          <a:extLst>
            <a:ext uri="{FF2B5EF4-FFF2-40B4-BE49-F238E27FC236}">
              <a16:creationId xmlns:a16="http://schemas.microsoft.com/office/drawing/2014/main" id="{00000000-0008-0000-0100-0000D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798" name="图片 3797">
          <a:extLst>
            <a:ext uri="{FF2B5EF4-FFF2-40B4-BE49-F238E27FC236}">
              <a16:creationId xmlns:a16="http://schemas.microsoft.com/office/drawing/2014/main" id="{00000000-0008-0000-0100-0000D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799" name="图片 3798">
          <a:extLst>
            <a:ext uri="{FF2B5EF4-FFF2-40B4-BE49-F238E27FC236}">
              <a16:creationId xmlns:a16="http://schemas.microsoft.com/office/drawing/2014/main" id="{00000000-0008-0000-0100-0000D7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00" name="图片 3799">
          <a:extLst>
            <a:ext uri="{FF2B5EF4-FFF2-40B4-BE49-F238E27FC236}">
              <a16:creationId xmlns:a16="http://schemas.microsoft.com/office/drawing/2014/main" id="{00000000-0008-0000-0100-0000D8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01" name="图片 3800">
          <a:extLst>
            <a:ext uri="{FF2B5EF4-FFF2-40B4-BE49-F238E27FC236}">
              <a16:creationId xmlns:a16="http://schemas.microsoft.com/office/drawing/2014/main" id="{00000000-0008-0000-0100-0000D9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02" name="图片 3801">
          <a:extLst>
            <a:ext uri="{FF2B5EF4-FFF2-40B4-BE49-F238E27FC236}">
              <a16:creationId xmlns:a16="http://schemas.microsoft.com/office/drawing/2014/main" id="{00000000-0008-0000-0100-0000D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03" name="图片 3802">
          <a:extLst>
            <a:ext uri="{FF2B5EF4-FFF2-40B4-BE49-F238E27FC236}">
              <a16:creationId xmlns:a16="http://schemas.microsoft.com/office/drawing/2014/main" id="{00000000-0008-0000-0100-0000D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04" name="图片 3803">
          <a:extLst>
            <a:ext uri="{FF2B5EF4-FFF2-40B4-BE49-F238E27FC236}">
              <a16:creationId xmlns:a16="http://schemas.microsoft.com/office/drawing/2014/main" id="{00000000-0008-0000-0100-0000D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05" name="图片 3804">
          <a:extLst>
            <a:ext uri="{FF2B5EF4-FFF2-40B4-BE49-F238E27FC236}">
              <a16:creationId xmlns:a16="http://schemas.microsoft.com/office/drawing/2014/main" id="{00000000-0008-0000-0100-0000DD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06" name="图片 3805">
          <a:extLst>
            <a:ext uri="{FF2B5EF4-FFF2-40B4-BE49-F238E27FC236}">
              <a16:creationId xmlns:a16="http://schemas.microsoft.com/office/drawing/2014/main" id="{00000000-0008-0000-0100-0000DE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07" name="图片 3806">
          <a:extLst>
            <a:ext uri="{FF2B5EF4-FFF2-40B4-BE49-F238E27FC236}">
              <a16:creationId xmlns:a16="http://schemas.microsoft.com/office/drawing/2014/main" id="{00000000-0008-0000-0100-0000D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08" name="图片 3807">
          <a:extLst>
            <a:ext uri="{FF2B5EF4-FFF2-40B4-BE49-F238E27FC236}">
              <a16:creationId xmlns:a16="http://schemas.microsoft.com/office/drawing/2014/main" id="{00000000-0008-0000-0100-0000E0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09" name="图片 3808">
          <a:extLst>
            <a:ext uri="{FF2B5EF4-FFF2-40B4-BE49-F238E27FC236}">
              <a16:creationId xmlns:a16="http://schemas.microsoft.com/office/drawing/2014/main" id="{00000000-0008-0000-0100-0000E1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10" name="图片 3809">
          <a:extLst>
            <a:ext uri="{FF2B5EF4-FFF2-40B4-BE49-F238E27FC236}">
              <a16:creationId xmlns:a16="http://schemas.microsoft.com/office/drawing/2014/main" id="{00000000-0008-0000-0100-0000E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11" name="图片 3810">
          <a:extLst>
            <a:ext uri="{FF2B5EF4-FFF2-40B4-BE49-F238E27FC236}">
              <a16:creationId xmlns:a16="http://schemas.microsoft.com/office/drawing/2014/main" id="{00000000-0008-0000-0100-0000E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12" name="图片 3811">
          <a:extLst>
            <a:ext uri="{FF2B5EF4-FFF2-40B4-BE49-F238E27FC236}">
              <a16:creationId xmlns:a16="http://schemas.microsoft.com/office/drawing/2014/main" id="{00000000-0008-0000-0100-0000E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13" name="图片 3812">
          <a:extLst>
            <a:ext uri="{FF2B5EF4-FFF2-40B4-BE49-F238E27FC236}">
              <a16:creationId xmlns:a16="http://schemas.microsoft.com/office/drawing/2014/main" id="{00000000-0008-0000-0100-0000E5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14" name="图片 3813">
          <a:extLst>
            <a:ext uri="{FF2B5EF4-FFF2-40B4-BE49-F238E27FC236}">
              <a16:creationId xmlns:a16="http://schemas.microsoft.com/office/drawing/2014/main" id="{00000000-0008-0000-0100-0000E6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15" name="图片 3814">
          <a:extLst>
            <a:ext uri="{FF2B5EF4-FFF2-40B4-BE49-F238E27FC236}">
              <a16:creationId xmlns:a16="http://schemas.microsoft.com/office/drawing/2014/main" id="{00000000-0008-0000-0100-0000E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16" name="图片 3815">
          <a:extLst>
            <a:ext uri="{FF2B5EF4-FFF2-40B4-BE49-F238E27FC236}">
              <a16:creationId xmlns:a16="http://schemas.microsoft.com/office/drawing/2014/main" id="{00000000-0008-0000-0100-0000E8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17" name="图片 3816">
          <a:extLst>
            <a:ext uri="{FF2B5EF4-FFF2-40B4-BE49-F238E27FC236}">
              <a16:creationId xmlns:a16="http://schemas.microsoft.com/office/drawing/2014/main" id="{00000000-0008-0000-0100-0000E9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18" name="图片 3817">
          <a:extLst>
            <a:ext uri="{FF2B5EF4-FFF2-40B4-BE49-F238E27FC236}">
              <a16:creationId xmlns:a16="http://schemas.microsoft.com/office/drawing/2014/main" id="{00000000-0008-0000-0100-0000EA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19" name="图片 3818">
          <a:extLst>
            <a:ext uri="{FF2B5EF4-FFF2-40B4-BE49-F238E27FC236}">
              <a16:creationId xmlns:a16="http://schemas.microsoft.com/office/drawing/2014/main" id="{00000000-0008-0000-0100-0000EB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20" name="图片 3819">
          <a:extLst>
            <a:ext uri="{FF2B5EF4-FFF2-40B4-BE49-F238E27FC236}">
              <a16:creationId xmlns:a16="http://schemas.microsoft.com/office/drawing/2014/main" id="{00000000-0008-0000-0100-0000EC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21" name="图片 3820">
          <a:extLst>
            <a:ext uri="{FF2B5EF4-FFF2-40B4-BE49-F238E27FC236}">
              <a16:creationId xmlns:a16="http://schemas.microsoft.com/office/drawing/2014/main" id="{00000000-0008-0000-0100-0000ED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22" name="图片 3821">
          <a:extLst>
            <a:ext uri="{FF2B5EF4-FFF2-40B4-BE49-F238E27FC236}">
              <a16:creationId xmlns:a16="http://schemas.microsoft.com/office/drawing/2014/main" id="{00000000-0008-0000-0100-0000EE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23" name="图片 3822">
          <a:extLst>
            <a:ext uri="{FF2B5EF4-FFF2-40B4-BE49-F238E27FC236}">
              <a16:creationId xmlns:a16="http://schemas.microsoft.com/office/drawing/2014/main" id="{00000000-0008-0000-0100-0000E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24" name="图片 3823">
          <a:extLst>
            <a:ext uri="{FF2B5EF4-FFF2-40B4-BE49-F238E27FC236}">
              <a16:creationId xmlns:a16="http://schemas.microsoft.com/office/drawing/2014/main" id="{00000000-0008-0000-0100-0000F0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25" name="图片 3824">
          <a:extLst>
            <a:ext uri="{FF2B5EF4-FFF2-40B4-BE49-F238E27FC236}">
              <a16:creationId xmlns:a16="http://schemas.microsoft.com/office/drawing/2014/main" id="{00000000-0008-0000-0100-0000F1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26" name="图片 3825">
          <a:extLst>
            <a:ext uri="{FF2B5EF4-FFF2-40B4-BE49-F238E27FC236}">
              <a16:creationId xmlns:a16="http://schemas.microsoft.com/office/drawing/2014/main" id="{00000000-0008-0000-0100-0000F2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27" name="图片 3826">
          <a:extLst>
            <a:ext uri="{FF2B5EF4-FFF2-40B4-BE49-F238E27FC236}">
              <a16:creationId xmlns:a16="http://schemas.microsoft.com/office/drawing/2014/main" id="{00000000-0008-0000-0100-0000F3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28" name="图片 3827">
          <a:extLst>
            <a:ext uri="{FF2B5EF4-FFF2-40B4-BE49-F238E27FC236}">
              <a16:creationId xmlns:a16="http://schemas.microsoft.com/office/drawing/2014/main" id="{00000000-0008-0000-0100-0000F4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29" name="图片 3828">
          <a:extLst>
            <a:ext uri="{FF2B5EF4-FFF2-40B4-BE49-F238E27FC236}">
              <a16:creationId xmlns:a16="http://schemas.microsoft.com/office/drawing/2014/main" id="{00000000-0008-0000-0100-0000F5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30" name="图片 3829">
          <a:extLst>
            <a:ext uri="{FF2B5EF4-FFF2-40B4-BE49-F238E27FC236}">
              <a16:creationId xmlns:a16="http://schemas.microsoft.com/office/drawing/2014/main" id="{00000000-0008-0000-0100-0000F6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31" name="图片 3830">
          <a:extLst>
            <a:ext uri="{FF2B5EF4-FFF2-40B4-BE49-F238E27FC236}">
              <a16:creationId xmlns:a16="http://schemas.microsoft.com/office/drawing/2014/main" id="{00000000-0008-0000-0100-0000F7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32" name="图片 3831">
          <a:extLst>
            <a:ext uri="{FF2B5EF4-FFF2-40B4-BE49-F238E27FC236}">
              <a16:creationId xmlns:a16="http://schemas.microsoft.com/office/drawing/2014/main" id="{00000000-0008-0000-0100-0000F8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33" name="图片 3832">
          <a:extLst>
            <a:ext uri="{FF2B5EF4-FFF2-40B4-BE49-F238E27FC236}">
              <a16:creationId xmlns:a16="http://schemas.microsoft.com/office/drawing/2014/main" id="{00000000-0008-0000-0100-0000F9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34" name="图片 3833">
          <a:extLst>
            <a:ext uri="{FF2B5EF4-FFF2-40B4-BE49-F238E27FC236}">
              <a16:creationId xmlns:a16="http://schemas.microsoft.com/office/drawing/2014/main" id="{00000000-0008-0000-0100-0000FA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35" name="图片 3834">
          <a:extLst>
            <a:ext uri="{FF2B5EF4-FFF2-40B4-BE49-F238E27FC236}">
              <a16:creationId xmlns:a16="http://schemas.microsoft.com/office/drawing/2014/main" id="{00000000-0008-0000-0100-0000FB0E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36" name="图片 3835">
          <a:extLst>
            <a:ext uri="{FF2B5EF4-FFF2-40B4-BE49-F238E27FC236}">
              <a16:creationId xmlns:a16="http://schemas.microsoft.com/office/drawing/2014/main" id="{00000000-0008-0000-0100-0000FC0E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37" name="图片 3836">
          <a:extLst>
            <a:ext uri="{FF2B5EF4-FFF2-40B4-BE49-F238E27FC236}">
              <a16:creationId xmlns:a16="http://schemas.microsoft.com/office/drawing/2014/main" id="{00000000-0008-0000-0100-0000FD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38" name="图片 3837">
          <a:extLst>
            <a:ext uri="{FF2B5EF4-FFF2-40B4-BE49-F238E27FC236}">
              <a16:creationId xmlns:a16="http://schemas.microsoft.com/office/drawing/2014/main" id="{00000000-0008-0000-0100-0000FE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39" name="图片 3838">
          <a:extLst>
            <a:ext uri="{FF2B5EF4-FFF2-40B4-BE49-F238E27FC236}">
              <a16:creationId xmlns:a16="http://schemas.microsoft.com/office/drawing/2014/main" id="{00000000-0008-0000-0100-0000FF0E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40" name="图片 3839">
          <a:extLst>
            <a:ext uri="{FF2B5EF4-FFF2-40B4-BE49-F238E27FC236}">
              <a16:creationId xmlns:a16="http://schemas.microsoft.com/office/drawing/2014/main" id="{00000000-0008-0000-0100-000000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41" name="图片 3840">
          <a:extLst>
            <a:ext uri="{FF2B5EF4-FFF2-40B4-BE49-F238E27FC236}">
              <a16:creationId xmlns:a16="http://schemas.microsoft.com/office/drawing/2014/main" id="{00000000-0008-0000-0100-000001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42" name="图片 3841">
          <a:extLst>
            <a:ext uri="{FF2B5EF4-FFF2-40B4-BE49-F238E27FC236}">
              <a16:creationId xmlns:a16="http://schemas.microsoft.com/office/drawing/2014/main" id="{00000000-0008-0000-0100-00000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43" name="图片 3842">
          <a:extLst>
            <a:ext uri="{FF2B5EF4-FFF2-40B4-BE49-F238E27FC236}">
              <a16:creationId xmlns:a16="http://schemas.microsoft.com/office/drawing/2014/main" id="{00000000-0008-0000-0100-00000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44" name="图片 3843">
          <a:extLst>
            <a:ext uri="{FF2B5EF4-FFF2-40B4-BE49-F238E27FC236}">
              <a16:creationId xmlns:a16="http://schemas.microsoft.com/office/drawing/2014/main" id="{00000000-0008-0000-0100-00000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45" name="图片 3844">
          <a:extLst>
            <a:ext uri="{FF2B5EF4-FFF2-40B4-BE49-F238E27FC236}">
              <a16:creationId xmlns:a16="http://schemas.microsoft.com/office/drawing/2014/main" id="{00000000-0008-0000-0100-00000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46" name="图片 3845">
          <a:extLst>
            <a:ext uri="{FF2B5EF4-FFF2-40B4-BE49-F238E27FC236}">
              <a16:creationId xmlns:a16="http://schemas.microsoft.com/office/drawing/2014/main" id="{00000000-0008-0000-0100-000006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47" name="图片 3846">
          <a:extLst>
            <a:ext uri="{FF2B5EF4-FFF2-40B4-BE49-F238E27FC236}">
              <a16:creationId xmlns:a16="http://schemas.microsoft.com/office/drawing/2014/main" id="{00000000-0008-0000-0100-000007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48" name="图片 3847">
          <a:extLst>
            <a:ext uri="{FF2B5EF4-FFF2-40B4-BE49-F238E27FC236}">
              <a16:creationId xmlns:a16="http://schemas.microsoft.com/office/drawing/2014/main" id="{00000000-0008-0000-0100-000008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49" name="图片 3848">
          <a:extLst>
            <a:ext uri="{FF2B5EF4-FFF2-40B4-BE49-F238E27FC236}">
              <a16:creationId xmlns:a16="http://schemas.microsoft.com/office/drawing/2014/main" id="{00000000-0008-0000-0100-000009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50" name="图片 3849">
          <a:extLst>
            <a:ext uri="{FF2B5EF4-FFF2-40B4-BE49-F238E27FC236}">
              <a16:creationId xmlns:a16="http://schemas.microsoft.com/office/drawing/2014/main" id="{00000000-0008-0000-0100-00000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51" name="图片 3850">
          <a:extLst>
            <a:ext uri="{FF2B5EF4-FFF2-40B4-BE49-F238E27FC236}">
              <a16:creationId xmlns:a16="http://schemas.microsoft.com/office/drawing/2014/main" id="{00000000-0008-0000-0100-00000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52" name="图片 3851">
          <a:extLst>
            <a:ext uri="{FF2B5EF4-FFF2-40B4-BE49-F238E27FC236}">
              <a16:creationId xmlns:a16="http://schemas.microsoft.com/office/drawing/2014/main" id="{00000000-0008-0000-0100-00000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53" name="图片 3852">
          <a:extLst>
            <a:ext uri="{FF2B5EF4-FFF2-40B4-BE49-F238E27FC236}">
              <a16:creationId xmlns:a16="http://schemas.microsoft.com/office/drawing/2014/main" id="{00000000-0008-0000-0100-00000D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54" name="图片 3853">
          <a:extLst>
            <a:ext uri="{FF2B5EF4-FFF2-40B4-BE49-F238E27FC236}">
              <a16:creationId xmlns:a16="http://schemas.microsoft.com/office/drawing/2014/main" id="{00000000-0008-0000-0100-00000E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55" name="图片 3854">
          <a:extLst>
            <a:ext uri="{FF2B5EF4-FFF2-40B4-BE49-F238E27FC236}">
              <a16:creationId xmlns:a16="http://schemas.microsoft.com/office/drawing/2014/main" id="{00000000-0008-0000-0100-00000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56" name="图片 3855">
          <a:extLst>
            <a:ext uri="{FF2B5EF4-FFF2-40B4-BE49-F238E27FC236}">
              <a16:creationId xmlns:a16="http://schemas.microsoft.com/office/drawing/2014/main" id="{00000000-0008-0000-0100-000010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57" name="图片 3856">
          <a:extLst>
            <a:ext uri="{FF2B5EF4-FFF2-40B4-BE49-F238E27FC236}">
              <a16:creationId xmlns:a16="http://schemas.microsoft.com/office/drawing/2014/main" id="{00000000-0008-0000-0100-000011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58" name="图片 3857">
          <a:extLst>
            <a:ext uri="{FF2B5EF4-FFF2-40B4-BE49-F238E27FC236}">
              <a16:creationId xmlns:a16="http://schemas.microsoft.com/office/drawing/2014/main" id="{00000000-0008-0000-0100-00001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59" name="图片 3858">
          <a:extLst>
            <a:ext uri="{FF2B5EF4-FFF2-40B4-BE49-F238E27FC236}">
              <a16:creationId xmlns:a16="http://schemas.microsoft.com/office/drawing/2014/main" id="{00000000-0008-0000-0100-00001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60" name="图片 3859">
          <a:extLst>
            <a:ext uri="{FF2B5EF4-FFF2-40B4-BE49-F238E27FC236}">
              <a16:creationId xmlns:a16="http://schemas.microsoft.com/office/drawing/2014/main" id="{00000000-0008-0000-0100-000014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61" name="图片 3860">
          <a:extLst>
            <a:ext uri="{FF2B5EF4-FFF2-40B4-BE49-F238E27FC236}">
              <a16:creationId xmlns:a16="http://schemas.microsoft.com/office/drawing/2014/main" id="{00000000-0008-0000-0100-000015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62" name="图片 3861">
          <a:extLst>
            <a:ext uri="{FF2B5EF4-FFF2-40B4-BE49-F238E27FC236}">
              <a16:creationId xmlns:a16="http://schemas.microsoft.com/office/drawing/2014/main" id="{00000000-0008-0000-0100-00001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63" name="图片 3862">
          <a:extLst>
            <a:ext uri="{FF2B5EF4-FFF2-40B4-BE49-F238E27FC236}">
              <a16:creationId xmlns:a16="http://schemas.microsoft.com/office/drawing/2014/main" id="{00000000-0008-0000-0100-00001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64" name="图片 3863">
          <a:extLst>
            <a:ext uri="{FF2B5EF4-FFF2-40B4-BE49-F238E27FC236}">
              <a16:creationId xmlns:a16="http://schemas.microsoft.com/office/drawing/2014/main" id="{00000000-0008-0000-0100-000018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65" name="图片 3864">
          <a:extLst>
            <a:ext uri="{FF2B5EF4-FFF2-40B4-BE49-F238E27FC236}">
              <a16:creationId xmlns:a16="http://schemas.microsoft.com/office/drawing/2014/main" id="{00000000-0008-0000-0100-000019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66" name="图片 3865">
          <a:extLst>
            <a:ext uri="{FF2B5EF4-FFF2-40B4-BE49-F238E27FC236}">
              <a16:creationId xmlns:a16="http://schemas.microsoft.com/office/drawing/2014/main" id="{00000000-0008-0000-0100-00001A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67" name="图片 3866">
          <a:extLst>
            <a:ext uri="{FF2B5EF4-FFF2-40B4-BE49-F238E27FC236}">
              <a16:creationId xmlns:a16="http://schemas.microsoft.com/office/drawing/2014/main" id="{00000000-0008-0000-0100-00001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68" name="图片 3867">
          <a:extLst>
            <a:ext uri="{FF2B5EF4-FFF2-40B4-BE49-F238E27FC236}">
              <a16:creationId xmlns:a16="http://schemas.microsoft.com/office/drawing/2014/main" id="{00000000-0008-0000-0100-00001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69" name="图片 3868">
          <a:extLst>
            <a:ext uri="{FF2B5EF4-FFF2-40B4-BE49-F238E27FC236}">
              <a16:creationId xmlns:a16="http://schemas.microsoft.com/office/drawing/2014/main" id="{00000000-0008-0000-0100-00001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0" name="图片 3869">
          <a:extLst>
            <a:ext uri="{FF2B5EF4-FFF2-40B4-BE49-F238E27FC236}">
              <a16:creationId xmlns:a16="http://schemas.microsoft.com/office/drawing/2014/main" id="{00000000-0008-0000-0100-00001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1" name="图片 3870">
          <a:extLst>
            <a:ext uri="{FF2B5EF4-FFF2-40B4-BE49-F238E27FC236}">
              <a16:creationId xmlns:a16="http://schemas.microsoft.com/office/drawing/2014/main" id="{00000000-0008-0000-0100-00001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2" name="图片 3871">
          <a:extLst>
            <a:ext uri="{FF2B5EF4-FFF2-40B4-BE49-F238E27FC236}">
              <a16:creationId xmlns:a16="http://schemas.microsoft.com/office/drawing/2014/main" id="{00000000-0008-0000-0100-00002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3" name="图片 3872">
          <a:extLst>
            <a:ext uri="{FF2B5EF4-FFF2-40B4-BE49-F238E27FC236}">
              <a16:creationId xmlns:a16="http://schemas.microsoft.com/office/drawing/2014/main" id="{00000000-0008-0000-0100-00002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4" name="图片 3873">
          <a:extLst>
            <a:ext uri="{FF2B5EF4-FFF2-40B4-BE49-F238E27FC236}">
              <a16:creationId xmlns:a16="http://schemas.microsoft.com/office/drawing/2014/main" id="{00000000-0008-0000-0100-00002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5" name="图片 3874">
          <a:extLst>
            <a:ext uri="{FF2B5EF4-FFF2-40B4-BE49-F238E27FC236}">
              <a16:creationId xmlns:a16="http://schemas.microsoft.com/office/drawing/2014/main" id="{00000000-0008-0000-0100-00002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6" name="图片 3875">
          <a:extLst>
            <a:ext uri="{FF2B5EF4-FFF2-40B4-BE49-F238E27FC236}">
              <a16:creationId xmlns:a16="http://schemas.microsoft.com/office/drawing/2014/main" id="{00000000-0008-0000-0100-00002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7" name="图片 3876">
          <a:extLst>
            <a:ext uri="{FF2B5EF4-FFF2-40B4-BE49-F238E27FC236}">
              <a16:creationId xmlns:a16="http://schemas.microsoft.com/office/drawing/2014/main" id="{00000000-0008-0000-0100-00002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8" name="图片 3877">
          <a:extLst>
            <a:ext uri="{FF2B5EF4-FFF2-40B4-BE49-F238E27FC236}">
              <a16:creationId xmlns:a16="http://schemas.microsoft.com/office/drawing/2014/main" id="{00000000-0008-0000-0100-00002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79" name="图片 3878">
          <a:extLst>
            <a:ext uri="{FF2B5EF4-FFF2-40B4-BE49-F238E27FC236}">
              <a16:creationId xmlns:a16="http://schemas.microsoft.com/office/drawing/2014/main" id="{00000000-0008-0000-0100-00002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80" name="图片 3879">
          <a:extLst>
            <a:ext uri="{FF2B5EF4-FFF2-40B4-BE49-F238E27FC236}">
              <a16:creationId xmlns:a16="http://schemas.microsoft.com/office/drawing/2014/main" id="{00000000-0008-0000-0100-000028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81" name="图片 3880">
          <a:extLst>
            <a:ext uri="{FF2B5EF4-FFF2-40B4-BE49-F238E27FC236}">
              <a16:creationId xmlns:a16="http://schemas.microsoft.com/office/drawing/2014/main" id="{00000000-0008-0000-0100-000029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82" name="图片 3881">
          <a:extLst>
            <a:ext uri="{FF2B5EF4-FFF2-40B4-BE49-F238E27FC236}">
              <a16:creationId xmlns:a16="http://schemas.microsoft.com/office/drawing/2014/main" id="{00000000-0008-0000-0100-00002A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83" name="图片 3882">
          <a:extLst>
            <a:ext uri="{FF2B5EF4-FFF2-40B4-BE49-F238E27FC236}">
              <a16:creationId xmlns:a16="http://schemas.microsoft.com/office/drawing/2014/main" id="{00000000-0008-0000-0100-00002B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84" name="图片 3883">
          <a:extLst>
            <a:ext uri="{FF2B5EF4-FFF2-40B4-BE49-F238E27FC236}">
              <a16:creationId xmlns:a16="http://schemas.microsoft.com/office/drawing/2014/main" id="{00000000-0008-0000-0100-00002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85" name="图片 3884">
          <a:extLst>
            <a:ext uri="{FF2B5EF4-FFF2-40B4-BE49-F238E27FC236}">
              <a16:creationId xmlns:a16="http://schemas.microsoft.com/office/drawing/2014/main" id="{00000000-0008-0000-0100-00002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86" name="图片 3885">
          <a:extLst>
            <a:ext uri="{FF2B5EF4-FFF2-40B4-BE49-F238E27FC236}">
              <a16:creationId xmlns:a16="http://schemas.microsoft.com/office/drawing/2014/main" id="{00000000-0008-0000-0100-00002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87" name="图片 3886">
          <a:extLst>
            <a:ext uri="{FF2B5EF4-FFF2-40B4-BE49-F238E27FC236}">
              <a16:creationId xmlns:a16="http://schemas.microsoft.com/office/drawing/2014/main" id="{00000000-0008-0000-0100-00002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88" name="图片 3887">
          <a:extLst>
            <a:ext uri="{FF2B5EF4-FFF2-40B4-BE49-F238E27FC236}">
              <a16:creationId xmlns:a16="http://schemas.microsoft.com/office/drawing/2014/main" id="{00000000-0008-0000-0100-000030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89" name="图片 3888">
          <a:extLst>
            <a:ext uri="{FF2B5EF4-FFF2-40B4-BE49-F238E27FC236}">
              <a16:creationId xmlns:a16="http://schemas.microsoft.com/office/drawing/2014/main" id="{00000000-0008-0000-0100-000031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90" name="图片 3889">
          <a:extLst>
            <a:ext uri="{FF2B5EF4-FFF2-40B4-BE49-F238E27FC236}">
              <a16:creationId xmlns:a16="http://schemas.microsoft.com/office/drawing/2014/main" id="{00000000-0008-0000-0100-00003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91" name="图片 3890">
          <a:extLst>
            <a:ext uri="{FF2B5EF4-FFF2-40B4-BE49-F238E27FC236}">
              <a16:creationId xmlns:a16="http://schemas.microsoft.com/office/drawing/2014/main" id="{00000000-0008-0000-0100-00003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92" name="图片 3891">
          <a:extLst>
            <a:ext uri="{FF2B5EF4-FFF2-40B4-BE49-F238E27FC236}">
              <a16:creationId xmlns:a16="http://schemas.microsoft.com/office/drawing/2014/main" id="{00000000-0008-0000-0100-00003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93" name="图片 3892">
          <a:extLst>
            <a:ext uri="{FF2B5EF4-FFF2-40B4-BE49-F238E27FC236}">
              <a16:creationId xmlns:a16="http://schemas.microsoft.com/office/drawing/2014/main" id="{00000000-0008-0000-0100-00003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94" name="图片 3893">
          <a:extLst>
            <a:ext uri="{FF2B5EF4-FFF2-40B4-BE49-F238E27FC236}">
              <a16:creationId xmlns:a16="http://schemas.microsoft.com/office/drawing/2014/main" id="{00000000-0008-0000-0100-00003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95" name="图片 3894">
          <a:extLst>
            <a:ext uri="{FF2B5EF4-FFF2-40B4-BE49-F238E27FC236}">
              <a16:creationId xmlns:a16="http://schemas.microsoft.com/office/drawing/2014/main" id="{00000000-0008-0000-0100-00003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896" name="图片 3895">
          <a:extLst>
            <a:ext uri="{FF2B5EF4-FFF2-40B4-BE49-F238E27FC236}">
              <a16:creationId xmlns:a16="http://schemas.microsoft.com/office/drawing/2014/main" id="{00000000-0008-0000-0100-000038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897" name="图片 3896">
          <a:extLst>
            <a:ext uri="{FF2B5EF4-FFF2-40B4-BE49-F238E27FC236}">
              <a16:creationId xmlns:a16="http://schemas.microsoft.com/office/drawing/2014/main" id="{00000000-0008-0000-0100-000039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898" name="图片 3897">
          <a:extLst>
            <a:ext uri="{FF2B5EF4-FFF2-40B4-BE49-F238E27FC236}">
              <a16:creationId xmlns:a16="http://schemas.microsoft.com/office/drawing/2014/main" id="{00000000-0008-0000-0100-00003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899" name="图片 3898">
          <a:extLst>
            <a:ext uri="{FF2B5EF4-FFF2-40B4-BE49-F238E27FC236}">
              <a16:creationId xmlns:a16="http://schemas.microsoft.com/office/drawing/2014/main" id="{00000000-0008-0000-0100-00003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00" name="图片 3899">
          <a:extLst>
            <a:ext uri="{FF2B5EF4-FFF2-40B4-BE49-F238E27FC236}">
              <a16:creationId xmlns:a16="http://schemas.microsoft.com/office/drawing/2014/main" id="{00000000-0008-0000-0100-00003C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01" name="图片 3900">
          <a:extLst>
            <a:ext uri="{FF2B5EF4-FFF2-40B4-BE49-F238E27FC236}">
              <a16:creationId xmlns:a16="http://schemas.microsoft.com/office/drawing/2014/main" id="{00000000-0008-0000-0100-00003D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02" name="图片 3901">
          <a:extLst>
            <a:ext uri="{FF2B5EF4-FFF2-40B4-BE49-F238E27FC236}">
              <a16:creationId xmlns:a16="http://schemas.microsoft.com/office/drawing/2014/main" id="{00000000-0008-0000-0100-00003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03" name="图片 3902">
          <a:extLst>
            <a:ext uri="{FF2B5EF4-FFF2-40B4-BE49-F238E27FC236}">
              <a16:creationId xmlns:a16="http://schemas.microsoft.com/office/drawing/2014/main" id="{00000000-0008-0000-0100-00003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04" name="图片 3903">
          <a:extLst>
            <a:ext uri="{FF2B5EF4-FFF2-40B4-BE49-F238E27FC236}">
              <a16:creationId xmlns:a16="http://schemas.microsoft.com/office/drawing/2014/main" id="{00000000-0008-0000-0100-000040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05" name="图片 3904">
          <a:extLst>
            <a:ext uri="{FF2B5EF4-FFF2-40B4-BE49-F238E27FC236}">
              <a16:creationId xmlns:a16="http://schemas.microsoft.com/office/drawing/2014/main" id="{00000000-0008-0000-0100-000041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06" name="图片 3905">
          <a:extLst>
            <a:ext uri="{FF2B5EF4-FFF2-40B4-BE49-F238E27FC236}">
              <a16:creationId xmlns:a16="http://schemas.microsoft.com/office/drawing/2014/main" id="{00000000-0008-0000-0100-00004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07" name="图片 3906">
          <a:extLst>
            <a:ext uri="{FF2B5EF4-FFF2-40B4-BE49-F238E27FC236}">
              <a16:creationId xmlns:a16="http://schemas.microsoft.com/office/drawing/2014/main" id="{00000000-0008-0000-0100-000043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08" name="图片 3907">
          <a:extLst>
            <a:ext uri="{FF2B5EF4-FFF2-40B4-BE49-F238E27FC236}">
              <a16:creationId xmlns:a16="http://schemas.microsoft.com/office/drawing/2014/main" id="{00000000-0008-0000-0100-000044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09" name="图片 3908">
          <a:extLst>
            <a:ext uri="{FF2B5EF4-FFF2-40B4-BE49-F238E27FC236}">
              <a16:creationId xmlns:a16="http://schemas.microsoft.com/office/drawing/2014/main" id="{00000000-0008-0000-0100-00004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10" name="图片 3909">
          <a:extLst>
            <a:ext uri="{FF2B5EF4-FFF2-40B4-BE49-F238E27FC236}">
              <a16:creationId xmlns:a16="http://schemas.microsoft.com/office/drawing/2014/main" id="{00000000-0008-0000-0100-00004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11" name="图片 3910">
          <a:extLst>
            <a:ext uri="{FF2B5EF4-FFF2-40B4-BE49-F238E27FC236}">
              <a16:creationId xmlns:a16="http://schemas.microsoft.com/office/drawing/2014/main" id="{00000000-0008-0000-0100-00004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12" name="图片 3911">
          <a:extLst>
            <a:ext uri="{FF2B5EF4-FFF2-40B4-BE49-F238E27FC236}">
              <a16:creationId xmlns:a16="http://schemas.microsoft.com/office/drawing/2014/main" id="{00000000-0008-0000-0100-000048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13" name="图片 3912">
          <a:extLst>
            <a:ext uri="{FF2B5EF4-FFF2-40B4-BE49-F238E27FC236}">
              <a16:creationId xmlns:a16="http://schemas.microsoft.com/office/drawing/2014/main" id="{00000000-0008-0000-0100-000049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14" name="图片 3913">
          <a:extLst>
            <a:ext uri="{FF2B5EF4-FFF2-40B4-BE49-F238E27FC236}">
              <a16:creationId xmlns:a16="http://schemas.microsoft.com/office/drawing/2014/main" id="{00000000-0008-0000-0100-00004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15" name="图片 3914">
          <a:extLst>
            <a:ext uri="{FF2B5EF4-FFF2-40B4-BE49-F238E27FC236}">
              <a16:creationId xmlns:a16="http://schemas.microsoft.com/office/drawing/2014/main" id="{00000000-0008-0000-0100-00004B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16" name="图片 3915">
          <a:extLst>
            <a:ext uri="{FF2B5EF4-FFF2-40B4-BE49-F238E27FC236}">
              <a16:creationId xmlns:a16="http://schemas.microsoft.com/office/drawing/2014/main" id="{00000000-0008-0000-0100-00004C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17" name="图片 3916">
          <a:extLst>
            <a:ext uri="{FF2B5EF4-FFF2-40B4-BE49-F238E27FC236}">
              <a16:creationId xmlns:a16="http://schemas.microsoft.com/office/drawing/2014/main" id="{00000000-0008-0000-0100-00004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18" name="图片 3917">
          <a:extLst>
            <a:ext uri="{FF2B5EF4-FFF2-40B4-BE49-F238E27FC236}">
              <a16:creationId xmlns:a16="http://schemas.microsoft.com/office/drawing/2014/main" id="{00000000-0008-0000-0100-00004E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19" name="图片 3918">
          <a:extLst>
            <a:ext uri="{FF2B5EF4-FFF2-40B4-BE49-F238E27FC236}">
              <a16:creationId xmlns:a16="http://schemas.microsoft.com/office/drawing/2014/main" id="{00000000-0008-0000-0100-00004F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20" name="图片 3919">
          <a:extLst>
            <a:ext uri="{FF2B5EF4-FFF2-40B4-BE49-F238E27FC236}">
              <a16:creationId xmlns:a16="http://schemas.microsoft.com/office/drawing/2014/main" id="{00000000-0008-0000-0100-00005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21" name="图片 3920">
          <a:extLst>
            <a:ext uri="{FF2B5EF4-FFF2-40B4-BE49-F238E27FC236}">
              <a16:creationId xmlns:a16="http://schemas.microsoft.com/office/drawing/2014/main" id="{00000000-0008-0000-0100-00005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22" name="图片 3921">
          <a:extLst>
            <a:ext uri="{FF2B5EF4-FFF2-40B4-BE49-F238E27FC236}">
              <a16:creationId xmlns:a16="http://schemas.microsoft.com/office/drawing/2014/main" id="{00000000-0008-0000-0100-00005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23" name="图片 3922">
          <a:extLst>
            <a:ext uri="{FF2B5EF4-FFF2-40B4-BE49-F238E27FC236}">
              <a16:creationId xmlns:a16="http://schemas.microsoft.com/office/drawing/2014/main" id="{00000000-0008-0000-0100-000053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24" name="图片 3923">
          <a:extLst>
            <a:ext uri="{FF2B5EF4-FFF2-40B4-BE49-F238E27FC236}">
              <a16:creationId xmlns:a16="http://schemas.microsoft.com/office/drawing/2014/main" id="{00000000-0008-0000-0100-000054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25" name="图片 3924">
          <a:extLst>
            <a:ext uri="{FF2B5EF4-FFF2-40B4-BE49-F238E27FC236}">
              <a16:creationId xmlns:a16="http://schemas.microsoft.com/office/drawing/2014/main" id="{00000000-0008-0000-0100-00005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26" name="图片 3925">
          <a:extLst>
            <a:ext uri="{FF2B5EF4-FFF2-40B4-BE49-F238E27FC236}">
              <a16:creationId xmlns:a16="http://schemas.microsoft.com/office/drawing/2014/main" id="{00000000-0008-0000-0100-00005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27" name="图片 3926">
          <a:extLst>
            <a:ext uri="{FF2B5EF4-FFF2-40B4-BE49-F238E27FC236}">
              <a16:creationId xmlns:a16="http://schemas.microsoft.com/office/drawing/2014/main" id="{00000000-0008-0000-0100-00005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28" name="图片 3927">
          <a:extLst>
            <a:ext uri="{FF2B5EF4-FFF2-40B4-BE49-F238E27FC236}">
              <a16:creationId xmlns:a16="http://schemas.microsoft.com/office/drawing/2014/main" id="{00000000-0008-0000-0100-000058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29" name="图片 3928">
          <a:extLst>
            <a:ext uri="{FF2B5EF4-FFF2-40B4-BE49-F238E27FC236}">
              <a16:creationId xmlns:a16="http://schemas.microsoft.com/office/drawing/2014/main" id="{00000000-0008-0000-0100-000059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30" name="图片 3929">
          <a:extLst>
            <a:ext uri="{FF2B5EF4-FFF2-40B4-BE49-F238E27FC236}">
              <a16:creationId xmlns:a16="http://schemas.microsoft.com/office/drawing/2014/main" id="{00000000-0008-0000-0100-00005A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31" name="图片 3930">
          <a:extLst>
            <a:ext uri="{FF2B5EF4-FFF2-40B4-BE49-F238E27FC236}">
              <a16:creationId xmlns:a16="http://schemas.microsoft.com/office/drawing/2014/main" id="{00000000-0008-0000-0100-00005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32" name="图片 3931">
          <a:extLst>
            <a:ext uri="{FF2B5EF4-FFF2-40B4-BE49-F238E27FC236}">
              <a16:creationId xmlns:a16="http://schemas.microsoft.com/office/drawing/2014/main" id="{00000000-0008-0000-0100-00005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33" name="图片 3932">
          <a:extLst>
            <a:ext uri="{FF2B5EF4-FFF2-40B4-BE49-F238E27FC236}">
              <a16:creationId xmlns:a16="http://schemas.microsoft.com/office/drawing/2014/main" id="{00000000-0008-0000-0100-00005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34" name="图片 3933">
          <a:extLst>
            <a:ext uri="{FF2B5EF4-FFF2-40B4-BE49-F238E27FC236}">
              <a16:creationId xmlns:a16="http://schemas.microsoft.com/office/drawing/2014/main" id="{00000000-0008-0000-0100-00005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35" name="图片 3934">
          <a:extLst>
            <a:ext uri="{FF2B5EF4-FFF2-40B4-BE49-F238E27FC236}">
              <a16:creationId xmlns:a16="http://schemas.microsoft.com/office/drawing/2014/main" id="{00000000-0008-0000-0100-00005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36" name="图片 3935">
          <a:extLst>
            <a:ext uri="{FF2B5EF4-FFF2-40B4-BE49-F238E27FC236}">
              <a16:creationId xmlns:a16="http://schemas.microsoft.com/office/drawing/2014/main" id="{00000000-0008-0000-0100-000060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37" name="图片 3936">
          <a:extLst>
            <a:ext uri="{FF2B5EF4-FFF2-40B4-BE49-F238E27FC236}">
              <a16:creationId xmlns:a16="http://schemas.microsoft.com/office/drawing/2014/main" id="{00000000-0008-0000-0100-000061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38" name="图片 3937">
          <a:extLst>
            <a:ext uri="{FF2B5EF4-FFF2-40B4-BE49-F238E27FC236}">
              <a16:creationId xmlns:a16="http://schemas.microsoft.com/office/drawing/2014/main" id="{00000000-0008-0000-0100-00006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39" name="图片 3938">
          <a:extLst>
            <a:ext uri="{FF2B5EF4-FFF2-40B4-BE49-F238E27FC236}">
              <a16:creationId xmlns:a16="http://schemas.microsoft.com/office/drawing/2014/main" id="{00000000-0008-0000-0100-000063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40" name="图片 3939">
          <a:extLst>
            <a:ext uri="{FF2B5EF4-FFF2-40B4-BE49-F238E27FC236}">
              <a16:creationId xmlns:a16="http://schemas.microsoft.com/office/drawing/2014/main" id="{00000000-0008-0000-0100-000064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41" name="图片 3940">
          <a:extLst>
            <a:ext uri="{FF2B5EF4-FFF2-40B4-BE49-F238E27FC236}">
              <a16:creationId xmlns:a16="http://schemas.microsoft.com/office/drawing/2014/main" id="{00000000-0008-0000-0100-00006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42" name="图片 3941">
          <a:extLst>
            <a:ext uri="{FF2B5EF4-FFF2-40B4-BE49-F238E27FC236}">
              <a16:creationId xmlns:a16="http://schemas.microsoft.com/office/drawing/2014/main" id="{00000000-0008-0000-0100-00006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43" name="图片 3942">
          <a:extLst>
            <a:ext uri="{FF2B5EF4-FFF2-40B4-BE49-F238E27FC236}">
              <a16:creationId xmlns:a16="http://schemas.microsoft.com/office/drawing/2014/main" id="{00000000-0008-0000-0100-000067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44" name="图片 3943">
          <a:extLst>
            <a:ext uri="{FF2B5EF4-FFF2-40B4-BE49-F238E27FC236}">
              <a16:creationId xmlns:a16="http://schemas.microsoft.com/office/drawing/2014/main" id="{00000000-0008-0000-0100-000068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45" name="图片 3944">
          <a:extLst>
            <a:ext uri="{FF2B5EF4-FFF2-40B4-BE49-F238E27FC236}">
              <a16:creationId xmlns:a16="http://schemas.microsoft.com/office/drawing/2014/main" id="{00000000-0008-0000-0100-000069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46" name="图片 3945">
          <a:extLst>
            <a:ext uri="{FF2B5EF4-FFF2-40B4-BE49-F238E27FC236}">
              <a16:creationId xmlns:a16="http://schemas.microsoft.com/office/drawing/2014/main" id="{00000000-0008-0000-0100-00006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47" name="图片 3946">
          <a:extLst>
            <a:ext uri="{FF2B5EF4-FFF2-40B4-BE49-F238E27FC236}">
              <a16:creationId xmlns:a16="http://schemas.microsoft.com/office/drawing/2014/main" id="{00000000-0008-0000-0100-00006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48" name="图片 3947">
          <a:extLst>
            <a:ext uri="{FF2B5EF4-FFF2-40B4-BE49-F238E27FC236}">
              <a16:creationId xmlns:a16="http://schemas.microsoft.com/office/drawing/2014/main" id="{00000000-0008-0000-0100-00006C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49" name="图片 3948">
          <a:extLst>
            <a:ext uri="{FF2B5EF4-FFF2-40B4-BE49-F238E27FC236}">
              <a16:creationId xmlns:a16="http://schemas.microsoft.com/office/drawing/2014/main" id="{00000000-0008-0000-0100-00006D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50" name="图片 3949">
          <a:extLst>
            <a:ext uri="{FF2B5EF4-FFF2-40B4-BE49-F238E27FC236}">
              <a16:creationId xmlns:a16="http://schemas.microsoft.com/office/drawing/2014/main" id="{00000000-0008-0000-0100-00006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51" name="图片 3950">
          <a:extLst>
            <a:ext uri="{FF2B5EF4-FFF2-40B4-BE49-F238E27FC236}">
              <a16:creationId xmlns:a16="http://schemas.microsoft.com/office/drawing/2014/main" id="{00000000-0008-0000-0100-00006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52" name="图片 3951">
          <a:extLst>
            <a:ext uri="{FF2B5EF4-FFF2-40B4-BE49-F238E27FC236}">
              <a16:creationId xmlns:a16="http://schemas.microsoft.com/office/drawing/2014/main" id="{00000000-0008-0000-0100-00007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53" name="图片 3952">
          <a:extLst>
            <a:ext uri="{FF2B5EF4-FFF2-40B4-BE49-F238E27FC236}">
              <a16:creationId xmlns:a16="http://schemas.microsoft.com/office/drawing/2014/main" id="{00000000-0008-0000-0100-000071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54" name="图片 3953">
          <a:extLst>
            <a:ext uri="{FF2B5EF4-FFF2-40B4-BE49-F238E27FC236}">
              <a16:creationId xmlns:a16="http://schemas.microsoft.com/office/drawing/2014/main" id="{00000000-0008-0000-0100-000072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55" name="图片 3954">
          <a:extLst>
            <a:ext uri="{FF2B5EF4-FFF2-40B4-BE49-F238E27FC236}">
              <a16:creationId xmlns:a16="http://schemas.microsoft.com/office/drawing/2014/main" id="{00000000-0008-0000-0100-00007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56" name="图片 3955">
          <a:extLst>
            <a:ext uri="{FF2B5EF4-FFF2-40B4-BE49-F238E27FC236}">
              <a16:creationId xmlns:a16="http://schemas.microsoft.com/office/drawing/2014/main" id="{00000000-0008-0000-0100-00007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57" name="图片 3956">
          <a:extLst>
            <a:ext uri="{FF2B5EF4-FFF2-40B4-BE49-F238E27FC236}">
              <a16:creationId xmlns:a16="http://schemas.microsoft.com/office/drawing/2014/main" id="{00000000-0008-0000-0100-000075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58" name="图片 3957">
          <a:extLst>
            <a:ext uri="{FF2B5EF4-FFF2-40B4-BE49-F238E27FC236}">
              <a16:creationId xmlns:a16="http://schemas.microsoft.com/office/drawing/2014/main" id="{00000000-0008-0000-0100-000076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59" name="图片 3958">
          <a:extLst>
            <a:ext uri="{FF2B5EF4-FFF2-40B4-BE49-F238E27FC236}">
              <a16:creationId xmlns:a16="http://schemas.microsoft.com/office/drawing/2014/main" id="{00000000-0008-0000-0100-00007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0"/>
    <xdr:pic>
      <xdr:nvPicPr>
        <xdr:cNvPr id="3960" name="图片 3959">
          <a:extLst>
            <a:ext uri="{FF2B5EF4-FFF2-40B4-BE49-F238E27FC236}">
              <a16:creationId xmlns:a16="http://schemas.microsoft.com/office/drawing/2014/main" id="{00000000-0008-0000-0100-0000780F0000}"/>
            </a:ext>
          </a:extLst>
        </xdr:cNvPr>
        <xdr:cNvPicPr>
          <a:picLocks noChangeAspect="1"/>
        </xdr:cNvPicPr>
      </xdr:nvPicPr>
      <xdr:blipFill>
        <a:blip xmlns:r="http://schemas.openxmlformats.org/officeDocument/2006/relationships" r:embed="rId1"/>
        <a:stretch>
          <a:fillRect/>
        </a:stretch>
      </xdr:blipFill>
      <xdr:spPr>
        <a:xfrm>
          <a:off x="0" y="663282900"/>
          <a:ext cx="30480" cy="0"/>
        </a:xfrm>
        <a:prstGeom prst="rect">
          <a:avLst/>
        </a:prstGeom>
        <a:noFill/>
        <a:ln w="9525">
          <a:noFill/>
        </a:ln>
      </xdr:spPr>
    </xdr:pic>
    <xdr:clientData/>
  </xdr:oneCellAnchor>
  <xdr:oneCellAnchor>
    <xdr:from>
      <xdr:col>0</xdr:col>
      <xdr:colOff>0</xdr:colOff>
      <xdr:row>3075</xdr:row>
      <xdr:rowOff>0</xdr:rowOff>
    </xdr:from>
    <xdr:ext cx="15240" cy="0"/>
    <xdr:pic>
      <xdr:nvPicPr>
        <xdr:cNvPr id="3961" name="图片 3960">
          <a:extLst>
            <a:ext uri="{FF2B5EF4-FFF2-40B4-BE49-F238E27FC236}">
              <a16:creationId xmlns:a16="http://schemas.microsoft.com/office/drawing/2014/main" id="{00000000-0008-0000-0100-0000790F0000}"/>
            </a:ext>
          </a:extLst>
        </xdr:cNvPr>
        <xdr:cNvPicPr>
          <a:picLocks noChangeAspect="1"/>
        </xdr:cNvPicPr>
      </xdr:nvPicPr>
      <xdr:blipFill>
        <a:blip xmlns:r="http://schemas.openxmlformats.org/officeDocument/2006/relationships" r:embed="rId2"/>
        <a:stretch>
          <a:fillRect/>
        </a:stretch>
      </xdr:blipFill>
      <xdr:spPr>
        <a:xfrm>
          <a:off x="0" y="663282900"/>
          <a:ext cx="15240" cy="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0</xdr:rowOff>
    </xdr:to>
    <xdr:pic>
      <xdr:nvPicPr>
        <xdr:cNvPr id="3962" name="图片 3961">
          <a:extLst>
            <a:ext uri="{FF2B5EF4-FFF2-40B4-BE49-F238E27FC236}">
              <a16:creationId xmlns:a16="http://schemas.microsoft.com/office/drawing/2014/main" id="{00000000-0008-0000-0100-00007A0F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63" name="图片 3962">
          <a:extLst>
            <a:ext uri="{FF2B5EF4-FFF2-40B4-BE49-F238E27FC236}">
              <a16:creationId xmlns:a16="http://schemas.microsoft.com/office/drawing/2014/main" id="{00000000-0008-0000-0100-00007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64" name="图片 3963">
          <a:extLst>
            <a:ext uri="{FF2B5EF4-FFF2-40B4-BE49-F238E27FC236}">
              <a16:creationId xmlns:a16="http://schemas.microsoft.com/office/drawing/2014/main" id="{00000000-0008-0000-0100-00007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65" name="图片 3964">
          <a:extLst>
            <a:ext uri="{FF2B5EF4-FFF2-40B4-BE49-F238E27FC236}">
              <a16:creationId xmlns:a16="http://schemas.microsoft.com/office/drawing/2014/main" id="{00000000-0008-0000-0100-00007D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66" name="图片 3965">
          <a:extLst>
            <a:ext uri="{FF2B5EF4-FFF2-40B4-BE49-F238E27FC236}">
              <a16:creationId xmlns:a16="http://schemas.microsoft.com/office/drawing/2014/main" id="{00000000-0008-0000-0100-00007E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67" name="图片 3966">
          <a:extLst>
            <a:ext uri="{FF2B5EF4-FFF2-40B4-BE49-F238E27FC236}">
              <a16:creationId xmlns:a16="http://schemas.microsoft.com/office/drawing/2014/main" id="{00000000-0008-0000-0100-00007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68" name="图片 3967">
          <a:extLst>
            <a:ext uri="{FF2B5EF4-FFF2-40B4-BE49-F238E27FC236}">
              <a16:creationId xmlns:a16="http://schemas.microsoft.com/office/drawing/2014/main" id="{00000000-0008-0000-0100-00008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69" name="图片 3968">
          <a:extLst>
            <a:ext uri="{FF2B5EF4-FFF2-40B4-BE49-F238E27FC236}">
              <a16:creationId xmlns:a16="http://schemas.microsoft.com/office/drawing/2014/main" id="{00000000-0008-0000-0100-00008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70" name="图片 3969">
          <a:extLst>
            <a:ext uri="{FF2B5EF4-FFF2-40B4-BE49-F238E27FC236}">
              <a16:creationId xmlns:a16="http://schemas.microsoft.com/office/drawing/2014/main" id="{00000000-0008-0000-0100-000082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71" name="图片 3970">
          <a:extLst>
            <a:ext uri="{FF2B5EF4-FFF2-40B4-BE49-F238E27FC236}">
              <a16:creationId xmlns:a16="http://schemas.microsoft.com/office/drawing/2014/main" id="{00000000-0008-0000-0100-000083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72" name="图片 3971">
          <a:extLst>
            <a:ext uri="{FF2B5EF4-FFF2-40B4-BE49-F238E27FC236}">
              <a16:creationId xmlns:a16="http://schemas.microsoft.com/office/drawing/2014/main" id="{00000000-0008-0000-0100-00008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73" name="图片 3972">
          <a:extLst>
            <a:ext uri="{FF2B5EF4-FFF2-40B4-BE49-F238E27FC236}">
              <a16:creationId xmlns:a16="http://schemas.microsoft.com/office/drawing/2014/main" id="{00000000-0008-0000-0100-00008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0</xdr:rowOff>
    </xdr:to>
    <xdr:pic>
      <xdr:nvPicPr>
        <xdr:cNvPr id="3974" name="图片 3973">
          <a:extLst>
            <a:ext uri="{FF2B5EF4-FFF2-40B4-BE49-F238E27FC236}">
              <a16:creationId xmlns:a16="http://schemas.microsoft.com/office/drawing/2014/main" id="{00000000-0008-0000-0100-0000860F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oneCellAnchor>
    <xdr:from>
      <xdr:col>0</xdr:col>
      <xdr:colOff>0</xdr:colOff>
      <xdr:row>3075</xdr:row>
      <xdr:rowOff>0</xdr:rowOff>
    </xdr:from>
    <xdr:ext cx="30480" cy="15240"/>
    <xdr:pic>
      <xdr:nvPicPr>
        <xdr:cNvPr id="3975" name="图片 3974">
          <a:extLst>
            <a:ext uri="{FF2B5EF4-FFF2-40B4-BE49-F238E27FC236}">
              <a16:creationId xmlns:a16="http://schemas.microsoft.com/office/drawing/2014/main" id="{00000000-0008-0000-0100-000087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76" name="图片 3975">
          <a:extLst>
            <a:ext uri="{FF2B5EF4-FFF2-40B4-BE49-F238E27FC236}">
              <a16:creationId xmlns:a16="http://schemas.microsoft.com/office/drawing/2014/main" id="{00000000-0008-0000-0100-000088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77" name="图片 3976">
          <a:extLst>
            <a:ext uri="{FF2B5EF4-FFF2-40B4-BE49-F238E27FC236}">
              <a16:creationId xmlns:a16="http://schemas.microsoft.com/office/drawing/2014/main" id="{00000000-0008-0000-0100-000089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78" name="图片 3977">
          <a:extLst>
            <a:ext uri="{FF2B5EF4-FFF2-40B4-BE49-F238E27FC236}">
              <a16:creationId xmlns:a16="http://schemas.microsoft.com/office/drawing/2014/main" id="{00000000-0008-0000-0100-00008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79" name="图片 3978">
          <a:extLst>
            <a:ext uri="{FF2B5EF4-FFF2-40B4-BE49-F238E27FC236}">
              <a16:creationId xmlns:a16="http://schemas.microsoft.com/office/drawing/2014/main" id="{00000000-0008-0000-0100-00008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80" name="图片 3979">
          <a:extLst>
            <a:ext uri="{FF2B5EF4-FFF2-40B4-BE49-F238E27FC236}">
              <a16:creationId xmlns:a16="http://schemas.microsoft.com/office/drawing/2014/main" id="{00000000-0008-0000-0100-00008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0</xdr:rowOff>
    </xdr:to>
    <xdr:pic>
      <xdr:nvPicPr>
        <xdr:cNvPr id="3981" name="图片 3980">
          <a:extLst>
            <a:ext uri="{FF2B5EF4-FFF2-40B4-BE49-F238E27FC236}">
              <a16:creationId xmlns:a16="http://schemas.microsoft.com/office/drawing/2014/main" id="{00000000-0008-0000-0100-00008D0F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oneCellAnchor>
    <xdr:from>
      <xdr:col>0</xdr:col>
      <xdr:colOff>0</xdr:colOff>
      <xdr:row>3075</xdr:row>
      <xdr:rowOff>0</xdr:rowOff>
    </xdr:from>
    <xdr:ext cx="30480" cy="15240"/>
    <xdr:pic>
      <xdr:nvPicPr>
        <xdr:cNvPr id="3982" name="图片 3981">
          <a:extLst>
            <a:ext uri="{FF2B5EF4-FFF2-40B4-BE49-F238E27FC236}">
              <a16:creationId xmlns:a16="http://schemas.microsoft.com/office/drawing/2014/main" id="{00000000-0008-0000-0100-00008E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83" name="图片 3982">
          <a:extLst>
            <a:ext uri="{FF2B5EF4-FFF2-40B4-BE49-F238E27FC236}">
              <a16:creationId xmlns:a16="http://schemas.microsoft.com/office/drawing/2014/main" id="{00000000-0008-0000-0100-00008F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84" name="图片 3983">
          <a:extLst>
            <a:ext uri="{FF2B5EF4-FFF2-40B4-BE49-F238E27FC236}">
              <a16:creationId xmlns:a16="http://schemas.microsoft.com/office/drawing/2014/main" id="{00000000-0008-0000-0100-00009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85" name="图片 3984">
          <a:extLst>
            <a:ext uri="{FF2B5EF4-FFF2-40B4-BE49-F238E27FC236}">
              <a16:creationId xmlns:a16="http://schemas.microsoft.com/office/drawing/2014/main" id="{00000000-0008-0000-0100-00009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86" name="图片 3985">
          <a:extLst>
            <a:ext uri="{FF2B5EF4-FFF2-40B4-BE49-F238E27FC236}">
              <a16:creationId xmlns:a16="http://schemas.microsoft.com/office/drawing/2014/main" id="{00000000-0008-0000-0100-00009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87" name="图片 3986">
          <a:extLst>
            <a:ext uri="{FF2B5EF4-FFF2-40B4-BE49-F238E27FC236}">
              <a16:creationId xmlns:a16="http://schemas.microsoft.com/office/drawing/2014/main" id="{00000000-0008-0000-0100-00009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88" name="图片 3987">
          <a:extLst>
            <a:ext uri="{FF2B5EF4-FFF2-40B4-BE49-F238E27FC236}">
              <a16:creationId xmlns:a16="http://schemas.microsoft.com/office/drawing/2014/main" id="{00000000-0008-0000-0100-000094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89" name="图片 3988">
          <a:extLst>
            <a:ext uri="{FF2B5EF4-FFF2-40B4-BE49-F238E27FC236}">
              <a16:creationId xmlns:a16="http://schemas.microsoft.com/office/drawing/2014/main" id="{00000000-0008-0000-0100-000095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90" name="图片 3989">
          <a:extLst>
            <a:ext uri="{FF2B5EF4-FFF2-40B4-BE49-F238E27FC236}">
              <a16:creationId xmlns:a16="http://schemas.microsoft.com/office/drawing/2014/main" id="{00000000-0008-0000-0100-00009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91" name="图片 3990">
          <a:extLst>
            <a:ext uri="{FF2B5EF4-FFF2-40B4-BE49-F238E27FC236}">
              <a16:creationId xmlns:a16="http://schemas.microsoft.com/office/drawing/2014/main" id="{00000000-0008-0000-0100-00009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92" name="图片 3991">
          <a:extLst>
            <a:ext uri="{FF2B5EF4-FFF2-40B4-BE49-F238E27FC236}">
              <a16:creationId xmlns:a16="http://schemas.microsoft.com/office/drawing/2014/main" id="{00000000-0008-0000-0100-000098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93" name="图片 3992">
          <a:extLst>
            <a:ext uri="{FF2B5EF4-FFF2-40B4-BE49-F238E27FC236}">
              <a16:creationId xmlns:a16="http://schemas.microsoft.com/office/drawing/2014/main" id="{00000000-0008-0000-0100-000099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3994" name="图片 3993">
          <a:extLst>
            <a:ext uri="{FF2B5EF4-FFF2-40B4-BE49-F238E27FC236}">
              <a16:creationId xmlns:a16="http://schemas.microsoft.com/office/drawing/2014/main" id="{00000000-0008-0000-0100-00009A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3995" name="图片 3994">
          <a:extLst>
            <a:ext uri="{FF2B5EF4-FFF2-40B4-BE49-F238E27FC236}">
              <a16:creationId xmlns:a16="http://schemas.microsoft.com/office/drawing/2014/main" id="{00000000-0008-0000-0100-00009B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3996" name="图片 3995">
          <a:extLst>
            <a:ext uri="{FF2B5EF4-FFF2-40B4-BE49-F238E27FC236}">
              <a16:creationId xmlns:a16="http://schemas.microsoft.com/office/drawing/2014/main" id="{00000000-0008-0000-0100-00009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97" name="图片 3996">
          <a:extLst>
            <a:ext uri="{FF2B5EF4-FFF2-40B4-BE49-F238E27FC236}">
              <a16:creationId xmlns:a16="http://schemas.microsoft.com/office/drawing/2014/main" id="{00000000-0008-0000-0100-00009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98" name="图片 3997">
          <a:extLst>
            <a:ext uri="{FF2B5EF4-FFF2-40B4-BE49-F238E27FC236}">
              <a16:creationId xmlns:a16="http://schemas.microsoft.com/office/drawing/2014/main" id="{00000000-0008-0000-0100-00009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3999" name="图片 3998">
          <a:extLst>
            <a:ext uri="{FF2B5EF4-FFF2-40B4-BE49-F238E27FC236}">
              <a16:creationId xmlns:a16="http://schemas.microsoft.com/office/drawing/2014/main" id="{00000000-0008-0000-0100-00009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00" name="图片 3999">
          <a:extLst>
            <a:ext uri="{FF2B5EF4-FFF2-40B4-BE49-F238E27FC236}">
              <a16:creationId xmlns:a16="http://schemas.microsoft.com/office/drawing/2014/main" id="{00000000-0008-0000-0100-0000A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001" name="图片 4000">
          <a:extLst>
            <a:ext uri="{FF2B5EF4-FFF2-40B4-BE49-F238E27FC236}">
              <a16:creationId xmlns:a16="http://schemas.microsoft.com/office/drawing/2014/main" id="{00000000-0008-0000-0100-0000A10F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002" name="图片 4001">
          <a:extLst>
            <a:ext uri="{FF2B5EF4-FFF2-40B4-BE49-F238E27FC236}">
              <a16:creationId xmlns:a16="http://schemas.microsoft.com/office/drawing/2014/main" id="{00000000-0008-0000-0100-0000A20F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003" name="图片 4002">
          <a:extLst>
            <a:ext uri="{FF2B5EF4-FFF2-40B4-BE49-F238E27FC236}">
              <a16:creationId xmlns:a16="http://schemas.microsoft.com/office/drawing/2014/main" id="{00000000-0008-0000-0100-0000A30F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04" name="图片 4003">
          <a:extLst>
            <a:ext uri="{FF2B5EF4-FFF2-40B4-BE49-F238E27FC236}">
              <a16:creationId xmlns:a16="http://schemas.microsoft.com/office/drawing/2014/main" id="{00000000-0008-0000-0100-0000A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005" name="图片 4004">
          <a:extLst>
            <a:ext uri="{FF2B5EF4-FFF2-40B4-BE49-F238E27FC236}">
              <a16:creationId xmlns:a16="http://schemas.microsoft.com/office/drawing/2014/main" id="{00000000-0008-0000-0100-0000A50F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006" name="图片 4005">
          <a:extLst>
            <a:ext uri="{FF2B5EF4-FFF2-40B4-BE49-F238E27FC236}">
              <a16:creationId xmlns:a16="http://schemas.microsoft.com/office/drawing/2014/main" id="{00000000-0008-0000-0100-0000A60F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007" name="图片 4006">
          <a:extLst>
            <a:ext uri="{FF2B5EF4-FFF2-40B4-BE49-F238E27FC236}">
              <a16:creationId xmlns:a16="http://schemas.microsoft.com/office/drawing/2014/main" id="{00000000-0008-0000-0100-0000A70F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008" name="图片 4007">
          <a:extLst>
            <a:ext uri="{FF2B5EF4-FFF2-40B4-BE49-F238E27FC236}">
              <a16:creationId xmlns:a16="http://schemas.microsoft.com/office/drawing/2014/main" id="{00000000-0008-0000-0100-0000A8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09" name="图片 4008">
          <a:extLst>
            <a:ext uri="{FF2B5EF4-FFF2-40B4-BE49-F238E27FC236}">
              <a16:creationId xmlns:a16="http://schemas.microsoft.com/office/drawing/2014/main" id="{00000000-0008-0000-0100-0000A9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10" name="图片 4009">
          <a:extLst>
            <a:ext uri="{FF2B5EF4-FFF2-40B4-BE49-F238E27FC236}">
              <a16:creationId xmlns:a16="http://schemas.microsoft.com/office/drawing/2014/main" id="{00000000-0008-0000-0100-0000A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11" name="图片 4010">
          <a:extLst>
            <a:ext uri="{FF2B5EF4-FFF2-40B4-BE49-F238E27FC236}">
              <a16:creationId xmlns:a16="http://schemas.microsoft.com/office/drawing/2014/main" id="{00000000-0008-0000-0100-0000A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12" name="图片 4011">
          <a:extLst>
            <a:ext uri="{FF2B5EF4-FFF2-40B4-BE49-F238E27FC236}">
              <a16:creationId xmlns:a16="http://schemas.microsoft.com/office/drawing/2014/main" id="{00000000-0008-0000-0100-0000A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13" name="图片 4012">
          <a:extLst>
            <a:ext uri="{FF2B5EF4-FFF2-40B4-BE49-F238E27FC236}">
              <a16:creationId xmlns:a16="http://schemas.microsoft.com/office/drawing/2014/main" id="{00000000-0008-0000-0100-0000A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14" name="图片 4013">
          <a:extLst>
            <a:ext uri="{FF2B5EF4-FFF2-40B4-BE49-F238E27FC236}">
              <a16:creationId xmlns:a16="http://schemas.microsoft.com/office/drawing/2014/main" id="{00000000-0008-0000-0100-0000A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15" name="图片 4014">
          <a:extLst>
            <a:ext uri="{FF2B5EF4-FFF2-40B4-BE49-F238E27FC236}">
              <a16:creationId xmlns:a16="http://schemas.microsoft.com/office/drawing/2014/main" id="{00000000-0008-0000-0100-0000AF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16" name="图片 4015">
          <a:extLst>
            <a:ext uri="{FF2B5EF4-FFF2-40B4-BE49-F238E27FC236}">
              <a16:creationId xmlns:a16="http://schemas.microsoft.com/office/drawing/2014/main" id="{00000000-0008-0000-0100-0000B0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17" name="图片 4016">
          <a:extLst>
            <a:ext uri="{FF2B5EF4-FFF2-40B4-BE49-F238E27FC236}">
              <a16:creationId xmlns:a16="http://schemas.microsoft.com/office/drawing/2014/main" id="{00000000-0008-0000-0100-0000B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018" name="图片 4017">
          <a:extLst>
            <a:ext uri="{FF2B5EF4-FFF2-40B4-BE49-F238E27FC236}">
              <a16:creationId xmlns:a16="http://schemas.microsoft.com/office/drawing/2014/main" id="{00000000-0008-0000-0100-0000B20F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019" name="图片 4018">
          <a:extLst>
            <a:ext uri="{FF2B5EF4-FFF2-40B4-BE49-F238E27FC236}">
              <a16:creationId xmlns:a16="http://schemas.microsoft.com/office/drawing/2014/main" id="{00000000-0008-0000-0100-0000B30F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020" name="图片 4019">
          <a:extLst>
            <a:ext uri="{FF2B5EF4-FFF2-40B4-BE49-F238E27FC236}">
              <a16:creationId xmlns:a16="http://schemas.microsoft.com/office/drawing/2014/main" id="{00000000-0008-0000-0100-0000B40F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021" name="图片 4020">
          <a:extLst>
            <a:ext uri="{FF2B5EF4-FFF2-40B4-BE49-F238E27FC236}">
              <a16:creationId xmlns:a16="http://schemas.microsoft.com/office/drawing/2014/main" id="{00000000-0008-0000-0100-0000B5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22" name="图片 4021">
          <a:extLst>
            <a:ext uri="{FF2B5EF4-FFF2-40B4-BE49-F238E27FC236}">
              <a16:creationId xmlns:a16="http://schemas.microsoft.com/office/drawing/2014/main" id="{00000000-0008-0000-0100-0000B6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23" name="图片 4022">
          <a:extLst>
            <a:ext uri="{FF2B5EF4-FFF2-40B4-BE49-F238E27FC236}">
              <a16:creationId xmlns:a16="http://schemas.microsoft.com/office/drawing/2014/main" id="{00000000-0008-0000-0100-0000B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24" name="图片 4023">
          <a:extLst>
            <a:ext uri="{FF2B5EF4-FFF2-40B4-BE49-F238E27FC236}">
              <a16:creationId xmlns:a16="http://schemas.microsoft.com/office/drawing/2014/main" id="{00000000-0008-0000-0100-0000B8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25" name="图片 4024">
          <a:extLst>
            <a:ext uri="{FF2B5EF4-FFF2-40B4-BE49-F238E27FC236}">
              <a16:creationId xmlns:a16="http://schemas.microsoft.com/office/drawing/2014/main" id="{00000000-0008-0000-0100-0000B9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26" name="图片 4025">
          <a:extLst>
            <a:ext uri="{FF2B5EF4-FFF2-40B4-BE49-F238E27FC236}">
              <a16:creationId xmlns:a16="http://schemas.microsoft.com/office/drawing/2014/main" id="{00000000-0008-0000-0100-0000BA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27" name="图片 4026">
          <a:extLst>
            <a:ext uri="{FF2B5EF4-FFF2-40B4-BE49-F238E27FC236}">
              <a16:creationId xmlns:a16="http://schemas.microsoft.com/office/drawing/2014/main" id="{00000000-0008-0000-0100-0000B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28" name="图片 4027">
          <a:extLst>
            <a:ext uri="{FF2B5EF4-FFF2-40B4-BE49-F238E27FC236}">
              <a16:creationId xmlns:a16="http://schemas.microsoft.com/office/drawing/2014/main" id="{00000000-0008-0000-0100-0000B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29" name="图片 4028">
          <a:extLst>
            <a:ext uri="{FF2B5EF4-FFF2-40B4-BE49-F238E27FC236}">
              <a16:creationId xmlns:a16="http://schemas.microsoft.com/office/drawing/2014/main" id="{00000000-0008-0000-0100-0000B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30" name="图片 4029">
          <a:extLst>
            <a:ext uri="{FF2B5EF4-FFF2-40B4-BE49-F238E27FC236}">
              <a16:creationId xmlns:a16="http://schemas.microsoft.com/office/drawing/2014/main" id="{00000000-0008-0000-0100-0000BE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31" name="图片 4030">
          <a:extLst>
            <a:ext uri="{FF2B5EF4-FFF2-40B4-BE49-F238E27FC236}">
              <a16:creationId xmlns:a16="http://schemas.microsoft.com/office/drawing/2014/main" id="{00000000-0008-0000-0100-0000BF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32" name="图片 4031">
          <a:extLst>
            <a:ext uri="{FF2B5EF4-FFF2-40B4-BE49-F238E27FC236}">
              <a16:creationId xmlns:a16="http://schemas.microsoft.com/office/drawing/2014/main" id="{00000000-0008-0000-0100-0000C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33" name="图片 4032">
          <a:extLst>
            <a:ext uri="{FF2B5EF4-FFF2-40B4-BE49-F238E27FC236}">
              <a16:creationId xmlns:a16="http://schemas.microsoft.com/office/drawing/2014/main" id="{00000000-0008-0000-0100-0000C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34" name="图片 4033">
          <a:extLst>
            <a:ext uri="{FF2B5EF4-FFF2-40B4-BE49-F238E27FC236}">
              <a16:creationId xmlns:a16="http://schemas.microsoft.com/office/drawing/2014/main" id="{00000000-0008-0000-0100-0000C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35" name="图片 4034">
          <a:extLst>
            <a:ext uri="{FF2B5EF4-FFF2-40B4-BE49-F238E27FC236}">
              <a16:creationId xmlns:a16="http://schemas.microsoft.com/office/drawing/2014/main" id="{00000000-0008-0000-0100-0000C3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36" name="图片 4035">
          <a:extLst>
            <a:ext uri="{FF2B5EF4-FFF2-40B4-BE49-F238E27FC236}">
              <a16:creationId xmlns:a16="http://schemas.microsoft.com/office/drawing/2014/main" id="{00000000-0008-0000-0100-0000C4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37" name="图片 4036">
          <a:extLst>
            <a:ext uri="{FF2B5EF4-FFF2-40B4-BE49-F238E27FC236}">
              <a16:creationId xmlns:a16="http://schemas.microsoft.com/office/drawing/2014/main" id="{00000000-0008-0000-0100-0000C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38" name="图片 4037">
          <a:extLst>
            <a:ext uri="{FF2B5EF4-FFF2-40B4-BE49-F238E27FC236}">
              <a16:creationId xmlns:a16="http://schemas.microsoft.com/office/drawing/2014/main" id="{00000000-0008-0000-0100-0000C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39" name="图片 4038">
          <a:extLst>
            <a:ext uri="{FF2B5EF4-FFF2-40B4-BE49-F238E27FC236}">
              <a16:creationId xmlns:a16="http://schemas.microsoft.com/office/drawing/2014/main" id="{00000000-0008-0000-0100-0000C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40" name="图片 4039">
          <a:extLst>
            <a:ext uri="{FF2B5EF4-FFF2-40B4-BE49-F238E27FC236}">
              <a16:creationId xmlns:a16="http://schemas.microsoft.com/office/drawing/2014/main" id="{00000000-0008-0000-0100-0000C8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41" name="图片 4040">
          <a:extLst>
            <a:ext uri="{FF2B5EF4-FFF2-40B4-BE49-F238E27FC236}">
              <a16:creationId xmlns:a16="http://schemas.microsoft.com/office/drawing/2014/main" id="{00000000-0008-0000-0100-0000C9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42" name="图片 4041">
          <a:extLst>
            <a:ext uri="{FF2B5EF4-FFF2-40B4-BE49-F238E27FC236}">
              <a16:creationId xmlns:a16="http://schemas.microsoft.com/office/drawing/2014/main" id="{00000000-0008-0000-0100-0000C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43" name="图片 4042">
          <a:extLst>
            <a:ext uri="{FF2B5EF4-FFF2-40B4-BE49-F238E27FC236}">
              <a16:creationId xmlns:a16="http://schemas.microsoft.com/office/drawing/2014/main" id="{00000000-0008-0000-0100-0000C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44" name="图片 4043">
          <a:extLst>
            <a:ext uri="{FF2B5EF4-FFF2-40B4-BE49-F238E27FC236}">
              <a16:creationId xmlns:a16="http://schemas.microsoft.com/office/drawing/2014/main" id="{00000000-0008-0000-0100-0000C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45" name="图片 4044">
          <a:extLst>
            <a:ext uri="{FF2B5EF4-FFF2-40B4-BE49-F238E27FC236}">
              <a16:creationId xmlns:a16="http://schemas.microsoft.com/office/drawing/2014/main" id="{00000000-0008-0000-0100-0000C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46" name="图片 4045">
          <a:extLst>
            <a:ext uri="{FF2B5EF4-FFF2-40B4-BE49-F238E27FC236}">
              <a16:creationId xmlns:a16="http://schemas.microsoft.com/office/drawing/2014/main" id="{00000000-0008-0000-0100-0000CE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47" name="图片 4046">
          <a:extLst>
            <a:ext uri="{FF2B5EF4-FFF2-40B4-BE49-F238E27FC236}">
              <a16:creationId xmlns:a16="http://schemas.microsoft.com/office/drawing/2014/main" id="{00000000-0008-0000-0100-0000CF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48" name="图片 4047">
          <a:extLst>
            <a:ext uri="{FF2B5EF4-FFF2-40B4-BE49-F238E27FC236}">
              <a16:creationId xmlns:a16="http://schemas.microsoft.com/office/drawing/2014/main" id="{00000000-0008-0000-0100-0000D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49" name="图片 4048">
          <a:extLst>
            <a:ext uri="{FF2B5EF4-FFF2-40B4-BE49-F238E27FC236}">
              <a16:creationId xmlns:a16="http://schemas.microsoft.com/office/drawing/2014/main" id="{00000000-0008-0000-0100-0000D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50" name="图片 4049">
          <a:extLst>
            <a:ext uri="{FF2B5EF4-FFF2-40B4-BE49-F238E27FC236}">
              <a16:creationId xmlns:a16="http://schemas.microsoft.com/office/drawing/2014/main" id="{00000000-0008-0000-0100-0000D2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51" name="图片 4050">
          <a:extLst>
            <a:ext uri="{FF2B5EF4-FFF2-40B4-BE49-F238E27FC236}">
              <a16:creationId xmlns:a16="http://schemas.microsoft.com/office/drawing/2014/main" id="{00000000-0008-0000-0100-0000D3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52" name="图片 4051">
          <a:extLst>
            <a:ext uri="{FF2B5EF4-FFF2-40B4-BE49-F238E27FC236}">
              <a16:creationId xmlns:a16="http://schemas.microsoft.com/office/drawing/2014/main" id="{00000000-0008-0000-0100-0000D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53" name="图片 4052">
          <a:extLst>
            <a:ext uri="{FF2B5EF4-FFF2-40B4-BE49-F238E27FC236}">
              <a16:creationId xmlns:a16="http://schemas.microsoft.com/office/drawing/2014/main" id="{00000000-0008-0000-0100-0000D5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54" name="图片 4053">
          <a:extLst>
            <a:ext uri="{FF2B5EF4-FFF2-40B4-BE49-F238E27FC236}">
              <a16:creationId xmlns:a16="http://schemas.microsoft.com/office/drawing/2014/main" id="{00000000-0008-0000-0100-0000D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55" name="图片 4054">
          <a:extLst>
            <a:ext uri="{FF2B5EF4-FFF2-40B4-BE49-F238E27FC236}">
              <a16:creationId xmlns:a16="http://schemas.microsoft.com/office/drawing/2014/main" id="{00000000-0008-0000-0100-0000D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56" name="图片 4055">
          <a:extLst>
            <a:ext uri="{FF2B5EF4-FFF2-40B4-BE49-F238E27FC236}">
              <a16:creationId xmlns:a16="http://schemas.microsoft.com/office/drawing/2014/main" id="{00000000-0008-0000-0100-0000D8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57" name="图片 4056">
          <a:extLst>
            <a:ext uri="{FF2B5EF4-FFF2-40B4-BE49-F238E27FC236}">
              <a16:creationId xmlns:a16="http://schemas.microsoft.com/office/drawing/2014/main" id="{00000000-0008-0000-0100-0000D9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58" name="图片 4057">
          <a:extLst>
            <a:ext uri="{FF2B5EF4-FFF2-40B4-BE49-F238E27FC236}">
              <a16:creationId xmlns:a16="http://schemas.microsoft.com/office/drawing/2014/main" id="{00000000-0008-0000-0100-0000D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59" name="图片 4058">
          <a:extLst>
            <a:ext uri="{FF2B5EF4-FFF2-40B4-BE49-F238E27FC236}">
              <a16:creationId xmlns:a16="http://schemas.microsoft.com/office/drawing/2014/main" id="{00000000-0008-0000-0100-0000D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60" name="图片 4059">
          <a:extLst>
            <a:ext uri="{FF2B5EF4-FFF2-40B4-BE49-F238E27FC236}">
              <a16:creationId xmlns:a16="http://schemas.microsoft.com/office/drawing/2014/main" id="{00000000-0008-0000-0100-0000D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61" name="图片 4060">
          <a:extLst>
            <a:ext uri="{FF2B5EF4-FFF2-40B4-BE49-F238E27FC236}">
              <a16:creationId xmlns:a16="http://schemas.microsoft.com/office/drawing/2014/main" id="{00000000-0008-0000-0100-0000D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62" name="图片 4061">
          <a:extLst>
            <a:ext uri="{FF2B5EF4-FFF2-40B4-BE49-F238E27FC236}">
              <a16:creationId xmlns:a16="http://schemas.microsoft.com/office/drawing/2014/main" id="{00000000-0008-0000-0100-0000DE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63" name="图片 4062">
          <a:extLst>
            <a:ext uri="{FF2B5EF4-FFF2-40B4-BE49-F238E27FC236}">
              <a16:creationId xmlns:a16="http://schemas.microsoft.com/office/drawing/2014/main" id="{00000000-0008-0000-0100-0000DF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64" name="图片 4063">
          <a:extLst>
            <a:ext uri="{FF2B5EF4-FFF2-40B4-BE49-F238E27FC236}">
              <a16:creationId xmlns:a16="http://schemas.microsoft.com/office/drawing/2014/main" id="{00000000-0008-0000-0100-0000E0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65" name="图片 4064">
          <a:extLst>
            <a:ext uri="{FF2B5EF4-FFF2-40B4-BE49-F238E27FC236}">
              <a16:creationId xmlns:a16="http://schemas.microsoft.com/office/drawing/2014/main" id="{00000000-0008-0000-0100-0000E1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66" name="图片 4065">
          <a:extLst>
            <a:ext uri="{FF2B5EF4-FFF2-40B4-BE49-F238E27FC236}">
              <a16:creationId xmlns:a16="http://schemas.microsoft.com/office/drawing/2014/main" id="{00000000-0008-0000-0100-0000E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67" name="图片 4066">
          <a:extLst>
            <a:ext uri="{FF2B5EF4-FFF2-40B4-BE49-F238E27FC236}">
              <a16:creationId xmlns:a16="http://schemas.microsoft.com/office/drawing/2014/main" id="{00000000-0008-0000-0100-0000E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68" name="图片 4067">
          <a:extLst>
            <a:ext uri="{FF2B5EF4-FFF2-40B4-BE49-F238E27FC236}">
              <a16:creationId xmlns:a16="http://schemas.microsoft.com/office/drawing/2014/main" id="{00000000-0008-0000-0100-0000E4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69" name="图片 4068">
          <a:extLst>
            <a:ext uri="{FF2B5EF4-FFF2-40B4-BE49-F238E27FC236}">
              <a16:creationId xmlns:a16="http://schemas.microsoft.com/office/drawing/2014/main" id="{00000000-0008-0000-0100-0000E5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70" name="图片 4069">
          <a:extLst>
            <a:ext uri="{FF2B5EF4-FFF2-40B4-BE49-F238E27FC236}">
              <a16:creationId xmlns:a16="http://schemas.microsoft.com/office/drawing/2014/main" id="{00000000-0008-0000-0100-0000E6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71" name="图片 4070">
          <a:extLst>
            <a:ext uri="{FF2B5EF4-FFF2-40B4-BE49-F238E27FC236}">
              <a16:creationId xmlns:a16="http://schemas.microsoft.com/office/drawing/2014/main" id="{00000000-0008-0000-0100-0000E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72" name="图片 4071">
          <a:extLst>
            <a:ext uri="{FF2B5EF4-FFF2-40B4-BE49-F238E27FC236}">
              <a16:creationId xmlns:a16="http://schemas.microsoft.com/office/drawing/2014/main" id="{00000000-0008-0000-0100-0000E8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73" name="图片 4072">
          <a:extLst>
            <a:ext uri="{FF2B5EF4-FFF2-40B4-BE49-F238E27FC236}">
              <a16:creationId xmlns:a16="http://schemas.microsoft.com/office/drawing/2014/main" id="{00000000-0008-0000-0100-0000E9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74" name="图片 4073">
          <a:extLst>
            <a:ext uri="{FF2B5EF4-FFF2-40B4-BE49-F238E27FC236}">
              <a16:creationId xmlns:a16="http://schemas.microsoft.com/office/drawing/2014/main" id="{00000000-0008-0000-0100-0000E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75" name="图片 4074">
          <a:extLst>
            <a:ext uri="{FF2B5EF4-FFF2-40B4-BE49-F238E27FC236}">
              <a16:creationId xmlns:a16="http://schemas.microsoft.com/office/drawing/2014/main" id="{00000000-0008-0000-0100-0000EB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76" name="图片 4075">
          <a:extLst>
            <a:ext uri="{FF2B5EF4-FFF2-40B4-BE49-F238E27FC236}">
              <a16:creationId xmlns:a16="http://schemas.microsoft.com/office/drawing/2014/main" id="{00000000-0008-0000-0100-0000EC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77" name="图片 4076">
          <a:extLst>
            <a:ext uri="{FF2B5EF4-FFF2-40B4-BE49-F238E27FC236}">
              <a16:creationId xmlns:a16="http://schemas.microsoft.com/office/drawing/2014/main" id="{00000000-0008-0000-0100-0000E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78" name="图片 4077">
          <a:extLst>
            <a:ext uri="{FF2B5EF4-FFF2-40B4-BE49-F238E27FC236}">
              <a16:creationId xmlns:a16="http://schemas.microsoft.com/office/drawing/2014/main" id="{00000000-0008-0000-0100-0000E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79" name="图片 4078">
          <a:extLst>
            <a:ext uri="{FF2B5EF4-FFF2-40B4-BE49-F238E27FC236}">
              <a16:creationId xmlns:a16="http://schemas.microsoft.com/office/drawing/2014/main" id="{00000000-0008-0000-0100-0000E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80" name="图片 4079">
          <a:extLst>
            <a:ext uri="{FF2B5EF4-FFF2-40B4-BE49-F238E27FC236}">
              <a16:creationId xmlns:a16="http://schemas.microsoft.com/office/drawing/2014/main" id="{00000000-0008-0000-0100-0000F0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81" name="图片 4080">
          <a:extLst>
            <a:ext uri="{FF2B5EF4-FFF2-40B4-BE49-F238E27FC236}">
              <a16:creationId xmlns:a16="http://schemas.microsoft.com/office/drawing/2014/main" id="{00000000-0008-0000-0100-0000F1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82" name="图片 4081">
          <a:extLst>
            <a:ext uri="{FF2B5EF4-FFF2-40B4-BE49-F238E27FC236}">
              <a16:creationId xmlns:a16="http://schemas.microsoft.com/office/drawing/2014/main" id="{00000000-0008-0000-0100-0000F2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83" name="图片 4082">
          <a:extLst>
            <a:ext uri="{FF2B5EF4-FFF2-40B4-BE49-F238E27FC236}">
              <a16:creationId xmlns:a16="http://schemas.microsoft.com/office/drawing/2014/main" id="{00000000-0008-0000-0100-0000F3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84" name="图片 4083">
          <a:extLst>
            <a:ext uri="{FF2B5EF4-FFF2-40B4-BE49-F238E27FC236}">
              <a16:creationId xmlns:a16="http://schemas.microsoft.com/office/drawing/2014/main" id="{00000000-0008-0000-0100-0000F4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85" name="图片 4084">
          <a:extLst>
            <a:ext uri="{FF2B5EF4-FFF2-40B4-BE49-F238E27FC236}">
              <a16:creationId xmlns:a16="http://schemas.microsoft.com/office/drawing/2014/main" id="{00000000-0008-0000-0100-0000F5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86" name="图片 4085">
          <a:extLst>
            <a:ext uri="{FF2B5EF4-FFF2-40B4-BE49-F238E27FC236}">
              <a16:creationId xmlns:a16="http://schemas.microsoft.com/office/drawing/2014/main" id="{00000000-0008-0000-0100-0000F6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87" name="图片 4086">
          <a:extLst>
            <a:ext uri="{FF2B5EF4-FFF2-40B4-BE49-F238E27FC236}">
              <a16:creationId xmlns:a16="http://schemas.microsoft.com/office/drawing/2014/main" id="{00000000-0008-0000-0100-0000F7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88" name="图片 4087">
          <a:extLst>
            <a:ext uri="{FF2B5EF4-FFF2-40B4-BE49-F238E27FC236}">
              <a16:creationId xmlns:a16="http://schemas.microsoft.com/office/drawing/2014/main" id="{00000000-0008-0000-0100-0000F8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89" name="图片 4088">
          <a:extLst>
            <a:ext uri="{FF2B5EF4-FFF2-40B4-BE49-F238E27FC236}">
              <a16:creationId xmlns:a16="http://schemas.microsoft.com/office/drawing/2014/main" id="{00000000-0008-0000-0100-0000F9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90" name="图片 4089">
          <a:extLst>
            <a:ext uri="{FF2B5EF4-FFF2-40B4-BE49-F238E27FC236}">
              <a16:creationId xmlns:a16="http://schemas.microsoft.com/office/drawing/2014/main" id="{00000000-0008-0000-0100-0000FA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91" name="图片 4090">
          <a:extLst>
            <a:ext uri="{FF2B5EF4-FFF2-40B4-BE49-F238E27FC236}">
              <a16:creationId xmlns:a16="http://schemas.microsoft.com/office/drawing/2014/main" id="{00000000-0008-0000-0100-0000FB0F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092" name="图片 4091">
          <a:extLst>
            <a:ext uri="{FF2B5EF4-FFF2-40B4-BE49-F238E27FC236}">
              <a16:creationId xmlns:a16="http://schemas.microsoft.com/office/drawing/2014/main" id="{00000000-0008-0000-0100-0000FC0F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093" name="图片 4092">
          <a:extLst>
            <a:ext uri="{FF2B5EF4-FFF2-40B4-BE49-F238E27FC236}">
              <a16:creationId xmlns:a16="http://schemas.microsoft.com/office/drawing/2014/main" id="{00000000-0008-0000-0100-0000FD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94" name="图片 4093">
          <a:extLst>
            <a:ext uri="{FF2B5EF4-FFF2-40B4-BE49-F238E27FC236}">
              <a16:creationId xmlns:a16="http://schemas.microsoft.com/office/drawing/2014/main" id="{00000000-0008-0000-0100-0000FE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95" name="图片 4094">
          <a:extLst>
            <a:ext uri="{FF2B5EF4-FFF2-40B4-BE49-F238E27FC236}">
              <a16:creationId xmlns:a16="http://schemas.microsoft.com/office/drawing/2014/main" id="{00000000-0008-0000-0100-0000FF0F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96" name="图片 4095">
          <a:extLst>
            <a:ext uri="{FF2B5EF4-FFF2-40B4-BE49-F238E27FC236}">
              <a16:creationId xmlns:a16="http://schemas.microsoft.com/office/drawing/2014/main" id="{00000000-0008-0000-0100-00000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97" name="图片 4096">
          <a:extLst>
            <a:ext uri="{FF2B5EF4-FFF2-40B4-BE49-F238E27FC236}">
              <a16:creationId xmlns:a16="http://schemas.microsoft.com/office/drawing/2014/main" id="{00000000-0008-0000-0100-00000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098" name="图片 4097">
          <a:extLst>
            <a:ext uri="{FF2B5EF4-FFF2-40B4-BE49-F238E27FC236}">
              <a16:creationId xmlns:a16="http://schemas.microsoft.com/office/drawing/2014/main" id="{00000000-0008-0000-0100-00000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099" name="图片 4098">
          <a:extLst>
            <a:ext uri="{FF2B5EF4-FFF2-40B4-BE49-F238E27FC236}">
              <a16:creationId xmlns:a16="http://schemas.microsoft.com/office/drawing/2014/main" id="{00000000-0008-0000-0100-000003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00" name="图片 4099">
          <a:extLst>
            <a:ext uri="{FF2B5EF4-FFF2-40B4-BE49-F238E27FC236}">
              <a16:creationId xmlns:a16="http://schemas.microsoft.com/office/drawing/2014/main" id="{00000000-0008-0000-0100-000004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01" name="图片 4100">
          <a:extLst>
            <a:ext uri="{FF2B5EF4-FFF2-40B4-BE49-F238E27FC236}">
              <a16:creationId xmlns:a16="http://schemas.microsoft.com/office/drawing/2014/main" id="{00000000-0008-0000-0100-00000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02" name="图片 4101">
          <a:extLst>
            <a:ext uri="{FF2B5EF4-FFF2-40B4-BE49-F238E27FC236}">
              <a16:creationId xmlns:a16="http://schemas.microsoft.com/office/drawing/2014/main" id="{00000000-0008-0000-0100-000006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03" name="图片 4102">
          <a:extLst>
            <a:ext uri="{FF2B5EF4-FFF2-40B4-BE49-F238E27FC236}">
              <a16:creationId xmlns:a16="http://schemas.microsoft.com/office/drawing/2014/main" id="{00000000-0008-0000-0100-000007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04" name="图片 4103">
          <a:extLst>
            <a:ext uri="{FF2B5EF4-FFF2-40B4-BE49-F238E27FC236}">
              <a16:creationId xmlns:a16="http://schemas.microsoft.com/office/drawing/2014/main" id="{00000000-0008-0000-0100-00000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05" name="图片 4104">
          <a:extLst>
            <a:ext uri="{FF2B5EF4-FFF2-40B4-BE49-F238E27FC236}">
              <a16:creationId xmlns:a16="http://schemas.microsoft.com/office/drawing/2014/main" id="{00000000-0008-0000-0100-00000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06" name="图片 4105">
          <a:extLst>
            <a:ext uri="{FF2B5EF4-FFF2-40B4-BE49-F238E27FC236}">
              <a16:creationId xmlns:a16="http://schemas.microsoft.com/office/drawing/2014/main" id="{00000000-0008-0000-0100-00000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07" name="图片 4106">
          <a:extLst>
            <a:ext uri="{FF2B5EF4-FFF2-40B4-BE49-F238E27FC236}">
              <a16:creationId xmlns:a16="http://schemas.microsoft.com/office/drawing/2014/main" id="{00000000-0008-0000-0100-00000B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08" name="图片 4107">
          <a:extLst>
            <a:ext uri="{FF2B5EF4-FFF2-40B4-BE49-F238E27FC236}">
              <a16:creationId xmlns:a16="http://schemas.microsoft.com/office/drawing/2014/main" id="{00000000-0008-0000-0100-00000C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09" name="图片 4108">
          <a:extLst>
            <a:ext uri="{FF2B5EF4-FFF2-40B4-BE49-F238E27FC236}">
              <a16:creationId xmlns:a16="http://schemas.microsoft.com/office/drawing/2014/main" id="{00000000-0008-0000-0100-00000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10" name="图片 4109">
          <a:extLst>
            <a:ext uri="{FF2B5EF4-FFF2-40B4-BE49-F238E27FC236}">
              <a16:creationId xmlns:a16="http://schemas.microsoft.com/office/drawing/2014/main" id="{00000000-0008-0000-0100-00000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11" name="图片 4110">
          <a:extLst>
            <a:ext uri="{FF2B5EF4-FFF2-40B4-BE49-F238E27FC236}">
              <a16:creationId xmlns:a16="http://schemas.microsoft.com/office/drawing/2014/main" id="{00000000-0008-0000-0100-00000F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12" name="图片 4111">
          <a:extLst>
            <a:ext uri="{FF2B5EF4-FFF2-40B4-BE49-F238E27FC236}">
              <a16:creationId xmlns:a16="http://schemas.microsoft.com/office/drawing/2014/main" id="{00000000-0008-0000-0100-000010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13" name="图片 4112">
          <a:extLst>
            <a:ext uri="{FF2B5EF4-FFF2-40B4-BE49-F238E27FC236}">
              <a16:creationId xmlns:a16="http://schemas.microsoft.com/office/drawing/2014/main" id="{00000000-0008-0000-0100-000011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14" name="图片 4113">
          <a:extLst>
            <a:ext uri="{FF2B5EF4-FFF2-40B4-BE49-F238E27FC236}">
              <a16:creationId xmlns:a16="http://schemas.microsoft.com/office/drawing/2014/main" id="{00000000-0008-0000-0100-00001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15" name="图片 4114">
          <a:extLst>
            <a:ext uri="{FF2B5EF4-FFF2-40B4-BE49-F238E27FC236}">
              <a16:creationId xmlns:a16="http://schemas.microsoft.com/office/drawing/2014/main" id="{00000000-0008-0000-0100-000013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16" name="图片 4115">
          <a:extLst>
            <a:ext uri="{FF2B5EF4-FFF2-40B4-BE49-F238E27FC236}">
              <a16:creationId xmlns:a16="http://schemas.microsoft.com/office/drawing/2014/main" id="{00000000-0008-0000-0100-000014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17" name="图片 4116">
          <a:extLst>
            <a:ext uri="{FF2B5EF4-FFF2-40B4-BE49-F238E27FC236}">
              <a16:creationId xmlns:a16="http://schemas.microsoft.com/office/drawing/2014/main" id="{00000000-0008-0000-0100-000015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18" name="图片 4117">
          <a:extLst>
            <a:ext uri="{FF2B5EF4-FFF2-40B4-BE49-F238E27FC236}">
              <a16:creationId xmlns:a16="http://schemas.microsoft.com/office/drawing/2014/main" id="{00000000-0008-0000-0100-00001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19" name="图片 4118">
          <a:extLst>
            <a:ext uri="{FF2B5EF4-FFF2-40B4-BE49-F238E27FC236}">
              <a16:creationId xmlns:a16="http://schemas.microsoft.com/office/drawing/2014/main" id="{00000000-0008-0000-0100-00001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20" name="图片 4119">
          <a:extLst>
            <a:ext uri="{FF2B5EF4-FFF2-40B4-BE49-F238E27FC236}">
              <a16:creationId xmlns:a16="http://schemas.microsoft.com/office/drawing/2014/main" id="{00000000-0008-0000-0100-000018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21" name="图片 4120">
          <a:extLst>
            <a:ext uri="{FF2B5EF4-FFF2-40B4-BE49-F238E27FC236}">
              <a16:creationId xmlns:a16="http://schemas.microsoft.com/office/drawing/2014/main" id="{00000000-0008-0000-0100-000019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22" name="图片 4121">
          <a:extLst>
            <a:ext uri="{FF2B5EF4-FFF2-40B4-BE49-F238E27FC236}">
              <a16:creationId xmlns:a16="http://schemas.microsoft.com/office/drawing/2014/main" id="{00000000-0008-0000-0100-00001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23" name="图片 4122">
          <a:extLst>
            <a:ext uri="{FF2B5EF4-FFF2-40B4-BE49-F238E27FC236}">
              <a16:creationId xmlns:a16="http://schemas.microsoft.com/office/drawing/2014/main" id="{00000000-0008-0000-0100-00001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24" name="图片 4123">
          <a:extLst>
            <a:ext uri="{FF2B5EF4-FFF2-40B4-BE49-F238E27FC236}">
              <a16:creationId xmlns:a16="http://schemas.microsoft.com/office/drawing/2014/main" id="{00000000-0008-0000-0100-00001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25" name="图片 4124">
          <a:extLst>
            <a:ext uri="{FF2B5EF4-FFF2-40B4-BE49-F238E27FC236}">
              <a16:creationId xmlns:a16="http://schemas.microsoft.com/office/drawing/2014/main" id="{00000000-0008-0000-0100-00001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26" name="图片 4125">
          <a:extLst>
            <a:ext uri="{FF2B5EF4-FFF2-40B4-BE49-F238E27FC236}">
              <a16:creationId xmlns:a16="http://schemas.microsoft.com/office/drawing/2014/main" id="{00000000-0008-0000-0100-00001E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27" name="图片 4126">
          <a:extLst>
            <a:ext uri="{FF2B5EF4-FFF2-40B4-BE49-F238E27FC236}">
              <a16:creationId xmlns:a16="http://schemas.microsoft.com/office/drawing/2014/main" id="{00000000-0008-0000-0100-00001F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28" name="图片 4127">
          <a:extLst>
            <a:ext uri="{FF2B5EF4-FFF2-40B4-BE49-F238E27FC236}">
              <a16:creationId xmlns:a16="http://schemas.microsoft.com/office/drawing/2014/main" id="{00000000-0008-0000-0100-00002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29" name="图片 4128">
          <a:extLst>
            <a:ext uri="{FF2B5EF4-FFF2-40B4-BE49-F238E27FC236}">
              <a16:creationId xmlns:a16="http://schemas.microsoft.com/office/drawing/2014/main" id="{00000000-0008-0000-0100-00002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30" name="图片 4129">
          <a:extLst>
            <a:ext uri="{FF2B5EF4-FFF2-40B4-BE49-F238E27FC236}">
              <a16:creationId xmlns:a16="http://schemas.microsoft.com/office/drawing/2014/main" id="{00000000-0008-0000-0100-00002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31" name="图片 4130">
          <a:extLst>
            <a:ext uri="{FF2B5EF4-FFF2-40B4-BE49-F238E27FC236}">
              <a16:creationId xmlns:a16="http://schemas.microsoft.com/office/drawing/2014/main" id="{00000000-0008-0000-0100-000023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32" name="图片 4131">
          <a:extLst>
            <a:ext uri="{FF2B5EF4-FFF2-40B4-BE49-F238E27FC236}">
              <a16:creationId xmlns:a16="http://schemas.microsoft.com/office/drawing/2014/main" id="{00000000-0008-0000-0100-000024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33" name="图片 4132">
          <a:extLst>
            <a:ext uri="{FF2B5EF4-FFF2-40B4-BE49-F238E27FC236}">
              <a16:creationId xmlns:a16="http://schemas.microsoft.com/office/drawing/2014/main" id="{00000000-0008-0000-0100-000025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34" name="图片 4133">
          <a:extLst>
            <a:ext uri="{FF2B5EF4-FFF2-40B4-BE49-F238E27FC236}">
              <a16:creationId xmlns:a16="http://schemas.microsoft.com/office/drawing/2014/main" id="{00000000-0008-0000-0100-00002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35" name="图片 4134">
          <a:extLst>
            <a:ext uri="{FF2B5EF4-FFF2-40B4-BE49-F238E27FC236}">
              <a16:creationId xmlns:a16="http://schemas.microsoft.com/office/drawing/2014/main" id="{00000000-0008-0000-0100-00002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36" name="图片 4135">
          <a:extLst>
            <a:ext uri="{FF2B5EF4-FFF2-40B4-BE49-F238E27FC236}">
              <a16:creationId xmlns:a16="http://schemas.microsoft.com/office/drawing/2014/main" id="{00000000-0008-0000-0100-00002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37" name="图片 4136">
          <a:extLst>
            <a:ext uri="{FF2B5EF4-FFF2-40B4-BE49-F238E27FC236}">
              <a16:creationId xmlns:a16="http://schemas.microsoft.com/office/drawing/2014/main" id="{00000000-0008-0000-0100-00002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38" name="图片 4137">
          <a:extLst>
            <a:ext uri="{FF2B5EF4-FFF2-40B4-BE49-F238E27FC236}">
              <a16:creationId xmlns:a16="http://schemas.microsoft.com/office/drawing/2014/main" id="{00000000-0008-0000-0100-00002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139" name="图片 4138">
          <a:extLst>
            <a:ext uri="{FF2B5EF4-FFF2-40B4-BE49-F238E27FC236}">
              <a16:creationId xmlns:a16="http://schemas.microsoft.com/office/drawing/2014/main" id="{00000000-0008-0000-0100-00002B10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140" name="图片 4139">
          <a:extLst>
            <a:ext uri="{FF2B5EF4-FFF2-40B4-BE49-F238E27FC236}">
              <a16:creationId xmlns:a16="http://schemas.microsoft.com/office/drawing/2014/main" id="{00000000-0008-0000-0100-00002C10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141" name="图片 4140">
          <a:extLst>
            <a:ext uri="{FF2B5EF4-FFF2-40B4-BE49-F238E27FC236}">
              <a16:creationId xmlns:a16="http://schemas.microsoft.com/office/drawing/2014/main" id="{00000000-0008-0000-0100-00002D10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42" name="图片 4141">
          <a:extLst>
            <a:ext uri="{FF2B5EF4-FFF2-40B4-BE49-F238E27FC236}">
              <a16:creationId xmlns:a16="http://schemas.microsoft.com/office/drawing/2014/main" id="{00000000-0008-0000-0100-00002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143" name="图片 4142">
          <a:extLst>
            <a:ext uri="{FF2B5EF4-FFF2-40B4-BE49-F238E27FC236}">
              <a16:creationId xmlns:a16="http://schemas.microsoft.com/office/drawing/2014/main" id="{00000000-0008-0000-0100-00002F10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144" name="图片 4143">
          <a:extLst>
            <a:ext uri="{FF2B5EF4-FFF2-40B4-BE49-F238E27FC236}">
              <a16:creationId xmlns:a16="http://schemas.microsoft.com/office/drawing/2014/main" id="{00000000-0008-0000-0100-00003010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145" name="图片 4144">
          <a:extLst>
            <a:ext uri="{FF2B5EF4-FFF2-40B4-BE49-F238E27FC236}">
              <a16:creationId xmlns:a16="http://schemas.microsoft.com/office/drawing/2014/main" id="{00000000-0008-0000-0100-00003110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146" name="图片 4145">
          <a:extLst>
            <a:ext uri="{FF2B5EF4-FFF2-40B4-BE49-F238E27FC236}">
              <a16:creationId xmlns:a16="http://schemas.microsoft.com/office/drawing/2014/main" id="{00000000-0008-0000-0100-000032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47" name="图片 4146">
          <a:extLst>
            <a:ext uri="{FF2B5EF4-FFF2-40B4-BE49-F238E27FC236}">
              <a16:creationId xmlns:a16="http://schemas.microsoft.com/office/drawing/2014/main" id="{00000000-0008-0000-0100-000033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48" name="图片 4147">
          <a:extLst>
            <a:ext uri="{FF2B5EF4-FFF2-40B4-BE49-F238E27FC236}">
              <a16:creationId xmlns:a16="http://schemas.microsoft.com/office/drawing/2014/main" id="{00000000-0008-0000-0100-00003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49" name="图片 4148">
          <a:extLst>
            <a:ext uri="{FF2B5EF4-FFF2-40B4-BE49-F238E27FC236}">
              <a16:creationId xmlns:a16="http://schemas.microsoft.com/office/drawing/2014/main" id="{00000000-0008-0000-0100-00003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50" name="图片 4149">
          <a:extLst>
            <a:ext uri="{FF2B5EF4-FFF2-40B4-BE49-F238E27FC236}">
              <a16:creationId xmlns:a16="http://schemas.microsoft.com/office/drawing/2014/main" id="{00000000-0008-0000-0100-00003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51" name="图片 4150">
          <a:extLst>
            <a:ext uri="{FF2B5EF4-FFF2-40B4-BE49-F238E27FC236}">
              <a16:creationId xmlns:a16="http://schemas.microsoft.com/office/drawing/2014/main" id="{00000000-0008-0000-0100-00003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52" name="图片 4151">
          <a:extLst>
            <a:ext uri="{FF2B5EF4-FFF2-40B4-BE49-F238E27FC236}">
              <a16:creationId xmlns:a16="http://schemas.microsoft.com/office/drawing/2014/main" id="{00000000-0008-0000-0100-00003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53" name="图片 4152">
          <a:extLst>
            <a:ext uri="{FF2B5EF4-FFF2-40B4-BE49-F238E27FC236}">
              <a16:creationId xmlns:a16="http://schemas.microsoft.com/office/drawing/2014/main" id="{00000000-0008-0000-0100-000039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54" name="图片 4153">
          <a:extLst>
            <a:ext uri="{FF2B5EF4-FFF2-40B4-BE49-F238E27FC236}">
              <a16:creationId xmlns:a16="http://schemas.microsoft.com/office/drawing/2014/main" id="{00000000-0008-0000-0100-00003A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55" name="图片 4154">
          <a:extLst>
            <a:ext uri="{FF2B5EF4-FFF2-40B4-BE49-F238E27FC236}">
              <a16:creationId xmlns:a16="http://schemas.microsoft.com/office/drawing/2014/main" id="{00000000-0008-0000-0100-00003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156" name="图片 4155">
          <a:extLst>
            <a:ext uri="{FF2B5EF4-FFF2-40B4-BE49-F238E27FC236}">
              <a16:creationId xmlns:a16="http://schemas.microsoft.com/office/drawing/2014/main" id="{00000000-0008-0000-0100-00003C10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157" name="图片 4156">
          <a:extLst>
            <a:ext uri="{FF2B5EF4-FFF2-40B4-BE49-F238E27FC236}">
              <a16:creationId xmlns:a16="http://schemas.microsoft.com/office/drawing/2014/main" id="{00000000-0008-0000-0100-00003D10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158" name="图片 4157">
          <a:extLst>
            <a:ext uri="{FF2B5EF4-FFF2-40B4-BE49-F238E27FC236}">
              <a16:creationId xmlns:a16="http://schemas.microsoft.com/office/drawing/2014/main" id="{00000000-0008-0000-0100-00003E10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159" name="图片 4158">
          <a:extLst>
            <a:ext uri="{FF2B5EF4-FFF2-40B4-BE49-F238E27FC236}">
              <a16:creationId xmlns:a16="http://schemas.microsoft.com/office/drawing/2014/main" id="{00000000-0008-0000-0100-00003F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60" name="图片 4159">
          <a:extLst>
            <a:ext uri="{FF2B5EF4-FFF2-40B4-BE49-F238E27FC236}">
              <a16:creationId xmlns:a16="http://schemas.microsoft.com/office/drawing/2014/main" id="{00000000-0008-0000-0100-000040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61" name="图片 4160">
          <a:extLst>
            <a:ext uri="{FF2B5EF4-FFF2-40B4-BE49-F238E27FC236}">
              <a16:creationId xmlns:a16="http://schemas.microsoft.com/office/drawing/2014/main" id="{00000000-0008-0000-0100-00004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62" name="图片 4161">
          <a:extLst>
            <a:ext uri="{FF2B5EF4-FFF2-40B4-BE49-F238E27FC236}">
              <a16:creationId xmlns:a16="http://schemas.microsoft.com/office/drawing/2014/main" id="{00000000-0008-0000-0100-00004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63" name="图片 4162">
          <a:extLst>
            <a:ext uri="{FF2B5EF4-FFF2-40B4-BE49-F238E27FC236}">
              <a16:creationId xmlns:a16="http://schemas.microsoft.com/office/drawing/2014/main" id="{00000000-0008-0000-0100-000043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64" name="图片 4163">
          <a:extLst>
            <a:ext uri="{FF2B5EF4-FFF2-40B4-BE49-F238E27FC236}">
              <a16:creationId xmlns:a16="http://schemas.microsoft.com/office/drawing/2014/main" id="{00000000-0008-0000-0100-000044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65" name="图片 4164">
          <a:extLst>
            <a:ext uri="{FF2B5EF4-FFF2-40B4-BE49-F238E27FC236}">
              <a16:creationId xmlns:a16="http://schemas.microsoft.com/office/drawing/2014/main" id="{00000000-0008-0000-0100-00004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66" name="图片 4165">
          <a:extLst>
            <a:ext uri="{FF2B5EF4-FFF2-40B4-BE49-F238E27FC236}">
              <a16:creationId xmlns:a16="http://schemas.microsoft.com/office/drawing/2014/main" id="{00000000-0008-0000-0100-00004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67" name="图片 4166">
          <a:extLst>
            <a:ext uri="{FF2B5EF4-FFF2-40B4-BE49-F238E27FC236}">
              <a16:creationId xmlns:a16="http://schemas.microsoft.com/office/drawing/2014/main" id="{00000000-0008-0000-0100-00004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68" name="图片 4167">
          <a:extLst>
            <a:ext uri="{FF2B5EF4-FFF2-40B4-BE49-F238E27FC236}">
              <a16:creationId xmlns:a16="http://schemas.microsoft.com/office/drawing/2014/main" id="{00000000-0008-0000-0100-000048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69" name="图片 4168">
          <a:extLst>
            <a:ext uri="{FF2B5EF4-FFF2-40B4-BE49-F238E27FC236}">
              <a16:creationId xmlns:a16="http://schemas.microsoft.com/office/drawing/2014/main" id="{00000000-0008-0000-0100-000049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70" name="图片 4169">
          <a:extLst>
            <a:ext uri="{FF2B5EF4-FFF2-40B4-BE49-F238E27FC236}">
              <a16:creationId xmlns:a16="http://schemas.microsoft.com/office/drawing/2014/main" id="{00000000-0008-0000-0100-00004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71" name="图片 4170">
          <a:extLst>
            <a:ext uri="{FF2B5EF4-FFF2-40B4-BE49-F238E27FC236}">
              <a16:creationId xmlns:a16="http://schemas.microsoft.com/office/drawing/2014/main" id="{00000000-0008-0000-0100-00004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72" name="图片 4171">
          <a:extLst>
            <a:ext uri="{FF2B5EF4-FFF2-40B4-BE49-F238E27FC236}">
              <a16:creationId xmlns:a16="http://schemas.microsoft.com/office/drawing/2014/main" id="{00000000-0008-0000-0100-00004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73" name="图片 4172">
          <a:extLst>
            <a:ext uri="{FF2B5EF4-FFF2-40B4-BE49-F238E27FC236}">
              <a16:creationId xmlns:a16="http://schemas.microsoft.com/office/drawing/2014/main" id="{00000000-0008-0000-0100-00004D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74" name="图片 4173">
          <a:extLst>
            <a:ext uri="{FF2B5EF4-FFF2-40B4-BE49-F238E27FC236}">
              <a16:creationId xmlns:a16="http://schemas.microsoft.com/office/drawing/2014/main" id="{00000000-0008-0000-0100-00004E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75" name="图片 4174">
          <a:extLst>
            <a:ext uri="{FF2B5EF4-FFF2-40B4-BE49-F238E27FC236}">
              <a16:creationId xmlns:a16="http://schemas.microsoft.com/office/drawing/2014/main" id="{00000000-0008-0000-0100-00004F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76" name="图片 4175">
          <a:extLst>
            <a:ext uri="{FF2B5EF4-FFF2-40B4-BE49-F238E27FC236}">
              <a16:creationId xmlns:a16="http://schemas.microsoft.com/office/drawing/2014/main" id="{00000000-0008-0000-0100-00005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77" name="图片 4176">
          <a:extLst>
            <a:ext uri="{FF2B5EF4-FFF2-40B4-BE49-F238E27FC236}">
              <a16:creationId xmlns:a16="http://schemas.microsoft.com/office/drawing/2014/main" id="{00000000-0008-0000-0100-00005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78" name="图片 4177">
          <a:extLst>
            <a:ext uri="{FF2B5EF4-FFF2-40B4-BE49-F238E27FC236}">
              <a16:creationId xmlns:a16="http://schemas.microsoft.com/office/drawing/2014/main" id="{00000000-0008-0000-0100-00005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79" name="图片 4178">
          <a:extLst>
            <a:ext uri="{FF2B5EF4-FFF2-40B4-BE49-F238E27FC236}">
              <a16:creationId xmlns:a16="http://schemas.microsoft.com/office/drawing/2014/main" id="{00000000-0008-0000-0100-000053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80" name="图片 4179">
          <a:extLst>
            <a:ext uri="{FF2B5EF4-FFF2-40B4-BE49-F238E27FC236}">
              <a16:creationId xmlns:a16="http://schemas.microsoft.com/office/drawing/2014/main" id="{00000000-0008-0000-0100-000054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81" name="图片 4180">
          <a:extLst>
            <a:ext uri="{FF2B5EF4-FFF2-40B4-BE49-F238E27FC236}">
              <a16:creationId xmlns:a16="http://schemas.microsoft.com/office/drawing/2014/main" id="{00000000-0008-0000-0100-00005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82" name="图片 4181">
          <a:extLst>
            <a:ext uri="{FF2B5EF4-FFF2-40B4-BE49-F238E27FC236}">
              <a16:creationId xmlns:a16="http://schemas.microsoft.com/office/drawing/2014/main" id="{00000000-0008-0000-0100-00005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83" name="图片 4182">
          <a:extLst>
            <a:ext uri="{FF2B5EF4-FFF2-40B4-BE49-F238E27FC236}">
              <a16:creationId xmlns:a16="http://schemas.microsoft.com/office/drawing/2014/main" id="{00000000-0008-0000-0100-00005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84" name="图片 4183">
          <a:extLst>
            <a:ext uri="{FF2B5EF4-FFF2-40B4-BE49-F238E27FC236}">
              <a16:creationId xmlns:a16="http://schemas.microsoft.com/office/drawing/2014/main" id="{00000000-0008-0000-0100-00005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85" name="图片 4184">
          <a:extLst>
            <a:ext uri="{FF2B5EF4-FFF2-40B4-BE49-F238E27FC236}">
              <a16:creationId xmlns:a16="http://schemas.microsoft.com/office/drawing/2014/main" id="{00000000-0008-0000-0100-000059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86" name="图片 4185">
          <a:extLst>
            <a:ext uri="{FF2B5EF4-FFF2-40B4-BE49-F238E27FC236}">
              <a16:creationId xmlns:a16="http://schemas.microsoft.com/office/drawing/2014/main" id="{00000000-0008-0000-0100-00005A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87" name="图片 4186">
          <a:extLst>
            <a:ext uri="{FF2B5EF4-FFF2-40B4-BE49-F238E27FC236}">
              <a16:creationId xmlns:a16="http://schemas.microsoft.com/office/drawing/2014/main" id="{00000000-0008-0000-0100-00005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88" name="图片 4187">
          <a:extLst>
            <a:ext uri="{FF2B5EF4-FFF2-40B4-BE49-F238E27FC236}">
              <a16:creationId xmlns:a16="http://schemas.microsoft.com/office/drawing/2014/main" id="{00000000-0008-0000-0100-00005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89" name="图片 4188">
          <a:extLst>
            <a:ext uri="{FF2B5EF4-FFF2-40B4-BE49-F238E27FC236}">
              <a16:creationId xmlns:a16="http://schemas.microsoft.com/office/drawing/2014/main" id="{00000000-0008-0000-0100-00005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90" name="图片 4189">
          <a:extLst>
            <a:ext uri="{FF2B5EF4-FFF2-40B4-BE49-F238E27FC236}">
              <a16:creationId xmlns:a16="http://schemas.microsoft.com/office/drawing/2014/main" id="{00000000-0008-0000-0100-00005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91" name="图片 4190">
          <a:extLst>
            <a:ext uri="{FF2B5EF4-FFF2-40B4-BE49-F238E27FC236}">
              <a16:creationId xmlns:a16="http://schemas.microsoft.com/office/drawing/2014/main" id="{00000000-0008-0000-0100-00005F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192" name="图片 4191">
          <a:extLst>
            <a:ext uri="{FF2B5EF4-FFF2-40B4-BE49-F238E27FC236}">
              <a16:creationId xmlns:a16="http://schemas.microsoft.com/office/drawing/2014/main" id="{00000000-0008-0000-0100-000060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193" name="图片 4192">
          <a:extLst>
            <a:ext uri="{FF2B5EF4-FFF2-40B4-BE49-F238E27FC236}">
              <a16:creationId xmlns:a16="http://schemas.microsoft.com/office/drawing/2014/main" id="{00000000-0008-0000-0100-00006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94" name="图片 4193">
          <a:extLst>
            <a:ext uri="{FF2B5EF4-FFF2-40B4-BE49-F238E27FC236}">
              <a16:creationId xmlns:a16="http://schemas.microsoft.com/office/drawing/2014/main" id="{00000000-0008-0000-0100-00006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95" name="图片 4194">
          <a:extLst>
            <a:ext uri="{FF2B5EF4-FFF2-40B4-BE49-F238E27FC236}">
              <a16:creationId xmlns:a16="http://schemas.microsoft.com/office/drawing/2014/main" id="{00000000-0008-0000-0100-000063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96" name="图片 4195">
          <a:extLst>
            <a:ext uri="{FF2B5EF4-FFF2-40B4-BE49-F238E27FC236}">
              <a16:creationId xmlns:a16="http://schemas.microsoft.com/office/drawing/2014/main" id="{00000000-0008-0000-0100-00006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97" name="图片 4196">
          <a:extLst>
            <a:ext uri="{FF2B5EF4-FFF2-40B4-BE49-F238E27FC236}">
              <a16:creationId xmlns:a16="http://schemas.microsoft.com/office/drawing/2014/main" id="{00000000-0008-0000-0100-00006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198" name="图片 4197">
          <a:extLst>
            <a:ext uri="{FF2B5EF4-FFF2-40B4-BE49-F238E27FC236}">
              <a16:creationId xmlns:a16="http://schemas.microsoft.com/office/drawing/2014/main" id="{00000000-0008-0000-0100-00006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199" name="图片 4198">
          <a:extLst>
            <a:ext uri="{FF2B5EF4-FFF2-40B4-BE49-F238E27FC236}">
              <a16:creationId xmlns:a16="http://schemas.microsoft.com/office/drawing/2014/main" id="{00000000-0008-0000-0100-000067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00" name="图片 4199">
          <a:extLst>
            <a:ext uri="{FF2B5EF4-FFF2-40B4-BE49-F238E27FC236}">
              <a16:creationId xmlns:a16="http://schemas.microsoft.com/office/drawing/2014/main" id="{00000000-0008-0000-0100-000068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01" name="图片 4200">
          <a:extLst>
            <a:ext uri="{FF2B5EF4-FFF2-40B4-BE49-F238E27FC236}">
              <a16:creationId xmlns:a16="http://schemas.microsoft.com/office/drawing/2014/main" id="{00000000-0008-0000-0100-00006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02" name="图片 4201">
          <a:extLst>
            <a:ext uri="{FF2B5EF4-FFF2-40B4-BE49-F238E27FC236}">
              <a16:creationId xmlns:a16="http://schemas.microsoft.com/office/drawing/2014/main" id="{00000000-0008-0000-0100-00006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03" name="图片 4202">
          <a:extLst>
            <a:ext uri="{FF2B5EF4-FFF2-40B4-BE49-F238E27FC236}">
              <a16:creationId xmlns:a16="http://schemas.microsoft.com/office/drawing/2014/main" id="{00000000-0008-0000-0100-00006B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04" name="图片 4203">
          <a:extLst>
            <a:ext uri="{FF2B5EF4-FFF2-40B4-BE49-F238E27FC236}">
              <a16:creationId xmlns:a16="http://schemas.microsoft.com/office/drawing/2014/main" id="{00000000-0008-0000-0100-00006C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05" name="图片 4204">
          <a:extLst>
            <a:ext uri="{FF2B5EF4-FFF2-40B4-BE49-F238E27FC236}">
              <a16:creationId xmlns:a16="http://schemas.microsoft.com/office/drawing/2014/main" id="{00000000-0008-0000-0100-00006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06" name="图片 4205">
          <a:extLst>
            <a:ext uri="{FF2B5EF4-FFF2-40B4-BE49-F238E27FC236}">
              <a16:creationId xmlns:a16="http://schemas.microsoft.com/office/drawing/2014/main" id="{00000000-0008-0000-0100-00006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07" name="图片 4206">
          <a:extLst>
            <a:ext uri="{FF2B5EF4-FFF2-40B4-BE49-F238E27FC236}">
              <a16:creationId xmlns:a16="http://schemas.microsoft.com/office/drawing/2014/main" id="{00000000-0008-0000-0100-00006F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08" name="图片 4207">
          <a:extLst>
            <a:ext uri="{FF2B5EF4-FFF2-40B4-BE49-F238E27FC236}">
              <a16:creationId xmlns:a16="http://schemas.microsoft.com/office/drawing/2014/main" id="{00000000-0008-0000-0100-000070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09" name="图片 4208">
          <a:extLst>
            <a:ext uri="{FF2B5EF4-FFF2-40B4-BE49-F238E27FC236}">
              <a16:creationId xmlns:a16="http://schemas.microsoft.com/office/drawing/2014/main" id="{00000000-0008-0000-0100-00007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10" name="图片 4209">
          <a:extLst>
            <a:ext uri="{FF2B5EF4-FFF2-40B4-BE49-F238E27FC236}">
              <a16:creationId xmlns:a16="http://schemas.microsoft.com/office/drawing/2014/main" id="{00000000-0008-0000-0100-000072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11" name="图片 4210">
          <a:extLst>
            <a:ext uri="{FF2B5EF4-FFF2-40B4-BE49-F238E27FC236}">
              <a16:creationId xmlns:a16="http://schemas.microsoft.com/office/drawing/2014/main" id="{00000000-0008-0000-0100-000073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12" name="图片 4211">
          <a:extLst>
            <a:ext uri="{FF2B5EF4-FFF2-40B4-BE49-F238E27FC236}">
              <a16:creationId xmlns:a16="http://schemas.microsoft.com/office/drawing/2014/main" id="{00000000-0008-0000-0100-00007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13" name="图片 4212">
          <a:extLst>
            <a:ext uri="{FF2B5EF4-FFF2-40B4-BE49-F238E27FC236}">
              <a16:creationId xmlns:a16="http://schemas.microsoft.com/office/drawing/2014/main" id="{00000000-0008-0000-0100-00007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14" name="图片 4213">
          <a:extLst>
            <a:ext uri="{FF2B5EF4-FFF2-40B4-BE49-F238E27FC236}">
              <a16:creationId xmlns:a16="http://schemas.microsoft.com/office/drawing/2014/main" id="{00000000-0008-0000-0100-00007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15" name="图片 4214">
          <a:extLst>
            <a:ext uri="{FF2B5EF4-FFF2-40B4-BE49-F238E27FC236}">
              <a16:creationId xmlns:a16="http://schemas.microsoft.com/office/drawing/2014/main" id="{00000000-0008-0000-0100-00007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16" name="图片 4215">
          <a:extLst>
            <a:ext uri="{FF2B5EF4-FFF2-40B4-BE49-F238E27FC236}">
              <a16:creationId xmlns:a16="http://schemas.microsoft.com/office/drawing/2014/main" id="{00000000-0008-0000-0100-00007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17" name="图片 4216">
          <a:extLst>
            <a:ext uri="{FF2B5EF4-FFF2-40B4-BE49-F238E27FC236}">
              <a16:creationId xmlns:a16="http://schemas.microsoft.com/office/drawing/2014/main" id="{00000000-0008-0000-0100-00007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18" name="图片 4217">
          <a:extLst>
            <a:ext uri="{FF2B5EF4-FFF2-40B4-BE49-F238E27FC236}">
              <a16:creationId xmlns:a16="http://schemas.microsoft.com/office/drawing/2014/main" id="{00000000-0008-0000-0100-00007A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19" name="图片 4218">
          <a:extLst>
            <a:ext uri="{FF2B5EF4-FFF2-40B4-BE49-F238E27FC236}">
              <a16:creationId xmlns:a16="http://schemas.microsoft.com/office/drawing/2014/main" id="{00000000-0008-0000-0100-00007B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20" name="图片 4219">
          <a:extLst>
            <a:ext uri="{FF2B5EF4-FFF2-40B4-BE49-F238E27FC236}">
              <a16:creationId xmlns:a16="http://schemas.microsoft.com/office/drawing/2014/main" id="{00000000-0008-0000-0100-00007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21" name="图片 4220">
          <a:extLst>
            <a:ext uri="{FF2B5EF4-FFF2-40B4-BE49-F238E27FC236}">
              <a16:creationId xmlns:a16="http://schemas.microsoft.com/office/drawing/2014/main" id="{00000000-0008-0000-0100-00007D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22" name="图片 4221">
          <a:extLst>
            <a:ext uri="{FF2B5EF4-FFF2-40B4-BE49-F238E27FC236}">
              <a16:creationId xmlns:a16="http://schemas.microsoft.com/office/drawing/2014/main" id="{00000000-0008-0000-0100-00007E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23" name="图片 4222">
          <a:extLst>
            <a:ext uri="{FF2B5EF4-FFF2-40B4-BE49-F238E27FC236}">
              <a16:creationId xmlns:a16="http://schemas.microsoft.com/office/drawing/2014/main" id="{00000000-0008-0000-0100-00007F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24" name="图片 4223">
          <a:extLst>
            <a:ext uri="{FF2B5EF4-FFF2-40B4-BE49-F238E27FC236}">
              <a16:creationId xmlns:a16="http://schemas.microsoft.com/office/drawing/2014/main" id="{00000000-0008-0000-0100-00008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25" name="图片 4224">
          <a:extLst>
            <a:ext uri="{FF2B5EF4-FFF2-40B4-BE49-F238E27FC236}">
              <a16:creationId xmlns:a16="http://schemas.microsoft.com/office/drawing/2014/main" id="{00000000-0008-0000-0100-00008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26" name="图片 4225">
          <a:extLst>
            <a:ext uri="{FF2B5EF4-FFF2-40B4-BE49-F238E27FC236}">
              <a16:creationId xmlns:a16="http://schemas.microsoft.com/office/drawing/2014/main" id="{00000000-0008-0000-0100-000082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27" name="图片 4226">
          <a:extLst>
            <a:ext uri="{FF2B5EF4-FFF2-40B4-BE49-F238E27FC236}">
              <a16:creationId xmlns:a16="http://schemas.microsoft.com/office/drawing/2014/main" id="{00000000-0008-0000-0100-000083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28" name="图片 4227">
          <a:extLst>
            <a:ext uri="{FF2B5EF4-FFF2-40B4-BE49-F238E27FC236}">
              <a16:creationId xmlns:a16="http://schemas.microsoft.com/office/drawing/2014/main" id="{00000000-0008-0000-0100-00008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29" name="图片 4228">
          <a:extLst>
            <a:ext uri="{FF2B5EF4-FFF2-40B4-BE49-F238E27FC236}">
              <a16:creationId xmlns:a16="http://schemas.microsoft.com/office/drawing/2014/main" id="{00000000-0008-0000-0100-00008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30" name="图片 4229">
          <a:extLst>
            <a:ext uri="{FF2B5EF4-FFF2-40B4-BE49-F238E27FC236}">
              <a16:creationId xmlns:a16="http://schemas.microsoft.com/office/drawing/2014/main" id="{00000000-0008-0000-0100-00008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31" name="图片 4230">
          <a:extLst>
            <a:ext uri="{FF2B5EF4-FFF2-40B4-BE49-F238E27FC236}">
              <a16:creationId xmlns:a16="http://schemas.microsoft.com/office/drawing/2014/main" id="{00000000-0008-0000-0100-00008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32" name="图片 4231">
          <a:extLst>
            <a:ext uri="{FF2B5EF4-FFF2-40B4-BE49-F238E27FC236}">
              <a16:creationId xmlns:a16="http://schemas.microsoft.com/office/drawing/2014/main" id="{00000000-0008-0000-0100-000088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33" name="图片 4232">
          <a:extLst>
            <a:ext uri="{FF2B5EF4-FFF2-40B4-BE49-F238E27FC236}">
              <a16:creationId xmlns:a16="http://schemas.microsoft.com/office/drawing/2014/main" id="{00000000-0008-0000-0100-000089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34" name="图片 4233">
          <a:extLst>
            <a:ext uri="{FF2B5EF4-FFF2-40B4-BE49-F238E27FC236}">
              <a16:creationId xmlns:a16="http://schemas.microsoft.com/office/drawing/2014/main" id="{00000000-0008-0000-0100-00008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35" name="图片 4234">
          <a:extLst>
            <a:ext uri="{FF2B5EF4-FFF2-40B4-BE49-F238E27FC236}">
              <a16:creationId xmlns:a16="http://schemas.microsoft.com/office/drawing/2014/main" id="{00000000-0008-0000-0100-00008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36" name="图片 4235">
          <a:extLst>
            <a:ext uri="{FF2B5EF4-FFF2-40B4-BE49-F238E27FC236}">
              <a16:creationId xmlns:a16="http://schemas.microsoft.com/office/drawing/2014/main" id="{00000000-0008-0000-0100-00008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37" name="图片 4236">
          <a:extLst>
            <a:ext uri="{FF2B5EF4-FFF2-40B4-BE49-F238E27FC236}">
              <a16:creationId xmlns:a16="http://schemas.microsoft.com/office/drawing/2014/main" id="{00000000-0008-0000-0100-00008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38" name="图片 4237">
          <a:extLst>
            <a:ext uri="{FF2B5EF4-FFF2-40B4-BE49-F238E27FC236}">
              <a16:creationId xmlns:a16="http://schemas.microsoft.com/office/drawing/2014/main" id="{00000000-0008-0000-0100-00008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39" name="图片 4238">
          <a:extLst>
            <a:ext uri="{FF2B5EF4-FFF2-40B4-BE49-F238E27FC236}">
              <a16:creationId xmlns:a16="http://schemas.microsoft.com/office/drawing/2014/main" id="{00000000-0008-0000-0100-00008F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40" name="图片 4239">
          <a:extLst>
            <a:ext uri="{FF2B5EF4-FFF2-40B4-BE49-F238E27FC236}">
              <a16:creationId xmlns:a16="http://schemas.microsoft.com/office/drawing/2014/main" id="{00000000-0008-0000-0100-000090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41" name="图片 4240">
          <a:extLst>
            <a:ext uri="{FF2B5EF4-FFF2-40B4-BE49-F238E27FC236}">
              <a16:creationId xmlns:a16="http://schemas.microsoft.com/office/drawing/2014/main" id="{00000000-0008-0000-0100-00009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42" name="图片 4241">
          <a:extLst>
            <a:ext uri="{FF2B5EF4-FFF2-40B4-BE49-F238E27FC236}">
              <a16:creationId xmlns:a16="http://schemas.microsoft.com/office/drawing/2014/main" id="{00000000-0008-0000-0100-000092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43" name="图片 4242">
          <a:extLst>
            <a:ext uri="{FF2B5EF4-FFF2-40B4-BE49-F238E27FC236}">
              <a16:creationId xmlns:a16="http://schemas.microsoft.com/office/drawing/2014/main" id="{00000000-0008-0000-0100-000093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44" name="图片 4243">
          <a:extLst>
            <a:ext uri="{FF2B5EF4-FFF2-40B4-BE49-F238E27FC236}">
              <a16:creationId xmlns:a16="http://schemas.microsoft.com/office/drawing/2014/main" id="{00000000-0008-0000-0100-00009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45" name="图片 4244">
          <a:extLst>
            <a:ext uri="{FF2B5EF4-FFF2-40B4-BE49-F238E27FC236}">
              <a16:creationId xmlns:a16="http://schemas.microsoft.com/office/drawing/2014/main" id="{00000000-0008-0000-0100-00009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46" name="图片 4245">
          <a:extLst>
            <a:ext uri="{FF2B5EF4-FFF2-40B4-BE49-F238E27FC236}">
              <a16:creationId xmlns:a16="http://schemas.microsoft.com/office/drawing/2014/main" id="{00000000-0008-0000-0100-000096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47" name="图片 4246">
          <a:extLst>
            <a:ext uri="{FF2B5EF4-FFF2-40B4-BE49-F238E27FC236}">
              <a16:creationId xmlns:a16="http://schemas.microsoft.com/office/drawing/2014/main" id="{00000000-0008-0000-0100-000097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48" name="图片 4247">
          <a:extLst>
            <a:ext uri="{FF2B5EF4-FFF2-40B4-BE49-F238E27FC236}">
              <a16:creationId xmlns:a16="http://schemas.microsoft.com/office/drawing/2014/main" id="{00000000-0008-0000-0100-00009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49" name="图片 4248">
          <a:extLst>
            <a:ext uri="{FF2B5EF4-FFF2-40B4-BE49-F238E27FC236}">
              <a16:creationId xmlns:a16="http://schemas.microsoft.com/office/drawing/2014/main" id="{00000000-0008-0000-0100-00009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50" name="图片 4249">
          <a:extLst>
            <a:ext uri="{FF2B5EF4-FFF2-40B4-BE49-F238E27FC236}">
              <a16:creationId xmlns:a16="http://schemas.microsoft.com/office/drawing/2014/main" id="{00000000-0008-0000-0100-00009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51" name="图片 4250">
          <a:extLst>
            <a:ext uri="{FF2B5EF4-FFF2-40B4-BE49-F238E27FC236}">
              <a16:creationId xmlns:a16="http://schemas.microsoft.com/office/drawing/2014/main" id="{00000000-0008-0000-0100-00009B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52" name="图片 4251">
          <a:extLst>
            <a:ext uri="{FF2B5EF4-FFF2-40B4-BE49-F238E27FC236}">
              <a16:creationId xmlns:a16="http://schemas.microsoft.com/office/drawing/2014/main" id="{00000000-0008-0000-0100-00009C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53" name="图片 4252">
          <a:extLst>
            <a:ext uri="{FF2B5EF4-FFF2-40B4-BE49-F238E27FC236}">
              <a16:creationId xmlns:a16="http://schemas.microsoft.com/office/drawing/2014/main" id="{00000000-0008-0000-0100-00009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54" name="图片 4253">
          <a:extLst>
            <a:ext uri="{FF2B5EF4-FFF2-40B4-BE49-F238E27FC236}">
              <a16:creationId xmlns:a16="http://schemas.microsoft.com/office/drawing/2014/main" id="{00000000-0008-0000-0100-00009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55" name="图片 4254">
          <a:extLst>
            <a:ext uri="{FF2B5EF4-FFF2-40B4-BE49-F238E27FC236}">
              <a16:creationId xmlns:a16="http://schemas.microsoft.com/office/drawing/2014/main" id="{00000000-0008-0000-0100-00009F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56" name="图片 4255">
          <a:extLst>
            <a:ext uri="{FF2B5EF4-FFF2-40B4-BE49-F238E27FC236}">
              <a16:creationId xmlns:a16="http://schemas.microsoft.com/office/drawing/2014/main" id="{00000000-0008-0000-0100-0000A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57" name="图片 4256">
          <a:extLst>
            <a:ext uri="{FF2B5EF4-FFF2-40B4-BE49-F238E27FC236}">
              <a16:creationId xmlns:a16="http://schemas.microsoft.com/office/drawing/2014/main" id="{00000000-0008-0000-0100-0000A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58" name="图片 4257">
          <a:extLst>
            <a:ext uri="{FF2B5EF4-FFF2-40B4-BE49-F238E27FC236}">
              <a16:creationId xmlns:a16="http://schemas.microsoft.com/office/drawing/2014/main" id="{00000000-0008-0000-0100-0000A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59" name="图片 4258">
          <a:extLst>
            <a:ext uri="{FF2B5EF4-FFF2-40B4-BE49-F238E27FC236}">
              <a16:creationId xmlns:a16="http://schemas.microsoft.com/office/drawing/2014/main" id="{00000000-0008-0000-0100-0000A3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0" name="图片 4259">
          <a:extLst>
            <a:ext uri="{FF2B5EF4-FFF2-40B4-BE49-F238E27FC236}">
              <a16:creationId xmlns:a16="http://schemas.microsoft.com/office/drawing/2014/main" id="{00000000-0008-0000-0100-0000A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1" name="图片 4260">
          <a:extLst>
            <a:ext uri="{FF2B5EF4-FFF2-40B4-BE49-F238E27FC236}">
              <a16:creationId xmlns:a16="http://schemas.microsoft.com/office/drawing/2014/main" id="{00000000-0008-0000-0100-0000A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2" name="图片 4261">
          <a:extLst>
            <a:ext uri="{FF2B5EF4-FFF2-40B4-BE49-F238E27FC236}">
              <a16:creationId xmlns:a16="http://schemas.microsoft.com/office/drawing/2014/main" id="{00000000-0008-0000-0100-0000A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3" name="图片 4262">
          <a:extLst>
            <a:ext uri="{FF2B5EF4-FFF2-40B4-BE49-F238E27FC236}">
              <a16:creationId xmlns:a16="http://schemas.microsoft.com/office/drawing/2014/main" id="{00000000-0008-0000-0100-0000A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4" name="图片 4263">
          <a:extLst>
            <a:ext uri="{FF2B5EF4-FFF2-40B4-BE49-F238E27FC236}">
              <a16:creationId xmlns:a16="http://schemas.microsoft.com/office/drawing/2014/main" id="{00000000-0008-0000-0100-0000A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5" name="图片 4264">
          <a:extLst>
            <a:ext uri="{FF2B5EF4-FFF2-40B4-BE49-F238E27FC236}">
              <a16:creationId xmlns:a16="http://schemas.microsoft.com/office/drawing/2014/main" id="{00000000-0008-0000-0100-0000A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6" name="图片 4265">
          <a:extLst>
            <a:ext uri="{FF2B5EF4-FFF2-40B4-BE49-F238E27FC236}">
              <a16:creationId xmlns:a16="http://schemas.microsoft.com/office/drawing/2014/main" id="{00000000-0008-0000-0100-0000A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67" name="图片 4266">
          <a:extLst>
            <a:ext uri="{FF2B5EF4-FFF2-40B4-BE49-F238E27FC236}">
              <a16:creationId xmlns:a16="http://schemas.microsoft.com/office/drawing/2014/main" id="{00000000-0008-0000-0100-0000A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68" name="图片 4267">
          <a:extLst>
            <a:ext uri="{FF2B5EF4-FFF2-40B4-BE49-F238E27FC236}">
              <a16:creationId xmlns:a16="http://schemas.microsoft.com/office/drawing/2014/main" id="{00000000-0008-0000-0100-0000AC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69" name="图片 4268">
          <a:extLst>
            <a:ext uri="{FF2B5EF4-FFF2-40B4-BE49-F238E27FC236}">
              <a16:creationId xmlns:a16="http://schemas.microsoft.com/office/drawing/2014/main" id="{00000000-0008-0000-0100-0000AD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70" name="图片 4269">
          <a:extLst>
            <a:ext uri="{FF2B5EF4-FFF2-40B4-BE49-F238E27FC236}">
              <a16:creationId xmlns:a16="http://schemas.microsoft.com/office/drawing/2014/main" id="{00000000-0008-0000-0100-0000A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71" name="图片 4270">
          <a:extLst>
            <a:ext uri="{FF2B5EF4-FFF2-40B4-BE49-F238E27FC236}">
              <a16:creationId xmlns:a16="http://schemas.microsoft.com/office/drawing/2014/main" id="{00000000-0008-0000-0100-0000AF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72" name="图片 4271">
          <a:extLst>
            <a:ext uri="{FF2B5EF4-FFF2-40B4-BE49-F238E27FC236}">
              <a16:creationId xmlns:a16="http://schemas.microsoft.com/office/drawing/2014/main" id="{00000000-0008-0000-0100-0000B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73" name="图片 4272">
          <a:extLst>
            <a:ext uri="{FF2B5EF4-FFF2-40B4-BE49-F238E27FC236}">
              <a16:creationId xmlns:a16="http://schemas.microsoft.com/office/drawing/2014/main" id="{00000000-0008-0000-0100-0000B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74" name="图片 4273">
          <a:extLst>
            <a:ext uri="{FF2B5EF4-FFF2-40B4-BE49-F238E27FC236}">
              <a16:creationId xmlns:a16="http://schemas.microsoft.com/office/drawing/2014/main" id="{00000000-0008-0000-0100-0000B2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75" name="图片 4274">
          <a:extLst>
            <a:ext uri="{FF2B5EF4-FFF2-40B4-BE49-F238E27FC236}">
              <a16:creationId xmlns:a16="http://schemas.microsoft.com/office/drawing/2014/main" id="{00000000-0008-0000-0100-0000B3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76" name="图片 4275">
          <a:extLst>
            <a:ext uri="{FF2B5EF4-FFF2-40B4-BE49-F238E27FC236}">
              <a16:creationId xmlns:a16="http://schemas.microsoft.com/office/drawing/2014/main" id="{00000000-0008-0000-0100-0000B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77" name="图片 4276">
          <a:extLst>
            <a:ext uri="{FF2B5EF4-FFF2-40B4-BE49-F238E27FC236}">
              <a16:creationId xmlns:a16="http://schemas.microsoft.com/office/drawing/2014/main" id="{00000000-0008-0000-0100-0000B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78" name="图片 4277">
          <a:extLst>
            <a:ext uri="{FF2B5EF4-FFF2-40B4-BE49-F238E27FC236}">
              <a16:creationId xmlns:a16="http://schemas.microsoft.com/office/drawing/2014/main" id="{00000000-0008-0000-0100-0000B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79" name="图片 4278">
          <a:extLst>
            <a:ext uri="{FF2B5EF4-FFF2-40B4-BE49-F238E27FC236}">
              <a16:creationId xmlns:a16="http://schemas.microsoft.com/office/drawing/2014/main" id="{00000000-0008-0000-0100-0000B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80" name="图片 4279">
          <a:extLst>
            <a:ext uri="{FF2B5EF4-FFF2-40B4-BE49-F238E27FC236}">
              <a16:creationId xmlns:a16="http://schemas.microsoft.com/office/drawing/2014/main" id="{00000000-0008-0000-0100-0000B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81" name="图片 4280">
          <a:extLst>
            <a:ext uri="{FF2B5EF4-FFF2-40B4-BE49-F238E27FC236}">
              <a16:creationId xmlns:a16="http://schemas.microsoft.com/office/drawing/2014/main" id="{00000000-0008-0000-0100-0000B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82" name="图片 4281">
          <a:extLst>
            <a:ext uri="{FF2B5EF4-FFF2-40B4-BE49-F238E27FC236}">
              <a16:creationId xmlns:a16="http://schemas.microsoft.com/office/drawing/2014/main" id="{00000000-0008-0000-0100-0000BA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83" name="图片 4282">
          <a:extLst>
            <a:ext uri="{FF2B5EF4-FFF2-40B4-BE49-F238E27FC236}">
              <a16:creationId xmlns:a16="http://schemas.microsoft.com/office/drawing/2014/main" id="{00000000-0008-0000-0100-0000BB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84" name="图片 4283">
          <a:extLst>
            <a:ext uri="{FF2B5EF4-FFF2-40B4-BE49-F238E27FC236}">
              <a16:creationId xmlns:a16="http://schemas.microsoft.com/office/drawing/2014/main" id="{00000000-0008-0000-0100-0000B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85" name="图片 4284">
          <a:extLst>
            <a:ext uri="{FF2B5EF4-FFF2-40B4-BE49-F238E27FC236}">
              <a16:creationId xmlns:a16="http://schemas.microsoft.com/office/drawing/2014/main" id="{00000000-0008-0000-0100-0000B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86" name="图片 4285">
          <a:extLst>
            <a:ext uri="{FF2B5EF4-FFF2-40B4-BE49-F238E27FC236}">
              <a16:creationId xmlns:a16="http://schemas.microsoft.com/office/drawing/2014/main" id="{00000000-0008-0000-0100-0000BE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87" name="图片 4286">
          <a:extLst>
            <a:ext uri="{FF2B5EF4-FFF2-40B4-BE49-F238E27FC236}">
              <a16:creationId xmlns:a16="http://schemas.microsoft.com/office/drawing/2014/main" id="{00000000-0008-0000-0100-0000BF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88" name="图片 4287">
          <a:extLst>
            <a:ext uri="{FF2B5EF4-FFF2-40B4-BE49-F238E27FC236}">
              <a16:creationId xmlns:a16="http://schemas.microsoft.com/office/drawing/2014/main" id="{00000000-0008-0000-0100-0000C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89" name="图片 4288">
          <a:extLst>
            <a:ext uri="{FF2B5EF4-FFF2-40B4-BE49-F238E27FC236}">
              <a16:creationId xmlns:a16="http://schemas.microsoft.com/office/drawing/2014/main" id="{00000000-0008-0000-0100-0000C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90" name="图片 4289">
          <a:extLst>
            <a:ext uri="{FF2B5EF4-FFF2-40B4-BE49-F238E27FC236}">
              <a16:creationId xmlns:a16="http://schemas.microsoft.com/office/drawing/2014/main" id="{00000000-0008-0000-0100-0000C2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91" name="图片 4290">
          <a:extLst>
            <a:ext uri="{FF2B5EF4-FFF2-40B4-BE49-F238E27FC236}">
              <a16:creationId xmlns:a16="http://schemas.microsoft.com/office/drawing/2014/main" id="{00000000-0008-0000-0100-0000C3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92" name="图片 4291">
          <a:extLst>
            <a:ext uri="{FF2B5EF4-FFF2-40B4-BE49-F238E27FC236}">
              <a16:creationId xmlns:a16="http://schemas.microsoft.com/office/drawing/2014/main" id="{00000000-0008-0000-0100-0000C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293" name="图片 4292">
          <a:extLst>
            <a:ext uri="{FF2B5EF4-FFF2-40B4-BE49-F238E27FC236}">
              <a16:creationId xmlns:a16="http://schemas.microsoft.com/office/drawing/2014/main" id="{00000000-0008-0000-0100-0000C5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294" name="图片 4293">
          <a:extLst>
            <a:ext uri="{FF2B5EF4-FFF2-40B4-BE49-F238E27FC236}">
              <a16:creationId xmlns:a16="http://schemas.microsoft.com/office/drawing/2014/main" id="{00000000-0008-0000-0100-0000C6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295" name="图片 4294">
          <a:extLst>
            <a:ext uri="{FF2B5EF4-FFF2-40B4-BE49-F238E27FC236}">
              <a16:creationId xmlns:a16="http://schemas.microsoft.com/office/drawing/2014/main" id="{00000000-0008-0000-0100-0000C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96" name="图片 4295">
          <a:extLst>
            <a:ext uri="{FF2B5EF4-FFF2-40B4-BE49-F238E27FC236}">
              <a16:creationId xmlns:a16="http://schemas.microsoft.com/office/drawing/2014/main" id="{00000000-0008-0000-0100-0000C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97" name="图片 4296">
          <a:extLst>
            <a:ext uri="{FF2B5EF4-FFF2-40B4-BE49-F238E27FC236}">
              <a16:creationId xmlns:a16="http://schemas.microsoft.com/office/drawing/2014/main" id="{00000000-0008-0000-0100-0000C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98" name="图片 4297">
          <a:extLst>
            <a:ext uri="{FF2B5EF4-FFF2-40B4-BE49-F238E27FC236}">
              <a16:creationId xmlns:a16="http://schemas.microsoft.com/office/drawing/2014/main" id="{00000000-0008-0000-0100-0000C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299" name="图片 4298">
          <a:extLst>
            <a:ext uri="{FF2B5EF4-FFF2-40B4-BE49-F238E27FC236}">
              <a16:creationId xmlns:a16="http://schemas.microsoft.com/office/drawing/2014/main" id="{00000000-0008-0000-0100-0000C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00" name="图片 4299">
          <a:extLst>
            <a:ext uri="{FF2B5EF4-FFF2-40B4-BE49-F238E27FC236}">
              <a16:creationId xmlns:a16="http://schemas.microsoft.com/office/drawing/2014/main" id="{00000000-0008-0000-0100-0000C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01" name="图片 4300">
          <a:extLst>
            <a:ext uri="{FF2B5EF4-FFF2-40B4-BE49-F238E27FC236}">
              <a16:creationId xmlns:a16="http://schemas.microsoft.com/office/drawing/2014/main" id="{00000000-0008-0000-0100-0000CD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02" name="图片 4301">
          <a:extLst>
            <a:ext uri="{FF2B5EF4-FFF2-40B4-BE49-F238E27FC236}">
              <a16:creationId xmlns:a16="http://schemas.microsoft.com/office/drawing/2014/main" id="{00000000-0008-0000-0100-0000CE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03" name="图片 4302">
          <a:extLst>
            <a:ext uri="{FF2B5EF4-FFF2-40B4-BE49-F238E27FC236}">
              <a16:creationId xmlns:a16="http://schemas.microsoft.com/office/drawing/2014/main" id="{00000000-0008-0000-0100-0000CF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04" name="图片 4303">
          <a:extLst>
            <a:ext uri="{FF2B5EF4-FFF2-40B4-BE49-F238E27FC236}">
              <a16:creationId xmlns:a16="http://schemas.microsoft.com/office/drawing/2014/main" id="{00000000-0008-0000-0100-0000D0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05" name="图片 4304">
          <a:extLst>
            <a:ext uri="{FF2B5EF4-FFF2-40B4-BE49-F238E27FC236}">
              <a16:creationId xmlns:a16="http://schemas.microsoft.com/office/drawing/2014/main" id="{00000000-0008-0000-0100-0000D1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06" name="图片 4305">
          <a:extLst>
            <a:ext uri="{FF2B5EF4-FFF2-40B4-BE49-F238E27FC236}">
              <a16:creationId xmlns:a16="http://schemas.microsoft.com/office/drawing/2014/main" id="{00000000-0008-0000-0100-0000D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07" name="图片 4306">
          <a:extLst>
            <a:ext uri="{FF2B5EF4-FFF2-40B4-BE49-F238E27FC236}">
              <a16:creationId xmlns:a16="http://schemas.microsoft.com/office/drawing/2014/main" id="{00000000-0008-0000-0100-0000D3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08" name="图片 4307">
          <a:extLst>
            <a:ext uri="{FF2B5EF4-FFF2-40B4-BE49-F238E27FC236}">
              <a16:creationId xmlns:a16="http://schemas.microsoft.com/office/drawing/2014/main" id="{00000000-0008-0000-0100-0000D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09" name="图片 4308">
          <a:extLst>
            <a:ext uri="{FF2B5EF4-FFF2-40B4-BE49-F238E27FC236}">
              <a16:creationId xmlns:a16="http://schemas.microsoft.com/office/drawing/2014/main" id="{00000000-0008-0000-0100-0000D5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10" name="图片 4309">
          <a:extLst>
            <a:ext uri="{FF2B5EF4-FFF2-40B4-BE49-F238E27FC236}">
              <a16:creationId xmlns:a16="http://schemas.microsoft.com/office/drawing/2014/main" id="{00000000-0008-0000-0100-0000D6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11" name="图片 4310">
          <a:extLst>
            <a:ext uri="{FF2B5EF4-FFF2-40B4-BE49-F238E27FC236}">
              <a16:creationId xmlns:a16="http://schemas.microsoft.com/office/drawing/2014/main" id="{00000000-0008-0000-0100-0000D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12" name="图片 4311">
          <a:extLst>
            <a:ext uri="{FF2B5EF4-FFF2-40B4-BE49-F238E27FC236}">
              <a16:creationId xmlns:a16="http://schemas.microsoft.com/office/drawing/2014/main" id="{00000000-0008-0000-0100-0000D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13" name="图片 4312">
          <a:extLst>
            <a:ext uri="{FF2B5EF4-FFF2-40B4-BE49-F238E27FC236}">
              <a16:creationId xmlns:a16="http://schemas.microsoft.com/office/drawing/2014/main" id="{00000000-0008-0000-0100-0000D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14" name="图片 4313">
          <a:extLst>
            <a:ext uri="{FF2B5EF4-FFF2-40B4-BE49-F238E27FC236}">
              <a16:creationId xmlns:a16="http://schemas.microsoft.com/office/drawing/2014/main" id="{00000000-0008-0000-0100-0000D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15" name="图片 4314">
          <a:extLst>
            <a:ext uri="{FF2B5EF4-FFF2-40B4-BE49-F238E27FC236}">
              <a16:creationId xmlns:a16="http://schemas.microsoft.com/office/drawing/2014/main" id="{00000000-0008-0000-0100-0000DB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16" name="图片 4315">
          <a:extLst>
            <a:ext uri="{FF2B5EF4-FFF2-40B4-BE49-F238E27FC236}">
              <a16:creationId xmlns:a16="http://schemas.microsoft.com/office/drawing/2014/main" id="{00000000-0008-0000-0100-0000DC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17" name="图片 4316">
          <a:extLst>
            <a:ext uri="{FF2B5EF4-FFF2-40B4-BE49-F238E27FC236}">
              <a16:creationId xmlns:a16="http://schemas.microsoft.com/office/drawing/2014/main" id="{00000000-0008-0000-0100-0000D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18" name="图片 4317">
          <a:extLst>
            <a:ext uri="{FF2B5EF4-FFF2-40B4-BE49-F238E27FC236}">
              <a16:creationId xmlns:a16="http://schemas.microsoft.com/office/drawing/2014/main" id="{00000000-0008-0000-0100-0000D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19" name="图片 4318">
          <a:extLst>
            <a:ext uri="{FF2B5EF4-FFF2-40B4-BE49-F238E27FC236}">
              <a16:creationId xmlns:a16="http://schemas.microsoft.com/office/drawing/2014/main" id="{00000000-0008-0000-0100-0000DF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20" name="图片 4319">
          <a:extLst>
            <a:ext uri="{FF2B5EF4-FFF2-40B4-BE49-F238E27FC236}">
              <a16:creationId xmlns:a16="http://schemas.microsoft.com/office/drawing/2014/main" id="{00000000-0008-0000-0100-0000E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21" name="图片 4320">
          <a:extLst>
            <a:ext uri="{FF2B5EF4-FFF2-40B4-BE49-F238E27FC236}">
              <a16:creationId xmlns:a16="http://schemas.microsoft.com/office/drawing/2014/main" id="{00000000-0008-0000-0100-0000E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22" name="图片 4321">
          <a:extLst>
            <a:ext uri="{FF2B5EF4-FFF2-40B4-BE49-F238E27FC236}">
              <a16:creationId xmlns:a16="http://schemas.microsoft.com/office/drawing/2014/main" id="{00000000-0008-0000-0100-0000E2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23" name="图片 4322">
          <a:extLst>
            <a:ext uri="{FF2B5EF4-FFF2-40B4-BE49-F238E27FC236}">
              <a16:creationId xmlns:a16="http://schemas.microsoft.com/office/drawing/2014/main" id="{00000000-0008-0000-0100-0000E3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24" name="图片 4323">
          <a:extLst>
            <a:ext uri="{FF2B5EF4-FFF2-40B4-BE49-F238E27FC236}">
              <a16:creationId xmlns:a16="http://schemas.microsoft.com/office/drawing/2014/main" id="{00000000-0008-0000-0100-0000E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25" name="图片 4324">
          <a:extLst>
            <a:ext uri="{FF2B5EF4-FFF2-40B4-BE49-F238E27FC236}">
              <a16:creationId xmlns:a16="http://schemas.microsoft.com/office/drawing/2014/main" id="{00000000-0008-0000-0100-0000E5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26" name="图片 4325">
          <a:extLst>
            <a:ext uri="{FF2B5EF4-FFF2-40B4-BE49-F238E27FC236}">
              <a16:creationId xmlns:a16="http://schemas.microsoft.com/office/drawing/2014/main" id="{00000000-0008-0000-0100-0000E6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27" name="图片 4326">
          <a:extLst>
            <a:ext uri="{FF2B5EF4-FFF2-40B4-BE49-F238E27FC236}">
              <a16:creationId xmlns:a16="http://schemas.microsoft.com/office/drawing/2014/main" id="{00000000-0008-0000-0100-0000E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28" name="图片 4327">
          <a:extLst>
            <a:ext uri="{FF2B5EF4-FFF2-40B4-BE49-F238E27FC236}">
              <a16:creationId xmlns:a16="http://schemas.microsoft.com/office/drawing/2014/main" id="{00000000-0008-0000-0100-0000E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29" name="图片 4328">
          <a:extLst>
            <a:ext uri="{FF2B5EF4-FFF2-40B4-BE49-F238E27FC236}">
              <a16:creationId xmlns:a16="http://schemas.microsoft.com/office/drawing/2014/main" id="{00000000-0008-0000-0100-0000E9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30" name="图片 4329">
          <a:extLst>
            <a:ext uri="{FF2B5EF4-FFF2-40B4-BE49-F238E27FC236}">
              <a16:creationId xmlns:a16="http://schemas.microsoft.com/office/drawing/2014/main" id="{00000000-0008-0000-0100-0000EA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31" name="图片 4330">
          <a:extLst>
            <a:ext uri="{FF2B5EF4-FFF2-40B4-BE49-F238E27FC236}">
              <a16:creationId xmlns:a16="http://schemas.microsoft.com/office/drawing/2014/main" id="{00000000-0008-0000-0100-0000E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32" name="图片 4331">
          <a:extLst>
            <a:ext uri="{FF2B5EF4-FFF2-40B4-BE49-F238E27FC236}">
              <a16:creationId xmlns:a16="http://schemas.microsoft.com/office/drawing/2014/main" id="{00000000-0008-0000-0100-0000E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33" name="图片 4332">
          <a:extLst>
            <a:ext uri="{FF2B5EF4-FFF2-40B4-BE49-F238E27FC236}">
              <a16:creationId xmlns:a16="http://schemas.microsoft.com/office/drawing/2014/main" id="{00000000-0008-0000-0100-0000E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34" name="图片 4333">
          <a:extLst>
            <a:ext uri="{FF2B5EF4-FFF2-40B4-BE49-F238E27FC236}">
              <a16:creationId xmlns:a16="http://schemas.microsoft.com/office/drawing/2014/main" id="{00000000-0008-0000-0100-0000EE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35" name="图片 4334">
          <a:extLst>
            <a:ext uri="{FF2B5EF4-FFF2-40B4-BE49-F238E27FC236}">
              <a16:creationId xmlns:a16="http://schemas.microsoft.com/office/drawing/2014/main" id="{00000000-0008-0000-0100-0000EF10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36" name="图片 4335">
          <a:extLst>
            <a:ext uri="{FF2B5EF4-FFF2-40B4-BE49-F238E27FC236}">
              <a16:creationId xmlns:a16="http://schemas.microsoft.com/office/drawing/2014/main" id="{00000000-0008-0000-0100-0000F0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37" name="图片 4336">
          <a:extLst>
            <a:ext uri="{FF2B5EF4-FFF2-40B4-BE49-F238E27FC236}">
              <a16:creationId xmlns:a16="http://schemas.microsoft.com/office/drawing/2014/main" id="{00000000-0008-0000-0100-0000F1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38" name="图片 4337">
          <a:extLst>
            <a:ext uri="{FF2B5EF4-FFF2-40B4-BE49-F238E27FC236}">
              <a16:creationId xmlns:a16="http://schemas.microsoft.com/office/drawing/2014/main" id="{00000000-0008-0000-0100-0000F2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39" name="图片 4338">
          <a:extLst>
            <a:ext uri="{FF2B5EF4-FFF2-40B4-BE49-F238E27FC236}">
              <a16:creationId xmlns:a16="http://schemas.microsoft.com/office/drawing/2014/main" id="{00000000-0008-0000-0100-0000F3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0" name="图片 4339">
          <a:extLst>
            <a:ext uri="{FF2B5EF4-FFF2-40B4-BE49-F238E27FC236}">
              <a16:creationId xmlns:a16="http://schemas.microsoft.com/office/drawing/2014/main" id="{00000000-0008-0000-0100-0000F4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1" name="图片 4340">
          <a:extLst>
            <a:ext uri="{FF2B5EF4-FFF2-40B4-BE49-F238E27FC236}">
              <a16:creationId xmlns:a16="http://schemas.microsoft.com/office/drawing/2014/main" id="{00000000-0008-0000-0100-0000F5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2" name="图片 4341">
          <a:extLst>
            <a:ext uri="{FF2B5EF4-FFF2-40B4-BE49-F238E27FC236}">
              <a16:creationId xmlns:a16="http://schemas.microsoft.com/office/drawing/2014/main" id="{00000000-0008-0000-0100-0000F6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3" name="图片 4342">
          <a:extLst>
            <a:ext uri="{FF2B5EF4-FFF2-40B4-BE49-F238E27FC236}">
              <a16:creationId xmlns:a16="http://schemas.microsoft.com/office/drawing/2014/main" id="{00000000-0008-0000-0100-0000F7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4" name="图片 4343">
          <a:extLst>
            <a:ext uri="{FF2B5EF4-FFF2-40B4-BE49-F238E27FC236}">
              <a16:creationId xmlns:a16="http://schemas.microsoft.com/office/drawing/2014/main" id="{00000000-0008-0000-0100-0000F8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5" name="图片 4344">
          <a:extLst>
            <a:ext uri="{FF2B5EF4-FFF2-40B4-BE49-F238E27FC236}">
              <a16:creationId xmlns:a16="http://schemas.microsoft.com/office/drawing/2014/main" id="{00000000-0008-0000-0100-0000F9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6" name="图片 4345">
          <a:extLst>
            <a:ext uri="{FF2B5EF4-FFF2-40B4-BE49-F238E27FC236}">
              <a16:creationId xmlns:a16="http://schemas.microsoft.com/office/drawing/2014/main" id="{00000000-0008-0000-0100-0000FA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7" name="图片 4346">
          <a:extLst>
            <a:ext uri="{FF2B5EF4-FFF2-40B4-BE49-F238E27FC236}">
              <a16:creationId xmlns:a16="http://schemas.microsoft.com/office/drawing/2014/main" id="{00000000-0008-0000-0100-0000FB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8" name="图片 4347">
          <a:extLst>
            <a:ext uri="{FF2B5EF4-FFF2-40B4-BE49-F238E27FC236}">
              <a16:creationId xmlns:a16="http://schemas.microsoft.com/office/drawing/2014/main" id="{00000000-0008-0000-0100-0000FC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49" name="图片 4348">
          <a:extLst>
            <a:ext uri="{FF2B5EF4-FFF2-40B4-BE49-F238E27FC236}">
              <a16:creationId xmlns:a16="http://schemas.microsoft.com/office/drawing/2014/main" id="{00000000-0008-0000-0100-0000FD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50" name="图片 4349">
          <a:extLst>
            <a:ext uri="{FF2B5EF4-FFF2-40B4-BE49-F238E27FC236}">
              <a16:creationId xmlns:a16="http://schemas.microsoft.com/office/drawing/2014/main" id="{00000000-0008-0000-0100-0000FE10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51" name="图片 4350">
          <a:extLst>
            <a:ext uri="{FF2B5EF4-FFF2-40B4-BE49-F238E27FC236}">
              <a16:creationId xmlns:a16="http://schemas.microsoft.com/office/drawing/2014/main" id="{00000000-0008-0000-0100-0000FF10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52" name="图片 4351">
          <a:extLst>
            <a:ext uri="{FF2B5EF4-FFF2-40B4-BE49-F238E27FC236}">
              <a16:creationId xmlns:a16="http://schemas.microsoft.com/office/drawing/2014/main" id="{00000000-0008-0000-0100-000000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53" name="图片 4352">
          <a:extLst>
            <a:ext uri="{FF2B5EF4-FFF2-40B4-BE49-F238E27FC236}">
              <a16:creationId xmlns:a16="http://schemas.microsoft.com/office/drawing/2014/main" id="{00000000-0008-0000-0100-00000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54" name="图片 4353">
          <a:extLst>
            <a:ext uri="{FF2B5EF4-FFF2-40B4-BE49-F238E27FC236}">
              <a16:creationId xmlns:a16="http://schemas.microsoft.com/office/drawing/2014/main" id="{00000000-0008-0000-0100-00000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55" name="图片 4354">
          <a:extLst>
            <a:ext uri="{FF2B5EF4-FFF2-40B4-BE49-F238E27FC236}">
              <a16:creationId xmlns:a16="http://schemas.microsoft.com/office/drawing/2014/main" id="{00000000-0008-0000-0100-00000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56" name="图片 4355">
          <a:extLst>
            <a:ext uri="{FF2B5EF4-FFF2-40B4-BE49-F238E27FC236}">
              <a16:creationId xmlns:a16="http://schemas.microsoft.com/office/drawing/2014/main" id="{00000000-0008-0000-0100-00000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57" name="图片 4356">
          <a:extLst>
            <a:ext uri="{FF2B5EF4-FFF2-40B4-BE49-F238E27FC236}">
              <a16:creationId xmlns:a16="http://schemas.microsoft.com/office/drawing/2014/main" id="{00000000-0008-0000-0100-000005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58" name="图片 4357">
          <a:extLst>
            <a:ext uri="{FF2B5EF4-FFF2-40B4-BE49-F238E27FC236}">
              <a16:creationId xmlns:a16="http://schemas.microsoft.com/office/drawing/2014/main" id="{00000000-0008-0000-0100-000006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59" name="图片 4358">
          <a:extLst>
            <a:ext uri="{FF2B5EF4-FFF2-40B4-BE49-F238E27FC236}">
              <a16:creationId xmlns:a16="http://schemas.microsoft.com/office/drawing/2014/main" id="{00000000-0008-0000-0100-00000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60" name="图片 4359">
          <a:extLst>
            <a:ext uri="{FF2B5EF4-FFF2-40B4-BE49-F238E27FC236}">
              <a16:creationId xmlns:a16="http://schemas.microsoft.com/office/drawing/2014/main" id="{00000000-0008-0000-0100-000008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61" name="图片 4360">
          <a:extLst>
            <a:ext uri="{FF2B5EF4-FFF2-40B4-BE49-F238E27FC236}">
              <a16:creationId xmlns:a16="http://schemas.microsoft.com/office/drawing/2014/main" id="{00000000-0008-0000-0100-000009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62" name="图片 4361">
          <a:extLst>
            <a:ext uri="{FF2B5EF4-FFF2-40B4-BE49-F238E27FC236}">
              <a16:creationId xmlns:a16="http://schemas.microsoft.com/office/drawing/2014/main" id="{00000000-0008-0000-0100-00000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63" name="图片 4362">
          <a:extLst>
            <a:ext uri="{FF2B5EF4-FFF2-40B4-BE49-F238E27FC236}">
              <a16:creationId xmlns:a16="http://schemas.microsoft.com/office/drawing/2014/main" id="{00000000-0008-0000-0100-00000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64" name="图片 4363">
          <a:extLst>
            <a:ext uri="{FF2B5EF4-FFF2-40B4-BE49-F238E27FC236}">
              <a16:creationId xmlns:a16="http://schemas.microsoft.com/office/drawing/2014/main" id="{00000000-0008-0000-0100-00000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65" name="图片 4364">
          <a:extLst>
            <a:ext uri="{FF2B5EF4-FFF2-40B4-BE49-F238E27FC236}">
              <a16:creationId xmlns:a16="http://schemas.microsoft.com/office/drawing/2014/main" id="{00000000-0008-0000-0100-00000D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66" name="图片 4365">
          <a:extLst>
            <a:ext uri="{FF2B5EF4-FFF2-40B4-BE49-F238E27FC236}">
              <a16:creationId xmlns:a16="http://schemas.microsoft.com/office/drawing/2014/main" id="{00000000-0008-0000-0100-00000E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67" name="图片 4366">
          <a:extLst>
            <a:ext uri="{FF2B5EF4-FFF2-40B4-BE49-F238E27FC236}">
              <a16:creationId xmlns:a16="http://schemas.microsoft.com/office/drawing/2014/main" id="{00000000-0008-0000-0100-00000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68" name="图片 4367">
          <a:extLst>
            <a:ext uri="{FF2B5EF4-FFF2-40B4-BE49-F238E27FC236}">
              <a16:creationId xmlns:a16="http://schemas.microsoft.com/office/drawing/2014/main" id="{00000000-0008-0000-0100-00001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69" name="图片 4368">
          <a:extLst>
            <a:ext uri="{FF2B5EF4-FFF2-40B4-BE49-F238E27FC236}">
              <a16:creationId xmlns:a16="http://schemas.microsoft.com/office/drawing/2014/main" id="{00000000-0008-0000-0100-000011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70" name="图片 4369">
          <a:extLst>
            <a:ext uri="{FF2B5EF4-FFF2-40B4-BE49-F238E27FC236}">
              <a16:creationId xmlns:a16="http://schemas.microsoft.com/office/drawing/2014/main" id="{00000000-0008-0000-0100-000012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71" name="图片 4370">
          <a:extLst>
            <a:ext uri="{FF2B5EF4-FFF2-40B4-BE49-F238E27FC236}">
              <a16:creationId xmlns:a16="http://schemas.microsoft.com/office/drawing/2014/main" id="{00000000-0008-0000-0100-00001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72" name="图片 4371">
          <a:extLst>
            <a:ext uri="{FF2B5EF4-FFF2-40B4-BE49-F238E27FC236}">
              <a16:creationId xmlns:a16="http://schemas.microsoft.com/office/drawing/2014/main" id="{00000000-0008-0000-0100-00001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73" name="图片 4372">
          <a:extLst>
            <a:ext uri="{FF2B5EF4-FFF2-40B4-BE49-F238E27FC236}">
              <a16:creationId xmlns:a16="http://schemas.microsoft.com/office/drawing/2014/main" id="{00000000-0008-0000-0100-000015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74" name="图片 4373">
          <a:extLst>
            <a:ext uri="{FF2B5EF4-FFF2-40B4-BE49-F238E27FC236}">
              <a16:creationId xmlns:a16="http://schemas.microsoft.com/office/drawing/2014/main" id="{00000000-0008-0000-0100-000016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75" name="图片 4374">
          <a:extLst>
            <a:ext uri="{FF2B5EF4-FFF2-40B4-BE49-F238E27FC236}">
              <a16:creationId xmlns:a16="http://schemas.microsoft.com/office/drawing/2014/main" id="{00000000-0008-0000-0100-00001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76" name="图片 4375">
          <a:extLst>
            <a:ext uri="{FF2B5EF4-FFF2-40B4-BE49-F238E27FC236}">
              <a16:creationId xmlns:a16="http://schemas.microsoft.com/office/drawing/2014/main" id="{00000000-0008-0000-0100-000018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77" name="图片 4376">
          <a:extLst>
            <a:ext uri="{FF2B5EF4-FFF2-40B4-BE49-F238E27FC236}">
              <a16:creationId xmlns:a16="http://schemas.microsoft.com/office/drawing/2014/main" id="{00000000-0008-0000-0100-000019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78" name="图片 4377">
          <a:extLst>
            <a:ext uri="{FF2B5EF4-FFF2-40B4-BE49-F238E27FC236}">
              <a16:creationId xmlns:a16="http://schemas.microsoft.com/office/drawing/2014/main" id="{00000000-0008-0000-0100-00001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79" name="图片 4378">
          <a:extLst>
            <a:ext uri="{FF2B5EF4-FFF2-40B4-BE49-F238E27FC236}">
              <a16:creationId xmlns:a16="http://schemas.microsoft.com/office/drawing/2014/main" id="{00000000-0008-0000-0100-00001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80" name="图片 4379">
          <a:extLst>
            <a:ext uri="{FF2B5EF4-FFF2-40B4-BE49-F238E27FC236}">
              <a16:creationId xmlns:a16="http://schemas.microsoft.com/office/drawing/2014/main" id="{00000000-0008-0000-0100-00001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81" name="图片 4380">
          <a:extLst>
            <a:ext uri="{FF2B5EF4-FFF2-40B4-BE49-F238E27FC236}">
              <a16:creationId xmlns:a16="http://schemas.microsoft.com/office/drawing/2014/main" id="{00000000-0008-0000-0100-00001D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82" name="图片 4381">
          <a:extLst>
            <a:ext uri="{FF2B5EF4-FFF2-40B4-BE49-F238E27FC236}">
              <a16:creationId xmlns:a16="http://schemas.microsoft.com/office/drawing/2014/main" id="{00000000-0008-0000-0100-00001E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83" name="图片 4382">
          <a:extLst>
            <a:ext uri="{FF2B5EF4-FFF2-40B4-BE49-F238E27FC236}">
              <a16:creationId xmlns:a16="http://schemas.microsoft.com/office/drawing/2014/main" id="{00000000-0008-0000-0100-00001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84" name="图片 4383">
          <a:extLst>
            <a:ext uri="{FF2B5EF4-FFF2-40B4-BE49-F238E27FC236}">
              <a16:creationId xmlns:a16="http://schemas.microsoft.com/office/drawing/2014/main" id="{00000000-0008-0000-0100-000020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85" name="图片 4384">
          <a:extLst>
            <a:ext uri="{FF2B5EF4-FFF2-40B4-BE49-F238E27FC236}">
              <a16:creationId xmlns:a16="http://schemas.microsoft.com/office/drawing/2014/main" id="{00000000-0008-0000-0100-000021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86" name="图片 4385">
          <a:extLst>
            <a:ext uri="{FF2B5EF4-FFF2-40B4-BE49-F238E27FC236}">
              <a16:creationId xmlns:a16="http://schemas.microsoft.com/office/drawing/2014/main" id="{00000000-0008-0000-0100-00002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87" name="图片 4386">
          <a:extLst>
            <a:ext uri="{FF2B5EF4-FFF2-40B4-BE49-F238E27FC236}">
              <a16:creationId xmlns:a16="http://schemas.microsoft.com/office/drawing/2014/main" id="{00000000-0008-0000-0100-000023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88" name="图片 4387">
          <a:extLst>
            <a:ext uri="{FF2B5EF4-FFF2-40B4-BE49-F238E27FC236}">
              <a16:creationId xmlns:a16="http://schemas.microsoft.com/office/drawing/2014/main" id="{00000000-0008-0000-0100-000024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89" name="图片 4388">
          <a:extLst>
            <a:ext uri="{FF2B5EF4-FFF2-40B4-BE49-F238E27FC236}">
              <a16:creationId xmlns:a16="http://schemas.microsoft.com/office/drawing/2014/main" id="{00000000-0008-0000-0100-00002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90" name="图片 4389">
          <a:extLst>
            <a:ext uri="{FF2B5EF4-FFF2-40B4-BE49-F238E27FC236}">
              <a16:creationId xmlns:a16="http://schemas.microsoft.com/office/drawing/2014/main" id="{00000000-0008-0000-0100-00002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91" name="图片 4390">
          <a:extLst>
            <a:ext uri="{FF2B5EF4-FFF2-40B4-BE49-F238E27FC236}">
              <a16:creationId xmlns:a16="http://schemas.microsoft.com/office/drawing/2014/main" id="{00000000-0008-0000-0100-00002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92" name="图片 4391">
          <a:extLst>
            <a:ext uri="{FF2B5EF4-FFF2-40B4-BE49-F238E27FC236}">
              <a16:creationId xmlns:a16="http://schemas.microsoft.com/office/drawing/2014/main" id="{00000000-0008-0000-0100-000028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93" name="图片 4392">
          <a:extLst>
            <a:ext uri="{FF2B5EF4-FFF2-40B4-BE49-F238E27FC236}">
              <a16:creationId xmlns:a16="http://schemas.microsoft.com/office/drawing/2014/main" id="{00000000-0008-0000-0100-000029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394" name="图片 4393">
          <a:extLst>
            <a:ext uri="{FF2B5EF4-FFF2-40B4-BE49-F238E27FC236}">
              <a16:creationId xmlns:a16="http://schemas.microsoft.com/office/drawing/2014/main" id="{00000000-0008-0000-0100-00002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95" name="图片 4394">
          <a:extLst>
            <a:ext uri="{FF2B5EF4-FFF2-40B4-BE49-F238E27FC236}">
              <a16:creationId xmlns:a16="http://schemas.microsoft.com/office/drawing/2014/main" id="{00000000-0008-0000-0100-00002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96" name="图片 4395">
          <a:extLst>
            <a:ext uri="{FF2B5EF4-FFF2-40B4-BE49-F238E27FC236}">
              <a16:creationId xmlns:a16="http://schemas.microsoft.com/office/drawing/2014/main" id="{00000000-0008-0000-0100-00002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397" name="图片 4396">
          <a:extLst>
            <a:ext uri="{FF2B5EF4-FFF2-40B4-BE49-F238E27FC236}">
              <a16:creationId xmlns:a16="http://schemas.microsoft.com/office/drawing/2014/main" id="{00000000-0008-0000-0100-00002D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398" name="图片 4397">
          <a:extLst>
            <a:ext uri="{FF2B5EF4-FFF2-40B4-BE49-F238E27FC236}">
              <a16:creationId xmlns:a16="http://schemas.microsoft.com/office/drawing/2014/main" id="{00000000-0008-0000-0100-00002E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399" name="图片 4398">
          <a:extLst>
            <a:ext uri="{FF2B5EF4-FFF2-40B4-BE49-F238E27FC236}">
              <a16:creationId xmlns:a16="http://schemas.microsoft.com/office/drawing/2014/main" id="{00000000-0008-0000-0100-00002F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00" name="图片 4399">
          <a:extLst>
            <a:ext uri="{FF2B5EF4-FFF2-40B4-BE49-F238E27FC236}">
              <a16:creationId xmlns:a16="http://schemas.microsoft.com/office/drawing/2014/main" id="{00000000-0008-0000-0100-00003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01" name="图片 4400">
          <a:extLst>
            <a:ext uri="{FF2B5EF4-FFF2-40B4-BE49-F238E27FC236}">
              <a16:creationId xmlns:a16="http://schemas.microsoft.com/office/drawing/2014/main" id="{00000000-0008-0000-0100-00003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02" name="图片 4401">
          <a:extLst>
            <a:ext uri="{FF2B5EF4-FFF2-40B4-BE49-F238E27FC236}">
              <a16:creationId xmlns:a16="http://schemas.microsoft.com/office/drawing/2014/main" id="{00000000-0008-0000-0100-00003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03" name="图片 4402">
          <a:extLst>
            <a:ext uri="{FF2B5EF4-FFF2-40B4-BE49-F238E27FC236}">
              <a16:creationId xmlns:a16="http://schemas.microsoft.com/office/drawing/2014/main" id="{00000000-0008-0000-0100-00003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04" name="图片 4403">
          <a:extLst>
            <a:ext uri="{FF2B5EF4-FFF2-40B4-BE49-F238E27FC236}">
              <a16:creationId xmlns:a16="http://schemas.microsoft.com/office/drawing/2014/main" id="{00000000-0008-0000-0100-00003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05" name="图片 4404">
          <a:extLst>
            <a:ext uri="{FF2B5EF4-FFF2-40B4-BE49-F238E27FC236}">
              <a16:creationId xmlns:a16="http://schemas.microsoft.com/office/drawing/2014/main" id="{00000000-0008-0000-0100-000035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06" name="图片 4405">
          <a:extLst>
            <a:ext uri="{FF2B5EF4-FFF2-40B4-BE49-F238E27FC236}">
              <a16:creationId xmlns:a16="http://schemas.microsoft.com/office/drawing/2014/main" id="{00000000-0008-0000-0100-000036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07" name="图片 4406">
          <a:extLst>
            <a:ext uri="{FF2B5EF4-FFF2-40B4-BE49-F238E27FC236}">
              <a16:creationId xmlns:a16="http://schemas.microsoft.com/office/drawing/2014/main" id="{00000000-0008-0000-0100-00003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08" name="图片 4407">
          <a:extLst>
            <a:ext uri="{FF2B5EF4-FFF2-40B4-BE49-F238E27FC236}">
              <a16:creationId xmlns:a16="http://schemas.microsoft.com/office/drawing/2014/main" id="{00000000-0008-0000-0100-000038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09" name="图片 4408">
          <a:extLst>
            <a:ext uri="{FF2B5EF4-FFF2-40B4-BE49-F238E27FC236}">
              <a16:creationId xmlns:a16="http://schemas.microsoft.com/office/drawing/2014/main" id="{00000000-0008-0000-0100-000039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10" name="图片 4409">
          <a:extLst>
            <a:ext uri="{FF2B5EF4-FFF2-40B4-BE49-F238E27FC236}">
              <a16:creationId xmlns:a16="http://schemas.microsoft.com/office/drawing/2014/main" id="{00000000-0008-0000-0100-00003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11" name="图片 4410">
          <a:extLst>
            <a:ext uri="{FF2B5EF4-FFF2-40B4-BE49-F238E27FC236}">
              <a16:creationId xmlns:a16="http://schemas.microsoft.com/office/drawing/2014/main" id="{00000000-0008-0000-0100-00003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12" name="图片 4411">
          <a:extLst>
            <a:ext uri="{FF2B5EF4-FFF2-40B4-BE49-F238E27FC236}">
              <a16:creationId xmlns:a16="http://schemas.microsoft.com/office/drawing/2014/main" id="{00000000-0008-0000-0100-00003C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13" name="图片 4412">
          <a:extLst>
            <a:ext uri="{FF2B5EF4-FFF2-40B4-BE49-F238E27FC236}">
              <a16:creationId xmlns:a16="http://schemas.microsoft.com/office/drawing/2014/main" id="{00000000-0008-0000-0100-00003D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14" name="图片 4413">
          <a:extLst>
            <a:ext uri="{FF2B5EF4-FFF2-40B4-BE49-F238E27FC236}">
              <a16:creationId xmlns:a16="http://schemas.microsoft.com/office/drawing/2014/main" id="{00000000-0008-0000-0100-00003E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15" name="图片 4414">
          <a:extLst>
            <a:ext uri="{FF2B5EF4-FFF2-40B4-BE49-F238E27FC236}">
              <a16:creationId xmlns:a16="http://schemas.microsoft.com/office/drawing/2014/main" id="{00000000-0008-0000-0100-00003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16" name="图片 4415">
          <a:extLst>
            <a:ext uri="{FF2B5EF4-FFF2-40B4-BE49-F238E27FC236}">
              <a16:creationId xmlns:a16="http://schemas.microsoft.com/office/drawing/2014/main" id="{00000000-0008-0000-0100-00004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17" name="图片 4416">
          <a:extLst>
            <a:ext uri="{FF2B5EF4-FFF2-40B4-BE49-F238E27FC236}">
              <a16:creationId xmlns:a16="http://schemas.microsoft.com/office/drawing/2014/main" id="{00000000-0008-0000-0100-000041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18" name="图片 4417">
          <a:extLst>
            <a:ext uri="{FF2B5EF4-FFF2-40B4-BE49-F238E27FC236}">
              <a16:creationId xmlns:a16="http://schemas.microsoft.com/office/drawing/2014/main" id="{00000000-0008-0000-0100-000042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19" name="图片 4418">
          <a:extLst>
            <a:ext uri="{FF2B5EF4-FFF2-40B4-BE49-F238E27FC236}">
              <a16:creationId xmlns:a16="http://schemas.microsoft.com/office/drawing/2014/main" id="{00000000-0008-0000-0100-00004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20" name="图片 4419">
          <a:extLst>
            <a:ext uri="{FF2B5EF4-FFF2-40B4-BE49-F238E27FC236}">
              <a16:creationId xmlns:a16="http://schemas.microsoft.com/office/drawing/2014/main" id="{00000000-0008-0000-0100-00004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21" name="图片 4420">
          <a:extLst>
            <a:ext uri="{FF2B5EF4-FFF2-40B4-BE49-F238E27FC236}">
              <a16:creationId xmlns:a16="http://schemas.microsoft.com/office/drawing/2014/main" id="{00000000-0008-0000-0100-00004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22" name="图片 4421">
          <a:extLst>
            <a:ext uri="{FF2B5EF4-FFF2-40B4-BE49-F238E27FC236}">
              <a16:creationId xmlns:a16="http://schemas.microsoft.com/office/drawing/2014/main" id="{00000000-0008-0000-0100-000046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23" name="图片 4422">
          <a:extLst>
            <a:ext uri="{FF2B5EF4-FFF2-40B4-BE49-F238E27FC236}">
              <a16:creationId xmlns:a16="http://schemas.microsoft.com/office/drawing/2014/main" id="{00000000-0008-0000-0100-000047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24" name="图片 4423">
          <a:extLst>
            <a:ext uri="{FF2B5EF4-FFF2-40B4-BE49-F238E27FC236}">
              <a16:creationId xmlns:a16="http://schemas.microsoft.com/office/drawing/2014/main" id="{00000000-0008-0000-0100-000048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25" name="图片 4424">
          <a:extLst>
            <a:ext uri="{FF2B5EF4-FFF2-40B4-BE49-F238E27FC236}">
              <a16:creationId xmlns:a16="http://schemas.microsoft.com/office/drawing/2014/main" id="{00000000-0008-0000-0100-000049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26" name="图片 4425">
          <a:extLst>
            <a:ext uri="{FF2B5EF4-FFF2-40B4-BE49-F238E27FC236}">
              <a16:creationId xmlns:a16="http://schemas.microsoft.com/office/drawing/2014/main" id="{00000000-0008-0000-0100-00004A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27" name="图片 4426">
          <a:extLst>
            <a:ext uri="{FF2B5EF4-FFF2-40B4-BE49-F238E27FC236}">
              <a16:creationId xmlns:a16="http://schemas.microsoft.com/office/drawing/2014/main" id="{00000000-0008-0000-0100-00004B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28" name="图片 4427">
          <a:extLst>
            <a:ext uri="{FF2B5EF4-FFF2-40B4-BE49-F238E27FC236}">
              <a16:creationId xmlns:a16="http://schemas.microsoft.com/office/drawing/2014/main" id="{00000000-0008-0000-0100-00004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0"/>
    <xdr:pic>
      <xdr:nvPicPr>
        <xdr:cNvPr id="4429" name="图片 4428">
          <a:extLst>
            <a:ext uri="{FF2B5EF4-FFF2-40B4-BE49-F238E27FC236}">
              <a16:creationId xmlns:a16="http://schemas.microsoft.com/office/drawing/2014/main" id="{00000000-0008-0000-0100-00004D110000}"/>
            </a:ext>
          </a:extLst>
        </xdr:cNvPr>
        <xdr:cNvPicPr>
          <a:picLocks noChangeAspect="1"/>
        </xdr:cNvPicPr>
      </xdr:nvPicPr>
      <xdr:blipFill>
        <a:blip xmlns:r="http://schemas.openxmlformats.org/officeDocument/2006/relationships" r:embed="rId1"/>
        <a:stretch>
          <a:fillRect/>
        </a:stretch>
      </xdr:blipFill>
      <xdr:spPr>
        <a:xfrm>
          <a:off x="0" y="663282900"/>
          <a:ext cx="30480" cy="0"/>
        </a:xfrm>
        <a:prstGeom prst="rect">
          <a:avLst/>
        </a:prstGeom>
        <a:noFill/>
        <a:ln w="9525">
          <a:noFill/>
        </a:ln>
      </xdr:spPr>
    </xdr:pic>
    <xdr:clientData/>
  </xdr:oneCellAnchor>
  <xdr:oneCellAnchor>
    <xdr:from>
      <xdr:col>0</xdr:col>
      <xdr:colOff>0</xdr:colOff>
      <xdr:row>3075</xdr:row>
      <xdr:rowOff>0</xdr:rowOff>
    </xdr:from>
    <xdr:ext cx="15240" cy="0"/>
    <xdr:pic>
      <xdr:nvPicPr>
        <xdr:cNvPr id="4430" name="图片 4429">
          <a:extLst>
            <a:ext uri="{FF2B5EF4-FFF2-40B4-BE49-F238E27FC236}">
              <a16:creationId xmlns:a16="http://schemas.microsoft.com/office/drawing/2014/main" id="{00000000-0008-0000-0100-00004E110000}"/>
            </a:ext>
          </a:extLst>
        </xdr:cNvPr>
        <xdr:cNvPicPr>
          <a:picLocks noChangeAspect="1"/>
        </xdr:cNvPicPr>
      </xdr:nvPicPr>
      <xdr:blipFill>
        <a:blip xmlns:r="http://schemas.openxmlformats.org/officeDocument/2006/relationships" r:embed="rId2"/>
        <a:stretch>
          <a:fillRect/>
        </a:stretch>
      </xdr:blipFill>
      <xdr:spPr>
        <a:xfrm>
          <a:off x="0" y="663282900"/>
          <a:ext cx="15240" cy="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0</xdr:rowOff>
    </xdr:to>
    <xdr:pic>
      <xdr:nvPicPr>
        <xdr:cNvPr id="4431" name="图片 4430">
          <a:extLst>
            <a:ext uri="{FF2B5EF4-FFF2-40B4-BE49-F238E27FC236}">
              <a16:creationId xmlns:a16="http://schemas.microsoft.com/office/drawing/2014/main" id="{00000000-0008-0000-0100-00004F11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32" name="图片 4431">
          <a:extLst>
            <a:ext uri="{FF2B5EF4-FFF2-40B4-BE49-F238E27FC236}">
              <a16:creationId xmlns:a16="http://schemas.microsoft.com/office/drawing/2014/main" id="{00000000-0008-0000-0100-00005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33" name="图片 4432">
          <a:extLst>
            <a:ext uri="{FF2B5EF4-FFF2-40B4-BE49-F238E27FC236}">
              <a16:creationId xmlns:a16="http://schemas.microsoft.com/office/drawing/2014/main" id="{00000000-0008-0000-0100-00005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34" name="图片 4433">
          <a:extLst>
            <a:ext uri="{FF2B5EF4-FFF2-40B4-BE49-F238E27FC236}">
              <a16:creationId xmlns:a16="http://schemas.microsoft.com/office/drawing/2014/main" id="{00000000-0008-0000-0100-000052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35" name="图片 4434">
          <a:extLst>
            <a:ext uri="{FF2B5EF4-FFF2-40B4-BE49-F238E27FC236}">
              <a16:creationId xmlns:a16="http://schemas.microsoft.com/office/drawing/2014/main" id="{00000000-0008-0000-0100-000053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36" name="图片 4435">
          <a:extLst>
            <a:ext uri="{FF2B5EF4-FFF2-40B4-BE49-F238E27FC236}">
              <a16:creationId xmlns:a16="http://schemas.microsoft.com/office/drawing/2014/main" id="{00000000-0008-0000-0100-00005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37" name="图片 4436">
          <a:extLst>
            <a:ext uri="{FF2B5EF4-FFF2-40B4-BE49-F238E27FC236}">
              <a16:creationId xmlns:a16="http://schemas.microsoft.com/office/drawing/2014/main" id="{00000000-0008-0000-0100-00005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38" name="图片 4437">
          <a:extLst>
            <a:ext uri="{FF2B5EF4-FFF2-40B4-BE49-F238E27FC236}">
              <a16:creationId xmlns:a16="http://schemas.microsoft.com/office/drawing/2014/main" id="{00000000-0008-0000-0100-00005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39" name="图片 4438">
          <a:extLst>
            <a:ext uri="{FF2B5EF4-FFF2-40B4-BE49-F238E27FC236}">
              <a16:creationId xmlns:a16="http://schemas.microsoft.com/office/drawing/2014/main" id="{00000000-0008-0000-0100-000057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40" name="图片 4439">
          <a:extLst>
            <a:ext uri="{FF2B5EF4-FFF2-40B4-BE49-F238E27FC236}">
              <a16:creationId xmlns:a16="http://schemas.microsoft.com/office/drawing/2014/main" id="{00000000-0008-0000-0100-000058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41" name="图片 4440">
          <a:extLst>
            <a:ext uri="{FF2B5EF4-FFF2-40B4-BE49-F238E27FC236}">
              <a16:creationId xmlns:a16="http://schemas.microsoft.com/office/drawing/2014/main" id="{00000000-0008-0000-0100-000059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42" name="图片 4441">
          <a:extLst>
            <a:ext uri="{FF2B5EF4-FFF2-40B4-BE49-F238E27FC236}">
              <a16:creationId xmlns:a16="http://schemas.microsoft.com/office/drawing/2014/main" id="{00000000-0008-0000-0100-00005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0</xdr:rowOff>
    </xdr:to>
    <xdr:pic>
      <xdr:nvPicPr>
        <xdr:cNvPr id="4443" name="图片 4442">
          <a:extLst>
            <a:ext uri="{FF2B5EF4-FFF2-40B4-BE49-F238E27FC236}">
              <a16:creationId xmlns:a16="http://schemas.microsoft.com/office/drawing/2014/main" id="{00000000-0008-0000-0100-00005B11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oneCellAnchor>
    <xdr:from>
      <xdr:col>0</xdr:col>
      <xdr:colOff>0</xdr:colOff>
      <xdr:row>3075</xdr:row>
      <xdr:rowOff>0</xdr:rowOff>
    </xdr:from>
    <xdr:ext cx="30480" cy="15240"/>
    <xdr:pic>
      <xdr:nvPicPr>
        <xdr:cNvPr id="4444" name="图片 4443">
          <a:extLst>
            <a:ext uri="{FF2B5EF4-FFF2-40B4-BE49-F238E27FC236}">
              <a16:creationId xmlns:a16="http://schemas.microsoft.com/office/drawing/2014/main" id="{00000000-0008-0000-0100-00005C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45" name="图片 4444">
          <a:extLst>
            <a:ext uri="{FF2B5EF4-FFF2-40B4-BE49-F238E27FC236}">
              <a16:creationId xmlns:a16="http://schemas.microsoft.com/office/drawing/2014/main" id="{00000000-0008-0000-0100-00005D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46" name="图片 4445">
          <a:extLst>
            <a:ext uri="{FF2B5EF4-FFF2-40B4-BE49-F238E27FC236}">
              <a16:creationId xmlns:a16="http://schemas.microsoft.com/office/drawing/2014/main" id="{00000000-0008-0000-0100-00005E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47" name="图片 4446">
          <a:extLst>
            <a:ext uri="{FF2B5EF4-FFF2-40B4-BE49-F238E27FC236}">
              <a16:creationId xmlns:a16="http://schemas.microsoft.com/office/drawing/2014/main" id="{00000000-0008-0000-0100-00005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48" name="图片 4447">
          <a:extLst>
            <a:ext uri="{FF2B5EF4-FFF2-40B4-BE49-F238E27FC236}">
              <a16:creationId xmlns:a16="http://schemas.microsoft.com/office/drawing/2014/main" id="{00000000-0008-0000-0100-00006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49" name="图片 4448">
          <a:extLst>
            <a:ext uri="{FF2B5EF4-FFF2-40B4-BE49-F238E27FC236}">
              <a16:creationId xmlns:a16="http://schemas.microsoft.com/office/drawing/2014/main" id="{00000000-0008-0000-0100-00006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0</xdr:rowOff>
    </xdr:to>
    <xdr:pic>
      <xdr:nvPicPr>
        <xdr:cNvPr id="4450" name="图片 4449">
          <a:extLst>
            <a:ext uri="{FF2B5EF4-FFF2-40B4-BE49-F238E27FC236}">
              <a16:creationId xmlns:a16="http://schemas.microsoft.com/office/drawing/2014/main" id="{00000000-0008-0000-0100-000062110000}"/>
            </a:ext>
          </a:extLst>
        </xdr:cNvPr>
        <xdr:cNvPicPr>
          <a:picLocks noChangeAspect="1"/>
        </xdr:cNvPicPr>
      </xdr:nvPicPr>
      <xdr:blipFill>
        <a:blip xmlns:r="http://schemas.openxmlformats.org/officeDocument/2006/relationships" r:embed="rId3"/>
        <a:stretch>
          <a:fillRect/>
        </a:stretch>
      </xdr:blipFill>
      <xdr:spPr>
        <a:xfrm>
          <a:off x="0" y="663282900"/>
          <a:ext cx="28575" cy="0"/>
        </a:xfrm>
        <a:prstGeom prst="rect">
          <a:avLst/>
        </a:prstGeom>
        <a:noFill/>
        <a:ln w="9525">
          <a:noFill/>
        </a:ln>
      </xdr:spPr>
    </xdr:pic>
    <xdr:clientData/>
  </xdr:twoCellAnchor>
  <xdr:oneCellAnchor>
    <xdr:from>
      <xdr:col>0</xdr:col>
      <xdr:colOff>0</xdr:colOff>
      <xdr:row>3075</xdr:row>
      <xdr:rowOff>0</xdr:rowOff>
    </xdr:from>
    <xdr:ext cx="30480" cy="15240"/>
    <xdr:pic>
      <xdr:nvPicPr>
        <xdr:cNvPr id="4451" name="图片 4450">
          <a:extLst>
            <a:ext uri="{FF2B5EF4-FFF2-40B4-BE49-F238E27FC236}">
              <a16:creationId xmlns:a16="http://schemas.microsoft.com/office/drawing/2014/main" id="{00000000-0008-0000-0100-000063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52" name="图片 4451">
          <a:extLst>
            <a:ext uri="{FF2B5EF4-FFF2-40B4-BE49-F238E27FC236}">
              <a16:creationId xmlns:a16="http://schemas.microsoft.com/office/drawing/2014/main" id="{00000000-0008-0000-0100-000064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53" name="图片 4452">
          <a:extLst>
            <a:ext uri="{FF2B5EF4-FFF2-40B4-BE49-F238E27FC236}">
              <a16:creationId xmlns:a16="http://schemas.microsoft.com/office/drawing/2014/main" id="{00000000-0008-0000-0100-00006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54" name="图片 4453">
          <a:extLst>
            <a:ext uri="{FF2B5EF4-FFF2-40B4-BE49-F238E27FC236}">
              <a16:creationId xmlns:a16="http://schemas.microsoft.com/office/drawing/2014/main" id="{00000000-0008-0000-0100-00006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55" name="图片 4454">
          <a:extLst>
            <a:ext uri="{FF2B5EF4-FFF2-40B4-BE49-F238E27FC236}">
              <a16:creationId xmlns:a16="http://schemas.microsoft.com/office/drawing/2014/main" id="{00000000-0008-0000-0100-00006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56" name="图片 4455">
          <a:extLst>
            <a:ext uri="{FF2B5EF4-FFF2-40B4-BE49-F238E27FC236}">
              <a16:creationId xmlns:a16="http://schemas.microsoft.com/office/drawing/2014/main" id="{00000000-0008-0000-0100-000068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57" name="图片 4456">
          <a:extLst>
            <a:ext uri="{FF2B5EF4-FFF2-40B4-BE49-F238E27FC236}">
              <a16:creationId xmlns:a16="http://schemas.microsoft.com/office/drawing/2014/main" id="{00000000-0008-0000-0100-000069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58" name="图片 4457">
          <a:extLst>
            <a:ext uri="{FF2B5EF4-FFF2-40B4-BE49-F238E27FC236}">
              <a16:creationId xmlns:a16="http://schemas.microsoft.com/office/drawing/2014/main" id="{00000000-0008-0000-0100-00006A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59" name="图片 4458">
          <a:extLst>
            <a:ext uri="{FF2B5EF4-FFF2-40B4-BE49-F238E27FC236}">
              <a16:creationId xmlns:a16="http://schemas.microsoft.com/office/drawing/2014/main" id="{00000000-0008-0000-0100-00006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60" name="图片 4459">
          <a:extLst>
            <a:ext uri="{FF2B5EF4-FFF2-40B4-BE49-F238E27FC236}">
              <a16:creationId xmlns:a16="http://schemas.microsoft.com/office/drawing/2014/main" id="{00000000-0008-0000-0100-00006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61" name="图片 4460">
          <a:extLst>
            <a:ext uri="{FF2B5EF4-FFF2-40B4-BE49-F238E27FC236}">
              <a16:creationId xmlns:a16="http://schemas.microsoft.com/office/drawing/2014/main" id="{00000000-0008-0000-0100-00006D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62" name="图片 4461">
          <a:extLst>
            <a:ext uri="{FF2B5EF4-FFF2-40B4-BE49-F238E27FC236}">
              <a16:creationId xmlns:a16="http://schemas.microsoft.com/office/drawing/2014/main" id="{00000000-0008-0000-0100-00006E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63" name="图片 4462">
          <a:extLst>
            <a:ext uri="{FF2B5EF4-FFF2-40B4-BE49-F238E27FC236}">
              <a16:creationId xmlns:a16="http://schemas.microsoft.com/office/drawing/2014/main" id="{00000000-0008-0000-0100-00006F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64" name="图片 4463">
          <a:extLst>
            <a:ext uri="{FF2B5EF4-FFF2-40B4-BE49-F238E27FC236}">
              <a16:creationId xmlns:a16="http://schemas.microsoft.com/office/drawing/2014/main" id="{00000000-0008-0000-0100-000070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65" name="图片 4464">
          <a:extLst>
            <a:ext uri="{FF2B5EF4-FFF2-40B4-BE49-F238E27FC236}">
              <a16:creationId xmlns:a16="http://schemas.microsoft.com/office/drawing/2014/main" id="{00000000-0008-0000-0100-00007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66" name="图片 4465">
          <a:extLst>
            <a:ext uri="{FF2B5EF4-FFF2-40B4-BE49-F238E27FC236}">
              <a16:creationId xmlns:a16="http://schemas.microsoft.com/office/drawing/2014/main" id="{00000000-0008-0000-0100-00007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67" name="图片 4466">
          <a:extLst>
            <a:ext uri="{FF2B5EF4-FFF2-40B4-BE49-F238E27FC236}">
              <a16:creationId xmlns:a16="http://schemas.microsoft.com/office/drawing/2014/main" id="{00000000-0008-0000-0100-00007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68" name="图片 4467">
          <a:extLst>
            <a:ext uri="{FF2B5EF4-FFF2-40B4-BE49-F238E27FC236}">
              <a16:creationId xmlns:a16="http://schemas.microsoft.com/office/drawing/2014/main" id="{00000000-0008-0000-0100-00007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69" name="图片 4468">
          <a:extLst>
            <a:ext uri="{FF2B5EF4-FFF2-40B4-BE49-F238E27FC236}">
              <a16:creationId xmlns:a16="http://schemas.microsoft.com/office/drawing/2014/main" id="{00000000-0008-0000-0100-00007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470" name="图片 4469">
          <a:extLst>
            <a:ext uri="{FF2B5EF4-FFF2-40B4-BE49-F238E27FC236}">
              <a16:creationId xmlns:a16="http://schemas.microsoft.com/office/drawing/2014/main" id="{00000000-0008-0000-0100-00007611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471" name="图片 4470">
          <a:extLst>
            <a:ext uri="{FF2B5EF4-FFF2-40B4-BE49-F238E27FC236}">
              <a16:creationId xmlns:a16="http://schemas.microsoft.com/office/drawing/2014/main" id="{00000000-0008-0000-0100-00007711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472" name="图片 4471">
          <a:extLst>
            <a:ext uri="{FF2B5EF4-FFF2-40B4-BE49-F238E27FC236}">
              <a16:creationId xmlns:a16="http://schemas.microsoft.com/office/drawing/2014/main" id="{00000000-0008-0000-0100-00007811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73" name="图片 4472">
          <a:extLst>
            <a:ext uri="{FF2B5EF4-FFF2-40B4-BE49-F238E27FC236}">
              <a16:creationId xmlns:a16="http://schemas.microsoft.com/office/drawing/2014/main" id="{00000000-0008-0000-0100-000079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474" name="图片 4473">
          <a:extLst>
            <a:ext uri="{FF2B5EF4-FFF2-40B4-BE49-F238E27FC236}">
              <a16:creationId xmlns:a16="http://schemas.microsoft.com/office/drawing/2014/main" id="{00000000-0008-0000-0100-00007A11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475" name="图片 4474">
          <a:extLst>
            <a:ext uri="{FF2B5EF4-FFF2-40B4-BE49-F238E27FC236}">
              <a16:creationId xmlns:a16="http://schemas.microsoft.com/office/drawing/2014/main" id="{00000000-0008-0000-0100-00007B11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476" name="图片 4475">
          <a:extLst>
            <a:ext uri="{FF2B5EF4-FFF2-40B4-BE49-F238E27FC236}">
              <a16:creationId xmlns:a16="http://schemas.microsoft.com/office/drawing/2014/main" id="{00000000-0008-0000-0100-00007C11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477" name="图片 4476">
          <a:extLst>
            <a:ext uri="{FF2B5EF4-FFF2-40B4-BE49-F238E27FC236}">
              <a16:creationId xmlns:a16="http://schemas.microsoft.com/office/drawing/2014/main" id="{00000000-0008-0000-0100-00007D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78" name="图片 4477">
          <a:extLst>
            <a:ext uri="{FF2B5EF4-FFF2-40B4-BE49-F238E27FC236}">
              <a16:creationId xmlns:a16="http://schemas.microsoft.com/office/drawing/2014/main" id="{00000000-0008-0000-0100-00007E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79" name="图片 4478">
          <a:extLst>
            <a:ext uri="{FF2B5EF4-FFF2-40B4-BE49-F238E27FC236}">
              <a16:creationId xmlns:a16="http://schemas.microsoft.com/office/drawing/2014/main" id="{00000000-0008-0000-0100-00007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80" name="图片 4479">
          <a:extLst>
            <a:ext uri="{FF2B5EF4-FFF2-40B4-BE49-F238E27FC236}">
              <a16:creationId xmlns:a16="http://schemas.microsoft.com/office/drawing/2014/main" id="{00000000-0008-0000-0100-00008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81" name="图片 4480">
          <a:extLst>
            <a:ext uri="{FF2B5EF4-FFF2-40B4-BE49-F238E27FC236}">
              <a16:creationId xmlns:a16="http://schemas.microsoft.com/office/drawing/2014/main" id="{00000000-0008-0000-0100-00008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82" name="图片 4481">
          <a:extLst>
            <a:ext uri="{FF2B5EF4-FFF2-40B4-BE49-F238E27FC236}">
              <a16:creationId xmlns:a16="http://schemas.microsoft.com/office/drawing/2014/main" id="{00000000-0008-0000-0100-00008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83" name="图片 4482">
          <a:extLst>
            <a:ext uri="{FF2B5EF4-FFF2-40B4-BE49-F238E27FC236}">
              <a16:creationId xmlns:a16="http://schemas.microsoft.com/office/drawing/2014/main" id="{00000000-0008-0000-0100-00008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84" name="图片 4483">
          <a:extLst>
            <a:ext uri="{FF2B5EF4-FFF2-40B4-BE49-F238E27FC236}">
              <a16:creationId xmlns:a16="http://schemas.microsoft.com/office/drawing/2014/main" id="{00000000-0008-0000-0100-000084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85" name="图片 4484">
          <a:extLst>
            <a:ext uri="{FF2B5EF4-FFF2-40B4-BE49-F238E27FC236}">
              <a16:creationId xmlns:a16="http://schemas.microsoft.com/office/drawing/2014/main" id="{00000000-0008-0000-0100-000085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86" name="图片 4485">
          <a:extLst>
            <a:ext uri="{FF2B5EF4-FFF2-40B4-BE49-F238E27FC236}">
              <a16:creationId xmlns:a16="http://schemas.microsoft.com/office/drawing/2014/main" id="{00000000-0008-0000-0100-00008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487" name="图片 4486">
          <a:extLst>
            <a:ext uri="{FF2B5EF4-FFF2-40B4-BE49-F238E27FC236}">
              <a16:creationId xmlns:a16="http://schemas.microsoft.com/office/drawing/2014/main" id="{00000000-0008-0000-0100-00008711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488" name="图片 4487">
          <a:extLst>
            <a:ext uri="{FF2B5EF4-FFF2-40B4-BE49-F238E27FC236}">
              <a16:creationId xmlns:a16="http://schemas.microsoft.com/office/drawing/2014/main" id="{00000000-0008-0000-0100-00008811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489" name="图片 4488">
          <a:extLst>
            <a:ext uri="{FF2B5EF4-FFF2-40B4-BE49-F238E27FC236}">
              <a16:creationId xmlns:a16="http://schemas.microsoft.com/office/drawing/2014/main" id="{00000000-0008-0000-0100-00008911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490" name="图片 4489">
          <a:extLst>
            <a:ext uri="{FF2B5EF4-FFF2-40B4-BE49-F238E27FC236}">
              <a16:creationId xmlns:a16="http://schemas.microsoft.com/office/drawing/2014/main" id="{00000000-0008-0000-0100-00008A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91" name="图片 4490">
          <a:extLst>
            <a:ext uri="{FF2B5EF4-FFF2-40B4-BE49-F238E27FC236}">
              <a16:creationId xmlns:a16="http://schemas.microsoft.com/office/drawing/2014/main" id="{00000000-0008-0000-0100-00008B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92" name="图片 4491">
          <a:extLst>
            <a:ext uri="{FF2B5EF4-FFF2-40B4-BE49-F238E27FC236}">
              <a16:creationId xmlns:a16="http://schemas.microsoft.com/office/drawing/2014/main" id="{00000000-0008-0000-0100-00008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93" name="图片 4492">
          <a:extLst>
            <a:ext uri="{FF2B5EF4-FFF2-40B4-BE49-F238E27FC236}">
              <a16:creationId xmlns:a16="http://schemas.microsoft.com/office/drawing/2014/main" id="{00000000-0008-0000-0100-00008D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94" name="图片 4493">
          <a:extLst>
            <a:ext uri="{FF2B5EF4-FFF2-40B4-BE49-F238E27FC236}">
              <a16:creationId xmlns:a16="http://schemas.microsoft.com/office/drawing/2014/main" id="{00000000-0008-0000-0100-00008E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495" name="图片 4494">
          <a:extLst>
            <a:ext uri="{FF2B5EF4-FFF2-40B4-BE49-F238E27FC236}">
              <a16:creationId xmlns:a16="http://schemas.microsoft.com/office/drawing/2014/main" id="{00000000-0008-0000-0100-00008F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496" name="图片 4495">
          <a:extLst>
            <a:ext uri="{FF2B5EF4-FFF2-40B4-BE49-F238E27FC236}">
              <a16:creationId xmlns:a16="http://schemas.microsoft.com/office/drawing/2014/main" id="{00000000-0008-0000-0100-00009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97" name="图片 4496">
          <a:extLst>
            <a:ext uri="{FF2B5EF4-FFF2-40B4-BE49-F238E27FC236}">
              <a16:creationId xmlns:a16="http://schemas.microsoft.com/office/drawing/2014/main" id="{00000000-0008-0000-0100-00009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498" name="图片 4497">
          <a:extLst>
            <a:ext uri="{FF2B5EF4-FFF2-40B4-BE49-F238E27FC236}">
              <a16:creationId xmlns:a16="http://schemas.microsoft.com/office/drawing/2014/main" id="{00000000-0008-0000-0100-00009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499" name="图片 4498">
          <a:extLst>
            <a:ext uri="{FF2B5EF4-FFF2-40B4-BE49-F238E27FC236}">
              <a16:creationId xmlns:a16="http://schemas.microsoft.com/office/drawing/2014/main" id="{00000000-0008-0000-0100-000093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00" name="图片 4499">
          <a:extLst>
            <a:ext uri="{FF2B5EF4-FFF2-40B4-BE49-F238E27FC236}">
              <a16:creationId xmlns:a16="http://schemas.microsoft.com/office/drawing/2014/main" id="{00000000-0008-0000-0100-000094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01" name="图片 4500">
          <a:extLst>
            <a:ext uri="{FF2B5EF4-FFF2-40B4-BE49-F238E27FC236}">
              <a16:creationId xmlns:a16="http://schemas.microsoft.com/office/drawing/2014/main" id="{00000000-0008-0000-0100-00009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02" name="图片 4501">
          <a:extLst>
            <a:ext uri="{FF2B5EF4-FFF2-40B4-BE49-F238E27FC236}">
              <a16:creationId xmlns:a16="http://schemas.microsoft.com/office/drawing/2014/main" id="{00000000-0008-0000-0100-00009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03" name="图片 4502">
          <a:extLst>
            <a:ext uri="{FF2B5EF4-FFF2-40B4-BE49-F238E27FC236}">
              <a16:creationId xmlns:a16="http://schemas.microsoft.com/office/drawing/2014/main" id="{00000000-0008-0000-0100-00009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04" name="图片 4503">
          <a:extLst>
            <a:ext uri="{FF2B5EF4-FFF2-40B4-BE49-F238E27FC236}">
              <a16:creationId xmlns:a16="http://schemas.microsoft.com/office/drawing/2014/main" id="{00000000-0008-0000-0100-000098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05" name="图片 4504">
          <a:extLst>
            <a:ext uri="{FF2B5EF4-FFF2-40B4-BE49-F238E27FC236}">
              <a16:creationId xmlns:a16="http://schemas.microsoft.com/office/drawing/2014/main" id="{00000000-0008-0000-0100-000099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06" name="图片 4505">
          <a:extLst>
            <a:ext uri="{FF2B5EF4-FFF2-40B4-BE49-F238E27FC236}">
              <a16:creationId xmlns:a16="http://schemas.microsoft.com/office/drawing/2014/main" id="{00000000-0008-0000-0100-00009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07" name="图片 4506">
          <a:extLst>
            <a:ext uri="{FF2B5EF4-FFF2-40B4-BE49-F238E27FC236}">
              <a16:creationId xmlns:a16="http://schemas.microsoft.com/office/drawing/2014/main" id="{00000000-0008-0000-0100-00009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08" name="图片 4507">
          <a:extLst>
            <a:ext uri="{FF2B5EF4-FFF2-40B4-BE49-F238E27FC236}">
              <a16:creationId xmlns:a16="http://schemas.microsoft.com/office/drawing/2014/main" id="{00000000-0008-0000-0100-00009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09" name="图片 4508">
          <a:extLst>
            <a:ext uri="{FF2B5EF4-FFF2-40B4-BE49-F238E27FC236}">
              <a16:creationId xmlns:a16="http://schemas.microsoft.com/office/drawing/2014/main" id="{00000000-0008-0000-0100-00009D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10" name="图片 4509">
          <a:extLst>
            <a:ext uri="{FF2B5EF4-FFF2-40B4-BE49-F238E27FC236}">
              <a16:creationId xmlns:a16="http://schemas.microsoft.com/office/drawing/2014/main" id="{00000000-0008-0000-0100-00009E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11" name="图片 4510">
          <a:extLst>
            <a:ext uri="{FF2B5EF4-FFF2-40B4-BE49-F238E27FC236}">
              <a16:creationId xmlns:a16="http://schemas.microsoft.com/office/drawing/2014/main" id="{00000000-0008-0000-0100-00009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12" name="图片 4511">
          <a:extLst>
            <a:ext uri="{FF2B5EF4-FFF2-40B4-BE49-F238E27FC236}">
              <a16:creationId xmlns:a16="http://schemas.microsoft.com/office/drawing/2014/main" id="{00000000-0008-0000-0100-0000A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13" name="图片 4512">
          <a:extLst>
            <a:ext uri="{FF2B5EF4-FFF2-40B4-BE49-F238E27FC236}">
              <a16:creationId xmlns:a16="http://schemas.microsoft.com/office/drawing/2014/main" id="{00000000-0008-0000-0100-0000A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14" name="图片 4513">
          <a:extLst>
            <a:ext uri="{FF2B5EF4-FFF2-40B4-BE49-F238E27FC236}">
              <a16:creationId xmlns:a16="http://schemas.microsoft.com/office/drawing/2014/main" id="{00000000-0008-0000-0100-0000A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15" name="图片 4514">
          <a:extLst>
            <a:ext uri="{FF2B5EF4-FFF2-40B4-BE49-F238E27FC236}">
              <a16:creationId xmlns:a16="http://schemas.microsoft.com/office/drawing/2014/main" id="{00000000-0008-0000-0100-0000A3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16" name="图片 4515">
          <a:extLst>
            <a:ext uri="{FF2B5EF4-FFF2-40B4-BE49-F238E27FC236}">
              <a16:creationId xmlns:a16="http://schemas.microsoft.com/office/drawing/2014/main" id="{00000000-0008-0000-0100-0000A4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17" name="图片 4516">
          <a:extLst>
            <a:ext uri="{FF2B5EF4-FFF2-40B4-BE49-F238E27FC236}">
              <a16:creationId xmlns:a16="http://schemas.microsoft.com/office/drawing/2014/main" id="{00000000-0008-0000-0100-0000A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18" name="图片 4517">
          <a:extLst>
            <a:ext uri="{FF2B5EF4-FFF2-40B4-BE49-F238E27FC236}">
              <a16:creationId xmlns:a16="http://schemas.microsoft.com/office/drawing/2014/main" id="{00000000-0008-0000-0100-0000A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19" name="图片 4518">
          <a:extLst>
            <a:ext uri="{FF2B5EF4-FFF2-40B4-BE49-F238E27FC236}">
              <a16:creationId xmlns:a16="http://schemas.microsoft.com/office/drawing/2014/main" id="{00000000-0008-0000-0100-0000A7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20" name="图片 4519">
          <a:extLst>
            <a:ext uri="{FF2B5EF4-FFF2-40B4-BE49-F238E27FC236}">
              <a16:creationId xmlns:a16="http://schemas.microsoft.com/office/drawing/2014/main" id="{00000000-0008-0000-0100-0000A8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21" name="图片 4520">
          <a:extLst>
            <a:ext uri="{FF2B5EF4-FFF2-40B4-BE49-F238E27FC236}">
              <a16:creationId xmlns:a16="http://schemas.microsoft.com/office/drawing/2014/main" id="{00000000-0008-0000-0100-0000A9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22" name="图片 4521">
          <a:extLst>
            <a:ext uri="{FF2B5EF4-FFF2-40B4-BE49-F238E27FC236}">
              <a16:creationId xmlns:a16="http://schemas.microsoft.com/office/drawing/2014/main" id="{00000000-0008-0000-0100-0000A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23" name="图片 4522">
          <a:extLst>
            <a:ext uri="{FF2B5EF4-FFF2-40B4-BE49-F238E27FC236}">
              <a16:creationId xmlns:a16="http://schemas.microsoft.com/office/drawing/2014/main" id="{00000000-0008-0000-0100-0000A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24" name="图片 4523">
          <a:extLst>
            <a:ext uri="{FF2B5EF4-FFF2-40B4-BE49-F238E27FC236}">
              <a16:creationId xmlns:a16="http://schemas.microsoft.com/office/drawing/2014/main" id="{00000000-0008-0000-0100-0000A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25" name="图片 4524">
          <a:extLst>
            <a:ext uri="{FF2B5EF4-FFF2-40B4-BE49-F238E27FC236}">
              <a16:creationId xmlns:a16="http://schemas.microsoft.com/office/drawing/2014/main" id="{00000000-0008-0000-0100-0000AD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26" name="图片 4525">
          <a:extLst>
            <a:ext uri="{FF2B5EF4-FFF2-40B4-BE49-F238E27FC236}">
              <a16:creationId xmlns:a16="http://schemas.microsoft.com/office/drawing/2014/main" id="{00000000-0008-0000-0100-0000AE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27" name="图片 4526">
          <a:extLst>
            <a:ext uri="{FF2B5EF4-FFF2-40B4-BE49-F238E27FC236}">
              <a16:creationId xmlns:a16="http://schemas.microsoft.com/office/drawing/2014/main" id="{00000000-0008-0000-0100-0000A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28" name="图片 4527">
          <a:extLst>
            <a:ext uri="{FF2B5EF4-FFF2-40B4-BE49-F238E27FC236}">
              <a16:creationId xmlns:a16="http://schemas.microsoft.com/office/drawing/2014/main" id="{00000000-0008-0000-0100-0000B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29" name="图片 4528">
          <a:extLst>
            <a:ext uri="{FF2B5EF4-FFF2-40B4-BE49-F238E27FC236}">
              <a16:creationId xmlns:a16="http://schemas.microsoft.com/office/drawing/2014/main" id="{00000000-0008-0000-0100-0000B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30" name="图片 4529">
          <a:extLst>
            <a:ext uri="{FF2B5EF4-FFF2-40B4-BE49-F238E27FC236}">
              <a16:creationId xmlns:a16="http://schemas.microsoft.com/office/drawing/2014/main" id="{00000000-0008-0000-0100-0000B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31" name="图片 4530">
          <a:extLst>
            <a:ext uri="{FF2B5EF4-FFF2-40B4-BE49-F238E27FC236}">
              <a16:creationId xmlns:a16="http://schemas.microsoft.com/office/drawing/2014/main" id="{00000000-0008-0000-0100-0000B3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32" name="图片 4531">
          <a:extLst>
            <a:ext uri="{FF2B5EF4-FFF2-40B4-BE49-F238E27FC236}">
              <a16:creationId xmlns:a16="http://schemas.microsoft.com/office/drawing/2014/main" id="{00000000-0008-0000-0100-0000B4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33" name="图片 4532">
          <a:extLst>
            <a:ext uri="{FF2B5EF4-FFF2-40B4-BE49-F238E27FC236}">
              <a16:creationId xmlns:a16="http://schemas.microsoft.com/office/drawing/2014/main" id="{00000000-0008-0000-0100-0000B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34" name="图片 4533">
          <a:extLst>
            <a:ext uri="{FF2B5EF4-FFF2-40B4-BE49-F238E27FC236}">
              <a16:creationId xmlns:a16="http://schemas.microsoft.com/office/drawing/2014/main" id="{00000000-0008-0000-0100-0000B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35" name="图片 4534">
          <a:extLst>
            <a:ext uri="{FF2B5EF4-FFF2-40B4-BE49-F238E27FC236}">
              <a16:creationId xmlns:a16="http://schemas.microsoft.com/office/drawing/2014/main" id="{00000000-0008-0000-0100-0000B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36" name="图片 4535">
          <a:extLst>
            <a:ext uri="{FF2B5EF4-FFF2-40B4-BE49-F238E27FC236}">
              <a16:creationId xmlns:a16="http://schemas.microsoft.com/office/drawing/2014/main" id="{00000000-0008-0000-0100-0000B8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37" name="图片 4536">
          <a:extLst>
            <a:ext uri="{FF2B5EF4-FFF2-40B4-BE49-F238E27FC236}">
              <a16:creationId xmlns:a16="http://schemas.microsoft.com/office/drawing/2014/main" id="{00000000-0008-0000-0100-0000B9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38" name="图片 4537">
          <a:extLst>
            <a:ext uri="{FF2B5EF4-FFF2-40B4-BE49-F238E27FC236}">
              <a16:creationId xmlns:a16="http://schemas.microsoft.com/office/drawing/2014/main" id="{00000000-0008-0000-0100-0000BA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39" name="图片 4538">
          <a:extLst>
            <a:ext uri="{FF2B5EF4-FFF2-40B4-BE49-F238E27FC236}">
              <a16:creationId xmlns:a16="http://schemas.microsoft.com/office/drawing/2014/main" id="{00000000-0008-0000-0100-0000BB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40" name="图片 4539">
          <a:extLst>
            <a:ext uri="{FF2B5EF4-FFF2-40B4-BE49-F238E27FC236}">
              <a16:creationId xmlns:a16="http://schemas.microsoft.com/office/drawing/2014/main" id="{00000000-0008-0000-0100-0000B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41" name="图片 4540">
          <a:extLst>
            <a:ext uri="{FF2B5EF4-FFF2-40B4-BE49-F238E27FC236}">
              <a16:creationId xmlns:a16="http://schemas.microsoft.com/office/drawing/2014/main" id="{00000000-0008-0000-0100-0000BD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42" name="图片 4541">
          <a:extLst>
            <a:ext uri="{FF2B5EF4-FFF2-40B4-BE49-F238E27FC236}">
              <a16:creationId xmlns:a16="http://schemas.microsoft.com/office/drawing/2014/main" id="{00000000-0008-0000-0100-0000BE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43" name="图片 4542">
          <a:extLst>
            <a:ext uri="{FF2B5EF4-FFF2-40B4-BE49-F238E27FC236}">
              <a16:creationId xmlns:a16="http://schemas.microsoft.com/office/drawing/2014/main" id="{00000000-0008-0000-0100-0000B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44" name="图片 4543">
          <a:extLst>
            <a:ext uri="{FF2B5EF4-FFF2-40B4-BE49-F238E27FC236}">
              <a16:creationId xmlns:a16="http://schemas.microsoft.com/office/drawing/2014/main" id="{00000000-0008-0000-0100-0000C0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45" name="图片 4544">
          <a:extLst>
            <a:ext uri="{FF2B5EF4-FFF2-40B4-BE49-F238E27FC236}">
              <a16:creationId xmlns:a16="http://schemas.microsoft.com/office/drawing/2014/main" id="{00000000-0008-0000-0100-0000C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46" name="图片 4545">
          <a:extLst>
            <a:ext uri="{FF2B5EF4-FFF2-40B4-BE49-F238E27FC236}">
              <a16:creationId xmlns:a16="http://schemas.microsoft.com/office/drawing/2014/main" id="{00000000-0008-0000-0100-0000C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47" name="图片 4546">
          <a:extLst>
            <a:ext uri="{FF2B5EF4-FFF2-40B4-BE49-F238E27FC236}">
              <a16:creationId xmlns:a16="http://schemas.microsoft.com/office/drawing/2014/main" id="{00000000-0008-0000-0100-0000C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48" name="图片 4547">
          <a:extLst>
            <a:ext uri="{FF2B5EF4-FFF2-40B4-BE49-F238E27FC236}">
              <a16:creationId xmlns:a16="http://schemas.microsoft.com/office/drawing/2014/main" id="{00000000-0008-0000-0100-0000C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49" name="图片 4548">
          <a:extLst>
            <a:ext uri="{FF2B5EF4-FFF2-40B4-BE49-F238E27FC236}">
              <a16:creationId xmlns:a16="http://schemas.microsoft.com/office/drawing/2014/main" id="{00000000-0008-0000-0100-0000C5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50" name="图片 4549">
          <a:extLst>
            <a:ext uri="{FF2B5EF4-FFF2-40B4-BE49-F238E27FC236}">
              <a16:creationId xmlns:a16="http://schemas.microsoft.com/office/drawing/2014/main" id="{00000000-0008-0000-0100-0000C6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51" name="图片 4550">
          <a:extLst>
            <a:ext uri="{FF2B5EF4-FFF2-40B4-BE49-F238E27FC236}">
              <a16:creationId xmlns:a16="http://schemas.microsoft.com/office/drawing/2014/main" id="{00000000-0008-0000-0100-0000C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52" name="图片 4551">
          <a:extLst>
            <a:ext uri="{FF2B5EF4-FFF2-40B4-BE49-F238E27FC236}">
              <a16:creationId xmlns:a16="http://schemas.microsoft.com/office/drawing/2014/main" id="{00000000-0008-0000-0100-0000C8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53" name="图片 4552">
          <a:extLst>
            <a:ext uri="{FF2B5EF4-FFF2-40B4-BE49-F238E27FC236}">
              <a16:creationId xmlns:a16="http://schemas.microsoft.com/office/drawing/2014/main" id="{00000000-0008-0000-0100-0000C9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54" name="图片 4553">
          <a:extLst>
            <a:ext uri="{FF2B5EF4-FFF2-40B4-BE49-F238E27FC236}">
              <a16:creationId xmlns:a16="http://schemas.microsoft.com/office/drawing/2014/main" id="{00000000-0008-0000-0100-0000CA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55" name="图片 4554">
          <a:extLst>
            <a:ext uri="{FF2B5EF4-FFF2-40B4-BE49-F238E27FC236}">
              <a16:creationId xmlns:a16="http://schemas.microsoft.com/office/drawing/2014/main" id="{00000000-0008-0000-0100-0000C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56" name="图片 4555">
          <a:extLst>
            <a:ext uri="{FF2B5EF4-FFF2-40B4-BE49-F238E27FC236}">
              <a16:creationId xmlns:a16="http://schemas.microsoft.com/office/drawing/2014/main" id="{00000000-0008-0000-0100-0000C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57" name="图片 4556">
          <a:extLst>
            <a:ext uri="{FF2B5EF4-FFF2-40B4-BE49-F238E27FC236}">
              <a16:creationId xmlns:a16="http://schemas.microsoft.com/office/drawing/2014/main" id="{00000000-0008-0000-0100-0000CD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58" name="图片 4557">
          <a:extLst>
            <a:ext uri="{FF2B5EF4-FFF2-40B4-BE49-F238E27FC236}">
              <a16:creationId xmlns:a16="http://schemas.microsoft.com/office/drawing/2014/main" id="{00000000-0008-0000-0100-0000CE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59" name="图片 4558">
          <a:extLst>
            <a:ext uri="{FF2B5EF4-FFF2-40B4-BE49-F238E27FC236}">
              <a16:creationId xmlns:a16="http://schemas.microsoft.com/office/drawing/2014/main" id="{00000000-0008-0000-0100-0000C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60" name="图片 4559">
          <a:extLst>
            <a:ext uri="{FF2B5EF4-FFF2-40B4-BE49-F238E27FC236}">
              <a16:creationId xmlns:a16="http://schemas.microsoft.com/office/drawing/2014/main" id="{00000000-0008-0000-0100-0000D0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61" name="图片 4560">
          <a:extLst>
            <a:ext uri="{FF2B5EF4-FFF2-40B4-BE49-F238E27FC236}">
              <a16:creationId xmlns:a16="http://schemas.microsoft.com/office/drawing/2014/main" id="{00000000-0008-0000-0100-0000D1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62" name="图片 4561">
          <a:extLst>
            <a:ext uri="{FF2B5EF4-FFF2-40B4-BE49-F238E27FC236}">
              <a16:creationId xmlns:a16="http://schemas.microsoft.com/office/drawing/2014/main" id="{00000000-0008-0000-0100-0000D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63" name="图片 4562">
          <a:extLst>
            <a:ext uri="{FF2B5EF4-FFF2-40B4-BE49-F238E27FC236}">
              <a16:creationId xmlns:a16="http://schemas.microsoft.com/office/drawing/2014/main" id="{00000000-0008-0000-0100-0000D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64" name="图片 4563">
          <a:extLst>
            <a:ext uri="{FF2B5EF4-FFF2-40B4-BE49-F238E27FC236}">
              <a16:creationId xmlns:a16="http://schemas.microsoft.com/office/drawing/2014/main" id="{00000000-0008-0000-0100-0000D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65" name="图片 4564">
          <a:extLst>
            <a:ext uri="{FF2B5EF4-FFF2-40B4-BE49-F238E27FC236}">
              <a16:creationId xmlns:a16="http://schemas.microsoft.com/office/drawing/2014/main" id="{00000000-0008-0000-0100-0000D5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66" name="图片 4565">
          <a:extLst>
            <a:ext uri="{FF2B5EF4-FFF2-40B4-BE49-F238E27FC236}">
              <a16:creationId xmlns:a16="http://schemas.microsoft.com/office/drawing/2014/main" id="{00000000-0008-0000-0100-0000D6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67" name="图片 4566">
          <a:extLst>
            <a:ext uri="{FF2B5EF4-FFF2-40B4-BE49-F238E27FC236}">
              <a16:creationId xmlns:a16="http://schemas.microsoft.com/office/drawing/2014/main" id="{00000000-0008-0000-0100-0000D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68" name="图片 4567">
          <a:extLst>
            <a:ext uri="{FF2B5EF4-FFF2-40B4-BE49-F238E27FC236}">
              <a16:creationId xmlns:a16="http://schemas.microsoft.com/office/drawing/2014/main" id="{00000000-0008-0000-0100-0000D8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69" name="图片 4568">
          <a:extLst>
            <a:ext uri="{FF2B5EF4-FFF2-40B4-BE49-F238E27FC236}">
              <a16:creationId xmlns:a16="http://schemas.microsoft.com/office/drawing/2014/main" id="{00000000-0008-0000-0100-0000D9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70" name="图片 4569">
          <a:extLst>
            <a:ext uri="{FF2B5EF4-FFF2-40B4-BE49-F238E27FC236}">
              <a16:creationId xmlns:a16="http://schemas.microsoft.com/office/drawing/2014/main" id="{00000000-0008-0000-0100-0000D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71" name="图片 4570">
          <a:extLst>
            <a:ext uri="{FF2B5EF4-FFF2-40B4-BE49-F238E27FC236}">
              <a16:creationId xmlns:a16="http://schemas.microsoft.com/office/drawing/2014/main" id="{00000000-0008-0000-0100-0000DB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72" name="图片 4571">
          <a:extLst>
            <a:ext uri="{FF2B5EF4-FFF2-40B4-BE49-F238E27FC236}">
              <a16:creationId xmlns:a16="http://schemas.microsoft.com/office/drawing/2014/main" id="{00000000-0008-0000-0100-0000DC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73" name="图片 4572">
          <a:extLst>
            <a:ext uri="{FF2B5EF4-FFF2-40B4-BE49-F238E27FC236}">
              <a16:creationId xmlns:a16="http://schemas.microsoft.com/office/drawing/2014/main" id="{00000000-0008-0000-0100-0000DD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74" name="图片 4573">
          <a:extLst>
            <a:ext uri="{FF2B5EF4-FFF2-40B4-BE49-F238E27FC236}">
              <a16:creationId xmlns:a16="http://schemas.microsoft.com/office/drawing/2014/main" id="{00000000-0008-0000-0100-0000DE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75" name="图片 4574">
          <a:extLst>
            <a:ext uri="{FF2B5EF4-FFF2-40B4-BE49-F238E27FC236}">
              <a16:creationId xmlns:a16="http://schemas.microsoft.com/office/drawing/2014/main" id="{00000000-0008-0000-0100-0000D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76" name="图片 4575">
          <a:extLst>
            <a:ext uri="{FF2B5EF4-FFF2-40B4-BE49-F238E27FC236}">
              <a16:creationId xmlns:a16="http://schemas.microsoft.com/office/drawing/2014/main" id="{00000000-0008-0000-0100-0000E0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77" name="图片 4576">
          <a:extLst>
            <a:ext uri="{FF2B5EF4-FFF2-40B4-BE49-F238E27FC236}">
              <a16:creationId xmlns:a16="http://schemas.microsoft.com/office/drawing/2014/main" id="{00000000-0008-0000-0100-0000E1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78" name="图片 4577">
          <a:extLst>
            <a:ext uri="{FF2B5EF4-FFF2-40B4-BE49-F238E27FC236}">
              <a16:creationId xmlns:a16="http://schemas.microsoft.com/office/drawing/2014/main" id="{00000000-0008-0000-0100-0000E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79" name="图片 4578">
          <a:extLst>
            <a:ext uri="{FF2B5EF4-FFF2-40B4-BE49-F238E27FC236}">
              <a16:creationId xmlns:a16="http://schemas.microsoft.com/office/drawing/2014/main" id="{00000000-0008-0000-0100-0000E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80" name="图片 4579">
          <a:extLst>
            <a:ext uri="{FF2B5EF4-FFF2-40B4-BE49-F238E27FC236}">
              <a16:creationId xmlns:a16="http://schemas.microsoft.com/office/drawing/2014/main" id="{00000000-0008-0000-0100-0000E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81" name="图片 4580">
          <a:extLst>
            <a:ext uri="{FF2B5EF4-FFF2-40B4-BE49-F238E27FC236}">
              <a16:creationId xmlns:a16="http://schemas.microsoft.com/office/drawing/2014/main" id="{00000000-0008-0000-0100-0000E5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82" name="图片 4581">
          <a:extLst>
            <a:ext uri="{FF2B5EF4-FFF2-40B4-BE49-F238E27FC236}">
              <a16:creationId xmlns:a16="http://schemas.microsoft.com/office/drawing/2014/main" id="{00000000-0008-0000-0100-0000E6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83" name="图片 4582">
          <a:extLst>
            <a:ext uri="{FF2B5EF4-FFF2-40B4-BE49-F238E27FC236}">
              <a16:creationId xmlns:a16="http://schemas.microsoft.com/office/drawing/2014/main" id="{00000000-0008-0000-0100-0000E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84" name="图片 4583">
          <a:extLst>
            <a:ext uri="{FF2B5EF4-FFF2-40B4-BE49-F238E27FC236}">
              <a16:creationId xmlns:a16="http://schemas.microsoft.com/office/drawing/2014/main" id="{00000000-0008-0000-0100-0000E8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85" name="图片 4584">
          <a:extLst>
            <a:ext uri="{FF2B5EF4-FFF2-40B4-BE49-F238E27FC236}">
              <a16:creationId xmlns:a16="http://schemas.microsoft.com/office/drawing/2014/main" id="{00000000-0008-0000-0100-0000E9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86" name="图片 4585">
          <a:extLst>
            <a:ext uri="{FF2B5EF4-FFF2-40B4-BE49-F238E27FC236}">
              <a16:creationId xmlns:a16="http://schemas.microsoft.com/office/drawing/2014/main" id="{00000000-0008-0000-0100-0000EA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87" name="图片 4586">
          <a:extLst>
            <a:ext uri="{FF2B5EF4-FFF2-40B4-BE49-F238E27FC236}">
              <a16:creationId xmlns:a16="http://schemas.microsoft.com/office/drawing/2014/main" id="{00000000-0008-0000-0100-0000EB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88" name="图片 4587">
          <a:extLst>
            <a:ext uri="{FF2B5EF4-FFF2-40B4-BE49-F238E27FC236}">
              <a16:creationId xmlns:a16="http://schemas.microsoft.com/office/drawing/2014/main" id="{00000000-0008-0000-0100-0000EC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89" name="图片 4588">
          <a:extLst>
            <a:ext uri="{FF2B5EF4-FFF2-40B4-BE49-F238E27FC236}">
              <a16:creationId xmlns:a16="http://schemas.microsoft.com/office/drawing/2014/main" id="{00000000-0008-0000-0100-0000ED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90" name="图片 4589">
          <a:extLst>
            <a:ext uri="{FF2B5EF4-FFF2-40B4-BE49-F238E27FC236}">
              <a16:creationId xmlns:a16="http://schemas.microsoft.com/office/drawing/2014/main" id="{00000000-0008-0000-0100-0000EE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91" name="图片 4590">
          <a:extLst>
            <a:ext uri="{FF2B5EF4-FFF2-40B4-BE49-F238E27FC236}">
              <a16:creationId xmlns:a16="http://schemas.microsoft.com/office/drawing/2014/main" id="{00000000-0008-0000-0100-0000EF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92" name="图片 4591">
          <a:extLst>
            <a:ext uri="{FF2B5EF4-FFF2-40B4-BE49-F238E27FC236}">
              <a16:creationId xmlns:a16="http://schemas.microsoft.com/office/drawing/2014/main" id="{00000000-0008-0000-0100-0000F0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93" name="图片 4592">
          <a:extLst>
            <a:ext uri="{FF2B5EF4-FFF2-40B4-BE49-F238E27FC236}">
              <a16:creationId xmlns:a16="http://schemas.microsoft.com/office/drawing/2014/main" id="{00000000-0008-0000-0100-0000F1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94" name="图片 4593">
          <a:extLst>
            <a:ext uri="{FF2B5EF4-FFF2-40B4-BE49-F238E27FC236}">
              <a16:creationId xmlns:a16="http://schemas.microsoft.com/office/drawing/2014/main" id="{00000000-0008-0000-0100-0000F2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95" name="图片 4594">
          <a:extLst>
            <a:ext uri="{FF2B5EF4-FFF2-40B4-BE49-F238E27FC236}">
              <a16:creationId xmlns:a16="http://schemas.microsoft.com/office/drawing/2014/main" id="{00000000-0008-0000-0100-0000F3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596" name="图片 4595">
          <a:extLst>
            <a:ext uri="{FF2B5EF4-FFF2-40B4-BE49-F238E27FC236}">
              <a16:creationId xmlns:a16="http://schemas.microsoft.com/office/drawing/2014/main" id="{00000000-0008-0000-0100-0000F4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597" name="图片 4596">
          <a:extLst>
            <a:ext uri="{FF2B5EF4-FFF2-40B4-BE49-F238E27FC236}">
              <a16:creationId xmlns:a16="http://schemas.microsoft.com/office/drawing/2014/main" id="{00000000-0008-0000-0100-0000F5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598" name="图片 4597">
          <a:extLst>
            <a:ext uri="{FF2B5EF4-FFF2-40B4-BE49-F238E27FC236}">
              <a16:creationId xmlns:a16="http://schemas.microsoft.com/office/drawing/2014/main" id="{00000000-0008-0000-0100-0000F6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599" name="图片 4598">
          <a:extLst>
            <a:ext uri="{FF2B5EF4-FFF2-40B4-BE49-F238E27FC236}">
              <a16:creationId xmlns:a16="http://schemas.microsoft.com/office/drawing/2014/main" id="{00000000-0008-0000-0100-0000F7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00" name="图片 4599">
          <a:extLst>
            <a:ext uri="{FF2B5EF4-FFF2-40B4-BE49-F238E27FC236}">
              <a16:creationId xmlns:a16="http://schemas.microsoft.com/office/drawing/2014/main" id="{00000000-0008-0000-0100-0000F8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01" name="图片 4600">
          <a:extLst>
            <a:ext uri="{FF2B5EF4-FFF2-40B4-BE49-F238E27FC236}">
              <a16:creationId xmlns:a16="http://schemas.microsoft.com/office/drawing/2014/main" id="{00000000-0008-0000-0100-0000F9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02" name="图片 4601">
          <a:extLst>
            <a:ext uri="{FF2B5EF4-FFF2-40B4-BE49-F238E27FC236}">
              <a16:creationId xmlns:a16="http://schemas.microsoft.com/office/drawing/2014/main" id="{00000000-0008-0000-0100-0000FA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03" name="图片 4602">
          <a:extLst>
            <a:ext uri="{FF2B5EF4-FFF2-40B4-BE49-F238E27FC236}">
              <a16:creationId xmlns:a16="http://schemas.microsoft.com/office/drawing/2014/main" id="{00000000-0008-0000-0100-0000FB11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04" name="图片 4603">
          <a:extLst>
            <a:ext uri="{FF2B5EF4-FFF2-40B4-BE49-F238E27FC236}">
              <a16:creationId xmlns:a16="http://schemas.microsoft.com/office/drawing/2014/main" id="{00000000-0008-0000-0100-0000FC11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05" name="图片 4604">
          <a:extLst>
            <a:ext uri="{FF2B5EF4-FFF2-40B4-BE49-F238E27FC236}">
              <a16:creationId xmlns:a16="http://schemas.microsoft.com/office/drawing/2014/main" id="{00000000-0008-0000-0100-0000FD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06" name="图片 4605">
          <a:extLst>
            <a:ext uri="{FF2B5EF4-FFF2-40B4-BE49-F238E27FC236}">
              <a16:creationId xmlns:a16="http://schemas.microsoft.com/office/drawing/2014/main" id="{00000000-0008-0000-0100-0000FE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07" name="图片 4606">
          <a:extLst>
            <a:ext uri="{FF2B5EF4-FFF2-40B4-BE49-F238E27FC236}">
              <a16:creationId xmlns:a16="http://schemas.microsoft.com/office/drawing/2014/main" id="{00000000-0008-0000-0100-0000FF11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08" name="图片 4607">
          <a:extLst>
            <a:ext uri="{FF2B5EF4-FFF2-40B4-BE49-F238E27FC236}">
              <a16:creationId xmlns:a16="http://schemas.microsoft.com/office/drawing/2014/main" id="{00000000-0008-0000-0100-00000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09" name="图片 4608">
          <a:extLst>
            <a:ext uri="{FF2B5EF4-FFF2-40B4-BE49-F238E27FC236}">
              <a16:creationId xmlns:a16="http://schemas.microsoft.com/office/drawing/2014/main" id="{00000000-0008-0000-0100-00000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610" name="图片 4609">
          <a:extLst>
            <a:ext uri="{FF2B5EF4-FFF2-40B4-BE49-F238E27FC236}">
              <a16:creationId xmlns:a16="http://schemas.microsoft.com/office/drawing/2014/main" id="{00000000-0008-0000-0100-00000212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611" name="图片 4610">
          <a:extLst>
            <a:ext uri="{FF2B5EF4-FFF2-40B4-BE49-F238E27FC236}">
              <a16:creationId xmlns:a16="http://schemas.microsoft.com/office/drawing/2014/main" id="{00000000-0008-0000-0100-00000312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612" name="图片 4611">
          <a:extLst>
            <a:ext uri="{FF2B5EF4-FFF2-40B4-BE49-F238E27FC236}">
              <a16:creationId xmlns:a16="http://schemas.microsoft.com/office/drawing/2014/main" id="{00000000-0008-0000-0100-00000412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13" name="图片 4612">
          <a:extLst>
            <a:ext uri="{FF2B5EF4-FFF2-40B4-BE49-F238E27FC236}">
              <a16:creationId xmlns:a16="http://schemas.microsoft.com/office/drawing/2014/main" id="{00000000-0008-0000-0100-00000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614" name="图片 4613">
          <a:extLst>
            <a:ext uri="{FF2B5EF4-FFF2-40B4-BE49-F238E27FC236}">
              <a16:creationId xmlns:a16="http://schemas.microsoft.com/office/drawing/2014/main" id="{00000000-0008-0000-0100-00000612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615" name="图片 4614">
          <a:extLst>
            <a:ext uri="{FF2B5EF4-FFF2-40B4-BE49-F238E27FC236}">
              <a16:creationId xmlns:a16="http://schemas.microsoft.com/office/drawing/2014/main" id="{00000000-0008-0000-0100-00000712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616" name="图片 4615">
          <a:extLst>
            <a:ext uri="{FF2B5EF4-FFF2-40B4-BE49-F238E27FC236}">
              <a16:creationId xmlns:a16="http://schemas.microsoft.com/office/drawing/2014/main" id="{00000000-0008-0000-0100-00000812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617" name="图片 4616">
          <a:extLst>
            <a:ext uri="{FF2B5EF4-FFF2-40B4-BE49-F238E27FC236}">
              <a16:creationId xmlns:a16="http://schemas.microsoft.com/office/drawing/2014/main" id="{00000000-0008-0000-0100-000009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18" name="图片 4617">
          <a:extLst>
            <a:ext uri="{FF2B5EF4-FFF2-40B4-BE49-F238E27FC236}">
              <a16:creationId xmlns:a16="http://schemas.microsoft.com/office/drawing/2014/main" id="{00000000-0008-0000-0100-00000A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19" name="图片 4618">
          <a:extLst>
            <a:ext uri="{FF2B5EF4-FFF2-40B4-BE49-F238E27FC236}">
              <a16:creationId xmlns:a16="http://schemas.microsoft.com/office/drawing/2014/main" id="{00000000-0008-0000-0100-00000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20" name="图片 4619">
          <a:extLst>
            <a:ext uri="{FF2B5EF4-FFF2-40B4-BE49-F238E27FC236}">
              <a16:creationId xmlns:a16="http://schemas.microsoft.com/office/drawing/2014/main" id="{00000000-0008-0000-0100-00000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21" name="图片 4620">
          <a:extLst>
            <a:ext uri="{FF2B5EF4-FFF2-40B4-BE49-F238E27FC236}">
              <a16:creationId xmlns:a16="http://schemas.microsoft.com/office/drawing/2014/main" id="{00000000-0008-0000-0100-00000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22" name="图片 4621">
          <a:extLst>
            <a:ext uri="{FF2B5EF4-FFF2-40B4-BE49-F238E27FC236}">
              <a16:creationId xmlns:a16="http://schemas.microsoft.com/office/drawing/2014/main" id="{00000000-0008-0000-0100-00000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23" name="图片 4622">
          <a:extLst>
            <a:ext uri="{FF2B5EF4-FFF2-40B4-BE49-F238E27FC236}">
              <a16:creationId xmlns:a16="http://schemas.microsoft.com/office/drawing/2014/main" id="{00000000-0008-0000-0100-00000F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24" name="图片 4623">
          <a:extLst>
            <a:ext uri="{FF2B5EF4-FFF2-40B4-BE49-F238E27FC236}">
              <a16:creationId xmlns:a16="http://schemas.microsoft.com/office/drawing/2014/main" id="{00000000-0008-0000-0100-000010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25" name="图片 4624">
          <a:extLst>
            <a:ext uri="{FF2B5EF4-FFF2-40B4-BE49-F238E27FC236}">
              <a16:creationId xmlns:a16="http://schemas.microsoft.com/office/drawing/2014/main" id="{00000000-0008-0000-0100-000011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26" name="图片 4625">
          <a:extLst>
            <a:ext uri="{FF2B5EF4-FFF2-40B4-BE49-F238E27FC236}">
              <a16:creationId xmlns:a16="http://schemas.microsoft.com/office/drawing/2014/main" id="{00000000-0008-0000-0100-00001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627" name="图片 4626">
          <a:extLst>
            <a:ext uri="{FF2B5EF4-FFF2-40B4-BE49-F238E27FC236}">
              <a16:creationId xmlns:a16="http://schemas.microsoft.com/office/drawing/2014/main" id="{00000000-0008-0000-0100-00001312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628" name="图片 4627">
          <a:extLst>
            <a:ext uri="{FF2B5EF4-FFF2-40B4-BE49-F238E27FC236}">
              <a16:creationId xmlns:a16="http://schemas.microsoft.com/office/drawing/2014/main" id="{00000000-0008-0000-0100-00001412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629" name="图片 4628">
          <a:extLst>
            <a:ext uri="{FF2B5EF4-FFF2-40B4-BE49-F238E27FC236}">
              <a16:creationId xmlns:a16="http://schemas.microsoft.com/office/drawing/2014/main" id="{00000000-0008-0000-0100-00001512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630" name="图片 4629">
          <a:extLst>
            <a:ext uri="{FF2B5EF4-FFF2-40B4-BE49-F238E27FC236}">
              <a16:creationId xmlns:a16="http://schemas.microsoft.com/office/drawing/2014/main" id="{00000000-0008-0000-0100-000016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31" name="图片 4630">
          <a:extLst>
            <a:ext uri="{FF2B5EF4-FFF2-40B4-BE49-F238E27FC236}">
              <a16:creationId xmlns:a16="http://schemas.microsoft.com/office/drawing/2014/main" id="{00000000-0008-0000-0100-000017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32" name="图片 4631">
          <a:extLst>
            <a:ext uri="{FF2B5EF4-FFF2-40B4-BE49-F238E27FC236}">
              <a16:creationId xmlns:a16="http://schemas.microsoft.com/office/drawing/2014/main" id="{00000000-0008-0000-0100-00001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33" name="图片 4632">
          <a:extLst>
            <a:ext uri="{FF2B5EF4-FFF2-40B4-BE49-F238E27FC236}">
              <a16:creationId xmlns:a16="http://schemas.microsoft.com/office/drawing/2014/main" id="{00000000-0008-0000-0100-00001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34" name="图片 4633">
          <a:extLst>
            <a:ext uri="{FF2B5EF4-FFF2-40B4-BE49-F238E27FC236}">
              <a16:creationId xmlns:a16="http://schemas.microsoft.com/office/drawing/2014/main" id="{00000000-0008-0000-0100-00001A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35" name="图片 4634">
          <a:extLst>
            <a:ext uri="{FF2B5EF4-FFF2-40B4-BE49-F238E27FC236}">
              <a16:creationId xmlns:a16="http://schemas.microsoft.com/office/drawing/2014/main" id="{00000000-0008-0000-0100-00001B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36" name="图片 4635">
          <a:extLst>
            <a:ext uri="{FF2B5EF4-FFF2-40B4-BE49-F238E27FC236}">
              <a16:creationId xmlns:a16="http://schemas.microsoft.com/office/drawing/2014/main" id="{00000000-0008-0000-0100-00001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37" name="图片 4636">
          <a:extLst>
            <a:ext uri="{FF2B5EF4-FFF2-40B4-BE49-F238E27FC236}">
              <a16:creationId xmlns:a16="http://schemas.microsoft.com/office/drawing/2014/main" id="{00000000-0008-0000-0100-00001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38" name="图片 4637">
          <a:extLst>
            <a:ext uri="{FF2B5EF4-FFF2-40B4-BE49-F238E27FC236}">
              <a16:creationId xmlns:a16="http://schemas.microsoft.com/office/drawing/2014/main" id="{00000000-0008-0000-0100-00001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39" name="图片 4638">
          <a:extLst>
            <a:ext uri="{FF2B5EF4-FFF2-40B4-BE49-F238E27FC236}">
              <a16:creationId xmlns:a16="http://schemas.microsoft.com/office/drawing/2014/main" id="{00000000-0008-0000-0100-00001F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40" name="图片 4639">
          <a:extLst>
            <a:ext uri="{FF2B5EF4-FFF2-40B4-BE49-F238E27FC236}">
              <a16:creationId xmlns:a16="http://schemas.microsoft.com/office/drawing/2014/main" id="{00000000-0008-0000-0100-000020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41" name="图片 4640">
          <a:extLst>
            <a:ext uri="{FF2B5EF4-FFF2-40B4-BE49-F238E27FC236}">
              <a16:creationId xmlns:a16="http://schemas.microsoft.com/office/drawing/2014/main" id="{00000000-0008-0000-0100-00002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42" name="图片 4641">
          <a:extLst>
            <a:ext uri="{FF2B5EF4-FFF2-40B4-BE49-F238E27FC236}">
              <a16:creationId xmlns:a16="http://schemas.microsoft.com/office/drawing/2014/main" id="{00000000-0008-0000-0100-00002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43" name="图片 4642">
          <a:extLst>
            <a:ext uri="{FF2B5EF4-FFF2-40B4-BE49-F238E27FC236}">
              <a16:creationId xmlns:a16="http://schemas.microsoft.com/office/drawing/2014/main" id="{00000000-0008-0000-0100-00002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44" name="图片 4643">
          <a:extLst>
            <a:ext uri="{FF2B5EF4-FFF2-40B4-BE49-F238E27FC236}">
              <a16:creationId xmlns:a16="http://schemas.microsoft.com/office/drawing/2014/main" id="{00000000-0008-0000-0100-000024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45" name="图片 4644">
          <a:extLst>
            <a:ext uri="{FF2B5EF4-FFF2-40B4-BE49-F238E27FC236}">
              <a16:creationId xmlns:a16="http://schemas.microsoft.com/office/drawing/2014/main" id="{00000000-0008-0000-0100-000025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46" name="图片 4645">
          <a:extLst>
            <a:ext uri="{FF2B5EF4-FFF2-40B4-BE49-F238E27FC236}">
              <a16:creationId xmlns:a16="http://schemas.microsoft.com/office/drawing/2014/main" id="{00000000-0008-0000-0100-00002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47" name="图片 4646">
          <a:extLst>
            <a:ext uri="{FF2B5EF4-FFF2-40B4-BE49-F238E27FC236}">
              <a16:creationId xmlns:a16="http://schemas.microsoft.com/office/drawing/2014/main" id="{00000000-0008-0000-0100-00002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48" name="图片 4647">
          <a:extLst>
            <a:ext uri="{FF2B5EF4-FFF2-40B4-BE49-F238E27FC236}">
              <a16:creationId xmlns:a16="http://schemas.microsoft.com/office/drawing/2014/main" id="{00000000-0008-0000-0100-00002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49" name="图片 4648">
          <a:extLst>
            <a:ext uri="{FF2B5EF4-FFF2-40B4-BE49-F238E27FC236}">
              <a16:creationId xmlns:a16="http://schemas.microsoft.com/office/drawing/2014/main" id="{00000000-0008-0000-0100-000029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50" name="图片 4649">
          <a:extLst>
            <a:ext uri="{FF2B5EF4-FFF2-40B4-BE49-F238E27FC236}">
              <a16:creationId xmlns:a16="http://schemas.microsoft.com/office/drawing/2014/main" id="{00000000-0008-0000-0100-00002A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51" name="图片 4650">
          <a:extLst>
            <a:ext uri="{FF2B5EF4-FFF2-40B4-BE49-F238E27FC236}">
              <a16:creationId xmlns:a16="http://schemas.microsoft.com/office/drawing/2014/main" id="{00000000-0008-0000-0100-00002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52" name="图片 4651">
          <a:extLst>
            <a:ext uri="{FF2B5EF4-FFF2-40B4-BE49-F238E27FC236}">
              <a16:creationId xmlns:a16="http://schemas.microsoft.com/office/drawing/2014/main" id="{00000000-0008-0000-0100-00002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53" name="图片 4652">
          <a:extLst>
            <a:ext uri="{FF2B5EF4-FFF2-40B4-BE49-F238E27FC236}">
              <a16:creationId xmlns:a16="http://schemas.microsoft.com/office/drawing/2014/main" id="{00000000-0008-0000-0100-00002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54" name="图片 4653">
          <a:extLst>
            <a:ext uri="{FF2B5EF4-FFF2-40B4-BE49-F238E27FC236}">
              <a16:creationId xmlns:a16="http://schemas.microsoft.com/office/drawing/2014/main" id="{00000000-0008-0000-0100-00002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55" name="图片 4654">
          <a:extLst>
            <a:ext uri="{FF2B5EF4-FFF2-40B4-BE49-F238E27FC236}">
              <a16:creationId xmlns:a16="http://schemas.microsoft.com/office/drawing/2014/main" id="{00000000-0008-0000-0100-00002F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56" name="图片 4655">
          <a:extLst>
            <a:ext uri="{FF2B5EF4-FFF2-40B4-BE49-F238E27FC236}">
              <a16:creationId xmlns:a16="http://schemas.microsoft.com/office/drawing/2014/main" id="{00000000-0008-0000-0100-000030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57" name="图片 4656">
          <a:extLst>
            <a:ext uri="{FF2B5EF4-FFF2-40B4-BE49-F238E27FC236}">
              <a16:creationId xmlns:a16="http://schemas.microsoft.com/office/drawing/2014/main" id="{00000000-0008-0000-0100-00003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58" name="图片 4657">
          <a:extLst>
            <a:ext uri="{FF2B5EF4-FFF2-40B4-BE49-F238E27FC236}">
              <a16:creationId xmlns:a16="http://schemas.microsoft.com/office/drawing/2014/main" id="{00000000-0008-0000-0100-00003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59" name="图片 4658">
          <a:extLst>
            <a:ext uri="{FF2B5EF4-FFF2-40B4-BE49-F238E27FC236}">
              <a16:creationId xmlns:a16="http://schemas.microsoft.com/office/drawing/2014/main" id="{00000000-0008-0000-0100-00003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60" name="图片 4659">
          <a:extLst>
            <a:ext uri="{FF2B5EF4-FFF2-40B4-BE49-F238E27FC236}">
              <a16:creationId xmlns:a16="http://schemas.microsoft.com/office/drawing/2014/main" id="{00000000-0008-0000-0100-00003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61" name="图片 4660">
          <a:extLst>
            <a:ext uri="{FF2B5EF4-FFF2-40B4-BE49-F238E27FC236}">
              <a16:creationId xmlns:a16="http://schemas.microsoft.com/office/drawing/2014/main" id="{00000000-0008-0000-0100-000035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62" name="图片 4661">
          <a:extLst>
            <a:ext uri="{FF2B5EF4-FFF2-40B4-BE49-F238E27FC236}">
              <a16:creationId xmlns:a16="http://schemas.microsoft.com/office/drawing/2014/main" id="{00000000-0008-0000-0100-000036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63" name="图片 4662">
          <a:extLst>
            <a:ext uri="{FF2B5EF4-FFF2-40B4-BE49-F238E27FC236}">
              <a16:creationId xmlns:a16="http://schemas.microsoft.com/office/drawing/2014/main" id="{00000000-0008-0000-0100-00003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64" name="图片 4663">
          <a:extLst>
            <a:ext uri="{FF2B5EF4-FFF2-40B4-BE49-F238E27FC236}">
              <a16:creationId xmlns:a16="http://schemas.microsoft.com/office/drawing/2014/main" id="{00000000-0008-0000-0100-00003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65" name="图片 4664">
          <a:extLst>
            <a:ext uri="{FF2B5EF4-FFF2-40B4-BE49-F238E27FC236}">
              <a16:creationId xmlns:a16="http://schemas.microsoft.com/office/drawing/2014/main" id="{00000000-0008-0000-0100-00003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66" name="图片 4665">
          <a:extLst>
            <a:ext uri="{FF2B5EF4-FFF2-40B4-BE49-F238E27FC236}">
              <a16:creationId xmlns:a16="http://schemas.microsoft.com/office/drawing/2014/main" id="{00000000-0008-0000-0100-00003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67" name="图片 4666">
          <a:extLst>
            <a:ext uri="{FF2B5EF4-FFF2-40B4-BE49-F238E27FC236}">
              <a16:creationId xmlns:a16="http://schemas.microsoft.com/office/drawing/2014/main" id="{00000000-0008-0000-0100-00003B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68" name="图片 4667">
          <a:extLst>
            <a:ext uri="{FF2B5EF4-FFF2-40B4-BE49-F238E27FC236}">
              <a16:creationId xmlns:a16="http://schemas.microsoft.com/office/drawing/2014/main" id="{00000000-0008-0000-0100-00003C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69" name="图片 4668">
          <a:extLst>
            <a:ext uri="{FF2B5EF4-FFF2-40B4-BE49-F238E27FC236}">
              <a16:creationId xmlns:a16="http://schemas.microsoft.com/office/drawing/2014/main" id="{00000000-0008-0000-0100-00003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70" name="图片 4669">
          <a:extLst>
            <a:ext uri="{FF2B5EF4-FFF2-40B4-BE49-F238E27FC236}">
              <a16:creationId xmlns:a16="http://schemas.microsoft.com/office/drawing/2014/main" id="{00000000-0008-0000-0100-00003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71" name="图片 4670">
          <a:extLst>
            <a:ext uri="{FF2B5EF4-FFF2-40B4-BE49-F238E27FC236}">
              <a16:creationId xmlns:a16="http://schemas.microsoft.com/office/drawing/2014/main" id="{00000000-0008-0000-0100-00003F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72" name="图片 4671">
          <a:extLst>
            <a:ext uri="{FF2B5EF4-FFF2-40B4-BE49-F238E27FC236}">
              <a16:creationId xmlns:a16="http://schemas.microsoft.com/office/drawing/2014/main" id="{00000000-0008-0000-0100-00004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73" name="图片 4672">
          <a:extLst>
            <a:ext uri="{FF2B5EF4-FFF2-40B4-BE49-F238E27FC236}">
              <a16:creationId xmlns:a16="http://schemas.microsoft.com/office/drawing/2014/main" id="{00000000-0008-0000-0100-00004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74" name="图片 4673">
          <a:extLst>
            <a:ext uri="{FF2B5EF4-FFF2-40B4-BE49-F238E27FC236}">
              <a16:creationId xmlns:a16="http://schemas.microsoft.com/office/drawing/2014/main" id="{00000000-0008-0000-0100-00004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75" name="图片 4674">
          <a:extLst>
            <a:ext uri="{FF2B5EF4-FFF2-40B4-BE49-F238E27FC236}">
              <a16:creationId xmlns:a16="http://schemas.microsoft.com/office/drawing/2014/main" id="{00000000-0008-0000-0100-000043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76" name="图片 4675">
          <a:extLst>
            <a:ext uri="{FF2B5EF4-FFF2-40B4-BE49-F238E27FC236}">
              <a16:creationId xmlns:a16="http://schemas.microsoft.com/office/drawing/2014/main" id="{00000000-0008-0000-0100-000044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77" name="图片 4676">
          <a:extLst>
            <a:ext uri="{FF2B5EF4-FFF2-40B4-BE49-F238E27FC236}">
              <a16:creationId xmlns:a16="http://schemas.microsoft.com/office/drawing/2014/main" id="{00000000-0008-0000-0100-00004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78" name="图片 4677">
          <a:extLst>
            <a:ext uri="{FF2B5EF4-FFF2-40B4-BE49-F238E27FC236}">
              <a16:creationId xmlns:a16="http://schemas.microsoft.com/office/drawing/2014/main" id="{00000000-0008-0000-0100-00004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79" name="图片 4678">
          <a:extLst>
            <a:ext uri="{FF2B5EF4-FFF2-40B4-BE49-F238E27FC236}">
              <a16:creationId xmlns:a16="http://schemas.microsoft.com/office/drawing/2014/main" id="{00000000-0008-0000-0100-000047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80" name="图片 4679">
          <a:extLst>
            <a:ext uri="{FF2B5EF4-FFF2-40B4-BE49-F238E27FC236}">
              <a16:creationId xmlns:a16="http://schemas.microsoft.com/office/drawing/2014/main" id="{00000000-0008-0000-0100-000048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81" name="图片 4680">
          <a:extLst>
            <a:ext uri="{FF2B5EF4-FFF2-40B4-BE49-F238E27FC236}">
              <a16:creationId xmlns:a16="http://schemas.microsoft.com/office/drawing/2014/main" id="{00000000-0008-0000-0100-00004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82" name="图片 4681">
          <a:extLst>
            <a:ext uri="{FF2B5EF4-FFF2-40B4-BE49-F238E27FC236}">
              <a16:creationId xmlns:a16="http://schemas.microsoft.com/office/drawing/2014/main" id="{00000000-0008-0000-0100-00004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83" name="图片 4682">
          <a:extLst>
            <a:ext uri="{FF2B5EF4-FFF2-40B4-BE49-F238E27FC236}">
              <a16:creationId xmlns:a16="http://schemas.microsoft.com/office/drawing/2014/main" id="{00000000-0008-0000-0100-00004B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84" name="图片 4683">
          <a:extLst>
            <a:ext uri="{FF2B5EF4-FFF2-40B4-BE49-F238E27FC236}">
              <a16:creationId xmlns:a16="http://schemas.microsoft.com/office/drawing/2014/main" id="{00000000-0008-0000-0100-00004C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85" name="图片 4684">
          <a:extLst>
            <a:ext uri="{FF2B5EF4-FFF2-40B4-BE49-F238E27FC236}">
              <a16:creationId xmlns:a16="http://schemas.microsoft.com/office/drawing/2014/main" id="{00000000-0008-0000-0100-00004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86" name="图片 4685">
          <a:extLst>
            <a:ext uri="{FF2B5EF4-FFF2-40B4-BE49-F238E27FC236}">
              <a16:creationId xmlns:a16="http://schemas.microsoft.com/office/drawing/2014/main" id="{00000000-0008-0000-0100-00004E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87" name="图片 4686">
          <a:extLst>
            <a:ext uri="{FF2B5EF4-FFF2-40B4-BE49-F238E27FC236}">
              <a16:creationId xmlns:a16="http://schemas.microsoft.com/office/drawing/2014/main" id="{00000000-0008-0000-0100-00004F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88" name="图片 4687">
          <a:extLst>
            <a:ext uri="{FF2B5EF4-FFF2-40B4-BE49-F238E27FC236}">
              <a16:creationId xmlns:a16="http://schemas.microsoft.com/office/drawing/2014/main" id="{00000000-0008-0000-0100-00005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89" name="图片 4688">
          <a:extLst>
            <a:ext uri="{FF2B5EF4-FFF2-40B4-BE49-F238E27FC236}">
              <a16:creationId xmlns:a16="http://schemas.microsoft.com/office/drawing/2014/main" id="{00000000-0008-0000-0100-00005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90" name="图片 4689">
          <a:extLst>
            <a:ext uri="{FF2B5EF4-FFF2-40B4-BE49-F238E27FC236}">
              <a16:creationId xmlns:a16="http://schemas.microsoft.com/office/drawing/2014/main" id="{00000000-0008-0000-0100-00005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91" name="图片 4690">
          <a:extLst>
            <a:ext uri="{FF2B5EF4-FFF2-40B4-BE49-F238E27FC236}">
              <a16:creationId xmlns:a16="http://schemas.microsoft.com/office/drawing/2014/main" id="{00000000-0008-0000-0100-00005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92" name="图片 4691">
          <a:extLst>
            <a:ext uri="{FF2B5EF4-FFF2-40B4-BE49-F238E27FC236}">
              <a16:creationId xmlns:a16="http://schemas.microsoft.com/office/drawing/2014/main" id="{00000000-0008-0000-0100-00005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693" name="图片 4692">
          <a:extLst>
            <a:ext uri="{FF2B5EF4-FFF2-40B4-BE49-F238E27FC236}">
              <a16:creationId xmlns:a16="http://schemas.microsoft.com/office/drawing/2014/main" id="{00000000-0008-0000-0100-00005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94" name="图片 4693">
          <a:extLst>
            <a:ext uri="{FF2B5EF4-FFF2-40B4-BE49-F238E27FC236}">
              <a16:creationId xmlns:a16="http://schemas.microsoft.com/office/drawing/2014/main" id="{00000000-0008-0000-0100-000056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95" name="图片 4694">
          <a:extLst>
            <a:ext uri="{FF2B5EF4-FFF2-40B4-BE49-F238E27FC236}">
              <a16:creationId xmlns:a16="http://schemas.microsoft.com/office/drawing/2014/main" id="{00000000-0008-0000-0100-000057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96" name="图片 4695">
          <a:extLst>
            <a:ext uri="{FF2B5EF4-FFF2-40B4-BE49-F238E27FC236}">
              <a16:creationId xmlns:a16="http://schemas.microsoft.com/office/drawing/2014/main" id="{00000000-0008-0000-0100-00005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697" name="图片 4696">
          <a:extLst>
            <a:ext uri="{FF2B5EF4-FFF2-40B4-BE49-F238E27FC236}">
              <a16:creationId xmlns:a16="http://schemas.microsoft.com/office/drawing/2014/main" id="{00000000-0008-0000-0100-000059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698" name="图片 4697">
          <a:extLst>
            <a:ext uri="{FF2B5EF4-FFF2-40B4-BE49-F238E27FC236}">
              <a16:creationId xmlns:a16="http://schemas.microsoft.com/office/drawing/2014/main" id="{00000000-0008-0000-0100-00005A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699" name="图片 4698">
          <a:extLst>
            <a:ext uri="{FF2B5EF4-FFF2-40B4-BE49-F238E27FC236}">
              <a16:creationId xmlns:a16="http://schemas.microsoft.com/office/drawing/2014/main" id="{00000000-0008-0000-0100-00005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00" name="图片 4699">
          <a:extLst>
            <a:ext uri="{FF2B5EF4-FFF2-40B4-BE49-F238E27FC236}">
              <a16:creationId xmlns:a16="http://schemas.microsoft.com/office/drawing/2014/main" id="{00000000-0008-0000-0100-00005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01" name="图片 4700">
          <a:extLst>
            <a:ext uri="{FF2B5EF4-FFF2-40B4-BE49-F238E27FC236}">
              <a16:creationId xmlns:a16="http://schemas.microsoft.com/office/drawing/2014/main" id="{00000000-0008-0000-0100-00005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02" name="图片 4701">
          <a:extLst>
            <a:ext uri="{FF2B5EF4-FFF2-40B4-BE49-F238E27FC236}">
              <a16:creationId xmlns:a16="http://schemas.microsoft.com/office/drawing/2014/main" id="{00000000-0008-0000-0100-00005E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03" name="图片 4702">
          <a:extLst>
            <a:ext uri="{FF2B5EF4-FFF2-40B4-BE49-F238E27FC236}">
              <a16:creationId xmlns:a16="http://schemas.microsoft.com/office/drawing/2014/main" id="{00000000-0008-0000-0100-00005F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04" name="图片 4703">
          <a:extLst>
            <a:ext uri="{FF2B5EF4-FFF2-40B4-BE49-F238E27FC236}">
              <a16:creationId xmlns:a16="http://schemas.microsoft.com/office/drawing/2014/main" id="{00000000-0008-0000-0100-00006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05" name="图片 4704">
          <a:extLst>
            <a:ext uri="{FF2B5EF4-FFF2-40B4-BE49-F238E27FC236}">
              <a16:creationId xmlns:a16="http://schemas.microsoft.com/office/drawing/2014/main" id="{00000000-0008-0000-0100-00006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06" name="图片 4705">
          <a:extLst>
            <a:ext uri="{FF2B5EF4-FFF2-40B4-BE49-F238E27FC236}">
              <a16:creationId xmlns:a16="http://schemas.microsoft.com/office/drawing/2014/main" id="{00000000-0008-0000-0100-00006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07" name="图片 4706">
          <a:extLst>
            <a:ext uri="{FF2B5EF4-FFF2-40B4-BE49-F238E27FC236}">
              <a16:creationId xmlns:a16="http://schemas.microsoft.com/office/drawing/2014/main" id="{00000000-0008-0000-0100-00006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08" name="图片 4707">
          <a:extLst>
            <a:ext uri="{FF2B5EF4-FFF2-40B4-BE49-F238E27FC236}">
              <a16:creationId xmlns:a16="http://schemas.microsoft.com/office/drawing/2014/main" id="{00000000-0008-0000-0100-000064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09" name="图片 4708">
          <a:extLst>
            <a:ext uri="{FF2B5EF4-FFF2-40B4-BE49-F238E27FC236}">
              <a16:creationId xmlns:a16="http://schemas.microsoft.com/office/drawing/2014/main" id="{00000000-0008-0000-0100-000065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10" name="图片 4709">
          <a:extLst>
            <a:ext uri="{FF2B5EF4-FFF2-40B4-BE49-F238E27FC236}">
              <a16:creationId xmlns:a16="http://schemas.microsoft.com/office/drawing/2014/main" id="{00000000-0008-0000-0100-00006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11" name="图片 4710">
          <a:extLst>
            <a:ext uri="{FF2B5EF4-FFF2-40B4-BE49-F238E27FC236}">
              <a16:creationId xmlns:a16="http://schemas.microsoft.com/office/drawing/2014/main" id="{00000000-0008-0000-0100-00006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12" name="图片 4711">
          <a:extLst>
            <a:ext uri="{FF2B5EF4-FFF2-40B4-BE49-F238E27FC236}">
              <a16:creationId xmlns:a16="http://schemas.microsoft.com/office/drawing/2014/main" id="{00000000-0008-0000-0100-00006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13" name="图片 4712">
          <a:extLst>
            <a:ext uri="{FF2B5EF4-FFF2-40B4-BE49-F238E27FC236}">
              <a16:creationId xmlns:a16="http://schemas.microsoft.com/office/drawing/2014/main" id="{00000000-0008-0000-0100-00006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14" name="图片 4713">
          <a:extLst>
            <a:ext uri="{FF2B5EF4-FFF2-40B4-BE49-F238E27FC236}">
              <a16:creationId xmlns:a16="http://schemas.microsoft.com/office/drawing/2014/main" id="{00000000-0008-0000-0100-00006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15" name="图片 4714">
          <a:extLst>
            <a:ext uri="{FF2B5EF4-FFF2-40B4-BE49-F238E27FC236}">
              <a16:creationId xmlns:a16="http://schemas.microsoft.com/office/drawing/2014/main" id="{00000000-0008-0000-0100-00006B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16" name="图片 4715">
          <a:extLst>
            <a:ext uri="{FF2B5EF4-FFF2-40B4-BE49-F238E27FC236}">
              <a16:creationId xmlns:a16="http://schemas.microsoft.com/office/drawing/2014/main" id="{00000000-0008-0000-0100-00006C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17" name="图片 4716">
          <a:extLst>
            <a:ext uri="{FF2B5EF4-FFF2-40B4-BE49-F238E27FC236}">
              <a16:creationId xmlns:a16="http://schemas.microsoft.com/office/drawing/2014/main" id="{00000000-0008-0000-0100-00006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18" name="图片 4717">
          <a:extLst>
            <a:ext uri="{FF2B5EF4-FFF2-40B4-BE49-F238E27FC236}">
              <a16:creationId xmlns:a16="http://schemas.microsoft.com/office/drawing/2014/main" id="{00000000-0008-0000-0100-00006E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19" name="图片 4718">
          <a:extLst>
            <a:ext uri="{FF2B5EF4-FFF2-40B4-BE49-F238E27FC236}">
              <a16:creationId xmlns:a16="http://schemas.microsoft.com/office/drawing/2014/main" id="{00000000-0008-0000-0100-00006F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20" name="图片 4719">
          <a:extLst>
            <a:ext uri="{FF2B5EF4-FFF2-40B4-BE49-F238E27FC236}">
              <a16:creationId xmlns:a16="http://schemas.microsoft.com/office/drawing/2014/main" id="{00000000-0008-0000-0100-00007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21" name="图片 4720">
          <a:extLst>
            <a:ext uri="{FF2B5EF4-FFF2-40B4-BE49-F238E27FC236}">
              <a16:creationId xmlns:a16="http://schemas.microsoft.com/office/drawing/2014/main" id="{00000000-0008-0000-0100-00007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22" name="图片 4721">
          <a:extLst>
            <a:ext uri="{FF2B5EF4-FFF2-40B4-BE49-F238E27FC236}">
              <a16:creationId xmlns:a16="http://schemas.microsoft.com/office/drawing/2014/main" id="{00000000-0008-0000-0100-000072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23" name="图片 4722">
          <a:extLst>
            <a:ext uri="{FF2B5EF4-FFF2-40B4-BE49-F238E27FC236}">
              <a16:creationId xmlns:a16="http://schemas.microsoft.com/office/drawing/2014/main" id="{00000000-0008-0000-0100-000073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24" name="图片 4723">
          <a:extLst>
            <a:ext uri="{FF2B5EF4-FFF2-40B4-BE49-F238E27FC236}">
              <a16:creationId xmlns:a16="http://schemas.microsoft.com/office/drawing/2014/main" id="{00000000-0008-0000-0100-00007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25" name="图片 4724">
          <a:extLst>
            <a:ext uri="{FF2B5EF4-FFF2-40B4-BE49-F238E27FC236}">
              <a16:creationId xmlns:a16="http://schemas.microsoft.com/office/drawing/2014/main" id="{00000000-0008-0000-0100-00007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26" name="图片 4725">
          <a:extLst>
            <a:ext uri="{FF2B5EF4-FFF2-40B4-BE49-F238E27FC236}">
              <a16:creationId xmlns:a16="http://schemas.microsoft.com/office/drawing/2014/main" id="{00000000-0008-0000-0100-00007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27" name="图片 4726">
          <a:extLst>
            <a:ext uri="{FF2B5EF4-FFF2-40B4-BE49-F238E27FC236}">
              <a16:creationId xmlns:a16="http://schemas.microsoft.com/office/drawing/2014/main" id="{00000000-0008-0000-0100-000077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28" name="图片 4727">
          <a:extLst>
            <a:ext uri="{FF2B5EF4-FFF2-40B4-BE49-F238E27FC236}">
              <a16:creationId xmlns:a16="http://schemas.microsoft.com/office/drawing/2014/main" id="{00000000-0008-0000-0100-000078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29" name="图片 4728">
          <a:extLst>
            <a:ext uri="{FF2B5EF4-FFF2-40B4-BE49-F238E27FC236}">
              <a16:creationId xmlns:a16="http://schemas.microsoft.com/office/drawing/2014/main" id="{00000000-0008-0000-0100-00007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0" name="图片 4729">
          <a:extLst>
            <a:ext uri="{FF2B5EF4-FFF2-40B4-BE49-F238E27FC236}">
              <a16:creationId xmlns:a16="http://schemas.microsoft.com/office/drawing/2014/main" id="{00000000-0008-0000-0100-00007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1" name="图片 4730">
          <a:extLst>
            <a:ext uri="{FF2B5EF4-FFF2-40B4-BE49-F238E27FC236}">
              <a16:creationId xmlns:a16="http://schemas.microsoft.com/office/drawing/2014/main" id="{00000000-0008-0000-0100-00007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2" name="图片 4731">
          <a:extLst>
            <a:ext uri="{FF2B5EF4-FFF2-40B4-BE49-F238E27FC236}">
              <a16:creationId xmlns:a16="http://schemas.microsoft.com/office/drawing/2014/main" id="{00000000-0008-0000-0100-00007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3" name="图片 4732">
          <a:extLst>
            <a:ext uri="{FF2B5EF4-FFF2-40B4-BE49-F238E27FC236}">
              <a16:creationId xmlns:a16="http://schemas.microsoft.com/office/drawing/2014/main" id="{00000000-0008-0000-0100-00007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4" name="图片 4733">
          <a:extLst>
            <a:ext uri="{FF2B5EF4-FFF2-40B4-BE49-F238E27FC236}">
              <a16:creationId xmlns:a16="http://schemas.microsoft.com/office/drawing/2014/main" id="{00000000-0008-0000-0100-00007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5" name="图片 4734">
          <a:extLst>
            <a:ext uri="{FF2B5EF4-FFF2-40B4-BE49-F238E27FC236}">
              <a16:creationId xmlns:a16="http://schemas.microsoft.com/office/drawing/2014/main" id="{00000000-0008-0000-0100-00007F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6" name="图片 4735">
          <a:extLst>
            <a:ext uri="{FF2B5EF4-FFF2-40B4-BE49-F238E27FC236}">
              <a16:creationId xmlns:a16="http://schemas.microsoft.com/office/drawing/2014/main" id="{00000000-0008-0000-0100-00008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7" name="图片 4736">
          <a:extLst>
            <a:ext uri="{FF2B5EF4-FFF2-40B4-BE49-F238E27FC236}">
              <a16:creationId xmlns:a16="http://schemas.microsoft.com/office/drawing/2014/main" id="{00000000-0008-0000-0100-00008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8" name="图片 4737">
          <a:extLst>
            <a:ext uri="{FF2B5EF4-FFF2-40B4-BE49-F238E27FC236}">
              <a16:creationId xmlns:a16="http://schemas.microsoft.com/office/drawing/2014/main" id="{00000000-0008-0000-0100-00008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39" name="图片 4738">
          <a:extLst>
            <a:ext uri="{FF2B5EF4-FFF2-40B4-BE49-F238E27FC236}">
              <a16:creationId xmlns:a16="http://schemas.microsoft.com/office/drawing/2014/main" id="{00000000-0008-0000-0100-00008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40" name="图片 4739">
          <a:extLst>
            <a:ext uri="{FF2B5EF4-FFF2-40B4-BE49-F238E27FC236}">
              <a16:creationId xmlns:a16="http://schemas.microsoft.com/office/drawing/2014/main" id="{00000000-0008-0000-0100-00008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41" name="图片 4740">
          <a:extLst>
            <a:ext uri="{FF2B5EF4-FFF2-40B4-BE49-F238E27FC236}">
              <a16:creationId xmlns:a16="http://schemas.microsoft.com/office/drawing/2014/main" id="{00000000-0008-0000-0100-00008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42" name="图片 4741">
          <a:extLst>
            <a:ext uri="{FF2B5EF4-FFF2-40B4-BE49-F238E27FC236}">
              <a16:creationId xmlns:a16="http://schemas.microsoft.com/office/drawing/2014/main" id="{00000000-0008-0000-0100-00008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43" name="图片 4742">
          <a:extLst>
            <a:ext uri="{FF2B5EF4-FFF2-40B4-BE49-F238E27FC236}">
              <a16:creationId xmlns:a16="http://schemas.microsoft.com/office/drawing/2014/main" id="{00000000-0008-0000-0100-00008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44" name="图片 4743">
          <a:extLst>
            <a:ext uri="{FF2B5EF4-FFF2-40B4-BE49-F238E27FC236}">
              <a16:creationId xmlns:a16="http://schemas.microsoft.com/office/drawing/2014/main" id="{00000000-0008-0000-0100-000088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45" name="图片 4744">
          <a:extLst>
            <a:ext uri="{FF2B5EF4-FFF2-40B4-BE49-F238E27FC236}">
              <a16:creationId xmlns:a16="http://schemas.microsoft.com/office/drawing/2014/main" id="{00000000-0008-0000-0100-000089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46" name="图片 4745">
          <a:extLst>
            <a:ext uri="{FF2B5EF4-FFF2-40B4-BE49-F238E27FC236}">
              <a16:creationId xmlns:a16="http://schemas.microsoft.com/office/drawing/2014/main" id="{00000000-0008-0000-0100-00008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47" name="图片 4746">
          <a:extLst>
            <a:ext uri="{FF2B5EF4-FFF2-40B4-BE49-F238E27FC236}">
              <a16:creationId xmlns:a16="http://schemas.microsoft.com/office/drawing/2014/main" id="{00000000-0008-0000-0100-00008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48" name="图片 4747">
          <a:extLst>
            <a:ext uri="{FF2B5EF4-FFF2-40B4-BE49-F238E27FC236}">
              <a16:creationId xmlns:a16="http://schemas.microsoft.com/office/drawing/2014/main" id="{00000000-0008-0000-0100-00008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49" name="图片 4748">
          <a:extLst>
            <a:ext uri="{FF2B5EF4-FFF2-40B4-BE49-F238E27FC236}">
              <a16:creationId xmlns:a16="http://schemas.microsoft.com/office/drawing/2014/main" id="{00000000-0008-0000-0100-00008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50" name="图片 4749">
          <a:extLst>
            <a:ext uri="{FF2B5EF4-FFF2-40B4-BE49-F238E27FC236}">
              <a16:creationId xmlns:a16="http://schemas.microsoft.com/office/drawing/2014/main" id="{00000000-0008-0000-0100-00008E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51" name="图片 4750">
          <a:extLst>
            <a:ext uri="{FF2B5EF4-FFF2-40B4-BE49-F238E27FC236}">
              <a16:creationId xmlns:a16="http://schemas.microsoft.com/office/drawing/2014/main" id="{00000000-0008-0000-0100-00008F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52" name="图片 4751">
          <a:extLst>
            <a:ext uri="{FF2B5EF4-FFF2-40B4-BE49-F238E27FC236}">
              <a16:creationId xmlns:a16="http://schemas.microsoft.com/office/drawing/2014/main" id="{00000000-0008-0000-0100-00009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53" name="图片 4752">
          <a:extLst>
            <a:ext uri="{FF2B5EF4-FFF2-40B4-BE49-F238E27FC236}">
              <a16:creationId xmlns:a16="http://schemas.microsoft.com/office/drawing/2014/main" id="{00000000-0008-0000-0100-00009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54" name="图片 4753">
          <a:extLst>
            <a:ext uri="{FF2B5EF4-FFF2-40B4-BE49-F238E27FC236}">
              <a16:creationId xmlns:a16="http://schemas.microsoft.com/office/drawing/2014/main" id="{00000000-0008-0000-0100-00009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55" name="图片 4754">
          <a:extLst>
            <a:ext uri="{FF2B5EF4-FFF2-40B4-BE49-F238E27FC236}">
              <a16:creationId xmlns:a16="http://schemas.microsoft.com/office/drawing/2014/main" id="{00000000-0008-0000-0100-00009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56" name="图片 4755">
          <a:extLst>
            <a:ext uri="{FF2B5EF4-FFF2-40B4-BE49-F238E27FC236}">
              <a16:creationId xmlns:a16="http://schemas.microsoft.com/office/drawing/2014/main" id="{00000000-0008-0000-0100-00009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57" name="图片 4756">
          <a:extLst>
            <a:ext uri="{FF2B5EF4-FFF2-40B4-BE49-F238E27FC236}">
              <a16:creationId xmlns:a16="http://schemas.microsoft.com/office/drawing/2014/main" id="{00000000-0008-0000-0100-00009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58" name="图片 4757">
          <a:extLst>
            <a:ext uri="{FF2B5EF4-FFF2-40B4-BE49-F238E27FC236}">
              <a16:creationId xmlns:a16="http://schemas.microsoft.com/office/drawing/2014/main" id="{00000000-0008-0000-0100-000096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59" name="图片 4758">
          <a:extLst>
            <a:ext uri="{FF2B5EF4-FFF2-40B4-BE49-F238E27FC236}">
              <a16:creationId xmlns:a16="http://schemas.microsoft.com/office/drawing/2014/main" id="{00000000-0008-0000-0100-000097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60" name="图片 4759">
          <a:extLst>
            <a:ext uri="{FF2B5EF4-FFF2-40B4-BE49-F238E27FC236}">
              <a16:creationId xmlns:a16="http://schemas.microsoft.com/office/drawing/2014/main" id="{00000000-0008-0000-0100-00009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61" name="图片 4760">
          <a:extLst>
            <a:ext uri="{FF2B5EF4-FFF2-40B4-BE49-F238E27FC236}">
              <a16:creationId xmlns:a16="http://schemas.microsoft.com/office/drawing/2014/main" id="{00000000-0008-0000-0100-00009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62" name="图片 4761">
          <a:extLst>
            <a:ext uri="{FF2B5EF4-FFF2-40B4-BE49-F238E27FC236}">
              <a16:creationId xmlns:a16="http://schemas.microsoft.com/office/drawing/2014/main" id="{00000000-0008-0000-0100-00009A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63" name="图片 4762">
          <a:extLst>
            <a:ext uri="{FF2B5EF4-FFF2-40B4-BE49-F238E27FC236}">
              <a16:creationId xmlns:a16="http://schemas.microsoft.com/office/drawing/2014/main" id="{00000000-0008-0000-0100-00009B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64" name="图片 4763">
          <a:extLst>
            <a:ext uri="{FF2B5EF4-FFF2-40B4-BE49-F238E27FC236}">
              <a16:creationId xmlns:a16="http://schemas.microsoft.com/office/drawing/2014/main" id="{00000000-0008-0000-0100-00009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65" name="图片 4764">
          <a:extLst>
            <a:ext uri="{FF2B5EF4-FFF2-40B4-BE49-F238E27FC236}">
              <a16:creationId xmlns:a16="http://schemas.microsoft.com/office/drawing/2014/main" id="{00000000-0008-0000-0100-00009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66" name="图片 4765">
          <a:extLst>
            <a:ext uri="{FF2B5EF4-FFF2-40B4-BE49-F238E27FC236}">
              <a16:creationId xmlns:a16="http://schemas.microsoft.com/office/drawing/2014/main" id="{00000000-0008-0000-0100-00009E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67" name="图片 4766">
          <a:extLst>
            <a:ext uri="{FF2B5EF4-FFF2-40B4-BE49-F238E27FC236}">
              <a16:creationId xmlns:a16="http://schemas.microsoft.com/office/drawing/2014/main" id="{00000000-0008-0000-0100-00009F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68" name="图片 4767">
          <a:extLst>
            <a:ext uri="{FF2B5EF4-FFF2-40B4-BE49-F238E27FC236}">
              <a16:creationId xmlns:a16="http://schemas.microsoft.com/office/drawing/2014/main" id="{00000000-0008-0000-0100-0000A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69" name="图片 4768">
          <a:extLst>
            <a:ext uri="{FF2B5EF4-FFF2-40B4-BE49-F238E27FC236}">
              <a16:creationId xmlns:a16="http://schemas.microsoft.com/office/drawing/2014/main" id="{00000000-0008-0000-0100-0000A1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70" name="图片 4769">
          <a:extLst>
            <a:ext uri="{FF2B5EF4-FFF2-40B4-BE49-F238E27FC236}">
              <a16:creationId xmlns:a16="http://schemas.microsoft.com/office/drawing/2014/main" id="{00000000-0008-0000-0100-0000A2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71" name="图片 4770">
          <a:extLst>
            <a:ext uri="{FF2B5EF4-FFF2-40B4-BE49-F238E27FC236}">
              <a16:creationId xmlns:a16="http://schemas.microsoft.com/office/drawing/2014/main" id="{00000000-0008-0000-0100-0000A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72" name="图片 4771">
          <a:extLst>
            <a:ext uri="{FF2B5EF4-FFF2-40B4-BE49-F238E27FC236}">
              <a16:creationId xmlns:a16="http://schemas.microsoft.com/office/drawing/2014/main" id="{00000000-0008-0000-0100-0000A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73" name="图片 4772">
          <a:extLst>
            <a:ext uri="{FF2B5EF4-FFF2-40B4-BE49-F238E27FC236}">
              <a16:creationId xmlns:a16="http://schemas.microsoft.com/office/drawing/2014/main" id="{00000000-0008-0000-0100-0000A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74" name="图片 4773">
          <a:extLst>
            <a:ext uri="{FF2B5EF4-FFF2-40B4-BE49-F238E27FC236}">
              <a16:creationId xmlns:a16="http://schemas.microsoft.com/office/drawing/2014/main" id="{00000000-0008-0000-0100-0000A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75" name="图片 4774">
          <a:extLst>
            <a:ext uri="{FF2B5EF4-FFF2-40B4-BE49-F238E27FC236}">
              <a16:creationId xmlns:a16="http://schemas.microsoft.com/office/drawing/2014/main" id="{00000000-0008-0000-0100-0000A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76" name="图片 4775">
          <a:extLst>
            <a:ext uri="{FF2B5EF4-FFF2-40B4-BE49-F238E27FC236}">
              <a16:creationId xmlns:a16="http://schemas.microsoft.com/office/drawing/2014/main" id="{00000000-0008-0000-0100-0000A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77" name="图片 4776">
          <a:extLst>
            <a:ext uri="{FF2B5EF4-FFF2-40B4-BE49-F238E27FC236}">
              <a16:creationId xmlns:a16="http://schemas.microsoft.com/office/drawing/2014/main" id="{00000000-0008-0000-0100-0000A9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78" name="图片 4777">
          <a:extLst>
            <a:ext uri="{FF2B5EF4-FFF2-40B4-BE49-F238E27FC236}">
              <a16:creationId xmlns:a16="http://schemas.microsoft.com/office/drawing/2014/main" id="{00000000-0008-0000-0100-0000AA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79" name="图片 4778">
          <a:extLst>
            <a:ext uri="{FF2B5EF4-FFF2-40B4-BE49-F238E27FC236}">
              <a16:creationId xmlns:a16="http://schemas.microsoft.com/office/drawing/2014/main" id="{00000000-0008-0000-0100-0000A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80" name="图片 4779">
          <a:extLst>
            <a:ext uri="{FF2B5EF4-FFF2-40B4-BE49-F238E27FC236}">
              <a16:creationId xmlns:a16="http://schemas.microsoft.com/office/drawing/2014/main" id="{00000000-0008-0000-0100-0000AC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81" name="图片 4780">
          <a:extLst>
            <a:ext uri="{FF2B5EF4-FFF2-40B4-BE49-F238E27FC236}">
              <a16:creationId xmlns:a16="http://schemas.microsoft.com/office/drawing/2014/main" id="{00000000-0008-0000-0100-0000AD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82" name="图片 4781">
          <a:extLst>
            <a:ext uri="{FF2B5EF4-FFF2-40B4-BE49-F238E27FC236}">
              <a16:creationId xmlns:a16="http://schemas.microsoft.com/office/drawing/2014/main" id="{00000000-0008-0000-0100-0000A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83" name="图片 4782">
          <a:extLst>
            <a:ext uri="{FF2B5EF4-FFF2-40B4-BE49-F238E27FC236}">
              <a16:creationId xmlns:a16="http://schemas.microsoft.com/office/drawing/2014/main" id="{00000000-0008-0000-0100-0000AF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84" name="图片 4783">
          <a:extLst>
            <a:ext uri="{FF2B5EF4-FFF2-40B4-BE49-F238E27FC236}">
              <a16:creationId xmlns:a16="http://schemas.microsoft.com/office/drawing/2014/main" id="{00000000-0008-0000-0100-0000B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85" name="图片 4784">
          <a:extLst>
            <a:ext uri="{FF2B5EF4-FFF2-40B4-BE49-F238E27FC236}">
              <a16:creationId xmlns:a16="http://schemas.microsoft.com/office/drawing/2014/main" id="{00000000-0008-0000-0100-0000B1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86" name="图片 4785">
          <a:extLst>
            <a:ext uri="{FF2B5EF4-FFF2-40B4-BE49-F238E27FC236}">
              <a16:creationId xmlns:a16="http://schemas.microsoft.com/office/drawing/2014/main" id="{00000000-0008-0000-0100-0000B2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87" name="图片 4786">
          <a:extLst>
            <a:ext uri="{FF2B5EF4-FFF2-40B4-BE49-F238E27FC236}">
              <a16:creationId xmlns:a16="http://schemas.microsoft.com/office/drawing/2014/main" id="{00000000-0008-0000-0100-0000B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88" name="图片 4787">
          <a:extLst>
            <a:ext uri="{FF2B5EF4-FFF2-40B4-BE49-F238E27FC236}">
              <a16:creationId xmlns:a16="http://schemas.microsoft.com/office/drawing/2014/main" id="{00000000-0008-0000-0100-0000B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89" name="图片 4788">
          <a:extLst>
            <a:ext uri="{FF2B5EF4-FFF2-40B4-BE49-F238E27FC236}">
              <a16:creationId xmlns:a16="http://schemas.microsoft.com/office/drawing/2014/main" id="{00000000-0008-0000-0100-0000B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90" name="图片 4789">
          <a:extLst>
            <a:ext uri="{FF2B5EF4-FFF2-40B4-BE49-F238E27FC236}">
              <a16:creationId xmlns:a16="http://schemas.microsoft.com/office/drawing/2014/main" id="{00000000-0008-0000-0100-0000B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91" name="图片 4790">
          <a:extLst>
            <a:ext uri="{FF2B5EF4-FFF2-40B4-BE49-F238E27FC236}">
              <a16:creationId xmlns:a16="http://schemas.microsoft.com/office/drawing/2014/main" id="{00000000-0008-0000-0100-0000B7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92" name="图片 4791">
          <a:extLst>
            <a:ext uri="{FF2B5EF4-FFF2-40B4-BE49-F238E27FC236}">
              <a16:creationId xmlns:a16="http://schemas.microsoft.com/office/drawing/2014/main" id="{00000000-0008-0000-0100-0000B8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793" name="图片 4792">
          <a:extLst>
            <a:ext uri="{FF2B5EF4-FFF2-40B4-BE49-F238E27FC236}">
              <a16:creationId xmlns:a16="http://schemas.microsoft.com/office/drawing/2014/main" id="{00000000-0008-0000-0100-0000B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94" name="图片 4793">
          <a:extLst>
            <a:ext uri="{FF2B5EF4-FFF2-40B4-BE49-F238E27FC236}">
              <a16:creationId xmlns:a16="http://schemas.microsoft.com/office/drawing/2014/main" id="{00000000-0008-0000-0100-0000B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95" name="图片 4794">
          <a:extLst>
            <a:ext uri="{FF2B5EF4-FFF2-40B4-BE49-F238E27FC236}">
              <a16:creationId xmlns:a16="http://schemas.microsoft.com/office/drawing/2014/main" id="{00000000-0008-0000-0100-0000B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96" name="图片 4795">
          <a:extLst>
            <a:ext uri="{FF2B5EF4-FFF2-40B4-BE49-F238E27FC236}">
              <a16:creationId xmlns:a16="http://schemas.microsoft.com/office/drawing/2014/main" id="{00000000-0008-0000-0100-0000B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797" name="图片 4796">
          <a:extLst>
            <a:ext uri="{FF2B5EF4-FFF2-40B4-BE49-F238E27FC236}">
              <a16:creationId xmlns:a16="http://schemas.microsoft.com/office/drawing/2014/main" id="{00000000-0008-0000-0100-0000B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798" name="图片 4797">
          <a:extLst>
            <a:ext uri="{FF2B5EF4-FFF2-40B4-BE49-F238E27FC236}">
              <a16:creationId xmlns:a16="http://schemas.microsoft.com/office/drawing/2014/main" id="{00000000-0008-0000-0100-0000BE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799" name="图片 4798">
          <a:extLst>
            <a:ext uri="{FF2B5EF4-FFF2-40B4-BE49-F238E27FC236}">
              <a16:creationId xmlns:a16="http://schemas.microsoft.com/office/drawing/2014/main" id="{00000000-0008-0000-0100-0000BF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00" name="图片 4799">
          <a:extLst>
            <a:ext uri="{FF2B5EF4-FFF2-40B4-BE49-F238E27FC236}">
              <a16:creationId xmlns:a16="http://schemas.microsoft.com/office/drawing/2014/main" id="{00000000-0008-0000-0100-0000C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01" name="图片 4800">
          <a:extLst>
            <a:ext uri="{FF2B5EF4-FFF2-40B4-BE49-F238E27FC236}">
              <a16:creationId xmlns:a16="http://schemas.microsoft.com/office/drawing/2014/main" id="{00000000-0008-0000-0100-0000C1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02" name="图片 4801">
          <a:extLst>
            <a:ext uri="{FF2B5EF4-FFF2-40B4-BE49-F238E27FC236}">
              <a16:creationId xmlns:a16="http://schemas.microsoft.com/office/drawing/2014/main" id="{00000000-0008-0000-0100-0000C2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03" name="图片 4802">
          <a:extLst>
            <a:ext uri="{FF2B5EF4-FFF2-40B4-BE49-F238E27FC236}">
              <a16:creationId xmlns:a16="http://schemas.microsoft.com/office/drawing/2014/main" id="{00000000-0008-0000-0100-0000C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04" name="图片 4803">
          <a:extLst>
            <a:ext uri="{FF2B5EF4-FFF2-40B4-BE49-F238E27FC236}">
              <a16:creationId xmlns:a16="http://schemas.microsoft.com/office/drawing/2014/main" id="{00000000-0008-0000-0100-0000C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05" name="图片 4804">
          <a:extLst>
            <a:ext uri="{FF2B5EF4-FFF2-40B4-BE49-F238E27FC236}">
              <a16:creationId xmlns:a16="http://schemas.microsoft.com/office/drawing/2014/main" id="{00000000-0008-0000-0100-0000C5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06" name="图片 4805">
          <a:extLst>
            <a:ext uri="{FF2B5EF4-FFF2-40B4-BE49-F238E27FC236}">
              <a16:creationId xmlns:a16="http://schemas.microsoft.com/office/drawing/2014/main" id="{00000000-0008-0000-0100-0000C6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07" name="图片 4806">
          <a:extLst>
            <a:ext uri="{FF2B5EF4-FFF2-40B4-BE49-F238E27FC236}">
              <a16:creationId xmlns:a16="http://schemas.microsoft.com/office/drawing/2014/main" id="{00000000-0008-0000-0100-0000C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08" name="图片 4807">
          <a:extLst>
            <a:ext uri="{FF2B5EF4-FFF2-40B4-BE49-F238E27FC236}">
              <a16:creationId xmlns:a16="http://schemas.microsoft.com/office/drawing/2014/main" id="{00000000-0008-0000-0100-0000C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09" name="图片 4808">
          <a:extLst>
            <a:ext uri="{FF2B5EF4-FFF2-40B4-BE49-F238E27FC236}">
              <a16:creationId xmlns:a16="http://schemas.microsoft.com/office/drawing/2014/main" id="{00000000-0008-0000-0100-0000C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10" name="图片 4809">
          <a:extLst>
            <a:ext uri="{FF2B5EF4-FFF2-40B4-BE49-F238E27FC236}">
              <a16:creationId xmlns:a16="http://schemas.microsoft.com/office/drawing/2014/main" id="{00000000-0008-0000-0100-0000CA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11" name="图片 4810">
          <a:extLst>
            <a:ext uri="{FF2B5EF4-FFF2-40B4-BE49-F238E27FC236}">
              <a16:creationId xmlns:a16="http://schemas.microsoft.com/office/drawing/2014/main" id="{00000000-0008-0000-0100-0000CB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12" name="图片 4811">
          <a:extLst>
            <a:ext uri="{FF2B5EF4-FFF2-40B4-BE49-F238E27FC236}">
              <a16:creationId xmlns:a16="http://schemas.microsoft.com/office/drawing/2014/main" id="{00000000-0008-0000-0100-0000C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13" name="图片 4812">
          <a:extLst>
            <a:ext uri="{FF2B5EF4-FFF2-40B4-BE49-F238E27FC236}">
              <a16:creationId xmlns:a16="http://schemas.microsoft.com/office/drawing/2014/main" id="{00000000-0008-0000-0100-0000C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14" name="图片 4813">
          <a:extLst>
            <a:ext uri="{FF2B5EF4-FFF2-40B4-BE49-F238E27FC236}">
              <a16:creationId xmlns:a16="http://schemas.microsoft.com/office/drawing/2014/main" id="{00000000-0008-0000-0100-0000C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15" name="图片 4814">
          <a:extLst>
            <a:ext uri="{FF2B5EF4-FFF2-40B4-BE49-F238E27FC236}">
              <a16:creationId xmlns:a16="http://schemas.microsoft.com/office/drawing/2014/main" id="{00000000-0008-0000-0100-0000CF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16" name="图片 4815">
          <a:extLst>
            <a:ext uri="{FF2B5EF4-FFF2-40B4-BE49-F238E27FC236}">
              <a16:creationId xmlns:a16="http://schemas.microsoft.com/office/drawing/2014/main" id="{00000000-0008-0000-0100-0000D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17" name="图片 4816">
          <a:extLst>
            <a:ext uri="{FF2B5EF4-FFF2-40B4-BE49-F238E27FC236}">
              <a16:creationId xmlns:a16="http://schemas.microsoft.com/office/drawing/2014/main" id="{00000000-0008-0000-0100-0000D1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18" name="图片 4817">
          <a:extLst>
            <a:ext uri="{FF2B5EF4-FFF2-40B4-BE49-F238E27FC236}">
              <a16:creationId xmlns:a16="http://schemas.microsoft.com/office/drawing/2014/main" id="{00000000-0008-0000-0100-0000D2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19" name="图片 4818">
          <a:extLst>
            <a:ext uri="{FF2B5EF4-FFF2-40B4-BE49-F238E27FC236}">
              <a16:creationId xmlns:a16="http://schemas.microsoft.com/office/drawing/2014/main" id="{00000000-0008-0000-0100-0000D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20" name="图片 4819">
          <a:extLst>
            <a:ext uri="{FF2B5EF4-FFF2-40B4-BE49-F238E27FC236}">
              <a16:creationId xmlns:a16="http://schemas.microsoft.com/office/drawing/2014/main" id="{00000000-0008-0000-0100-0000D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21" name="图片 4820">
          <a:extLst>
            <a:ext uri="{FF2B5EF4-FFF2-40B4-BE49-F238E27FC236}">
              <a16:creationId xmlns:a16="http://schemas.microsoft.com/office/drawing/2014/main" id="{00000000-0008-0000-0100-0000D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22" name="图片 4821">
          <a:extLst>
            <a:ext uri="{FF2B5EF4-FFF2-40B4-BE49-F238E27FC236}">
              <a16:creationId xmlns:a16="http://schemas.microsoft.com/office/drawing/2014/main" id="{00000000-0008-0000-0100-0000D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23" name="图片 4822">
          <a:extLst>
            <a:ext uri="{FF2B5EF4-FFF2-40B4-BE49-F238E27FC236}">
              <a16:creationId xmlns:a16="http://schemas.microsoft.com/office/drawing/2014/main" id="{00000000-0008-0000-0100-0000D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24" name="图片 4823">
          <a:extLst>
            <a:ext uri="{FF2B5EF4-FFF2-40B4-BE49-F238E27FC236}">
              <a16:creationId xmlns:a16="http://schemas.microsoft.com/office/drawing/2014/main" id="{00000000-0008-0000-0100-0000D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25" name="图片 4824">
          <a:extLst>
            <a:ext uri="{FF2B5EF4-FFF2-40B4-BE49-F238E27FC236}">
              <a16:creationId xmlns:a16="http://schemas.microsoft.com/office/drawing/2014/main" id="{00000000-0008-0000-0100-0000D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26" name="图片 4825">
          <a:extLst>
            <a:ext uri="{FF2B5EF4-FFF2-40B4-BE49-F238E27FC236}">
              <a16:creationId xmlns:a16="http://schemas.microsoft.com/office/drawing/2014/main" id="{00000000-0008-0000-0100-0000D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27" name="图片 4826">
          <a:extLst>
            <a:ext uri="{FF2B5EF4-FFF2-40B4-BE49-F238E27FC236}">
              <a16:creationId xmlns:a16="http://schemas.microsoft.com/office/drawing/2014/main" id="{00000000-0008-0000-0100-0000DB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28" name="图片 4827">
          <a:extLst>
            <a:ext uri="{FF2B5EF4-FFF2-40B4-BE49-F238E27FC236}">
              <a16:creationId xmlns:a16="http://schemas.microsoft.com/office/drawing/2014/main" id="{00000000-0008-0000-0100-0000DC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29" name="图片 4828">
          <a:extLst>
            <a:ext uri="{FF2B5EF4-FFF2-40B4-BE49-F238E27FC236}">
              <a16:creationId xmlns:a16="http://schemas.microsoft.com/office/drawing/2014/main" id="{00000000-0008-0000-0100-0000DD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30" name="图片 4829">
          <a:extLst>
            <a:ext uri="{FF2B5EF4-FFF2-40B4-BE49-F238E27FC236}">
              <a16:creationId xmlns:a16="http://schemas.microsoft.com/office/drawing/2014/main" id="{00000000-0008-0000-0100-0000D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31" name="图片 4830">
          <a:extLst>
            <a:ext uri="{FF2B5EF4-FFF2-40B4-BE49-F238E27FC236}">
              <a16:creationId xmlns:a16="http://schemas.microsoft.com/office/drawing/2014/main" id="{00000000-0008-0000-0100-0000DF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32" name="图片 4831">
          <a:extLst>
            <a:ext uri="{FF2B5EF4-FFF2-40B4-BE49-F238E27FC236}">
              <a16:creationId xmlns:a16="http://schemas.microsoft.com/office/drawing/2014/main" id="{00000000-0008-0000-0100-0000E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33" name="图片 4832">
          <a:extLst>
            <a:ext uri="{FF2B5EF4-FFF2-40B4-BE49-F238E27FC236}">
              <a16:creationId xmlns:a16="http://schemas.microsoft.com/office/drawing/2014/main" id="{00000000-0008-0000-0100-0000E1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34" name="图片 4833">
          <a:extLst>
            <a:ext uri="{FF2B5EF4-FFF2-40B4-BE49-F238E27FC236}">
              <a16:creationId xmlns:a16="http://schemas.microsoft.com/office/drawing/2014/main" id="{00000000-0008-0000-0100-0000E2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35" name="图片 4834">
          <a:extLst>
            <a:ext uri="{FF2B5EF4-FFF2-40B4-BE49-F238E27FC236}">
              <a16:creationId xmlns:a16="http://schemas.microsoft.com/office/drawing/2014/main" id="{00000000-0008-0000-0100-0000E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36" name="图片 4835">
          <a:extLst>
            <a:ext uri="{FF2B5EF4-FFF2-40B4-BE49-F238E27FC236}">
              <a16:creationId xmlns:a16="http://schemas.microsoft.com/office/drawing/2014/main" id="{00000000-0008-0000-0100-0000E4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37" name="图片 4836">
          <a:extLst>
            <a:ext uri="{FF2B5EF4-FFF2-40B4-BE49-F238E27FC236}">
              <a16:creationId xmlns:a16="http://schemas.microsoft.com/office/drawing/2014/main" id="{00000000-0008-0000-0100-0000E5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38" name="图片 4837">
          <a:extLst>
            <a:ext uri="{FF2B5EF4-FFF2-40B4-BE49-F238E27FC236}">
              <a16:creationId xmlns:a16="http://schemas.microsoft.com/office/drawing/2014/main" id="{00000000-0008-0000-0100-0000E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39" name="图片 4838">
          <a:extLst>
            <a:ext uri="{FF2B5EF4-FFF2-40B4-BE49-F238E27FC236}">
              <a16:creationId xmlns:a16="http://schemas.microsoft.com/office/drawing/2014/main" id="{00000000-0008-0000-0100-0000E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40" name="图片 4839">
          <a:extLst>
            <a:ext uri="{FF2B5EF4-FFF2-40B4-BE49-F238E27FC236}">
              <a16:creationId xmlns:a16="http://schemas.microsoft.com/office/drawing/2014/main" id="{00000000-0008-0000-0100-0000E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41" name="图片 4840">
          <a:extLst>
            <a:ext uri="{FF2B5EF4-FFF2-40B4-BE49-F238E27FC236}">
              <a16:creationId xmlns:a16="http://schemas.microsoft.com/office/drawing/2014/main" id="{00000000-0008-0000-0100-0000E9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42" name="图片 4841">
          <a:extLst>
            <a:ext uri="{FF2B5EF4-FFF2-40B4-BE49-F238E27FC236}">
              <a16:creationId xmlns:a16="http://schemas.microsoft.com/office/drawing/2014/main" id="{00000000-0008-0000-0100-0000EA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43" name="图片 4842">
          <a:extLst>
            <a:ext uri="{FF2B5EF4-FFF2-40B4-BE49-F238E27FC236}">
              <a16:creationId xmlns:a16="http://schemas.microsoft.com/office/drawing/2014/main" id="{00000000-0008-0000-0100-0000E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44" name="图片 4843">
          <a:extLst>
            <a:ext uri="{FF2B5EF4-FFF2-40B4-BE49-F238E27FC236}">
              <a16:creationId xmlns:a16="http://schemas.microsoft.com/office/drawing/2014/main" id="{00000000-0008-0000-0100-0000EC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45" name="图片 4844">
          <a:extLst>
            <a:ext uri="{FF2B5EF4-FFF2-40B4-BE49-F238E27FC236}">
              <a16:creationId xmlns:a16="http://schemas.microsoft.com/office/drawing/2014/main" id="{00000000-0008-0000-0100-0000ED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46" name="图片 4845">
          <a:extLst>
            <a:ext uri="{FF2B5EF4-FFF2-40B4-BE49-F238E27FC236}">
              <a16:creationId xmlns:a16="http://schemas.microsoft.com/office/drawing/2014/main" id="{00000000-0008-0000-0100-0000EE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47" name="图片 4846">
          <a:extLst>
            <a:ext uri="{FF2B5EF4-FFF2-40B4-BE49-F238E27FC236}">
              <a16:creationId xmlns:a16="http://schemas.microsoft.com/office/drawing/2014/main" id="{00000000-0008-0000-0100-0000EF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48" name="图片 4847">
          <a:extLst>
            <a:ext uri="{FF2B5EF4-FFF2-40B4-BE49-F238E27FC236}">
              <a16:creationId xmlns:a16="http://schemas.microsoft.com/office/drawing/2014/main" id="{00000000-0008-0000-0100-0000F0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49" name="图片 4848">
          <a:extLst>
            <a:ext uri="{FF2B5EF4-FFF2-40B4-BE49-F238E27FC236}">
              <a16:creationId xmlns:a16="http://schemas.microsoft.com/office/drawing/2014/main" id="{00000000-0008-0000-0100-0000F1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50" name="图片 4849">
          <a:extLst>
            <a:ext uri="{FF2B5EF4-FFF2-40B4-BE49-F238E27FC236}">
              <a16:creationId xmlns:a16="http://schemas.microsoft.com/office/drawing/2014/main" id="{00000000-0008-0000-0100-0000F2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51" name="图片 4850">
          <a:extLst>
            <a:ext uri="{FF2B5EF4-FFF2-40B4-BE49-F238E27FC236}">
              <a16:creationId xmlns:a16="http://schemas.microsoft.com/office/drawing/2014/main" id="{00000000-0008-0000-0100-0000F3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52" name="图片 4851">
          <a:extLst>
            <a:ext uri="{FF2B5EF4-FFF2-40B4-BE49-F238E27FC236}">
              <a16:creationId xmlns:a16="http://schemas.microsoft.com/office/drawing/2014/main" id="{00000000-0008-0000-0100-0000F4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53" name="图片 4852">
          <a:extLst>
            <a:ext uri="{FF2B5EF4-FFF2-40B4-BE49-F238E27FC236}">
              <a16:creationId xmlns:a16="http://schemas.microsoft.com/office/drawing/2014/main" id="{00000000-0008-0000-0100-0000F5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54" name="图片 4853">
          <a:extLst>
            <a:ext uri="{FF2B5EF4-FFF2-40B4-BE49-F238E27FC236}">
              <a16:creationId xmlns:a16="http://schemas.microsoft.com/office/drawing/2014/main" id="{00000000-0008-0000-0100-0000F6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55" name="图片 4854">
          <a:extLst>
            <a:ext uri="{FF2B5EF4-FFF2-40B4-BE49-F238E27FC236}">
              <a16:creationId xmlns:a16="http://schemas.microsoft.com/office/drawing/2014/main" id="{00000000-0008-0000-0100-0000F7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56" name="图片 4855">
          <a:extLst>
            <a:ext uri="{FF2B5EF4-FFF2-40B4-BE49-F238E27FC236}">
              <a16:creationId xmlns:a16="http://schemas.microsoft.com/office/drawing/2014/main" id="{00000000-0008-0000-0100-0000F8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57" name="图片 4856">
          <a:extLst>
            <a:ext uri="{FF2B5EF4-FFF2-40B4-BE49-F238E27FC236}">
              <a16:creationId xmlns:a16="http://schemas.microsoft.com/office/drawing/2014/main" id="{00000000-0008-0000-0100-0000F9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58" name="图片 4857">
          <a:extLst>
            <a:ext uri="{FF2B5EF4-FFF2-40B4-BE49-F238E27FC236}">
              <a16:creationId xmlns:a16="http://schemas.microsoft.com/office/drawing/2014/main" id="{00000000-0008-0000-0100-0000FA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59" name="图片 4858">
          <a:extLst>
            <a:ext uri="{FF2B5EF4-FFF2-40B4-BE49-F238E27FC236}">
              <a16:creationId xmlns:a16="http://schemas.microsoft.com/office/drawing/2014/main" id="{00000000-0008-0000-0100-0000FB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60" name="图片 4859">
          <a:extLst>
            <a:ext uri="{FF2B5EF4-FFF2-40B4-BE49-F238E27FC236}">
              <a16:creationId xmlns:a16="http://schemas.microsoft.com/office/drawing/2014/main" id="{00000000-0008-0000-0100-0000FC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61" name="图片 4860">
          <a:extLst>
            <a:ext uri="{FF2B5EF4-FFF2-40B4-BE49-F238E27FC236}">
              <a16:creationId xmlns:a16="http://schemas.microsoft.com/office/drawing/2014/main" id="{00000000-0008-0000-0100-0000FD12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62" name="图片 4861">
          <a:extLst>
            <a:ext uri="{FF2B5EF4-FFF2-40B4-BE49-F238E27FC236}">
              <a16:creationId xmlns:a16="http://schemas.microsoft.com/office/drawing/2014/main" id="{00000000-0008-0000-0100-0000FE12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63" name="图片 4862">
          <a:extLst>
            <a:ext uri="{FF2B5EF4-FFF2-40B4-BE49-F238E27FC236}">
              <a16:creationId xmlns:a16="http://schemas.microsoft.com/office/drawing/2014/main" id="{00000000-0008-0000-0100-0000FF12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64" name="图片 4863">
          <a:extLst>
            <a:ext uri="{FF2B5EF4-FFF2-40B4-BE49-F238E27FC236}">
              <a16:creationId xmlns:a16="http://schemas.microsoft.com/office/drawing/2014/main" id="{00000000-0008-0000-0100-000000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65" name="图片 4864">
          <a:extLst>
            <a:ext uri="{FF2B5EF4-FFF2-40B4-BE49-F238E27FC236}">
              <a16:creationId xmlns:a16="http://schemas.microsoft.com/office/drawing/2014/main" id="{00000000-0008-0000-0100-000001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66" name="图片 4865">
          <a:extLst>
            <a:ext uri="{FF2B5EF4-FFF2-40B4-BE49-F238E27FC236}">
              <a16:creationId xmlns:a16="http://schemas.microsoft.com/office/drawing/2014/main" id="{00000000-0008-0000-0100-000002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67" name="图片 4866">
          <a:extLst>
            <a:ext uri="{FF2B5EF4-FFF2-40B4-BE49-F238E27FC236}">
              <a16:creationId xmlns:a16="http://schemas.microsoft.com/office/drawing/2014/main" id="{00000000-0008-0000-0100-000003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68" name="图片 4867">
          <a:extLst>
            <a:ext uri="{FF2B5EF4-FFF2-40B4-BE49-F238E27FC236}">
              <a16:creationId xmlns:a16="http://schemas.microsoft.com/office/drawing/2014/main" id="{00000000-0008-0000-0100-000004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69" name="图片 4868">
          <a:extLst>
            <a:ext uri="{FF2B5EF4-FFF2-40B4-BE49-F238E27FC236}">
              <a16:creationId xmlns:a16="http://schemas.microsoft.com/office/drawing/2014/main" id="{00000000-0008-0000-0100-000005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70" name="图片 4869">
          <a:extLst>
            <a:ext uri="{FF2B5EF4-FFF2-40B4-BE49-F238E27FC236}">
              <a16:creationId xmlns:a16="http://schemas.microsoft.com/office/drawing/2014/main" id="{00000000-0008-0000-0100-000006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71" name="图片 4870">
          <a:extLst>
            <a:ext uri="{FF2B5EF4-FFF2-40B4-BE49-F238E27FC236}">
              <a16:creationId xmlns:a16="http://schemas.microsoft.com/office/drawing/2014/main" id="{00000000-0008-0000-0100-000007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72" name="图片 4871">
          <a:extLst>
            <a:ext uri="{FF2B5EF4-FFF2-40B4-BE49-F238E27FC236}">
              <a16:creationId xmlns:a16="http://schemas.microsoft.com/office/drawing/2014/main" id="{00000000-0008-0000-0100-000008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73" name="图片 4872">
          <a:extLst>
            <a:ext uri="{FF2B5EF4-FFF2-40B4-BE49-F238E27FC236}">
              <a16:creationId xmlns:a16="http://schemas.microsoft.com/office/drawing/2014/main" id="{00000000-0008-0000-0100-000009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74" name="图片 4873">
          <a:extLst>
            <a:ext uri="{FF2B5EF4-FFF2-40B4-BE49-F238E27FC236}">
              <a16:creationId xmlns:a16="http://schemas.microsoft.com/office/drawing/2014/main" id="{00000000-0008-0000-0100-00000A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75" name="图片 4874">
          <a:extLst>
            <a:ext uri="{FF2B5EF4-FFF2-40B4-BE49-F238E27FC236}">
              <a16:creationId xmlns:a16="http://schemas.microsoft.com/office/drawing/2014/main" id="{00000000-0008-0000-0100-00000B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76" name="图片 4875">
          <a:extLst>
            <a:ext uri="{FF2B5EF4-FFF2-40B4-BE49-F238E27FC236}">
              <a16:creationId xmlns:a16="http://schemas.microsoft.com/office/drawing/2014/main" id="{00000000-0008-0000-0100-00000C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77" name="图片 4876">
          <a:extLst>
            <a:ext uri="{FF2B5EF4-FFF2-40B4-BE49-F238E27FC236}">
              <a16:creationId xmlns:a16="http://schemas.microsoft.com/office/drawing/2014/main" id="{00000000-0008-0000-0100-00000D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78" name="图片 4877">
          <a:extLst>
            <a:ext uri="{FF2B5EF4-FFF2-40B4-BE49-F238E27FC236}">
              <a16:creationId xmlns:a16="http://schemas.microsoft.com/office/drawing/2014/main" id="{00000000-0008-0000-0100-00000E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79" name="图片 4878">
          <a:extLst>
            <a:ext uri="{FF2B5EF4-FFF2-40B4-BE49-F238E27FC236}">
              <a16:creationId xmlns:a16="http://schemas.microsoft.com/office/drawing/2014/main" id="{00000000-0008-0000-0100-00000F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80" name="图片 4879">
          <a:extLst>
            <a:ext uri="{FF2B5EF4-FFF2-40B4-BE49-F238E27FC236}">
              <a16:creationId xmlns:a16="http://schemas.microsoft.com/office/drawing/2014/main" id="{00000000-0008-0000-0100-000010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81" name="图片 4880">
          <a:extLst>
            <a:ext uri="{FF2B5EF4-FFF2-40B4-BE49-F238E27FC236}">
              <a16:creationId xmlns:a16="http://schemas.microsoft.com/office/drawing/2014/main" id="{00000000-0008-0000-0100-000011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82" name="图片 4881">
          <a:extLst>
            <a:ext uri="{FF2B5EF4-FFF2-40B4-BE49-F238E27FC236}">
              <a16:creationId xmlns:a16="http://schemas.microsoft.com/office/drawing/2014/main" id="{00000000-0008-0000-0100-000012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83" name="图片 4882">
          <a:extLst>
            <a:ext uri="{FF2B5EF4-FFF2-40B4-BE49-F238E27FC236}">
              <a16:creationId xmlns:a16="http://schemas.microsoft.com/office/drawing/2014/main" id="{00000000-0008-0000-0100-000013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84" name="图片 4883">
          <a:extLst>
            <a:ext uri="{FF2B5EF4-FFF2-40B4-BE49-F238E27FC236}">
              <a16:creationId xmlns:a16="http://schemas.microsoft.com/office/drawing/2014/main" id="{00000000-0008-0000-0100-000014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85" name="图片 4884">
          <a:extLst>
            <a:ext uri="{FF2B5EF4-FFF2-40B4-BE49-F238E27FC236}">
              <a16:creationId xmlns:a16="http://schemas.microsoft.com/office/drawing/2014/main" id="{00000000-0008-0000-0100-000015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86" name="图片 4885">
          <a:extLst>
            <a:ext uri="{FF2B5EF4-FFF2-40B4-BE49-F238E27FC236}">
              <a16:creationId xmlns:a16="http://schemas.microsoft.com/office/drawing/2014/main" id="{00000000-0008-0000-0100-000016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87" name="图片 4886">
          <a:extLst>
            <a:ext uri="{FF2B5EF4-FFF2-40B4-BE49-F238E27FC236}">
              <a16:creationId xmlns:a16="http://schemas.microsoft.com/office/drawing/2014/main" id="{00000000-0008-0000-0100-000017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88" name="图片 4887">
          <a:extLst>
            <a:ext uri="{FF2B5EF4-FFF2-40B4-BE49-F238E27FC236}">
              <a16:creationId xmlns:a16="http://schemas.microsoft.com/office/drawing/2014/main" id="{00000000-0008-0000-0100-000018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89" name="图片 4888">
          <a:extLst>
            <a:ext uri="{FF2B5EF4-FFF2-40B4-BE49-F238E27FC236}">
              <a16:creationId xmlns:a16="http://schemas.microsoft.com/office/drawing/2014/main" id="{00000000-0008-0000-0100-000019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90" name="图片 4889">
          <a:extLst>
            <a:ext uri="{FF2B5EF4-FFF2-40B4-BE49-F238E27FC236}">
              <a16:creationId xmlns:a16="http://schemas.microsoft.com/office/drawing/2014/main" id="{00000000-0008-0000-0100-00001A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91" name="图片 4890">
          <a:extLst>
            <a:ext uri="{FF2B5EF4-FFF2-40B4-BE49-F238E27FC236}">
              <a16:creationId xmlns:a16="http://schemas.microsoft.com/office/drawing/2014/main" id="{00000000-0008-0000-0100-00001B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92" name="图片 4891">
          <a:extLst>
            <a:ext uri="{FF2B5EF4-FFF2-40B4-BE49-F238E27FC236}">
              <a16:creationId xmlns:a16="http://schemas.microsoft.com/office/drawing/2014/main" id="{00000000-0008-0000-0100-00001C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93" name="图片 4892">
          <a:extLst>
            <a:ext uri="{FF2B5EF4-FFF2-40B4-BE49-F238E27FC236}">
              <a16:creationId xmlns:a16="http://schemas.microsoft.com/office/drawing/2014/main" id="{00000000-0008-0000-0100-00001D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94" name="图片 4893">
          <a:extLst>
            <a:ext uri="{FF2B5EF4-FFF2-40B4-BE49-F238E27FC236}">
              <a16:creationId xmlns:a16="http://schemas.microsoft.com/office/drawing/2014/main" id="{00000000-0008-0000-0100-00001E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895" name="图片 4894">
          <a:extLst>
            <a:ext uri="{FF2B5EF4-FFF2-40B4-BE49-F238E27FC236}">
              <a16:creationId xmlns:a16="http://schemas.microsoft.com/office/drawing/2014/main" id="{00000000-0008-0000-0100-00001F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96" name="图片 4895">
          <a:extLst>
            <a:ext uri="{FF2B5EF4-FFF2-40B4-BE49-F238E27FC236}">
              <a16:creationId xmlns:a16="http://schemas.microsoft.com/office/drawing/2014/main" id="{00000000-0008-0000-0100-000020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897" name="图片 4896">
          <a:extLst>
            <a:ext uri="{FF2B5EF4-FFF2-40B4-BE49-F238E27FC236}">
              <a16:creationId xmlns:a16="http://schemas.microsoft.com/office/drawing/2014/main" id="{00000000-0008-0000-0100-000021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898" name="图片 4897">
          <a:extLst>
            <a:ext uri="{FF2B5EF4-FFF2-40B4-BE49-F238E27FC236}">
              <a16:creationId xmlns:a16="http://schemas.microsoft.com/office/drawing/2014/main" id="{00000000-0008-0000-0100-000022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899" name="图片 4898">
          <a:extLst>
            <a:ext uri="{FF2B5EF4-FFF2-40B4-BE49-F238E27FC236}">
              <a16:creationId xmlns:a16="http://schemas.microsoft.com/office/drawing/2014/main" id="{00000000-0008-0000-0100-000023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00" name="图片 4899">
          <a:extLst>
            <a:ext uri="{FF2B5EF4-FFF2-40B4-BE49-F238E27FC236}">
              <a16:creationId xmlns:a16="http://schemas.microsoft.com/office/drawing/2014/main" id="{00000000-0008-0000-0100-000024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0</xdr:col>
      <xdr:colOff>0</xdr:colOff>
      <xdr:row>3075</xdr:row>
      <xdr:rowOff>0</xdr:rowOff>
    </xdr:from>
    <xdr:to>
      <xdr:col>0</xdr:col>
      <xdr:colOff>28575</xdr:colOff>
      <xdr:row>3075</xdr:row>
      <xdr:rowOff>28575</xdr:rowOff>
    </xdr:to>
    <xdr:pic>
      <xdr:nvPicPr>
        <xdr:cNvPr id="4901" name="图片 4900">
          <a:extLst>
            <a:ext uri="{FF2B5EF4-FFF2-40B4-BE49-F238E27FC236}">
              <a16:creationId xmlns:a16="http://schemas.microsoft.com/office/drawing/2014/main" id="{00000000-0008-0000-0100-000025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02" name="图片 4901">
          <a:extLst>
            <a:ext uri="{FF2B5EF4-FFF2-40B4-BE49-F238E27FC236}">
              <a16:creationId xmlns:a16="http://schemas.microsoft.com/office/drawing/2014/main" id="{00000000-0008-0000-0100-000026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03" name="图片 4902">
          <a:extLst>
            <a:ext uri="{FF2B5EF4-FFF2-40B4-BE49-F238E27FC236}">
              <a16:creationId xmlns:a16="http://schemas.microsoft.com/office/drawing/2014/main" id="{00000000-0008-0000-0100-000027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04" name="图片 4903">
          <a:extLst>
            <a:ext uri="{FF2B5EF4-FFF2-40B4-BE49-F238E27FC236}">
              <a16:creationId xmlns:a16="http://schemas.microsoft.com/office/drawing/2014/main" id="{00000000-0008-0000-0100-000028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05" name="图片 4904">
          <a:extLst>
            <a:ext uri="{FF2B5EF4-FFF2-40B4-BE49-F238E27FC236}">
              <a16:creationId xmlns:a16="http://schemas.microsoft.com/office/drawing/2014/main" id="{00000000-0008-0000-0100-000029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06" name="图片 4905">
          <a:extLst>
            <a:ext uri="{FF2B5EF4-FFF2-40B4-BE49-F238E27FC236}">
              <a16:creationId xmlns:a16="http://schemas.microsoft.com/office/drawing/2014/main" id="{00000000-0008-0000-0100-00002A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07" name="图片 4906">
          <a:extLst>
            <a:ext uri="{FF2B5EF4-FFF2-40B4-BE49-F238E27FC236}">
              <a16:creationId xmlns:a16="http://schemas.microsoft.com/office/drawing/2014/main" id="{00000000-0008-0000-0100-00002B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08" name="图片 4907">
          <a:extLst>
            <a:ext uri="{FF2B5EF4-FFF2-40B4-BE49-F238E27FC236}">
              <a16:creationId xmlns:a16="http://schemas.microsoft.com/office/drawing/2014/main" id="{00000000-0008-0000-0100-00002C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09" name="图片 4908">
          <a:extLst>
            <a:ext uri="{FF2B5EF4-FFF2-40B4-BE49-F238E27FC236}">
              <a16:creationId xmlns:a16="http://schemas.microsoft.com/office/drawing/2014/main" id="{00000000-0008-0000-0100-00002D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10" name="图片 4909">
          <a:extLst>
            <a:ext uri="{FF2B5EF4-FFF2-40B4-BE49-F238E27FC236}">
              <a16:creationId xmlns:a16="http://schemas.microsoft.com/office/drawing/2014/main" id="{00000000-0008-0000-0100-00002E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11" name="图片 4910">
          <a:extLst>
            <a:ext uri="{FF2B5EF4-FFF2-40B4-BE49-F238E27FC236}">
              <a16:creationId xmlns:a16="http://schemas.microsoft.com/office/drawing/2014/main" id="{00000000-0008-0000-0100-00002F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12" name="图片 4911">
          <a:extLst>
            <a:ext uri="{FF2B5EF4-FFF2-40B4-BE49-F238E27FC236}">
              <a16:creationId xmlns:a16="http://schemas.microsoft.com/office/drawing/2014/main" id="{00000000-0008-0000-0100-000030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16" name="图片 4915">
          <a:extLst>
            <a:ext uri="{FF2B5EF4-FFF2-40B4-BE49-F238E27FC236}">
              <a16:creationId xmlns:a16="http://schemas.microsoft.com/office/drawing/2014/main" id="{00000000-0008-0000-0100-000034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17" name="图片 4916">
          <a:extLst>
            <a:ext uri="{FF2B5EF4-FFF2-40B4-BE49-F238E27FC236}">
              <a16:creationId xmlns:a16="http://schemas.microsoft.com/office/drawing/2014/main" id="{00000000-0008-0000-0100-000035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18" name="图片 4917">
          <a:extLst>
            <a:ext uri="{FF2B5EF4-FFF2-40B4-BE49-F238E27FC236}">
              <a16:creationId xmlns:a16="http://schemas.microsoft.com/office/drawing/2014/main" id="{00000000-0008-0000-0100-000036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19" name="图片 4918">
          <a:extLst>
            <a:ext uri="{FF2B5EF4-FFF2-40B4-BE49-F238E27FC236}">
              <a16:creationId xmlns:a16="http://schemas.microsoft.com/office/drawing/2014/main" id="{00000000-0008-0000-0100-000037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20" name="图片 4919">
          <a:extLst>
            <a:ext uri="{FF2B5EF4-FFF2-40B4-BE49-F238E27FC236}">
              <a16:creationId xmlns:a16="http://schemas.microsoft.com/office/drawing/2014/main" id="{00000000-0008-0000-0100-000038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21" name="图片 4920">
          <a:extLst>
            <a:ext uri="{FF2B5EF4-FFF2-40B4-BE49-F238E27FC236}">
              <a16:creationId xmlns:a16="http://schemas.microsoft.com/office/drawing/2014/main" id="{00000000-0008-0000-0100-000039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4922" name="图片 4921">
          <a:extLst>
            <a:ext uri="{FF2B5EF4-FFF2-40B4-BE49-F238E27FC236}">
              <a16:creationId xmlns:a16="http://schemas.microsoft.com/office/drawing/2014/main" id="{00000000-0008-0000-0100-00003A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twoCellAnchor editAs="oneCell">
    <xdr:from>
      <xdr:col>12</xdr:col>
      <xdr:colOff>0</xdr:colOff>
      <xdr:row>3075</xdr:row>
      <xdr:rowOff>0</xdr:rowOff>
    </xdr:from>
    <xdr:to>
      <xdr:col>12</xdr:col>
      <xdr:colOff>28575</xdr:colOff>
      <xdr:row>3075</xdr:row>
      <xdr:rowOff>28575</xdr:rowOff>
    </xdr:to>
    <xdr:pic>
      <xdr:nvPicPr>
        <xdr:cNvPr id="4923" name="图片 4922">
          <a:extLst>
            <a:ext uri="{FF2B5EF4-FFF2-40B4-BE49-F238E27FC236}">
              <a16:creationId xmlns:a16="http://schemas.microsoft.com/office/drawing/2014/main" id="{00000000-0008-0000-0100-00003B130000}"/>
            </a:ext>
          </a:extLst>
        </xdr:cNvPr>
        <xdr:cNvPicPr>
          <a:picLocks noChangeAspect="1"/>
        </xdr:cNvPicPr>
      </xdr:nvPicPr>
      <xdr:blipFill>
        <a:blip xmlns:r="http://schemas.openxmlformats.org/officeDocument/2006/relationships" r:embed="rId3"/>
        <a:stretch>
          <a:fillRect/>
        </a:stretch>
      </xdr:blipFill>
      <xdr:spPr>
        <a:xfrm>
          <a:off x="85344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24" name="图片 4923">
          <a:extLst>
            <a:ext uri="{FF2B5EF4-FFF2-40B4-BE49-F238E27FC236}">
              <a16:creationId xmlns:a16="http://schemas.microsoft.com/office/drawing/2014/main" id="{00000000-0008-0000-0100-00003C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25" name="图片 4924">
          <a:extLst>
            <a:ext uri="{FF2B5EF4-FFF2-40B4-BE49-F238E27FC236}">
              <a16:creationId xmlns:a16="http://schemas.microsoft.com/office/drawing/2014/main" id="{00000000-0008-0000-0100-00003D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26" name="图片 4925">
          <a:extLst>
            <a:ext uri="{FF2B5EF4-FFF2-40B4-BE49-F238E27FC236}">
              <a16:creationId xmlns:a16="http://schemas.microsoft.com/office/drawing/2014/main" id="{00000000-0008-0000-0100-00003E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27" name="图片 4926">
          <a:extLst>
            <a:ext uri="{FF2B5EF4-FFF2-40B4-BE49-F238E27FC236}">
              <a16:creationId xmlns:a16="http://schemas.microsoft.com/office/drawing/2014/main" id="{00000000-0008-0000-0100-00003F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28" name="图片 4927">
          <a:extLst>
            <a:ext uri="{FF2B5EF4-FFF2-40B4-BE49-F238E27FC236}">
              <a16:creationId xmlns:a16="http://schemas.microsoft.com/office/drawing/2014/main" id="{00000000-0008-0000-0100-000040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4929" name="图片 4928">
          <a:extLst>
            <a:ext uri="{FF2B5EF4-FFF2-40B4-BE49-F238E27FC236}">
              <a16:creationId xmlns:a16="http://schemas.microsoft.com/office/drawing/2014/main" id="{00000000-0008-0000-0100-000041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twoCellAnchor editAs="oneCell">
    <xdr:from>
      <xdr:col>12</xdr:col>
      <xdr:colOff>0</xdr:colOff>
      <xdr:row>3075</xdr:row>
      <xdr:rowOff>0</xdr:rowOff>
    </xdr:from>
    <xdr:to>
      <xdr:col>12</xdr:col>
      <xdr:colOff>28575</xdr:colOff>
      <xdr:row>3075</xdr:row>
      <xdr:rowOff>28575</xdr:rowOff>
    </xdr:to>
    <xdr:pic>
      <xdr:nvPicPr>
        <xdr:cNvPr id="4930" name="图片 4929">
          <a:extLst>
            <a:ext uri="{FF2B5EF4-FFF2-40B4-BE49-F238E27FC236}">
              <a16:creationId xmlns:a16="http://schemas.microsoft.com/office/drawing/2014/main" id="{00000000-0008-0000-0100-000042130000}"/>
            </a:ext>
          </a:extLst>
        </xdr:cNvPr>
        <xdr:cNvPicPr>
          <a:picLocks noChangeAspect="1"/>
        </xdr:cNvPicPr>
      </xdr:nvPicPr>
      <xdr:blipFill>
        <a:blip xmlns:r="http://schemas.openxmlformats.org/officeDocument/2006/relationships" r:embed="rId3"/>
        <a:stretch>
          <a:fillRect/>
        </a:stretch>
      </xdr:blipFill>
      <xdr:spPr>
        <a:xfrm>
          <a:off x="85344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31" name="图片 4930">
          <a:extLst>
            <a:ext uri="{FF2B5EF4-FFF2-40B4-BE49-F238E27FC236}">
              <a16:creationId xmlns:a16="http://schemas.microsoft.com/office/drawing/2014/main" id="{00000000-0008-0000-0100-000043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32" name="图片 4931">
          <a:extLst>
            <a:ext uri="{FF2B5EF4-FFF2-40B4-BE49-F238E27FC236}">
              <a16:creationId xmlns:a16="http://schemas.microsoft.com/office/drawing/2014/main" id="{00000000-0008-0000-0100-000044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33" name="图片 4932">
          <a:extLst>
            <a:ext uri="{FF2B5EF4-FFF2-40B4-BE49-F238E27FC236}">
              <a16:creationId xmlns:a16="http://schemas.microsoft.com/office/drawing/2014/main" id="{00000000-0008-0000-0100-000045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34" name="图片 4933">
          <a:extLst>
            <a:ext uri="{FF2B5EF4-FFF2-40B4-BE49-F238E27FC236}">
              <a16:creationId xmlns:a16="http://schemas.microsoft.com/office/drawing/2014/main" id="{00000000-0008-0000-0100-000046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35" name="图片 4934">
          <a:extLst>
            <a:ext uri="{FF2B5EF4-FFF2-40B4-BE49-F238E27FC236}">
              <a16:creationId xmlns:a16="http://schemas.microsoft.com/office/drawing/2014/main" id="{00000000-0008-0000-0100-000047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36" name="图片 4935">
          <a:extLst>
            <a:ext uri="{FF2B5EF4-FFF2-40B4-BE49-F238E27FC236}">
              <a16:creationId xmlns:a16="http://schemas.microsoft.com/office/drawing/2014/main" id="{00000000-0008-0000-0100-000048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37" name="图片 4936">
          <a:extLst>
            <a:ext uri="{FF2B5EF4-FFF2-40B4-BE49-F238E27FC236}">
              <a16:creationId xmlns:a16="http://schemas.microsoft.com/office/drawing/2014/main" id="{00000000-0008-0000-0100-000049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38" name="图片 4937">
          <a:extLst>
            <a:ext uri="{FF2B5EF4-FFF2-40B4-BE49-F238E27FC236}">
              <a16:creationId xmlns:a16="http://schemas.microsoft.com/office/drawing/2014/main" id="{00000000-0008-0000-0100-00004A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39" name="图片 4938">
          <a:extLst>
            <a:ext uri="{FF2B5EF4-FFF2-40B4-BE49-F238E27FC236}">
              <a16:creationId xmlns:a16="http://schemas.microsoft.com/office/drawing/2014/main" id="{00000000-0008-0000-0100-00004B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40" name="图片 4939">
          <a:extLst>
            <a:ext uri="{FF2B5EF4-FFF2-40B4-BE49-F238E27FC236}">
              <a16:creationId xmlns:a16="http://schemas.microsoft.com/office/drawing/2014/main" id="{00000000-0008-0000-0100-00004C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41" name="图片 4940">
          <a:extLst>
            <a:ext uri="{FF2B5EF4-FFF2-40B4-BE49-F238E27FC236}">
              <a16:creationId xmlns:a16="http://schemas.microsoft.com/office/drawing/2014/main" id="{00000000-0008-0000-0100-00004D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4942" name="图片 4941">
          <a:extLst>
            <a:ext uri="{FF2B5EF4-FFF2-40B4-BE49-F238E27FC236}">
              <a16:creationId xmlns:a16="http://schemas.microsoft.com/office/drawing/2014/main" id="{00000000-0008-0000-0100-00004E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43" name="图片 4942">
          <a:extLst>
            <a:ext uri="{FF2B5EF4-FFF2-40B4-BE49-F238E27FC236}">
              <a16:creationId xmlns:a16="http://schemas.microsoft.com/office/drawing/2014/main" id="{00000000-0008-0000-0100-00004F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944" name="图片 4943">
          <a:extLst>
            <a:ext uri="{FF2B5EF4-FFF2-40B4-BE49-F238E27FC236}">
              <a16:creationId xmlns:a16="http://schemas.microsoft.com/office/drawing/2014/main" id="{00000000-0008-0000-0100-00005013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945" name="图片 4944">
          <a:extLst>
            <a:ext uri="{FF2B5EF4-FFF2-40B4-BE49-F238E27FC236}">
              <a16:creationId xmlns:a16="http://schemas.microsoft.com/office/drawing/2014/main" id="{00000000-0008-0000-0100-00005113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946" name="图片 4945">
          <a:extLst>
            <a:ext uri="{FF2B5EF4-FFF2-40B4-BE49-F238E27FC236}">
              <a16:creationId xmlns:a16="http://schemas.microsoft.com/office/drawing/2014/main" id="{00000000-0008-0000-0100-00005213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4947" name="图片 4946">
          <a:extLst>
            <a:ext uri="{FF2B5EF4-FFF2-40B4-BE49-F238E27FC236}">
              <a16:creationId xmlns:a16="http://schemas.microsoft.com/office/drawing/2014/main" id="{00000000-0008-0000-0100-000053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948" name="图片 4947">
          <a:extLst>
            <a:ext uri="{FF2B5EF4-FFF2-40B4-BE49-F238E27FC236}">
              <a16:creationId xmlns:a16="http://schemas.microsoft.com/office/drawing/2014/main" id="{00000000-0008-0000-0100-00005413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949" name="图片 4948">
          <a:extLst>
            <a:ext uri="{FF2B5EF4-FFF2-40B4-BE49-F238E27FC236}">
              <a16:creationId xmlns:a16="http://schemas.microsoft.com/office/drawing/2014/main" id="{00000000-0008-0000-0100-00005513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950" name="图片 4949">
          <a:extLst>
            <a:ext uri="{FF2B5EF4-FFF2-40B4-BE49-F238E27FC236}">
              <a16:creationId xmlns:a16="http://schemas.microsoft.com/office/drawing/2014/main" id="{00000000-0008-0000-0100-00005613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951" name="图片 4950">
          <a:extLst>
            <a:ext uri="{FF2B5EF4-FFF2-40B4-BE49-F238E27FC236}">
              <a16:creationId xmlns:a16="http://schemas.microsoft.com/office/drawing/2014/main" id="{00000000-0008-0000-0100-000057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52" name="图片 4951">
          <a:extLst>
            <a:ext uri="{FF2B5EF4-FFF2-40B4-BE49-F238E27FC236}">
              <a16:creationId xmlns:a16="http://schemas.microsoft.com/office/drawing/2014/main" id="{00000000-0008-0000-0100-000058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53" name="图片 4952">
          <a:extLst>
            <a:ext uri="{FF2B5EF4-FFF2-40B4-BE49-F238E27FC236}">
              <a16:creationId xmlns:a16="http://schemas.microsoft.com/office/drawing/2014/main" id="{00000000-0008-0000-0100-000059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54" name="图片 4953">
          <a:extLst>
            <a:ext uri="{FF2B5EF4-FFF2-40B4-BE49-F238E27FC236}">
              <a16:creationId xmlns:a16="http://schemas.microsoft.com/office/drawing/2014/main" id="{00000000-0008-0000-0100-00005A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55" name="图片 4954">
          <a:extLst>
            <a:ext uri="{FF2B5EF4-FFF2-40B4-BE49-F238E27FC236}">
              <a16:creationId xmlns:a16="http://schemas.microsoft.com/office/drawing/2014/main" id="{00000000-0008-0000-0100-00005B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4956" name="图片 4955">
          <a:extLst>
            <a:ext uri="{FF2B5EF4-FFF2-40B4-BE49-F238E27FC236}">
              <a16:creationId xmlns:a16="http://schemas.microsoft.com/office/drawing/2014/main" id="{00000000-0008-0000-0100-00005C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twoCellAnchor editAs="oneCell">
    <xdr:from>
      <xdr:col>12</xdr:col>
      <xdr:colOff>0</xdr:colOff>
      <xdr:row>3075</xdr:row>
      <xdr:rowOff>0</xdr:rowOff>
    </xdr:from>
    <xdr:to>
      <xdr:col>12</xdr:col>
      <xdr:colOff>28575</xdr:colOff>
      <xdr:row>3075</xdr:row>
      <xdr:rowOff>28575</xdr:rowOff>
    </xdr:to>
    <xdr:pic>
      <xdr:nvPicPr>
        <xdr:cNvPr id="4957" name="图片 4956">
          <a:extLst>
            <a:ext uri="{FF2B5EF4-FFF2-40B4-BE49-F238E27FC236}">
              <a16:creationId xmlns:a16="http://schemas.microsoft.com/office/drawing/2014/main" id="{00000000-0008-0000-0100-00005D130000}"/>
            </a:ext>
          </a:extLst>
        </xdr:cNvPr>
        <xdr:cNvPicPr>
          <a:picLocks noChangeAspect="1"/>
        </xdr:cNvPicPr>
      </xdr:nvPicPr>
      <xdr:blipFill>
        <a:blip xmlns:r="http://schemas.openxmlformats.org/officeDocument/2006/relationships" r:embed="rId3"/>
        <a:stretch>
          <a:fillRect/>
        </a:stretch>
      </xdr:blipFill>
      <xdr:spPr>
        <a:xfrm>
          <a:off x="85344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58" name="图片 4957">
          <a:extLst>
            <a:ext uri="{FF2B5EF4-FFF2-40B4-BE49-F238E27FC236}">
              <a16:creationId xmlns:a16="http://schemas.microsoft.com/office/drawing/2014/main" id="{00000000-0008-0000-0100-00005E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59" name="图片 4958">
          <a:extLst>
            <a:ext uri="{FF2B5EF4-FFF2-40B4-BE49-F238E27FC236}">
              <a16:creationId xmlns:a16="http://schemas.microsoft.com/office/drawing/2014/main" id="{00000000-0008-0000-0100-00005F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60" name="图片 4959">
          <a:extLst>
            <a:ext uri="{FF2B5EF4-FFF2-40B4-BE49-F238E27FC236}">
              <a16:creationId xmlns:a16="http://schemas.microsoft.com/office/drawing/2014/main" id="{00000000-0008-0000-0100-000060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4961" name="图片 4960">
          <a:extLst>
            <a:ext uri="{FF2B5EF4-FFF2-40B4-BE49-F238E27FC236}">
              <a16:creationId xmlns:a16="http://schemas.microsoft.com/office/drawing/2014/main" id="{00000000-0008-0000-0100-00006113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4962" name="图片 4961">
          <a:extLst>
            <a:ext uri="{FF2B5EF4-FFF2-40B4-BE49-F238E27FC236}">
              <a16:creationId xmlns:a16="http://schemas.microsoft.com/office/drawing/2014/main" id="{00000000-0008-0000-0100-00006213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4963" name="图片 4962">
          <a:extLst>
            <a:ext uri="{FF2B5EF4-FFF2-40B4-BE49-F238E27FC236}">
              <a16:creationId xmlns:a16="http://schemas.microsoft.com/office/drawing/2014/main" id="{00000000-0008-0000-0100-00006313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4964" name="图片 4963">
          <a:extLst>
            <a:ext uri="{FF2B5EF4-FFF2-40B4-BE49-F238E27FC236}">
              <a16:creationId xmlns:a16="http://schemas.microsoft.com/office/drawing/2014/main" id="{00000000-0008-0000-0100-000064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65" name="图片 4964">
          <a:extLst>
            <a:ext uri="{FF2B5EF4-FFF2-40B4-BE49-F238E27FC236}">
              <a16:creationId xmlns:a16="http://schemas.microsoft.com/office/drawing/2014/main" id="{00000000-0008-0000-0100-000065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66" name="图片 4965">
          <a:extLst>
            <a:ext uri="{FF2B5EF4-FFF2-40B4-BE49-F238E27FC236}">
              <a16:creationId xmlns:a16="http://schemas.microsoft.com/office/drawing/2014/main" id="{00000000-0008-0000-0100-000066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67" name="图片 4966">
          <a:extLst>
            <a:ext uri="{FF2B5EF4-FFF2-40B4-BE49-F238E27FC236}">
              <a16:creationId xmlns:a16="http://schemas.microsoft.com/office/drawing/2014/main" id="{00000000-0008-0000-0100-000067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68" name="图片 4967">
          <a:extLst>
            <a:ext uri="{FF2B5EF4-FFF2-40B4-BE49-F238E27FC236}">
              <a16:creationId xmlns:a16="http://schemas.microsoft.com/office/drawing/2014/main" id="{00000000-0008-0000-0100-000068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69" name="图片 4968">
          <a:extLst>
            <a:ext uri="{FF2B5EF4-FFF2-40B4-BE49-F238E27FC236}">
              <a16:creationId xmlns:a16="http://schemas.microsoft.com/office/drawing/2014/main" id="{00000000-0008-0000-0100-000069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70" name="图片 4969">
          <a:extLst>
            <a:ext uri="{FF2B5EF4-FFF2-40B4-BE49-F238E27FC236}">
              <a16:creationId xmlns:a16="http://schemas.microsoft.com/office/drawing/2014/main" id="{00000000-0008-0000-0100-00006A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71" name="图片 4970">
          <a:extLst>
            <a:ext uri="{FF2B5EF4-FFF2-40B4-BE49-F238E27FC236}">
              <a16:creationId xmlns:a16="http://schemas.microsoft.com/office/drawing/2014/main" id="{00000000-0008-0000-0100-00006B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72" name="图片 4971">
          <a:extLst>
            <a:ext uri="{FF2B5EF4-FFF2-40B4-BE49-F238E27FC236}">
              <a16:creationId xmlns:a16="http://schemas.microsoft.com/office/drawing/2014/main" id="{00000000-0008-0000-0100-00006C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73" name="图片 4972">
          <a:extLst>
            <a:ext uri="{FF2B5EF4-FFF2-40B4-BE49-F238E27FC236}">
              <a16:creationId xmlns:a16="http://schemas.microsoft.com/office/drawing/2014/main" id="{00000000-0008-0000-0100-00006D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74" name="图片 4973">
          <a:extLst>
            <a:ext uri="{FF2B5EF4-FFF2-40B4-BE49-F238E27FC236}">
              <a16:creationId xmlns:a16="http://schemas.microsoft.com/office/drawing/2014/main" id="{00000000-0008-0000-0100-00006E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75" name="图片 4974">
          <a:extLst>
            <a:ext uri="{FF2B5EF4-FFF2-40B4-BE49-F238E27FC236}">
              <a16:creationId xmlns:a16="http://schemas.microsoft.com/office/drawing/2014/main" id="{00000000-0008-0000-0100-00006F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76" name="图片 4975">
          <a:extLst>
            <a:ext uri="{FF2B5EF4-FFF2-40B4-BE49-F238E27FC236}">
              <a16:creationId xmlns:a16="http://schemas.microsoft.com/office/drawing/2014/main" id="{00000000-0008-0000-0100-000070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77" name="图片 4976">
          <a:extLst>
            <a:ext uri="{FF2B5EF4-FFF2-40B4-BE49-F238E27FC236}">
              <a16:creationId xmlns:a16="http://schemas.microsoft.com/office/drawing/2014/main" id="{00000000-0008-0000-0100-000071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78" name="图片 4977">
          <a:extLst>
            <a:ext uri="{FF2B5EF4-FFF2-40B4-BE49-F238E27FC236}">
              <a16:creationId xmlns:a16="http://schemas.microsoft.com/office/drawing/2014/main" id="{00000000-0008-0000-0100-000072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79" name="图片 4978">
          <a:extLst>
            <a:ext uri="{FF2B5EF4-FFF2-40B4-BE49-F238E27FC236}">
              <a16:creationId xmlns:a16="http://schemas.microsoft.com/office/drawing/2014/main" id="{00000000-0008-0000-0100-000073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80" name="图片 4979">
          <a:extLst>
            <a:ext uri="{FF2B5EF4-FFF2-40B4-BE49-F238E27FC236}">
              <a16:creationId xmlns:a16="http://schemas.microsoft.com/office/drawing/2014/main" id="{00000000-0008-0000-0100-000074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81" name="图片 4980">
          <a:extLst>
            <a:ext uri="{FF2B5EF4-FFF2-40B4-BE49-F238E27FC236}">
              <a16:creationId xmlns:a16="http://schemas.microsoft.com/office/drawing/2014/main" id="{00000000-0008-0000-0100-000075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82" name="图片 4981">
          <a:extLst>
            <a:ext uri="{FF2B5EF4-FFF2-40B4-BE49-F238E27FC236}">
              <a16:creationId xmlns:a16="http://schemas.microsoft.com/office/drawing/2014/main" id="{00000000-0008-0000-0100-000076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4983" name="图片 4982">
          <a:extLst>
            <a:ext uri="{FF2B5EF4-FFF2-40B4-BE49-F238E27FC236}">
              <a16:creationId xmlns:a16="http://schemas.microsoft.com/office/drawing/2014/main" id="{00000000-0008-0000-0100-000077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4984" name="图片 4983">
          <a:extLst>
            <a:ext uri="{FF2B5EF4-FFF2-40B4-BE49-F238E27FC236}">
              <a16:creationId xmlns:a16="http://schemas.microsoft.com/office/drawing/2014/main" id="{00000000-0008-0000-0100-000078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4985" name="图片 4984">
          <a:extLst>
            <a:ext uri="{FF2B5EF4-FFF2-40B4-BE49-F238E27FC236}">
              <a16:creationId xmlns:a16="http://schemas.microsoft.com/office/drawing/2014/main" id="{00000000-0008-0000-0100-000079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4986" name="图片 4985">
          <a:extLst>
            <a:ext uri="{FF2B5EF4-FFF2-40B4-BE49-F238E27FC236}">
              <a16:creationId xmlns:a16="http://schemas.microsoft.com/office/drawing/2014/main" id="{00000000-0008-0000-0100-00007A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4987" name="图片 4986">
          <a:extLst>
            <a:ext uri="{FF2B5EF4-FFF2-40B4-BE49-F238E27FC236}">
              <a16:creationId xmlns:a16="http://schemas.microsoft.com/office/drawing/2014/main" id="{00000000-0008-0000-0100-00007B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4988" name="图片 4987">
          <a:extLst>
            <a:ext uri="{FF2B5EF4-FFF2-40B4-BE49-F238E27FC236}">
              <a16:creationId xmlns:a16="http://schemas.microsoft.com/office/drawing/2014/main" id="{00000000-0008-0000-0100-00007C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oneCellAnchor>
    <xdr:from>
      <xdr:col>0</xdr:col>
      <xdr:colOff>0</xdr:colOff>
      <xdr:row>3086</xdr:row>
      <xdr:rowOff>0</xdr:rowOff>
    </xdr:from>
    <xdr:ext cx="30480" cy="15240"/>
    <xdr:pic>
      <xdr:nvPicPr>
        <xdr:cNvPr id="4989" name="图片 4988">
          <a:extLst>
            <a:ext uri="{FF2B5EF4-FFF2-40B4-BE49-F238E27FC236}">
              <a16:creationId xmlns:a16="http://schemas.microsoft.com/office/drawing/2014/main" id="{00000000-0008-0000-0100-00007D130000}"/>
            </a:ext>
          </a:extLst>
        </xdr:cNvPr>
        <xdr:cNvPicPr>
          <a:picLocks noChangeAspect="1"/>
        </xdr:cNvPicPr>
      </xdr:nvPicPr>
      <xdr:blipFill>
        <a:blip xmlns:r="http://schemas.openxmlformats.org/officeDocument/2006/relationships" r:embed="rId1"/>
        <a:stretch>
          <a:fillRect/>
        </a:stretch>
      </xdr:blipFill>
      <xdr:spPr>
        <a:xfrm>
          <a:off x="0" y="665657800"/>
          <a:ext cx="30480" cy="15240"/>
        </a:xfrm>
        <a:prstGeom prst="rect">
          <a:avLst/>
        </a:prstGeom>
        <a:noFill/>
        <a:ln w="9525">
          <a:noFill/>
        </a:ln>
      </xdr:spPr>
    </xdr:pic>
    <xdr:clientData/>
  </xdr:oneCellAnchor>
  <xdr:oneCellAnchor>
    <xdr:from>
      <xdr:col>0</xdr:col>
      <xdr:colOff>0</xdr:colOff>
      <xdr:row>3086</xdr:row>
      <xdr:rowOff>0</xdr:rowOff>
    </xdr:from>
    <xdr:ext cx="15240" cy="15240"/>
    <xdr:pic>
      <xdr:nvPicPr>
        <xdr:cNvPr id="4990" name="图片 4989">
          <a:extLst>
            <a:ext uri="{FF2B5EF4-FFF2-40B4-BE49-F238E27FC236}">
              <a16:creationId xmlns:a16="http://schemas.microsoft.com/office/drawing/2014/main" id="{00000000-0008-0000-0100-00007E130000}"/>
            </a:ext>
          </a:extLst>
        </xdr:cNvPr>
        <xdr:cNvPicPr>
          <a:picLocks noChangeAspect="1"/>
        </xdr:cNvPicPr>
      </xdr:nvPicPr>
      <xdr:blipFill>
        <a:blip xmlns:r="http://schemas.openxmlformats.org/officeDocument/2006/relationships" r:embed="rId2"/>
        <a:stretch>
          <a:fillRect/>
        </a:stretch>
      </xdr:blipFill>
      <xdr:spPr>
        <a:xfrm>
          <a:off x="0" y="665657800"/>
          <a:ext cx="15240" cy="15240"/>
        </a:xfrm>
        <a:prstGeom prst="rect">
          <a:avLst/>
        </a:prstGeom>
        <a:noFill/>
        <a:ln w="9525">
          <a:noFill/>
        </a:ln>
      </xdr:spPr>
    </xdr:pic>
    <xdr:clientData/>
  </xdr:oneCellAnchor>
  <xdr:twoCellAnchor editAs="oneCell">
    <xdr:from>
      <xdr:col>0</xdr:col>
      <xdr:colOff>0</xdr:colOff>
      <xdr:row>3086</xdr:row>
      <xdr:rowOff>0</xdr:rowOff>
    </xdr:from>
    <xdr:to>
      <xdr:col>0</xdr:col>
      <xdr:colOff>28575</xdr:colOff>
      <xdr:row>3086</xdr:row>
      <xdr:rowOff>28575</xdr:rowOff>
    </xdr:to>
    <xdr:pic>
      <xdr:nvPicPr>
        <xdr:cNvPr id="4991" name="图片 4990">
          <a:extLst>
            <a:ext uri="{FF2B5EF4-FFF2-40B4-BE49-F238E27FC236}">
              <a16:creationId xmlns:a16="http://schemas.microsoft.com/office/drawing/2014/main" id="{00000000-0008-0000-0100-00007F130000}"/>
            </a:ext>
          </a:extLst>
        </xdr:cNvPr>
        <xdr:cNvPicPr>
          <a:picLocks noChangeAspect="1"/>
        </xdr:cNvPicPr>
      </xdr:nvPicPr>
      <xdr:blipFill>
        <a:blip xmlns:r="http://schemas.openxmlformats.org/officeDocument/2006/relationships" r:embed="rId3"/>
        <a:stretch>
          <a:fillRect/>
        </a:stretch>
      </xdr:blipFill>
      <xdr:spPr>
        <a:xfrm>
          <a:off x="0" y="665657800"/>
          <a:ext cx="28575" cy="28575"/>
        </a:xfrm>
        <a:prstGeom prst="rect">
          <a:avLst/>
        </a:prstGeom>
        <a:noFill/>
        <a:ln w="9525">
          <a:noFill/>
        </a:ln>
      </xdr:spPr>
    </xdr:pic>
    <xdr:clientData/>
  </xdr:twoCellAnchor>
  <xdr:twoCellAnchor editAs="oneCell">
    <xdr:from>
      <xdr:col>9</xdr:col>
      <xdr:colOff>0</xdr:colOff>
      <xdr:row>3086</xdr:row>
      <xdr:rowOff>0</xdr:rowOff>
    </xdr:from>
    <xdr:to>
      <xdr:col>9</xdr:col>
      <xdr:colOff>28575</xdr:colOff>
      <xdr:row>3086</xdr:row>
      <xdr:rowOff>28575</xdr:rowOff>
    </xdr:to>
    <xdr:pic>
      <xdr:nvPicPr>
        <xdr:cNvPr id="4992" name="图片 4991">
          <a:extLst>
            <a:ext uri="{FF2B5EF4-FFF2-40B4-BE49-F238E27FC236}">
              <a16:creationId xmlns:a16="http://schemas.microsoft.com/office/drawing/2014/main" id="{00000000-0008-0000-0100-000080130000}"/>
            </a:ext>
          </a:extLst>
        </xdr:cNvPr>
        <xdr:cNvPicPr>
          <a:picLocks noChangeAspect="1"/>
        </xdr:cNvPicPr>
      </xdr:nvPicPr>
      <xdr:blipFill>
        <a:blip xmlns:r="http://schemas.openxmlformats.org/officeDocument/2006/relationships" r:embed="rId3"/>
        <a:stretch>
          <a:fillRect/>
        </a:stretch>
      </xdr:blipFill>
      <xdr:spPr>
        <a:xfrm>
          <a:off x="6477000" y="665657800"/>
          <a:ext cx="28575" cy="28575"/>
        </a:xfrm>
        <a:prstGeom prst="rect">
          <a:avLst/>
        </a:prstGeom>
        <a:noFill/>
        <a:ln w="9525">
          <a:noFill/>
        </a:ln>
      </xdr:spPr>
    </xdr:pic>
    <xdr:clientData/>
  </xdr:twoCellAnchor>
  <xdr:oneCellAnchor>
    <xdr:from>
      <xdr:col>0</xdr:col>
      <xdr:colOff>0</xdr:colOff>
      <xdr:row>3123</xdr:row>
      <xdr:rowOff>0</xdr:rowOff>
    </xdr:from>
    <xdr:ext cx="30480" cy="15240"/>
    <xdr:pic>
      <xdr:nvPicPr>
        <xdr:cNvPr id="4993" name="图片 4992">
          <a:extLst>
            <a:ext uri="{FF2B5EF4-FFF2-40B4-BE49-F238E27FC236}">
              <a16:creationId xmlns:a16="http://schemas.microsoft.com/office/drawing/2014/main" id="{00000000-0008-0000-0100-000081130000}"/>
            </a:ext>
          </a:extLst>
        </xdr:cNvPr>
        <xdr:cNvPicPr>
          <a:picLocks noChangeAspect="1"/>
        </xdr:cNvPicPr>
      </xdr:nvPicPr>
      <xdr:blipFill>
        <a:blip xmlns:r="http://schemas.openxmlformats.org/officeDocument/2006/relationships" r:embed="rId1"/>
        <a:stretch>
          <a:fillRect/>
        </a:stretch>
      </xdr:blipFill>
      <xdr:spPr>
        <a:xfrm>
          <a:off x="0" y="673646100"/>
          <a:ext cx="30480" cy="15240"/>
        </a:xfrm>
        <a:prstGeom prst="rect">
          <a:avLst/>
        </a:prstGeom>
        <a:noFill/>
        <a:ln w="9525">
          <a:noFill/>
        </a:ln>
      </xdr:spPr>
    </xdr:pic>
    <xdr:clientData/>
  </xdr:oneCellAnchor>
  <xdr:oneCellAnchor>
    <xdr:from>
      <xdr:col>0</xdr:col>
      <xdr:colOff>0</xdr:colOff>
      <xdr:row>3123</xdr:row>
      <xdr:rowOff>0</xdr:rowOff>
    </xdr:from>
    <xdr:ext cx="15240" cy="15240"/>
    <xdr:pic>
      <xdr:nvPicPr>
        <xdr:cNvPr id="4994" name="图片 4993">
          <a:extLst>
            <a:ext uri="{FF2B5EF4-FFF2-40B4-BE49-F238E27FC236}">
              <a16:creationId xmlns:a16="http://schemas.microsoft.com/office/drawing/2014/main" id="{00000000-0008-0000-0100-000082130000}"/>
            </a:ext>
          </a:extLst>
        </xdr:cNvPr>
        <xdr:cNvPicPr>
          <a:picLocks noChangeAspect="1"/>
        </xdr:cNvPicPr>
      </xdr:nvPicPr>
      <xdr:blipFill>
        <a:blip xmlns:r="http://schemas.openxmlformats.org/officeDocument/2006/relationships" r:embed="rId2"/>
        <a:stretch>
          <a:fillRect/>
        </a:stretch>
      </xdr:blipFill>
      <xdr:spPr>
        <a:xfrm>
          <a:off x="0" y="673646100"/>
          <a:ext cx="15240" cy="15240"/>
        </a:xfrm>
        <a:prstGeom prst="rect">
          <a:avLst/>
        </a:prstGeom>
        <a:noFill/>
        <a:ln w="9525">
          <a:noFill/>
        </a:ln>
      </xdr:spPr>
    </xdr:pic>
    <xdr:clientData/>
  </xdr:oneCellAnchor>
  <xdr:twoCellAnchor editAs="oneCell">
    <xdr:from>
      <xdr:col>0</xdr:col>
      <xdr:colOff>0</xdr:colOff>
      <xdr:row>3123</xdr:row>
      <xdr:rowOff>0</xdr:rowOff>
    </xdr:from>
    <xdr:to>
      <xdr:col>0</xdr:col>
      <xdr:colOff>28575</xdr:colOff>
      <xdr:row>3123</xdr:row>
      <xdr:rowOff>28575</xdr:rowOff>
    </xdr:to>
    <xdr:pic>
      <xdr:nvPicPr>
        <xdr:cNvPr id="4995" name="图片 4994">
          <a:extLst>
            <a:ext uri="{FF2B5EF4-FFF2-40B4-BE49-F238E27FC236}">
              <a16:creationId xmlns:a16="http://schemas.microsoft.com/office/drawing/2014/main" id="{00000000-0008-0000-0100-000083130000}"/>
            </a:ext>
          </a:extLst>
        </xdr:cNvPr>
        <xdr:cNvPicPr>
          <a:picLocks noChangeAspect="1"/>
        </xdr:cNvPicPr>
      </xdr:nvPicPr>
      <xdr:blipFill>
        <a:blip xmlns:r="http://schemas.openxmlformats.org/officeDocument/2006/relationships" r:embed="rId3"/>
        <a:stretch>
          <a:fillRect/>
        </a:stretch>
      </xdr:blipFill>
      <xdr:spPr>
        <a:xfrm>
          <a:off x="0" y="673646100"/>
          <a:ext cx="28575" cy="28575"/>
        </a:xfrm>
        <a:prstGeom prst="rect">
          <a:avLst/>
        </a:prstGeom>
        <a:noFill/>
        <a:ln w="9525">
          <a:noFill/>
        </a:ln>
      </xdr:spPr>
    </xdr:pic>
    <xdr:clientData/>
  </xdr:twoCellAnchor>
  <xdr:twoCellAnchor editAs="oneCell">
    <xdr:from>
      <xdr:col>10</xdr:col>
      <xdr:colOff>0</xdr:colOff>
      <xdr:row>3123</xdr:row>
      <xdr:rowOff>0</xdr:rowOff>
    </xdr:from>
    <xdr:to>
      <xdr:col>10</xdr:col>
      <xdr:colOff>28575</xdr:colOff>
      <xdr:row>3123</xdr:row>
      <xdr:rowOff>28575</xdr:rowOff>
    </xdr:to>
    <xdr:pic>
      <xdr:nvPicPr>
        <xdr:cNvPr id="4996" name="图片 4995">
          <a:extLst>
            <a:ext uri="{FF2B5EF4-FFF2-40B4-BE49-F238E27FC236}">
              <a16:creationId xmlns:a16="http://schemas.microsoft.com/office/drawing/2014/main" id="{00000000-0008-0000-0100-000084130000}"/>
            </a:ext>
          </a:extLst>
        </xdr:cNvPr>
        <xdr:cNvPicPr>
          <a:picLocks noChangeAspect="1"/>
        </xdr:cNvPicPr>
      </xdr:nvPicPr>
      <xdr:blipFill>
        <a:blip xmlns:r="http://schemas.openxmlformats.org/officeDocument/2006/relationships" r:embed="rId3"/>
        <a:stretch>
          <a:fillRect/>
        </a:stretch>
      </xdr:blipFill>
      <xdr:spPr>
        <a:xfrm>
          <a:off x="7162800" y="673646100"/>
          <a:ext cx="28575" cy="28575"/>
        </a:xfrm>
        <a:prstGeom prst="rect">
          <a:avLst/>
        </a:prstGeom>
        <a:noFill/>
        <a:ln w="9525">
          <a:noFill/>
        </a:ln>
      </xdr:spPr>
    </xdr:pic>
    <xdr:clientData/>
  </xdr:twoCellAnchor>
  <xdr:twoCellAnchor editAs="oneCell">
    <xdr:from>
      <xdr:col>9</xdr:col>
      <xdr:colOff>0</xdr:colOff>
      <xdr:row>3123</xdr:row>
      <xdr:rowOff>0</xdr:rowOff>
    </xdr:from>
    <xdr:to>
      <xdr:col>9</xdr:col>
      <xdr:colOff>28575</xdr:colOff>
      <xdr:row>3123</xdr:row>
      <xdr:rowOff>28575</xdr:rowOff>
    </xdr:to>
    <xdr:pic>
      <xdr:nvPicPr>
        <xdr:cNvPr id="4997" name="图片 4996">
          <a:extLst>
            <a:ext uri="{FF2B5EF4-FFF2-40B4-BE49-F238E27FC236}">
              <a16:creationId xmlns:a16="http://schemas.microsoft.com/office/drawing/2014/main" id="{00000000-0008-0000-0100-000085130000}"/>
            </a:ext>
          </a:extLst>
        </xdr:cNvPr>
        <xdr:cNvPicPr>
          <a:picLocks noChangeAspect="1"/>
        </xdr:cNvPicPr>
      </xdr:nvPicPr>
      <xdr:blipFill>
        <a:blip xmlns:r="http://schemas.openxmlformats.org/officeDocument/2006/relationships" r:embed="rId3"/>
        <a:stretch>
          <a:fillRect/>
        </a:stretch>
      </xdr:blipFill>
      <xdr:spPr>
        <a:xfrm>
          <a:off x="6477000" y="673646100"/>
          <a:ext cx="28575" cy="28575"/>
        </a:xfrm>
        <a:prstGeom prst="rect">
          <a:avLst/>
        </a:prstGeom>
        <a:noFill/>
        <a:ln w="9525">
          <a:noFill/>
        </a:ln>
      </xdr:spPr>
    </xdr:pic>
    <xdr:clientData/>
  </xdr:twoCellAnchor>
  <xdr:twoCellAnchor editAs="oneCell">
    <xdr:from>
      <xdr:col>11</xdr:col>
      <xdr:colOff>0</xdr:colOff>
      <xdr:row>3123</xdr:row>
      <xdr:rowOff>0</xdr:rowOff>
    </xdr:from>
    <xdr:to>
      <xdr:col>11</xdr:col>
      <xdr:colOff>28575</xdr:colOff>
      <xdr:row>3123</xdr:row>
      <xdr:rowOff>28575</xdr:rowOff>
    </xdr:to>
    <xdr:pic>
      <xdr:nvPicPr>
        <xdr:cNvPr id="4998" name="图片 4997">
          <a:extLst>
            <a:ext uri="{FF2B5EF4-FFF2-40B4-BE49-F238E27FC236}">
              <a16:creationId xmlns:a16="http://schemas.microsoft.com/office/drawing/2014/main" id="{00000000-0008-0000-0100-000086130000}"/>
            </a:ext>
          </a:extLst>
        </xdr:cNvPr>
        <xdr:cNvPicPr>
          <a:picLocks noChangeAspect="1"/>
        </xdr:cNvPicPr>
      </xdr:nvPicPr>
      <xdr:blipFill>
        <a:blip xmlns:r="http://schemas.openxmlformats.org/officeDocument/2006/relationships" r:embed="rId3"/>
        <a:stretch>
          <a:fillRect/>
        </a:stretch>
      </xdr:blipFill>
      <xdr:spPr>
        <a:xfrm>
          <a:off x="7848600" y="673646100"/>
          <a:ext cx="28575" cy="28575"/>
        </a:xfrm>
        <a:prstGeom prst="rect">
          <a:avLst/>
        </a:prstGeom>
        <a:noFill/>
        <a:ln w="9525">
          <a:noFill/>
        </a:ln>
      </xdr:spPr>
    </xdr:pic>
    <xdr:clientData/>
  </xdr:twoCellAnchor>
  <xdr:oneCellAnchor>
    <xdr:from>
      <xdr:col>4</xdr:col>
      <xdr:colOff>0</xdr:colOff>
      <xdr:row>3123</xdr:row>
      <xdr:rowOff>0</xdr:rowOff>
    </xdr:from>
    <xdr:ext cx="30480" cy="15240"/>
    <xdr:pic>
      <xdr:nvPicPr>
        <xdr:cNvPr id="4999" name="图片 4998">
          <a:extLst>
            <a:ext uri="{FF2B5EF4-FFF2-40B4-BE49-F238E27FC236}">
              <a16:creationId xmlns:a16="http://schemas.microsoft.com/office/drawing/2014/main" id="{00000000-0008-0000-0100-000087130000}"/>
            </a:ext>
          </a:extLst>
        </xdr:cNvPr>
        <xdr:cNvPicPr>
          <a:picLocks noChangeAspect="1"/>
        </xdr:cNvPicPr>
      </xdr:nvPicPr>
      <xdr:blipFill>
        <a:blip xmlns:r="http://schemas.openxmlformats.org/officeDocument/2006/relationships" r:embed="rId1"/>
        <a:stretch>
          <a:fillRect/>
        </a:stretch>
      </xdr:blipFill>
      <xdr:spPr>
        <a:xfrm>
          <a:off x="2828925" y="673646100"/>
          <a:ext cx="30480" cy="15240"/>
        </a:xfrm>
        <a:prstGeom prst="rect">
          <a:avLst/>
        </a:prstGeom>
        <a:noFill/>
        <a:ln w="9525">
          <a:noFill/>
        </a:ln>
      </xdr:spPr>
    </xdr:pic>
    <xdr:clientData/>
  </xdr:oneCellAnchor>
  <xdr:oneCellAnchor>
    <xdr:from>
      <xdr:col>4</xdr:col>
      <xdr:colOff>0</xdr:colOff>
      <xdr:row>3123</xdr:row>
      <xdr:rowOff>0</xdr:rowOff>
    </xdr:from>
    <xdr:ext cx="15240" cy="15240"/>
    <xdr:pic>
      <xdr:nvPicPr>
        <xdr:cNvPr id="5000" name="图片 4999">
          <a:extLst>
            <a:ext uri="{FF2B5EF4-FFF2-40B4-BE49-F238E27FC236}">
              <a16:creationId xmlns:a16="http://schemas.microsoft.com/office/drawing/2014/main" id="{00000000-0008-0000-0100-000088130000}"/>
            </a:ext>
          </a:extLst>
        </xdr:cNvPr>
        <xdr:cNvPicPr>
          <a:picLocks noChangeAspect="1"/>
        </xdr:cNvPicPr>
      </xdr:nvPicPr>
      <xdr:blipFill>
        <a:blip xmlns:r="http://schemas.openxmlformats.org/officeDocument/2006/relationships" r:embed="rId2"/>
        <a:stretch>
          <a:fillRect/>
        </a:stretch>
      </xdr:blipFill>
      <xdr:spPr>
        <a:xfrm>
          <a:off x="2828925" y="673646100"/>
          <a:ext cx="15240" cy="15240"/>
        </a:xfrm>
        <a:prstGeom prst="rect">
          <a:avLst/>
        </a:prstGeom>
        <a:noFill/>
        <a:ln w="9525">
          <a:noFill/>
        </a:ln>
      </xdr:spPr>
    </xdr:pic>
    <xdr:clientData/>
  </xdr:oneCellAnchor>
  <xdr:twoCellAnchor editAs="oneCell">
    <xdr:from>
      <xdr:col>4</xdr:col>
      <xdr:colOff>0</xdr:colOff>
      <xdr:row>3123</xdr:row>
      <xdr:rowOff>0</xdr:rowOff>
    </xdr:from>
    <xdr:to>
      <xdr:col>4</xdr:col>
      <xdr:colOff>28575</xdr:colOff>
      <xdr:row>3123</xdr:row>
      <xdr:rowOff>28575</xdr:rowOff>
    </xdr:to>
    <xdr:pic>
      <xdr:nvPicPr>
        <xdr:cNvPr id="5001" name="图片 5000">
          <a:extLst>
            <a:ext uri="{FF2B5EF4-FFF2-40B4-BE49-F238E27FC236}">
              <a16:creationId xmlns:a16="http://schemas.microsoft.com/office/drawing/2014/main" id="{00000000-0008-0000-0100-000089130000}"/>
            </a:ext>
          </a:extLst>
        </xdr:cNvPr>
        <xdr:cNvPicPr>
          <a:picLocks noChangeAspect="1"/>
        </xdr:cNvPicPr>
      </xdr:nvPicPr>
      <xdr:blipFill>
        <a:blip xmlns:r="http://schemas.openxmlformats.org/officeDocument/2006/relationships" r:embed="rId3"/>
        <a:stretch>
          <a:fillRect/>
        </a:stretch>
      </xdr:blipFill>
      <xdr:spPr>
        <a:xfrm>
          <a:off x="2828925" y="673646100"/>
          <a:ext cx="28575" cy="28575"/>
        </a:xfrm>
        <a:prstGeom prst="rect">
          <a:avLst/>
        </a:prstGeom>
        <a:noFill/>
        <a:ln w="9525">
          <a:noFill/>
        </a:ln>
      </xdr:spPr>
    </xdr:pic>
    <xdr:clientData/>
  </xdr:twoCellAnchor>
  <xdr:twoCellAnchor editAs="oneCell">
    <xdr:from>
      <xdr:col>4</xdr:col>
      <xdr:colOff>0</xdr:colOff>
      <xdr:row>3123</xdr:row>
      <xdr:rowOff>0</xdr:rowOff>
    </xdr:from>
    <xdr:to>
      <xdr:col>4</xdr:col>
      <xdr:colOff>28575</xdr:colOff>
      <xdr:row>3123</xdr:row>
      <xdr:rowOff>28575</xdr:rowOff>
    </xdr:to>
    <xdr:pic>
      <xdr:nvPicPr>
        <xdr:cNvPr id="5002" name="图片 5001">
          <a:extLst>
            <a:ext uri="{FF2B5EF4-FFF2-40B4-BE49-F238E27FC236}">
              <a16:creationId xmlns:a16="http://schemas.microsoft.com/office/drawing/2014/main" id="{00000000-0008-0000-0100-00008A130000}"/>
            </a:ext>
          </a:extLst>
        </xdr:cNvPr>
        <xdr:cNvPicPr>
          <a:picLocks noChangeAspect="1"/>
        </xdr:cNvPicPr>
      </xdr:nvPicPr>
      <xdr:blipFill>
        <a:blip xmlns:r="http://schemas.openxmlformats.org/officeDocument/2006/relationships" r:embed="rId3"/>
        <a:stretch>
          <a:fillRect/>
        </a:stretch>
      </xdr:blipFill>
      <xdr:spPr>
        <a:xfrm>
          <a:off x="2828925" y="673646100"/>
          <a:ext cx="28575" cy="28575"/>
        </a:xfrm>
        <a:prstGeom prst="rect">
          <a:avLst/>
        </a:prstGeom>
        <a:noFill/>
        <a:ln w="9525">
          <a:noFill/>
        </a:ln>
      </xdr:spPr>
    </xdr:pic>
    <xdr:clientData/>
  </xdr:twoCellAnchor>
  <xdr:twoCellAnchor editAs="oneCell">
    <xdr:from>
      <xdr:col>4</xdr:col>
      <xdr:colOff>0</xdr:colOff>
      <xdr:row>3123</xdr:row>
      <xdr:rowOff>0</xdr:rowOff>
    </xdr:from>
    <xdr:to>
      <xdr:col>4</xdr:col>
      <xdr:colOff>28575</xdr:colOff>
      <xdr:row>3123</xdr:row>
      <xdr:rowOff>28575</xdr:rowOff>
    </xdr:to>
    <xdr:pic>
      <xdr:nvPicPr>
        <xdr:cNvPr id="5003" name="图片 5002">
          <a:extLst>
            <a:ext uri="{FF2B5EF4-FFF2-40B4-BE49-F238E27FC236}">
              <a16:creationId xmlns:a16="http://schemas.microsoft.com/office/drawing/2014/main" id="{00000000-0008-0000-0100-00008B130000}"/>
            </a:ext>
          </a:extLst>
        </xdr:cNvPr>
        <xdr:cNvPicPr>
          <a:picLocks noChangeAspect="1"/>
        </xdr:cNvPicPr>
      </xdr:nvPicPr>
      <xdr:blipFill>
        <a:blip xmlns:r="http://schemas.openxmlformats.org/officeDocument/2006/relationships" r:embed="rId3"/>
        <a:stretch>
          <a:fillRect/>
        </a:stretch>
      </xdr:blipFill>
      <xdr:spPr>
        <a:xfrm>
          <a:off x="2828925" y="673646100"/>
          <a:ext cx="28575" cy="28575"/>
        </a:xfrm>
        <a:prstGeom prst="rect">
          <a:avLst/>
        </a:prstGeom>
        <a:noFill/>
        <a:ln w="9525">
          <a:noFill/>
        </a:ln>
      </xdr:spPr>
    </xdr:pic>
    <xdr:clientData/>
  </xdr:twoCellAnchor>
  <xdr:twoCellAnchor editAs="oneCell">
    <xdr:from>
      <xdr:col>4</xdr:col>
      <xdr:colOff>0</xdr:colOff>
      <xdr:row>3123</xdr:row>
      <xdr:rowOff>0</xdr:rowOff>
    </xdr:from>
    <xdr:to>
      <xdr:col>4</xdr:col>
      <xdr:colOff>28575</xdr:colOff>
      <xdr:row>3123</xdr:row>
      <xdr:rowOff>28575</xdr:rowOff>
    </xdr:to>
    <xdr:pic>
      <xdr:nvPicPr>
        <xdr:cNvPr id="5004" name="图片 5003">
          <a:extLst>
            <a:ext uri="{FF2B5EF4-FFF2-40B4-BE49-F238E27FC236}">
              <a16:creationId xmlns:a16="http://schemas.microsoft.com/office/drawing/2014/main" id="{00000000-0008-0000-0100-00008C130000}"/>
            </a:ext>
          </a:extLst>
        </xdr:cNvPr>
        <xdr:cNvPicPr>
          <a:picLocks noChangeAspect="1"/>
        </xdr:cNvPicPr>
      </xdr:nvPicPr>
      <xdr:blipFill>
        <a:blip xmlns:r="http://schemas.openxmlformats.org/officeDocument/2006/relationships" r:embed="rId3"/>
        <a:stretch>
          <a:fillRect/>
        </a:stretch>
      </xdr:blipFill>
      <xdr:spPr>
        <a:xfrm>
          <a:off x="2828925" y="6736461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05" name="图片 5004">
          <a:extLst>
            <a:ext uri="{FF2B5EF4-FFF2-40B4-BE49-F238E27FC236}">
              <a16:creationId xmlns:a16="http://schemas.microsoft.com/office/drawing/2014/main" id="{00000000-0008-0000-0100-00008D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06" name="图片 5005">
          <a:extLst>
            <a:ext uri="{FF2B5EF4-FFF2-40B4-BE49-F238E27FC236}">
              <a16:creationId xmlns:a16="http://schemas.microsoft.com/office/drawing/2014/main" id="{00000000-0008-0000-0100-00008E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07" name="图片 5006">
          <a:extLst>
            <a:ext uri="{FF2B5EF4-FFF2-40B4-BE49-F238E27FC236}">
              <a16:creationId xmlns:a16="http://schemas.microsoft.com/office/drawing/2014/main" id="{00000000-0008-0000-0100-00008F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08" name="图片 5007">
          <a:extLst>
            <a:ext uri="{FF2B5EF4-FFF2-40B4-BE49-F238E27FC236}">
              <a16:creationId xmlns:a16="http://schemas.microsoft.com/office/drawing/2014/main" id="{00000000-0008-0000-0100-000090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09" name="图片 5008">
          <a:extLst>
            <a:ext uri="{FF2B5EF4-FFF2-40B4-BE49-F238E27FC236}">
              <a16:creationId xmlns:a16="http://schemas.microsoft.com/office/drawing/2014/main" id="{00000000-0008-0000-0100-000091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5010" name="图片 5009">
          <a:extLst>
            <a:ext uri="{FF2B5EF4-FFF2-40B4-BE49-F238E27FC236}">
              <a16:creationId xmlns:a16="http://schemas.microsoft.com/office/drawing/2014/main" id="{00000000-0008-0000-0100-000092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twoCellAnchor editAs="oneCell">
    <xdr:from>
      <xdr:col>12</xdr:col>
      <xdr:colOff>0</xdr:colOff>
      <xdr:row>3075</xdr:row>
      <xdr:rowOff>0</xdr:rowOff>
    </xdr:from>
    <xdr:to>
      <xdr:col>12</xdr:col>
      <xdr:colOff>28575</xdr:colOff>
      <xdr:row>3075</xdr:row>
      <xdr:rowOff>28575</xdr:rowOff>
    </xdr:to>
    <xdr:pic>
      <xdr:nvPicPr>
        <xdr:cNvPr id="5011" name="图片 5010">
          <a:extLst>
            <a:ext uri="{FF2B5EF4-FFF2-40B4-BE49-F238E27FC236}">
              <a16:creationId xmlns:a16="http://schemas.microsoft.com/office/drawing/2014/main" id="{00000000-0008-0000-0100-000093130000}"/>
            </a:ext>
          </a:extLst>
        </xdr:cNvPr>
        <xdr:cNvPicPr>
          <a:picLocks noChangeAspect="1"/>
        </xdr:cNvPicPr>
      </xdr:nvPicPr>
      <xdr:blipFill>
        <a:blip xmlns:r="http://schemas.openxmlformats.org/officeDocument/2006/relationships" r:embed="rId3"/>
        <a:stretch>
          <a:fillRect/>
        </a:stretch>
      </xdr:blipFill>
      <xdr:spPr>
        <a:xfrm>
          <a:off x="85344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12" name="图片 5011">
          <a:extLst>
            <a:ext uri="{FF2B5EF4-FFF2-40B4-BE49-F238E27FC236}">
              <a16:creationId xmlns:a16="http://schemas.microsoft.com/office/drawing/2014/main" id="{00000000-0008-0000-0100-000094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13" name="图片 5012">
          <a:extLst>
            <a:ext uri="{FF2B5EF4-FFF2-40B4-BE49-F238E27FC236}">
              <a16:creationId xmlns:a16="http://schemas.microsoft.com/office/drawing/2014/main" id="{00000000-0008-0000-0100-000095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14" name="图片 5013">
          <a:extLst>
            <a:ext uri="{FF2B5EF4-FFF2-40B4-BE49-F238E27FC236}">
              <a16:creationId xmlns:a16="http://schemas.microsoft.com/office/drawing/2014/main" id="{00000000-0008-0000-0100-000096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15" name="图片 5014">
          <a:extLst>
            <a:ext uri="{FF2B5EF4-FFF2-40B4-BE49-F238E27FC236}">
              <a16:creationId xmlns:a16="http://schemas.microsoft.com/office/drawing/2014/main" id="{00000000-0008-0000-0100-000097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16" name="图片 5015">
          <a:extLst>
            <a:ext uri="{FF2B5EF4-FFF2-40B4-BE49-F238E27FC236}">
              <a16:creationId xmlns:a16="http://schemas.microsoft.com/office/drawing/2014/main" id="{00000000-0008-0000-0100-000098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17" name="图片 5016">
          <a:extLst>
            <a:ext uri="{FF2B5EF4-FFF2-40B4-BE49-F238E27FC236}">
              <a16:creationId xmlns:a16="http://schemas.microsoft.com/office/drawing/2014/main" id="{00000000-0008-0000-0100-000099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18" name="图片 5017">
          <a:extLst>
            <a:ext uri="{FF2B5EF4-FFF2-40B4-BE49-F238E27FC236}">
              <a16:creationId xmlns:a16="http://schemas.microsoft.com/office/drawing/2014/main" id="{00000000-0008-0000-0100-00009A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19" name="图片 5018">
          <a:extLst>
            <a:ext uri="{FF2B5EF4-FFF2-40B4-BE49-F238E27FC236}">
              <a16:creationId xmlns:a16="http://schemas.microsoft.com/office/drawing/2014/main" id="{00000000-0008-0000-0100-00009B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20" name="图片 5019">
          <a:extLst>
            <a:ext uri="{FF2B5EF4-FFF2-40B4-BE49-F238E27FC236}">
              <a16:creationId xmlns:a16="http://schemas.microsoft.com/office/drawing/2014/main" id="{00000000-0008-0000-0100-00009C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21" name="图片 5020">
          <a:extLst>
            <a:ext uri="{FF2B5EF4-FFF2-40B4-BE49-F238E27FC236}">
              <a16:creationId xmlns:a16="http://schemas.microsoft.com/office/drawing/2014/main" id="{00000000-0008-0000-0100-00009D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22" name="图片 5021">
          <a:extLst>
            <a:ext uri="{FF2B5EF4-FFF2-40B4-BE49-F238E27FC236}">
              <a16:creationId xmlns:a16="http://schemas.microsoft.com/office/drawing/2014/main" id="{00000000-0008-0000-0100-00009E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23" name="图片 5022">
          <a:extLst>
            <a:ext uri="{FF2B5EF4-FFF2-40B4-BE49-F238E27FC236}">
              <a16:creationId xmlns:a16="http://schemas.microsoft.com/office/drawing/2014/main" id="{00000000-0008-0000-0100-00009F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24" name="图片 5023">
          <a:extLst>
            <a:ext uri="{FF2B5EF4-FFF2-40B4-BE49-F238E27FC236}">
              <a16:creationId xmlns:a16="http://schemas.microsoft.com/office/drawing/2014/main" id="{00000000-0008-0000-0100-0000A0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25" name="图片 5024">
          <a:extLst>
            <a:ext uri="{FF2B5EF4-FFF2-40B4-BE49-F238E27FC236}">
              <a16:creationId xmlns:a16="http://schemas.microsoft.com/office/drawing/2014/main" id="{00000000-0008-0000-0100-0000A1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26" name="图片 5025">
          <a:extLst>
            <a:ext uri="{FF2B5EF4-FFF2-40B4-BE49-F238E27FC236}">
              <a16:creationId xmlns:a16="http://schemas.microsoft.com/office/drawing/2014/main" id="{00000000-0008-0000-0100-0000A2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27" name="图片 5026">
          <a:extLst>
            <a:ext uri="{FF2B5EF4-FFF2-40B4-BE49-F238E27FC236}">
              <a16:creationId xmlns:a16="http://schemas.microsoft.com/office/drawing/2014/main" id="{00000000-0008-0000-0100-0000A3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28" name="图片 5027">
          <a:extLst>
            <a:ext uri="{FF2B5EF4-FFF2-40B4-BE49-F238E27FC236}">
              <a16:creationId xmlns:a16="http://schemas.microsoft.com/office/drawing/2014/main" id="{00000000-0008-0000-0100-0000A4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5029" name="图片 5028">
          <a:extLst>
            <a:ext uri="{FF2B5EF4-FFF2-40B4-BE49-F238E27FC236}">
              <a16:creationId xmlns:a16="http://schemas.microsoft.com/office/drawing/2014/main" id="{00000000-0008-0000-0100-0000A5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twoCellAnchor editAs="oneCell">
    <xdr:from>
      <xdr:col>12</xdr:col>
      <xdr:colOff>0</xdr:colOff>
      <xdr:row>3075</xdr:row>
      <xdr:rowOff>0</xdr:rowOff>
    </xdr:from>
    <xdr:to>
      <xdr:col>12</xdr:col>
      <xdr:colOff>28575</xdr:colOff>
      <xdr:row>3075</xdr:row>
      <xdr:rowOff>28575</xdr:rowOff>
    </xdr:to>
    <xdr:pic>
      <xdr:nvPicPr>
        <xdr:cNvPr id="5030" name="图片 5029">
          <a:extLst>
            <a:ext uri="{FF2B5EF4-FFF2-40B4-BE49-F238E27FC236}">
              <a16:creationId xmlns:a16="http://schemas.microsoft.com/office/drawing/2014/main" id="{00000000-0008-0000-0100-0000A6130000}"/>
            </a:ext>
          </a:extLst>
        </xdr:cNvPr>
        <xdr:cNvPicPr>
          <a:picLocks noChangeAspect="1"/>
        </xdr:cNvPicPr>
      </xdr:nvPicPr>
      <xdr:blipFill>
        <a:blip xmlns:r="http://schemas.openxmlformats.org/officeDocument/2006/relationships" r:embed="rId3"/>
        <a:stretch>
          <a:fillRect/>
        </a:stretch>
      </xdr:blipFill>
      <xdr:spPr>
        <a:xfrm>
          <a:off x="85344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31" name="图片 5030">
          <a:extLst>
            <a:ext uri="{FF2B5EF4-FFF2-40B4-BE49-F238E27FC236}">
              <a16:creationId xmlns:a16="http://schemas.microsoft.com/office/drawing/2014/main" id="{00000000-0008-0000-0100-0000A7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32" name="图片 5031">
          <a:extLst>
            <a:ext uri="{FF2B5EF4-FFF2-40B4-BE49-F238E27FC236}">
              <a16:creationId xmlns:a16="http://schemas.microsoft.com/office/drawing/2014/main" id="{00000000-0008-0000-0100-0000A8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33" name="图片 5032">
          <a:extLst>
            <a:ext uri="{FF2B5EF4-FFF2-40B4-BE49-F238E27FC236}">
              <a16:creationId xmlns:a16="http://schemas.microsoft.com/office/drawing/2014/main" id="{00000000-0008-0000-0100-0000A9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34" name="图片 5033">
          <a:extLst>
            <a:ext uri="{FF2B5EF4-FFF2-40B4-BE49-F238E27FC236}">
              <a16:creationId xmlns:a16="http://schemas.microsoft.com/office/drawing/2014/main" id="{00000000-0008-0000-0100-0000AA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3420</xdr:row>
      <xdr:rowOff>0</xdr:rowOff>
    </xdr:from>
    <xdr:ext cx="30480" cy="15240"/>
    <xdr:pic>
      <xdr:nvPicPr>
        <xdr:cNvPr id="5035" name="图片 5034">
          <a:extLst>
            <a:ext uri="{FF2B5EF4-FFF2-40B4-BE49-F238E27FC236}">
              <a16:creationId xmlns:a16="http://schemas.microsoft.com/office/drawing/2014/main" id="{00000000-0008-0000-0100-0000AB130000}"/>
            </a:ext>
          </a:extLst>
        </xdr:cNvPr>
        <xdr:cNvPicPr>
          <a:picLocks noChangeAspect="1"/>
        </xdr:cNvPicPr>
      </xdr:nvPicPr>
      <xdr:blipFill>
        <a:blip xmlns:r="http://schemas.openxmlformats.org/officeDocument/2006/relationships" r:embed="rId1"/>
        <a:stretch>
          <a:fillRect/>
        </a:stretch>
      </xdr:blipFill>
      <xdr:spPr>
        <a:xfrm>
          <a:off x="0" y="737768400"/>
          <a:ext cx="30480" cy="15240"/>
        </a:xfrm>
        <a:prstGeom prst="rect">
          <a:avLst/>
        </a:prstGeom>
        <a:noFill/>
        <a:ln w="9525">
          <a:noFill/>
        </a:ln>
      </xdr:spPr>
    </xdr:pic>
    <xdr:clientData/>
  </xdr:oneCellAnchor>
  <xdr:oneCellAnchor>
    <xdr:from>
      <xdr:col>0</xdr:col>
      <xdr:colOff>0</xdr:colOff>
      <xdr:row>3420</xdr:row>
      <xdr:rowOff>0</xdr:rowOff>
    </xdr:from>
    <xdr:ext cx="15240" cy="15240"/>
    <xdr:pic>
      <xdr:nvPicPr>
        <xdr:cNvPr id="5036" name="图片 5035">
          <a:extLst>
            <a:ext uri="{FF2B5EF4-FFF2-40B4-BE49-F238E27FC236}">
              <a16:creationId xmlns:a16="http://schemas.microsoft.com/office/drawing/2014/main" id="{00000000-0008-0000-0100-0000AC130000}"/>
            </a:ext>
          </a:extLst>
        </xdr:cNvPr>
        <xdr:cNvPicPr>
          <a:picLocks noChangeAspect="1"/>
        </xdr:cNvPicPr>
      </xdr:nvPicPr>
      <xdr:blipFill>
        <a:blip xmlns:r="http://schemas.openxmlformats.org/officeDocument/2006/relationships" r:embed="rId2"/>
        <a:stretch>
          <a:fillRect/>
        </a:stretch>
      </xdr:blipFill>
      <xdr:spPr>
        <a:xfrm>
          <a:off x="0" y="737768400"/>
          <a:ext cx="15240" cy="15240"/>
        </a:xfrm>
        <a:prstGeom prst="rect">
          <a:avLst/>
        </a:prstGeom>
        <a:noFill/>
        <a:ln w="9525">
          <a:noFill/>
        </a:ln>
      </xdr:spPr>
    </xdr:pic>
    <xdr:clientData/>
  </xdr:oneCellAnchor>
  <xdr:twoCellAnchor editAs="oneCell">
    <xdr:from>
      <xdr:col>0</xdr:col>
      <xdr:colOff>0</xdr:colOff>
      <xdr:row>3420</xdr:row>
      <xdr:rowOff>0</xdr:rowOff>
    </xdr:from>
    <xdr:to>
      <xdr:col>0</xdr:col>
      <xdr:colOff>28575</xdr:colOff>
      <xdr:row>3420</xdr:row>
      <xdr:rowOff>28575</xdr:rowOff>
    </xdr:to>
    <xdr:pic>
      <xdr:nvPicPr>
        <xdr:cNvPr id="5037" name="图片 5036">
          <a:extLst>
            <a:ext uri="{FF2B5EF4-FFF2-40B4-BE49-F238E27FC236}">
              <a16:creationId xmlns:a16="http://schemas.microsoft.com/office/drawing/2014/main" id="{00000000-0008-0000-0100-0000AD130000}"/>
            </a:ext>
          </a:extLst>
        </xdr:cNvPr>
        <xdr:cNvPicPr>
          <a:picLocks noChangeAspect="1"/>
        </xdr:cNvPicPr>
      </xdr:nvPicPr>
      <xdr:blipFill>
        <a:blip xmlns:r="http://schemas.openxmlformats.org/officeDocument/2006/relationships" r:embed="rId3"/>
        <a:stretch>
          <a:fillRect/>
        </a:stretch>
      </xdr:blipFill>
      <xdr:spPr>
        <a:xfrm>
          <a:off x="0" y="737768400"/>
          <a:ext cx="28575" cy="28575"/>
        </a:xfrm>
        <a:prstGeom prst="rect">
          <a:avLst/>
        </a:prstGeom>
        <a:noFill/>
        <a:ln w="9525">
          <a:noFill/>
        </a:ln>
      </xdr:spPr>
    </xdr:pic>
    <xdr:clientData/>
  </xdr:twoCellAnchor>
  <xdr:twoCellAnchor editAs="oneCell">
    <xdr:from>
      <xdr:col>9</xdr:col>
      <xdr:colOff>0</xdr:colOff>
      <xdr:row>3420</xdr:row>
      <xdr:rowOff>0</xdr:rowOff>
    </xdr:from>
    <xdr:to>
      <xdr:col>9</xdr:col>
      <xdr:colOff>28575</xdr:colOff>
      <xdr:row>3420</xdr:row>
      <xdr:rowOff>28575</xdr:rowOff>
    </xdr:to>
    <xdr:pic>
      <xdr:nvPicPr>
        <xdr:cNvPr id="5038" name="图片 5037">
          <a:extLst>
            <a:ext uri="{FF2B5EF4-FFF2-40B4-BE49-F238E27FC236}">
              <a16:creationId xmlns:a16="http://schemas.microsoft.com/office/drawing/2014/main" id="{00000000-0008-0000-0100-0000AE130000}"/>
            </a:ext>
          </a:extLst>
        </xdr:cNvPr>
        <xdr:cNvPicPr>
          <a:picLocks noChangeAspect="1"/>
        </xdr:cNvPicPr>
      </xdr:nvPicPr>
      <xdr:blipFill>
        <a:blip xmlns:r="http://schemas.openxmlformats.org/officeDocument/2006/relationships" r:embed="rId3"/>
        <a:stretch>
          <a:fillRect/>
        </a:stretch>
      </xdr:blipFill>
      <xdr:spPr>
        <a:xfrm>
          <a:off x="6477000" y="737768400"/>
          <a:ext cx="28575" cy="28575"/>
        </a:xfrm>
        <a:prstGeom prst="rect">
          <a:avLst/>
        </a:prstGeom>
        <a:noFill/>
        <a:ln w="9525">
          <a:noFill/>
        </a:ln>
      </xdr:spPr>
    </xdr:pic>
    <xdr:clientData/>
  </xdr:twoCellAnchor>
  <xdr:twoCellAnchor editAs="oneCell">
    <xdr:from>
      <xdr:col>10</xdr:col>
      <xdr:colOff>0</xdr:colOff>
      <xdr:row>3420</xdr:row>
      <xdr:rowOff>0</xdr:rowOff>
    </xdr:from>
    <xdr:to>
      <xdr:col>10</xdr:col>
      <xdr:colOff>28575</xdr:colOff>
      <xdr:row>3420</xdr:row>
      <xdr:rowOff>28575</xdr:rowOff>
    </xdr:to>
    <xdr:pic>
      <xdr:nvPicPr>
        <xdr:cNvPr id="5039" name="图片 5038">
          <a:extLst>
            <a:ext uri="{FF2B5EF4-FFF2-40B4-BE49-F238E27FC236}">
              <a16:creationId xmlns:a16="http://schemas.microsoft.com/office/drawing/2014/main" id="{00000000-0008-0000-0100-0000AF130000}"/>
            </a:ext>
          </a:extLst>
        </xdr:cNvPr>
        <xdr:cNvPicPr>
          <a:picLocks noChangeAspect="1"/>
        </xdr:cNvPicPr>
      </xdr:nvPicPr>
      <xdr:blipFill>
        <a:blip xmlns:r="http://schemas.openxmlformats.org/officeDocument/2006/relationships" r:embed="rId3"/>
        <a:stretch>
          <a:fillRect/>
        </a:stretch>
      </xdr:blipFill>
      <xdr:spPr>
        <a:xfrm>
          <a:off x="7162800" y="7377684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40" name="图片 5039">
          <a:extLst>
            <a:ext uri="{FF2B5EF4-FFF2-40B4-BE49-F238E27FC236}">
              <a16:creationId xmlns:a16="http://schemas.microsoft.com/office/drawing/2014/main" id="{00000000-0008-0000-0100-0000B0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41" name="图片 5040">
          <a:extLst>
            <a:ext uri="{FF2B5EF4-FFF2-40B4-BE49-F238E27FC236}">
              <a16:creationId xmlns:a16="http://schemas.microsoft.com/office/drawing/2014/main" id="{00000000-0008-0000-0100-0000B1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42" name="图片 5041">
          <a:extLst>
            <a:ext uri="{FF2B5EF4-FFF2-40B4-BE49-F238E27FC236}">
              <a16:creationId xmlns:a16="http://schemas.microsoft.com/office/drawing/2014/main" id="{00000000-0008-0000-0100-0000B2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43" name="图片 5042">
          <a:extLst>
            <a:ext uri="{FF2B5EF4-FFF2-40B4-BE49-F238E27FC236}">
              <a16:creationId xmlns:a16="http://schemas.microsoft.com/office/drawing/2014/main" id="{00000000-0008-0000-0100-0000B3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44" name="图片 5043">
          <a:extLst>
            <a:ext uri="{FF2B5EF4-FFF2-40B4-BE49-F238E27FC236}">
              <a16:creationId xmlns:a16="http://schemas.microsoft.com/office/drawing/2014/main" id="{00000000-0008-0000-0100-0000B4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45" name="图片 5044">
          <a:extLst>
            <a:ext uri="{FF2B5EF4-FFF2-40B4-BE49-F238E27FC236}">
              <a16:creationId xmlns:a16="http://schemas.microsoft.com/office/drawing/2014/main" id="{00000000-0008-0000-0100-0000B5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46" name="图片 5045">
          <a:extLst>
            <a:ext uri="{FF2B5EF4-FFF2-40B4-BE49-F238E27FC236}">
              <a16:creationId xmlns:a16="http://schemas.microsoft.com/office/drawing/2014/main" id="{00000000-0008-0000-0100-0000B6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47" name="图片 5046">
          <a:extLst>
            <a:ext uri="{FF2B5EF4-FFF2-40B4-BE49-F238E27FC236}">
              <a16:creationId xmlns:a16="http://schemas.microsoft.com/office/drawing/2014/main" id="{00000000-0008-0000-0100-0000B7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48" name="图片 5047">
          <a:extLst>
            <a:ext uri="{FF2B5EF4-FFF2-40B4-BE49-F238E27FC236}">
              <a16:creationId xmlns:a16="http://schemas.microsoft.com/office/drawing/2014/main" id="{00000000-0008-0000-0100-0000B8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11</xdr:col>
      <xdr:colOff>0</xdr:colOff>
      <xdr:row>3199</xdr:row>
      <xdr:rowOff>0</xdr:rowOff>
    </xdr:from>
    <xdr:to>
      <xdr:col>11</xdr:col>
      <xdr:colOff>28575</xdr:colOff>
      <xdr:row>3199</xdr:row>
      <xdr:rowOff>28575</xdr:rowOff>
    </xdr:to>
    <xdr:pic>
      <xdr:nvPicPr>
        <xdr:cNvPr id="5049" name="图片 5048">
          <a:extLst>
            <a:ext uri="{FF2B5EF4-FFF2-40B4-BE49-F238E27FC236}">
              <a16:creationId xmlns:a16="http://schemas.microsoft.com/office/drawing/2014/main" id="{00000000-0008-0000-0100-0000B9130000}"/>
            </a:ext>
          </a:extLst>
        </xdr:cNvPr>
        <xdr:cNvPicPr>
          <a:picLocks noChangeAspect="1"/>
        </xdr:cNvPicPr>
      </xdr:nvPicPr>
      <xdr:blipFill>
        <a:blip xmlns:r="http://schemas.openxmlformats.org/officeDocument/2006/relationships" r:embed="rId3"/>
        <a:stretch>
          <a:fillRect/>
        </a:stretch>
      </xdr:blipFill>
      <xdr:spPr>
        <a:xfrm>
          <a:off x="7848600" y="690054500"/>
          <a:ext cx="28575" cy="28575"/>
        </a:xfrm>
        <a:prstGeom prst="rect">
          <a:avLst/>
        </a:prstGeom>
        <a:noFill/>
        <a:ln w="9525">
          <a:noFill/>
        </a:ln>
      </xdr:spPr>
    </xdr:pic>
    <xdr:clientData/>
  </xdr:twoCellAnchor>
  <xdr:twoCellAnchor editAs="oneCell">
    <xdr:from>
      <xdr:col>12</xdr:col>
      <xdr:colOff>0</xdr:colOff>
      <xdr:row>3199</xdr:row>
      <xdr:rowOff>0</xdr:rowOff>
    </xdr:from>
    <xdr:to>
      <xdr:col>12</xdr:col>
      <xdr:colOff>28575</xdr:colOff>
      <xdr:row>3199</xdr:row>
      <xdr:rowOff>28575</xdr:rowOff>
    </xdr:to>
    <xdr:pic>
      <xdr:nvPicPr>
        <xdr:cNvPr id="5050" name="图片 5049">
          <a:extLst>
            <a:ext uri="{FF2B5EF4-FFF2-40B4-BE49-F238E27FC236}">
              <a16:creationId xmlns:a16="http://schemas.microsoft.com/office/drawing/2014/main" id="{00000000-0008-0000-0100-0000BA130000}"/>
            </a:ext>
          </a:extLst>
        </xdr:cNvPr>
        <xdr:cNvPicPr>
          <a:picLocks noChangeAspect="1"/>
        </xdr:cNvPicPr>
      </xdr:nvPicPr>
      <xdr:blipFill>
        <a:blip xmlns:r="http://schemas.openxmlformats.org/officeDocument/2006/relationships" r:embed="rId3"/>
        <a:stretch>
          <a:fillRect/>
        </a:stretch>
      </xdr:blipFill>
      <xdr:spPr>
        <a:xfrm>
          <a:off x="8534400" y="6900545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51" name="图片 5050">
          <a:extLst>
            <a:ext uri="{FF2B5EF4-FFF2-40B4-BE49-F238E27FC236}">
              <a16:creationId xmlns:a16="http://schemas.microsoft.com/office/drawing/2014/main" id="{00000000-0008-0000-0100-0000BB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5052" name="图片 5051">
          <a:extLst>
            <a:ext uri="{FF2B5EF4-FFF2-40B4-BE49-F238E27FC236}">
              <a16:creationId xmlns:a16="http://schemas.microsoft.com/office/drawing/2014/main" id="{00000000-0008-0000-0100-0000BC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oneCellAnchor>
    <xdr:from>
      <xdr:col>0</xdr:col>
      <xdr:colOff>0</xdr:colOff>
      <xdr:row>3075</xdr:row>
      <xdr:rowOff>0</xdr:rowOff>
    </xdr:from>
    <xdr:ext cx="30480" cy="713740"/>
    <xdr:pic>
      <xdr:nvPicPr>
        <xdr:cNvPr id="5053" name="图片 5052">
          <a:extLst>
            <a:ext uri="{FF2B5EF4-FFF2-40B4-BE49-F238E27FC236}">
              <a16:creationId xmlns:a16="http://schemas.microsoft.com/office/drawing/2014/main" id="{00000000-0008-0000-0100-0000BD130000}"/>
            </a:ext>
          </a:extLst>
        </xdr:cNvPr>
        <xdr:cNvPicPr>
          <a:picLocks noChangeAspect="1"/>
        </xdr:cNvPicPr>
      </xdr:nvPicPr>
      <xdr:blipFill>
        <a:blip xmlns:r="http://schemas.openxmlformats.org/officeDocument/2006/relationships" r:embed="rId1"/>
        <a:stretch>
          <a:fillRect/>
        </a:stretch>
      </xdr:blipFill>
      <xdr:spPr>
        <a:xfrm>
          <a:off x="0" y="663282900"/>
          <a:ext cx="30480" cy="713740"/>
        </a:xfrm>
        <a:prstGeom prst="rect">
          <a:avLst/>
        </a:prstGeom>
        <a:noFill/>
        <a:ln w="9525">
          <a:noFill/>
        </a:ln>
      </xdr:spPr>
    </xdr:pic>
    <xdr:clientData/>
  </xdr:oneCellAnchor>
  <xdr:oneCellAnchor>
    <xdr:from>
      <xdr:col>0</xdr:col>
      <xdr:colOff>0</xdr:colOff>
      <xdr:row>3075</xdr:row>
      <xdr:rowOff>0</xdr:rowOff>
    </xdr:from>
    <xdr:ext cx="15240" cy="713740"/>
    <xdr:pic>
      <xdr:nvPicPr>
        <xdr:cNvPr id="5054" name="图片 5053">
          <a:extLst>
            <a:ext uri="{FF2B5EF4-FFF2-40B4-BE49-F238E27FC236}">
              <a16:creationId xmlns:a16="http://schemas.microsoft.com/office/drawing/2014/main" id="{00000000-0008-0000-0100-0000BE130000}"/>
            </a:ext>
          </a:extLst>
        </xdr:cNvPr>
        <xdr:cNvPicPr>
          <a:picLocks noChangeAspect="1"/>
        </xdr:cNvPicPr>
      </xdr:nvPicPr>
      <xdr:blipFill>
        <a:blip xmlns:r="http://schemas.openxmlformats.org/officeDocument/2006/relationships" r:embed="rId2"/>
        <a:stretch>
          <a:fillRect/>
        </a:stretch>
      </xdr:blipFill>
      <xdr:spPr>
        <a:xfrm>
          <a:off x="0" y="663282900"/>
          <a:ext cx="15240" cy="7137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3078</xdr:row>
      <xdr:rowOff>79375</xdr:rowOff>
    </xdr:to>
    <xdr:pic>
      <xdr:nvPicPr>
        <xdr:cNvPr id="5055" name="图片 5054">
          <a:extLst>
            <a:ext uri="{FF2B5EF4-FFF2-40B4-BE49-F238E27FC236}">
              <a16:creationId xmlns:a16="http://schemas.microsoft.com/office/drawing/2014/main" id="{00000000-0008-0000-0100-0000BF130000}"/>
            </a:ext>
          </a:extLst>
        </xdr:cNvPr>
        <xdr:cNvPicPr>
          <a:picLocks noChangeAspect="1"/>
        </xdr:cNvPicPr>
      </xdr:nvPicPr>
      <xdr:blipFill>
        <a:blip xmlns:r="http://schemas.openxmlformats.org/officeDocument/2006/relationships" r:embed="rId3"/>
        <a:stretch>
          <a:fillRect/>
        </a:stretch>
      </xdr:blipFill>
      <xdr:spPr>
        <a:xfrm>
          <a:off x="0" y="6632829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5056" name="图片 5055">
          <a:extLst>
            <a:ext uri="{FF2B5EF4-FFF2-40B4-BE49-F238E27FC236}">
              <a16:creationId xmlns:a16="http://schemas.microsoft.com/office/drawing/2014/main" id="{00000000-0008-0000-0100-0000C0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57" name="图片 5056">
          <a:extLst>
            <a:ext uri="{FF2B5EF4-FFF2-40B4-BE49-F238E27FC236}">
              <a16:creationId xmlns:a16="http://schemas.microsoft.com/office/drawing/2014/main" id="{00000000-0008-0000-0100-0000C1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58" name="图片 5057">
          <a:extLst>
            <a:ext uri="{FF2B5EF4-FFF2-40B4-BE49-F238E27FC236}">
              <a16:creationId xmlns:a16="http://schemas.microsoft.com/office/drawing/2014/main" id="{00000000-0008-0000-0100-0000C2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59" name="图片 5058">
          <a:extLst>
            <a:ext uri="{FF2B5EF4-FFF2-40B4-BE49-F238E27FC236}">
              <a16:creationId xmlns:a16="http://schemas.microsoft.com/office/drawing/2014/main" id="{00000000-0008-0000-0100-0000C3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60" name="图片 5059">
          <a:extLst>
            <a:ext uri="{FF2B5EF4-FFF2-40B4-BE49-F238E27FC236}">
              <a16:creationId xmlns:a16="http://schemas.microsoft.com/office/drawing/2014/main" id="{00000000-0008-0000-0100-0000C4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11</xdr:col>
      <xdr:colOff>0</xdr:colOff>
      <xdr:row>3075</xdr:row>
      <xdr:rowOff>0</xdr:rowOff>
    </xdr:from>
    <xdr:to>
      <xdr:col>11</xdr:col>
      <xdr:colOff>28575</xdr:colOff>
      <xdr:row>3075</xdr:row>
      <xdr:rowOff>28575</xdr:rowOff>
    </xdr:to>
    <xdr:pic>
      <xdr:nvPicPr>
        <xdr:cNvPr id="5061" name="图片 5060">
          <a:extLst>
            <a:ext uri="{FF2B5EF4-FFF2-40B4-BE49-F238E27FC236}">
              <a16:creationId xmlns:a16="http://schemas.microsoft.com/office/drawing/2014/main" id="{00000000-0008-0000-0100-0000C5130000}"/>
            </a:ext>
          </a:extLst>
        </xdr:cNvPr>
        <xdr:cNvPicPr>
          <a:picLocks noChangeAspect="1"/>
        </xdr:cNvPicPr>
      </xdr:nvPicPr>
      <xdr:blipFill>
        <a:blip xmlns:r="http://schemas.openxmlformats.org/officeDocument/2006/relationships" r:embed="rId3"/>
        <a:stretch>
          <a:fillRect/>
        </a:stretch>
      </xdr:blipFill>
      <xdr:spPr>
        <a:xfrm>
          <a:off x="7848600" y="663282900"/>
          <a:ext cx="28575" cy="28575"/>
        </a:xfrm>
        <a:prstGeom prst="rect">
          <a:avLst/>
        </a:prstGeom>
        <a:noFill/>
        <a:ln w="9525">
          <a:noFill/>
        </a:ln>
      </xdr:spPr>
    </xdr:pic>
    <xdr:clientData/>
  </xdr:twoCellAnchor>
  <xdr:twoCellAnchor editAs="oneCell">
    <xdr:from>
      <xdr:col>12</xdr:col>
      <xdr:colOff>0</xdr:colOff>
      <xdr:row>3075</xdr:row>
      <xdr:rowOff>0</xdr:rowOff>
    </xdr:from>
    <xdr:to>
      <xdr:col>12</xdr:col>
      <xdr:colOff>28575</xdr:colOff>
      <xdr:row>3075</xdr:row>
      <xdr:rowOff>28575</xdr:rowOff>
    </xdr:to>
    <xdr:pic>
      <xdr:nvPicPr>
        <xdr:cNvPr id="5062" name="图片 5061">
          <a:extLst>
            <a:ext uri="{FF2B5EF4-FFF2-40B4-BE49-F238E27FC236}">
              <a16:creationId xmlns:a16="http://schemas.microsoft.com/office/drawing/2014/main" id="{00000000-0008-0000-0100-0000C6130000}"/>
            </a:ext>
          </a:extLst>
        </xdr:cNvPr>
        <xdr:cNvPicPr>
          <a:picLocks noChangeAspect="1"/>
        </xdr:cNvPicPr>
      </xdr:nvPicPr>
      <xdr:blipFill>
        <a:blip xmlns:r="http://schemas.openxmlformats.org/officeDocument/2006/relationships" r:embed="rId3"/>
        <a:stretch>
          <a:fillRect/>
        </a:stretch>
      </xdr:blipFill>
      <xdr:spPr>
        <a:xfrm>
          <a:off x="85344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63" name="图片 5062">
          <a:extLst>
            <a:ext uri="{FF2B5EF4-FFF2-40B4-BE49-F238E27FC236}">
              <a16:creationId xmlns:a16="http://schemas.microsoft.com/office/drawing/2014/main" id="{00000000-0008-0000-0100-0000C7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64" name="图片 5063">
          <a:extLst>
            <a:ext uri="{FF2B5EF4-FFF2-40B4-BE49-F238E27FC236}">
              <a16:creationId xmlns:a16="http://schemas.microsoft.com/office/drawing/2014/main" id="{00000000-0008-0000-0100-0000C8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65" name="图片 5064">
          <a:extLst>
            <a:ext uri="{FF2B5EF4-FFF2-40B4-BE49-F238E27FC236}">
              <a16:creationId xmlns:a16="http://schemas.microsoft.com/office/drawing/2014/main" id="{00000000-0008-0000-0100-0000C9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oneCellAnchor>
    <xdr:from>
      <xdr:col>0</xdr:col>
      <xdr:colOff>0</xdr:colOff>
      <xdr:row>3193</xdr:row>
      <xdr:rowOff>0</xdr:rowOff>
    </xdr:from>
    <xdr:ext cx="30480" cy="713740"/>
    <xdr:pic>
      <xdr:nvPicPr>
        <xdr:cNvPr id="5066" name="图片 5065">
          <a:extLst>
            <a:ext uri="{FF2B5EF4-FFF2-40B4-BE49-F238E27FC236}">
              <a16:creationId xmlns:a16="http://schemas.microsoft.com/office/drawing/2014/main" id="{00000000-0008-0000-0100-0000CA130000}"/>
            </a:ext>
          </a:extLst>
        </xdr:cNvPr>
        <xdr:cNvPicPr>
          <a:picLocks noChangeAspect="1"/>
        </xdr:cNvPicPr>
      </xdr:nvPicPr>
      <xdr:blipFill>
        <a:blip xmlns:r="http://schemas.openxmlformats.org/officeDocument/2006/relationships" r:embed="rId1"/>
        <a:stretch>
          <a:fillRect/>
        </a:stretch>
      </xdr:blipFill>
      <xdr:spPr>
        <a:xfrm>
          <a:off x="0" y="688759100"/>
          <a:ext cx="30480" cy="713740"/>
        </a:xfrm>
        <a:prstGeom prst="rect">
          <a:avLst/>
        </a:prstGeom>
        <a:noFill/>
        <a:ln w="9525">
          <a:noFill/>
        </a:ln>
      </xdr:spPr>
    </xdr:pic>
    <xdr:clientData/>
  </xdr:oneCellAnchor>
  <xdr:oneCellAnchor>
    <xdr:from>
      <xdr:col>0</xdr:col>
      <xdr:colOff>0</xdr:colOff>
      <xdr:row>3193</xdr:row>
      <xdr:rowOff>0</xdr:rowOff>
    </xdr:from>
    <xdr:ext cx="15240" cy="713740"/>
    <xdr:pic>
      <xdr:nvPicPr>
        <xdr:cNvPr id="5067" name="图片 5066">
          <a:extLst>
            <a:ext uri="{FF2B5EF4-FFF2-40B4-BE49-F238E27FC236}">
              <a16:creationId xmlns:a16="http://schemas.microsoft.com/office/drawing/2014/main" id="{00000000-0008-0000-0100-0000CB130000}"/>
            </a:ext>
          </a:extLst>
        </xdr:cNvPr>
        <xdr:cNvPicPr>
          <a:picLocks noChangeAspect="1"/>
        </xdr:cNvPicPr>
      </xdr:nvPicPr>
      <xdr:blipFill>
        <a:blip xmlns:r="http://schemas.openxmlformats.org/officeDocument/2006/relationships" r:embed="rId2"/>
        <a:stretch>
          <a:fillRect/>
        </a:stretch>
      </xdr:blipFill>
      <xdr:spPr>
        <a:xfrm>
          <a:off x="0" y="688759100"/>
          <a:ext cx="15240" cy="713740"/>
        </a:xfrm>
        <a:prstGeom prst="rect">
          <a:avLst/>
        </a:prstGeom>
        <a:noFill/>
        <a:ln w="9525">
          <a:noFill/>
        </a:ln>
      </xdr:spPr>
    </xdr:pic>
    <xdr:clientData/>
  </xdr:oneCellAnchor>
  <xdr:twoCellAnchor editAs="oneCell">
    <xdr:from>
      <xdr:col>0</xdr:col>
      <xdr:colOff>0</xdr:colOff>
      <xdr:row>3193</xdr:row>
      <xdr:rowOff>0</xdr:rowOff>
    </xdr:from>
    <xdr:to>
      <xdr:col>0</xdr:col>
      <xdr:colOff>28575</xdr:colOff>
      <xdr:row>3196</xdr:row>
      <xdr:rowOff>79375</xdr:rowOff>
    </xdr:to>
    <xdr:pic>
      <xdr:nvPicPr>
        <xdr:cNvPr id="5068" name="图片 5067">
          <a:extLst>
            <a:ext uri="{FF2B5EF4-FFF2-40B4-BE49-F238E27FC236}">
              <a16:creationId xmlns:a16="http://schemas.microsoft.com/office/drawing/2014/main" id="{00000000-0008-0000-0100-0000CC130000}"/>
            </a:ext>
          </a:extLst>
        </xdr:cNvPr>
        <xdr:cNvPicPr>
          <a:picLocks noChangeAspect="1"/>
        </xdr:cNvPicPr>
      </xdr:nvPicPr>
      <xdr:blipFill>
        <a:blip xmlns:r="http://schemas.openxmlformats.org/officeDocument/2006/relationships" r:embed="rId3"/>
        <a:stretch>
          <a:fillRect/>
        </a:stretch>
      </xdr:blipFill>
      <xdr:spPr>
        <a:xfrm>
          <a:off x="0" y="688759100"/>
          <a:ext cx="28575" cy="727075"/>
        </a:xfrm>
        <a:prstGeom prst="rect">
          <a:avLst/>
        </a:prstGeom>
        <a:noFill/>
        <a:ln w="9525">
          <a:noFill/>
        </a:ln>
      </xdr:spPr>
    </xdr:pic>
    <xdr:clientData/>
  </xdr:twoCellAnchor>
  <xdr:oneCellAnchor>
    <xdr:from>
      <xdr:col>0</xdr:col>
      <xdr:colOff>0</xdr:colOff>
      <xdr:row>3075</xdr:row>
      <xdr:rowOff>0</xdr:rowOff>
    </xdr:from>
    <xdr:ext cx="30480" cy="15240"/>
    <xdr:pic>
      <xdr:nvPicPr>
        <xdr:cNvPr id="5069" name="图片 5068">
          <a:extLst>
            <a:ext uri="{FF2B5EF4-FFF2-40B4-BE49-F238E27FC236}">
              <a16:creationId xmlns:a16="http://schemas.microsoft.com/office/drawing/2014/main" id="{00000000-0008-0000-0100-0000CD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70" name="图片 5069">
          <a:extLst>
            <a:ext uri="{FF2B5EF4-FFF2-40B4-BE49-F238E27FC236}">
              <a16:creationId xmlns:a16="http://schemas.microsoft.com/office/drawing/2014/main" id="{00000000-0008-0000-0100-0000CE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71" name="图片 5070">
          <a:extLst>
            <a:ext uri="{FF2B5EF4-FFF2-40B4-BE49-F238E27FC236}">
              <a16:creationId xmlns:a16="http://schemas.microsoft.com/office/drawing/2014/main" id="{00000000-0008-0000-0100-0000CF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72" name="图片 5071">
          <a:extLst>
            <a:ext uri="{FF2B5EF4-FFF2-40B4-BE49-F238E27FC236}">
              <a16:creationId xmlns:a16="http://schemas.microsoft.com/office/drawing/2014/main" id="{00000000-0008-0000-0100-0000D0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73" name="图片 5072">
          <a:extLst>
            <a:ext uri="{FF2B5EF4-FFF2-40B4-BE49-F238E27FC236}">
              <a16:creationId xmlns:a16="http://schemas.microsoft.com/office/drawing/2014/main" id="{00000000-0008-0000-0100-0000D1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74" name="图片 5073">
          <a:extLst>
            <a:ext uri="{FF2B5EF4-FFF2-40B4-BE49-F238E27FC236}">
              <a16:creationId xmlns:a16="http://schemas.microsoft.com/office/drawing/2014/main" id="{00000000-0008-0000-0100-0000D2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75" name="图片 5074">
          <a:extLst>
            <a:ext uri="{FF2B5EF4-FFF2-40B4-BE49-F238E27FC236}">
              <a16:creationId xmlns:a16="http://schemas.microsoft.com/office/drawing/2014/main" id="{00000000-0008-0000-0100-0000D3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76" name="图片 5075">
          <a:extLst>
            <a:ext uri="{FF2B5EF4-FFF2-40B4-BE49-F238E27FC236}">
              <a16:creationId xmlns:a16="http://schemas.microsoft.com/office/drawing/2014/main" id="{00000000-0008-0000-0100-0000D4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77" name="图片 5076">
          <a:extLst>
            <a:ext uri="{FF2B5EF4-FFF2-40B4-BE49-F238E27FC236}">
              <a16:creationId xmlns:a16="http://schemas.microsoft.com/office/drawing/2014/main" id="{00000000-0008-0000-0100-0000D5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oneCellAnchor>
    <xdr:from>
      <xdr:col>0</xdr:col>
      <xdr:colOff>0</xdr:colOff>
      <xdr:row>3075</xdr:row>
      <xdr:rowOff>0</xdr:rowOff>
    </xdr:from>
    <xdr:ext cx="30480" cy="15240"/>
    <xdr:pic>
      <xdr:nvPicPr>
        <xdr:cNvPr id="5078" name="图片 5077">
          <a:extLst>
            <a:ext uri="{FF2B5EF4-FFF2-40B4-BE49-F238E27FC236}">
              <a16:creationId xmlns:a16="http://schemas.microsoft.com/office/drawing/2014/main" id="{00000000-0008-0000-0100-0000D6130000}"/>
            </a:ext>
          </a:extLst>
        </xdr:cNvPr>
        <xdr:cNvPicPr>
          <a:picLocks noChangeAspect="1"/>
        </xdr:cNvPicPr>
      </xdr:nvPicPr>
      <xdr:blipFill>
        <a:blip xmlns:r="http://schemas.openxmlformats.org/officeDocument/2006/relationships" r:embed="rId1"/>
        <a:stretch>
          <a:fillRect/>
        </a:stretch>
      </xdr:blipFill>
      <xdr:spPr>
        <a:xfrm>
          <a:off x="0" y="663282900"/>
          <a:ext cx="30480" cy="15240"/>
        </a:xfrm>
        <a:prstGeom prst="rect">
          <a:avLst/>
        </a:prstGeom>
        <a:noFill/>
        <a:ln w="9525">
          <a:noFill/>
        </a:ln>
      </xdr:spPr>
    </xdr:pic>
    <xdr:clientData/>
  </xdr:oneCellAnchor>
  <xdr:oneCellAnchor>
    <xdr:from>
      <xdr:col>0</xdr:col>
      <xdr:colOff>0</xdr:colOff>
      <xdr:row>3075</xdr:row>
      <xdr:rowOff>0</xdr:rowOff>
    </xdr:from>
    <xdr:ext cx="15240" cy="15240"/>
    <xdr:pic>
      <xdr:nvPicPr>
        <xdr:cNvPr id="5079" name="图片 5078">
          <a:extLst>
            <a:ext uri="{FF2B5EF4-FFF2-40B4-BE49-F238E27FC236}">
              <a16:creationId xmlns:a16="http://schemas.microsoft.com/office/drawing/2014/main" id="{00000000-0008-0000-0100-0000D7130000}"/>
            </a:ext>
          </a:extLst>
        </xdr:cNvPr>
        <xdr:cNvPicPr>
          <a:picLocks noChangeAspect="1"/>
        </xdr:cNvPicPr>
      </xdr:nvPicPr>
      <xdr:blipFill>
        <a:blip xmlns:r="http://schemas.openxmlformats.org/officeDocument/2006/relationships" r:embed="rId2"/>
        <a:stretch>
          <a:fillRect/>
        </a:stretch>
      </xdr:blipFill>
      <xdr:spPr>
        <a:xfrm>
          <a:off x="0" y="663282900"/>
          <a:ext cx="15240" cy="15240"/>
        </a:xfrm>
        <a:prstGeom prst="rect">
          <a:avLst/>
        </a:prstGeom>
        <a:noFill/>
        <a:ln w="9525">
          <a:noFill/>
        </a:ln>
      </xdr:spPr>
    </xdr:pic>
    <xdr:clientData/>
  </xdr:oneCellAnchor>
  <xdr:twoCellAnchor editAs="oneCell">
    <xdr:from>
      <xdr:col>0</xdr:col>
      <xdr:colOff>0</xdr:colOff>
      <xdr:row>3075</xdr:row>
      <xdr:rowOff>0</xdr:rowOff>
    </xdr:from>
    <xdr:to>
      <xdr:col>0</xdr:col>
      <xdr:colOff>28575</xdr:colOff>
      <xdr:row>3075</xdr:row>
      <xdr:rowOff>28575</xdr:rowOff>
    </xdr:to>
    <xdr:pic>
      <xdr:nvPicPr>
        <xdr:cNvPr id="5080" name="图片 5079">
          <a:extLst>
            <a:ext uri="{FF2B5EF4-FFF2-40B4-BE49-F238E27FC236}">
              <a16:creationId xmlns:a16="http://schemas.microsoft.com/office/drawing/2014/main" id="{00000000-0008-0000-0100-0000D8130000}"/>
            </a:ext>
          </a:extLst>
        </xdr:cNvPr>
        <xdr:cNvPicPr>
          <a:picLocks noChangeAspect="1"/>
        </xdr:cNvPicPr>
      </xdr:nvPicPr>
      <xdr:blipFill>
        <a:blip xmlns:r="http://schemas.openxmlformats.org/officeDocument/2006/relationships" r:embed="rId3"/>
        <a:stretch>
          <a:fillRect/>
        </a:stretch>
      </xdr:blipFill>
      <xdr:spPr>
        <a:xfrm>
          <a:off x="0" y="663282900"/>
          <a:ext cx="28575" cy="28575"/>
        </a:xfrm>
        <a:prstGeom prst="rect">
          <a:avLst/>
        </a:prstGeom>
        <a:noFill/>
        <a:ln w="9525">
          <a:noFill/>
        </a:ln>
      </xdr:spPr>
    </xdr:pic>
    <xdr:clientData/>
  </xdr:twoCellAnchor>
  <xdr:twoCellAnchor editAs="oneCell">
    <xdr:from>
      <xdr:col>10</xdr:col>
      <xdr:colOff>0</xdr:colOff>
      <xdr:row>3075</xdr:row>
      <xdr:rowOff>0</xdr:rowOff>
    </xdr:from>
    <xdr:to>
      <xdr:col>10</xdr:col>
      <xdr:colOff>28575</xdr:colOff>
      <xdr:row>3075</xdr:row>
      <xdr:rowOff>28575</xdr:rowOff>
    </xdr:to>
    <xdr:pic>
      <xdr:nvPicPr>
        <xdr:cNvPr id="5081" name="图片 5080">
          <a:extLst>
            <a:ext uri="{FF2B5EF4-FFF2-40B4-BE49-F238E27FC236}">
              <a16:creationId xmlns:a16="http://schemas.microsoft.com/office/drawing/2014/main" id="{00000000-0008-0000-0100-0000D9130000}"/>
            </a:ext>
          </a:extLst>
        </xdr:cNvPr>
        <xdr:cNvPicPr>
          <a:picLocks noChangeAspect="1"/>
        </xdr:cNvPicPr>
      </xdr:nvPicPr>
      <xdr:blipFill>
        <a:blip xmlns:r="http://schemas.openxmlformats.org/officeDocument/2006/relationships" r:embed="rId3"/>
        <a:stretch>
          <a:fillRect/>
        </a:stretch>
      </xdr:blipFill>
      <xdr:spPr>
        <a:xfrm>
          <a:off x="7162800" y="663282900"/>
          <a:ext cx="28575" cy="28575"/>
        </a:xfrm>
        <a:prstGeom prst="rect">
          <a:avLst/>
        </a:prstGeom>
        <a:noFill/>
        <a:ln w="9525">
          <a:noFill/>
        </a:ln>
      </xdr:spPr>
    </xdr:pic>
    <xdr:clientData/>
  </xdr:twoCellAnchor>
  <xdr:twoCellAnchor editAs="oneCell">
    <xdr:from>
      <xdr:col>9</xdr:col>
      <xdr:colOff>0</xdr:colOff>
      <xdr:row>3075</xdr:row>
      <xdr:rowOff>0</xdr:rowOff>
    </xdr:from>
    <xdr:to>
      <xdr:col>9</xdr:col>
      <xdr:colOff>28575</xdr:colOff>
      <xdr:row>3075</xdr:row>
      <xdr:rowOff>28575</xdr:rowOff>
    </xdr:to>
    <xdr:pic>
      <xdr:nvPicPr>
        <xdr:cNvPr id="5082" name="图片 5081">
          <a:extLst>
            <a:ext uri="{FF2B5EF4-FFF2-40B4-BE49-F238E27FC236}">
              <a16:creationId xmlns:a16="http://schemas.microsoft.com/office/drawing/2014/main" id="{00000000-0008-0000-0100-0000DA130000}"/>
            </a:ext>
          </a:extLst>
        </xdr:cNvPr>
        <xdr:cNvPicPr>
          <a:picLocks noChangeAspect="1"/>
        </xdr:cNvPicPr>
      </xdr:nvPicPr>
      <xdr:blipFill>
        <a:blip xmlns:r="http://schemas.openxmlformats.org/officeDocument/2006/relationships" r:embed="rId3"/>
        <a:stretch>
          <a:fillRect/>
        </a:stretch>
      </xdr:blipFill>
      <xdr:spPr>
        <a:xfrm>
          <a:off x="6477000" y="663282900"/>
          <a:ext cx="28575" cy="2857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1</xdr:row>
      <xdr:rowOff>0</xdr:rowOff>
    </xdr:from>
    <xdr:ext cx="30480" cy="15240"/>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oneCellAnchor>
    <xdr:from>
      <xdr:col>0</xdr:col>
      <xdr:colOff>0</xdr:colOff>
      <xdr:row>556</xdr:row>
      <xdr:rowOff>0</xdr:rowOff>
    </xdr:from>
    <xdr:ext cx="30480" cy="0"/>
    <xdr:pic>
      <xdr:nvPicPr>
        <xdr:cNvPr id="7931" name="图片 7930">
          <a:extLst>
            <a:ext uri="{FF2B5EF4-FFF2-40B4-BE49-F238E27FC236}">
              <a16:creationId xmlns:a16="http://schemas.microsoft.com/office/drawing/2014/main" id="{00000000-0008-0000-0200-0000FB1E0000}"/>
            </a:ext>
          </a:extLst>
        </xdr:cNvPr>
        <xdr:cNvPicPr>
          <a:picLocks noChangeAspect="1"/>
        </xdr:cNvPicPr>
      </xdr:nvPicPr>
      <xdr:blipFill>
        <a:blip xmlns:r="http://schemas.openxmlformats.org/officeDocument/2006/relationships" r:embed="rId1"/>
        <a:stretch>
          <a:fillRect/>
        </a:stretch>
      </xdr:blipFill>
      <xdr:spPr>
        <a:xfrm>
          <a:off x="0" y="120040400"/>
          <a:ext cx="30480" cy="0"/>
        </a:xfrm>
        <a:prstGeom prst="rect">
          <a:avLst/>
        </a:prstGeom>
        <a:noFill/>
        <a:ln w="9525">
          <a:noFill/>
        </a:ln>
      </xdr:spPr>
    </xdr:pic>
    <xdr:clientData/>
  </xdr:oneCellAnchor>
  <xdr:oneCellAnchor>
    <xdr:from>
      <xdr:col>0</xdr:col>
      <xdr:colOff>0</xdr:colOff>
      <xdr:row>556</xdr:row>
      <xdr:rowOff>0</xdr:rowOff>
    </xdr:from>
    <xdr:ext cx="15240" cy="0"/>
    <xdr:pic>
      <xdr:nvPicPr>
        <xdr:cNvPr id="7932" name="图片 7931">
          <a:extLst>
            <a:ext uri="{FF2B5EF4-FFF2-40B4-BE49-F238E27FC236}">
              <a16:creationId xmlns:a16="http://schemas.microsoft.com/office/drawing/2014/main" id="{00000000-0008-0000-0200-0000FC1E0000}"/>
            </a:ext>
          </a:extLst>
        </xdr:cNvPr>
        <xdr:cNvPicPr>
          <a:picLocks noChangeAspect="1"/>
        </xdr:cNvPicPr>
      </xdr:nvPicPr>
      <xdr:blipFill>
        <a:blip xmlns:r="http://schemas.openxmlformats.org/officeDocument/2006/relationships" r:embed="rId2"/>
        <a:stretch>
          <a:fillRect/>
        </a:stretch>
      </xdr:blipFill>
      <xdr:spPr>
        <a:xfrm>
          <a:off x="0" y="120040400"/>
          <a:ext cx="15240" cy="0"/>
        </a:xfrm>
        <a:prstGeom prst="rect">
          <a:avLst/>
        </a:prstGeom>
        <a:noFill/>
        <a:ln w="9525">
          <a:noFill/>
        </a:ln>
      </xdr:spPr>
    </xdr:pic>
    <xdr:clientData/>
  </xdr:oneCellAnchor>
  <xdr:twoCellAnchor editAs="oneCell">
    <xdr:from>
      <xdr:col>0</xdr:col>
      <xdr:colOff>0</xdr:colOff>
      <xdr:row>556</xdr:row>
      <xdr:rowOff>0</xdr:rowOff>
    </xdr:from>
    <xdr:to>
      <xdr:col>0</xdr:col>
      <xdr:colOff>28575</xdr:colOff>
      <xdr:row>556</xdr:row>
      <xdr:rowOff>0</xdr:rowOff>
    </xdr:to>
    <xdr:pic>
      <xdr:nvPicPr>
        <xdr:cNvPr id="7933" name="图片 7932">
          <a:extLst>
            <a:ext uri="{FF2B5EF4-FFF2-40B4-BE49-F238E27FC236}">
              <a16:creationId xmlns:a16="http://schemas.microsoft.com/office/drawing/2014/main" id="{00000000-0008-0000-0200-0000FD1E0000}"/>
            </a:ext>
          </a:extLst>
        </xdr:cNvPr>
        <xdr:cNvPicPr>
          <a:picLocks noChangeAspect="1"/>
        </xdr:cNvPicPr>
      </xdr:nvPicPr>
      <xdr:blipFill>
        <a:blip xmlns:r="http://schemas.openxmlformats.org/officeDocument/2006/relationships" r:embed="rId3"/>
        <a:stretch>
          <a:fillRect/>
        </a:stretch>
      </xdr:blipFill>
      <xdr:spPr>
        <a:xfrm>
          <a:off x="0" y="120040400"/>
          <a:ext cx="28575" cy="0"/>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923" name="图片 922">
          <a:extLst>
            <a:ext uri="{FF2B5EF4-FFF2-40B4-BE49-F238E27FC236}">
              <a16:creationId xmlns:a16="http://schemas.microsoft.com/office/drawing/2014/main" id="{00000000-0008-0000-0200-00009B03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935" name="图片 934">
          <a:extLst>
            <a:ext uri="{FF2B5EF4-FFF2-40B4-BE49-F238E27FC236}">
              <a16:creationId xmlns:a16="http://schemas.microsoft.com/office/drawing/2014/main" id="{00000000-0008-0000-0200-0000A703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948" name="图片 947">
          <a:extLst>
            <a:ext uri="{FF2B5EF4-FFF2-40B4-BE49-F238E27FC236}">
              <a16:creationId xmlns:a16="http://schemas.microsoft.com/office/drawing/2014/main" id="{00000000-0008-0000-0200-0000B403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949" name="图片 948">
          <a:extLst>
            <a:ext uri="{FF2B5EF4-FFF2-40B4-BE49-F238E27FC236}">
              <a16:creationId xmlns:a16="http://schemas.microsoft.com/office/drawing/2014/main" id="{00000000-0008-0000-0200-0000B503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950" name="图片 949">
          <a:extLst>
            <a:ext uri="{FF2B5EF4-FFF2-40B4-BE49-F238E27FC236}">
              <a16:creationId xmlns:a16="http://schemas.microsoft.com/office/drawing/2014/main" id="{00000000-0008-0000-0200-0000B603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955" name="图片 954">
          <a:extLst>
            <a:ext uri="{FF2B5EF4-FFF2-40B4-BE49-F238E27FC236}">
              <a16:creationId xmlns:a16="http://schemas.microsoft.com/office/drawing/2014/main" id="{00000000-0008-0000-0200-0000BB03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959" name="图片 958">
          <a:extLst>
            <a:ext uri="{FF2B5EF4-FFF2-40B4-BE49-F238E27FC236}">
              <a16:creationId xmlns:a16="http://schemas.microsoft.com/office/drawing/2014/main" id="{00000000-0008-0000-0200-0000BF03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71" name="图片 970">
          <a:extLst>
            <a:ext uri="{FF2B5EF4-FFF2-40B4-BE49-F238E27FC236}">
              <a16:creationId xmlns:a16="http://schemas.microsoft.com/office/drawing/2014/main" id="{00000000-0008-0000-0200-0000CB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72" name="图片 971">
          <a:extLst>
            <a:ext uri="{FF2B5EF4-FFF2-40B4-BE49-F238E27FC236}">
              <a16:creationId xmlns:a16="http://schemas.microsoft.com/office/drawing/2014/main" id="{00000000-0008-0000-0200-0000CC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73" name="图片 972">
          <a:extLst>
            <a:ext uri="{FF2B5EF4-FFF2-40B4-BE49-F238E27FC236}">
              <a16:creationId xmlns:a16="http://schemas.microsoft.com/office/drawing/2014/main" id="{00000000-0008-0000-0200-0000C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974" name="图片 973">
          <a:extLst>
            <a:ext uri="{FF2B5EF4-FFF2-40B4-BE49-F238E27FC236}">
              <a16:creationId xmlns:a16="http://schemas.microsoft.com/office/drawing/2014/main" id="{00000000-0008-0000-0200-0000CE03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twoCellAnchor editAs="oneCell">
    <xdr:from>
      <xdr:col>0</xdr:col>
      <xdr:colOff>0</xdr:colOff>
      <xdr:row>556</xdr:row>
      <xdr:rowOff>0</xdr:rowOff>
    </xdr:from>
    <xdr:to>
      <xdr:col>0</xdr:col>
      <xdr:colOff>28575</xdr:colOff>
      <xdr:row>556</xdr:row>
      <xdr:rowOff>0</xdr:rowOff>
    </xdr:to>
    <xdr:pic>
      <xdr:nvPicPr>
        <xdr:cNvPr id="1082" name="图片 1081">
          <a:extLst>
            <a:ext uri="{FF2B5EF4-FFF2-40B4-BE49-F238E27FC236}">
              <a16:creationId xmlns:a16="http://schemas.microsoft.com/office/drawing/2014/main" id="{00000000-0008-0000-0200-00003A040000}"/>
            </a:ext>
          </a:extLst>
        </xdr:cNvPr>
        <xdr:cNvPicPr>
          <a:picLocks noChangeAspect="1"/>
        </xdr:cNvPicPr>
      </xdr:nvPicPr>
      <xdr:blipFill>
        <a:blip xmlns:r="http://schemas.openxmlformats.org/officeDocument/2006/relationships" r:embed="rId3"/>
        <a:stretch>
          <a:fillRect/>
        </a:stretch>
      </xdr:blipFill>
      <xdr:spPr>
        <a:xfrm>
          <a:off x="0" y="120040400"/>
          <a:ext cx="28575" cy="0"/>
        </a:xfrm>
        <a:prstGeom prst="rect">
          <a:avLst/>
        </a:prstGeom>
        <a:noFill/>
        <a:ln w="9525">
          <a:noFill/>
        </a:ln>
      </xdr:spPr>
    </xdr:pic>
    <xdr:clientData/>
  </xdr:twoCellAnchor>
  <xdr:oneCellAnchor>
    <xdr:from>
      <xdr:col>0</xdr:col>
      <xdr:colOff>0</xdr:colOff>
      <xdr:row>1</xdr:row>
      <xdr:rowOff>0</xdr:rowOff>
    </xdr:from>
    <xdr:ext cx="30480" cy="15240"/>
    <xdr:pic>
      <xdr:nvPicPr>
        <xdr:cNvPr id="1625" name="图片 1624">
          <a:extLst>
            <a:ext uri="{FF2B5EF4-FFF2-40B4-BE49-F238E27FC236}">
              <a16:creationId xmlns:a16="http://schemas.microsoft.com/office/drawing/2014/main" id="{00000000-0008-0000-0200-00005906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1626" name="图片 1625">
          <a:extLst>
            <a:ext uri="{FF2B5EF4-FFF2-40B4-BE49-F238E27FC236}">
              <a16:creationId xmlns:a16="http://schemas.microsoft.com/office/drawing/2014/main" id="{00000000-0008-0000-0200-00005A06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1627" name="图片 1626">
          <a:extLst>
            <a:ext uri="{FF2B5EF4-FFF2-40B4-BE49-F238E27FC236}">
              <a16:creationId xmlns:a16="http://schemas.microsoft.com/office/drawing/2014/main" id="{00000000-0008-0000-0200-00005B06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1633" name="图片 1632">
          <a:extLst>
            <a:ext uri="{FF2B5EF4-FFF2-40B4-BE49-F238E27FC236}">
              <a16:creationId xmlns:a16="http://schemas.microsoft.com/office/drawing/2014/main" id="{00000000-0008-0000-0200-000061060000}"/>
            </a:ext>
          </a:extLst>
        </xdr:cNvPr>
        <xdr:cNvPicPr>
          <a:picLocks noChangeAspect="1"/>
        </xdr:cNvPicPr>
      </xdr:nvPicPr>
      <xdr:blipFill>
        <a:blip xmlns:r="http://schemas.openxmlformats.org/officeDocument/2006/relationships" r:embed="rId3"/>
        <a:stretch>
          <a:fillRect/>
        </a:stretch>
      </xdr:blipFill>
      <xdr:spPr>
        <a:xfrm>
          <a:off x="8317865" y="215900"/>
          <a:ext cx="28575" cy="28575"/>
        </a:xfrm>
        <a:prstGeom prst="rect">
          <a:avLst/>
        </a:prstGeom>
        <a:noFill/>
        <a:ln w="9525">
          <a:noFill/>
        </a:ln>
      </xdr:spPr>
    </xdr:pic>
    <xdr:clientData/>
  </xdr:twoCellAnchor>
  <xdr:twoCellAnchor editAs="oneCell">
    <xdr:from>
      <xdr:col>13</xdr:col>
      <xdr:colOff>0</xdr:colOff>
      <xdr:row>1</xdr:row>
      <xdr:rowOff>0</xdr:rowOff>
    </xdr:from>
    <xdr:to>
      <xdr:col>13</xdr:col>
      <xdr:colOff>28575</xdr:colOff>
      <xdr:row>1</xdr:row>
      <xdr:rowOff>28575</xdr:rowOff>
    </xdr:to>
    <xdr:pic>
      <xdr:nvPicPr>
        <xdr:cNvPr id="1634" name="图片 1633">
          <a:extLst>
            <a:ext uri="{FF2B5EF4-FFF2-40B4-BE49-F238E27FC236}">
              <a16:creationId xmlns:a16="http://schemas.microsoft.com/office/drawing/2014/main" id="{00000000-0008-0000-0200-000062060000}"/>
            </a:ext>
          </a:extLst>
        </xdr:cNvPr>
        <xdr:cNvPicPr>
          <a:picLocks noChangeAspect="1"/>
        </xdr:cNvPicPr>
      </xdr:nvPicPr>
      <xdr:blipFill>
        <a:blip xmlns:r="http://schemas.openxmlformats.org/officeDocument/2006/relationships" r:embed="rId3"/>
        <a:stretch>
          <a:fillRect/>
        </a:stretch>
      </xdr:blipFill>
      <xdr:spPr>
        <a:xfrm>
          <a:off x="89274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1635" name="图片 1634">
          <a:extLst>
            <a:ext uri="{FF2B5EF4-FFF2-40B4-BE49-F238E27FC236}">
              <a16:creationId xmlns:a16="http://schemas.microsoft.com/office/drawing/2014/main" id="{00000000-0008-0000-0200-00006306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10</xdr:col>
      <xdr:colOff>0</xdr:colOff>
      <xdr:row>556</xdr:row>
      <xdr:rowOff>0</xdr:rowOff>
    </xdr:from>
    <xdr:to>
      <xdr:col>10</xdr:col>
      <xdr:colOff>28575</xdr:colOff>
      <xdr:row>556</xdr:row>
      <xdr:rowOff>0</xdr:rowOff>
    </xdr:to>
    <xdr:pic>
      <xdr:nvPicPr>
        <xdr:cNvPr id="1636" name="图片 1635">
          <a:extLst>
            <a:ext uri="{FF2B5EF4-FFF2-40B4-BE49-F238E27FC236}">
              <a16:creationId xmlns:a16="http://schemas.microsoft.com/office/drawing/2014/main" id="{00000000-0008-0000-0200-000064060000}"/>
            </a:ext>
          </a:extLst>
        </xdr:cNvPr>
        <xdr:cNvPicPr>
          <a:picLocks noChangeAspect="1"/>
        </xdr:cNvPicPr>
      </xdr:nvPicPr>
      <xdr:blipFill>
        <a:blip xmlns:r="http://schemas.openxmlformats.org/officeDocument/2006/relationships" r:embed="rId3"/>
        <a:stretch>
          <a:fillRect/>
        </a:stretch>
      </xdr:blipFill>
      <xdr:spPr>
        <a:xfrm>
          <a:off x="7098665" y="120040400"/>
          <a:ext cx="28575" cy="0"/>
        </a:xfrm>
        <a:prstGeom prst="rect">
          <a:avLst/>
        </a:prstGeom>
        <a:noFill/>
        <a:ln w="9525">
          <a:noFill/>
        </a:ln>
      </xdr:spPr>
    </xdr:pic>
    <xdr:clientData/>
  </xdr:twoCellAnchor>
  <xdr:oneCellAnchor>
    <xdr:from>
      <xdr:col>0</xdr:col>
      <xdr:colOff>0</xdr:colOff>
      <xdr:row>1</xdr:row>
      <xdr:rowOff>0</xdr:rowOff>
    </xdr:from>
    <xdr:ext cx="30480" cy="15240"/>
    <xdr:pic>
      <xdr:nvPicPr>
        <xdr:cNvPr id="1637" name="图片 1636">
          <a:extLst>
            <a:ext uri="{FF2B5EF4-FFF2-40B4-BE49-F238E27FC236}">
              <a16:creationId xmlns:a16="http://schemas.microsoft.com/office/drawing/2014/main" id="{00000000-0008-0000-0200-00006506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1638" name="图片 1637">
          <a:extLst>
            <a:ext uri="{FF2B5EF4-FFF2-40B4-BE49-F238E27FC236}">
              <a16:creationId xmlns:a16="http://schemas.microsoft.com/office/drawing/2014/main" id="{00000000-0008-0000-0200-00006606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1639" name="图片 1638">
          <a:extLst>
            <a:ext uri="{FF2B5EF4-FFF2-40B4-BE49-F238E27FC236}">
              <a16:creationId xmlns:a16="http://schemas.microsoft.com/office/drawing/2014/main" id="{00000000-0008-0000-0200-00006706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1640" name="图片 1639">
          <a:extLst>
            <a:ext uri="{FF2B5EF4-FFF2-40B4-BE49-F238E27FC236}">
              <a16:creationId xmlns:a16="http://schemas.microsoft.com/office/drawing/2014/main" id="{00000000-0008-0000-0200-00006806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1653" name="图片 1652">
          <a:extLst>
            <a:ext uri="{FF2B5EF4-FFF2-40B4-BE49-F238E27FC236}">
              <a16:creationId xmlns:a16="http://schemas.microsoft.com/office/drawing/2014/main" id="{00000000-0008-0000-0200-000075060000}"/>
            </a:ext>
          </a:extLst>
        </xdr:cNvPr>
        <xdr:cNvPicPr>
          <a:picLocks noChangeAspect="1"/>
        </xdr:cNvPicPr>
      </xdr:nvPicPr>
      <xdr:blipFill>
        <a:blip xmlns:r="http://schemas.openxmlformats.org/officeDocument/2006/relationships" r:embed="rId3"/>
        <a:stretch>
          <a:fillRect/>
        </a:stretch>
      </xdr:blipFill>
      <xdr:spPr>
        <a:xfrm>
          <a:off x="8317865" y="215900"/>
          <a:ext cx="28575" cy="28575"/>
        </a:xfrm>
        <a:prstGeom prst="rect">
          <a:avLst/>
        </a:prstGeom>
        <a:noFill/>
        <a:ln w="9525">
          <a:noFill/>
        </a:ln>
      </xdr:spPr>
    </xdr:pic>
    <xdr:clientData/>
  </xdr:twoCellAnchor>
  <xdr:twoCellAnchor editAs="oneCell">
    <xdr:from>
      <xdr:col>13</xdr:col>
      <xdr:colOff>0</xdr:colOff>
      <xdr:row>1</xdr:row>
      <xdr:rowOff>0</xdr:rowOff>
    </xdr:from>
    <xdr:to>
      <xdr:col>13</xdr:col>
      <xdr:colOff>28575</xdr:colOff>
      <xdr:row>1</xdr:row>
      <xdr:rowOff>28575</xdr:rowOff>
    </xdr:to>
    <xdr:pic>
      <xdr:nvPicPr>
        <xdr:cNvPr id="1654" name="图片 1653">
          <a:extLst>
            <a:ext uri="{FF2B5EF4-FFF2-40B4-BE49-F238E27FC236}">
              <a16:creationId xmlns:a16="http://schemas.microsoft.com/office/drawing/2014/main" id="{00000000-0008-0000-0200-000076060000}"/>
            </a:ext>
          </a:extLst>
        </xdr:cNvPr>
        <xdr:cNvPicPr>
          <a:picLocks noChangeAspect="1"/>
        </xdr:cNvPicPr>
      </xdr:nvPicPr>
      <xdr:blipFill>
        <a:blip xmlns:r="http://schemas.openxmlformats.org/officeDocument/2006/relationships" r:embed="rId3"/>
        <a:stretch>
          <a:fillRect/>
        </a:stretch>
      </xdr:blipFill>
      <xdr:spPr>
        <a:xfrm>
          <a:off x="892746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1729" name="图片 1728">
          <a:extLst>
            <a:ext uri="{FF2B5EF4-FFF2-40B4-BE49-F238E27FC236}">
              <a16:creationId xmlns:a16="http://schemas.microsoft.com/office/drawing/2014/main" id="{00000000-0008-0000-0200-0000C106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1730" name="图片 1729">
          <a:extLst>
            <a:ext uri="{FF2B5EF4-FFF2-40B4-BE49-F238E27FC236}">
              <a16:creationId xmlns:a16="http://schemas.microsoft.com/office/drawing/2014/main" id="{00000000-0008-0000-0200-0000C206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1731" name="图片 1730">
          <a:extLst>
            <a:ext uri="{FF2B5EF4-FFF2-40B4-BE49-F238E27FC236}">
              <a16:creationId xmlns:a16="http://schemas.microsoft.com/office/drawing/2014/main" id="{00000000-0008-0000-0200-0000C306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1732" name="图片 1731">
          <a:extLst>
            <a:ext uri="{FF2B5EF4-FFF2-40B4-BE49-F238E27FC236}">
              <a16:creationId xmlns:a16="http://schemas.microsoft.com/office/drawing/2014/main" id="{00000000-0008-0000-0200-0000C406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1758" name="图片 1757">
          <a:extLst>
            <a:ext uri="{FF2B5EF4-FFF2-40B4-BE49-F238E27FC236}">
              <a16:creationId xmlns:a16="http://schemas.microsoft.com/office/drawing/2014/main" id="{00000000-0008-0000-0200-0000DE06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809" name="图片 1808">
          <a:extLst>
            <a:ext uri="{FF2B5EF4-FFF2-40B4-BE49-F238E27FC236}">
              <a16:creationId xmlns:a16="http://schemas.microsoft.com/office/drawing/2014/main" id="{00000000-0008-0000-0200-00001107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1819" name="图片 1818">
          <a:extLst>
            <a:ext uri="{FF2B5EF4-FFF2-40B4-BE49-F238E27FC236}">
              <a16:creationId xmlns:a16="http://schemas.microsoft.com/office/drawing/2014/main" id="{00000000-0008-0000-0200-00001B07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1820" name="图片 1819">
          <a:extLst>
            <a:ext uri="{FF2B5EF4-FFF2-40B4-BE49-F238E27FC236}">
              <a16:creationId xmlns:a16="http://schemas.microsoft.com/office/drawing/2014/main" id="{00000000-0008-0000-0200-00001C07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1821" name="图片 1820">
          <a:extLst>
            <a:ext uri="{FF2B5EF4-FFF2-40B4-BE49-F238E27FC236}">
              <a16:creationId xmlns:a16="http://schemas.microsoft.com/office/drawing/2014/main" id="{00000000-0008-0000-0200-00001D07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1822" name="图片 1821">
          <a:extLst>
            <a:ext uri="{FF2B5EF4-FFF2-40B4-BE49-F238E27FC236}">
              <a16:creationId xmlns:a16="http://schemas.microsoft.com/office/drawing/2014/main" id="{00000000-0008-0000-0200-00001E07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1826" name="图片 1825">
          <a:extLst>
            <a:ext uri="{FF2B5EF4-FFF2-40B4-BE49-F238E27FC236}">
              <a16:creationId xmlns:a16="http://schemas.microsoft.com/office/drawing/2014/main" id="{00000000-0008-0000-0200-00002207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1830" name="图片 1829">
          <a:extLst>
            <a:ext uri="{FF2B5EF4-FFF2-40B4-BE49-F238E27FC236}">
              <a16:creationId xmlns:a16="http://schemas.microsoft.com/office/drawing/2014/main" id="{00000000-0008-0000-0200-000026070000}"/>
            </a:ext>
          </a:extLst>
        </xdr:cNvPr>
        <xdr:cNvPicPr>
          <a:picLocks noChangeAspect="1"/>
        </xdr:cNvPicPr>
      </xdr:nvPicPr>
      <xdr:blipFill>
        <a:blip xmlns:r="http://schemas.openxmlformats.org/officeDocument/2006/relationships" r:embed="rId3"/>
        <a:stretch>
          <a:fillRect/>
        </a:stretch>
      </xdr:blipFill>
      <xdr:spPr>
        <a:xfrm>
          <a:off x="83178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1831" name="图片 1830">
          <a:extLst>
            <a:ext uri="{FF2B5EF4-FFF2-40B4-BE49-F238E27FC236}">
              <a16:creationId xmlns:a16="http://schemas.microsoft.com/office/drawing/2014/main" id="{00000000-0008-0000-0200-00002707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oneCellAnchor>
    <xdr:from>
      <xdr:col>0</xdr:col>
      <xdr:colOff>0</xdr:colOff>
      <xdr:row>1</xdr:row>
      <xdr:rowOff>0</xdr:rowOff>
    </xdr:from>
    <xdr:ext cx="30480" cy="713740"/>
    <xdr:pic>
      <xdr:nvPicPr>
        <xdr:cNvPr id="1832" name="图片 1831">
          <a:extLst>
            <a:ext uri="{FF2B5EF4-FFF2-40B4-BE49-F238E27FC236}">
              <a16:creationId xmlns:a16="http://schemas.microsoft.com/office/drawing/2014/main" id="{00000000-0008-0000-0200-000028070000}"/>
            </a:ext>
          </a:extLst>
        </xdr:cNvPr>
        <xdr:cNvPicPr>
          <a:picLocks noChangeAspect="1"/>
        </xdr:cNvPicPr>
      </xdr:nvPicPr>
      <xdr:blipFill>
        <a:blip xmlns:r="http://schemas.openxmlformats.org/officeDocument/2006/relationships" r:embed="rId1"/>
        <a:stretch>
          <a:fillRect/>
        </a:stretch>
      </xdr:blipFill>
      <xdr:spPr>
        <a:xfrm>
          <a:off x="0" y="215900"/>
          <a:ext cx="30480" cy="713740"/>
        </a:xfrm>
        <a:prstGeom prst="rect">
          <a:avLst/>
        </a:prstGeom>
        <a:noFill/>
        <a:ln w="9525">
          <a:noFill/>
        </a:ln>
      </xdr:spPr>
    </xdr:pic>
    <xdr:clientData/>
  </xdr:oneCellAnchor>
  <xdr:oneCellAnchor>
    <xdr:from>
      <xdr:col>0</xdr:col>
      <xdr:colOff>0</xdr:colOff>
      <xdr:row>1</xdr:row>
      <xdr:rowOff>0</xdr:rowOff>
    </xdr:from>
    <xdr:ext cx="15240" cy="713740"/>
    <xdr:pic>
      <xdr:nvPicPr>
        <xdr:cNvPr id="1833" name="图片 1832">
          <a:extLst>
            <a:ext uri="{FF2B5EF4-FFF2-40B4-BE49-F238E27FC236}">
              <a16:creationId xmlns:a16="http://schemas.microsoft.com/office/drawing/2014/main" id="{00000000-0008-0000-0200-000029070000}"/>
            </a:ext>
          </a:extLst>
        </xdr:cNvPr>
        <xdr:cNvPicPr>
          <a:picLocks noChangeAspect="1"/>
        </xdr:cNvPicPr>
      </xdr:nvPicPr>
      <xdr:blipFill>
        <a:blip xmlns:r="http://schemas.openxmlformats.org/officeDocument/2006/relationships" r:embed="rId2"/>
        <a:stretch>
          <a:fillRect/>
        </a:stretch>
      </xdr:blipFill>
      <xdr:spPr>
        <a:xfrm>
          <a:off x="0" y="215900"/>
          <a:ext cx="15240" cy="7137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4</xdr:row>
      <xdr:rowOff>79375</xdr:rowOff>
    </xdr:to>
    <xdr:pic>
      <xdr:nvPicPr>
        <xdr:cNvPr id="1834" name="图片 1833">
          <a:extLst>
            <a:ext uri="{FF2B5EF4-FFF2-40B4-BE49-F238E27FC236}">
              <a16:creationId xmlns:a16="http://schemas.microsoft.com/office/drawing/2014/main" id="{00000000-0008-0000-0200-00002A070000}"/>
            </a:ext>
          </a:extLst>
        </xdr:cNvPr>
        <xdr:cNvPicPr>
          <a:picLocks noChangeAspect="1"/>
        </xdr:cNvPicPr>
      </xdr:nvPicPr>
      <xdr:blipFill>
        <a:blip xmlns:r="http://schemas.openxmlformats.org/officeDocument/2006/relationships" r:embed="rId3"/>
        <a:stretch>
          <a:fillRect/>
        </a:stretch>
      </xdr:blipFill>
      <xdr:spPr>
        <a:xfrm>
          <a:off x="0" y="215900"/>
          <a:ext cx="28575" cy="7270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1838" name="图片 1837">
          <a:extLst>
            <a:ext uri="{FF2B5EF4-FFF2-40B4-BE49-F238E27FC236}">
              <a16:creationId xmlns:a16="http://schemas.microsoft.com/office/drawing/2014/main" id="{00000000-0008-0000-0200-00002E070000}"/>
            </a:ext>
          </a:extLst>
        </xdr:cNvPr>
        <xdr:cNvPicPr>
          <a:picLocks noChangeAspect="1"/>
        </xdr:cNvPicPr>
      </xdr:nvPicPr>
      <xdr:blipFill>
        <a:blip xmlns:r="http://schemas.openxmlformats.org/officeDocument/2006/relationships" r:embed="rId3"/>
        <a:stretch>
          <a:fillRect/>
        </a:stretch>
      </xdr:blipFill>
      <xdr:spPr>
        <a:xfrm>
          <a:off x="8317865"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840" name="图片 1839">
          <a:extLst>
            <a:ext uri="{FF2B5EF4-FFF2-40B4-BE49-F238E27FC236}">
              <a16:creationId xmlns:a16="http://schemas.microsoft.com/office/drawing/2014/main" id="{00000000-0008-0000-0200-00003007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841" name="图片 1840">
          <a:extLst>
            <a:ext uri="{FF2B5EF4-FFF2-40B4-BE49-F238E27FC236}">
              <a16:creationId xmlns:a16="http://schemas.microsoft.com/office/drawing/2014/main" id="{00000000-0008-0000-0200-00003107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842" name="图片 1841">
          <a:extLst>
            <a:ext uri="{FF2B5EF4-FFF2-40B4-BE49-F238E27FC236}">
              <a16:creationId xmlns:a16="http://schemas.microsoft.com/office/drawing/2014/main" id="{00000000-0008-0000-0200-00003207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1</xdr:row>
      <xdr:rowOff>0</xdr:rowOff>
    </xdr:from>
    <xdr:ext cx="30480" cy="15240"/>
    <xdr:pic>
      <xdr:nvPicPr>
        <xdr:cNvPr id="1858" name="图片 1857">
          <a:extLst>
            <a:ext uri="{FF2B5EF4-FFF2-40B4-BE49-F238E27FC236}">
              <a16:creationId xmlns:a16="http://schemas.microsoft.com/office/drawing/2014/main" id="{00000000-0008-0000-0200-00004207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1859" name="图片 1858">
          <a:extLst>
            <a:ext uri="{FF2B5EF4-FFF2-40B4-BE49-F238E27FC236}">
              <a16:creationId xmlns:a16="http://schemas.microsoft.com/office/drawing/2014/main" id="{00000000-0008-0000-0200-00004307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1860" name="图片 1859">
          <a:extLst>
            <a:ext uri="{FF2B5EF4-FFF2-40B4-BE49-F238E27FC236}">
              <a16:creationId xmlns:a16="http://schemas.microsoft.com/office/drawing/2014/main" id="{00000000-0008-0000-0200-00004407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1861" name="图片 1860">
          <a:extLst>
            <a:ext uri="{FF2B5EF4-FFF2-40B4-BE49-F238E27FC236}">
              <a16:creationId xmlns:a16="http://schemas.microsoft.com/office/drawing/2014/main" id="{00000000-0008-0000-0200-00004507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1862" name="图片 1861">
          <a:extLst>
            <a:ext uri="{FF2B5EF4-FFF2-40B4-BE49-F238E27FC236}">
              <a16:creationId xmlns:a16="http://schemas.microsoft.com/office/drawing/2014/main" id="{00000000-0008-0000-0200-00004607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1863" name="图片 1862">
          <a:extLst>
            <a:ext uri="{FF2B5EF4-FFF2-40B4-BE49-F238E27FC236}">
              <a16:creationId xmlns:a16="http://schemas.microsoft.com/office/drawing/2014/main" id="{00000000-0008-0000-0200-000047070000}"/>
            </a:ext>
          </a:extLst>
        </xdr:cNvPr>
        <xdr:cNvPicPr>
          <a:picLocks noChangeAspect="1"/>
        </xdr:cNvPicPr>
      </xdr:nvPicPr>
      <xdr:blipFill>
        <a:blip xmlns:r="http://schemas.openxmlformats.org/officeDocument/2006/relationships" r:embed="rId3"/>
        <a:stretch>
          <a:fillRect/>
        </a:stretch>
      </xdr:blipFill>
      <xdr:spPr>
        <a:xfrm>
          <a:off x="8317865" y="215900"/>
          <a:ext cx="28575" cy="28575"/>
        </a:xfrm>
        <a:prstGeom prst="rect">
          <a:avLst/>
        </a:prstGeom>
        <a:noFill/>
        <a:ln w="9525">
          <a:noFill/>
        </a:ln>
      </xdr:spPr>
    </xdr:pic>
    <xdr:clientData/>
  </xdr:twoCellAnchor>
  <xdr:twoCellAnchor editAs="oneCell">
    <xdr:from>
      <xdr:col>13</xdr:col>
      <xdr:colOff>0</xdr:colOff>
      <xdr:row>1</xdr:row>
      <xdr:rowOff>0</xdr:rowOff>
    </xdr:from>
    <xdr:to>
      <xdr:col>13</xdr:col>
      <xdr:colOff>28575</xdr:colOff>
      <xdr:row>1</xdr:row>
      <xdr:rowOff>28575</xdr:rowOff>
    </xdr:to>
    <xdr:pic>
      <xdr:nvPicPr>
        <xdr:cNvPr id="1864" name="图片 1863">
          <a:extLst>
            <a:ext uri="{FF2B5EF4-FFF2-40B4-BE49-F238E27FC236}">
              <a16:creationId xmlns:a16="http://schemas.microsoft.com/office/drawing/2014/main" id="{00000000-0008-0000-0200-000048070000}"/>
            </a:ext>
          </a:extLst>
        </xdr:cNvPr>
        <xdr:cNvPicPr>
          <a:picLocks noChangeAspect="1"/>
        </xdr:cNvPicPr>
      </xdr:nvPicPr>
      <xdr:blipFill>
        <a:blip xmlns:r="http://schemas.openxmlformats.org/officeDocument/2006/relationships" r:embed="rId3"/>
        <a:stretch>
          <a:fillRect/>
        </a:stretch>
      </xdr:blipFill>
      <xdr:spPr>
        <a:xfrm>
          <a:off x="892746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985" name="图片 2984">
          <a:extLst>
            <a:ext uri="{FF2B5EF4-FFF2-40B4-BE49-F238E27FC236}">
              <a16:creationId xmlns:a16="http://schemas.microsoft.com/office/drawing/2014/main" id="{00000000-0008-0000-0200-0000A90B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986" name="图片 2985">
          <a:extLst>
            <a:ext uri="{FF2B5EF4-FFF2-40B4-BE49-F238E27FC236}">
              <a16:creationId xmlns:a16="http://schemas.microsoft.com/office/drawing/2014/main" id="{00000000-0008-0000-0200-0000AA0B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987" name="图片 2986">
          <a:extLst>
            <a:ext uri="{FF2B5EF4-FFF2-40B4-BE49-F238E27FC236}">
              <a16:creationId xmlns:a16="http://schemas.microsoft.com/office/drawing/2014/main" id="{00000000-0008-0000-0200-0000AB0B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oneCellAnchor>
    <xdr:from>
      <xdr:col>0</xdr:col>
      <xdr:colOff>0</xdr:colOff>
      <xdr:row>1</xdr:row>
      <xdr:rowOff>0</xdr:rowOff>
    </xdr:from>
    <xdr:ext cx="30480" cy="713740"/>
    <xdr:pic>
      <xdr:nvPicPr>
        <xdr:cNvPr id="3004" name="图片 3003">
          <a:extLst>
            <a:ext uri="{FF2B5EF4-FFF2-40B4-BE49-F238E27FC236}">
              <a16:creationId xmlns:a16="http://schemas.microsoft.com/office/drawing/2014/main" id="{00000000-0008-0000-0200-0000BC0B0000}"/>
            </a:ext>
          </a:extLst>
        </xdr:cNvPr>
        <xdr:cNvPicPr>
          <a:picLocks noChangeAspect="1"/>
        </xdr:cNvPicPr>
      </xdr:nvPicPr>
      <xdr:blipFill>
        <a:blip xmlns:r="http://schemas.openxmlformats.org/officeDocument/2006/relationships" r:embed="rId1"/>
        <a:stretch>
          <a:fillRect/>
        </a:stretch>
      </xdr:blipFill>
      <xdr:spPr>
        <a:xfrm>
          <a:off x="0" y="215900"/>
          <a:ext cx="30480" cy="713740"/>
        </a:xfrm>
        <a:prstGeom prst="rect">
          <a:avLst/>
        </a:prstGeom>
        <a:noFill/>
        <a:ln w="9525">
          <a:noFill/>
        </a:ln>
      </xdr:spPr>
    </xdr:pic>
    <xdr:clientData/>
  </xdr:oneCellAnchor>
  <xdr:oneCellAnchor>
    <xdr:from>
      <xdr:col>0</xdr:col>
      <xdr:colOff>0</xdr:colOff>
      <xdr:row>1</xdr:row>
      <xdr:rowOff>0</xdr:rowOff>
    </xdr:from>
    <xdr:ext cx="15240" cy="713740"/>
    <xdr:pic>
      <xdr:nvPicPr>
        <xdr:cNvPr id="3005" name="图片 3004">
          <a:extLst>
            <a:ext uri="{FF2B5EF4-FFF2-40B4-BE49-F238E27FC236}">
              <a16:creationId xmlns:a16="http://schemas.microsoft.com/office/drawing/2014/main" id="{00000000-0008-0000-0200-0000BD0B0000}"/>
            </a:ext>
          </a:extLst>
        </xdr:cNvPr>
        <xdr:cNvPicPr>
          <a:picLocks noChangeAspect="1"/>
        </xdr:cNvPicPr>
      </xdr:nvPicPr>
      <xdr:blipFill>
        <a:blip xmlns:r="http://schemas.openxmlformats.org/officeDocument/2006/relationships" r:embed="rId2"/>
        <a:stretch>
          <a:fillRect/>
        </a:stretch>
      </xdr:blipFill>
      <xdr:spPr>
        <a:xfrm>
          <a:off x="0" y="215900"/>
          <a:ext cx="15240" cy="7137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4</xdr:row>
      <xdr:rowOff>79375</xdr:rowOff>
    </xdr:to>
    <xdr:pic>
      <xdr:nvPicPr>
        <xdr:cNvPr id="3006" name="图片 3005">
          <a:extLst>
            <a:ext uri="{FF2B5EF4-FFF2-40B4-BE49-F238E27FC236}">
              <a16:creationId xmlns:a16="http://schemas.microsoft.com/office/drawing/2014/main" id="{00000000-0008-0000-0200-0000BE0B0000}"/>
            </a:ext>
          </a:extLst>
        </xdr:cNvPr>
        <xdr:cNvPicPr>
          <a:picLocks noChangeAspect="1"/>
        </xdr:cNvPicPr>
      </xdr:nvPicPr>
      <xdr:blipFill>
        <a:blip xmlns:r="http://schemas.openxmlformats.org/officeDocument/2006/relationships" r:embed="rId3"/>
        <a:stretch>
          <a:fillRect/>
        </a:stretch>
      </xdr:blipFill>
      <xdr:spPr>
        <a:xfrm>
          <a:off x="0" y="215900"/>
          <a:ext cx="28575" cy="727075"/>
        </a:xfrm>
        <a:prstGeom prst="rect">
          <a:avLst/>
        </a:prstGeom>
        <a:noFill/>
        <a:ln w="9525">
          <a:noFill/>
        </a:ln>
      </xdr:spPr>
    </xdr:pic>
    <xdr:clientData/>
  </xdr:twoCellAnchor>
  <xdr:oneCellAnchor>
    <xdr:from>
      <xdr:col>0</xdr:col>
      <xdr:colOff>0</xdr:colOff>
      <xdr:row>1</xdr:row>
      <xdr:rowOff>0</xdr:rowOff>
    </xdr:from>
    <xdr:ext cx="30480" cy="15240"/>
    <xdr:pic>
      <xdr:nvPicPr>
        <xdr:cNvPr id="4867" name="图片 4866">
          <a:extLst>
            <a:ext uri="{FF2B5EF4-FFF2-40B4-BE49-F238E27FC236}">
              <a16:creationId xmlns:a16="http://schemas.microsoft.com/office/drawing/2014/main" id="{00000000-0008-0000-0200-00000313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4868" name="图片 4867">
          <a:extLst>
            <a:ext uri="{FF2B5EF4-FFF2-40B4-BE49-F238E27FC236}">
              <a16:creationId xmlns:a16="http://schemas.microsoft.com/office/drawing/2014/main" id="{00000000-0008-0000-0200-00000413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4869" name="图片 4868">
          <a:extLst>
            <a:ext uri="{FF2B5EF4-FFF2-40B4-BE49-F238E27FC236}">
              <a16:creationId xmlns:a16="http://schemas.microsoft.com/office/drawing/2014/main" id="{00000000-0008-0000-0200-00000513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7920" name="图片 7919">
          <a:extLst>
            <a:ext uri="{FF2B5EF4-FFF2-40B4-BE49-F238E27FC236}">
              <a16:creationId xmlns:a16="http://schemas.microsoft.com/office/drawing/2014/main" id="{00000000-0008-0000-0200-0000F01E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8899" name="图片 8898">
          <a:extLst>
            <a:ext uri="{FF2B5EF4-FFF2-40B4-BE49-F238E27FC236}">
              <a16:creationId xmlns:a16="http://schemas.microsoft.com/office/drawing/2014/main" id="{00000000-0008-0000-0200-0000C322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8900" name="图片 8899">
          <a:extLst>
            <a:ext uri="{FF2B5EF4-FFF2-40B4-BE49-F238E27FC236}">
              <a16:creationId xmlns:a16="http://schemas.microsoft.com/office/drawing/2014/main" id="{00000000-0008-0000-0200-0000C422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8901" name="图片 8900">
          <a:extLst>
            <a:ext uri="{FF2B5EF4-FFF2-40B4-BE49-F238E27FC236}">
              <a16:creationId xmlns:a16="http://schemas.microsoft.com/office/drawing/2014/main" id="{00000000-0008-0000-0200-0000C522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8910" name="图片 8909">
          <a:extLst>
            <a:ext uri="{FF2B5EF4-FFF2-40B4-BE49-F238E27FC236}">
              <a16:creationId xmlns:a16="http://schemas.microsoft.com/office/drawing/2014/main" id="{00000000-0008-0000-0200-0000CE22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8911" name="图片 8910">
          <a:extLst>
            <a:ext uri="{FF2B5EF4-FFF2-40B4-BE49-F238E27FC236}">
              <a16:creationId xmlns:a16="http://schemas.microsoft.com/office/drawing/2014/main" id="{00000000-0008-0000-0200-0000CF22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8921" name="图片 8920">
          <a:extLst>
            <a:ext uri="{FF2B5EF4-FFF2-40B4-BE49-F238E27FC236}">
              <a16:creationId xmlns:a16="http://schemas.microsoft.com/office/drawing/2014/main" id="{00000000-0008-0000-0200-0000D922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8922" name="图片 8921">
          <a:extLst>
            <a:ext uri="{FF2B5EF4-FFF2-40B4-BE49-F238E27FC236}">
              <a16:creationId xmlns:a16="http://schemas.microsoft.com/office/drawing/2014/main" id="{00000000-0008-0000-0200-0000DA22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8923" name="图片 8922">
          <a:extLst>
            <a:ext uri="{FF2B5EF4-FFF2-40B4-BE49-F238E27FC236}">
              <a16:creationId xmlns:a16="http://schemas.microsoft.com/office/drawing/2014/main" id="{00000000-0008-0000-0200-0000DB22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8924" name="图片 8923">
          <a:extLst>
            <a:ext uri="{FF2B5EF4-FFF2-40B4-BE49-F238E27FC236}">
              <a16:creationId xmlns:a16="http://schemas.microsoft.com/office/drawing/2014/main" id="{00000000-0008-0000-0200-0000DC22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8925" name="图片 8924">
          <a:extLst>
            <a:ext uri="{FF2B5EF4-FFF2-40B4-BE49-F238E27FC236}">
              <a16:creationId xmlns:a16="http://schemas.microsoft.com/office/drawing/2014/main" id="{00000000-0008-0000-0200-0000DD22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8926" name="图片 8925">
          <a:extLst>
            <a:ext uri="{FF2B5EF4-FFF2-40B4-BE49-F238E27FC236}">
              <a16:creationId xmlns:a16="http://schemas.microsoft.com/office/drawing/2014/main" id="{00000000-0008-0000-0200-0000DE22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8927" name="图片 8926">
          <a:extLst>
            <a:ext uri="{FF2B5EF4-FFF2-40B4-BE49-F238E27FC236}">
              <a16:creationId xmlns:a16="http://schemas.microsoft.com/office/drawing/2014/main" id="{00000000-0008-0000-0200-0000DF22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8928" name="图片 8927">
          <a:extLst>
            <a:ext uri="{FF2B5EF4-FFF2-40B4-BE49-F238E27FC236}">
              <a16:creationId xmlns:a16="http://schemas.microsoft.com/office/drawing/2014/main" id="{00000000-0008-0000-0200-0000E022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8929" name="图片 8928">
          <a:extLst>
            <a:ext uri="{FF2B5EF4-FFF2-40B4-BE49-F238E27FC236}">
              <a16:creationId xmlns:a16="http://schemas.microsoft.com/office/drawing/2014/main" id="{00000000-0008-0000-0200-0000E122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8930" name="图片 8929">
          <a:extLst>
            <a:ext uri="{FF2B5EF4-FFF2-40B4-BE49-F238E27FC236}">
              <a16:creationId xmlns:a16="http://schemas.microsoft.com/office/drawing/2014/main" id="{00000000-0008-0000-0200-0000E222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8941" name="图片 8940">
          <a:extLst>
            <a:ext uri="{FF2B5EF4-FFF2-40B4-BE49-F238E27FC236}">
              <a16:creationId xmlns:a16="http://schemas.microsoft.com/office/drawing/2014/main" id="{00000000-0008-0000-0200-0000ED22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8942" name="图片 8941">
          <a:extLst>
            <a:ext uri="{FF2B5EF4-FFF2-40B4-BE49-F238E27FC236}">
              <a16:creationId xmlns:a16="http://schemas.microsoft.com/office/drawing/2014/main" id="{00000000-0008-0000-0200-0000EE22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8943" name="图片 8942">
          <a:extLst>
            <a:ext uri="{FF2B5EF4-FFF2-40B4-BE49-F238E27FC236}">
              <a16:creationId xmlns:a16="http://schemas.microsoft.com/office/drawing/2014/main" id="{00000000-0008-0000-0200-0000EF22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8944" name="图片 8943">
          <a:extLst>
            <a:ext uri="{FF2B5EF4-FFF2-40B4-BE49-F238E27FC236}">
              <a16:creationId xmlns:a16="http://schemas.microsoft.com/office/drawing/2014/main" id="{00000000-0008-0000-0200-0000F0220000}"/>
            </a:ext>
          </a:extLst>
        </xdr:cNvPr>
        <xdr:cNvPicPr>
          <a:picLocks noChangeAspect="1"/>
        </xdr:cNvPicPr>
      </xdr:nvPicPr>
      <xdr:blipFill>
        <a:blip xmlns:r="http://schemas.openxmlformats.org/officeDocument/2006/relationships" r:embed="rId3"/>
        <a:stretch>
          <a:fillRect/>
        </a:stretch>
      </xdr:blipFill>
      <xdr:spPr>
        <a:xfrm>
          <a:off x="770826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8948" name="图片 8947">
          <a:extLst>
            <a:ext uri="{FF2B5EF4-FFF2-40B4-BE49-F238E27FC236}">
              <a16:creationId xmlns:a16="http://schemas.microsoft.com/office/drawing/2014/main" id="{00000000-0008-0000-0200-0000F4220000}"/>
            </a:ext>
          </a:extLst>
        </xdr:cNvPr>
        <xdr:cNvPicPr>
          <a:picLocks noChangeAspect="1"/>
        </xdr:cNvPicPr>
      </xdr:nvPicPr>
      <xdr:blipFill>
        <a:blip xmlns:r="http://schemas.openxmlformats.org/officeDocument/2006/relationships" r:embed="rId3"/>
        <a:stretch>
          <a:fillRect/>
        </a:stretch>
      </xdr:blipFill>
      <xdr:spPr>
        <a:xfrm>
          <a:off x="7098665"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8952" name="图片 8951">
          <a:extLst>
            <a:ext uri="{FF2B5EF4-FFF2-40B4-BE49-F238E27FC236}">
              <a16:creationId xmlns:a16="http://schemas.microsoft.com/office/drawing/2014/main" id="{00000000-0008-0000-0200-0000F8220000}"/>
            </a:ext>
          </a:extLst>
        </xdr:cNvPr>
        <xdr:cNvPicPr>
          <a:picLocks noChangeAspect="1"/>
        </xdr:cNvPicPr>
      </xdr:nvPicPr>
      <xdr:blipFill>
        <a:blip xmlns:r="http://schemas.openxmlformats.org/officeDocument/2006/relationships" r:embed="rId3"/>
        <a:stretch>
          <a:fillRect/>
        </a:stretch>
      </xdr:blipFill>
      <xdr:spPr>
        <a:xfrm>
          <a:off x="8317865" y="215900"/>
          <a:ext cx="28575" cy="28575"/>
        </a:xfrm>
        <a:prstGeom prst="rect">
          <a:avLst/>
        </a:prstGeom>
        <a:noFill/>
        <a:ln w="9525">
          <a:noFill/>
        </a:ln>
      </xdr:spPr>
    </xdr:pic>
    <xdr:clientData/>
  </xdr:twoCellAnchor>
  <xdr:oneCellAnchor>
    <xdr:from>
      <xdr:col>0</xdr:col>
      <xdr:colOff>0</xdr:colOff>
      <xdr:row>12</xdr:row>
      <xdr:rowOff>0</xdr:rowOff>
    </xdr:from>
    <xdr:ext cx="30480" cy="15240"/>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2590800"/>
          <a:ext cx="30480" cy="15240"/>
        </a:xfrm>
        <a:prstGeom prst="rect">
          <a:avLst/>
        </a:prstGeom>
        <a:noFill/>
        <a:ln w="9525">
          <a:noFill/>
        </a:ln>
      </xdr:spPr>
    </xdr:pic>
    <xdr:clientData/>
  </xdr:oneCellAnchor>
  <xdr:oneCellAnchor>
    <xdr:from>
      <xdr:col>0</xdr:col>
      <xdr:colOff>0</xdr:colOff>
      <xdr:row>12</xdr:row>
      <xdr:rowOff>0</xdr:rowOff>
    </xdr:from>
    <xdr:ext cx="15240" cy="15240"/>
    <xdr:pic>
      <xdr:nvPicPr>
        <xdr:cNvPr id="6" name="图片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0" y="2590800"/>
          <a:ext cx="15240" cy="15240"/>
        </a:xfrm>
        <a:prstGeom prst="rect">
          <a:avLst/>
        </a:prstGeom>
        <a:noFill/>
        <a:ln w="9525">
          <a:noFill/>
        </a:ln>
      </xdr:spPr>
    </xdr:pic>
    <xdr:clientData/>
  </xdr:oneCellAnchor>
  <xdr:twoCellAnchor editAs="oneCell">
    <xdr:from>
      <xdr:col>0</xdr:col>
      <xdr:colOff>0</xdr:colOff>
      <xdr:row>12</xdr:row>
      <xdr:rowOff>0</xdr:rowOff>
    </xdr:from>
    <xdr:to>
      <xdr:col>0</xdr:col>
      <xdr:colOff>28575</xdr:colOff>
      <xdr:row>12</xdr:row>
      <xdr:rowOff>28575</xdr:rowOff>
    </xdr:to>
    <xdr:pic>
      <xdr:nvPicPr>
        <xdr:cNvPr id="7" name="图片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a:stretch>
          <a:fillRect/>
        </a:stretch>
      </xdr:blipFill>
      <xdr:spPr>
        <a:xfrm>
          <a:off x="0" y="2590800"/>
          <a:ext cx="28575" cy="28575"/>
        </a:xfrm>
        <a:prstGeom prst="rect">
          <a:avLst/>
        </a:prstGeom>
        <a:noFill/>
        <a:ln w="9525">
          <a:noFill/>
        </a:ln>
      </xdr:spPr>
    </xdr:pic>
    <xdr:clientData/>
  </xdr:twoCellAnchor>
  <xdr:twoCellAnchor editAs="oneCell">
    <xdr:from>
      <xdr:col>10</xdr:col>
      <xdr:colOff>0</xdr:colOff>
      <xdr:row>12</xdr:row>
      <xdr:rowOff>0</xdr:rowOff>
    </xdr:from>
    <xdr:to>
      <xdr:col>10</xdr:col>
      <xdr:colOff>28575</xdr:colOff>
      <xdr:row>12</xdr:row>
      <xdr:rowOff>28575</xdr:rowOff>
    </xdr:to>
    <xdr:pic>
      <xdr:nvPicPr>
        <xdr:cNvPr id="8" name="图片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3"/>
        <a:stretch>
          <a:fillRect/>
        </a:stretch>
      </xdr:blipFill>
      <xdr:spPr>
        <a:xfrm>
          <a:off x="7098665" y="2590800"/>
          <a:ext cx="28575" cy="28575"/>
        </a:xfrm>
        <a:prstGeom prst="rect">
          <a:avLst/>
        </a:prstGeom>
        <a:noFill/>
        <a:ln w="9525">
          <a:noFill/>
        </a:ln>
      </xdr:spPr>
    </xdr:pic>
    <xdr:clientData/>
  </xdr:twoCellAnchor>
  <xdr:oneCellAnchor>
    <xdr:from>
      <xdr:col>0</xdr:col>
      <xdr:colOff>0</xdr:colOff>
      <xdr:row>49</xdr:row>
      <xdr:rowOff>0</xdr:rowOff>
    </xdr:from>
    <xdr:ext cx="30480" cy="15240"/>
    <xdr:pic>
      <xdr:nvPicPr>
        <xdr:cNvPr id="9" name="图片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0" y="10579100"/>
          <a:ext cx="30480" cy="15240"/>
        </a:xfrm>
        <a:prstGeom prst="rect">
          <a:avLst/>
        </a:prstGeom>
        <a:noFill/>
        <a:ln w="9525">
          <a:noFill/>
        </a:ln>
      </xdr:spPr>
    </xdr:pic>
    <xdr:clientData/>
  </xdr:oneCellAnchor>
  <xdr:oneCellAnchor>
    <xdr:from>
      <xdr:col>0</xdr:col>
      <xdr:colOff>0</xdr:colOff>
      <xdr:row>49</xdr:row>
      <xdr:rowOff>0</xdr:rowOff>
    </xdr:from>
    <xdr:ext cx="15240" cy="15240"/>
    <xdr:pic>
      <xdr:nvPicPr>
        <xdr:cNvPr id="10" name="图片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a:stretch>
          <a:fillRect/>
        </a:stretch>
      </xdr:blipFill>
      <xdr:spPr>
        <a:xfrm>
          <a:off x="0" y="10579100"/>
          <a:ext cx="15240" cy="15240"/>
        </a:xfrm>
        <a:prstGeom prst="rect">
          <a:avLst/>
        </a:prstGeom>
        <a:noFill/>
        <a:ln w="9525">
          <a:noFill/>
        </a:ln>
      </xdr:spPr>
    </xdr:pic>
    <xdr:clientData/>
  </xdr:oneCellAnchor>
  <xdr:twoCellAnchor editAs="oneCell">
    <xdr:from>
      <xdr:col>0</xdr:col>
      <xdr:colOff>0</xdr:colOff>
      <xdr:row>49</xdr:row>
      <xdr:rowOff>0</xdr:rowOff>
    </xdr:from>
    <xdr:to>
      <xdr:col>0</xdr:col>
      <xdr:colOff>28575</xdr:colOff>
      <xdr:row>49</xdr:row>
      <xdr:rowOff>28575</xdr:rowOff>
    </xdr:to>
    <xdr:pic>
      <xdr:nvPicPr>
        <xdr:cNvPr id="11" name="图片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3"/>
        <a:stretch>
          <a:fillRect/>
        </a:stretch>
      </xdr:blipFill>
      <xdr:spPr>
        <a:xfrm>
          <a:off x="0" y="10579100"/>
          <a:ext cx="28575" cy="28575"/>
        </a:xfrm>
        <a:prstGeom prst="rect">
          <a:avLst/>
        </a:prstGeom>
        <a:noFill/>
        <a:ln w="9525">
          <a:noFill/>
        </a:ln>
      </xdr:spPr>
    </xdr:pic>
    <xdr:clientData/>
  </xdr:twoCellAnchor>
  <xdr:twoCellAnchor editAs="oneCell">
    <xdr:from>
      <xdr:col>11</xdr:col>
      <xdr:colOff>0</xdr:colOff>
      <xdr:row>49</xdr:row>
      <xdr:rowOff>0</xdr:rowOff>
    </xdr:from>
    <xdr:to>
      <xdr:col>11</xdr:col>
      <xdr:colOff>28575</xdr:colOff>
      <xdr:row>49</xdr:row>
      <xdr:rowOff>28575</xdr:rowOff>
    </xdr:to>
    <xdr:pic>
      <xdr:nvPicPr>
        <xdr:cNvPr id="12" name="图片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7708265" y="10579100"/>
          <a:ext cx="28575" cy="28575"/>
        </a:xfrm>
        <a:prstGeom prst="rect">
          <a:avLst/>
        </a:prstGeom>
        <a:noFill/>
        <a:ln w="9525">
          <a:noFill/>
        </a:ln>
      </xdr:spPr>
    </xdr:pic>
    <xdr:clientData/>
  </xdr:twoCellAnchor>
  <xdr:twoCellAnchor editAs="oneCell">
    <xdr:from>
      <xdr:col>10</xdr:col>
      <xdr:colOff>0</xdr:colOff>
      <xdr:row>49</xdr:row>
      <xdr:rowOff>0</xdr:rowOff>
    </xdr:from>
    <xdr:to>
      <xdr:col>10</xdr:col>
      <xdr:colOff>28575</xdr:colOff>
      <xdr:row>49</xdr:row>
      <xdr:rowOff>28575</xdr:rowOff>
    </xdr:to>
    <xdr:pic>
      <xdr:nvPicPr>
        <xdr:cNvPr id="13" name="图片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3"/>
        <a:stretch>
          <a:fillRect/>
        </a:stretch>
      </xdr:blipFill>
      <xdr:spPr>
        <a:xfrm>
          <a:off x="7098665" y="10579100"/>
          <a:ext cx="28575" cy="28575"/>
        </a:xfrm>
        <a:prstGeom prst="rect">
          <a:avLst/>
        </a:prstGeom>
        <a:noFill/>
        <a:ln w="9525">
          <a:noFill/>
        </a:ln>
      </xdr:spPr>
    </xdr:pic>
    <xdr:clientData/>
  </xdr:twoCellAnchor>
  <xdr:twoCellAnchor editAs="oneCell">
    <xdr:from>
      <xdr:col>12</xdr:col>
      <xdr:colOff>0</xdr:colOff>
      <xdr:row>49</xdr:row>
      <xdr:rowOff>0</xdr:rowOff>
    </xdr:from>
    <xdr:to>
      <xdr:col>12</xdr:col>
      <xdr:colOff>28575</xdr:colOff>
      <xdr:row>49</xdr:row>
      <xdr:rowOff>28575</xdr:rowOff>
    </xdr:to>
    <xdr:pic>
      <xdr:nvPicPr>
        <xdr:cNvPr id="14" name="图片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3"/>
        <a:stretch>
          <a:fillRect/>
        </a:stretch>
      </xdr:blipFill>
      <xdr:spPr>
        <a:xfrm>
          <a:off x="8317865" y="10579100"/>
          <a:ext cx="28575" cy="28575"/>
        </a:xfrm>
        <a:prstGeom prst="rect">
          <a:avLst/>
        </a:prstGeom>
        <a:noFill/>
        <a:ln w="9525">
          <a:noFill/>
        </a:ln>
      </xdr:spPr>
    </xdr:pic>
    <xdr:clientData/>
  </xdr:twoCellAnchor>
  <xdr:oneCellAnchor>
    <xdr:from>
      <xdr:col>4</xdr:col>
      <xdr:colOff>0</xdr:colOff>
      <xdr:row>49</xdr:row>
      <xdr:rowOff>0</xdr:rowOff>
    </xdr:from>
    <xdr:ext cx="30480" cy="15240"/>
    <xdr:pic>
      <xdr:nvPicPr>
        <xdr:cNvPr id="15" name="图片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a:stretch>
          <a:fillRect/>
        </a:stretch>
      </xdr:blipFill>
      <xdr:spPr>
        <a:xfrm>
          <a:off x="2647950" y="10579100"/>
          <a:ext cx="30480" cy="15240"/>
        </a:xfrm>
        <a:prstGeom prst="rect">
          <a:avLst/>
        </a:prstGeom>
        <a:noFill/>
        <a:ln w="9525">
          <a:noFill/>
        </a:ln>
      </xdr:spPr>
    </xdr:pic>
    <xdr:clientData/>
  </xdr:oneCellAnchor>
  <xdr:oneCellAnchor>
    <xdr:from>
      <xdr:col>4</xdr:col>
      <xdr:colOff>0</xdr:colOff>
      <xdr:row>49</xdr:row>
      <xdr:rowOff>0</xdr:rowOff>
    </xdr:from>
    <xdr:ext cx="15240" cy="15240"/>
    <xdr:pic>
      <xdr:nvPicPr>
        <xdr:cNvPr id="16" name="图片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
        <a:stretch>
          <a:fillRect/>
        </a:stretch>
      </xdr:blipFill>
      <xdr:spPr>
        <a:xfrm>
          <a:off x="2647950" y="10579100"/>
          <a:ext cx="15240" cy="15240"/>
        </a:xfrm>
        <a:prstGeom prst="rect">
          <a:avLst/>
        </a:prstGeom>
        <a:noFill/>
        <a:ln w="9525">
          <a:noFill/>
        </a:ln>
      </xdr:spPr>
    </xdr:pic>
    <xdr:clientData/>
  </xdr:oneCellAnchor>
  <xdr:twoCellAnchor editAs="oneCell">
    <xdr:from>
      <xdr:col>4</xdr:col>
      <xdr:colOff>0</xdr:colOff>
      <xdr:row>49</xdr:row>
      <xdr:rowOff>0</xdr:rowOff>
    </xdr:from>
    <xdr:to>
      <xdr:col>4</xdr:col>
      <xdr:colOff>28575</xdr:colOff>
      <xdr:row>49</xdr:row>
      <xdr:rowOff>28575</xdr:rowOff>
    </xdr:to>
    <xdr:pic>
      <xdr:nvPicPr>
        <xdr:cNvPr id="17" name="图片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3"/>
        <a:stretch>
          <a:fillRect/>
        </a:stretch>
      </xdr:blipFill>
      <xdr:spPr>
        <a:xfrm>
          <a:off x="2647950" y="10579100"/>
          <a:ext cx="28575" cy="28575"/>
        </a:xfrm>
        <a:prstGeom prst="rect">
          <a:avLst/>
        </a:prstGeom>
        <a:noFill/>
        <a:ln w="9525">
          <a:noFill/>
        </a:ln>
      </xdr:spPr>
    </xdr:pic>
    <xdr:clientData/>
  </xdr:twoCellAnchor>
  <xdr:twoCellAnchor editAs="oneCell">
    <xdr:from>
      <xdr:col>4</xdr:col>
      <xdr:colOff>0</xdr:colOff>
      <xdr:row>49</xdr:row>
      <xdr:rowOff>0</xdr:rowOff>
    </xdr:from>
    <xdr:to>
      <xdr:col>4</xdr:col>
      <xdr:colOff>28575</xdr:colOff>
      <xdr:row>49</xdr:row>
      <xdr:rowOff>28575</xdr:rowOff>
    </xdr:to>
    <xdr:pic>
      <xdr:nvPicPr>
        <xdr:cNvPr id="18" name="图片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3"/>
        <a:stretch>
          <a:fillRect/>
        </a:stretch>
      </xdr:blipFill>
      <xdr:spPr>
        <a:xfrm>
          <a:off x="2647950" y="10579100"/>
          <a:ext cx="28575" cy="28575"/>
        </a:xfrm>
        <a:prstGeom prst="rect">
          <a:avLst/>
        </a:prstGeom>
        <a:noFill/>
        <a:ln w="9525">
          <a:noFill/>
        </a:ln>
      </xdr:spPr>
    </xdr:pic>
    <xdr:clientData/>
  </xdr:twoCellAnchor>
  <xdr:twoCellAnchor editAs="oneCell">
    <xdr:from>
      <xdr:col>4</xdr:col>
      <xdr:colOff>0</xdr:colOff>
      <xdr:row>49</xdr:row>
      <xdr:rowOff>0</xdr:rowOff>
    </xdr:from>
    <xdr:to>
      <xdr:col>4</xdr:col>
      <xdr:colOff>28575</xdr:colOff>
      <xdr:row>49</xdr:row>
      <xdr:rowOff>28575</xdr:rowOff>
    </xdr:to>
    <xdr:pic>
      <xdr:nvPicPr>
        <xdr:cNvPr id="19" name="图片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3"/>
        <a:stretch>
          <a:fillRect/>
        </a:stretch>
      </xdr:blipFill>
      <xdr:spPr>
        <a:xfrm>
          <a:off x="2647950" y="10579100"/>
          <a:ext cx="28575" cy="28575"/>
        </a:xfrm>
        <a:prstGeom prst="rect">
          <a:avLst/>
        </a:prstGeom>
        <a:noFill/>
        <a:ln w="9525">
          <a:noFill/>
        </a:ln>
      </xdr:spPr>
    </xdr:pic>
    <xdr:clientData/>
  </xdr:twoCellAnchor>
  <xdr:twoCellAnchor editAs="oneCell">
    <xdr:from>
      <xdr:col>4</xdr:col>
      <xdr:colOff>0</xdr:colOff>
      <xdr:row>49</xdr:row>
      <xdr:rowOff>0</xdr:rowOff>
    </xdr:from>
    <xdr:to>
      <xdr:col>4</xdr:col>
      <xdr:colOff>28575</xdr:colOff>
      <xdr:row>49</xdr:row>
      <xdr:rowOff>28575</xdr:rowOff>
    </xdr:to>
    <xdr:pic>
      <xdr:nvPicPr>
        <xdr:cNvPr id="20" name="图片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3"/>
        <a:stretch>
          <a:fillRect/>
        </a:stretch>
      </xdr:blipFill>
      <xdr:spPr>
        <a:xfrm>
          <a:off x="2647950" y="10579100"/>
          <a:ext cx="28575" cy="28575"/>
        </a:xfrm>
        <a:prstGeom prst="rect">
          <a:avLst/>
        </a:prstGeom>
        <a:noFill/>
        <a:ln w="9525">
          <a:noFill/>
        </a:ln>
      </xdr:spPr>
    </xdr:pic>
    <xdr:clientData/>
  </xdr:twoCellAnchor>
  <xdr:oneCellAnchor>
    <xdr:from>
      <xdr:col>0</xdr:col>
      <xdr:colOff>0</xdr:colOff>
      <xdr:row>453</xdr:row>
      <xdr:rowOff>0</xdr:rowOff>
    </xdr:from>
    <xdr:ext cx="30480" cy="15240"/>
    <xdr:pic>
      <xdr:nvPicPr>
        <xdr:cNvPr id="21" name="图片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a:stretch>
          <a:fillRect/>
        </a:stretch>
      </xdr:blipFill>
      <xdr:spPr>
        <a:xfrm>
          <a:off x="0" y="97802700"/>
          <a:ext cx="30480" cy="15240"/>
        </a:xfrm>
        <a:prstGeom prst="rect">
          <a:avLst/>
        </a:prstGeom>
        <a:noFill/>
        <a:ln w="9525">
          <a:noFill/>
        </a:ln>
      </xdr:spPr>
    </xdr:pic>
    <xdr:clientData/>
  </xdr:oneCellAnchor>
  <xdr:oneCellAnchor>
    <xdr:from>
      <xdr:col>0</xdr:col>
      <xdr:colOff>0</xdr:colOff>
      <xdr:row>453</xdr:row>
      <xdr:rowOff>0</xdr:rowOff>
    </xdr:from>
    <xdr:ext cx="15240" cy="15240"/>
    <xdr:pic>
      <xdr:nvPicPr>
        <xdr:cNvPr id="22" name="图片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a:stretch>
          <a:fillRect/>
        </a:stretch>
      </xdr:blipFill>
      <xdr:spPr>
        <a:xfrm>
          <a:off x="0" y="97802700"/>
          <a:ext cx="15240" cy="15240"/>
        </a:xfrm>
        <a:prstGeom prst="rect">
          <a:avLst/>
        </a:prstGeom>
        <a:noFill/>
        <a:ln w="9525">
          <a:noFill/>
        </a:ln>
      </xdr:spPr>
    </xdr:pic>
    <xdr:clientData/>
  </xdr:oneCellAnchor>
  <xdr:twoCellAnchor editAs="oneCell">
    <xdr:from>
      <xdr:col>0</xdr:col>
      <xdr:colOff>0</xdr:colOff>
      <xdr:row>453</xdr:row>
      <xdr:rowOff>0</xdr:rowOff>
    </xdr:from>
    <xdr:to>
      <xdr:col>0</xdr:col>
      <xdr:colOff>28575</xdr:colOff>
      <xdr:row>453</xdr:row>
      <xdr:rowOff>28575</xdr:rowOff>
    </xdr:to>
    <xdr:pic>
      <xdr:nvPicPr>
        <xdr:cNvPr id="23" name="图片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3"/>
        <a:stretch>
          <a:fillRect/>
        </a:stretch>
      </xdr:blipFill>
      <xdr:spPr>
        <a:xfrm>
          <a:off x="0" y="97802700"/>
          <a:ext cx="28575" cy="28575"/>
        </a:xfrm>
        <a:prstGeom prst="rect">
          <a:avLst/>
        </a:prstGeom>
        <a:noFill/>
        <a:ln w="9525">
          <a:noFill/>
        </a:ln>
      </xdr:spPr>
    </xdr:pic>
    <xdr:clientData/>
  </xdr:twoCellAnchor>
  <xdr:twoCellAnchor editAs="oneCell">
    <xdr:from>
      <xdr:col>11</xdr:col>
      <xdr:colOff>0</xdr:colOff>
      <xdr:row>453</xdr:row>
      <xdr:rowOff>0</xdr:rowOff>
    </xdr:from>
    <xdr:to>
      <xdr:col>11</xdr:col>
      <xdr:colOff>28575</xdr:colOff>
      <xdr:row>453</xdr:row>
      <xdr:rowOff>28575</xdr:rowOff>
    </xdr:to>
    <xdr:pic>
      <xdr:nvPicPr>
        <xdr:cNvPr id="24" name="图片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3"/>
        <a:stretch>
          <a:fillRect/>
        </a:stretch>
      </xdr:blipFill>
      <xdr:spPr>
        <a:xfrm>
          <a:off x="7708265" y="97802700"/>
          <a:ext cx="28575" cy="28575"/>
        </a:xfrm>
        <a:prstGeom prst="rect">
          <a:avLst/>
        </a:prstGeom>
        <a:noFill/>
        <a:ln w="9525">
          <a:noFill/>
        </a:ln>
      </xdr:spPr>
    </xdr:pic>
    <xdr:clientData/>
  </xdr:twoCellAnchor>
  <xdr:twoCellAnchor editAs="oneCell">
    <xdr:from>
      <xdr:col>10</xdr:col>
      <xdr:colOff>0</xdr:colOff>
      <xdr:row>453</xdr:row>
      <xdr:rowOff>0</xdr:rowOff>
    </xdr:from>
    <xdr:to>
      <xdr:col>10</xdr:col>
      <xdr:colOff>28575</xdr:colOff>
      <xdr:row>453</xdr:row>
      <xdr:rowOff>28575</xdr:rowOff>
    </xdr:to>
    <xdr:pic>
      <xdr:nvPicPr>
        <xdr:cNvPr id="25" name="图片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3"/>
        <a:stretch>
          <a:fillRect/>
        </a:stretch>
      </xdr:blipFill>
      <xdr:spPr>
        <a:xfrm>
          <a:off x="7098665" y="97802700"/>
          <a:ext cx="28575" cy="28575"/>
        </a:xfrm>
        <a:prstGeom prst="rect">
          <a:avLst/>
        </a:prstGeom>
        <a:noFill/>
        <a:ln w="9525">
          <a:noFill/>
        </a:ln>
      </xdr:spPr>
    </xdr:pic>
    <xdr:clientData/>
  </xdr:twoCellAnchor>
  <xdr:twoCellAnchor editAs="oneCell">
    <xdr:from>
      <xdr:col>12</xdr:col>
      <xdr:colOff>0</xdr:colOff>
      <xdr:row>453</xdr:row>
      <xdr:rowOff>0</xdr:rowOff>
    </xdr:from>
    <xdr:to>
      <xdr:col>12</xdr:col>
      <xdr:colOff>28575</xdr:colOff>
      <xdr:row>453</xdr:row>
      <xdr:rowOff>28575</xdr:rowOff>
    </xdr:to>
    <xdr:pic>
      <xdr:nvPicPr>
        <xdr:cNvPr id="26" name="图片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3"/>
        <a:stretch>
          <a:fillRect/>
        </a:stretch>
      </xdr:blipFill>
      <xdr:spPr>
        <a:xfrm>
          <a:off x="8317865" y="97802700"/>
          <a:ext cx="28575" cy="28575"/>
        </a:xfrm>
        <a:prstGeom prst="rect">
          <a:avLst/>
        </a:prstGeom>
        <a:noFill/>
        <a:ln w="9525">
          <a:noFill/>
        </a:ln>
      </xdr:spPr>
    </xdr:pic>
    <xdr:clientData/>
  </xdr:twoCellAnchor>
  <xdr:twoCellAnchor editAs="oneCell">
    <xdr:from>
      <xdr:col>4</xdr:col>
      <xdr:colOff>0</xdr:colOff>
      <xdr:row>453</xdr:row>
      <xdr:rowOff>0</xdr:rowOff>
    </xdr:from>
    <xdr:to>
      <xdr:col>4</xdr:col>
      <xdr:colOff>28575</xdr:colOff>
      <xdr:row>453</xdr:row>
      <xdr:rowOff>28575</xdr:rowOff>
    </xdr:to>
    <xdr:pic>
      <xdr:nvPicPr>
        <xdr:cNvPr id="27" name="图片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3"/>
        <a:stretch>
          <a:fillRect/>
        </a:stretch>
      </xdr:blipFill>
      <xdr:spPr>
        <a:xfrm>
          <a:off x="2647950" y="97802700"/>
          <a:ext cx="28575" cy="28575"/>
        </a:xfrm>
        <a:prstGeom prst="rect">
          <a:avLst/>
        </a:prstGeom>
        <a:noFill/>
        <a:ln w="9525">
          <a:noFill/>
        </a:ln>
      </xdr:spPr>
    </xdr:pic>
    <xdr:clientData/>
  </xdr:twoCellAnchor>
  <xdr:oneCellAnchor>
    <xdr:from>
      <xdr:col>0</xdr:col>
      <xdr:colOff>0</xdr:colOff>
      <xdr:row>707</xdr:row>
      <xdr:rowOff>0</xdr:rowOff>
    </xdr:from>
    <xdr:ext cx="30480" cy="15240"/>
    <xdr:pic>
      <xdr:nvPicPr>
        <xdr:cNvPr id="151" name="图片 150">
          <a:extLst>
            <a:ext uri="{FF2B5EF4-FFF2-40B4-BE49-F238E27FC236}">
              <a16:creationId xmlns:a16="http://schemas.microsoft.com/office/drawing/2014/main" id="{00000000-0008-0000-0200-000097000000}"/>
            </a:ext>
          </a:extLst>
        </xdr:cNvPr>
        <xdr:cNvPicPr>
          <a:picLocks noChangeAspect="1"/>
        </xdr:cNvPicPr>
      </xdr:nvPicPr>
      <xdr:blipFill>
        <a:blip xmlns:r="http://schemas.openxmlformats.org/officeDocument/2006/relationships" r:embed="rId1"/>
        <a:stretch>
          <a:fillRect/>
        </a:stretch>
      </xdr:blipFill>
      <xdr:spPr>
        <a:xfrm>
          <a:off x="0" y="152539700"/>
          <a:ext cx="30480" cy="15240"/>
        </a:xfrm>
        <a:prstGeom prst="rect">
          <a:avLst/>
        </a:prstGeom>
        <a:noFill/>
        <a:ln w="9525">
          <a:noFill/>
        </a:ln>
      </xdr:spPr>
    </xdr:pic>
    <xdr:clientData/>
  </xdr:oneCellAnchor>
  <xdr:oneCellAnchor>
    <xdr:from>
      <xdr:col>0</xdr:col>
      <xdr:colOff>0</xdr:colOff>
      <xdr:row>707</xdr:row>
      <xdr:rowOff>0</xdr:rowOff>
    </xdr:from>
    <xdr:ext cx="15240" cy="15240"/>
    <xdr:pic>
      <xdr:nvPicPr>
        <xdr:cNvPr id="152" name="图片 151">
          <a:extLst>
            <a:ext uri="{FF2B5EF4-FFF2-40B4-BE49-F238E27FC236}">
              <a16:creationId xmlns:a16="http://schemas.microsoft.com/office/drawing/2014/main" id="{00000000-0008-0000-0200-000098000000}"/>
            </a:ext>
          </a:extLst>
        </xdr:cNvPr>
        <xdr:cNvPicPr>
          <a:picLocks noChangeAspect="1"/>
        </xdr:cNvPicPr>
      </xdr:nvPicPr>
      <xdr:blipFill>
        <a:blip xmlns:r="http://schemas.openxmlformats.org/officeDocument/2006/relationships" r:embed="rId2"/>
        <a:stretch>
          <a:fillRect/>
        </a:stretch>
      </xdr:blipFill>
      <xdr:spPr>
        <a:xfrm>
          <a:off x="0" y="152539700"/>
          <a:ext cx="15240" cy="15240"/>
        </a:xfrm>
        <a:prstGeom prst="rect">
          <a:avLst/>
        </a:prstGeom>
        <a:noFill/>
        <a:ln w="9525">
          <a:noFill/>
        </a:ln>
      </xdr:spPr>
    </xdr:pic>
    <xdr:clientData/>
  </xdr:oneCellAnchor>
  <xdr:twoCellAnchor editAs="oneCell">
    <xdr:from>
      <xdr:col>0</xdr:col>
      <xdr:colOff>0</xdr:colOff>
      <xdr:row>707</xdr:row>
      <xdr:rowOff>0</xdr:rowOff>
    </xdr:from>
    <xdr:to>
      <xdr:col>0</xdr:col>
      <xdr:colOff>28575</xdr:colOff>
      <xdr:row>707</xdr:row>
      <xdr:rowOff>28575</xdr:rowOff>
    </xdr:to>
    <xdr:pic>
      <xdr:nvPicPr>
        <xdr:cNvPr id="153" name="图片 152">
          <a:extLst>
            <a:ext uri="{FF2B5EF4-FFF2-40B4-BE49-F238E27FC236}">
              <a16:creationId xmlns:a16="http://schemas.microsoft.com/office/drawing/2014/main" id="{00000000-0008-0000-0200-000099000000}"/>
            </a:ext>
          </a:extLst>
        </xdr:cNvPr>
        <xdr:cNvPicPr>
          <a:picLocks noChangeAspect="1"/>
        </xdr:cNvPicPr>
      </xdr:nvPicPr>
      <xdr:blipFill>
        <a:blip xmlns:r="http://schemas.openxmlformats.org/officeDocument/2006/relationships" r:embed="rId3"/>
        <a:stretch>
          <a:fillRect/>
        </a:stretch>
      </xdr:blipFill>
      <xdr:spPr>
        <a:xfrm>
          <a:off x="0" y="15253970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4" name="图片 153">
          <a:extLst>
            <a:ext uri="{FF2B5EF4-FFF2-40B4-BE49-F238E27FC236}">
              <a16:creationId xmlns:a16="http://schemas.microsoft.com/office/drawing/2014/main" id="{00000000-0008-0000-0200-00009A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5" name="图片 154">
          <a:extLst>
            <a:ext uri="{FF2B5EF4-FFF2-40B4-BE49-F238E27FC236}">
              <a16:creationId xmlns:a16="http://schemas.microsoft.com/office/drawing/2014/main" id="{00000000-0008-0000-0200-00009B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6" name="图片 155">
          <a:extLst>
            <a:ext uri="{FF2B5EF4-FFF2-40B4-BE49-F238E27FC236}">
              <a16:creationId xmlns:a16="http://schemas.microsoft.com/office/drawing/2014/main" id="{00000000-0008-0000-0200-00009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57" name="图片 156">
          <a:extLst>
            <a:ext uri="{FF2B5EF4-FFF2-40B4-BE49-F238E27FC236}">
              <a16:creationId xmlns:a16="http://schemas.microsoft.com/office/drawing/2014/main" id="{00000000-0008-0000-0200-00009D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58" name="图片 157">
          <a:extLst>
            <a:ext uri="{FF2B5EF4-FFF2-40B4-BE49-F238E27FC236}">
              <a16:creationId xmlns:a16="http://schemas.microsoft.com/office/drawing/2014/main" id="{00000000-0008-0000-0200-00009E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159" name="图片 158">
          <a:extLst>
            <a:ext uri="{FF2B5EF4-FFF2-40B4-BE49-F238E27FC236}">
              <a16:creationId xmlns:a16="http://schemas.microsoft.com/office/drawing/2014/main" id="{00000000-0008-0000-0200-00009F000000}"/>
            </a:ext>
          </a:extLst>
        </xdr:cNvPr>
        <xdr:cNvPicPr>
          <a:picLocks noChangeAspect="1"/>
        </xdr:cNvPicPr>
      </xdr:nvPicPr>
      <xdr:blipFill>
        <a:blip xmlns:r="http://schemas.openxmlformats.org/officeDocument/2006/relationships" r:embed="rId3"/>
        <a:stretch>
          <a:fillRect/>
        </a:stretch>
      </xdr:blipFill>
      <xdr:spPr>
        <a:xfrm>
          <a:off x="8317865" y="0"/>
          <a:ext cx="28575" cy="28575"/>
        </a:xfrm>
        <a:prstGeom prst="rect">
          <a:avLst/>
        </a:prstGeom>
        <a:noFill/>
        <a:ln w="9525">
          <a:noFill/>
        </a:ln>
      </xdr:spPr>
    </xdr:pic>
    <xdr:clientData/>
  </xdr:twoCellAnchor>
  <xdr:twoCellAnchor editAs="oneCell">
    <xdr:from>
      <xdr:col>13</xdr:col>
      <xdr:colOff>0</xdr:colOff>
      <xdr:row>0</xdr:row>
      <xdr:rowOff>0</xdr:rowOff>
    </xdr:from>
    <xdr:to>
      <xdr:col>13</xdr:col>
      <xdr:colOff>28575</xdr:colOff>
      <xdr:row>0</xdr:row>
      <xdr:rowOff>28575</xdr:rowOff>
    </xdr:to>
    <xdr:pic>
      <xdr:nvPicPr>
        <xdr:cNvPr id="160" name="图片 159">
          <a:extLst>
            <a:ext uri="{FF2B5EF4-FFF2-40B4-BE49-F238E27FC236}">
              <a16:creationId xmlns:a16="http://schemas.microsoft.com/office/drawing/2014/main" id="{00000000-0008-0000-0200-0000A0000000}"/>
            </a:ext>
          </a:extLst>
        </xdr:cNvPr>
        <xdr:cNvPicPr>
          <a:picLocks noChangeAspect="1"/>
        </xdr:cNvPicPr>
      </xdr:nvPicPr>
      <xdr:blipFill>
        <a:blip xmlns:r="http://schemas.openxmlformats.org/officeDocument/2006/relationships" r:embed="rId3"/>
        <a:stretch>
          <a:fillRect/>
        </a:stretch>
      </xdr:blipFill>
      <xdr:spPr>
        <a:xfrm>
          <a:off x="892746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61" name="图片 160">
          <a:extLst>
            <a:ext uri="{FF2B5EF4-FFF2-40B4-BE49-F238E27FC236}">
              <a16:creationId xmlns:a16="http://schemas.microsoft.com/office/drawing/2014/main" id="{00000000-0008-0000-0200-0000A1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2" name="图片 161">
          <a:extLst>
            <a:ext uri="{FF2B5EF4-FFF2-40B4-BE49-F238E27FC236}">
              <a16:creationId xmlns:a16="http://schemas.microsoft.com/office/drawing/2014/main" id="{00000000-0008-0000-0200-0000A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3" name="图片 162">
          <a:extLst>
            <a:ext uri="{FF2B5EF4-FFF2-40B4-BE49-F238E27FC236}">
              <a16:creationId xmlns:a16="http://schemas.microsoft.com/office/drawing/2014/main" id="{00000000-0008-0000-0200-0000A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4" name="图片 163">
          <a:extLst>
            <a:ext uri="{FF2B5EF4-FFF2-40B4-BE49-F238E27FC236}">
              <a16:creationId xmlns:a16="http://schemas.microsoft.com/office/drawing/2014/main" id="{00000000-0008-0000-0200-0000A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65" name="图片 164">
          <a:extLst>
            <a:ext uri="{FF2B5EF4-FFF2-40B4-BE49-F238E27FC236}">
              <a16:creationId xmlns:a16="http://schemas.microsoft.com/office/drawing/2014/main" id="{00000000-0008-0000-0200-0000A5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6" name="图片 165">
          <a:extLst>
            <a:ext uri="{FF2B5EF4-FFF2-40B4-BE49-F238E27FC236}">
              <a16:creationId xmlns:a16="http://schemas.microsoft.com/office/drawing/2014/main" id="{00000000-0008-0000-0200-0000A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7" name="图片 166">
          <a:extLst>
            <a:ext uri="{FF2B5EF4-FFF2-40B4-BE49-F238E27FC236}">
              <a16:creationId xmlns:a16="http://schemas.microsoft.com/office/drawing/2014/main" id="{00000000-0008-0000-0200-0000A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8" name="图片 167">
          <a:extLst>
            <a:ext uri="{FF2B5EF4-FFF2-40B4-BE49-F238E27FC236}">
              <a16:creationId xmlns:a16="http://schemas.microsoft.com/office/drawing/2014/main" id="{00000000-0008-0000-0200-0000A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69" name="图片 168">
          <a:extLst>
            <a:ext uri="{FF2B5EF4-FFF2-40B4-BE49-F238E27FC236}">
              <a16:creationId xmlns:a16="http://schemas.microsoft.com/office/drawing/2014/main" id="{00000000-0008-0000-0200-0000A9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0" name="图片 169">
          <a:extLst>
            <a:ext uri="{FF2B5EF4-FFF2-40B4-BE49-F238E27FC236}">
              <a16:creationId xmlns:a16="http://schemas.microsoft.com/office/drawing/2014/main" id="{00000000-0008-0000-0200-0000AA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1" name="图片 170">
          <a:extLst>
            <a:ext uri="{FF2B5EF4-FFF2-40B4-BE49-F238E27FC236}">
              <a16:creationId xmlns:a16="http://schemas.microsoft.com/office/drawing/2014/main" id="{00000000-0008-0000-0200-0000AB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2" name="图片 171">
          <a:extLst>
            <a:ext uri="{FF2B5EF4-FFF2-40B4-BE49-F238E27FC236}">
              <a16:creationId xmlns:a16="http://schemas.microsoft.com/office/drawing/2014/main" id="{00000000-0008-0000-0200-0000A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3" name="图片 172">
          <a:extLst>
            <a:ext uri="{FF2B5EF4-FFF2-40B4-BE49-F238E27FC236}">
              <a16:creationId xmlns:a16="http://schemas.microsoft.com/office/drawing/2014/main" id="{00000000-0008-0000-0200-0000AD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4" name="图片 173">
          <a:extLst>
            <a:ext uri="{FF2B5EF4-FFF2-40B4-BE49-F238E27FC236}">
              <a16:creationId xmlns:a16="http://schemas.microsoft.com/office/drawing/2014/main" id="{00000000-0008-0000-0200-0000AE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5" name="图片 174">
          <a:extLst>
            <a:ext uri="{FF2B5EF4-FFF2-40B4-BE49-F238E27FC236}">
              <a16:creationId xmlns:a16="http://schemas.microsoft.com/office/drawing/2014/main" id="{00000000-0008-0000-0200-0000A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76" name="图片 175">
          <a:extLst>
            <a:ext uri="{FF2B5EF4-FFF2-40B4-BE49-F238E27FC236}">
              <a16:creationId xmlns:a16="http://schemas.microsoft.com/office/drawing/2014/main" id="{00000000-0008-0000-0200-0000B0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77" name="图片 176">
          <a:extLst>
            <a:ext uri="{FF2B5EF4-FFF2-40B4-BE49-F238E27FC236}">
              <a16:creationId xmlns:a16="http://schemas.microsoft.com/office/drawing/2014/main" id="{00000000-0008-0000-0200-0000B1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178" name="图片 177">
          <a:extLst>
            <a:ext uri="{FF2B5EF4-FFF2-40B4-BE49-F238E27FC236}">
              <a16:creationId xmlns:a16="http://schemas.microsoft.com/office/drawing/2014/main" id="{00000000-0008-0000-0200-0000B2000000}"/>
            </a:ext>
          </a:extLst>
        </xdr:cNvPr>
        <xdr:cNvPicPr>
          <a:picLocks noChangeAspect="1"/>
        </xdr:cNvPicPr>
      </xdr:nvPicPr>
      <xdr:blipFill>
        <a:blip xmlns:r="http://schemas.openxmlformats.org/officeDocument/2006/relationships" r:embed="rId3"/>
        <a:stretch>
          <a:fillRect/>
        </a:stretch>
      </xdr:blipFill>
      <xdr:spPr>
        <a:xfrm>
          <a:off x="8317865" y="0"/>
          <a:ext cx="28575" cy="28575"/>
        </a:xfrm>
        <a:prstGeom prst="rect">
          <a:avLst/>
        </a:prstGeom>
        <a:noFill/>
        <a:ln w="9525">
          <a:noFill/>
        </a:ln>
      </xdr:spPr>
    </xdr:pic>
    <xdr:clientData/>
  </xdr:twoCellAnchor>
  <xdr:twoCellAnchor editAs="oneCell">
    <xdr:from>
      <xdr:col>13</xdr:col>
      <xdr:colOff>0</xdr:colOff>
      <xdr:row>0</xdr:row>
      <xdr:rowOff>0</xdr:rowOff>
    </xdr:from>
    <xdr:to>
      <xdr:col>13</xdr:col>
      <xdr:colOff>28575</xdr:colOff>
      <xdr:row>0</xdr:row>
      <xdr:rowOff>28575</xdr:rowOff>
    </xdr:to>
    <xdr:pic>
      <xdr:nvPicPr>
        <xdr:cNvPr id="179" name="图片 178">
          <a:extLst>
            <a:ext uri="{FF2B5EF4-FFF2-40B4-BE49-F238E27FC236}">
              <a16:creationId xmlns:a16="http://schemas.microsoft.com/office/drawing/2014/main" id="{00000000-0008-0000-0200-0000B3000000}"/>
            </a:ext>
          </a:extLst>
        </xdr:cNvPr>
        <xdr:cNvPicPr>
          <a:picLocks noChangeAspect="1"/>
        </xdr:cNvPicPr>
      </xdr:nvPicPr>
      <xdr:blipFill>
        <a:blip xmlns:r="http://schemas.openxmlformats.org/officeDocument/2006/relationships" r:embed="rId3"/>
        <a:stretch>
          <a:fillRect/>
        </a:stretch>
      </xdr:blipFill>
      <xdr:spPr>
        <a:xfrm>
          <a:off x="892746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80" name="图片 179">
          <a:extLst>
            <a:ext uri="{FF2B5EF4-FFF2-40B4-BE49-F238E27FC236}">
              <a16:creationId xmlns:a16="http://schemas.microsoft.com/office/drawing/2014/main" id="{00000000-0008-0000-0200-0000B4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1" name="图片 180">
          <a:extLst>
            <a:ext uri="{FF2B5EF4-FFF2-40B4-BE49-F238E27FC236}">
              <a16:creationId xmlns:a16="http://schemas.microsoft.com/office/drawing/2014/main" id="{00000000-0008-0000-0200-0000B5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2" name="图片 181">
          <a:extLst>
            <a:ext uri="{FF2B5EF4-FFF2-40B4-BE49-F238E27FC236}">
              <a16:creationId xmlns:a16="http://schemas.microsoft.com/office/drawing/2014/main" id="{00000000-0008-0000-0200-0000B6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3" name="图片 182">
          <a:extLst>
            <a:ext uri="{FF2B5EF4-FFF2-40B4-BE49-F238E27FC236}">
              <a16:creationId xmlns:a16="http://schemas.microsoft.com/office/drawing/2014/main" id="{00000000-0008-0000-0200-0000B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346</xdr:row>
      <xdr:rowOff>0</xdr:rowOff>
    </xdr:from>
    <xdr:ext cx="30480" cy="15240"/>
    <xdr:pic>
      <xdr:nvPicPr>
        <xdr:cNvPr id="184" name="图片 183">
          <a:extLst>
            <a:ext uri="{FF2B5EF4-FFF2-40B4-BE49-F238E27FC236}">
              <a16:creationId xmlns:a16="http://schemas.microsoft.com/office/drawing/2014/main" id="{00000000-0008-0000-0200-0000B8000000}"/>
            </a:ext>
          </a:extLst>
        </xdr:cNvPr>
        <xdr:cNvPicPr>
          <a:picLocks noChangeAspect="1"/>
        </xdr:cNvPicPr>
      </xdr:nvPicPr>
      <xdr:blipFill>
        <a:blip xmlns:r="http://schemas.openxmlformats.org/officeDocument/2006/relationships" r:embed="rId1"/>
        <a:stretch>
          <a:fillRect/>
        </a:stretch>
      </xdr:blipFill>
      <xdr:spPr>
        <a:xfrm>
          <a:off x="0" y="74701400"/>
          <a:ext cx="30480" cy="15240"/>
        </a:xfrm>
        <a:prstGeom prst="rect">
          <a:avLst/>
        </a:prstGeom>
        <a:noFill/>
        <a:ln w="9525">
          <a:noFill/>
        </a:ln>
      </xdr:spPr>
    </xdr:pic>
    <xdr:clientData/>
  </xdr:oneCellAnchor>
  <xdr:oneCellAnchor>
    <xdr:from>
      <xdr:col>0</xdr:col>
      <xdr:colOff>0</xdr:colOff>
      <xdr:row>346</xdr:row>
      <xdr:rowOff>0</xdr:rowOff>
    </xdr:from>
    <xdr:ext cx="15240" cy="15240"/>
    <xdr:pic>
      <xdr:nvPicPr>
        <xdr:cNvPr id="185" name="图片 184">
          <a:extLst>
            <a:ext uri="{FF2B5EF4-FFF2-40B4-BE49-F238E27FC236}">
              <a16:creationId xmlns:a16="http://schemas.microsoft.com/office/drawing/2014/main" id="{00000000-0008-0000-0200-0000B9000000}"/>
            </a:ext>
          </a:extLst>
        </xdr:cNvPr>
        <xdr:cNvPicPr>
          <a:picLocks noChangeAspect="1"/>
        </xdr:cNvPicPr>
      </xdr:nvPicPr>
      <xdr:blipFill>
        <a:blip xmlns:r="http://schemas.openxmlformats.org/officeDocument/2006/relationships" r:embed="rId2"/>
        <a:stretch>
          <a:fillRect/>
        </a:stretch>
      </xdr:blipFill>
      <xdr:spPr>
        <a:xfrm>
          <a:off x="0" y="74701400"/>
          <a:ext cx="15240" cy="15240"/>
        </a:xfrm>
        <a:prstGeom prst="rect">
          <a:avLst/>
        </a:prstGeom>
        <a:noFill/>
        <a:ln w="9525">
          <a:noFill/>
        </a:ln>
      </xdr:spPr>
    </xdr:pic>
    <xdr:clientData/>
  </xdr:oneCellAnchor>
  <xdr:twoCellAnchor editAs="oneCell">
    <xdr:from>
      <xdr:col>0</xdr:col>
      <xdr:colOff>0</xdr:colOff>
      <xdr:row>346</xdr:row>
      <xdr:rowOff>0</xdr:rowOff>
    </xdr:from>
    <xdr:to>
      <xdr:col>0</xdr:col>
      <xdr:colOff>28575</xdr:colOff>
      <xdr:row>346</xdr:row>
      <xdr:rowOff>28575</xdr:rowOff>
    </xdr:to>
    <xdr:pic>
      <xdr:nvPicPr>
        <xdr:cNvPr id="186" name="图片 185">
          <a:extLst>
            <a:ext uri="{FF2B5EF4-FFF2-40B4-BE49-F238E27FC236}">
              <a16:creationId xmlns:a16="http://schemas.microsoft.com/office/drawing/2014/main" id="{00000000-0008-0000-0200-0000BA000000}"/>
            </a:ext>
          </a:extLst>
        </xdr:cNvPr>
        <xdr:cNvPicPr>
          <a:picLocks noChangeAspect="1"/>
        </xdr:cNvPicPr>
      </xdr:nvPicPr>
      <xdr:blipFill>
        <a:blip xmlns:r="http://schemas.openxmlformats.org/officeDocument/2006/relationships" r:embed="rId3"/>
        <a:stretch>
          <a:fillRect/>
        </a:stretch>
      </xdr:blipFill>
      <xdr:spPr>
        <a:xfrm>
          <a:off x="0" y="74701400"/>
          <a:ext cx="28575" cy="28575"/>
        </a:xfrm>
        <a:prstGeom prst="rect">
          <a:avLst/>
        </a:prstGeom>
        <a:noFill/>
        <a:ln w="9525">
          <a:noFill/>
        </a:ln>
      </xdr:spPr>
    </xdr:pic>
    <xdr:clientData/>
  </xdr:twoCellAnchor>
  <xdr:twoCellAnchor editAs="oneCell">
    <xdr:from>
      <xdr:col>10</xdr:col>
      <xdr:colOff>0</xdr:colOff>
      <xdr:row>346</xdr:row>
      <xdr:rowOff>0</xdr:rowOff>
    </xdr:from>
    <xdr:to>
      <xdr:col>10</xdr:col>
      <xdr:colOff>28575</xdr:colOff>
      <xdr:row>346</xdr:row>
      <xdr:rowOff>28575</xdr:rowOff>
    </xdr:to>
    <xdr:pic>
      <xdr:nvPicPr>
        <xdr:cNvPr id="187" name="图片 186">
          <a:extLst>
            <a:ext uri="{FF2B5EF4-FFF2-40B4-BE49-F238E27FC236}">
              <a16:creationId xmlns:a16="http://schemas.microsoft.com/office/drawing/2014/main" id="{00000000-0008-0000-0200-0000BB000000}"/>
            </a:ext>
          </a:extLst>
        </xdr:cNvPr>
        <xdr:cNvPicPr>
          <a:picLocks noChangeAspect="1"/>
        </xdr:cNvPicPr>
      </xdr:nvPicPr>
      <xdr:blipFill>
        <a:blip xmlns:r="http://schemas.openxmlformats.org/officeDocument/2006/relationships" r:embed="rId3"/>
        <a:stretch>
          <a:fillRect/>
        </a:stretch>
      </xdr:blipFill>
      <xdr:spPr>
        <a:xfrm>
          <a:off x="7098665" y="74701400"/>
          <a:ext cx="28575" cy="28575"/>
        </a:xfrm>
        <a:prstGeom prst="rect">
          <a:avLst/>
        </a:prstGeom>
        <a:noFill/>
        <a:ln w="9525">
          <a:noFill/>
        </a:ln>
      </xdr:spPr>
    </xdr:pic>
    <xdr:clientData/>
  </xdr:twoCellAnchor>
  <xdr:twoCellAnchor editAs="oneCell">
    <xdr:from>
      <xdr:col>11</xdr:col>
      <xdr:colOff>0</xdr:colOff>
      <xdr:row>346</xdr:row>
      <xdr:rowOff>0</xdr:rowOff>
    </xdr:from>
    <xdr:to>
      <xdr:col>11</xdr:col>
      <xdr:colOff>28575</xdr:colOff>
      <xdr:row>346</xdr:row>
      <xdr:rowOff>28575</xdr:rowOff>
    </xdr:to>
    <xdr:pic>
      <xdr:nvPicPr>
        <xdr:cNvPr id="188" name="图片 187">
          <a:extLst>
            <a:ext uri="{FF2B5EF4-FFF2-40B4-BE49-F238E27FC236}">
              <a16:creationId xmlns:a16="http://schemas.microsoft.com/office/drawing/2014/main" id="{00000000-0008-0000-0200-0000BC000000}"/>
            </a:ext>
          </a:extLst>
        </xdr:cNvPr>
        <xdr:cNvPicPr>
          <a:picLocks noChangeAspect="1"/>
        </xdr:cNvPicPr>
      </xdr:nvPicPr>
      <xdr:blipFill>
        <a:blip xmlns:r="http://schemas.openxmlformats.org/officeDocument/2006/relationships" r:embed="rId3"/>
        <a:stretch>
          <a:fillRect/>
        </a:stretch>
      </xdr:blipFill>
      <xdr:spPr>
        <a:xfrm>
          <a:off x="7708265" y="7470140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9" name="图片 188">
          <a:extLst>
            <a:ext uri="{FF2B5EF4-FFF2-40B4-BE49-F238E27FC236}">
              <a16:creationId xmlns:a16="http://schemas.microsoft.com/office/drawing/2014/main" id="{00000000-0008-0000-0200-0000BD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0" name="图片 189">
          <a:extLst>
            <a:ext uri="{FF2B5EF4-FFF2-40B4-BE49-F238E27FC236}">
              <a16:creationId xmlns:a16="http://schemas.microsoft.com/office/drawing/2014/main" id="{00000000-0008-0000-0200-0000BE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1" name="图片 190">
          <a:extLst>
            <a:ext uri="{FF2B5EF4-FFF2-40B4-BE49-F238E27FC236}">
              <a16:creationId xmlns:a16="http://schemas.microsoft.com/office/drawing/2014/main" id="{00000000-0008-0000-0200-0000B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92" name="图片 191">
          <a:extLst>
            <a:ext uri="{FF2B5EF4-FFF2-40B4-BE49-F238E27FC236}">
              <a16:creationId xmlns:a16="http://schemas.microsoft.com/office/drawing/2014/main" id="{00000000-0008-0000-0200-0000C0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93" name="图片 192">
          <a:extLst>
            <a:ext uri="{FF2B5EF4-FFF2-40B4-BE49-F238E27FC236}">
              <a16:creationId xmlns:a16="http://schemas.microsoft.com/office/drawing/2014/main" id="{00000000-0008-0000-0200-0000C1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4" name="图片 193">
          <a:extLst>
            <a:ext uri="{FF2B5EF4-FFF2-40B4-BE49-F238E27FC236}">
              <a16:creationId xmlns:a16="http://schemas.microsoft.com/office/drawing/2014/main" id="{00000000-0008-0000-0200-0000C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5" name="图片 194">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6" name="图片 195">
          <a:extLst>
            <a:ext uri="{FF2B5EF4-FFF2-40B4-BE49-F238E27FC236}">
              <a16:creationId xmlns:a16="http://schemas.microsoft.com/office/drawing/2014/main" id="{00000000-0008-0000-0200-0000C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97" name="图片 196">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oneCellAnchor>
    <xdr:from>
      <xdr:col>0</xdr:col>
      <xdr:colOff>0</xdr:colOff>
      <xdr:row>729</xdr:row>
      <xdr:rowOff>0</xdr:rowOff>
    </xdr:from>
    <xdr:ext cx="30480" cy="15240"/>
    <xdr:pic>
      <xdr:nvPicPr>
        <xdr:cNvPr id="198" name="图片 197">
          <a:extLst>
            <a:ext uri="{FF2B5EF4-FFF2-40B4-BE49-F238E27FC236}">
              <a16:creationId xmlns:a16="http://schemas.microsoft.com/office/drawing/2014/main" id="{00000000-0008-0000-0200-0000C6000000}"/>
            </a:ext>
          </a:extLst>
        </xdr:cNvPr>
        <xdr:cNvPicPr>
          <a:picLocks noChangeAspect="1"/>
        </xdr:cNvPicPr>
      </xdr:nvPicPr>
      <xdr:blipFill>
        <a:blip xmlns:r="http://schemas.openxmlformats.org/officeDocument/2006/relationships" r:embed="rId1"/>
        <a:stretch>
          <a:fillRect/>
        </a:stretch>
      </xdr:blipFill>
      <xdr:spPr>
        <a:xfrm>
          <a:off x="0" y="157264100"/>
          <a:ext cx="30480" cy="15240"/>
        </a:xfrm>
        <a:prstGeom prst="rect">
          <a:avLst/>
        </a:prstGeom>
        <a:noFill/>
        <a:ln w="9525">
          <a:noFill/>
        </a:ln>
      </xdr:spPr>
    </xdr:pic>
    <xdr:clientData/>
  </xdr:oneCellAnchor>
  <xdr:oneCellAnchor>
    <xdr:from>
      <xdr:col>0</xdr:col>
      <xdr:colOff>0</xdr:colOff>
      <xdr:row>729</xdr:row>
      <xdr:rowOff>0</xdr:rowOff>
    </xdr:from>
    <xdr:ext cx="15240" cy="15240"/>
    <xdr:pic>
      <xdr:nvPicPr>
        <xdr:cNvPr id="199" name="图片 198">
          <a:extLst>
            <a:ext uri="{FF2B5EF4-FFF2-40B4-BE49-F238E27FC236}">
              <a16:creationId xmlns:a16="http://schemas.microsoft.com/office/drawing/2014/main" id="{00000000-0008-0000-0200-0000C7000000}"/>
            </a:ext>
          </a:extLst>
        </xdr:cNvPr>
        <xdr:cNvPicPr>
          <a:picLocks noChangeAspect="1"/>
        </xdr:cNvPicPr>
      </xdr:nvPicPr>
      <xdr:blipFill>
        <a:blip xmlns:r="http://schemas.openxmlformats.org/officeDocument/2006/relationships" r:embed="rId2"/>
        <a:stretch>
          <a:fillRect/>
        </a:stretch>
      </xdr:blipFill>
      <xdr:spPr>
        <a:xfrm>
          <a:off x="0" y="157264100"/>
          <a:ext cx="15240" cy="15240"/>
        </a:xfrm>
        <a:prstGeom prst="rect">
          <a:avLst/>
        </a:prstGeom>
        <a:noFill/>
        <a:ln w="9525">
          <a:noFill/>
        </a:ln>
      </xdr:spPr>
    </xdr:pic>
    <xdr:clientData/>
  </xdr:oneCellAnchor>
  <xdr:twoCellAnchor editAs="oneCell">
    <xdr:from>
      <xdr:col>0</xdr:col>
      <xdr:colOff>0</xdr:colOff>
      <xdr:row>729</xdr:row>
      <xdr:rowOff>0</xdr:rowOff>
    </xdr:from>
    <xdr:to>
      <xdr:col>0</xdr:col>
      <xdr:colOff>28575</xdr:colOff>
      <xdr:row>729</xdr:row>
      <xdr:rowOff>28575</xdr:rowOff>
    </xdr:to>
    <xdr:pic>
      <xdr:nvPicPr>
        <xdr:cNvPr id="200" name="图片 199">
          <a:extLst>
            <a:ext uri="{FF2B5EF4-FFF2-40B4-BE49-F238E27FC236}">
              <a16:creationId xmlns:a16="http://schemas.microsoft.com/office/drawing/2014/main" id="{00000000-0008-0000-0200-0000C8000000}"/>
            </a:ext>
          </a:extLst>
        </xdr:cNvPr>
        <xdr:cNvPicPr>
          <a:picLocks noChangeAspect="1"/>
        </xdr:cNvPicPr>
      </xdr:nvPicPr>
      <xdr:blipFill>
        <a:blip xmlns:r="http://schemas.openxmlformats.org/officeDocument/2006/relationships" r:embed="rId3"/>
        <a:stretch>
          <a:fillRect/>
        </a:stretch>
      </xdr:blipFill>
      <xdr:spPr>
        <a:xfrm>
          <a:off x="0" y="157264100"/>
          <a:ext cx="28575" cy="28575"/>
        </a:xfrm>
        <a:prstGeom prst="rect">
          <a:avLst/>
        </a:prstGeom>
        <a:noFill/>
        <a:ln w="9525">
          <a:noFill/>
        </a:ln>
      </xdr:spPr>
    </xdr:pic>
    <xdr:clientData/>
  </xdr:twoCellAnchor>
  <xdr:twoCellAnchor editAs="oneCell">
    <xdr:from>
      <xdr:col>12</xdr:col>
      <xdr:colOff>0</xdr:colOff>
      <xdr:row>759</xdr:row>
      <xdr:rowOff>0</xdr:rowOff>
    </xdr:from>
    <xdr:to>
      <xdr:col>12</xdr:col>
      <xdr:colOff>28575</xdr:colOff>
      <xdr:row>759</xdr:row>
      <xdr:rowOff>28575</xdr:rowOff>
    </xdr:to>
    <xdr:pic>
      <xdr:nvPicPr>
        <xdr:cNvPr id="201" name="图片 200">
          <a:extLst>
            <a:ext uri="{FF2B5EF4-FFF2-40B4-BE49-F238E27FC236}">
              <a16:creationId xmlns:a16="http://schemas.microsoft.com/office/drawing/2014/main" id="{00000000-0008-0000-0200-0000C9000000}"/>
            </a:ext>
          </a:extLst>
        </xdr:cNvPr>
        <xdr:cNvPicPr>
          <a:picLocks noChangeAspect="1"/>
        </xdr:cNvPicPr>
      </xdr:nvPicPr>
      <xdr:blipFill>
        <a:blip xmlns:r="http://schemas.openxmlformats.org/officeDocument/2006/relationships" r:embed="rId3"/>
        <a:stretch>
          <a:fillRect/>
        </a:stretch>
      </xdr:blipFill>
      <xdr:spPr>
        <a:xfrm>
          <a:off x="8317865" y="163741100"/>
          <a:ext cx="28575" cy="28575"/>
        </a:xfrm>
        <a:prstGeom prst="rect">
          <a:avLst/>
        </a:prstGeom>
        <a:noFill/>
        <a:ln w="9525">
          <a:noFill/>
        </a:ln>
      </xdr:spPr>
    </xdr:pic>
    <xdr:clientData/>
  </xdr:twoCellAnchor>
  <xdr:twoCellAnchor editAs="oneCell">
    <xdr:from>
      <xdr:col>13</xdr:col>
      <xdr:colOff>0</xdr:colOff>
      <xdr:row>759</xdr:row>
      <xdr:rowOff>0</xdr:rowOff>
    </xdr:from>
    <xdr:to>
      <xdr:col>13</xdr:col>
      <xdr:colOff>28575</xdr:colOff>
      <xdr:row>759</xdr:row>
      <xdr:rowOff>28575</xdr:rowOff>
    </xdr:to>
    <xdr:pic>
      <xdr:nvPicPr>
        <xdr:cNvPr id="202" name="图片 201">
          <a:extLst>
            <a:ext uri="{FF2B5EF4-FFF2-40B4-BE49-F238E27FC236}">
              <a16:creationId xmlns:a16="http://schemas.microsoft.com/office/drawing/2014/main" id="{00000000-0008-0000-0200-0000CA000000}"/>
            </a:ext>
          </a:extLst>
        </xdr:cNvPr>
        <xdr:cNvPicPr>
          <a:picLocks noChangeAspect="1"/>
        </xdr:cNvPicPr>
      </xdr:nvPicPr>
      <xdr:blipFill>
        <a:blip xmlns:r="http://schemas.openxmlformats.org/officeDocument/2006/relationships" r:embed="rId3"/>
        <a:stretch>
          <a:fillRect/>
        </a:stretch>
      </xdr:blipFill>
      <xdr:spPr>
        <a:xfrm>
          <a:off x="8927465" y="163741100"/>
          <a:ext cx="28575" cy="28575"/>
        </a:xfrm>
        <a:prstGeom prst="rect">
          <a:avLst/>
        </a:prstGeom>
        <a:noFill/>
        <a:ln w="9525">
          <a:noFill/>
        </a:ln>
      </xdr:spPr>
    </xdr:pic>
    <xdr:clientData/>
  </xdr:twoCellAnchor>
  <xdr:twoCellAnchor editAs="oneCell">
    <xdr:from>
      <xdr:col>10</xdr:col>
      <xdr:colOff>0</xdr:colOff>
      <xdr:row>490</xdr:row>
      <xdr:rowOff>0</xdr:rowOff>
    </xdr:from>
    <xdr:to>
      <xdr:col>10</xdr:col>
      <xdr:colOff>28575</xdr:colOff>
      <xdr:row>490</xdr:row>
      <xdr:rowOff>28575</xdr:rowOff>
    </xdr:to>
    <xdr:pic>
      <xdr:nvPicPr>
        <xdr:cNvPr id="203" name="图片 202">
          <a:extLst>
            <a:ext uri="{FF2B5EF4-FFF2-40B4-BE49-F238E27FC236}">
              <a16:creationId xmlns:a16="http://schemas.microsoft.com/office/drawing/2014/main" id="{00000000-0008-0000-0200-0000CB000000}"/>
            </a:ext>
          </a:extLst>
        </xdr:cNvPr>
        <xdr:cNvPicPr>
          <a:picLocks noChangeAspect="1"/>
        </xdr:cNvPicPr>
      </xdr:nvPicPr>
      <xdr:blipFill>
        <a:blip xmlns:r="http://schemas.openxmlformats.org/officeDocument/2006/relationships" r:embed="rId3"/>
        <a:stretch>
          <a:fillRect/>
        </a:stretch>
      </xdr:blipFill>
      <xdr:spPr>
        <a:xfrm>
          <a:off x="7098665" y="105791000"/>
          <a:ext cx="28575" cy="28575"/>
        </a:xfrm>
        <a:prstGeom prst="rect">
          <a:avLst/>
        </a:prstGeom>
        <a:noFill/>
        <a:ln w="9525">
          <a:noFill/>
        </a:ln>
      </xdr:spPr>
    </xdr:pic>
    <xdr:clientData/>
  </xdr:twoCellAnchor>
  <xdr:oneCellAnchor>
    <xdr:from>
      <xdr:col>0</xdr:col>
      <xdr:colOff>0</xdr:colOff>
      <xdr:row>707</xdr:row>
      <xdr:rowOff>0</xdr:rowOff>
    </xdr:from>
    <xdr:ext cx="30480" cy="15240"/>
    <xdr:pic>
      <xdr:nvPicPr>
        <xdr:cNvPr id="204" name="图片 203">
          <a:extLst>
            <a:ext uri="{FF2B5EF4-FFF2-40B4-BE49-F238E27FC236}">
              <a16:creationId xmlns:a16="http://schemas.microsoft.com/office/drawing/2014/main" id="{00000000-0008-0000-0200-0000CC000000}"/>
            </a:ext>
          </a:extLst>
        </xdr:cNvPr>
        <xdr:cNvPicPr>
          <a:picLocks noChangeAspect="1"/>
        </xdr:cNvPicPr>
      </xdr:nvPicPr>
      <xdr:blipFill>
        <a:blip xmlns:r="http://schemas.openxmlformats.org/officeDocument/2006/relationships" r:embed="rId1"/>
        <a:stretch>
          <a:fillRect/>
        </a:stretch>
      </xdr:blipFill>
      <xdr:spPr>
        <a:xfrm>
          <a:off x="0" y="152539700"/>
          <a:ext cx="30480" cy="15240"/>
        </a:xfrm>
        <a:prstGeom prst="rect">
          <a:avLst/>
        </a:prstGeom>
        <a:noFill/>
        <a:ln w="9525">
          <a:noFill/>
        </a:ln>
      </xdr:spPr>
    </xdr:pic>
    <xdr:clientData/>
  </xdr:oneCellAnchor>
  <xdr:oneCellAnchor>
    <xdr:from>
      <xdr:col>0</xdr:col>
      <xdr:colOff>0</xdr:colOff>
      <xdr:row>707</xdr:row>
      <xdr:rowOff>0</xdr:rowOff>
    </xdr:from>
    <xdr:ext cx="15240" cy="15240"/>
    <xdr:pic>
      <xdr:nvPicPr>
        <xdr:cNvPr id="205" name="图片 204">
          <a:extLst>
            <a:ext uri="{FF2B5EF4-FFF2-40B4-BE49-F238E27FC236}">
              <a16:creationId xmlns:a16="http://schemas.microsoft.com/office/drawing/2014/main" id="{00000000-0008-0000-0200-0000CD000000}"/>
            </a:ext>
          </a:extLst>
        </xdr:cNvPr>
        <xdr:cNvPicPr>
          <a:picLocks noChangeAspect="1"/>
        </xdr:cNvPicPr>
      </xdr:nvPicPr>
      <xdr:blipFill>
        <a:blip xmlns:r="http://schemas.openxmlformats.org/officeDocument/2006/relationships" r:embed="rId2"/>
        <a:stretch>
          <a:fillRect/>
        </a:stretch>
      </xdr:blipFill>
      <xdr:spPr>
        <a:xfrm>
          <a:off x="0" y="152539700"/>
          <a:ext cx="15240" cy="15240"/>
        </a:xfrm>
        <a:prstGeom prst="rect">
          <a:avLst/>
        </a:prstGeom>
        <a:noFill/>
        <a:ln w="9525">
          <a:noFill/>
        </a:ln>
      </xdr:spPr>
    </xdr:pic>
    <xdr:clientData/>
  </xdr:oneCellAnchor>
  <xdr:twoCellAnchor editAs="oneCell">
    <xdr:from>
      <xdr:col>0</xdr:col>
      <xdr:colOff>0</xdr:colOff>
      <xdr:row>707</xdr:row>
      <xdr:rowOff>0</xdr:rowOff>
    </xdr:from>
    <xdr:to>
      <xdr:col>0</xdr:col>
      <xdr:colOff>28575</xdr:colOff>
      <xdr:row>707</xdr:row>
      <xdr:rowOff>28575</xdr:rowOff>
    </xdr:to>
    <xdr:pic>
      <xdr:nvPicPr>
        <xdr:cNvPr id="206" name="图片 205">
          <a:extLst>
            <a:ext uri="{FF2B5EF4-FFF2-40B4-BE49-F238E27FC236}">
              <a16:creationId xmlns:a16="http://schemas.microsoft.com/office/drawing/2014/main" id="{00000000-0008-0000-0200-0000CE000000}"/>
            </a:ext>
          </a:extLst>
        </xdr:cNvPr>
        <xdr:cNvPicPr>
          <a:picLocks noChangeAspect="1"/>
        </xdr:cNvPicPr>
      </xdr:nvPicPr>
      <xdr:blipFill>
        <a:blip xmlns:r="http://schemas.openxmlformats.org/officeDocument/2006/relationships" r:embed="rId3"/>
        <a:stretch>
          <a:fillRect/>
        </a:stretch>
      </xdr:blipFill>
      <xdr:spPr>
        <a:xfrm>
          <a:off x="0" y="152539700"/>
          <a:ext cx="28575" cy="28575"/>
        </a:xfrm>
        <a:prstGeom prst="rect">
          <a:avLst/>
        </a:prstGeom>
        <a:noFill/>
        <a:ln w="9525">
          <a:noFill/>
        </a:ln>
      </xdr:spPr>
    </xdr:pic>
    <xdr:clientData/>
  </xdr:twoCellAnchor>
  <xdr:twoCellAnchor editAs="oneCell">
    <xdr:from>
      <xdr:col>11</xdr:col>
      <xdr:colOff>0</xdr:colOff>
      <xdr:row>707</xdr:row>
      <xdr:rowOff>0</xdr:rowOff>
    </xdr:from>
    <xdr:to>
      <xdr:col>11</xdr:col>
      <xdr:colOff>28575</xdr:colOff>
      <xdr:row>707</xdr:row>
      <xdr:rowOff>28575</xdr:rowOff>
    </xdr:to>
    <xdr:pic>
      <xdr:nvPicPr>
        <xdr:cNvPr id="207" name="图片 206">
          <a:extLst>
            <a:ext uri="{FF2B5EF4-FFF2-40B4-BE49-F238E27FC236}">
              <a16:creationId xmlns:a16="http://schemas.microsoft.com/office/drawing/2014/main" id="{00000000-0008-0000-0200-0000CF000000}"/>
            </a:ext>
          </a:extLst>
        </xdr:cNvPr>
        <xdr:cNvPicPr>
          <a:picLocks noChangeAspect="1"/>
        </xdr:cNvPicPr>
      </xdr:nvPicPr>
      <xdr:blipFill>
        <a:blip xmlns:r="http://schemas.openxmlformats.org/officeDocument/2006/relationships" r:embed="rId3"/>
        <a:stretch>
          <a:fillRect/>
        </a:stretch>
      </xdr:blipFill>
      <xdr:spPr>
        <a:xfrm>
          <a:off x="7708265" y="152539700"/>
          <a:ext cx="28575" cy="28575"/>
        </a:xfrm>
        <a:prstGeom prst="rect">
          <a:avLst/>
        </a:prstGeom>
        <a:noFill/>
        <a:ln w="9525">
          <a:noFill/>
        </a:ln>
      </xdr:spPr>
    </xdr:pic>
    <xdr:clientData/>
  </xdr:twoCellAnchor>
  <xdr:twoCellAnchor editAs="oneCell">
    <xdr:from>
      <xdr:col>12</xdr:col>
      <xdr:colOff>0</xdr:colOff>
      <xdr:row>125</xdr:row>
      <xdr:rowOff>0</xdr:rowOff>
    </xdr:from>
    <xdr:to>
      <xdr:col>12</xdr:col>
      <xdr:colOff>28575</xdr:colOff>
      <xdr:row>125</xdr:row>
      <xdr:rowOff>28575</xdr:rowOff>
    </xdr:to>
    <xdr:pic>
      <xdr:nvPicPr>
        <xdr:cNvPr id="208" name="图片 207">
          <a:extLst>
            <a:ext uri="{FF2B5EF4-FFF2-40B4-BE49-F238E27FC236}">
              <a16:creationId xmlns:a16="http://schemas.microsoft.com/office/drawing/2014/main" id="{00000000-0008-0000-0200-0000D0000000}"/>
            </a:ext>
          </a:extLst>
        </xdr:cNvPr>
        <xdr:cNvPicPr>
          <a:picLocks noChangeAspect="1"/>
        </xdr:cNvPicPr>
      </xdr:nvPicPr>
      <xdr:blipFill>
        <a:blip xmlns:r="http://schemas.openxmlformats.org/officeDocument/2006/relationships" r:embed="rId3"/>
        <a:stretch>
          <a:fillRect/>
        </a:stretch>
      </xdr:blipFill>
      <xdr:spPr>
        <a:xfrm>
          <a:off x="8317865" y="26987500"/>
          <a:ext cx="28575" cy="28575"/>
        </a:xfrm>
        <a:prstGeom prst="rect">
          <a:avLst/>
        </a:prstGeom>
        <a:noFill/>
        <a:ln w="9525">
          <a:noFill/>
        </a:ln>
      </xdr:spPr>
    </xdr:pic>
    <xdr:clientData/>
  </xdr:twoCellAnchor>
  <xdr:twoCellAnchor editAs="oneCell">
    <xdr:from>
      <xdr:col>13</xdr:col>
      <xdr:colOff>0</xdr:colOff>
      <xdr:row>125</xdr:row>
      <xdr:rowOff>0</xdr:rowOff>
    </xdr:from>
    <xdr:to>
      <xdr:col>13</xdr:col>
      <xdr:colOff>28575</xdr:colOff>
      <xdr:row>125</xdr:row>
      <xdr:rowOff>28575</xdr:rowOff>
    </xdr:to>
    <xdr:pic>
      <xdr:nvPicPr>
        <xdr:cNvPr id="209" name="图片 208">
          <a:extLst>
            <a:ext uri="{FF2B5EF4-FFF2-40B4-BE49-F238E27FC236}">
              <a16:creationId xmlns:a16="http://schemas.microsoft.com/office/drawing/2014/main" id="{00000000-0008-0000-0200-0000D1000000}"/>
            </a:ext>
          </a:extLst>
        </xdr:cNvPr>
        <xdr:cNvPicPr>
          <a:picLocks noChangeAspect="1"/>
        </xdr:cNvPicPr>
      </xdr:nvPicPr>
      <xdr:blipFill>
        <a:blip xmlns:r="http://schemas.openxmlformats.org/officeDocument/2006/relationships" r:embed="rId3"/>
        <a:stretch>
          <a:fillRect/>
        </a:stretch>
      </xdr:blipFill>
      <xdr:spPr>
        <a:xfrm>
          <a:off x="8927465" y="26987500"/>
          <a:ext cx="28575" cy="28575"/>
        </a:xfrm>
        <a:prstGeom prst="rect">
          <a:avLst/>
        </a:prstGeom>
        <a:noFill/>
        <a:ln w="9525">
          <a:noFill/>
        </a:ln>
      </xdr:spPr>
    </xdr:pic>
    <xdr:clientData/>
  </xdr:twoCellAnchor>
  <xdr:oneCellAnchor>
    <xdr:from>
      <xdr:col>0</xdr:col>
      <xdr:colOff>0</xdr:colOff>
      <xdr:row>610</xdr:row>
      <xdr:rowOff>0</xdr:rowOff>
    </xdr:from>
    <xdr:ext cx="30480" cy="15240"/>
    <xdr:pic>
      <xdr:nvPicPr>
        <xdr:cNvPr id="210" name="图片 209">
          <a:extLst>
            <a:ext uri="{FF2B5EF4-FFF2-40B4-BE49-F238E27FC236}">
              <a16:creationId xmlns:a16="http://schemas.microsoft.com/office/drawing/2014/main" id="{00000000-0008-0000-0200-0000D2000000}"/>
            </a:ext>
          </a:extLst>
        </xdr:cNvPr>
        <xdr:cNvPicPr>
          <a:picLocks noChangeAspect="1"/>
        </xdr:cNvPicPr>
      </xdr:nvPicPr>
      <xdr:blipFill>
        <a:blip xmlns:r="http://schemas.openxmlformats.org/officeDocument/2006/relationships" r:embed="rId1"/>
        <a:stretch>
          <a:fillRect/>
        </a:stretch>
      </xdr:blipFill>
      <xdr:spPr>
        <a:xfrm>
          <a:off x="0" y="131699000"/>
          <a:ext cx="30480" cy="15240"/>
        </a:xfrm>
        <a:prstGeom prst="rect">
          <a:avLst/>
        </a:prstGeom>
        <a:noFill/>
        <a:ln w="9525">
          <a:noFill/>
        </a:ln>
      </xdr:spPr>
    </xdr:pic>
    <xdr:clientData/>
  </xdr:oneCellAnchor>
  <xdr:oneCellAnchor>
    <xdr:from>
      <xdr:col>0</xdr:col>
      <xdr:colOff>0</xdr:colOff>
      <xdr:row>610</xdr:row>
      <xdr:rowOff>0</xdr:rowOff>
    </xdr:from>
    <xdr:ext cx="15240" cy="15240"/>
    <xdr:pic>
      <xdr:nvPicPr>
        <xdr:cNvPr id="211" name="图片 210">
          <a:extLst>
            <a:ext uri="{FF2B5EF4-FFF2-40B4-BE49-F238E27FC236}">
              <a16:creationId xmlns:a16="http://schemas.microsoft.com/office/drawing/2014/main" id="{00000000-0008-0000-0200-0000D3000000}"/>
            </a:ext>
          </a:extLst>
        </xdr:cNvPr>
        <xdr:cNvPicPr>
          <a:picLocks noChangeAspect="1"/>
        </xdr:cNvPicPr>
      </xdr:nvPicPr>
      <xdr:blipFill>
        <a:blip xmlns:r="http://schemas.openxmlformats.org/officeDocument/2006/relationships" r:embed="rId2"/>
        <a:stretch>
          <a:fillRect/>
        </a:stretch>
      </xdr:blipFill>
      <xdr:spPr>
        <a:xfrm>
          <a:off x="0" y="131699000"/>
          <a:ext cx="15240" cy="15240"/>
        </a:xfrm>
        <a:prstGeom prst="rect">
          <a:avLst/>
        </a:prstGeom>
        <a:noFill/>
        <a:ln w="9525">
          <a:noFill/>
        </a:ln>
      </xdr:spPr>
    </xdr:pic>
    <xdr:clientData/>
  </xdr:oneCellAnchor>
  <xdr:twoCellAnchor editAs="oneCell">
    <xdr:from>
      <xdr:col>0</xdr:col>
      <xdr:colOff>0</xdr:colOff>
      <xdr:row>610</xdr:row>
      <xdr:rowOff>0</xdr:rowOff>
    </xdr:from>
    <xdr:to>
      <xdr:col>0</xdr:col>
      <xdr:colOff>28575</xdr:colOff>
      <xdr:row>610</xdr:row>
      <xdr:rowOff>28575</xdr:rowOff>
    </xdr:to>
    <xdr:pic>
      <xdr:nvPicPr>
        <xdr:cNvPr id="212" name="图片 211">
          <a:extLst>
            <a:ext uri="{FF2B5EF4-FFF2-40B4-BE49-F238E27FC236}">
              <a16:creationId xmlns:a16="http://schemas.microsoft.com/office/drawing/2014/main" id="{00000000-0008-0000-0200-0000D4000000}"/>
            </a:ext>
          </a:extLst>
        </xdr:cNvPr>
        <xdr:cNvPicPr>
          <a:picLocks noChangeAspect="1"/>
        </xdr:cNvPicPr>
      </xdr:nvPicPr>
      <xdr:blipFill>
        <a:blip xmlns:r="http://schemas.openxmlformats.org/officeDocument/2006/relationships" r:embed="rId3"/>
        <a:stretch>
          <a:fillRect/>
        </a:stretch>
      </xdr:blipFill>
      <xdr:spPr>
        <a:xfrm>
          <a:off x="0" y="131699000"/>
          <a:ext cx="28575" cy="28575"/>
        </a:xfrm>
        <a:prstGeom prst="rect">
          <a:avLst/>
        </a:prstGeom>
        <a:noFill/>
        <a:ln w="9525">
          <a:noFill/>
        </a:ln>
      </xdr:spPr>
    </xdr:pic>
    <xdr:clientData/>
  </xdr:twoCellAnchor>
  <xdr:twoCellAnchor editAs="oneCell">
    <xdr:from>
      <xdr:col>11</xdr:col>
      <xdr:colOff>0</xdr:colOff>
      <xdr:row>610</xdr:row>
      <xdr:rowOff>0</xdr:rowOff>
    </xdr:from>
    <xdr:to>
      <xdr:col>11</xdr:col>
      <xdr:colOff>28575</xdr:colOff>
      <xdr:row>610</xdr:row>
      <xdr:rowOff>28575</xdr:rowOff>
    </xdr:to>
    <xdr:pic>
      <xdr:nvPicPr>
        <xdr:cNvPr id="213" name="图片 212">
          <a:extLst>
            <a:ext uri="{FF2B5EF4-FFF2-40B4-BE49-F238E27FC236}">
              <a16:creationId xmlns:a16="http://schemas.microsoft.com/office/drawing/2014/main" id="{00000000-0008-0000-0200-0000D5000000}"/>
            </a:ext>
          </a:extLst>
        </xdr:cNvPr>
        <xdr:cNvPicPr>
          <a:picLocks noChangeAspect="1"/>
        </xdr:cNvPicPr>
      </xdr:nvPicPr>
      <xdr:blipFill>
        <a:blip xmlns:r="http://schemas.openxmlformats.org/officeDocument/2006/relationships" r:embed="rId3"/>
        <a:stretch>
          <a:fillRect/>
        </a:stretch>
      </xdr:blipFill>
      <xdr:spPr>
        <a:xfrm>
          <a:off x="7708265" y="131699000"/>
          <a:ext cx="28575" cy="28575"/>
        </a:xfrm>
        <a:prstGeom prst="rect">
          <a:avLst/>
        </a:prstGeom>
        <a:noFill/>
        <a:ln w="9525">
          <a:noFill/>
        </a:ln>
      </xdr:spPr>
    </xdr:pic>
    <xdr:clientData/>
  </xdr:twoCellAnchor>
  <xdr:twoCellAnchor editAs="oneCell">
    <xdr:from>
      <xdr:col>10</xdr:col>
      <xdr:colOff>0</xdr:colOff>
      <xdr:row>707</xdr:row>
      <xdr:rowOff>0</xdr:rowOff>
    </xdr:from>
    <xdr:to>
      <xdr:col>10</xdr:col>
      <xdr:colOff>28575</xdr:colOff>
      <xdr:row>707</xdr:row>
      <xdr:rowOff>28575</xdr:rowOff>
    </xdr:to>
    <xdr:pic>
      <xdr:nvPicPr>
        <xdr:cNvPr id="214" name="图片 213">
          <a:extLst>
            <a:ext uri="{FF2B5EF4-FFF2-40B4-BE49-F238E27FC236}">
              <a16:creationId xmlns:a16="http://schemas.microsoft.com/office/drawing/2014/main" id="{00000000-0008-0000-0200-0000D6000000}"/>
            </a:ext>
          </a:extLst>
        </xdr:cNvPr>
        <xdr:cNvPicPr>
          <a:picLocks noChangeAspect="1"/>
        </xdr:cNvPicPr>
      </xdr:nvPicPr>
      <xdr:blipFill>
        <a:blip xmlns:r="http://schemas.openxmlformats.org/officeDocument/2006/relationships" r:embed="rId3"/>
        <a:stretch>
          <a:fillRect/>
        </a:stretch>
      </xdr:blipFill>
      <xdr:spPr>
        <a:xfrm>
          <a:off x="7098665" y="15253970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15" name="图片 214">
          <a:extLst>
            <a:ext uri="{FF2B5EF4-FFF2-40B4-BE49-F238E27FC236}">
              <a16:creationId xmlns:a16="http://schemas.microsoft.com/office/drawing/2014/main" id="{00000000-0008-0000-0200-0000D7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oneCellAnchor>
    <xdr:from>
      <xdr:col>0</xdr:col>
      <xdr:colOff>0</xdr:colOff>
      <xdr:row>666</xdr:row>
      <xdr:rowOff>0</xdr:rowOff>
    </xdr:from>
    <xdr:ext cx="30480" cy="15240"/>
    <xdr:pic>
      <xdr:nvPicPr>
        <xdr:cNvPr id="216" name="图片 215">
          <a:extLst>
            <a:ext uri="{FF2B5EF4-FFF2-40B4-BE49-F238E27FC236}">
              <a16:creationId xmlns:a16="http://schemas.microsoft.com/office/drawing/2014/main" id="{00000000-0008-0000-0200-0000D8000000}"/>
            </a:ext>
          </a:extLst>
        </xdr:cNvPr>
        <xdr:cNvPicPr>
          <a:picLocks noChangeAspect="1"/>
        </xdr:cNvPicPr>
      </xdr:nvPicPr>
      <xdr:blipFill>
        <a:blip xmlns:r="http://schemas.openxmlformats.org/officeDocument/2006/relationships" r:embed="rId1"/>
        <a:stretch>
          <a:fillRect/>
        </a:stretch>
      </xdr:blipFill>
      <xdr:spPr>
        <a:xfrm>
          <a:off x="0" y="143789400"/>
          <a:ext cx="30480" cy="15240"/>
        </a:xfrm>
        <a:prstGeom prst="rect">
          <a:avLst/>
        </a:prstGeom>
        <a:noFill/>
        <a:ln w="9525">
          <a:noFill/>
        </a:ln>
      </xdr:spPr>
    </xdr:pic>
    <xdr:clientData/>
  </xdr:oneCellAnchor>
  <xdr:oneCellAnchor>
    <xdr:from>
      <xdr:col>0</xdr:col>
      <xdr:colOff>0</xdr:colOff>
      <xdr:row>666</xdr:row>
      <xdr:rowOff>0</xdr:rowOff>
    </xdr:from>
    <xdr:ext cx="15240" cy="15240"/>
    <xdr:pic>
      <xdr:nvPicPr>
        <xdr:cNvPr id="217" name="图片 216">
          <a:extLst>
            <a:ext uri="{FF2B5EF4-FFF2-40B4-BE49-F238E27FC236}">
              <a16:creationId xmlns:a16="http://schemas.microsoft.com/office/drawing/2014/main" id="{00000000-0008-0000-0200-0000D9000000}"/>
            </a:ext>
          </a:extLst>
        </xdr:cNvPr>
        <xdr:cNvPicPr>
          <a:picLocks noChangeAspect="1"/>
        </xdr:cNvPicPr>
      </xdr:nvPicPr>
      <xdr:blipFill>
        <a:blip xmlns:r="http://schemas.openxmlformats.org/officeDocument/2006/relationships" r:embed="rId2"/>
        <a:stretch>
          <a:fillRect/>
        </a:stretch>
      </xdr:blipFill>
      <xdr:spPr>
        <a:xfrm>
          <a:off x="0" y="143789400"/>
          <a:ext cx="15240" cy="15240"/>
        </a:xfrm>
        <a:prstGeom prst="rect">
          <a:avLst/>
        </a:prstGeom>
        <a:noFill/>
        <a:ln w="9525">
          <a:noFill/>
        </a:ln>
      </xdr:spPr>
    </xdr:pic>
    <xdr:clientData/>
  </xdr:oneCellAnchor>
  <xdr:twoCellAnchor editAs="oneCell">
    <xdr:from>
      <xdr:col>0</xdr:col>
      <xdr:colOff>0</xdr:colOff>
      <xdr:row>666</xdr:row>
      <xdr:rowOff>0</xdr:rowOff>
    </xdr:from>
    <xdr:to>
      <xdr:col>0</xdr:col>
      <xdr:colOff>28575</xdr:colOff>
      <xdr:row>666</xdr:row>
      <xdr:rowOff>28575</xdr:rowOff>
    </xdr:to>
    <xdr:pic>
      <xdr:nvPicPr>
        <xdr:cNvPr id="218" name="图片 217">
          <a:extLst>
            <a:ext uri="{FF2B5EF4-FFF2-40B4-BE49-F238E27FC236}">
              <a16:creationId xmlns:a16="http://schemas.microsoft.com/office/drawing/2014/main" id="{00000000-0008-0000-0200-0000DA000000}"/>
            </a:ext>
          </a:extLst>
        </xdr:cNvPr>
        <xdr:cNvPicPr>
          <a:picLocks noChangeAspect="1"/>
        </xdr:cNvPicPr>
      </xdr:nvPicPr>
      <xdr:blipFill>
        <a:blip xmlns:r="http://schemas.openxmlformats.org/officeDocument/2006/relationships" r:embed="rId3"/>
        <a:stretch>
          <a:fillRect/>
        </a:stretch>
      </xdr:blipFill>
      <xdr:spPr>
        <a:xfrm>
          <a:off x="0" y="143789400"/>
          <a:ext cx="28575" cy="28575"/>
        </a:xfrm>
        <a:prstGeom prst="rect">
          <a:avLst/>
        </a:prstGeom>
        <a:noFill/>
        <a:ln w="9525">
          <a:noFill/>
        </a:ln>
      </xdr:spPr>
    </xdr:pic>
    <xdr:clientData/>
  </xdr:twoCellAnchor>
  <xdr:twoCellAnchor editAs="oneCell">
    <xdr:from>
      <xdr:col>11</xdr:col>
      <xdr:colOff>0</xdr:colOff>
      <xdr:row>666</xdr:row>
      <xdr:rowOff>0</xdr:rowOff>
    </xdr:from>
    <xdr:to>
      <xdr:col>11</xdr:col>
      <xdr:colOff>28575</xdr:colOff>
      <xdr:row>666</xdr:row>
      <xdr:rowOff>28575</xdr:rowOff>
    </xdr:to>
    <xdr:pic>
      <xdr:nvPicPr>
        <xdr:cNvPr id="219" name="图片 218">
          <a:extLst>
            <a:ext uri="{FF2B5EF4-FFF2-40B4-BE49-F238E27FC236}">
              <a16:creationId xmlns:a16="http://schemas.microsoft.com/office/drawing/2014/main" id="{00000000-0008-0000-0200-0000DB000000}"/>
            </a:ext>
          </a:extLst>
        </xdr:cNvPr>
        <xdr:cNvPicPr>
          <a:picLocks noChangeAspect="1"/>
        </xdr:cNvPicPr>
      </xdr:nvPicPr>
      <xdr:blipFill>
        <a:blip xmlns:r="http://schemas.openxmlformats.org/officeDocument/2006/relationships" r:embed="rId3"/>
        <a:stretch>
          <a:fillRect/>
        </a:stretch>
      </xdr:blipFill>
      <xdr:spPr>
        <a:xfrm>
          <a:off x="7708265" y="143789400"/>
          <a:ext cx="28575" cy="28575"/>
        </a:xfrm>
        <a:prstGeom prst="rect">
          <a:avLst/>
        </a:prstGeom>
        <a:noFill/>
        <a:ln w="9525">
          <a:noFill/>
        </a:ln>
      </xdr:spPr>
    </xdr:pic>
    <xdr:clientData/>
  </xdr:twoCellAnchor>
  <xdr:twoCellAnchor editAs="oneCell">
    <xdr:from>
      <xdr:col>10</xdr:col>
      <xdr:colOff>0</xdr:colOff>
      <xdr:row>666</xdr:row>
      <xdr:rowOff>0</xdr:rowOff>
    </xdr:from>
    <xdr:to>
      <xdr:col>10</xdr:col>
      <xdr:colOff>28575</xdr:colOff>
      <xdr:row>666</xdr:row>
      <xdr:rowOff>28575</xdr:rowOff>
    </xdr:to>
    <xdr:pic>
      <xdr:nvPicPr>
        <xdr:cNvPr id="220" name="图片 219">
          <a:extLst>
            <a:ext uri="{FF2B5EF4-FFF2-40B4-BE49-F238E27FC236}">
              <a16:creationId xmlns:a16="http://schemas.microsoft.com/office/drawing/2014/main" id="{00000000-0008-0000-0200-0000DC000000}"/>
            </a:ext>
          </a:extLst>
        </xdr:cNvPr>
        <xdr:cNvPicPr>
          <a:picLocks noChangeAspect="1"/>
        </xdr:cNvPicPr>
      </xdr:nvPicPr>
      <xdr:blipFill>
        <a:blip xmlns:r="http://schemas.openxmlformats.org/officeDocument/2006/relationships" r:embed="rId3"/>
        <a:stretch>
          <a:fillRect/>
        </a:stretch>
      </xdr:blipFill>
      <xdr:spPr>
        <a:xfrm>
          <a:off x="7098665" y="143789400"/>
          <a:ext cx="28575" cy="28575"/>
        </a:xfrm>
        <a:prstGeom prst="rect">
          <a:avLst/>
        </a:prstGeom>
        <a:noFill/>
        <a:ln w="9525">
          <a:noFill/>
        </a:ln>
      </xdr:spPr>
    </xdr:pic>
    <xdr:clientData/>
  </xdr:twoCellAnchor>
  <xdr:twoCellAnchor editAs="oneCell">
    <xdr:from>
      <xdr:col>12</xdr:col>
      <xdr:colOff>0</xdr:colOff>
      <xdr:row>733</xdr:row>
      <xdr:rowOff>0</xdr:rowOff>
    </xdr:from>
    <xdr:to>
      <xdr:col>12</xdr:col>
      <xdr:colOff>28575</xdr:colOff>
      <xdr:row>733</xdr:row>
      <xdr:rowOff>28575</xdr:rowOff>
    </xdr:to>
    <xdr:pic>
      <xdr:nvPicPr>
        <xdr:cNvPr id="221" name="图片 220">
          <a:extLst>
            <a:ext uri="{FF2B5EF4-FFF2-40B4-BE49-F238E27FC236}">
              <a16:creationId xmlns:a16="http://schemas.microsoft.com/office/drawing/2014/main" id="{00000000-0008-0000-0200-0000DD000000}"/>
            </a:ext>
          </a:extLst>
        </xdr:cNvPr>
        <xdr:cNvPicPr>
          <a:picLocks noChangeAspect="1"/>
        </xdr:cNvPicPr>
      </xdr:nvPicPr>
      <xdr:blipFill>
        <a:blip xmlns:r="http://schemas.openxmlformats.org/officeDocument/2006/relationships" r:embed="rId3"/>
        <a:stretch>
          <a:fillRect/>
        </a:stretch>
      </xdr:blipFill>
      <xdr:spPr>
        <a:xfrm>
          <a:off x="8317865" y="158127700"/>
          <a:ext cx="28575" cy="28575"/>
        </a:xfrm>
        <a:prstGeom prst="rect">
          <a:avLst/>
        </a:prstGeom>
        <a:noFill/>
        <a:ln w="9525">
          <a:noFill/>
        </a:ln>
      </xdr:spPr>
    </xdr:pic>
    <xdr:clientData/>
  </xdr:twoCellAnchor>
  <xdr:twoCellAnchor editAs="oneCell">
    <xdr:from>
      <xdr:col>10</xdr:col>
      <xdr:colOff>0</xdr:colOff>
      <xdr:row>733</xdr:row>
      <xdr:rowOff>0</xdr:rowOff>
    </xdr:from>
    <xdr:to>
      <xdr:col>10</xdr:col>
      <xdr:colOff>28575</xdr:colOff>
      <xdr:row>733</xdr:row>
      <xdr:rowOff>28575</xdr:rowOff>
    </xdr:to>
    <xdr:pic>
      <xdr:nvPicPr>
        <xdr:cNvPr id="222" name="图片 221">
          <a:extLst>
            <a:ext uri="{FF2B5EF4-FFF2-40B4-BE49-F238E27FC236}">
              <a16:creationId xmlns:a16="http://schemas.microsoft.com/office/drawing/2014/main" id="{00000000-0008-0000-0200-0000DE000000}"/>
            </a:ext>
          </a:extLst>
        </xdr:cNvPr>
        <xdr:cNvPicPr>
          <a:picLocks noChangeAspect="1"/>
        </xdr:cNvPicPr>
      </xdr:nvPicPr>
      <xdr:blipFill>
        <a:blip xmlns:r="http://schemas.openxmlformats.org/officeDocument/2006/relationships" r:embed="rId3"/>
        <a:stretch>
          <a:fillRect/>
        </a:stretch>
      </xdr:blipFill>
      <xdr:spPr>
        <a:xfrm>
          <a:off x="7098665" y="158127700"/>
          <a:ext cx="28575" cy="28575"/>
        </a:xfrm>
        <a:prstGeom prst="rect">
          <a:avLst/>
        </a:prstGeom>
        <a:noFill/>
        <a:ln w="9525">
          <a:noFill/>
        </a:ln>
      </xdr:spPr>
    </xdr:pic>
    <xdr:clientData/>
  </xdr:twoCellAnchor>
  <xdr:oneCellAnchor>
    <xdr:from>
      <xdr:col>0</xdr:col>
      <xdr:colOff>0</xdr:colOff>
      <xdr:row>541</xdr:row>
      <xdr:rowOff>0</xdr:rowOff>
    </xdr:from>
    <xdr:ext cx="30480" cy="713740"/>
    <xdr:pic>
      <xdr:nvPicPr>
        <xdr:cNvPr id="223" name="图片 222">
          <a:extLst>
            <a:ext uri="{FF2B5EF4-FFF2-40B4-BE49-F238E27FC236}">
              <a16:creationId xmlns:a16="http://schemas.microsoft.com/office/drawing/2014/main" id="{00000000-0008-0000-0200-0000DF000000}"/>
            </a:ext>
          </a:extLst>
        </xdr:cNvPr>
        <xdr:cNvPicPr>
          <a:picLocks noChangeAspect="1"/>
        </xdr:cNvPicPr>
      </xdr:nvPicPr>
      <xdr:blipFill>
        <a:blip xmlns:r="http://schemas.openxmlformats.org/officeDocument/2006/relationships" r:embed="rId1"/>
        <a:stretch>
          <a:fillRect/>
        </a:stretch>
      </xdr:blipFill>
      <xdr:spPr>
        <a:xfrm>
          <a:off x="0" y="116801900"/>
          <a:ext cx="30480" cy="713740"/>
        </a:xfrm>
        <a:prstGeom prst="rect">
          <a:avLst/>
        </a:prstGeom>
        <a:noFill/>
        <a:ln w="9525">
          <a:noFill/>
        </a:ln>
      </xdr:spPr>
    </xdr:pic>
    <xdr:clientData/>
  </xdr:oneCellAnchor>
  <xdr:oneCellAnchor>
    <xdr:from>
      <xdr:col>0</xdr:col>
      <xdr:colOff>0</xdr:colOff>
      <xdr:row>541</xdr:row>
      <xdr:rowOff>0</xdr:rowOff>
    </xdr:from>
    <xdr:ext cx="15240" cy="713740"/>
    <xdr:pic>
      <xdr:nvPicPr>
        <xdr:cNvPr id="224" name="图片 223">
          <a:extLst>
            <a:ext uri="{FF2B5EF4-FFF2-40B4-BE49-F238E27FC236}">
              <a16:creationId xmlns:a16="http://schemas.microsoft.com/office/drawing/2014/main" id="{00000000-0008-0000-0200-0000E0000000}"/>
            </a:ext>
          </a:extLst>
        </xdr:cNvPr>
        <xdr:cNvPicPr>
          <a:picLocks noChangeAspect="1"/>
        </xdr:cNvPicPr>
      </xdr:nvPicPr>
      <xdr:blipFill>
        <a:blip xmlns:r="http://schemas.openxmlformats.org/officeDocument/2006/relationships" r:embed="rId2"/>
        <a:stretch>
          <a:fillRect/>
        </a:stretch>
      </xdr:blipFill>
      <xdr:spPr>
        <a:xfrm>
          <a:off x="0" y="116801900"/>
          <a:ext cx="15240" cy="713740"/>
        </a:xfrm>
        <a:prstGeom prst="rect">
          <a:avLst/>
        </a:prstGeom>
        <a:noFill/>
        <a:ln w="9525">
          <a:noFill/>
        </a:ln>
      </xdr:spPr>
    </xdr:pic>
    <xdr:clientData/>
  </xdr:oneCellAnchor>
  <xdr:twoCellAnchor editAs="oneCell">
    <xdr:from>
      <xdr:col>0</xdr:col>
      <xdr:colOff>0</xdr:colOff>
      <xdr:row>541</xdr:row>
      <xdr:rowOff>0</xdr:rowOff>
    </xdr:from>
    <xdr:to>
      <xdr:col>0</xdr:col>
      <xdr:colOff>28575</xdr:colOff>
      <xdr:row>544</xdr:row>
      <xdr:rowOff>79375</xdr:rowOff>
    </xdr:to>
    <xdr:pic>
      <xdr:nvPicPr>
        <xdr:cNvPr id="225" name="图片 224">
          <a:extLst>
            <a:ext uri="{FF2B5EF4-FFF2-40B4-BE49-F238E27FC236}">
              <a16:creationId xmlns:a16="http://schemas.microsoft.com/office/drawing/2014/main" id="{00000000-0008-0000-0200-0000E1000000}"/>
            </a:ext>
          </a:extLst>
        </xdr:cNvPr>
        <xdr:cNvPicPr>
          <a:picLocks noChangeAspect="1"/>
        </xdr:cNvPicPr>
      </xdr:nvPicPr>
      <xdr:blipFill>
        <a:blip xmlns:r="http://schemas.openxmlformats.org/officeDocument/2006/relationships" r:embed="rId3"/>
        <a:stretch>
          <a:fillRect/>
        </a:stretch>
      </xdr:blipFill>
      <xdr:spPr>
        <a:xfrm>
          <a:off x="0" y="116801900"/>
          <a:ext cx="28575" cy="7270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226" name="图片 225">
          <a:extLst>
            <a:ext uri="{FF2B5EF4-FFF2-40B4-BE49-F238E27FC236}">
              <a16:creationId xmlns:a16="http://schemas.microsoft.com/office/drawing/2014/main" id="{00000000-0008-0000-0200-0000E2000000}"/>
            </a:ext>
          </a:extLst>
        </xdr:cNvPr>
        <xdr:cNvPicPr>
          <a:picLocks noChangeAspect="1"/>
        </xdr:cNvPicPr>
      </xdr:nvPicPr>
      <xdr:blipFill>
        <a:blip xmlns:r="http://schemas.openxmlformats.org/officeDocument/2006/relationships" r:embed="rId3"/>
        <a:stretch>
          <a:fillRect/>
        </a:stretch>
      </xdr:blipFill>
      <xdr:spPr>
        <a:xfrm>
          <a:off x="8317865"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227" name="图片 226">
          <a:extLst>
            <a:ext uri="{FF2B5EF4-FFF2-40B4-BE49-F238E27FC236}">
              <a16:creationId xmlns:a16="http://schemas.microsoft.com/office/drawing/2014/main" id="{00000000-0008-0000-0200-0000E3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228" name="图片 227">
          <a:extLst>
            <a:ext uri="{FF2B5EF4-FFF2-40B4-BE49-F238E27FC236}">
              <a16:creationId xmlns:a16="http://schemas.microsoft.com/office/drawing/2014/main" id="{00000000-0008-0000-0200-0000E4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229" name="图片 228">
          <a:extLst>
            <a:ext uri="{FF2B5EF4-FFF2-40B4-BE49-F238E27FC236}">
              <a16:creationId xmlns:a16="http://schemas.microsoft.com/office/drawing/2014/main" id="{00000000-0008-0000-0200-0000E5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230" name="图片 229">
          <a:extLst>
            <a:ext uri="{FF2B5EF4-FFF2-40B4-BE49-F238E27FC236}">
              <a16:creationId xmlns:a16="http://schemas.microsoft.com/office/drawing/2014/main" id="{00000000-0008-0000-0200-0000E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31" name="图片 230">
          <a:extLst>
            <a:ext uri="{FF2B5EF4-FFF2-40B4-BE49-F238E27FC236}">
              <a16:creationId xmlns:a16="http://schemas.microsoft.com/office/drawing/2014/main" id="{00000000-0008-0000-0200-0000E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32" name="图片 231">
          <a:extLst>
            <a:ext uri="{FF2B5EF4-FFF2-40B4-BE49-F238E27FC236}">
              <a16:creationId xmlns:a16="http://schemas.microsoft.com/office/drawing/2014/main" id="{00000000-0008-0000-0200-0000E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33" name="图片 232">
          <a:extLst>
            <a:ext uri="{FF2B5EF4-FFF2-40B4-BE49-F238E27FC236}">
              <a16:creationId xmlns:a16="http://schemas.microsoft.com/office/drawing/2014/main" id="{00000000-0008-0000-0200-0000E9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34" name="图片 233">
          <a:extLst>
            <a:ext uri="{FF2B5EF4-FFF2-40B4-BE49-F238E27FC236}">
              <a16:creationId xmlns:a16="http://schemas.microsoft.com/office/drawing/2014/main" id="{00000000-0008-0000-0200-0000EA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235" name="图片 234">
          <a:extLst>
            <a:ext uri="{FF2B5EF4-FFF2-40B4-BE49-F238E27FC236}">
              <a16:creationId xmlns:a16="http://schemas.microsoft.com/office/drawing/2014/main" id="{00000000-0008-0000-0200-0000EB000000}"/>
            </a:ext>
          </a:extLst>
        </xdr:cNvPr>
        <xdr:cNvPicPr>
          <a:picLocks noChangeAspect="1"/>
        </xdr:cNvPicPr>
      </xdr:nvPicPr>
      <xdr:blipFill>
        <a:blip xmlns:r="http://schemas.openxmlformats.org/officeDocument/2006/relationships" r:embed="rId3"/>
        <a:stretch>
          <a:fillRect/>
        </a:stretch>
      </xdr:blipFill>
      <xdr:spPr>
        <a:xfrm>
          <a:off x="8317865" y="0"/>
          <a:ext cx="28575" cy="28575"/>
        </a:xfrm>
        <a:prstGeom prst="rect">
          <a:avLst/>
        </a:prstGeom>
        <a:noFill/>
        <a:ln w="9525">
          <a:noFill/>
        </a:ln>
      </xdr:spPr>
    </xdr:pic>
    <xdr:clientData/>
  </xdr:twoCellAnchor>
  <xdr:twoCellAnchor editAs="oneCell">
    <xdr:from>
      <xdr:col>13</xdr:col>
      <xdr:colOff>0</xdr:colOff>
      <xdr:row>0</xdr:row>
      <xdr:rowOff>0</xdr:rowOff>
    </xdr:from>
    <xdr:to>
      <xdr:col>13</xdr:col>
      <xdr:colOff>28575</xdr:colOff>
      <xdr:row>0</xdr:row>
      <xdr:rowOff>28575</xdr:rowOff>
    </xdr:to>
    <xdr:pic>
      <xdr:nvPicPr>
        <xdr:cNvPr id="236" name="图片 235">
          <a:extLst>
            <a:ext uri="{FF2B5EF4-FFF2-40B4-BE49-F238E27FC236}">
              <a16:creationId xmlns:a16="http://schemas.microsoft.com/office/drawing/2014/main" id="{00000000-0008-0000-0200-0000EC000000}"/>
            </a:ext>
          </a:extLst>
        </xdr:cNvPr>
        <xdr:cNvPicPr>
          <a:picLocks noChangeAspect="1"/>
        </xdr:cNvPicPr>
      </xdr:nvPicPr>
      <xdr:blipFill>
        <a:blip xmlns:r="http://schemas.openxmlformats.org/officeDocument/2006/relationships" r:embed="rId3"/>
        <a:stretch>
          <a:fillRect/>
        </a:stretch>
      </xdr:blipFill>
      <xdr:spPr>
        <a:xfrm>
          <a:off x="89274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37" name="图片 236">
          <a:extLst>
            <a:ext uri="{FF2B5EF4-FFF2-40B4-BE49-F238E27FC236}">
              <a16:creationId xmlns:a16="http://schemas.microsoft.com/office/drawing/2014/main" id="{00000000-0008-0000-0200-0000ED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38" name="图片 237">
          <a:extLst>
            <a:ext uri="{FF2B5EF4-FFF2-40B4-BE49-F238E27FC236}">
              <a16:creationId xmlns:a16="http://schemas.microsoft.com/office/drawing/2014/main" id="{00000000-0008-0000-0200-0000EE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39" name="图片 238">
          <a:extLst>
            <a:ext uri="{FF2B5EF4-FFF2-40B4-BE49-F238E27FC236}">
              <a16:creationId xmlns:a16="http://schemas.microsoft.com/office/drawing/2014/main" id="{00000000-0008-0000-0200-0000E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119</xdr:row>
      <xdr:rowOff>0</xdr:rowOff>
    </xdr:from>
    <xdr:ext cx="30480" cy="713740"/>
    <xdr:pic>
      <xdr:nvPicPr>
        <xdr:cNvPr id="240" name="图片 239">
          <a:extLst>
            <a:ext uri="{FF2B5EF4-FFF2-40B4-BE49-F238E27FC236}">
              <a16:creationId xmlns:a16="http://schemas.microsoft.com/office/drawing/2014/main" id="{00000000-0008-0000-0200-0000F0000000}"/>
            </a:ext>
          </a:extLst>
        </xdr:cNvPr>
        <xdr:cNvPicPr>
          <a:picLocks noChangeAspect="1"/>
        </xdr:cNvPicPr>
      </xdr:nvPicPr>
      <xdr:blipFill>
        <a:blip xmlns:r="http://schemas.openxmlformats.org/officeDocument/2006/relationships" r:embed="rId1"/>
        <a:stretch>
          <a:fillRect/>
        </a:stretch>
      </xdr:blipFill>
      <xdr:spPr>
        <a:xfrm>
          <a:off x="0" y="25692100"/>
          <a:ext cx="30480" cy="713740"/>
        </a:xfrm>
        <a:prstGeom prst="rect">
          <a:avLst/>
        </a:prstGeom>
        <a:noFill/>
        <a:ln w="9525">
          <a:noFill/>
        </a:ln>
      </xdr:spPr>
    </xdr:pic>
    <xdr:clientData/>
  </xdr:oneCellAnchor>
  <xdr:oneCellAnchor>
    <xdr:from>
      <xdr:col>0</xdr:col>
      <xdr:colOff>0</xdr:colOff>
      <xdr:row>119</xdr:row>
      <xdr:rowOff>0</xdr:rowOff>
    </xdr:from>
    <xdr:ext cx="15240" cy="713740"/>
    <xdr:pic>
      <xdr:nvPicPr>
        <xdr:cNvPr id="241" name="图片 240">
          <a:extLst>
            <a:ext uri="{FF2B5EF4-FFF2-40B4-BE49-F238E27FC236}">
              <a16:creationId xmlns:a16="http://schemas.microsoft.com/office/drawing/2014/main" id="{00000000-0008-0000-0200-0000F1000000}"/>
            </a:ext>
          </a:extLst>
        </xdr:cNvPr>
        <xdr:cNvPicPr>
          <a:picLocks noChangeAspect="1"/>
        </xdr:cNvPicPr>
      </xdr:nvPicPr>
      <xdr:blipFill>
        <a:blip xmlns:r="http://schemas.openxmlformats.org/officeDocument/2006/relationships" r:embed="rId2"/>
        <a:stretch>
          <a:fillRect/>
        </a:stretch>
      </xdr:blipFill>
      <xdr:spPr>
        <a:xfrm>
          <a:off x="0" y="25692100"/>
          <a:ext cx="15240" cy="713740"/>
        </a:xfrm>
        <a:prstGeom prst="rect">
          <a:avLst/>
        </a:prstGeom>
        <a:noFill/>
        <a:ln w="9525">
          <a:noFill/>
        </a:ln>
      </xdr:spPr>
    </xdr:pic>
    <xdr:clientData/>
  </xdr:oneCellAnchor>
  <xdr:twoCellAnchor editAs="oneCell">
    <xdr:from>
      <xdr:col>0</xdr:col>
      <xdr:colOff>0</xdr:colOff>
      <xdr:row>119</xdr:row>
      <xdr:rowOff>0</xdr:rowOff>
    </xdr:from>
    <xdr:to>
      <xdr:col>0</xdr:col>
      <xdr:colOff>28575</xdr:colOff>
      <xdr:row>122</xdr:row>
      <xdr:rowOff>79375</xdr:rowOff>
    </xdr:to>
    <xdr:pic>
      <xdr:nvPicPr>
        <xdr:cNvPr id="242" name="图片 241">
          <a:extLst>
            <a:ext uri="{FF2B5EF4-FFF2-40B4-BE49-F238E27FC236}">
              <a16:creationId xmlns:a16="http://schemas.microsoft.com/office/drawing/2014/main" id="{00000000-0008-0000-0200-0000F2000000}"/>
            </a:ext>
          </a:extLst>
        </xdr:cNvPr>
        <xdr:cNvPicPr>
          <a:picLocks noChangeAspect="1"/>
        </xdr:cNvPicPr>
      </xdr:nvPicPr>
      <xdr:blipFill>
        <a:blip xmlns:r="http://schemas.openxmlformats.org/officeDocument/2006/relationships" r:embed="rId3"/>
        <a:stretch>
          <a:fillRect/>
        </a:stretch>
      </xdr:blipFill>
      <xdr:spPr>
        <a:xfrm>
          <a:off x="0" y="2569210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243" name="图片 242">
          <a:extLst>
            <a:ext uri="{FF2B5EF4-FFF2-40B4-BE49-F238E27FC236}">
              <a16:creationId xmlns:a16="http://schemas.microsoft.com/office/drawing/2014/main" id="{00000000-0008-0000-0200-0000F3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44" name="图片 243">
          <a:extLst>
            <a:ext uri="{FF2B5EF4-FFF2-40B4-BE49-F238E27FC236}">
              <a16:creationId xmlns:a16="http://schemas.microsoft.com/office/drawing/2014/main" id="{00000000-0008-0000-0200-0000F4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45" name="图片 244">
          <a:extLst>
            <a:ext uri="{FF2B5EF4-FFF2-40B4-BE49-F238E27FC236}">
              <a16:creationId xmlns:a16="http://schemas.microsoft.com/office/drawing/2014/main" id="{00000000-0008-0000-0200-0000F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46" name="图片 245">
          <a:extLst>
            <a:ext uri="{FF2B5EF4-FFF2-40B4-BE49-F238E27FC236}">
              <a16:creationId xmlns:a16="http://schemas.microsoft.com/office/drawing/2014/main" id="{00000000-0008-0000-0200-0000F6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47" name="图片 246">
          <a:extLst>
            <a:ext uri="{FF2B5EF4-FFF2-40B4-BE49-F238E27FC236}">
              <a16:creationId xmlns:a16="http://schemas.microsoft.com/office/drawing/2014/main" id="{00000000-0008-0000-0200-0000F7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48" name="图片 247">
          <a:extLst>
            <a:ext uri="{FF2B5EF4-FFF2-40B4-BE49-F238E27FC236}">
              <a16:creationId xmlns:a16="http://schemas.microsoft.com/office/drawing/2014/main" id="{00000000-0008-0000-0200-0000F8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49" name="图片 248">
          <a:extLst>
            <a:ext uri="{FF2B5EF4-FFF2-40B4-BE49-F238E27FC236}">
              <a16:creationId xmlns:a16="http://schemas.microsoft.com/office/drawing/2014/main" id="{00000000-0008-0000-0200-0000F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50" name="图片 249">
          <a:extLst>
            <a:ext uri="{FF2B5EF4-FFF2-40B4-BE49-F238E27FC236}">
              <a16:creationId xmlns:a16="http://schemas.microsoft.com/office/drawing/2014/main" id="{00000000-0008-0000-0200-0000FA00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51" name="图片 250">
          <a:extLst>
            <a:ext uri="{FF2B5EF4-FFF2-40B4-BE49-F238E27FC236}">
              <a16:creationId xmlns:a16="http://schemas.microsoft.com/office/drawing/2014/main" id="{00000000-0008-0000-0200-0000FB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52" name="图片 251">
          <a:extLst>
            <a:ext uri="{FF2B5EF4-FFF2-40B4-BE49-F238E27FC236}">
              <a16:creationId xmlns:a16="http://schemas.microsoft.com/office/drawing/2014/main" id="{00000000-0008-0000-0200-0000FC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53" name="图片 252">
          <a:extLst>
            <a:ext uri="{FF2B5EF4-FFF2-40B4-BE49-F238E27FC236}">
              <a16:creationId xmlns:a16="http://schemas.microsoft.com/office/drawing/2014/main" id="{00000000-0008-0000-0200-0000FD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54" name="图片 253">
          <a:extLst>
            <a:ext uri="{FF2B5EF4-FFF2-40B4-BE49-F238E27FC236}">
              <a16:creationId xmlns:a16="http://schemas.microsoft.com/office/drawing/2014/main" id="{00000000-0008-0000-0200-0000F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55" name="图片 254">
          <a:extLst>
            <a:ext uri="{FF2B5EF4-FFF2-40B4-BE49-F238E27FC236}">
              <a16:creationId xmlns:a16="http://schemas.microsoft.com/office/drawing/2014/main" id="{00000000-0008-0000-0200-0000FF000000}"/>
            </a:ext>
          </a:extLst>
        </xdr:cNvPr>
        <xdr:cNvPicPr>
          <a:picLocks noChangeAspect="1"/>
        </xdr:cNvPicPr>
      </xdr:nvPicPr>
      <xdr:blipFill>
        <a:blip xmlns:r="http://schemas.openxmlformats.org/officeDocument/2006/relationships" r:embed="rId3"/>
        <a:stretch>
          <a:fillRect/>
        </a:stretch>
      </xdr:blipFill>
      <xdr:spPr>
        <a:xfrm>
          <a:off x="770826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56" name="图片 255">
          <a:extLst>
            <a:ext uri="{FF2B5EF4-FFF2-40B4-BE49-F238E27FC236}">
              <a16:creationId xmlns:a16="http://schemas.microsoft.com/office/drawing/2014/main" id="{00000000-0008-0000-0200-000000010000}"/>
            </a:ext>
          </a:extLst>
        </xdr:cNvPr>
        <xdr:cNvPicPr>
          <a:picLocks noChangeAspect="1"/>
        </xdr:cNvPicPr>
      </xdr:nvPicPr>
      <xdr:blipFill>
        <a:blip xmlns:r="http://schemas.openxmlformats.org/officeDocument/2006/relationships" r:embed="rId3"/>
        <a:stretch>
          <a:fillRect/>
        </a:stretch>
      </xdr:blipFill>
      <xdr:spPr>
        <a:xfrm>
          <a:off x="7098665" y="0"/>
          <a:ext cx="28575" cy="28575"/>
        </a:xfrm>
        <a:prstGeom prst="rect">
          <a:avLst/>
        </a:prstGeom>
        <a:noFill/>
        <a:ln w="9525">
          <a:noFill/>
        </a:ln>
      </xdr:spPr>
    </xdr:pic>
    <xdr:clientData/>
  </xdr:twoCellAnchor>
  <xdr:oneCellAnchor>
    <xdr:from>
      <xdr:col>0</xdr:col>
      <xdr:colOff>0</xdr:colOff>
      <xdr:row>768</xdr:row>
      <xdr:rowOff>0</xdr:rowOff>
    </xdr:from>
    <xdr:ext cx="30480" cy="15240"/>
    <xdr:pic>
      <xdr:nvPicPr>
        <xdr:cNvPr id="257" name="图片 256">
          <a:extLst>
            <a:ext uri="{FF2B5EF4-FFF2-40B4-BE49-F238E27FC236}">
              <a16:creationId xmlns:a16="http://schemas.microsoft.com/office/drawing/2014/main" id="{00000000-0008-0000-0200-000001010000}"/>
            </a:ext>
          </a:extLst>
        </xdr:cNvPr>
        <xdr:cNvPicPr>
          <a:picLocks noChangeAspect="1"/>
        </xdr:cNvPicPr>
      </xdr:nvPicPr>
      <xdr:blipFill>
        <a:blip xmlns:r="http://schemas.openxmlformats.org/officeDocument/2006/relationships" r:embed="rId1"/>
        <a:stretch>
          <a:fillRect/>
        </a:stretch>
      </xdr:blipFill>
      <xdr:spPr>
        <a:xfrm>
          <a:off x="0" y="165684200"/>
          <a:ext cx="30480" cy="15240"/>
        </a:xfrm>
        <a:prstGeom prst="rect">
          <a:avLst/>
        </a:prstGeom>
        <a:noFill/>
        <a:ln w="9525">
          <a:noFill/>
        </a:ln>
      </xdr:spPr>
    </xdr:pic>
    <xdr:clientData/>
  </xdr:oneCellAnchor>
  <xdr:oneCellAnchor>
    <xdr:from>
      <xdr:col>0</xdr:col>
      <xdr:colOff>0</xdr:colOff>
      <xdr:row>768</xdr:row>
      <xdr:rowOff>0</xdr:rowOff>
    </xdr:from>
    <xdr:ext cx="15240" cy="15240"/>
    <xdr:pic>
      <xdr:nvPicPr>
        <xdr:cNvPr id="258" name="图片 257">
          <a:extLst>
            <a:ext uri="{FF2B5EF4-FFF2-40B4-BE49-F238E27FC236}">
              <a16:creationId xmlns:a16="http://schemas.microsoft.com/office/drawing/2014/main" id="{00000000-0008-0000-0200-000002010000}"/>
            </a:ext>
          </a:extLst>
        </xdr:cNvPr>
        <xdr:cNvPicPr>
          <a:picLocks noChangeAspect="1"/>
        </xdr:cNvPicPr>
      </xdr:nvPicPr>
      <xdr:blipFill>
        <a:blip xmlns:r="http://schemas.openxmlformats.org/officeDocument/2006/relationships" r:embed="rId2"/>
        <a:stretch>
          <a:fillRect/>
        </a:stretch>
      </xdr:blipFill>
      <xdr:spPr>
        <a:xfrm>
          <a:off x="0" y="165684200"/>
          <a:ext cx="15240" cy="15240"/>
        </a:xfrm>
        <a:prstGeom prst="rect">
          <a:avLst/>
        </a:prstGeom>
        <a:noFill/>
        <a:ln w="9525">
          <a:noFill/>
        </a:ln>
      </xdr:spPr>
    </xdr:pic>
    <xdr:clientData/>
  </xdr:oneCellAnchor>
  <xdr:twoCellAnchor editAs="oneCell">
    <xdr:from>
      <xdr:col>0</xdr:col>
      <xdr:colOff>0</xdr:colOff>
      <xdr:row>768</xdr:row>
      <xdr:rowOff>0</xdr:rowOff>
    </xdr:from>
    <xdr:to>
      <xdr:col>0</xdr:col>
      <xdr:colOff>28575</xdr:colOff>
      <xdr:row>768</xdr:row>
      <xdr:rowOff>28575</xdr:rowOff>
    </xdr:to>
    <xdr:pic>
      <xdr:nvPicPr>
        <xdr:cNvPr id="259" name="图片 258">
          <a:extLst>
            <a:ext uri="{FF2B5EF4-FFF2-40B4-BE49-F238E27FC236}">
              <a16:creationId xmlns:a16="http://schemas.microsoft.com/office/drawing/2014/main" id="{00000000-0008-0000-0200-000003010000}"/>
            </a:ext>
          </a:extLst>
        </xdr:cNvPr>
        <xdr:cNvPicPr>
          <a:picLocks noChangeAspect="1"/>
        </xdr:cNvPicPr>
      </xdr:nvPicPr>
      <xdr:blipFill>
        <a:blip xmlns:r="http://schemas.openxmlformats.org/officeDocument/2006/relationships" r:embed="rId3"/>
        <a:stretch>
          <a:fillRect/>
        </a:stretch>
      </xdr:blipFill>
      <xdr:spPr>
        <a:xfrm>
          <a:off x="0" y="165684200"/>
          <a:ext cx="28575" cy="28575"/>
        </a:xfrm>
        <a:prstGeom prst="rect">
          <a:avLst/>
        </a:prstGeom>
        <a:noFill/>
        <a:ln w="9525">
          <a:noFill/>
        </a:ln>
      </xdr:spPr>
    </xdr:pic>
    <xdr:clientData/>
  </xdr:twoCellAnchor>
  <xdr:twoCellAnchor editAs="oneCell">
    <xdr:from>
      <xdr:col>11</xdr:col>
      <xdr:colOff>0</xdr:colOff>
      <xdr:row>768</xdr:row>
      <xdr:rowOff>0</xdr:rowOff>
    </xdr:from>
    <xdr:to>
      <xdr:col>11</xdr:col>
      <xdr:colOff>28575</xdr:colOff>
      <xdr:row>768</xdr:row>
      <xdr:rowOff>28575</xdr:rowOff>
    </xdr:to>
    <xdr:pic>
      <xdr:nvPicPr>
        <xdr:cNvPr id="260" name="图片 259">
          <a:extLst>
            <a:ext uri="{FF2B5EF4-FFF2-40B4-BE49-F238E27FC236}">
              <a16:creationId xmlns:a16="http://schemas.microsoft.com/office/drawing/2014/main" id="{00000000-0008-0000-0200-000004010000}"/>
            </a:ext>
          </a:extLst>
        </xdr:cNvPr>
        <xdr:cNvPicPr>
          <a:picLocks noChangeAspect="1"/>
        </xdr:cNvPicPr>
      </xdr:nvPicPr>
      <xdr:blipFill>
        <a:blip xmlns:r="http://schemas.openxmlformats.org/officeDocument/2006/relationships" r:embed="rId3"/>
        <a:stretch>
          <a:fillRect/>
        </a:stretch>
      </xdr:blipFill>
      <xdr:spPr>
        <a:xfrm>
          <a:off x="7708265" y="165684200"/>
          <a:ext cx="28575" cy="28575"/>
        </a:xfrm>
        <a:prstGeom prst="rect">
          <a:avLst/>
        </a:prstGeom>
        <a:noFill/>
        <a:ln w="9525">
          <a:noFill/>
        </a:ln>
      </xdr:spPr>
    </xdr:pic>
    <xdr:clientData/>
  </xdr:twoCellAnchor>
  <xdr:twoCellAnchor editAs="oneCell">
    <xdr:from>
      <xdr:col>10</xdr:col>
      <xdr:colOff>0</xdr:colOff>
      <xdr:row>768</xdr:row>
      <xdr:rowOff>0</xdr:rowOff>
    </xdr:from>
    <xdr:to>
      <xdr:col>10</xdr:col>
      <xdr:colOff>28575</xdr:colOff>
      <xdr:row>768</xdr:row>
      <xdr:rowOff>28575</xdr:rowOff>
    </xdr:to>
    <xdr:pic>
      <xdr:nvPicPr>
        <xdr:cNvPr id="261" name="图片 260">
          <a:extLst>
            <a:ext uri="{FF2B5EF4-FFF2-40B4-BE49-F238E27FC236}">
              <a16:creationId xmlns:a16="http://schemas.microsoft.com/office/drawing/2014/main" id="{00000000-0008-0000-0200-000005010000}"/>
            </a:ext>
          </a:extLst>
        </xdr:cNvPr>
        <xdr:cNvPicPr>
          <a:picLocks noChangeAspect="1"/>
        </xdr:cNvPicPr>
      </xdr:nvPicPr>
      <xdr:blipFill>
        <a:blip xmlns:r="http://schemas.openxmlformats.org/officeDocument/2006/relationships" r:embed="rId3"/>
        <a:stretch>
          <a:fillRect/>
        </a:stretch>
      </xdr:blipFill>
      <xdr:spPr>
        <a:xfrm>
          <a:off x="7098665" y="165684200"/>
          <a:ext cx="28575" cy="28575"/>
        </a:xfrm>
        <a:prstGeom prst="rect">
          <a:avLst/>
        </a:prstGeom>
        <a:noFill/>
        <a:ln w="9525">
          <a:noFill/>
        </a:ln>
      </xdr:spPr>
    </xdr:pic>
    <xdr:clientData/>
  </xdr:twoCellAnchor>
  <xdr:oneCellAnchor>
    <xdr:from>
      <xdr:col>0</xdr:col>
      <xdr:colOff>0</xdr:colOff>
      <xdr:row>700</xdr:row>
      <xdr:rowOff>0</xdr:rowOff>
    </xdr:from>
    <xdr:ext cx="30480" cy="15240"/>
    <xdr:pic>
      <xdr:nvPicPr>
        <xdr:cNvPr id="262" name="图片 261">
          <a:extLst>
            <a:ext uri="{FF2B5EF4-FFF2-40B4-BE49-F238E27FC236}">
              <a16:creationId xmlns:a16="http://schemas.microsoft.com/office/drawing/2014/main" id="{00000000-0008-0000-0200-000006010000}"/>
            </a:ext>
          </a:extLst>
        </xdr:cNvPr>
        <xdr:cNvPicPr>
          <a:picLocks noChangeAspect="1"/>
        </xdr:cNvPicPr>
      </xdr:nvPicPr>
      <xdr:blipFill>
        <a:blip xmlns:r="http://schemas.openxmlformats.org/officeDocument/2006/relationships" r:embed="rId1"/>
        <a:stretch>
          <a:fillRect/>
        </a:stretch>
      </xdr:blipFill>
      <xdr:spPr>
        <a:xfrm>
          <a:off x="0" y="151130000"/>
          <a:ext cx="30480" cy="15240"/>
        </a:xfrm>
        <a:prstGeom prst="rect">
          <a:avLst/>
        </a:prstGeom>
        <a:noFill/>
        <a:ln w="9525">
          <a:noFill/>
        </a:ln>
      </xdr:spPr>
    </xdr:pic>
    <xdr:clientData/>
  </xdr:oneCellAnchor>
  <xdr:oneCellAnchor>
    <xdr:from>
      <xdr:col>0</xdr:col>
      <xdr:colOff>0</xdr:colOff>
      <xdr:row>700</xdr:row>
      <xdr:rowOff>0</xdr:rowOff>
    </xdr:from>
    <xdr:ext cx="15240" cy="15240"/>
    <xdr:pic>
      <xdr:nvPicPr>
        <xdr:cNvPr id="263" name="图片 262">
          <a:extLst>
            <a:ext uri="{FF2B5EF4-FFF2-40B4-BE49-F238E27FC236}">
              <a16:creationId xmlns:a16="http://schemas.microsoft.com/office/drawing/2014/main" id="{00000000-0008-0000-0200-000007010000}"/>
            </a:ext>
          </a:extLst>
        </xdr:cNvPr>
        <xdr:cNvPicPr>
          <a:picLocks noChangeAspect="1"/>
        </xdr:cNvPicPr>
      </xdr:nvPicPr>
      <xdr:blipFill>
        <a:blip xmlns:r="http://schemas.openxmlformats.org/officeDocument/2006/relationships" r:embed="rId2"/>
        <a:stretch>
          <a:fillRect/>
        </a:stretch>
      </xdr:blipFill>
      <xdr:spPr>
        <a:xfrm>
          <a:off x="0" y="151130000"/>
          <a:ext cx="15240" cy="15240"/>
        </a:xfrm>
        <a:prstGeom prst="rect">
          <a:avLst/>
        </a:prstGeom>
        <a:noFill/>
        <a:ln w="9525">
          <a:noFill/>
        </a:ln>
      </xdr:spPr>
    </xdr:pic>
    <xdr:clientData/>
  </xdr:oneCellAnchor>
  <xdr:twoCellAnchor editAs="oneCell">
    <xdr:from>
      <xdr:col>0</xdr:col>
      <xdr:colOff>0</xdr:colOff>
      <xdr:row>700</xdr:row>
      <xdr:rowOff>0</xdr:rowOff>
    </xdr:from>
    <xdr:to>
      <xdr:col>0</xdr:col>
      <xdr:colOff>28575</xdr:colOff>
      <xdr:row>700</xdr:row>
      <xdr:rowOff>28575</xdr:rowOff>
    </xdr:to>
    <xdr:pic>
      <xdr:nvPicPr>
        <xdr:cNvPr id="264" name="图片 263">
          <a:extLst>
            <a:ext uri="{FF2B5EF4-FFF2-40B4-BE49-F238E27FC236}">
              <a16:creationId xmlns:a16="http://schemas.microsoft.com/office/drawing/2014/main" id="{00000000-0008-0000-0200-000008010000}"/>
            </a:ext>
          </a:extLst>
        </xdr:cNvPr>
        <xdr:cNvPicPr>
          <a:picLocks noChangeAspect="1"/>
        </xdr:cNvPicPr>
      </xdr:nvPicPr>
      <xdr:blipFill>
        <a:blip xmlns:r="http://schemas.openxmlformats.org/officeDocument/2006/relationships" r:embed="rId3"/>
        <a:stretch>
          <a:fillRect/>
        </a:stretch>
      </xdr:blipFill>
      <xdr:spPr>
        <a:xfrm>
          <a:off x="0" y="151130000"/>
          <a:ext cx="28575" cy="28575"/>
        </a:xfrm>
        <a:prstGeom prst="rect">
          <a:avLst/>
        </a:prstGeom>
        <a:noFill/>
        <a:ln w="9525">
          <a:noFill/>
        </a:ln>
      </xdr:spPr>
    </xdr:pic>
    <xdr:clientData/>
  </xdr:twoCellAnchor>
  <xdr:twoCellAnchor editAs="oneCell">
    <xdr:from>
      <xdr:col>11</xdr:col>
      <xdr:colOff>0</xdr:colOff>
      <xdr:row>700</xdr:row>
      <xdr:rowOff>0</xdr:rowOff>
    </xdr:from>
    <xdr:to>
      <xdr:col>11</xdr:col>
      <xdr:colOff>28575</xdr:colOff>
      <xdr:row>700</xdr:row>
      <xdr:rowOff>28575</xdr:rowOff>
    </xdr:to>
    <xdr:pic>
      <xdr:nvPicPr>
        <xdr:cNvPr id="265" name="图片 264">
          <a:extLst>
            <a:ext uri="{FF2B5EF4-FFF2-40B4-BE49-F238E27FC236}">
              <a16:creationId xmlns:a16="http://schemas.microsoft.com/office/drawing/2014/main" id="{00000000-0008-0000-0200-000009010000}"/>
            </a:ext>
          </a:extLst>
        </xdr:cNvPr>
        <xdr:cNvPicPr>
          <a:picLocks noChangeAspect="1"/>
        </xdr:cNvPicPr>
      </xdr:nvPicPr>
      <xdr:blipFill>
        <a:blip xmlns:r="http://schemas.openxmlformats.org/officeDocument/2006/relationships" r:embed="rId3"/>
        <a:stretch>
          <a:fillRect/>
        </a:stretch>
      </xdr:blipFill>
      <xdr:spPr>
        <a:xfrm>
          <a:off x="7708265" y="151130000"/>
          <a:ext cx="28575" cy="28575"/>
        </a:xfrm>
        <a:prstGeom prst="rect">
          <a:avLst/>
        </a:prstGeom>
        <a:noFill/>
        <a:ln w="9525">
          <a:noFill/>
        </a:ln>
      </xdr:spPr>
    </xdr:pic>
    <xdr:clientData/>
  </xdr:twoCellAnchor>
  <xdr:twoCellAnchor editAs="oneCell">
    <xdr:from>
      <xdr:col>10</xdr:col>
      <xdr:colOff>0</xdr:colOff>
      <xdr:row>700</xdr:row>
      <xdr:rowOff>0</xdr:rowOff>
    </xdr:from>
    <xdr:to>
      <xdr:col>10</xdr:col>
      <xdr:colOff>28575</xdr:colOff>
      <xdr:row>700</xdr:row>
      <xdr:rowOff>28575</xdr:rowOff>
    </xdr:to>
    <xdr:pic>
      <xdr:nvPicPr>
        <xdr:cNvPr id="266" name="图片 265">
          <a:extLst>
            <a:ext uri="{FF2B5EF4-FFF2-40B4-BE49-F238E27FC236}">
              <a16:creationId xmlns:a16="http://schemas.microsoft.com/office/drawing/2014/main" id="{00000000-0008-0000-0200-00000A010000}"/>
            </a:ext>
          </a:extLst>
        </xdr:cNvPr>
        <xdr:cNvPicPr>
          <a:picLocks noChangeAspect="1"/>
        </xdr:cNvPicPr>
      </xdr:nvPicPr>
      <xdr:blipFill>
        <a:blip xmlns:r="http://schemas.openxmlformats.org/officeDocument/2006/relationships" r:embed="rId3"/>
        <a:stretch>
          <a:fillRect/>
        </a:stretch>
      </xdr:blipFill>
      <xdr:spPr>
        <a:xfrm>
          <a:off x="7098665" y="151130000"/>
          <a:ext cx="28575" cy="28575"/>
        </a:xfrm>
        <a:prstGeom prst="rect">
          <a:avLst/>
        </a:prstGeom>
        <a:noFill/>
        <a:ln w="9525">
          <a:noFill/>
        </a:ln>
      </xdr:spPr>
    </xdr:pic>
    <xdr:clientData/>
  </xdr:twoCellAnchor>
  <xdr:twoCellAnchor editAs="oneCell">
    <xdr:from>
      <xdr:col>12</xdr:col>
      <xdr:colOff>0</xdr:colOff>
      <xdr:row>700</xdr:row>
      <xdr:rowOff>0</xdr:rowOff>
    </xdr:from>
    <xdr:to>
      <xdr:col>12</xdr:col>
      <xdr:colOff>28575</xdr:colOff>
      <xdr:row>700</xdr:row>
      <xdr:rowOff>28575</xdr:rowOff>
    </xdr:to>
    <xdr:pic>
      <xdr:nvPicPr>
        <xdr:cNvPr id="267" name="图片 266">
          <a:extLst>
            <a:ext uri="{FF2B5EF4-FFF2-40B4-BE49-F238E27FC236}">
              <a16:creationId xmlns:a16="http://schemas.microsoft.com/office/drawing/2014/main" id="{00000000-0008-0000-0200-00000B010000}"/>
            </a:ext>
          </a:extLst>
        </xdr:cNvPr>
        <xdr:cNvPicPr>
          <a:picLocks noChangeAspect="1"/>
        </xdr:cNvPicPr>
      </xdr:nvPicPr>
      <xdr:blipFill>
        <a:blip xmlns:r="http://schemas.openxmlformats.org/officeDocument/2006/relationships" r:embed="rId3"/>
        <a:stretch>
          <a:fillRect/>
        </a:stretch>
      </xdr:blipFill>
      <xdr:spPr>
        <a:xfrm>
          <a:off x="8317865" y="151130000"/>
          <a:ext cx="28575" cy="28575"/>
        </a:xfrm>
        <a:prstGeom prst="rect">
          <a:avLst/>
        </a:prstGeom>
        <a:noFill/>
        <a:ln w="9525">
          <a:noFill/>
        </a:ln>
      </xdr:spPr>
    </xdr:pic>
    <xdr:clientData/>
  </xdr:twoCellAnchor>
  <xdr:oneCellAnchor>
    <xdr:from>
      <xdr:col>0</xdr:col>
      <xdr:colOff>0</xdr:colOff>
      <xdr:row>707</xdr:row>
      <xdr:rowOff>0</xdr:rowOff>
    </xdr:from>
    <xdr:ext cx="30480" cy="15240"/>
    <xdr:pic>
      <xdr:nvPicPr>
        <xdr:cNvPr id="268" name="图片 267">
          <a:extLst>
            <a:ext uri="{FF2B5EF4-FFF2-40B4-BE49-F238E27FC236}">
              <a16:creationId xmlns:a16="http://schemas.microsoft.com/office/drawing/2014/main" id="{00000000-0008-0000-0200-00000C010000}"/>
            </a:ext>
          </a:extLst>
        </xdr:cNvPr>
        <xdr:cNvPicPr>
          <a:picLocks noChangeAspect="1"/>
        </xdr:cNvPicPr>
      </xdr:nvPicPr>
      <xdr:blipFill>
        <a:blip xmlns:r="http://schemas.openxmlformats.org/officeDocument/2006/relationships" r:embed="rId1"/>
        <a:stretch>
          <a:fillRect/>
        </a:stretch>
      </xdr:blipFill>
      <xdr:spPr>
        <a:xfrm>
          <a:off x="0" y="152539700"/>
          <a:ext cx="30480" cy="15240"/>
        </a:xfrm>
        <a:prstGeom prst="rect">
          <a:avLst/>
        </a:prstGeom>
        <a:noFill/>
        <a:ln w="9525">
          <a:noFill/>
        </a:ln>
      </xdr:spPr>
    </xdr:pic>
    <xdr:clientData/>
  </xdr:oneCellAnchor>
  <xdr:oneCellAnchor>
    <xdr:from>
      <xdr:col>0</xdr:col>
      <xdr:colOff>0</xdr:colOff>
      <xdr:row>707</xdr:row>
      <xdr:rowOff>0</xdr:rowOff>
    </xdr:from>
    <xdr:ext cx="15240" cy="15240"/>
    <xdr:pic>
      <xdr:nvPicPr>
        <xdr:cNvPr id="269" name="图片 268">
          <a:extLst>
            <a:ext uri="{FF2B5EF4-FFF2-40B4-BE49-F238E27FC236}">
              <a16:creationId xmlns:a16="http://schemas.microsoft.com/office/drawing/2014/main" id="{00000000-0008-0000-0200-00000D010000}"/>
            </a:ext>
          </a:extLst>
        </xdr:cNvPr>
        <xdr:cNvPicPr>
          <a:picLocks noChangeAspect="1"/>
        </xdr:cNvPicPr>
      </xdr:nvPicPr>
      <xdr:blipFill>
        <a:blip xmlns:r="http://schemas.openxmlformats.org/officeDocument/2006/relationships" r:embed="rId2"/>
        <a:stretch>
          <a:fillRect/>
        </a:stretch>
      </xdr:blipFill>
      <xdr:spPr>
        <a:xfrm>
          <a:off x="0" y="152539700"/>
          <a:ext cx="15240" cy="15240"/>
        </a:xfrm>
        <a:prstGeom prst="rect">
          <a:avLst/>
        </a:prstGeom>
        <a:noFill/>
        <a:ln w="9525">
          <a:noFill/>
        </a:ln>
      </xdr:spPr>
    </xdr:pic>
    <xdr:clientData/>
  </xdr:oneCellAnchor>
  <xdr:twoCellAnchor editAs="oneCell">
    <xdr:from>
      <xdr:col>0</xdr:col>
      <xdr:colOff>0</xdr:colOff>
      <xdr:row>707</xdr:row>
      <xdr:rowOff>0</xdr:rowOff>
    </xdr:from>
    <xdr:to>
      <xdr:col>0</xdr:col>
      <xdr:colOff>28575</xdr:colOff>
      <xdr:row>707</xdr:row>
      <xdr:rowOff>28575</xdr:rowOff>
    </xdr:to>
    <xdr:pic>
      <xdr:nvPicPr>
        <xdr:cNvPr id="270" name="图片 269">
          <a:extLst>
            <a:ext uri="{FF2B5EF4-FFF2-40B4-BE49-F238E27FC236}">
              <a16:creationId xmlns:a16="http://schemas.microsoft.com/office/drawing/2014/main" id="{00000000-0008-0000-0200-00000E010000}"/>
            </a:ext>
          </a:extLst>
        </xdr:cNvPr>
        <xdr:cNvPicPr>
          <a:picLocks noChangeAspect="1"/>
        </xdr:cNvPicPr>
      </xdr:nvPicPr>
      <xdr:blipFill>
        <a:blip xmlns:r="http://schemas.openxmlformats.org/officeDocument/2006/relationships" r:embed="rId3"/>
        <a:stretch>
          <a:fillRect/>
        </a:stretch>
      </xdr:blipFill>
      <xdr:spPr>
        <a:xfrm>
          <a:off x="0" y="152539700"/>
          <a:ext cx="28575" cy="28575"/>
        </a:xfrm>
        <a:prstGeom prst="rect">
          <a:avLst/>
        </a:prstGeom>
        <a:noFill/>
        <a:ln w="9525">
          <a:noFill/>
        </a:ln>
      </xdr:spPr>
    </xdr:pic>
    <xdr:clientData/>
  </xdr:twoCellAnchor>
  <xdr:twoCellAnchor editAs="oneCell">
    <xdr:from>
      <xdr:col>11</xdr:col>
      <xdr:colOff>0</xdr:colOff>
      <xdr:row>707</xdr:row>
      <xdr:rowOff>0</xdr:rowOff>
    </xdr:from>
    <xdr:to>
      <xdr:col>11</xdr:col>
      <xdr:colOff>28575</xdr:colOff>
      <xdr:row>707</xdr:row>
      <xdr:rowOff>28575</xdr:rowOff>
    </xdr:to>
    <xdr:pic>
      <xdr:nvPicPr>
        <xdr:cNvPr id="271" name="图片 270">
          <a:extLst>
            <a:ext uri="{FF2B5EF4-FFF2-40B4-BE49-F238E27FC236}">
              <a16:creationId xmlns:a16="http://schemas.microsoft.com/office/drawing/2014/main" id="{00000000-0008-0000-0200-00000F010000}"/>
            </a:ext>
          </a:extLst>
        </xdr:cNvPr>
        <xdr:cNvPicPr>
          <a:picLocks noChangeAspect="1"/>
        </xdr:cNvPicPr>
      </xdr:nvPicPr>
      <xdr:blipFill>
        <a:blip xmlns:r="http://schemas.openxmlformats.org/officeDocument/2006/relationships" r:embed="rId3"/>
        <a:stretch>
          <a:fillRect/>
        </a:stretch>
      </xdr:blipFill>
      <xdr:spPr>
        <a:xfrm>
          <a:off x="7708265" y="152539700"/>
          <a:ext cx="28575" cy="28575"/>
        </a:xfrm>
        <a:prstGeom prst="rect">
          <a:avLst/>
        </a:prstGeom>
        <a:noFill/>
        <a:ln w="9525">
          <a:noFill/>
        </a:ln>
      </xdr:spPr>
    </xdr:pic>
    <xdr:clientData/>
  </xdr:twoCellAnchor>
  <xdr:twoCellAnchor editAs="oneCell">
    <xdr:from>
      <xdr:col>10</xdr:col>
      <xdr:colOff>0</xdr:colOff>
      <xdr:row>707</xdr:row>
      <xdr:rowOff>0</xdr:rowOff>
    </xdr:from>
    <xdr:to>
      <xdr:col>10</xdr:col>
      <xdr:colOff>28575</xdr:colOff>
      <xdr:row>707</xdr:row>
      <xdr:rowOff>28575</xdr:rowOff>
    </xdr:to>
    <xdr:pic>
      <xdr:nvPicPr>
        <xdr:cNvPr id="272" name="图片 271">
          <a:extLst>
            <a:ext uri="{FF2B5EF4-FFF2-40B4-BE49-F238E27FC236}">
              <a16:creationId xmlns:a16="http://schemas.microsoft.com/office/drawing/2014/main" id="{00000000-0008-0000-0200-000010010000}"/>
            </a:ext>
          </a:extLst>
        </xdr:cNvPr>
        <xdr:cNvPicPr>
          <a:picLocks noChangeAspect="1"/>
        </xdr:cNvPicPr>
      </xdr:nvPicPr>
      <xdr:blipFill>
        <a:blip xmlns:r="http://schemas.openxmlformats.org/officeDocument/2006/relationships" r:embed="rId3"/>
        <a:stretch>
          <a:fillRect/>
        </a:stretch>
      </xdr:blipFill>
      <xdr:spPr>
        <a:xfrm>
          <a:off x="7098665" y="152539700"/>
          <a:ext cx="28575" cy="28575"/>
        </a:xfrm>
        <a:prstGeom prst="rect">
          <a:avLst/>
        </a:prstGeom>
        <a:noFill/>
        <a:ln w="9525">
          <a:noFill/>
        </a:ln>
      </xdr:spPr>
    </xdr:pic>
    <xdr:clientData/>
  </xdr:twoCellAnchor>
  <xdr:twoCellAnchor editAs="oneCell">
    <xdr:from>
      <xdr:col>12</xdr:col>
      <xdr:colOff>0</xdr:colOff>
      <xdr:row>707</xdr:row>
      <xdr:rowOff>0</xdr:rowOff>
    </xdr:from>
    <xdr:to>
      <xdr:col>12</xdr:col>
      <xdr:colOff>28575</xdr:colOff>
      <xdr:row>707</xdr:row>
      <xdr:rowOff>28575</xdr:rowOff>
    </xdr:to>
    <xdr:pic>
      <xdr:nvPicPr>
        <xdr:cNvPr id="273" name="图片 272">
          <a:extLst>
            <a:ext uri="{FF2B5EF4-FFF2-40B4-BE49-F238E27FC236}">
              <a16:creationId xmlns:a16="http://schemas.microsoft.com/office/drawing/2014/main" id="{00000000-0008-0000-0200-000011010000}"/>
            </a:ext>
          </a:extLst>
        </xdr:cNvPr>
        <xdr:cNvPicPr>
          <a:picLocks noChangeAspect="1"/>
        </xdr:cNvPicPr>
      </xdr:nvPicPr>
      <xdr:blipFill>
        <a:blip xmlns:r="http://schemas.openxmlformats.org/officeDocument/2006/relationships" r:embed="rId3"/>
        <a:stretch>
          <a:fillRect/>
        </a:stretch>
      </xdr:blipFill>
      <xdr:spPr>
        <a:xfrm>
          <a:off x="8317865" y="1525397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11" name="图片 110">
          <a:extLst>
            <a:ext uri="{FF2B5EF4-FFF2-40B4-BE49-F238E27FC236}">
              <a16:creationId xmlns:a16="http://schemas.microsoft.com/office/drawing/2014/main" id="{00000000-0008-0000-0200-00006F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12" name="图片 111">
          <a:extLst>
            <a:ext uri="{FF2B5EF4-FFF2-40B4-BE49-F238E27FC236}">
              <a16:creationId xmlns:a16="http://schemas.microsoft.com/office/drawing/2014/main" id="{00000000-0008-0000-0200-000070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13" name="图片 112">
          <a:extLst>
            <a:ext uri="{FF2B5EF4-FFF2-40B4-BE49-F238E27FC236}">
              <a16:creationId xmlns:a16="http://schemas.microsoft.com/office/drawing/2014/main" id="{00000000-0008-0000-0200-000071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114" name="图片 113">
          <a:extLst>
            <a:ext uri="{FF2B5EF4-FFF2-40B4-BE49-F238E27FC236}">
              <a16:creationId xmlns:a16="http://schemas.microsoft.com/office/drawing/2014/main" id="{00000000-0008-0000-0200-00007200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115" name="图片 114">
          <a:extLst>
            <a:ext uri="{FF2B5EF4-FFF2-40B4-BE49-F238E27FC236}">
              <a16:creationId xmlns:a16="http://schemas.microsoft.com/office/drawing/2014/main" id="{00000000-0008-0000-0200-00007300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116" name="图片 115">
          <a:extLst>
            <a:ext uri="{FF2B5EF4-FFF2-40B4-BE49-F238E27FC236}">
              <a16:creationId xmlns:a16="http://schemas.microsoft.com/office/drawing/2014/main" id="{00000000-0008-0000-0200-00007400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17" name="图片 116">
          <a:extLst>
            <a:ext uri="{FF2B5EF4-FFF2-40B4-BE49-F238E27FC236}">
              <a16:creationId xmlns:a16="http://schemas.microsoft.com/office/drawing/2014/main" id="{00000000-0008-0000-0200-000075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18" name="图片 117">
          <a:extLst>
            <a:ext uri="{FF2B5EF4-FFF2-40B4-BE49-F238E27FC236}">
              <a16:creationId xmlns:a16="http://schemas.microsoft.com/office/drawing/2014/main" id="{00000000-0008-0000-0200-000076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19" name="图片 118">
          <a:extLst>
            <a:ext uri="{FF2B5EF4-FFF2-40B4-BE49-F238E27FC236}">
              <a16:creationId xmlns:a16="http://schemas.microsoft.com/office/drawing/2014/main" id="{00000000-0008-0000-0200-000077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120" name="图片 119">
          <a:extLst>
            <a:ext uri="{FF2B5EF4-FFF2-40B4-BE49-F238E27FC236}">
              <a16:creationId xmlns:a16="http://schemas.microsoft.com/office/drawing/2014/main" id="{00000000-0008-0000-0200-00007800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121" name="图片 120">
          <a:extLst>
            <a:ext uri="{FF2B5EF4-FFF2-40B4-BE49-F238E27FC236}">
              <a16:creationId xmlns:a16="http://schemas.microsoft.com/office/drawing/2014/main" id="{00000000-0008-0000-0200-00007900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122" name="图片 121">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twoCellAnchor editAs="oneCell">
    <xdr:from>
      <xdr:col>13</xdr:col>
      <xdr:colOff>0</xdr:colOff>
      <xdr:row>709</xdr:row>
      <xdr:rowOff>0</xdr:rowOff>
    </xdr:from>
    <xdr:to>
      <xdr:col>13</xdr:col>
      <xdr:colOff>28575</xdr:colOff>
      <xdr:row>709</xdr:row>
      <xdr:rowOff>28575</xdr:rowOff>
    </xdr:to>
    <xdr:pic>
      <xdr:nvPicPr>
        <xdr:cNvPr id="123" name="图片 122">
          <a:extLst>
            <a:ext uri="{FF2B5EF4-FFF2-40B4-BE49-F238E27FC236}">
              <a16:creationId xmlns:a16="http://schemas.microsoft.com/office/drawing/2014/main" id="{00000000-0008-0000-0200-00007B000000}"/>
            </a:ext>
          </a:extLst>
        </xdr:cNvPr>
        <xdr:cNvPicPr>
          <a:picLocks noChangeAspect="1"/>
        </xdr:cNvPicPr>
      </xdr:nvPicPr>
      <xdr:blipFill>
        <a:blip xmlns:r="http://schemas.openxmlformats.org/officeDocument/2006/relationships" r:embed="rId3"/>
        <a:stretch>
          <a:fillRect/>
        </a:stretch>
      </xdr:blipFill>
      <xdr:spPr>
        <a:xfrm>
          <a:off x="89274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124" name="图片 123">
          <a:extLst>
            <a:ext uri="{FF2B5EF4-FFF2-40B4-BE49-F238E27FC236}">
              <a16:creationId xmlns:a16="http://schemas.microsoft.com/office/drawing/2014/main" id="{00000000-0008-0000-0200-00007C00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25" name="图片 124">
          <a:extLst>
            <a:ext uri="{FF2B5EF4-FFF2-40B4-BE49-F238E27FC236}">
              <a16:creationId xmlns:a16="http://schemas.microsoft.com/office/drawing/2014/main" id="{00000000-0008-0000-0200-00007D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26" name="图片 125">
          <a:extLst>
            <a:ext uri="{FF2B5EF4-FFF2-40B4-BE49-F238E27FC236}">
              <a16:creationId xmlns:a16="http://schemas.microsoft.com/office/drawing/2014/main" id="{00000000-0008-0000-0200-00007E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27" name="图片 126">
          <a:extLst>
            <a:ext uri="{FF2B5EF4-FFF2-40B4-BE49-F238E27FC236}">
              <a16:creationId xmlns:a16="http://schemas.microsoft.com/office/drawing/2014/main" id="{00000000-0008-0000-0200-00007F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128" name="图片 127">
          <a:extLst>
            <a:ext uri="{FF2B5EF4-FFF2-40B4-BE49-F238E27FC236}">
              <a16:creationId xmlns:a16="http://schemas.microsoft.com/office/drawing/2014/main" id="{00000000-0008-0000-0200-00008000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29" name="图片 128">
          <a:extLst>
            <a:ext uri="{FF2B5EF4-FFF2-40B4-BE49-F238E27FC236}">
              <a16:creationId xmlns:a16="http://schemas.microsoft.com/office/drawing/2014/main" id="{00000000-0008-0000-0200-000081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30" name="图片 129">
          <a:extLst>
            <a:ext uri="{FF2B5EF4-FFF2-40B4-BE49-F238E27FC236}">
              <a16:creationId xmlns:a16="http://schemas.microsoft.com/office/drawing/2014/main" id="{00000000-0008-0000-0200-000082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31" name="图片 130">
          <a:extLst>
            <a:ext uri="{FF2B5EF4-FFF2-40B4-BE49-F238E27FC236}">
              <a16:creationId xmlns:a16="http://schemas.microsoft.com/office/drawing/2014/main" id="{00000000-0008-0000-0200-000083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132" name="图片 131">
          <a:extLst>
            <a:ext uri="{FF2B5EF4-FFF2-40B4-BE49-F238E27FC236}">
              <a16:creationId xmlns:a16="http://schemas.microsoft.com/office/drawing/2014/main" id="{00000000-0008-0000-0200-00008400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33" name="图片 132">
          <a:extLst>
            <a:ext uri="{FF2B5EF4-FFF2-40B4-BE49-F238E27FC236}">
              <a16:creationId xmlns:a16="http://schemas.microsoft.com/office/drawing/2014/main" id="{00000000-0008-0000-0200-000085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34" name="图片 133">
          <a:extLst>
            <a:ext uri="{FF2B5EF4-FFF2-40B4-BE49-F238E27FC236}">
              <a16:creationId xmlns:a16="http://schemas.microsoft.com/office/drawing/2014/main" id="{00000000-0008-0000-0200-000086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35" name="图片 134">
          <a:extLst>
            <a:ext uri="{FF2B5EF4-FFF2-40B4-BE49-F238E27FC236}">
              <a16:creationId xmlns:a16="http://schemas.microsoft.com/office/drawing/2014/main" id="{00000000-0008-0000-0200-000087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36" name="图片 135">
          <a:extLst>
            <a:ext uri="{FF2B5EF4-FFF2-40B4-BE49-F238E27FC236}">
              <a16:creationId xmlns:a16="http://schemas.microsoft.com/office/drawing/2014/main" id="{00000000-0008-0000-0200-000088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37" name="图片 136">
          <a:extLst>
            <a:ext uri="{FF2B5EF4-FFF2-40B4-BE49-F238E27FC236}">
              <a16:creationId xmlns:a16="http://schemas.microsoft.com/office/drawing/2014/main" id="{00000000-0008-0000-0200-000089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38" name="图片 137">
          <a:extLst>
            <a:ext uri="{FF2B5EF4-FFF2-40B4-BE49-F238E27FC236}">
              <a16:creationId xmlns:a16="http://schemas.microsoft.com/office/drawing/2014/main" id="{00000000-0008-0000-0200-00008A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139" name="图片 138">
          <a:extLst>
            <a:ext uri="{FF2B5EF4-FFF2-40B4-BE49-F238E27FC236}">
              <a16:creationId xmlns:a16="http://schemas.microsoft.com/office/drawing/2014/main" id="{00000000-0008-0000-0200-00008B00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140" name="图片 139">
          <a:extLst>
            <a:ext uri="{FF2B5EF4-FFF2-40B4-BE49-F238E27FC236}">
              <a16:creationId xmlns:a16="http://schemas.microsoft.com/office/drawing/2014/main" id="{00000000-0008-0000-0200-00008C00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141" name="图片 140">
          <a:extLst>
            <a:ext uri="{FF2B5EF4-FFF2-40B4-BE49-F238E27FC236}">
              <a16:creationId xmlns:a16="http://schemas.microsoft.com/office/drawing/2014/main" id="{00000000-0008-0000-0200-00008D00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twoCellAnchor editAs="oneCell">
    <xdr:from>
      <xdr:col>13</xdr:col>
      <xdr:colOff>0</xdr:colOff>
      <xdr:row>709</xdr:row>
      <xdr:rowOff>0</xdr:rowOff>
    </xdr:from>
    <xdr:to>
      <xdr:col>13</xdr:col>
      <xdr:colOff>28575</xdr:colOff>
      <xdr:row>709</xdr:row>
      <xdr:rowOff>28575</xdr:rowOff>
    </xdr:to>
    <xdr:pic>
      <xdr:nvPicPr>
        <xdr:cNvPr id="142" name="图片 141">
          <a:extLst>
            <a:ext uri="{FF2B5EF4-FFF2-40B4-BE49-F238E27FC236}">
              <a16:creationId xmlns:a16="http://schemas.microsoft.com/office/drawing/2014/main" id="{00000000-0008-0000-0200-00008E000000}"/>
            </a:ext>
          </a:extLst>
        </xdr:cNvPr>
        <xdr:cNvPicPr>
          <a:picLocks noChangeAspect="1"/>
        </xdr:cNvPicPr>
      </xdr:nvPicPr>
      <xdr:blipFill>
        <a:blip xmlns:r="http://schemas.openxmlformats.org/officeDocument/2006/relationships" r:embed="rId3"/>
        <a:stretch>
          <a:fillRect/>
        </a:stretch>
      </xdr:blipFill>
      <xdr:spPr>
        <a:xfrm>
          <a:off x="89274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143" name="图片 142">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44" name="图片 143">
          <a:extLst>
            <a:ext uri="{FF2B5EF4-FFF2-40B4-BE49-F238E27FC236}">
              <a16:creationId xmlns:a16="http://schemas.microsoft.com/office/drawing/2014/main" id="{00000000-0008-0000-0200-000090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45" name="图片 144">
          <a:extLst>
            <a:ext uri="{FF2B5EF4-FFF2-40B4-BE49-F238E27FC236}">
              <a16:creationId xmlns:a16="http://schemas.microsoft.com/office/drawing/2014/main" id="{00000000-0008-0000-0200-000091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46" name="图片 145">
          <a:extLst>
            <a:ext uri="{FF2B5EF4-FFF2-40B4-BE49-F238E27FC236}">
              <a16:creationId xmlns:a16="http://schemas.microsoft.com/office/drawing/2014/main" id="{00000000-0008-0000-0200-000092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147" name="图片 146">
          <a:extLst>
            <a:ext uri="{FF2B5EF4-FFF2-40B4-BE49-F238E27FC236}">
              <a16:creationId xmlns:a16="http://schemas.microsoft.com/office/drawing/2014/main" id="{00000000-0008-0000-0200-00009300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148" name="图片 147">
          <a:extLst>
            <a:ext uri="{FF2B5EF4-FFF2-40B4-BE49-F238E27FC236}">
              <a16:creationId xmlns:a16="http://schemas.microsoft.com/office/drawing/2014/main" id="{00000000-0008-0000-0200-00009400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149" name="图片 148">
          <a:extLst>
            <a:ext uri="{FF2B5EF4-FFF2-40B4-BE49-F238E27FC236}">
              <a16:creationId xmlns:a16="http://schemas.microsoft.com/office/drawing/2014/main" id="{00000000-0008-0000-0200-00009500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150" name="图片 149">
          <a:extLst>
            <a:ext uri="{FF2B5EF4-FFF2-40B4-BE49-F238E27FC236}">
              <a16:creationId xmlns:a16="http://schemas.microsoft.com/office/drawing/2014/main" id="{00000000-0008-0000-0200-00009600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74" name="图片 273">
          <a:extLst>
            <a:ext uri="{FF2B5EF4-FFF2-40B4-BE49-F238E27FC236}">
              <a16:creationId xmlns:a16="http://schemas.microsoft.com/office/drawing/2014/main" id="{00000000-0008-0000-0200-000012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75" name="图片 274">
          <a:extLst>
            <a:ext uri="{FF2B5EF4-FFF2-40B4-BE49-F238E27FC236}">
              <a16:creationId xmlns:a16="http://schemas.microsoft.com/office/drawing/2014/main" id="{00000000-0008-0000-0200-000013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76" name="图片 275">
          <a:extLst>
            <a:ext uri="{FF2B5EF4-FFF2-40B4-BE49-F238E27FC236}">
              <a16:creationId xmlns:a16="http://schemas.microsoft.com/office/drawing/2014/main" id="{00000000-0008-0000-0200-000014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77" name="图片 276">
          <a:extLst>
            <a:ext uri="{FF2B5EF4-FFF2-40B4-BE49-F238E27FC236}">
              <a16:creationId xmlns:a16="http://schemas.microsoft.com/office/drawing/2014/main" id="{00000000-0008-0000-0200-000015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78" name="图片 277">
          <a:extLst>
            <a:ext uri="{FF2B5EF4-FFF2-40B4-BE49-F238E27FC236}">
              <a16:creationId xmlns:a16="http://schemas.microsoft.com/office/drawing/2014/main" id="{00000000-0008-0000-0200-000016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79" name="图片 278">
          <a:extLst>
            <a:ext uri="{FF2B5EF4-FFF2-40B4-BE49-F238E27FC236}">
              <a16:creationId xmlns:a16="http://schemas.microsoft.com/office/drawing/2014/main" id="{00000000-0008-0000-0200-000017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80" name="图片 279">
          <a:extLst>
            <a:ext uri="{FF2B5EF4-FFF2-40B4-BE49-F238E27FC236}">
              <a16:creationId xmlns:a16="http://schemas.microsoft.com/office/drawing/2014/main" id="{00000000-0008-0000-0200-00001801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81" name="图片 280">
          <a:extLst>
            <a:ext uri="{FF2B5EF4-FFF2-40B4-BE49-F238E27FC236}">
              <a16:creationId xmlns:a16="http://schemas.microsoft.com/office/drawing/2014/main" id="{00000000-0008-0000-0200-000019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82" name="图片 281">
          <a:extLst>
            <a:ext uri="{FF2B5EF4-FFF2-40B4-BE49-F238E27FC236}">
              <a16:creationId xmlns:a16="http://schemas.microsoft.com/office/drawing/2014/main" id="{00000000-0008-0000-0200-00001A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83" name="图片 282">
          <a:extLst>
            <a:ext uri="{FF2B5EF4-FFF2-40B4-BE49-F238E27FC236}">
              <a16:creationId xmlns:a16="http://schemas.microsoft.com/office/drawing/2014/main" id="{00000000-0008-0000-0200-00001B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84" name="图片 283">
          <a:extLst>
            <a:ext uri="{FF2B5EF4-FFF2-40B4-BE49-F238E27FC236}">
              <a16:creationId xmlns:a16="http://schemas.microsoft.com/office/drawing/2014/main" id="{00000000-0008-0000-0200-00001C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85" name="图片 284">
          <a:extLst>
            <a:ext uri="{FF2B5EF4-FFF2-40B4-BE49-F238E27FC236}">
              <a16:creationId xmlns:a16="http://schemas.microsoft.com/office/drawing/2014/main" id="{00000000-0008-0000-0200-00001D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86" name="图片 285">
          <a:extLst>
            <a:ext uri="{FF2B5EF4-FFF2-40B4-BE49-F238E27FC236}">
              <a16:creationId xmlns:a16="http://schemas.microsoft.com/office/drawing/2014/main" id="{00000000-0008-0000-0200-00001E01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twoCellAnchor editAs="oneCell">
    <xdr:from>
      <xdr:col>13</xdr:col>
      <xdr:colOff>0</xdr:colOff>
      <xdr:row>709</xdr:row>
      <xdr:rowOff>0</xdr:rowOff>
    </xdr:from>
    <xdr:to>
      <xdr:col>13</xdr:col>
      <xdr:colOff>28575</xdr:colOff>
      <xdr:row>709</xdr:row>
      <xdr:rowOff>28575</xdr:rowOff>
    </xdr:to>
    <xdr:pic>
      <xdr:nvPicPr>
        <xdr:cNvPr id="287" name="图片 286">
          <a:extLst>
            <a:ext uri="{FF2B5EF4-FFF2-40B4-BE49-F238E27FC236}">
              <a16:creationId xmlns:a16="http://schemas.microsoft.com/office/drawing/2014/main" id="{00000000-0008-0000-0200-00001F010000}"/>
            </a:ext>
          </a:extLst>
        </xdr:cNvPr>
        <xdr:cNvPicPr>
          <a:picLocks noChangeAspect="1"/>
        </xdr:cNvPicPr>
      </xdr:nvPicPr>
      <xdr:blipFill>
        <a:blip xmlns:r="http://schemas.openxmlformats.org/officeDocument/2006/relationships" r:embed="rId3"/>
        <a:stretch>
          <a:fillRect/>
        </a:stretch>
      </xdr:blipFill>
      <xdr:spPr>
        <a:xfrm>
          <a:off x="89274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88" name="图片 287">
          <a:extLst>
            <a:ext uri="{FF2B5EF4-FFF2-40B4-BE49-F238E27FC236}">
              <a16:creationId xmlns:a16="http://schemas.microsoft.com/office/drawing/2014/main" id="{00000000-0008-0000-0200-000020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89" name="图片 288">
          <a:extLst>
            <a:ext uri="{FF2B5EF4-FFF2-40B4-BE49-F238E27FC236}">
              <a16:creationId xmlns:a16="http://schemas.microsoft.com/office/drawing/2014/main" id="{00000000-0008-0000-0200-000021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90" name="图片 289">
          <a:extLst>
            <a:ext uri="{FF2B5EF4-FFF2-40B4-BE49-F238E27FC236}">
              <a16:creationId xmlns:a16="http://schemas.microsoft.com/office/drawing/2014/main" id="{00000000-0008-0000-0200-000022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91" name="图片 290">
          <a:extLst>
            <a:ext uri="{FF2B5EF4-FFF2-40B4-BE49-F238E27FC236}">
              <a16:creationId xmlns:a16="http://schemas.microsoft.com/office/drawing/2014/main" id="{00000000-0008-0000-0200-000023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92" name="图片 291">
          <a:extLst>
            <a:ext uri="{FF2B5EF4-FFF2-40B4-BE49-F238E27FC236}">
              <a16:creationId xmlns:a16="http://schemas.microsoft.com/office/drawing/2014/main" id="{00000000-0008-0000-0200-000024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93" name="图片 292">
          <a:extLst>
            <a:ext uri="{FF2B5EF4-FFF2-40B4-BE49-F238E27FC236}">
              <a16:creationId xmlns:a16="http://schemas.microsoft.com/office/drawing/2014/main" id="{00000000-0008-0000-0200-000025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94" name="图片 293">
          <a:extLst>
            <a:ext uri="{FF2B5EF4-FFF2-40B4-BE49-F238E27FC236}">
              <a16:creationId xmlns:a16="http://schemas.microsoft.com/office/drawing/2014/main" id="{00000000-0008-0000-0200-000026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95" name="图片 294">
          <a:extLst>
            <a:ext uri="{FF2B5EF4-FFF2-40B4-BE49-F238E27FC236}">
              <a16:creationId xmlns:a16="http://schemas.microsoft.com/office/drawing/2014/main" id="{00000000-0008-0000-0200-000027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96" name="图片 295">
          <a:extLst>
            <a:ext uri="{FF2B5EF4-FFF2-40B4-BE49-F238E27FC236}">
              <a16:creationId xmlns:a16="http://schemas.microsoft.com/office/drawing/2014/main" id="{00000000-0008-0000-0200-000028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97" name="图片 296">
          <a:extLst>
            <a:ext uri="{FF2B5EF4-FFF2-40B4-BE49-F238E27FC236}">
              <a16:creationId xmlns:a16="http://schemas.microsoft.com/office/drawing/2014/main" id="{00000000-0008-0000-0200-000029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98" name="图片 297">
          <a:extLst>
            <a:ext uri="{FF2B5EF4-FFF2-40B4-BE49-F238E27FC236}">
              <a16:creationId xmlns:a16="http://schemas.microsoft.com/office/drawing/2014/main" id="{00000000-0008-0000-0200-00002A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99" name="图片 298">
          <a:extLst>
            <a:ext uri="{FF2B5EF4-FFF2-40B4-BE49-F238E27FC236}">
              <a16:creationId xmlns:a16="http://schemas.microsoft.com/office/drawing/2014/main" id="{00000000-0008-0000-0200-00002B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00" name="图片 299">
          <a:extLst>
            <a:ext uri="{FF2B5EF4-FFF2-40B4-BE49-F238E27FC236}">
              <a16:creationId xmlns:a16="http://schemas.microsoft.com/office/drawing/2014/main" id="{00000000-0008-0000-0200-00002C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01" name="图片 300">
          <a:extLst>
            <a:ext uri="{FF2B5EF4-FFF2-40B4-BE49-F238E27FC236}">
              <a16:creationId xmlns:a16="http://schemas.microsoft.com/office/drawing/2014/main" id="{00000000-0008-0000-0200-00002D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02" name="图片 301">
          <a:extLst>
            <a:ext uri="{FF2B5EF4-FFF2-40B4-BE49-F238E27FC236}">
              <a16:creationId xmlns:a16="http://schemas.microsoft.com/office/drawing/2014/main" id="{00000000-0008-0000-0200-00002E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03" name="图片 302">
          <a:extLst>
            <a:ext uri="{FF2B5EF4-FFF2-40B4-BE49-F238E27FC236}">
              <a16:creationId xmlns:a16="http://schemas.microsoft.com/office/drawing/2014/main" id="{00000000-0008-0000-0200-00002F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04" name="图片 303">
          <a:extLst>
            <a:ext uri="{FF2B5EF4-FFF2-40B4-BE49-F238E27FC236}">
              <a16:creationId xmlns:a16="http://schemas.microsoft.com/office/drawing/2014/main" id="{00000000-0008-0000-0200-000030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05" name="图片 304">
          <a:extLst>
            <a:ext uri="{FF2B5EF4-FFF2-40B4-BE49-F238E27FC236}">
              <a16:creationId xmlns:a16="http://schemas.microsoft.com/office/drawing/2014/main" id="{00000000-0008-0000-0200-000031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06" name="图片 305">
          <a:extLst>
            <a:ext uri="{FF2B5EF4-FFF2-40B4-BE49-F238E27FC236}">
              <a16:creationId xmlns:a16="http://schemas.microsoft.com/office/drawing/2014/main" id="{00000000-0008-0000-0200-000032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07" name="图片 306">
          <a:extLst>
            <a:ext uri="{FF2B5EF4-FFF2-40B4-BE49-F238E27FC236}">
              <a16:creationId xmlns:a16="http://schemas.microsoft.com/office/drawing/2014/main" id="{00000000-0008-0000-0200-000033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08" name="图片 307">
          <a:extLst>
            <a:ext uri="{FF2B5EF4-FFF2-40B4-BE49-F238E27FC236}">
              <a16:creationId xmlns:a16="http://schemas.microsoft.com/office/drawing/2014/main" id="{00000000-0008-0000-0200-000034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09" name="图片 308">
          <a:extLst>
            <a:ext uri="{FF2B5EF4-FFF2-40B4-BE49-F238E27FC236}">
              <a16:creationId xmlns:a16="http://schemas.microsoft.com/office/drawing/2014/main" id="{00000000-0008-0000-0200-000035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10" name="图片 309">
          <a:extLst>
            <a:ext uri="{FF2B5EF4-FFF2-40B4-BE49-F238E27FC236}">
              <a16:creationId xmlns:a16="http://schemas.microsoft.com/office/drawing/2014/main" id="{00000000-0008-0000-0200-000036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11" name="图片 310">
          <a:extLst>
            <a:ext uri="{FF2B5EF4-FFF2-40B4-BE49-F238E27FC236}">
              <a16:creationId xmlns:a16="http://schemas.microsoft.com/office/drawing/2014/main" id="{00000000-0008-0000-0200-000037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12" name="图片 311">
          <a:extLst>
            <a:ext uri="{FF2B5EF4-FFF2-40B4-BE49-F238E27FC236}">
              <a16:creationId xmlns:a16="http://schemas.microsoft.com/office/drawing/2014/main" id="{00000000-0008-0000-0200-000038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13" name="图片 312">
          <a:extLst>
            <a:ext uri="{FF2B5EF4-FFF2-40B4-BE49-F238E27FC236}">
              <a16:creationId xmlns:a16="http://schemas.microsoft.com/office/drawing/2014/main" id="{00000000-0008-0000-0200-000039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14" name="图片 313">
          <a:extLst>
            <a:ext uri="{FF2B5EF4-FFF2-40B4-BE49-F238E27FC236}">
              <a16:creationId xmlns:a16="http://schemas.microsoft.com/office/drawing/2014/main" id="{00000000-0008-0000-0200-00003A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15" name="图片 314">
          <a:extLst>
            <a:ext uri="{FF2B5EF4-FFF2-40B4-BE49-F238E27FC236}">
              <a16:creationId xmlns:a16="http://schemas.microsoft.com/office/drawing/2014/main" id="{00000000-0008-0000-0200-00003B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16" name="图片 315">
          <a:extLst>
            <a:ext uri="{FF2B5EF4-FFF2-40B4-BE49-F238E27FC236}">
              <a16:creationId xmlns:a16="http://schemas.microsoft.com/office/drawing/2014/main" id="{00000000-0008-0000-0200-00003C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17" name="图片 316">
          <a:extLst>
            <a:ext uri="{FF2B5EF4-FFF2-40B4-BE49-F238E27FC236}">
              <a16:creationId xmlns:a16="http://schemas.microsoft.com/office/drawing/2014/main" id="{00000000-0008-0000-0200-00003D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18" name="图片 317">
          <a:extLst>
            <a:ext uri="{FF2B5EF4-FFF2-40B4-BE49-F238E27FC236}">
              <a16:creationId xmlns:a16="http://schemas.microsoft.com/office/drawing/2014/main" id="{00000000-0008-0000-0200-00003E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19" name="图片 318">
          <a:extLst>
            <a:ext uri="{FF2B5EF4-FFF2-40B4-BE49-F238E27FC236}">
              <a16:creationId xmlns:a16="http://schemas.microsoft.com/office/drawing/2014/main" id="{00000000-0008-0000-0200-00003F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20" name="图片 319">
          <a:extLst>
            <a:ext uri="{FF2B5EF4-FFF2-40B4-BE49-F238E27FC236}">
              <a16:creationId xmlns:a16="http://schemas.microsoft.com/office/drawing/2014/main" id="{00000000-0008-0000-0200-000040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21" name="图片 320">
          <a:extLst>
            <a:ext uri="{FF2B5EF4-FFF2-40B4-BE49-F238E27FC236}">
              <a16:creationId xmlns:a16="http://schemas.microsoft.com/office/drawing/2014/main" id="{00000000-0008-0000-0200-000041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322" name="图片 321">
          <a:extLst>
            <a:ext uri="{FF2B5EF4-FFF2-40B4-BE49-F238E27FC236}">
              <a16:creationId xmlns:a16="http://schemas.microsoft.com/office/drawing/2014/main" id="{00000000-0008-0000-0200-00004201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23" name="图片 322">
          <a:extLst>
            <a:ext uri="{FF2B5EF4-FFF2-40B4-BE49-F238E27FC236}">
              <a16:creationId xmlns:a16="http://schemas.microsoft.com/office/drawing/2014/main" id="{00000000-0008-0000-0200-000043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24" name="图片 323">
          <a:extLst>
            <a:ext uri="{FF2B5EF4-FFF2-40B4-BE49-F238E27FC236}">
              <a16:creationId xmlns:a16="http://schemas.microsoft.com/office/drawing/2014/main" id="{00000000-0008-0000-0200-000044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25" name="图片 324">
          <a:extLst>
            <a:ext uri="{FF2B5EF4-FFF2-40B4-BE49-F238E27FC236}">
              <a16:creationId xmlns:a16="http://schemas.microsoft.com/office/drawing/2014/main" id="{00000000-0008-0000-0200-000045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26" name="图片 325">
          <a:extLst>
            <a:ext uri="{FF2B5EF4-FFF2-40B4-BE49-F238E27FC236}">
              <a16:creationId xmlns:a16="http://schemas.microsoft.com/office/drawing/2014/main" id="{00000000-0008-0000-0200-000046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27" name="图片 326">
          <a:extLst>
            <a:ext uri="{FF2B5EF4-FFF2-40B4-BE49-F238E27FC236}">
              <a16:creationId xmlns:a16="http://schemas.microsoft.com/office/drawing/2014/main" id="{00000000-0008-0000-0200-000047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328" name="图片 327">
          <a:extLst>
            <a:ext uri="{FF2B5EF4-FFF2-40B4-BE49-F238E27FC236}">
              <a16:creationId xmlns:a16="http://schemas.microsoft.com/office/drawing/2014/main" id="{00000000-0008-0000-0200-00004801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twoCellAnchor editAs="oneCell">
    <xdr:from>
      <xdr:col>13</xdr:col>
      <xdr:colOff>0</xdr:colOff>
      <xdr:row>709</xdr:row>
      <xdr:rowOff>0</xdr:rowOff>
    </xdr:from>
    <xdr:to>
      <xdr:col>13</xdr:col>
      <xdr:colOff>28575</xdr:colOff>
      <xdr:row>709</xdr:row>
      <xdr:rowOff>28575</xdr:rowOff>
    </xdr:to>
    <xdr:pic>
      <xdr:nvPicPr>
        <xdr:cNvPr id="329" name="图片 328">
          <a:extLst>
            <a:ext uri="{FF2B5EF4-FFF2-40B4-BE49-F238E27FC236}">
              <a16:creationId xmlns:a16="http://schemas.microsoft.com/office/drawing/2014/main" id="{00000000-0008-0000-0200-000049010000}"/>
            </a:ext>
          </a:extLst>
        </xdr:cNvPr>
        <xdr:cNvPicPr>
          <a:picLocks noChangeAspect="1"/>
        </xdr:cNvPicPr>
      </xdr:nvPicPr>
      <xdr:blipFill>
        <a:blip xmlns:r="http://schemas.openxmlformats.org/officeDocument/2006/relationships" r:embed="rId3"/>
        <a:stretch>
          <a:fillRect/>
        </a:stretch>
      </xdr:blipFill>
      <xdr:spPr>
        <a:xfrm>
          <a:off x="89274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30" name="图片 329">
          <a:extLst>
            <a:ext uri="{FF2B5EF4-FFF2-40B4-BE49-F238E27FC236}">
              <a16:creationId xmlns:a16="http://schemas.microsoft.com/office/drawing/2014/main" id="{00000000-0008-0000-0200-00004A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31" name="图片 330">
          <a:extLst>
            <a:ext uri="{FF2B5EF4-FFF2-40B4-BE49-F238E27FC236}">
              <a16:creationId xmlns:a16="http://schemas.microsoft.com/office/drawing/2014/main" id="{00000000-0008-0000-0200-00004B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32" name="图片 331">
          <a:extLst>
            <a:ext uri="{FF2B5EF4-FFF2-40B4-BE49-F238E27FC236}">
              <a16:creationId xmlns:a16="http://schemas.microsoft.com/office/drawing/2014/main" id="{00000000-0008-0000-0200-00004C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33" name="图片 332">
          <a:extLst>
            <a:ext uri="{FF2B5EF4-FFF2-40B4-BE49-F238E27FC236}">
              <a16:creationId xmlns:a16="http://schemas.microsoft.com/office/drawing/2014/main" id="{00000000-0008-0000-0200-00004D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34" name="图片 333">
          <a:extLst>
            <a:ext uri="{FF2B5EF4-FFF2-40B4-BE49-F238E27FC236}">
              <a16:creationId xmlns:a16="http://schemas.microsoft.com/office/drawing/2014/main" id="{00000000-0008-0000-0200-00004E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35" name="图片 334">
          <a:extLst>
            <a:ext uri="{FF2B5EF4-FFF2-40B4-BE49-F238E27FC236}">
              <a16:creationId xmlns:a16="http://schemas.microsoft.com/office/drawing/2014/main" id="{00000000-0008-0000-0200-00004F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36" name="图片 335">
          <a:extLst>
            <a:ext uri="{FF2B5EF4-FFF2-40B4-BE49-F238E27FC236}">
              <a16:creationId xmlns:a16="http://schemas.microsoft.com/office/drawing/2014/main" id="{00000000-0008-0000-0200-000050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37" name="图片 336">
          <a:extLst>
            <a:ext uri="{FF2B5EF4-FFF2-40B4-BE49-F238E27FC236}">
              <a16:creationId xmlns:a16="http://schemas.microsoft.com/office/drawing/2014/main" id="{00000000-0008-0000-0200-000051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38" name="图片 337">
          <a:extLst>
            <a:ext uri="{FF2B5EF4-FFF2-40B4-BE49-F238E27FC236}">
              <a16:creationId xmlns:a16="http://schemas.microsoft.com/office/drawing/2014/main" id="{00000000-0008-0000-0200-000052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39" name="图片 338">
          <a:extLst>
            <a:ext uri="{FF2B5EF4-FFF2-40B4-BE49-F238E27FC236}">
              <a16:creationId xmlns:a16="http://schemas.microsoft.com/office/drawing/2014/main" id="{00000000-0008-0000-0200-000053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40" name="图片 339">
          <a:extLst>
            <a:ext uri="{FF2B5EF4-FFF2-40B4-BE49-F238E27FC236}">
              <a16:creationId xmlns:a16="http://schemas.microsoft.com/office/drawing/2014/main" id="{00000000-0008-0000-0200-000054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41" name="图片 340">
          <a:extLst>
            <a:ext uri="{FF2B5EF4-FFF2-40B4-BE49-F238E27FC236}">
              <a16:creationId xmlns:a16="http://schemas.microsoft.com/office/drawing/2014/main" id="{00000000-0008-0000-0200-000055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42" name="图片 341">
          <a:extLst>
            <a:ext uri="{FF2B5EF4-FFF2-40B4-BE49-F238E27FC236}">
              <a16:creationId xmlns:a16="http://schemas.microsoft.com/office/drawing/2014/main" id="{00000000-0008-0000-0200-000056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43" name="图片 342">
          <a:extLst>
            <a:ext uri="{FF2B5EF4-FFF2-40B4-BE49-F238E27FC236}">
              <a16:creationId xmlns:a16="http://schemas.microsoft.com/office/drawing/2014/main" id="{00000000-0008-0000-0200-000057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44" name="图片 343">
          <a:extLst>
            <a:ext uri="{FF2B5EF4-FFF2-40B4-BE49-F238E27FC236}">
              <a16:creationId xmlns:a16="http://schemas.microsoft.com/office/drawing/2014/main" id="{00000000-0008-0000-0200-000058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45" name="图片 344">
          <a:extLst>
            <a:ext uri="{FF2B5EF4-FFF2-40B4-BE49-F238E27FC236}">
              <a16:creationId xmlns:a16="http://schemas.microsoft.com/office/drawing/2014/main" id="{00000000-0008-0000-0200-000059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46" name="图片 345">
          <a:extLst>
            <a:ext uri="{FF2B5EF4-FFF2-40B4-BE49-F238E27FC236}">
              <a16:creationId xmlns:a16="http://schemas.microsoft.com/office/drawing/2014/main" id="{00000000-0008-0000-0200-00005A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347" name="图片 346">
          <a:extLst>
            <a:ext uri="{FF2B5EF4-FFF2-40B4-BE49-F238E27FC236}">
              <a16:creationId xmlns:a16="http://schemas.microsoft.com/office/drawing/2014/main" id="{00000000-0008-0000-0200-00005B01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twoCellAnchor editAs="oneCell">
    <xdr:from>
      <xdr:col>13</xdr:col>
      <xdr:colOff>0</xdr:colOff>
      <xdr:row>709</xdr:row>
      <xdr:rowOff>0</xdr:rowOff>
    </xdr:from>
    <xdr:to>
      <xdr:col>13</xdr:col>
      <xdr:colOff>28575</xdr:colOff>
      <xdr:row>709</xdr:row>
      <xdr:rowOff>28575</xdr:rowOff>
    </xdr:to>
    <xdr:pic>
      <xdr:nvPicPr>
        <xdr:cNvPr id="348" name="图片 347">
          <a:extLst>
            <a:ext uri="{FF2B5EF4-FFF2-40B4-BE49-F238E27FC236}">
              <a16:creationId xmlns:a16="http://schemas.microsoft.com/office/drawing/2014/main" id="{00000000-0008-0000-0200-00005C010000}"/>
            </a:ext>
          </a:extLst>
        </xdr:cNvPr>
        <xdr:cNvPicPr>
          <a:picLocks noChangeAspect="1"/>
        </xdr:cNvPicPr>
      </xdr:nvPicPr>
      <xdr:blipFill>
        <a:blip xmlns:r="http://schemas.openxmlformats.org/officeDocument/2006/relationships" r:embed="rId3"/>
        <a:stretch>
          <a:fillRect/>
        </a:stretch>
      </xdr:blipFill>
      <xdr:spPr>
        <a:xfrm>
          <a:off x="89274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49" name="图片 348">
          <a:extLst>
            <a:ext uri="{FF2B5EF4-FFF2-40B4-BE49-F238E27FC236}">
              <a16:creationId xmlns:a16="http://schemas.microsoft.com/office/drawing/2014/main" id="{00000000-0008-0000-0200-00005D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50" name="图片 349">
          <a:extLst>
            <a:ext uri="{FF2B5EF4-FFF2-40B4-BE49-F238E27FC236}">
              <a16:creationId xmlns:a16="http://schemas.microsoft.com/office/drawing/2014/main" id="{00000000-0008-0000-0200-00005E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51" name="图片 350">
          <a:extLst>
            <a:ext uri="{FF2B5EF4-FFF2-40B4-BE49-F238E27FC236}">
              <a16:creationId xmlns:a16="http://schemas.microsoft.com/office/drawing/2014/main" id="{00000000-0008-0000-0200-00005F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52" name="图片 351">
          <a:extLst>
            <a:ext uri="{FF2B5EF4-FFF2-40B4-BE49-F238E27FC236}">
              <a16:creationId xmlns:a16="http://schemas.microsoft.com/office/drawing/2014/main" id="{00000000-0008-0000-0200-000060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53" name="图片 352">
          <a:extLst>
            <a:ext uri="{FF2B5EF4-FFF2-40B4-BE49-F238E27FC236}">
              <a16:creationId xmlns:a16="http://schemas.microsoft.com/office/drawing/2014/main" id="{00000000-0008-0000-0200-000061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54" name="图片 353">
          <a:extLst>
            <a:ext uri="{FF2B5EF4-FFF2-40B4-BE49-F238E27FC236}">
              <a16:creationId xmlns:a16="http://schemas.microsoft.com/office/drawing/2014/main" id="{00000000-0008-0000-0200-000062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55" name="图片 354">
          <a:extLst>
            <a:ext uri="{FF2B5EF4-FFF2-40B4-BE49-F238E27FC236}">
              <a16:creationId xmlns:a16="http://schemas.microsoft.com/office/drawing/2014/main" id="{00000000-0008-0000-0200-000063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56" name="图片 355">
          <a:extLst>
            <a:ext uri="{FF2B5EF4-FFF2-40B4-BE49-F238E27FC236}">
              <a16:creationId xmlns:a16="http://schemas.microsoft.com/office/drawing/2014/main" id="{00000000-0008-0000-0200-000064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57" name="图片 356">
          <a:extLst>
            <a:ext uri="{FF2B5EF4-FFF2-40B4-BE49-F238E27FC236}">
              <a16:creationId xmlns:a16="http://schemas.microsoft.com/office/drawing/2014/main" id="{00000000-0008-0000-0200-000065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58" name="图片 357">
          <a:extLst>
            <a:ext uri="{FF2B5EF4-FFF2-40B4-BE49-F238E27FC236}">
              <a16:creationId xmlns:a16="http://schemas.microsoft.com/office/drawing/2014/main" id="{00000000-0008-0000-0200-000066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59" name="图片 358">
          <a:extLst>
            <a:ext uri="{FF2B5EF4-FFF2-40B4-BE49-F238E27FC236}">
              <a16:creationId xmlns:a16="http://schemas.microsoft.com/office/drawing/2014/main" id="{00000000-0008-0000-0200-000067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60" name="图片 359">
          <a:extLst>
            <a:ext uri="{FF2B5EF4-FFF2-40B4-BE49-F238E27FC236}">
              <a16:creationId xmlns:a16="http://schemas.microsoft.com/office/drawing/2014/main" id="{00000000-0008-0000-0200-000068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61" name="图片 360">
          <a:extLst>
            <a:ext uri="{FF2B5EF4-FFF2-40B4-BE49-F238E27FC236}">
              <a16:creationId xmlns:a16="http://schemas.microsoft.com/office/drawing/2014/main" id="{00000000-0008-0000-0200-000069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62" name="图片 361">
          <a:extLst>
            <a:ext uri="{FF2B5EF4-FFF2-40B4-BE49-F238E27FC236}">
              <a16:creationId xmlns:a16="http://schemas.microsoft.com/office/drawing/2014/main" id="{00000000-0008-0000-0200-00006A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363" name="图片 362">
          <a:extLst>
            <a:ext uri="{FF2B5EF4-FFF2-40B4-BE49-F238E27FC236}">
              <a16:creationId xmlns:a16="http://schemas.microsoft.com/office/drawing/2014/main" id="{00000000-0008-0000-0200-00006B01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64" name="图片 363">
          <a:extLst>
            <a:ext uri="{FF2B5EF4-FFF2-40B4-BE49-F238E27FC236}">
              <a16:creationId xmlns:a16="http://schemas.microsoft.com/office/drawing/2014/main" id="{00000000-0008-0000-0200-00006C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65" name="图片 364">
          <a:extLst>
            <a:ext uri="{FF2B5EF4-FFF2-40B4-BE49-F238E27FC236}">
              <a16:creationId xmlns:a16="http://schemas.microsoft.com/office/drawing/2014/main" id="{00000000-0008-0000-0200-00006D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66" name="图片 365">
          <a:extLst>
            <a:ext uri="{FF2B5EF4-FFF2-40B4-BE49-F238E27FC236}">
              <a16:creationId xmlns:a16="http://schemas.microsoft.com/office/drawing/2014/main" id="{00000000-0008-0000-0200-00006E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67" name="图片 366">
          <a:extLst>
            <a:ext uri="{FF2B5EF4-FFF2-40B4-BE49-F238E27FC236}">
              <a16:creationId xmlns:a16="http://schemas.microsoft.com/office/drawing/2014/main" id="{00000000-0008-0000-0200-00006F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68" name="图片 367">
          <a:extLst>
            <a:ext uri="{FF2B5EF4-FFF2-40B4-BE49-F238E27FC236}">
              <a16:creationId xmlns:a16="http://schemas.microsoft.com/office/drawing/2014/main" id="{00000000-0008-0000-0200-000070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369" name="图片 368">
          <a:extLst>
            <a:ext uri="{FF2B5EF4-FFF2-40B4-BE49-F238E27FC236}">
              <a16:creationId xmlns:a16="http://schemas.microsoft.com/office/drawing/2014/main" id="{00000000-0008-0000-0200-000071010000}"/>
            </a:ext>
          </a:extLst>
        </xdr:cNvPr>
        <xdr:cNvPicPr>
          <a:picLocks noChangeAspect="1"/>
        </xdr:cNvPicPr>
      </xdr:nvPicPr>
      <xdr:blipFill>
        <a:blip xmlns:r="http://schemas.openxmlformats.org/officeDocument/2006/relationships" r:embed="rId3"/>
        <a:stretch>
          <a:fillRect/>
        </a:stretch>
      </xdr:blipFill>
      <xdr:spPr>
        <a:xfrm>
          <a:off x="8317865" y="152946100"/>
          <a:ext cx="28575" cy="28575"/>
        </a:xfrm>
        <a:prstGeom prst="rect">
          <a:avLst/>
        </a:prstGeom>
        <a:noFill/>
        <a:ln w="9525">
          <a:noFill/>
        </a:ln>
      </xdr:spPr>
    </xdr:pic>
    <xdr:clientData/>
  </xdr:twoCellAnchor>
  <xdr:twoCellAnchor editAs="oneCell">
    <xdr:from>
      <xdr:col>13</xdr:col>
      <xdr:colOff>0</xdr:colOff>
      <xdr:row>709</xdr:row>
      <xdr:rowOff>0</xdr:rowOff>
    </xdr:from>
    <xdr:to>
      <xdr:col>13</xdr:col>
      <xdr:colOff>28575</xdr:colOff>
      <xdr:row>709</xdr:row>
      <xdr:rowOff>28575</xdr:rowOff>
    </xdr:to>
    <xdr:pic>
      <xdr:nvPicPr>
        <xdr:cNvPr id="370" name="图片 369">
          <a:extLst>
            <a:ext uri="{FF2B5EF4-FFF2-40B4-BE49-F238E27FC236}">
              <a16:creationId xmlns:a16="http://schemas.microsoft.com/office/drawing/2014/main" id="{00000000-0008-0000-0200-000072010000}"/>
            </a:ext>
          </a:extLst>
        </xdr:cNvPr>
        <xdr:cNvPicPr>
          <a:picLocks noChangeAspect="1"/>
        </xdr:cNvPicPr>
      </xdr:nvPicPr>
      <xdr:blipFill>
        <a:blip xmlns:r="http://schemas.openxmlformats.org/officeDocument/2006/relationships" r:embed="rId3"/>
        <a:stretch>
          <a:fillRect/>
        </a:stretch>
      </xdr:blipFill>
      <xdr:spPr>
        <a:xfrm>
          <a:off x="89274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71" name="图片 370">
          <a:extLst>
            <a:ext uri="{FF2B5EF4-FFF2-40B4-BE49-F238E27FC236}">
              <a16:creationId xmlns:a16="http://schemas.microsoft.com/office/drawing/2014/main" id="{00000000-0008-0000-0200-000073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72" name="图片 371">
          <a:extLst>
            <a:ext uri="{FF2B5EF4-FFF2-40B4-BE49-F238E27FC236}">
              <a16:creationId xmlns:a16="http://schemas.microsoft.com/office/drawing/2014/main" id="{00000000-0008-0000-0200-000074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73" name="图片 372">
          <a:extLst>
            <a:ext uri="{FF2B5EF4-FFF2-40B4-BE49-F238E27FC236}">
              <a16:creationId xmlns:a16="http://schemas.microsoft.com/office/drawing/2014/main" id="{00000000-0008-0000-0200-000075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74" name="图片 373">
          <a:extLst>
            <a:ext uri="{FF2B5EF4-FFF2-40B4-BE49-F238E27FC236}">
              <a16:creationId xmlns:a16="http://schemas.microsoft.com/office/drawing/2014/main" id="{00000000-0008-0000-0200-000076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75" name="图片 374">
          <a:extLst>
            <a:ext uri="{FF2B5EF4-FFF2-40B4-BE49-F238E27FC236}">
              <a16:creationId xmlns:a16="http://schemas.microsoft.com/office/drawing/2014/main" id="{00000000-0008-0000-0200-000077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76" name="图片 375">
          <a:extLst>
            <a:ext uri="{FF2B5EF4-FFF2-40B4-BE49-F238E27FC236}">
              <a16:creationId xmlns:a16="http://schemas.microsoft.com/office/drawing/2014/main" id="{00000000-0008-0000-0200-000078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77" name="图片 376">
          <a:extLst>
            <a:ext uri="{FF2B5EF4-FFF2-40B4-BE49-F238E27FC236}">
              <a16:creationId xmlns:a16="http://schemas.microsoft.com/office/drawing/2014/main" id="{00000000-0008-0000-0200-000079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78" name="图片 377">
          <a:extLst>
            <a:ext uri="{FF2B5EF4-FFF2-40B4-BE49-F238E27FC236}">
              <a16:creationId xmlns:a16="http://schemas.microsoft.com/office/drawing/2014/main" id="{00000000-0008-0000-0200-00007A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79" name="图片 378">
          <a:extLst>
            <a:ext uri="{FF2B5EF4-FFF2-40B4-BE49-F238E27FC236}">
              <a16:creationId xmlns:a16="http://schemas.microsoft.com/office/drawing/2014/main" id="{00000000-0008-0000-0200-00007B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80" name="图片 379">
          <a:extLst>
            <a:ext uri="{FF2B5EF4-FFF2-40B4-BE49-F238E27FC236}">
              <a16:creationId xmlns:a16="http://schemas.microsoft.com/office/drawing/2014/main" id="{00000000-0008-0000-0200-00007C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81" name="图片 380">
          <a:extLst>
            <a:ext uri="{FF2B5EF4-FFF2-40B4-BE49-F238E27FC236}">
              <a16:creationId xmlns:a16="http://schemas.microsoft.com/office/drawing/2014/main" id="{00000000-0008-0000-0200-00007D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82" name="图片 381">
          <a:extLst>
            <a:ext uri="{FF2B5EF4-FFF2-40B4-BE49-F238E27FC236}">
              <a16:creationId xmlns:a16="http://schemas.microsoft.com/office/drawing/2014/main" id="{00000000-0008-0000-0200-00007E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383" name="图片 382">
          <a:extLst>
            <a:ext uri="{FF2B5EF4-FFF2-40B4-BE49-F238E27FC236}">
              <a16:creationId xmlns:a16="http://schemas.microsoft.com/office/drawing/2014/main" id="{00000000-0008-0000-0200-00007F010000}"/>
            </a:ext>
          </a:extLst>
        </xdr:cNvPr>
        <xdr:cNvPicPr>
          <a:picLocks noChangeAspect="1"/>
        </xdr:cNvPicPr>
      </xdr:nvPicPr>
      <xdr:blipFill>
        <a:blip xmlns:r="http://schemas.openxmlformats.org/officeDocument/2006/relationships" r:embed="rId1"/>
        <a:stretch>
          <a:fillRect/>
        </a:stretch>
      </xdr:blipFill>
      <xdr:spPr>
        <a:xfrm>
          <a:off x="0" y="152946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384" name="图片 383">
          <a:extLst>
            <a:ext uri="{FF2B5EF4-FFF2-40B4-BE49-F238E27FC236}">
              <a16:creationId xmlns:a16="http://schemas.microsoft.com/office/drawing/2014/main" id="{00000000-0008-0000-0200-000080010000}"/>
            </a:ext>
          </a:extLst>
        </xdr:cNvPr>
        <xdr:cNvPicPr>
          <a:picLocks noChangeAspect="1"/>
        </xdr:cNvPicPr>
      </xdr:nvPicPr>
      <xdr:blipFill>
        <a:blip xmlns:r="http://schemas.openxmlformats.org/officeDocument/2006/relationships" r:embed="rId2"/>
        <a:stretch>
          <a:fillRect/>
        </a:stretch>
      </xdr:blipFill>
      <xdr:spPr>
        <a:xfrm>
          <a:off x="0" y="152946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385" name="图片 384">
          <a:extLst>
            <a:ext uri="{FF2B5EF4-FFF2-40B4-BE49-F238E27FC236}">
              <a16:creationId xmlns:a16="http://schemas.microsoft.com/office/drawing/2014/main" id="{00000000-0008-0000-0200-000081010000}"/>
            </a:ext>
          </a:extLst>
        </xdr:cNvPr>
        <xdr:cNvPicPr>
          <a:picLocks noChangeAspect="1"/>
        </xdr:cNvPicPr>
      </xdr:nvPicPr>
      <xdr:blipFill>
        <a:blip xmlns:r="http://schemas.openxmlformats.org/officeDocument/2006/relationships" r:embed="rId3"/>
        <a:stretch>
          <a:fillRect/>
        </a:stretch>
      </xdr:blipFill>
      <xdr:spPr>
        <a:xfrm>
          <a:off x="0" y="152946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386" name="图片 385">
          <a:extLst>
            <a:ext uri="{FF2B5EF4-FFF2-40B4-BE49-F238E27FC236}">
              <a16:creationId xmlns:a16="http://schemas.microsoft.com/office/drawing/2014/main" id="{00000000-0008-0000-0200-000082010000}"/>
            </a:ext>
          </a:extLst>
        </xdr:cNvPr>
        <xdr:cNvPicPr>
          <a:picLocks noChangeAspect="1"/>
        </xdr:cNvPicPr>
      </xdr:nvPicPr>
      <xdr:blipFill>
        <a:blip xmlns:r="http://schemas.openxmlformats.org/officeDocument/2006/relationships" r:embed="rId3"/>
        <a:stretch>
          <a:fillRect/>
        </a:stretch>
      </xdr:blipFill>
      <xdr:spPr>
        <a:xfrm>
          <a:off x="77082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87" name="图片 386">
          <a:extLst>
            <a:ext uri="{FF2B5EF4-FFF2-40B4-BE49-F238E27FC236}">
              <a16:creationId xmlns:a16="http://schemas.microsoft.com/office/drawing/2014/main" id="{00000000-0008-0000-0200-000083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88" name="图片 387">
          <a:extLst>
            <a:ext uri="{FF2B5EF4-FFF2-40B4-BE49-F238E27FC236}">
              <a16:creationId xmlns:a16="http://schemas.microsoft.com/office/drawing/2014/main" id="{00000000-0008-0000-0200-000084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89" name="图片 388">
          <a:extLst>
            <a:ext uri="{FF2B5EF4-FFF2-40B4-BE49-F238E27FC236}">
              <a16:creationId xmlns:a16="http://schemas.microsoft.com/office/drawing/2014/main" id="{00000000-0008-0000-0200-000085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0" name="图片 389">
          <a:extLst>
            <a:ext uri="{FF2B5EF4-FFF2-40B4-BE49-F238E27FC236}">
              <a16:creationId xmlns:a16="http://schemas.microsoft.com/office/drawing/2014/main" id="{00000000-0008-0000-0200-000086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1" name="图片 390">
          <a:extLst>
            <a:ext uri="{FF2B5EF4-FFF2-40B4-BE49-F238E27FC236}">
              <a16:creationId xmlns:a16="http://schemas.microsoft.com/office/drawing/2014/main" id="{00000000-0008-0000-0200-000087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2" name="图片 391">
          <a:extLst>
            <a:ext uri="{FF2B5EF4-FFF2-40B4-BE49-F238E27FC236}">
              <a16:creationId xmlns:a16="http://schemas.microsoft.com/office/drawing/2014/main" id="{00000000-0008-0000-0200-000088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3" name="图片 392">
          <a:extLst>
            <a:ext uri="{FF2B5EF4-FFF2-40B4-BE49-F238E27FC236}">
              <a16:creationId xmlns:a16="http://schemas.microsoft.com/office/drawing/2014/main" id="{00000000-0008-0000-0200-000089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4" name="图片 393">
          <a:extLst>
            <a:ext uri="{FF2B5EF4-FFF2-40B4-BE49-F238E27FC236}">
              <a16:creationId xmlns:a16="http://schemas.microsoft.com/office/drawing/2014/main" id="{00000000-0008-0000-0200-00008A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5" name="图片 394">
          <a:extLst>
            <a:ext uri="{FF2B5EF4-FFF2-40B4-BE49-F238E27FC236}">
              <a16:creationId xmlns:a16="http://schemas.microsoft.com/office/drawing/2014/main" id="{00000000-0008-0000-0200-00008B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6" name="图片 395">
          <a:extLst>
            <a:ext uri="{FF2B5EF4-FFF2-40B4-BE49-F238E27FC236}">
              <a16:creationId xmlns:a16="http://schemas.microsoft.com/office/drawing/2014/main" id="{00000000-0008-0000-0200-00008C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7" name="图片 396">
          <a:extLst>
            <a:ext uri="{FF2B5EF4-FFF2-40B4-BE49-F238E27FC236}">
              <a16:creationId xmlns:a16="http://schemas.microsoft.com/office/drawing/2014/main" id="{00000000-0008-0000-0200-00008D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8" name="图片 397">
          <a:extLst>
            <a:ext uri="{FF2B5EF4-FFF2-40B4-BE49-F238E27FC236}">
              <a16:creationId xmlns:a16="http://schemas.microsoft.com/office/drawing/2014/main" id="{00000000-0008-0000-0200-00008E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399" name="图片 398">
          <a:extLst>
            <a:ext uri="{FF2B5EF4-FFF2-40B4-BE49-F238E27FC236}">
              <a16:creationId xmlns:a16="http://schemas.microsoft.com/office/drawing/2014/main" id="{00000000-0008-0000-0200-00008F010000}"/>
            </a:ext>
          </a:extLst>
        </xdr:cNvPr>
        <xdr:cNvPicPr>
          <a:picLocks noChangeAspect="1"/>
        </xdr:cNvPicPr>
      </xdr:nvPicPr>
      <xdr:blipFill>
        <a:blip xmlns:r="http://schemas.openxmlformats.org/officeDocument/2006/relationships" r:embed="rId3"/>
        <a:stretch>
          <a:fillRect/>
        </a:stretch>
      </xdr:blipFill>
      <xdr:spPr>
        <a:xfrm>
          <a:off x="7098665" y="15294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103" name="图片 102">
          <a:extLst>
            <a:ext uri="{FF2B5EF4-FFF2-40B4-BE49-F238E27FC236}">
              <a16:creationId xmlns:a16="http://schemas.microsoft.com/office/drawing/2014/main" id="{00000000-0008-0000-0200-00006700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104" name="图片 103">
          <a:extLst>
            <a:ext uri="{FF2B5EF4-FFF2-40B4-BE49-F238E27FC236}">
              <a16:creationId xmlns:a16="http://schemas.microsoft.com/office/drawing/2014/main" id="{00000000-0008-0000-0200-00006800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105" name="图片 104">
          <a:extLst>
            <a:ext uri="{FF2B5EF4-FFF2-40B4-BE49-F238E27FC236}">
              <a16:creationId xmlns:a16="http://schemas.microsoft.com/office/drawing/2014/main" id="{00000000-0008-0000-0200-00006900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106" name="图片 105">
          <a:extLst>
            <a:ext uri="{FF2B5EF4-FFF2-40B4-BE49-F238E27FC236}">
              <a16:creationId xmlns:a16="http://schemas.microsoft.com/office/drawing/2014/main" id="{00000000-0008-0000-0200-00006A00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107" name="图片 106">
          <a:extLst>
            <a:ext uri="{FF2B5EF4-FFF2-40B4-BE49-F238E27FC236}">
              <a16:creationId xmlns:a16="http://schemas.microsoft.com/office/drawing/2014/main" id="{00000000-0008-0000-0200-00006B00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108" name="图片 107">
          <a:extLst>
            <a:ext uri="{FF2B5EF4-FFF2-40B4-BE49-F238E27FC236}">
              <a16:creationId xmlns:a16="http://schemas.microsoft.com/office/drawing/2014/main" id="{00000000-0008-0000-0200-00006C000000}"/>
            </a:ext>
          </a:extLst>
        </xdr:cNvPr>
        <xdr:cNvPicPr>
          <a:picLocks noChangeAspect="1"/>
        </xdr:cNvPicPr>
      </xdr:nvPicPr>
      <xdr:blipFill>
        <a:blip xmlns:r="http://schemas.openxmlformats.org/officeDocument/2006/relationships" r:embed="rId3"/>
        <a:stretch>
          <a:fillRect/>
        </a:stretch>
      </xdr:blipFill>
      <xdr:spPr>
        <a:xfrm>
          <a:off x="83178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109" name="图片 108">
          <a:extLst>
            <a:ext uri="{FF2B5EF4-FFF2-40B4-BE49-F238E27FC236}">
              <a16:creationId xmlns:a16="http://schemas.microsoft.com/office/drawing/2014/main" id="{00000000-0008-0000-0200-00006D00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110" name="图片 109">
          <a:extLst>
            <a:ext uri="{FF2B5EF4-FFF2-40B4-BE49-F238E27FC236}">
              <a16:creationId xmlns:a16="http://schemas.microsoft.com/office/drawing/2014/main" id="{00000000-0008-0000-0200-00006E00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00" name="图片 399">
          <a:extLst>
            <a:ext uri="{FF2B5EF4-FFF2-40B4-BE49-F238E27FC236}">
              <a16:creationId xmlns:a16="http://schemas.microsoft.com/office/drawing/2014/main" id="{00000000-0008-0000-0200-000090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01" name="图片 400">
          <a:extLst>
            <a:ext uri="{FF2B5EF4-FFF2-40B4-BE49-F238E27FC236}">
              <a16:creationId xmlns:a16="http://schemas.microsoft.com/office/drawing/2014/main" id="{00000000-0008-0000-0200-000091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02" name="图片 401">
          <a:extLst>
            <a:ext uri="{FF2B5EF4-FFF2-40B4-BE49-F238E27FC236}">
              <a16:creationId xmlns:a16="http://schemas.microsoft.com/office/drawing/2014/main" id="{00000000-0008-0000-0200-000092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403" name="图片 402">
          <a:extLst>
            <a:ext uri="{FF2B5EF4-FFF2-40B4-BE49-F238E27FC236}">
              <a16:creationId xmlns:a16="http://schemas.microsoft.com/office/drawing/2014/main" id="{00000000-0008-0000-0200-000093010000}"/>
            </a:ext>
          </a:extLst>
        </xdr:cNvPr>
        <xdr:cNvPicPr>
          <a:picLocks noChangeAspect="1"/>
        </xdr:cNvPicPr>
      </xdr:nvPicPr>
      <xdr:blipFill>
        <a:blip xmlns:r="http://schemas.openxmlformats.org/officeDocument/2006/relationships" r:embed="rId3"/>
        <a:stretch>
          <a:fillRect/>
        </a:stretch>
      </xdr:blipFill>
      <xdr:spPr>
        <a:xfrm>
          <a:off x="8317865" y="81826100"/>
          <a:ext cx="28575" cy="28575"/>
        </a:xfrm>
        <a:prstGeom prst="rect">
          <a:avLst/>
        </a:prstGeom>
        <a:noFill/>
        <a:ln w="9525">
          <a:noFill/>
        </a:ln>
      </xdr:spPr>
    </xdr:pic>
    <xdr:clientData/>
  </xdr:twoCellAnchor>
  <xdr:twoCellAnchor editAs="oneCell">
    <xdr:from>
      <xdr:col>13</xdr:col>
      <xdr:colOff>0</xdr:colOff>
      <xdr:row>379</xdr:row>
      <xdr:rowOff>0</xdr:rowOff>
    </xdr:from>
    <xdr:to>
      <xdr:col>13</xdr:col>
      <xdr:colOff>28575</xdr:colOff>
      <xdr:row>379</xdr:row>
      <xdr:rowOff>28575</xdr:rowOff>
    </xdr:to>
    <xdr:pic>
      <xdr:nvPicPr>
        <xdr:cNvPr id="404" name="图片 403">
          <a:extLst>
            <a:ext uri="{FF2B5EF4-FFF2-40B4-BE49-F238E27FC236}">
              <a16:creationId xmlns:a16="http://schemas.microsoft.com/office/drawing/2014/main" id="{00000000-0008-0000-0200-000094010000}"/>
            </a:ext>
          </a:extLst>
        </xdr:cNvPr>
        <xdr:cNvPicPr>
          <a:picLocks noChangeAspect="1"/>
        </xdr:cNvPicPr>
      </xdr:nvPicPr>
      <xdr:blipFill>
        <a:blip xmlns:r="http://schemas.openxmlformats.org/officeDocument/2006/relationships" r:embed="rId3"/>
        <a:stretch>
          <a:fillRect/>
        </a:stretch>
      </xdr:blipFill>
      <xdr:spPr>
        <a:xfrm>
          <a:off x="89274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05" name="图片 404">
          <a:extLst>
            <a:ext uri="{FF2B5EF4-FFF2-40B4-BE49-F238E27FC236}">
              <a16:creationId xmlns:a16="http://schemas.microsoft.com/office/drawing/2014/main" id="{00000000-0008-0000-0200-000095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06" name="图片 405">
          <a:extLst>
            <a:ext uri="{FF2B5EF4-FFF2-40B4-BE49-F238E27FC236}">
              <a16:creationId xmlns:a16="http://schemas.microsoft.com/office/drawing/2014/main" id="{00000000-0008-0000-0200-000096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07" name="图片 406">
          <a:extLst>
            <a:ext uri="{FF2B5EF4-FFF2-40B4-BE49-F238E27FC236}">
              <a16:creationId xmlns:a16="http://schemas.microsoft.com/office/drawing/2014/main" id="{00000000-0008-0000-0200-000097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08" name="图片 407">
          <a:extLst>
            <a:ext uri="{FF2B5EF4-FFF2-40B4-BE49-F238E27FC236}">
              <a16:creationId xmlns:a16="http://schemas.microsoft.com/office/drawing/2014/main" id="{00000000-0008-0000-0200-000098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09" name="图片 408">
          <a:extLst>
            <a:ext uri="{FF2B5EF4-FFF2-40B4-BE49-F238E27FC236}">
              <a16:creationId xmlns:a16="http://schemas.microsoft.com/office/drawing/2014/main" id="{00000000-0008-0000-0200-000099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10" name="图片 409">
          <a:extLst>
            <a:ext uri="{FF2B5EF4-FFF2-40B4-BE49-F238E27FC236}">
              <a16:creationId xmlns:a16="http://schemas.microsoft.com/office/drawing/2014/main" id="{00000000-0008-0000-0200-00009A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11" name="图片 410">
          <a:extLst>
            <a:ext uri="{FF2B5EF4-FFF2-40B4-BE49-F238E27FC236}">
              <a16:creationId xmlns:a16="http://schemas.microsoft.com/office/drawing/2014/main" id="{00000000-0008-0000-0200-00009B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12" name="图片 411">
          <a:extLst>
            <a:ext uri="{FF2B5EF4-FFF2-40B4-BE49-F238E27FC236}">
              <a16:creationId xmlns:a16="http://schemas.microsoft.com/office/drawing/2014/main" id="{00000000-0008-0000-0200-00009C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13" name="图片 412">
          <a:extLst>
            <a:ext uri="{FF2B5EF4-FFF2-40B4-BE49-F238E27FC236}">
              <a16:creationId xmlns:a16="http://schemas.microsoft.com/office/drawing/2014/main" id="{00000000-0008-0000-0200-00009D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14" name="图片 413">
          <a:extLst>
            <a:ext uri="{FF2B5EF4-FFF2-40B4-BE49-F238E27FC236}">
              <a16:creationId xmlns:a16="http://schemas.microsoft.com/office/drawing/2014/main" id="{00000000-0008-0000-0200-00009E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15" name="图片 414">
          <a:extLst>
            <a:ext uri="{FF2B5EF4-FFF2-40B4-BE49-F238E27FC236}">
              <a16:creationId xmlns:a16="http://schemas.microsoft.com/office/drawing/2014/main" id="{00000000-0008-0000-0200-00009F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16" name="图片 415">
          <a:extLst>
            <a:ext uri="{FF2B5EF4-FFF2-40B4-BE49-F238E27FC236}">
              <a16:creationId xmlns:a16="http://schemas.microsoft.com/office/drawing/2014/main" id="{00000000-0008-0000-0200-0000A0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17" name="图片 416">
          <a:extLst>
            <a:ext uri="{FF2B5EF4-FFF2-40B4-BE49-F238E27FC236}">
              <a16:creationId xmlns:a16="http://schemas.microsoft.com/office/drawing/2014/main" id="{00000000-0008-0000-0200-0000A1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18" name="图片 417">
          <a:extLst>
            <a:ext uri="{FF2B5EF4-FFF2-40B4-BE49-F238E27FC236}">
              <a16:creationId xmlns:a16="http://schemas.microsoft.com/office/drawing/2014/main" id="{00000000-0008-0000-0200-0000A2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19" name="图片 418">
          <a:extLst>
            <a:ext uri="{FF2B5EF4-FFF2-40B4-BE49-F238E27FC236}">
              <a16:creationId xmlns:a16="http://schemas.microsoft.com/office/drawing/2014/main" id="{00000000-0008-0000-0200-0000A3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20" name="图片 419">
          <a:extLst>
            <a:ext uri="{FF2B5EF4-FFF2-40B4-BE49-F238E27FC236}">
              <a16:creationId xmlns:a16="http://schemas.microsoft.com/office/drawing/2014/main" id="{00000000-0008-0000-0200-0000A4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21" name="图片 420">
          <a:extLst>
            <a:ext uri="{FF2B5EF4-FFF2-40B4-BE49-F238E27FC236}">
              <a16:creationId xmlns:a16="http://schemas.microsoft.com/office/drawing/2014/main" id="{00000000-0008-0000-0200-0000A5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422" name="图片 421">
          <a:extLst>
            <a:ext uri="{FF2B5EF4-FFF2-40B4-BE49-F238E27FC236}">
              <a16:creationId xmlns:a16="http://schemas.microsoft.com/office/drawing/2014/main" id="{00000000-0008-0000-0200-0000A6010000}"/>
            </a:ext>
          </a:extLst>
        </xdr:cNvPr>
        <xdr:cNvPicPr>
          <a:picLocks noChangeAspect="1"/>
        </xdr:cNvPicPr>
      </xdr:nvPicPr>
      <xdr:blipFill>
        <a:blip xmlns:r="http://schemas.openxmlformats.org/officeDocument/2006/relationships" r:embed="rId3"/>
        <a:stretch>
          <a:fillRect/>
        </a:stretch>
      </xdr:blipFill>
      <xdr:spPr>
        <a:xfrm>
          <a:off x="8317865" y="81826100"/>
          <a:ext cx="28575" cy="28575"/>
        </a:xfrm>
        <a:prstGeom prst="rect">
          <a:avLst/>
        </a:prstGeom>
        <a:noFill/>
        <a:ln w="9525">
          <a:noFill/>
        </a:ln>
      </xdr:spPr>
    </xdr:pic>
    <xdr:clientData/>
  </xdr:twoCellAnchor>
  <xdr:twoCellAnchor editAs="oneCell">
    <xdr:from>
      <xdr:col>13</xdr:col>
      <xdr:colOff>0</xdr:colOff>
      <xdr:row>379</xdr:row>
      <xdr:rowOff>0</xdr:rowOff>
    </xdr:from>
    <xdr:to>
      <xdr:col>13</xdr:col>
      <xdr:colOff>28575</xdr:colOff>
      <xdr:row>379</xdr:row>
      <xdr:rowOff>28575</xdr:rowOff>
    </xdr:to>
    <xdr:pic>
      <xdr:nvPicPr>
        <xdr:cNvPr id="423" name="图片 422">
          <a:extLst>
            <a:ext uri="{FF2B5EF4-FFF2-40B4-BE49-F238E27FC236}">
              <a16:creationId xmlns:a16="http://schemas.microsoft.com/office/drawing/2014/main" id="{00000000-0008-0000-0200-0000A7010000}"/>
            </a:ext>
          </a:extLst>
        </xdr:cNvPr>
        <xdr:cNvPicPr>
          <a:picLocks noChangeAspect="1"/>
        </xdr:cNvPicPr>
      </xdr:nvPicPr>
      <xdr:blipFill>
        <a:blip xmlns:r="http://schemas.openxmlformats.org/officeDocument/2006/relationships" r:embed="rId3"/>
        <a:stretch>
          <a:fillRect/>
        </a:stretch>
      </xdr:blipFill>
      <xdr:spPr>
        <a:xfrm>
          <a:off x="89274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24" name="图片 423">
          <a:extLst>
            <a:ext uri="{FF2B5EF4-FFF2-40B4-BE49-F238E27FC236}">
              <a16:creationId xmlns:a16="http://schemas.microsoft.com/office/drawing/2014/main" id="{00000000-0008-0000-0200-0000A8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25" name="图片 424">
          <a:extLst>
            <a:ext uri="{FF2B5EF4-FFF2-40B4-BE49-F238E27FC236}">
              <a16:creationId xmlns:a16="http://schemas.microsoft.com/office/drawing/2014/main" id="{00000000-0008-0000-0200-0000A9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26" name="图片 425">
          <a:extLst>
            <a:ext uri="{FF2B5EF4-FFF2-40B4-BE49-F238E27FC236}">
              <a16:creationId xmlns:a16="http://schemas.microsoft.com/office/drawing/2014/main" id="{00000000-0008-0000-0200-0000AA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27" name="图片 426">
          <a:extLst>
            <a:ext uri="{FF2B5EF4-FFF2-40B4-BE49-F238E27FC236}">
              <a16:creationId xmlns:a16="http://schemas.microsoft.com/office/drawing/2014/main" id="{00000000-0008-0000-0200-0000AB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28" name="图片 427">
          <a:extLst>
            <a:ext uri="{FF2B5EF4-FFF2-40B4-BE49-F238E27FC236}">
              <a16:creationId xmlns:a16="http://schemas.microsoft.com/office/drawing/2014/main" id="{00000000-0008-0000-0200-0000AC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29" name="图片 428">
          <a:extLst>
            <a:ext uri="{FF2B5EF4-FFF2-40B4-BE49-F238E27FC236}">
              <a16:creationId xmlns:a16="http://schemas.microsoft.com/office/drawing/2014/main" id="{00000000-0008-0000-0200-0000AD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30" name="图片 429">
          <a:extLst>
            <a:ext uri="{FF2B5EF4-FFF2-40B4-BE49-F238E27FC236}">
              <a16:creationId xmlns:a16="http://schemas.microsoft.com/office/drawing/2014/main" id="{00000000-0008-0000-0200-0000AE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31" name="图片 430">
          <a:extLst>
            <a:ext uri="{FF2B5EF4-FFF2-40B4-BE49-F238E27FC236}">
              <a16:creationId xmlns:a16="http://schemas.microsoft.com/office/drawing/2014/main" id="{00000000-0008-0000-0200-0000AF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32" name="图片 431">
          <a:extLst>
            <a:ext uri="{FF2B5EF4-FFF2-40B4-BE49-F238E27FC236}">
              <a16:creationId xmlns:a16="http://schemas.microsoft.com/office/drawing/2014/main" id="{00000000-0008-0000-0200-0000B0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33" name="图片 432">
          <a:extLst>
            <a:ext uri="{FF2B5EF4-FFF2-40B4-BE49-F238E27FC236}">
              <a16:creationId xmlns:a16="http://schemas.microsoft.com/office/drawing/2014/main" id="{00000000-0008-0000-0200-0000B1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34" name="图片 433">
          <a:extLst>
            <a:ext uri="{FF2B5EF4-FFF2-40B4-BE49-F238E27FC236}">
              <a16:creationId xmlns:a16="http://schemas.microsoft.com/office/drawing/2014/main" id="{00000000-0008-0000-0200-0000B2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35" name="图片 434">
          <a:extLst>
            <a:ext uri="{FF2B5EF4-FFF2-40B4-BE49-F238E27FC236}">
              <a16:creationId xmlns:a16="http://schemas.microsoft.com/office/drawing/2014/main" id="{00000000-0008-0000-0200-0000B3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36" name="图片 435">
          <a:extLst>
            <a:ext uri="{FF2B5EF4-FFF2-40B4-BE49-F238E27FC236}">
              <a16:creationId xmlns:a16="http://schemas.microsoft.com/office/drawing/2014/main" id="{00000000-0008-0000-0200-0000B4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37" name="图片 436">
          <a:extLst>
            <a:ext uri="{FF2B5EF4-FFF2-40B4-BE49-F238E27FC236}">
              <a16:creationId xmlns:a16="http://schemas.microsoft.com/office/drawing/2014/main" id="{00000000-0008-0000-0200-0000B5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438" name="图片 437">
          <a:extLst>
            <a:ext uri="{FF2B5EF4-FFF2-40B4-BE49-F238E27FC236}">
              <a16:creationId xmlns:a16="http://schemas.microsoft.com/office/drawing/2014/main" id="{00000000-0008-0000-0200-0000B6010000}"/>
            </a:ext>
          </a:extLst>
        </xdr:cNvPr>
        <xdr:cNvPicPr>
          <a:picLocks noChangeAspect="1"/>
        </xdr:cNvPicPr>
      </xdr:nvPicPr>
      <xdr:blipFill>
        <a:blip xmlns:r="http://schemas.openxmlformats.org/officeDocument/2006/relationships" r:embed="rId3"/>
        <a:stretch>
          <a:fillRect/>
        </a:stretch>
      </xdr:blipFill>
      <xdr:spPr>
        <a:xfrm>
          <a:off x="83178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39" name="图片 438">
          <a:extLst>
            <a:ext uri="{FF2B5EF4-FFF2-40B4-BE49-F238E27FC236}">
              <a16:creationId xmlns:a16="http://schemas.microsoft.com/office/drawing/2014/main" id="{00000000-0008-0000-0200-0000B7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40" name="图片 439">
          <a:extLst>
            <a:ext uri="{FF2B5EF4-FFF2-40B4-BE49-F238E27FC236}">
              <a16:creationId xmlns:a16="http://schemas.microsoft.com/office/drawing/2014/main" id="{00000000-0008-0000-0200-0000B8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41" name="图片 440">
          <a:extLst>
            <a:ext uri="{FF2B5EF4-FFF2-40B4-BE49-F238E27FC236}">
              <a16:creationId xmlns:a16="http://schemas.microsoft.com/office/drawing/2014/main" id="{00000000-0008-0000-0200-0000B9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42" name="图片 441">
          <a:extLst>
            <a:ext uri="{FF2B5EF4-FFF2-40B4-BE49-F238E27FC236}">
              <a16:creationId xmlns:a16="http://schemas.microsoft.com/office/drawing/2014/main" id="{00000000-0008-0000-0200-0000BA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43" name="图片 442">
          <a:extLst>
            <a:ext uri="{FF2B5EF4-FFF2-40B4-BE49-F238E27FC236}">
              <a16:creationId xmlns:a16="http://schemas.microsoft.com/office/drawing/2014/main" id="{00000000-0008-0000-0200-0000BB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444" name="图片 443">
          <a:extLst>
            <a:ext uri="{FF2B5EF4-FFF2-40B4-BE49-F238E27FC236}">
              <a16:creationId xmlns:a16="http://schemas.microsoft.com/office/drawing/2014/main" id="{00000000-0008-0000-0200-0000BC010000}"/>
            </a:ext>
          </a:extLst>
        </xdr:cNvPr>
        <xdr:cNvPicPr>
          <a:picLocks noChangeAspect="1"/>
        </xdr:cNvPicPr>
      </xdr:nvPicPr>
      <xdr:blipFill>
        <a:blip xmlns:r="http://schemas.openxmlformats.org/officeDocument/2006/relationships" r:embed="rId3"/>
        <a:stretch>
          <a:fillRect/>
        </a:stretch>
      </xdr:blipFill>
      <xdr:spPr>
        <a:xfrm>
          <a:off x="8317865" y="81826100"/>
          <a:ext cx="28575" cy="28575"/>
        </a:xfrm>
        <a:prstGeom prst="rect">
          <a:avLst/>
        </a:prstGeom>
        <a:noFill/>
        <a:ln w="9525">
          <a:noFill/>
        </a:ln>
      </xdr:spPr>
    </xdr:pic>
    <xdr:clientData/>
  </xdr:twoCellAnchor>
  <xdr:twoCellAnchor editAs="oneCell">
    <xdr:from>
      <xdr:col>13</xdr:col>
      <xdr:colOff>0</xdr:colOff>
      <xdr:row>379</xdr:row>
      <xdr:rowOff>0</xdr:rowOff>
    </xdr:from>
    <xdr:to>
      <xdr:col>13</xdr:col>
      <xdr:colOff>28575</xdr:colOff>
      <xdr:row>379</xdr:row>
      <xdr:rowOff>28575</xdr:rowOff>
    </xdr:to>
    <xdr:pic>
      <xdr:nvPicPr>
        <xdr:cNvPr id="445" name="图片 444">
          <a:extLst>
            <a:ext uri="{FF2B5EF4-FFF2-40B4-BE49-F238E27FC236}">
              <a16:creationId xmlns:a16="http://schemas.microsoft.com/office/drawing/2014/main" id="{00000000-0008-0000-0200-0000BD010000}"/>
            </a:ext>
          </a:extLst>
        </xdr:cNvPr>
        <xdr:cNvPicPr>
          <a:picLocks noChangeAspect="1"/>
        </xdr:cNvPicPr>
      </xdr:nvPicPr>
      <xdr:blipFill>
        <a:blip xmlns:r="http://schemas.openxmlformats.org/officeDocument/2006/relationships" r:embed="rId3"/>
        <a:stretch>
          <a:fillRect/>
        </a:stretch>
      </xdr:blipFill>
      <xdr:spPr>
        <a:xfrm>
          <a:off x="89274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46" name="图片 445">
          <a:extLst>
            <a:ext uri="{FF2B5EF4-FFF2-40B4-BE49-F238E27FC236}">
              <a16:creationId xmlns:a16="http://schemas.microsoft.com/office/drawing/2014/main" id="{00000000-0008-0000-0200-0000BE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47" name="图片 446">
          <a:extLst>
            <a:ext uri="{FF2B5EF4-FFF2-40B4-BE49-F238E27FC236}">
              <a16:creationId xmlns:a16="http://schemas.microsoft.com/office/drawing/2014/main" id="{00000000-0008-0000-0200-0000BF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48" name="图片 447">
          <a:extLst>
            <a:ext uri="{FF2B5EF4-FFF2-40B4-BE49-F238E27FC236}">
              <a16:creationId xmlns:a16="http://schemas.microsoft.com/office/drawing/2014/main" id="{00000000-0008-0000-0200-0000C0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49" name="图片 448">
          <a:extLst>
            <a:ext uri="{FF2B5EF4-FFF2-40B4-BE49-F238E27FC236}">
              <a16:creationId xmlns:a16="http://schemas.microsoft.com/office/drawing/2014/main" id="{00000000-0008-0000-0200-0000C1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50" name="图片 449">
          <a:extLst>
            <a:ext uri="{FF2B5EF4-FFF2-40B4-BE49-F238E27FC236}">
              <a16:creationId xmlns:a16="http://schemas.microsoft.com/office/drawing/2014/main" id="{00000000-0008-0000-0200-0000C2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51" name="图片 450">
          <a:extLst>
            <a:ext uri="{FF2B5EF4-FFF2-40B4-BE49-F238E27FC236}">
              <a16:creationId xmlns:a16="http://schemas.microsoft.com/office/drawing/2014/main" id="{00000000-0008-0000-0200-0000C3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52" name="图片 451">
          <a:extLst>
            <a:ext uri="{FF2B5EF4-FFF2-40B4-BE49-F238E27FC236}">
              <a16:creationId xmlns:a16="http://schemas.microsoft.com/office/drawing/2014/main" id="{00000000-0008-0000-0200-0000C4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53" name="图片 452">
          <a:extLst>
            <a:ext uri="{FF2B5EF4-FFF2-40B4-BE49-F238E27FC236}">
              <a16:creationId xmlns:a16="http://schemas.microsoft.com/office/drawing/2014/main" id="{00000000-0008-0000-0200-0000C5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54" name="图片 453">
          <a:extLst>
            <a:ext uri="{FF2B5EF4-FFF2-40B4-BE49-F238E27FC236}">
              <a16:creationId xmlns:a16="http://schemas.microsoft.com/office/drawing/2014/main" id="{00000000-0008-0000-0200-0000C6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55" name="图片 454">
          <a:extLst>
            <a:ext uri="{FF2B5EF4-FFF2-40B4-BE49-F238E27FC236}">
              <a16:creationId xmlns:a16="http://schemas.microsoft.com/office/drawing/2014/main" id="{00000000-0008-0000-0200-0000C7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56" name="图片 455">
          <a:extLst>
            <a:ext uri="{FF2B5EF4-FFF2-40B4-BE49-F238E27FC236}">
              <a16:creationId xmlns:a16="http://schemas.microsoft.com/office/drawing/2014/main" id="{00000000-0008-0000-0200-0000C8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57" name="图片 456">
          <a:extLst>
            <a:ext uri="{FF2B5EF4-FFF2-40B4-BE49-F238E27FC236}">
              <a16:creationId xmlns:a16="http://schemas.microsoft.com/office/drawing/2014/main" id="{00000000-0008-0000-0200-0000C9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58" name="图片 457">
          <a:extLst>
            <a:ext uri="{FF2B5EF4-FFF2-40B4-BE49-F238E27FC236}">
              <a16:creationId xmlns:a16="http://schemas.microsoft.com/office/drawing/2014/main" id="{00000000-0008-0000-0200-0000CA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59" name="图片 458">
          <a:extLst>
            <a:ext uri="{FF2B5EF4-FFF2-40B4-BE49-F238E27FC236}">
              <a16:creationId xmlns:a16="http://schemas.microsoft.com/office/drawing/2014/main" id="{00000000-0008-0000-0200-0000CB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60" name="图片 459">
          <a:extLst>
            <a:ext uri="{FF2B5EF4-FFF2-40B4-BE49-F238E27FC236}">
              <a16:creationId xmlns:a16="http://schemas.microsoft.com/office/drawing/2014/main" id="{00000000-0008-0000-0200-0000CC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461" name="图片 460">
          <a:extLst>
            <a:ext uri="{FF2B5EF4-FFF2-40B4-BE49-F238E27FC236}">
              <a16:creationId xmlns:a16="http://schemas.microsoft.com/office/drawing/2014/main" id="{00000000-0008-0000-0200-0000CD010000}"/>
            </a:ext>
          </a:extLst>
        </xdr:cNvPr>
        <xdr:cNvPicPr>
          <a:picLocks noChangeAspect="1"/>
        </xdr:cNvPicPr>
      </xdr:nvPicPr>
      <xdr:blipFill>
        <a:blip xmlns:r="http://schemas.openxmlformats.org/officeDocument/2006/relationships" r:embed="rId3"/>
        <a:stretch>
          <a:fillRect/>
        </a:stretch>
      </xdr:blipFill>
      <xdr:spPr>
        <a:xfrm>
          <a:off x="770826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62" name="图片 461">
          <a:extLst>
            <a:ext uri="{FF2B5EF4-FFF2-40B4-BE49-F238E27FC236}">
              <a16:creationId xmlns:a16="http://schemas.microsoft.com/office/drawing/2014/main" id="{00000000-0008-0000-0200-0000CE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463" name="图片 462">
          <a:extLst>
            <a:ext uri="{FF2B5EF4-FFF2-40B4-BE49-F238E27FC236}">
              <a16:creationId xmlns:a16="http://schemas.microsoft.com/office/drawing/2014/main" id="{00000000-0008-0000-0200-0000CF01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464" name="图片 463">
          <a:extLst>
            <a:ext uri="{FF2B5EF4-FFF2-40B4-BE49-F238E27FC236}">
              <a16:creationId xmlns:a16="http://schemas.microsoft.com/office/drawing/2014/main" id="{00000000-0008-0000-0200-0000D001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465" name="图片 464">
          <a:extLst>
            <a:ext uri="{FF2B5EF4-FFF2-40B4-BE49-F238E27FC236}">
              <a16:creationId xmlns:a16="http://schemas.microsoft.com/office/drawing/2014/main" id="{00000000-0008-0000-0200-0000D101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466" name="图片 465">
          <a:extLst>
            <a:ext uri="{FF2B5EF4-FFF2-40B4-BE49-F238E27FC236}">
              <a16:creationId xmlns:a16="http://schemas.microsoft.com/office/drawing/2014/main" id="{00000000-0008-0000-0200-0000D2010000}"/>
            </a:ext>
          </a:extLst>
        </xdr:cNvPr>
        <xdr:cNvPicPr>
          <a:picLocks noChangeAspect="1"/>
        </xdr:cNvPicPr>
      </xdr:nvPicPr>
      <xdr:blipFill>
        <a:blip xmlns:r="http://schemas.openxmlformats.org/officeDocument/2006/relationships" r:embed="rId3"/>
        <a:stretch>
          <a:fillRect/>
        </a:stretch>
      </xdr:blipFill>
      <xdr:spPr>
        <a:xfrm>
          <a:off x="7098665" y="81826100"/>
          <a:ext cx="28575" cy="28575"/>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30480" cy="1524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 name="图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 name="图片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0"/>
    <xdr:pic>
      <xdr:nvPicPr>
        <xdr:cNvPr id="39" name="图片 38">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1"/>
        <a:stretch>
          <a:fillRect/>
        </a:stretch>
      </xdr:blipFill>
      <xdr:spPr>
        <a:xfrm>
          <a:off x="0" y="0"/>
          <a:ext cx="30480" cy="0"/>
        </a:xfrm>
        <a:prstGeom prst="rect">
          <a:avLst/>
        </a:prstGeom>
        <a:noFill/>
        <a:ln w="9525">
          <a:noFill/>
        </a:ln>
      </xdr:spPr>
    </xdr:pic>
    <xdr:clientData/>
  </xdr:oneCellAnchor>
  <xdr:oneCellAnchor>
    <xdr:from>
      <xdr:col>0</xdr:col>
      <xdr:colOff>0</xdr:colOff>
      <xdr:row>0</xdr:row>
      <xdr:rowOff>0</xdr:rowOff>
    </xdr:from>
    <xdr:ext cx="15240" cy="0"/>
    <xdr:pic>
      <xdr:nvPicPr>
        <xdr:cNvPr id="40" name="图片 39">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2"/>
        <a:stretch>
          <a:fillRect/>
        </a:stretch>
      </xdr:blipFill>
      <xdr:spPr>
        <a:xfrm>
          <a:off x="0" y="0"/>
          <a:ext cx="15240" cy="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0</xdr:rowOff>
    </xdr:to>
    <xdr:pic>
      <xdr:nvPicPr>
        <xdr:cNvPr id="44" name="图片 4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713740"/>
    <xdr:pic>
      <xdr:nvPicPr>
        <xdr:cNvPr id="72" name="图片 71">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73" name="图片 72">
          <a:extLst>
            <a:ext uri="{FF2B5EF4-FFF2-40B4-BE49-F238E27FC236}">
              <a16:creationId xmlns:a16="http://schemas.microsoft.com/office/drawing/2014/main" id="{00000000-0008-0000-0300-000049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1</xdr:row>
      <xdr:rowOff>41275</xdr:rowOff>
    </xdr:to>
    <xdr:pic>
      <xdr:nvPicPr>
        <xdr:cNvPr id="74" name="图片 73">
          <a:extLst>
            <a:ext uri="{FF2B5EF4-FFF2-40B4-BE49-F238E27FC236}">
              <a16:creationId xmlns:a16="http://schemas.microsoft.com/office/drawing/2014/main" id="{00000000-0008-0000-0300-00004A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19" name="图片 218">
          <a:extLst>
            <a:ext uri="{FF2B5EF4-FFF2-40B4-BE49-F238E27FC236}">
              <a16:creationId xmlns:a16="http://schemas.microsoft.com/office/drawing/2014/main" id="{00000000-0008-0000-0300-0000DB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0" name="图片 219">
          <a:extLst>
            <a:ext uri="{FF2B5EF4-FFF2-40B4-BE49-F238E27FC236}">
              <a16:creationId xmlns:a16="http://schemas.microsoft.com/office/drawing/2014/main" id="{00000000-0008-0000-0300-0000DC000000}"/>
            </a:ext>
          </a:extLst>
        </xdr:cNvPr>
        <xdr:cNvPicPr>
          <a:picLocks noChangeAspect="1"/>
        </xdr:cNvPicPr>
      </xdr:nvPicPr>
      <xdr:blipFill>
        <a:blip xmlns:r="http://schemas.openxmlformats.org/officeDocument/2006/relationships" r:embed="rId3"/>
        <a:stretch>
          <a:fillRect/>
        </a:stretch>
      </xdr:blipFill>
      <xdr:spPr>
        <a:xfrm>
          <a:off x="61722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25" name="图片 224">
          <a:extLst>
            <a:ext uri="{FF2B5EF4-FFF2-40B4-BE49-F238E27FC236}">
              <a16:creationId xmlns:a16="http://schemas.microsoft.com/office/drawing/2014/main" id="{00000000-0008-0000-0300-0000E1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241" name="图片 240">
          <a:extLst>
            <a:ext uri="{FF2B5EF4-FFF2-40B4-BE49-F238E27FC236}">
              <a16:creationId xmlns:a16="http://schemas.microsoft.com/office/drawing/2014/main" id="{00000000-0008-0000-0300-0000F1000000}"/>
            </a:ext>
          </a:extLst>
        </xdr:cNvPr>
        <xdr:cNvPicPr>
          <a:picLocks noChangeAspect="1"/>
        </xdr:cNvPicPr>
      </xdr:nvPicPr>
      <xdr:blipFill>
        <a:blip xmlns:r="http://schemas.openxmlformats.org/officeDocument/2006/relationships" r:embed="rId3"/>
        <a:stretch>
          <a:fillRect/>
        </a:stretch>
      </xdr:blipFill>
      <xdr:spPr>
        <a:xfrm>
          <a:off x="8229600" y="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332" name="图片 331">
          <a:extLst>
            <a:ext uri="{FF2B5EF4-FFF2-40B4-BE49-F238E27FC236}">
              <a16:creationId xmlns:a16="http://schemas.microsoft.com/office/drawing/2014/main" id="{00000000-0008-0000-0300-00004C010000}"/>
            </a:ext>
          </a:extLst>
        </xdr:cNvPr>
        <xdr:cNvPicPr>
          <a:picLocks noChangeAspect="1"/>
        </xdr:cNvPicPr>
      </xdr:nvPicPr>
      <xdr:blipFill>
        <a:blip xmlns:r="http://schemas.openxmlformats.org/officeDocument/2006/relationships" r:embed="rId1"/>
        <a:stretch>
          <a:fillRect/>
        </a:stretch>
      </xdr:blipFill>
      <xdr:spPr>
        <a:xfrm>
          <a:off x="0" y="6858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333" name="图片 332">
          <a:extLst>
            <a:ext uri="{FF2B5EF4-FFF2-40B4-BE49-F238E27FC236}">
              <a16:creationId xmlns:a16="http://schemas.microsoft.com/office/drawing/2014/main" id="{00000000-0008-0000-0300-00004D010000}"/>
            </a:ext>
          </a:extLst>
        </xdr:cNvPr>
        <xdr:cNvPicPr>
          <a:picLocks noChangeAspect="1"/>
        </xdr:cNvPicPr>
      </xdr:nvPicPr>
      <xdr:blipFill>
        <a:blip xmlns:r="http://schemas.openxmlformats.org/officeDocument/2006/relationships" r:embed="rId2"/>
        <a:stretch>
          <a:fillRect/>
        </a:stretch>
      </xdr:blipFill>
      <xdr:spPr>
        <a:xfrm>
          <a:off x="0" y="6858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334" name="图片 333">
          <a:extLst>
            <a:ext uri="{FF2B5EF4-FFF2-40B4-BE49-F238E27FC236}">
              <a16:creationId xmlns:a16="http://schemas.microsoft.com/office/drawing/2014/main" id="{00000000-0008-0000-0300-00004E010000}"/>
            </a:ext>
          </a:extLst>
        </xdr:cNvPr>
        <xdr:cNvPicPr>
          <a:picLocks noChangeAspect="1"/>
        </xdr:cNvPicPr>
      </xdr:nvPicPr>
      <xdr:blipFill>
        <a:blip xmlns:r="http://schemas.openxmlformats.org/officeDocument/2006/relationships" r:embed="rId3"/>
        <a:stretch>
          <a:fillRect/>
        </a:stretch>
      </xdr:blipFill>
      <xdr:spPr>
        <a:xfrm>
          <a:off x="0" y="685800"/>
          <a:ext cx="28575" cy="28575"/>
        </a:xfrm>
        <a:prstGeom prst="rect">
          <a:avLst/>
        </a:prstGeom>
        <a:noFill/>
        <a:ln w="9525">
          <a:noFill/>
        </a:ln>
      </xdr:spPr>
    </xdr:pic>
    <xdr:clientData/>
  </xdr:twoCellAnchor>
  <xdr:oneCellAnchor>
    <xdr:from>
      <xdr:col>0</xdr:col>
      <xdr:colOff>0</xdr:colOff>
      <xdr:row>1</xdr:row>
      <xdr:rowOff>0</xdr:rowOff>
    </xdr:from>
    <xdr:ext cx="30480" cy="713740"/>
    <xdr:pic>
      <xdr:nvPicPr>
        <xdr:cNvPr id="335" name="图片 334">
          <a:extLst>
            <a:ext uri="{FF2B5EF4-FFF2-40B4-BE49-F238E27FC236}">
              <a16:creationId xmlns:a16="http://schemas.microsoft.com/office/drawing/2014/main" id="{00000000-0008-0000-0300-00004F010000}"/>
            </a:ext>
          </a:extLst>
        </xdr:cNvPr>
        <xdr:cNvPicPr>
          <a:picLocks noChangeAspect="1"/>
        </xdr:cNvPicPr>
      </xdr:nvPicPr>
      <xdr:blipFill>
        <a:blip xmlns:r="http://schemas.openxmlformats.org/officeDocument/2006/relationships" r:embed="rId1"/>
        <a:stretch>
          <a:fillRect/>
        </a:stretch>
      </xdr:blipFill>
      <xdr:spPr>
        <a:xfrm>
          <a:off x="0" y="685800"/>
          <a:ext cx="30480" cy="713740"/>
        </a:xfrm>
        <a:prstGeom prst="rect">
          <a:avLst/>
        </a:prstGeom>
        <a:noFill/>
        <a:ln w="9525">
          <a:noFill/>
        </a:ln>
      </xdr:spPr>
    </xdr:pic>
    <xdr:clientData/>
  </xdr:oneCellAnchor>
  <xdr:oneCellAnchor>
    <xdr:from>
      <xdr:col>0</xdr:col>
      <xdr:colOff>0</xdr:colOff>
      <xdr:row>1</xdr:row>
      <xdr:rowOff>0</xdr:rowOff>
    </xdr:from>
    <xdr:ext cx="15240" cy="713740"/>
    <xdr:pic>
      <xdr:nvPicPr>
        <xdr:cNvPr id="336" name="图片 335">
          <a:extLst>
            <a:ext uri="{FF2B5EF4-FFF2-40B4-BE49-F238E27FC236}">
              <a16:creationId xmlns:a16="http://schemas.microsoft.com/office/drawing/2014/main" id="{00000000-0008-0000-0300-000050010000}"/>
            </a:ext>
          </a:extLst>
        </xdr:cNvPr>
        <xdr:cNvPicPr>
          <a:picLocks noChangeAspect="1"/>
        </xdr:cNvPicPr>
      </xdr:nvPicPr>
      <xdr:blipFill>
        <a:blip xmlns:r="http://schemas.openxmlformats.org/officeDocument/2006/relationships" r:embed="rId2"/>
        <a:stretch>
          <a:fillRect/>
        </a:stretch>
      </xdr:blipFill>
      <xdr:spPr>
        <a:xfrm>
          <a:off x="0" y="685800"/>
          <a:ext cx="15240" cy="7137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4</xdr:row>
      <xdr:rowOff>155575</xdr:rowOff>
    </xdr:to>
    <xdr:pic>
      <xdr:nvPicPr>
        <xdr:cNvPr id="337" name="图片 336">
          <a:extLst>
            <a:ext uri="{FF2B5EF4-FFF2-40B4-BE49-F238E27FC236}">
              <a16:creationId xmlns:a16="http://schemas.microsoft.com/office/drawing/2014/main" id="{00000000-0008-0000-0300-000051010000}"/>
            </a:ext>
          </a:extLst>
        </xdr:cNvPr>
        <xdr:cNvPicPr>
          <a:picLocks noChangeAspect="1"/>
        </xdr:cNvPicPr>
      </xdr:nvPicPr>
      <xdr:blipFill>
        <a:blip xmlns:r="http://schemas.openxmlformats.org/officeDocument/2006/relationships" r:embed="rId3"/>
        <a:stretch>
          <a:fillRect/>
        </a:stretch>
      </xdr:blipFill>
      <xdr:spPr>
        <a:xfrm>
          <a:off x="0" y="685800"/>
          <a:ext cx="28575" cy="7270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338" name="图片 337">
          <a:extLst>
            <a:ext uri="{FF2B5EF4-FFF2-40B4-BE49-F238E27FC236}">
              <a16:creationId xmlns:a16="http://schemas.microsoft.com/office/drawing/2014/main" id="{00000000-0008-0000-0300-000052010000}"/>
            </a:ext>
          </a:extLst>
        </xdr:cNvPr>
        <xdr:cNvPicPr>
          <a:picLocks noChangeAspect="1"/>
        </xdr:cNvPicPr>
      </xdr:nvPicPr>
      <xdr:blipFill>
        <a:blip xmlns:r="http://schemas.openxmlformats.org/officeDocument/2006/relationships" r:embed="rId3"/>
        <a:stretch>
          <a:fillRect/>
        </a:stretch>
      </xdr:blipFill>
      <xdr:spPr>
        <a:xfrm>
          <a:off x="6858000" y="6858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339" name="图片 338">
          <a:extLst>
            <a:ext uri="{FF2B5EF4-FFF2-40B4-BE49-F238E27FC236}">
              <a16:creationId xmlns:a16="http://schemas.microsoft.com/office/drawing/2014/main" id="{00000000-0008-0000-0300-000053010000}"/>
            </a:ext>
          </a:extLst>
        </xdr:cNvPr>
        <xdr:cNvPicPr>
          <a:picLocks noChangeAspect="1"/>
        </xdr:cNvPicPr>
      </xdr:nvPicPr>
      <xdr:blipFill>
        <a:blip xmlns:r="http://schemas.openxmlformats.org/officeDocument/2006/relationships" r:embed="rId3"/>
        <a:stretch>
          <a:fillRect/>
        </a:stretch>
      </xdr:blipFill>
      <xdr:spPr>
        <a:xfrm>
          <a:off x="6172200" y="6858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340" name="图片 339">
          <a:extLst>
            <a:ext uri="{FF2B5EF4-FFF2-40B4-BE49-F238E27FC236}">
              <a16:creationId xmlns:a16="http://schemas.microsoft.com/office/drawing/2014/main" id="{00000000-0008-0000-0300-000054010000}"/>
            </a:ext>
          </a:extLst>
        </xdr:cNvPr>
        <xdr:cNvPicPr>
          <a:picLocks noChangeAspect="1"/>
        </xdr:cNvPicPr>
      </xdr:nvPicPr>
      <xdr:blipFill>
        <a:blip xmlns:r="http://schemas.openxmlformats.org/officeDocument/2006/relationships" r:embed="rId3"/>
        <a:stretch>
          <a:fillRect/>
        </a:stretch>
      </xdr:blipFill>
      <xdr:spPr>
        <a:xfrm>
          <a:off x="7543800" y="6858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363" name="图片 362">
          <a:extLst>
            <a:ext uri="{FF2B5EF4-FFF2-40B4-BE49-F238E27FC236}">
              <a16:creationId xmlns:a16="http://schemas.microsoft.com/office/drawing/2014/main" id="{00000000-0008-0000-0300-00006B010000}"/>
            </a:ext>
          </a:extLst>
        </xdr:cNvPr>
        <xdr:cNvPicPr>
          <a:picLocks noChangeAspect="1"/>
        </xdr:cNvPicPr>
      </xdr:nvPicPr>
      <xdr:blipFill>
        <a:blip xmlns:r="http://schemas.openxmlformats.org/officeDocument/2006/relationships" r:embed="rId3"/>
        <a:stretch>
          <a:fillRect/>
        </a:stretch>
      </xdr:blipFill>
      <xdr:spPr>
        <a:xfrm>
          <a:off x="8229600" y="685800"/>
          <a:ext cx="28575" cy="28575"/>
        </a:xfrm>
        <a:prstGeom prst="rect">
          <a:avLst/>
        </a:prstGeom>
        <a:noFill/>
        <a:ln w="9525">
          <a:noFill/>
        </a:ln>
      </xdr:spPr>
    </xdr:pic>
    <xdr:clientData/>
  </xdr:twoCellAnchor>
  <xdr:oneCellAnchor>
    <xdr:from>
      <xdr:col>0</xdr:col>
      <xdr:colOff>0</xdr:colOff>
      <xdr:row>7</xdr:row>
      <xdr:rowOff>0</xdr:rowOff>
    </xdr:from>
    <xdr:ext cx="30480" cy="15240"/>
    <xdr:pic>
      <xdr:nvPicPr>
        <xdr:cNvPr id="635" name="图片 634">
          <a:extLst>
            <a:ext uri="{FF2B5EF4-FFF2-40B4-BE49-F238E27FC236}">
              <a16:creationId xmlns:a16="http://schemas.microsoft.com/office/drawing/2014/main" id="{00000000-0008-0000-0300-00007B020000}"/>
            </a:ext>
          </a:extLst>
        </xdr:cNvPr>
        <xdr:cNvPicPr>
          <a:picLocks noChangeAspect="1"/>
        </xdr:cNvPicPr>
      </xdr:nvPicPr>
      <xdr:blipFill>
        <a:blip xmlns:r="http://schemas.openxmlformats.org/officeDocument/2006/relationships" r:embed="rId1"/>
        <a:stretch>
          <a:fillRect/>
        </a:stretch>
      </xdr:blipFill>
      <xdr:spPr>
        <a:xfrm>
          <a:off x="0" y="1828800"/>
          <a:ext cx="30480" cy="15240"/>
        </a:xfrm>
        <a:prstGeom prst="rect">
          <a:avLst/>
        </a:prstGeom>
        <a:noFill/>
        <a:ln w="9525">
          <a:noFill/>
        </a:ln>
      </xdr:spPr>
    </xdr:pic>
    <xdr:clientData/>
  </xdr:oneCellAnchor>
  <xdr:oneCellAnchor>
    <xdr:from>
      <xdr:col>0</xdr:col>
      <xdr:colOff>0</xdr:colOff>
      <xdr:row>7</xdr:row>
      <xdr:rowOff>0</xdr:rowOff>
    </xdr:from>
    <xdr:ext cx="15240" cy="15240"/>
    <xdr:pic>
      <xdr:nvPicPr>
        <xdr:cNvPr id="636" name="图片 635">
          <a:extLst>
            <a:ext uri="{FF2B5EF4-FFF2-40B4-BE49-F238E27FC236}">
              <a16:creationId xmlns:a16="http://schemas.microsoft.com/office/drawing/2014/main" id="{00000000-0008-0000-0300-00007C020000}"/>
            </a:ext>
          </a:extLst>
        </xdr:cNvPr>
        <xdr:cNvPicPr>
          <a:picLocks noChangeAspect="1"/>
        </xdr:cNvPicPr>
      </xdr:nvPicPr>
      <xdr:blipFill>
        <a:blip xmlns:r="http://schemas.openxmlformats.org/officeDocument/2006/relationships" r:embed="rId2"/>
        <a:stretch>
          <a:fillRect/>
        </a:stretch>
      </xdr:blipFill>
      <xdr:spPr>
        <a:xfrm>
          <a:off x="0" y="1828800"/>
          <a:ext cx="15240" cy="15240"/>
        </a:xfrm>
        <a:prstGeom prst="rect">
          <a:avLst/>
        </a:prstGeom>
        <a:noFill/>
        <a:ln w="9525">
          <a:noFill/>
        </a:ln>
      </xdr:spPr>
    </xdr:pic>
    <xdr:clientData/>
  </xdr:oneCellAnchor>
  <xdr:twoCellAnchor editAs="oneCell">
    <xdr:from>
      <xdr:col>0</xdr:col>
      <xdr:colOff>0</xdr:colOff>
      <xdr:row>7</xdr:row>
      <xdr:rowOff>0</xdr:rowOff>
    </xdr:from>
    <xdr:to>
      <xdr:col>0</xdr:col>
      <xdr:colOff>28575</xdr:colOff>
      <xdr:row>7</xdr:row>
      <xdr:rowOff>28575</xdr:rowOff>
    </xdr:to>
    <xdr:pic>
      <xdr:nvPicPr>
        <xdr:cNvPr id="637" name="图片 636">
          <a:extLst>
            <a:ext uri="{FF2B5EF4-FFF2-40B4-BE49-F238E27FC236}">
              <a16:creationId xmlns:a16="http://schemas.microsoft.com/office/drawing/2014/main" id="{00000000-0008-0000-0300-00007D020000}"/>
            </a:ext>
          </a:extLst>
        </xdr:cNvPr>
        <xdr:cNvPicPr>
          <a:picLocks noChangeAspect="1"/>
        </xdr:cNvPicPr>
      </xdr:nvPicPr>
      <xdr:blipFill>
        <a:blip xmlns:r="http://schemas.openxmlformats.org/officeDocument/2006/relationships" r:embed="rId3"/>
        <a:stretch>
          <a:fillRect/>
        </a:stretch>
      </xdr:blipFill>
      <xdr:spPr>
        <a:xfrm>
          <a:off x="0" y="1828800"/>
          <a:ext cx="28575" cy="28575"/>
        </a:xfrm>
        <a:prstGeom prst="rect">
          <a:avLst/>
        </a:prstGeom>
        <a:noFill/>
        <a:ln w="9525">
          <a:noFill/>
        </a:ln>
      </xdr:spPr>
    </xdr:pic>
    <xdr:clientData/>
  </xdr:twoCellAnchor>
  <xdr:twoCellAnchor editAs="oneCell">
    <xdr:from>
      <xdr:col>9</xdr:col>
      <xdr:colOff>0</xdr:colOff>
      <xdr:row>7</xdr:row>
      <xdr:rowOff>0</xdr:rowOff>
    </xdr:from>
    <xdr:to>
      <xdr:col>9</xdr:col>
      <xdr:colOff>28575</xdr:colOff>
      <xdr:row>7</xdr:row>
      <xdr:rowOff>28575</xdr:rowOff>
    </xdr:to>
    <xdr:pic>
      <xdr:nvPicPr>
        <xdr:cNvPr id="638" name="图片 637">
          <a:extLst>
            <a:ext uri="{FF2B5EF4-FFF2-40B4-BE49-F238E27FC236}">
              <a16:creationId xmlns:a16="http://schemas.microsoft.com/office/drawing/2014/main" id="{00000000-0008-0000-0300-00007E020000}"/>
            </a:ext>
          </a:extLst>
        </xdr:cNvPr>
        <xdr:cNvPicPr>
          <a:picLocks noChangeAspect="1"/>
        </xdr:cNvPicPr>
      </xdr:nvPicPr>
      <xdr:blipFill>
        <a:blip xmlns:r="http://schemas.openxmlformats.org/officeDocument/2006/relationships" r:embed="rId3"/>
        <a:stretch>
          <a:fillRect/>
        </a:stretch>
      </xdr:blipFill>
      <xdr:spPr>
        <a:xfrm>
          <a:off x="6172200" y="1828800"/>
          <a:ext cx="28575" cy="28575"/>
        </a:xfrm>
        <a:prstGeom prst="rect">
          <a:avLst/>
        </a:prstGeom>
        <a:noFill/>
        <a:ln w="9525">
          <a:noFill/>
        </a:ln>
      </xdr:spPr>
    </xdr:pic>
    <xdr:clientData/>
  </xdr:twoCellAnchor>
  <xdr:twoCellAnchor editAs="oneCell">
    <xdr:from>
      <xdr:col>10</xdr:col>
      <xdr:colOff>0</xdr:colOff>
      <xdr:row>7</xdr:row>
      <xdr:rowOff>0</xdr:rowOff>
    </xdr:from>
    <xdr:to>
      <xdr:col>10</xdr:col>
      <xdr:colOff>28575</xdr:colOff>
      <xdr:row>7</xdr:row>
      <xdr:rowOff>28575</xdr:rowOff>
    </xdr:to>
    <xdr:pic>
      <xdr:nvPicPr>
        <xdr:cNvPr id="639" name="图片 638">
          <a:extLst>
            <a:ext uri="{FF2B5EF4-FFF2-40B4-BE49-F238E27FC236}">
              <a16:creationId xmlns:a16="http://schemas.microsoft.com/office/drawing/2014/main" id="{00000000-0008-0000-0300-00007F020000}"/>
            </a:ext>
          </a:extLst>
        </xdr:cNvPr>
        <xdr:cNvPicPr>
          <a:picLocks noChangeAspect="1"/>
        </xdr:cNvPicPr>
      </xdr:nvPicPr>
      <xdr:blipFill>
        <a:blip xmlns:r="http://schemas.openxmlformats.org/officeDocument/2006/relationships" r:embed="rId3"/>
        <a:stretch>
          <a:fillRect/>
        </a:stretch>
      </xdr:blipFill>
      <xdr:spPr>
        <a:xfrm>
          <a:off x="6858000" y="1828800"/>
          <a:ext cx="28575" cy="28575"/>
        </a:xfrm>
        <a:prstGeom prst="rect">
          <a:avLst/>
        </a:prstGeom>
        <a:noFill/>
        <a:ln w="9525">
          <a:noFill/>
        </a:ln>
      </xdr:spPr>
    </xdr:pic>
    <xdr:clientData/>
  </xdr:twoCellAnchor>
  <xdr:oneCellAnchor>
    <xdr:from>
      <xdr:col>0</xdr:col>
      <xdr:colOff>0</xdr:colOff>
      <xdr:row>28</xdr:row>
      <xdr:rowOff>0</xdr:rowOff>
    </xdr:from>
    <xdr:ext cx="30480" cy="15240"/>
    <xdr:pic>
      <xdr:nvPicPr>
        <xdr:cNvPr id="644" name="图片 643">
          <a:extLst>
            <a:ext uri="{FF2B5EF4-FFF2-40B4-BE49-F238E27FC236}">
              <a16:creationId xmlns:a16="http://schemas.microsoft.com/office/drawing/2014/main" id="{00000000-0008-0000-0300-000084020000}"/>
            </a:ext>
          </a:extLst>
        </xdr:cNvPr>
        <xdr:cNvPicPr>
          <a:picLocks noChangeAspect="1"/>
        </xdr:cNvPicPr>
      </xdr:nvPicPr>
      <xdr:blipFill>
        <a:blip xmlns:r="http://schemas.openxmlformats.org/officeDocument/2006/relationships" r:embed="rId1"/>
        <a:stretch>
          <a:fillRect/>
        </a:stretch>
      </xdr:blipFill>
      <xdr:spPr>
        <a:xfrm>
          <a:off x="0" y="5829300"/>
          <a:ext cx="30480" cy="15240"/>
        </a:xfrm>
        <a:prstGeom prst="rect">
          <a:avLst/>
        </a:prstGeom>
        <a:noFill/>
        <a:ln w="9525">
          <a:noFill/>
        </a:ln>
      </xdr:spPr>
    </xdr:pic>
    <xdr:clientData/>
  </xdr:oneCellAnchor>
  <xdr:oneCellAnchor>
    <xdr:from>
      <xdr:col>0</xdr:col>
      <xdr:colOff>0</xdr:colOff>
      <xdr:row>28</xdr:row>
      <xdr:rowOff>0</xdr:rowOff>
    </xdr:from>
    <xdr:ext cx="15240" cy="15240"/>
    <xdr:pic>
      <xdr:nvPicPr>
        <xdr:cNvPr id="645" name="图片 644">
          <a:extLst>
            <a:ext uri="{FF2B5EF4-FFF2-40B4-BE49-F238E27FC236}">
              <a16:creationId xmlns:a16="http://schemas.microsoft.com/office/drawing/2014/main" id="{00000000-0008-0000-0300-000085020000}"/>
            </a:ext>
          </a:extLst>
        </xdr:cNvPr>
        <xdr:cNvPicPr>
          <a:picLocks noChangeAspect="1"/>
        </xdr:cNvPicPr>
      </xdr:nvPicPr>
      <xdr:blipFill>
        <a:blip xmlns:r="http://schemas.openxmlformats.org/officeDocument/2006/relationships" r:embed="rId2"/>
        <a:stretch>
          <a:fillRect/>
        </a:stretch>
      </xdr:blipFill>
      <xdr:spPr>
        <a:xfrm>
          <a:off x="0" y="5829300"/>
          <a:ext cx="15240" cy="15240"/>
        </a:xfrm>
        <a:prstGeom prst="rect">
          <a:avLst/>
        </a:prstGeom>
        <a:noFill/>
        <a:ln w="9525">
          <a:noFill/>
        </a:ln>
      </xdr:spPr>
    </xdr:pic>
    <xdr:clientData/>
  </xdr:oneCellAnchor>
  <xdr:twoCellAnchor editAs="oneCell">
    <xdr:from>
      <xdr:col>0</xdr:col>
      <xdr:colOff>0</xdr:colOff>
      <xdr:row>28</xdr:row>
      <xdr:rowOff>0</xdr:rowOff>
    </xdr:from>
    <xdr:to>
      <xdr:col>0</xdr:col>
      <xdr:colOff>28575</xdr:colOff>
      <xdr:row>28</xdr:row>
      <xdr:rowOff>28575</xdr:rowOff>
    </xdr:to>
    <xdr:pic>
      <xdr:nvPicPr>
        <xdr:cNvPr id="646" name="图片 645">
          <a:extLst>
            <a:ext uri="{FF2B5EF4-FFF2-40B4-BE49-F238E27FC236}">
              <a16:creationId xmlns:a16="http://schemas.microsoft.com/office/drawing/2014/main" id="{00000000-0008-0000-0300-000086020000}"/>
            </a:ext>
          </a:extLst>
        </xdr:cNvPr>
        <xdr:cNvPicPr>
          <a:picLocks noChangeAspect="1"/>
        </xdr:cNvPicPr>
      </xdr:nvPicPr>
      <xdr:blipFill>
        <a:blip xmlns:r="http://schemas.openxmlformats.org/officeDocument/2006/relationships" r:embed="rId3"/>
        <a:stretch>
          <a:fillRect/>
        </a:stretch>
      </xdr:blipFill>
      <xdr:spPr>
        <a:xfrm>
          <a:off x="0" y="5829300"/>
          <a:ext cx="28575" cy="28575"/>
        </a:xfrm>
        <a:prstGeom prst="rect">
          <a:avLst/>
        </a:prstGeom>
        <a:noFill/>
        <a:ln w="9525">
          <a:noFill/>
        </a:ln>
      </xdr:spPr>
    </xdr:pic>
    <xdr:clientData/>
  </xdr:twoCellAnchor>
  <xdr:twoCellAnchor editAs="oneCell">
    <xdr:from>
      <xdr:col>9</xdr:col>
      <xdr:colOff>0</xdr:colOff>
      <xdr:row>28</xdr:row>
      <xdr:rowOff>0</xdr:rowOff>
    </xdr:from>
    <xdr:to>
      <xdr:col>9</xdr:col>
      <xdr:colOff>28575</xdr:colOff>
      <xdr:row>28</xdr:row>
      <xdr:rowOff>28575</xdr:rowOff>
    </xdr:to>
    <xdr:pic>
      <xdr:nvPicPr>
        <xdr:cNvPr id="647" name="图片 646">
          <a:extLst>
            <a:ext uri="{FF2B5EF4-FFF2-40B4-BE49-F238E27FC236}">
              <a16:creationId xmlns:a16="http://schemas.microsoft.com/office/drawing/2014/main" id="{00000000-0008-0000-0300-000087020000}"/>
            </a:ext>
          </a:extLst>
        </xdr:cNvPr>
        <xdr:cNvPicPr>
          <a:picLocks noChangeAspect="1"/>
        </xdr:cNvPicPr>
      </xdr:nvPicPr>
      <xdr:blipFill>
        <a:blip xmlns:r="http://schemas.openxmlformats.org/officeDocument/2006/relationships" r:embed="rId3"/>
        <a:stretch>
          <a:fillRect/>
        </a:stretch>
      </xdr:blipFill>
      <xdr:spPr>
        <a:xfrm>
          <a:off x="6172200" y="5829300"/>
          <a:ext cx="28575" cy="28575"/>
        </a:xfrm>
        <a:prstGeom prst="rect">
          <a:avLst/>
        </a:prstGeom>
        <a:noFill/>
        <a:ln w="9525">
          <a:noFill/>
        </a:ln>
      </xdr:spPr>
    </xdr:pic>
    <xdr:clientData/>
  </xdr:twoCellAnchor>
  <xdr:oneCellAnchor>
    <xdr:from>
      <xdr:col>0</xdr:col>
      <xdr:colOff>0</xdr:colOff>
      <xdr:row>26</xdr:row>
      <xdr:rowOff>0</xdr:rowOff>
    </xdr:from>
    <xdr:ext cx="30480" cy="15240"/>
    <xdr:pic>
      <xdr:nvPicPr>
        <xdr:cNvPr id="648" name="图片 647">
          <a:extLst>
            <a:ext uri="{FF2B5EF4-FFF2-40B4-BE49-F238E27FC236}">
              <a16:creationId xmlns:a16="http://schemas.microsoft.com/office/drawing/2014/main" id="{00000000-0008-0000-0300-000088020000}"/>
            </a:ext>
          </a:extLst>
        </xdr:cNvPr>
        <xdr:cNvPicPr>
          <a:picLocks noChangeAspect="1"/>
        </xdr:cNvPicPr>
      </xdr:nvPicPr>
      <xdr:blipFill>
        <a:blip xmlns:r="http://schemas.openxmlformats.org/officeDocument/2006/relationships" r:embed="rId1"/>
        <a:stretch>
          <a:fillRect/>
        </a:stretch>
      </xdr:blipFill>
      <xdr:spPr>
        <a:xfrm>
          <a:off x="0" y="5448300"/>
          <a:ext cx="30480" cy="15240"/>
        </a:xfrm>
        <a:prstGeom prst="rect">
          <a:avLst/>
        </a:prstGeom>
        <a:noFill/>
        <a:ln w="9525">
          <a:noFill/>
        </a:ln>
      </xdr:spPr>
    </xdr:pic>
    <xdr:clientData/>
  </xdr:oneCellAnchor>
  <xdr:oneCellAnchor>
    <xdr:from>
      <xdr:col>0</xdr:col>
      <xdr:colOff>0</xdr:colOff>
      <xdr:row>26</xdr:row>
      <xdr:rowOff>0</xdr:rowOff>
    </xdr:from>
    <xdr:ext cx="15240" cy="15240"/>
    <xdr:pic>
      <xdr:nvPicPr>
        <xdr:cNvPr id="649" name="图片 648">
          <a:extLst>
            <a:ext uri="{FF2B5EF4-FFF2-40B4-BE49-F238E27FC236}">
              <a16:creationId xmlns:a16="http://schemas.microsoft.com/office/drawing/2014/main" id="{00000000-0008-0000-0300-000089020000}"/>
            </a:ext>
          </a:extLst>
        </xdr:cNvPr>
        <xdr:cNvPicPr>
          <a:picLocks noChangeAspect="1"/>
        </xdr:cNvPicPr>
      </xdr:nvPicPr>
      <xdr:blipFill>
        <a:blip xmlns:r="http://schemas.openxmlformats.org/officeDocument/2006/relationships" r:embed="rId2"/>
        <a:stretch>
          <a:fillRect/>
        </a:stretch>
      </xdr:blipFill>
      <xdr:spPr>
        <a:xfrm>
          <a:off x="0" y="5448300"/>
          <a:ext cx="15240" cy="15240"/>
        </a:xfrm>
        <a:prstGeom prst="rect">
          <a:avLst/>
        </a:prstGeom>
        <a:noFill/>
        <a:ln w="9525">
          <a:noFill/>
        </a:ln>
      </xdr:spPr>
    </xdr:pic>
    <xdr:clientData/>
  </xdr:oneCellAnchor>
  <xdr:twoCellAnchor editAs="oneCell">
    <xdr:from>
      <xdr:col>0</xdr:col>
      <xdr:colOff>0</xdr:colOff>
      <xdr:row>26</xdr:row>
      <xdr:rowOff>0</xdr:rowOff>
    </xdr:from>
    <xdr:to>
      <xdr:col>0</xdr:col>
      <xdr:colOff>28575</xdr:colOff>
      <xdr:row>26</xdr:row>
      <xdr:rowOff>28575</xdr:rowOff>
    </xdr:to>
    <xdr:pic>
      <xdr:nvPicPr>
        <xdr:cNvPr id="650" name="图片 649">
          <a:extLst>
            <a:ext uri="{FF2B5EF4-FFF2-40B4-BE49-F238E27FC236}">
              <a16:creationId xmlns:a16="http://schemas.microsoft.com/office/drawing/2014/main" id="{00000000-0008-0000-0300-00008A020000}"/>
            </a:ext>
          </a:extLst>
        </xdr:cNvPr>
        <xdr:cNvPicPr>
          <a:picLocks noChangeAspect="1"/>
        </xdr:cNvPicPr>
      </xdr:nvPicPr>
      <xdr:blipFill>
        <a:blip xmlns:r="http://schemas.openxmlformats.org/officeDocument/2006/relationships" r:embed="rId3"/>
        <a:stretch>
          <a:fillRect/>
        </a:stretch>
      </xdr:blipFill>
      <xdr:spPr>
        <a:xfrm>
          <a:off x="0" y="5448300"/>
          <a:ext cx="28575" cy="28575"/>
        </a:xfrm>
        <a:prstGeom prst="rect">
          <a:avLst/>
        </a:prstGeom>
        <a:noFill/>
        <a:ln w="9525">
          <a:noFill/>
        </a:ln>
      </xdr:spPr>
    </xdr:pic>
    <xdr:clientData/>
  </xdr:twoCellAnchor>
  <xdr:twoCellAnchor editAs="oneCell">
    <xdr:from>
      <xdr:col>10</xdr:col>
      <xdr:colOff>0</xdr:colOff>
      <xdr:row>26</xdr:row>
      <xdr:rowOff>0</xdr:rowOff>
    </xdr:from>
    <xdr:to>
      <xdr:col>10</xdr:col>
      <xdr:colOff>28575</xdr:colOff>
      <xdr:row>26</xdr:row>
      <xdr:rowOff>28575</xdr:rowOff>
    </xdr:to>
    <xdr:pic>
      <xdr:nvPicPr>
        <xdr:cNvPr id="651" name="图片 650">
          <a:extLst>
            <a:ext uri="{FF2B5EF4-FFF2-40B4-BE49-F238E27FC236}">
              <a16:creationId xmlns:a16="http://schemas.microsoft.com/office/drawing/2014/main" id="{00000000-0008-0000-0300-00008B020000}"/>
            </a:ext>
          </a:extLst>
        </xdr:cNvPr>
        <xdr:cNvPicPr>
          <a:picLocks noChangeAspect="1"/>
        </xdr:cNvPicPr>
      </xdr:nvPicPr>
      <xdr:blipFill>
        <a:blip xmlns:r="http://schemas.openxmlformats.org/officeDocument/2006/relationships" r:embed="rId3"/>
        <a:stretch>
          <a:fillRect/>
        </a:stretch>
      </xdr:blipFill>
      <xdr:spPr>
        <a:xfrm>
          <a:off x="6858000" y="5448300"/>
          <a:ext cx="28575" cy="28575"/>
        </a:xfrm>
        <a:prstGeom prst="rect">
          <a:avLst/>
        </a:prstGeom>
        <a:noFill/>
        <a:ln w="9525">
          <a:noFill/>
        </a:ln>
      </xdr:spPr>
    </xdr:pic>
    <xdr:clientData/>
  </xdr:twoCellAnchor>
  <xdr:twoCellAnchor editAs="oneCell">
    <xdr:from>
      <xdr:col>9</xdr:col>
      <xdr:colOff>0</xdr:colOff>
      <xdr:row>26</xdr:row>
      <xdr:rowOff>0</xdr:rowOff>
    </xdr:from>
    <xdr:to>
      <xdr:col>9</xdr:col>
      <xdr:colOff>28575</xdr:colOff>
      <xdr:row>26</xdr:row>
      <xdr:rowOff>28575</xdr:rowOff>
    </xdr:to>
    <xdr:pic>
      <xdr:nvPicPr>
        <xdr:cNvPr id="652" name="图片 651">
          <a:extLst>
            <a:ext uri="{FF2B5EF4-FFF2-40B4-BE49-F238E27FC236}">
              <a16:creationId xmlns:a16="http://schemas.microsoft.com/office/drawing/2014/main" id="{00000000-0008-0000-0300-00008C020000}"/>
            </a:ext>
          </a:extLst>
        </xdr:cNvPr>
        <xdr:cNvPicPr>
          <a:picLocks noChangeAspect="1"/>
        </xdr:cNvPicPr>
      </xdr:nvPicPr>
      <xdr:blipFill>
        <a:blip xmlns:r="http://schemas.openxmlformats.org/officeDocument/2006/relationships" r:embed="rId3"/>
        <a:stretch>
          <a:fillRect/>
        </a:stretch>
      </xdr:blipFill>
      <xdr:spPr>
        <a:xfrm>
          <a:off x="6172200" y="5448300"/>
          <a:ext cx="28575" cy="28575"/>
        </a:xfrm>
        <a:prstGeom prst="rect">
          <a:avLst/>
        </a:prstGeom>
        <a:noFill/>
        <a:ln w="9525">
          <a:noFill/>
        </a:ln>
      </xdr:spPr>
    </xdr:pic>
    <xdr:clientData/>
  </xdr:twoCellAnchor>
  <xdr:twoCellAnchor editAs="oneCell">
    <xdr:from>
      <xdr:col>11</xdr:col>
      <xdr:colOff>0</xdr:colOff>
      <xdr:row>26</xdr:row>
      <xdr:rowOff>0</xdr:rowOff>
    </xdr:from>
    <xdr:to>
      <xdr:col>11</xdr:col>
      <xdr:colOff>28575</xdr:colOff>
      <xdr:row>26</xdr:row>
      <xdr:rowOff>28575</xdr:rowOff>
    </xdr:to>
    <xdr:pic>
      <xdr:nvPicPr>
        <xdr:cNvPr id="653" name="图片 652">
          <a:extLst>
            <a:ext uri="{FF2B5EF4-FFF2-40B4-BE49-F238E27FC236}">
              <a16:creationId xmlns:a16="http://schemas.microsoft.com/office/drawing/2014/main" id="{00000000-0008-0000-0300-00008D020000}"/>
            </a:ext>
          </a:extLst>
        </xdr:cNvPr>
        <xdr:cNvPicPr>
          <a:picLocks noChangeAspect="1"/>
        </xdr:cNvPicPr>
      </xdr:nvPicPr>
      <xdr:blipFill>
        <a:blip xmlns:r="http://schemas.openxmlformats.org/officeDocument/2006/relationships" r:embed="rId3"/>
        <a:stretch>
          <a:fillRect/>
        </a:stretch>
      </xdr:blipFill>
      <xdr:spPr>
        <a:xfrm>
          <a:off x="7543800" y="5448300"/>
          <a:ext cx="28575" cy="28575"/>
        </a:xfrm>
        <a:prstGeom prst="rect">
          <a:avLst/>
        </a:prstGeom>
        <a:noFill/>
        <a:ln w="9525">
          <a:noFill/>
        </a:ln>
      </xdr:spPr>
    </xdr:pic>
    <xdr:clientData/>
  </xdr:twoCellAnchor>
  <xdr:twoCellAnchor editAs="oneCell">
    <xdr:from>
      <xdr:col>12</xdr:col>
      <xdr:colOff>0</xdr:colOff>
      <xdr:row>26</xdr:row>
      <xdr:rowOff>0</xdr:rowOff>
    </xdr:from>
    <xdr:to>
      <xdr:col>12</xdr:col>
      <xdr:colOff>28575</xdr:colOff>
      <xdr:row>26</xdr:row>
      <xdr:rowOff>28575</xdr:rowOff>
    </xdr:to>
    <xdr:pic>
      <xdr:nvPicPr>
        <xdr:cNvPr id="654" name="图片 653">
          <a:extLst>
            <a:ext uri="{FF2B5EF4-FFF2-40B4-BE49-F238E27FC236}">
              <a16:creationId xmlns:a16="http://schemas.microsoft.com/office/drawing/2014/main" id="{00000000-0008-0000-0300-00008E020000}"/>
            </a:ext>
          </a:extLst>
        </xdr:cNvPr>
        <xdr:cNvPicPr>
          <a:picLocks noChangeAspect="1"/>
        </xdr:cNvPicPr>
      </xdr:nvPicPr>
      <xdr:blipFill>
        <a:blip xmlns:r="http://schemas.openxmlformats.org/officeDocument/2006/relationships" r:embed="rId3"/>
        <a:stretch>
          <a:fillRect/>
        </a:stretch>
      </xdr:blipFill>
      <xdr:spPr>
        <a:xfrm>
          <a:off x="8229600" y="5448300"/>
          <a:ext cx="28575" cy="28575"/>
        </a:xfrm>
        <a:prstGeom prst="rect">
          <a:avLst/>
        </a:prstGeom>
        <a:noFill/>
        <a:ln w="9525">
          <a:noFill/>
        </a:ln>
      </xdr:spPr>
    </xdr:pic>
    <xdr:clientData/>
  </xdr:twoCellAnchor>
  <xdr:oneCellAnchor>
    <xdr:from>
      <xdr:col>0</xdr:col>
      <xdr:colOff>0</xdr:colOff>
      <xdr:row>23</xdr:row>
      <xdr:rowOff>0</xdr:rowOff>
    </xdr:from>
    <xdr:ext cx="30480" cy="15240"/>
    <xdr:pic>
      <xdr:nvPicPr>
        <xdr:cNvPr id="660" name="图片 659">
          <a:extLst>
            <a:ext uri="{FF2B5EF4-FFF2-40B4-BE49-F238E27FC236}">
              <a16:creationId xmlns:a16="http://schemas.microsoft.com/office/drawing/2014/main" id="{00000000-0008-0000-0300-000094020000}"/>
            </a:ext>
          </a:extLst>
        </xdr:cNvPr>
        <xdr:cNvPicPr>
          <a:picLocks noChangeAspect="1"/>
        </xdr:cNvPicPr>
      </xdr:nvPicPr>
      <xdr:blipFill>
        <a:blip xmlns:r="http://schemas.openxmlformats.org/officeDocument/2006/relationships" r:embed="rId1"/>
        <a:stretch>
          <a:fillRect/>
        </a:stretch>
      </xdr:blipFill>
      <xdr:spPr>
        <a:xfrm>
          <a:off x="0" y="4876800"/>
          <a:ext cx="30480" cy="15240"/>
        </a:xfrm>
        <a:prstGeom prst="rect">
          <a:avLst/>
        </a:prstGeom>
        <a:noFill/>
        <a:ln w="9525">
          <a:noFill/>
        </a:ln>
      </xdr:spPr>
    </xdr:pic>
    <xdr:clientData/>
  </xdr:oneCellAnchor>
  <xdr:oneCellAnchor>
    <xdr:from>
      <xdr:col>0</xdr:col>
      <xdr:colOff>0</xdr:colOff>
      <xdr:row>23</xdr:row>
      <xdr:rowOff>0</xdr:rowOff>
    </xdr:from>
    <xdr:ext cx="15240" cy="15240"/>
    <xdr:pic>
      <xdr:nvPicPr>
        <xdr:cNvPr id="661" name="图片 660">
          <a:extLst>
            <a:ext uri="{FF2B5EF4-FFF2-40B4-BE49-F238E27FC236}">
              <a16:creationId xmlns:a16="http://schemas.microsoft.com/office/drawing/2014/main" id="{00000000-0008-0000-0300-000095020000}"/>
            </a:ext>
          </a:extLst>
        </xdr:cNvPr>
        <xdr:cNvPicPr>
          <a:picLocks noChangeAspect="1"/>
        </xdr:cNvPicPr>
      </xdr:nvPicPr>
      <xdr:blipFill>
        <a:blip xmlns:r="http://schemas.openxmlformats.org/officeDocument/2006/relationships" r:embed="rId2"/>
        <a:stretch>
          <a:fillRect/>
        </a:stretch>
      </xdr:blipFill>
      <xdr:spPr>
        <a:xfrm>
          <a:off x="0" y="4876800"/>
          <a:ext cx="15240" cy="15240"/>
        </a:xfrm>
        <a:prstGeom prst="rect">
          <a:avLst/>
        </a:prstGeom>
        <a:noFill/>
        <a:ln w="9525">
          <a:noFill/>
        </a:ln>
      </xdr:spPr>
    </xdr:pic>
    <xdr:clientData/>
  </xdr:oneCellAnchor>
  <xdr:twoCellAnchor editAs="oneCell">
    <xdr:from>
      <xdr:col>0</xdr:col>
      <xdr:colOff>0</xdr:colOff>
      <xdr:row>23</xdr:row>
      <xdr:rowOff>0</xdr:rowOff>
    </xdr:from>
    <xdr:to>
      <xdr:col>0</xdr:col>
      <xdr:colOff>28575</xdr:colOff>
      <xdr:row>23</xdr:row>
      <xdr:rowOff>28575</xdr:rowOff>
    </xdr:to>
    <xdr:pic>
      <xdr:nvPicPr>
        <xdr:cNvPr id="662" name="图片 661">
          <a:extLst>
            <a:ext uri="{FF2B5EF4-FFF2-40B4-BE49-F238E27FC236}">
              <a16:creationId xmlns:a16="http://schemas.microsoft.com/office/drawing/2014/main" id="{00000000-0008-0000-0300-000096020000}"/>
            </a:ext>
          </a:extLst>
        </xdr:cNvPr>
        <xdr:cNvPicPr>
          <a:picLocks noChangeAspect="1"/>
        </xdr:cNvPicPr>
      </xdr:nvPicPr>
      <xdr:blipFill>
        <a:blip xmlns:r="http://schemas.openxmlformats.org/officeDocument/2006/relationships" r:embed="rId3"/>
        <a:stretch>
          <a:fillRect/>
        </a:stretch>
      </xdr:blipFill>
      <xdr:spPr>
        <a:xfrm>
          <a:off x="0" y="4876800"/>
          <a:ext cx="28575" cy="28575"/>
        </a:xfrm>
        <a:prstGeom prst="rect">
          <a:avLst/>
        </a:prstGeom>
        <a:noFill/>
        <a:ln w="9525">
          <a:noFill/>
        </a:ln>
      </xdr:spPr>
    </xdr:pic>
    <xdr:clientData/>
  </xdr:twoCellAnchor>
  <xdr:twoCellAnchor editAs="oneCell">
    <xdr:from>
      <xdr:col>10</xdr:col>
      <xdr:colOff>0</xdr:colOff>
      <xdr:row>23</xdr:row>
      <xdr:rowOff>0</xdr:rowOff>
    </xdr:from>
    <xdr:to>
      <xdr:col>10</xdr:col>
      <xdr:colOff>28575</xdr:colOff>
      <xdr:row>23</xdr:row>
      <xdr:rowOff>28575</xdr:rowOff>
    </xdr:to>
    <xdr:pic>
      <xdr:nvPicPr>
        <xdr:cNvPr id="663" name="图片 662">
          <a:extLst>
            <a:ext uri="{FF2B5EF4-FFF2-40B4-BE49-F238E27FC236}">
              <a16:creationId xmlns:a16="http://schemas.microsoft.com/office/drawing/2014/main" id="{00000000-0008-0000-0300-000097020000}"/>
            </a:ext>
          </a:extLst>
        </xdr:cNvPr>
        <xdr:cNvPicPr>
          <a:picLocks noChangeAspect="1"/>
        </xdr:cNvPicPr>
      </xdr:nvPicPr>
      <xdr:blipFill>
        <a:blip xmlns:r="http://schemas.openxmlformats.org/officeDocument/2006/relationships" r:embed="rId3"/>
        <a:stretch>
          <a:fillRect/>
        </a:stretch>
      </xdr:blipFill>
      <xdr:spPr>
        <a:xfrm>
          <a:off x="6858000" y="4876800"/>
          <a:ext cx="28575" cy="28575"/>
        </a:xfrm>
        <a:prstGeom prst="rect">
          <a:avLst/>
        </a:prstGeom>
        <a:noFill/>
        <a:ln w="9525">
          <a:noFill/>
        </a:ln>
      </xdr:spPr>
    </xdr:pic>
    <xdr:clientData/>
  </xdr:twoCellAnchor>
  <xdr:twoCellAnchor editAs="oneCell">
    <xdr:from>
      <xdr:col>9</xdr:col>
      <xdr:colOff>0</xdr:colOff>
      <xdr:row>23</xdr:row>
      <xdr:rowOff>0</xdr:rowOff>
    </xdr:from>
    <xdr:to>
      <xdr:col>9</xdr:col>
      <xdr:colOff>28575</xdr:colOff>
      <xdr:row>23</xdr:row>
      <xdr:rowOff>28575</xdr:rowOff>
    </xdr:to>
    <xdr:pic>
      <xdr:nvPicPr>
        <xdr:cNvPr id="664" name="图片 663">
          <a:extLst>
            <a:ext uri="{FF2B5EF4-FFF2-40B4-BE49-F238E27FC236}">
              <a16:creationId xmlns:a16="http://schemas.microsoft.com/office/drawing/2014/main" id="{00000000-0008-0000-0300-000098020000}"/>
            </a:ext>
          </a:extLst>
        </xdr:cNvPr>
        <xdr:cNvPicPr>
          <a:picLocks noChangeAspect="1"/>
        </xdr:cNvPicPr>
      </xdr:nvPicPr>
      <xdr:blipFill>
        <a:blip xmlns:r="http://schemas.openxmlformats.org/officeDocument/2006/relationships" r:embed="rId3"/>
        <a:stretch>
          <a:fillRect/>
        </a:stretch>
      </xdr:blipFill>
      <xdr:spPr>
        <a:xfrm>
          <a:off x="6172200" y="4876800"/>
          <a:ext cx="28575" cy="28575"/>
        </a:xfrm>
        <a:prstGeom prst="rect">
          <a:avLst/>
        </a:prstGeom>
        <a:noFill/>
        <a:ln w="9525">
          <a:noFill/>
        </a:ln>
      </xdr:spPr>
    </xdr:pic>
    <xdr:clientData/>
  </xdr:twoCellAnchor>
  <xdr:twoCellAnchor editAs="oneCell">
    <xdr:from>
      <xdr:col>11</xdr:col>
      <xdr:colOff>0</xdr:colOff>
      <xdr:row>23</xdr:row>
      <xdr:rowOff>0</xdr:rowOff>
    </xdr:from>
    <xdr:to>
      <xdr:col>11</xdr:col>
      <xdr:colOff>28575</xdr:colOff>
      <xdr:row>23</xdr:row>
      <xdr:rowOff>28575</xdr:rowOff>
    </xdr:to>
    <xdr:pic>
      <xdr:nvPicPr>
        <xdr:cNvPr id="665" name="图片 664">
          <a:extLst>
            <a:ext uri="{FF2B5EF4-FFF2-40B4-BE49-F238E27FC236}">
              <a16:creationId xmlns:a16="http://schemas.microsoft.com/office/drawing/2014/main" id="{00000000-0008-0000-0300-000099020000}"/>
            </a:ext>
          </a:extLst>
        </xdr:cNvPr>
        <xdr:cNvPicPr>
          <a:picLocks noChangeAspect="1"/>
        </xdr:cNvPicPr>
      </xdr:nvPicPr>
      <xdr:blipFill>
        <a:blip xmlns:r="http://schemas.openxmlformats.org/officeDocument/2006/relationships" r:embed="rId3"/>
        <a:stretch>
          <a:fillRect/>
        </a:stretch>
      </xdr:blipFill>
      <xdr:spPr>
        <a:xfrm>
          <a:off x="7543800" y="4876800"/>
          <a:ext cx="28575" cy="28575"/>
        </a:xfrm>
        <a:prstGeom prst="rect">
          <a:avLst/>
        </a:prstGeom>
        <a:noFill/>
        <a:ln w="9525">
          <a:noFill/>
        </a:ln>
      </xdr:spPr>
    </xdr:pic>
    <xdr:clientData/>
  </xdr:twoCellAnchor>
  <xdr:twoCellAnchor editAs="oneCell">
    <xdr:from>
      <xdr:col>12</xdr:col>
      <xdr:colOff>0</xdr:colOff>
      <xdr:row>23</xdr:row>
      <xdr:rowOff>0</xdr:rowOff>
    </xdr:from>
    <xdr:to>
      <xdr:col>12</xdr:col>
      <xdr:colOff>28575</xdr:colOff>
      <xdr:row>23</xdr:row>
      <xdr:rowOff>28575</xdr:rowOff>
    </xdr:to>
    <xdr:pic>
      <xdr:nvPicPr>
        <xdr:cNvPr id="666" name="图片 665">
          <a:extLst>
            <a:ext uri="{FF2B5EF4-FFF2-40B4-BE49-F238E27FC236}">
              <a16:creationId xmlns:a16="http://schemas.microsoft.com/office/drawing/2014/main" id="{00000000-0008-0000-0300-00009A020000}"/>
            </a:ext>
          </a:extLst>
        </xdr:cNvPr>
        <xdr:cNvPicPr>
          <a:picLocks noChangeAspect="1"/>
        </xdr:cNvPicPr>
      </xdr:nvPicPr>
      <xdr:blipFill>
        <a:blip xmlns:r="http://schemas.openxmlformats.org/officeDocument/2006/relationships" r:embed="rId3"/>
        <a:stretch>
          <a:fillRect/>
        </a:stretch>
      </xdr:blipFill>
      <xdr:spPr>
        <a:xfrm>
          <a:off x="8229600" y="4876800"/>
          <a:ext cx="28575" cy="28575"/>
        </a:xfrm>
        <a:prstGeom prst="rect">
          <a:avLst/>
        </a:prstGeom>
        <a:noFill/>
        <a:ln w="9525">
          <a:noFill/>
        </a:ln>
      </xdr:spPr>
    </xdr:pic>
    <xdr:clientData/>
  </xdr:twoCellAnchor>
  <xdr:oneCellAnchor>
    <xdr:from>
      <xdr:col>0</xdr:col>
      <xdr:colOff>0</xdr:colOff>
      <xdr:row>31</xdr:row>
      <xdr:rowOff>0</xdr:rowOff>
    </xdr:from>
    <xdr:ext cx="30480" cy="15240"/>
    <xdr:pic>
      <xdr:nvPicPr>
        <xdr:cNvPr id="667" name="图片 666">
          <a:extLst>
            <a:ext uri="{FF2B5EF4-FFF2-40B4-BE49-F238E27FC236}">
              <a16:creationId xmlns:a16="http://schemas.microsoft.com/office/drawing/2014/main" id="{00000000-0008-0000-0300-00009B020000}"/>
            </a:ext>
          </a:extLst>
        </xdr:cNvPr>
        <xdr:cNvPicPr>
          <a:picLocks noChangeAspect="1"/>
        </xdr:cNvPicPr>
      </xdr:nvPicPr>
      <xdr:blipFill>
        <a:blip xmlns:r="http://schemas.openxmlformats.org/officeDocument/2006/relationships" r:embed="rId1"/>
        <a:stretch>
          <a:fillRect/>
        </a:stretch>
      </xdr:blipFill>
      <xdr:spPr>
        <a:xfrm>
          <a:off x="0" y="6400800"/>
          <a:ext cx="30480" cy="15240"/>
        </a:xfrm>
        <a:prstGeom prst="rect">
          <a:avLst/>
        </a:prstGeom>
        <a:noFill/>
        <a:ln w="9525">
          <a:noFill/>
        </a:ln>
      </xdr:spPr>
    </xdr:pic>
    <xdr:clientData/>
  </xdr:oneCellAnchor>
  <xdr:oneCellAnchor>
    <xdr:from>
      <xdr:col>0</xdr:col>
      <xdr:colOff>0</xdr:colOff>
      <xdr:row>31</xdr:row>
      <xdr:rowOff>0</xdr:rowOff>
    </xdr:from>
    <xdr:ext cx="15240" cy="15240"/>
    <xdr:pic>
      <xdr:nvPicPr>
        <xdr:cNvPr id="668" name="图片 667">
          <a:extLst>
            <a:ext uri="{FF2B5EF4-FFF2-40B4-BE49-F238E27FC236}">
              <a16:creationId xmlns:a16="http://schemas.microsoft.com/office/drawing/2014/main" id="{00000000-0008-0000-0300-00009C020000}"/>
            </a:ext>
          </a:extLst>
        </xdr:cNvPr>
        <xdr:cNvPicPr>
          <a:picLocks noChangeAspect="1"/>
        </xdr:cNvPicPr>
      </xdr:nvPicPr>
      <xdr:blipFill>
        <a:blip xmlns:r="http://schemas.openxmlformats.org/officeDocument/2006/relationships" r:embed="rId2"/>
        <a:stretch>
          <a:fillRect/>
        </a:stretch>
      </xdr:blipFill>
      <xdr:spPr>
        <a:xfrm>
          <a:off x="0" y="6400800"/>
          <a:ext cx="15240" cy="15240"/>
        </a:xfrm>
        <a:prstGeom prst="rect">
          <a:avLst/>
        </a:prstGeom>
        <a:noFill/>
        <a:ln w="9525">
          <a:noFill/>
        </a:ln>
      </xdr:spPr>
    </xdr:pic>
    <xdr:clientData/>
  </xdr:oneCellAnchor>
  <xdr:twoCellAnchor editAs="oneCell">
    <xdr:from>
      <xdr:col>0</xdr:col>
      <xdr:colOff>0</xdr:colOff>
      <xdr:row>31</xdr:row>
      <xdr:rowOff>0</xdr:rowOff>
    </xdr:from>
    <xdr:to>
      <xdr:col>0</xdr:col>
      <xdr:colOff>28575</xdr:colOff>
      <xdr:row>31</xdr:row>
      <xdr:rowOff>28575</xdr:rowOff>
    </xdr:to>
    <xdr:pic>
      <xdr:nvPicPr>
        <xdr:cNvPr id="669" name="图片 668">
          <a:extLst>
            <a:ext uri="{FF2B5EF4-FFF2-40B4-BE49-F238E27FC236}">
              <a16:creationId xmlns:a16="http://schemas.microsoft.com/office/drawing/2014/main" id="{00000000-0008-0000-0300-00009D020000}"/>
            </a:ext>
          </a:extLst>
        </xdr:cNvPr>
        <xdr:cNvPicPr>
          <a:picLocks noChangeAspect="1"/>
        </xdr:cNvPicPr>
      </xdr:nvPicPr>
      <xdr:blipFill>
        <a:blip xmlns:r="http://schemas.openxmlformats.org/officeDocument/2006/relationships" r:embed="rId3"/>
        <a:stretch>
          <a:fillRect/>
        </a:stretch>
      </xdr:blipFill>
      <xdr:spPr>
        <a:xfrm>
          <a:off x="0" y="6400800"/>
          <a:ext cx="28575" cy="28575"/>
        </a:xfrm>
        <a:prstGeom prst="rect">
          <a:avLst/>
        </a:prstGeom>
        <a:noFill/>
        <a:ln w="9525">
          <a:noFill/>
        </a:ln>
      </xdr:spPr>
    </xdr:pic>
    <xdr:clientData/>
  </xdr:twoCellAnchor>
  <xdr:twoCellAnchor editAs="oneCell">
    <xdr:from>
      <xdr:col>10</xdr:col>
      <xdr:colOff>0</xdr:colOff>
      <xdr:row>31</xdr:row>
      <xdr:rowOff>0</xdr:rowOff>
    </xdr:from>
    <xdr:to>
      <xdr:col>10</xdr:col>
      <xdr:colOff>28575</xdr:colOff>
      <xdr:row>31</xdr:row>
      <xdr:rowOff>28575</xdr:rowOff>
    </xdr:to>
    <xdr:pic>
      <xdr:nvPicPr>
        <xdr:cNvPr id="670" name="图片 669">
          <a:extLst>
            <a:ext uri="{FF2B5EF4-FFF2-40B4-BE49-F238E27FC236}">
              <a16:creationId xmlns:a16="http://schemas.microsoft.com/office/drawing/2014/main" id="{00000000-0008-0000-0300-00009E020000}"/>
            </a:ext>
          </a:extLst>
        </xdr:cNvPr>
        <xdr:cNvPicPr>
          <a:picLocks noChangeAspect="1"/>
        </xdr:cNvPicPr>
      </xdr:nvPicPr>
      <xdr:blipFill>
        <a:blip xmlns:r="http://schemas.openxmlformats.org/officeDocument/2006/relationships" r:embed="rId3"/>
        <a:stretch>
          <a:fillRect/>
        </a:stretch>
      </xdr:blipFill>
      <xdr:spPr>
        <a:xfrm>
          <a:off x="6858000" y="6400800"/>
          <a:ext cx="28575" cy="28575"/>
        </a:xfrm>
        <a:prstGeom prst="rect">
          <a:avLst/>
        </a:prstGeom>
        <a:noFill/>
        <a:ln w="9525">
          <a:noFill/>
        </a:ln>
      </xdr:spPr>
    </xdr:pic>
    <xdr:clientData/>
  </xdr:twoCellAnchor>
  <xdr:twoCellAnchor editAs="oneCell">
    <xdr:from>
      <xdr:col>9</xdr:col>
      <xdr:colOff>0</xdr:colOff>
      <xdr:row>31</xdr:row>
      <xdr:rowOff>0</xdr:rowOff>
    </xdr:from>
    <xdr:to>
      <xdr:col>9</xdr:col>
      <xdr:colOff>28575</xdr:colOff>
      <xdr:row>31</xdr:row>
      <xdr:rowOff>28575</xdr:rowOff>
    </xdr:to>
    <xdr:pic>
      <xdr:nvPicPr>
        <xdr:cNvPr id="671" name="图片 670">
          <a:extLst>
            <a:ext uri="{FF2B5EF4-FFF2-40B4-BE49-F238E27FC236}">
              <a16:creationId xmlns:a16="http://schemas.microsoft.com/office/drawing/2014/main" id="{00000000-0008-0000-0300-00009F020000}"/>
            </a:ext>
          </a:extLst>
        </xdr:cNvPr>
        <xdr:cNvPicPr>
          <a:picLocks noChangeAspect="1"/>
        </xdr:cNvPicPr>
      </xdr:nvPicPr>
      <xdr:blipFill>
        <a:blip xmlns:r="http://schemas.openxmlformats.org/officeDocument/2006/relationships" r:embed="rId3"/>
        <a:stretch>
          <a:fillRect/>
        </a:stretch>
      </xdr:blipFill>
      <xdr:spPr>
        <a:xfrm>
          <a:off x="6172200" y="6400800"/>
          <a:ext cx="28575" cy="28575"/>
        </a:xfrm>
        <a:prstGeom prst="rect">
          <a:avLst/>
        </a:prstGeom>
        <a:noFill/>
        <a:ln w="9525">
          <a:noFill/>
        </a:ln>
      </xdr:spPr>
    </xdr:pic>
    <xdr:clientData/>
  </xdr:twoCellAnchor>
  <xdr:twoCellAnchor editAs="oneCell">
    <xdr:from>
      <xdr:col>11</xdr:col>
      <xdr:colOff>0</xdr:colOff>
      <xdr:row>31</xdr:row>
      <xdr:rowOff>0</xdr:rowOff>
    </xdr:from>
    <xdr:to>
      <xdr:col>11</xdr:col>
      <xdr:colOff>28575</xdr:colOff>
      <xdr:row>31</xdr:row>
      <xdr:rowOff>28575</xdr:rowOff>
    </xdr:to>
    <xdr:pic>
      <xdr:nvPicPr>
        <xdr:cNvPr id="672" name="图片 671">
          <a:extLst>
            <a:ext uri="{FF2B5EF4-FFF2-40B4-BE49-F238E27FC236}">
              <a16:creationId xmlns:a16="http://schemas.microsoft.com/office/drawing/2014/main" id="{00000000-0008-0000-0300-0000A0020000}"/>
            </a:ext>
          </a:extLst>
        </xdr:cNvPr>
        <xdr:cNvPicPr>
          <a:picLocks noChangeAspect="1"/>
        </xdr:cNvPicPr>
      </xdr:nvPicPr>
      <xdr:blipFill>
        <a:blip xmlns:r="http://schemas.openxmlformats.org/officeDocument/2006/relationships" r:embed="rId3"/>
        <a:stretch>
          <a:fillRect/>
        </a:stretch>
      </xdr:blipFill>
      <xdr:spPr>
        <a:xfrm>
          <a:off x="7543800" y="6400800"/>
          <a:ext cx="28575" cy="28575"/>
        </a:xfrm>
        <a:prstGeom prst="rect">
          <a:avLst/>
        </a:prstGeom>
        <a:noFill/>
        <a:ln w="9525">
          <a:noFill/>
        </a:ln>
      </xdr:spPr>
    </xdr:pic>
    <xdr:clientData/>
  </xdr:twoCellAnchor>
  <xdr:twoCellAnchor editAs="oneCell">
    <xdr:from>
      <xdr:col>12</xdr:col>
      <xdr:colOff>0</xdr:colOff>
      <xdr:row>31</xdr:row>
      <xdr:rowOff>0</xdr:rowOff>
    </xdr:from>
    <xdr:to>
      <xdr:col>12</xdr:col>
      <xdr:colOff>28575</xdr:colOff>
      <xdr:row>31</xdr:row>
      <xdr:rowOff>28575</xdr:rowOff>
    </xdr:to>
    <xdr:pic>
      <xdr:nvPicPr>
        <xdr:cNvPr id="673" name="图片 672">
          <a:extLst>
            <a:ext uri="{FF2B5EF4-FFF2-40B4-BE49-F238E27FC236}">
              <a16:creationId xmlns:a16="http://schemas.microsoft.com/office/drawing/2014/main" id="{00000000-0008-0000-0300-0000A1020000}"/>
            </a:ext>
          </a:extLst>
        </xdr:cNvPr>
        <xdr:cNvPicPr>
          <a:picLocks noChangeAspect="1"/>
        </xdr:cNvPicPr>
      </xdr:nvPicPr>
      <xdr:blipFill>
        <a:blip xmlns:r="http://schemas.openxmlformats.org/officeDocument/2006/relationships" r:embed="rId3"/>
        <a:stretch>
          <a:fillRect/>
        </a:stretch>
      </xdr:blipFill>
      <xdr:spPr>
        <a:xfrm>
          <a:off x="8229600" y="6400800"/>
          <a:ext cx="28575" cy="28575"/>
        </a:xfrm>
        <a:prstGeom prst="rect">
          <a:avLst/>
        </a:prstGeom>
        <a:noFill/>
        <a:ln w="9525">
          <a:noFill/>
        </a:ln>
      </xdr:spPr>
    </xdr:pic>
    <xdr:clientData/>
  </xdr:twoCellAnchor>
  <xdr:oneCellAnchor>
    <xdr:from>
      <xdr:col>0</xdr:col>
      <xdr:colOff>0</xdr:colOff>
      <xdr:row>13</xdr:row>
      <xdr:rowOff>0</xdr:rowOff>
    </xdr:from>
    <xdr:ext cx="30480" cy="15240"/>
    <xdr:pic>
      <xdr:nvPicPr>
        <xdr:cNvPr id="674" name="图片 673">
          <a:extLst>
            <a:ext uri="{FF2B5EF4-FFF2-40B4-BE49-F238E27FC236}">
              <a16:creationId xmlns:a16="http://schemas.microsoft.com/office/drawing/2014/main" id="{00000000-0008-0000-0300-0000A2020000}"/>
            </a:ext>
          </a:extLst>
        </xdr:cNvPr>
        <xdr:cNvPicPr>
          <a:picLocks noChangeAspect="1"/>
        </xdr:cNvPicPr>
      </xdr:nvPicPr>
      <xdr:blipFill>
        <a:blip xmlns:r="http://schemas.openxmlformats.org/officeDocument/2006/relationships" r:embed="rId1"/>
        <a:stretch>
          <a:fillRect/>
        </a:stretch>
      </xdr:blipFill>
      <xdr:spPr>
        <a:xfrm>
          <a:off x="0" y="2971800"/>
          <a:ext cx="30480" cy="15240"/>
        </a:xfrm>
        <a:prstGeom prst="rect">
          <a:avLst/>
        </a:prstGeom>
        <a:noFill/>
        <a:ln w="9525">
          <a:noFill/>
        </a:ln>
      </xdr:spPr>
    </xdr:pic>
    <xdr:clientData/>
  </xdr:oneCellAnchor>
  <xdr:oneCellAnchor>
    <xdr:from>
      <xdr:col>0</xdr:col>
      <xdr:colOff>0</xdr:colOff>
      <xdr:row>13</xdr:row>
      <xdr:rowOff>0</xdr:rowOff>
    </xdr:from>
    <xdr:ext cx="15240" cy="15240"/>
    <xdr:pic>
      <xdr:nvPicPr>
        <xdr:cNvPr id="675" name="图片 674">
          <a:extLst>
            <a:ext uri="{FF2B5EF4-FFF2-40B4-BE49-F238E27FC236}">
              <a16:creationId xmlns:a16="http://schemas.microsoft.com/office/drawing/2014/main" id="{00000000-0008-0000-0300-0000A3020000}"/>
            </a:ext>
          </a:extLst>
        </xdr:cNvPr>
        <xdr:cNvPicPr>
          <a:picLocks noChangeAspect="1"/>
        </xdr:cNvPicPr>
      </xdr:nvPicPr>
      <xdr:blipFill>
        <a:blip xmlns:r="http://schemas.openxmlformats.org/officeDocument/2006/relationships" r:embed="rId2"/>
        <a:stretch>
          <a:fillRect/>
        </a:stretch>
      </xdr:blipFill>
      <xdr:spPr>
        <a:xfrm>
          <a:off x="0" y="2971800"/>
          <a:ext cx="15240" cy="15240"/>
        </a:xfrm>
        <a:prstGeom prst="rect">
          <a:avLst/>
        </a:prstGeom>
        <a:noFill/>
        <a:ln w="9525">
          <a:noFill/>
        </a:ln>
      </xdr:spPr>
    </xdr:pic>
    <xdr:clientData/>
  </xdr:oneCellAnchor>
  <xdr:twoCellAnchor editAs="oneCell">
    <xdr:from>
      <xdr:col>0</xdr:col>
      <xdr:colOff>0</xdr:colOff>
      <xdr:row>13</xdr:row>
      <xdr:rowOff>0</xdr:rowOff>
    </xdr:from>
    <xdr:to>
      <xdr:col>0</xdr:col>
      <xdr:colOff>28575</xdr:colOff>
      <xdr:row>13</xdr:row>
      <xdr:rowOff>28575</xdr:rowOff>
    </xdr:to>
    <xdr:pic>
      <xdr:nvPicPr>
        <xdr:cNvPr id="676" name="图片 675">
          <a:extLst>
            <a:ext uri="{FF2B5EF4-FFF2-40B4-BE49-F238E27FC236}">
              <a16:creationId xmlns:a16="http://schemas.microsoft.com/office/drawing/2014/main" id="{00000000-0008-0000-0300-0000A4020000}"/>
            </a:ext>
          </a:extLst>
        </xdr:cNvPr>
        <xdr:cNvPicPr>
          <a:picLocks noChangeAspect="1"/>
        </xdr:cNvPicPr>
      </xdr:nvPicPr>
      <xdr:blipFill>
        <a:blip xmlns:r="http://schemas.openxmlformats.org/officeDocument/2006/relationships" r:embed="rId3"/>
        <a:stretch>
          <a:fillRect/>
        </a:stretch>
      </xdr:blipFill>
      <xdr:spPr>
        <a:xfrm>
          <a:off x="0" y="2971800"/>
          <a:ext cx="28575" cy="28575"/>
        </a:xfrm>
        <a:prstGeom prst="rect">
          <a:avLst/>
        </a:prstGeom>
        <a:noFill/>
        <a:ln w="9525">
          <a:noFill/>
        </a:ln>
      </xdr:spPr>
    </xdr:pic>
    <xdr:clientData/>
  </xdr:twoCellAnchor>
  <xdr:twoCellAnchor editAs="oneCell">
    <xdr:from>
      <xdr:col>9</xdr:col>
      <xdr:colOff>0</xdr:colOff>
      <xdr:row>13</xdr:row>
      <xdr:rowOff>0</xdr:rowOff>
    </xdr:from>
    <xdr:to>
      <xdr:col>9</xdr:col>
      <xdr:colOff>28575</xdr:colOff>
      <xdr:row>13</xdr:row>
      <xdr:rowOff>28575</xdr:rowOff>
    </xdr:to>
    <xdr:pic>
      <xdr:nvPicPr>
        <xdr:cNvPr id="677" name="图片 676">
          <a:extLst>
            <a:ext uri="{FF2B5EF4-FFF2-40B4-BE49-F238E27FC236}">
              <a16:creationId xmlns:a16="http://schemas.microsoft.com/office/drawing/2014/main" id="{00000000-0008-0000-0300-0000A5020000}"/>
            </a:ext>
          </a:extLst>
        </xdr:cNvPr>
        <xdr:cNvPicPr>
          <a:picLocks noChangeAspect="1"/>
        </xdr:cNvPicPr>
      </xdr:nvPicPr>
      <xdr:blipFill>
        <a:blip xmlns:r="http://schemas.openxmlformats.org/officeDocument/2006/relationships" r:embed="rId3"/>
        <a:stretch>
          <a:fillRect/>
        </a:stretch>
      </xdr:blipFill>
      <xdr:spPr>
        <a:xfrm>
          <a:off x="6172200" y="2971800"/>
          <a:ext cx="28575" cy="28575"/>
        </a:xfrm>
        <a:prstGeom prst="rect">
          <a:avLst/>
        </a:prstGeom>
        <a:noFill/>
        <a:ln w="9525">
          <a:noFill/>
        </a:ln>
      </xdr:spPr>
    </xdr:pic>
    <xdr:clientData/>
  </xdr:twoCellAnchor>
  <xdr:twoCellAnchor editAs="oneCell">
    <xdr:from>
      <xdr:col>10</xdr:col>
      <xdr:colOff>0</xdr:colOff>
      <xdr:row>13</xdr:row>
      <xdr:rowOff>0</xdr:rowOff>
    </xdr:from>
    <xdr:to>
      <xdr:col>10</xdr:col>
      <xdr:colOff>28575</xdr:colOff>
      <xdr:row>13</xdr:row>
      <xdr:rowOff>28575</xdr:rowOff>
    </xdr:to>
    <xdr:pic>
      <xdr:nvPicPr>
        <xdr:cNvPr id="678" name="图片 677">
          <a:extLst>
            <a:ext uri="{FF2B5EF4-FFF2-40B4-BE49-F238E27FC236}">
              <a16:creationId xmlns:a16="http://schemas.microsoft.com/office/drawing/2014/main" id="{00000000-0008-0000-0300-0000A6020000}"/>
            </a:ext>
          </a:extLst>
        </xdr:cNvPr>
        <xdr:cNvPicPr>
          <a:picLocks noChangeAspect="1"/>
        </xdr:cNvPicPr>
      </xdr:nvPicPr>
      <xdr:blipFill>
        <a:blip xmlns:r="http://schemas.openxmlformats.org/officeDocument/2006/relationships" r:embed="rId3"/>
        <a:stretch>
          <a:fillRect/>
        </a:stretch>
      </xdr:blipFill>
      <xdr:spPr>
        <a:xfrm>
          <a:off x="6858000" y="2971800"/>
          <a:ext cx="28575" cy="28575"/>
        </a:xfrm>
        <a:prstGeom prst="rect">
          <a:avLst/>
        </a:prstGeom>
        <a:noFill/>
        <a:ln w="9525">
          <a:noFill/>
        </a:ln>
      </xdr:spPr>
    </xdr:pic>
    <xdr:clientData/>
  </xdr:twoCellAnchor>
  <xdr:oneCellAnchor>
    <xdr:from>
      <xdr:col>0</xdr:col>
      <xdr:colOff>0</xdr:colOff>
      <xdr:row>37</xdr:row>
      <xdr:rowOff>0</xdr:rowOff>
    </xdr:from>
    <xdr:ext cx="30480" cy="15240"/>
    <xdr:pic>
      <xdr:nvPicPr>
        <xdr:cNvPr id="679" name="图片 678">
          <a:extLst>
            <a:ext uri="{FF2B5EF4-FFF2-40B4-BE49-F238E27FC236}">
              <a16:creationId xmlns:a16="http://schemas.microsoft.com/office/drawing/2014/main" id="{00000000-0008-0000-0300-0000A7020000}"/>
            </a:ext>
          </a:extLst>
        </xdr:cNvPr>
        <xdr:cNvPicPr>
          <a:picLocks noChangeAspect="1"/>
        </xdr:cNvPicPr>
      </xdr:nvPicPr>
      <xdr:blipFill>
        <a:blip xmlns:r="http://schemas.openxmlformats.org/officeDocument/2006/relationships" r:embed="rId1"/>
        <a:stretch>
          <a:fillRect/>
        </a:stretch>
      </xdr:blipFill>
      <xdr:spPr>
        <a:xfrm>
          <a:off x="0" y="7543800"/>
          <a:ext cx="30480" cy="15240"/>
        </a:xfrm>
        <a:prstGeom prst="rect">
          <a:avLst/>
        </a:prstGeom>
        <a:noFill/>
        <a:ln w="9525">
          <a:noFill/>
        </a:ln>
      </xdr:spPr>
    </xdr:pic>
    <xdr:clientData/>
  </xdr:oneCellAnchor>
  <xdr:oneCellAnchor>
    <xdr:from>
      <xdr:col>0</xdr:col>
      <xdr:colOff>0</xdr:colOff>
      <xdr:row>37</xdr:row>
      <xdr:rowOff>0</xdr:rowOff>
    </xdr:from>
    <xdr:ext cx="15240" cy="15240"/>
    <xdr:pic>
      <xdr:nvPicPr>
        <xdr:cNvPr id="680" name="图片 679">
          <a:extLst>
            <a:ext uri="{FF2B5EF4-FFF2-40B4-BE49-F238E27FC236}">
              <a16:creationId xmlns:a16="http://schemas.microsoft.com/office/drawing/2014/main" id="{00000000-0008-0000-0300-0000A8020000}"/>
            </a:ext>
          </a:extLst>
        </xdr:cNvPr>
        <xdr:cNvPicPr>
          <a:picLocks noChangeAspect="1"/>
        </xdr:cNvPicPr>
      </xdr:nvPicPr>
      <xdr:blipFill>
        <a:blip xmlns:r="http://schemas.openxmlformats.org/officeDocument/2006/relationships" r:embed="rId2"/>
        <a:stretch>
          <a:fillRect/>
        </a:stretch>
      </xdr:blipFill>
      <xdr:spPr>
        <a:xfrm>
          <a:off x="0" y="7543800"/>
          <a:ext cx="15240" cy="15240"/>
        </a:xfrm>
        <a:prstGeom prst="rect">
          <a:avLst/>
        </a:prstGeom>
        <a:noFill/>
        <a:ln w="9525">
          <a:noFill/>
        </a:ln>
      </xdr:spPr>
    </xdr:pic>
    <xdr:clientData/>
  </xdr:oneCellAnchor>
  <xdr:twoCellAnchor editAs="oneCell">
    <xdr:from>
      <xdr:col>0</xdr:col>
      <xdr:colOff>0</xdr:colOff>
      <xdr:row>37</xdr:row>
      <xdr:rowOff>0</xdr:rowOff>
    </xdr:from>
    <xdr:to>
      <xdr:col>0</xdr:col>
      <xdr:colOff>28575</xdr:colOff>
      <xdr:row>37</xdr:row>
      <xdr:rowOff>28575</xdr:rowOff>
    </xdr:to>
    <xdr:pic>
      <xdr:nvPicPr>
        <xdr:cNvPr id="681" name="图片 680">
          <a:extLst>
            <a:ext uri="{FF2B5EF4-FFF2-40B4-BE49-F238E27FC236}">
              <a16:creationId xmlns:a16="http://schemas.microsoft.com/office/drawing/2014/main" id="{00000000-0008-0000-0300-0000A9020000}"/>
            </a:ext>
          </a:extLst>
        </xdr:cNvPr>
        <xdr:cNvPicPr>
          <a:picLocks noChangeAspect="1"/>
        </xdr:cNvPicPr>
      </xdr:nvPicPr>
      <xdr:blipFill>
        <a:blip xmlns:r="http://schemas.openxmlformats.org/officeDocument/2006/relationships" r:embed="rId3"/>
        <a:stretch>
          <a:fillRect/>
        </a:stretch>
      </xdr:blipFill>
      <xdr:spPr>
        <a:xfrm>
          <a:off x="0" y="7543800"/>
          <a:ext cx="28575" cy="28575"/>
        </a:xfrm>
        <a:prstGeom prst="rect">
          <a:avLst/>
        </a:prstGeom>
        <a:noFill/>
        <a:ln w="9525">
          <a:noFill/>
        </a:ln>
      </xdr:spPr>
    </xdr:pic>
    <xdr:clientData/>
  </xdr:twoCellAnchor>
  <xdr:twoCellAnchor editAs="oneCell">
    <xdr:from>
      <xdr:col>9</xdr:col>
      <xdr:colOff>0</xdr:colOff>
      <xdr:row>37</xdr:row>
      <xdr:rowOff>0</xdr:rowOff>
    </xdr:from>
    <xdr:to>
      <xdr:col>9</xdr:col>
      <xdr:colOff>28575</xdr:colOff>
      <xdr:row>37</xdr:row>
      <xdr:rowOff>28575</xdr:rowOff>
    </xdr:to>
    <xdr:pic>
      <xdr:nvPicPr>
        <xdr:cNvPr id="682" name="图片 681">
          <a:extLst>
            <a:ext uri="{FF2B5EF4-FFF2-40B4-BE49-F238E27FC236}">
              <a16:creationId xmlns:a16="http://schemas.microsoft.com/office/drawing/2014/main" id="{00000000-0008-0000-0300-0000AA020000}"/>
            </a:ext>
          </a:extLst>
        </xdr:cNvPr>
        <xdr:cNvPicPr>
          <a:picLocks noChangeAspect="1"/>
        </xdr:cNvPicPr>
      </xdr:nvPicPr>
      <xdr:blipFill>
        <a:blip xmlns:r="http://schemas.openxmlformats.org/officeDocument/2006/relationships" r:embed="rId3"/>
        <a:stretch>
          <a:fillRect/>
        </a:stretch>
      </xdr:blipFill>
      <xdr:spPr>
        <a:xfrm>
          <a:off x="6172200" y="7543800"/>
          <a:ext cx="28575" cy="28575"/>
        </a:xfrm>
        <a:prstGeom prst="rect">
          <a:avLst/>
        </a:prstGeom>
        <a:noFill/>
        <a:ln w="9525">
          <a:noFill/>
        </a:ln>
      </xdr:spPr>
    </xdr:pic>
    <xdr:clientData/>
  </xdr:twoCellAnchor>
  <xdr:twoCellAnchor editAs="oneCell">
    <xdr:from>
      <xdr:col>10</xdr:col>
      <xdr:colOff>0</xdr:colOff>
      <xdr:row>37</xdr:row>
      <xdr:rowOff>0</xdr:rowOff>
    </xdr:from>
    <xdr:to>
      <xdr:col>10</xdr:col>
      <xdr:colOff>28575</xdr:colOff>
      <xdr:row>37</xdr:row>
      <xdr:rowOff>28575</xdr:rowOff>
    </xdr:to>
    <xdr:pic>
      <xdr:nvPicPr>
        <xdr:cNvPr id="683" name="图片 682">
          <a:extLst>
            <a:ext uri="{FF2B5EF4-FFF2-40B4-BE49-F238E27FC236}">
              <a16:creationId xmlns:a16="http://schemas.microsoft.com/office/drawing/2014/main" id="{00000000-0008-0000-0300-0000AB020000}"/>
            </a:ext>
          </a:extLst>
        </xdr:cNvPr>
        <xdr:cNvPicPr>
          <a:picLocks noChangeAspect="1"/>
        </xdr:cNvPicPr>
      </xdr:nvPicPr>
      <xdr:blipFill>
        <a:blip xmlns:r="http://schemas.openxmlformats.org/officeDocument/2006/relationships" r:embed="rId3"/>
        <a:stretch>
          <a:fillRect/>
        </a:stretch>
      </xdr:blipFill>
      <xdr:spPr>
        <a:xfrm>
          <a:off x="6858000" y="7543800"/>
          <a:ext cx="28575" cy="28575"/>
        </a:xfrm>
        <a:prstGeom prst="rect">
          <a:avLst/>
        </a:prstGeom>
        <a:noFill/>
        <a:ln w="9525">
          <a:noFill/>
        </a:ln>
      </xdr:spPr>
    </xdr:pic>
    <xdr:clientData/>
  </xdr:twoCellAnchor>
  <xdr:oneCellAnchor>
    <xdr:from>
      <xdr:col>0</xdr:col>
      <xdr:colOff>0</xdr:colOff>
      <xdr:row>16</xdr:row>
      <xdr:rowOff>0</xdr:rowOff>
    </xdr:from>
    <xdr:ext cx="30480" cy="15240"/>
    <xdr:pic>
      <xdr:nvPicPr>
        <xdr:cNvPr id="689" name="图片 688">
          <a:extLst>
            <a:ext uri="{FF2B5EF4-FFF2-40B4-BE49-F238E27FC236}">
              <a16:creationId xmlns:a16="http://schemas.microsoft.com/office/drawing/2014/main" id="{00000000-0008-0000-0300-0000B1020000}"/>
            </a:ext>
          </a:extLst>
        </xdr:cNvPr>
        <xdr:cNvPicPr>
          <a:picLocks noChangeAspect="1"/>
        </xdr:cNvPicPr>
      </xdr:nvPicPr>
      <xdr:blipFill>
        <a:blip xmlns:r="http://schemas.openxmlformats.org/officeDocument/2006/relationships" r:embed="rId1"/>
        <a:stretch>
          <a:fillRect/>
        </a:stretch>
      </xdr:blipFill>
      <xdr:spPr>
        <a:xfrm>
          <a:off x="0" y="3543300"/>
          <a:ext cx="30480" cy="15240"/>
        </a:xfrm>
        <a:prstGeom prst="rect">
          <a:avLst/>
        </a:prstGeom>
        <a:noFill/>
        <a:ln w="9525">
          <a:noFill/>
        </a:ln>
      </xdr:spPr>
    </xdr:pic>
    <xdr:clientData/>
  </xdr:oneCellAnchor>
  <xdr:oneCellAnchor>
    <xdr:from>
      <xdr:col>0</xdr:col>
      <xdr:colOff>0</xdr:colOff>
      <xdr:row>16</xdr:row>
      <xdr:rowOff>0</xdr:rowOff>
    </xdr:from>
    <xdr:ext cx="15240" cy="15240"/>
    <xdr:pic>
      <xdr:nvPicPr>
        <xdr:cNvPr id="690" name="图片 689">
          <a:extLst>
            <a:ext uri="{FF2B5EF4-FFF2-40B4-BE49-F238E27FC236}">
              <a16:creationId xmlns:a16="http://schemas.microsoft.com/office/drawing/2014/main" id="{00000000-0008-0000-0300-0000B2020000}"/>
            </a:ext>
          </a:extLst>
        </xdr:cNvPr>
        <xdr:cNvPicPr>
          <a:picLocks noChangeAspect="1"/>
        </xdr:cNvPicPr>
      </xdr:nvPicPr>
      <xdr:blipFill>
        <a:blip xmlns:r="http://schemas.openxmlformats.org/officeDocument/2006/relationships" r:embed="rId2"/>
        <a:stretch>
          <a:fillRect/>
        </a:stretch>
      </xdr:blipFill>
      <xdr:spPr>
        <a:xfrm>
          <a:off x="0" y="3543300"/>
          <a:ext cx="15240" cy="15240"/>
        </a:xfrm>
        <a:prstGeom prst="rect">
          <a:avLst/>
        </a:prstGeom>
        <a:noFill/>
        <a:ln w="9525">
          <a:noFill/>
        </a:ln>
      </xdr:spPr>
    </xdr:pic>
    <xdr:clientData/>
  </xdr:oneCellAnchor>
  <xdr:twoCellAnchor editAs="oneCell">
    <xdr:from>
      <xdr:col>0</xdr:col>
      <xdr:colOff>0</xdr:colOff>
      <xdr:row>16</xdr:row>
      <xdr:rowOff>0</xdr:rowOff>
    </xdr:from>
    <xdr:to>
      <xdr:col>0</xdr:col>
      <xdr:colOff>28575</xdr:colOff>
      <xdr:row>16</xdr:row>
      <xdr:rowOff>28575</xdr:rowOff>
    </xdr:to>
    <xdr:pic>
      <xdr:nvPicPr>
        <xdr:cNvPr id="691" name="图片 690">
          <a:extLst>
            <a:ext uri="{FF2B5EF4-FFF2-40B4-BE49-F238E27FC236}">
              <a16:creationId xmlns:a16="http://schemas.microsoft.com/office/drawing/2014/main" id="{00000000-0008-0000-0300-0000B3020000}"/>
            </a:ext>
          </a:extLst>
        </xdr:cNvPr>
        <xdr:cNvPicPr>
          <a:picLocks noChangeAspect="1"/>
        </xdr:cNvPicPr>
      </xdr:nvPicPr>
      <xdr:blipFill>
        <a:blip xmlns:r="http://schemas.openxmlformats.org/officeDocument/2006/relationships" r:embed="rId3"/>
        <a:stretch>
          <a:fillRect/>
        </a:stretch>
      </xdr:blipFill>
      <xdr:spPr>
        <a:xfrm>
          <a:off x="0" y="3543300"/>
          <a:ext cx="28575" cy="28575"/>
        </a:xfrm>
        <a:prstGeom prst="rect">
          <a:avLst/>
        </a:prstGeom>
        <a:noFill/>
        <a:ln w="9525">
          <a:noFill/>
        </a:ln>
      </xdr:spPr>
    </xdr:pic>
    <xdr:clientData/>
  </xdr:twoCellAnchor>
  <xdr:oneCellAnchor>
    <xdr:from>
      <xdr:col>0</xdr:col>
      <xdr:colOff>0</xdr:colOff>
      <xdr:row>17</xdr:row>
      <xdr:rowOff>0</xdr:rowOff>
    </xdr:from>
    <xdr:ext cx="30480" cy="15240"/>
    <xdr:pic>
      <xdr:nvPicPr>
        <xdr:cNvPr id="695" name="图片 694">
          <a:extLst>
            <a:ext uri="{FF2B5EF4-FFF2-40B4-BE49-F238E27FC236}">
              <a16:creationId xmlns:a16="http://schemas.microsoft.com/office/drawing/2014/main" id="{00000000-0008-0000-0300-0000B7020000}"/>
            </a:ext>
          </a:extLst>
        </xdr:cNvPr>
        <xdr:cNvPicPr>
          <a:picLocks noChangeAspect="1"/>
        </xdr:cNvPicPr>
      </xdr:nvPicPr>
      <xdr:blipFill>
        <a:blip xmlns:r="http://schemas.openxmlformats.org/officeDocument/2006/relationships" r:embed="rId1"/>
        <a:stretch>
          <a:fillRect/>
        </a:stretch>
      </xdr:blipFill>
      <xdr:spPr>
        <a:xfrm>
          <a:off x="0" y="3733800"/>
          <a:ext cx="30480" cy="15240"/>
        </a:xfrm>
        <a:prstGeom prst="rect">
          <a:avLst/>
        </a:prstGeom>
        <a:noFill/>
        <a:ln w="9525">
          <a:noFill/>
        </a:ln>
      </xdr:spPr>
    </xdr:pic>
    <xdr:clientData/>
  </xdr:oneCellAnchor>
  <xdr:oneCellAnchor>
    <xdr:from>
      <xdr:col>0</xdr:col>
      <xdr:colOff>0</xdr:colOff>
      <xdr:row>17</xdr:row>
      <xdr:rowOff>0</xdr:rowOff>
    </xdr:from>
    <xdr:ext cx="15240" cy="15240"/>
    <xdr:pic>
      <xdr:nvPicPr>
        <xdr:cNvPr id="696" name="图片 695">
          <a:extLst>
            <a:ext uri="{FF2B5EF4-FFF2-40B4-BE49-F238E27FC236}">
              <a16:creationId xmlns:a16="http://schemas.microsoft.com/office/drawing/2014/main" id="{00000000-0008-0000-0300-0000B8020000}"/>
            </a:ext>
          </a:extLst>
        </xdr:cNvPr>
        <xdr:cNvPicPr>
          <a:picLocks noChangeAspect="1"/>
        </xdr:cNvPicPr>
      </xdr:nvPicPr>
      <xdr:blipFill>
        <a:blip xmlns:r="http://schemas.openxmlformats.org/officeDocument/2006/relationships" r:embed="rId2"/>
        <a:stretch>
          <a:fillRect/>
        </a:stretch>
      </xdr:blipFill>
      <xdr:spPr>
        <a:xfrm>
          <a:off x="0" y="3733800"/>
          <a:ext cx="15240" cy="15240"/>
        </a:xfrm>
        <a:prstGeom prst="rect">
          <a:avLst/>
        </a:prstGeom>
        <a:noFill/>
        <a:ln w="9525">
          <a:noFill/>
        </a:ln>
      </xdr:spPr>
    </xdr:pic>
    <xdr:clientData/>
  </xdr:oneCellAnchor>
  <xdr:twoCellAnchor editAs="oneCell">
    <xdr:from>
      <xdr:col>0</xdr:col>
      <xdr:colOff>0</xdr:colOff>
      <xdr:row>17</xdr:row>
      <xdr:rowOff>0</xdr:rowOff>
    </xdr:from>
    <xdr:to>
      <xdr:col>0</xdr:col>
      <xdr:colOff>28575</xdr:colOff>
      <xdr:row>17</xdr:row>
      <xdr:rowOff>28575</xdr:rowOff>
    </xdr:to>
    <xdr:pic>
      <xdr:nvPicPr>
        <xdr:cNvPr id="697" name="图片 696">
          <a:extLst>
            <a:ext uri="{FF2B5EF4-FFF2-40B4-BE49-F238E27FC236}">
              <a16:creationId xmlns:a16="http://schemas.microsoft.com/office/drawing/2014/main" id="{00000000-0008-0000-0300-0000B9020000}"/>
            </a:ext>
          </a:extLst>
        </xdr:cNvPr>
        <xdr:cNvPicPr>
          <a:picLocks noChangeAspect="1"/>
        </xdr:cNvPicPr>
      </xdr:nvPicPr>
      <xdr:blipFill>
        <a:blip xmlns:r="http://schemas.openxmlformats.org/officeDocument/2006/relationships" r:embed="rId3"/>
        <a:stretch>
          <a:fillRect/>
        </a:stretch>
      </xdr:blipFill>
      <xdr:spPr>
        <a:xfrm>
          <a:off x="0" y="3733800"/>
          <a:ext cx="28575" cy="28575"/>
        </a:xfrm>
        <a:prstGeom prst="rect">
          <a:avLst/>
        </a:prstGeom>
        <a:noFill/>
        <a:ln w="9525">
          <a:noFill/>
        </a:ln>
      </xdr:spPr>
    </xdr:pic>
    <xdr:clientData/>
  </xdr:twoCellAnchor>
  <xdr:twoCellAnchor editAs="oneCell">
    <xdr:from>
      <xdr:col>10</xdr:col>
      <xdr:colOff>0</xdr:colOff>
      <xdr:row>17</xdr:row>
      <xdr:rowOff>0</xdr:rowOff>
    </xdr:from>
    <xdr:to>
      <xdr:col>10</xdr:col>
      <xdr:colOff>28575</xdr:colOff>
      <xdr:row>17</xdr:row>
      <xdr:rowOff>28575</xdr:rowOff>
    </xdr:to>
    <xdr:pic>
      <xdr:nvPicPr>
        <xdr:cNvPr id="698" name="图片 697">
          <a:extLst>
            <a:ext uri="{FF2B5EF4-FFF2-40B4-BE49-F238E27FC236}">
              <a16:creationId xmlns:a16="http://schemas.microsoft.com/office/drawing/2014/main" id="{00000000-0008-0000-0300-0000BA020000}"/>
            </a:ext>
          </a:extLst>
        </xdr:cNvPr>
        <xdr:cNvPicPr>
          <a:picLocks noChangeAspect="1"/>
        </xdr:cNvPicPr>
      </xdr:nvPicPr>
      <xdr:blipFill>
        <a:blip xmlns:r="http://schemas.openxmlformats.org/officeDocument/2006/relationships" r:embed="rId3"/>
        <a:stretch>
          <a:fillRect/>
        </a:stretch>
      </xdr:blipFill>
      <xdr:spPr>
        <a:xfrm>
          <a:off x="6858000" y="3733800"/>
          <a:ext cx="28575" cy="28575"/>
        </a:xfrm>
        <a:prstGeom prst="rect">
          <a:avLst/>
        </a:prstGeom>
        <a:noFill/>
        <a:ln w="9525">
          <a:noFill/>
        </a:ln>
      </xdr:spPr>
    </xdr:pic>
    <xdr:clientData/>
  </xdr:twoCellAnchor>
  <xdr:twoCellAnchor editAs="oneCell">
    <xdr:from>
      <xdr:col>9</xdr:col>
      <xdr:colOff>0</xdr:colOff>
      <xdr:row>17</xdr:row>
      <xdr:rowOff>0</xdr:rowOff>
    </xdr:from>
    <xdr:to>
      <xdr:col>9</xdr:col>
      <xdr:colOff>28575</xdr:colOff>
      <xdr:row>17</xdr:row>
      <xdr:rowOff>28575</xdr:rowOff>
    </xdr:to>
    <xdr:pic>
      <xdr:nvPicPr>
        <xdr:cNvPr id="699" name="图片 698">
          <a:extLst>
            <a:ext uri="{FF2B5EF4-FFF2-40B4-BE49-F238E27FC236}">
              <a16:creationId xmlns:a16="http://schemas.microsoft.com/office/drawing/2014/main" id="{00000000-0008-0000-0300-0000BB020000}"/>
            </a:ext>
          </a:extLst>
        </xdr:cNvPr>
        <xdr:cNvPicPr>
          <a:picLocks noChangeAspect="1"/>
        </xdr:cNvPicPr>
      </xdr:nvPicPr>
      <xdr:blipFill>
        <a:blip xmlns:r="http://schemas.openxmlformats.org/officeDocument/2006/relationships" r:embed="rId3"/>
        <a:stretch>
          <a:fillRect/>
        </a:stretch>
      </xdr:blipFill>
      <xdr:spPr>
        <a:xfrm>
          <a:off x="6172200" y="3733800"/>
          <a:ext cx="28575" cy="28575"/>
        </a:xfrm>
        <a:prstGeom prst="rect">
          <a:avLst/>
        </a:prstGeom>
        <a:noFill/>
        <a:ln w="9525">
          <a:noFill/>
        </a:ln>
      </xdr:spPr>
    </xdr:pic>
    <xdr:clientData/>
  </xdr:twoCellAnchor>
  <xdr:twoCellAnchor editAs="oneCell">
    <xdr:from>
      <xdr:col>11</xdr:col>
      <xdr:colOff>0</xdr:colOff>
      <xdr:row>16</xdr:row>
      <xdr:rowOff>0</xdr:rowOff>
    </xdr:from>
    <xdr:to>
      <xdr:col>11</xdr:col>
      <xdr:colOff>28575</xdr:colOff>
      <xdr:row>16</xdr:row>
      <xdr:rowOff>28575</xdr:rowOff>
    </xdr:to>
    <xdr:pic>
      <xdr:nvPicPr>
        <xdr:cNvPr id="700" name="图片 699">
          <a:extLst>
            <a:ext uri="{FF2B5EF4-FFF2-40B4-BE49-F238E27FC236}">
              <a16:creationId xmlns:a16="http://schemas.microsoft.com/office/drawing/2014/main" id="{00000000-0008-0000-0300-0000BC020000}"/>
            </a:ext>
          </a:extLst>
        </xdr:cNvPr>
        <xdr:cNvPicPr>
          <a:picLocks noChangeAspect="1"/>
        </xdr:cNvPicPr>
      </xdr:nvPicPr>
      <xdr:blipFill>
        <a:blip xmlns:r="http://schemas.openxmlformats.org/officeDocument/2006/relationships" r:embed="rId3"/>
        <a:stretch>
          <a:fillRect/>
        </a:stretch>
      </xdr:blipFill>
      <xdr:spPr>
        <a:xfrm>
          <a:off x="7543800" y="3543300"/>
          <a:ext cx="28575" cy="28575"/>
        </a:xfrm>
        <a:prstGeom prst="rect">
          <a:avLst/>
        </a:prstGeom>
        <a:noFill/>
        <a:ln w="9525">
          <a:noFill/>
        </a:ln>
      </xdr:spPr>
    </xdr:pic>
    <xdr:clientData/>
  </xdr:twoCellAnchor>
  <xdr:twoCellAnchor editAs="oneCell">
    <xdr:from>
      <xdr:col>9</xdr:col>
      <xdr:colOff>0</xdr:colOff>
      <xdr:row>16</xdr:row>
      <xdr:rowOff>0</xdr:rowOff>
    </xdr:from>
    <xdr:to>
      <xdr:col>9</xdr:col>
      <xdr:colOff>28575</xdr:colOff>
      <xdr:row>16</xdr:row>
      <xdr:rowOff>28575</xdr:rowOff>
    </xdr:to>
    <xdr:pic>
      <xdr:nvPicPr>
        <xdr:cNvPr id="701" name="图片 700">
          <a:extLst>
            <a:ext uri="{FF2B5EF4-FFF2-40B4-BE49-F238E27FC236}">
              <a16:creationId xmlns:a16="http://schemas.microsoft.com/office/drawing/2014/main" id="{00000000-0008-0000-0300-0000BD020000}"/>
            </a:ext>
          </a:extLst>
        </xdr:cNvPr>
        <xdr:cNvPicPr>
          <a:picLocks noChangeAspect="1"/>
        </xdr:cNvPicPr>
      </xdr:nvPicPr>
      <xdr:blipFill>
        <a:blip xmlns:r="http://schemas.openxmlformats.org/officeDocument/2006/relationships" r:embed="rId3"/>
        <a:stretch>
          <a:fillRect/>
        </a:stretch>
      </xdr:blipFill>
      <xdr:spPr>
        <a:xfrm>
          <a:off x="6172200" y="3543300"/>
          <a:ext cx="28575" cy="28575"/>
        </a:xfrm>
        <a:prstGeom prst="rect">
          <a:avLst/>
        </a:prstGeom>
        <a:noFill/>
        <a:ln w="9525">
          <a:noFill/>
        </a:ln>
      </xdr:spPr>
    </xdr:pic>
    <xdr:clientData/>
  </xdr:twoCellAnchor>
  <xdr:oneCellAnchor>
    <xdr:from>
      <xdr:col>0</xdr:col>
      <xdr:colOff>0</xdr:colOff>
      <xdr:row>16</xdr:row>
      <xdr:rowOff>0</xdr:rowOff>
    </xdr:from>
    <xdr:ext cx="30480" cy="713740"/>
    <xdr:pic>
      <xdr:nvPicPr>
        <xdr:cNvPr id="702" name="图片 701">
          <a:extLst>
            <a:ext uri="{FF2B5EF4-FFF2-40B4-BE49-F238E27FC236}">
              <a16:creationId xmlns:a16="http://schemas.microsoft.com/office/drawing/2014/main" id="{00000000-0008-0000-0300-0000BE020000}"/>
            </a:ext>
          </a:extLst>
        </xdr:cNvPr>
        <xdr:cNvPicPr>
          <a:picLocks noChangeAspect="1"/>
        </xdr:cNvPicPr>
      </xdr:nvPicPr>
      <xdr:blipFill>
        <a:blip xmlns:r="http://schemas.openxmlformats.org/officeDocument/2006/relationships" r:embed="rId1"/>
        <a:stretch>
          <a:fillRect/>
        </a:stretch>
      </xdr:blipFill>
      <xdr:spPr>
        <a:xfrm>
          <a:off x="0" y="3543300"/>
          <a:ext cx="30480" cy="713740"/>
        </a:xfrm>
        <a:prstGeom prst="rect">
          <a:avLst/>
        </a:prstGeom>
        <a:noFill/>
        <a:ln w="9525">
          <a:noFill/>
        </a:ln>
      </xdr:spPr>
    </xdr:pic>
    <xdr:clientData/>
  </xdr:oneCellAnchor>
  <xdr:oneCellAnchor>
    <xdr:from>
      <xdr:col>0</xdr:col>
      <xdr:colOff>0</xdr:colOff>
      <xdr:row>16</xdr:row>
      <xdr:rowOff>0</xdr:rowOff>
    </xdr:from>
    <xdr:ext cx="15240" cy="713740"/>
    <xdr:pic>
      <xdr:nvPicPr>
        <xdr:cNvPr id="703" name="图片 702">
          <a:extLst>
            <a:ext uri="{FF2B5EF4-FFF2-40B4-BE49-F238E27FC236}">
              <a16:creationId xmlns:a16="http://schemas.microsoft.com/office/drawing/2014/main" id="{00000000-0008-0000-0300-0000BF020000}"/>
            </a:ext>
          </a:extLst>
        </xdr:cNvPr>
        <xdr:cNvPicPr>
          <a:picLocks noChangeAspect="1"/>
        </xdr:cNvPicPr>
      </xdr:nvPicPr>
      <xdr:blipFill>
        <a:blip xmlns:r="http://schemas.openxmlformats.org/officeDocument/2006/relationships" r:embed="rId2"/>
        <a:stretch>
          <a:fillRect/>
        </a:stretch>
      </xdr:blipFill>
      <xdr:spPr>
        <a:xfrm>
          <a:off x="0" y="3543300"/>
          <a:ext cx="15240" cy="713740"/>
        </a:xfrm>
        <a:prstGeom prst="rect">
          <a:avLst/>
        </a:prstGeom>
        <a:noFill/>
        <a:ln w="9525">
          <a:noFill/>
        </a:ln>
      </xdr:spPr>
    </xdr:pic>
    <xdr:clientData/>
  </xdr:oneCellAnchor>
  <xdr:twoCellAnchor editAs="oneCell">
    <xdr:from>
      <xdr:col>0</xdr:col>
      <xdr:colOff>0</xdr:colOff>
      <xdr:row>16</xdr:row>
      <xdr:rowOff>0</xdr:rowOff>
    </xdr:from>
    <xdr:to>
      <xdr:col>0</xdr:col>
      <xdr:colOff>28575</xdr:colOff>
      <xdr:row>19</xdr:row>
      <xdr:rowOff>155575</xdr:rowOff>
    </xdr:to>
    <xdr:pic>
      <xdr:nvPicPr>
        <xdr:cNvPr id="704" name="图片 703">
          <a:extLst>
            <a:ext uri="{FF2B5EF4-FFF2-40B4-BE49-F238E27FC236}">
              <a16:creationId xmlns:a16="http://schemas.microsoft.com/office/drawing/2014/main" id="{00000000-0008-0000-0300-0000C0020000}"/>
            </a:ext>
          </a:extLst>
        </xdr:cNvPr>
        <xdr:cNvPicPr>
          <a:picLocks noChangeAspect="1"/>
        </xdr:cNvPicPr>
      </xdr:nvPicPr>
      <xdr:blipFill>
        <a:blip xmlns:r="http://schemas.openxmlformats.org/officeDocument/2006/relationships" r:embed="rId3"/>
        <a:stretch>
          <a:fillRect/>
        </a:stretch>
      </xdr:blipFill>
      <xdr:spPr>
        <a:xfrm>
          <a:off x="0" y="3543300"/>
          <a:ext cx="28575" cy="727075"/>
        </a:xfrm>
        <a:prstGeom prst="rect">
          <a:avLst/>
        </a:prstGeom>
        <a:noFill/>
        <a:ln w="9525">
          <a:noFill/>
        </a:ln>
      </xdr:spPr>
    </xdr:pic>
    <xdr:clientData/>
  </xdr:twoCellAnchor>
  <xdr:oneCellAnchor>
    <xdr:from>
      <xdr:col>0</xdr:col>
      <xdr:colOff>0</xdr:colOff>
      <xdr:row>27</xdr:row>
      <xdr:rowOff>0</xdr:rowOff>
    </xdr:from>
    <xdr:ext cx="30480" cy="15240"/>
    <xdr:pic>
      <xdr:nvPicPr>
        <xdr:cNvPr id="705" name="图片 704">
          <a:extLst>
            <a:ext uri="{FF2B5EF4-FFF2-40B4-BE49-F238E27FC236}">
              <a16:creationId xmlns:a16="http://schemas.microsoft.com/office/drawing/2014/main" id="{00000000-0008-0000-0300-0000C1020000}"/>
            </a:ext>
          </a:extLst>
        </xdr:cNvPr>
        <xdr:cNvPicPr>
          <a:picLocks noChangeAspect="1"/>
        </xdr:cNvPicPr>
      </xdr:nvPicPr>
      <xdr:blipFill>
        <a:blip xmlns:r="http://schemas.openxmlformats.org/officeDocument/2006/relationships" r:embed="rId1"/>
        <a:stretch>
          <a:fillRect/>
        </a:stretch>
      </xdr:blipFill>
      <xdr:spPr>
        <a:xfrm>
          <a:off x="0" y="5638800"/>
          <a:ext cx="30480" cy="15240"/>
        </a:xfrm>
        <a:prstGeom prst="rect">
          <a:avLst/>
        </a:prstGeom>
        <a:noFill/>
        <a:ln w="9525">
          <a:noFill/>
        </a:ln>
      </xdr:spPr>
    </xdr:pic>
    <xdr:clientData/>
  </xdr:oneCellAnchor>
  <xdr:oneCellAnchor>
    <xdr:from>
      <xdr:col>0</xdr:col>
      <xdr:colOff>0</xdr:colOff>
      <xdr:row>27</xdr:row>
      <xdr:rowOff>0</xdr:rowOff>
    </xdr:from>
    <xdr:ext cx="15240" cy="15240"/>
    <xdr:pic>
      <xdr:nvPicPr>
        <xdr:cNvPr id="706" name="图片 705">
          <a:extLst>
            <a:ext uri="{FF2B5EF4-FFF2-40B4-BE49-F238E27FC236}">
              <a16:creationId xmlns:a16="http://schemas.microsoft.com/office/drawing/2014/main" id="{00000000-0008-0000-0300-0000C2020000}"/>
            </a:ext>
          </a:extLst>
        </xdr:cNvPr>
        <xdr:cNvPicPr>
          <a:picLocks noChangeAspect="1"/>
        </xdr:cNvPicPr>
      </xdr:nvPicPr>
      <xdr:blipFill>
        <a:blip xmlns:r="http://schemas.openxmlformats.org/officeDocument/2006/relationships" r:embed="rId2"/>
        <a:stretch>
          <a:fillRect/>
        </a:stretch>
      </xdr:blipFill>
      <xdr:spPr>
        <a:xfrm>
          <a:off x="0" y="5638800"/>
          <a:ext cx="15240" cy="15240"/>
        </a:xfrm>
        <a:prstGeom prst="rect">
          <a:avLst/>
        </a:prstGeom>
        <a:noFill/>
        <a:ln w="9525">
          <a:noFill/>
        </a:ln>
      </xdr:spPr>
    </xdr:pic>
    <xdr:clientData/>
  </xdr:oneCellAnchor>
  <xdr:twoCellAnchor editAs="oneCell">
    <xdr:from>
      <xdr:col>0</xdr:col>
      <xdr:colOff>0</xdr:colOff>
      <xdr:row>27</xdr:row>
      <xdr:rowOff>0</xdr:rowOff>
    </xdr:from>
    <xdr:to>
      <xdr:col>0</xdr:col>
      <xdr:colOff>28575</xdr:colOff>
      <xdr:row>27</xdr:row>
      <xdr:rowOff>28575</xdr:rowOff>
    </xdr:to>
    <xdr:pic>
      <xdr:nvPicPr>
        <xdr:cNvPr id="707" name="图片 706">
          <a:extLst>
            <a:ext uri="{FF2B5EF4-FFF2-40B4-BE49-F238E27FC236}">
              <a16:creationId xmlns:a16="http://schemas.microsoft.com/office/drawing/2014/main" id="{00000000-0008-0000-0300-0000C3020000}"/>
            </a:ext>
          </a:extLst>
        </xdr:cNvPr>
        <xdr:cNvPicPr>
          <a:picLocks noChangeAspect="1"/>
        </xdr:cNvPicPr>
      </xdr:nvPicPr>
      <xdr:blipFill>
        <a:blip xmlns:r="http://schemas.openxmlformats.org/officeDocument/2006/relationships" r:embed="rId3"/>
        <a:stretch>
          <a:fillRect/>
        </a:stretch>
      </xdr:blipFill>
      <xdr:spPr>
        <a:xfrm>
          <a:off x="0" y="5638800"/>
          <a:ext cx="28575" cy="2857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30480" cy="15240"/>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 name="图片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228</xdr:row>
      <xdr:rowOff>0</xdr:rowOff>
    </xdr:from>
    <xdr:ext cx="30480" cy="15240"/>
    <xdr:pic>
      <xdr:nvPicPr>
        <xdr:cNvPr id="5" name="图片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0" y="49225200"/>
          <a:ext cx="30480" cy="15240"/>
        </a:xfrm>
        <a:prstGeom prst="rect">
          <a:avLst/>
        </a:prstGeom>
        <a:noFill/>
        <a:ln w="9525">
          <a:noFill/>
        </a:ln>
      </xdr:spPr>
    </xdr:pic>
    <xdr:clientData/>
  </xdr:oneCellAnchor>
  <xdr:oneCellAnchor>
    <xdr:from>
      <xdr:col>0</xdr:col>
      <xdr:colOff>0</xdr:colOff>
      <xdr:row>228</xdr:row>
      <xdr:rowOff>0</xdr:rowOff>
    </xdr:from>
    <xdr:ext cx="15240" cy="15240"/>
    <xdr:pic>
      <xdr:nvPicPr>
        <xdr:cNvPr id="6" name="图片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0" y="49225200"/>
          <a:ext cx="15240" cy="15240"/>
        </a:xfrm>
        <a:prstGeom prst="rect">
          <a:avLst/>
        </a:prstGeom>
        <a:noFill/>
        <a:ln w="9525">
          <a:noFill/>
        </a:ln>
      </xdr:spPr>
    </xdr:pic>
    <xdr:clientData/>
  </xdr:oneCellAnchor>
  <xdr:twoCellAnchor editAs="oneCell">
    <xdr:from>
      <xdr:col>0</xdr:col>
      <xdr:colOff>0</xdr:colOff>
      <xdr:row>228</xdr:row>
      <xdr:rowOff>0</xdr:rowOff>
    </xdr:from>
    <xdr:to>
      <xdr:col>0</xdr:col>
      <xdr:colOff>28575</xdr:colOff>
      <xdr:row>228</xdr:row>
      <xdr:rowOff>28575</xdr:rowOff>
    </xdr:to>
    <xdr:pic>
      <xdr:nvPicPr>
        <xdr:cNvPr id="7" name="图片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0" y="49225200"/>
          <a:ext cx="28575" cy="28575"/>
        </a:xfrm>
        <a:prstGeom prst="rect">
          <a:avLst/>
        </a:prstGeom>
        <a:noFill/>
        <a:ln w="9525">
          <a:noFill/>
        </a:ln>
      </xdr:spPr>
    </xdr:pic>
    <xdr:clientData/>
  </xdr:twoCellAnchor>
  <xdr:oneCellAnchor>
    <xdr:from>
      <xdr:col>0</xdr:col>
      <xdr:colOff>0</xdr:colOff>
      <xdr:row>1</xdr:row>
      <xdr:rowOff>0</xdr:rowOff>
    </xdr:from>
    <xdr:ext cx="30480" cy="0"/>
    <xdr:pic>
      <xdr:nvPicPr>
        <xdr:cNvPr id="8" name="图片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0" y="215900"/>
          <a:ext cx="30480" cy="0"/>
        </a:xfrm>
        <a:prstGeom prst="rect">
          <a:avLst/>
        </a:prstGeom>
        <a:noFill/>
        <a:ln w="9525">
          <a:noFill/>
        </a:ln>
      </xdr:spPr>
    </xdr:pic>
    <xdr:clientData/>
  </xdr:oneCellAnchor>
  <xdr:oneCellAnchor>
    <xdr:from>
      <xdr:col>0</xdr:col>
      <xdr:colOff>0</xdr:colOff>
      <xdr:row>1</xdr:row>
      <xdr:rowOff>0</xdr:rowOff>
    </xdr:from>
    <xdr:ext cx="15240" cy="0"/>
    <xdr:pic>
      <xdr:nvPicPr>
        <xdr:cNvPr id="9" name="图片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2"/>
        <a:stretch>
          <a:fillRect/>
        </a:stretch>
      </xdr:blipFill>
      <xdr:spPr>
        <a:xfrm>
          <a:off x="0" y="215900"/>
          <a:ext cx="15240" cy="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0</xdr:rowOff>
    </xdr:to>
    <xdr:pic>
      <xdr:nvPicPr>
        <xdr:cNvPr id="10" name="图片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3"/>
        <a:stretch>
          <a:fillRect/>
        </a:stretch>
      </xdr:blipFill>
      <xdr:spPr>
        <a:xfrm>
          <a:off x="0" y="215900"/>
          <a:ext cx="28575" cy="0"/>
        </a:xfrm>
        <a:prstGeom prst="rect">
          <a:avLst/>
        </a:prstGeom>
        <a:noFill/>
        <a:ln w="9525">
          <a:noFill/>
        </a:ln>
      </xdr:spPr>
    </xdr:pic>
    <xdr:clientData/>
  </xdr:twoCellAnchor>
  <xdr:twoCellAnchor editAs="oneCell">
    <xdr:from>
      <xdr:col>9</xdr:col>
      <xdr:colOff>0</xdr:colOff>
      <xdr:row>228</xdr:row>
      <xdr:rowOff>0</xdr:rowOff>
    </xdr:from>
    <xdr:to>
      <xdr:col>9</xdr:col>
      <xdr:colOff>28575</xdr:colOff>
      <xdr:row>228</xdr:row>
      <xdr:rowOff>28575</xdr:rowOff>
    </xdr:to>
    <xdr:pic>
      <xdr:nvPicPr>
        <xdr:cNvPr id="11" name="图片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3"/>
        <a:stretch>
          <a:fillRect/>
        </a:stretch>
      </xdr:blipFill>
      <xdr:spPr>
        <a:xfrm>
          <a:off x="6172200" y="49225200"/>
          <a:ext cx="28575" cy="28575"/>
        </a:xfrm>
        <a:prstGeom prst="rect">
          <a:avLst/>
        </a:prstGeom>
        <a:noFill/>
        <a:ln w="9525">
          <a:noFill/>
        </a:ln>
      </xdr:spPr>
    </xdr:pic>
    <xdr:clientData/>
  </xdr:twoCellAnchor>
  <xdr:twoCellAnchor editAs="oneCell">
    <xdr:from>
      <xdr:col>10</xdr:col>
      <xdr:colOff>0</xdr:colOff>
      <xdr:row>228</xdr:row>
      <xdr:rowOff>0</xdr:rowOff>
    </xdr:from>
    <xdr:to>
      <xdr:col>10</xdr:col>
      <xdr:colOff>28575</xdr:colOff>
      <xdr:row>228</xdr:row>
      <xdr:rowOff>28575</xdr:rowOff>
    </xdr:to>
    <xdr:pic>
      <xdr:nvPicPr>
        <xdr:cNvPr id="12" name="图片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3"/>
        <a:stretch>
          <a:fillRect/>
        </a:stretch>
      </xdr:blipFill>
      <xdr:spPr>
        <a:xfrm>
          <a:off x="6858000" y="49225200"/>
          <a:ext cx="28575" cy="28575"/>
        </a:xfrm>
        <a:prstGeom prst="rect">
          <a:avLst/>
        </a:prstGeom>
        <a:noFill/>
        <a:ln w="9525">
          <a:noFill/>
        </a:ln>
      </xdr:spPr>
    </xdr:pic>
    <xdr:clientData/>
  </xdr:twoCellAnchor>
  <xdr:oneCellAnchor>
    <xdr:from>
      <xdr:col>0</xdr:col>
      <xdr:colOff>0</xdr:colOff>
      <xdr:row>3</xdr:row>
      <xdr:rowOff>0</xdr:rowOff>
    </xdr:from>
    <xdr:ext cx="30480" cy="15240"/>
    <xdr:pic>
      <xdr:nvPicPr>
        <xdr:cNvPr id="13" name="图片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a:stretch>
          <a:fillRect/>
        </a:stretch>
      </xdr:blipFill>
      <xdr:spPr>
        <a:xfrm>
          <a:off x="0" y="647700"/>
          <a:ext cx="30480" cy="15240"/>
        </a:xfrm>
        <a:prstGeom prst="rect">
          <a:avLst/>
        </a:prstGeom>
        <a:noFill/>
        <a:ln w="9525">
          <a:noFill/>
        </a:ln>
      </xdr:spPr>
    </xdr:pic>
    <xdr:clientData/>
  </xdr:oneCellAnchor>
  <xdr:oneCellAnchor>
    <xdr:from>
      <xdr:col>0</xdr:col>
      <xdr:colOff>0</xdr:colOff>
      <xdr:row>3</xdr:row>
      <xdr:rowOff>0</xdr:rowOff>
    </xdr:from>
    <xdr:ext cx="15240" cy="15240"/>
    <xdr:pic>
      <xdr:nvPicPr>
        <xdr:cNvPr id="14" name="图片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2"/>
        <a:stretch>
          <a:fillRect/>
        </a:stretch>
      </xdr:blipFill>
      <xdr:spPr>
        <a:xfrm>
          <a:off x="0" y="647700"/>
          <a:ext cx="15240" cy="15240"/>
        </a:xfrm>
        <a:prstGeom prst="rect">
          <a:avLst/>
        </a:prstGeom>
        <a:noFill/>
        <a:ln w="9525">
          <a:noFill/>
        </a:ln>
      </xdr:spPr>
    </xdr:pic>
    <xdr:clientData/>
  </xdr:oneCellAnchor>
  <xdr:twoCellAnchor editAs="oneCell">
    <xdr:from>
      <xdr:col>0</xdr:col>
      <xdr:colOff>0</xdr:colOff>
      <xdr:row>3</xdr:row>
      <xdr:rowOff>0</xdr:rowOff>
    </xdr:from>
    <xdr:to>
      <xdr:col>0</xdr:col>
      <xdr:colOff>28575</xdr:colOff>
      <xdr:row>3</xdr:row>
      <xdr:rowOff>28575</xdr:rowOff>
    </xdr:to>
    <xdr:pic>
      <xdr:nvPicPr>
        <xdr:cNvPr id="15" name="图片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3"/>
        <a:stretch>
          <a:fillRect/>
        </a:stretch>
      </xdr:blipFill>
      <xdr:spPr>
        <a:xfrm>
          <a:off x="0" y="647700"/>
          <a:ext cx="28575" cy="28575"/>
        </a:xfrm>
        <a:prstGeom prst="rect">
          <a:avLst/>
        </a:prstGeom>
        <a:noFill/>
        <a:ln w="9525">
          <a:noFill/>
        </a:ln>
      </xdr:spPr>
    </xdr:pic>
    <xdr:clientData/>
  </xdr:twoCellAnchor>
  <xdr:twoCellAnchor editAs="oneCell">
    <xdr:from>
      <xdr:col>9</xdr:col>
      <xdr:colOff>0</xdr:colOff>
      <xdr:row>3</xdr:row>
      <xdr:rowOff>0</xdr:rowOff>
    </xdr:from>
    <xdr:to>
      <xdr:col>9</xdr:col>
      <xdr:colOff>28575</xdr:colOff>
      <xdr:row>3</xdr:row>
      <xdr:rowOff>28575</xdr:rowOff>
    </xdr:to>
    <xdr:pic>
      <xdr:nvPicPr>
        <xdr:cNvPr id="16" name="图片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3"/>
        <a:stretch>
          <a:fillRect/>
        </a:stretch>
      </xdr:blipFill>
      <xdr:spPr>
        <a:xfrm>
          <a:off x="6172200" y="647700"/>
          <a:ext cx="28575" cy="28575"/>
        </a:xfrm>
        <a:prstGeom prst="rect">
          <a:avLst/>
        </a:prstGeom>
        <a:noFill/>
        <a:ln w="9525">
          <a:noFill/>
        </a:ln>
      </xdr:spPr>
    </xdr:pic>
    <xdr:clientData/>
  </xdr:twoCellAnchor>
  <xdr:twoCellAnchor editAs="oneCell">
    <xdr:from>
      <xdr:col>10</xdr:col>
      <xdr:colOff>0</xdr:colOff>
      <xdr:row>3</xdr:row>
      <xdr:rowOff>0</xdr:rowOff>
    </xdr:from>
    <xdr:to>
      <xdr:col>10</xdr:col>
      <xdr:colOff>28575</xdr:colOff>
      <xdr:row>3</xdr:row>
      <xdr:rowOff>28575</xdr:rowOff>
    </xdr:to>
    <xdr:pic>
      <xdr:nvPicPr>
        <xdr:cNvPr id="17" name="图片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3"/>
        <a:stretch>
          <a:fillRect/>
        </a:stretch>
      </xdr:blipFill>
      <xdr:spPr>
        <a:xfrm>
          <a:off x="6858000" y="64770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1" name="图片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oneCellAnchor>
    <xdr:from>
      <xdr:col>0</xdr:col>
      <xdr:colOff>0</xdr:colOff>
      <xdr:row>65</xdr:row>
      <xdr:rowOff>0</xdr:rowOff>
    </xdr:from>
    <xdr:ext cx="30480" cy="15240"/>
    <xdr:pic>
      <xdr:nvPicPr>
        <xdr:cNvPr id="22" name="图片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
        <a:stretch>
          <a:fillRect/>
        </a:stretch>
      </xdr:blipFill>
      <xdr:spPr>
        <a:xfrm>
          <a:off x="0" y="14033500"/>
          <a:ext cx="30480" cy="15240"/>
        </a:xfrm>
        <a:prstGeom prst="rect">
          <a:avLst/>
        </a:prstGeom>
        <a:noFill/>
        <a:ln w="9525">
          <a:noFill/>
        </a:ln>
      </xdr:spPr>
    </xdr:pic>
    <xdr:clientData/>
  </xdr:oneCellAnchor>
  <xdr:oneCellAnchor>
    <xdr:from>
      <xdr:col>0</xdr:col>
      <xdr:colOff>0</xdr:colOff>
      <xdr:row>65</xdr:row>
      <xdr:rowOff>0</xdr:rowOff>
    </xdr:from>
    <xdr:ext cx="15240" cy="15240"/>
    <xdr:pic>
      <xdr:nvPicPr>
        <xdr:cNvPr id="23" name="图片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
        <a:stretch>
          <a:fillRect/>
        </a:stretch>
      </xdr:blipFill>
      <xdr:spPr>
        <a:xfrm>
          <a:off x="0" y="14033500"/>
          <a:ext cx="15240" cy="15240"/>
        </a:xfrm>
        <a:prstGeom prst="rect">
          <a:avLst/>
        </a:prstGeom>
        <a:noFill/>
        <a:ln w="9525">
          <a:noFill/>
        </a:ln>
      </xdr:spPr>
    </xdr:pic>
    <xdr:clientData/>
  </xdr:oneCellAnchor>
  <xdr:twoCellAnchor editAs="oneCell">
    <xdr:from>
      <xdr:col>0</xdr:col>
      <xdr:colOff>0</xdr:colOff>
      <xdr:row>65</xdr:row>
      <xdr:rowOff>0</xdr:rowOff>
    </xdr:from>
    <xdr:to>
      <xdr:col>0</xdr:col>
      <xdr:colOff>28575</xdr:colOff>
      <xdr:row>65</xdr:row>
      <xdr:rowOff>28575</xdr:rowOff>
    </xdr:to>
    <xdr:pic>
      <xdr:nvPicPr>
        <xdr:cNvPr id="24" name="图片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3"/>
        <a:stretch>
          <a:fillRect/>
        </a:stretch>
      </xdr:blipFill>
      <xdr:spPr>
        <a:xfrm>
          <a:off x="0" y="14033500"/>
          <a:ext cx="28575" cy="28575"/>
        </a:xfrm>
        <a:prstGeom prst="rect">
          <a:avLst/>
        </a:prstGeom>
        <a:noFill/>
        <a:ln w="9525">
          <a:noFill/>
        </a:ln>
      </xdr:spPr>
    </xdr:pic>
    <xdr:clientData/>
  </xdr:twoCellAnchor>
  <xdr:twoCellAnchor editAs="oneCell">
    <xdr:from>
      <xdr:col>9</xdr:col>
      <xdr:colOff>0</xdr:colOff>
      <xdr:row>65</xdr:row>
      <xdr:rowOff>0</xdr:rowOff>
    </xdr:from>
    <xdr:to>
      <xdr:col>9</xdr:col>
      <xdr:colOff>28575</xdr:colOff>
      <xdr:row>65</xdr:row>
      <xdr:rowOff>28575</xdr:rowOff>
    </xdr:to>
    <xdr:pic>
      <xdr:nvPicPr>
        <xdr:cNvPr id="25" name="图片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3"/>
        <a:stretch>
          <a:fillRect/>
        </a:stretch>
      </xdr:blipFill>
      <xdr:spPr>
        <a:xfrm>
          <a:off x="6172200" y="14033500"/>
          <a:ext cx="28575" cy="28575"/>
        </a:xfrm>
        <a:prstGeom prst="rect">
          <a:avLst/>
        </a:prstGeom>
        <a:noFill/>
        <a:ln w="9525">
          <a:noFill/>
        </a:ln>
      </xdr:spPr>
    </xdr:pic>
    <xdr:clientData/>
  </xdr:twoCellAnchor>
  <xdr:oneCellAnchor>
    <xdr:from>
      <xdr:col>0</xdr:col>
      <xdr:colOff>0</xdr:colOff>
      <xdr:row>504</xdr:row>
      <xdr:rowOff>0</xdr:rowOff>
    </xdr:from>
    <xdr:ext cx="30480" cy="15240"/>
    <xdr:pic>
      <xdr:nvPicPr>
        <xdr:cNvPr id="26" name="图片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1"/>
        <a:stretch>
          <a:fillRect/>
        </a:stretch>
      </xdr:blipFill>
      <xdr:spPr>
        <a:xfrm>
          <a:off x="0" y="108813600"/>
          <a:ext cx="30480" cy="15240"/>
        </a:xfrm>
        <a:prstGeom prst="rect">
          <a:avLst/>
        </a:prstGeom>
        <a:noFill/>
        <a:ln w="9525">
          <a:noFill/>
        </a:ln>
      </xdr:spPr>
    </xdr:pic>
    <xdr:clientData/>
  </xdr:oneCellAnchor>
  <xdr:oneCellAnchor>
    <xdr:from>
      <xdr:col>0</xdr:col>
      <xdr:colOff>0</xdr:colOff>
      <xdr:row>504</xdr:row>
      <xdr:rowOff>0</xdr:rowOff>
    </xdr:from>
    <xdr:ext cx="15240" cy="15240"/>
    <xdr:pic>
      <xdr:nvPicPr>
        <xdr:cNvPr id="27" name="图片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
        <a:stretch>
          <a:fillRect/>
        </a:stretch>
      </xdr:blipFill>
      <xdr:spPr>
        <a:xfrm>
          <a:off x="0" y="108813600"/>
          <a:ext cx="15240" cy="15240"/>
        </a:xfrm>
        <a:prstGeom prst="rect">
          <a:avLst/>
        </a:prstGeom>
        <a:noFill/>
        <a:ln w="9525">
          <a:noFill/>
        </a:ln>
      </xdr:spPr>
    </xdr:pic>
    <xdr:clientData/>
  </xdr:oneCellAnchor>
  <xdr:twoCellAnchor editAs="oneCell">
    <xdr:from>
      <xdr:col>0</xdr:col>
      <xdr:colOff>0</xdr:colOff>
      <xdr:row>504</xdr:row>
      <xdr:rowOff>0</xdr:rowOff>
    </xdr:from>
    <xdr:to>
      <xdr:col>0</xdr:col>
      <xdr:colOff>28575</xdr:colOff>
      <xdr:row>504</xdr:row>
      <xdr:rowOff>28575</xdr:rowOff>
    </xdr:to>
    <xdr:pic>
      <xdr:nvPicPr>
        <xdr:cNvPr id="28" name="图片 27">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3"/>
        <a:stretch>
          <a:fillRect/>
        </a:stretch>
      </xdr:blipFill>
      <xdr:spPr>
        <a:xfrm>
          <a:off x="0" y="108813600"/>
          <a:ext cx="28575" cy="28575"/>
        </a:xfrm>
        <a:prstGeom prst="rect">
          <a:avLst/>
        </a:prstGeom>
        <a:noFill/>
        <a:ln w="9525">
          <a:noFill/>
        </a:ln>
      </xdr:spPr>
    </xdr:pic>
    <xdr:clientData/>
  </xdr:twoCellAnchor>
  <xdr:oneCellAnchor>
    <xdr:from>
      <xdr:col>0</xdr:col>
      <xdr:colOff>0</xdr:colOff>
      <xdr:row>300</xdr:row>
      <xdr:rowOff>0</xdr:rowOff>
    </xdr:from>
    <xdr:ext cx="30480" cy="15240"/>
    <xdr:pic>
      <xdr:nvPicPr>
        <xdr:cNvPr id="29" name="图片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1"/>
        <a:stretch>
          <a:fillRect/>
        </a:stretch>
      </xdr:blipFill>
      <xdr:spPr>
        <a:xfrm>
          <a:off x="0" y="64770000"/>
          <a:ext cx="30480" cy="15240"/>
        </a:xfrm>
        <a:prstGeom prst="rect">
          <a:avLst/>
        </a:prstGeom>
        <a:noFill/>
        <a:ln w="9525">
          <a:noFill/>
        </a:ln>
      </xdr:spPr>
    </xdr:pic>
    <xdr:clientData/>
  </xdr:oneCellAnchor>
  <xdr:oneCellAnchor>
    <xdr:from>
      <xdr:col>0</xdr:col>
      <xdr:colOff>0</xdr:colOff>
      <xdr:row>300</xdr:row>
      <xdr:rowOff>0</xdr:rowOff>
    </xdr:from>
    <xdr:ext cx="15240" cy="15240"/>
    <xdr:pic>
      <xdr:nvPicPr>
        <xdr:cNvPr id="30" name="图片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
        <a:stretch>
          <a:fillRect/>
        </a:stretch>
      </xdr:blipFill>
      <xdr:spPr>
        <a:xfrm>
          <a:off x="0" y="64770000"/>
          <a:ext cx="15240" cy="15240"/>
        </a:xfrm>
        <a:prstGeom prst="rect">
          <a:avLst/>
        </a:prstGeom>
        <a:noFill/>
        <a:ln w="9525">
          <a:noFill/>
        </a:ln>
      </xdr:spPr>
    </xdr:pic>
    <xdr:clientData/>
  </xdr:oneCellAnchor>
  <xdr:twoCellAnchor editAs="oneCell">
    <xdr:from>
      <xdr:col>0</xdr:col>
      <xdr:colOff>0</xdr:colOff>
      <xdr:row>300</xdr:row>
      <xdr:rowOff>0</xdr:rowOff>
    </xdr:from>
    <xdr:to>
      <xdr:col>0</xdr:col>
      <xdr:colOff>28575</xdr:colOff>
      <xdr:row>300</xdr:row>
      <xdr:rowOff>28575</xdr:rowOff>
    </xdr:to>
    <xdr:pic>
      <xdr:nvPicPr>
        <xdr:cNvPr id="31" name="图片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3"/>
        <a:stretch>
          <a:fillRect/>
        </a:stretch>
      </xdr:blipFill>
      <xdr:spPr>
        <a:xfrm>
          <a:off x="0" y="64770000"/>
          <a:ext cx="28575" cy="28575"/>
        </a:xfrm>
        <a:prstGeom prst="rect">
          <a:avLst/>
        </a:prstGeom>
        <a:noFill/>
        <a:ln w="9525">
          <a:noFill/>
        </a:ln>
      </xdr:spPr>
    </xdr:pic>
    <xdr:clientData/>
  </xdr:twoCellAnchor>
  <xdr:twoCellAnchor editAs="oneCell">
    <xdr:from>
      <xdr:col>10</xdr:col>
      <xdr:colOff>0</xdr:colOff>
      <xdr:row>300</xdr:row>
      <xdr:rowOff>0</xdr:rowOff>
    </xdr:from>
    <xdr:to>
      <xdr:col>10</xdr:col>
      <xdr:colOff>28575</xdr:colOff>
      <xdr:row>300</xdr:row>
      <xdr:rowOff>28575</xdr:rowOff>
    </xdr:to>
    <xdr:pic>
      <xdr:nvPicPr>
        <xdr:cNvPr id="32" name="图片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
        <a:stretch>
          <a:fillRect/>
        </a:stretch>
      </xdr:blipFill>
      <xdr:spPr>
        <a:xfrm>
          <a:off x="6858000" y="64770000"/>
          <a:ext cx="28575" cy="28575"/>
        </a:xfrm>
        <a:prstGeom prst="rect">
          <a:avLst/>
        </a:prstGeom>
        <a:noFill/>
        <a:ln w="9525">
          <a:noFill/>
        </a:ln>
      </xdr:spPr>
    </xdr:pic>
    <xdr:clientData/>
  </xdr:twoCellAnchor>
  <xdr:twoCellAnchor editAs="oneCell">
    <xdr:from>
      <xdr:col>9</xdr:col>
      <xdr:colOff>0</xdr:colOff>
      <xdr:row>300</xdr:row>
      <xdr:rowOff>0</xdr:rowOff>
    </xdr:from>
    <xdr:to>
      <xdr:col>9</xdr:col>
      <xdr:colOff>28575</xdr:colOff>
      <xdr:row>300</xdr:row>
      <xdr:rowOff>28575</xdr:rowOff>
    </xdr:to>
    <xdr:pic>
      <xdr:nvPicPr>
        <xdr:cNvPr id="33" name="图片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
        <a:stretch>
          <a:fillRect/>
        </a:stretch>
      </xdr:blipFill>
      <xdr:spPr>
        <a:xfrm>
          <a:off x="6172200" y="64770000"/>
          <a:ext cx="28575" cy="28575"/>
        </a:xfrm>
        <a:prstGeom prst="rect">
          <a:avLst/>
        </a:prstGeom>
        <a:noFill/>
        <a:ln w="9525">
          <a:noFill/>
        </a:ln>
      </xdr:spPr>
    </xdr:pic>
    <xdr:clientData/>
  </xdr:twoCellAnchor>
  <xdr:twoCellAnchor editAs="oneCell">
    <xdr:from>
      <xdr:col>11</xdr:col>
      <xdr:colOff>0</xdr:colOff>
      <xdr:row>607</xdr:row>
      <xdr:rowOff>0</xdr:rowOff>
    </xdr:from>
    <xdr:to>
      <xdr:col>11</xdr:col>
      <xdr:colOff>28575</xdr:colOff>
      <xdr:row>607</xdr:row>
      <xdr:rowOff>28575</xdr:rowOff>
    </xdr:to>
    <xdr:pic>
      <xdr:nvPicPr>
        <xdr:cNvPr id="34" name="图片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3"/>
        <a:stretch>
          <a:fillRect/>
        </a:stretch>
      </xdr:blipFill>
      <xdr:spPr>
        <a:xfrm>
          <a:off x="7543800" y="131051300"/>
          <a:ext cx="28575" cy="28575"/>
        </a:xfrm>
        <a:prstGeom prst="rect">
          <a:avLst/>
        </a:prstGeom>
        <a:noFill/>
        <a:ln w="9525">
          <a:noFill/>
        </a:ln>
      </xdr:spPr>
    </xdr:pic>
    <xdr:clientData/>
  </xdr:twoCellAnchor>
  <xdr:twoCellAnchor editAs="oneCell">
    <xdr:from>
      <xdr:col>12</xdr:col>
      <xdr:colOff>0</xdr:colOff>
      <xdr:row>607</xdr:row>
      <xdr:rowOff>0</xdr:rowOff>
    </xdr:from>
    <xdr:to>
      <xdr:col>12</xdr:col>
      <xdr:colOff>28575</xdr:colOff>
      <xdr:row>607</xdr:row>
      <xdr:rowOff>28575</xdr:rowOff>
    </xdr:to>
    <xdr:pic>
      <xdr:nvPicPr>
        <xdr:cNvPr id="35" name="图片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3"/>
        <a:stretch>
          <a:fillRect/>
        </a:stretch>
      </xdr:blipFill>
      <xdr:spPr>
        <a:xfrm>
          <a:off x="8229600" y="131051300"/>
          <a:ext cx="28575" cy="28575"/>
        </a:xfrm>
        <a:prstGeom prst="rect">
          <a:avLst/>
        </a:prstGeom>
        <a:noFill/>
        <a:ln w="9525">
          <a:noFill/>
        </a:ln>
      </xdr:spPr>
    </xdr:pic>
    <xdr:clientData/>
  </xdr:twoCellAnchor>
  <xdr:twoCellAnchor editAs="oneCell">
    <xdr:from>
      <xdr:col>9</xdr:col>
      <xdr:colOff>0</xdr:colOff>
      <xdr:row>373</xdr:row>
      <xdr:rowOff>0</xdr:rowOff>
    </xdr:from>
    <xdr:to>
      <xdr:col>9</xdr:col>
      <xdr:colOff>28575</xdr:colOff>
      <xdr:row>373</xdr:row>
      <xdr:rowOff>28575</xdr:rowOff>
    </xdr:to>
    <xdr:pic>
      <xdr:nvPicPr>
        <xdr:cNvPr id="36" name="图片 35">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3"/>
        <a:stretch>
          <a:fillRect/>
        </a:stretch>
      </xdr:blipFill>
      <xdr:spPr>
        <a:xfrm>
          <a:off x="6172200" y="80530700"/>
          <a:ext cx="28575" cy="28575"/>
        </a:xfrm>
        <a:prstGeom prst="rect">
          <a:avLst/>
        </a:prstGeom>
        <a:noFill/>
        <a:ln w="9525">
          <a:noFill/>
        </a:ln>
      </xdr:spPr>
    </xdr:pic>
    <xdr:clientData/>
  </xdr:twoCellAnchor>
  <xdr:twoCellAnchor editAs="oneCell">
    <xdr:from>
      <xdr:col>9</xdr:col>
      <xdr:colOff>0</xdr:colOff>
      <xdr:row>360</xdr:row>
      <xdr:rowOff>0</xdr:rowOff>
    </xdr:from>
    <xdr:to>
      <xdr:col>9</xdr:col>
      <xdr:colOff>28575</xdr:colOff>
      <xdr:row>360</xdr:row>
      <xdr:rowOff>0</xdr:rowOff>
    </xdr:to>
    <xdr:pic>
      <xdr:nvPicPr>
        <xdr:cNvPr id="37" name="图片 36">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3"/>
        <a:stretch>
          <a:fillRect/>
        </a:stretch>
      </xdr:blipFill>
      <xdr:spPr>
        <a:xfrm>
          <a:off x="6172200" y="77724000"/>
          <a:ext cx="28575" cy="0"/>
        </a:xfrm>
        <a:prstGeom prst="rect">
          <a:avLst/>
        </a:prstGeom>
        <a:noFill/>
        <a:ln w="9525">
          <a:noFill/>
        </a:ln>
      </xdr:spPr>
    </xdr:pic>
    <xdr:clientData/>
  </xdr:twoCellAnchor>
  <xdr:oneCellAnchor>
    <xdr:from>
      <xdr:col>0</xdr:col>
      <xdr:colOff>0</xdr:colOff>
      <xdr:row>578</xdr:row>
      <xdr:rowOff>0</xdr:rowOff>
    </xdr:from>
    <xdr:ext cx="30480" cy="15240"/>
    <xdr:pic>
      <xdr:nvPicPr>
        <xdr:cNvPr id="38" name="图片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
        <a:stretch>
          <a:fillRect/>
        </a:stretch>
      </xdr:blipFill>
      <xdr:spPr>
        <a:xfrm>
          <a:off x="0" y="124790200"/>
          <a:ext cx="30480" cy="15240"/>
        </a:xfrm>
        <a:prstGeom prst="rect">
          <a:avLst/>
        </a:prstGeom>
        <a:noFill/>
        <a:ln w="9525">
          <a:noFill/>
        </a:ln>
      </xdr:spPr>
    </xdr:pic>
    <xdr:clientData/>
  </xdr:oneCellAnchor>
  <xdr:oneCellAnchor>
    <xdr:from>
      <xdr:col>0</xdr:col>
      <xdr:colOff>0</xdr:colOff>
      <xdr:row>578</xdr:row>
      <xdr:rowOff>0</xdr:rowOff>
    </xdr:from>
    <xdr:ext cx="15240" cy="15240"/>
    <xdr:pic>
      <xdr:nvPicPr>
        <xdr:cNvPr id="39" name="图片 38">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2"/>
        <a:stretch>
          <a:fillRect/>
        </a:stretch>
      </xdr:blipFill>
      <xdr:spPr>
        <a:xfrm>
          <a:off x="0" y="124790200"/>
          <a:ext cx="15240" cy="15240"/>
        </a:xfrm>
        <a:prstGeom prst="rect">
          <a:avLst/>
        </a:prstGeom>
        <a:noFill/>
        <a:ln w="9525">
          <a:noFill/>
        </a:ln>
      </xdr:spPr>
    </xdr:pic>
    <xdr:clientData/>
  </xdr:oneCellAnchor>
  <xdr:twoCellAnchor editAs="oneCell">
    <xdr:from>
      <xdr:col>0</xdr:col>
      <xdr:colOff>0</xdr:colOff>
      <xdr:row>578</xdr:row>
      <xdr:rowOff>0</xdr:rowOff>
    </xdr:from>
    <xdr:to>
      <xdr:col>0</xdr:col>
      <xdr:colOff>28575</xdr:colOff>
      <xdr:row>578</xdr:row>
      <xdr:rowOff>28575</xdr:rowOff>
    </xdr:to>
    <xdr:pic>
      <xdr:nvPicPr>
        <xdr:cNvPr id="40" name="图片 39">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3"/>
        <a:stretch>
          <a:fillRect/>
        </a:stretch>
      </xdr:blipFill>
      <xdr:spPr>
        <a:xfrm>
          <a:off x="0" y="124790200"/>
          <a:ext cx="28575" cy="28575"/>
        </a:xfrm>
        <a:prstGeom prst="rect">
          <a:avLst/>
        </a:prstGeom>
        <a:noFill/>
        <a:ln w="9525">
          <a:noFill/>
        </a:ln>
      </xdr:spPr>
    </xdr:pic>
    <xdr:clientData/>
  </xdr:twoCellAnchor>
  <xdr:twoCellAnchor editAs="oneCell">
    <xdr:from>
      <xdr:col>10</xdr:col>
      <xdr:colOff>0</xdr:colOff>
      <xdr:row>578</xdr:row>
      <xdr:rowOff>0</xdr:rowOff>
    </xdr:from>
    <xdr:to>
      <xdr:col>10</xdr:col>
      <xdr:colOff>28575</xdr:colOff>
      <xdr:row>578</xdr:row>
      <xdr:rowOff>28575</xdr:rowOff>
    </xdr:to>
    <xdr:pic>
      <xdr:nvPicPr>
        <xdr:cNvPr id="41" name="图片 40">
          <a:extLst>
            <a:ext uri="{FF2B5EF4-FFF2-40B4-BE49-F238E27FC236}">
              <a16:creationId xmlns:a16="http://schemas.microsoft.com/office/drawing/2014/main" id="{00000000-0008-0000-0400-000029000000}"/>
            </a:ext>
          </a:extLst>
        </xdr:cNvPr>
        <xdr:cNvPicPr>
          <a:picLocks noChangeAspect="1"/>
        </xdr:cNvPicPr>
      </xdr:nvPicPr>
      <xdr:blipFill>
        <a:blip xmlns:r="http://schemas.openxmlformats.org/officeDocument/2006/relationships" r:embed="rId3"/>
        <a:stretch>
          <a:fillRect/>
        </a:stretch>
      </xdr:blipFill>
      <xdr:spPr>
        <a:xfrm>
          <a:off x="6858000" y="124790200"/>
          <a:ext cx="28575" cy="28575"/>
        </a:xfrm>
        <a:prstGeom prst="rect">
          <a:avLst/>
        </a:prstGeom>
        <a:noFill/>
        <a:ln w="9525">
          <a:noFill/>
        </a:ln>
      </xdr:spPr>
    </xdr:pic>
    <xdr:clientData/>
  </xdr:twoCellAnchor>
  <xdr:oneCellAnchor>
    <xdr:from>
      <xdr:col>0</xdr:col>
      <xdr:colOff>0</xdr:colOff>
      <xdr:row>343</xdr:row>
      <xdr:rowOff>0</xdr:rowOff>
    </xdr:from>
    <xdr:ext cx="30480" cy="15240"/>
    <xdr:pic>
      <xdr:nvPicPr>
        <xdr:cNvPr id="42" name="图片 41">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1"/>
        <a:stretch>
          <a:fillRect/>
        </a:stretch>
      </xdr:blipFill>
      <xdr:spPr>
        <a:xfrm>
          <a:off x="0" y="74053700"/>
          <a:ext cx="30480" cy="15240"/>
        </a:xfrm>
        <a:prstGeom prst="rect">
          <a:avLst/>
        </a:prstGeom>
        <a:noFill/>
        <a:ln w="9525">
          <a:noFill/>
        </a:ln>
      </xdr:spPr>
    </xdr:pic>
    <xdr:clientData/>
  </xdr:oneCellAnchor>
  <xdr:oneCellAnchor>
    <xdr:from>
      <xdr:col>0</xdr:col>
      <xdr:colOff>0</xdr:colOff>
      <xdr:row>343</xdr:row>
      <xdr:rowOff>0</xdr:rowOff>
    </xdr:from>
    <xdr:ext cx="15240" cy="15240"/>
    <xdr:pic>
      <xdr:nvPicPr>
        <xdr:cNvPr id="43" name="图片 42">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2"/>
        <a:stretch>
          <a:fillRect/>
        </a:stretch>
      </xdr:blipFill>
      <xdr:spPr>
        <a:xfrm>
          <a:off x="0" y="74053700"/>
          <a:ext cx="15240" cy="15240"/>
        </a:xfrm>
        <a:prstGeom prst="rect">
          <a:avLst/>
        </a:prstGeom>
        <a:noFill/>
        <a:ln w="9525">
          <a:noFill/>
        </a:ln>
      </xdr:spPr>
    </xdr:pic>
    <xdr:clientData/>
  </xdr:oneCellAnchor>
  <xdr:twoCellAnchor editAs="oneCell">
    <xdr:from>
      <xdr:col>0</xdr:col>
      <xdr:colOff>0</xdr:colOff>
      <xdr:row>343</xdr:row>
      <xdr:rowOff>0</xdr:rowOff>
    </xdr:from>
    <xdr:to>
      <xdr:col>0</xdr:col>
      <xdr:colOff>28575</xdr:colOff>
      <xdr:row>343</xdr:row>
      <xdr:rowOff>28575</xdr:rowOff>
    </xdr:to>
    <xdr:pic>
      <xdr:nvPicPr>
        <xdr:cNvPr id="44" name="图片 43">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3"/>
        <a:stretch>
          <a:fillRect/>
        </a:stretch>
      </xdr:blipFill>
      <xdr:spPr>
        <a:xfrm>
          <a:off x="0" y="74053700"/>
          <a:ext cx="28575" cy="28575"/>
        </a:xfrm>
        <a:prstGeom prst="rect">
          <a:avLst/>
        </a:prstGeom>
        <a:noFill/>
        <a:ln w="9525">
          <a:noFill/>
        </a:ln>
      </xdr:spPr>
    </xdr:pic>
    <xdr:clientData/>
  </xdr:twoCellAnchor>
  <xdr:twoCellAnchor editAs="oneCell">
    <xdr:from>
      <xdr:col>9</xdr:col>
      <xdr:colOff>0</xdr:colOff>
      <xdr:row>343</xdr:row>
      <xdr:rowOff>0</xdr:rowOff>
    </xdr:from>
    <xdr:to>
      <xdr:col>9</xdr:col>
      <xdr:colOff>28575</xdr:colOff>
      <xdr:row>343</xdr:row>
      <xdr:rowOff>28575</xdr:rowOff>
    </xdr:to>
    <xdr:pic>
      <xdr:nvPicPr>
        <xdr:cNvPr id="45" name="图片 44">
          <a:extLst>
            <a:ext uri="{FF2B5EF4-FFF2-40B4-BE49-F238E27FC236}">
              <a16:creationId xmlns:a16="http://schemas.microsoft.com/office/drawing/2014/main" id="{00000000-0008-0000-0400-00002D000000}"/>
            </a:ext>
          </a:extLst>
        </xdr:cNvPr>
        <xdr:cNvPicPr>
          <a:picLocks noChangeAspect="1"/>
        </xdr:cNvPicPr>
      </xdr:nvPicPr>
      <xdr:blipFill>
        <a:blip xmlns:r="http://schemas.openxmlformats.org/officeDocument/2006/relationships" r:embed="rId3"/>
        <a:stretch>
          <a:fillRect/>
        </a:stretch>
      </xdr:blipFill>
      <xdr:spPr>
        <a:xfrm>
          <a:off x="6172200" y="74053700"/>
          <a:ext cx="28575" cy="28575"/>
        </a:xfrm>
        <a:prstGeom prst="rect">
          <a:avLst/>
        </a:prstGeom>
        <a:noFill/>
        <a:ln w="9525">
          <a:noFill/>
        </a:ln>
      </xdr:spPr>
    </xdr:pic>
    <xdr:clientData/>
  </xdr:twoCellAnchor>
  <xdr:oneCellAnchor>
    <xdr:from>
      <xdr:col>0</xdr:col>
      <xdr:colOff>0</xdr:colOff>
      <xdr:row>170</xdr:row>
      <xdr:rowOff>0</xdr:rowOff>
    </xdr:from>
    <xdr:ext cx="30480" cy="15240"/>
    <xdr:pic>
      <xdr:nvPicPr>
        <xdr:cNvPr id="46" name="图片 45">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1"/>
        <a:stretch>
          <a:fillRect/>
        </a:stretch>
      </xdr:blipFill>
      <xdr:spPr>
        <a:xfrm>
          <a:off x="0" y="36703000"/>
          <a:ext cx="30480" cy="15240"/>
        </a:xfrm>
        <a:prstGeom prst="rect">
          <a:avLst/>
        </a:prstGeom>
        <a:noFill/>
        <a:ln w="9525">
          <a:noFill/>
        </a:ln>
      </xdr:spPr>
    </xdr:pic>
    <xdr:clientData/>
  </xdr:oneCellAnchor>
  <xdr:oneCellAnchor>
    <xdr:from>
      <xdr:col>0</xdr:col>
      <xdr:colOff>0</xdr:colOff>
      <xdr:row>170</xdr:row>
      <xdr:rowOff>0</xdr:rowOff>
    </xdr:from>
    <xdr:ext cx="15240" cy="15240"/>
    <xdr:pic>
      <xdr:nvPicPr>
        <xdr:cNvPr id="47" name="图片 46">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2"/>
        <a:stretch>
          <a:fillRect/>
        </a:stretch>
      </xdr:blipFill>
      <xdr:spPr>
        <a:xfrm>
          <a:off x="0" y="36703000"/>
          <a:ext cx="15240" cy="15240"/>
        </a:xfrm>
        <a:prstGeom prst="rect">
          <a:avLst/>
        </a:prstGeom>
        <a:noFill/>
        <a:ln w="9525">
          <a:noFill/>
        </a:ln>
      </xdr:spPr>
    </xdr:pic>
    <xdr:clientData/>
  </xdr:oneCellAnchor>
  <xdr:twoCellAnchor editAs="oneCell">
    <xdr:from>
      <xdr:col>0</xdr:col>
      <xdr:colOff>0</xdr:colOff>
      <xdr:row>170</xdr:row>
      <xdr:rowOff>0</xdr:rowOff>
    </xdr:from>
    <xdr:to>
      <xdr:col>0</xdr:col>
      <xdr:colOff>28575</xdr:colOff>
      <xdr:row>170</xdr:row>
      <xdr:rowOff>28575</xdr:rowOff>
    </xdr:to>
    <xdr:pic>
      <xdr:nvPicPr>
        <xdr:cNvPr id="48" name="图片 47">
          <a:extLst>
            <a:ext uri="{FF2B5EF4-FFF2-40B4-BE49-F238E27FC236}">
              <a16:creationId xmlns:a16="http://schemas.microsoft.com/office/drawing/2014/main" id="{00000000-0008-0000-0400-000030000000}"/>
            </a:ext>
          </a:extLst>
        </xdr:cNvPr>
        <xdr:cNvPicPr>
          <a:picLocks noChangeAspect="1"/>
        </xdr:cNvPicPr>
      </xdr:nvPicPr>
      <xdr:blipFill>
        <a:blip xmlns:r="http://schemas.openxmlformats.org/officeDocument/2006/relationships" r:embed="rId3"/>
        <a:stretch>
          <a:fillRect/>
        </a:stretch>
      </xdr:blipFill>
      <xdr:spPr>
        <a:xfrm>
          <a:off x="0" y="36703000"/>
          <a:ext cx="28575" cy="28575"/>
        </a:xfrm>
        <a:prstGeom prst="rect">
          <a:avLst/>
        </a:prstGeom>
        <a:noFill/>
        <a:ln w="9525">
          <a:noFill/>
        </a:ln>
      </xdr:spPr>
    </xdr:pic>
    <xdr:clientData/>
  </xdr:twoCellAnchor>
  <xdr:twoCellAnchor editAs="oneCell">
    <xdr:from>
      <xdr:col>10</xdr:col>
      <xdr:colOff>0</xdr:colOff>
      <xdr:row>170</xdr:row>
      <xdr:rowOff>0</xdr:rowOff>
    </xdr:from>
    <xdr:to>
      <xdr:col>10</xdr:col>
      <xdr:colOff>28575</xdr:colOff>
      <xdr:row>170</xdr:row>
      <xdr:rowOff>28575</xdr:rowOff>
    </xdr:to>
    <xdr:pic>
      <xdr:nvPicPr>
        <xdr:cNvPr id="49" name="图片 4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3"/>
        <a:stretch>
          <a:fillRect/>
        </a:stretch>
      </xdr:blipFill>
      <xdr:spPr>
        <a:xfrm>
          <a:off x="6858000" y="36703000"/>
          <a:ext cx="28575" cy="28575"/>
        </a:xfrm>
        <a:prstGeom prst="rect">
          <a:avLst/>
        </a:prstGeom>
        <a:noFill/>
        <a:ln w="9525">
          <a:noFill/>
        </a:ln>
      </xdr:spPr>
    </xdr:pic>
    <xdr:clientData/>
  </xdr:twoCellAnchor>
  <xdr:twoCellAnchor editAs="oneCell">
    <xdr:from>
      <xdr:col>9</xdr:col>
      <xdr:colOff>0</xdr:colOff>
      <xdr:row>170</xdr:row>
      <xdr:rowOff>0</xdr:rowOff>
    </xdr:from>
    <xdr:to>
      <xdr:col>9</xdr:col>
      <xdr:colOff>28575</xdr:colOff>
      <xdr:row>170</xdr:row>
      <xdr:rowOff>28575</xdr:rowOff>
    </xdr:to>
    <xdr:pic>
      <xdr:nvPicPr>
        <xdr:cNvPr id="50" name="图片 49">
          <a:extLst>
            <a:ext uri="{FF2B5EF4-FFF2-40B4-BE49-F238E27FC236}">
              <a16:creationId xmlns:a16="http://schemas.microsoft.com/office/drawing/2014/main" id="{00000000-0008-0000-0400-000032000000}"/>
            </a:ext>
          </a:extLst>
        </xdr:cNvPr>
        <xdr:cNvPicPr>
          <a:picLocks noChangeAspect="1"/>
        </xdr:cNvPicPr>
      </xdr:nvPicPr>
      <xdr:blipFill>
        <a:blip xmlns:r="http://schemas.openxmlformats.org/officeDocument/2006/relationships" r:embed="rId3"/>
        <a:stretch>
          <a:fillRect/>
        </a:stretch>
      </xdr:blipFill>
      <xdr:spPr>
        <a:xfrm>
          <a:off x="6172200" y="36703000"/>
          <a:ext cx="28575" cy="28575"/>
        </a:xfrm>
        <a:prstGeom prst="rect">
          <a:avLst/>
        </a:prstGeom>
        <a:noFill/>
        <a:ln w="9525">
          <a:noFill/>
        </a:ln>
      </xdr:spPr>
    </xdr:pic>
    <xdr:clientData/>
  </xdr:twoCellAnchor>
  <xdr:twoCellAnchor editAs="oneCell">
    <xdr:from>
      <xdr:col>11</xdr:col>
      <xdr:colOff>0</xdr:colOff>
      <xdr:row>170</xdr:row>
      <xdr:rowOff>0</xdr:rowOff>
    </xdr:from>
    <xdr:to>
      <xdr:col>11</xdr:col>
      <xdr:colOff>28575</xdr:colOff>
      <xdr:row>170</xdr:row>
      <xdr:rowOff>28575</xdr:rowOff>
    </xdr:to>
    <xdr:pic>
      <xdr:nvPicPr>
        <xdr:cNvPr id="51" name="图片 50">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3"/>
        <a:stretch>
          <a:fillRect/>
        </a:stretch>
      </xdr:blipFill>
      <xdr:spPr>
        <a:xfrm>
          <a:off x="7543800" y="36703000"/>
          <a:ext cx="28575" cy="28575"/>
        </a:xfrm>
        <a:prstGeom prst="rect">
          <a:avLst/>
        </a:prstGeom>
        <a:noFill/>
        <a:ln w="9525">
          <a:noFill/>
        </a:ln>
      </xdr:spPr>
    </xdr:pic>
    <xdr:clientData/>
  </xdr:twoCellAnchor>
  <xdr:twoCellAnchor editAs="oneCell">
    <xdr:from>
      <xdr:col>12</xdr:col>
      <xdr:colOff>0</xdr:colOff>
      <xdr:row>170</xdr:row>
      <xdr:rowOff>0</xdr:rowOff>
    </xdr:from>
    <xdr:to>
      <xdr:col>12</xdr:col>
      <xdr:colOff>28575</xdr:colOff>
      <xdr:row>170</xdr:row>
      <xdr:rowOff>28575</xdr:rowOff>
    </xdr:to>
    <xdr:pic>
      <xdr:nvPicPr>
        <xdr:cNvPr id="52" name="图片 51">
          <a:extLst>
            <a:ext uri="{FF2B5EF4-FFF2-40B4-BE49-F238E27FC236}">
              <a16:creationId xmlns:a16="http://schemas.microsoft.com/office/drawing/2014/main" id="{00000000-0008-0000-0400-000034000000}"/>
            </a:ext>
          </a:extLst>
        </xdr:cNvPr>
        <xdr:cNvPicPr>
          <a:picLocks noChangeAspect="1"/>
        </xdr:cNvPicPr>
      </xdr:nvPicPr>
      <xdr:blipFill>
        <a:blip xmlns:r="http://schemas.openxmlformats.org/officeDocument/2006/relationships" r:embed="rId3"/>
        <a:stretch>
          <a:fillRect/>
        </a:stretch>
      </xdr:blipFill>
      <xdr:spPr>
        <a:xfrm>
          <a:off x="8229600" y="36703000"/>
          <a:ext cx="28575" cy="28575"/>
        </a:xfrm>
        <a:prstGeom prst="rect">
          <a:avLst/>
        </a:prstGeom>
        <a:noFill/>
        <a:ln w="9525">
          <a:noFill/>
        </a:ln>
      </xdr:spPr>
    </xdr:pic>
    <xdr:clientData/>
  </xdr:twoCellAnchor>
  <xdr:oneCellAnchor>
    <xdr:from>
      <xdr:col>0</xdr:col>
      <xdr:colOff>0</xdr:colOff>
      <xdr:row>416</xdr:row>
      <xdr:rowOff>0</xdr:rowOff>
    </xdr:from>
    <xdr:ext cx="30480" cy="15240"/>
    <xdr:pic>
      <xdr:nvPicPr>
        <xdr:cNvPr id="53" name="图片 52">
          <a:extLst>
            <a:ext uri="{FF2B5EF4-FFF2-40B4-BE49-F238E27FC236}">
              <a16:creationId xmlns:a16="http://schemas.microsoft.com/office/drawing/2014/main" id="{00000000-0008-0000-0400-000035000000}"/>
            </a:ext>
          </a:extLst>
        </xdr:cNvPr>
        <xdr:cNvPicPr>
          <a:picLocks noChangeAspect="1"/>
        </xdr:cNvPicPr>
      </xdr:nvPicPr>
      <xdr:blipFill>
        <a:blip xmlns:r="http://schemas.openxmlformats.org/officeDocument/2006/relationships" r:embed="rId1"/>
        <a:stretch>
          <a:fillRect/>
        </a:stretch>
      </xdr:blipFill>
      <xdr:spPr>
        <a:xfrm>
          <a:off x="0" y="89814400"/>
          <a:ext cx="30480" cy="15240"/>
        </a:xfrm>
        <a:prstGeom prst="rect">
          <a:avLst/>
        </a:prstGeom>
        <a:noFill/>
        <a:ln w="9525">
          <a:noFill/>
        </a:ln>
      </xdr:spPr>
    </xdr:pic>
    <xdr:clientData/>
  </xdr:oneCellAnchor>
  <xdr:oneCellAnchor>
    <xdr:from>
      <xdr:col>0</xdr:col>
      <xdr:colOff>0</xdr:colOff>
      <xdr:row>416</xdr:row>
      <xdr:rowOff>0</xdr:rowOff>
    </xdr:from>
    <xdr:ext cx="15240" cy="15240"/>
    <xdr:pic>
      <xdr:nvPicPr>
        <xdr:cNvPr id="54" name="图片 53">
          <a:extLst>
            <a:ext uri="{FF2B5EF4-FFF2-40B4-BE49-F238E27FC236}">
              <a16:creationId xmlns:a16="http://schemas.microsoft.com/office/drawing/2014/main" id="{00000000-0008-0000-0400-000036000000}"/>
            </a:ext>
          </a:extLst>
        </xdr:cNvPr>
        <xdr:cNvPicPr>
          <a:picLocks noChangeAspect="1"/>
        </xdr:cNvPicPr>
      </xdr:nvPicPr>
      <xdr:blipFill>
        <a:blip xmlns:r="http://schemas.openxmlformats.org/officeDocument/2006/relationships" r:embed="rId2"/>
        <a:stretch>
          <a:fillRect/>
        </a:stretch>
      </xdr:blipFill>
      <xdr:spPr>
        <a:xfrm>
          <a:off x="0" y="89814400"/>
          <a:ext cx="15240" cy="15240"/>
        </a:xfrm>
        <a:prstGeom prst="rect">
          <a:avLst/>
        </a:prstGeom>
        <a:noFill/>
        <a:ln w="9525">
          <a:noFill/>
        </a:ln>
      </xdr:spPr>
    </xdr:pic>
    <xdr:clientData/>
  </xdr:oneCellAnchor>
  <xdr:twoCellAnchor editAs="oneCell">
    <xdr:from>
      <xdr:col>0</xdr:col>
      <xdr:colOff>0</xdr:colOff>
      <xdr:row>416</xdr:row>
      <xdr:rowOff>0</xdr:rowOff>
    </xdr:from>
    <xdr:to>
      <xdr:col>0</xdr:col>
      <xdr:colOff>28575</xdr:colOff>
      <xdr:row>416</xdr:row>
      <xdr:rowOff>28575</xdr:rowOff>
    </xdr:to>
    <xdr:pic>
      <xdr:nvPicPr>
        <xdr:cNvPr id="55" name="图片 54">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3"/>
        <a:stretch>
          <a:fillRect/>
        </a:stretch>
      </xdr:blipFill>
      <xdr:spPr>
        <a:xfrm>
          <a:off x="0" y="89814400"/>
          <a:ext cx="28575" cy="28575"/>
        </a:xfrm>
        <a:prstGeom prst="rect">
          <a:avLst/>
        </a:prstGeom>
        <a:noFill/>
        <a:ln w="9525">
          <a:noFill/>
        </a:ln>
      </xdr:spPr>
    </xdr:pic>
    <xdr:clientData/>
  </xdr:twoCellAnchor>
  <xdr:twoCellAnchor editAs="oneCell">
    <xdr:from>
      <xdr:col>10</xdr:col>
      <xdr:colOff>0</xdr:colOff>
      <xdr:row>416</xdr:row>
      <xdr:rowOff>0</xdr:rowOff>
    </xdr:from>
    <xdr:to>
      <xdr:col>10</xdr:col>
      <xdr:colOff>28575</xdr:colOff>
      <xdr:row>416</xdr:row>
      <xdr:rowOff>28575</xdr:rowOff>
    </xdr:to>
    <xdr:pic>
      <xdr:nvPicPr>
        <xdr:cNvPr id="56" name="图片 55">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3"/>
        <a:stretch>
          <a:fillRect/>
        </a:stretch>
      </xdr:blipFill>
      <xdr:spPr>
        <a:xfrm>
          <a:off x="6858000" y="89814400"/>
          <a:ext cx="28575" cy="28575"/>
        </a:xfrm>
        <a:prstGeom prst="rect">
          <a:avLst/>
        </a:prstGeom>
        <a:noFill/>
        <a:ln w="9525">
          <a:noFill/>
        </a:ln>
      </xdr:spPr>
    </xdr:pic>
    <xdr:clientData/>
  </xdr:twoCellAnchor>
  <xdr:twoCellAnchor editAs="oneCell">
    <xdr:from>
      <xdr:col>9</xdr:col>
      <xdr:colOff>0</xdr:colOff>
      <xdr:row>581</xdr:row>
      <xdr:rowOff>0</xdr:rowOff>
    </xdr:from>
    <xdr:to>
      <xdr:col>9</xdr:col>
      <xdr:colOff>28575</xdr:colOff>
      <xdr:row>581</xdr:row>
      <xdr:rowOff>28575</xdr:rowOff>
    </xdr:to>
    <xdr:pic>
      <xdr:nvPicPr>
        <xdr:cNvPr id="57" name="图片 56">
          <a:extLst>
            <a:ext uri="{FF2B5EF4-FFF2-40B4-BE49-F238E27FC236}">
              <a16:creationId xmlns:a16="http://schemas.microsoft.com/office/drawing/2014/main" id="{00000000-0008-0000-0400-000039000000}"/>
            </a:ext>
          </a:extLst>
        </xdr:cNvPr>
        <xdr:cNvPicPr>
          <a:picLocks noChangeAspect="1"/>
        </xdr:cNvPicPr>
      </xdr:nvPicPr>
      <xdr:blipFill>
        <a:blip xmlns:r="http://schemas.openxmlformats.org/officeDocument/2006/relationships" r:embed="rId3"/>
        <a:stretch>
          <a:fillRect/>
        </a:stretch>
      </xdr:blipFill>
      <xdr:spPr>
        <a:xfrm>
          <a:off x="6172200" y="12543790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58" name="图片 57">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3"/>
        <a:stretch>
          <a:fillRect/>
        </a:stretch>
      </xdr:blipFill>
      <xdr:spPr>
        <a:xfrm>
          <a:off x="6172200" y="0"/>
          <a:ext cx="28575" cy="28575"/>
        </a:xfrm>
        <a:prstGeom prst="rect">
          <a:avLst/>
        </a:prstGeom>
        <a:noFill/>
        <a:ln w="9525">
          <a:noFill/>
        </a:ln>
      </xdr:spPr>
    </xdr:pic>
    <xdr:clientData/>
  </xdr:twoCellAnchor>
  <xdr:oneCellAnchor>
    <xdr:from>
      <xdr:col>0</xdr:col>
      <xdr:colOff>0</xdr:colOff>
      <xdr:row>257</xdr:row>
      <xdr:rowOff>0</xdr:rowOff>
    </xdr:from>
    <xdr:ext cx="30480" cy="15240"/>
    <xdr:pic>
      <xdr:nvPicPr>
        <xdr:cNvPr id="59" name="图片 58">
          <a:extLst>
            <a:ext uri="{FF2B5EF4-FFF2-40B4-BE49-F238E27FC236}">
              <a16:creationId xmlns:a16="http://schemas.microsoft.com/office/drawing/2014/main" id="{00000000-0008-0000-0400-00003B000000}"/>
            </a:ext>
          </a:extLst>
        </xdr:cNvPr>
        <xdr:cNvPicPr>
          <a:picLocks noChangeAspect="1"/>
        </xdr:cNvPicPr>
      </xdr:nvPicPr>
      <xdr:blipFill>
        <a:blip xmlns:r="http://schemas.openxmlformats.org/officeDocument/2006/relationships" r:embed="rId1"/>
        <a:stretch>
          <a:fillRect/>
        </a:stretch>
      </xdr:blipFill>
      <xdr:spPr>
        <a:xfrm>
          <a:off x="0" y="55486300"/>
          <a:ext cx="30480" cy="15240"/>
        </a:xfrm>
        <a:prstGeom prst="rect">
          <a:avLst/>
        </a:prstGeom>
        <a:noFill/>
        <a:ln w="9525">
          <a:noFill/>
        </a:ln>
      </xdr:spPr>
    </xdr:pic>
    <xdr:clientData/>
  </xdr:oneCellAnchor>
  <xdr:oneCellAnchor>
    <xdr:from>
      <xdr:col>0</xdr:col>
      <xdr:colOff>0</xdr:colOff>
      <xdr:row>257</xdr:row>
      <xdr:rowOff>0</xdr:rowOff>
    </xdr:from>
    <xdr:ext cx="15240" cy="15240"/>
    <xdr:pic>
      <xdr:nvPicPr>
        <xdr:cNvPr id="60" name="图片 59">
          <a:extLst>
            <a:ext uri="{FF2B5EF4-FFF2-40B4-BE49-F238E27FC236}">
              <a16:creationId xmlns:a16="http://schemas.microsoft.com/office/drawing/2014/main" id="{00000000-0008-0000-0400-00003C000000}"/>
            </a:ext>
          </a:extLst>
        </xdr:cNvPr>
        <xdr:cNvPicPr>
          <a:picLocks noChangeAspect="1"/>
        </xdr:cNvPicPr>
      </xdr:nvPicPr>
      <xdr:blipFill>
        <a:blip xmlns:r="http://schemas.openxmlformats.org/officeDocument/2006/relationships" r:embed="rId2"/>
        <a:stretch>
          <a:fillRect/>
        </a:stretch>
      </xdr:blipFill>
      <xdr:spPr>
        <a:xfrm>
          <a:off x="0" y="55486300"/>
          <a:ext cx="15240" cy="15240"/>
        </a:xfrm>
        <a:prstGeom prst="rect">
          <a:avLst/>
        </a:prstGeom>
        <a:noFill/>
        <a:ln w="9525">
          <a:noFill/>
        </a:ln>
      </xdr:spPr>
    </xdr:pic>
    <xdr:clientData/>
  </xdr:oneCellAnchor>
  <xdr:twoCellAnchor editAs="oneCell">
    <xdr:from>
      <xdr:col>0</xdr:col>
      <xdr:colOff>0</xdr:colOff>
      <xdr:row>257</xdr:row>
      <xdr:rowOff>0</xdr:rowOff>
    </xdr:from>
    <xdr:to>
      <xdr:col>0</xdr:col>
      <xdr:colOff>28575</xdr:colOff>
      <xdr:row>257</xdr:row>
      <xdr:rowOff>28575</xdr:rowOff>
    </xdr:to>
    <xdr:pic>
      <xdr:nvPicPr>
        <xdr:cNvPr id="61" name="图片 60">
          <a:extLst>
            <a:ext uri="{FF2B5EF4-FFF2-40B4-BE49-F238E27FC236}">
              <a16:creationId xmlns:a16="http://schemas.microsoft.com/office/drawing/2014/main" id="{00000000-0008-0000-0400-00003D000000}"/>
            </a:ext>
          </a:extLst>
        </xdr:cNvPr>
        <xdr:cNvPicPr>
          <a:picLocks noChangeAspect="1"/>
        </xdr:cNvPicPr>
      </xdr:nvPicPr>
      <xdr:blipFill>
        <a:blip xmlns:r="http://schemas.openxmlformats.org/officeDocument/2006/relationships" r:embed="rId3"/>
        <a:stretch>
          <a:fillRect/>
        </a:stretch>
      </xdr:blipFill>
      <xdr:spPr>
        <a:xfrm>
          <a:off x="0" y="55486300"/>
          <a:ext cx="28575" cy="28575"/>
        </a:xfrm>
        <a:prstGeom prst="rect">
          <a:avLst/>
        </a:prstGeom>
        <a:noFill/>
        <a:ln w="9525">
          <a:noFill/>
        </a:ln>
      </xdr:spPr>
    </xdr:pic>
    <xdr:clientData/>
  </xdr:twoCellAnchor>
  <xdr:oneCellAnchor>
    <xdr:from>
      <xdr:col>0</xdr:col>
      <xdr:colOff>0</xdr:colOff>
      <xdr:row>437</xdr:row>
      <xdr:rowOff>0</xdr:rowOff>
    </xdr:from>
    <xdr:ext cx="30480" cy="15240"/>
    <xdr:pic>
      <xdr:nvPicPr>
        <xdr:cNvPr id="62" name="图片 61">
          <a:extLst>
            <a:ext uri="{FF2B5EF4-FFF2-40B4-BE49-F238E27FC236}">
              <a16:creationId xmlns:a16="http://schemas.microsoft.com/office/drawing/2014/main" id="{00000000-0008-0000-0400-00003E000000}"/>
            </a:ext>
          </a:extLst>
        </xdr:cNvPr>
        <xdr:cNvPicPr>
          <a:picLocks noChangeAspect="1"/>
        </xdr:cNvPicPr>
      </xdr:nvPicPr>
      <xdr:blipFill>
        <a:blip xmlns:r="http://schemas.openxmlformats.org/officeDocument/2006/relationships" r:embed="rId1"/>
        <a:stretch>
          <a:fillRect/>
        </a:stretch>
      </xdr:blipFill>
      <xdr:spPr>
        <a:xfrm>
          <a:off x="0" y="94348300"/>
          <a:ext cx="30480" cy="15240"/>
        </a:xfrm>
        <a:prstGeom prst="rect">
          <a:avLst/>
        </a:prstGeom>
        <a:noFill/>
        <a:ln w="9525">
          <a:noFill/>
        </a:ln>
      </xdr:spPr>
    </xdr:pic>
    <xdr:clientData/>
  </xdr:oneCellAnchor>
  <xdr:oneCellAnchor>
    <xdr:from>
      <xdr:col>0</xdr:col>
      <xdr:colOff>0</xdr:colOff>
      <xdr:row>437</xdr:row>
      <xdr:rowOff>0</xdr:rowOff>
    </xdr:from>
    <xdr:ext cx="15240" cy="15240"/>
    <xdr:pic>
      <xdr:nvPicPr>
        <xdr:cNvPr id="63" name="图片 62">
          <a:extLst>
            <a:ext uri="{FF2B5EF4-FFF2-40B4-BE49-F238E27FC236}">
              <a16:creationId xmlns:a16="http://schemas.microsoft.com/office/drawing/2014/main" id="{00000000-0008-0000-0400-00003F000000}"/>
            </a:ext>
          </a:extLst>
        </xdr:cNvPr>
        <xdr:cNvPicPr>
          <a:picLocks noChangeAspect="1"/>
        </xdr:cNvPicPr>
      </xdr:nvPicPr>
      <xdr:blipFill>
        <a:blip xmlns:r="http://schemas.openxmlformats.org/officeDocument/2006/relationships" r:embed="rId2"/>
        <a:stretch>
          <a:fillRect/>
        </a:stretch>
      </xdr:blipFill>
      <xdr:spPr>
        <a:xfrm>
          <a:off x="0" y="94348300"/>
          <a:ext cx="15240" cy="15240"/>
        </a:xfrm>
        <a:prstGeom prst="rect">
          <a:avLst/>
        </a:prstGeom>
        <a:noFill/>
        <a:ln w="9525">
          <a:noFill/>
        </a:ln>
      </xdr:spPr>
    </xdr:pic>
    <xdr:clientData/>
  </xdr:oneCellAnchor>
  <xdr:twoCellAnchor editAs="oneCell">
    <xdr:from>
      <xdr:col>0</xdr:col>
      <xdr:colOff>0</xdr:colOff>
      <xdr:row>437</xdr:row>
      <xdr:rowOff>0</xdr:rowOff>
    </xdr:from>
    <xdr:to>
      <xdr:col>0</xdr:col>
      <xdr:colOff>28575</xdr:colOff>
      <xdr:row>437</xdr:row>
      <xdr:rowOff>28575</xdr:rowOff>
    </xdr:to>
    <xdr:pic>
      <xdr:nvPicPr>
        <xdr:cNvPr id="64" name="图片 63">
          <a:extLst>
            <a:ext uri="{FF2B5EF4-FFF2-40B4-BE49-F238E27FC236}">
              <a16:creationId xmlns:a16="http://schemas.microsoft.com/office/drawing/2014/main" id="{00000000-0008-0000-0400-000040000000}"/>
            </a:ext>
          </a:extLst>
        </xdr:cNvPr>
        <xdr:cNvPicPr>
          <a:picLocks noChangeAspect="1"/>
        </xdr:cNvPicPr>
      </xdr:nvPicPr>
      <xdr:blipFill>
        <a:blip xmlns:r="http://schemas.openxmlformats.org/officeDocument/2006/relationships" r:embed="rId3"/>
        <a:stretch>
          <a:fillRect/>
        </a:stretch>
      </xdr:blipFill>
      <xdr:spPr>
        <a:xfrm>
          <a:off x="0" y="94348300"/>
          <a:ext cx="28575" cy="28575"/>
        </a:xfrm>
        <a:prstGeom prst="rect">
          <a:avLst/>
        </a:prstGeom>
        <a:noFill/>
        <a:ln w="9525">
          <a:noFill/>
        </a:ln>
      </xdr:spPr>
    </xdr:pic>
    <xdr:clientData/>
  </xdr:twoCellAnchor>
  <xdr:twoCellAnchor editAs="oneCell">
    <xdr:from>
      <xdr:col>10</xdr:col>
      <xdr:colOff>0</xdr:colOff>
      <xdr:row>437</xdr:row>
      <xdr:rowOff>0</xdr:rowOff>
    </xdr:from>
    <xdr:to>
      <xdr:col>10</xdr:col>
      <xdr:colOff>28575</xdr:colOff>
      <xdr:row>437</xdr:row>
      <xdr:rowOff>28575</xdr:rowOff>
    </xdr:to>
    <xdr:pic>
      <xdr:nvPicPr>
        <xdr:cNvPr id="65" name="图片 64">
          <a:extLst>
            <a:ext uri="{FF2B5EF4-FFF2-40B4-BE49-F238E27FC236}">
              <a16:creationId xmlns:a16="http://schemas.microsoft.com/office/drawing/2014/main" id="{00000000-0008-0000-0400-000041000000}"/>
            </a:ext>
          </a:extLst>
        </xdr:cNvPr>
        <xdr:cNvPicPr>
          <a:picLocks noChangeAspect="1"/>
        </xdr:cNvPicPr>
      </xdr:nvPicPr>
      <xdr:blipFill>
        <a:blip xmlns:r="http://schemas.openxmlformats.org/officeDocument/2006/relationships" r:embed="rId3"/>
        <a:stretch>
          <a:fillRect/>
        </a:stretch>
      </xdr:blipFill>
      <xdr:spPr>
        <a:xfrm>
          <a:off x="6858000" y="94348300"/>
          <a:ext cx="28575" cy="28575"/>
        </a:xfrm>
        <a:prstGeom prst="rect">
          <a:avLst/>
        </a:prstGeom>
        <a:noFill/>
        <a:ln w="9525">
          <a:noFill/>
        </a:ln>
      </xdr:spPr>
    </xdr:pic>
    <xdr:clientData/>
  </xdr:twoCellAnchor>
  <xdr:twoCellAnchor editAs="oneCell">
    <xdr:from>
      <xdr:col>9</xdr:col>
      <xdr:colOff>0</xdr:colOff>
      <xdr:row>437</xdr:row>
      <xdr:rowOff>0</xdr:rowOff>
    </xdr:from>
    <xdr:to>
      <xdr:col>9</xdr:col>
      <xdr:colOff>28575</xdr:colOff>
      <xdr:row>437</xdr:row>
      <xdr:rowOff>28575</xdr:rowOff>
    </xdr:to>
    <xdr:pic>
      <xdr:nvPicPr>
        <xdr:cNvPr id="66" name="图片 65">
          <a:extLst>
            <a:ext uri="{FF2B5EF4-FFF2-40B4-BE49-F238E27FC236}">
              <a16:creationId xmlns:a16="http://schemas.microsoft.com/office/drawing/2014/main" id="{00000000-0008-0000-0400-000042000000}"/>
            </a:ext>
          </a:extLst>
        </xdr:cNvPr>
        <xdr:cNvPicPr>
          <a:picLocks noChangeAspect="1"/>
        </xdr:cNvPicPr>
      </xdr:nvPicPr>
      <xdr:blipFill>
        <a:blip xmlns:r="http://schemas.openxmlformats.org/officeDocument/2006/relationships" r:embed="rId3"/>
        <a:stretch>
          <a:fillRect/>
        </a:stretch>
      </xdr:blipFill>
      <xdr:spPr>
        <a:xfrm>
          <a:off x="6172200" y="94348300"/>
          <a:ext cx="28575" cy="28575"/>
        </a:xfrm>
        <a:prstGeom prst="rect">
          <a:avLst/>
        </a:prstGeom>
        <a:noFill/>
        <a:ln w="9525">
          <a:noFill/>
        </a:ln>
      </xdr:spPr>
    </xdr:pic>
    <xdr:clientData/>
  </xdr:twoCellAnchor>
  <xdr:twoCellAnchor editAs="oneCell">
    <xdr:from>
      <xdr:col>11</xdr:col>
      <xdr:colOff>0</xdr:colOff>
      <xdr:row>503</xdr:row>
      <xdr:rowOff>0</xdr:rowOff>
    </xdr:from>
    <xdr:to>
      <xdr:col>11</xdr:col>
      <xdr:colOff>28575</xdr:colOff>
      <xdr:row>503</xdr:row>
      <xdr:rowOff>28575</xdr:rowOff>
    </xdr:to>
    <xdr:pic>
      <xdr:nvPicPr>
        <xdr:cNvPr id="67" name="图片 66">
          <a:extLst>
            <a:ext uri="{FF2B5EF4-FFF2-40B4-BE49-F238E27FC236}">
              <a16:creationId xmlns:a16="http://schemas.microsoft.com/office/drawing/2014/main" id="{00000000-0008-0000-0400-000043000000}"/>
            </a:ext>
          </a:extLst>
        </xdr:cNvPr>
        <xdr:cNvPicPr>
          <a:picLocks noChangeAspect="1"/>
        </xdr:cNvPicPr>
      </xdr:nvPicPr>
      <xdr:blipFill>
        <a:blip xmlns:r="http://schemas.openxmlformats.org/officeDocument/2006/relationships" r:embed="rId3"/>
        <a:stretch>
          <a:fillRect/>
        </a:stretch>
      </xdr:blipFill>
      <xdr:spPr>
        <a:xfrm>
          <a:off x="7543800" y="108597700"/>
          <a:ext cx="28575" cy="28575"/>
        </a:xfrm>
        <a:prstGeom prst="rect">
          <a:avLst/>
        </a:prstGeom>
        <a:noFill/>
        <a:ln w="9525">
          <a:noFill/>
        </a:ln>
      </xdr:spPr>
    </xdr:pic>
    <xdr:clientData/>
  </xdr:twoCellAnchor>
  <xdr:twoCellAnchor editAs="oneCell">
    <xdr:from>
      <xdr:col>9</xdr:col>
      <xdr:colOff>0</xdr:colOff>
      <xdr:row>503</xdr:row>
      <xdr:rowOff>0</xdr:rowOff>
    </xdr:from>
    <xdr:to>
      <xdr:col>9</xdr:col>
      <xdr:colOff>28575</xdr:colOff>
      <xdr:row>503</xdr:row>
      <xdr:rowOff>28575</xdr:rowOff>
    </xdr:to>
    <xdr:pic>
      <xdr:nvPicPr>
        <xdr:cNvPr id="68" name="图片 67">
          <a:extLst>
            <a:ext uri="{FF2B5EF4-FFF2-40B4-BE49-F238E27FC236}">
              <a16:creationId xmlns:a16="http://schemas.microsoft.com/office/drawing/2014/main" id="{00000000-0008-0000-0400-000044000000}"/>
            </a:ext>
          </a:extLst>
        </xdr:cNvPr>
        <xdr:cNvPicPr>
          <a:picLocks noChangeAspect="1"/>
        </xdr:cNvPicPr>
      </xdr:nvPicPr>
      <xdr:blipFill>
        <a:blip xmlns:r="http://schemas.openxmlformats.org/officeDocument/2006/relationships" r:embed="rId3"/>
        <a:stretch>
          <a:fillRect/>
        </a:stretch>
      </xdr:blipFill>
      <xdr:spPr>
        <a:xfrm>
          <a:off x="6172200" y="108597700"/>
          <a:ext cx="28575" cy="28575"/>
        </a:xfrm>
        <a:prstGeom prst="rect">
          <a:avLst/>
        </a:prstGeom>
        <a:noFill/>
        <a:ln w="9525">
          <a:noFill/>
        </a:ln>
      </xdr:spPr>
    </xdr:pic>
    <xdr:clientData/>
  </xdr:twoCellAnchor>
  <xdr:oneCellAnchor>
    <xdr:from>
      <xdr:col>0</xdr:col>
      <xdr:colOff>0</xdr:colOff>
      <xdr:row>417</xdr:row>
      <xdr:rowOff>0</xdr:rowOff>
    </xdr:from>
    <xdr:ext cx="30480" cy="713740"/>
    <xdr:pic>
      <xdr:nvPicPr>
        <xdr:cNvPr id="69" name="图片 68">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1"/>
        <a:stretch>
          <a:fillRect/>
        </a:stretch>
      </xdr:blipFill>
      <xdr:spPr>
        <a:xfrm>
          <a:off x="0" y="90030300"/>
          <a:ext cx="30480" cy="713740"/>
        </a:xfrm>
        <a:prstGeom prst="rect">
          <a:avLst/>
        </a:prstGeom>
        <a:noFill/>
        <a:ln w="9525">
          <a:noFill/>
        </a:ln>
      </xdr:spPr>
    </xdr:pic>
    <xdr:clientData/>
  </xdr:oneCellAnchor>
  <xdr:oneCellAnchor>
    <xdr:from>
      <xdr:col>0</xdr:col>
      <xdr:colOff>0</xdr:colOff>
      <xdr:row>417</xdr:row>
      <xdr:rowOff>0</xdr:rowOff>
    </xdr:from>
    <xdr:ext cx="15240" cy="713740"/>
    <xdr:pic>
      <xdr:nvPicPr>
        <xdr:cNvPr id="70" name="图片 69">
          <a:extLst>
            <a:ext uri="{FF2B5EF4-FFF2-40B4-BE49-F238E27FC236}">
              <a16:creationId xmlns:a16="http://schemas.microsoft.com/office/drawing/2014/main" id="{00000000-0008-0000-0400-000046000000}"/>
            </a:ext>
          </a:extLst>
        </xdr:cNvPr>
        <xdr:cNvPicPr>
          <a:picLocks noChangeAspect="1"/>
        </xdr:cNvPicPr>
      </xdr:nvPicPr>
      <xdr:blipFill>
        <a:blip xmlns:r="http://schemas.openxmlformats.org/officeDocument/2006/relationships" r:embed="rId2"/>
        <a:stretch>
          <a:fillRect/>
        </a:stretch>
      </xdr:blipFill>
      <xdr:spPr>
        <a:xfrm>
          <a:off x="0" y="90030300"/>
          <a:ext cx="15240" cy="713740"/>
        </a:xfrm>
        <a:prstGeom prst="rect">
          <a:avLst/>
        </a:prstGeom>
        <a:noFill/>
        <a:ln w="9525">
          <a:noFill/>
        </a:ln>
      </xdr:spPr>
    </xdr:pic>
    <xdr:clientData/>
  </xdr:oneCellAnchor>
  <xdr:twoCellAnchor editAs="oneCell">
    <xdr:from>
      <xdr:col>0</xdr:col>
      <xdr:colOff>0</xdr:colOff>
      <xdr:row>417</xdr:row>
      <xdr:rowOff>0</xdr:rowOff>
    </xdr:from>
    <xdr:to>
      <xdr:col>0</xdr:col>
      <xdr:colOff>28575</xdr:colOff>
      <xdr:row>420</xdr:row>
      <xdr:rowOff>79375</xdr:rowOff>
    </xdr:to>
    <xdr:pic>
      <xdr:nvPicPr>
        <xdr:cNvPr id="71" name="图片 70">
          <a:extLst>
            <a:ext uri="{FF2B5EF4-FFF2-40B4-BE49-F238E27FC236}">
              <a16:creationId xmlns:a16="http://schemas.microsoft.com/office/drawing/2014/main" id="{00000000-0008-0000-0400-000047000000}"/>
            </a:ext>
          </a:extLst>
        </xdr:cNvPr>
        <xdr:cNvPicPr>
          <a:picLocks noChangeAspect="1"/>
        </xdr:cNvPicPr>
      </xdr:nvPicPr>
      <xdr:blipFill>
        <a:blip xmlns:r="http://schemas.openxmlformats.org/officeDocument/2006/relationships" r:embed="rId3"/>
        <a:stretch>
          <a:fillRect/>
        </a:stretch>
      </xdr:blipFill>
      <xdr:spPr>
        <a:xfrm>
          <a:off x="0" y="90030300"/>
          <a:ext cx="28575" cy="7270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72" name="图片 71">
          <a:extLst>
            <a:ext uri="{FF2B5EF4-FFF2-40B4-BE49-F238E27FC236}">
              <a16:creationId xmlns:a16="http://schemas.microsoft.com/office/drawing/2014/main" id="{00000000-0008-0000-0400-000048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73" name="图片 72">
          <a:extLst>
            <a:ext uri="{FF2B5EF4-FFF2-40B4-BE49-F238E27FC236}">
              <a16:creationId xmlns:a16="http://schemas.microsoft.com/office/drawing/2014/main" id="{00000000-0008-0000-0400-000049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74" name="图片 73">
          <a:extLst>
            <a:ext uri="{FF2B5EF4-FFF2-40B4-BE49-F238E27FC236}">
              <a16:creationId xmlns:a16="http://schemas.microsoft.com/office/drawing/2014/main" id="{00000000-0008-0000-0400-00004A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75" name="图片 74">
          <a:extLst>
            <a:ext uri="{FF2B5EF4-FFF2-40B4-BE49-F238E27FC236}">
              <a16:creationId xmlns:a16="http://schemas.microsoft.com/office/drawing/2014/main" id="{00000000-0008-0000-0400-00004B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21</xdr:row>
      <xdr:rowOff>0</xdr:rowOff>
    </xdr:from>
    <xdr:ext cx="30480" cy="15240"/>
    <xdr:pic>
      <xdr:nvPicPr>
        <xdr:cNvPr id="76" name="图片 75">
          <a:extLst>
            <a:ext uri="{FF2B5EF4-FFF2-40B4-BE49-F238E27FC236}">
              <a16:creationId xmlns:a16="http://schemas.microsoft.com/office/drawing/2014/main" id="{00000000-0008-0000-0400-00004C000000}"/>
            </a:ext>
          </a:extLst>
        </xdr:cNvPr>
        <xdr:cNvPicPr>
          <a:picLocks noChangeAspect="1"/>
        </xdr:cNvPicPr>
      </xdr:nvPicPr>
      <xdr:blipFill>
        <a:blip xmlns:r="http://schemas.openxmlformats.org/officeDocument/2006/relationships" r:embed="rId1"/>
        <a:stretch>
          <a:fillRect/>
        </a:stretch>
      </xdr:blipFill>
      <xdr:spPr>
        <a:xfrm>
          <a:off x="0" y="4533900"/>
          <a:ext cx="30480" cy="15240"/>
        </a:xfrm>
        <a:prstGeom prst="rect">
          <a:avLst/>
        </a:prstGeom>
        <a:noFill/>
        <a:ln w="9525">
          <a:noFill/>
        </a:ln>
      </xdr:spPr>
    </xdr:pic>
    <xdr:clientData/>
  </xdr:oneCellAnchor>
  <xdr:oneCellAnchor>
    <xdr:from>
      <xdr:col>0</xdr:col>
      <xdr:colOff>0</xdr:colOff>
      <xdr:row>21</xdr:row>
      <xdr:rowOff>0</xdr:rowOff>
    </xdr:from>
    <xdr:ext cx="15240" cy="15240"/>
    <xdr:pic>
      <xdr:nvPicPr>
        <xdr:cNvPr id="77" name="图片 76">
          <a:extLst>
            <a:ext uri="{FF2B5EF4-FFF2-40B4-BE49-F238E27FC236}">
              <a16:creationId xmlns:a16="http://schemas.microsoft.com/office/drawing/2014/main" id="{00000000-0008-0000-0400-00004D000000}"/>
            </a:ext>
          </a:extLst>
        </xdr:cNvPr>
        <xdr:cNvPicPr>
          <a:picLocks noChangeAspect="1"/>
        </xdr:cNvPicPr>
      </xdr:nvPicPr>
      <xdr:blipFill>
        <a:blip xmlns:r="http://schemas.openxmlformats.org/officeDocument/2006/relationships" r:embed="rId2"/>
        <a:stretch>
          <a:fillRect/>
        </a:stretch>
      </xdr:blipFill>
      <xdr:spPr>
        <a:xfrm>
          <a:off x="0" y="4533900"/>
          <a:ext cx="15240" cy="15240"/>
        </a:xfrm>
        <a:prstGeom prst="rect">
          <a:avLst/>
        </a:prstGeom>
        <a:noFill/>
        <a:ln w="9525">
          <a:noFill/>
        </a:ln>
      </xdr:spPr>
    </xdr:pic>
    <xdr:clientData/>
  </xdr:oneCellAnchor>
  <xdr:twoCellAnchor editAs="oneCell">
    <xdr:from>
      <xdr:col>0</xdr:col>
      <xdr:colOff>0</xdr:colOff>
      <xdr:row>21</xdr:row>
      <xdr:rowOff>0</xdr:rowOff>
    </xdr:from>
    <xdr:to>
      <xdr:col>0</xdr:col>
      <xdr:colOff>28575</xdr:colOff>
      <xdr:row>21</xdr:row>
      <xdr:rowOff>28575</xdr:rowOff>
    </xdr:to>
    <xdr:pic>
      <xdr:nvPicPr>
        <xdr:cNvPr id="78" name="图片 77">
          <a:extLst>
            <a:ext uri="{FF2B5EF4-FFF2-40B4-BE49-F238E27FC236}">
              <a16:creationId xmlns:a16="http://schemas.microsoft.com/office/drawing/2014/main" id="{00000000-0008-0000-0400-00004E000000}"/>
            </a:ext>
          </a:extLst>
        </xdr:cNvPr>
        <xdr:cNvPicPr>
          <a:picLocks noChangeAspect="1"/>
        </xdr:cNvPicPr>
      </xdr:nvPicPr>
      <xdr:blipFill>
        <a:blip xmlns:r="http://schemas.openxmlformats.org/officeDocument/2006/relationships" r:embed="rId3"/>
        <a:stretch>
          <a:fillRect/>
        </a:stretch>
      </xdr:blipFill>
      <xdr:spPr>
        <a:xfrm>
          <a:off x="0" y="4533900"/>
          <a:ext cx="28575" cy="28575"/>
        </a:xfrm>
        <a:prstGeom prst="rect">
          <a:avLst/>
        </a:prstGeom>
        <a:noFill/>
        <a:ln w="9525">
          <a:noFill/>
        </a:ln>
      </xdr:spPr>
    </xdr:pic>
    <xdr:clientData/>
  </xdr:twoCellAnchor>
  <xdr:twoCellAnchor editAs="oneCell">
    <xdr:from>
      <xdr:col>10</xdr:col>
      <xdr:colOff>0</xdr:colOff>
      <xdr:row>21</xdr:row>
      <xdr:rowOff>0</xdr:rowOff>
    </xdr:from>
    <xdr:to>
      <xdr:col>10</xdr:col>
      <xdr:colOff>28575</xdr:colOff>
      <xdr:row>21</xdr:row>
      <xdr:rowOff>28575</xdr:rowOff>
    </xdr:to>
    <xdr:pic>
      <xdr:nvPicPr>
        <xdr:cNvPr id="79" name="图片 78">
          <a:extLst>
            <a:ext uri="{FF2B5EF4-FFF2-40B4-BE49-F238E27FC236}">
              <a16:creationId xmlns:a16="http://schemas.microsoft.com/office/drawing/2014/main" id="{00000000-0008-0000-0400-00004F000000}"/>
            </a:ext>
          </a:extLst>
        </xdr:cNvPr>
        <xdr:cNvPicPr>
          <a:picLocks noChangeAspect="1"/>
        </xdr:cNvPicPr>
      </xdr:nvPicPr>
      <xdr:blipFill>
        <a:blip xmlns:r="http://schemas.openxmlformats.org/officeDocument/2006/relationships" r:embed="rId3"/>
        <a:stretch>
          <a:fillRect/>
        </a:stretch>
      </xdr:blipFill>
      <xdr:spPr>
        <a:xfrm>
          <a:off x="6858000" y="4533900"/>
          <a:ext cx="28575" cy="28575"/>
        </a:xfrm>
        <a:prstGeom prst="rect">
          <a:avLst/>
        </a:prstGeom>
        <a:noFill/>
        <a:ln w="9525">
          <a:noFill/>
        </a:ln>
      </xdr:spPr>
    </xdr:pic>
    <xdr:clientData/>
  </xdr:twoCellAnchor>
  <xdr:twoCellAnchor editAs="oneCell">
    <xdr:from>
      <xdr:col>9</xdr:col>
      <xdr:colOff>0</xdr:colOff>
      <xdr:row>21</xdr:row>
      <xdr:rowOff>0</xdr:rowOff>
    </xdr:from>
    <xdr:to>
      <xdr:col>9</xdr:col>
      <xdr:colOff>28575</xdr:colOff>
      <xdr:row>21</xdr:row>
      <xdr:rowOff>28575</xdr:rowOff>
    </xdr:to>
    <xdr:pic>
      <xdr:nvPicPr>
        <xdr:cNvPr id="80" name="图片 79">
          <a:extLst>
            <a:ext uri="{FF2B5EF4-FFF2-40B4-BE49-F238E27FC236}">
              <a16:creationId xmlns:a16="http://schemas.microsoft.com/office/drawing/2014/main" id="{00000000-0008-0000-0400-000050000000}"/>
            </a:ext>
          </a:extLst>
        </xdr:cNvPr>
        <xdr:cNvPicPr>
          <a:picLocks noChangeAspect="1"/>
        </xdr:cNvPicPr>
      </xdr:nvPicPr>
      <xdr:blipFill>
        <a:blip xmlns:r="http://schemas.openxmlformats.org/officeDocument/2006/relationships" r:embed="rId3"/>
        <a:stretch>
          <a:fillRect/>
        </a:stretch>
      </xdr:blipFill>
      <xdr:spPr>
        <a:xfrm>
          <a:off x="6172200" y="4533900"/>
          <a:ext cx="28575" cy="28575"/>
        </a:xfrm>
        <a:prstGeom prst="rect">
          <a:avLst/>
        </a:prstGeom>
        <a:noFill/>
        <a:ln w="9525">
          <a:noFill/>
        </a:ln>
      </xdr:spPr>
    </xdr:pic>
    <xdr:clientData/>
  </xdr:twoCellAnchor>
  <xdr:twoCellAnchor editAs="oneCell">
    <xdr:from>
      <xdr:col>11</xdr:col>
      <xdr:colOff>0</xdr:colOff>
      <xdr:row>21</xdr:row>
      <xdr:rowOff>0</xdr:rowOff>
    </xdr:from>
    <xdr:to>
      <xdr:col>11</xdr:col>
      <xdr:colOff>28575</xdr:colOff>
      <xdr:row>21</xdr:row>
      <xdr:rowOff>28575</xdr:rowOff>
    </xdr:to>
    <xdr:pic>
      <xdr:nvPicPr>
        <xdr:cNvPr id="81" name="图片 80">
          <a:extLst>
            <a:ext uri="{FF2B5EF4-FFF2-40B4-BE49-F238E27FC236}">
              <a16:creationId xmlns:a16="http://schemas.microsoft.com/office/drawing/2014/main" id="{00000000-0008-0000-0400-000051000000}"/>
            </a:ext>
          </a:extLst>
        </xdr:cNvPr>
        <xdr:cNvPicPr>
          <a:picLocks noChangeAspect="1"/>
        </xdr:cNvPicPr>
      </xdr:nvPicPr>
      <xdr:blipFill>
        <a:blip xmlns:r="http://schemas.openxmlformats.org/officeDocument/2006/relationships" r:embed="rId3"/>
        <a:stretch>
          <a:fillRect/>
        </a:stretch>
      </xdr:blipFill>
      <xdr:spPr>
        <a:xfrm>
          <a:off x="7543800" y="4533900"/>
          <a:ext cx="28575" cy="28575"/>
        </a:xfrm>
        <a:prstGeom prst="rect">
          <a:avLst/>
        </a:prstGeom>
        <a:noFill/>
        <a:ln w="9525">
          <a:noFill/>
        </a:ln>
      </xdr:spPr>
    </xdr:pic>
    <xdr:clientData/>
  </xdr:twoCellAnchor>
  <xdr:twoCellAnchor editAs="oneCell">
    <xdr:from>
      <xdr:col>12</xdr:col>
      <xdr:colOff>0</xdr:colOff>
      <xdr:row>21</xdr:row>
      <xdr:rowOff>0</xdr:rowOff>
    </xdr:from>
    <xdr:to>
      <xdr:col>12</xdr:col>
      <xdr:colOff>28575</xdr:colOff>
      <xdr:row>21</xdr:row>
      <xdr:rowOff>28575</xdr:rowOff>
    </xdr:to>
    <xdr:pic>
      <xdr:nvPicPr>
        <xdr:cNvPr id="82" name="图片 81">
          <a:extLst>
            <a:ext uri="{FF2B5EF4-FFF2-40B4-BE49-F238E27FC236}">
              <a16:creationId xmlns:a16="http://schemas.microsoft.com/office/drawing/2014/main" id="{00000000-0008-0000-0400-000052000000}"/>
            </a:ext>
          </a:extLst>
        </xdr:cNvPr>
        <xdr:cNvPicPr>
          <a:picLocks noChangeAspect="1"/>
        </xdr:cNvPicPr>
      </xdr:nvPicPr>
      <xdr:blipFill>
        <a:blip xmlns:r="http://schemas.openxmlformats.org/officeDocument/2006/relationships" r:embed="rId3"/>
        <a:stretch>
          <a:fillRect/>
        </a:stretch>
      </xdr:blipFill>
      <xdr:spPr>
        <a:xfrm>
          <a:off x="8229600" y="4533900"/>
          <a:ext cx="28575" cy="28575"/>
        </a:xfrm>
        <a:prstGeom prst="rect">
          <a:avLst/>
        </a:prstGeom>
        <a:noFill/>
        <a:ln w="9525">
          <a:noFill/>
        </a:ln>
      </xdr:spPr>
    </xdr:pic>
    <xdr:clientData/>
  </xdr:twoCellAnchor>
  <xdr:oneCellAnchor>
    <xdr:from>
      <xdr:col>0</xdr:col>
      <xdr:colOff>0</xdr:colOff>
      <xdr:row>88</xdr:row>
      <xdr:rowOff>0</xdr:rowOff>
    </xdr:from>
    <xdr:ext cx="30480" cy="15240"/>
    <xdr:pic>
      <xdr:nvPicPr>
        <xdr:cNvPr id="83" name="图片 82">
          <a:extLst>
            <a:ext uri="{FF2B5EF4-FFF2-40B4-BE49-F238E27FC236}">
              <a16:creationId xmlns:a16="http://schemas.microsoft.com/office/drawing/2014/main" id="{00000000-0008-0000-0400-000053000000}"/>
            </a:ext>
          </a:extLst>
        </xdr:cNvPr>
        <xdr:cNvPicPr>
          <a:picLocks noChangeAspect="1"/>
        </xdr:cNvPicPr>
      </xdr:nvPicPr>
      <xdr:blipFill>
        <a:blip xmlns:r="http://schemas.openxmlformats.org/officeDocument/2006/relationships" r:embed="rId1"/>
        <a:stretch>
          <a:fillRect/>
        </a:stretch>
      </xdr:blipFill>
      <xdr:spPr>
        <a:xfrm>
          <a:off x="0" y="18999200"/>
          <a:ext cx="30480" cy="15240"/>
        </a:xfrm>
        <a:prstGeom prst="rect">
          <a:avLst/>
        </a:prstGeom>
        <a:noFill/>
        <a:ln w="9525">
          <a:noFill/>
        </a:ln>
      </xdr:spPr>
    </xdr:pic>
    <xdr:clientData/>
  </xdr:oneCellAnchor>
  <xdr:oneCellAnchor>
    <xdr:from>
      <xdr:col>0</xdr:col>
      <xdr:colOff>0</xdr:colOff>
      <xdr:row>88</xdr:row>
      <xdr:rowOff>0</xdr:rowOff>
    </xdr:from>
    <xdr:ext cx="15240" cy="15240"/>
    <xdr:pic>
      <xdr:nvPicPr>
        <xdr:cNvPr id="84" name="图片 83">
          <a:extLst>
            <a:ext uri="{FF2B5EF4-FFF2-40B4-BE49-F238E27FC236}">
              <a16:creationId xmlns:a16="http://schemas.microsoft.com/office/drawing/2014/main" id="{00000000-0008-0000-0400-000054000000}"/>
            </a:ext>
          </a:extLst>
        </xdr:cNvPr>
        <xdr:cNvPicPr>
          <a:picLocks noChangeAspect="1"/>
        </xdr:cNvPicPr>
      </xdr:nvPicPr>
      <xdr:blipFill>
        <a:blip xmlns:r="http://schemas.openxmlformats.org/officeDocument/2006/relationships" r:embed="rId2"/>
        <a:stretch>
          <a:fillRect/>
        </a:stretch>
      </xdr:blipFill>
      <xdr:spPr>
        <a:xfrm>
          <a:off x="0" y="18999200"/>
          <a:ext cx="15240" cy="15240"/>
        </a:xfrm>
        <a:prstGeom prst="rect">
          <a:avLst/>
        </a:prstGeom>
        <a:noFill/>
        <a:ln w="9525">
          <a:noFill/>
        </a:ln>
      </xdr:spPr>
    </xdr:pic>
    <xdr:clientData/>
  </xdr:oneCellAnchor>
  <xdr:twoCellAnchor editAs="oneCell">
    <xdr:from>
      <xdr:col>0</xdr:col>
      <xdr:colOff>0</xdr:colOff>
      <xdr:row>88</xdr:row>
      <xdr:rowOff>0</xdr:rowOff>
    </xdr:from>
    <xdr:to>
      <xdr:col>0</xdr:col>
      <xdr:colOff>28575</xdr:colOff>
      <xdr:row>88</xdr:row>
      <xdr:rowOff>28575</xdr:rowOff>
    </xdr:to>
    <xdr:pic>
      <xdr:nvPicPr>
        <xdr:cNvPr id="85" name="图片 84">
          <a:extLst>
            <a:ext uri="{FF2B5EF4-FFF2-40B4-BE49-F238E27FC236}">
              <a16:creationId xmlns:a16="http://schemas.microsoft.com/office/drawing/2014/main" id="{00000000-0008-0000-0400-000055000000}"/>
            </a:ext>
          </a:extLst>
        </xdr:cNvPr>
        <xdr:cNvPicPr>
          <a:picLocks noChangeAspect="1"/>
        </xdr:cNvPicPr>
      </xdr:nvPicPr>
      <xdr:blipFill>
        <a:blip xmlns:r="http://schemas.openxmlformats.org/officeDocument/2006/relationships" r:embed="rId3"/>
        <a:stretch>
          <a:fillRect/>
        </a:stretch>
      </xdr:blipFill>
      <xdr:spPr>
        <a:xfrm>
          <a:off x="0" y="18999200"/>
          <a:ext cx="28575" cy="28575"/>
        </a:xfrm>
        <a:prstGeom prst="rect">
          <a:avLst/>
        </a:prstGeom>
        <a:noFill/>
        <a:ln w="9525">
          <a:noFill/>
        </a:ln>
      </xdr:spPr>
    </xdr:pic>
    <xdr:clientData/>
  </xdr:twoCellAnchor>
  <xdr:twoCellAnchor editAs="oneCell">
    <xdr:from>
      <xdr:col>10</xdr:col>
      <xdr:colOff>0</xdr:colOff>
      <xdr:row>88</xdr:row>
      <xdr:rowOff>0</xdr:rowOff>
    </xdr:from>
    <xdr:to>
      <xdr:col>10</xdr:col>
      <xdr:colOff>28575</xdr:colOff>
      <xdr:row>88</xdr:row>
      <xdr:rowOff>28575</xdr:rowOff>
    </xdr:to>
    <xdr:pic>
      <xdr:nvPicPr>
        <xdr:cNvPr id="86" name="图片 85">
          <a:extLst>
            <a:ext uri="{FF2B5EF4-FFF2-40B4-BE49-F238E27FC236}">
              <a16:creationId xmlns:a16="http://schemas.microsoft.com/office/drawing/2014/main" id="{00000000-0008-0000-0400-000056000000}"/>
            </a:ext>
          </a:extLst>
        </xdr:cNvPr>
        <xdr:cNvPicPr>
          <a:picLocks noChangeAspect="1"/>
        </xdr:cNvPicPr>
      </xdr:nvPicPr>
      <xdr:blipFill>
        <a:blip xmlns:r="http://schemas.openxmlformats.org/officeDocument/2006/relationships" r:embed="rId3"/>
        <a:stretch>
          <a:fillRect/>
        </a:stretch>
      </xdr:blipFill>
      <xdr:spPr>
        <a:xfrm>
          <a:off x="6858000" y="18999200"/>
          <a:ext cx="28575" cy="28575"/>
        </a:xfrm>
        <a:prstGeom prst="rect">
          <a:avLst/>
        </a:prstGeom>
        <a:noFill/>
        <a:ln w="9525">
          <a:noFill/>
        </a:ln>
      </xdr:spPr>
    </xdr:pic>
    <xdr:clientData/>
  </xdr:twoCellAnchor>
  <xdr:twoCellAnchor editAs="oneCell">
    <xdr:from>
      <xdr:col>9</xdr:col>
      <xdr:colOff>0</xdr:colOff>
      <xdr:row>88</xdr:row>
      <xdr:rowOff>0</xdr:rowOff>
    </xdr:from>
    <xdr:to>
      <xdr:col>9</xdr:col>
      <xdr:colOff>28575</xdr:colOff>
      <xdr:row>88</xdr:row>
      <xdr:rowOff>28575</xdr:rowOff>
    </xdr:to>
    <xdr:pic>
      <xdr:nvPicPr>
        <xdr:cNvPr id="87" name="图片 86">
          <a:extLst>
            <a:ext uri="{FF2B5EF4-FFF2-40B4-BE49-F238E27FC236}">
              <a16:creationId xmlns:a16="http://schemas.microsoft.com/office/drawing/2014/main" id="{00000000-0008-0000-0400-000057000000}"/>
            </a:ext>
          </a:extLst>
        </xdr:cNvPr>
        <xdr:cNvPicPr>
          <a:picLocks noChangeAspect="1"/>
        </xdr:cNvPicPr>
      </xdr:nvPicPr>
      <xdr:blipFill>
        <a:blip xmlns:r="http://schemas.openxmlformats.org/officeDocument/2006/relationships" r:embed="rId3"/>
        <a:stretch>
          <a:fillRect/>
        </a:stretch>
      </xdr:blipFill>
      <xdr:spPr>
        <a:xfrm>
          <a:off x="6172200" y="18999200"/>
          <a:ext cx="28575" cy="28575"/>
        </a:xfrm>
        <a:prstGeom prst="rect">
          <a:avLst/>
        </a:prstGeom>
        <a:noFill/>
        <a:ln w="9525">
          <a:noFill/>
        </a:ln>
      </xdr:spPr>
    </xdr:pic>
    <xdr:clientData/>
  </xdr:twoCellAnchor>
  <xdr:twoCellAnchor editAs="oneCell">
    <xdr:from>
      <xdr:col>11</xdr:col>
      <xdr:colOff>0</xdr:colOff>
      <xdr:row>88</xdr:row>
      <xdr:rowOff>0</xdr:rowOff>
    </xdr:from>
    <xdr:to>
      <xdr:col>11</xdr:col>
      <xdr:colOff>28575</xdr:colOff>
      <xdr:row>88</xdr:row>
      <xdr:rowOff>28575</xdr:rowOff>
    </xdr:to>
    <xdr:pic>
      <xdr:nvPicPr>
        <xdr:cNvPr id="88" name="图片 87">
          <a:extLst>
            <a:ext uri="{FF2B5EF4-FFF2-40B4-BE49-F238E27FC236}">
              <a16:creationId xmlns:a16="http://schemas.microsoft.com/office/drawing/2014/main" id="{00000000-0008-0000-0400-000058000000}"/>
            </a:ext>
          </a:extLst>
        </xdr:cNvPr>
        <xdr:cNvPicPr>
          <a:picLocks noChangeAspect="1"/>
        </xdr:cNvPicPr>
      </xdr:nvPicPr>
      <xdr:blipFill>
        <a:blip xmlns:r="http://schemas.openxmlformats.org/officeDocument/2006/relationships" r:embed="rId3"/>
        <a:stretch>
          <a:fillRect/>
        </a:stretch>
      </xdr:blipFill>
      <xdr:spPr>
        <a:xfrm>
          <a:off x="7543800" y="18999200"/>
          <a:ext cx="28575" cy="28575"/>
        </a:xfrm>
        <a:prstGeom prst="rect">
          <a:avLst/>
        </a:prstGeom>
        <a:noFill/>
        <a:ln w="9525">
          <a:noFill/>
        </a:ln>
      </xdr:spPr>
    </xdr:pic>
    <xdr:clientData/>
  </xdr:twoCellAnchor>
  <xdr:twoCellAnchor editAs="oneCell">
    <xdr:from>
      <xdr:col>12</xdr:col>
      <xdr:colOff>0</xdr:colOff>
      <xdr:row>88</xdr:row>
      <xdr:rowOff>0</xdr:rowOff>
    </xdr:from>
    <xdr:to>
      <xdr:col>12</xdr:col>
      <xdr:colOff>28575</xdr:colOff>
      <xdr:row>88</xdr:row>
      <xdr:rowOff>28575</xdr:rowOff>
    </xdr:to>
    <xdr:pic>
      <xdr:nvPicPr>
        <xdr:cNvPr id="89" name="图片 88">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3"/>
        <a:stretch>
          <a:fillRect/>
        </a:stretch>
      </xdr:blipFill>
      <xdr:spPr>
        <a:xfrm>
          <a:off x="8229600" y="18999200"/>
          <a:ext cx="28575" cy="28575"/>
        </a:xfrm>
        <a:prstGeom prst="rect">
          <a:avLst/>
        </a:prstGeom>
        <a:noFill/>
        <a:ln w="9525">
          <a:noFill/>
        </a:ln>
      </xdr:spPr>
    </xdr:pic>
    <xdr:clientData/>
  </xdr:twoCellAnchor>
  <xdr:oneCellAnchor>
    <xdr:from>
      <xdr:col>0</xdr:col>
      <xdr:colOff>0</xdr:colOff>
      <xdr:row>95</xdr:row>
      <xdr:rowOff>0</xdr:rowOff>
    </xdr:from>
    <xdr:ext cx="30480" cy="15240"/>
    <xdr:pic>
      <xdr:nvPicPr>
        <xdr:cNvPr id="90" name="图片 89">
          <a:extLst>
            <a:ext uri="{FF2B5EF4-FFF2-40B4-BE49-F238E27FC236}">
              <a16:creationId xmlns:a16="http://schemas.microsoft.com/office/drawing/2014/main" id="{00000000-0008-0000-0400-00005A000000}"/>
            </a:ext>
          </a:extLst>
        </xdr:cNvPr>
        <xdr:cNvPicPr>
          <a:picLocks noChangeAspect="1"/>
        </xdr:cNvPicPr>
      </xdr:nvPicPr>
      <xdr:blipFill>
        <a:blip xmlns:r="http://schemas.openxmlformats.org/officeDocument/2006/relationships" r:embed="rId1"/>
        <a:stretch>
          <a:fillRect/>
        </a:stretch>
      </xdr:blipFill>
      <xdr:spPr>
        <a:xfrm>
          <a:off x="0" y="20510500"/>
          <a:ext cx="30480" cy="15240"/>
        </a:xfrm>
        <a:prstGeom prst="rect">
          <a:avLst/>
        </a:prstGeom>
        <a:noFill/>
        <a:ln w="9525">
          <a:noFill/>
        </a:ln>
      </xdr:spPr>
    </xdr:pic>
    <xdr:clientData/>
  </xdr:oneCellAnchor>
  <xdr:oneCellAnchor>
    <xdr:from>
      <xdr:col>0</xdr:col>
      <xdr:colOff>0</xdr:colOff>
      <xdr:row>95</xdr:row>
      <xdr:rowOff>0</xdr:rowOff>
    </xdr:from>
    <xdr:ext cx="15240" cy="15240"/>
    <xdr:pic>
      <xdr:nvPicPr>
        <xdr:cNvPr id="91" name="图片 90">
          <a:extLst>
            <a:ext uri="{FF2B5EF4-FFF2-40B4-BE49-F238E27FC236}">
              <a16:creationId xmlns:a16="http://schemas.microsoft.com/office/drawing/2014/main" id="{00000000-0008-0000-0400-00005B000000}"/>
            </a:ext>
          </a:extLst>
        </xdr:cNvPr>
        <xdr:cNvPicPr>
          <a:picLocks noChangeAspect="1"/>
        </xdr:cNvPicPr>
      </xdr:nvPicPr>
      <xdr:blipFill>
        <a:blip xmlns:r="http://schemas.openxmlformats.org/officeDocument/2006/relationships" r:embed="rId2"/>
        <a:stretch>
          <a:fillRect/>
        </a:stretch>
      </xdr:blipFill>
      <xdr:spPr>
        <a:xfrm>
          <a:off x="0" y="20510500"/>
          <a:ext cx="15240" cy="15240"/>
        </a:xfrm>
        <a:prstGeom prst="rect">
          <a:avLst/>
        </a:prstGeom>
        <a:noFill/>
        <a:ln w="9525">
          <a:noFill/>
        </a:ln>
      </xdr:spPr>
    </xdr:pic>
    <xdr:clientData/>
  </xdr:oneCellAnchor>
  <xdr:twoCellAnchor editAs="oneCell">
    <xdr:from>
      <xdr:col>0</xdr:col>
      <xdr:colOff>0</xdr:colOff>
      <xdr:row>95</xdr:row>
      <xdr:rowOff>0</xdr:rowOff>
    </xdr:from>
    <xdr:to>
      <xdr:col>0</xdr:col>
      <xdr:colOff>28575</xdr:colOff>
      <xdr:row>95</xdr:row>
      <xdr:rowOff>28575</xdr:rowOff>
    </xdr:to>
    <xdr:pic>
      <xdr:nvPicPr>
        <xdr:cNvPr id="92" name="图片 91">
          <a:extLst>
            <a:ext uri="{FF2B5EF4-FFF2-40B4-BE49-F238E27FC236}">
              <a16:creationId xmlns:a16="http://schemas.microsoft.com/office/drawing/2014/main" id="{00000000-0008-0000-0400-00005C000000}"/>
            </a:ext>
          </a:extLst>
        </xdr:cNvPr>
        <xdr:cNvPicPr>
          <a:picLocks noChangeAspect="1"/>
        </xdr:cNvPicPr>
      </xdr:nvPicPr>
      <xdr:blipFill>
        <a:blip xmlns:r="http://schemas.openxmlformats.org/officeDocument/2006/relationships" r:embed="rId3"/>
        <a:stretch>
          <a:fillRect/>
        </a:stretch>
      </xdr:blipFill>
      <xdr:spPr>
        <a:xfrm>
          <a:off x="0" y="20510500"/>
          <a:ext cx="28575" cy="28575"/>
        </a:xfrm>
        <a:prstGeom prst="rect">
          <a:avLst/>
        </a:prstGeom>
        <a:noFill/>
        <a:ln w="9525">
          <a:noFill/>
        </a:ln>
      </xdr:spPr>
    </xdr:pic>
    <xdr:clientData/>
  </xdr:twoCellAnchor>
  <xdr:twoCellAnchor editAs="oneCell">
    <xdr:from>
      <xdr:col>9</xdr:col>
      <xdr:colOff>0</xdr:colOff>
      <xdr:row>95</xdr:row>
      <xdr:rowOff>0</xdr:rowOff>
    </xdr:from>
    <xdr:to>
      <xdr:col>9</xdr:col>
      <xdr:colOff>28575</xdr:colOff>
      <xdr:row>95</xdr:row>
      <xdr:rowOff>28575</xdr:rowOff>
    </xdr:to>
    <xdr:pic>
      <xdr:nvPicPr>
        <xdr:cNvPr id="93" name="图片 92">
          <a:extLst>
            <a:ext uri="{FF2B5EF4-FFF2-40B4-BE49-F238E27FC236}">
              <a16:creationId xmlns:a16="http://schemas.microsoft.com/office/drawing/2014/main" id="{00000000-0008-0000-0400-00005D000000}"/>
            </a:ext>
          </a:extLst>
        </xdr:cNvPr>
        <xdr:cNvPicPr>
          <a:picLocks noChangeAspect="1"/>
        </xdr:cNvPicPr>
      </xdr:nvPicPr>
      <xdr:blipFill>
        <a:blip xmlns:r="http://schemas.openxmlformats.org/officeDocument/2006/relationships" r:embed="rId3"/>
        <a:stretch>
          <a:fillRect/>
        </a:stretch>
      </xdr:blipFill>
      <xdr:spPr>
        <a:xfrm>
          <a:off x="6172200" y="20510500"/>
          <a:ext cx="28575" cy="28575"/>
        </a:xfrm>
        <a:prstGeom prst="rect">
          <a:avLst/>
        </a:prstGeom>
        <a:noFill/>
        <a:ln w="9525">
          <a:noFill/>
        </a:ln>
      </xdr:spPr>
    </xdr:pic>
    <xdr:clientData/>
  </xdr:twoCellAnchor>
  <xdr:twoCellAnchor editAs="oneCell">
    <xdr:from>
      <xdr:col>10</xdr:col>
      <xdr:colOff>0</xdr:colOff>
      <xdr:row>95</xdr:row>
      <xdr:rowOff>0</xdr:rowOff>
    </xdr:from>
    <xdr:to>
      <xdr:col>10</xdr:col>
      <xdr:colOff>28575</xdr:colOff>
      <xdr:row>95</xdr:row>
      <xdr:rowOff>28575</xdr:rowOff>
    </xdr:to>
    <xdr:pic>
      <xdr:nvPicPr>
        <xdr:cNvPr id="94" name="图片 93">
          <a:extLst>
            <a:ext uri="{FF2B5EF4-FFF2-40B4-BE49-F238E27FC236}">
              <a16:creationId xmlns:a16="http://schemas.microsoft.com/office/drawing/2014/main" id="{00000000-0008-0000-0400-00005E000000}"/>
            </a:ext>
          </a:extLst>
        </xdr:cNvPr>
        <xdr:cNvPicPr>
          <a:picLocks noChangeAspect="1"/>
        </xdr:cNvPicPr>
      </xdr:nvPicPr>
      <xdr:blipFill>
        <a:blip xmlns:r="http://schemas.openxmlformats.org/officeDocument/2006/relationships" r:embed="rId3"/>
        <a:stretch>
          <a:fillRect/>
        </a:stretch>
      </xdr:blipFill>
      <xdr:spPr>
        <a:xfrm>
          <a:off x="6858000" y="20510500"/>
          <a:ext cx="28575" cy="28575"/>
        </a:xfrm>
        <a:prstGeom prst="rect">
          <a:avLst/>
        </a:prstGeom>
        <a:noFill/>
        <a:ln w="9525">
          <a:noFill/>
        </a:ln>
      </xdr:spPr>
    </xdr:pic>
    <xdr:clientData/>
  </xdr:twoCellAnchor>
  <xdr:oneCellAnchor>
    <xdr:from>
      <xdr:col>0</xdr:col>
      <xdr:colOff>0</xdr:colOff>
      <xdr:row>125</xdr:row>
      <xdr:rowOff>0</xdr:rowOff>
    </xdr:from>
    <xdr:ext cx="30480" cy="15240"/>
    <xdr:pic>
      <xdr:nvPicPr>
        <xdr:cNvPr id="95" name="图片 94">
          <a:extLst>
            <a:ext uri="{FF2B5EF4-FFF2-40B4-BE49-F238E27FC236}">
              <a16:creationId xmlns:a16="http://schemas.microsoft.com/office/drawing/2014/main" id="{00000000-0008-0000-0400-00005F000000}"/>
            </a:ext>
          </a:extLst>
        </xdr:cNvPr>
        <xdr:cNvPicPr>
          <a:picLocks noChangeAspect="1"/>
        </xdr:cNvPicPr>
      </xdr:nvPicPr>
      <xdr:blipFill>
        <a:blip xmlns:r="http://schemas.openxmlformats.org/officeDocument/2006/relationships" r:embed="rId1"/>
        <a:stretch>
          <a:fillRect/>
        </a:stretch>
      </xdr:blipFill>
      <xdr:spPr>
        <a:xfrm>
          <a:off x="0" y="26987500"/>
          <a:ext cx="30480" cy="15240"/>
        </a:xfrm>
        <a:prstGeom prst="rect">
          <a:avLst/>
        </a:prstGeom>
        <a:noFill/>
        <a:ln w="9525">
          <a:noFill/>
        </a:ln>
      </xdr:spPr>
    </xdr:pic>
    <xdr:clientData/>
  </xdr:oneCellAnchor>
  <xdr:oneCellAnchor>
    <xdr:from>
      <xdr:col>0</xdr:col>
      <xdr:colOff>0</xdr:colOff>
      <xdr:row>125</xdr:row>
      <xdr:rowOff>0</xdr:rowOff>
    </xdr:from>
    <xdr:ext cx="15240" cy="15240"/>
    <xdr:pic>
      <xdr:nvPicPr>
        <xdr:cNvPr id="96" name="图片 95">
          <a:extLst>
            <a:ext uri="{FF2B5EF4-FFF2-40B4-BE49-F238E27FC236}">
              <a16:creationId xmlns:a16="http://schemas.microsoft.com/office/drawing/2014/main" id="{00000000-0008-0000-0400-000060000000}"/>
            </a:ext>
          </a:extLst>
        </xdr:cNvPr>
        <xdr:cNvPicPr>
          <a:picLocks noChangeAspect="1"/>
        </xdr:cNvPicPr>
      </xdr:nvPicPr>
      <xdr:blipFill>
        <a:blip xmlns:r="http://schemas.openxmlformats.org/officeDocument/2006/relationships" r:embed="rId2"/>
        <a:stretch>
          <a:fillRect/>
        </a:stretch>
      </xdr:blipFill>
      <xdr:spPr>
        <a:xfrm>
          <a:off x="0" y="26987500"/>
          <a:ext cx="15240" cy="15240"/>
        </a:xfrm>
        <a:prstGeom prst="rect">
          <a:avLst/>
        </a:prstGeom>
        <a:noFill/>
        <a:ln w="9525">
          <a:noFill/>
        </a:ln>
      </xdr:spPr>
    </xdr:pic>
    <xdr:clientData/>
  </xdr:oneCellAnchor>
  <xdr:twoCellAnchor editAs="oneCell">
    <xdr:from>
      <xdr:col>0</xdr:col>
      <xdr:colOff>0</xdr:colOff>
      <xdr:row>125</xdr:row>
      <xdr:rowOff>0</xdr:rowOff>
    </xdr:from>
    <xdr:to>
      <xdr:col>0</xdr:col>
      <xdr:colOff>28575</xdr:colOff>
      <xdr:row>125</xdr:row>
      <xdr:rowOff>28575</xdr:rowOff>
    </xdr:to>
    <xdr:pic>
      <xdr:nvPicPr>
        <xdr:cNvPr id="97" name="图片 96">
          <a:extLst>
            <a:ext uri="{FF2B5EF4-FFF2-40B4-BE49-F238E27FC236}">
              <a16:creationId xmlns:a16="http://schemas.microsoft.com/office/drawing/2014/main" id="{00000000-0008-0000-0400-000061000000}"/>
            </a:ext>
          </a:extLst>
        </xdr:cNvPr>
        <xdr:cNvPicPr>
          <a:picLocks noChangeAspect="1"/>
        </xdr:cNvPicPr>
      </xdr:nvPicPr>
      <xdr:blipFill>
        <a:blip xmlns:r="http://schemas.openxmlformats.org/officeDocument/2006/relationships" r:embed="rId3"/>
        <a:stretch>
          <a:fillRect/>
        </a:stretch>
      </xdr:blipFill>
      <xdr:spPr>
        <a:xfrm>
          <a:off x="0" y="26987500"/>
          <a:ext cx="28575" cy="28575"/>
        </a:xfrm>
        <a:prstGeom prst="rect">
          <a:avLst/>
        </a:prstGeom>
        <a:noFill/>
        <a:ln w="9525">
          <a:noFill/>
        </a:ln>
      </xdr:spPr>
    </xdr:pic>
    <xdr:clientData/>
  </xdr:twoCellAnchor>
  <xdr:twoCellAnchor editAs="oneCell">
    <xdr:from>
      <xdr:col>9</xdr:col>
      <xdr:colOff>0</xdr:colOff>
      <xdr:row>125</xdr:row>
      <xdr:rowOff>0</xdr:rowOff>
    </xdr:from>
    <xdr:to>
      <xdr:col>9</xdr:col>
      <xdr:colOff>28575</xdr:colOff>
      <xdr:row>125</xdr:row>
      <xdr:rowOff>28575</xdr:rowOff>
    </xdr:to>
    <xdr:pic>
      <xdr:nvPicPr>
        <xdr:cNvPr id="98" name="图片 97">
          <a:extLst>
            <a:ext uri="{FF2B5EF4-FFF2-40B4-BE49-F238E27FC236}">
              <a16:creationId xmlns:a16="http://schemas.microsoft.com/office/drawing/2014/main" id="{00000000-0008-0000-0400-000062000000}"/>
            </a:ext>
          </a:extLst>
        </xdr:cNvPr>
        <xdr:cNvPicPr>
          <a:picLocks noChangeAspect="1"/>
        </xdr:cNvPicPr>
      </xdr:nvPicPr>
      <xdr:blipFill>
        <a:blip xmlns:r="http://schemas.openxmlformats.org/officeDocument/2006/relationships" r:embed="rId3"/>
        <a:stretch>
          <a:fillRect/>
        </a:stretch>
      </xdr:blipFill>
      <xdr:spPr>
        <a:xfrm>
          <a:off x="6172200" y="26987500"/>
          <a:ext cx="28575" cy="28575"/>
        </a:xfrm>
        <a:prstGeom prst="rect">
          <a:avLst/>
        </a:prstGeom>
        <a:noFill/>
        <a:ln w="9525">
          <a:noFill/>
        </a:ln>
      </xdr:spPr>
    </xdr:pic>
    <xdr:clientData/>
  </xdr:twoCellAnchor>
  <xdr:twoCellAnchor editAs="oneCell">
    <xdr:from>
      <xdr:col>10</xdr:col>
      <xdr:colOff>0</xdr:colOff>
      <xdr:row>125</xdr:row>
      <xdr:rowOff>0</xdr:rowOff>
    </xdr:from>
    <xdr:to>
      <xdr:col>10</xdr:col>
      <xdr:colOff>28575</xdr:colOff>
      <xdr:row>125</xdr:row>
      <xdr:rowOff>28575</xdr:rowOff>
    </xdr:to>
    <xdr:pic>
      <xdr:nvPicPr>
        <xdr:cNvPr id="99" name="图片 98">
          <a:extLst>
            <a:ext uri="{FF2B5EF4-FFF2-40B4-BE49-F238E27FC236}">
              <a16:creationId xmlns:a16="http://schemas.microsoft.com/office/drawing/2014/main" id="{00000000-0008-0000-0400-000063000000}"/>
            </a:ext>
          </a:extLst>
        </xdr:cNvPr>
        <xdr:cNvPicPr>
          <a:picLocks noChangeAspect="1"/>
        </xdr:cNvPicPr>
      </xdr:nvPicPr>
      <xdr:blipFill>
        <a:blip xmlns:r="http://schemas.openxmlformats.org/officeDocument/2006/relationships" r:embed="rId3"/>
        <a:stretch>
          <a:fillRect/>
        </a:stretch>
      </xdr:blipFill>
      <xdr:spPr>
        <a:xfrm>
          <a:off x="6858000" y="26987500"/>
          <a:ext cx="28575" cy="28575"/>
        </a:xfrm>
        <a:prstGeom prst="rect">
          <a:avLst/>
        </a:prstGeom>
        <a:noFill/>
        <a:ln w="9525">
          <a:noFill/>
        </a:ln>
      </xdr:spPr>
    </xdr:pic>
    <xdr:clientData/>
  </xdr:twoCellAnchor>
  <xdr:oneCellAnchor>
    <xdr:from>
      <xdr:col>0</xdr:col>
      <xdr:colOff>0</xdr:colOff>
      <xdr:row>134</xdr:row>
      <xdr:rowOff>0</xdr:rowOff>
    </xdr:from>
    <xdr:ext cx="30480" cy="15240"/>
    <xdr:pic>
      <xdr:nvPicPr>
        <xdr:cNvPr id="100" name="图片 99">
          <a:extLst>
            <a:ext uri="{FF2B5EF4-FFF2-40B4-BE49-F238E27FC236}">
              <a16:creationId xmlns:a16="http://schemas.microsoft.com/office/drawing/2014/main" id="{00000000-0008-0000-0400-000064000000}"/>
            </a:ext>
          </a:extLst>
        </xdr:cNvPr>
        <xdr:cNvPicPr>
          <a:picLocks noChangeAspect="1"/>
        </xdr:cNvPicPr>
      </xdr:nvPicPr>
      <xdr:blipFill>
        <a:blip xmlns:r="http://schemas.openxmlformats.org/officeDocument/2006/relationships" r:embed="rId1"/>
        <a:stretch>
          <a:fillRect/>
        </a:stretch>
      </xdr:blipFill>
      <xdr:spPr>
        <a:xfrm>
          <a:off x="0" y="28930600"/>
          <a:ext cx="30480" cy="15240"/>
        </a:xfrm>
        <a:prstGeom prst="rect">
          <a:avLst/>
        </a:prstGeom>
        <a:noFill/>
        <a:ln w="9525">
          <a:noFill/>
        </a:ln>
      </xdr:spPr>
    </xdr:pic>
    <xdr:clientData/>
  </xdr:oneCellAnchor>
  <xdr:oneCellAnchor>
    <xdr:from>
      <xdr:col>0</xdr:col>
      <xdr:colOff>0</xdr:colOff>
      <xdr:row>134</xdr:row>
      <xdr:rowOff>0</xdr:rowOff>
    </xdr:from>
    <xdr:ext cx="15240" cy="15240"/>
    <xdr:pic>
      <xdr:nvPicPr>
        <xdr:cNvPr id="101" name="图片 100">
          <a:extLst>
            <a:ext uri="{FF2B5EF4-FFF2-40B4-BE49-F238E27FC236}">
              <a16:creationId xmlns:a16="http://schemas.microsoft.com/office/drawing/2014/main" id="{00000000-0008-0000-0400-000065000000}"/>
            </a:ext>
          </a:extLst>
        </xdr:cNvPr>
        <xdr:cNvPicPr>
          <a:picLocks noChangeAspect="1"/>
        </xdr:cNvPicPr>
      </xdr:nvPicPr>
      <xdr:blipFill>
        <a:blip xmlns:r="http://schemas.openxmlformats.org/officeDocument/2006/relationships" r:embed="rId2"/>
        <a:stretch>
          <a:fillRect/>
        </a:stretch>
      </xdr:blipFill>
      <xdr:spPr>
        <a:xfrm>
          <a:off x="0" y="28930600"/>
          <a:ext cx="15240" cy="15240"/>
        </a:xfrm>
        <a:prstGeom prst="rect">
          <a:avLst/>
        </a:prstGeom>
        <a:noFill/>
        <a:ln w="9525">
          <a:noFill/>
        </a:ln>
      </xdr:spPr>
    </xdr:pic>
    <xdr:clientData/>
  </xdr:oneCellAnchor>
  <xdr:twoCellAnchor editAs="oneCell">
    <xdr:from>
      <xdr:col>0</xdr:col>
      <xdr:colOff>0</xdr:colOff>
      <xdr:row>134</xdr:row>
      <xdr:rowOff>0</xdr:rowOff>
    </xdr:from>
    <xdr:to>
      <xdr:col>0</xdr:col>
      <xdr:colOff>28575</xdr:colOff>
      <xdr:row>134</xdr:row>
      <xdr:rowOff>28575</xdr:rowOff>
    </xdr:to>
    <xdr:pic>
      <xdr:nvPicPr>
        <xdr:cNvPr id="102" name="图片 101">
          <a:extLst>
            <a:ext uri="{FF2B5EF4-FFF2-40B4-BE49-F238E27FC236}">
              <a16:creationId xmlns:a16="http://schemas.microsoft.com/office/drawing/2014/main" id="{00000000-0008-0000-0400-000066000000}"/>
            </a:ext>
          </a:extLst>
        </xdr:cNvPr>
        <xdr:cNvPicPr>
          <a:picLocks noChangeAspect="1"/>
        </xdr:cNvPicPr>
      </xdr:nvPicPr>
      <xdr:blipFill>
        <a:blip xmlns:r="http://schemas.openxmlformats.org/officeDocument/2006/relationships" r:embed="rId3"/>
        <a:stretch>
          <a:fillRect/>
        </a:stretch>
      </xdr:blipFill>
      <xdr:spPr>
        <a:xfrm>
          <a:off x="0" y="28930600"/>
          <a:ext cx="28575" cy="28575"/>
        </a:xfrm>
        <a:prstGeom prst="rect">
          <a:avLst/>
        </a:prstGeom>
        <a:noFill/>
        <a:ln w="9525">
          <a:noFill/>
        </a:ln>
      </xdr:spPr>
    </xdr:pic>
    <xdr:clientData/>
  </xdr:twoCellAnchor>
  <xdr:twoCellAnchor editAs="oneCell">
    <xdr:from>
      <xdr:col>9</xdr:col>
      <xdr:colOff>0</xdr:colOff>
      <xdr:row>134</xdr:row>
      <xdr:rowOff>0</xdr:rowOff>
    </xdr:from>
    <xdr:to>
      <xdr:col>9</xdr:col>
      <xdr:colOff>28575</xdr:colOff>
      <xdr:row>134</xdr:row>
      <xdr:rowOff>28575</xdr:rowOff>
    </xdr:to>
    <xdr:pic>
      <xdr:nvPicPr>
        <xdr:cNvPr id="103" name="图片 102">
          <a:extLst>
            <a:ext uri="{FF2B5EF4-FFF2-40B4-BE49-F238E27FC236}">
              <a16:creationId xmlns:a16="http://schemas.microsoft.com/office/drawing/2014/main" id="{00000000-0008-0000-0400-000067000000}"/>
            </a:ext>
          </a:extLst>
        </xdr:cNvPr>
        <xdr:cNvPicPr>
          <a:picLocks noChangeAspect="1"/>
        </xdr:cNvPicPr>
      </xdr:nvPicPr>
      <xdr:blipFill>
        <a:blip xmlns:r="http://schemas.openxmlformats.org/officeDocument/2006/relationships" r:embed="rId3"/>
        <a:stretch>
          <a:fillRect/>
        </a:stretch>
      </xdr:blipFill>
      <xdr:spPr>
        <a:xfrm>
          <a:off x="6172200" y="28930600"/>
          <a:ext cx="28575" cy="28575"/>
        </a:xfrm>
        <a:prstGeom prst="rect">
          <a:avLst/>
        </a:prstGeom>
        <a:noFill/>
        <a:ln w="9525">
          <a:noFill/>
        </a:ln>
      </xdr:spPr>
    </xdr:pic>
    <xdr:clientData/>
  </xdr:twoCellAnchor>
  <xdr:twoCellAnchor editAs="oneCell">
    <xdr:from>
      <xdr:col>10</xdr:col>
      <xdr:colOff>0</xdr:colOff>
      <xdr:row>134</xdr:row>
      <xdr:rowOff>0</xdr:rowOff>
    </xdr:from>
    <xdr:to>
      <xdr:col>10</xdr:col>
      <xdr:colOff>28575</xdr:colOff>
      <xdr:row>134</xdr:row>
      <xdr:rowOff>28575</xdr:rowOff>
    </xdr:to>
    <xdr:pic>
      <xdr:nvPicPr>
        <xdr:cNvPr id="104" name="图片 103">
          <a:extLst>
            <a:ext uri="{FF2B5EF4-FFF2-40B4-BE49-F238E27FC236}">
              <a16:creationId xmlns:a16="http://schemas.microsoft.com/office/drawing/2014/main" id="{00000000-0008-0000-0400-000068000000}"/>
            </a:ext>
          </a:extLst>
        </xdr:cNvPr>
        <xdr:cNvPicPr>
          <a:picLocks noChangeAspect="1"/>
        </xdr:cNvPicPr>
      </xdr:nvPicPr>
      <xdr:blipFill>
        <a:blip xmlns:r="http://schemas.openxmlformats.org/officeDocument/2006/relationships" r:embed="rId3"/>
        <a:stretch>
          <a:fillRect/>
        </a:stretch>
      </xdr:blipFill>
      <xdr:spPr>
        <a:xfrm>
          <a:off x="6858000" y="28930600"/>
          <a:ext cx="28575" cy="28575"/>
        </a:xfrm>
        <a:prstGeom prst="rect">
          <a:avLst/>
        </a:prstGeom>
        <a:noFill/>
        <a:ln w="9525">
          <a:noFill/>
        </a:ln>
      </xdr:spPr>
    </xdr:pic>
    <xdr:clientData/>
  </xdr:twoCellAnchor>
  <xdr:oneCellAnchor>
    <xdr:from>
      <xdr:col>0</xdr:col>
      <xdr:colOff>0</xdr:colOff>
      <xdr:row>160</xdr:row>
      <xdr:rowOff>0</xdr:rowOff>
    </xdr:from>
    <xdr:ext cx="30480" cy="15240"/>
    <xdr:pic>
      <xdr:nvPicPr>
        <xdr:cNvPr id="105" name="图片 104">
          <a:extLst>
            <a:ext uri="{FF2B5EF4-FFF2-40B4-BE49-F238E27FC236}">
              <a16:creationId xmlns:a16="http://schemas.microsoft.com/office/drawing/2014/main" id="{00000000-0008-0000-0400-000069000000}"/>
            </a:ext>
          </a:extLst>
        </xdr:cNvPr>
        <xdr:cNvPicPr>
          <a:picLocks noChangeAspect="1"/>
        </xdr:cNvPicPr>
      </xdr:nvPicPr>
      <xdr:blipFill>
        <a:blip xmlns:r="http://schemas.openxmlformats.org/officeDocument/2006/relationships" r:embed="rId1"/>
        <a:stretch>
          <a:fillRect/>
        </a:stretch>
      </xdr:blipFill>
      <xdr:spPr>
        <a:xfrm>
          <a:off x="0" y="34544000"/>
          <a:ext cx="30480" cy="15240"/>
        </a:xfrm>
        <a:prstGeom prst="rect">
          <a:avLst/>
        </a:prstGeom>
        <a:noFill/>
        <a:ln w="9525">
          <a:noFill/>
        </a:ln>
      </xdr:spPr>
    </xdr:pic>
    <xdr:clientData/>
  </xdr:oneCellAnchor>
  <xdr:oneCellAnchor>
    <xdr:from>
      <xdr:col>0</xdr:col>
      <xdr:colOff>0</xdr:colOff>
      <xdr:row>160</xdr:row>
      <xdr:rowOff>0</xdr:rowOff>
    </xdr:from>
    <xdr:ext cx="15240" cy="15240"/>
    <xdr:pic>
      <xdr:nvPicPr>
        <xdr:cNvPr id="106" name="图片 105">
          <a:extLst>
            <a:ext uri="{FF2B5EF4-FFF2-40B4-BE49-F238E27FC236}">
              <a16:creationId xmlns:a16="http://schemas.microsoft.com/office/drawing/2014/main" id="{00000000-0008-0000-0400-00006A000000}"/>
            </a:ext>
          </a:extLst>
        </xdr:cNvPr>
        <xdr:cNvPicPr>
          <a:picLocks noChangeAspect="1"/>
        </xdr:cNvPicPr>
      </xdr:nvPicPr>
      <xdr:blipFill>
        <a:blip xmlns:r="http://schemas.openxmlformats.org/officeDocument/2006/relationships" r:embed="rId2"/>
        <a:stretch>
          <a:fillRect/>
        </a:stretch>
      </xdr:blipFill>
      <xdr:spPr>
        <a:xfrm>
          <a:off x="0" y="34544000"/>
          <a:ext cx="15240" cy="15240"/>
        </a:xfrm>
        <a:prstGeom prst="rect">
          <a:avLst/>
        </a:prstGeom>
        <a:noFill/>
        <a:ln w="9525">
          <a:noFill/>
        </a:ln>
      </xdr:spPr>
    </xdr:pic>
    <xdr:clientData/>
  </xdr:oneCellAnchor>
  <xdr:twoCellAnchor editAs="oneCell">
    <xdr:from>
      <xdr:col>0</xdr:col>
      <xdr:colOff>0</xdr:colOff>
      <xdr:row>160</xdr:row>
      <xdr:rowOff>0</xdr:rowOff>
    </xdr:from>
    <xdr:to>
      <xdr:col>0</xdr:col>
      <xdr:colOff>28575</xdr:colOff>
      <xdr:row>160</xdr:row>
      <xdr:rowOff>28575</xdr:rowOff>
    </xdr:to>
    <xdr:pic>
      <xdr:nvPicPr>
        <xdr:cNvPr id="107" name="图片 106">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3"/>
        <a:stretch>
          <a:fillRect/>
        </a:stretch>
      </xdr:blipFill>
      <xdr:spPr>
        <a:xfrm>
          <a:off x="0" y="34544000"/>
          <a:ext cx="28575" cy="28575"/>
        </a:xfrm>
        <a:prstGeom prst="rect">
          <a:avLst/>
        </a:prstGeom>
        <a:noFill/>
        <a:ln w="9525">
          <a:noFill/>
        </a:ln>
      </xdr:spPr>
    </xdr:pic>
    <xdr:clientData/>
  </xdr:twoCellAnchor>
  <xdr:oneCellAnchor>
    <xdr:from>
      <xdr:col>0</xdr:col>
      <xdr:colOff>0</xdr:colOff>
      <xdr:row>37</xdr:row>
      <xdr:rowOff>0</xdr:rowOff>
    </xdr:from>
    <xdr:ext cx="30480" cy="15240"/>
    <xdr:pic>
      <xdr:nvPicPr>
        <xdr:cNvPr id="108" name="图片 107">
          <a:extLst>
            <a:ext uri="{FF2B5EF4-FFF2-40B4-BE49-F238E27FC236}">
              <a16:creationId xmlns:a16="http://schemas.microsoft.com/office/drawing/2014/main" id="{00000000-0008-0000-0400-00006C000000}"/>
            </a:ext>
          </a:extLst>
        </xdr:cNvPr>
        <xdr:cNvPicPr>
          <a:picLocks noChangeAspect="1"/>
        </xdr:cNvPicPr>
      </xdr:nvPicPr>
      <xdr:blipFill>
        <a:blip xmlns:r="http://schemas.openxmlformats.org/officeDocument/2006/relationships" r:embed="rId1"/>
        <a:stretch>
          <a:fillRect/>
        </a:stretch>
      </xdr:blipFill>
      <xdr:spPr>
        <a:xfrm>
          <a:off x="0" y="7988300"/>
          <a:ext cx="30480" cy="15240"/>
        </a:xfrm>
        <a:prstGeom prst="rect">
          <a:avLst/>
        </a:prstGeom>
        <a:noFill/>
        <a:ln w="9525">
          <a:noFill/>
        </a:ln>
      </xdr:spPr>
    </xdr:pic>
    <xdr:clientData/>
  </xdr:oneCellAnchor>
  <xdr:oneCellAnchor>
    <xdr:from>
      <xdr:col>0</xdr:col>
      <xdr:colOff>0</xdr:colOff>
      <xdr:row>37</xdr:row>
      <xdr:rowOff>0</xdr:rowOff>
    </xdr:from>
    <xdr:ext cx="15240" cy="15240"/>
    <xdr:pic>
      <xdr:nvPicPr>
        <xdr:cNvPr id="109" name="图片 108">
          <a:extLst>
            <a:ext uri="{FF2B5EF4-FFF2-40B4-BE49-F238E27FC236}">
              <a16:creationId xmlns:a16="http://schemas.microsoft.com/office/drawing/2014/main" id="{00000000-0008-0000-0400-00006D000000}"/>
            </a:ext>
          </a:extLst>
        </xdr:cNvPr>
        <xdr:cNvPicPr>
          <a:picLocks noChangeAspect="1"/>
        </xdr:cNvPicPr>
      </xdr:nvPicPr>
      <xdr:blipFill>
        <a:blip xmlns:r="http://schemas.openxmlformats.org/officeDocument/2006/relationships" r:embed="rId2"/>
        <a:stretch>
          <a:fillRect/>
        </a:stretch>
      </xdr:blipFill>
      <xdr:spPr>
        <a:xfrm>
          <a:off x="0" y="7988300"/>
          <a:ext cx="15240" cy="15240"/>
        </a:xfrm>
        <a:prstGeom prst="rect">
          <a:avLst/>
        </a:prstGeom>
        <a:noFill/>
        <a:ln w="9525">
          <a:noFill/>
        </a:ln>
      </xdr:spPr>
    </xdr:pic>
    <xdr:clientData/>
  </xdr:oneCellAnchor>
  <xdr:twoCellAnchor editAs="oneCell">
    <xdr:from>
      <xdr:col>0</xdr:col>
      <xdr:colOff>0</xdr:colOff>
      <xdr:row>37</xdr:row>
      <xdr:rowOff>0</xdr:rowOff>
    </xdr:from>
    <xdr:to>
      <xdr:col>0</xdr:col>
      <xdr:colOff>28575</xdr:colOff>
      <xdr:row>37</xdr:row>
      <xdr:rowOff>28575</xdr:rowOff>
    </xdr:to>
    <xdr:pic>
      <xdr:nvPicPr>
        <xdr:cNvPr id="110" name="图片 109">
          <a:extLst>
            <a:ext uri="{FF2B5EF4-FFF2-40B4-BE49-F238E27FC236}">
              <a16:creationId xmlns:a16="http://schemas.microsoft.com/office/drawing/2014/main" id="{00000000-0008-0000-0400-00006E000000}"/>
            </a:ext>
          </a:extLst>
        </xdr:cNvPr>
        <xdr:cNvPicPr>
          <a:picLocks noChangeAspect="1"/>
        </xdr:cNvPicPr>
      </xdr:nvPicPr>
      <xdr:blipFill>
        <a:blip xmlns:r="http://schemas.openxmlformats.org/officeDocument/2006/relationships" r:embed="rId3"/>
        <a:stretch>
          <a:fillRect/>
        </a:stretch>
      </xdr:blipFill>
      <xdr:spPr>
        <a:xfrm>
          <a:off x="0" y="7988300"/>
          <a:ext cx="28575" cy="28575"/>
        </a:xfrm>
        <a:prstGeom prst="rect">
          <a:avLst/>
        </a:prstGeom>
        <a:noFill/>
        <a:ln w="9525">
          <a:noFill/>
        </a:ln>
      </xdr:spPr>
    </xdr:pic>
    <xdr:clientData/>
  </xdr:twoCellAnchor>
  <xdr:oneCellAnchor>
    <xdr:from>
      <xdr:col>0</xdr:col>
      <xdr:colOff>0</xdr:colOff>
      <xdr:row>173</xdr:row>
      <xdr:rowOff>0</xdr:rowOff>
    </xdr:from>
    <xdr:ext cx="30480" cy="15240"/>
    <xdr:pic>
      <xdr:nvPicPr>
        <xdr:cNvPr id="111" name="图片 110">
          <a:extLst>
            <a:ext uri="{FF2B5EF4-FFF2-40B4-BE49-F238E27FC236}">
              <a16:creationId xmlns:a16="http://schemas.microsoft.com/office/drawing/2014/main" id="{00000000-0008-0000-0400-00006F000000}"/>
            </a:ext>
          </a:extLst>
        </xdr:cNvPr>
        <xdr:cNvPicPr>
          <a:picLocks noChangeAspect="1"/>
        </xdr:cNvPicPr>
      </xdr:nvPicPr>
      <xdr:blipFill>
        <a:blip xmlns:r="http://schemas.openxmlformats.org/officeDocument/2006/relationships" r:embed="rId1"/>
        <a:stretch>
          <a:fillRect/>
        </a:stretch>
      </xdr:blipFill>
      <xdr:spPr>
        <a:xfrm>
          <a:off x="0" y="37350700"/>
          <a:ext cx="30480" cy="15240"/>
        </a:xfrm>
        <a:prstGeom prst="rect">
          <a:avLst/>
        </a:prstGeom>
        <a:noFill/>
        <a:ln w="9525">
          <a:noFill/>
        </a:ln>
      </xdr:spPr>
    </xdr:pic>
    <xdr:clientData/>
  </xdr:oneCellAnchor>
  <xdr:oneCellAnchor>
    <xdr:from>
      <xdr:col>0</xdr:col>
      <xdr:colOff>0</xdr:colOff>
      <xdr:row>173</xdr:row>
      <xdr:rowOff>0</xdr:rowOff>
    </xdr:from>
    <xdr:ext cx="15240" cy="15240"/>
    <xdr:pic>
      <xdr:nvPicPr>
        <xdr:cNvPr id="112" name="图片 111">
          <a:extLst>
            <a:ext uri="{FF2B5EF4-FFF2-40B4-BE49-F238E27FC236}">
              <a16:creationId xmlns:a16="http://schemas.microsoft.com/office/drawing/2014/main" id="{00000000-0008-0000-0400-000070000000}"/>
            </a:ext>
          </a:extLst>
        </xdr:cNvPr>
        <xdr:cNvPicPr>
          <a:picLocks noChangeAspect="1"/>
        </xdr:cNvPicPr>
      </xdr:nvPicPr>
      <xdr:blipFill>
        <a:blip xmlns:r="http://schemas.openxmlformats.org/officeDocument/2006/relationships" r:embed="rId2"/>
        <a:stretch>
          <a:fillRect/>
        </a:stretch>
      </xdr:blipFill>
      <xdr:spPr>
        <a:xfrm>
          <a:off x="0" y="37350700"/>
          <a:ext cx="15240" cy="15240"/>
        </a:xfrm>
        <a:prstGeom prst="rect">
          <a:avLst/>
        </a:prstGeom>
        <a:noFill/>
        <a:ln w="9525">
          <a:noFill/>
        </a:ln>
      </xdr:spPr>
    </xdr:pic>
    <xdr:clientData/>
  </xdr:oneCellAnchor>
  <xdr:twoCellAnchor editAs="oneCell">
    <xdr:from>
      <xdr:col>0</xdr:col>
      <xdr:colOff>0</xdr:colOff>
      <xdr:row>173</xdr:row>
      <xdr:rowOff>0</xdr:rowOff>
    </xdr:from>
    <xdr:to>
      <xdr:col>0</xdr:col>
      <xdr:colOff>28575</xdr:colOff>
      <xdr:row>173</xdr:row>
      <xdr:rowOff>28575</xdr:rowOff>
    </xdr:to>
    <xdr:pic>
      <xdr:nvPicPr>
        <xdr:cNvPr id="113" name="图片 112">
          <a:extLst>
            <a:ext uri="{FF2B5EF4-FFF2-40B4-BE49-F238E27FC236}">
              <a16:creationId xmlns:a16="http://schemas.microsoft.com/office/drawing/2014/main" id="{00000000-0008-0000-0400-000071000000}"/>
            </a:ext>
          </a:extLst>
        </xdr:cNvPr>
        <xdr:cNvPicPr>
          <a:picLocks noChangeAspect="1"/>
        </xdr:cNvPicPr>
      </xdr:nvPicPr>
      <xdr:blipFill>
        <a:blip xmlns:r="http://schemas.openxmlformats.org/officeDocument/2006/relationships" r:embed="rId3"/>
        <a:stretch>
          <a:fillRect/>
        </a:stretch>
      </xdr:blipFill>
      <xdr:spPr>
        <a:xfrm>
          <a:off x="0" y="37350700"/>
          <a:ext cx="28575" cy="28575"/>
        </a:xfrm>
        <a:prstGeom prst="rect">
          <a:avLst/>
        </a:prstGeom>
        <a:noFill/>
        <a:ln w="9525">
          <a:noFill/>
        </a:ln>
      </xdr:spPr>
    </xdr:pic>
    <xdr:clientData/>
  </xdr:twoCellAnchor>
  <xdr:twoCellAnchor editAs="oneCell">
    <xdr:from>
      <xdr:col>10</xdr:col>
      <xdr:colOff>0</xdr:colOff>
      <xdr:row>173</xdr:row>
      <xdr:rowOff>0</xdr:rowOff>
    </xdr:from>
    <xdr:to>
      <xdr:col>10</xdr:col>
      <xdr:colOff>28575</xdr:colOff>
      <xdr:row>173</xdr:row>
      <xdr:rowOff>28575</xdr:rowOff>
    </xdr:to>
    <xdr:pic>
      <xdr:nvPicPr>
        <xdr:cNvPr id="114" name="图片 113">
          <a:extLst>
            <a:ext uri="{FF2B5EF4-FFF2-40B4-BE49-F238E27FC236}">
              <a16:creationId xmlns:a16="http://schemas.microsoft.com/office/drawing/2014/main" id="{00000000-0008-0000-0400-000072000000}"/>
            </a:ext>
          </a:extLst>
        </xdr:cNvPr>
        <xdr:cNvPicPr>
          <a:picLocks noChangeAspect="1"/>
        </xdr:cNvPicPr>
      </xdr:nvPicPr>
      <xdr:blipFill>
        <a:blip xmlns:r="http://schemas.openxmlformats.org/officeDocument/2006/relationships" r:embed="rId3"/>
        <a:stretch>
          <a:fillRect/>
        </a:stretch>
      </xdr:blipFill>
      <xdr:spPr>
        <a:xfrm>
          <a:off x="6858000" y="37350700"/>
          <a:ext cx="28575" cy="28575"/>
        </a:xfrm>
        <a:prstGeom prst="rect">
          <a:avLst/>
        </a:prstGeom>
        <a:noFill/>
        <a:ln w="9525">
          <a:noFill/>
        </a:ln>
      </xdr:spPr>
    </xdr:pic>
    <xdr:clientData/>
  </xdr:twoCellAnchor>
  <xdr:twoCellAnchor editAs="oneCell">
    <xdr:from>
      <xdr:col>9</xdr:col>
      <xdr:colOff>0</xdr:colOff>
      <xdr:row>173</xdr:row>
      <xdr:rowOff>0</xdr:rowOff>
    </xdr:from>
    <xdr:to>
      <xdr:col>9</xdr:col>
      <xdr:colOff>28575</xdr:colOff>
      <xdr:row>173</xdr:row>
      <xdr:rowOff>28575</xdr:rowOff>
    </xdr:to>
    <xdr:pic>
      <xdr:nvPicPr>
        <xdr:cNvPr id="115" name="图片 114">
          <a:extLst>
            <a:ext uri="{FF2B5EF4-FFF2-40B4-BE49-F238E27FC236}">
              <a16:creationId xmlns:a16="http://schemas.microsoft.com/office/drawing/2014/main" id="{00000000-0008-0000-0400-000073000000}"/>
            </a:ext>
          </a:extLst>
        </xdr:cNvPr>
        <xdr:cNvPicPr>
          <a:picLocks noChangeAspect="1"/>
        </xdr:cNvPicPr>
      </xdr:nvPicPr>
      <xdr:blipFill>
        <a:blip xmlns:r="http://schemas.openxmlformats.org/officeDocument/2006/relationships" r:embed="rId3"/>
        <a:stretch>
          <a:fillRect/>
        </a:stretch>
      </xdr:blipFill>
      <xdr:spPr>
        <a:xfrm>
          <a:off x="6172200" y="37350700"/>
          <a:ext cx="28575" cy="28575"/>
        </a:xfrm>
        <a:prstGeom prst="rect">
          <a:avLst/>
        </a:prstGeom>
        <a:noFill/>
        <a:ln w="9525">
          <a:noFill/>
        </a:ln>
      </xdr:spPr>
    </xdr:pic>
    <xdr:clientData/>
  </xdr:twoCellAnchor>
  <xdr:twoCellAnchor editAs="oneCell">
    <xdr:from>
      <xdr:col>11</xdr:col>
      <xdr:colOff>0</xdr:colOff>
      <xdr:row>160</xdr:row>
      <xdr:rowOff>0</xdr:rowOff>
    </xdr:from>
    <xdr:to>
      <xdr:col>11</xdr:col>
      <xdr:colOff>28575</xdr:colOff>
      <xdr:row>160</xdr:row>
      <xdr:rowOff>28575</xdr:rowOff>
    </xdr:to>
    <xdr:pic>
      <xdr:nvPicPr>
        <xdr:cNvPr id="116" name="图片 115">
          <a:extLst>
            <a:ext uri="{FF2B5EF4-FFF2-40B4-BE49-F238E27FC236}">
              <a16:creationId xmlns:a16="http://schemas.microsoft.com/office/drawing/2014/main" id="{00000000-0008-0000-0400-000074000000}"/>
            </a:ext>
          </a:extLst>
        </xdr:cNvPr>
        <xdr:cNvPicPr>
          <a:picLocks noChangeAspect="1"/>
        </xdr:cNvPicPr>
      </xdr:nvPicPr>
      <xdr:blipFill>
        <a:blip xmlns:r="http://schemas.openxmlformats.org/officeDocument/2006/relationships" r:embed="rId3"/>
        <a:stretch>
          <a:fillRect/>
        </a:stretch>
      </xdr:blipFill>
      <xdr:spPr>
        <a:xfrm>
          <a:off x="7543800" y="34544000"/>
          <a:ext cx="28575" cy="28575"/>
        </a:xfrm>
        <a:prstGeom prst="rect">
          <a:avLst/>
        </a:prstGeom>
        <a:noFill/>
        <a:ln w="9525">
          <a:noFill/>
        </a:ln>
      </xdr:spPr>
    </xdr:pic>
    <xdr:clientData/>
  </xdr:twoCellAnchor>
  <xdr:twoCellAnchor editAs="oneCell">
    <xdr:from>
      <xdr:col>9</xdr:col>
      <xdr:colOff>0</xdr:colOff>
      <xdr:row>160</xdr:row>
      <xdr:rowOff>0</xdr:rowOff>
    </xdr:from>
    <xdr:to>
      <xdr:col>9</xdr:col>
      <xdr:colOff>28575</xdr:colOff>
      <xdr:row>160</xdr:row>
      <xdr:rowOff>28575</xdr:rowOff>
    </xdr:to>
    <xdr:pic>
      <xdr:nvPicPr>
        <xdr:cNvPr id="117" name="图片 116">
          <a:extLst>
            <a:ext uri="{FF2B5EF4-FFF2-40B4-BE49-F238E27FC236}">
              <a16:creationId xmlns:a16="http://schemas.microsoft.com/office/drawing/2014/main" id="{00000000-0008-0000-0400-000075000000}"/>
            </a:ext>
          </a:extLst>
        </xdr:cNvPr>
        <xdr:cNvPicPr>
          <a:picLocks noChangeAspect="1"/>
        </xdr:cNvPicPr>
      </xdr:nvPicPr>
      <xdr:blipFill>
        <a:blip xmlns:r="http://schemas.openxmlformats.org/officeDocument/2006/relationships" r:embed="rId3"/>
        <a:stretch>
          <a:fillRect/>
        </a:stretch>
      </xdr:blipFill>
      <xdr:spPr>
        <a:xfrm>
          <a:off x="6172200" y="34544000"/>
          <a:ext cx="28575" cy="28575"/>
        </a:xfrm>
        <a:prstGeom prst="rect">
          <a:avLst/>
        </a:prstGeom>
        <a:noFill/>
        <a:ln w="9525">
          <a:noFill/>
        </a:ln>
      </xdr:spPr>
    </xdr:pic>
    <xdr:clientData/>
  </xdr:twoCellAnchor>
  <xdr:oneCellAnchor>
    <xdr:from>
      <xdr:col>0</xdr:col>
      <xdr:colOff>0</xdr:colOff>
      <xdr:row>160</xdr:row>
      <xdr:rowOff>0</xdr:rowOff>
    </xdr:from>
    <xdr:ext cx="30480" cy="713740"/>
    <xdr:pic>
      <xdr:nvPicPr>
        <xdr:cNvPr id="118" name="图片 117">
          <a:extLst>
            <a:ext uri="{FF2B5EF4-FFF2-40B4-BE49-F238E27FC236}">
              <a16:creationId xmlns:a16="http://schemas.microsoft.com/office/drawing/2014/main" id="{00000000-0008-0000-0400-000076000000}"/>
            </a:ext>
          </a:extLst>
        </xdr:cNvPr>
        <xdr:cNvPicPr>
          <a:picLocks noChangeAspect="1"/>
        </xdr:cNvPicPr>
      </xdr:nvPicPr>
      <xdr:blipFill>
        <a:blip xmlns:r="http://schemas.openxmlformats.org/officeDocument/2006/relationships" r:embed="rId1"/>
        <a:stretch>
          <a:fillRect/>
        </a:stretch>
      </xdr:blipFill>
      <xdr:spPr>
        <a:xfrm>
          <a:off x="0" y="34544000"/>
          <a:ext cx="30480" cy="713740"/>
        </a:xfrm>
        <a:prstGeom prst="rect">
          <a:avLst/>
        </a:prstGeom>
        <a:noFill/>
        <a:ln w="9525">
          <a:noFill/>
        </a:ln>
      </xdr:spPr>
    </xdr:pic>
    <xdr:clientData/>
  </xdr:oneCellAnchor>
  <xdr:oneCellAnchor>
    <xdr:from>
      <xdr:col>0</xdr:col>
      <xdr:colOff>0</xdr:colOff>
      <xdr:row>160</xdr:row>
      <xdr:rowOff>0</xdr:rowOff>
    </xdr:from>
    <xdr:ext cx="15240" cy="713740"/>
    <xdr:pic>
      <xdr:nvPicPr>
        <xdr:cNvPr id="119" name="图片 118">
          <a:extLst>
            <a:ext uri="{FF2B5EF4-FFF2-40B4-BE49-F238E27FC236}">
              <a16:creationId xmlns:a16="http://schemas.microsoft.com/office/drawing/2014/main" id="{00000000-0008-0000-0400-000077000000}"/>
            </a:ext>
          </a:extLst>
        </xdr:cNvPr>
        <xdr:cNvPicPr>
          <a:picLocks noChangeAspect="1"/>
        </xdr:cNvPicPr>
      </xdr:nvPicPr>
      <xdr:blipFill>
        <a:blip xmlns:r="http://schemas.openxmlformats.org/officeDocument/2006/relationships" r:embed="rId2"/>
        <a:stretch>
          <a:fillRect/>
        </a:stretch>
      </xdr:blipFill>
      <xdr:spPr>
        <a:xfrm>
          <a:off x="0" y="34544000"/>
          <a:ext cx="15240" cy="713740"/>
        </a:xfrm>
        <a:prstGeom prst="rect">
          <a:avLst/>
        </a:prstGeom>
        <a:noFill/>
        <a:ln w="9525">
          <a:noFill/>
        </a:ln>
      </xdr:spPr>
    </xdr:pic>
    <xdr:clientData/>
  </xdr:oneCellAnchor>
  <xdr:twoCellAnchor editAs="oneCell">
    <xdr:from>
      <xdr:col>0</xdr:col>
      <xdr:colOff>0</xdr:colOff>
      <xdr:row>160</xdr:row>
      <xdr:rowOff>0</xdr:rowOff>
    </xdr:from>
    <xdr:to>
      <xdr:col>0</xdr:col>
      <xdr:colOff>28575</xdr:colOff>
      <xdr:row>163</xdr:row>
      <xdr:rowOff>79375</xdr:rowOff>
    </xdr:to>
    <xdr:pic>
      <xdr:nvPicPr>
        <xdr:cNvPr id="120" name="图片 119">
          <a:extLst>
            <a:ext uri="{FF2B5EF4-FFF2-40B4-BE49-F238E27FC236}">
              <a16:creationId xmlns:a16="http://schemas.microsoft.com/office/drawing/2014/main" id="{00000000-0008-0000-0400-000078000000}"/>
            </a:ext>
          </a:extLst>
        </xdr:cNvPr>
        <xdr:cNvPicPr>
          <a:picLocks noChangeAspect="1"/>
        </xdr:cNvPicPr>
      </xdr:nvPicPr>
      <xdr:blipFill>
        <a:blip xmlns:r="http://schemas.openxmlformats.org/officeDocument/2006/relationships" r:embed="rId3"/>
        <a:stretch>
          <a:fillRect/>
        </a:stretch>
      </xdr:blipFill>
      <xdr:spPr>
        <a:xfrm>
          <a:off x="0" y="34544000"/>
          <a:ext cx="28575" cy="727075"/>
        </a:xfrm>
        <a:prstGeom prst="rect">
          <a:avLst/>
        </a:prstGeom>
        <a:noFill/>
        <a:ln w="9525">
          <a:noFill/>
        </a:ln>
      </xdr:spPr>
    </xdr:pic>
    <xdr:clientData/>
  </xdr:twoCellAnchor>
  <xdr:oneCellAnchor>
    <xdr:from>
      <xdr:col>0</xdr:col>
      <xdr:colOff>0</xdr:colOff>
      <xdr:row>331</xdr:row>
      <xdr:rowOff>0</xdr:rowOff>
    </xdr:from>
    <xdr:ext cx="30480" cy="15240"/>
    <xdr:pic>
      <xdr:nvPicPr>
        <xdr:cNvPr id="121" name="图片 120">
          <a:extLst>
            <a:ext uri="{FF2B5EF4-FFF2-40B4-BE49-F238E27FC236}">
              <a16:creationId xmlns:a16="http://schemas.microsoft.com/office/drawing/2014/main" id="{00000000-0008-0000-0400-000079000000}"/>
            </a:ext>
          </a:extLst>
        </xdr:cNvPr>
        <xdr:cNvPicPr>
          <a:picLocks noChangeAspect="1"/>
        </xdr:cNvPicPr>
      </xdr:nvPicPr>
      <xdr:blipFill>
        <a:blip xmlns:r="http://schemas.openxmlformats.org/officeDocument/2006/relationships" r:embed="rId1"/>
        <a:stretch>
          <a:fillRect/>
        </a:stretch>
      </xdr:blipFill>
      <xdr:spPr>
        <a:xfrm>
          <a:off x="0" y="71462900"/>
          <a:ext cx="30480" cy="15240"/>
        </a:xfrm>
        <a:prstGeom prst="rect">
          <a:avLst/>
        </a:prstGeom>
        <a:noFill/>
        <a:ln w="9525">
          <a:noFill/>
        </a:ln>
      </xdr:spPr>
    </xdr:pic>
    <xdr:clientData/>
  </xdr:oneCellAnchor>
  <xdr:oneCellAnchor>
    <xdr:from>
      <xdr:col>0</xdr:col>
      <xdr:colOff>0</xdr:colOff>
      <xdr:row>331</xdr:row>
      <xdr:rowOff>0</xdr:rowOff>
    </xdr:from>
    <xdr:ext cx="15240" cy="15240"/>
    <xdr:pic>
      <xdr:nvPicPr>
        <xdr:cNvPr id="122" name="图片 121">
          <a:extLst>
            <a:ext uri="{FF2B5EF4-FFF2-40B4-BE49-F238E27FC236}">
              <a16:creationId xmlns:a16="http://schemas.microsoft.com/office/drawing/2014/main" id="{00000000-0008-0000-0400-00007A000000}"/>
            </a:ext>
          </a:extLst>
        </xdr:cNvPr>
        <xdr:cNvPicPr>
          <a:picLocks noChangeAspect="1"/>
        </xdr:cNvPicPr>
      </xdr:nvPicPr>
      <xdr:blipFill>
        <a:blip xmlns:r="http://schemas.openxmlformats.org/officeDocument/2006/relationships" r:embed="rId2"/>
        <a:stretch>
          <a:fillRect/>
        </a:stretch>
      </xdr:blipFill>
      <xdr:spPr>
        <a:xfrm>
          <a:off x="0" y="71462900"/>
          <a:ext cx="15240" cy="15240"/>
        </a:xfrm>
        <a:prstGeom prst="rect">
          <a:avLst/>
        </a:prstGeom>
        <a:noFill/>
        <a:ln w="9525">
          <a:noFill/>
        </a:ln>
      </xdr:spPr>
    </xdr:pic>
    <xdr:clientData/>
  </xdr:oneCellAnchor>
  <xdr:twoCellAnchor editAs="oneCell">
    <xdr:from>
      <xdr:col>0</xdr:col>
      <xdr:colOff>0</xdr:colOff>
      <xdr:row>331</xdr:row>
      <xdr:rowOff>0</xdr:rowOff>
    </xdr:from>
    <xdr:to>
      <xdr:col>0</xdr:col>
      <xdr:colOff>28575</xdr:colOff>
      <xdr:row>331</xdr:row>
      <xdr:rowOff>28575</xdr:rowOff>
    </xdr:to>
    <xdr:pic>
      <xdr:nvPicPr>
        <xdr:cNvPr id="123" name="图片 122">
          <a:extLst>
            <a:ext uri="{FF2B5EF4-FFF2-40B4-BE49-F238E27FC236}">
              <a16:creationId xmlns:a16="http://schemas.microsoft.com/office/drawing/2014/main" id="{00000000-0008-0000-0400-00007B000000}"/>
            </a:ext>
          </a:extLst>
        </xdr:cNvPr>
        <xdr:cNvPicPr>
          <a:picLocks noChangeAspect="1"/>
        </xdr:cNvPicPr>
      </xdr:nvPicPr>
      <xdr:blipFill>
        <a:blip xmlns:r="http://schemas.openxmlformats.org/officeDocument/2006/relationships" r:embed="rId3"/>
        <a:stretch>
          <a:fillRect/>
        </a:stretch>
      </xdr:blipFill>
      <xdr:spPr>
        <a:xfrm>
          <a:off x="0" y="71462900"/>
          <a:ext cx="28575" cy="28575"/>
        </a:xfrm>
        <a:prstGeom prst="rect">
          <a:avLst/>
        </a:prstGeom>
        <a:noFill/>
        <a:ln w="9525">
          <a:noFill/>
        </a:ln>
      </xdr:spPr>
    </xdr:pic>
    <xdr:clientData/>
  </xdr:twoCellAnchor>
  <xdr:oneCellAnchor>
    <xdr:from>
      <xdr:col>0</xdr:col>
      <xdr:colOff>0</xdr:colOff>
      <xdr:row>84</xdr:row>
      <xdr:rowOff>0</xdr:rowOff>
    </xdr:from>
    <xdr:ext cx="30480" cy="15240"/>
    <xdr:pic>
      <xdr:nvPicPr>
        <xdr:cNvPr id="124" name="图片 123">
          <a:extLst>
            <a:ext uri="{FF2B5EF4-FFF2-40B4-BE49-F238E27FC236}">
              <a16:creationId xmlns:a16="http://schemas.microsoft.com/office/drawing/2014/main" id="{00000000-0008-0000-0400-00007C000000}"/>
            </a:ext>
          </a:extLst>
        </xdr:cNvPr>
        <xdr:cNvPicPr>
          <a:picLocks noChangeAspect="1"/>
        </xdr:cNvPicPr>
      </xdr:nvPicPr>
      <xdr:blipFill>
        <a:blip xmlns:r="http://schemas.openxmlformats.org/officeDocument/2006/relationships" r:embed="rId1"/>
        <a:stretch>
          <a:fillRect/>
        </a:stretch>
      </xdr:blipFill>
      <xdr:spPr>
        <a:xfrm>
          <a:off x="0" y="18135600"/>
          <a:ext cx="30480" cy="15240"/>
        </a:xfrm>
        <a:prstGeom prst="rect">
          <a:avLst/>
        </a:prstGeom>
        <a:noFill/>
        <a:ln w="9525">
          <a:noFill/>
        </a:ln>
      </xdr:spPr>
    </xdr:pic>
    <xdr:clientData/>
  </xdr:oneCellAnchor>
  <xdr:oneCellAnchor>
    <xdr:from>
      <xdr:col>0</xdr:col>
      <xdr:colOff>0</xdr:colOff>
      <xdr:row>84</xdr:row>
      <xdr:rowOff>0</xdr:rowOff>
    </xdr:from>
    <xdr:ext cx="15240" cy="15240"/>
    <xdr:pic>
      <xdr:nvPicPr>
        <xdr:cNvPr id="125" name="图片 124">
          <a:extLst>
            <a:ext uri="{FF2B5EF4-FFF2-40B4-BE49-F238E27FC236}">
              <a16:creationId xmlns:a16="http://schemas.microsoft.com/office/drawing/2014/main" id="{00000000-0008-0000-0400-00007D000000}"/>
            </a:ext>
          </a:extLst>
        </xdr:cNvPr>
        <xdr:cNvPicPr>
          <a:picLocks noChangeAspect="1"/>
        </xdr:cNvPicPr>
      </xdr:nvPicPr>
      <xdr:blipFill>
        <a:blip xmlns:r="http://schemas.openxmlformats.org/officeDocument/2006/relationships" r:embed="rId2"/>
        <a:stretch>
          <a:fillRect/>
        </a:stretch>
      </xdr:blipFill>
      <xdr:spPr>
        <a:xfrm>
          <a:off x="0" y="18135600"/>
          <a:ext cx="15240" cy="15240"/>
        </a:xfrm>
        <a:prstGeom prst="rect">
          <a:avLst/>
        </a:prstGeom>
        <a:noFill/>
        <a:ln w="9525">
          <a:noFill/>
        </a:ln>
      </xdr:spPr>
    </xdr:pic>
    <xdr:clientData/>
  </xdr:oneCellAnchor>
  <xdr:twoCellAnchor editAs="oneCell">
    <xdr:from>
      <xdr:col>0</xdr:col>
      <xdr:colOff>0</xdr:colOff>
      <xdr:row>84</xdr:row>
      <xdr:rowOff>0</xdr:rowOff>
    </xdr:from>
    <xdr:to>
      <xdr:col>0</xdr:col>
      <xdr:colOff>28575</xdr:colOff>
      <xdr:row>84</xdr:row>
      <xdr:rowOff>28575</xdr:rowOff>
    </xdr:to>
    <xdr:pic>
      <xdr:nvPicPr>
        <xdr:cNvPr id="126" name="图片 125">
          <a:extLst>
            <a:ext uri="{FF2B5EF4-FFF2-40B4-BE49-F238E27FC236}">
              <a16:creationId xmlns:a16="http://schemas.microsoft.com/office/drawing/2014/main" id="{00000000-0008-0000-0400-00007E000000}"/>
            </a:ext>
          </a:extLst>
        </xdr:cNvPr>
        <xdr:cNvPicPr>
          <a:picLocks noChangeAspect="1"/>
        </xdr:cNvPicPr>
      </xdr:nvPicPr>
      <xdr:blipFill>
        <a:blip xmlns:r="http://schemas.openxmlformats.org/officeDocument/2006/relationships" r:embed="rId3"/>
        <a:stretch>
          <a:fillRect/>
        </a:stretch>
      </xdr:blipFill>
      <xdr:spPr>
        <a:xfrm>
          <a:off x="0" y="18135600"/>
          <a:ext cx="28575" cy="28575"/>
        </a:xfrm>
        <a:prstGeom prst="rect">
          <a:avLst/>
        </a:prstGeom>
        <a:noFill/>
        <a:ln w="9525">
          <a:noFill/>
        </a:ln>
      </xdr:spPr>
    </xdr:pic>
    <xdr:clientData/>
  </xdr:twoCellAnchor>
  <xdr:oneCellAnchor>
    <xdr:from>
      <xdr:col>0</xdr:col>
      <xdr:colOff>0</xdr:colOff>
      <xdr:row>259</xdr:row>
      <xdr:rowOff>0</xdr:rowOff>
    </xdr:from>
    <xdr:ext cx="30480" cy="15240"/>
    <xdr:pic>
      <xdr:nvPicPr>
        <xdr:cNvPr id="127" name="图片 126">
          <a:extLst>
            <a:ext uri="{FF2B5EF4-FFF2-40B4-BE49-F238E27FC236}">
              <a16:creationId xmlns:a16="http://schemas.microsoft.com/office/drawing/2014/main" id="{00000000-0008-0000-0400-00007F000000}"/>
            </a:ext>
          </a:extLst>
        </xdr:cNvPr>
        <xdr:cNvPicPr>
          <a:picLocks noChangeAspect="1"/>
        </xdr:cNvPicPr>
      </xdr:nvPicPr>
      <xdr:blipFill>
        <a:blip xmlns:r="http://schemas.openxmlformats.org/officeDocument/2006/relationships" r:embed="rId1"/>
        <a:stretch>
          <a:fillRect/>
        </a:stretch>
      </xdr:blipFill>
      <xdr:spPr>
        <a:xfrm>
          <a:off x="0" y="55918100"/>
          <a:ext cx="30480" cy="15240"/>
        </a:xfrm>
        <a:prstGeom prst="rect">
          <a:avLst/>
        </a:prstGeom>
        <a:noFill/>
        <a:ln w="9525">
          <a:noFill/>
        </a:ln>
      </xdr:spPr>
    </xdr:pic>
    <xdr:clientData/>
  </xdr:oneCellAnchor>
  <xdr:oneCellAnchor>
    <xdr:from>
      <xdr:col>0</xdr:col>
      <xdr:colOff>0</xdr:colOff>
      <xdr:row>259</xdr:row>
      <xdr:rowOff>0</xdr:rowOff>
    </xdr:from>
    <xdr:ext cx="15240" cy="15240"/>
    <xdr:pic>
      <xdr:nvPicPr>
        <xdr:cNvPr id="128" name="图片 127">
          <a:extLst>
            <a:ext uri="{FF2B5EF4-FFF2-40B4-BE49-F238E27FC236}">
              <a16:creationId xmlns:a16="http://schemas.microsoft.com/office/drawing/2014/main" id="{00000000-0008-0000-0400-000080000000}"/>
            </a:ext>
          </a:extLst>
        </xdr:cNvPr>
        <xdr:cNvPicPr>
          <a:picLocks noChangeAspect="1"/>
        </xdr:cNvPicPr>
      </xdr:nvPicPr>
      <xdr:blipFill>
        <a:blip xmlns:r="http://schemas.openxmlformats.org/officeDocument/2006/relationships" r:embed="rId2"/>
        <a:stretch>
          <a:fillRect/>
        </a:stretch>
      </xdr:blipFill>
      <xdr:spPr>
        <a:xfrm>
          <a:off x="0" y="55918100"/>
          <a:ext cx="15240" cy="15240"/>
        </a:xfrm>
        <a:prstGeom prst="rect">
          <a:avLst/>
        </a:prstGeom>
        <a:noFill/>
        <a:ln w="9525">
          <a:noFill/>
        </a:ln>
      </xdr:spPr>
    </xdr:pic>
    <xdr:clientData/>
  </xdr:oneCellAnchor>
  <xdr:twoCellAnchor editAs="oneCell">
    <xdr:from>
      <xdr:col>0</xdr:col>
      <xdr:colOff>0</xdr:colOff>
      <xdr:row>259</xdr:row>
      <xdr:rowOff>0</xdr:rowOff>
    </xdr:from>
    <xdr:to>
      <xdr:col>0</xdr:col>
      <xdr:colOff>28575</xdr:colOff>
      <xdr:row>259</xdr:row>
      <xdr:rowOff>28575</xdr:rowOff>
    </xdr:to>
    <xdr:pic>
      <xdr:nvPicPr>
        <xdr:cNvPr id="129" name="图片 128">
          <a:extLst>
            <a:ext uri="{FF2B5EF4-FFF2-40B4-BE49-F238E27FC236}">
              <a16:creationId xmlns:a16="http://schemas.microsoft.com/office/drawing/2014/main" id="{00000000-0008-0000-0400-000081000000}"/>
            </a:ext>
          </a:extLst>
        </xdr:cNvPr>
        <xdr:cNvPicPr>
          <a:picLocks noChangeAspect="1"/>
        </xdr:cNvPicPr>
      </xdr:nvPicPr>
      <xdr:blipFill>
        <a:blip xmlns:r="http://schemas.openxmlformats.org/officeDocument/2006/relationships" r:embed="rId3"/>
        <a:stretch>
          <a:fillRect/>
        </a:stretch>
      </xdr:blipFill>
      <xdr:spPr>
        <a:xfrm>
          <a:off x="0" y="55918100"/>
          <a:ext cx="28575" cy="28575"/>
        </a:xfrm>
        <a:prstGeom prst="rect">
          <a:avLst/>
        </a:prstGeom>
        <a:noFill/>
        <a:ln w="9525">
          <a:noFill/>
        </a:ln>
      </xdr:spPr>
    </xdr:pic>
    <xdr:clientData/>
  </xdr:twoCellAnchor>
  <xdr:twoCellAnchor editAs="oneCell">
    <xdr:from>
      <xdr:col>10</xdr:col>
      <xdr:colOff>0</xdr:colOff>
      <xdr:row>259</xdr:row>
      <xdr:rowOff>0</xdr:rowOff>
    </xdr:from>
    <xdr:to>
      <xdr:col>10</xdr:col>
      <xdr:colOff>28575</xdr:colOff>
      <xdr:row>259</xdr:row>
      <xdr:rowOff>28575</xdr:rowOff>
    </xdr:to>
    <xdr:pic>
      <xdr:nvPicPr>
        <xdr:cNvPr id="130" name="图片 129">
          <a:extLst>
            <a:ext uri="{FF2B5EF4-FFF2-40B4-BE49-F238E27FC236}">
              <a16:creationId xmlns:a16="http://schemas.microsoft.com/office/drawing/2014/main" id="{00000000-0008-0000-0400-000082000000}"/>
            </a:ext>
          </a:extLst>
        </xdr:cNvPr>
        <xdr:cNvPicPr>
          <a:picLocks noChangeAspect="1"/>
        </xdr:cNvPicPr>
      </xdr:nvPicPr>
      <xdr:blipFill>
        <a:blip xmlns:r="http://schemas.openxmlformats.org/officeDocument/2006/relationships" r:embed="rId3"/>
        <a:stretch>
          <a:fillRect/>
        </a:stretch>
      </xdr:blipFill>
      <xdr:spPr>
        <a:xfrm>
          <a:off x="6858000" y="55918100"/>
          <a:ext cx="28575" cy="28575"/>
        </a:xfrm>
        <a:prstGeom prst="rect">
          <a:avLst/>
        </a:prstGeom>
        <a:noFill/>
        <a:ln w="9525">
          <a:noFill/>
        </a:ln>
      </xdr:spPr>
    </xdr:pic>
    <xdr:clientData/>
  </xdr:twoCellAnchor>
  <xdr:twoCellAnchor editAs="oneCell">
    <xdr:from>
      <xdr:col>9</xdr:col>
      <xdr:colOff>0</xdr:colOff>
      <xdr:row>259</xdr:row>
      <xdr:rowOff>0</xdr:rowOff>
    </xdr:from>
    <xdr:to>
      <xdr:col>9</xdr:col>
      <xdr:colOff>28575</xdr:colOff>
      <xdr:row>259</xdr:row>
      <xdr:rowOff>28575</xdr:rowOff>
    </xdr:to>
    <xdr:pic>
      <xdr:nvPicPr>
        <xdr:cNvPr id="131" name="图片 130">
          <a:extLst>
            <a:ext uri="{FF2B5EF4-FFF2-40B4-BE49-F238E27FC236}">
              <a16:creationId xmlns:a16="http://schemas.microsoft.com/office/drawing/2014/main" id="{00000000-0008-0000-0400-000083000000}"/>
            </a:ext>
          </a:extLst>
        </xdr:cNvPr>
        <xdr:cNvPicPr>
          <a:picLocks noChangeAspect="1"/>
        </xdr:cNvPicPr>
      </xdr:nvPicPr>
      <xdr:blipFill>
        <a:blip xmlns:r="http://schemas.openxmlformats.org/officeDocument/2006/relationships" r:embed="rId3"/>
        <a:stretch>
          <a:fillRect/>
        </a:stretch>
      </xdr:blipFill>
      <xdr:spPr>
        <a:xfrm>
          <a:off x="6172200" y="55918100"/>
          <a:ext cx="28575" cy="28575"/>
        </a:xfrm>
        <a:prstGeom prst="rect">
          <a:avLst/>
        </a:prstGeom>
        <a:noFill/>
        <a:ln w="9525">
          <a:noFill/>
        </a:ln>
      </xdr:spPr>
    </xdr:pic>
    <xdr:clientData/>
  </xdr:twoCellAnchor>
  <xdr:twoCellAnchor editAs="oneCell">
    <xdr:from>
      <xdr:col>11</xdr:col>
      <xdr:colOff>0</xdr:colOff>
      <xdr:row>331</xdr:row>
      <xdr:rowOff>0</xdr:rowOff>
    </xdr:from>
    <xdr:to>
      <xdr:col>11</xdr:col>
      <xdr:colOff>28575</xdr:colOff>
      <xdr:row>331</xdr:row>
      <xdr:rowOff>28575</xdr:rowOff>
    </xdr:to>
    <xdr:pic>
      <xdr:nvPicPr>
        <xdr:cNvPr id="132" name="图片 131">
          <a:extLst>
            <a:ext uri="{FF2B5EF4-FFF2-40B4-BE49-F238E27FC236}">
              <a16:creationId xmlns:a16="http://schemas.microsoft.com/office/drawing/2014/main" id="{00000000-0008-0000-0400-000084000000}"/>
            </a:ext>
          </a:extLst>
        </xdr:cNvPr>
        <xdr:cNvPicPr>
          <a:picLocks noChangeAspect="1"/>
        </xdr:cNvPicPr>
      </xdr:nvPicPr>
      <xdr:blipFill>
        <a:blip xmlns:r="http://schemas.openxmlformats.org/officeDocument/2006/relationships" r:embed="rId3"/>
        <a:stretch>
          <a:fillRect/>
        </a:stretch>
      </xdr:blipFill>
      <xdr:spPr>
        <a:xfrm>
          <a:off x="7543800" y="71462900"/>
          <a:ext cx="28575" cy="28575"/>
        </a:xfrm>
        <a:prstGeom prst="rect">
          <a:avLst/>
        </a:prstGeom>
        <a:noFill/>
        <a:ln w="9525">
          <a:noFill/>
        </a:ln>
      </xdr:spPr>
    </xdr:pic>
    <xdr:clientData/>
  </xdr:twoCellAnchor>
  <xdr:twoCellAnchor editAs="oneCell">
    <xdr:from>
      <xdr:col>9</xdr:col>
      <xdr:colOff>0</xdr:colOff>
      <xdr:row>331</xdr:row>
      <xdr:rowOff>0</xdr:rowOff>
    </xdr:from>
    <xdr:to>
      <xdr:col>9</xdr:col>
      <xdr:colOff>28575</xdr:colOff>
      <xdr:row>331</xdr:row>
      <xdr:rowOff>28575</xdr:rowOff>
    </xdr:to>
    <xdr:pic>
      <xdr:nvPicPr>
        <xdr:cNvPr id="133" name="图片 132">
          <a:extLst>
            <a:ext uri="{FF2B5EF4-FFF2-40B4-BE49-F238E27FC236}">
              <a16:creationId xmlns:a16="http://schemas.microsoft.com/office/drawing/2014/main" id="{00000000-0008-0000-0400-000085000000}"/>
            </a:ext>
          </a:extLst>
        </xdr:cNvPr>
        <xdr:cNvPicPr>
          <a:picLocks noChangeAspect="1"/>
        </xdr:cNvPicPr>
      </xdr:nvPicPr>
      <xdr:blipFill>
        <a:blip xmlns:r="http://schemas.openxmlformats.org/officeDocument/2006/relationships" r:embed="rId3"/>
        <a:stretch>
          <a:fillRect/>
        </a:stretch>
      </xdr:blipFill>
      <xdr:spPr>
        <a:xfrm>
          <a:off x="6172200" y="71462900"/>
          <a:ext cx="28575" cy="28575"/>
        </a:xfrm>
        <a:prstGeom prst="rect">
          <a:avLst/>
        </a:prstGeom>
        <a:noFill/>
        <a:ln w="9525">
          <a:noFill/>
        </a:ln>
      </xdr:spPr>
    </xdr:pic>
    <xdr:clientData/>
  </xdr:twoCellAnchor>
  <xdr:oneCellAnchor>
    <xdr:from>
      <xdr:col>0</xdr:col>
      <xdr:colOff>0</xdr:colOff>
      <xdr:row>211</xdr:row>
      <xdr:rowOff>0</xdr:rowOff>
    </xdr:from>
    <xdr:ext cx="30480" cy="713740"/>
    <xdr:pic>
      <xdr:nvPicPr>
        <xdr:cNvPr id="134" name="图片 133">
          <a:extLst>
            <a:ext uri="{FF2B5EF4-FFF2-40B4-BE49-F238E27FC236}">
              <a16:creationId xmlns:a16="http://schemas.microsoft.com/office/drawing/2014/main" id="{00000000-0008-0000-0400-000086000000}"/>
            </a:ext>
          </a:extLst>
        </xdr:cNvPr>
        <xdr:cNvPicPr>
          <a:picLocks noChangeAspect="1"/>
        </xdr:cNvPicPr>
      </xdr:nvPicPr>
      <xdr:blipFill>
        <a:blip xmlns:r="http://schemas.openxmlformats.org/officeDocument/2006/relationships" r:embed="rId1"/>
        <a:stretch>
          <a:fillRect/>
        </a:stretch>
      </xdr:blipFill>
      <xdr:spPr>
        <a:xfrm>
          <a:off x="0" y="45554900"/>
          <a:ext cx="30480" cy="713740"/>
        </a:xfrm>
        <a:prstGeom prst="rect">
          <a:avLst/>
        </a:prstGeom>
        <a:noFill/>
        <a:ln w="9525">
          <a:noFill/>
        </a:ln>
      </xdr:spPr>
    </xdr:pic>
    <xdr:clientData/>
  </xdr:oneCellAnchor>
  <xdr:oneCellAnchor>
    <xdr:from>
      <xdr:col>0</xdr:col>
      <xdr:colOff>0</xdr:colOff>
      <xdr:row>211</xdr:row>
      <xdr:rowOff>0</xdr:rowOff>
    </xdr:from>
    <xdr:ext cx="15240" cy="713740"/>
    <xdr:pic>
      <xdr:nvPicPr>
        <xdr:cNvPr id="135" name="图片 134">
          <a:extLst>
            <a:ext uri="{FF2B5EF4-FFF2-40B4-BE49-F238E27FC236}">
              <a16:creationId xmlns:a16="http://schemas.microsoft.com/office/drawing/2014/main" id="{00000000-0008-0000-0400-000087000000}"/>
            </a:ext>
          </a:extLst>
        </xdr:cNvPr>
        <xdr:cNvPicPr>
          <a:picLocks noChangeAspect="1"/>
        </xdr:cNvPicPr>
      </xdr:nvPicPr>
      <xdr:blipFill>
        <a:blip xmlns:r="http://schemas.openxmlformats.org/officeDocument/2006/relationships" r:embed="rId2"/>
        <a:stretch>
          <a:fillRect/>
        </a:stretch>
      </xdr:blipFill>
      <xdr:spPr>
        <a:xfrm>
          <a:off x="0" y="45554900"/>
          <a:ext cx="15240" cy="713740"/>
        </a:xfrm>
        <a:prstGeom prst="rect">
          <a:avLst/>
        </a:prstGeom>
        <a:noFill/>
        <a:ln w="9525">
          <a:noFill/>
        </a:ln>
      </xdr:spPr>
    </xdr:pic>
    <xdr:clientData/>
  </xdr:oneCellAnchor>
  <xdr:twoCellAnchor editAs="oneCell">
    <xdr:from>
      <xdr:col>0</xdr:col>
      <xdr:colOff>0</xdr:colOff>
      <xdr:row>211</xdr:row>
      <xdr:rowOff>0</xdr:rowOff>
    </xdr:from>
    <xdr:to>
      <xdr:col>0</xdr:col>
      <xdr:colOff>28575</xdr:colOff>
      <xdr:row>214</xdr:row>
      <xdr:rowOff>79375</xdr:rowOff>
    </xdr:to>
    <xdr:pic>
      <xdr:nvPicPr>
        <xdr:cNvPr id="136" name="图片 135">
          <a:extLst>
            <a:ext uri="{FF2B5EF4-FFF2-40B4-BE49-F238E27FC236}">
              <a16:creationId xmlns:a16="http://schemas.microsoft.com/office/drawing/2014/main" id="{00000000-0008-0000-0400-000088000000}"/>
            </a:ext>
          </a:extLst>
        </xdr:cNvPr>
        <xdr:cNvPicPr>
          <a:picLocks noChangeAspect="1"/>
        </xdr:cNvPicPr>
      </xdr:nvPicPr>
      <xdr:blipFill>
        <a:blip xmlns:r="http://schemas.openxmlformats.org/officeDocument/2006/relationships" r:embed="rId3"/>
        <a:stretch>
          <a:fillRect/>
        </a:stretch>
      </xdr:blipFill>
      <xdr:spPr>
        <a:xfrm>
          <a:off x="0" y="45554900"/>
          <a:ext cx="28575" cy="727075"/>
        </a:xfrm>
        <a:prstGeom prst="rect">
          <a:avLst/>
        </a:prstGeom>
        <a:noFill/>
        <a:ln w="9525">
          <a:noFill/>
        </a:ln>
      </xdr:spPr>
    </xdr:pic>
    <xdr:clientData/>
  </xdr:twoCellAnchor>
  <xdr:twoCellAnchor editAs="oneCell">
    <xdr:from>
      <xdr:col>10</xdr:col>
      <xdr:colOff>0</xdr:colOff>
      <xdr:row>320</xdr:row>
      <xdr:rowOff>0</xdr:rowOff>
    </xdr:from>
    <xdr:to>
      <xdr:col>10</xdr:col>
      <xdr:colOff>28575</xdr:colOff>
      <xdr:row>320</xdr:row>
      <xdr:rowOff>28575</xdr:rowOff>
    </xdr:to>
    <xdr:pic>
      <xdr:nvPicPr>
        <xdr:cNvPr id="137" name="图片 136">
          <a:extLst>
            <a:ext uri="{FF2B5EF4-FFF2-40B4-BE49-F238E27FC236}">
              <a16:creationId xmlns:a16="http://schemas.microsoft.com/office/drawing/2014/main" id="{00000000-0008-0000-0400-000089000000}"/>
            </a:ext>
          </a:extLst>
        </xdr:cNvPr>
        <xdr:cNvPicPr>
          <a:picLocks noChangeAspect="1"/>
        </xdr:cNvPicPr>
      </xdr:nvPicPr>
      <xdr:blipFill>
        <a:blip xmlns:r="http://schemas.openxmlformats.org/officeDocument/2006/relationships" r:embed="rId3"/>
        <a:stretch>
          <a:fillRect/>
        </a:stretch>
      </xdr:blipFill>
      <xdr:spPr>
        <a:xfrm>
          <a:off x="6858000" y="69088000"/>
          <a:ext cx="28575" cy="28575"/>
        </a:xfrm>
        <a:prstGeom prst="rect">
          <a:avLst/>
        </a:prstGeom>
        <a:noFill/>
        <a:ln w="9525">
          <a:noFill/>
        </a:ln>
      </xdr:spPr>
    </xdr:pic>
    <xdr:clientData/>
  </xdr:twoCellAnchor>
  <xdr:oneCellAnchor>
    <xdr:from>
      <xdr:col>0</xdr:col>
      <xdr:colOff>0</xdr:colOff>
      <xdr:row>342</xdr:row>
      <xdr:rowOff>0</xdr:rowOff>
    </xdr:from>
    <xdr:ext cx="30480" cy="15240"/>
    <xdr:pic>
      <xdr:nvPicPr>
        <xdr:cNvPr id="138" name="图片 137">
          <a:extLst>
            <a:ext uri="{FF2B5EF4-FFF2-40B4-BE49-F238E27FC236}">
              <a16:creationId xmlns:a16="http://schemas.microsoft.com/office/drawing/2014/main" id="{00000000-0008-0000-0400-00008A000000}"/>
            </a:ext>
          </a:extLst>
        </xdr:cNvPr>
        <xdr:cNvPicPr>
          <a:picLocks noChangeAspect="1"/>
        </xdr:cNvPicPr>
      </xdr:nvPicPr>
      <xdr:blipFill>
        <a:blip xmlns:r="http://schemas.openxmlformats.org/officeDocument/2006/relationships" r:embed="rId1"/>
        <a:stretch>
          <a:fillRect/>
        </a:stretch>
      </xdr:blipFill>
      <xdr:spPr>
        <a:xfrm>
          <a:off x="0" y="73837800"/>
          <a:ext cx="30480" cy="15240"/>
        </a:xfrm>
        <a:prstGeom prst="rect">
          <a:avLst/>
        </a:prstGeom>
        <a:noFill/>
        <a:ln w="9525">
          <a:noFill/>
        </a:ln>
      </xdr:spPr>
    </xdr:pic>
    <xdr:clientData/>
  </xdr:oneCellAnchor>
  <xdr:oneCellAnchor>
    <xdr:from>
      <xdr:col>0</xdr:col>
      <xdr:colOff>0</xdr:colOff>
      <xdr:row>342</xdr:row>
      <xdr:rowOff>0</xdr:rowOff>
    </xdr:from>
    <xdr:ext cx="15240" cy="15240"/>
    <xdr:pic>
      <xdr:nvPicPr>
        <xdr:cNvPr id="139" name="图片 138">
          <a:extLst>
            <a:ext uri="{FF2B5EF4-FFF2-40B4-BE49-F238E27FC236}">
              <a16:creationId xmlns:a16="http://schemas.microsoft.com/office/drawing/2014/main" id="{00000000-0008-0000-0400-00008B000000}"/>
            </a:ext>
          </a:extLst>
        </xdr:cNvPr>
        <xdr:cNvPicPr>
          <a:picLocks noChangeAspect="1"/>
        </xdr:cNvPicPr>
      </xdr:nvPicPr>
      <xdr:blipFill>
        <a:blip xmlns:r="http://schemas.openxmlformats.org/officeDocument/2006/relationships" r:embed="rId2"/>
        <a:stretch>
          <a:fillRect/>
        </a:stretch>
      </xdr:blipFill>
      <xdr:spPr>
        <a:xfrm>
          <a:off x="0" y="73837800"/>
          <a:ext cx="15240" cy="15240"/>
        </a:xfrm>
        <a:prstGeom prst="rect">
          <a:avLst/>
        </a:prstGeom>
        <a:noFill/>
        <a:ln w="9525">
          <a:noFill/>
        </a:ln>
      </xdr:spPr>
    </xdr:pic>
    <xdr:clientData/>
  </xdr:oneCellAnchor>
  <xdr:twoCellAnchor editAs="oneCell">
    <xdr:from>
      <xdr:col>0</xdr:col>
      <xdr:colOff>0</xdr:colOff>
      <xdr:row>342</xdr:row>
      <xdr:rowOff>0</xdr:rowOff>
    </xdr:from>
    <xdr:to>
      <xdr:col>0</xdr:col>
      <xdr:colOff>28575</xdr:colOff>
      <xdr:row>342</xdr:row>
      <xdr:rowOff>28575</xdr:rowOff>
    </xdr:to>
    <xdr:pic>
      <xdr:nvPicPr>
        <xdr:cNvPr id="140" name="图片 139">
          <a:extLst>
            <a:ext uri="{FF2B5EF4-FFF2-40B4-BE49-F238E27FC236}">
              <a16:creationId xmlns:a16="http://schemas.microsoft.com/office/drawing/2014/main" id="{00000000-0008-0000-0400-00008C000000}"/>
            </a:ext>
          </a:extLst>
        </xdr:cNvPr>
        <xdr:cNvPicPr>
          <a:picLocks noChangeAspect="1"/>
        </xdr:cNvPicPr>
      </xdr:nvPicPr>
      <xdr:blipFill>
        <a:blip xmlns:r="http://schemas.openxmlformats.org/officeDocument/2006/relationships" r:embed="rId3"/>
        <a:stretch>
          <a:fillRect/>
        </a:stretch>
      </xdr:blipFill>
      <xdr:spPr>
        <a:xfrm>
          <a:off x="0" y="73837800"/>
          <a:ext cx="28575" cy="28575"/>
        </a:xfrm>
        <a:prstGeom prst="rect">
          <a:avLst/>
        </a:prstGeom>
        <a:noFill/>
        <a:ln w="9525">
          <a:noFill/>
        </a:ln>
      </xdr:spPr>
    </xdr:pic>
    <xdr:clientData/>
  </xdr:twoCellAnchor>
  <xdr:twoCellAnchor editAs="oneCell">
    <xdr:from>
      <xdr:col>11</xdr:col>
      <xdr:colOff>0</xdr:colOff>
      <xdr:row>342</xdr:row>
      <xdr:rowOff>0</xdr:rowOff>
    </xdr:from>
    <xdr:to>
      <xdr:col>11</xdr:col>
      <xdr:colOff>28575</xdr:colOff>
      <xdr:row>342</xdr:row>
      <xdr:rowOff>28575</xdr:rowOff>
    </xdr:to>
    <xdr:pic>
      <xdr:nvPicPr>
        <xdr:cNvPr id="141" name="图片 140">
          <a:extLst>
            <a:ext uri="{FF2B5EF4-FFF2-40B4-BE49-F238E27FC236}">
              <a16:creationId xmlns:a16="http://schemas.microsoft.com/office/drawing/2014/main" id="{00000000-0008-0000-0400-00008D000000}"/>
            </a:ext>
          </a:extLst>
        </xdr:cNvPr>
        <xdr:cNvPicPr>
          <a:picLocks noChangeAspect="1"/>
        </xdr:cNvPicPr>
      </xdr:nvPicPr>
      <xdr:blipFill>
        <a:blip xmlns:r="http://schemas.openxmlformats.org/officeDocument/2006/relationships" r:embed="rId3"/>
        <a:stretch>
          <a:fillRect/>
        </a:stretch>
      </xdr:blipFill>
      <xdr:spPr>
        <a:xfrm>
          <a:off x="7543800" y="73837800"/>
          <a:ext cx="28575" cy="28575"/>
        </a:xfrm>
        <a:prstGeom prst="rect">
          <a:avLst/>
        </a:prstGeom>
        <a:noFill/>
        <a:ln w="9525">
          <a:noFill/>
        </a:ln>
      </xdr:spPr>
    </xdr:pic>
    <xdr:clientData/>
  </xdr:twoCellAnchor>
  <xdr:twoCellAnchor editAs="oneCell">
    <xdr:from>
      <xdr:col>9</xdr:col>
      <xdr:colOff>0</xdr:colOff>
      <xdr:row>342</xdr:row>
      <xdr:rowOff>0</xdr:rowOff>
    </xdr:from>
    <xdr:to>
      <xdr:col>9</xdr:col>
      <xdr:colOff>28575</xdr:colOff>
      <xdr:row>342</xdr:row>
      <xdr:rowOff>28575</xdr:rowOff>
    </xdr:to>
    <xdr:pic>
      <xdr:nvPicPr>
        <xdr:cNvPr id="142" name="图片 141">
          <a:extLst>
            <a:ext uri="{FF2B5EF4-FFF2-40B4-BE49-F238E27FC236}">
              <a16:creationId xmlns:a16="http://schemas.microsoft.com/office/drawing/2014/main" id="{00000000-0008-0000-0400-00008E000000}"/>
            </a:ext>
          </a:extLst>
        </xdr:cNvPr>
        <xdr:cNvPicPr>
          <a:picLocks noChangeAspect="1"/>
        </xdr:cNvPicPr>
      </xdr:nvPicPr>
      <xdr:blipFill>
        <a:blip xmlns:r="http://schemas.openxmlformats.org/officeDocument/2006/relationships" r:embed="rId3"/>
        <a:stretch>
          <a:fillRect/>
        </a:stretch>
      </xdr:blipFill>
      <xdr:spPr>
        <a:xfrm>
          <a:off x="6172200" y="73837800"/>
          <a:ext cx="28575" cy="28575"/>
        </a:xfrm>
        <a:prstGeom prst="rect">
          <a:avLst/>
        </a:prstGeom>
        <a:noFill/>
        <a:ln w="9525">
          <a:noFill/>
        </a:ln>
      </xdr:spPr>
    </xdr:pic>
    <xdr:clientData/>
  </xdr:twoCellAnchor>
  <xdr:oneCellAnchor>
    <xdr:from>
      <xdr:col>0</xdr:col>
      <xdr:colOff>0</xdr:colOff>
      <xdr:row>418</xdr:row>
      <xdr:rowOff>0</xdr:rowOff>
    </xdr:from>
    <xdr:ext cx="30480" cy="713740"/>
    <xdr:pic>
      <xdr:nvPicPr>
        <xdr:cNvPr id="143" name="图片 142">
          <a:extLst>
            <a:ext uri="{FF2B5EF4-FFF2-40B4-BE49-F238E27FC236}">
              <a16:creationId xmlns:a16="http://schemas.microsoft.com/office/drawing/2014/main" id="{00000000-0008-0000-0400-00008F000000}"/>
            </a:ext>
          </a:extLst>
        </xdr:cNvPr>
        <xdr:cNvPicPr>
          <a:picLocks noChangeAspect="1"/>
        </xdr:cNvPicPr>
      </xdr:nvPicPr>
      <xdr:blipFill>
        <a:blip xmlns:r="http://schemas.openxmlformats.org/officeDocument/2006/relationships" r:embed="rId1"/>
        <a:stretch>
          <a:fillRect/>
        </a:stretch>
      </xdr:blipFill>
      <xdr:spPr>
        <a:xfrm>
          <a:off x="0" y="90246200"/>
          <a:ext cx="30480" cy="713740"/>
        </a:xfrm>
        <a:prstGeom prst="rect">
          <a:avLst/>
        </a:prstGeom>
        <a:noFill/>
        <a:ln w="9525">
          <a:noFill/>
        </a:ln>
      </xdr:spPr>
    </xdr:pic>
    <xdr:clientData/>
  </xdr:oneCellAnchor>
  <xdr:oneCellAnchor>
    <xdr:from>
      <xdr:col>0</xdr:col>
      <xdr:colOff>0</xdr:colOff>
      <xdr:row>418</xdr:row>
      <xdr:rowOff>0</xdr:rowOff>
    </xdr:from>
    <xdr:ext cx="15240" cy="713740"/>
    <xdr:pic>
      <xdr:nvPicPr>
        <xdr:cNvPr id="144" name="图片 143">
          <a:extLst>
            <a:ext uri="{FF2B5EF4-FFF2-40B4-BE49-F238E27FC236}">
              <a16:creationId xmlns:a16="http://schemas.microsoft.com/office/drawing/2014/main" id="{00000000-0008-0000-0400-000090000000}"/>
            </a:ext>
          </a:extLst>
        </xdr:cNvPr>
        <xdr:cNvPicPr>
          <a:picLocks noChangeAspect="1"/>
        </xdr:cNvPicPr>
      </xdr:nvPicPr>
      <xdr:blipFill>
        <a:blip xmlns:r="http://schemas.openxmlformats.org/officeDocument/2006/relationships" r:embed="rId2"/>
        <a:stretch>
          <a:fillRect/>
        </a:stretch>
      </xdr:blipFill>
      <xdr:spPr>
        <a:xfrm>
          <a:off x="0" y="90246200"/>
          <a:ext cx="15240" cy="713740"/>
        </a:xfrm>
        <a:prstGeom prst="rect">
          <a:avLst/>
        </a:prstGeom>
        <a:noFill/>
        <a:ln w="9525">
          <a:noFill/>
        </a:ln>
      </xdr:spPr>
    </xdr:pic>
    <xdr:clientData/>
  </xdr:oneCellAnchor>
  <xdr:twoCellAnchor editAs="oneCell">
    <xdr:from>
      <xdr:col>0</xdr:col>
      <xdr:colOff>0</xdr:colOff>
      <xdr:row>418</xdr:row>
      <xdr:rowOff>0</xdr:rowOff>
    </xdr:from>
    <xdr:to>
      <xdr:col>0</xdr:col>
      <xdr:colOff>28575</xdr:colOff>
      <xdr:row>421</xdr:row>
      <xdr:rowOff>79375</xdr:rowOff>
    </xdr:to>
    <xdr:pic>
      <xdr:nvPicPr>
        <xdr:cNvPr id="145" name="图片 144">
          <a:extLst>
            <a:ext uri="{FF2B5EF4-FFF2-40B4-BE49-F238E27FC236}">
              <a16:creationId xmlns:a16="http://schemas.microsoft.com/office/drawing/2014/main" id="{00000000-0008-0000-0400-000091000000}"/>
            </a:ext>
          </a:extLst>
        </xdr:cNvPr>
        <xdr:cNvPicPr>
          <a:picLocks noChangeAspect="1"/>
        </xdr:cNvPicPr>
      </xdr:nvPicPr>
      <xdr:blipFill>
        <a:blip xmlns:r="http://schemas.openxmlformats.org/officeDocument/2006/relationships" r:embed="rId3"/>
        <a:stretch>
          <a:fillRect/>
        </a:stretch>
      </xdr:blipFill>
      <xdr:spPr>
        <a:xfrm>
          <a:off x="0" y="90246200"/>
          <a:ext cx="28575" cy="727075"/>
        </a:xfrm>
        <a:prstGeom prst="rect">
          <a:avLst/>
        </a:prstGeom>
        <a:noFill/>
        <a:ln w="9525">
          <a:noFill/>
        </a:ln>
      </xdr:spPr>
    </xdr:pic>
    <xdr:clientData/>
  </xdr:twoCellAnchor>
  <xdr:twoCellAnchor editAs="oneCell">
    <xdr:from>
      <xdr:col>10</xdr:col>
      <xdr:colOff>0</xdr:colOff>
      <xdr:row>342</xdr:row>
      <xdr:rowOff>0</xdr:rowOff>
    </xdr:from>
    <xdr:to>
      <xdr:col>10</xdr:col>
      <xdr:colOff>28575</xdr:colOff>
      <xdr:row>342</xdr:row>
      <xdr:rowOff>28575</xdr:rowOff>
    </xdr:to>
    <xdr:pic>
      <xdr:nvPicPr>
        <xdr:cNvPr id="146" name="图片 145">
          <a:extLst>
            <a:ext uri="{FF2B5EF4-FFF2-40B4-BE49-F238E27FC236}">
              <a16:creationId xmlns:a16="http://schemas.microsoft.com/office/drawing/2014/main" id="{00000000-0008-0000-0400-000092000000}"/>
            </a:ext>
          </a:extLst>
        </xdr:cNvPr>
        <xdr:cNvPicPr>
          <a:picLocks noChangeAspect="1"/>
        </xdr:cNvPicPr>
      </xdr:nvPicPr>
      <xdr:blipFill>
        <a:blip xmlns:r="http://schemas.openxmlformats.org/officeDocument/2006/relationships" r:embed="rId3"/>
        <a:stretch>
          <a:fillRect/>
        </a:stretch>
      </xdr:blipFill>
      <xdr:spPr>
        <a:xfrm>
          <a:off x="6858000" y="73837800"/>
          <a:ext cx="28575" cy="28575"/>
        </a:xfrm>
        <a:prstGeom prst="rect">
          <a:avLst/>
        </a:prstGeom>
        <a:noFill/>
        <a:ln w="9525">
          <a:noFill/>
        </a:ln>
      </xdr:spPr>
    </xdr:pic>
    <xdr:clientData/>
  </xdr:twoCellAnchor>
  <xdr:oneCellAnchor>
    <xdr:from>
      <xdr:col>0</xdr:col>
      <xdr:colOff>0</xdr:colOff>
      <xdr:row>346</xdr:row>
      <xdr:rowOff>0</xdr:rowOff>
    </xdr:from>
    <xdr:ext cx="30480" cy="15240"/>
    <xdr:pic>
      <xdr:nvPicPr>
        <xdr:cNvPr id="147" name="图片 146">
          <a:extLst>
            <a:ext uri="{FF2B5EF4-FFF2-40B4-BE49-F238E27FC236}">
              <a16:creationId xmlns:a16="http://schemas.microsoft.com/office/drawing/2014/main" id="{00000000-0008-0000-0400-000093000000}"/>
            </a:ext>
          </a:extLst>
        </xdr:cNvPr>
        <xdr:cNvPicPr>
          <a:picLocks noChangeAspect="1"/>
        </xdr:cNvPicPr>
      </xdr:nvPicPr>
      <xdr:blipFill>
        <a:blip xmlns:r="http://schemas.openxmlformats.org/officeDocument/2006/relationships" r:embed="rId1"/>
        <a:stretch>
          <a:fillRect/>
        </a:stretch>
      </xdr:blipFill>
      <xdr:spPr>
        <a:xfrm>
          <a:off x="0" y="74701400"/>
          <a:ext cx="30480" cy="15240"/>
        </a:xfrm>
        <a:prstGeom prst="rect">
          <a:avLst/>
        </a:prstGeom>
        <a:noFill/>
        <a:ln w="9525">
          <a:noFill/>
        </a:ln>
      </xdr:spPr>
    </xdr:pic>
    <xdr:clientData/>
  </xdr:oneCellAnchor>
  <xdr:oneCellAnchor>
    <xdr:from>
      <xdr:col>0</xdr:col>
      <xdr:colOff>0</xdr:colOff>
      <xdr:row>346</xdr:row>
      <xdr:rowOff>0</xdr:rowOff>
    </xdr:from>
    <xdr:ext cx="15240" cy="15240"/>
    <xdr:pic>
      <xdr:nvPicPr>
        <xdr:cNvPr id="148" name="图片 147">
          <a:extLst>
            <a:ext uri="{FF2B5EF4-FFF2-40B4-BE49-F238E27FC236}">
              <a16:creationId xmlns:a16="http://schemas.microsoft.com/office/drawing/2014/main" id="{00000000-0008-0000-0400-000094000000}"/>
            </a:ext>
          </a:extLst>
        </xdr:cNvPr>
        <xdr:cNvPicPr>
          <a:picLocks noChangeAspect="1"/>
        </xdr:cNvPicPr>
      </xdr:nvPicPr>
      <xdr:blipFill>
        <a:blip xmlns:r="http://schemas.openxmlformats.org/officeDocument/2006/relationships" r:embed="rId2"/>
        <a:stretch>
          <a:fillRect/>
        </a:stretch>
      </xdr:blipFill>
      <xdr:spPr>
        <a:xfrm>
          <a:off x="0" y="74701400"/>
          <a:ext cx="15240" cy="15240"/>
        </a:xfrm>
        <a:prstGeom prst="rect">
          <a:avLst/>
        </a:prstGeom>
        <a:noFill/>
        <a:ln w="9525">
          <a:noFill/>
        </a:ln>
      </xdr:spPr>
    </xdr:pic>
    <xdr:clientData/>
  </xdr:oneCellAnchor>
  <xdr:twoCellAnchor editAs="oneCell">
    <xdr:from>
      <xdr:col>0</xdr:col>
      <xdr:colOff>0</xdr:colOff>
      <xdr:row>346</xdr:row>
      <xdr:rowOff>0</xdr:rowOff>
    </xdr:from>
    <xdr:to>
      <xdr:col>0</xdr:col>
      <xdr:colOff>28575</xdr:colOff>
      <xdr:row>346</xdr:row>
      <xdr:rowOff>28575</xdr:rowOff>
    </xdr:to>
    <xdr:pic>
      <xdr:nvPicPr>
        <xdr:cNvPr id="149" name="图片 148">
          <a:extLst>
            <a:ext uri="{FF2B5EF4-FFF2-40B4-BE49-F238E27FC236}">
              <a16:creationId xmlns:a16="http://schemas.microsoft.com/office/drawing/2014/main" id="{00000000-0008-0000-0400-000095000000}"/>
            </a:ext>
          </a:extLst>
        </xdr:cNvPr>
        <xdr:cNvPicPr>
          <a:picLocks noChangeAspect="1"/>
        </xdr:cNvPicPr>
      </xdr:nvPicPr>
      <xdr:blipFill>
        <a:blip xmlns:r="http://schemas.openxmlformats.org/officeDocument/2006/relationships" r:embed="rId3"/>
        <a:stretch>
          <a:fillRect/>
        </a:stretch>
      </xdr:blipFill>
      <xdr:spPr>
        <a:xfrm>
          <a:off x="0" y="74701400"/>
          <a:ext cx="28575" cy="28575"/>
        </a:xfrm>
        <a:prstGeom prst="rect">
          <a:avLst/>
        </a:prstGeom>
        <a:noFill/>
        <a:ln w="9525">
          <a:noFill/>
        </a:ln>
      </xdr:spPr>
    </xdr:pic>
    <xdr:clientData/>
  </xdr:twoCellAnchor>
  <xdr:twoCellAnchor editAs="oneCell">
    <xdr:from>
      <xdr:col>10</xdr:col>
      <xdr:colOff>0</xdr:colOff>
      <xdr:row>346</xdr:row>
      <xdr:rowOff>0</xdr:rowOff>
    </xdr:from>
    <xdr:to>
      <xdr:col>10</xdr:col>
      <xdr:colOff>28575</xdr:colOff>
      <xdr:row>346</xdr:row>
      <xdr:rowOff>28575</xdr:rowOff>
    </xdr:to>
    <xdr:pic>
      <xdr:nvPicPr>
        <xdr:cNvPr id="150" name="图片 149">
          <a:extLst>
            <a:ext uri="{FF2B5EF4-FFF2-40B4-BE49-F238E27FC236}">
              <a16:creationId xmlns:a16="http://schemas.microsoft.com/office/drawing/2014/main" id="{00000000-0008-0000-0400-000096000000}"/>
            </a:ext>
          </a:extLst>
        </xdr:cNvPr>
        <xdr:cNvPicPr>
          <a:picLocks noChangeAspect="1"/>
        </xdr:cNvPicPr>
      </xdr:nvPicPr>
      <xdr:blipFill>
        <a:blip xmlns:r="http://schemas.openxmlformats.org/officeDocument/2006/relationships" r:embed="rId3"/>
        <a:stretch>
          <a:fillRect/>
        </a:stretch>
      </xdr:blipFill>
      <xdr:spPr>
        <a:xfrm>
          <a:off x="6858000" y="74701400"/>
          <a:ext cx="28575" cy="28575"/>
        </a:xfrm>
        <a:prstGeom prst="rect">
          <a:avLst/>
        </a:prstGeom>
        <a:noFill/>
        <a:ln w="9525">
          <a:noFill/>
        </a:ln>
      </xdr:spPr>
    </xdr:pic>
    <xdr:clientData/>
  </xdr:twoCellAnchor>
  <xdr:twoCellAnchor editAs="oneCell">
    <xdr:from>
      <xdr:col>9</xdr:col>
      <xdr:colOff>0</xdr:colOff>
      <xdr:row>346</xdr:row>
      <xdr:rowOff>0</xdr:rowOff>
    </xdr:from>
    <xdr:to>
      <xdr:col>9</xdr:col>
      <xdr:colOff>28575</xdr:colOff>
      <xdr:row>346</xdr:row>
      <xdr:rowOff>28575</xdr:rowOff>
    </xdr:to>
    <xdr:pic>
      <xdr:nvPicPr>
        <xdr:cNvPr id="151" name="图片 150">
          <a:extLst>
            <a:ext uri="{FF2B5EF4-FFF2-40B4-BE49-F238E27FC236}">
              <a16:creationId xmlns:a16="http://schemas.microsoft.com/office/drawing/2014/main" id="{00000000-0008-0000-0400-000097000000}"/>
            </a:ext>
          </a:extLst>
        </xdr:cNvPr>
        <xdr:cNvPicPr>
          <a:picLocks noChangeAspect="1"/>
        </xdr:cNvPicPr>
      </xdr:nvPicPr>
      <xdr:blipFill>
        <a:blip xmlns:r="http://schemas.openxmlformats.org/officeDocument/2006/relationships" r:embed="rId3"/>
        <a:stretch>
          <a:fillRect/>
        </a:stretch>
      </xdr:blipFill>
      <xdr:spPr>
        <a:xfrm>
          <a:off x="6172200" y="74701400"/>
          <a:ext cx="28575" cy="28575"/>
        </a:xfrm>
        <a:prstGeom prst="rect">
          <a:avLst/>
        </a:prstGeom>
        <a:noFill/>
        <a:ln w="9525">
          <a:noFill/>
        </a:ln>
      </xdr:spPr>
    </xdr:pic>
    <xdr:clientData/>
  </xdr:twoCellAnchor>
  <xdr:oneCellAnchor>
    <xdr:from>
      <xdr:col>0</xdr:col>
      <xdr:colOff>0</xdr:colOff>
      <xdr:row>27</xdr:row>
      <xdr:rowOff>0</xdr:rowOff>
    </xdr:from>
    <xdr:ext cx="30480" cy="15240"/>
    <xdr:pic>
      <xdr:nvPicPr>
        <xdr:cNvPr id="152" name="图片 151">
          <a:extLst>
            <a:ext uri="{FF2B5EF4-FFF2-40B4-BE49-F238E27FC236}">
              <a16:creationId xmlns:a16="http://schemas.microsoft.com/office/drawing/2014/main" id="{00000000-0008-0000-0400-000098000000}"/>
            </a:ext>
          </a:extLst>
        </xdr:cNvPr>
        <xdr:cNvPicPr>
          <a:picLocks noChangeAspect="1"/>
        </xdr:cNvPicPr>
      </xdr:nvPicPr>
      <xdr:blipFill>
        <a:blip xmlns:r="http://schemas.openxmlformats.org/officeDocument/2006/relationships" r:embed="rId1"/>
        <a:stretch>
          <a:fillRect/>
        </a:stretch>
      </xdr:blipFill>
      <xdr:spPr>
        <a:xfrm>
          <a:off x="0" y="5829300"/>
          <a:ext cx="30480" cy="15240"/>
        </a:xfrm>
        <a:prstGeom prst="rect">
          <a:avLst/>
        </a:prstGeom>
        <a:noFill/>
        <a:ln w="9525">
          <a:noFill/>
        </a:ln>
      </xdr:spPr>
    </xdr:pic>
    <xdr:clientData/>
  </xdr:oneCellAnchor>
  <xdr:oneCellAnchor>
    <xdr:from>
      <xdr:col>0</xdr:col>
      <xdr:colOff>0</xdr:colOff>
      <xdr:row>27</xdr:row>
      <xdr:rowOff>0</xdr:rowOff>
    </xdr:from>
    <xdr:ext cx="15240" cy="15240"/>
    <xdr:pic>
      <xdr:nvPicPr>
        <xdr:cNvPr id="153" name="图片 152">
          <a:extLst>
            <a:ext uri="{FF2B5EF4-FFF2-40B4-BE49-F238E27FC236}">
              <a16:creationId xmlns:a16="http://schemas.microsoft.com/office/drawing/2014/main" id="{00000000-0008-0000-0400-000099000000}"/>
            </a:ext>
          </a:extLst>
        </xdr:cNvPr>
        <xdr:cNvPicPr>
          <a:picLocks noChangeAspect="1"/>
        </xdr:cNvPicPr>
      </xdr:nvPicPr>
      <xdr:blipFill>
        <a:blip xmlns:r="http://schemas.openxmlformats.org/officeDocument/2006/relationships" r:embed="rId2"/>
        <a:stretch>
          <a:fillRect/>
        </a:stretch>
      </xdr:blipFill>
      <xdr:spPr>
        <a:xfrm>
          <a:off x="0" y="5829300"/>
          <a:ext cx="15240" cy="15240"/>
        </a:xfrm>
        <a:prstGeom prst="rect">
          <a:avLst/>
        </a:prstGeom>
        <a:noFill/>
        <a:ln w="9525">
          <a:noFill/>
        </a:ln>
      </xdr:spPr>
    </xdr:pic>
    <xdr:clientData/>
  </xdr:oneCellAnchor>
  <xdr:twoCellAnchor editAs="oneCell">
    <xdr:from>
      <xdr:col>0</xdr:col>
      <xdr:colOff>0</xdr:colOff>
      <xdr:row>27</xdr:row>
      <xdr:rowOff>0</xdr:rowOff>
    </xdr:from>
    <xdr:to>
      <xdr:col>0</xdr:col>
      <xdr:colOff>28575</xdr:colOff>
      <xdr:row>27</xdr:row>
      <xdr:rowOff>28575</xdr:rowOff>
    </xdr:to>
    <xdr:pic>
      <xdr:nvPicPr>
        <xdr:cNvPr id="154" name="图片 153">
          <a:extLst>
            <a:ext uri="{FF2B5EF4-FFF2-40B4-BE49-F238E27FC236}">
              <a16:creationId xmlns:a16="http://schemas.microsoft.com/office/drawing/2014/main" id="{00000000-0008-0000-0400-00009A000000}"/>
            </a:ext>
          </a:extLst>
        </xdr:cNvPr>
        <xdr:cNvPicPr>
          <a:picLocks noChangeAspect="1"/>
        </xdr:cNvPicPr>
      </xdr:nvPicPr>
      <xdr:blipFill>
        <a:blip xmlns:r="http://schemas.openxmlformats.org/officeDocument/2006/relationships" r:embed="rId3"/>
        <a:stretch>
          <a:fillRect/>
        </a:stretch>
      </xdr:blipFill>
      <xdr:spPr>
        <a:xfrm>
          <a:off x="0" y="5829300"/>
          <a:ext cx="28575" cy="28575"/>
        </a:xfrm>
        <a:prstGeom prst="rect">
          <a:avLst/>
        </a:prstGeom>
        <a:noFill/>
        <a:ln w="9525">
          <a:noFill/>
        </a:ln>
      </xdr:spPr>
    </xdr:pic>
    <xdr:clientData/>
  </xdr:twoCellAnchor>
  <xdr:oneCellAnchor>
    <xdr:from>
      <xdr:col>0</xdr:col>
      <xdr:colOff>0</xdr:colOff>
      <xdr:row>420</xdr:row>
      <xdr:rowOff>0</xdr:rowOff>
    </xdr:from>
    <xdr:ext cx="30480" cy="713740"/>
    <xdr:pic>
      <xdr:nvPicPr>
        <xdr:cNvPr id="155" name="图片 154">
          <a:extLst>
            <a:ext uri="{FF2B5EF4-FFF2-40B4-BE49-F238E27FC236}">
              <a16:creationId xmlns:a16="http://schemas.microsoft.com/office/drawing/2014/main" id="{00000000-0008-0000-0400-00009B000000}"/>
            </a:ext>
          </a:extLst>
        </xdr:cNvPr>
        <xdr:cNvPicPr>
          <a:picLocks noChangeAspect="1"/>
        </xdr:cNvPicPr>
      </xdr:nvPicPr>
      <xdr:blipFill>
        <a:blip xmlns:r="http://schemas.openxmlformats.org/officeDocument/2006/relationships" r:embed="rId1"/>
        <a:stretch>
          <a:fillRect/>
        </a:stretch>
      </xdr:blipFill>
      <xdr:spPr>
        <a:xfrm>
          <a:off x="0" y="90678000"/>
          <a:ext cx="30480" cy="713740"/>
        </a:xfrm>
        <a:prstGeom prst="rect">
          <a:avLst/>
        </a:prstGeom>
        <a:noFill/>
        <a:ln w="9525">
          <a:noFill/>
        </a:ln>
      </xdr:spPr>
    </xdr:pic>
    <xdr:clientData/>
  </xdr:oneCellAnchor>
  <xdr:oneCellAnchor>
    <xdr:from>
      <xdr:col>0</xdr:col>
      <xdr:colOff>0</xdr:colOff>
      <xdr:row>420</xdr:row>
      <xdr:rowOff>0</xdr:rowOff>
    </xdr:from>
    <xdr:ext cx="15240" cy="713740"/>
    <xdr:pic>
      <xdr:nvPicPr>
        <xdr:cNvPr id="156" name="图片 155">
          <a:extLst>
            <a:ext uri="{FF2B5EF4-FFF2-40B4-BE49-F238E27FC236}">
              <a16:creationId xmlns:a16="http://schemas.microsoft.com/office/drawing/2014/main" id="{00000000-0008-0000-0400-00009C000000}"/>
            </a:ext>
          </a:extLst>
        </xdr:cNvPr>
        <xdr:cNvPicPr>
          <a:picLocks noChangeAspect="1"/>
        </xdr:cNvPicPr>
      </xdr:nvPicPr>
      <xdr:blipFill>
        <a:blip xmlns:r="http://schemas.openxmlformats.org/officeDocument/2006/relationships" r:embed="rId2"/>
        <a:stretch>
          <a:fillRect/>
        </a:stretch>
      </xdr:blipFill>
      <xdr:spPr>
        <a:xfrm>
          <a:off x="0" y="90678000"/>
          <a:ext cx="15240" cy="713740"/>
        </a:xfrm>
        <a:prstGeom prst="rect">
          <a:avLst/>
        </a:prstGeom>
        <a:noFill/>
        <a:ln w="9525">
          <a:noFill/>
        </a:ln>
      </xdr:spPr>
    </xdr:pic>
    <xdr:clientData/>
  </xdr:oneCellAnchor>
  <xdr:twoCellAnchor editAs="oneCell">
    <xdr:from>
      <xdr:col>0</xdr:col>
      <xdr:colOff>0</xdr:colOff>
      <xdr:row>420</xdr:row>
      <xdr:rowOff>0</xdr:rowOff>
    </xdr:from>
    <xdr:to>
      <xdr:col>0</xdr:col>
      <xdr:colOff>28575</xdr:colOff>
      <xdr:row>423</xdr:row>
      <xdr:rowOff>79375</xdr:rowOff>
    </xdr:to>
    <xdr:pic>
      <xdr:nvPicPr>
        <xdr:cNvPr id="157" name="图片 156">
          <a:extLst>
            <a:ext uri="{FF2B5EF4-FFF2-40B4-BE49-F238E27FC236}">
              <a16:creationId xmlns:a16="http://schemas.microsoft.com/office/drawing/2014/main" id="{00000000-0008-0000-0400-00009D000000}"/>
            </a:ext>
          </a:extLst>
        </xdr:cNvPr>
        <xdr:cNvPicPr>
          <a:picLocks noChangeAspect="1"/>
        </xdr:cNvPicPr>
      </xdr:nvPicPr>
      <xdr:blipFill>
        <a:blip xmlns:r="http://schemas.openxmlformats.org/officeDocument/2006/relationships" r:embed="rId3"/>
        <a:stretch>
          <a:fillRect/>
        </a:stretch>
      </xdr:blipFill>
      <xdr:spPr>
        <a:xfrm>
          <a:off x="0" y="90678000"/>
          <a:ext cx="28575" cy="727075"/>
        </a:xfrm>
        <a:prstGeom prst="rect">
          <a:avLst/>
        </a:prstGeom>
        <a:noFill/>
        <a:ln w="9525">
          <a:noFill/>
        </a:ln>
      </xdr:spPr>
    </xdr:pic>
    <xdr:clientData/>
  </xdr:twoCellAnchor>
  <xdr:twoCellAnchor editAs="oneCell">
    <xdr:from>
      <xdr:col>9</xdr:col>
      <xdr:colOff>0</xdr:colOff>
      <xdr:row>27</xdr:row>
      <xdr:rowOff>0</xdr:rowOff>
    </xdr:from>
    <xdr:to>
      <xdr:col>9</xdr:col>
      <xdr:colOff>28575</xdr:colOff>
      <xdr:row>27</xdr:row>
      <xdr:rowOff>28575</xdr:rowOff>
    </xdr:to>
    <xdr:pic>
      <xdr:nvPicPr>
        <xdr:cNvPr id="158" name="图片 157">
          <a:extLst>
            <a:ext uri="{FF2B5EF4-FFF2-40B4-BE49-F238E27FC236}">
              <a16:creationId xmlns:a16="http://schemas.microsoft.com/office/drawing/2014/main" id="{00000000-0008-0000-0400-00009E000000}"/>
            </a:ext>
          </a:extLst>
        </xdr:cNvPr>
        <xdr:cNvPicPr>
          <a:picLocks noChangeAspect="1"/>
        </xdr:cNvPicPr>
      </xdr:nvPicPr>
      <xdr:blipFill>
        <a:blip xmlns:r="http://schemas.openxmlformats.org/officeDocument/2006/relationships" r:embed="rId3"/>
        <a:stretch>
          <a:fillRect/>
        </a:stretch>
      </xdr:blipFill>
      <xdr:spPr>
        <a:xfrm>
          <a:off x="6172200" y="5829300"/>
          <a:ext cx="28575" cy="28575"/>
        </a:xfrm>
        <a:prstGeom prst="rect">
          <a:avLst/>
        </a:prstGeom>
        <a:noFill/>
        <a:ln w="9525">
          <a:noFill/>
        </a:ln>
      </xdr:spPr>
    </xdr:pic>
    <xdr:clientData/>
  </xdr:twoCellAnchor>
  <xdr:twoCellAnchor editAs="oneCell">
    <xdr:from>
      <xdr:col>9</xdr:col>
      <xdr:colOff>0</xdr:colOff>
      <xdr:row>252</xdr:row>
      <xdr:rowOff>0</xdr:rowOff>
    </xdr:from>
    <xdr:to>
      <xdr:col>9</xdr:col>
      <xdr:colOff>28575</xdr:colOff>
      <xdr:row>252</xdr:row>
      <xdr:rowOff>28575</xdr:rowOff>
    </xdr:to>
    <xdr:pic>
      <xdr:nvPicPr>
        <xdr:cNvPr id="159" name="图片 158">
          <a:extLst>
            <a:ext uri="{FF2B5EF4-FFF2-40B4-BE49-F238E27FC236}">
              <a16:creationId xmlns:a16="http://schemas.microsoft.com/office/drawing/2014/main" id="{00000000-0008-0000-0400-00009F000000}"/>
            </a:ext>
          </a:extLst>
        </xdr:cNvPr>
        <xdr:cNvPicPr>
          <a:picLocks noChangeAspect="1"/>
        </xdr:cNvPicPr>
      </xdr:nvPicPr>
      <xdr:blipFill>
        <a:blip xmlns:r="http://schemas.openxmlformats.org/officeDocument/2006/relationships" r:embed="rId3"/>
        <a:stretch>
          <a:fillRect/>
        </a:stretch>
      </xdr:blipFill>
      <xdr:spPr>
        <a:xfrm>
          <a:off x="6172200" y="54406800"/>
          <a:ext cx="28575" cy="28575"/>
        </a:xfrm>
        <a:prstGeom prst="rect">
          <a:avLst/>
        </a:prstGeom>
        <a:noFill/>
        <a:ln w="9525">
          <a:noFill/>
        </a:ln>
      </xdr:spPr>
    </xdr:pic>
    <xdr:clientData/>
  </xdr:twoCellAnchor>
  <xdr:twoCellAnchor editAs="oneCell">
    <xdr:from>
      <xdr:col>10</xdr:col>
      <xdr:colOff>0</xdr:colOff>
      <xdr:row>252</xdr:row>
      <xdr:rowOff>0</xdr:rowOff>
    </xdr:from>
    <xdr:to>
      <xdr:col>10</xdr:col>
      <xdr:colOff>28575</xdr:colOff>
      <xdr:row>252</xdr:row>
      <xdr:rowOff>28575</xdr:rowOff>
    </xdr:to>
    <xdr:pic>
      <xdr:nvPicPr>
        <xdr:cNvPr id="160" name="图片 159">
          <a:extLst>
            <a:ext uri="{FF2B5EF4-FFF2-40B4-BE49-F238E27FC236}">
              <a16:creationId xmlns:a16="http://schemas.microsoft.com/office/drawing/2014/main" id="{00000000-0008-0000-0400-0000A0000000}"/>
            </a:ext>
          </a:extLst>
        </xdr:cNvPr>
        <xdr:cNvPicPr>
          <a:picLocks noChangeAspect="1"/>
        </xdr:cNvPicPr>
      </xdr:nvPicPr>
      <xdr:blipFill>
        <a:blip xmlns:r="http://schemas.openxmlformats.org/officeDocument/2006/relationships" r:embed="rId3"/>
        <a:stretch>
          <a:fillRect/>
        </a:stretch>
      </xdr:blipFill>
      <xdr:spPr>
        <a:xfrm>
          <a:off x="6858000" y="54406800"/>
          <a:ext cx="28575" cy="28575"/>
        </a:xfrm>
        <a:prstGeom prst="rect">
          <a:avLst/>
        </a:prstGeom>
        <a:noFill/>
        <a:ln w="9525">
          <a:noFill/>
        </a:ln>
      </xdr:spPr>
    </xdr:pic>
    <xdr:clientData/>
  </xdr:twoCellAnchor>
  <xdr:oneCellAnchor>
    <xdr:from>
      <xdr:col>0</xdr:col>
      <xdr:colOff>0</xdr:colOff>
      <xdr:row>236</xdr:row>
      <xdr:rowOff>0</xdr:rowOff>
    </xdr:from>
    <xdr:ext cx="30480" cy="15240"/>
    <xdr:pic>
      <xdr:nvPicPr>
        <xdr:cNvPr id="161" name="图片 160">
          <a:extLst>
            <a:ext uri="{FF2B5EF4-FFF2-40B4-BE49-F238E27FC236}">
              <a16:creationId xmlns:a16="http://schemas.microsoft.com/office/drawing/2014/main" id="{00000000-0008-0000-0400-0000A1000000}"/>
            </a:ext>
          </a:extLst>
        </xdr:cNvPr>
        <xdr:cNvPicPr>
          <a:picLocks noChangeAspect="1"/>
        </xdr:cNvPicPr>
      </xdr:nvPicPr>
      <xdr:blipFill>
        <a:blip xmlns:r="http://schemas.openxmlformats.org/officeDocument/2006/relationships" r:embed="rId1"/>
        <a:stretch>
          <a:fillRect/>
        </a:stretch>
      </xdr:blipFill>
      <xdr:spPr>
        <a:xfrm>
          <a:off x="0" y="50952400"/>
          <a:ext cx="30480" cy="15240"/>
        </a:xfrm>
        <a:prstGeom prst="rect">
          <a:avLst/>
        </a:prstGeom>
        <a:noFill/>
        <a:ln w="9525">
          <a:noFill/>
        </a:ln>
      </xdr:spPr>
    </xdr:pic>
    <xdr:clientData/>
  </xdr:oneCellAnchor>
  <xdr:oneCellAnchor>
    <xdr:from>
      <xdr:col>0</xdr:col>
      <xdr:colOff>0</xdr:colOff>
      <xdr:row>236</xdr:row>
      <xdr:rowOff>0</xdr:rowOff>
    </xdr:from>
    <xdr:ext cx="15240" cy="15240"/>
    <xdr:pic>
      <xdr:nvPicPr>
        <xdr:cNvPr id="162" name="图片 161">
          <a:extLst>
            <a:ext uri="{FF2B5EF4-FFF2-40B4-BE49-F238E27FC236}">
              <a16:creationId xmlns:a16="http://schemas.microsoft.com/office/drawing/2014/main" id="{00000000-0008-0000-0400-0000A2000000}"/>
            </a:ext>
          </a:extLst>
        </xdr:cNvPr>
        <xdr:cNvPicPr>
          <a:picLocks noChangeAspect="1"/>
        </xdr:cNvPicPr>
      </xdr:nvPicPr>
      <xdr:blipFill>
        <a:blip xmlns:r="http://schemas.openxmlformats.org/officeDocument/2006/relationships" r:embed="rId2"/>
        <a:stretch>
          <a:fillRect/>
        </a:stretch>
      </xdr:blipFill>
      <xdr:spPr>
        <a:xfrm>
          <a:off x="0" y="50952400"/>
          <a:ext cx="15240" cy="15240"/>
        </a:xfrm>
        <a:prstGeom prst="rect">
          <a:avLst/>
        </a:prstGeom>
        <a:noFill/>
        <a:ln w="9525">
          <a:noFill/>
        </a:ln>
      </xdr:spPr>
    </xdr:pic>
    <xdr:clientData/>
  </xdr:oneCellAnchor>
  <xdr:twoCellAnchor editAs="oneCell">
    <xdr:from>
      <xdr:col>0</xdr:col>
      <xdr:colOff>0</xdr:colOff>
      <xdr:row>236</xdr:row>
      <xdr:rowOff>0</xdr:rowOff>
    </xdr:from>
    <xdr:to>
      <xdr:col>0</xdr:col>
      <xdr:colOff>28575</xdr:colOff>
      <xdr:row>236</xdr:row>
      <xdr:rowOff>28575</xdr:rowOff>
    </xdr:to>
    <xdr:pic>
      <xdr:nvPicPr>
        <xdr:cNvPr id="163" name="图片 162">
          <a:extLst>
            <a:ext uri="{FF2B5EF4-FFF2-40B4-BE49-F238E27FC236}">
              <a16:creationId xmlns:a16="http://schemas.microsoft.com/office/drawing/2014/main" id="{00000000-0008-0000-0400-0000A3000000}"/>
            </a:ext>
          </a:extLst>
        </xdr:cNvPr>
        <xdr:cNvPicPr>
          <a:picLocks noChangeAspect="1"/>
        </xdr:cNvPicPr>
      </xdr:nvPicPr>
      <xdr:blipFill>
        <a:blip xmlns:r="http://schemas.openxmlformats.org/officeDocument/2006/relationships" r:embed="rId3"/>
        <a:stretch>
          <a:fillRect/>
        </a:stretch>
      </xdr:blipFill>
      <xdr:spPr>
        <a:xfrm>
          <a:off x="0" y="50952400"/>
          <a:ext cx="28575" cy="28575"/>
        </a:xfrm>
        <a:prstGeom prst="rect">
          <a:avLst/>
        </a:prstGeom>
        <a:noFill/>
        <a:ln w="9525">
          <a:noFill/>
        </a:ln>
      </xdr:spPr>
    </xdr:pic>
    <xdr:clientData/>
  </xdr:twoCellAnchor>
  <xdr:twoCellAnchor editAs="oneCell">
    <xdr:from>
      <xdr:col>9</xdr:col>
      <xdr:colOff>0</xdr:colOff>
      <xdr:row>236</xdr:row>
      <xdr:rowOff>0</xdr:rowOff>
    </xdr:from>
    <xdr:to>
      <xdr:col>9</xdr:col>
      <xdr:colOff>28575</xdr:colOff>
      <xdr:row>236</xdr:row>
      <xdr:rowOff>28575</xdr:rowOff>
    </xdr:to>
    <xdr:pic>
      <xdr:nvPicPr>
        <xdr:cNvPr id="164" name="图片 163">
          <a:extLst>
            <a:ext uri="{FF2B5EF4-FFF2-40B4-BE49-F238E27FC236}">
              <a16:creationId xmlns:a16="http://schemas.microsoft.com/office/drawing/2014/main" id="{00000000-0008-0000-0400-0000A4000000}"/>
            </a:ext>
          </a:extLst>
        </xdr:cNvPr>
        <xdr:cNvPicPr>
          <a:picLocks noChangeAspect="1"/>
        </xdr:cNvPicPr>
      </xdr:nvPicPr>
      <xdr:blipFill>
        <a:blip xmlns:r="http://schemas.openxmlformats.org/officeDocument/2006/relationships" r:embed="rId3"/>
        <a:stretch>
          <a:fillRect/>
        </a:stretch>
      </xdr:blipFill>
      <xdr:spPr>
        <a:xfrm>
          <a:off x="6172200" y="50952400"/>
          <a:ext cx="28575" cy="28575"/>
        </a:xfrm>
        <a:prstGeom prst="rect">
          <a:avLst/>
        </a:prstGeom>
        <a:noFill/>
        <a:ln w="9525">
          <a:noFill/>
        </a:ln>
      </xdr:spPr>
    </xdr:pic>
    <xdr:clientData/>
  </xdr:twoCellAnchor>
  <xdr:twoCellAnchor editAs="oneCell">
    <xdr:from>
      <xdr:col>10</xdr:col>
      <xdr:colOff>0</xdr:colOff>
      <xdr:row>236</xdr:row>
      <xdr:rowOff>0</xdr:rowOff>
    </xdr:from>
    <xdr:to>
      <xdr:col>10</xdr:col>
      <xdr:colOff>28575</xdr:colOff>
      <xdr:row>236</xdr:row>
      <xdr:rowOff>28575</xdr:rowOff>
    </xdr:to>
    <xdr:pic>
      <xdr:nvPicPr>
        <xdr:cNvPr id="165" name="图片 164">
          <a:extLst>
            <a:ext uri="{FF2B5EF4-FFF2-40B4-BE49-F238E27FC236}">
              <a16:creationId xmlns:a16="http://schemas.microsoft.com/office/drawing/2014/main" id="{00000000-0008-0000-0400-0000A5000000}"/>
            </a:ext>
          </a:extLst>
        </xdr:cNvPr>
        <xdr:cNvPicPr>
          <a:picLocks noChangeAspect="1"/>
        </xdr:cNvPicPr>
      </xdr:nvPicPr>
      <xdr:blipFill>
        <a:blip xmlns:r="http://schemas.openxmlformats.org/officeDocument/2006/relationships" r:embed="rId3"/>
        <a:stretch>
          <a:fillRect/>
        </a:stretch>
      </xdr:blipFill>
      <xdr:spPr>
        <a:xfrm>
          <a:off x="6858000" y="509524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166" name="图片 165">
          <a:extLst>
            <a:ext uri="{FF2B5EF4-FFF2-40B4-BE49-F238E27FC236}">
              <a16:creationId xmlns:a16="http://schemas.microsoft.com/office/drawing/2014/main" id="{00000000-0008-0000-0400-0000A600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167" name="图片 166">
          <a:extLst>
            <a:ext uri="{FF2B5EF4-FFF2-40B4-BE49-F238E27FC236}">
              <a16:creationId xmlns:a16="http://schemas.microsoft.com/office/drawing/2014/main" id="{00000000-0008-0000-0400-0000A700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168" name="图片 167">
          <a:extLst>
            <a:ext uri="{FF2B5EF4-FFF2-40B4-BE49-F238E27FC236}">
              <a16:creationId xmlns:a16="http://schemas.microsoft.com/office/drawing/2014/main" id="{00000000-0008-0000-0400-0000A800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oneCellAnchor>
    <xdr:from>
      <xdr:col>0</xdr:col>
      <xdr:colOff>0</xdr:colOff>
      <xdr:row>197</xdr:row>
      <xdr:rowOff>0</xdr:rowOff>
    </xdr:from>
    <xdr:ext cx="30480" cy="713740"/>
    <xdr:pic>
      <xdr:nvPicPr>
        <xdr:cNvPr id="169" name="图片 168">
          <a:extLst>
            <a:ext uri="{FF2B5EF4-FFF2-40B4-BE49-F238E27FC236}">
              <a16:creationId xmlns:a16="http://schemas.microsoft.com/office/drawing/2014/main" id="{00000000-0008-0000-0400-0000A9000000}"/>
            </a:ext>
          </a:extLst>
        </xdr:cNvPr>
        <xdr:cNvPicPr>
          <a:picLocks noChangeAspect="1"/>
        </xdr:cNvPicPr>
      </xdr:nvPicPr>
      <xdr:blipFill>
        <a:blip xmlns:r="http://schemas.openxmlformats.org/officeDocument/2006/relationships" r:embed="rId1"/>
        <a:stretch>
          <a:fillRect/>
        </a:stretch>
      </xdr:blipFill>
      <xdr:spPr>
        <a:xfrm>
          <a:off x="0" y="42532300"/>
          <a:ext cx="30480" cy="713740"/>
        </a:xfrm>
        <a:prstGeom prst="rect">
          <a:avLst/>
        </a:prstGeom>
        <a:noFill/>
        <a:ln w="9525">
          <a:noFill/>
        </a:ln>
      </xdr:spPr>
    </xdr:pic>
    <xdr:clientData/>
  </xdr:oneCellAnchor>
  <xdr:oneCellAnchor>
    <xdr:from>
      <xdr:col>0</xdr:col>
      <xdr:colOff>0</xdr:colOff>
      <xdr:row>197</xdr:row>
      <xdr:rowOff>0</xdr:rowOff>
    </xdr:from>
    <xdr:ext cx="15240" cy="713740"/>
    <xdr:pic>
      <xdr:nvPicPr>
        <xdr:cNvPr id="170" name="图片 169">
          <a:extLst>
            <a:ext uri="{FF2B5EF4-FFF2-40B4-BE49-F238E27FC236}">
              <a16:creationId xmlns:a16="http://schemas.microsoft.com/office/drawing/2014/main" id="{00000000-0008-0000-0400-0000AA000000}"/>
            </a:ext>
          </a:extLst>
        </xdr:cNvPr>
        <xdr:cNvPicPr>
          <a:picLocks noChangeAspect="1"/>
        </xdr:cNvPicPr>
      </xdr:nvPicPr>
      <xdr:blipFill>
        <a:blip xmlns:r="http://schemas.openxmlformats.org/officeDocument/2006/relationships" r:embed="rId2"/>
        <a:stretch>
          <a:fillRect/>
        </a:stretch>
      </xdr:blipFill>
      <xdr:spPr>
        <a:xfrm>
          <a:off x="0" y="42532300"/>
          <a:ext cx="15240" cy="713740"/>
        </a:xfrm>
        <a:prstGeom prst="rect">
          <a:avLst/>
        </a:prstGeom>
        <a:noFill/>
        <a:ln w="9525">
          <a:noFill/>
        </a:ln>
      </xdr:spPr>
    </xdr:pic>
    <xdr:clientData/>
  </xdr:oneCellAnchor>
  <xdr:twoCellAnchor editAs="oneCell">
    <xdr:from>
      <xdr:col>0</xdr:col>
      <xdr:colOff>0</xdr:colOff>
      <xdr:row>197</xdr:row>
      <xdr:rowOff>0</xdr:rowOff>
    </xdr:from>
    <xdr:to>
      <xdr:col>0</xdr:col>
      <xdr:colOff>28575</xdr:colOff>
      <xdr:row>200</xdr:row>
      <xdr:rowOff>79375</xdr:rowOff>
    </xdr:to>
    <xdr:pic>
      <xdr:nvPicPr>
        <xdr:cNvPr id="171" name="图片 170">
          <a:extLst>
            <a:ext uri="{FF2B5EF4-FFF2-40B4-BE49-F238E27FC236}">
              <a16:creationId xmlns:a16="http://schemas.microsoft.com/office/drawing/2014/main" id="{00000000-0008-0000-0400-0000AB000000}"/>
            </a:ext>
          </a:extLst>
        </xdr:cNvPr>
        <xdr:cNvPicPr>
          <a:picLocks noChangeAspect="1"/>
        </xdr:cNvPicPr>
      </xdr:nvPicPr>
      <xdr:blipFill>
        <a:blip xmlns:r="http://schemas.openxmlformats.org/officeDocument/2006/relationships" r:embed="rId3"/>
        <a:stretch>
          <a:fillRect/>
        </a:stretch>
      </xdr:blipFill>
      <xdr:spPr>
        <a:xfrm>
          <a:off x="0" y="42532300"/>
          <a:ext cx="28575" cy="7270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172" name="图片 171">
          <a:extLst>
            <a:ext uri="{FF2B5EF4-FFF2-40B4-BE49-F238E27FC236}">
              <a16:creationId xmlns:a16="http://schemas.microsoft.com/office/drawing/2014/main" id="{00000000-0008-0000-0400-0000AC000000}"/>
            </a:ext>
          </a:extLst>
        </xdr:cNvPr>
        <xdr:cNvPicPr>
          <a:picLocks noChangeAspect="1"/>
        </xdr:cNvPicPr>
      </xdr:nvPicPr>
      <xdr:blipFill>
        <a:blip xmlns:r="http://schemas.openxmlformats.org/officeDocument/2006/relationships" r:embed="rId3"/>
        <a:stretch>
          <a:fillRect/>
        </a:stretch>
      </xdr:blipFill>
      <xdr:spPr>
        <a:xfrm>
          <a:off x="617220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173" name="图片 172">
          <a:extLst>
            <a:ext uri="{FF2B5EF4-FFF2-40B4-BE49-F238E27FC236}">
              <a16:creationId xmlns:a16="http://schemas.microsoft.com/office/drawing/2014/main" id="{00000000-0008-0000-0400-0000AD000000}"/>
            </a:ext>
          </a:extLst>
        </xdr:cNvPr>
        <xdr:cNvPicPr>
          <a:picLocks noChangeAspect="1"/>
        </xdr:cNvPicPr>
      </xdr:nvPicPr>
      <xdr:blipFill>
        <a:blip xmlns:r="http://schemas.openxmlformats.org/officeDocument/2006/relationships" r:embed="rId3"/>
        <a:stretch>
          <a:fillRect/>
        </a:stretch>
      </xdr:blipFill>
      <xdr:spPr>
        <a:xfrm>
          <a:off x="6858000" y="215900"/>
          <a:ext cx="28575" cy="28575"/>
        </a:xfrm>
        <a:prstGeom prst="rect">
          <a:avLst/>
        </a:prstGeom>
        <a:noFill/>
        <a:ln w="9525">
          <a:noFill/>
        </a:ln>
      </xdr:spPr>
    </xdr:pic>
    <xdr:clientData/>
  </xdr:twoCellAnchor>
  <xdr:oneCellAnchor>
    <xdr:from>
      <xdr:col>0</xdr:col>
      <xdr:colOff>0</xdr:colOff>
      <xdr:row>357</xdr:row>
      <xdr:rowOff>0</xdr:rowOff>
    </xdr:from>
    <xdr:ext cx="30480" cy="15240"/>
    <xdr:pic>
      <xdr:nvPicPr>
        <xdr:cNvPr id="174" name="图片 173">
          <a:extLst>
            <a:ext uri="{FF2B5EF4-FFF2-40B4-BE49-F238E27FC236}">
              <a16:creationId xmlns:a16="http://schemas.microsoft.com/office/drawing/2014/main" id="{00000000-0008-0000-0400-0000AE000000}"/>
            </a:ext>
          </a:extLst>
        </xdr:cNvPr>
        <xdr:cNvPicPr>
          <a:picLocks noChangeAspect="1"/>
        </xdr:cNvPicPr>
      </xdr:nvPicPr>
      <xdr:blipFill>
        <a:blip xmlns:r="http://schemas.openxmlformats.org/officeDocument/2006/relationships" r:embed="rId1"/>
        <a:stretch>
          <a:fillRect/>
        </a:stretch>
      </xdr:blipFill>
      <xdr:spPr>
        <a:xfrm>
          <a:off x="0" y="77076300"/>
          <a:ext cx="30480" cy="15240"/>
        </a:xfrm>
        <a:prstGeom prst="rect">
          <a:avLst/>
        </a:prstGeom>
        <a:noFill/>
        <a:ln w="9525">
          <a:noFill/>
        </a:ln>
      </xdr:spPr>
    </xdr:pic>
    <xdr:clientData/>
  </xdr:oneCellAnchor>
  <xdr:oneCellAnchor>
    <xdr:from>
      <xdr:col>0</xdr:col>
      <xdr:colOff>0</xdr:colOff>
      <xdr:row>357</xdr:row>
      <xdr:rowOff>0</xdr:rowOff>
    </xdr:from>
    <xdr:ext cx="15240" cy="15240"/>
    <xdr:pic>
      <xdr:nvPicPr>
        <xdr:cNvPr id="175" name="图片 174">
          <a:extLst>
            <a:ext uri="{FF2B5EF4-FFF2-40B4-BE49-F238E27FC236}">
              <a16:creationId xmlns:a16="http://schemas.microsoft.com/office/drawing/2014/main" id="{00000000-0008-0000-0400-0000AF000000}"/>
            </a:ext>
          </a:extLst>
        </xdr:cNvPr>
        <xdr:cNvPicPr>
          <a:picLocks noChangeAspect="1"/>
        </xdr:cNvPicPr>
      </xdr:nvPicPr>
      <xdr:blipFill>
        <a:blip xmlns:r="http://schemas.openxmlformats.org/officeDocument/2006/relationships" r:embed="rId2"/>
        <a:stretch>
          <a:fillRect/>
        </a:stretch>
      </xdr:blipFill>
      <xdr:spPr>
        <a:xfrm>
          <a:off x="0" y="77076300"/>
          <a:ext cx="15240" cy="15240"/>
        </a:xfrm>
        <a:prstGeom prst="rect">
          <a:avLst/>
        </a:prstGeom>
        <a:noFill/>
        <a:ln w="9525">
          <a:noFill/>
        </a:ln>
      </xdr:spPr>
    </xdr:pic>
    <xdr:clientData/>
  </xdr:oneCellAnchor>
  <xdr:twoCellAnchor editAs="oneCell">
    <xdr:from>
      <xdr:col>0</xdr:col>
      <xdr:colOff>0</xdr:colOff>
      <xdr:row>357</xdr:row>
      <xdr:rowOff>0</xdr:rowOff>
    </xdr:from>
    <xdr:to>
      <xdr:col>0</xdr:col>
      <xdr:colOff>28575</xdr:colOff>
      <xdr:row>357</xdr:row>
      <xdr:rowOff>28575</xdr:rowOff>
    </xdr:to>
    <xdr:pic>
      <xdr:nvPicPr>
        <xdr:cNvPr id="176" name="图片 175">
          <a:extLst>
            <a:ext uri="{FF2B5EF4-FFF2-40B4-BE49-F238E27FC236}">
              <a16:creationId xmlns:a16="http://schemas.microsoft.com/office/drawing/2014/main" id="{00000000-0008-0000-0400-0000B0000000}"/>
            </a:ext>
          </a:extLst>
        </xdr:cNvPr>
        <xdr:cNvPicPr>
          <a:picLocks noChangeAspect="1"/>
        </xdr:cNvPicPr>
      </xdr:nvPicPr>
      <xdr:blipFill>
        <a:blip xmlns:r="http://schemas.openxmlformats.org/officeDocument/2006/relationships" r:embed="rId3"/>
        <a:stretch>
          <a:fillRect/>
        </a:stretch>
      </xdr:blipFill>
      <xdr:spPr>
        <a:xfrm>
          <a:off x="0" y="77076300"/>
          <a:ext cx="28575" cy="28575"/>
        </a:xfrm>
        <a:prstGeom prst="rect">
          <a:avLst/>
        </a:prstGeom>
        <a:noFill/>
        <a:ln w="9525">
          <a:noFill/>
        </a:ln>
      </xdr:spPr>
    </xdr:pic>
    <xdr:clientData/>
  </xdr:twoCellAnchor>
  <xdr:twoCellAnchor editAs="oneCell">
    <xdr:from>
      <xdr:col>9</xdr:col>
      <xdr:colOff>0</xdr:colOff>
      <xdr:row>357</xdr:row>
      <xdr:rowOff>0</xdr:rowOff>
    </xdr:from>
    <xdr:to>
      <xdr:col>9</xdr:col>
      <xdr:colOff>28575</xdr:colOff>
      <xdr:row>357</xdr:row>
      <xdr:rowOff>28575</xdr:rowOff>
    </xdr:to>
    <xdr:pic>
      <xdr:nvPicPr>
        <xdr:cNvPr id="177" name="图片 176">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stretch>
          <a:fillRect/>
        </a:stretch>
      </xdr:blipFill>
      <xdr:spPr>
        <a:xfrm>
          <a:off x="6172200" y="77076300"/>
          <a:ext cx="28575" cy="28575"/>
        </a:xfrm>
        <a:prstGeom prst="rect">
          <a:avLst/>
        </a:prstGeom>
        <a:noFill/>
        <a:ln w="9525">
          <a:noFill/>
        </a:ln>
      </xdr:spPr>
    </xdr:pic>
    <xdr:clientData/>
  </xdr:twoCellAnchor>
  <xdr:oneCellAnchor>
    <xdr:from>
      <xdr:col>0</xdr:col>
      <xdr:colOff>0</xdr:colOff>
      <xdr:row>20</xdr:row>
      <xdr:rowOff>0</xdr:rowOff>
    </xdr:from>
    <xdr:ext cx="30480" cy="15240"/>
    <xdr:pic>
      <xdr:nvPicPr>
        <xdr:cNvPr id="178" name="图片 177">
          <a:extLst>
            <a:ext uri="{FF2B5EF4-FFF2-40B4-BE49-F238E27FC236}">
              <a16:creationId xmlns:a16="http://schemas.microsoft.com/office/drawing/2014/main" id="{00000000-0008-0000-0400-0000B2000000}"/>
            </a:ext>
          </a:extLst>
        </xdr:cNvPr>
        <xdr:cNvPicPr>
          <a:picLocks noChangeAspect="1"/>
        </xdr:cNvPicPr>
      </xdr:nvPicPr>
      <xdr:blipFill>
        <a:blip xmlns:r="http://schemas.openxmlformats.org/officeDocument/2006/relationships" r:embed="rId1"/>
        <a:stretch>
          <a:fillRect/>
        </a:stretch>
      </xdr:blipFill>
      <xdr:spPr>
        <a:xfrm>
          <a:off x="0" y="4318000"/>
          <a:ext cx="30480" cy="15240"/>
        </a:xfrm>
        <a:prstGeom prst="rect">
          <a:avLst/>
        </a:prstGeom>
        <a:noFill/>
        <a:ln w="9525">
          <a:noFill/>
        </a:ln>
      </xdr:spPr>
    </xdr:pic>
    <xdr:clientData/>
  </xdr:oneCellAnchor>
  <xdr:oneCellAnchor>
    <xdr:from>
      <xdr:col>0</xdr:col>
      <xdr:colOff>0</xdr:colOff>
      <xdr:row>20</xdr:row>
      <xdr:rowOff>0</xdr:rowOff>
    </xdr:from>
    <xdr:ext cx="15240" cy="15240"/>
    <xdr:pic>
      <xdr:nvPicPr>
        <xdr:cNvPr id="179" name="图片 178">
          <a:extLst>
            <a:ext uri="{FF2B5EF4-FFF2-40B4-BE49-F238E27FC236}">
              <a16:creationId xmlns:a16="http://schemas.microsoft.com/office/drawing/2014/main" id="{00000000-0008-0000-0400-0000B3000000}"/>
            </a:ext>
          </a:extLst>
        </xdr:cNvPr>
        <xdr:cNvPicPr>
          <a:picLocks noChangeAspect="1"/>
        </xdr:cNvPicPr>
      </xdr:nvPicPr>
      <xdr:blipFill>
        <a:blip xmlns:r="http://schemas.openxmlformats.org/officeDocument/2006/relationships" r:embed="rId2"/>
        <a:stretch>
          <a:fillRect/>
        </a:stretch>
      </xdr:blipFill>
      <xdr:spPr>
        <a:xfrm>
          <a:off x="0" y="4318000"/>
          <a:ext cx="15240" cy="15240"/>
        </a:xfrm>
        <a:prstGeom prst="rect">
          <a:avLst/>
        </a:prstGeom>
        <a:noFill/>
        <a:ln w="9525">
          <a:noFill/>
        </a:ln>
      </xdr:spPr>
    </xdr:pic>
    <xdr:clientData/>
  </xdr:oneCellAnchor>
  <xdr:twoCellAnchor editAs="oneCell">
    <xdr:from>
      <xdr:col>0</xdr:col>
      <xdr:colOff>0</xdr:colOff>
      <xdr:row>20</xdr:row>
      <xdr:rowOff>0</xdr:rowOff>
    </xdr:from>
    <xdr:to>
      <xdr:col>0</xdr:col>
      <xdr:colOff>28575</xdr:colOff>
      <xdr:row>20</xdr:row>
      <xdr:rowOff>28575</xdr:rowOff>
    </xdr:to>
    <xdr:pic>
      <xdr:nvPicPr>
        <xdr:cNvPr id="180" name="图片 179">
          <a:extLst>
            <a:ext uri="{FF2B5EF4-FFF2-40B4-BE49-F238E27FC236}">
              <a16:creationId xmlns:a16="http://schemas.microsoft.com/office/drawing/2014/main" id="{00000000-0008-0000-0400-0000B4000000}"/>
            </a:ext>
          </a:extLst>
        </xdr:cNvPr>
        <xdr:cNvPicPr>
          <a:picLocks noChangeAspect="1"/>
        </xdr:cNvPicPr>
      </xdr:nvPicPr>
      <xdr:blipFill>
        <a:blip xmlns:r="http://schemas.openxmlformats.org/officeDocument/2006/relationships" r:embed="rId3"/>
        <a:stretch>
          <a:fillRect/>
        </a:stretch>
      </xdr:blipFill>
      <xdr:spPr>
        <a:xfrm>
          <a:off x="0" y="4318000"/>
          <a:ext cx="28575" cy="28575"/>
        </a:xfrm>
        <a:prstGeom prst="rect">
          <a:avLst/>
        </a:prstGeom>
        <a:noFill/>
        <a:ln w="9525">
          <a:noFill/>
        </a:ln>
      </xdr:spPr>
    </xdr:pic>
    <xdr:clientData/>
  </xdr:twoCellAnchor>
  <xdr:twoCellAnchor editAs="oneCell">
    <xdr:from>
      <xdr:col>10</xdr:col>
      <xdr:colOff>0</xdr:colOff>
      <xdr:row>20</xdr:row>
      <xdr:rowOff>0</xdr:rowOff>
    </xdr:from>
    <xdr:to>
      <xdr:col>10</xdr:col>
      <xdr:colOff>28575</xdr:colOff>
      <xdr:row>20</xdr:row>
      <xdr:rowOff>28575</xdr:rowOff>
    </xdr:to>
    <xdr:pic>
      <xdr:nvPicPr>
        <xdr:cNvPr id="181" name="图片 180">
          <a:extLst>
            <a:ext uri="{FF2B5EF4-FFF2-40B4-BE49-F238E27FC236}">
              <a16:creationId xmlns:a16="http://schemas.microsoft.com/office/drawing/2014/main" id="{00000000-0008-0000-0400-0000B5000000}"/>
            </a:ext>
          </a:extLst>
        </xdr:cNvPr>
        <xdr:cNvPicPr>
          <a:picLocks noChangeAspect="1"/>
        </xdr:cNvPicPr>
      </xdr:nvPicPr>
      <xdr:blipFill>
        <a:blip xmlns:r="http://schemas.openxmlformats.org/officeDocument/2006/relationships" r:embed="rId3"/>
        <a:stretch>
          <a:fillRect/>
        </a:stretch>
      </xdr:blipFill>
      <xdr:spPr>
        <a:xfrm>
          <a:off x="6858000" y="4318000"/>
          <a:ext cx="28575" cy="28575"/>
        </a:xfrm>
        <a:prstGeom prst="rect">
          <a:avLst/>
        </a:prstGeom>
        <a:noFill/>
        <a:ln w="9525">
          <a:noFill/>
        </a:ln>
      </xdr:spPr>
    </xdr:pic>
    <xdr:clientData/>
  </xdr:twoCellAnchor>
  <xdr:twoCellAnchor editAs="oneCell">
    <xdr:from>
      <xdr:col>9</xdr:col>
      <xdr:colOff>0</xdr:colOff>
      <xdr:row>20</xdr:row>
      <xdr:rowOff>0</xdr:rowOff>
    </xdr:from>
    <xdr:to>
      <xdr:col>9</xdr:col>
      <xdr:colOff>28575</xdr:colOff>
      <xdr:row>20</xdr:row>
      <xdr:rowOff>28575</xdr:rowOff>
    </xdr:to>
    <xdr:pic>
      <xdr:nvPicPr>
        <xdr:cNvPr id="182" name="图片 181">
          <a:extLst>
            <a:ext uri="{FF2B5EF4-FFF2-40B4-BE49-F238E27FC236}">
              <a16:creationId xmlns:a16="http://schemas.microsoft.com/office/drawing/2014/main" id="{00000000-0008-0000-0400-0000B6000000}"/>
            </a:ext>
          </a:extLst>
        </xdr:cNvPr>
        <xdr:cNvPicPr>
          <a:picLocks noChangeAspect="1"/>
        </xdr:cNvPicPr>
      </xdr:nvPicPr>
      <xdr:blipFill>
        <a:blip xmlns:r="http://schemas.openxmlformats.org/officeDocument/2006/relationships" r:embed="rId3"/>
        <a:stretch>
          <a:fillRect/>
        </a:stretch>
      </xdr:blipFill>
      <xdr:spPr>
        <a:xfrm>
          <a:off x="6172200" y="4318000"/>
          <a:ext cx="28575" cy="28575"/>
        </a:xfrm>
        <a:prstGeom prst="rect">
          <a:avLst/>
        </a:prstGeom>
        <a:noFill/>
        <a:ln w="9525">
          <a:noFill/>
        </a:ln>
      </xdr:spPr>
    </xdr:pic>
    <xdr:clientData/>
  </xdr:twoCellAnchor>
  <xdr:oneCellAnchor>
    <xdr:from>
      <xdr:col>0</xdr:col>
      <xdr:colOff>0</xdr:colOff>
      <xdr:row>616</xdr:row>
      <xdr:rowOff>0</xdr:rowOff>
    </xdr:from>
    <xdr:ext cx="30480" cy="15240"/>
    <xdr:pic>
      <xdr:nvPicPr>
        <xdr:cNvPr id="183" name="图片 182">
          <a:extLst>
            <a:ext uri="{FF2B5EF4-FFF2-40B4-BE49-F238E27FC236}">
              <a16:creationId xmlns:a16="http://schemas.microsoft.com/office/drawing/2014/main" id="{00000000-0008-0000-0400-0000B7000000}"/>
            </a:ext>
          </a:extLst>
        </xdr:cNvPr>
        <xdr:cNvPicPr>
          <a:picLocks noChangeAspect="1"/>
        </xdr:cNvPicPr>
      </xdr:nvPicPr>
      <xdr:blipFill>
        <a:blip xmlns:r="http://schemas.openxmlformats.org/officeDocument/2006/relationships" r:embed="rId1"/>
        <a:stretch>
          <a:fillRect/>
        </a:stretch>
      </xdr:blipFill>
      <xdr:spPr>
        <a:xfrm>
          <a:off x="0" y="132994400"/>
          <a:ext cx="30480" cy="15240"/>
        </a:xfrm>
        <a:prstGeom prst="rect">
          <a:avLst/>
        </a:prstGeom>
        <a:noFill/>
        <a:ln w="9525">
          <a:noFill/>
        </a:ln>
      </xdr:spPr>
    </xdr:pic>
    <xdr:clientData/>
  </xdr:oneCellAnchor>
  <xdr:oneCellAnchor>
    <xdr:from>
      <xdr:col>0</xdr:col>
      <xdr:colOff>0</xdr:colOff>
      <xdr:row>616</xdr:row>
      <xdr:rowOff>0</xdr:rowOff>
    </xdr:from>
    <xdr:ext cx="15240" cy="15240"/>
    <xdr:pic>
      <xdr:nvPicPr>
        <xdr:cNvPr id="184" name="图片 183">
          <a:extLst>
            <a:ext uri="{FF2B5EF4-FFF2-40B4-BE49-F238E27FC236}">
              <a16:creationId xmlns:a16="http://schemas.microsoft.com/office/drawing/2014/main" id="{00000000-0008-0000-0400-0000B8000000}"/>
            </a:ext>
          </a:extLst>
        </xdr:cNvPr>
        <xdr:cNvPicPr>
          <a:picLocks noChangeAspect="1"/>
        </xdr:cNvPicPr>
      </xdr:nvPicPr>
      <xdr:blipFill>
        <a:blip xmlns:r="http://schemas.openxmlformats.org/officeDocument/2006/relationships" r:embed="rId2"/>
        <a:stretch>
          <a:fillRect/>
        </a:stretch>
      </xdr:blipFill>
      <xdr:spPr>
        <a:xfrm>
          <a:off x="0" y="132994400"/>
          <a:ext cx="15240" cy="15240"/>
        </a:xfrm>
        <a:prstGeom prst="rect">
          <a:avLst/>
        </a:prstGeom>
        <a:noFill/>
        <a:ln w="9525">
          <a:noFill/>
        </a:ln>
      </xdr:spPr>
    </xdr:pic>
    <xdr:clientData/>
  </xdr:oneCellAnchor>
  <xdr:twoCellAnchor editAs="oneCell">
    <xdr:from>
      <xdr:col>0</xdr:col>
      <xdr:colOff>0</xdr:colOff>
      <xdr:row>616</xdr:row>
      <xdr:rowOff>0</xdr:rowOff>
    </xdr:from>
    <xdr:to>
      <xdr:col>0</xdr:col>
      <xdr:colOff>28575</xdr:colOff>
      <xdr:row>616</xdr:row>
      <xdr:rowOff>28575</xdr:rowOff>
    </xdr:to>
    <xdr:pic>
      <xdr:nvPicPr>
        <xdr:cNvPr id="185" name="图片 184">
          <a:extLst>
            <a:ext uri="{FF2B5EF4-FFF2-40B4-BE49-F238E27FC236}">
              <a16:creationId xmlns:a16="http://schemas.microsoft.com/office/drawing/2014/main" id="{00000000-0008-0000-0400-0000B9000000}"/>
            </a:ext>
          </a:extLst>
        </xdr:cNvPr>
        <xdr:cNvPicPr>
          <a:picLocks noChangeAspect="1"/>
        </xdr:cNvPicPr>
      </xdr:nvPicPr>
      <xdr:blipFill>
        <a:blip xmlns:r="http://schemas.openxmlformats.org/officeDocument/2006/relationships" r:embed="rId3"/>
        <a:stretch>
          <a:fillRect/>
        </a:stretch>
      </xdr:blipFill>
      <xdr:spPr>
        <a:xfrm>
          <a:off x="0" y="132994400"/>
          <a:ext cx="28575" cy="28575"/>
        </a:xfrm>
        <a:prstGeom prst="rect">
          <a:avLst/>
        </a:prstGeom>
        <a:noFill/>
        <a:ln w="9525">
          <a:noFill/>
        </a:ln>
      </xdr:spPr>
    </xdr:pic>
    <xdr:clientData/>
  </xdr:twoCellAnchor>
  <xdr:twoCellAnchor editAs="oneCell">
    <xdr:from>
      <xdr:col>10</xdr:col>
      <xdr:colOff>0</xdr:colOff>
      <xdr:row>616</xdr:row>
      <xdr:rowOff>0</xdr:rowOff>
    </xdr:from>
    <xdr:to>
      <xdr:col>10</xdr:col>
      <xdr:colOff>28575</xdr:colOff>
      <xdr:row>616</xdr:row>
      <xdr:rowOff>28575</xdr:rowOff>
    </xdr:to>
    <xdr:pic>
      <xdr:nvPicPr>
        <xdr:cNvPr id="186" name="图片 185">
          <a:extLst>
            <a:ext uri="{FF2B5EF4-FFF2-40B4-BE49-F238E27FC236}">
              <a16:creationId xmlns:a16="http://schemas.microsoft.com/office/drawing/2014/main" id="{00000000-0008-0000-0400-0000BA000000}"/>
            </a:ext>
          </a:extLst>
        </xdr:cNvPr>
        <xdr:cNvPicPr>
          <a:picLocks noChangeAspect="1"/>
        </xdr:cNvPicPr>
      </xdr:nvPicPr>
      <xdr:blipFill>
        <a:blip xmlns:r="http://schemas.openxmlformats.org/officeDocument/2006/relationships" r:embed="rId3"/>
        <a:stretch>
          <a:fillRect/>
        </a:stretch>
      </xdr:blipFill>
      <xdr:spPr>
        <a:xfrm>
          <a:off x="6858000" y="132994400"/>
          <a:ext cx="28575" cy="28575"/>
        </a:xfrm>
        <a:prstGeom prst="rect">
          <a:avLst/>
        </a:prstGeom>
        <a:noFill/>
        <a:ln w="9525">
          <a:noFill/>
        </a:ln>
      </xdr:spPr>
    </xdr:pic>
    <xdr:clientData/>
  </xdr:twoCellAnchor>
  <xdr:twoCellAnchor editAs="oneCell">
    <xdr:from>
      <xdr:col>9</xdr:col>
      <xdr:colOff>0</xdr:colOff>
      <xdr:row>616</xdr:row>
      <xdr:rowOff>0</xdr:rowOff>
    </xdr:from>
    <xdr:to>
      <xdr:col>9</xdr:col>
      <xdr:colOff>28575</xdr:colOff>
      <xdr:row>616</xdr:row>
      <xdr:rowOff>28575</xdr:rowOff>
    </xdr:to>
    <xdr:pic>
      <xdr:nvPicPr>
        <xdr:cNvPr id="187" name="图片 186">
          <a:extLst>
            <a:ext uri="{FF2B5EF4-FFF2-40B4-BE49-F238E27FC236}">
              <a16:creationId xmlns:a16="http://schemas.microsoft.com/office/drawing/2014/main" id="{00000000-0008-0000-0400-0000BB000000}"/>
            </a:ext>
          </a:extLst>
        </xdr:cNvPr>
        <xdr:cNvPicPr>
          <a:picLocks noChangeAspect="1"/>
        </xdr:cNvPicPr>
      </xdr:nvPicPr>
      <xdr:blipFill>
        <a:blip xmlns:r="http://schemas.openxmlformats.org/officeDocument/2006/relationships" r:embed="rId3"/>
        <a:stretch>
          <a:fillRect/>
        </a:stretch>
      </xdr:blipFill>
      <xdr:spPr>
        <a:xfrm>
          <a:off x="6172200" y="132994400"/>
          <a:ext cx="28575" cy="28575"/>
        </a:xfrm>
        <a:prstGeom prst="rect">
          <a:avLst/>
        </a:prstGeom>
        <a:noFill/>
        <a:ln w="9525">
          <a:noFill/>
        </a:ln>
      </xdr:spPr>
    </xdr:pic>
    <xdr:clientData/>
  </xdr:twoCellAnchor>
  <xdr:twoCellAnchor editAs="oneCell">
    <xdr:from>
      <xdr:col>11</xdr:col>
      <xdr:colOff>0</xdr:colOff>
      <xdr:row>616</xdr:row>
      <xdr:rowOff>0</xdr:rowOff>
    </xdr:from>
    <xdr:to>
      <xdr:col>11</xdr:col>
      <xdr:colOff>28575</xdr:colOff>
      <xdr:row>616</xdr:row>
      <xdr:rowOff>28575</xdr:rowOff>
    </xdr:to>
    <xdr:pic>
      <xdr:nvPicPr>
        <xdr:cNvPr id="188" name="图片 187">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3"/>
        <a:stretch>
          <a:fillRect/>
        </a:stretch>
      </xdr:blipFill>
      <xdr:spPr>
        <a:xfrm>
          <a:off x="7543800" y="132994400"/>
          <a:ext cx="28575" cy="28575"/>
        </a:xfrm>
        <a:prstGeom prst="rect">
          <a:avLst/>
        </a:prstGeom>
        <a:noFill/>
        <a:ln w="9525">
          <a:noFill/>
        </a:ln>
      </xdr:spPr>
    </xdr:pic>
    <xdr:clientData/>
  </xdr:twoCellAnchor>
  <xdr:twoCellAnchor editAs="oneCell">
    <xdr:from>
      <xdr:col>12</xdr:col>
      <xdr:colOff>0</xdr:colOff>
      <xdr:row>616</xdr:row>
      <xdr:rowOff>0</xdr:rowOff>
    </xdr:from>
    <xdr:to>
      <xdr:col>12</xdr:col>
      <xdr:colOff>28575</xdr:colOff>
      <xdr:row>616</xdr:row>
      <xdr:rowOff>28575</xdr:rowOff>
    </xdr:to>
    <xdr:pic>
      <xdr:nvPicPr>
        <xdr:cNvPr id="189" name="图片 188">
          <a:extLst>
            <a:ext uri="{FF2B5EF4-FFF2-40B4-BE49-F238E27FC236}">
              <a16:creationId xmlns:a16="http://schemas.microsoft.com/office/drawing/2014/main" id="{00000000-0008-0000-0400-0000BD000000}"/>
            </a:ext>
          </a:extLst>
        </xdr:cNvPr>
        <xdr:cNvPicPr>
          <a:picLocks noChangeAspect="1"/>
        </xdr:cNvPicPr>
      </xdr:nvPicPr>
      <xdr:blipFill>
        <a:blip xmlns:r="http://schemas.openxmlformats.org/officeDocument/2006/relationships" r:embed="rId3"/>
        <a:stretch>
          <a:fillRect/>
        </a:stretch>
      </xdr:blipFill>
      <xdr:spPr>
        <a:xfrm>
          <a:off x="8229600" y="132994400"/>
          <a:ext cx="28575" cy="28575"/>
        </a:xfrm>
        <a:prstGeom prst="rect">
          <a:avLst/>
        </a:prstGeom>
        <a:noFill/>
        <a:ln w="9525">
          <a:noFill/>
        </a:ln>
      </xdr:spPr>
    </xdr:pic>
    <xdr:clientData/>
  </xdr:twoCellAnchor>
  <xdr:oneCellAnchor>
    <xdr:from>
      <xdr:col>0</xdr:col>
      <xdr:colOff>0</xdr:colOff>
      <xdr:row>307</xdr:row>
      <xdr:rowOff>0</xdr:rowOff>
    </xdr:from>
    <xdr:ext cx="30480" cy="15240"/>
    <xdr:pic>
      <xdr:nvPicPr>
        <xdr:cNvPr id="190" name="图片 189">
          <a:extLst>
            <a:ext uri="{FF2B5EF4-FFF2-40B4-BE49-F238E27FC236}">
              <a16:creationId xmlns:a16="http://schemas.microsoft.com/office/drawing/2014/main" id="{00000000-0008-0000-0400-0000BE000000}"/>
            </a:ext>
          </a:extLst>
        </xdr:cNvPr>
        <xdr:cNvPicPr>
          <a:picLocks noChangeAspect="1"/>
        </xdr:cNvPicPr>
      </xdr:nvPicPr>
      <xdr:blipFill>
        <a:blip xmlns:r="http://schemas.openxmlformats.org/officeDocument/2006/relationships" r:embed="rId1"/>
        <a:stretch>
          <a:fillRect/>
        </a:stretch>
      </xdr:blipFill>
      <xdr:spPr>
        <a:xfrm>
          <a:off x="0" y="66281300"/>
          <a:ext cx="30480" cy="15240"/>
        </a:xfrm>
        <a:prstGeom prst="rect">
          <a:avLst/>
        </a:prstGeom>
        <a:noFill/>
        <a:ln w="9525">
          <a:noFill/>
        </a:ln>
      </xdr:spPr>
    </xdr:pic>
    <xdr:clientData/>
  </xdr:oneCellAnchor>
  <xdr:oneCellAnchor>
    <xdr:from>
      <xdr:col>0</xdr:col>
      <xdr:colOff>0</xdr:colOff>
      <xdr:row>307</xdr:row>
      <xdr:rowOff>0</xdr:rowOff>
    </xdr:from>
    <xdr:ext cx="15240" cy="15240"/>
    <xdr:pic>
      <xdr:nvPicPr>
        <xdr:cNvPr id="191" name="图片 190">
          <a:extLst>
            <a:ext uri="{FF2B5EF4-FFF2-40B4-BE49-F238E27FC236}">
              <a16:creationId xmlns:a16="http://schemas.microsoft.com/office/drawing/2014/main" id="{00000000-0008-0000-0400-0000BF000000}"/>
            </a:ext>
          </a:extLst>
        </xdr:cNvPr>
        <xdr:cNvPicPr>
          <a:picLocks noChangeAspect="1"/>
        </xdr:cNvPicPr>
      </xdr:nvPicPr>
      <xdr:blipFill>
        <a:blip xmlns:r="http://schemas.openxmlformats.org/officeDocument/2006/relationships" r:embed="rId2"/>
        <a:stretch>
          <a:fillRect/>
        </a:stretch>
      </xdr:blipFill>
      <xdr:spPr>
        <a:xfrm>
          <a:off x="0" y="66281300"/>
          <a:ext cx="15240" cy="15240"/>
        </a:xfrm>
        <a:prstGeom prst="rect">
          <a:avLst/>
        </a:prstGeom>
        <a:noFill/>
        <a:ln w="9525">
          <a:noFill/>
        </a:ln>
      </xdr:spPr>
    </xdr:pic>
    <xdr:clientData/>
  </xdr:oneCellAnchor>
  <xdr:twoCellAnchor editAs="oneCell">
    <xdr:from>
      <xdr:col>0</xdr:col>
      <xdr:colOff>0</xdr:colOff>
      <xdr:row>307</xdr:row>
      <xdr:rowOff>0</xdr:rowOff>
    </xdr:from>
    <xdr:to>
      <xdr:col>0</xdr:col>
      <xdr:colOff>28575</xdr:colOff>
      <xdr:row>307</xdr:row>
      <xdr:rowOff>28575</xdr:rowOff>
    </xdr:to>
    <xdr:pic>
      <xdr:nvPicPr>
        <xdr:cNvPr id="192" name="图片 191">
          <a:extLst>
            <a:ext uri="{FF2B5EF4-FFF2-40B4-BE49-F238E27FC236}">
              <a16:creationId xmlns:a16="http://schemas.microsoft.com/office/drawing/2014/main" id="{00000000-0008-0000-0400-0000C0000000}"/>
            </a:ext>
          </a:extLst>
        </xdr:cNvPr>
        <xdr:cNvPicPr>
          <a:picLocks noChangeAspect="1"/>
        </xdr:cNvPicPr>
      </xdr:nvPicPr>
      <xdr:blipFill>
        <a:blip xmlns:r="http://schemas.openxmlformats.org/officeDocument/2006/relationships" r:embed="rId3"/>
        <a:stretch>
          <a:fillRect/>
        </a:stretch>
      </xdr:blipFill>
      <xdr:spPr>
        <a:xfrm>
          <a:off x="0" y="66281300"/>
          <a:ext cx="28575" cy="28575"/>
        </a:xfrm>
        <a:prstGeom prst="rect">
          <a:avLst/>
        </a:prstGeom>
        <a:noFill/>
        <a:ln w="9525">
          <a:noFill/>
        </a:ln>
      </xdr:spPr>
    </xdr:pic>
    <xdr:clientData/>
  </xdr:twoCellAnchor>
  <xdr:twoCellAnchor editAs="oneCell">
    <xdr:from>
      <xdr:col>10</xdr:col>
      <xdr:colOff>0</xdr:colOff>
      <xdr:row>307</xdr:row>
      <xdr:rowOff>0</xdr:rowOff>
    </xdr:from>
    <xdr:to>
      <xdr:col>10</xdr:col>
      <xdr:colOff>28575</xdr:colOff>
      <xdr:row>307</xdr:row>
      <xdr:rowOff>28575</xdr:rowOff>
    </xdr:to>
    <xdr:pic>
      <xdr:nvPicPr>
        <xdr:cNvPr id="193" name="图片 192">
          <a:extLst>
            <a:ext uri="{FF2B5EF4-FFF2-40B4-BE49-F238E27FC236}">
              <a16:creationId xmlns:a16="http://schemas.microsoft.com/office/drawing/2014/main" id="{00000000-0008-0000-0400-0000C1000000}"/>
            </a:ext>
          </a:extLst>
        </xdr:cNvPr>
        <xdr:cNvPicPr>
          <a:picLocks noChangeAspect="1"/>
        </xdr:cNvPicPr>
      </xdr:nvPicPr>
      <xdr:blipFill>
        <a:blip xmlns:r="http://schemas.openxmlformats.org/officeDocument/2006/relationships" r:embed="rId3"/>
        <a:stretch>
          <a:fillRect/>
        </a:stretch>
      </xdr:blipFill>
      <xdr:spPr>
        <a:xfrm>
          <a:off x="6858000" y="66281300"/>
          <a:ext cx="28575" cy="28575"/>
        </a:xfrm>
        <a:prstGeom prst="rect">
          <a:avLst/>
        </a:prstGeom>
        <a:noFill/>
        <a:ln w="9525">
          <a:noFill/>
        </a:ln>
      </xdr:spPr>
    </xdr:pic>
    <xdr:clientData/>
  </xdr:twoCellAnchor>
  <xdr:twoCellAnchor editAs="oneCell">
    <xdr:from>
      <xdr:col>9</xdr:col>
      <xdr:colOff>0</xdr:colOff>
      <xdr:row>307</xdr:row>
      <xdr:rowOff>0</xdr:rowOff>
    </xdr:from>
    <xdr:to>
      <xdr:col>9</xdr:col>
      <xdr:colOff>28575</xdr:colOff>
      <xdr:row>307</xdr:row>
      <xdr:rowOff>28575</xdr:rowOff>
    </xdr:to>
    <xdr:pic>
      <xdr:nvPicPr>
        <xdr:cNvPr id="194" name="图片 193">
          <a:extLst>
            <a:ext uri="{FF2B5EF4-FFF2-40B4-BE49-F238E27FC236}">
              <a16:creationId xmlns:a16="http://schemas.microsoft.com/office/drawing/2014/main" id="{00000000-0008-0000-0400-0000C2000000}"/>
            </a:ext>
          </a:extLst>
        </xdr:cNvPr>
        <xdr:cNvPicPr>
          <a:picLocks noChangeAspect="1"/>
        </xdr:cNvPicPr>
      </xdr:nvPicPr>
      <xdr:blipFill>
        <a:blip xmlns:r="http://schemas.openxmlformats.org/officeDocument/2006/relationships" r:embed="rId3"/>
        <a:stretch>
          <a:fillRect/>
        </a:stretch>
      </xdr:blipFill>
      <xdr:spPr>
        <a:xfrm>
          <a:off x="6172200" y="66281300"/>
          <a:ext cx="28575" cy="28575"/>
        </a:xfrm>
        <a:prstGeom prst="rect">
          <a:avLst/>
        </a:prstGeom>
        <a:noFill/>
        <a:ln w="9525">
          <a:noFill/>
        </a:ln>
      </xdr:spPr>
    </xdr:pic>
    <xdr:clientData/>
  </xdr:twoCellAnchor>
  <xdr:twoCellAnchor editAs="oneCell">
    <xdr:from>
      <xdr:col>11</xdr:col>
      <xdr:colOff>0</xdr:colOff>
      <xdr:row>307</xdr:row>
      <xdr:rowOff>0</xdr:rowOff>
    </xdr:from>
    <xdr:to>
      <xdr:col>11</xdr:col>
      <xdr:colOff>28575</xdr:colOff>
      <xdr:row>307</xdr:row>
      <xdr:rowOff>28575</xdr:rowOff>
    </xdr:to>
    <xdr:pic>
      <xdr:nvPicPr>
        <xdr:cNvPr id="195" name="图片 194">
          <a:extLst>
            <a:ext uri="{FF2B5EF4-FFF2-40B4-BE49-F238E27FC236}">
              <a16:creationId xmlns:a16="http://schemas.microsoft.com/office/drawing/2014/main" id="{00000000-0008-0000-0400-0000C3000000}"/>
            </a:ext>
          </a:extLst>
        </xdr:cNvPr>
        <xdr:cNvPicPr>
          <a:picLocks noChangeAspect="1"/>
        </xdr:cNvPicPr>
      </xdr:nvPicPr>
      <xdr:blipFill>
        <a:blip xmlns:r="http://schemas.openxmlformats.org/officeDocument/2006/relationships" r:embed="rId3"/>
        <a:stretch>
          <a:fillRect/>
        </a:stretch>
      </xdr:blipFill>
      <xdr:spPr>
        <a:xfrm>
          <a:off x="7543800" y="66281300"/>
          <a:ext cx="28575" cy="28575"/>
        </a:xfrm>
        <a:prstGeom prst="rect">
          <a:avLst/>
        </a:prstGeom>
        <a:noFill/>
        <a:ln w="9525">
          <a:noFill/>
        </a:ln>
      </xdr:spPr>
    </xdr:pic>
    <xdr:clientData/>
  </xdr:twoCellAnchor>
  <xdr:twoCellAnchor editAs="oneCell">
    <xdr:from>
      <xdr:col>12</xdr:col>
      <xdr:colOff>0</xdr:colOff>
      <xdr:row>307</xdr:row>
      <xdr:rowOff>0</xdr:rowOff>
    </xdr:from>
    <xdr:to>
      <xdr:col>12</xdr:col>
      <xdr:colOff>28575</xdr:colOff>
      <xdr:row>307</xdr:row>
      <xdr:rowOff>28575</xdr:rowOff>
    </xdr:to>
    <xdr:pic>
      <xdr:nvPicPr>
        <xdr:cNvPr id="196" name="图片 195">
          <a:extLst>
            <a:ext uri="{FF2B5EF4-FFF2-40B4-BE49-F238E27FC236}">
              <a16:creationId xmlns:a16="http://schemas.microsoft.com/office/drawing/2014/main" id="{00000000-0008-0000-0400-0000C4000000}"/>
            </a:ext>
          </a:extLst>
        </xdr:cNvPr>
        <xdr:cNvPicPr>
          <a:picLocks noChangeAspect="1"/>
        </xdr:cNvPicPr>
      </xdr:nvPicPr>
      <xdr:blipFill>
        <a:blip xmlns:r="http://schemas.openxmlformats.org/officeDocument/2006/relationships" r:embed="rId3"/>
        <a:stretch>
          <a:fillRect/>
        </a:stretch>
      </xdr:blipFill>
      <xdr:spPr>
        <a:xfrm>
          <a:off x="8229600" y="66281300"/>
          <a:ext cx="28575" cy="28575"/>
        </a:xfrm>
        <a:prstGeom prst="rect">
          <a:avLst/>
        </a:prstGeom>
        <a:noFill/>
        <a:ln w="9525">
          <a:noFill/>
        </a:ln>
      </xdr:spPr>
    </xdr:pic>
    <xdr:clientData/>
  </xdr:twoCellAnchor>
  <xdr:twoCellAnchor editAs="oneCell">
    <xdr:from>
      <xdr:col>9</xdr:col>
      <xdr:colOff>0</xdr:colOff>
      <xdr:row>219</xdr:row>
      <xdr:rowOff>0</xdr:rowOff>
    </xdr:from>
    <xdr:to>
      <xdr:col>9</xdr:col>
      <xdr:colOff>28575</xdr:colOff>
      <xdr:row>219</xdr:row>
      <xdr:rowOff>28575</xdr:rowOff>
    </xdr:to>
    <xdr:pic>
      <xdr:nvPicPr>
        <xdr:cNvPr id="197" name="图片 196">
          <a:extLst>
            <a:ext uri="{FF2B5EF4-FFF2-40B4-BE49-F238E27FC236}">
              <a16:creationId xmlns:a16="http://schemas.microsoft.com/office/drawing/2014/main" id="{00000000-0008-0000-0400-0000C5000000}"/>
            </a:ext>
          </a:extLst>
        </xdr:cNvPr>
        <xdr:cNvPicPr>
          <a:picLocks noChangeAspect="1"/>
        </xdr:cNvPicPr>
      </xdr:nvPicPr>
      <xdr:blipFill>
        <a:blip xmlns:r="http://schemas.openxmlformats.org/officeDocument/2006/relationships" r:embed="rId3"/>
        <a:stretch>
          <a:fillRect/>
        </a:stretch>
      </xdr:blipFill>
      <xdr:spPr>
        <a:xfrm>
          <a:off x="6172200" y="47282100"/>
          <a:ext cx="28575" cy="28575"/>
        </a:xfrm>
        <a:prstGeom prst="rect">
          <a:avLst/>
        </a:prstGeom>
        <a:noFill/>
        <a:ln w="9525">
          <a:noFill/>
        </a:ln>
      </xdr:spPr>
    </xdr:pic>
    <xdr:clientData/>
  </xdr:twoCellAnchor>
  <xdr:oneCellAnchor>
    <xdr:from>
      <xdr:col>0</xdr:col>
      <xdr:colOff>0</xdr:colOff>
      <xdr:row>471</xdr:row>
      <xdr:rowOff>0</xdr:rowOff>
    </xdr:from>
    <xdr:ext cx="30480" cy="15240"/>
    <xdr:pic>
      <xdr:nvPicPr>
        <xdr:cNvPr id="198" name="图片 197">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1"/>
        <a:stretch>
          <a:fillRect/>
        </a:stretch>
      </xdr:blipFill>
      <xdr:spPr>
        <a:xfrm>
          <a:off x="0" y="101688900"/>
          <a:ext cx="30480" cy="15240"/>
        </a:xfrm>
        <a:prstGeom prst="rect">
          <a:avLst/>
        </a:prstGeom>
        <a:noFill/>
        <a:ln w="9525">
          <a:noFill/>
        </a:ln>
      </xdr:spPr>
    </xdr:pic>
    <xdr:clientData/>
  </xdr:oneCellAnchor>
  <xdr:oneCellAnchor>
    <xdr:from>
      <xdr:col>0</xdr:col>
      <xdr:colOff>0</xdr:colOff>
      <xdr:row>471</xdr:row>
      <xdr:rowOff>0</xdr:rowOff>
    </xdr:from>
    <xdr:ext cx="15240" cy="15240"/>
    <xdr:pic>
      <xdr:nvPicPr>
        <xdr:cNvPr id="199" name="图片 198">
          <a:extLst>
            <a:ext uri="{FF2B5EF4-FFF2-40B4-BE49-F238E27FC236}">
              <a16:creationId xmlns:a16="http://schemas.microsoft.com/office/drawing/2014/main" id="{00000000-0008-0000-0400-0000C7000000}"/>
            </a:ext>
          </a:extLst>
        </xdr:cNvPr>
        <xdr:cNvPicPr>
          <a:picLocks noChangeAspect="1"/>
        </xdr:cNvPicPr>
      </xdr:nvPicPr>
      <xdr:blipFill>
        <a:blip xmlns:r="http://schemas.openxmlformats.org/officeDocument/2006/relationships" r:embed="rId2"/>
        <a:stretch>
          <a:fillRect/>
        </a:stretch>
      </xdr:blipFill>
      <xdr:spPr>
        <a:xfrm>
          <a:off x="0" y="101688900"/>
          <a:ext cx="15240" cy="15240"/>
        </a:xfrm>
        <a:prstGeom prst="rect">
          <a:avLst/>
        </a:prstGeom>
        <a:noFill/>
        <a:ln w="9525">
          <a:noFill/>
        </a:ln>
      </xdr:spPr>
    </xdr:pic>
    <xdr:clientData/>
  </xdr:oneCellAnchor>
  <xdr:twoCellAnchor editAs="oneCell">
    <xdr:from>
      <xdr:col>0</xdr:col>
      <xdr:colOff>0</xdr:colOff>
      <xdr:row>471</xdr:row>
      <xdr:rowOff>0</xdr:rowOff>
    </xdr:from>
    <xdr:to>
      <xdr:col>0</xdr:col>
      <xdr:colOff>28575</xdr:colOff>
      <xdr:row>471</xdr:row>
      <xdr:rowOff>28575</xdr:rowOff>
    </xdr:to>
    <xdr:pic>
      <xdr:nvPicPr>
        <xdr:cNvPr id="200" name="图片 199">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3"/>
        <a:stretch>
          <a:fillRect/>
        </a:stretch>
      </xdr:blipFill>
      <xdr:spPr>
        <a:xfrm>
          <a:off x="0" y="101688900"/>
          <a:ext cx="28575" cy="28575"/>
        </a:xfrm>
        <a:prstGeom prst="rect">
          <a:avLst/>
        </a:prstGeom>
        <a:noFill/>
        <a:ln w="9525">
          <a:noFill/>
        </a:ln>
      </xdr:spPr>
    </xdr:pic>
    <xdr:clientData/>
  </xdr:twoCellAnchor>
  <xdr:twoCellAnchor editAs="oneCell">
    <xdr:from>
      <xdr:col>10</xdr:col>
      <xdr:colOff>0</xdr:colOff>
      <xdr:row>471</xdr:row>
      <xdr:rowOff>0</xdr:rowOff>
    </xdr:from>
    <xdr:to>
      <xdr:col>10</xdr:col>
      <xdr:colOff>28575</xdr:colOff>
      <xdr:row>471</xdr:row>
      <xdr:rowOff>28575</xdr:rowOff>
    </xdr:to>
    <xdr:pic>
      <xdr:nvPicPr>
        <xdr:cNvPr id="201" name="图片 200">
          <a:extLst>
            <a:ext uri="{FF2B5EF4-FFF2-40B4-BE49-F238E27FC236}">
              <a16:creationId xmlns:a16="http://schemas.microsoft.com/office/drawing/2014/main" id="{00000000-0008-0000-0400-0000C9000000}"/>
            </a:ext>
          </a:extLst>
        </xdr:cNvPr>
        <xdr:cNvPicPr>
          <a:picLocks noChangeAspect="1"/>
        </xdr:cNvPicPr>
      </xdr:nvPicPr>
      <xdr:blipFill>
        <a:blip xmlns:r="http://schemas.openxmlformats.org/officeDocument/2006/relationships" r:embed="rId3"/>
        <a:stretch>
          <a:fillRect/>
        </a:stretch>
      </xdr:blipFill>
      <xdr:spPr>
        <a:xfrm>
          <a:off x="6858000" y="101688900"/>
          <a:ext cx="28575" cy="28575"/>
        </a:xfrm>
        <a:prstGeom prst="rect">
          <a:avLst/>
        </a:prstGeom>
        <a:noFill/>
        <a:ln w="9525">
          <a:noFill/>
        </a:ln>
      </xdr:spPr>
    </xdr:pic>
    <xdr:clientData/>
  </xdr:twoCellAnchor>
  <xdr:twoCellAnchor editAs="oneCell">
    <xdr:from>
      <xdr:col>9</xdr:col>
      <xdr:colOff>0</xdr:colOff>
      <xdr:row>471</xdr:row>
      <xdr:rowOff>0</xdr:rowOff>
    </xdr:from>
    <xdr:to>
      <xdr:col>9</xdr:col>
      <xdr:colOff>28575</xdr:colOff>
      <xdr:row>471</xdr:row>
      <xdr:rowOff>28575</xdr:rowOff>
    </xdr:to>
    <xdr:pic>
      <xdr:nvPicPr>
        <xdr:cNvPr id="202" name="图片 201">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3"/>
        <a:stretch>
          <a:fillRect/>
        </a:stretch>
      </xdr:blipFill>
      <xdr:spPr>
        <a:xfrm>
          <a:off x="6172200" y="101688900"/>
          <a:ext cx="28575" cy="28575"/>
        </a:xfrm>
        <a:prstGeom prst="rect">
          <a:avLst/>
        </a:prstGeom>
        <a:noFill/>
        <a:ln w="9525">
          <a:noFill/>
        </a:ln>
      </xdr:spPr>
    </xdr:pic>
    <xdr:clientData/>
  </xdr:twoCellAnchor>
  <xdr:twoCellAnchor editAs="oneCell">
    <xdr:from>
      <xdr:col>11</xdr:col>
      <xdr:colOff>0</xdr:colOff>
      <xdr:row>471</xdr:row>
      <xdr:rowOff>0</xdr:rowOff>
    </xdr:from>
    <xdr:to>
      <xdr:col>11</xdr:col>
      <xdr:colOff>28575</xdr:colOff>
      <xdr:row>471</xdr:row>
      <xdr:rowOff>28575</xdr:rowOff>
    </xdr:to>
    <xdr:pic>
      <xdr:nvPicPr>
        <xdr:cNvPr id="203" name="图片 202">
          <a:extLst>
            <a:ext uri="{FF2B5EF4-FFF2-40B4-BE49-F238E27FC236}">
              <a16:creationId xmlns:a16="http://schemas.microsoft.com/office/drawing/2014/main" id="{00000000-0008-0000-0400-0000CB000000}"/>
            </a:ext>
          </a:extLst>
        </xdr:cNvPr>
        <xdr:cNvPicPr>
          <a:picLocks noChangeAspect="1"/>
        </xdr:cNvPicPr>
      </xdr:nvPicPr>
      <xdr:blipFill>
        <a:blip xmlns:r="http://schemas.openxmlformats.org/officeDocument/2006/relationships" r:embed="rId3"/>
        <a:stretch>
          <a:fillRect/>
        </a:stretch>
      </xdr:blipFill>
      <xdr:spPr>
        <a:xfrm>
          <a:off x="7543800" y="101688900"/>
          <a:ext cx="28575" cy="28575"/>
        </a:xfrm>
        <a:prstGeom prst="rect">
          <a:avLst/>
        </a:prstGeom>
        <a:noFill/>
        <a:ln w="9525">
          <a:noFill/>
        </a:ln>
      </xdr:spPr>
    </xdr:pic>
    <xdr:clientData/>
  </xdr:twoCellAnchor>
  <xdr:oneCellAnchor>
    <xdr:from>
      <xdr:col>0</xdr:col>
      <xdr:colOff>0</xdr:colOff>
      <xdr:row>617</xdr:row>
      <xdr:rowOff>0</xdr:rowOff>
    </xdr:from>
    <xdr:ext cx="30480" cy="15240"/>
    <xdr:pic>
      <xdr:nvPicPr>
        <xdr:cNvPr id="204" name="图片 203">
          <a:extLst>
            <a:ext uri="{FF2B5EF4-FFF2-40B4-BE49-F238E27FC236}">
              <a16:creationId xmlns:a16="http://schemas.microsoft.com/office/drawing/2014/main" id="{00000000-0008-0000-0400-0000CC000000}"/>
            </a:ext>
          </a:extLst>
        </xdr:cNvPr>
        <xdr:cNvPicPr>
          <a:picLocks noChangeAspect="1"/>
        </xdr:cNvPicPr>
      </xdr:nvPicPr>
      <xdr:blipFill>
        <a:blip xmlns:r="http://schemas.openxmlformats.org/officeDocument/2006/relationships" r:embed="rId1"/>
        <a:stretch>
          <a:fillRect/>
        </a:stretch>
      </xdr:blipFill>
      <xdr:spPr>
        <a:xfrm>
          <a:off x="0" y="133210300"/>
          <a:ext cx="30480" cy="15240"/>
        </a:xfrm>
        <a:prstGeom prst="rect">
          <a:avLst/>
        </a:prstGeom>
        <a:noFill/>
        <a:ln w="9525">
          <a:noFill/>
        </a:ln>
      </xdr:spPr>
    </xdr:pic>
    <xdr:clientData/>
  </xdr:oneCellAnchor>
  <xdr:oneCellAnchor>
    <xdr:from>
      <xdr:col>0</xdr:col>
      <xdr:colOff>0</xdr:colOff>
      <xdr:row>617</xdr:row>
      <xdr:rowOff>0</xdr:rowOff>
    </xdr:from>
    <xdr:ext cx="15240" cy="15240"/>
    <xdr:pic>
      <xdr:nvPicPr>
        <xdr:cNvPr id="205" name="图片 204">
          <a:extLst>
            <a:ext uri="{FF2B5EF4-FFF2-40B4-BE49-F238E27FC236}">
              <a16:creationId xmlns:a16="http://schemas.microsoft.com/office/drawing/2014/main" id="{00000000-0008-0000-0400-0000CD000000}"/>
            </a:ext>
          </a:extLst>
        </xdr:cNvPr>
        <xdr:cNvPicPr>
          <a:picLocks noChangeAspect="1"/>
        </xdr:cNvPicPr>
      </xdr:nvPicPr>
      <xdr:blipFill>
        <a:blip xmlns:r="http://schemas.openxmlformats.org/officeDocument/2006/relationships" r:embed="rId2"/>
        <a:stretch>
          <a:fillRect/>
        </a:stretch>
      </xdr:blipFill>
      <xdr:spPr>
        <a:xfrm>
          <a:off x="0" y="133210300"/>
          <a:ext cx="15240" cy="15240"/>
        </a:xfrm>
        <a:prstGeom prst="rect">
          <a:avLst/>
        </a:prstGeom>
        <a:noFill/>
        <a:ln w="9525">
          <a:noFill/>
        </a:ln>
      </xdr:spPr>
    </xdr:pic>
    <xdr:clientData/>
  </xdr:oneCellAnchor>
  <xdr:twoCellAnchor editAs="oneCell">
    <xdr:from>
      <xdr:col>0</xdr:col>
      <xdr:colOff>0</xdr:colOff>
      <xdr:row>617</xdr:row>
      <xdr:rowOff>0</xdr:rowOff>
    </xdr:from>
    <xdr:to>
      <xdr:col>0</xdr:col>
      <xdr:colOff>28575</xdr:colOff>
      <xdr:row>617</xdr:row>
      <xdr:rowOff>28575</xdr:rowOff>
    </xdr:to>
    <xdr:pic>
      <xdr:nvPicPr>
        <xdr:cNvPr id="206" name="图片 205">
          <a:extLst>
            <a:ext uri="{FF2B5EF4-FFF2-40B4-BE49-F238E27FC236}">
              <a16:creationId xmlns:a16="http://schemas.microsoft.com/office/drawing/2014/main" id="{00000000-0008-0000-0400-0000CE000000}"/>
            </a:ext>
          </a:extLst>
        </xdr:cNvPr>
        <xdr:cNvPicPr>
          <a:picLocks noChangeAspect="1"/>
        </xdr:cNvPicPr>
      </xdr:nvPicPr>
      <xdr:blipFill>
        <a:blip xmlns:r="http://schemas.openxmlformats.org/officeDocument/2006/relationships" r:embed="rId3"/>
        <a:stretch>
          <a:fillRect/>
        </a:stretch>
      </xdr:blipFill>
      <xdr:spPr>
        <a:xfrm>
          <a:off x="0" y="133210300"/>
          <a:ext cx="28575" cy="28575"/>
        </a:xfrm>
        <a:prstGeom prst="rect">
          <a:avLst/>
        </a:prstGeom>
        <a:noFill/>
        <a:ln w="9525">
          <a:noFill/>
        </a:ln>
      </xdr:spPr>
    </xdr:pic>
    <xdr:clientData/>
  </xdr:twoCellAnchor>
  <xdr:twoCellAnchor editAs="oneCell">
    <xdr:from>
      <xdr:col>10</xdr:col>
      <xdr:colOff>0</xdr:colOff>
      <xdr:row>617</xdr:row>
      <xdr:rowOff>0</xdr:rowOff>
    </xdr:from>
    <xdr:to>
      <xdr:col>10</xdr:col>
      <xdr:colOff>28575</xdr:colOff>
      <xdr:row>617</xdr:row>
      <xdr:rowOff>28575</xdr:rowOff>
    </xdr:to>
    <xdr:pic>
      <xdr:nvPicPr>
        <xdr:cNvPr id="207" name="图片 206">
          <a:extLst>
            <a:ext uri="{FF2B5EF4-FFF2-40B4-BE49-F238E27FC236}">
              <a16:creationId xmlns:a16="http://schemas.microsoft.com/office/drawing/2014/main" id="{00000000-0008-0000-0400-0000CF000000}"/>
            </a:ext>
          </a:extLst>
        </xdr:cNvPr>
        <xdr:cNvPicPr>
          <a:picLocks noChangeAspect="1"/>
        </xdr:cNvPicPr>
      </xdr:nvPicPr>
      <xdr:blipFill>
        <a:blip xmlns:r="http://schemas.openxmlformats.org/officeDocument/2006/relationships" r:embed="rId3"/>
        <a:stretch>
          <a:fillRect/>
        </a:stretch>
      </xdr:blipFill>
      <xdr:spPr>
        <a:xfrm>
          <a:off x="6858000" y="133210300"/>
          <a:ext cx="28575" cy="28575"/>
        </a:xfrm>
        <a:prstGeom prst="rect">
          <a:avLst/>
        </a:prstGeom>
        <a:noFill/>
        <a:ln w="9525">
          <a:noFill/>
        </a:ln>
      </xdr:spPr>
    </xdr:pic>
    <xdr:clientData/>
  </xdr:twoCellAnchor>
  <xdr:twoCellAnchor editAs="oneCell">
    <xdr:from>
      <xdr:col>9</xdr:col>
      <xdr:colOff>0</xdr:colOff>
      <xdr:row>617</xdr:row>
      <xdr:rowOff>0</xdr:rowOff>
    </xdr:from>
    <xdr:to>
      <xdr:col>9</xdr:col>
      <xdr:colOff>28575</xdr:colOff>
      <xdr:row>617</xdr:row>
      <xdr:rowOff>28575</xdr:rowOff>
    </xdr:to>
    <xdr:pic>
      <xdr:nvPicPr>
        <xdr:cNvPr id="208" name="图片 207">
          <a:extLst>
            <a:ext uri="{FF2B5EF4-FFF2-40B4-BE49-F238E27FC236}">
              <a16:creationId xmlns:a16="http://schemas.microsoft.com/office/drawing/2014/main" id="{00000000-0008-0000-0400-0000D0000000}"/>
            </a:ext>
          </a:extLst>
        </xdr:cNvPr>
        <xdr:cNvPicPr>
          <a:picLocks noChangeAspect="1"/>
        </xdr:cNvPicPr>
      </xdr:nvPicPr>
      <xdr:blipFill>
        <a:blip xmlns:r="http://schemas.openxmlformats.org/officeDocument/2006/relationships" r:embed="rId3"/>
        <a:stretch>
          <a:fillRect/>
        </a:stretch>
      </xdr:blipFill>
      <xdr:spPr>
        <a:xfrm>
          <a:off x="6172200" y="133210300"/>
          <a:ext cx="28575" cy="28575"/>
        </a:xfrm>
        <a:prstGeom prst="rect">
          <a:avLst/>
        </a:prstGeom>
        <a:noFill/>
        <a:ln w="9525">
          <a:noFill/>
        </a:ln>
      </xdr:spPr>
    </xdr:pic>
    <xdr:clientData/>
  </xdr:twoCellAnchor>
  <xdr:twoCellAnchor editAs="oneCell">
    <xdr:from>
      <xdr:col>11</xdr:col>
      <xdr:colOff>0</xdr:colOff>
      <xdr:row>617</xdr:row>
      <xdr:rowOff>0</xdr:rowOff>
    </xdr:from>
    <xdr:to>
      <xdr:col>11</xdr:col>
      <xdr:colOff>28575</xdr:colOff>
      <xdr:row>617</xdr:row>
      <xdr:rowOff>28575</xdr:rowOff>
    </xdr:to>
    <xdr:pic>
      <xdr:nvPicPr>
        <xdr:cNvPr id="209" name="图片 208">
          <a:extLst>
            <a:ext uri="{FF2B5EF4-FFF2-40B4-BE49-F238E27FC236}">
              <a16:creationId xmlns:a16="http://schemas.microsoft.com/office/drawing/2014/main" id="{00000000-0008-0000-0400-0000D1000000}"/>
            </a:ext>
          </a:extLst>
        </xdr:cNvPr>
        <xdr:cNvPicPr>
          <a:picLocks noChangeAspect="1"/>
        </xdr:cNvPicPr>
      </xdr:nvPicPr>
      <xdr:blipFill>
        <a:blip xmlns:r="http://schemas.openxmlformats.org/officeDocument/2006/relationships" r:embed="rId3"/>
        <a:stretch>
          <a:fillRect/>
        </a:stretch>
      </xdr:blipFill>
      <xdr:spPr>
        <a:xfrm>
          <a:off x="7543800" y="133210300"/>
          <a:ext cx="28575" cy="28575"/>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30480" cy="15240"/>
    <xdr:pic>
      <xdr:nvPicPr>
        <xdr:cNvPr id="2" name="图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 name="图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 name="图片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0"/>
    <xdr:pic>
      <xdr:nvPicPr>
        <xdr:cNvPr id="27" name="图片 26">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1"/>
        <a:stretch>
          <a:fillRect/>
        </a:stretch>
      </xdr:blipFill>
      <xdr:spPr>
        <a:xfrm>
          <a:off x="0" y="0"/>
          <a:ext cx="30480" cy="0"/>
        </a:xfrm>
        <a:prstGeom prst="rect">
          <a:avLst/>
        </a:prstGeom>
        <a:noFill/>
        <a:ln w="9525">
          <a:noFill/>
        </a:ln>
      </xdr:spPr>
    </xdr:pic>
    <xdr:clientData/>
  </xdr:oneCellAnchor>
  <xdr:oneCellAnchor>
    <xdr:from>
      <xdr:col>0</xdr:col>
      <xdr:colOff>0</xdr:colOff>
      <xdr:row>0</xdr:row>
      <xdr:rowOff>0</xdr:rowOff>
    </xdr:from>
    <xdr:ext cx="15240" cy="0"/>
    <xdr:pic>
      <xdr:nvPicPr>
        <xdr:cNvPr id="28" name="图片 27">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
        <a:stretch>
          <a:fillRect/>
        </a:stretch>
      </xdr:blipFill>
      <xdr:spPr>
        <a:xfrm>
          <a:off x="0" y="0"/>
          <a:ext cx="15240" cy="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0</xdr:rowOff>
    </xdr:to>
    <xdr:pic>
      <xdr:nvPicPr>
        <xdr:cNvPr id="29" name="图片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713740"/>
    <xdr:pic>
      <xdr:nvPicPr>
        <xdr:cNvPr id="731" name="图片 730">
          <a:extLst>
            <a:ext uri="{FF2B5EF4-FFF2-40B4-BE49-F238E27FC236}">
              <a16:creationId xmlns:a16="http://schemas.microsoft.com/office/drawing/2014/main" id="{00000000-0008-0000-0500-0000DB02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732" name="图片 731">
          <a:extLst>
            <a:ext uri="{FF2B5EF4-FFF2-40B4-BE49-F238E27FC236}">
              <a16:creationId xmlns:a16="http://schemas.microsoft.com/office/drawing/2014/main" id="{00000000-0008-0000-0500-0000DC02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733" name="图片 732">
          <a:extLst>
            <a:ext uri="{FF2B5EF4-FFF2-40B4-BE49-F238E27FC236}">
              <a16:creationId xmlns:a16="http://schemas.microsoft.com/office/drawing/2014/main" id="{00000000-0008-0000-0500-0000DD02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30480" cy="15240"/>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 name="图片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 name="图片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4" name="图片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5" name="图片 14">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6" name="图片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0</xdr:rowOff>
    </xdr:to>
    <xdr:pic>
      <xdr:nvPicPr>
        <xdr:cNvPr id="8346" name="图片 8345">
          <a:extLst>
            <a:ext uri="{FF2B5EF4-FFF2-40B4-BE49-F238E27FC236}">
              <a16:creationId xmlns:a16="http://schemas.microsoft.com/office/drawing/2014/main" id="{00000000-0008-0000-0900-00009A20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0"/>
    <xdr:pic>
      <xdr:nvPicPr>
        <xdr:cNvPr id="16298" name="图片 16297">
          <a:extLst>
            <a:ext uri="{FF2B5EF4-FFF2-40B4-BE49-F238E27FC236}">
              <a16:creationId xmlns:a16="http://schemas.microsoft.com/office/drawing/2014/main" id="{00000000-0008-0000-0900-0000AA3F0000}"/>
            </a:ext>
          </a:extLst>
        </xdr:cNvPr>
        <xdr:cNvPicPr>
          <a:picLocks noChangeAspect="1"/>
        </xdr:cNvPicPr>
      </xdr:nvPicPr>
      <xdr:blipFill>
        <a:blip xmlns:r="http://schemas.openxmlformats.org/officeDocument/2006/relationships" r:embed="rId1"/>
        <a:stretch>
          <a:fillRect/>
        </a:stretch>
      </xdr:blipFill>
      <xdr:spPr>
        <a:xfrm>
          <a:off x="0" y="0"/>
          <a:ext cx="30480" cy="0"/>
        </a:xfrm>
        <a:prstGeom prst="rect">
          <a:avLst/>
        </a:prstGeom>
        <a:noFill/>
        <a:ln w="9525">
          <a:noFill/>
        </a:ln>
      </xdr:spPr>
    </xdr:pic>
    <xdr:clientData/>
  </xdr:oneCellAnchor>
  <xdr:oneCellAnchor>
    <xdr:from>
      <xdr:col>0</xdr:col>
      <xdr:colOff>0</xdr:colOff>
      <xdr:row>0</xdr:row>
      <xdr:rowOff>0</xdr:rowOff>
    </xdr:from>
    <xdr:ext cx="15240" cy="0"/>
    <xdr:pic>
      <xdr:nvPicPr>
        <xdr:cNvPr id="16299" name="图片 16298">
          <a:extLst>
            <a:ext uri="{FF2B5EF4-FFF2-40B4-BE49-F238E27FC236}">
              <a16:creationId xmlns:a16="http://schemas.microsoft.com/office/drawing/2014/main" id="{00000000-0008-0000-0900-0000AB3F0000}"/>
            </a:ext>
          </a:extLst>
        </xdr:cNvPr>
        <xdr:cNvPicPr>
          <a:picLocks noChangeAspect="1"/>
        </xdr:cNvPicPr>
      </xdr:nvPicPr>
      <xdr:blipFill>
        <a:blip xmlns:r="http://schemas.openxmlformats.org/officeDocument/2006/relationships" r:embed="rId2"/>
        <a:stretch>
          <a:fillRect/>
        </a:stretch>
      </xdr:blipFill>
      <xdr:spPr>
        <a:xfrm>
          <a:off x="0" y="0"/>
          <a:ext cx="15240" cy="0"/>
        </a:xfrm>
        <a:prstGeom prst="rect">
          <a:avLst/>
        </a:prstGeom>
        <a:noFill/>
        <a:ln w="9525">
          <a:noFill/>
        </a:ln>
      </xdr:spPr>
    </xdr:pic>
    <xdr:clientData/>
  </xdr:oneCellAnchor>
  <xdr:oneCellAnchor>
    <xdr:from>
      <xdr:col>0</xdr:col>
      <xdr:colOff>0</xdr:colOff>
      <xdr:row>0</xdr:row>
      <xdr:rowOff>0</xdr:rowOff>
    </xdr:from>
    <xdr:ext cx="30480" cy="15240"/>
    <xdr:pic>
      <xdr:nvPicPr>
        <xdr:cNvPr id="5" name="图片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 name="图片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 name="图片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 name="图片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 name="图片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 name="图片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 name="图片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 name="图片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 name="图片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 name="图片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 name="图片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 name="图片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 name="图片 19">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1" name="图片 20">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 name="图片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3" name="图片 22">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4" name="图片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5" name="图片 24">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6" name="图片 25">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7" name="图片 26">
          <a:extLst>
            <a:ext uri="{FF2B5EF4-FFF2-40B4-BE49-F238E27FC236}">
              <a16:creationId xmlns:a16="http://schemas.microsoft.com/office/drawing/2014/main" id="{00000000-0008-0000-0900-00001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8" name="图片 27">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9" name="图片 28">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0" name="图片 29">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1" name="图片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2" name="图片 31">
          <a:extLst>
            <a:ext uri="{FF2B5EF4-FFF2-40B4-BE49-F238E27FC236}">
              <a16:creationId xmlns:a16="http://schemas.microsoft.com/office/drawing/2014/main" id="{00000000-0008-0000-0900-000020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3" name="图片 32">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4" name="图片 33">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5" name="图片 34">
          <a:extLst>
            <a:ext uri="{FF2B5EF4-FFF2-40B4-BE49-F238E27FC236}">
              <a16:creationId xmlns:a16="http://schemas.microsoft.com/office/drawing/2014/main" id="{00000000-0008-0000-0900-00002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6" name="图片 35">
          <a:extLst>
            <a:ext uri="{FF2B5EF4-FFF2-40B4-BE49-F238E27FC236}">
              <a16:creationId xmlns:a16="http://schemas.microsoft.com/office/drawing/2014/main" id="{00000000-0008-0000-0900-00002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7" name="图片 36">
          <a:extLst>
            <a:ext uri="{FF2B5EF4-FFF2-40B4-BE49-F238E27FC236}">
              <a16:creationId xmlns:a16="http://schemas.microsoft.com/office/drawing/2014/main" id="{00000000-0008-0000-0900-00002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8" name="图片 37">
          <a:extLst>
            <a:ext uri="{FF2B5EF4-FFF2-40B4-BE49-F238E27FC236}">
              <a16:creationId xmlns:a16="http://schemas.microsoft.com/office/drawing/2014/main" id="{00000000-0008-0000-0900-000026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9" name="图片 38">
          <a:extLst>
            <a:ext uri="{FF2B5EF4-FFF2-40B4-BE49-F238E27FC236}">
              <a16:creationId xmlns:a16="http://schemas.microsoft.com/office/drawing/2014/main" id="{00000000-0008-0000-0900-00002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0" name="图片 39">
          <a:extLst>
            <a:ext uri="{FF2B5EF4-FFF2-40B4-BE49-F238E27FC236}">
              <a16:creationId xmlns:a16="http://schemas.microsoft.com/office/drawing/2014/main" id="{00000000-0008-0000-0900-000028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1" name="图片 40">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2" name="图片 41">
          <a:extLst>
            <a:ext uri="{FF2B5EF4-FFF2-40B4-BE49-F238E27FC236}">
              <a16:creationId xmlns:a16="http://schemas.microsoft.com/office/drawing/2014/main" id="{00000000-0008-0000-0900-00002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3" name="图片 42">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4" name="图片 43">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5" name="图片 44">
          <a:extLst>
            <a:ext uri="{FF2B5EF4-FFF2-40B4-BE49-F238E27FC236}">
              <a16:creationId xmlns:a16="http://schemas.microsoft.com/office/drawing/2014/main" id="{00000000-0008-0000-0900-00002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6" name="图片 45">
          <a:extLst>
            <a:ext uri="{FF2B5EF4-FFF2-40B4-BE49-F238E27FC236}">
              <a16:creationId xmlns:a16="http://schemas.microsoft.com/office/drawing/2014/main" id="{00000000-0008-0000-0900-00002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7" name="图片 46">
          <a:extLst>
            <a:ext uri="{FF2B5EF4-FFF2-40B4-BE49-F238E27FC236}">
              <a16:creationId xmlns:a16="http://schemas.microsoft.com/office/drawing/2014/main" id="{00000000-0008-0000-0900-00002F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8" name="图片 47">
          <a:extLst>
            <a:ext uri="{FF2B5EF4-FFF2-40B4-BE49-F238E27FC236}">
              <a16:creationId xmlns:a16="http://schemas.microsoft.com/office/drawing/2014/main" id="{00000000-0008-0000-0900-000030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9" name="图片 48">
          <a:extLst>
            <a:ext uri="{FF2B5EF4-FFF2-40B4-BE49-F238E27FC236}">
              <a16:creationId xmlns:a16="http://schemas.microsoft.com/office/drawing/2014/main" id="{00000000-0008-0000-0900-00003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0" name="图片 49">
          <a:extLst>
            <a:ext uri="{FF2B5EF4-FFF2-40B4-BE49-F238E27FC236}">
              <a16:creationId xmlns:a16="http://schemas.microsoft.com/office/drawing/2014/main" id="{00000000-0008-0000-0900-00003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1" name="图片 50">
          <a:extLst>
            <a:ext uri="{FF2B5EF4-FFF2-40B4-BE49-F238E27FC236}">
              <a16:creationId xmlns:a16="http://schemas.microsoft.com/office/drawing/2014/main" id="{00000000-0008-0000-0900-00003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2" name="图片 51">
          <a:extLst>
            <a:ext uri="{FF2B5EF4-FFF2-40B4-BE49-F238E27FC236}">
              <a16:creationId xmlns:a16="http://schemas.microsoft.com/office/drawing/2014/main" id="{00000000-0008-0000-0900-00003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3" name="图片 52">
          <a:extLst>
            <a:ext uri="{FF2B5EF4-FFF2-40B4-BE49-F238E27FC236}">
              <a16:creationId xmlns:a16="http://schemas.microsoft.com/office/drawing/2014/main" id="{00000000-0008-0000-0900-00003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4" name="图片 53">
          <a:extLst>
            <a:ext uri="{FF2B5EF4-FFF2-40B4-BE49-F238E27FC236}">
              <a16:creationId xmlns:a16="http://schemas.microsoft.com/office/drawing/2014/main" id="{00000000-0008-0000-0900-00003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5" name="图片 54">
          <a:extLst>
            <a:ext uri="{FF2B5EF4-FFF2-40B4-BE49-F238E27FC236}">
              <a16:creationId xmlns:a16="http://schemas.microsoft.com/office/drawing/2014/main" id="{00000000-0008-0000-0900-00003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6" name="图片 55">
          <a:extLst>
            <a:ext uri="{FF2B5EF4-FFF2-40B4-BE49-F238E27FC236}">
              <a16:creationId xmlns:a16="http://schemas.microsoft.com/office/drawing/2014/main" id="{00000000-0008-0000-0900-00003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7" name="图片 56">
          <a:extLst>
            <a:ext uri="{FF2B5EF4-FFF2-40B4-BE49-F238E27FC236}">
              <a16:creationId xmlns:a16="http://schemas.microsoft.com/office/drawing/2014/main" id="{00000000-0008-0000-0900-000039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8" name="图片 57">
          <a:extLst>
            <a:ext uri="{FF2B5EF4-FFF2-40B4-BE49-F238E27FC236}">
              <a16:creationId xmlns:a16="http://schemas.microsoft.com/office/drawing/2014/main" id="{00000000-0008-0000-0900-00003A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9" name="图片 58">
          <a:extLst>
            <a:ext uri="{FF2B5EF4-FFF2-40B4-BE49-F238E27FC236}">
              <a16:creationId xmlns:a16="http://schemas.microsoft.com/office/drawing/2014/main" id="{00000000-0008-0000-0900-00003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0" name="图片 59">
          <a:extLst>
            <a:ext uri="{FF2B5EF4-FFF2-40B4-BE49-F238E27FC236}">
              <a16:creationId xmlns:a16="http://schemas.microsoft.com/office/drawing/2014/main" id="{00000000-0008-0000-0900-00003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1" name="图片 60">
          <a:extLst>
            <a:ext uri="{FF2B5EF4-FFF2-40B4-BE49-F238E27FC236}">
              <a16:creationId xmlns:a16="http://schemas.microsoft.com/office/drawing/2014/main" id="{00000000-0008-0000-0900-00003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2" name="图片 61">
          <a:extLst>
            <a:ext uri="{FF2B5EF4-FFF2-40B4-BE49-F238E27FC236}">
              <a16:creationId xmlns:a16="http://schemas.microsoft.com/office/drawing/2014/main" id="{00000000-0008-0000-0900-00003E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3" name="图片 62">
          <a:extLst>
            <a:ext uri="{FF2B5EF4-FFF2-40B4-BE49-F238E27FC236}">
              <a16:creationId xmlns:a16="http://schemas.microsoft.com/office/drawing/2014/main" id="{00000000-0008-0000-0900-00003F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4" name="图片 63">
          <a:extLst>
            <a:ext uri="{FF2B5EF4-FFF2-40B4-BE49-F238E27FC236}">
              <a16:creationId xmlns:a16="http://schemas.microsoft.com/office/drawing/2014/main" id="{00000000-0008-0000-0900-000040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5" name="图片 64">
          <a:extLst>
            <a:ext uri="{FF2B5EF4-FFF2-40B4-BE49-F238E27FC236}">
              <a16:creationId xmlns:a16="http://schemas.microsoft.com/office/drawing/2014/main" id="{00000000-0008-0000-0900-00004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6" name="图片 65">
          <a:extLst>
            <a:ext uri="{FF2B5EF4-FFF2-40B4-BE49-F238E27FC236}">
              <a16:creationId xmlns:a16="http://schemas.microsoft.com/office/drawing/2014/main" id="{00000000-0008-0000-0900-00004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7" name="图片 66">
          <a:extLst>
            <a:ext uri="{FF2B5EF4-FFF2-40B4-BE49-F238E27FC236}">
              <a16:creationId xmlns:a16="http://schemas.microsoft.com/office/drawing/2014/main" id="{00000000-0008-0000-0900-00004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8" name="图片 67">
          <a:extLst>
            <a:ext uri="{FF2B5EF4-FFF2-40B4-BE49-F238E27FC236}">
              <a16:creationId xmlns:a16="http://schemas.microsoft.com/office/drawing/2014/main" id="{00000000-0008-0000-0900-00004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9" name="图片 68">
          <a:extLst>
            <a:ext uri="{FF2B5EF4-FFF2-40B4-BE49-F238E27FC236}">
              <a16:creationId xmlns:a16="http://schemas.microsoft.com/office/drawing/2014/main" id="{00000000-0008-0000-0900-000045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0" name="图片 69">
          <a:extLst>
            <a:ext uri="{FF2B5EF4-FFF2-40B4-BE49-F238E27FC236}">
              <a16:creationId xmlns:a16="http://schemas.microsoft.com/office/drawing/2014/main" id="{00000000-0008-0000-0900-000046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1" name="图片 70">
          <a:extLst>
            <a:ext uri="{FF2B5EF4-FFF2-40B4-BE49-F238E27FC236}">
              <a16:creationId xmlns:a16="http://schemas.microsoft.com/office/drawing/2014/main" id="{00000000-0008-0000-0900-00004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2" name="图片 71">
          <a:extLst>
            <a:ext uri="{FF2B5EF4-FFF2-40B4-BE49-F238E27FC236}">
              <a16:creationId xmlns:a16="http://schemas.microsoft.com/office/drawing/2014/main" id="{00000000-0008-0000-0900-00004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3" name="图片 72">
          <a:extLst>
            <a:ext uri="{FF2B5EF4-FFF2-40B4-BE49-F238E27FC236}">
              <a16:creationId xmlns:a16="http://schemas.microsoft.com/office/drawing/2014/main" id="{00000000-0008-0000-0900-00004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4" name="图片 73">
          <a:extLst>
            <a:ext uri="{FF2B5EF4-FFF2-40B4-BE49-F238E27FC236}">
              <a16:creationId xmlns:a16="http://schemas.microsoft.com/office/drawing/2014/main" id="{00000000-0008-0000-0900-00004A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5" name="图片 74">
          <a:extLst>
            <a:ext uri="{FF2B5EF4-FFF2-40B4-BE49-F238E27FC236}">
              <a16:creationId xmlns:a16="http://schemas.microsoft.com/office/drawing/2014/main" id="{00000000-0008-0000-0900-00004B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6" name="图片 75">
          <a:extLst>
            <a:ext uri="{FF2B5EF4-FFF2-40B4-BE49-F238E27FC236}">
              <a16:creationId xmlns:a16="http://schemas.microsoft.com/office/drawing/2014/main" id="{00000000-0008-0000-0900-00004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7" name="图片 76">
          <a:extLst>
            <a:ext uri="{FF2B5EF4-FFF2-40B4-BE49-F238E27FC236}">
              <a16:creationId xmlns:a16="http://schemas.microsoft.com/office/drawing/2014/main" id="{00000000-0008-0000-0900-00004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8" name="图片 77">
          <a:extLst>
            <a:ext uri="{FF2B5EF4-FFF2-40B4-BE49-F238E27FC236}">
              <a16:creationId xmlns:a16="http://schemas.microsoft.com/office/drawing/2014/main" id="{00000000-0008-0000-0900-00004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9" name="图片 78">
          <a:extLst>
            <a:ext uri="{FF2B5EF4-FFF2-40B4-BE49-F238E27FC236}">
              <a16:creationId xmlns:a16="http://schemas.microsoft.com/office/drawing/2014/main" id="{00000000-0008-0000-0900-00004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0" name="图片 79">
          <a:extLst>
            <a:ext uri="{FF2B5EF4-FFF2-40B4-BE49-F238E27FC236}">
              <a16:creationId xmlns:a16="http://schemas.microsoft.com/office/drawing/2014/main" id="{00000000-0008-0000-0900-000050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1" name="图片 80">
          <a:extLst>
            <a:ext uri="{FF2B5EF4-FFF2-40B4-BE49-F238E27FC236}">
              <a16:creationId xmlns:a16="http://schemas.microsoft.com/office/drawing/2014/main" id="{00000000-0008-0000-0900-000051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2" name="图片 81">
          <a:extLst>
            <a:ext uri="{FF2B5EF4-FFF2-40B4-BE49-F238E27FC236}">
              <a16:creationId xmlns:a16="http://schemas.microsoft.com/office/drawing/2014/main" id="{00000000-0008-0000-0900-00005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3" name="图片 82">
          <a:extLst>
            <a:ext uri="{FF2B5EF4-FFF2-40B4-BE49-F238E27FC236}">
              <a16:creationId xmlns:a16="http://schemas.microsoft.com/office/drawing/2014/main" id="{00000000-0008-0000-0900-00005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4" name="图片 83">
          <a:extLst>
            <a:ext uri="{FF2B5EF4-FFF2-40B4-BE49-F238E27FC236}">
              <a16:creationId xmlns:a16="http://schemas.microsoft.com/office/drawing/2014/main" id="{00000000-0008-0000-0900-000054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5" name="图片 84">
          <a:extLst>
            <a:ext uri="{FF2B5EF4-FFF2-40B4-BE49-F238E27FC236}">
              <a16:creationId xmlns:a16="http://schemas.microsoft.com/office/drawing/2014/main" id="{00000000-0008-0000-0900-000055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6" name="图片 85">
          <a:extLst>
            <a:ext uri="{FF2B5EF4-FFF2-40B4-BE49-F238E27FC236}">
              <a16:creationId xmlns:a16="http://schemas.microsoft.com/office/drawing/2014/main" id="{00000000-0008-0000-0900-000056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7" name="图片 86">
          <a:extLst>
            <a:ext uri="{FF2B5EF4-FFF2-40B4-BE49-F238E27FC236}">
              <a16:creationId xmlns:a16="http://schemas.microsoft.com/office/drawing/2014/main" id="{00000000-0008-0000-0900-00005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8" name="图片 87">
          <a:extLst>
            <a:ext uri="{FF2B5EF4-FFF2-40B4-BE49-F238E27FC236}">
              <a16:creationId xmlns:a16="http://schemas.microsoft.com/office/drawing/2014/main" id="{00000000-0008-0000-0900-000058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9" name="图片 88">
          <a:extLst>
            <a:ext uri="{FF2B5EF4-FFF2-40B4-BE49-F238E27FC236}">
              <a16:creationId xmlns:a16="http://schemas.microsoft.com/office/drawing/2014/main" id="{00000000-0008-0000-0900-000059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0" name="图片 89">
          <a:extLst>
            <a:ext uri="{FF2B5EF4-FFF2-40B4-BE49-F238E27FC236}">
              <a16:creationId xmlns:a16="http://schemas.microsoft.com/office/drawing/2014/main" id="{00000000-0008-0000-0900-00005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1" name="图片 90">
          <a:extLst>
            <a:ext uri="{FF2B5EF4-FFF2-40B4-BE49-F238E27FC236}">
              <a16:creationId xmlns:a16="http://schemas.microsoft.com/office/drawing/2014/main" id="{00000000-0008-0000-0900-00005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2" name="图片 91">
          <a:extLst>
            <a:ext uri="{FF2B5EF4-FFF2-40B4-BE49-F238E27FC236}">
              <a16:creationId xmlns:a16="http://schemas.microsoft.com/office/drawing/2014/main" id="{00000000-0008-0000-0900-00005C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3" name="图片 92">
          <a:extLst>
            <a:ext uri="{FF2B5EF4-FFF2-40B4-BE49-F238E27FC236}">
              <a16:creationId xmlns:a16="http://schemas.microsoft.com/office/drawing/2014/main" id="{00000000-0008-0000-0900-00005D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4" name="图片 93">
          <a:extLst>
            <a:ext uri="{FF2B5EF4-FFF2-40B4-BE49-F238E27FC236}">
              <a16:creationId xmlns:a16="http://schemas.microsoft.com/office/drawing/2014/main" id="{00000000-0008-0000-0900-00005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 name="图片 94">
          <a:extLst>
            <a:ext uri="{FF2B5EF4-FFF2-40B4-BE49-F238E27FC236}">
              <a16:creationId xmlns:a16="http://schemas.microsoft.com/office/drawing/2014/main" id="{00000000-0008-0000-0900-00005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6" name="图片 95">
          <a:extLst>
            <a:ext uri="{FF2B5EF4-FFF2-40B4-BE49-F238E27FC236}">
              <a16:creationId xmlns:a16="http://schemas.microsoft.com/office/drawing/2014/main" id="{00000000-0008-0000-0900-000060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7" name="图片 96">
          <a:extLst>
            <a:ext uri="{FF2B5EF4-FFF2-40B4-BE49-F238E27FC236}">
              <a16:creationId xmlns:a16="http://schemas.microsoft.com/office/drawing/2014/main" id="{00000000-0008-0000-0900-000061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8" name="图片 97">
          <a:extLst>
            <a:ext uri="{FF2B5EF4-FFF2-40B4-BE49-F238E27FC236}">
              <a16:creationId xmlns:a16="http://schemas.microsoft.com/office/drawing/2014/main" id="{00000000-0008-0000-0900-00006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9" name="图片 98">
          <a:extLst>
            <a:ext uri="{FF2B5EF4-FFF2-40B4-BE49-F238E27FC236}">
              <a16:creationId xmlns:a16="http://schemas.microsoft.com/office/drawing/2014/main" id="{00000000-0008-0000-0900-00006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0" name="图片 99">
          <a:extLst>
            <a:ext uri="{FF2B5EF4-FFF2-40B4-BE49-F238E27FC236}">
              <a16:creationId xmlns:a16="http://schemas.microsoft.com/office/drawing/2014/main" id="{00000000-0008-0000-0900-00006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1" name="图片 100">
          <a:extLst>
            <a:ext uri="{FF2B5EF4-FFF2-40B4-BE49-F238E27FC236}">
              <a16:creationId xmlns:a16="http://schemas.microsoft.com/office/drawing/2014/main" id="{00000000-0008-0000-0900-00006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2" name="图片 101">
          <a:extLst>
            <a:ext uri="{FF2B5EF4-FFF2-40B4-BE49-F238E27FC236}">
              <a16:creationId xmlns:a16="http://schemas.microsoft.com/office/drawing/2014/main" id="{00000000-0008-0000-0900-00006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3" name="图片 102">
          <a:extLst>
            <a:ext uri="{FF2B5EF4-FFF2-40B4-BE49-F238E27FC236}">
              <a16:creationId xmlns:a16="http://schemas.microsoft.com/office/drawing/2014/main" id="{00000000-0008-0000-0900-00006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4" name="图片 103">
          <a:extLst>
            <a:ext uri="{FF2B5EF4-FFF2-40B4-BE49-F238E27FC236}">
              <a16:creationId xmlns:a16="http://schemas.microsoft.com/office/drawing/2014/main" id="{00000000-0008-0000-0900-00006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5" name="图片 104">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6" name="图片 105">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7" name="图片 106">
          <a:extLst>
            <a:ext uri="{FF2B5EF4-FFF2-40B4-BE49-F238E27FC236}">
              <a16:creationId xmlns:a16="http://schemas.microsoft.com/office/drawing/2014/main" id="{00000000-0008-0000-0900-00006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8" name="图片 107">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9" name="图片 108">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0" name="图片 109">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1" name="图片 110">
          <a:extLst>
            <a:ext uri="{FF2B5EF4-FFF2-40B4-BE49-F238E27FC236}">
              <a16:creationId xmlns:a16="http://schemas.microsoft.com/office/drawing/2014/main" id="{00000000-0008-0000-0900-00006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2" name="图片 111">
          <a:extLst>
            <a:ext uri="{FF2B5EF4-FFF2-40B4-BE49-F238E27FC236}">
              <a16:creationId xmlns:a16="http://schemas.microsoft.com/office/drawing/2014/main" id="{00000000-0008-0000-0900-000070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3" name="图片 112">
          <a:extLst>
            <a:ext uri="{FF2B5EF4-FFF2-40B4-BE49-F238E27FC236}">
              <a16:creationId xmlns:a16="http://schemas.microsoft.com/office/drawing/2014/main" id="{00000000-0008-0000-0900-00007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4" name="图片 113">
          <a:extLst>
            <a:ext uri="{FF2B5EF4-FFF2-40B4-BE49-F238E27FC236}">
              <a16:creationId xmlns:a16="http://schemas.microsoft.com/office/drawing/2014/main" id="{00000000-0008-0000-0900-00007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5" name="图片 114">
          <a:extLst>
            <a:ext uri="{FF2B5EF4-FFF2-40B4-BE49-F238E27FC236}">
              <a16:creationId xmlns:a16="http://schemas.microsoft.com/office/drawing/2014/main" id="{00000000-0008-0000-0900-00007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6" name="图片 115">
          <a:extLst>
            <a:ext uri="{FF2B5EF4-FFF2-40B4-BE49-F238E27FC236}">
              <a16:creationId xmlns:a16="http://schemas.microsoft.com/office/drawing/2014/main" id="{00000000-0008-0000-0900-00007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7" name="图片 116">
          <a:extLst>
            <a:ext uri="{FF2B5EF4-FFF2-40B4-BE49-F238E27FC236}">
              <a16:creationId xmlns:a16="http://schemas.microsoft.com/office/drawing/2014/main" id="{00000000-0008-0000-0900-00007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8" name="图片 117">
          <a:extLst>
            <a:ext uri="{FF2B5EF4-FFF2-40B4-BE49-F238E27FC236}">
              <a16:creationId xmlns:a16="http://schemas.microsoft.com/office/drawing/2014/main" id="{00000000-0008-0000-0900-000076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9" name="图片 118">
          <a:extLst>
            <a:ext uri="{FF2B5EF4-FFF2-40B4-BE49-F238E27FC236}">
              <a16:creationId xmlns:a16="http://schemas.microsoft.com/office/drawing/2014/main" id="{00000000-0008-0000-0900-00007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0" name="图片 119">
          <a:extLst>
            <a:ext uri="{FF2B5EF4-FFF2-40B4-BE49-F238E27FC236}">
              <a16:creationId xmlns:a16="http://schemas.microsoft.com/office/drawing/2014/main" id="{00000000-0008-0000-0900-000078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1" name="图片 120">
          <a:extLst>
            <a:ext uri="{FF2B5EF4-FFF2-40B4-BE49-F238E27FC236}">
              <a16:creationId xmlns:a16="http://schemas.microsoft.com/office/drawing/2014/main" id="{00000000-0008-0000-0900-000079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2" name="图片 121">
          <a:extLst>
            <a:ext uri="{FF2B5EF4-FFF2-40B4-BE49-F238E27FC236}">
              <a16:creationId xmlns:a16="http://schemas.microsoft.com/office/drawing/2014/main" id="{00000000-0008-0000-0900-00007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3" name="图片 122">
          <a:extLst>
            <a:ext uri="{FF2B5EF4-FFF2-40B4-BE49-F238E27FC236}">
              <a16:creationId xmlns:a16="http://schemas.microsoft.com/office/drawing/2014/main" id="{00000000-0008-0000-0900-00007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4" name="图片 123">
          <a:extLst>
            <a:ext uri="{FF2B5EF4-FFF2-40B4-BE49-F238E27FC236}">
              <a16:creationId xmlns:a16="http://schemas.microsoft.com/office/drawing/2014/main" id="{00000000-0008-0000-0900-00007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5" name="图片 124">
          <a:extLst>
            <a:ext uri="{FF2B5EF4-FFF2-40B4-BE49-F238E27FC236}">
              <a16:creationId xmlns:a16="http://schemas.microsoft.com/office/drawing/2014/main" id="{00000000-0008-0000-0900-00007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6" name="图片 125">
          <a:extLst>
            <a:ext uri="{FF2B5EF4-FFF2-40B4-BE49-F238E27FC236}">
              <a16:creationId xmlns:a16="http://schemas.microsoft.com/office/drawing/2014/main" id="{00000000-0008-0000-0900-00007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7" name="图片 126">
          <a:extLst>
            <a:ext uri="{FF2B5EF4-FFF2-40B4-BE49-F238E27FC236}">
              <a16:creationId xmlns:a16="http://schemas.microsoft.com/office/drawing/2014/main" id="{00000000-0008-0000-0900-00007F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8" name="图片 127">
          <a:extLst>
            <a:ext uri="{FF2B5EF4-FFF2-40B4-BE49-F238E27FC236}">
              <a16:creationId xmlns:a16="http://schemas.microsoft.com/office/drawing/2014/main" id="{00000000-0008-0000-0900-000080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9" name="图片 128">
          <a:extLst>
            <a:ext uri="{FF2B5EF4-FFF2-40B4-BE49-F238E27FC236}">
              <a16:creationId xmlns:a16="http://schemas.microsoft.com/office/drawing/2014/main" id="{00000000-0008-0000-0900-00008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0" name="图片 129">
          <a:extLst>
            <a:ext uri="{FF2B5EF4-FFF2-40B4-BE49-F238E27FC236}">
              <a16:creationId xmlns:a16="http://schemas.microsoft.com/office/drawing/2014/main" id="{00000000-0008-0000-0900-00008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1" name="图片 130">
          <a:extLst>
            <a:ext uri="{FF2B5EF4-FFF2-40B4-BE49-F238E27FC236}">
              <a16:creationId xmlns:a16="http://schemas.microsoft.com/office/drawing/2014/main" id="{00000000-0008-0000-0900-00008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2" name="图片 131">
          <a:extLst>
            <a:ext uri="{FF2B5EF4-FFF2-40B4-BE49-F238E27FC236}">
              <a16:creationId xmlns:a16="http://schemas.microsoft.com/office/drawing/2014/main" id="{00000000-0008-0000-0900-00008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3" name="图片 132">
          <a:extLst>
            <a:ext uri="{FF2B5EF4-FFF2-40B4-BE49-F238E27FC236}">
              <a16:creationId xmlns:a16="http://schemas.microsoft.com/office/drawing/2014/main" id="{00000000-0008-0000-0900-00008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4" name="图片 133">
          <a:extLst>
            <a:ext uri="{FF2B5EF4-FFF2-40B4-BE49-F238E27FC236}">
              <a16:creationId xmlns:a16="http://schemas.microsoft.com/office/drawing/2014/main" id="{00000000-0008-0000-0900-00008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5" name="图片 134">
          <a:extLst>
            <a:ext uri="{FF2B5EF4-FFF2-40B4-BE49-F238E27FC236}">
              <a16:creationId xmlns:a16="http://schemas.microsoft.com/office/drawing/2014/main" id="{00000000-0008-0000-0900-00008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6" name="图片 135">
          <a:extLst>
            <a:ext uri="{FF2B5EF4-FFF2-40B4-BE49-F238E27FC236}">
              <a16:creationId xmlns:a16="http://schemas.microsoft.com/office/drawing/2014/main" id="{00000000-0008-0000-0900-00008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7" name="图片 136">
          <a:extLst>
            <a:ext uri="{FF2B5EF4-FFF2-40B4-BE49-F238E27FC236}">
              <a16:creationId xmlns:a16="http://schemas.microsoft.com/office/drawing/2014/main" id="{00000000-0008-0000-0900-000089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8" name="图片 137">
          <a:extLst>
            <a:ext uri="{FF2B5EF4-FFF2-40B4-BE49-F238E27FC236}">
              <a16:creationId xmlns:a16="http://schemas.microsoft.com/office/drawing/2014/main" id="{00000000-0008-0000-0900-00008A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9" name="图片 138">
          <a:extLst>
            <a:ext uri="{FF2B5EF4-FFF2-40B4-BE49-F238E27FC236}">
              <a16:creationId xmlns:a16="http://schemas.microsoft.com/office/drawing/2014/main" id="{00000000-0008-0000-0900-00008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0" name="图片 139">
          <a:extLst>
            <a:ext uri="{FF2B5EF4-FFF2-40B4-BE49-F238E27FC236}">
              <a16:creationId xmlns:a16="http://schemas.microsoft.com/office/drawing/2014/main" id="{00000000-0008-0000-0900-00008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1" name="图片 140">
          <a:extLst>
            <a:ext uri="{FF2B5EF4-FFF2-40B4-BE49-F238E27FC236}">
              <a16:creationId xmlns:a16="http://schemas.microsoft.com/office/drawing/2014/main" id="{00000000-0008-0000-0900-00008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2" name="图片 141">
          <a:extLst>
            <a:ext uri="{FF2B5EF4-FFF2-40B4-BE49-F238E27FC236}">
              <a16:creationId xmlns:a16="http://schemas.microsoft.com/office/drawing/2014/main" id="{00000000-0008-0000-0900-00008E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3" name="图片 142">
          <a:extLst>
            <a:ext uri="{FF2B5EF4-FFF2-40B4-BE49-F238E27FC236}">
              <a16:creationId xmlns:a16="http://schemas.microsoft.com/office/drawing/2014/main" id="{00000000-0008-0000-0900-00008F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4" name="图片 143">
          <a:extLst>
            <a:ext uri="{FF2B5EF4-FFF2-40B4-BE49-F238E27FC236}">
              <a16:creationId xmlns:a16="http://schemas.microsoft.com/office/drawing/2014/main" id="{00000000-0008-0000-0900-000090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5" name="图片 144">
          <a:extLst>
            <a:ext uri="{FF2B5EF4-FFF2-40B4-BE49-F238E27FC236}">
              <a16:creationId xmlns:a16="http://schemas.microsoft.com/office/drawing/2014/main" id="{00000000-0008-0000-0900-00009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6" name="图片 145">
          <a:extLst>
            <a:ext uri="{FF2B5EF4-FFF2-40B4-BE49-F238E27FC236}">
              <a16:creationId xmlns:a16="http://schemas.microsoft.com/office/drawing/2014/main" id="{00000000-0008-0000-0900-00009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7" name="图片 146">
          <a:extLst>
            <a:ext uri="{FF2B5EF4-FFF2-40B4-BE49-F238E27FC236}">
              <a16:creationId xmlns:a16="http://schemas.microsoft.com/office/drawing/2014/main" id="{00000000-0008-0000-0900-00009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8" name="图片 147">
          <a:extLst>
            <a:ext uri="{FF2B5EF4-FFF2-40B4-BE49-F238E27FC236}">
              <a16:creationId xmlns:a16="http://schemas.microsoft.com/office/drawing/2014/main" id="{00000000-0008-0000-0900-00009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9" name="图片 148">
          <a:extLst>
            <a:ext uri="{FF2B5EF4-FFF2-40B4-BE49-F238E27FC236}">
              <a16:creationId xmlns:a16="http://schemas.microsoft.com/office/drawing/2014/main" id="{00000000-0008-0000-0900-000095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0" name="图片 149">
          <a:extLst>
            <a:ext uri="{FF2B5EF4-FFF2-40B4-BE49-F238E27FC236}">
              <a16:creationId xmlns:a16="http://schemas.microsoft.com/office/drawing/2014/main" id="{00000000-0008-0000-0900-000096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1" name="图片 150">
          <a:extLst>
            <a:ext uri="{FF2B5EF4-FFF2-40B4-BE49-F238E27FC236}">
              <a16:creationId xmlns:a16="http://schemas.microsoft.com/office/drawing/2014/main" id="{00000000-0008-0000-0900-00009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2" name="图片 151">
          <a:extLst>
            <a:ext uri="{FF2B5EF4-FFF2-40B4-BE49-F238E27FC236}">
              <a16:creationId xmlns:a16="http://schemas.microsoft.com/office/drawing/2014/main" id="{00000000-0008-0000-0900-00009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3" name="图片 152">
          <a:extLst>
            <a:ext uri="{FF2B5EF4-FFF2-40B4-BE49-F238E27FC236}">
              <a16:creationId xmlns:a16="http://schemas.microsoft.com/office/drawing/2014/main" id="{00000000-0008-0000-0900-00009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4" name="图片 153">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5" name="图片 154">
          <a:extLst>
            <a:ext uri="{FF2B5EF4-FFF2-40B4-BE49-F238E27FC236}">
              <a16:creationId xmlns:a16="http://schemas.microsoft.com/office/drawing/2014/main" id="{00000000-0008-0000-0900-00009B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6" name="图片 155">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7" name="图片 156">
          <a:extLst>
            <a:ext uri="{FF2B5EF4-FFF2-40B4-BE49-F238E27FC236}">
              <a16:creationId xmlns:a16="http://schemas.microsoft.com/office/drawing/2014/main" id="{00000000-0008-0000-0900-00009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8" name="图片 157">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9" name="图片 158">
          <a:extLst>
            <a:ext uri="{FF2B5EF4-FFF2-40B4-BE49-F238E27FC236}">
              <a16:creationId xmlns:a16="http://schemas.microsoft.com/office/drawing/2014/main" id="{00000000-0008-0000-0900-00009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0" name="图片 159">
          <a:extLst>
            <a:ext uri="{FF2B5EF4-FFF2-40B4-BE49-F238E27FC236}">
              <a16:creationId xmlns:a16="http://schemas.microsoft.com/office/drawing/2014/main" id="{00000000-0008-0000-0900-0000A0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1" name="图片 160">
          <a:extLst>
            <a:ext uri="{FF2B5EF4-FFF2-40B4-BE49-F238E27FC236}">
              <a16:creationId xmlns:a16="http://schemas.microsoft.com/office/drawing/2014/main" id="{00000000-0008-0000-0900-0000A1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2" name="图片 161">
          <a:extLst>
            <a:ext uri="{FF2B5EF4-FFF2-40B4-BE49-F238E27FC236}">
              <a16:creationId xmlns:a16="http://schemas.microsoft.com/office/drawing/2014/main" id="{00000000-0008-0000-0900-0000A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3" name="图片 162">
          <a:extLst>
            <a:ext uri="{FF2B5EF4-FFF2-40B4-BE49-F238E27FC236}">
              <a16:creationId xmlns:a16="http://schemas.microsoft.com/office/drawing/2014/main" id="{00000000-0008-0000-0900-0000A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4" name="图片 163">
          <a:extLst>
            <a:ext uri="{FF2B5EF4-FFF2-40B4-BE49-F238E27FC236}">
              <a16:creationId xmlns:a16="http://schemas.microsoft.com/office/drawing/2014/main" id="{00000000-0008-0000-0900-0000A4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5" name="图片 164">
          <a:extLst>
            <a:ext uri="{FF2B5EF4-FFF2-40B4-BE49-F238E27FC236}">
              <a16:creationId xmlns:a16="http://schemas.microsoft.com/office/drawing/2014/main" id="{00000000-0008-0000-0900-0000A5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6" name="图片 165">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7" name="图片 166">
          <a:extLst>
            <a:ext uri="{FF2B5EF4-FFF2-40B4-BE49-F238E27FC236}">
              <a16:creationId xmlns:a16="http://schemas.microsoft.com/office/drawing/2014/main" id="{00000000-0008-0000-0900-0000A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8" name="图片 167">
          <a:extLst>
            <a:ext uri="{FF2B5EF4-FFF2-40B4-BE49-F238E27FC236}">
              <a16:creationId xmlns:a16="http://schemas.microsoft.com/office/drawing/2014/main" id="{00000000-0008-0000-0900-0000A8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9" name="图片 168">
          <a:extLst>
            <a:ext uri="{FF2B5EF4-FFF2-40B4-BE49-F238E27FC236}">
              <a16:creationId xmlns:a16="http://schemas.microsoft.com/office/drawing/2014/main" id="{00000000-0008-0000-0900-0000A9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0" name="图片 169">
          <a:extLst>
            <a:ext uri="{FF2B5EF4-FFF2-40B4-BE49-F238E27FC236}">
              <a16:creationId xmlns:a16="http://schemas.microsoft.com/office/drawing/2014/main" id="{00000000-0008-0000-0900-0000A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1" name="图片 170">
          <a:extLst>
            <a:ext uri="{FF2B5EF4-FFF2-40B4-BE49-F238E27FC236}">
              <a16:creationId xmlns:a16="http://schemas.microsoft.com/office/drawing/2014/main" id="{00000000-0008-0000-0900-0000A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2" name="图片 171">
          <a:extLst>
            <a:ext uri="{FF2B5EF4-FFF2-40B4-BE49-F238E27FC236}">
              <a16:creationId xmlns:a16="http://schemas.microsoft.com/office/drawing/2014/main" id="{00000000-0008-0000-0900-0000AC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3" name="图片 172">
          <a:extLst>
            <a:ext uri="{FF2B5EF4-FFF2-40B4-BE49-F238E27FC236}">
              <a16:creationId xmlns:a16="http://schemas.microsoft.com/office/drawing/2014/main" id="{00000000-0008-0000-0900-0000AD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4" name="图片 173">
          <a:extLst>
            <a:ext uri="{FF2B5EF4-FFF2-40B4-BE49-F238E27FC236}">
              <a16:creationId xmlns:a16="http://schemas.microsoft.com/office/drawing/2014/main" id="{00000000-0008-0000-0900-0000A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5" name="图片 174">
          <a:extLst>
            <a:ext uri="{FF2B5EF4-FFF2-40B4-BE49-F238E27FC236}">
              <a16:creationId xmlns:a16="http://schemas.microsoft.com/office/drawing/2014/main" id="{00000000-0008-0000-0900-0000A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6" name="图片 175">
          <a:extLst>
            <a:ext uri="{FF2B5EF4-FFF2-40B4-BE49-F238E27FC236}">
              <a16:creationId xmlns:a16="http://schemas.microsoft.com/office/drawing/2014/main" id="{00000000-0008-0000-0900-0000B0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7" name="图片 176">
          <a:extLst>
            <a:ext uri="{FF2B5EF4-FFF2-40B4-BE49-F238E27FC236}">
              <a16:creationId xmlns:a16="http://schemas.microsoft.com/office/drawing/2014/main" id="{00000000-0008-0000-0900-0000B1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8" name="图片 177">
          <a:extLst>
            <a:ext uri="{FF2B5EF4-FFF2-40B4-BE49-F238E27FC236}">
              <a16:creationId xmlns:a16="http://schemas.microsoft.com/office/drawing/2014/main" id="{00000000-0008-0000-0900-0000B2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9" name="图片 178">
          <a:extLst>
            <a:ext uri="{FF2B5EF4-FFF2-40B4-BE49-F238E27FC236}">
              <a16:creationId xmlns:a16="http://schemas.microsoft.com/office/drawing/2014/main" id="{00000000-0008-0000-0900-0000B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0" name="图片 179">
          <a:extLst>
            <a:ext uri="{FF2B5EF4-FFF2-40B4-BE49-F238E27FC236}">
              <a16:creationId xmlns:a16="http://schemas.microsoft.com/office/drawing/2014/main" id="{00000000-0008-0000-0900-0000B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1" name="图片 180">
          <a:extLst>
            <a:ext uri="{FF2B5EF4-FFF2-40B4-BE49-F238E27FC236}">
              <a16:creationId xmlns:a16="http://schemas.microsoft.com/office/drawing/2014/main" id="{00000000-0008-0000-0900-0000B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2" name="图片 181">
          <a:extLst>
            <a:ext uri="{FF2B5EF4-FFF2-40B4-BE49-F238E27FC236}">
              <a16:creationId xmlns:a16="http://schemas.microsoft.com/office/drawing/2014/main" id="{00000000-0008-0000-0900-0000B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3" name="图片 182">
          <a:extLst>
            <a:ext uri="{FF2B5EF4-FFF2-40B4-BE49-F238E27FC236}">
              <a16:creationId xmlns:a16="http://schemas.microsoft.com/office/drawing/2014/main" id="{00000000-0008-0000-0900-0000B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4" name="图片 183">
          <a:extLst>
            <a:ext uri="{FF2B5EF4-FFF2-40B4-BE49-F238E27FC236}">
              <a16:creationId xmlns:a16="http://schemas.microsoft.com/office/drawing/2014/main" id="{00000000-0008-0000-0900-0000B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5" name="图片 184">
          <a:extLst>
            <a:ext uri="{FF2B5EF4-FFF2-40B4-BE49-F238E27FC236}">
              <a16:creationId xmlns:a16="http://schemas.microsoft.com/office/drawing/2014/main" id="{00000000-0008-0000-0900-0000B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6" name="图片 185">
          <a:extLst>
            <a:ext uri="{FF2B5EF4-FFF2-40B4-BE49-F238E27FC236}">
              <a16:creationId xmlns:a16="http://schemas.microsoft.com/office/drawing/2014/main" id="{00000000-0008-0000-0900-0000BA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7" name="图片 186">
          <a:extLst>
            <a:ext uri="{FF2B5EF4-FFF2-40B4-BE49-F238E27FC236}">
              <a16:creationId xmlns:a16="http://schemas.microsoft.com/office/drawing/2014/main" id="{00000000-0008-0000-0900-0000BB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8" name="图片 187">
          <a:extLst>
            <a:ext uri="{FF2B5EF4-FFF2-40B4-BE49-F238E27FC236}">
              <a16:creationId xmlns:a16="http://schemas.microsoft.com/office/drawing/2014/main" id="{00000000-0008-0000-0900-0000B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 name="图片 188">
          <a:extLst>
            <a:ext uri="{FF2B5EF4-FFF2-40B4-BE49-F238E27FC236}">
              <a16:creationId xmlns:a16="http://schemas.microsoft.com/office/drawing/2014/main" id="{00000000-0008-0000-0900-0000B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 name="图片 189">
          <a:extLst>
            <a:ext uri="{FF2B5EF4-FFF2-40B4-BE49-F238E27FC236}">
              <a16:creationId xmlns:a16="http://schemas.microsoft.com/office/drawing/2014/main" id="{00000000-0008-0000-0900-0000B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 name="图片 190">
          <a:extLst>
            <a:ext uri="{FF2B5EF4-FFF2-40B4-BE49-F238E27FC236}">
              <a16:creationId xmlns:a16="http://schemas.microsoft.com/office/drawing/2014/main" id="{00000000-0008-0000-0900-0000B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2" name="图片 191">
          <a:extLst>
            <a:ext uri="{FF2B5EF4-FFF2-40B4-BE49-F238E27FC236}">
              <a16:creationId xmlns:a16="http://schemas.microsoft.com/office/drawing/2014/main" id="{00000000-0008-0000-0900-0000C0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3" name="图片 192">
          <a:extLst>
            <a:ext uri="{FF2B5EF4-FFF2-40B4-BE49-F238E27FC236}">
              <a16:creationId xmlns:a16="http://schemas.microsoft.com/office/drawing/2014/main" id="{00000000-0008-0000-0900-0000C1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4" name="图片 193">
          <a:extLst>
            <a:ext uri="{FF2B5EF4-FFF2-40B4-BE49-F238E27FC236}">
              <a16:creationId xmlns:a16="http://schemas.microsoft.com/office/drawing/2014/main" id="{00000000-0008-0000-0900-0000C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 name="图片 194">
          <a:extLst>
            <a:ext uri="{FF2B5EF4-FFF2-40B4-BE49-F238E27FC236}">
              <a16:creationId xmlns:a16="http://schemas.microsoft.com/office/drawing/2014/main" id="{00000000-0008-0000-0900-0000C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6" name="图片 195">
          <a:extLst>
            <a:ext uri="{FF2B5EF4-FFF2-40B4-BE49-F238E27FC236}">
              <a16:creationId xmlns:a16="http://schemas.microsoft.com/office/drawing/2014/main" id="{00000000-0008-0000-0900-0000C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 name="图片 196">
          <a:extLst>
            <a:ext uri="{FF2B5EF4-FFF2-40B4-BE49-F238E27FC236}">
              <a16:creationId xmlns:a16="http://schemas.microsoft.com/office/drawing/2014/main" id="{00000000-0008-0000-0900-0000C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8" name="图片 197">
          <a:extLst>
            <a:ext uri="{FF2B5EF4-FFF2-40B4-BE49-F238E27FC236}">
              <a16:creationId xmlns:a16="http://schemas.microsoft.com/office/drawing/2014/main" id="{00000000-0008-0000-0900-0000C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9" name="图片 198">
          <a:extLst>
            <a:ext uri="{FF2B5EF4-FFF2-40B4-BE49-F238E27FC236}">
              <a16:creationId xmlns:a16="http://schemas.microsoft.com/office/drawing/2014/main" id="{00000000-0008-0000-0900-0000C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0" name="图片 199">
          <a:extLst>
            <a:ext uri="{FF2B5EF4-FFF2-40B4-BE49-F238E27FC236}">
              <a16:creationId xmlns:a16="http://schemas.microsoft.com/office/drawing/2014/main" id="{00000000-0008-0000-0900-0000C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1" name="图片 200">
          <a:extLst>
            <a:ext uri="{FF2B5EF4-FFF2-40B4-BE49-F238E27FC236}">
              <a16:creationId xmlns:a16="http://schemas.microsoft.com/office/drawing/2014/main" id="{00000000-0008-0000-0900-0000C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2" name="图片 201">
          <a:extLst>
            <a:ext uri="{FF2B5EF4-FFF2-40B4-BE49-F238E27FC236}">
              <a16:creationId xmlns:a16="http://schemas.microsoft.com/office/drawing/2014/main" id="{00000000-0008-0000-0900-0000C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3" name="图片 202">
          <a:extLst>
            <a:ext uri="{FF2B5EF4-FFF2-40B4-BE49-F238E27FC236}">
              <a16:creationId xmlns:a16="http://schemas.microsoft.com/office/drawing/2014/main" id="{00000000-0008-0000-0900-0000CB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4" name="图片 203">
          <a:extLst>
            <a:ext uri="{FF2B5EF4-FFF2-40B4-BE49-F238E27FC236}">
              <a16:creationId xmlns:a16="http://schemas.microsoft.com/office/drawing/2014/main" id="{00000000-0008-0000-0900-0000CC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5" name="图片 204">
          <a:extLst>
            <a:ext uri="{FF2B5EF4-FFF2-40B4-BE49-F238E27FC236}">
              <a16:creationId xmlns:a16="http://schemas.microsoft.com/office/drawing/2014/main" id="{00000000-0008-0000-0900-0000CD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6" name="图片 205">
          <a:extLst>
            <a:ext uri="{FF2B5EF4-FFF2-40B4-BE49-F238E27FC236}">
              <a16:creationId xmlns:a16="http://schemas.microsoft.com/office/drawing/2014/main" id="{00000000-0008-0000-0900-0000C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7" name="图片 206">
          <a:extLst>
            <a:ext uri="{FF2B5EF4-FFF2-40B4-BE49-F238E27FC236}">
              <a16:creationId xmlns:a16="http://schemas.microsoft.com/office/drawing/2014/main" id="{00000000-0008-0000-0900-0000C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8" name="图片 207">
          <a:extLst>
            <a:ext uri="{FF2B5EF4-FFF2-40B4-BE49-F238E27FC236}">
              <a16:creationId xmlns:a16="http://schemas.microsoft.com/office/drawing/2014/main" id="{00000000-0008-0000-0900-0000D0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9" name="图片 208">
          <a:extLst>
            <a:ext uri="{FF2B5EF4-FFF2-40B4-BE49-F238E27FC236}">
              <a16:creationId xmlns:a16="http://schemas.microsoft.com/office/drawing/2014/main" id="{00000000-0008-0000-0900-0000D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10" name="图片 209">
          <a:extLst>
            <a:ext uri="{FF2B5EF4-FFF2-40B4-BE49-F238E27FC236}">
              <a16:creationId xmlns:a16="http://schemas.microsoft.com/office/drawing/2014/main" id="{00000000-0008-0000-0900-0000D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211" name="图片 210">
          <a:extLst>
            <a:ext uri="{FF2B5EF4-FFF2-40B4-BE49-F238E27FC236}">
              <a16:creationId xmlns:a16="http://schemas.microsoft.com/office/drawing/2014/main" id="{00000000-0008-0000-0900-0000D3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212" name="图片 211">
          <a:extLst>
            <a:ext uri="{FF2B5EF4-FFF2-40B4-BE49-F238E27FC236}">
              <a16:creationId xmlns:a16="http://schemas.microsoft.com/office/drawing/2014/main" id="{00000000-0008-0000-0900-0000D4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213" name="图片 212">
          <a:extLst>
            <a:ext uri="{FF2B5EF4-FFF2-40B4-BE49-F238E27FC236}">
              <a16:creationId xmlns:a16="http://schemas.microsoft.com/office/drawing/2014/main" id="{00000000-0008-0000-0900-0000D5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14" name="图片 213">
          <a:extLst>
            <a:ext uri="{FF2B5EF4-FFF2-40B4-BE49-F238E27FC236}">
              <a16:creationId xmlns:a16="http://schemas.microsoft.com/office/drawing/2014/main" id="{00000000-0008-0000-0900-0000D6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215" name="图片 214">
          <a:extLst>
            <a:ext uri="{FF2B5EF4-FFF2-40B4-BE49-F238E27FC236}">
              <a16:creationId xmlns:a16="http://schemas.microsoft.com/office/drawing/2014/main" id="{00000000-0008-0000-0900-0000D7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216" name="图片 215">
          <a:extLst>
            <a:ext uri="{FF2B5EF4-FFF2-40B4-BE49-F238E27FC236}">
              <a16:creationId xmlns:a16="http://schemas.microsoft.com/office/drawing/2014/main" id="{00000000-0008-0000-0900-0000D8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217" name="图片 216">
          <a:extLst>
            <a:ext uri="{FF2B5EF4-FFF2-40B4-BE49-F238E27FC236}">
              <a16:creationId xmlns:a16="http://schemas.microsoft.com/office/drawing/2014/main" id="{00000000-0008-0000-0900-0000D9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218" name="图片 217">
          <a:extLst>
            <a:ext uri="{FF2B5EF4-FFF2-40B4-BE49-F238E27FC236}">
              <a16:creationId xmlns:a16="http://schemas.microsoft.com/office/drawing/2014/main" id="{00000000-0008-0000-0900-0000DA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19" name="图片 218">
          <a:extLst>
            <a:ext uri="{FF2B5EF4-FFF2-40B4-BE49-F238E27FC236}">
              <a16:creationId xmlns:a16="http://schemas.microsoft.com/office/drawing/2014/main" id="{00000000-0008-0000-0900-0000DB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0" name="图片 219">
          <a:extLst>
            <a:ext uri="{FF2B5EF4-FFF2-40B4-BE49-F238E27FC236}">
              <a16:creationId xmlns:a16="http://schemas.microsoft.com/office/drawing/2014/main" id="{00000000-0008-0000-0900-0000D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21" name="图片 220">
          <a:extLst>
            <a:ext uri="{FF2B5EF4-FFF2-40B4-BE49-F238E27FC236}">
              <a16:creationId xmlns:a16="http://schemas.microsoft.com/office/drawing/2014/main" id="{00000000-0008-0000-0900-0000D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22" name="图片 221">
          <a:extLst>
            <a:ext uri="{FF2B5EF4-FFF2-40B4-BE49-F238E27FC236}">
              <a16:creationId xmlns:a16="http://schemas.microsoft.com/office/drawing/2014/main" id="{00000000-0008-0000-0900-0000D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23" name="图片 222">
          <a:extLst>
            <a:ext uri="{FF2B5EF4-FFF2-40B4-BE49-F238E27FC236}">
              <a16:creationId xmlns:a16="http://schemas.microsoft.com/office/drawing/2014/main" id="{00000000-0008-0000-0900-0000D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24" name="图片 223">
          <a:extLst>
            <a:ext uri="{FF2B5EF4-FFF2-40B4-BE49-F238E27FC236}">
              <a16:creationId xmlns:a16="http://schemas.microsoft.com/office/drawing/2014/main" id="{00000000-0008-0000-0900-0000E0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5" name="图片 224">
          <a:extLst>
            <a:ext uri="{FF2B5EF4-FFF2-40B4-BE49-F238E27FC236}">
              <a16:creationId xmlns:a16="http://schemas.microsoft.com/office/drawing/2014/main" id="{00000000-0008-0000-0900-0000E1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6" name="图片 225">
          <a:extLst>
            <a:ext uri="{FF2B5EF4-FFF2-40B4-BE49-F238E27FC236}">
              <a16:creationId xmlns:a16="http://schemas.microsoft.com/office/drawing/2014/main" id="{00000000-0008-0000-0900-0000E2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7" name="图片 226">
          <a:extLst>
            <a:ext uri="{FF2B5EF4-FFF2-40B4-BE49-F238E27FC236}">
              <a16:creationId xmlns:a16="http://schemas.microsoft.com/office/drawing/2014/main" id="{00000000-0008-0000-0900-0000E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228" name="图片 227">
          <a:extLst>
            <a:ext uri="{FF2B5EF4-FFF2-40B4-BE49-F238E27FC236}">
              <a16:creationId xmlns:a16="http://schemas.microsoft.com/office/drawing/2014/main" id="{00000000-0008-0000-0900-0000E4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229" name="图片 228">
          <a:extLst>
            <a:ext uri="{FF2B5EF4-FFF2-40B4-BE49-F238E27FC236}">
              <a16:creationId xmlns:a16="http://schemas.microsoft.com/office/drawing/2014/main" id="{00000000-0008-0000-0900-0000E5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230" name="图片 229">
          <a:extLst>
            <a:ext uri="{FF2B5EF4-FFF2-40B4-BE49-F238E27FC236}">
              <a16:creationId xmlns:a16="http://schemas.microsoft.com/office/drawing/2014/main" id="{00000000-0008-0000-0900-0000E6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231" name="图片 230">
          <a:extLst>
            <a:ext uri="{FF2B5EF4-FFF2-40B4-BE49-F238E27FC236}">
              <a16:creationId xmlns:a16="http://schemas.microsoft.com/office/drawing/2014/main" id="{00000000-0008-0000-0900-0000E7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32" name="图片 231">
          <a:extLst>
            <a:ext uri="{FF2B5EF4-FFF2-40B4-BE49-F238E27FC236}">
              <a16:creationId xmlns:a16="http://schemas.microsoft.com/office/drawing/2014/main" id="{00000000-0008-0000-0900-0000E8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33" name="图片 232">
          <a:extLst>
            <a:ext uri="{FF2B5EF4-FFF2-40B4-BE49-F238E27FC236}">
              <a16:creationId xmlns:a16="http://schemas.microsoft.com/office/drawing/2014/main" id="{00000000-0008-0000-0900-0000E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34" name="图片 233">
          <a:extLst>
            <a:ext uri="{FF2B5EF4-FFF2-40B4-BE49-F238E27FC236}">
              <a16:creationId xmlns:a16="http://schemas.microsoft.com/office/drawing/2014/main" id="{00000000-0008-0000-0900-0000E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35" name="图片 234">
          <a:extLst>
            <a:ext uri="{FF2B5EF4-FFF2-40B4-BE49-F238E27FC236}">
              <a16:creationId xmlns:a16="http://schemas.microsoft.com/office/drawing/2014/main" id="{00000000-0008-0000-0900-0000EB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36" name="图片 235">
          <a:extLst>
            <a:ext uri="{FF2B5EF4-FFF2-40B4-BE49-F238E27FC236}">
              <a16:creationId xmlns:a16="http://schemas.microsoft.com/office/drawing/2014/main" id="{00000000-0008-0000-0900-0000EC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37" name="图片 236">
          <a:extLst>
            <a:ext uri="{FF2B5EF4-FFF2-40B4-BE49-F238E27FC236}">
              <a16:creationId xmlns:a16="http://schemas.microsoft.com/office/drawing/2014/main" id="{00000000-0008-0000-0900-0000E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38" name="图片 237">
          <a:extLst>
            <a:ext uri="{FF2B5EF4-FFF2-40B4-BE49-F238E27FC236}">
              <a16:creationId xmlns:a16="http://schemas.microsoft.com/office/drawing/2014/main" id="{00000000-0008-0000-0900-0000E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39" name="图片 238">
          <a:extLst>
            <a:ext uri="{FF2B5EF4-FFF2-40B4-BE49-F238E27FC236}">
              <a16:creationId xmlns:a16="http://schemas.microsoft.com/office/drawing/2014/main" id="{00000000-0008-0000-0900-0000E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40" name="图片 239">
          <a:extLst>
            <a:ext uri="{FF2B5EF4-FFF2-40B4-BE49-F238E27FC236}">
              <a16:creationId xmlns:a16="http://schemas.microsoft.com/office/drawing/2014/main" id="{00000000-0008-0000-0900-0000F0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41" name="图片 240">
          <a:extLst>
            <a:ext uri="{FF2B5EF4-FFF2-40B4-BE49-F238E27FC236}">
              <a16:creationId xmlns:a16="http://schemas.microsoft.com/office/drawing/2014/main" id="{00000000-0008-0000-0900-0000F1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42" name="图片 241">
          <a:extLst>
            <a:ext uri="{FF2B5EF4-FFF2-40B4-BE49-F238E27FC236}">
              <a16:creationId xmlns:a16="http://schemas.microsoft.com/office/drawing/2014/main" id="{00000000-0008-0000-0900-0000F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43" name="图片 242">
          <a:extLst>
            <a:ext uri="{FF2B5EF4-FFF2-40B4-BE49-F238E27FC236}">
              <a16:creationId xmlns:a16="http://schemas.microsoft.com/office/drawing/2014/main" id="{00000000-0008-0000-0900-0000F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44" name="图片 243">
          <a:extLst>
            <a:ext uri="{FF2B5EF4-FFF2-40B4-BE49-F238E27FC236}">
              <a16:creationId xmlns:a16="http://schemas.microsoft.com/office/drawing/2014/main" id="{00000000-0008-0000-0900-0000F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45" name="图片 244">
          <a:extLst>
            <a:ext uri="{FF2B5EF4-FFF2-40B4-BE49-F238E27FC236}">
              <a16:creationId xmlns:a16="http://schemas.microsoft.com/office/drawing/2014/main" id="{00000000-0008-0000-0900-0000F5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46" name="图片 245">
          <a:extLst>
            <a:ext uri="{FF2B5EF4-FFF2-40B4-BE49-F238E27FC236}">
              <a16:creationId xmlns:a16="http://schemas.microsoft.com/office/drawing/2014/main" id="{00000000-0008-0000-0900-0000F6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47" name="图片 246">
          <a:extLst>
            <a:ext uri="{FF2B5EF4-FFF2-40B4-BE49-F238E27FC236}">
              <a16:creationId xmlns:a16="http://schemas.microsoft.com/office/drawing/2014/main" id="{00000000-0008-0000-0900-0000F7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48" name="图片 247">
          <a:extLst>
            <a:ext uri="{FF2B5EF4-FFF2-40B4-BE49-F238E27FC236}">
              <a16:creationId xmlns:a16="http://schemas.microsoft.com/office/drawing/2014/main" id="{00000000-0008-0000-0900-0000F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49" name="图片 248">
          <a:extLst>
            <a:ext uri="{FF2B5EF4-FFF2-40B4-BE49-F238E27FC236}">
              <a16:creationId xmlns:a16="http://schemas.microsoft.com/office/drawing/2014/main" id="{00000000-0008-0000-0900-0000F9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50" name="图片 249">
          <a:extLst>
            <a:ext uri="{FF2B5EF4-FFF2-40B4-BE49-F238E27FC236}">
              <a16:creationId xmlns:a16="http://schemas.microsoft.com/office/drawing/2014/main" id="{00000000-0008-0000-0900-0000FA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51" name="图片 250">
          <a:extLst>
            <a:ext uri="{FF2B5EF4-FFF2-40B4-BE49-F238E27FC236}">
              <a16:creationId xmlns:a16="http://schemas.microsoft.com/office/drawing/2014/main" id="{00000000-0008-0000-0900-0000FB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52" name="图片 251">
          <a:extLst>
            <a:ext uri="{FF2B5EF4-FFF2-40B4-BE49-F238E27FC236}">
              <a16:creationId xmlns:a16="http://schemas.microsoft.com/office/drawing/2014/main" id="{00000000-0008-0000-0900-0000FC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53" name="图片 252">
          <a:extLst>
            <a:ext uri="{FF2B5EF4-FFF2-40B4-BE49-F238E27FC236}">
              <a16:creationId xmlns:a16="http://schemas.microsoft.com/office/drawing/2014/main" id="{00000000-0008-0000-0900-0000F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54" name="图片 253">
          <a:extLst>
            <a:ext uri="{FF2B5EF4-FFF2-40B4-BE49-F238E27FC236}">
              <a16:creationId xmlns:a16="http://schemas.microsoft.com/office/drawing/2014/main" id="{00000000-0008-0000-0900-0000FE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55" name="图片 254">
          <a:extLst>
            <a:ext uri="{FF2B5EF4-FFF2-40B4-BE49-F238E27FC236}">
              <a16:creationId xmlns:a16="http://schemas.microsoft.com/office/drawing/2014/main" id="{00000000-0008-0000-0900-0000FF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56" name="图片 255">
          <a:extLst>
            <a:ext uri="{FF2B5EF4-FFF2-40B4-BE49-F238E27FC236}">
              <a16:creationId xmlns:a16="http://schemas.microsoft.com/office/drawing/2014/main" id="{00000000-0008-0000-0900-000000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57" name="图片 256">
          <a:extLst>
            <a:ext uri="{FF2B5EF4-FFF2-40B4-BE49-F238E27FC236}">
              <a16:creationId xmlns:a16="http://schemas.microsoft.com/office/drawing/2014/main" id="{00000000-0008-0000-0900-000001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58" name="图片 257">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59" name="图片 258">
          <a:extLst>
            <a:ext uri="{FF2B5EF4-FFF2-40B4-BE49-F238E27FC236}">
              <a16:creationId xmlns:a16="http://schemas.microsoft.com/office/drawing/2014/main" id="{00000000-0008-0000-0900-00000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60" name="图片 259">
          <a:extLst>
            <a:ext uri="{FF2B5EF4-FFF2-40B4-BE49-F238E27FC236}">
              <a16:creationId xmlns:a16="http://schemas.microsoft.com/office/drawing/2014/main" id="{00000000-0008-0000-0900-000004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61" name="图片 260">
          <a:extLst>
            <a:ext uri="{FF2B5EF4-FFF2-40B4-BE49-F238E27FC236}">
              <a16:creationId xmlns:a16="http://schemas.microsoft.com/office/drawing/2014/main" id="{00000000-0008-0000-0900-000005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62" name="图片 261">
          <a:extLst>
            <a:ext uri="{FF2B5EF4-FFF2-40B4-BE49-F238E27FC236}">
              <a16:creationId xmlns:a16="http://schemas.microsoft.com/office/drawing/2014/main" id="{00000000-0008-0000-0900-00000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63" name="图片 262">
          <a:extLst>
            <a:ext uri="{FF2B5EF4-FFF2-40B4-BE49-F238E27FC236}">
              <a16:creationId xmlns:a16="http://schemas.microsoft.com/office/drawing/2014/main" id="{00000000-0008-0000-0900-00000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64" name="图片 263">
          <a:extLst>
            <a:ext uri="{FF2B5EF4-FFF2-40B4-BE49-F238E27FC236}">
              <a16:creationId xmlns:a16="http://schemas.microsoft.com/office/drawing/2014/main" id="{00000000-0008-0000-0900-00000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65" name="图片 264">
          <a:extLst>
            <a:ext uri="{FF2B5EF4-FFF2-40B4-BE49-F238E27FC236}">
              <a16:creationId xmlns:a16="http://schemas.microsoft.com/office/drawing/2014/main" id="{00000000-0008-0000-0900-00000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66" name="图片 265">
          <a:extLst>
            <a:ext uri="{FF2B5EF4-FFF2-40B4-BE49-F238E27FC236}">
              <a16:creationId xmlns:a16="http://schemas.microsoft.com/office/drawing/2014/main" id="{00000000-0008-0000-0900-00000A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67" name="图片 266">
          <a:extLst>
            <a:ext uri="{FF2B5EF4-FFF2-40B4-BE49-F238E27FC236}">
              <a16:creationId xmlns:a16="http://schemas.microsoft.com/office/drawing/2014/main" id="{00000000-0008-0000-0900-00000B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68" name="图片 267">
          <a:extLst>
            <a:ext uri="{FF2B5EF4-FFF2-40B4-BE49-F238E27FC236}">
              <a16:creationId xmlns:a16="http://schemas.microsoft.com/office/drawing/2014/main" id="{00000000-0008-0000-0900-00000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69" name="图片 268">
          <a:extLst>
            <a:ext uri="{FF2B5EF4-FFF2-40B4-BE49-F238E27FC236}">
              <a16:creationId xmlns:a16="http://schemas.microsoft.com/office/drawing/2014/main" id="{00000000-0008-0000-0900-00000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70" name="图片 269">
          <a:extLst>
            <a:ext uri="{FF2B5EF4-FFF2-40B4-BE49-F238E27FC236}">
              <a16:creationId xmlns:a16="http://schemas.microsoft.com/office/drawing/2014/main" id="{00000000-0008-0000-0900-00000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71" name="图片 270">
          <a:extLst>
            <a:ext uri="{FF2B5EF4-FFF2-40B4-BE49-F238E27FC236}">
              <a16:creationId xmlns:a16="http://schemas.microsoft.com/office/drawing/2014/main" id="{00000000-0008-0000-0900-00000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72" name="图片 271">
          <a:extLst>
            <a:ext uri="{FF2B5EF4-FFF2-40B4-BE49-F238E27FC236}">
              <a16:creationId xmlns:a16="http://schemas.microsoft.com/office/drawing/2014/main" id="{00000000-0008-0000-0900-000010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73" name="图片 272">
          <a:extLst>
            <a:ext uri="{FF2B5EF4-FFF2-40B4-BE49-F238E27FC236}">
              <a16:creationId xmlns:a16="http://schemas.microsoft.com/office/drawing/2014/main" id="{00000000-0008-0000-0900-000011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74" name="图片 273">
          <a:extLst>
            <a:ext uri="{FF2B5EF4-FFF2-40B4-BE49-F238E27FC236}">
              <a16:creationId xmlns:a16="http://schemas.microsoft.com/office/drawing/2014/main" id="{00000000-0008-0000-0900-00001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75" name="图片 274">
          <a:extLst>
            <a:ext uri="{FF2B5EF4-FFF2-40B4-BE49-F238E27FC236}">
              <a16:creationId xmlns:a16="http://schemas.microsoft.com/office/drawing/2014/main" id="{00000000-0008-0000-0900-00001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76" name="图片 275">
          <a:extLst>
            <a:ext uri="{FF2B5EF4-FFF2-40B4-BE49-F238E27FC236}">
              <a16:creationId xmlns:a16="http://schemas.microsoft.com/office/drawing/2014/main" id="{00000000-0008-0000-0900-00001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77" name="图片 276">
          <a:extLst>
            <a:ext uri="{FF2B5EF4-FFF2-40B4-BE49-F238E27FC236}">
              <a16:creationId xmlns:a16="http://schemas.microsoft.com/office/drawing/2014/main" id="{00000000-0008-0000-0900-00001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78" name="图片 277">
          <a:extLst>
            <a:ext uri="{FF2B5EF4-FFF2-40B4-BE49-F238E27FC236}">
              <a16:creationId xmlns:a16="http://schemas.microsoft.com/office/drawing/2014/main" id="{00000000-0008-0000-0900-00001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79" name="图片 278">
          <a:extLst>
            <a:ext uri="{FF2B5EF4-FFF2-40B4-BE49-F238E27FC236}">
              <a16:creationId xmlns:a16="http://schemas.microsoft.com/office/drawing/2014/main" id="{00000000-0008-0000-0900-000017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80" name="图片 279">
          <a:extLst>
            <a:ext uri="{FF2B5EF4-FFF2-40B4-BE49-F238E27FC236}">
              <a16:creationId xmlns:a16="http://schemas.microsoft.com/office/drawing/2014/main" id="{00000000-0008-0000-0900-000018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81" name="图片 280">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82" name="图片 281">
          <a:extLst>
            <a:ext uri="{FF2B5EF4-FFF2-40B4-BE49-F238E27FC236}">
              <a16:creationId xmlns:a16="http://schemas.microsoft.com/office/drawing/2014/main" id="{00000000-0008-0000-0900-00001A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83" name="图片 282">
          <a:extLst>
            <a:ext uri="{FF2B5EF4-FFF2-40B4-BE49-F238E27FC236}">
              <a16:creationId xmlns:a16="http://schemas.microsoft.com/office/drawing/2014/main" id="{00000000-0008-0000-0900-00001B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84" name="图片 283">
          <a:extLst>
            <a:ext uri="{FF2B5EF4-FFF2-40B4-BE49-F238E27FC236}">
              <a16:creationId xmlns:a16="http://schemas.microsoft.com/office/drawing/2014/main" id="{00000000-0008-0000-0900-00001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85" name="图片 284">
          <a:extLst>
            <a:ext uri="{FF2B5EF4-FFF2-40B4-BE49-F238E27FC236}">
              <a16:creationId xmlns:a16="http://schemas.microsoft.com/office/drawing/2014/main" id="{00000000-0008-0000-0900-00001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86" name="图片 285">
          <a:extLst>
            <a:ext uri="{FF2B5EF4-FFF2-40B4-BE49-F238E27FC236}">
              <a16:creationId xmlns:a16="http://schemas.microsoft.com/office/drawing/2014/main" id="{00000000-0008-0000-0900-00001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87" name="图片 286">
          <a:extLst>
            <a:ext uri="{FF2B5EF4-FFF2-40B4-BE49-F238E27FC236}">
              <a16:creationId xmlns:a16="http://schemas.microsoft.com/office/drawing/2014/main" id="{00000000-0008-0000-0900-00001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88" name="图片 287">
          <a:extLst>
            <a:ext uri="{FF2B5EF4-FFF2-40B4-BE49-F238E27FC236}">
              <a16:creationId xmlns:a16="http://schemas.microsoft.com/office/drawing/2014/main" id="{00000000-0008-0000-0900-00002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89" name="图片 288">
          <a:extLst>
            <a:ext uri="{FF2B5EF4-FFF2-40B4-BE49-F238E27FC236}">
              <a16:creationId xmlns:a16="http://schemas.microsoft.com/office/drawing/2014/main" id="{00000000-0008-0000-0900-00002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90" name="图片 289">
          <a:extLst>
            <a:ext uri="{FF2B5EF4-FFF2-40B4-BE49-F238E27FC236}">
              <a16:creationId xmlns:a16="http://schemas.microsoft.com/office/drawing/2014/main" id="{00000000-0008-0000-0900-000022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91" name="图片 290">
          <a:extLst>
            <a:ext uri="{FF2B5EF4-FFF2-40B4-BE49-F238E27FC236}">
              <a16:creationId xmlns:a16="http://schemas.microsoft.com/office/drawing/2014/main" id="{00000000-0008-0000-0900-000023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92" name="图片 291">
          <a:extLst>
            <a:ext uri="{FF2B5EF4-FFF2-40B4-BE49-F238E27FC236}">
              <a16:creationId xmlns:a16="http://schemas.microsoft.com/office/drawing/2014/main" id="{00000000-0008-0000-0900-00002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93" name="图片 292">
          <a:extLst>
            <a:ext uri="{FF2B5EF4-FFF2-40B4-BE49-F238E27FC236}">
              <a16:creationId xmlns:a16="http://schemas.microsoft.com/office/drawing/2014/main" id="{00000000-0008-0000-0900-00002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94" name="图片 293">
          <a:extLst>
            <a:ext uri="{FF2B5EF4-FFF2-40B4-BE49-F238E27FC236}">
              <a16:creationId xmlns:a16="http://schemas.microsoft.com/office/drawing/2014/main" id="{00000000-0008-0000-0900-000026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95" name="图片 294">
          <a:extLst>
            <a:ext uri="{FF2B5EF4-FFF2-40B4-BE49-F238E27FC236}">
              <a16:creationId xmlns:a16="http://schemas.microsoft.com/office/drawing/2014/main" id="{00000000-0008-0000-0900-000027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96" name="图片 295">
          <a:extLst>
            <a:ext uri="{FF2B5EF4-FFF2-40B4-BE49-F238E27FC236}">
              <a16:creationId xmlns:a16="http://schemas.microsoft.com/office/drawing/2014/main" id="{00000000-0008-0000-0900-00002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97" name="图片 296">
          <a:extLst>
            <a:ext uri="{FF2B5EF4-FFF2-40B4-BE49-F238E27FC236}">
              <a16:creationId xmlns:a16="http://schemas.microsoft.com/office/drawing/2014/main" id="{00000000-0008-0000-0900-00002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98" name="图片 297">
          <a:extLst>
            <a:ext uri="{FF2B5EF4-FFF2-40B4-BE49-F238E27FC236}">
              <a16:creationId xmlns:a16="http://schemas.microsoft.com/office/drawing/2014/main" id="{00000000-0008-0000-0900-00002A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99" name="图片 298">
          <a:extLst>
            <a:ext uri="{FF2B5EF4-FFF2-40B4-BE49-F238E27FC236}">
              <a16:creationId xmlns:a16="http://schemas.microsoft.com/office/drawing/2014/main" id="{00000000-0008-0000-0900-00002B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00" name="图片 299">
          <a:extLst>
            <a:ext uri="{FF2B5EF4-FFF2-40B4-BE49-F238E27FC236}">
              <a16:creationId xmlns:a16="http://schemas.microsoft.com/office/drawing/2014/main" id="{00000000-0008-0000-0900-00002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01" name="图片 300">
          <a:extLst>
            <a:ext uri="{FF2B5EF4-FFF2-40B4-BE49-F238E27FC236}">
              <a16:creationId xmlns:a16="http://schemas.microsoft.com/office/drawing/2014/main" id="{00000000-0008-0000-0900-00002D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02" name="图片 301">
          <a:extLst>
            <a:ext uri="{FF2B5EF4-FFF2-40B4-BE49-F238E27FC236}">
              <a16:creationId xmlns:a16="http://schemas.microsoft.com/office/drawing/2014/main" id="{00000000-0008-0000-0900-00002E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03" name="图片 302">
          <a:extLst>
            <a:ext uri="{FF2B5EF4-FFF2-40B4-BE49-F238E27FC236}">
              <a16:creationId xmlns:a16="http://schemas.microsoft.com/office/drawing/2014/main" id="{00000000-0008-0000-0900-00002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04" name="图片 303">
          <a:extLst>
            <a:ext uri="{FF2B5EF4-FFF2-40B4-BE49-F238E27FC236}">
              <a16:creationId xmlns:a16="http://schemas.microsoft.com/office/drawing/2014/main" id="{00000000-0008-0000-0900-00003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05" name="图片 304">
          <a:extLst>
            <a:ext uri="{FF2B5EF4-FFF2-40B4-BE49-F238E27FC236}">
              <a16:creationId xmlns:a16="http://schemas.microsoft.com/office/drawing/2014/main" id="{00000000-0008-0000-0900-00003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06" name="图片 305">
          <a:extLst>
            <a:ext uri="{FF2B5EF4-FFF2-40B4-BE49-F238E27FC236}">
              <a16:creationId xmlns:a16="http://schemas.microsoft.com/office/drawing/2014/main" id="{00000000-0008-0000-0900-00003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07" name="图片 306">
          <a:extLst>
            <a:ext uri="{FF2B5EF4-FFF2-40B4-BE49-F238E27FC236}">
              <a16:creationId xmlns:a16="http://schemas.microsoft.com/office/drawing/2014/main" id="{00000000-0008-0000-0900-00003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08" name="图片 307">
          <a:extLst>
            <a:ext uri="{FF2B5EF4-FFF2-40B4-BE49-F238E27FC236}">
              <a16:creationId xmlns:a16="http://schemas.microsoft.com/office/drawing/2014/main" id="{00000000-0008-0000-0900-00003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09" name="图片 308">
          <a:extLst>
            <a:ext uri="{FF2B5EF4-FFF2-40B4-BE49-F238E27FC236}">
              <a16:creationId xmlns:a16="http://schemas.microsoft.com/office/drawing/2014/main" id="{00000000-0008-0000-0900-000035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10" name="图片 309">
          <a:extLst>
            <a:ext uri="{FF2B5EF4-FFF2-40B4-BE49-F238E27FC236}">
              <a16:creationId xmlns:a16="http://schemas.microsoft.com/office/drawing/2014/main" id="{00000000-0008-0000-0900-000036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11" name="图片 310">
          <a:extLst>
            <a:ext uri="{FF2B5EF4-FFF2-40B4-BE49-F238E27FC236}">
              <a16:creationId xmlns:a16="http://schemas.microsoft.com/office/drawing/2014/main" id="{00000000-0008-0000-0900-00003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12" name="图片 311">
          <a:extLst>
            <a:ext uri="{FF2B5EF4-FFF2-40B4-BE49-F238E27FC236}">
              <a16:creationId xmlns:a16="http://schemas.microsoft.com/office/drawing/2014/main" id="{00000000-0008-0000-0900-000038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13" name="图片 312">
          <a:extLst>
            <a:ext uri="{FF2B5EF4-FFF2-40B4-BE49-F238E27FC236}">
              <a16:creationId xmlns:a16="http://schemas.microsoft.com/office/drawing/2014/main" id="{00000000-0008-0000-0900-000039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14" name="图片 313">
          <a:extLst>
            <a:ext uri="{FF2B5EF4-FFF2-40B4-BE49-F238E27FC236}">
              <a16:creationId xmlns:a16="http://schemas.microsoft.com/office/drawing/2014/main" id="{00000000-0008-0000-0900-00003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15" name="图片 314">
          <a:extLst>
            <a:ext uri="{FF2B5EF4-FFF2-40B4-BE49-F238E27FC236}">
              <a16:creationId xmlns:a16="http://schemas.microsoft.com/office/drawing/2014/main" id="{00000000-0008-0000-0900-00003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16" name="图片 315">
          <a:extLst>
            <a:ext uri="{FF2B5EF4-FFF2-40B4-BE49-F238E27FC236}">
              <a16:creationId xmlns:a16="http://schemas.microsoft.com/office/drawing/2014/main" id="{00000000-0008-0000-0900-00003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17" name="图片 316">
          <a:extLst>
            <a:ext uri="{FF2B5EF4-FFF2-40B4-BE49-F238E27FC236}">
              <a16:creationId xmlns:a16="http://schemas.microsoft.com/office/drawing/2014/main" id="{00000000-0008-0000-0900-00003D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18" name="图片 317">
          <a:extLst>
            <a:ext uri="{FF2B5EF4-FFF2-40B4-BE49-F238E27FC236}">
              <a16:creationId xmlns:a16="http://schemas.microsoft.com/office/drawing/2014/main" id="{00000000-0008-0000-0900-00003E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19" name="图片 318">
          <a:extLst>
            <a:ext uri="{FF2B5EF4-FFF2-40B4-BE49-F238E27FC236}">
              <a16:creationId xmlns:a16="http://schemas.microsoft.com/office/drawing/2014/main" id="{00000000-0008-0000-0900-00003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20" name="图片 319">
          <a:extLst>
            <a:ext uri="{FF2B5EF4-FFF2-40B4-BE49-F238E27FC236}">
              <a16:creationId xmlns:a16="http://schemas.microsoft.com/office/drawing/2014/main" id="{00000000-0008-0000-0900-00004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21" name="图片 320">
          <a:extLst>
            <a:ext uri="{FF2B5EF4-FFF2-40B4-BE49-F238E27FC236}">
              <a16:creationId xmlns:a16="http://schemas.microsoft.com/office/drawing/2014/main" id="{00000000-0008-0000-0900-00004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22" name="图片 321">
          <a:extLst>
            <a:ext uri="{FF2B5EF4-FFF2-40B4-BE49-F238E27FC236}">
              <a16:creationId xmlns:a16="http://schemas.microsoft.com/office/drawing/2014/main" id="{00000000-0008-0000-0900-000042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23" name="图片 322">
          <a:extLst>
            <a:ext uri="{FF2B5EF4-FFF2-40B4-BE49-F238E27FC236}">
              <a16:creationId xmlns:a16="http://schemas.microsoft.com/office/drawing/2014/main" id="{00000000-0008-0000-0900-000043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24" name="图片 323">
          <a:extLst>
            <a:ext uri="{FF2B5EF4-FFF2-40B4-BE49-F238E27FC236}">
              <a16:creationId xmlns:a16="http://schemas.microsoft.com/office/drawing/2014/main" id="{00000000-0008-0000-0900-00004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25" name="图片 324">
          <a:extLst>
            <a:ext uri="{FF2B5EF4-FFF2-40B4-BE49-F238E27FC236}">
              <a16:creationId xmlns:a16="http://schemas.microsoft.com/office/drawing/2014/main" id="{00000000-0008-0000-0900-00004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26" name="图片 325">
          <a:extLst>
            <a:ext uri="{FF2B5EF4-FFF2-40B4-BE49-F238E27FC236}">
              <a16:creationId xmlns:a16="http://schemas.microsoft.com/office/drawing/2014/main" id="{00000000-0008-0000-0900-000046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27" name="图片 326">
          <a:extLst>
            <a:ext uri="{FF2B5EF4-FFF2-40B4-BE49-F238E27FC236}">
              <a16:creationId xmlns:a16="http://schemas.microsoft.com/office/drawing/2014/main" id="{00000000-0008-0000-0900-000047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28" name="图片 327">
          <a:extLst>
            <a:ext uri="{FF2B5EF4-FFF2-40B4-BE49-F238E27FC236}">
              <a16:creationId xmlns:a16="http://schemas.microsoft.com/office/drawing/2014/main" id="{00000000-0008-0000-0900-00004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29" name="图片 328">
          <a:extLst>
            <a:ext uri="{FF2B5EF4-FFF2-40B4-BE49-F238E27FC236}">
              <a16:creationId xmlns:a16="http://schemas.microsoft.com/office/drawing/2014/main" id="{00000000-0008-0000-0900-00004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30" name="图片 329">
          <a:extLst>
            <a:ext uri="{FF2B5EF4-FFF2-40B4-BE49-F238E27FC236}">
              <a16:creationId xmlns:a16="http://schemas.microsoft.com/office/drawing/2014/main" id="{00000000-0008-0000-0900-00004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31" name="图片 330">
          <a:extLst>
            <a:ext uri="{FF2B5EF4-FFF2-40B4-BE49-F238E27FC236}">
              <a16:creationId xmlns:a16="http://schemas.microsoft.com/office/drawing/2014/main" id="{00000000-0008-0000-0900-00004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32" name="图片 331">
          <a:extLst>
            <a:ext uri="{FF2B5EF4-FFF2-40B4-BE49-F238E27FC236}">
              <a16:creationId xmlns:a16="http://schemas.microsoft.com/office/drawing/2014/main" id="{00000000-0008-0000-0900-00004C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33" name="图片 332">
          <a:extLst>
            <a:ext uri="{FF2B5EF4-FFF2-40B4-BE49-F238E27FC236}">
              <a16:creationId xmlns:a16="http://schemas.microsoft.com/office/drawing/2014/main" id="{00000000-0008-0000-0900-00004D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34" name="图片 333">
          <a:extLst>
            <a:ext uri="{FF2B5EF4-FFF2-40B4-BE49-F238E27FC236}">
              <a16:creationId xmlns:a16="http://schemas.microsoft.com/office/drawing/2014/main" id="{00000000-0008-0000-0900-00004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35" name="图片 334">
          <a:extLst>
            <a:ext uri="{FF2B5EF4-FFF2-40B4-BE49-F238E27FC236}">
              <a16:creationId xmlns:a16="http://schemas.microsoft.com/office/drawing/2014/main" id="{00000000-0008-0000-0900-00004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36" name="图片 335">
          <a:extLst>
            <a:ext uri="{FF2B5EF4-FFF2-40B4-BE49-F238E27FC236}">
              <a16:creationId xmlns:a16="http://schemas.microsoft.com/office/drawing/2014/main" id="{00000000-0008-0000-0900-00005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37" name="图片 336">
          <a:extLst>
            <a:ext uri="{FF2B5EF4-FFF2-40B4-BE49-F238E27FC236}">
              <a16:creationId xmlns:a16="http://schemas.microsoft.com/office/drawing/2014/main" id="{00000000-0008-0000-0900-00005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38" name="图片 337">
          <a:extLst>
            <a:ext uri="{FF2B5EF4-FFF2-40B4-BE49-F238E27FC236}">
              <a16:creationId xmlns:a16="http://schemas.microsoft.com/office/drawing/2014/main" id="{00000000-0008-0000-0900-000052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39" name="图片 338">
          <a:extLst>
            <a:ext uri="{FF2B5EF4-FFF2-40B4-BE49-F238E27FC236}">
              <a16:creationId xmlns:a16="http://schemas.microsoft.com/office/drawing/2014/main" id="{00000000-0008-0000-0900-000053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40" name="图片 339">
          <a:extLst>
            <a:ext uri="{FF2B5EF4-FFF2-40B4-BE49-F238E27FC236}">
              <a16:creationId xmlns:a16="http://schemas.microsoft.com/office/drawing/2014/main" id="{00000000-0008-0000-0900-00005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41" name="图片 340">
          <a:extLst>
            <a:ext uri="{FF2B5EF4-FFF2-40B4-BE49-F238E27FC236}">
              <a16:creationId xmlns:a16="http://schemas.microsoft.com/office/drawing/2014/main" id="{00000000-0008-0000-0900-00005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42" name="图片 341">
          <a:extLst>
            <a:ext uri="{FF2B5EF4-FFF2-40B4-BE49-F238E27FC236}">
              <a16:creationId xmlns:a16="http://schemas.microsoft.com/office/drawing/2014/main" id="{00000000-0008-0000-0900-00005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43" name="图片 342">
          <a:extLst>
            <a:ext uri="{FF2B5EF4-FFF2-40B4-BE49-F238E27FC236}">
              <a16:creationId xmlns:a16="http://schemas.microsoft.com/office/drawing/2014/main" id="{00000000-0008-0000-0900-00005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44" name="图片 343">
          <a:extLst>
            <a:ext uri="{FF2B5EF4-FFF2-40B4-BE49-F238E27FC236}">
              <a16:creationId xmlns:a16="http://schemas.microsoft.com/office/drawing/2014/main" id="{00000000-0008-0000-0900-000058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45" name="图片 344">
          <a:extLst>
            <a:ext uri="{FF2B5EF4-FFF2-40B4-BE49-F238E27FC236}">
              <a16:creationId xmlns:a16="http://schemas.microsoft.com/office/drawing/2014/main" id="{00000000-0008-0000-0900-000059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46" name="图片 345">
          <a:extLst>
            <a:ext uri="{FF2B5EF4-FFF2-40B4-BE49-F238E27FC236}">
              <a16:creationId xmlns:a16="http://schemas.microsoft.com/office/drawing/2014/main" id="{00000000-0008-0000-0900-00005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47" name="图片 346">
          <a:extLst>
            <a:ext uri="{FF2B5EF4-FFF2-40B4-BE49-F238E27FC236}">
              <a16:creationId xmlns:a16="http://schemas.microsoft.com/office/drawing/2014/main" id="{00000000-0008-0000-0900-00005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48" name="图片 347">
          <a:extLst>
            <a:ext uri="{FF2B5EF4-FFF2-40B4-BE49-F238E27FC236}">
              <a16:creationId xmlns:a16="http://schemas.microsoft.com/office/drawing/2014/main" id="{00000000-0008-0000-0900-00005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49" name="图片 348">
          <a:extLst>
            <a:ext uri="{FF2B5EF4-FFF2-40B4-BE49-F238E27FC236}">
              <a16:creationId xmlns:a16="http://schemas.microsoft.com/office/drawing/2014/main" id="{00000000-0008-0000-0900-00005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50" name="图片 349">
          <a:extLst>
            <a:ext uri="{FF2B5EF4-FFF2-40B4-BE49-F238E27FC236}">
              <a16:creationId xmlns:a16="http://schemas.microsoft.com/office/drawing/2014/main" id="{00000000-0008-0000-0900-00005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351" name="图片 350">
          <a:extLst>
            <a:ext uri="{FF2B5EF4-FFF2-40B4-BE49-F238E27FC236}">
              <a16:creationId xmlns:a16="http://schemas.microsoft.com/office/drawing/2014/main" id="{00000000-0008-0000-0900-00005F01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352" name="图片 351">
          <a:extLst>
            <a:ext uri="{FF2B5EF4-FFF2-40B4-BE49-F238E27FC236}">
              <a16:creationId xmlns:a16="http://schemas.microsoft.com/office/drawing/2014/main" id="{00000000-0008-0000-0900-00006001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353" name="图片 352">
          <a:extLst>
            <a:ext uri="{FF2B5EF4-FFF2-40B4-BE49-F238E27FC236}">
              <a16:creationId xmlns:a16="http://schemas.microsoft.com/office/drawing/2014/main" id="{00000000-0008-0000-0900-00006101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54" name="图片 353">
          <a:extLst>
            <a:ext uri="{FF2B5EF4-FFF2-40B4-BE49-F238E27FC236}">
              <a16:creationId xmlns:a16="http://schemas.microsoft.com/office/drawing/2014/main" id="{00000000-0008-0000-0900-00006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355" name="图片 354">
          <a:extLst>
            <a:ext uri="{FF2B5EF4-FFF2-40B4-BE49-F238E27FC236}">
              <a16:creationId xmlns:a16="http://schemas.microsoft.com/office/drawing/2014/main" id="{00000000-0008-0000-0900-00006301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356" name="图片 355">
          <a:extLst>
            <a:ext uri="{FF2B5EF4-FFF2-40B4-BE49-F238E27FC236}">
              <a16:creationId xmlns:a16="http://schemas.microsoft.com/office/drawing/2014/main" id="{00000000-0008-0000-0900-00006401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357" name="图片 356">
          <a:extLst>
            <a:ext uri="{FF2B5EF4-FFF2-40B4-BE49-F238E27FC236}">
              <a16:creationId xmlns:a16="http://schemas.microsoft.com/office/drawing/2014/main" id="{00000000-0008-0000-0900-00006501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358" name="图片 357">
          <a:extLst>
            <a:ext uri="{FF2B5EF4-FFF2-40B4-BE49-F238E27FC236}">
              <a16:creationId xmlns:a16="http://schemas.microsoft.com/office/drawing/2014/main" id="{00000000-0008-0000-0900-000066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59" name="图片 358">
          <a:extLst>
            <a:ext uri="{FF2B5EF4-FFF2-40B4-BE49-F238E27FC236}">
              <a16:creationId xmlns:a16="http://schemas.microsoft.com/office/drawing/2014/main" id="{00000000-0008-0000-0900-000067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60" name="图片 359">
          <a:extLst>
            <a:ext uri="{FF2B5EF4-FFF2-40B4-BE49-F238E27FC236}">
              <a16:creationId xmlns:a16="http://schemas.microsoft.com/office/drawing/2014/main" id="{00000000-0008-0000-0900-00006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61" name="图片 360">
          <a:extLst>
            <a:ext uri="{FF2B5EF4-FFF2-40B4-BE49-F238E27FC236}">
              <a16:creationId xmlns:a16="http://schemas.microsoft.com/office/drawing/2014/main" id="{00000000-0008-0000-0900-00006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62" name="图片 361">
          <a:extLst>
            <a:ext uri="{FF2B5EF4-FFF2-40B4-BE49-F238E27FC236}">
              <a16:creationId xmlns:a16="http://schemas.microsoft.com/office/drawing/2014/main" id="{00000000-0008-0000-0900-00006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63" name="图片 362">
          <a:extLst>
            <a:ext uri="{FF2B5EF4-FFF2-40B4-BE49-F238E27FC236}">
              <a16:creationId xmlns:a16="http://schemas.microsoft.com/office/drawing/2014/main" id="{00000000-0008-0000-0900-00006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64" name="图片 363">
          <a:extLst>
            <a:ext uri="{FF2B5EF4-FFF2-40B4-BE49-F238E27FC236}">
              <a16:creationId xmlns:a16="http://schemas.microsoft.com/office/drawing/2014/main" id="{00000000-0008-0000-0900-00006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65" name="图片 364">
          <a:extLst>
            <a:ext uri="{FF2B5EF4-FFF2-40B4-BE49-F238E27FC236}">
              <a16:creationId xmlns:a16="http://schemas.microsoft.com/office/drawing/2014/main" id="{00000000-0008-0000-0900-00006D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66" name="图片 365">
          <a:extLst>
            <a:ext uri="{FF2B5EF4-FFF2-40B4-BE49-F238E27FC236}">
              <a16:creationId xmlns:a16="http://schemas.microsoft.com/office/drawing/2014/main" id="{00000000-0008-0000-0900-00006E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67" name="图片 366">
          <a:extLst>
            <a:ext uri="{FF2B5EF4-FFF2-40B4-BE49-F238E27FC236}">
              <a16:creationId xmlns:a16="http://schemas.microsoft.com/office/drawing/2014/main" id="{00000000-0008-0000-0900-00006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368" name="图片 367">
          <a:extLst>
            <a:ext uri="{FF2B5EF4-FFF2-40B4-BE49-F238E27FC236}">
              <a16:creationId xmlns:a16="http://schemas.microsoft.com/office/drawing/2014/main" id="{00000000-0008-0000-0900-00007001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369" name="图片 368">
          <a:extLst>
            <a:ext uri="{FF2B5EF4-FFF2-40B4-BE49-F238E27FC236}">
              <a16:creationId xmlns:a16="http://schemas.microsoft.com/office/drawing/2014/main" id="{00000000-0008-0000-0900-00007101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370" name="图片 369">
          <a:extLst>
            <a:ext uri="{FF2B5EF4-FFF2-40B4-BE49-F238E27FC236}">
              <a16:creationId xmlns:a16="http://schemas.microsoft.com/office/drawing/2014/main" id="{00000000-0008-0000-0900-00007201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371" name="图片 370">
          <a:extLst>
            <a:ext uri="{FF2B5EF4-FFF2-40B4-BE49-F238E27FC236}">
              <a16:creationId xmlns:a16="http://schemas.microsoft.com/office/drawing/2014/main" id="{00000000-0008-0000-0900-000073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72" name="图片 371">
          <a:extLst>
            <a:ext uri="{FF2B5EF4-FFF2-40B4-BE49-F238E27FC236}">
              <a16:creationId xmlns:a16="http://schemas.microsoft.com/office/drawing/2014/main" id="{00000000-0008-0000-0900-000074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73" name="图片 372">
          <a:extLst>
            <a:ext uri="{FF2B5EF4-FFF2-40B4-BE49-F238E27FC236}">
              <a16:creationId xmlns:a16="http://schemas.microsoft.com/office/drawing/2014/main" id="{00000000-0008-0000-0900-00007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74" name="图片 373">
          <a:extLst>
            <a:ext uri="{FF2B5EF4-FFF2-40B4-BE49-F238E27FC236}">
              <a16:creationId xmlns:a16="http://schemas.microsoft.com/office/drawing/2014/main" id="{00000000-0008-0000-0900-00007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75" name="图片 374">
          <a:extLst>
            <a:ext uri="{FF2B5EF4-FFF2-40B4-BE49-F238E27FC236}">
              <a16:creationId xmlns:a16="http://schemas.microsoft.com/office/drawing/2014/main" id="{00000000-0008-0000-0900-000077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76" name="图片 375">
          <a:extLst>
            <a:ext uri="{FF2B5EF4-FFF2-40B4-BE49-F238E27FC236}">
              <a16:creationId xmlns:a16="http://schemas.microsoft.com/office/drawing/2014/main" id="{00000000-0008-0000-0900-000078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77" name="图片 376">
          <a:extLst>
            <a:ext uri="{FF2B5EF4-FFF2-40B4-BE49-F238E27FC236}">
              <a16:creationId xmlns:a16="http://schemas.microsoft.com/office/drawing/2014/main" id="{00000000-0008-0000-0900-00007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78" name="图片 377">
          <a:extLst>
            <a:ext uri="{FF2B5EF4-FFF2-40B4-BE49-F238E27FC236}">
              <a16:creationId xmlns:a16="http://schemas.microsoft.com/office/drawing/2014/main" id="{00000000-0008-0000-0900-00007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79" name="图片 378">
          <a:extLst>
            <a:ext uri="{FF2B5EF4-FFF2-40B4-BE49-F238E27FC236}">
              <a16:creationId xmlns:a16="http://schemas.microsoft.com/office/drawing/2014/main" id="{00000000-0008-0000-0900-00007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80" name="图片 379">
          <a:extLst>
            <a:ext uri="{FF2B5EF4-FFF2-40B4-BE49-F238E27FC236}">
              <a16:creationId xmlns:a16="http://schemas.microsoft.com/office/drawing/2014/main" id="{00000000-0008-0000-0900-00007C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81" name="图片 380">
          <a:extLst>
            <a:ext uri="{FF2B5EF4-FFF2-40B4-BE49-F238E27FC236}">
              <a16:creationId xmlns:a16="http://schemas.microsoft.com/office/drawing/2014/main" id="{00000000-0008-0000-0900-00007D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82" name="图片 381">
          <a:extLst>
            <a:ext uri="{FF2B5EF4-FFF2-40B4-BE49-F238E27FC236}">
              <a16:creationId xmlns:a16="http://schemas.microsoft.com/office/drawing/2014/main" id="{00000000-0008-0000-0900-00007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83" name="图片 382">
          <a:extLst>
            <a:ext uri="{FF2B5EF4-FFF2-40B4-BE49-F238E27FC236}">
              <a16:creationId xmlns:a16="http://schemas.microsoft.com/office/drawing/2014/main" id="{00000000-0008-0000-0900-00007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84" name="图片 383">
          <a:extLst>
            <a:ext uri="{FF2B5EF4-FFF2-40B4-BE49-F238E27FC236}">
              <a16:creationId xmlns:a16="http://schemas.microsoft.com/office/drawing/2014/main" id="{00000000-0008-0000-0900-00008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85" name="图片 384">
          <a:extLst>
            <a:ext uri="{FF2B5EF4-FFF2-40B4-BE49-F238E27FC236}">
              <a16:creationId xmlns:a16="http://schemas.microsoft.com/office/drawing/2014/main" id="{00000000-0008-0000-0900-000081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86" name="图片 385">
          <a:extLst>
            <a:ext uri="{FF2B5EF4-FFF2-40B4-BE49-F238E27FC236}">
              <a16:creationId xmlns:a16="http://schemas.microsoft.com/office/drawing/2014/main" id="{00000000-0008-0000-0900-000082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87" name="图片 386">
          <a:extLst>
            <a:ext uri="{FF2B5EF4-FFF2-40B4-BE49-F238E27FC236}">
              <a16:creationId xmlns:a16="http://schemas.microsoft.com/office/drawing/2014/main" id="{00000000-0008-0000-0900-00008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88" name="图片 387">
          <a:extLst>
            <a:ext uri="{FF2B5EF4-FFF2-40B4-BE49-F238E27FC236}">
              <a16:creationId xmlns:a16="http://schemas.microsoft.com/office/drawing/2014/main" id="{00000000-0008-0000-0900-00008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89" name="图片 388">
          <a:extLst>
            <a:ext uri="{FF2B5EF4-FFF2-40B4-BE49-F238E27FC236}">
              <a16:creationId xmlns:a16="http://schemas.microsoft.com/office/drawing/2014/main" id="{00000000-0008-0000-0900-00008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90" name="图片 389">
          <a:extLst>
            <a:ext uri="{FF2B5EF4-FFF2-40B4-BE49-F238E27FC236}">
              <a16:creationId xmlns:a16="http://schemas.microsoft.com/office/drawing/2014/main" id="{00000000-0008-0000-0900-000086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91" name="图片 390">
          <a:extLst>
            <a:ext uri="{FF2B5EF4-FFF2-40B4-BE49-F238E27FC236}">
              <a16:creationId xmlns:a16="http://schemas.microsoft.com/office/drawing/2014/main" id="{00000000-0008-0000-0900-000087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92" name="图片 391">
          <a:extLst>
            <a:ext uri="{FF2B5EF4-FFF2-40B4-BE49-F238E27FC236}">
              <a16:creationId xmlns:a16="http://schemas.microsoft.com/office/drawing/2014/main" id="{00000000-0008-0000-0900-00008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93" name="图片 392">
          <a:extLst>
            <a:ext uri="{FF2B5EF4-FFF2-40B4-BE49-F238E27FC236}">
              <a16:creationId xmlns:a16="http://schemas.microsoft.com/office/drawing/2014/main" id="{00000000-0008-0000-0900-00008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94" name="图片 393">
          <a:extLst>
            <a:ext uri="{FF2B5EF4-FFF2-40B4-BE49-F238E27FC236}">
              <a16:creationId xmlns:a16="http://schemas.microsoft.com/office/drawing/2014/main" id="{00000000-0008-0000-0900-00008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95" name="图片 394">
          <a:extLst>
            <a:ext uri="{FF2B5EF4-FFF2-40B4-BE49-F238E27FC236}">
              <a16:creationId xmlns:a16="http://schemas.microsoft.com/office/drawing/2014/main" id="{00000000-0008-0000-0900-00008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96" name="图片 395">
          <a:extLst>
            <a:ext uri="{FF2B5EF4-FFF2-40B4-BE49-F238E27FC236}">
              <a16:creationId xmlns:a16="http://schemas.microsoft.com/office/drawing/2014/main" id="{00000000-0008-0000-0900-00008C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97" name="图片 396">
          <a:extLst>
            <a:ext uri="{FF2B5EF4-FFF2-40B4-BE49-F238E27FC236}">
              <a16:creationId xmlns:a16="http://schemas.microsoft.com/office/drawing/2014/main" id="{00000000-0008-0000-0900-00008D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98" name="图片 397">
          <a:extLst>
            <a:ext uri="{FF2B5EF4-FFF2-40B4-BE49-F238E27FC236}">
              <a16:creationId xmlns:a16="http://schemas.microsoft.com/office/drawing/2014/main" id="{00000000-0008-0000-0900-00008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399" name="图片 398">
          <a:extLst>
            <a:ext uri="{FF2B5EF4-FFF2-40B4-BE49-F238E27FC236}">
              <a16:creationId xmlns:a16="http://schemas.microsoft.com/office/drawing/2014/main" id="{00000000-0008-0000-0900-00008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00" name="图片 399">
          <a:extLst>
            <a:ext uri="{FF2B5EF4-FFF2-40B4-BE49-F238E27FC236}">
              <a16:creationId xmlns:a16="http://schemas.microsoft.com/office/drawing/2014/main" id="{00000000-0008-0000-0900-00009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01" name="图片 400">
          <a:extLst>
            <a:ext uri="{FF2B5EF4-FFF2-40B4-BE49-F238E27FC236}">
              <a16:creationId xmlns:a16="http://schemas.microsoft.com/office/drawing/2014/main" id="{00000000-0008-0000-0900-00009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02" name="图片 401">
          <a:extLst>
            <a:ext uri="{FF2B5EF4-FFF2-40B4-BE49-F238E27FC236}">
              <a16:creationId xmlns:a16="http://schemas.microsoft.com/office/drawing/2014/main" id="{00000000-0008-0000-0900-000092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03" name="图片 402">
          <a:extLst>
            <a:ext uri="{FF2B5EF4-FFF2-40B4-BE49-F238E27FC236}">
              <a16:creationId xmlns:a16="http://schemas.microsoft.com/office/drawing/2014/main" id="{00000000-0008-0000-0900-000093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04" name="图片 403">
          <a:extLst>
            <a:ext uri="{FF2B5EF4-FFF2-40B4-BE49-F238E27FC236}">
              <a16:creationId xmlns:a16="http://schemas.microsoft.com/office/drawing/2014/main" id="{00000000-0008-0000-0900-00009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05" name="图片 404">
          <a:extLst>
            <a:ext uri="{FF2B5EF4-FFF2-40B4-BE49-F238E27FC236}">
              <a16:creationId xmlns:a16="http://schemas.microsoft.com/office/drawing/2014/main" id="{00000000-0008-0000-0900-00009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06" name="图片 405">
          <a:extLst>
            <a:ext uri="{FF2B5EF4-FFF2-40B4-BE49-F238E27FC236}">
              <a16:creationId xmlns:a16="http://schemas.microsoft.com/office/drawing/2014/main" id="{00000000-0008-0000-0900-00009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07" name="图片 406">
          <a:extLst>
            <a:ext uri="{FF2B5EF4-FFF2-40B4-BE49-F238E27FC236}">
              <a16:creationId xmlns:a16="http://schemas.microsoft.com/office/drawing/2014/main" id="{00000000-0008-0000-0900-00009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08" name="图片 407">
          <a:extLst>
            <a:ext uri="{FF2B5EF4-FFF2-40B4-BE49-F238E27FC236}">
              <a16:creationId xmlns:a16="http://schemas.microsoft.com/office/drawing/2014/main" id="{00000000-0008-0000-0900-000098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09" name="图片 408">
          <a:extLst>
            <a:ext uri="{FF2B5EF4-FFF2-40B4-BE49-F238E27FC236}">
              <a16:creationId xmlns:a16="http://schemas.microsoft.com/office/drawing/2014/main" id="{00000000-0008-0000-0900-000099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10" name="图片 409">
          <a:extLst>
            <a:ext uri="{FF2B5EF4-FFF2-40B4-BE49-F238E27FC236}">
              <a16:creationId xmlns:a16="http://schemas.microsoft.com/office/drawing/2014/main" id="{00000000-0008-0000-0900-00009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11" name="图片 410">
          <a:extLst>
            <a:ext uri="{FF2B5EF4-FFF2-40B4-BE49-F238E27FC236}">
              <a16:creationId xmlns:a16="http://schemas.microsoft.com/office/drawing/2014/main" id="{00000000-0008-0000-0900-00009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12" name="图片 411">
          <a:extLst>
            <a:ext uri="{FF2B5EF4-FFF2-40B4-BE49-F238E27FC236}">
              <a16:creationId xmlns:a16="http://schemas.microsoft.com/office/drawing/2014/main" id="{00000000-0008-0000-0900-00009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13" name="图片 412">
          <a:extLst>
            <a:ext uri="{FF2B5EF4-FFF2-40B4-BE49-F238E27FC236}">
              <a16:creationId xmlns:a16="http://schemas.microsoft.com/office/drawing/2014/main" id="{00000000-0008-0000-0900-00009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14" name="图片 413">
          <a:extLst>
            <a:ext uri="{FF2B5EF4-FFF2-40B4-BE49-F238E27FC236}">
              <a16:creationId xmlns:a16="http://schemas.microsoft.com/office/drawing/2014/main" id="{00000000-0008-0000-0900-00009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15" name="图片 414">
          <a:extLst>
            <a:ext uri="{FF2B5EF4-FFF2-40B4-BE49-F238E27FC236}">
              <a16:creationId xmlns:a16="http://schemas.microsoft.com/office/drawing/2014/main" id="{00000000-0008-0000-0900-00009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16" name="图片 415">
          <a:extLst>
            <a:ext uri="{FF2B5EF4-FFF2-40B4-BE49-F238E27FC236}">
              <a16:creationId xmlns:a16="http://schemas.microsoft.com/office/drawing/2014/main" id="{00000000-0008-0000-0900-0000A0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17" name="图片 416">
          <a:extLst>
            <a:ext uri="{FF2B5EF4-FFF2-40B4-BE49-F238E27FC236}">
              <a16:creationId xmlns:a16="http://schemas.microsoft.com/office/drawing/2014/main" id="{00000000-0008-0000-0900-0000A1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18" name="图片 417">
          <a:extLst>
            <a:ext uri="{FF2B5EF4-FFF2-40B4-BE49-F238E27FC236}">
              <a16:creationId xmlns:a16="http://schemas.microsoft.com/office/drawing/2014/main" id="{00000000-0008-0000-0900-0000A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19" name="图片 418">
          <a:extLst>
            <a:ext uri="{FF2B5EF4-FFF2-40B4-BE49-F238E27FC236}">
              <a16:creationId xmlns:a16="http://schemas.microsoft.com/office/drawing/2014/main" id="{00000000-0008-0000-0900-0000A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20" name="图片 419">
          <a:extLst>
            <a:ext uri="{FF2B5EF4-FFF2-40B4-BE49-F238E27FC236}">
              <a16:creationId xmlns:a16="http://schemas.microsoft.com/office/drawing/2014/main" id="{00000000-0008-0000-0900-0000A4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21" name="图片 420">
          <a:extLst>
            <a:ext uri="{FF2B5EF4-FFF2-40B4-BE49-F238E27FC236}">
              <a16:creationId xmlns:a16="http://schemas.microsoft.com/office/drawing/2014/main" id="{00000000-0008-0000-0900-0000A5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22" name="图片 421">
          <a:extLst>
            <a:ext uri="{FF2B5EF4-FFF2-40B4-BE49-F238E27FC236}">
              <a16:creationId xmlns:a16="http://schemas.microsoft.com/office/drawing/2014/main" id="{00000000-0008-0000-0900-0000A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23" name="图片 422">
          <a:extLst>
            <a:ext uri="{FF2B5EF4-FFF2-40B4-BE49-F238E27FC236}">
              <a16:creationId xmlns:a16="http://schemas.microsoft.com/office/drawing/2014/main" id="{00000000-0008-0000-0900-0000A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24" name="图片 423">
          <a:extLst>
            <a:ext uri="{FF2B5EF4-FFF2-40B4-BE49-F238E27FC236}">
              <a16:creationId xmlns:a16="http://schemas.microsoft.com/office/drawing/2014/main" id="{00000000-0008-0000-0900-0000A8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25" name="图片 424">
          <a:extLst>
            <a:ext uri="{FF2B5EF4-FFF2-40B4-BE49-F238E27FC236}">
              <a16:creationId xmlns:a16="http://schemas.microsoft.com/office/drawing/2014/main" id="{00000000-0008-0000-0900-0000A9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26" name="图片 425">
          <a:extLst>
            <a:ext uri="{FF2B5EF4-FFF2-40B4-BE49-F238E27FC236}">
              <a16:creationId xmlns:a16="http://schemas.microsoft.com/office/drawing/2014/main" id="{00000000-0008-0000-0900-0000A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27" name="图片 426">
          <a:extLst>
            <a:ext uri="{FF2B5EF4-FFF2-40B4-BE49-F238E27FC236}">
              <a16:creationId xmlns:a16="http://schemas.microsoft.com/office/drawing/2014/main" id="{00000000-0008-0000-0900-0000AB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28" name="图片 427">
          <a:extLst>
            <a:ext uri="{FF2B5EF4-FFF2-40B4-BE49-F238E27FC236}">
              <a16:creationId xmlns:a16="http://schemas.microsoft.com/office/drawing/2014/main" id="{00000000-0008-0000-0900-0000AC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29" name="图片 428">
          <a:extLst>
            <a:ext uri="{FF2B5EF4-FFF2-40B4-BE49-F238E27FC236}">
              <a16:creationId xmlns:a16="http://schemas.microsoft.com/office/drawing/2014/main" id="{00000000-0008-0000-0900-0000A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30" name="图片 429">
          <a:extLst>
            <a:ext uri="{FF2B5EF4-FFF2-40B4-BE49-F238E27FC236}">
              <a16:creationId xmlns:a16="http://schemas.microsoft.com/office/drawing/2014/main" id="{00000000-0008-0000-0900-0000A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31" name="图片 430">
          <a:extLst>
            <a:ext uri="{FF2B5EF4-FFF2-40B4-BE49-F238E27FC236}">
              <a16:creationId xmlns:a16="http://schemas.microsoft.com/office/drawing/2014/main" id="{00000000-0008-0000-0900-0000A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32" name="图片 431">
          <a:extLst>
            <a:ext uri="{FF2B5EF4-FFF2-40B4-BE49-F238E27FC236}">
              <a16:creationId xmlns:a16="http://schemas.microsoft.com/office/drawing/2014/main" id="{00000000-0008-0000-0900-0000B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33" name="图片 432">
          <a:extLst>
            <a:ext uri="{FF2B5EF4-FFF2-40B4-BE49-F238E27FC236}">
              <a16:creationId xmlns:a16="http://schemas.microsoft.com/office/drawing/2014/main" id="{00000000-0008-0000-0900-0000B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34" name="图片 433">
          <a:extLst>
            <a:ext uri="{FF2B5EF4-FFF2-40B4-BE49-F238E27FC236}">
              <a16:creationId xmlns:a16="http://schemas.microsoft.com/office/drawing/2014/main" id="{00000000-0008-0000-0900-0000B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35" name="图片 434">
          <a:extLst>
            <a:ext uri="{FF2B5EF4-FFF2-40B4-BE49-F238E27FC236}">
              <a16:creationId xmlns:a16="http://schemas.microsoft.com/office/drawing/2014/main" id="{00000000-0008-0000-0900-0000B3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36" name="图片 435">
          <a:extLst>
            <a:ext uri="{FF2B5EF4-FFF2-40B4-BE49-F238E27FC236}">
              <a16:creationId xmlns:a16="http://schemas.microsoft.com/office/drawing/2014/main" id="{00000000-0008-0000-0900-0000B4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37" name="图片 436">
          <a:extLst>
            <a:ext uri="{FF2B5EF4-FFF2-40B4-BE49-F238E27FC236}">
              <a16:creationId xmlns:a16="http://schemas.microsoft.com/office/drawing/2014/main" id="{00000000-0008-0000-0900-0000B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38" name="图片 437">
          <a:extLst>
            <a:ext uri="{FF2B5EF4-FFF2-40B4-BE49-F238E27FC236}">
              <a16:creationId xmlns:a16="http://schemas.microsoft.com/office/drawing/2014/main" id="{00000000-0008-0000-0900-0000B6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39" name="图片 438">
          <a:extLst>
            <a:ext uri="{FF2B5EF4-FFF2-40B4-BE49-F238E27FC236}">
              <a16:creationId xmlns:a16="http://schemas.microsoft.com/office/drawing/2014/main" id="{00000000-0008-0000-0900-0000B7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40" name="图片 439">
          <a:extLst>
            <a:ext uri="{FF2B5EF4-FFF2-40B4-BE49-F238E27FC236}">
              <a16:creationId xmlns:a16="http://schemas.microsoft.com/office/drawing/2014/main" id="{00000000-0008-0000-0900-0000B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41" name="图片 440">
          <a:extLst>
            <a:ext uri="{FF2B5EF4-FFF2-40B4-BE49-F238E27FC236}">
              <a16:creationId xmlns:a16="http://schemas.microsoft.com/office/drawing/2014/main" id="{00000000-0008-0000-0900-0000B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42" name="图片 441">
          <a:extLst>
            <a:ext uri="{FF2B5EF4-FFF2-40B4-BE49-F238E27FC236}">
              <a16:creationId xmlns:a16="http://schemas.microsoft.com/office/drawing/2014/main" id="{00000000-0008-0000-0900-0000B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43" name="图片 442">
          <a:extLst>
            <a:ext uri="{FF2B5EF4-FFF2-40B4-BE49-F238E27FC236}">
              <a16:creationId xmlns:a16="http://schemas.microsoft.com/office/drawing/2014/main" id="{00000000-0008-0000-0900-0000BB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44" name="图片 443">
          <a:extLst>
            <a:ext uri="{FF2B5EF4-FFF2-40B4-BE49-F238E27FC236}">
              <a16:creationId xmlns:a16="http://schemas.microsoft.com/office/drawing/2014/main" id="{00000000-0008-0000-0900-0000BC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45" name="图片 444">
          <a:extLst>
            <a:ext uri="{FF2B5EF4-FFF2-40B4-BE49-F238E27FC236}">
              <a16:creationId xmlns:a16="http://schemas.microsoft.com/office/drawing/2014/main" id="{00000000-0008-0000-0900-0000B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46" name="图片 445">
          <a:extLst>
            <a:ext uri="{FF2B5EF4-FFF2-40B4-BE49-F238E27FC236}">
              <a16:creationId xmlns:a16="http://schemas.microsoft.com/office/drawing/2014/main" id="{00000000-0008-0000-0900-0000B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47" name="图片 446">
          <a:extLst>
            <a:ext uri="{FF2B5EF4-FFF2-40B4-BE49-F238E27FC236}">
              <a16:creationId xmlns:a16="http://schemas.microsoft.com/office/drawing/2014/main" id="{00000000-0008-0000-0900-0000B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48" name="图片 447">
          <a:extLst>
            <a:ext uri="{FF2B5EF4-FFF2-40B4-BE49-F238E27FC236}">
              <a16:creationId xmlns:a16="http://schemas.microsoft.com/office/drawing/2014/main" id="{00000000-0008-0000-0900-0000C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49" name="图片 448">
          <a:extLst>
            <a:ext uri="{FF2B5EF4-FFF2-40B4-BE49-F238E27FC236}">
              <a16:creationId xmlns:a16="http://schemas.microsoft.com/office/drawing/2014/main" id="{00000000-0008-0000-0900-0000C1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50" name="图片 449">
          <a:extLst>
            <a:ext uri="{FF2B5EF4-FFF2-40B4-BE49-F238E27FC236}">
              <a16:creationId xmlns:a16="http://schemas.microsoft.com/office/drawing/2014/main" id="{00000000-0008-0000-0900-0000C2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51" name="图片 450">
          <a:extLst>
            <a:ext uri="{FF2B5EF4-FFF2-40B4-BE49-F238E27FC236}">
              <a16:creationId xmlns:a16="http://schemas.microsoft.com/office/drawing/2014/main" id="{00000000-0008-0000-0900-0000C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52" name="图片 451">
          <a:extLst>
            <a:ext uri="{FF2B5EF4-FFF2-40B4-BE49-F238E27FC236}">
              <a16:creationId xmlns:a16="http://schemas.microsoft.com/office/drawing/2014/main" id="{00000000-0008-0000-0900-0000C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53" name="图片 452">
          <a:extLst>
            <a:ext uri="{FF2B5EF4-FFF2-40B4-BE49-F238E27FC236}">
              <a16:creationId xmlns:a16="http://schemas.microsoft.com/office/drawing/2014/main" id="{00000000-0008-0000-0900-0000C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54" name="图片 453">
          <a:extLst>
            <a:ext uri="{FF2B5EF4-FFF2-40B4-BE49-F238E27FC236}">
              <a16:creationId xmlns:a16="http://schemas.microsoft.com/office/drawing/2014/main" id="{00000000-0008-0000-0900-0000C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55" name="图片 454">
          <a:extLst>
            <a:ext uri="{FF2B5EF4-FFF2-40B4-BE49-F238E27FC236}">
              <a16:creationId xmlns:a16="http://schemas.microsoft.com/office/drawing/2014/main" id="{00000000-0008-0000-0900-0000C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56" name="图片 455">
          <a:extLst>
            <a:ext uri="{FF2B5EF4-FFF2-40B4-BE49-F238E27FC236}">
              <a16:creationId xmlns:a16="http://schemas.microsoft.com/office/drawing/2014/main" id="{00000000-0008-0000-0900-0000C8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57" name="图片 456">
          <a:extLst>
            <a:ext uri="{FF2B5EF4-FFF2-40B4-BE49-F238E27FC236}">
              <a16:creationId xmlns:a16="http://schemas.microsoft.com/office/drawing/2014/main" id="{00000000-0008-0000-0900-0000C9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58" name="图片 457">
          <a:extLst>
            <a:ext uri="{FF2B5EF4-FFF2-40B4-BE49-F238E27FC236}">
              <a16:creationId xmlns:a16="http://schemas.microsoft.com/office/drawing/2014/main" id="{00000000-0008-0000-0900-0000C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59" name="图片 458">
          <a:extLst>
            <a:ext uri="{FF2B5EF4-FFF2-40B4-BE49-F238E27FC236}">
              <a16:creationId xmlns:a16="http://schemas.microsoft.com/office/drawing/2014/main" id="{00000000-0008-0000-0900-0000CB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60" name="图片 459">
          <a:extLst>
            <a:ext uri="{FF2B5EF4-FFF2-40B4-BE49-F238E27FC236}">
              <a16:creationId xmlns:a16="http://schemas.microsoft.com/office/drawing/2014/main" id="{00000000-0008-0000-0900-0000CC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61" name="图片 460">
          <a:extLst>
            <a:ext uri="{FF2B5EF4-FFF2-40B4-BE49-F238E27FC236}">
              <a16:creationId xmlns:a16="http://schemas.microsoft.com/office/drawing/2014/main" id="{00000000-0008-0000-0900-0000C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62" name="图片 461">
          <a:extLst>
            <a:ext uri="{FF2B5EF4-FFF2-40B4-BE49-F238E27FC236}">
              <a16:creationId xmlns:a16="http://schemas.microsoft.com/office/drawing/2014/main" id="{00000000-0008-0000-0900-0000C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63" name="图片 462">
          <a:extLst>
            <a:ext uri="{FF2B5EF4-FFF2-40B4-BE49-F238E27FC236}">
              <a16:creationId xmlns:a16="http://schemas.microsoft.com/office/drawing/2014/main" id="{00000000-0008-0000-0900-0000CF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64" name="图片 463">
          <a:extLst>
            <a:ext uri="{FF2B5EF4-FFF2-40B4-BE49-F238E27FC236}">
              <a16:creationId xmlns:a16="http://schemas.microsoft.com/office/drawing/2014/main" id="{00000000-0008-0000-0900-0000D0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65" name="图片 464">
          <a:extLst>
            <a:ext uri="{FF2B5EF4-FFF2-40B4-BE49-F238E27FC236}">
              <a16:creationId xmlns:a16="http://schemas.microsoft.com/office/drawing/2014/main" id="{00000000-0008-0000-0900-0000D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66" name="图片 465">
          <a:extLst>
            <a:ext uri="{FF2B5EF4-FFF2-40B4-BE49-F238E27FC236}">
              <a16:creationId xmlns:a16="http://schemas.microsoft.com/office/drawing/2014/main" id="{00000000-0008-0000-0900-0000D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67" name="图片 466">
          <a:extLst>
            <a:ext uri="{FF2B5EF4-FFF2-40B4-BE49-F238E27FC236}">
              <a16:creationId xmlns:a16="http://schemas.microsoft.com/office/drawing/2014/main" id="{00000000-0008-0000-0900-0000D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68" name="图片 467">
          <a:extLst>
            <a:ext uri="{FF2B5EF4-FFF2-40B4-BE49-F238E27FC236}">
              <a16:creationId xmlns:a16="http://schemas.microsoft.com/office/drawing/2014/main" id="{00000000-0008-0000-0900-0000D4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69" name="图片 468">
          <a:extLst>
            <a:ext uri="{FF2B5EF4-FFF2-40B4-BE49-F238E27FC236}">
              <a16:creationId xmlns:a16="http://schemas.microsoft.com/office/drawing/2014/main" id="{00000000-0008-0000-0900-0000D5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70" name="图片 469">
          <a:extLst>
            <a:ext uri="{FF2B5EF4-FFF2-40B4-BE49-F238E27FC236}">
              <a16:creationId xmlns:a16="http://schemas.microsoft.com/office/drawing/2014/main" id="{00000000-0008-0000-0900-0000D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1" name="图片 470">
          <a:extLst>
            <a:ext uri="{FF2B5EF4-FFF2-40B4-BE49-F238E27FC236}">
              <a16:creationId xmlns:a16="http://schemas.microsoft.com/office/drawing/2014/main" id="{00000000-0008-0000-0900-0000D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2" name="图片 471">
          <a:extLst>
            <a:ext uri="{FF2B5EF4-FFF2-40B4-BE49-F238E27FC236}">
              <a16:creationId xmlns:a16="http://schemas.microsoft.com/office/drawing/2014/main" id="{00000000-0008-0000-0900-0000D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3" name="图片 472">
          <a:extLst>
            <a:ext uri="{FF2B5EF4-FFF2-40B4-BE49-F238E27FC236}">
              <a16:creationId xmlns:a16="http://schemas.microsoft.com/office/drawing/2014/main" id="{00000000-0008-0000-0900-0000D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4" name="图片 473">
          <a:extLst>
            <a:ext uri="{FF2B5EF4-FFF2-40B4-BE49-F238E27FC236}">
              <a16:creationId xmlns:a16="http://schemas.microsoft.com/office/drawing/2014/main" id="{00000000-0008-0000-0900-0000D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5" name="图片 474">
          <a:extLst>
            <a:ext uri="{FF2B5EF4-FFF2-40B4-BE49-F238E27FC236}">
              <a16:creationId xmlns:a16="http://schemas.microsoft.com/office/drawing/2014/main" id="{00000000-0008-0000-0900-0000DB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6" name="图片 475">
          <a:extLst>
            <a:ext uri="{FF2B5EF4-FFF2-40B4-BE49-F238E27FC236}">
              <a16:creationId xmlns:a16="http://schemas.microsoft.com/office/drawing/2014/main" id="{00000000-0008-0000-0900-0000DC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7" name="图片 476">
          <a:extLst>
            <a:ext uri="{FF2B5EF4-FFF2-40B4-BE49-F238E27FC236}">
              <a16:creationId xmlns:a16="http://schemas.microsoft.com/office/drawing/2014/main" id="{00000000-0008-0000-0900-0000D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8" name="图片 477">
          <a:extLst>
            <a:ext uri="{FF2B5EF4-FFF2-40B4-BE49-F238E27FC236}">
              <a16:creationId xmlns:a16="http://schemas.microsoft.com/office/drawing/2014/main" id="{00000000-0008-0000-0900-0000D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79" name="图片 478">
          <a:extLst>
            <a:ext uri="{FF2B5EF4-FFF2-40B4-BE49-F238E27FC236}">
              <a16:creationId xmlns:a16="http://schemas.microsoft.com/office/drawing/2014/main" id="{00000000-0008-0000-0900-0000D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80" name="图片 479">
          <a:extLst>
            <a:ext uri="{FF2B5EF4-FFF2-40B4-BE49-F238E27FC236}">
              <a16:creationId xmlns:a16="http://schemas.microsoft.com/office/drawing/2014/main" id="{00000000-0008-0000-0900-0000E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81" name="图片 480">
          <a:extLst>
            <a:ext uri="{FF2B5EF4-FFF2-40B4-BE49-F238E27FC236}">
              <a16:creationId xmlns:a16="http://schemas.microsoft.com/office/drawing/2014/main" id="{00000000-0008-0000-0900-0000E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82" name="图片 481">
          <a:extLst>
            <a:ext uri="{FF2B5EF4-FFF2-40B4-BE49-F238E27FC236}">
              <a16:creationId xmlns:a16="http://schemas.microsoft.com/office/drawing/2014/main" id="{00000000-0008-0000-0900-0000E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83" name="图片 482">
          <a:extLst>
            <a:ext uri="{FF2B5EF4-FFF2-40B4-BE49-F238E27FC236}">
              <a16:creationId xmlns:a16="http://schemas.microsoft.com/office/drawing/2014/main" id="{00000000-0008-0000-0900-0000E3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84" name="图片 483">
          <a:extLst>
            <a:ext uri="{FF2B5EF4-FFF2-40B4-BE49-F238E27FC236}">
              <a16:creationId xmlns:a16="http://schemas.microsoft.com/office/drawing/2014/main" id="{00000000-0008-0000-0900-0000E4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85" name="图片 484">
          <a:extLst>
            <a:ext uri="{FF2B5EF4-FFF2-40B4-BE49-F238E27FC236}">
              <a16:creationId xmlns:a16="http://schemas.microsoft.com/office/drawing/2014/main" id="{00000000-0008-0000-0900-0000E5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86" name="图片 485">
          <a:extLst>
            <a:ext uri="{FF2B5EF4-FFF2-40B4-BE49-F238E27FC236}">
              <a16:creationId xmlns:a16="http://schemas.microsoft.com/office/drawing/2014/main" id="{00000000-0008-0000-0900-0000E6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87" name="图片 486">
          <a:extLst>
            <a:ext uri="{FF2B5EF4-FFF2-40B4-BE49-F238E27FC236}">
              <a16:creationId xmlns:a16="http://schemas.microsoft.com/office/drawing/2014/main" id="{00000000-0008-0000-0900-0000E7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88" name="图片 487">
          <a:extLst>
            <a:ext uri="{FF2B5EF4-FFF2-40B4-BE49-F238E27FC236}">
              <a16:creationId xmlns:a16="http://schemas.microsoft.com/office/drawing/2014/main" id="{00000000-0008-0000-0900-0000E8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89" name="图片 488">
          <a:extLst>
            <a:ext uri="{FF2B5EF4-FFF2-40B4-BE49-F238E27FC236}">
              <a16:creationId xmlns:a16="http://schemas.microsoft.com/office/drawing/2014/main" id="{00000000-0008-0000-0900-0000E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90" name="图片 489">
          <a:extLst>
            <a:ext uri="{FF2B5EF4-FFF2-40B4-BE49-F238E27FC236}">
              <a16:creationId xmlns:a16="http://schemas.microsoft.com/office/drawing/2014/main" id="{00000000-0008-0000-0900-0000E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91" name="图片 490">
          <a:extLst>
            <a:ext uri="{FF2B5EF4-FFF2-40B4-BE49-F238E27FC236}">
              <a16:creationId xmlns:a16="http://schemas.microsoft.com/office/drawing/2014/main" id="{00000000-0008-0000-0900-0000EB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92" name="图片 491">
          <a:extLst>
            <a:ext uri="{FF2B5EF4-FFF2-40B4-BE49-F238E27FC236}">
              <a16:creationId xmlns:a16="http://schemas.microsoft.com/office/drawing/2014/main" id="{00000000-0008-0000-0900-0000EC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93" name="图片 492">
          <a:extLst>
            <a:ext uri="{FF2B5EF4-FFF2-40B4-BE49-F238E27FC236}">
              <a16:creationId xmlns:a16="http://schemas.microsoft.com/office/drawing/2014/main" id="{00000000-0008-0000-0900-0000E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94" name="图片 493">
          <a:extLst>
            <a:ext uri="{FF2B5EF4-FFF2-40B4-BE49-F238E27FC236}">
              <a16:creationId xmlns:a16="http://schemas.microsoft.com/office/drawing/2014/main" id="{00000000-0008-0000-0900-0000EE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95" name="图片 494">
          <a:extLst>
            <a:ext uri="{FF2B5EF4-FFF2-40B4-BE49-F238E27FC236}">
              <a16:creationId xmlns:a16="http://schemas.microsoft.com/office/drawing/2014/main" id="{00000000-0008-0000-0900-0000EF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96" name="图片 495">
          <a:extLst>
            <a:ext uri="{FF2B5EF4-FFF2-40B4-BE49-F238E27FC236}">
              <a16:creationId xmlns:a16="http://schemas.microsoft.com/office/drawing/2014/main" id="{00000000-0008-0000-0900-0000F0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97" name="图片 496">
          <a:extLst>
            <a:ext uri="{FF2B5EF4-FFF2-40B4-BE49-F238E27FC236}">
              <a16:creationId xmlns:a16="http://schemas.microsoft.com/office/drawing/2014/main" id="{00000000-0008-0000-0900-0000F1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498" name="图片 497">
          <a:extLst>
            <a:ext uri="{FF2B5EF4-FFF2-40B4-BE49-F238E27FC236}">
              <a16:creationId xmlns:a16="http://schemas.microsoft.com/office/drawing/2014/main" id="{00000000-0008-0000-0900-0000F2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99" name="图片 498">
          <a:extLst>
            <a:ext uri="{FF2B5EF4-FFF2-40B4-BE49-F238E27FC236}">
              <a16:creationId xmlns:a16="http://schemas.microsoft.com/office/drawing/2014/main" id="{00000000-0008-0000-0900-0000F3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00" name="图片 499">
          <a:extLst>
            <a:ext uri="{FF2B5EF4-FFF2-40B4-BE49-F238E27FC236}">
              <a16:creationId xmlns:a16="http://schemas.microsoft.com/office/drawing/2014/main" id="{00000000-0008-0000-0900-0000F4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01" name="图片 500">
          <a:extLst>
            <a:ext uri="{FF2B5EF4-FFF2-40B4-BE49-F238E27FC236}">
              <a16:creationId xmlns:a16="http://schemas.microsoft.com/office/drawing/2014/main" id="{00000000-0008-0000-0900-0000F5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02" name="图片 501">
          <a:extLst>
            <a:ext uri="{FF2B5EF4-FFF2-40B4-BE49-F238E27FC236}">
              <a16:creationId xmlns:a16="http://schemas.microsoft.com/office/drawing/2014/main" id="{00000000-0008-0000-0900-0000F6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03" name="图片 502">
          <a:extLst>
            <a:ext uri="{FF2B5EF4-FFF2-40B4-BE49-F238E27FC236}">
              <a16:creationId xmlns:a16="http://schemas.microsoft.com/office/drawing/2014/main" id="{00000000-0008-0000-0900-0000F7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04" name="图片 503">
          <a:extLst>
            <a:ext uri="{FF2B5EF4-FFF2-40B4-BE49-F238E27FC236}">
              <a16:creationId xmlns:a16="http://schemas.microsoft.com/office/drawing/2014/main" id="{00000000-0008-0000-0900-0000F8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05" name="图片 504">
          <a:extLst>
            <a:ext uri="{FF2B5EF4-FFF2-40B4-BE49-F238E27FC236}">
              <a16:creationId xmlns:a16="http://schemas.microsoft.com/office/drawing/2014/main" id="{00000000-0008-0000-0900-0000F9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06" name="图片 505">
          <a:extLst>
            <a:ext uri="{FF2B5EF4-FFF2-40B4-BE49-F238E27FC236}">
              <a16:creationId xmlns:a16="http://schemas.microsoft.com/office/drawing/2014/main" id="{00000000-0008-0000-0900-0000FA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07" name="图片 506">
          <a:extLst>
            <a:ext uri="{FF2B5EF4-FFF2-40B4-BE49-F238E27FC236}">
              <a16:creationId xmlns:a16="http://schemas.microsoft.com/office/drawing/2014/main" id="{00000000-0008-0000-0900-0000FB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08" name="图片 507">
          <a:extLst>
            <a:ext uri="{FF2B5EF4-FFF2-40B4-BE49-F238E27FC236}">
              <a16:creationId xmlns:a16="http://schemas.microsoft.com/office/drawing/2014/main" id="{00000000-0008-0000-0900-0000FC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09" name="图片 508">
          <a:extLst>
            <a:ext uri="{FF2B5EF4-FFF2-40B4-BE49-F238E27FC236}">
              <a16:creationId xmlns:a16="http://schemas.microsoft.com/office/drawing/2014/main" id="{00000000-0008-0000-0900-0000FD01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10" name="图片 509">
          <a:extLst>
            <a:ext uri="{FF2B5EF4-FFF2-40B4-BE49-F238E27FC236}">
              <a16:creationId xmlns:a16="http://schemas.microsoft.com/office/drawing/2014/main" id="{00000000-0008-0000-0900-0000FE01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11" name="图片 510">
          <a:extLst>
            <a:ext uri="{FF2B5EF4-FFF2-40B4-BE49-F238E27FC236}">
              <a16:creationId xmlns:a16="http://schemas.microsoft.com/office/drawing/2014/main" id="{00000000-0008-0000-0900-0000FF01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12" name="图片 511">
          <a:extLst>
            <a:ext uri="{FF2B5EF4-FFF2-40B4-BE49-F238E27FC236}">
              <a16:creationId xmlns:a16="http://schemas.microsoft.com/office/drawing/2014/main" id="{00000000-0008-0000-0900-00000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13" name="图片 512">
          <a:extLst>
            <a:ext uri="{FF2B5EF4-FFF2-40B4-BE49-F238E27FC236}">
              <a16:creationId xmlns:a16="http://schemas.microsoft.com/office/drawing/2014/main" id="{00000000-0008-0000-0900-00000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14" name="图片 513">
          <a:extLst>
            <a:ext uri="{FF2B5EF4-FFF2-40B4-BE49-F238E27FC236}">
              <a16:creationId xmlns:a16="http://schemas.microsoft.com/office/drawing/2014/main" id="{00000000-0008-0000-0900-00000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15" name="图片 514">
          <a:extLst>
            <a:ext uri="{FF2B5EF4-FFF2-40B4-BE49-F238E27FC236}">
              <a16:creationId xmlns:a16="http://schemas.microsoft.com/office/drawing/2014/main" id="{00000000-0008-0000-0900-00000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16" name="图片 515">
          <a:extLst>
            <a:ext uri="{FF2B5EF4-FFF2-40B4-BE49-F238E27FC236}">
              <a16:creationId xmlns:a16="http://schemas.microsoft.com/office/drawing/2014/main" id="{00000000-0008-0000-0900-00000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17" name="图片 516">
          <a:extLst>
            <a:ext uri="{FF2B5EF4-FFF2-40B4-BE49-F238E27FC236}">
              <a16:creationId xmlns:a16="http://schemas.microsoft.com/office/drawing/2014/main" id="{00000000-0008-0000-0900-00000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18" name="图片 517">
          <a:extLst>
            <a:ext uri="{FF2B5EF4-FFF2-40B4-BE49-F238E27FC236}">
              <a16:creationId xmlns:a16="http://schemas.microsoft.com/office/drawing/2014/main" id="{00000000-0008-0000-0900-000006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19" name="图片 518">
          <a:extLst>
            <a:ext uri="{FF2B5EF4-FFF2-40B4-BE49-F238E27FC236}">
              <a16:creationId xmlns:a16="http://schemas.microsoft.com/office/drawing/2014/main" id="{00000000-0008-0000-0900-000007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20" name="图片 519">
          <a:extLst>
            <a:ext uri="{FF2B5EF4-FFF2-40B4-BE49-F238E27FC236}">
              <a16:creationId xmlns:a16="http://schemas.microsoft.com/office/drawing/2014/main" id="{00000000-0008-0000-0900-00000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21" name="图片 520">
          <a:extLst>
            <a:ext uri="{FF2B5EF4-FFF2-40B4-BE49-F238E27FC236}">
              <a16:creationId xmlns:a16="http://schemas.microsoft.com/office/drawing/2014/main" id="{00000000-0008-0000-0900-000009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22" name="图片 521">
          <a:extLst>
            <a:ext uri="{FF2B5EF4-FFF2-40B4-BE49-F238E27FC236}">
              <a16:creationId xmlns:a16="http://schemas.microsoft.com/office/drawing/2014/main" id="{00000000-0008-0000-0900-00000A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23" name="图片 522">
          <a:extLst>
            <a:ext uri="{FF2B5EF4-FFF2-40B4-BE49-F238E27FC236}">
              <a16:creationId xmlns:a16="http://schemas.microsoft.com/office/drawing/2014/main" id="{00000000-0008-0000-0900-00000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24" name="图片 523">
          <a:extLst>
            <a:ext uri="{FF2B5EF4-FFF2-40B4-BE49-F238E27FC236}">
              <a16:creationId xmlns:a16="http://schemas.microsoft.com/office/drawing/2014/main" id="{00000000-0008-0000-0900-00000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25" name="图片 524">
          <a:extLst>
            <a:ext uri="{FF2B5EF4-FFF2-40B4-BE49-F238E27FC236}">
              <a16:creationId xmlns:a16="http://schemas.microsoft.com/office/drawing/2014/main" id="{00000000-0008-0000-0900-00000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26" name="图片 525">
          <a:extLst>
            <a:ext uri="{FF2B5EF4-FFF2-40B4-BE49-F238E27FC236}">
              <a16:creationId xmlns:a16="http://schemas.microsoft.com/office/drawing/2014/main" id="{00000000-0008-0000-0900-00000E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27" name="图片 526">
          <a:extLst>
            <a:ext uri="{FF2B5EF4-FFF2-40B4-BE49-F238E27FC236}">
              <a16:creationId xmlns:a16="http://schemas.microsoft.com/office/drawing/2014/main" id="{00000000-0008-0000-0900-00000F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28" name="图片 527">
          <a:extLst>
            <a:ext uri="{FF2B5EF4-FFF2-40B4-BE49-F238E27FC236}">
              <a16:creationId xmlns:a16="http://schemas.microsoft.com/office/drawing/2014/main" id="{00000000-0008-0000-0900-00001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29" name="图片 528">
          <a:extLst>
            <a:ext uri="{FF2B5EF4-FFF2-40B4-BE49-F238E27FC236}">
              <a16:creationId xmlns:a16="http://schemas.microsoft.com/office/drawing/2014/main" id="{00000000-0008-0000-0900-00001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30" name="图片 529">
          <a:extLst>
            <a:ext uri="{FF2B5EF4-FFF2-40B4-BE49-F238E27FC236}">
              <a16:creationId xmlns:a16="http://schemas.microsoft.com/office/drawing/2014/main" id="{00000000-0008-0000-0900-00001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31" name="图片 530">
          <a:extLst>
            <a:ext uri="{FF2B5EF4-FFF2-40B4-BE49-F238E27FC236}">
              <a16:creationId xmlns:a16="http://schemas.microsoft.com/office/drawing/2014/main" id="{00000000-0008-0000-0900-00001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32" name="图片 531">
          <a:extLst>
            <a:ext uri="{FF2B5EF4-FFF2-40B4-BE49-F238E27FC236}">
              <a16:creationId xmlns:a16="http://schemas.microsoft.com/office/drawing/2014/main" id="{00000000-0008-0000-0900-000014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33" name="图片 532">
          <a:extLst>
            <a:ext uri="{FF2B5EF4-FFF2-40B4-BE49-F238E27FC236}">
              <a16:creationId xmlns:a16="http://schemas.microsoft.com/office/drawing/2014/main" id="{00000000-0008-0000-0900-000015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34" name="图片 533">
          <a:extLst>
            <a:ext uri="{FF2B5EF4-FFF2-40B4-BE49-F238E27FC236}">
              <a16:creationId xmlns:a16="http://schemas.microsoft.com/office/drawing/2014/main" id="{00000000-0008-0000-0900-000016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35" name="图片 534">
          <a:extLst>
            <a:ext uri="{FF2B5EF4-FFF2-40B4-BE49-F238E27FC236}">
              <a16:creationId xmlns:a16="http://schemas.microsoft.com/office/drawing/2014/main" id="{00000000-0008-0000-0900-000017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36" name="图片 535">
          <a:extLst>
            <a:ext uri="{FF2B5EF4-FFF2-40B4-BE49-F238E27FC236}">
              <a16:creationId xmlns:a16="http://schemas.microsoft.com/office/drawing/2014/main" id="{00000000-0008-0000-0900-00001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37" name="图片 536">
          <a:extLst>
            <a:ext uri="{FF2B5EF4-FFF2-40B4-BE49-F238E27FC236}">
              <a16:creationId xmlns:a16="http://schemas.microsoft.com/office/drawing/2014/main" id="{00000000-0008-0000-0900-00001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38" name="图片 537">
          <a:extLst>
            <a:ext uri="{FF2B5EF4-FFF2-40B4-BE49-F238E27FC236}">
              <a16:creationId xmlns:a16="http://schemas.microsoft.com/office/drawing/2014/main" id="{00000000-0008-0000-0900-00001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39" name="图片 538">
          <a:extLst>
            <a:ext uri="{FF2B5EF4-FFF2-40B4-BE49-F238E27FC236}">
              <a16:creationId xmlns:a16="http://schemas.microsoft.com/office/drawing/2014/main" id="{00000000-0008-0000-0900-00001B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40" name="图片 539">
          <a:extLst>
            <a:ext uri="{FF2B5EF4-FFF2-40B4-BE49-F238E27FC236}">
              <a16:creationId xmlns:a16="http://schemas.microsoft.com/office/drawing/2014/main" id="{00000000-0008-0000-0900-00001C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41" name="图片 540">
          <a:extLst>
            <a:ext uri="{FF2B5EF4-FFF2-40B4-BE49-F238E27FC236}">
              <a16:creationId xmlns:a16="http://schemas.microsoft.com/office/drawing/2014/main" id="{00000000-0008-0000-0900-00001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42" name="图片 541">
          <a:extLst>
            <a:ext uri="{FF2B5EF4-FFF2-40B4-BE49-F238E27FC236}">
              <a16:creationId xmlns:a16="http://schemas.microsoft.com/office/drawing/2014/main" id="{00000000-0008-0000-0900-00001E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43" name="图片 542">
          <a:extLst>
            <a:ext uri="{FF2B5EF4-FFF2-40B4-BE49-F238E27FC236}">
              <a16:creationId xmlns:a16="http://schemas.microsoft.com/office/drawing/2014/main" id="{00000000-0008-0000-0900-00001F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44" name="图片 543">
          <a:extLst>
            <a:ext uri="{FF2B5EF4-FFF2-40B4-BE49-F238E27FC236}">
              <a16:creationId xmlns:a16="http://schemas.microsoft.com/office/drawing/2014/main" id="{00000000-0008-0000-0900-00002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45" name="图片 544">
          <a:extLst>
            <a:ext uri="{FF2B5EF4-FFF2-40B4-BE49-F238E27FC236}">
              <a16:creationId xmlns:a16="http://schemas.microsoft.com/office/drawing/2014/main" id="{00000000-0008-0000-0900-00002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46" name="图片 545">
          <a:extLst>
            <a:ext uri="{FF2B5EF4-FFF2-40B4-BE49-F238E27FC236}">
              <a16:creationId xmlns:a16="http://schemas.microsoft.com/office/drawing/2014/main" id="{00000000-0008-0000-0900-000022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47" name="图片 546">
          <a:extLst>
            <a:ext uri="{FF2B5EF4-FFF2-40B4-BE49-F238E27FC236}">
              <a16:creationId xmlns:a16="http://schemas.microsoft.com/office/drawing/2014/main" id="{00000000-0008-0000-0900-000023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48" name="图片 547">
          <a:extLst>
            <a:ext uri="{FF2B5EF4-FFF2-40B4-BE49-F238E27FC236}">
              <a16:creationId xmlns:a16="http://schemas.microsoft.com/office/drawing/2014/main" id="{00000000-0008-0000-0900-00002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49" name="图片 548">
          <a:extLst>
            <a:ext uri="{FF2B5EF4-FFF2-40B4-BE49-F238E27FC236}">
              <a16:creationId xmlns:a16="http://schemas.microsoft.com/office/drawing/2014/main" id="{00000000-0008-0000-0900-00002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50" name="图片 549">
          <a:extLst>
            <a:ext uri="{FF2B5EF4-FFF2-40B4-BE49-F238E27FC236}">
              <a16:creationId xmlns:a16="http://schemas.microsoft.com/office/drawing/2014/main" id="{00000000-0008-0000-0900-000026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51" name="图片 550">
          <a:extLst>
            <a:ext uri="{FF2B5EF4-FFF2-40B4-BE49-F238E27FC236}">
              <a16:creationId xmlns:a16="http://schemas.microsoft.com/office/drawing/2014/main" id="{00000000-0008-0000-0900-000027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52" name="图片 551">
          <a:extLst>
            <a:ext uri="{FF2B5EF4-FFF2-40B4-BE49-F238E27FC236}">
              <a16:creationId xmlns:a16="http://schemas.microsoft.com/office/drawing/2014/main" id="{00000000-0008-0000-0900-000028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53" name="图片 552">
          <a:extLst>
            <a:ext uri="{FF2B5EF4-FFF2-40B4-BE49-F238E27FC236}">
              <a16:creationId xmlns:a16="http://schemas.microsoft.com/office/drawing/2014/main" id="{00000000-0008-0000-0900-00002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54" name="图片 553">
          <a:extLst>
            <a:ext uri="{FF2B5EF4-FFF2-40B4-BE49-F238E27FC236}">
              <a16:creationId xmlns:a16="http://schemas.microsoft.com/office/drawing/2014/main" id="{00000000-0008-0000-0900-00002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55" name="图片 554">
          <a:extLst>
            <a:ext uri="{FF2B5EF4-FFF2-40B4-BE49-F238E27FC236}">
              <a16:creationId xmlns:a16="http://schemas.microsoft.com/office/drawing/2014/main" id="{00000000-0008-0000-0900-00002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56" name="图片 555">
          <a:extLst>
            <a:ext uri="{FF2B5EF4-FFF2-40B4-BE49-F238E27FC236}">
              <a16:creationId xmlns:a16="http://schemas.microsoft.com/office/drawing/2014/main" id="{00000000-0008-0000-0900-00002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57" name="图片 556">
          <a:extLst>
            <a:ext uri="{FF2B5EF4-FFF2-40B4-BE49-F238E27FC236}">
              <a16:creationId xmlns:a16="http://schemas.microsoft.com/office/drawing/2014/main" id="{00000000-0008-0000-0900-00002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58" name="图片 557">
          <a:extLst>
            <a:ext uri="{FF2B5EF4-FFF2-40B4-BE49-F238E27FC236}">
              <a16:creationId xmlns:a16="http://schemas.microsoft.com/office/drawing/2014/main" id="{00000000-0008-0000-0900-00002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59" name="图片 558">
          <a:extLst>
            <a:ext uri="{FF2B5EF4-FFF2-40B4-BE49-F238E27FC236}">
              <a16:creationId xmlns:a16="http://schemas.microsoft.com/office/drawing/2014/main" id="{00000000-0008-0000-0900-00002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0" name="图片 559">
          <a:extLst>
            <a:ext uri="{FF2B5EF4-FFF2-40B4-BE49-F238E27FC236}">
              <a16:creationId xmlns:a16="http://schemas.microsoft.com/office/drawing/2014/main" id="{00000000-0008-0000-0900-00003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1" name="图片 560">
          <a:extLst>
            <a:ext uri="{FF2B5EF4-FFF2-40B4-BE49-F238E27FC236}">
              <a16:creationId xmlns:a16="http://schemas.microsoft.com/office/drawing/2014/main" id="{00000000-0008-0000-0900-00003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2" name="图片 561">
          <a:extLst>
            <a:ext uri="{FF2B5EF4-FFF2-40B4-BE49-F238E27FC236}">
              <a16:creationId xmlns:a16="http://schemas.microsoft.com/office/drawing/2014/main" id="{00000000-0008-0000-0900-00003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3" name="图片 562">
          <a:extLst>
            <a:ext uri="{FF2B5EF4-FFF2-40B4-BE49-F238E27FC236}">
              <a16:creationId xmlns:a16="http://schemas.microsoft.com/office/drawing/2014/main" id="{00000000-0008-0000-0900-00003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4" name="图片 563">
          <a:extLst>
            <a:ext uri="{FF2B5EF4-FFF2-40B4-BE49-F238E27FC236}">
              <a16:creationId xmlns:a16="http://schemas.microsoft.com/office/drawing/2014/main" id="{00000000-0008-0000-0900-00003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5" name="图片 564">
          <a:extLst>
            <a:ext uri="{FF2B5EF4-FFF2-40B4-BE49-F238E27FC236}">
              <a16:creationId xmlns:a16="http://schemas.microsoft.com/office/drawing/2014/main" id="{00000000-0008-0000-0900-00003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6" name="图片 565">
          <a:extLst>
            <a:ext uri="{FF2B5EF4-FFF2-40B4-BE49-F238E27FC236}">
              <a16:creationId xmlns:a16="http://schemas.microsoft.com/office/drawing/2014/main" id="{00000000-0008-0000-0900-000036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67" name="图片 566">
          <a:extLst>
            <a:ext uri="{FF2B5EF4-FFF2-40B4-BE49-F238E27FC236}">
              <a16:creationId xmlns:a16="http://schemas.microsoft.com/office/drawing/2014/main" id="{00000000-0008-0000-0900-000037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68" name="图片 567">
          <a:extLst>
            <a:ext uri="{FF2B5EF4-FFF2-40B4-BE49-F238E27FC236}">
              <a16:creationId xmlns:a16="http://schemas.microsoft.com/office/drawing/2014/main" id="{00000000-0008-0000-0900-000038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69" name="图片 568">
          <a:extLst>
            <a:ext uri="{FF2B5EF4-FFF2-40B4-BE49-F238E27FC236}">
              <a16:creationId xmlns:a16="http://schemas.microsoft.com/office/drawing/2014/main" id="{00000000-0008-0000-0900-000039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70" name="图片 569">
          <a:extLst>
            <a:ext uri="{FF2B5EF4-FFF2-40B4-BE49-F238E27FC236}">
              <a16:creationId xmlns:a16="http://schemas.microsoft.com/office/drawing/2014/main" id="{00000000-0008-0000-0900-00003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71" name="图片 570">
          <a:extLst>
            <a:ext uri="{FF2B5EF4-FFF2-40B4-BE49-F238E27FC236}">
              <a16:creationId xmlns:a16="http://schemas.microsoft.com/office/drawing/2014/main" id="{00000000-0008-0000-0900-00003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72" name="图片 571">
          <a:extLst>
            <a:ext uri="{FF2B5EF4-FFF2-40B4-BE49-F238E27FC236}">
              <a16:creationId xmlns:a16="http://schemas.microsoft.com/office/drawing/2014/main" id="{00000000-0008-0000-0900-00003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73" name="图片 572">
          <a:extLst>
            <a:ext uri="{FF2B5EF4-FFF2-40B4-BE49-F238E27FC236}">
              <a16:creationId xmlns:a16="http://schemas.microsoft.com/office/drawing/2014/main" id="{00000000-0008-0000-0900-00003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74" name="图片 573">
          <a:extLst>
            <a:ext uri="{FF2B5EF4-FFF2-40B4-BE49-F238E27FC236}">
              <a16:creationId xmlns:a16="http://schemas.microsoft.com/office/drawing/2014/main" id="{00000000-0008-0000-0900-00003E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75" name="图片 574">
          <a:extLst>
            <a:ext uri="{FF2B5EF4-FFF2-40B4-BE49-F238E27FC236}">
              <a16:creationId xmlns:a16="http://schemas.microsoft.com/office/drawing/2014/main" id="{00000000-0008-0000-0900-00003F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76" name="图片 575">
          <a:extLst>
            <a:ext uri="{FF2B5EF4-FFF2-40B4-BE49-F238E27FC236}">
              <a16:creationId xmlns:a16="http://schemas.microsoft.com/office/drawing/2014/main" id="{00000000-0008-0000-0900-00004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77" name="图片 576">
          <a:extLst>
            <a:ext uri="{FF2B5EF4-FFF2-40B4-BE49-F238E27FC236}">
              <a16:creationId xmlns:a16="http://schemas.microsoft.com/office/drawing/2014/main" id="{00000000-0008-0000-0900-00004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78" name="图片 577">
          <a:extLst>
            <a:ext uri="{FF2B5EF4-FFF2-40B4-BE49-F238E27FC236}">
              <a16:creationId xmlns:a16="http://schemas.microsoft.com/office/drawing/2014/main" id="{00000000-0008-0000-0900-00004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79" name="图片 578">
          <a:extLst>
            <a:ext uri="{FF2B5EF4-FFF2-40B4-BE49-F238E27FC236}">
              <a16:creationId xmlns:a16="http://schemas.microsoft.com/office/drawing/2014/main" id="{00000000-0008-0000-0900-00004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80" name="图片 579">
          <a:extLst>
            <a:ext uri="{FF2B5EF4-FFF2-40B4-BE49-F238E27FC236}">
              <a16:creationId xmlns:a16="http://schemas.microsoft.com/office/drawing/2014/main" id="{00000000-0008-0000-0900-00004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81" name="图片 580">
          <a:extLst>
            <a:ext uri="{FF2B5EF4-FFF2-40B4-BE49-F238E27FC236}">
              <a16:creationId xmlns:a16="http://schemas.microsoft.com/office/drawing/2014/main" id="{00000000-0008-0000-0900-00004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82" name="图片 581">
          <a:extLst>
            <a:ext uri="{FF2B5EF4-FFF2-40B4-BE49-F238E27FC236}">
              <a16:creationId xmlns:a16="http://schemas.microsoft.com/office/drawing/2014/main" id="{00000000-0008-0000-0900-000046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83" name="图片 582">
          <a:extLst>
            <a:ext uri="{FF2B5EF4-FFF2-40B4-BE49-F238E27FC236}">
              <a16:creationId xmlns:a16="http://schemas.microsoft.com/office/drawing/2014/main" id="{00000000-0008-0000-0900-000047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84" name="图片 583">
          <a:extLst>
            <a:ext uri="{FF2B5EF4-FFF2-40B4-BE49-F238E27FC236}">
              <a16:creationId xmlns:a16="http://schemas.microsoft.com/office/drawing/2014/main" id="{00000000-0008-0000-0900-00004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85" name="图片 584">
          <a:extLst>
            <a:ext uri="{FF2B5EF4-FFF2-40B4-BE49-F238E27FC236}">
              <a16:creationId xmlns:a16="http://schemas.microsoft.com/office/drawing/2014/main" id="{00000000-0008-0000-0900-00004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86" name="图片 585">
          <a:extLst>
            <a:ext uri="{FF2B5EF4-FFF2-40B4-BE49-F238E27FC236}">
              <a16:creationId xmlns:a16="http://schemas.microsoft.com/office/drawing/2014/main" id="{00000000-0008-0000-0900-00004A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87" name="图片 586">
          <a:extLst>
            <a:ext uri="{FF2B5EF4-FFF2-40B4-BE49-F238E27FC236}">
              <a16:creationId xmlns:a16="http://schemas.microsoft.com/office/drawing/2014/main" id="{00000000-0008-0000-0900-00004B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88" name="图片 587">
          <a:extLst>
            <a:ext uri="{FF2B5EF4-FFF2-40B4-BE49-F238E27FC236}">
              <a16:creationId xmlns:a16="http://schemas.microsoft.com/office/drawing/2014/main" id="{00000000-0008-0000-0900-00004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89" name="图片 588">
          <a:extLst>
            <a:ext uri="{FF2B5EF4-FFF2-40B4-BE49-F238E27FC236}">
              <a16:creationId xmlns:a16="http://schemas.microsoft.com/office/drawing/2014/main" id="{00000000-0008-0000-0900-00004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90" name="图片 589">
          <a:extLst>
            <a:ext uri="{FF2B5EF4-FFF2-40B4-BE49-F238E27FC236}">
              <a16:creationId xmlns:a16="http://schemas.microsoft.com/office/drawing/2014/main" id="{00000000-0008-0000-0900-00004E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91" name="图片 590">
          <a:extLst>
            <a:ext uri="{FF2B5EF4-FFF2-40B4-BE49-F238E27FC236}">
              <a16:creationId xmlns:a16="http://schemas.microsoft.com/office/drawing/2014/main" id="{00000000-0008-0000-0900-00004F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92" name="图片 591">
          <a:extLst>
            <a:ext uri="{FF2B5EF4-FFF2-40B4-BE49-F238E27FC236}">
              <a16:creationId xmlns:a16="http://schemas.microsoft.com/office/drawing/2014/main" id="{00000000-0008-0000-0900-00005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93" name="图片 592">
          <a:extLst>
            <a:ext uri="{FF2B5EF4-FFF2-40B4-BE49-F238E27FC236}">
              <a16:creationId xmlns:a16="http://schemas.microsoft.com/office/drawing/2014/main" id="{00000000-0008-0000-0900-000051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94" name="图片 593">
          <a:extLst>
            <a:ext uri="{FF2B5EF4-FFF2-40B4-BE49-F238E27FC236}">
              <a16:creationId xmlns:a16="http://schemas.microsoft.com/office/drawing/2014/main" id="{00000000-0008-0000-0900-000052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95" name="图片 594">
          <a:extLst>
            <a:ext uri="{FF2B5EF4-FFF2-40B4-BE49-F238E27FC236}">
              <a16:creationId xmlns:a16="http://schemas.microsoft.com/office/drawing/2014/main" id="{00000000-0008-0000-0900-00005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96" name="图片 595">
          <a:extLst>
            <a:ext uri="{FF2B5EF4-FFF2-40B4-BE49-F238E27FC236}">
              <a16:creationId xmlns:a16="http://schemas.microsoft.com/office/drawing/2014/main" id="{00000000-0008-0000-0900-00005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97" name="图片 596">
          <a:extLst>
            <a:ext uri="{FF2B5EF4-FFF2-40B4-BE49-F238E27FC236}">
              <a16:creationId xmlns:a16="http://schemas.microsoft.com/office/drawing/2014/main" id="{00000000-0008-0000-0900-00005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98" name="图片 597">
          <a:extLst>
            <a:ext uri="{FF2B5EF4-FFF2-40B4-BE49-F238E27FC236}">
              <a16:creationId xmlns:a16="http://schemas.microsoft.com/office/drawing/2014/main" id="{00000000-0008-0000-0900-000056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599" name="图片 598">
          <a:extLst>
            <a:ext uri="{FF2B5EF4-FFF2-40B4-BE49-F238E27FC236}">
              <a16:creationId xmlns:a16="http://schemas.microsoft.com/office/drawing/2014/main" id="{00000000-0008-0000-0900-000057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00" name="图片 599">
          <a:extLst>
            <a:ext uri="{FF2B5EF4-FFF2-40B4-BE49-F238E27FC236}">
              <a16:creationId xmlns:a16="http://schemas.microsoft.com/office/drawing/2014/main" id="{00000000-0008-0000-0900-00005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01" name="图片 600">
          <a:extLst>
            <a:ext uri="{FF2B5EF4-FFF2-40B4-BE49-F238E27FC236}">
              <a16:creationId xmlns:a16="http://schemas.microsoft.com/office/drawing/2014/main" id="{00000000-0008-0000-0900-000059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02" name="图片 601">
          <a:extLst>
            <a:ext uri="{FF2B5EF4-FFF2-40B4-BE49-F238E27FC236}">
              <a16:creationId xmlns:a16="http://schemas.microsoft.com/office/drawing/2014/main" id="{00000000-0008-0000-0900-00005A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03" name="图片 602">
          <a:extLst>
            <a:ext uri="{FF2B5EF4-FFF2-40B4-BE49-F238E27FC236}">
              <a16:creationId xmlns:a16="http://schemas.microsoft.com/office/drawing/2014/main" id="{00000000-0008-0000-0900-00005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04" name="图片 603">
          <a:extLst>
            <a:ext uri="{FF2B5EF4-FFF2-40B4-BE49-F238E27FC236}">
              <a16:creationId xmlns:a16="http://schemas.microsoft.com/office/drawing/2014/main" id="{00000000-0008-0000-0900-00005C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05" name="图片 604">
          <a:extLst>
            <a:ext uri="{FF2B5EF4-FFF2-40B4-BE49-F238E27FC236}">
              <a16:creationId xmlns:a16="http://schemas.microsoft.com/office/drawing/2014/main" id="{00000000-0008-0000-0900-00005D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06" name="图片 605">
          <a:extLst>
            <a:ext uri="{FF2B5EF4-FFF2-40B4-BE49-F238E27FC236}">
              <a16:creationId xmlns:a16="http://schemas.microsoft.com/office/drawing/2014/main" id="{00000000-0008-0000-0900-00005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07" name="图片 606">
          <a:extLst>
            <a:ext uri="{FF2B5EF4-FFF2-40B4-BE49-F238E27FC236}">
              <a16:creationId xmlns:a16="http://schemas.microsoft.com/office/drawing/2014/main" id="{00000000-0008-0000-0900-00005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08" name="图片 607">
          <a:extLst>
            <a:ext uri="{FF2B5EF4-FFF2-40B4-BE49-F238E27FC236}">
              <a16:creationId xmlns:a16="http://schemas.microsoft.com/office/drawing/2014/main" id="{00000000-0008-0000-0900-00006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09" name="图片 608">
          <a:extLst>
            <a:ext uri="{FF2B5EF4-FFF2-40B4-BE49-F238E27FC236}">
              <a16:creationId xmlns:a16="http://schemas.microsoft.com/office/drawing/2014/main" id="{00000000-0008-0000-0900-000061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10" name="图片 609">
          <a:extLst>
            <a:ext uri="{FF2B5EF4-FFF2-40B4-BE49-F238E27FC236}">
              <a16:creationId xmlns:a16="http://schemas.microsoft.com/office/drawing/2014/main" id="{00000000-0008-0000-0900-000062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11" name="图片 610">
          <a:extLst>
            <a:ext uri="{FF2B5EF4-FFF2-40B4-BE49-F238E27FC236}">
              <a16:creationId xmlns:a16="http://schemas.microsoft.com/office/drawing/2014/main" id="{00000000-0008-0000-0900-00006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12" name="图片 611">
          <a:extLst>
            <a:ext uri="{FF2B5EF4-FFF2-40B4-BE49-F238E27FC236}">
              <a16:creationId xmlns:a16="http://schemas.microsoft.com/office/drawing/2014/main" id="{00000000-0008-0000-0900-00006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13" name="图片 612">
          <a:extLst>
            <a:ext uri="{FF2B5EF4-FFF2-40B4-BE49-F238E27FC236}">
              <a16:creationId xmlns:a16="http://schemas.microsoft.com/office/drawing/2014/main" id="{00000000-0008-0000-0900-00006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14" name="图片 613">
          <a:extLst>
            <a:ext uri="{FF2B5EF4-FFF2-40B4-BE49-F238E27FC236}">
              <a16:creationId xmlns:a16="http://schemas.microsoft.com/office/drawing/2014/main" id="{00000000-0008-0000-0900-000066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15" name="图片 614">
          <a:extLst>
            <a:ext uri="{FF2B5EF4-FFF2-40B4-BE49-F238E27FC236}">
              <a16:creationId xmlns:a16="http://schemas.microsoft.com/office/drawing/2014/main" id="{00000000-0008-0000-0900-000067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16" name="图片 615">
          <a:extLst>
            <a:ext uri="{FF2B5EF4-FFF2-40B4-BE49-F238E27FC236}">
              <a16:creationId xmlns:a16="http://schemas.microsoft.com/office/drawing/2014/main" id="{00000000-0008-0000-0900-000068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17" name="图片 616">
          <a:extLst>
            <a:ext uri="{FF2B5EF4-FFF2-40B4-BE49-F238E27FC236}">
              <a16:creationId xmlns:a16="http://schemas.microsoft.com/office/drawing/2014/main" id="{00000000-0008-0000-0900-00006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18" name="图片 617">
          <a:extLst>
            <a:ext uri="{FF2B5EF4-FFF2-40B4-BE49-F238E27FC236}">
              <a16:creationId xmlns:a16="http://schemas.microsoft.com/office/drawing/2014/main" id="{00000000-0008-0000-0900-00006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19" name="图片 618">
          <a:extLst>
            <a:ext uri="{FF2B5EF4-FFF2-40B4-BE49-F238E27FC236}">
              <a16:creationId xmlns:a16="http://schemas.microsoft.com/office/drawing/2014/main" id="{00000000-0008-0000-0900-00006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20" name="图片 619">
          <a:extLst>
            <a:ext uri="{FF2B5EF4-FFF2-40B4-BE49-F238E27FC236}">
              <a16:creationId xmlns:a16="http://schemas.microsoft.com/office/drawing/2014/main" id="{00000000-0008-0000-0900-00006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21" name="图片 620">
          <a:extLst>
            <a:ext uri="{FF2B5EF4-FFF2-40B4-BE49-F238E27FC236}">
              <a16:creationId xmlns:a16="http://schemas.microsoft.com/office/drawing/2014/main" id="{00000000-0008-0000-0900-00006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22" name="图片 621">
          <a:extLst>
            <a:ext uri="{FF2B5EF4-FFF2-40B4-BE49-F238E27FC236}">
              <a16:creationId xmlns:a16="http://schemas.microsoft.com/office/drawing/2014/main" id="{00000000-0008-0000-0900-00006E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23" name="图片 622">
          <a:extLst>
            <a:ext uri="{FF2B5EF4-FFF2-40B4-BE49-F238E27FC236}">
              <a16:creationId xmlns:a16="http://schemas.microsoft.com/office/drawing/2014/main" id="{00000000-0008-0000-0900-00006F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24" name="图片 623">
          <a:extLst>
            <a:ext uri="{FF2B5EF4-FFF2-40B4-BE49-F238E27FC236}">
              <a16:creationId xmlns:a16="http://schemas.microsoft.com/office/drawing/2014/main" id="{00000000-0008-0000-0900-00007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25" name="图片 624">
          <a:extLst>
            <a:ext uri="{FF2B5EF4-FFF2-40B4-BE49-F238E27FC236}">
              <a16:creationId xmlns:a16="http://schemas.microsoft.com/office/drawing/2014/main" id="{00000000-0008-0000-0900-000071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26" name="图片 625">
          <a:extLst>
            <a:ext uri="{FF2B5EF4-FFF2-40B4-BE49-F238E27FC236}">
              <a16:creationId xmlns:a16="http://schemas.microsoft.com/office/drawing/2014/main" id="{00000000-0008-0000-0900-000072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27" name="图片 626">
          <a:extLst>
            <a:ext uri="{FF2B5EF4-FFF2-40B4-BE49-F238E27FC236}">
              <a16:creationId xmlns:a16="http://schemas.microsoft.com/office/drawing/2014/main" id="{00000000-0008-0000-0900-00007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28" name="图片 627">
          <a:extLst>
            <a:ext uri="{FF2B5EF4-FFF2-40B4-BE49-F238E27FC236}">
              <a16:creationId xmlns:a16="http://schemas.microsoft.com/office/drawing/2014/main" id="{00000000-0008-0000-0900-00007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29" name="图片 628">
          <a:extLst>
            <a:ext uri="{FF2B5EF4-FFF2-40B4-BE49-F238E27FC236}">
              <a16:creationId xmlns:a16="http://schemas.microsoft.com/office/drawing/2014/main" id="{00000000-0008-0000-0900-000075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30" name="图片 629">
          <a:extLst>
            <a:ext uri="{FF2B5EF4-FFF2-40B4-BE49-F238E27FC236}">
              <a16:creationId xmlns:a16="http://schemas.microsoft.com/office/drawing/2014/main" id="{00000000-0008-0000-0900-000076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31" name="图片 630">
          <a:extLst>
            <a:ext uri="{FF2B5EF4-FFF2-40B4-BE49-F238E27FC236}">
              <a16:creationId xmlns:a16="http://schemas.microsoft.com/office/drawing/2014/main" id="{00000000-0008-0000-0900-000077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32" name="图片 631">
          <a:extLst>
            <a:ext uri="{FF2B5EF4-FFF2-40B4-BE49-F238E27FC236}">
              <a16:creationId xmlns:a16="http://schemas.microsoft.com/office/drawing/2014/main" id="{00000000-0008-0000-0900-00007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33" name="图片 632">
          <a:extLst>
            <a:ext uri="{FF2B5EF4-FFF2-40B4-BE49-F238E27FC236}">
              <a16:creationId xmlns:a16="http://schemas.microsoft.com/office/drawing/2014/main" id="{00000000-0008-0000-0900-00007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34" name="图片 633">
          <a:extLst>
            <a:ext uri="{FF2B5EF4-FFF2-40B4-BE49-F238E27FC236}">
              <a16:creationId xmlns:a16="http://schemas.microsoft.com/office/drawing/2014/main" id="{00000000-0008-0000-0900-00007A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35" name="图片 634">
          <a:extLst>
            <a:ext uri="{FF2B5EF4-FFF2-40B4-BE49-F238E27FC236}">
              <a16:creationId xmlns:a16="http://schemas.microsoft.com/office/drawing/2014/main" id="{00000000-0008-0000-0900-00007B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36" name="图片 635">
          <a:extLst>
            <a:ext uri="{FF2B5EF4-FFF2-40B4-BE49-F238E27FC236}">
              <a16:creationId xmlns:a16="http://schemas.microsoft.com/office/drawing/2014/main" id="{00000000-0008-0000-0900-00007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37" name="图片 636">
          <a:extLst>
            <a:ext uri="{FF2B5EF4-FFF2-40B4-BE49-F238E27FC236}">
              <a16:creationId xmlns:a16="http://schemas.microsoft.com/office/drawing/2014/main" id="{00000000-0008-0000-0900-00007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38" name="图片 637">
          <a:extLst>
            <a:ext uri="{FF2B5EF4-FFF2-40B4-BE49-F238E27FC236}">
              <a16:creationId xmlns:a16="http://schemas.microsoft.com/office/drawing/2014/main" id="{00000000-0008-0000-0900-00007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39" name="图片 638">
          <a:extLst>
            <a:ext uri="{FF2B5EF4-FFF2-40B4-BE49-F238E27FC236}">
              <a16:creationId xmlns:a16="http://schemas.microsoft.com/office/drawing/2014/main" id="{00000000-0008-0000-0900-00007F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40" name="图片 639">
          <a:extLst>
            <a:ext uri="{FF2B5EF4-FFF2-40B4-BE49-F238E27FC236}">
              <a16:creationId xmlns:a16="http://schemas.microsoft.com/office/drawing/2014/main" id="{00000000-0008-0000-0900-000080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41" name="图片 640">
          <a:extLst>
            <a:ext uri="{FF2B5EF4-FFF2-40B4-BE49-F238E27FC236}">
              <a16:creationId xmlns:a16="http://schemas.microsoft.com/office/drawing/2014/main" id="{00000000-0008-0000-0900-00008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42" name="图片 641">
          <a:extLst>
            <a:ext uri="{FF2B5EF4-FFF2-40B4-BE49-F238E27FC236}">
              <a16:creationId xmlns:a16="http://schemas.microsoft.com/office/drawing/2014/main" id="{00000000-0008-0000-0900-00008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43" name="图片 642">
          <a:extLst>
            <a:ext uri="{FF2B5EF4-FFF2-40B4-BE49-F238E27FC236}">
              <a16:creationId xmlns:a16="http://schemas.microsoft.com/office/drawing/2014/main" id="{00000000-0008-0000-0900-000083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44" name="图片 643">
          <a:extLst>
            <a:ext uri="{FF2B5EF4-FFF2-40B4-BE49-F238E27FC236}">
              <a16:creationId xmlns:a16="http://schemas.microsoft.com/office/drawing/2014/main" id="{00000000-0008-0000-0900-000084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45" name="图片 644">
          <a:extLst>
            <a:ext uri="{FF2B5EF4-FFF2-40B4-BE49-F238E27FC236}">
              <a16:creationId xmlns:a16="http://schemas.microsoft.com/office/drawing/2014/main" id="{00000000-0008-0000-0900-00008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0"/>
    <xdr:pic>
      <xdr:nvPicPr>
        <xdr:cNvPr id="646" name="图片 645">
          <a:extLst>
            <a:ext uri="{FF2B5EF4-FFF2-40B4-BE49-F238E27FC236}">
              <a16:creationId xmlns:a16="http://schemas.microsoft.com/office/drawing/2014/main" id="{00000000-0008-0000-0900-000086020000}"/>
            </a:ext>
          </a:extLst>
        </xdr:cNvPr>
        <xdr:cNvPicPr>
          <a:picLocks noChangeAspect="1"/>
        </xdr:cNvPicPr>
      </xdr:nvPicPr>
      <xdr:blipFill>
        <a:blip xmlns:r="http://schemas.openxmlformats.org/officeDocument/2006/relationships" r:embed="rId1"/>
        <a:stretch>
          <a:fillRect/>
        </a:stretch>
      </xdr:blipFill>
      <xdr:spPr>
        <a:xfrm>
          <a:off x="0" y="0"/>
          <a:ext cx="30480" cy="0"/>
        </a:xfrm>
        <a:prstGeom prst="rect">
          <a:avLst/>
        </a:prstGeom>
        <a:noFill/>
        <a:ln w="9525">
          <a:noFill/>
        </a:ln>
      </xdr:spPr>
    </xdr:pic>
    <xdr:clientData/>
  </xdr:oneCellAnchor>
  <xdr:oneCellAnchor>
    <xdr:from>
      <xdr:col>0</xdr:col>
      <xdr:colOff>0</xdr:colOff>
      <xdr:row>0</xdr:row>
      <xdr:rowOff>0</xdr:rowOff>
    </xdr:from>
    <xdr:ext cx="15240" cy="0"/>
    <xdr:pic>
      <xdr:nvPicPr>
        <xdr:cNvPr id="647" name="图片 646">
          <a:extLst>
            <a:ext uri="{FF2B5EF4-FFF2-40B4-BE49-F238E27FC236}">
              <a16:creationId xmlns:a16="http://schemas.microsoft.com/office/drawing/2014/main" id="{00000000-0008-0000-0900-000087020000}"/>
            </a:ext>
          </a:extLst>
        </xdr:cNvPr>
        <xdr:cNvPicPr>
          <a:picLocks noChangeAspect="1"/>
        </xdr:cNvPicPr>
      </xdr:nvPicPr>
      <xdr:blipFill>
        <a:blip xmlns:r="http://schemas.openxmlformats.org/officeDocument/2006/relationships" r:embed="rId2"/>
        <a:stretch>
          <a:fillRect/>
        </a:stretch>
      </xdr:blipFill>
      <xdr:spPr>
        <a:xfrm>
          <a:off x="0" y="0"/>
          <a:ext cx="15240" cy="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0</xdr:rowOff>
    </xdr:to>
    <xdr:pic>
      <xdr:nvPicPr>
        <xdr:cNvPr id="648" name="图片 647">
          <a:extLst>
            <a:ext uri="{FF2B5EF4-FFF2-40B4-BE49-F238E27FC236}">
              <a16:creationId xmlns:a16="http://schemas.microsoft.com/office/drawing/2014/main" id="{00000000-0008-0000-0900-00008802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49" name="图片 648">
          <a:extLst>
            <a:ext uri="{FF2B5EF4-FFF2-40B4-BE49-F238E27FC236}">
              <a16:creationId xmlns:a16="http://schemas.microsoft.com/office/drawing/2014/main" id="{00000000-0008-0000-0900-00008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50" name="图片 649">
          <a:extLst>
            <a:ext uri="{FF2B5EF4-FFF2-40B4-BE49-F238E27FC236}">
              <a16:creationId xmlns:a16="http://schemas.microsoft.com/office/drawing/2014/main" id="{00000000-0008-0000-0900-00008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51" name="图片 650">
          <a:extLst>
            <a:ext uri="{FF2B5EF4-FFF2-40B4-BE49-F238E27FC236}">
              <a16:creationId xmlns:a16="http://schemas.microsoft.com/office/drawing/2014/main" id="{00000000-0008-0000-0900-00008B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52" name="图片 651">
          <a:extLst>
            <a:ext uri="{FF2B5EF4-FFF2-40B4-BE49-F238E27FC236}">
              <a16:creationId xmlns:a16="http://schemas.microsoft.com/office/drawing/2014/main" id="{00000000-0008-0000-0900-00008C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53" name="图片 652">
          <a:extLst>
            <a:ext uri="{FF2B5EF4-FFF2-40B4-BE49-F238E27FC236}">
              <a16:creationId xmlns:a16="http://schemas.microsoft.com/office/drawing/2014/main" id="{00000000-0008-0000-0900-00008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54" name="图片 653">
          <a:extLst>
            <a:ext uri="{FF2B5EF4-FFF2-40B4-BE49-F238E27FC236}">
              <a16:creationId xmlns:a16="http://schemas.microsoft.com/office/drawing/2014/main" id="{00000000-0008-0000-0900-00008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55" name="图片 654">
          <a:extLst>
            <a:ext uri="{FF2B5EF4-FFF2-40B4-BE49-F238E27FC236}">
              <a16:creationId xmlns:a16="http://schemas.microsoft.com/office/drawing/2014/main" id="{00000000-0008-0000-0900-00008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56" name="图片 655">
          <a:extLst>
            <a:ext uri="{FF2B5EF4-FFF2-40B4-BE49-F238E27FC236}">
              <a16:creationId xmlns:a16="http://schemas.microsoft.com/office/drawing/2014/main" id="{00000000-0008-0000-0900-000090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57" name="图片 656">
          <a:extLst>
            <a:ext uri="{FF2B5EF4-FFF2-40B4-BE49-F238E27FC236}">
              <a16:creationId xmlns:a16="http://schemas.microsoft.com/office/drawing/2014/main" id="{00000000-0008-0000-0900-000091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58" name="图片 657">
          <a:extLst>
            <a:ext uri="{FF2B5EF4-FFF2-40B4-BE49-F238E27FC236}">
              <a16:creationId xmlns:a16="http://schemas.microsoft.com/office/drawing/2014/main" id="{00000000-0008-0000-0900-00009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59" name="图片 658">
          <a:extLst>
            <a:ext uri="{FF2B5EF4-FFF2-40B4-BE49-F238E27FC236}">
              <a16:creationId xmlns:a16="http://schemas.microsoft.com/office/drawing/2014/main" id="{00000000-0008-0000-0900-00009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0</xdr:rowOff>
    </xdr:to>
    <xdr:pic>
      <xdr:nvPicPr>
        <xdr:cNvPr id="660" name="图片 659">
          <a:extLst>
            <a:ext uri="{FF2B5EF4-FFF2-40B4-BE49-F238E27FC236}">
              <a16:creationId xmlns:a16="http://schemas.microsoft.com/office/drawing/2014/main" id="{00000000-0008-0000-0900-00009402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15240"/>
    <xdr:pic>
      <xdr:nvPicPr>
        <xdr:cNvPr id="661" name="图片 660">
          <a:extLst>
            <a:ext uri="{FF2B5EF4-FFF2-40B4-BE49-F238E27FC236}">
              <a16:creationId xmlns:a16="http://schemas.microsoft.com/office/drawing/2014/main" id="{00000000-0008-0000-0900-000095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62" name="图片 661">
          <a:extLst>
            <a:ext uri="{FF2B5EF4-FFF2-40B4-BE49-F238E27FC236}">
              <a16:creationId xmlns:a16="http://schemas.microsoft.com/office/drawing/2014/main" id="{00000000-0008-0000-0900-000096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63" name="图片 662">
          <a:extLst>
            <a:ext uri="{FF2B5EF4-FFF2-40B4-BE49-F238E27FC236}">
              <a16:creationId xmlns:a16="http://schemas.microsoft.com/office/drawing/2014/main" id="{00000000-0008-0000-0900-000097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64" name="图片 663">
          <a:extLst>
            <a:ext uri="{FF2B5EF4-FFF2-40B4-BE49-F238E27FC236}">
              <a16:creationId xmlns:a16="http://schemas.microsoft.com/office/drawing/2014/main" id="{00000000-0008-0000-0900-00009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65" name="图片 664">
          <a:extLst>
            <a:ext uri="{FF2B5EF4-FFF2-40B4-BE49-F238E27FC236}">
              <a16:creationId xmlns:a16="http://schemas.microsoft.com/office/drawing/2014/main" id="{00000000-0008-0000-0900-00009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66" name="图片 665">
          <a:extLst>
            <a:ext uri="{FF2B5EF4-FFF2-40B4-BE49-F238E27FC236}">
              <a16:creationId xmlns:a16="http://schemas.microsoft.com/office/drawing/2014/main" id="{00000000-0008-0000-0900-00009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0</xdr:rowOff>
    </xdr:to>
    <xdr:pic>
      <xdr:nvPicPr>
        <xdr:cNvPr id="667" name="图片 666">
          <a:extLst>
            <a:ext uri="{FF2B5EF4-FFF2-40B4-BE49-F238E27FC236}">
              <a16:creationId xmlns:a16="http://schemas.microsoft.com/office/drawing/2014/main" id="{00000000-0008-0000-0900-00009B02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15240"/>
    <xdr:pic>
      <xdr:nvPicPr>
        <xdr:cNvPr id="668" name="图片 667">
          <a:extLst>
            <a:ext uri="{FF2B5EF4-FFF2-40B4-BE49-F238E27FC236}">
              <a16:creationId xmlns:a16="http://schemas.microsoft.com/office/drawing/2014/main" id="{00000000-0008-0000-0900-00009C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69" name="图片 668">
          <a:extLst>
            <a:ext uri="{FF2B5EF4-FFF2-40B4-BE49-F238E27FC236}">
              <a16:creationId xmlns:a16="http://schemas.microsoft.com/office/drawing/2014/main" id="{00000000-0008-0000-0900-00009D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70" name="图片 669">
          <a:extLst>
            <a:ext uri="{FF2B5EF4-FFF2-40B4-BE49-F238E27FC236}">
              <a16:creationId xmlns:a16="http://schemas.microsoft.com/office/drawing/2014/main" id="{00000000-0008-0000-0900-00009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71" name="图片 670">
          <a:extLst>
            <a:ext uri="{FF2B5EF4-FFF2-40B4-BE49-F238E27FC236}">
              <a16:creationId xmlns:a16="http://schemas.microsoft.com/office/drawing/2014/main" id="{00000000-0008-0000-0900-00009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72" name="图片 671">
          <a:extLst>
            <a:ext uri="{FF2B5EF4-FFF2-40B4-BE49-F238E27FC236}">
              <a16:creationId xmlns:a16="http://schemas.microsoft.com/office/drawing/2014/main" id="{00000000-0008-0000-0900-0000A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73" name="图片 672">
          <a:extLst>
            <a:ext uri="{FF2B5EF4-FFF2-40B4-BE49-F238E27FC236}">
              <a16:creationId xmlns:a16="http://schemas.microsoft.com/office/drawing/2014/main" id="{00000000-0008-0000-0900-0000A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74" name="图片 673">
          <a:extLst>
            <a:ext uri="{FF2B5EF4-FFF2-40B4-BE49-F238E27FC236}">
              <a16:creationId xmlns:a16="http://schemas.microsoft.com/office/drawing/2014/main" id="{00000000-0008-0000-0900-0000A2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75" name="图片 674">
          <a:extLst>
            <a:ext uri="{FF2B5EF4-FFF2-40B4-BE49-F238E27FC236}">
              <a16:creationId xmlns:a16="http://schemas.microsoft.com/office/drawing/2014/main" id="{00000000-0008-0000-0900-0000A3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76" name="图片 675">
          <a:extLst>
            <a:ext uri="{FF2B5EF4-FFF2-40B4-BE49-F238E27FC236}">
              <a16:creationId xmlns:a16="http://schemas.microsoft.com/office/drawing/2014/main" id="{00000000-0008-0000-0900-0000A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77" name="图片 676">
          <a:extLst>
            <a:ext uri="{FF2B5EF4-FFF2-40B4-BE49-F238E27FC236}">
              <a16:creationId xmlns:a16="http://schemas.microsoft.com/office/drawing/2014/main" id="{00000000-0008-0000-0900-0000A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78" name="图片 677">
          <a:extLst>
            <a:ext uri="{FF2B5EF4-FFF2-40B4-BE49-F238E27FC236}">
              <a16:creationId xmlns:a16="http://schemas.microsoft.com/office/drawing/2014/main" id="{00000000-0008-0000-0900-0000A6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79" name="图片 678">
          <a:extLst>
            <a:ext uri="{FF2B5EF4-FFF2-40B4-BE49-F238E27FC236}">
              <a16:creationId xmlns:a16="http://schemas.microsoft.com/office/drawing/2014/main" id="{00000000-0008-0000-0900-0000A7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80" name="图片 679">
          <a:extLst>
            <a:ext uri="{FF2B5EF4-FFF2-40B4-BE49-F238E27FC236}">
              <a16:creationId xmlns:a16="http://schemas.microsoft.com/office/drawing/2014/main" id="{00000000-0008-0000-0900-0000A8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81" name="图片 680">
          <a:extLst>
            <a:ext uri="{FF2B5EF4-FFF2-40B4-BE49-F238E27FC236}">
              <a16:creationId xmlns:a16="http://schemas.microsoft.com/office/drawing/2014/main" id="{00000000-0008-0000-0900-0000A9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82" name="图片 681">
          <a:extLst>
            <a:ext uri="{FF2B5EF4-FFF2-40B4-BE49-F238E27FC236}">
              <a16:creationId xmlns:a16="http://schemas.microsoft.com/office/drawing/2014/main" id="{00000000-0008-0000-0900-0000A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83" name="图片 682">
          <a:extLst>
            <a:ext uri="{FF2B5EF4-FFF2-40B4-BE49-F238E27FC236}">
              <a16:creationId xmlns:a16="http://schemas.microsoft.com/office/drawing/2014/main" id="{00000000-0008-0000-0900-0000A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84" name="图片 683">
          <a:extLst>
            <a:ext uri="{FF2B5EF4-FFF2-40B4-BE49-F238E27FC236}">
              <a16:creationId xmlns:a16="http://schemas.microsoft.com/office/drawing/2014/main" id="{00000000-0008-0000-0900-0000A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85" name="图片 684">
          <a:extLst>
            <a:ext uri="{FF2B5EF4-FFF2-40B4-BE49-F238E27FC236}">
              <a16:creationId xmlns:a16="http://schemas.microsoft.com/office/drawing/2014/main" id="{00000000-0008-0000-0900-0000A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86" name="图片 685">
          <a:extLst>
            <a:ext uri="{FF2B5EF4-FFF2-40B4-BE49-F238E27FC236}">
              <a16:creationId xmlns:a16="http://schemas.microsoft.com/office/drawing/2014/main" id="{00000000-0008-0000-0900-0000A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687" name="图片 686">
          <a:extLst>
            <a:ext uri="{FF2B5EF4-FFF2-40B4-BE49-F238E27FC236}">
              <a16:creationId xmlns:a16="http://schemas.microsoft.com/office/drawing/2014/main" id="{00000000-0008-0000-0900-0000AF02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688" name="图片 687">
          <a:extLst>
            <a:ext uri="{FF2B5EF4-FFF2-40B4-BE49-F238E27FC236}">
              <a16:creationId xmlns:a16="http://schemas.microsoft.com/office/drawing/2014/main" id="{00000000-0008-0000-0900-0000B002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689" name="图片 688">
          <a:extLst>
            <a:ext uri="{FF2B5EF4-FFF2-40B4-BE49-F238E27FC236}">
              <a16:creationId xmlns:a16="http://schemas.microsoft.com/office/drawing/2014/main" id="{00000000-0008-0000-0900-0000B102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90" name="图片 689">
          <a:extLst>
            <a:ext uri="{FF2B5EF4-FFF2-40B4-BE49-F238E27FC236}">
              <a16:creationId xmlns:a16="http://schemas.microsoft.com/office/drawing/2014/main" id="{00000000-0008-0000-0900-0000B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691" name="图片 690">
          <a:extLst>
            <a:ext uri="{FF2B5EF4-FFF2-40B4-BE49-F238E27FC236}">
              <a16:creationId xmlns:a16="http://schemas.microsoft.com/office/drawing/2014/main" id="{00000000-0008-0000-0900-0000B302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692" name="图片 691">
          <a:extLst>
            <a:ext uri="{FF2B5EF4-FFF2-40B4-BE49-F238E27FC236}">
              <a16:creationId xmlns:a16="http://schemas.microsoft.com/office/drawing/2014/main" id="{00000000-0008-0000-0900-0000B402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693" name="图片 692">
          <a:extLst>
            <a:ext uri="{FF2B5EF4-FFF2-40B4-BE49-F238E27FC236}">
              <a16:creationId xmlns:a16="http://schemas.microsoft.com/office/drawing/2014/main" id="{00000000-0008-0000-0900-0000B502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694" name="图片 693">
          <a:extLst>
            <a:ext uri="{FF2B5EF4-FFF2-40B4-BE49-F238E27FC236}">
              <a16:creationId xmlns:a16="http://schemas.microsoft.com/office/drawing/2014/main" id="{00000000-0008-0000-0900-0000B6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95" name="图片 694">
          <a:extLst>
            <a:ext uri="{FF2B5EF4-FFF2-40B4-BE49-F238E27FC236}">
              <a16:creationId xmlns:a16="http://schemas.microsoft.com/office/drawing/2014/main" id="{00000000-0008-0000-0900-0000B7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96" name="图片 695">
          <a:extLst>
            <a:ext uri="{FF2B5EF4-FFF2-40B4-BE49-F238E27FC236}">
              <a16:creationId xmlns:a16="http://schemas.microsoft.com/office/drawing/2014/main" id="{00000000-0008-0000-0900-0000B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97" name="图片 696">
          <a:extLst>
            <a:ext uri="{FF2B5EF4-FFF2-40B4-BE49-F238E27FC236}">
              <a16:creationId xmlns:a16="http://schemas.microsoft.com/office/drawing/2014/main" id="{00000000-0008-0000-0900-0000B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98" name="图片 697">
          <a:extLst>
            <a:ext uri="{FF2B5EF4-FFF2-40B4-BE49-F238E27FC236}">
              <a16:creationId xmlns:a16="http://schemas.microsoft.com/office/drawing/2014/main" id="{00000000-0008-0000-0900-0000B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699" name="图片 698">
          <a:extLst>
            <a:ext uri="{FF2B5EF4-FFF2-40B4-BE49-F238E27FC236}">
              <a16:creationId xmlns:a16="http://schemas.microsoft.com/office/drawing/2014/main" id="{00000000-0008-0000-0900-0000B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00" name="图片 699">
          <a:extLst>
            <a:ext uri="{FF2B5EF4-FFF2-40B4-BE49-F238E27FC236}">
              <a16:creationId xmlns:a16="http://schemas.microsoft.com/office/drawing/2014/main" id="{00000000-0008-0000-0900-0000B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01" name="图片 700">
          <a:extLst>
            <a:ext uri="{FF2B5EF4-FFF2-40B4-BE49-F238E27FC236}">
              <a16:creationId xmlns:a16="http://schemas.microsoft.com/office/drawing/2014/main" id="{00000000-0008-0000-0900-0000BD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02" name="图片 701">
          <a:extLst>
            <a:ext uri="{FF2B5EF4-FFF2-40B4-BE49-F238E27FC236}">
              <a16:creationId xmlns:a16="http://schemas.microsoft.com/office/drawing/2014/main" id="{00000000-0008-0000-0900-0000BE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03" name="图片 702">
          <a:extLst>
            <a:ext uri="{FF2B5EF4-FFF2-40B4-BE49-F238E27FC236}">
              <a16:creationId xmlns:a16="http://schemas.microsoft.com/office/drawing/2014/main" id="{00000000-0008-0000-0900-0000B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704" name="图片 703">
          <a:extLst>
            <a:ext uri="{FF2B5EF4-FFF2-40B4-BE49-F238E27FC236}">
              <a16:creationId xmlns:a16="http://schemas.microsoft.com/office/drawing/2014/main" id="{00000000-0008-0000-0900-0000C002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705" name="图片 704">
          <a:extLst>
            <a:ext uri="{FF2B5EF4-FFF2-40B4-BE49-F238E27FC236}">
              <a16:creationId xmlns:a16="http://schemas.microsoft.com/office/drawing/2014/main" id="{00000000-0008-0000-0900-0000C102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706" name="图片 705">
          <a:extLst>
            <a:ext uri="{FF2B5EF4-FFF2-40B4-BE49-F238E27FC236}">
              <a16:creationId xmlns:a16="http://schemas.microsoft.com/office/drawing/2014/main" id="{00000000-0008-0000-0900-0000C202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707" name="图片 706">
          <a:extLst>
            <a:ext uri="{FF2B5EF4-FFF2-40B4-BE49-F238E27FC236}">
              <a16:creationId xmlns:a16="http://schemas.microsoft.com/office/drawing/2014/main" id="{00000000-0008-0000-0900-0000C3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08" name="图片 707">
          <a:extLst>
            <a:ext uri="{FF2B5EF4-FFF2-40B4-BE49-F238E27FC236}">
              <a16:creationId xmlns:a16="http://schemas.microsoft.com/office/drawing/2014/main" id="{00000000-0008-0000-0900-0000C4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09" name="图片 708">
          <a:extLst>
            <a:ext uri="{FF2B5EF4-FFF2-40B4-BE49-F238E27FC236}">
              <a16:creationId xmlns:a16="http://schemas.microsoft.com/office/drawing/2014/main" id="{00000000-0008-0000-0900-0000C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10" name="图片 709">
          <a:extLst>
            <a:ext uri="{FF2B5EF4-FFF2-40B4-BE49-F238E27FC236}">
              <a16:creationId xmlns:a16="http://schemas.microsoft.com/office/drawing/2014/main" id="{00000000-0008-0000-0900-0000C6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11" name="图片 710">
          <a:extLst>
            <a:ext uri="{FF2B5EF4-FFF2-40B4-BE49-F238E27FC236}">
              <a16:creationId xmlns:a16="http://schemas.microsoft.com/office/drawing/2014/main" id="{00000000-0008-0000-0900-0000C7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12" name="图片 711">
          <a:extLst>
            <a:ext uri="{FF2B5EF4-FFF2-40B4-BE49-F238E27FC236}">
              <a16:creationId xmlns:a16="http://schemas.microsoft.com/office/drawing/2014/main" id="{00000000-0008-0000-0900-0000C8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13" name="图片 712">
          <a:extLst>
            <a:ext uri="{FF2B5EF4-FFF2-40B4-BE49-F238E27FC236}">
              <a16:creationId xmlns:a16="http://schemas.microsoft.com/office/drawing/2014/main" id="{00000000-0008-0000-0900-0000C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14" name="图片 713">
          <a:extLst>
            <a:ext uri="{FF2B5EF4-FFF2-40B4-BE49-F238E27FC236}">
              <a16:creationId xmlns:a16="http://schemas.microsoft.com/office/drawing/2014/main" id="{00000000-0008-0000-0900-0000C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15" name="图片 714">
          <a:extLst>
            <a:ext uri="{FF2B5EF4-FFF2-40B4-BE49-F238E27FC236}">
              <a16:creationId xmlns:a16="http://schemas.microsoft.com/office/drawing/2014/main" id="{00000000-0008-0000-0900-0000C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16" name="图片 715">
          <a:extLst>
            <a:ext uri="{FF2B5EF4-FFF2-40B4-BE49-F238E27FC236}">
              <a16:creationId xmlns:a16="http://schemas.microsoft.com/office/drawing/2014/main" id="{00000000-0008-0000-0900-0000CC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17" name="图片 716">
          <a:extLst>
            <a:ext uri="{FF2B5EF4-FFF2-40B4-BE49-F238E27FC236}">
              <a16:creationId xmlns:a16="http://schemas.microsoft.com/office/drawing/2014/main" id="{00000000-0008-0000-0900-0000CD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18" name="图片 717">
          <a:extLst>
            <a:ext uri="{FF2B5EF4-FFF2-40B4-BE49-F238E27FC236}">
              <a16:creationId xmlns:a16="http://schemas.microsoft.com/office/drawing/2014/main" id="{00000000-0008-0000-0900-0000C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19" name="图片 718">
          <a:extLst>
            <a:ext uri="{FF2B5EF4-FFF2-40B4-BE49-F238E27FC236}">
              <a16:creationId xmlns:a16="http://schemas.microsoft.com/office/drawing/2014/main" id="{00000000-0008-0000-0900-0000C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20" name="图片 719">
          <a:extLst>
            <a:ext uri="{FF2B5EF4-FFF2-40B4-BE49-F238E27FC236}">
              <a16:creationId xmlns:a16="http://schemas.microsoft.com/office/drawing/2014/main" id="{00000000-0008-0000-0900-0000D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21" name="图片 720">
          <a:extLst>
            <a:ext uri="{FF2B5EF4-FFF2-40B4-BE49-F238E27FC236}">
              <a16:creationId xmlns:a16="http://schemas.microsoft.com/office/drawing/2014/main" id="{00000000-0008-0000-0900-0000D1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22" name="图片 721">
          <a:extLst>
            <a:ext uri="{FF2B5EF4-FFF2-40B4-BE49-F238E27FC236}">
              <a16:creationId xmlns:a16="http://schemas.microsoft.com/office/drawing/2014/main" id="{00000000-0008-0000-0900-0000D2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23" name="图片 722">
          <a:extLst>
            <a:ext uri="{FF2B5EF4-FFF2-40B4-BE49-F238E27FC236}">
              <a16:creationId xmlns:a16="http://schemas.microsoft.com/office/drawing/2014/main" id="{00000000-0008-0000-0900-0000D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24" name="图片 723">
          <a:extLst>
            <a:ext uri="{FF2B5EF4-FFF2-40B4-BE49-F238E27FC236}">
              <a16:creationId xmlns:a16="http://schemas.microsoft.com/office/drawing/2014/main" id="{00000000-0008-0000-0900-0000D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25" name="图片 724">
          <a:extLst>
            <a:ext uri="{FF2B5EF4-FFF2-40B4-BE49-F238E27FC236}">
              <a16:creationId xmlns:a16="http://schemas.microsoft.com/office/drawing/2014/main" id="{00000000-0008-0000-0900-0000D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26" name="图片 725">
          <a:extLst>
            <a:ext uri="{FF2B5EF4-FFF2-40B4-BE49-F238E27FC236}">
              <a16:creationId xmlns:a16="http://schemas.microsoft.com/office/drawing/2014/main" id="{00000000-0008-0000-0900-0000D6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27" name="图片 726">
          <a:extLst>
            <a:ext uri="{FF2B5EF4-FFF2-40B4-BE49-F238E27FC236}">
              <a16:creationId xmlns:a16="http://schemas.microsoft.com/office/drawing/2014/main" id="{00000000-0008-0000-0900-0000D7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28" name="图片 727">
          <a:extLst>
            <a:ext uri="{FF2B5EF4-FFF2-40B4-BE49-F238E27FC236}">
              <a16:creationId xmlns:a16="http://schemas.microsoft.com/office/drawing/2014/main" id="{00000000-0008-0000-0900-0000D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29" name="图片 728">
          <a:extLst>
            <a:ext uri="{FF2B5EF4-FFF2-40B4-BE49-F238E27FC236}">
              <a16:creationId xmlns:a16="http://schemas.microsoft.com/office/drawing/2014/main" id="{00000000-0008-0000-0900-0000D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30" name="图片 729">
          <a:extLst>
            <a:ext uri="{FF2B5EF4-FFF2-40B4-BE49-F238E27FC236}">
              <a16:creationId xmlns:a16="http://schemas.microsoft.com/office/drawing/2014/main" id="{00000000-0008-0000-0900-0000D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31" name="图片 730">
          <a:extLst>
            <a:ext uri="{FF2B5EF4-FFF2-40B4-BE49-F238E27FC236}">
              <a16:creationId xmlns:a16="http://schemas.microsoft.com/office/drawing/2014/main" id="{00000000-0008-0000-0900-0000D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32" name="图片 731">
          <a:extLst>
            <a:ext uri="{FF2B5EF4-FFF2-40B4-BE49-F238E27FC236}">
              <a16:creationId xmlns:a16="http://schemas.microsoft.com/office/drawing/2014/main" id="{00000000-0008-0000-0900-0000DC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33" name="图片 732">
          <a:extLst>
            <a:ext uri="{FF2B5EF4-FFF2-40B4-BE49-F238E27FC236}">
              <a16:creationId xmlns:a16="http://schemas.microsoft.com/office/drawing/2014/main" id="{00000000-0008-0000-0900-0000DD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34" name="图片 733">
          <a:extLst>
            <a:ext uri="{FF2B5EF4-FFF2-40B4-BE49-F238E27FC236}">
              <a16:creationId xmlns:a16="http://schemas.microsoft.com/office/drawing/2014/main" id="{00000000-0008-0000-0900-0000D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35" name="图片 734">
          <a:extLst>
            <a:ext uri="{FF2B5EF4-FFF2-40B4-BE49-F238E27FC236}">
              <a16:creationId xmlns:a16="http://schemas.microsoft.com/office/drawing/2014/main" id="{00000000-0008-0000-0900-0000D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36" name="图片 735">
          <a:extLst>
            <a:ext uri="{FF2B5EF4-FFF2-40B4-BE49-F238E27FC236}">
              <a16:creationId xmlns:a16="http://schemas.microsoft.com/office/drawing/2014/main" id="{00000000-0008-0000-0900-0000E0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37" name="图片 736">
          <a:extLst>
            <a:ext uri="{FF2B5EF4-FFF2-40B4-BE49-F238E27FC236}">
              <a16:creationId xmlns:a16="http://schemas.microsoft.com/office/drawing/2014/main" id="{00000000-0008-0000-0900-0000E1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38" name="图片 737">
          <a:extLst>
            <a:ext uri="{FF2B5EF4-FFF2-40B4-BE49-F238E27FC236}">
              <a16:creationId xmlns:a16="http://schemas.microsoft.com/office/drawing/2014/main" id="{00000000-0008-0000-0900-0000E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39" name="图片 738">
          <a:extLst>
            <a:ext uri="{FF2B5EF4-FFF2-40B4-BE49-F238E27FC236}">
              <a16:creationId xmlns:a16="http://schemas.microsoft.com/office/drawing/2014/main" id="{00000000-0008-0000-0900-0000E3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40" name="图片 739">
          <a:extLst>
            <a:ext uri="{FF2B5EF4-FFF2-40B4-BE49-F238E27FC236}">
              <a16:creationId xmlns:a16="http://schemas.microsoft.com/office/drawing/2014/main" id="{00000000-0008-0000-0900-0000E4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41" name="图片 740">
          <a:extLst>
            <a:ext uri="{FF2B5EF4-FFF2-40B4-BE49-F238E27FC236}">
              <a16:creationId xmlns:a16="http://schemas.microsoft.com/office/drawing/2014/main" id="{00000000-0008-0000-0900-0000E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42" name="图片 741">
          <a:extLst>
            <a:ext uri="{FF2B5EF4-FFF2-40B4-BE49-F238E27FC236}">
              <a16:creationId xmlns:a16="http://schemas.microsoft.com/office/drawing/2014/main" id="{00000000-0008-0000-0900-0000E6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43" name="图片 742">
          <a:extLst>
            <a:ext uri="{FF2B5EF4-FFF2-40B4-BE49-F238E27FC236}">
              <a16:creationId xmlns:a16="http://schemas.microsoft.com/office/drawing/2014/main" id="{00000000-0008-0000-0900-0000E7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44" name="图片 743">
          <a:extLst>
            <a:ext uri="{FF2B5EF4-FFF2-40B4-BE49-F238E27FC236}">
              <a16:creationId xmlns:a16="http://schemas.microsoft.com/office/drawing/2014/main" id="{00000000-0008-0000-0900-0000E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45" name="图片 744">
          <a:extLst>
            <a:ext uri="{FF2B5EF4-FFF2-40B4-BE49-F238E27FC236}">
              <a16:creationId xmlns:a16="http://schemas.microsoft.com/office/drawing/2014/main" id="{00000000-0008-0000-0900-0000E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46" name="图片 745">
          <a:extLst>
            <a:ext uri="{FF2B5EF4-FFF2-40B4-BE49-F238E27FC236}">
              <a16:creationId xmlns:a16="http://schemas.microsoft.com/office/drawing/2014/main" id="{00000000-0008-0000-0900-0000E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47" name="图片 746">
          <a:extLst>
            <a:ext uri="{FF2B5EF4-FFF2-40B4-BE49-F238E27FC236}">
              <a16:creationId xmlns:a16="http://schemas.microsoft.com/office/drawing/2014/main" id="{00000000-0008-0000-0900-0000E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48" name="图片 747">
          <a:extLst>
            <a:ext uri="{FF2B5EF4-FFF2-40B4-BE49-F238E27FC236}">
              <a16:creationId xmlns:a16="http://schemas.microsoft.com/office/drawing/2014/main" id="{00000000-0008-0000-0900-0000EC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49" name="图片 748">
          <a:extLst>
            <a:ext uri="{FF2B5EF4-FFF2-40B4-BE49-F238E27FC236}">
              <a16:creationId xmlns:a16="http://schemas.microsoft.com/office/drawing/2014/main" id="{00000000-0008-0000-0900-0000ED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50" name="图片 749">
          <a:extLst>
            <a:ext uri="{FF2B5EF4-FFF2-40B4-BE49-F238E27FC236}">
              <a16:creationId xmlns:a16="http://schemas.microsoft.com/office/drawing/2014/main" id="{00000000-0008-0000-0900-0000EE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51" name="图片 750">
          <a:extLst>
            <a:ext uri="{FF2B5EF4-FFF2-40B4-BE49-F238E27FC236}">
              <a16:creationId xmlns:a16="http://schemas.microsoft.com/office/drawing/2014/main" id="{00000000-0008-0000-0900-0000EF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52" name="图片 751">
          <a:extLst>
            <a:ext uri="{FF2B5EF4-FFF2-40B4-BE49-F238E27FC236}">
              <a16:creationId xmlns:a16="http://schemas.microsoft.com/office/drawing/2014/main" id="{00000000-0008-0000-0900-0000F0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53" name="图片 752">
          <a:extLst>
            <a:ext uri="{FF2B5EF4-FFF2-40B4-BE49-F238E27FC236}">
              <a16:creationId xmlns:a16="http://schemas.microsoft.com/office/drawing/2014/main" id="{00000000-0008-0000-0900-0000F1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54" name="图片 753">
          <a:extLst>
            <a:ext uri="{FF2B5EF4-FFF2-40B4-BE49-F238E27FC236}">
              <a16:creationId xmlns:a16="http://schemas.microsoft.com/office/drawing/2014/main" id="{00000000-0008-0000-0900-0000F2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55" name="图片 754">
          <a:extLst>
            <a:ext uri="{FF2B5EF4-FFF2-40B4-BE49-F238E27FC236}">
              <a16:creationId xmlns:a16="http://schemas.microsoft.com/office/drawing/2014/main" id="{00000000-0008-0000-0900-0000F3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56" name="图片 755">
          <a:extLst>
            <a:ext uri="{FF2B5EF4-FFF2-40B4-BE49-F238E27FC236}">
              <a16:creationId xmlns:a16="http://schemas.microsoft.com/office/drawing/2014/main" id="{00000000-0008-0000-0900-0000F4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57" name="图片 756">
          <a:extLst>
            <a:ext uri="{FF2B5EF4-FFF2-40B4-BE49-F238E27FC236}">
              <a16:creationId xmlns:a16="http://schemas.microsoft.com/office/drawing/2014/main" id="{00000000-0008-0000-0900-0000F5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58" name="图片 757">
          <a:extLst>
            <a:ext uri="{FF2B5EF4-FFF2-40B4-BE49-F238E27FC236}">
              <a16:creationId xmlns:a16="http://schemas.microsoft.com/office/drawing/2014/main" id="{00000000-0008-0000-0900-0000F6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59" name="图片 758">
          <a:extLst>
            <a:ext uri="{FF2B5EF4-FFF2-40B4-BE49-F238E27FC236}">
              <a16:creationId xmlns:a16="http://schemas.microsoft.com/office/drawing/2014/main" id="{00000000-0008-0000-0900-0000F7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60" name="图片 759">
          <a:extLst>
            <a:ext uri="{FF2B5EF4-FFF2-40B4-BE49-F238E27FC236}">
              <a16:creationId xmlns:a16="http://schemas.microsoft.com/office/drawing/2014/main" id="{00000000-0008-0000-0900-0000F8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61" name="图片 760">
          <a:extLst>
            <a:ext uri="{FF2B5EF4-FFF2-40B4-BE49-F238E27FC236}">
              <a16:creationId xmlns:a16="http://schemas.microsoft.com/office/drawing/2014/main" id="{00000000-0008-0000-0900-0000F9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62" name="图片 761">
          <a:extLst>
            <a:ext uri="{FF2B5EF4-FFF2-40B4-BE49-F238E27FC236}">
              <a16:creationId xmlns:a16="http://schemas.microsoft.com/office/drawing/2014/main" id="{00000000-0008-0000-0900-0000FA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63" name="图片 762">
          <a:extLst>
            <a:ext uri="{FF2B5EF4-FFF2-40B4-BE49-F238E27FC236}">
              <a16:creationId xmlns:a16="http://schemas.microsoft.com/office/drawing/2014/main" id="{00000000-0008-0000-0900-0000FB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64" name="图片 763">
          <a:extLst>
            <a:ext uri="{FF2B5EF4-FFF2-40B4-BE49-F238E27FC236}">
              <a16:creationId xmlns:a16="http://schemas.microsoft.com/office/drawing/2014/main" id="{00000000-0008-0000-0900-0000FC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65" name="图片 764">
          <a:extLst>
            <a:ext uri="{FF2B5EF4-FFF2-40B4-BE49-F238E27FC236}">
              <a16:creationId xmlns:a16="http://schemas.microsoft.com/office/drawing/2014/main" id="{00000000-0008-0000-0900-0000FD02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66" name="图片 765">
          <a:extLst>
            <a:ext uri="{FF2B5EF4-FFF2-40B4-BE49-F238E27FC236}">
              <a16:creationId xmlns:a16="http://schemas.microsoft.com/office/drawing/2014/main" id="{00000000-0008-0000-0900-0000FE02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67" name="图片 766">
          <a:extLst>
            <a:ext uri="{FF2B5EF4-FFF2-40B4-BE49-F238E27FC236}">
              <a16:creationId xmlns:a16="http://schemas.microsoft.com/office/drawing/2014/main" id="{00000000-0008-0000-0900-0000FF02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68" name="图片 767">
          <a:extLst>
            <a:ext uri="{FF2B5EF4-FFF2-40B4-BE49-F238E27FC236}">
              <a16:creationId xmlns:a16="http://schemas.microsoft.com/office/drawing/2014/main" id="{00000000-0008-0000-0900-00000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69" name="图片 768">
          <a:extLst>
            <a:ext uri="{FF2B5EF4-FFF2-40B4-BE49-F238E27FC236}">
              <a16:creationId xmlns:a16="http://schemas.microsoft.com/office/drawing/2014/main" id="{00000000-0008-0000-0900-00000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70" name="图片 769">
          <a:extLst>
            <a:ext uri="{FF2B5EF4-FFF2-40B4-BE49-F238E27FC236}">
              <a16:creationId xmlns:a16="http://schemas.microsoft.com/office/drawing/2014/main" id="{00000000-0008-0000-0900-000002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71" name="图片 770">
          <a:extLst>
            <a:ext uri="{FF2B5EF4-FFF2-40B4-BE49-F238E27FC236}">
              <a16:creationId xmlns:a16="http://schemas.microsoft.com/office/drawing/2014/main" id="{00000000-0008-0000-0900-000003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72" name="图片 771">
          <a:extLst>
            <a:ext uri="{FF2B5EF4-FFF2-40B4-BE49-F238E27FC236}">
              <a16:creationId xmlns:a16="http://schemas.microsoft.com/office/drawing/2014/main" id="{00000000-0008-0000-0900-00000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73" name="图片 772">
          <a:extLst>
            <a:ext uri="{FF2B5EF4-FFF2-40B4-BE49-F238E27FC236}">
              <a16:creationId xmlns:a16="http://schemas.microsoft.com/office/drawing/2014/main" id="{00000000-0008-0000-0900-00000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74" name="图片 773">
          <a:extLst>
            <a:ext uri="{FF2B5EF4-FFF2-40B4-BE49-F238E27FC236}">
              <a16:creationId xmlns:a16="http://schemas.microsoft.com/office/drawing/2014/main" id="{00000000-0008-0000-0900-000006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75" name="图片 774">
          <a:extLst>
            <a:ext uri="{FF2B5EF4-FFF2-40B4-BE49-F238E27FC236}">
              <a16:creationId xmlns:a16="http://schemas.microsoft.com/office/drawing/2014/main" id="{00000000-0008-0000-0900-000007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76" name="图片 775">
          <a:extLst>
            <a:ext uri="{FF2B5EF4-FFF2-40B4-BE49-F238E27FC236}">
              <a16:creationId xmlns:a16="http://schemas.microsoft.com/office/drawing/2014/main" id="{00000000-0008-0000-0900-000008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77" name="图片 776">
          <a:extLst>
            <a:ext uri="{FF2B5EF4-FFF2-40B4-BE49-F238E27FC236}">
              <a16:creationId xmlns:a16="http://schemas.microsoft.com/office/drawing/2014/main" id="{00000000-0008-0000-0900-000009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78" name="图片 777">
          <a:extLst>
            <a:ext uri="{FF2B5EF4-FFF2-40B4-BE49-F238E27FC236}">
              <a16:creationId xmlns:a16="http://schemas.microsoft.com/office/drawing/2014/main" id="{00000000-0008-0000-0900-00000A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79" name="图片 778">
          <a:extLst>
            <a:ext uri="{FF2B5EF4-FFF2-40B4-BE49-F238E27FC236}">
              <a16:creationId xmlns:a16="http://schemas.microsoft.com/office/drawing/2014/main" id="{00000000-0008-0000-0900-00000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80" name="图片 779">
          <a:extLst>
            <a:ext uri="{FF2B5EF4-FFF2-40B4-BE49-F238E27FC236}">
              <a16:creationId xmlns:a16="http://schemas.microsoft.com/office/drawing/2014/main" id="{00000000-0008-0000-0900-00000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81" name="图片 780">
          <a:extLst>
            <a:ext uri="{FF2B5EF4-FFF2-40B4-BE49-F238E27FC236}">
              <a16:creationId xmlns:a16="http://schemas.microsoft.com/office/drawing/2014/main" id="{00000000-0008-0000-0900-00000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82" name="图片 781">
          <a:extLst>
            <a:ext uri="{FF2B5EF4-FFF2-40B4-BE49-F238E27FC236}">
              <a16:creationId xmlns:a16="http://schemas.microsoft.com/office/drawing/2014/main" id="{00000000-0008-0000-0900-00000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83" name="图片 782">
          <a:extLst>
            <a:ext uri="{FF2B5EF4-FFF2-40B4-BE49-F238E27FC236}">
              <a16:creationId xmlns:a16="http://schemas.microsoft.com/office/drawing/2014/main" id="{00000000-0008-0000-0900-00000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84" name="图片 783">
          <a:extLst>
            <a:ext uri="{FF2B5EF4-FFF2-40B4-BE49-F238E27FC236}">
              <a16:creationId xmlns:a16="http://schemas.microsoft.com/office/drawing/2014/main" id="{00000000-0008-0000-0900-00001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85" name="图片 784">
          <a:extLst>
            <a:ext uri="{FF2B5EF4-FFF2-40B4-BE49-F238E27FC236}">
              <a16:creationId xmlns:a16="http://schemas.microsoft.com/office/drawing/2014/main" id="{00000000-0008-0000-0900-000011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86" name="图片 785">
          <a:extLst>
            <a:ext uri="{FF2B5EF4-FFF2-40B4-BE49-F238E27FC236}">
              <a16:creationId xmlns:a16="http://schemas.microsoft.com/office/drawing/2014/main" id="{00000000-0008-0000-0900-000012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87" name="图片 786">
          <a:extLst>
            <a:ext uri="{FF2B5EF4-FFF2-40B4-BE49-F238E27FC236}">
              <a16:creationId xmlns:a16="http://schemas.microsoft.com/office/drawing/2014/main" id="{00000000-0008-0000-0900-00001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88" name="图片 787">
          <a:extLst>
            <a:ext uri="{FF2B5EF4-FFF2-40B4-BE49-F238E27FC236}">
              <a16:creationId xmlns:a16="http://schemas.microsoft.com/office/drawing/2014/main" id="{00000000-0008-0000-0900-000014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89" name="图片 788">
          <a:extLst>
            <a:ext uri="{FF2B5EF4-FFF2-40B4-BE49-F238E27FC236}">
              <a16:creationId xmlns:a16="http://schemas.microsoft.com/office/drawing/2014/main" id="{00000000-0008-0000-0900-000015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90" name="图片 789">
          <a:extLst>
            <a:ext uri="{FF2B5EF4-FFF2-40B4-BE49-F238E27FC236}">
              <a16:creationId xmlns:a16="http://schemas.microsoft.com/office/drawing/2014/main" id="{00000000-0008-0000-0900-00001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91" name="图片 790">
          <a:extLst>
            <a:ext uri="{FF2B5EF4-FFF2-40B4-BE49-F238E27FC236}">
              <a16:creationId xmlns:a16="http://schemas.microsoft.com/office/drawing/2014/main" id="{00000000-0008-0000-0900-00001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92" name="图片 791">
          <a:extLst>
            <a:ext uri="{FF2B5EF4-FFF2-40B4-BE49-F238E27FC236}">
              <a16:creationId xmlns:a16="http://schemas.microsoft.com/office/drawing/2014/main" id="{00000000-0008-0000-0900-000018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93" name="图片 792">
          <a:extLst>
            <a:ext uri="{FF2B5EF4-FFF2-40B4-BE49-F238E27FC236}">
              <a16:creationId xmlns:a16="http://schemas.microsoft.com/office/drawing/2014/main" id="{00000000-0008-0000-0900-000019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94" name="图片 793">
          <a:extLst>
            <a:ext uri="{FF2B5EF4-FFF2-40B4-BE49-F238E27FC236}">
              <a16:creationId xmlns:a16="http://schemas.microsoft.com/office/drawing/2014/main" id="{00000000-0008-0000-0900-00001A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95" name="图片 794">
          <a:extLst>
            <a:ext uri="{FF2B5EF4-FFF2-40B4-BE49-F238E27FC236}">
              <a16:creationId xmlns:a16="http://schemas.microsoft.com/office/drawing/2014/main" id="{00000000-0008-0000-0900-00001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96" name="图片 795">
          <a:extLst>
            <a:ext uri="{FF2B5EF4-FFF2-40B4-BE49-F238E27FC236}">
              <a16:creationId xmlns:a16="http://schemas.microsoft.com/office/drawing/2014/main" id="{00000000-0008-0000-0900-00001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797" name="图片 796">
          <a:extLst>
            <a:ext uri="{FF2B5EF4-FFF2-40B4-BE49-F238E27FC236}">
              <a16:creationId xmlns:a16="http://schemas.microsoft.com/office/drawing/2014/main" id="{00000000-0008-0000-0900-00001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798" name="图片 797">
          <a:extLst>
            <a:ext uri="{FF2B5EF4-FFF2-40B4-BE49-F238E27FC236}">
              <a16:creationId xmlns:a16="http://schemas.microsoft.com/office/drawing/2014/main" id="{00000000-0008-0000-0900-00001E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799" name="图片 798">
          <a:extLst>
            <a:ext uri="{FF2B5EF4-FFF2-40B4-BE49-F238E27FC236}">
              <a16:creationId xmlns:a16="http://schemas.microsoft.com/office/drawing/2014/main" id="{00000000-0008-0000-0900-00001F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00" name="图片 799">
          <a:extLst>
            <a:ext uri="{FF2B5EF4-FFF2-40B4-BE49-F238E27FC236}">
              <a16:creationId xmlns:a16="http://schemas.microsoft.com/office/drawing/2014/main" id="{00000000-0008-0000-0900-00002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01" name="图片 800">
          <a:extLst>
            <a:ext uri="{FF2B5EF4-FFF2-40B4-BE49-F238E27FC236}">
              <a16:creationId xmlns:a16="http://schemas.microsoft.com/office/drawing/2014/main" id="{00000000-0008-0000-0900-00002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02" name="图片 801">
          <a:extLst>
            <a:ext uri="{FF2B5EF4-FFF2-40B4-BE49-F238E27FC236}">
              <a16:creationId xmlns:a16="http://schemas.microsoft.com/office/drawing/2014/main" id="{00000000-0008-0000-0900-000022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03" name="图片 802">
          <a:extLst>
            <a:ext uri="{FF2B5EF4-FFF2-40B4-BE49-F238E27FC236}">
              <a16:creationId xmlns:a16="http://schemas.microsoft.com/office/drawing/2014/main" id="{00000000-0008-0000-0900-000023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04" name="图片 803">
          <a:extLst>
            <a:ext uri="{FF2B5EF4-FFF2-40B4-BE49-F238E27FC236}">
              <a16:creationId xmlns:a16="http://schemas.microsoft.com/office/drawing/2014/main" id="{00000000-0008-0000-0900-00002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05" name="图片 804">
          <a:extLst>
            <a:ext uri="{FF2B5EF4-FFF2-40B4-BE49-F238E27FC236}">
              <a16:creationId xmlns:a16="http://schemas.microsoft.com/office/drawing/2014/main" id="{00000000-0008-0000-0900-00002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06" name="图片 805">
          <a:extLst>
            <a:ext uri="{FF2B5EF4-FFF2-40B4-BE49-F238E27FC236}">
              <a16:creationId xmlns:a16="http://schemas.microsoft.com/office/drawing/2014/main" id="{00000000-0008-0000-0900-00002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07" name="图片 806">
          <a:extLst>
            <a:ext uri="{FF2B5EF4-FFF2-40B4-BE49-F238E27FC236}">
              <a16:creationId xmlns:a16="http://schemas.microsoft.com/office/drawing/2014/main" id="{00000000-0008-0000-0900-00002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08" name="图片 807">
          <a:extLst>
            <a:ext uri="{FF2B5EF4-FFF2-40B4-BE49-F238E27FC236}">
              <a16:creationId xmlns:a16="http://schemas.microsoft.com/office/drawing/2014/main" id="{00000000-0008-0000-0900-000028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09" name="图片 808">
          <a:extLst>
            <a:ext uri="{FF2B5EF4-FFF2-40B4-BE49-F238E27FC236}">
              <a16:creationId xmlns:a16="http://schemas.microsoft.com/office/drawing/2014/main" id="{00000000-0008-0000-0900-000029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10" name="图片 809">
          <a:extLst>
            <a:ext uri="{FF2B5EF4-FFF2-40B4-BE49-F238E27FC236}">
              <a16:creationId xmlns:a16="http://schemas.microsoft.com/office/drawing/2014/main" id="{00000000-0008-0000-0900-00002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11" name="图片 810">
          <a:extLst>
            <a:ext uri="{FF2B5EF4-FFF2-40B4-BE49-F238E27FC236}">
              <a16:creationId xmlns:a16="http://schemas.microsoft.com/office/drawing/2014/main" id="{00000000-0008-0000-0900-00002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12" name="图片 811">
          <a:extLst>
            <a:ext uri="{FF2B5EF4-FFF2-40B4-BE49-F238E27FC236}">
              <a16:creationId xmlns:a16="http://schemas.microsoft.com/office/drawing/2014/main" id="{00000000-0008-0000-0900-00002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13" name="图片 812">
          <a:extLst>
            <a:ext uri="{FF2B5EF4-FFF2-40B4-BE49-F238E27FC236}">
              <a16:creationId xmlns:a16="http://schemas.microsoft.com/office/drawing/2014/main" id="{00000000-0008-0000-0900-00002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14" name="图片 813">
          <a:extLst>
            <a:ext uri="{FF2B5EF4-FFF2-40B4-BE49-F238E27FC236}">
              <a16:creationId xmlns:a16="http://schemas.microsoft.com/office/drawing/2014/main" id="{00000000-0008-0000-0900-00002E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15" name="图片 814">
          <a:extLst>
            <a:ext uri="{FF2B5EF4-FFF2-40B4-BE49-F238E27FC236}">
              <a16:creationId xmlns:a16="http://schemas.microsoft.com/office/drawing/2014/main" id="{00000000-0008-0000-0900-00002F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16" name="图片 815">
          <a:extLst>
            <a:ext uri="{FF2B5EF4-FFF2-40B4-BE49-F238E27FC236}">
              <a16:creationId xmlns:a16="http://schemas.microsoft.com/office/drawing/2014/main" id="{00000000-0008-0000-0900-00003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17" name="图片 816">
          <a:extLst>
            <a:ext uri="{FF2B5EF4-FFF2-40B4-BE49-F238E27FC236}">
              <a16:creationId xmlns:a16="http://schemas.microsoft.com/office/drawing/2014/main" id="{00000000-0008-0000-0900-00003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18" name="图片 817">
          <a:extLst>
            <a:ext uri="{FF2B5EF4-FFF2-40B4-BE49-F238E27FC236}">
              <a16:creationId xmlns:a16="http://schemas.microsoft.com/office/drawing/2014/main" id="{00000000-0008-0000-0900-00003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19" name="图片 818">
          <a:extLst>
            <a:ext uri="{FF2B5EF4-FFF2-40B4-BE49-F238E27FC236}">
              <a16:creationId xmlns:a16="http://schemas.microsoft.com/office/drawing/2014/main" id="{00000000-0008-0000-0900-00003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20" name="图片 819">
          <a:extLst>
            <a:ext uri="{FF2B5EF4-FFF2-40B4-BE49-F238E27FC236}">
              <a16:creationId xmlns:a16="http://schemas.microsoft.com/office/drawing/2014/main" id="{00000000-0008-0000-0900-000034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21" name="图片 820">
          <a:extLst>
            <a:ext uri="{FF2B5EF4-FFF2-40B4-BE49-F238E27FC236}">
              <a16:creationId xmlns:a16="http://schemas.microsoft.com/office/drawing/2014/main" id="{00000000-0008-0000-0900-000035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22" name="图片 821">
          <a:extLst>
            <a:ext uri="{FF2B5EF4-FFF2-40B4-BE49-F238E27FC236}">
              <a16:creationId xmlns:a16="http://schemas.microsoft.com/office/drawing/2014/main" id="{00000000-0008-0000-0900-00003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23" name="图片 822">
          <a:extLst>
            <a:ext uri="{FF2B5EF4-FFF2-40B4-BE49-F238E27FC236}">
              <a16:creationId xmlns:a16="http://schemas.microsoft.com/office/drawing/2014/main" id="{00000000-0008-0000-0900-00003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24" name="图片 823">
          <a:extLst>
            <a:ext uri="{FF2B5EF4-FFF2-40B4-BE49-F238E27FC236}">
              <a16:creationId xmlns:a16="http://schemas.microsoft.com/office/drawing/2014/main" id="{00000000-0008-0000-0900-000038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25" name="图片 824">
          <a:extLst>
            <a:ext uri="{FF2B5EF4-FFF2-40B4-BE49-F238E27FC236}">
              <a16:creationId xmlns:a16="http://schemas.microsoft.com/office/drawing/2014/main" id="{00000000-0008-0000-0900-00003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26" name="图片 825">
          <a:extLst>
            <a:ext uri="{FF2B5EF4-FFF2-40B4-BE49-F238E27FC236}">
              <a16:creationId xmlns:a16="http://schemas.microsoft.com/office/drawing/2014/main" id="{00000000-0008-0000-0900-00003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827" name="图片 826">
          <a:extLst>
            <a:ext uri="{FF2B5EF4-FFF2-40B4-BE49-F238E27FC236}">
              <a16:creationId xmlns:a16="http://schemas.microsoft.com/office/drawing/2014/main" id="{00000000-0008-0000-0900-00003B03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828" name="图片 827">
          <a:extLst>
            <a:ext uri="{FF2B5EF4-FFF2-40B4-BE49-F238E27FC236}">
              <a16:creationId xmlns:a16="http://schemas.microsoft.com/office/drawing/2014/main" id="{00000000-0008-0000-0900-00003C03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829" name="图片 828">
          <a:extLst>
            <a:ext uri="{FF2B5EF4-FFF2-40B4-BE49-F238E27FC236}">
              <a16:creationId xmlns:a16="http://schemas.microsoft.com/office/drawing/2014/main" id="{00000000-0008-0000-0900-00003D03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30" name="图片 829">
          <a:extLst>
            <a:ext uri="{FF2B5EF4-FFF2-40B4-BE49-F238E27FC236}">
              <a16:creationId xmlns:a16="http://schemas.microsoft.com/office/drawing/2014/main" id="{00000000-0008-0000-0900-00003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831" name="图片 830">
          <a:extLst>
            <a:ext uri="{FF2B5EF4-FFF2-40B4-BE49-F238E27FC236}">
              <a16:creationId xmlns:a16="http://schemas.microsoft.com/office/drawing/2014/main" id="{00000000-0008-0000-0900-00003F03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832" name="图片 831">
          <a:extLst>
            <a:ext uri="{FF2B5EF4-FFF2-40B4-BE49-F238E27FC236}">
              <a16:creationId xmlns:a16="http://schemas.microsoft.com/office/drawing/2014/main" id="{00000000-0008-0000-0900-00004003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833" name="图片 832">
          <a:extLst>
            <a:ext uri="{FF2B5EF4-FFF2-40B4-BE49-F238E27FC236}">
              <a16:creationId xmlns:a16="http://schemas.microsoft.com/office/drawing/2014/main" id="{00000000-0008-0000-0900-00004103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834" name="图片 833">
          <a:extLst>
            <a:ext uri="{FF2B5EF4-FFF2-40B4-BE49-F238E27FC236}">
              <a16:creationId xmlns:a16="http://schemas.microsoft.com/office/drawing/2014/main" id="{00000000-0008-0000-0900-000042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35" name="图片 834">
          <a:extLst>
            <a:ext uri="{FF2B5EF4-FFF2-40B4-BE49-F238E27FC236}">
              <a16:creationId xmlns:a16="http://schemas.microsoft.com/office/drawing/2014/main" id="{00000000-0008-0000-0900-000043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36" name="图片 835">
          <a:extLst>
            <a:ext uri="{FF2B5EF4-FFF2-40B4-BE49-F238E27FC236}">
              <a16:creationId xmlns:a16="http://schemas.microsoft.com/office/drawing/2014/main" id="{00000000-0008-0000-0900-00004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37" name="图片 836">
          <a:extLst>
            <a:ext uri="{FF2B5EF4-FFF2-40B4-BE49-F238E27FC236}">
              <a16:creationId xmlns:a16="http://schemas.microsoft.com/office/drawing/2014/main" id="{00000000-0008-0000-0900-00004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38" name="图片 837">
          <a:extLst>
            <a:ext uri="{FF2B5EF4-FFF2-40B4-BE49-F238E27FC236}">
              <a16:creationId xmlns:a16="http://schemas.microsoft.com/office/drawing/2014/main" id="{00000000-0008-0000-0900-00004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39" name="图片 838">
          <a:extLst>
            <a:ext uri="{FF2B5EF4-FFF2-40B4-BE49-F238E27FC236}">
              <a16:creationId xmlns:a16="http://schemas.microsoft.com/office/drawing/2014/main" id="{00000000-0008-0000-0900-00004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40" name="图片 839">
          <a:extLst>
            <a:ext uri="{FF2B5EF4-FFF2-40B4-BE49-F238E27FC236}">
              <a16:creationId xmlns:a16="http://schemas.microsoft.com/office/drawing/2014/main" id="{00000000-0008-0000-0900-000048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41" name="图片 840">
          <a:extLst>
            <a:ext uri="{FF2B5EF4-FFF2-40B4-BE49-F238E27FC236}">
              <a16:creationId xmlns:a16="http://schemas.microsoft.com/office/drawing/2014/main" id="{00000000-0008-0000-0900-000049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42" name="图片 841">
          <a:extLst>
            <a:ext uri="{FF2B5EF4-FFF2-40B4-BE49-F238E27FC236}">
              <a16:creationId xmlns:a16="http://schemas.microsoft.com/office/drawing/2014/main" id="{00000000-0008-0000-0900-00004A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43" name="图片 842">
          <a:extLst>
            <a:ext uri="{FF2B5EF4-FFF2-40B4-BE49-F238E27FC236}">
              <a16:creationId xmlns:a16="http://schemas.microsoft.com/office/drawing/2014/main" id="{00000000-0008-0000-0900-00004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844" name="图片 843">
          <a:extLst>
            <a:ext uri="{FF2B5EF4-FFF2-40B4-BE49-F238E27FC236}">
              <a16:creationId xmlns:a16="http://schemas.microsoft.com/office/drawing/2014/main" id="{00000000-0008-0000-0900-00004C03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845" name="图片 844">
          <a:extLst>
            <a:ext uri="{FF2B5EF4-FFF2-40B4-BE49-F238E27FC236}">
              <a16:creationId xmlns:a16="http://schemas.microsoft.com/office/drawing/2014/main" id="{00000000-0008-0000-0900-00004D03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846" name="图片 845">
          <a:extLst>
            <a:ext uri="{FF2B5EF4-FFF2-40B4-BE49-F238E27FC236}">
              <a16:creationId xmlns:a16="http://schemas.microsoft.com/office/drawing/2014/main" id="{00000000-0008-0000-0900-00004E03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847" name="图片 846">
          <a:extLst>
            <a:ext uri="{FF2B5EF4-FFF2-40B4-BE49-F238E27FC236}">
              <a16:creationId xmlns:a16="http://schemas.microsoft.com/office/drawing/2014/main" id="{00000000-0008-0000-0900-00004F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48" name="图片 847">
          <a:extLst>
            <a:ext uri="{FF2B5EF4-FFF2-40B4-BE49-F238E27FC236}">
              <a16:creationId xmlns:a16="http://schemas.microsoft.com/office/drawing/2014/main" id="{00000000-0008-0000-0900-000050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49" name="图片 848">
          <a:extLst>
            <a:ext uri="{FF2B5EF4-FFF2-40B4-BE49-F238E27FC236}">
              <a16:creationId xmlns:a16="http://schemas.microsoft.com/office/drawing/2014/main" id="{00000000-0008-0000-0900-00005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50" name="图片 849">
          <a:extLst>
            <a:ext uri="{FF2B5EF4-FFF2-40B4-BE49-F238E27FC236}">
              <a16:creationId xmlns:a16="http://schemas.microsoft.com/office/drawing/2014/main" id="{00000000-0008-0000-0900-00005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51" name="图片 850">
          <a:extLst>
            <a:ext uri="{FF2B5EF4-FFF2-40B4-BE49-F238E27FC236}">
              <a16:creationId xmlns:a16="http://schemas.microsoft.com/office/drawing/2014/main" id="{00000000-0008-0000-0900-000053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52" name="图片 851">
          <a:extLst>
            <a:ext uri="{FF2B5EF4-FFF2-40B4-BE49-F238E27FC236}">
              <a16:creationId xmlns:a16="http://schemas.microsoft.com/office/drawing/2014/main" id="{00000000-0008-0000-0900-000054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53" name="图片 852">
          <a:extLst>
            <a:ext uri="{FF2B5EF4-FFF2-40B4-BE49-F238E27FC236}">
              <a16:creationId xmlns:a16="http://schemas.microsoft.com/office/drawing/2014/main" id="{00000000-0008-0000-0900-00005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54" name="图片 853">
          <a:extLst>
            <a:ext uri="{FF2B5EF4-FFF2-40B4-BE49-F238E27FC236}">
              <a16:creationId xmlns:a16="http://schemas.microsoft.com/office/drawing/2014/main" id="{00000000-0008-0000-0900-00005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55" name="图片 854">
          <a:extLst>
            <a:ext uri="{FF2B5EF4-FFF2-40B4-BE49-F238E27FC236}">
              <a16:creationId xmlns:a16="http://schemas.microsoft.com/office/drawing/2014/main" id="{00000000-0008-0000-0900-00005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56" name="图片 855">
          <a:extLst>
            <a:ext uri="{FF2B5EF4-FFF2-40B4-BE49-F238E27FC236}">
              <a16:creationId xmlns:a16="http://schemas.microsoft.com/office/drawing/2014/main" id="{00000000-0008-0000-0900-000058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57" name="图片 856">
          <a:extLst>
            <a:ext uri="{FF2B5EF4-FFF2-40B4-BE49-F238E27FC236}">
              <a16:creationId xmlns:a16="http://schemas.microsoft.com/office/drawing/2014/main" id="{00000000-0008-0000-0900-000059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58" name="图片 857">
          <a:extLst>
            <a:ext uri="{FF2B5EF4-FFF2-40B4-BE49-F238E27FC236}">
              <a16:creationId xmlns:a16="http://schemas.microsoft.com/office/drawing/2014/main" id="{00000000-0008-0000-0900-00005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59" name="图片 858">
          <a:extLst>
            <a:ext uri="{FF2B5EF4-FFF2-40B4-BE49-F238E27FC236}">
              <a16:creationId xmlns:a16="http://schemas.microsoft.com/office/drawing/2014/main" id="{00000000-0008-0000-0900-00005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60" name="图片 859">
          <a:extLst>
            <a:ext uri="{FF2B5EF4-FFF2-40B4-BE49-F238E27FC236}">
              <a16:creationId xmlns:a16="http://schemas.microsoft.com/office/drawing/2014/main" id="{00000000-0008-0000-0900-00005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61" name="图片 860">
          <a:extLst>
            <a:ext uri="{FF2B5EF4-FFF2-40B4-BE49-F238E27FC236}">
              <a16:creationId xmlns:a16="http://schemas.microsoft.com/office/drawing/2014/main" id="{00000000-0008-0000-0900-00005D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62" name="图片 861">
          <a:extLst>
            <a:ext uri="{FF2B5EF4-FFF2-40B4-BE49-F238E27FC236}">
              <a16:creationId xmlns:a16="http://schemas.microsoft.com/office/drawing/2014/main" id="{00000000-0008-0000-0900-00005E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63" name="图片 862">
          <a:extLst>
            <a:ext uri="{FF2B5EF4-FFF2-40B4-BE49-F238E27FC236}">
              <a16:creationId xmlns:a16="http://schemas.microsoft.com/office/drawing/2014/main" id="{00000000-0008-0000-0900-00005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64" name="图片 863">
          <a:extLst>
            <a:ext uri="{FF2B5EF4-FFF2-40B4-BE49-F238E27FC236}">
              <a16:creationId xmlns:a16="http://schemas.microsoft.com/office/drawing/2014/main" id="{00000000-0008-0000-0900-00006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65" name="图片 864">
          <a:extLst>
            <a:ext uri="{FF2B5EF4-FFF2-40B4-BE49-F238E27FC236}">
              <a16:creationId xmlns:a16="http://schemas.microsoft.com/office/drawing/2014/main" id="{00000000-0008-0000-0900-00006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66" name="图片 865">
          <a:extLst>
            <a:ext uri="{FF2B5EF4-FFF2-40B4-BE49-F238E27FC236}">
              <a16:creationId xmlns:a16="http://schemas.microsoft.com/office/drawing/2014/main" id="{00000000-0008-0000-0900-000062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67" name="图片 866">
          <a:extLst>
            <a:ext uri="{FF2B5EF4-FFF2-40B4-BE49-F238E27FC236}">
              <a16:creationId xmlns:a16="http://schemas.microsoft.com/office/drawing/2014/main" id="{00000000-0008-0000-0900-000063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68" name="图片 867">
          <a:extLst>
            <a:ext uri="{FF2B5EF4-FFF2-40B4-BE49-F238E27FC236}">
              <a16:creationId xmlns:a16="http://schemas.microsoft.com/office/drawing/2014/main" id="{00000000-0008-0000-0900-00006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69" name="图片 868">
          <a:extLst>
            <a:ext uri="{FF2B5EF4-FFF2-40B4-BE49-F238E27FC236}">
              <a16:creationId xmlns:a16="http://schemas.microsoft.com/office/drawing/2014/main" id="{00000000-0008-0000-0900-00006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70" name="图片 869">
          <a:extLst>
            <a:ext uri="{FF2B5EF4-FFF2-40B4-BE49-F238E27FC236}">
              <a16:creationId xmlns:a16="http://schemas.microsoft.com/office/drawing/2014/main" id="{00000000-0008-0000-0900-00006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71" name="图片 870">
          <a:extLst>
            <a:ext uri="{FF2B5EF4-FFF2-40B4-BE49-F238E27FC236}">
              <a16:creationId xmlns:a16="http://schemas.microsoft.com/office/drawing/2014/main" id="{00000000-0008-0000-0900-00006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72" name="图片 871">
          <a:extLst>
            <a:ext uri="{FF2B5EF4-FFF2-40B4-BE49-F238E27FC236}">
              <a16:creationId xmlns:a16="http://schemas.microsoft.com/office/drawing/2014/main" id="{00000000-0008-0000-0900-000068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73" name="图片 872">
          <a:extLst>
            <a:ext uri="{FF2B5EF4-FFF2-40B4-BE49-F238E27FC236}">
              <a16:creationId xmlns:a16="http://schemas.microsoft.com/office/drawing/2014/main" id="{00000000-0008-0000-0900-000069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74" name="图片 873">
          <a:extLst>
            <a:ext uri="{FF2B5EF4-FFF2-40B4-BE49-F238E27FC236}">
              <a16:creationId xmlns:a16="http://schemas.microsoft.com/office/drawing/2014/main" id="{00000000-0008-0000-0900-00006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75" name="图片 874">
          <a:extLst>
            <a:ext uri="{FF2B5EF4-FFF2-40B4-BE49-F238E27FC236}">
              <a16:creationId xmlns:a16="http://schemas.microsoft.com/office/drawing/2014/main" id="{00000000-0008-0000-0900-00006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76" name="图片 875">
          <a:extLst>
            <a:ext uri="{FF2B5EF4-FFF2-40B4-BE49-F238E27FC236}">
              <a16:creationId xmlns:a16="http://schemas.microsoft.com/office/drawing/2014/main" id="{00000000-0008-0000-0900-00006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77" name="图片 876">
          <a:extLst>
            <a:ext uri="{FF2B5EF4-FFF2-40B4-BE49-F238E27FC236}">
              <a16:creationId xmlns:a16="http://schemas.microsoft.com/office/drawing/2014/main" id="{00000000-0008-0000-0900-00006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78" name="图片 877">
          <a:extLst>
            <a:ext uri="{FF2B5EF4-FFF2-40B4-BE49-F238E27FC236}">
              <a16:creationId xmlns:a16="http://schemas.microsoft.com/office/drawing/2014/main" id="{00000000-0008-0000-0900-00006E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79" name="图片 878">
          <a:extLst>
            <a:ext uri="{FF2B5EF4-FFF2-40B4-BE49-F238E27FC236}">
              <a16:creationId xmlns:a16="http://schemas.microsoft.com/office/drawing/2014/main" id="{00000000-0008-0000-0900-00006F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80" name="图片 879">
          <a:extLst>
            <a:ext uri="{FF2B5EF4-FFF2-40B4-BE49-F238E27FC236}">
              <a16:creationId xmlns:a16="http://schemas.microsoft.com/office/drawing/2014/main" id="{00000000-0008-0000-0900-00007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81" name="图片 880">
          <a:extLst>
            <a:ext uri="{FF2B5EF4-FFF2-40B4-BE49-F238E27FC236}">
              <a16:creationId xmlns:a16="http://schemas.microsoft.com/office/drawing/2014/main" id="{00000000-0008-0000-0900-00007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82" name="图片 881">
          <a:extLst>
            <a:ext uri="{FF2B5EF4-FFF2-40B4-BE49-F238E27FC236}">
              <a16:creationId xmlns:a16="http://schemas.microsoft.com/office/drawing/2014/main" id="{00000000-0008-0000-0900-00007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83" name="图片 882">
          <a:extLst>
            <a:ext uri="{FF2B5EF4-FFF2-40B4-BE49-F238E27FC236}">
              <a16:creationId xmlns:a16="http://schemas.microsoft.com/office/drawing/2014/main" id="{00000000-0008-0000-0900-00007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84" name="图片 883">
          <a:extLst>
            <a:ext uri="{FF2B5EF4-FFF2-40B4-BE49-F238E27FC236}">
              <a16:creationId xmlns:a16="http://schemas.microsoft.com/office/drawing/2014/main" id="{00000000-0008-0000-0900-000074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85" name="图片 884">
          <a:extLst>
            <a:ext uri="{FF2B5EF4-FFF2-40B4-BE49-F238E27FC236}">
              <a16:creationId xmlns:a16="http://schemas.microsoft.com/office/drawing/2014/main" id="{00000000-0008-0000-0900-000075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86" name="图片 885">
          <a:extLst>
            <a:ext uri="{FF2B5EF4-FFF2-40B4-BE49-F238E27FC236}">
              <a16:creationId xmlns:a16="http://schemas.microsoft.com/office/drawing/2014/main" id="{00000000-0008-0000-0900-00007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87" name="图片 886">
          <a:extLst>
            <a:ext uri="{FF2B5EF4-FFF2-40B4-BE49-F238E27FC236}">
              <a16:creationId xmlns:a16="http://schemas.microsoft.com/office/drawing/2014/main" id="{00000000-0008-0000-0900-00007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88" name="图片 887">
          <a:extLst>
            <a:ext uri="{FF2B5EF4-FFF2-40B4-BE49-F238E27FC236}">
              <a16:creationId xmlns:a16="http://schemas.microsoft.com/office/drawing/2014/main" id="{00000000-0008-0000-0900-000078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89" name="图片 888">
          <a:extLst>
            <a:ext uri="{FF2B5EF4-FFF2-40B4-BE49-F238E27FC236}">
              <a16:creationId xmlns:a16="http://schemas.microsoft.com/office/drawing/2014/main" id="{00000000-0008-0000-0900-00007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90" name="图片 889">
          <a:extLst>
            <a:ext uri="{FF2B5EF4-FFF2-40B4-BE49-F238E27FC236}">
              <a16:creationId xmlns:a16="http://schemas.microsoft.com/office/drawing/2014/main" id="{00000000-0008-0000-0900-00007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91" name="图片 890">
          <a:extLst>
            <a:ext uri="{FF2B5EF4-FFF2-40B4-BE49-F238E27FC236}">
              <a16:creationId xmlns:a16="http://schemas.microsoft.com/office/drawing/2014/main" id="{00000000-0008-0000-0900-00007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92" name="图片 891">
          <a:extLst>
            <a:ext uri="{FF2B5EF4-FFF2-40B4-BE49-F238E27FC236}">
              <a16:creationId xmlns:a16="http://schemas.microsoft.com/office/drawing/2014/main" id="{00000000-0008-0000-0900-00007C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93" name="图片 892">
          <a:extLst>
            <a:ext uri="{FF2B5EF4-FFF2-40B4-BE49-F238E27FC236}">
              <a16:creationId xmlns:a16="http://schemas.microsoft.com/office/drawing/2014/main" id="{00000000-0008-0000-0900-00007D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94" name="图片 893">
          <a:extLst>
            <a:ext uri="{FF2B5EF4-FFF2-40B4-BE49-F238E27FC236}">
              <a16:creationId xmlns:a16="http://schemas.microsoft.com/office/drawing/2014/main" id="{00000000-0008-0000-0900-00007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95" name="图片 894">
          <a:extLst>
            <a:ext uri="{FF2B5EF4-FFF2-40B4-BE49-F238E27FC236}">
              <a16:creationId xmlns:a16="http://schemas.microsoft.com/office/drawing/2014/main" id="{00000000-0008-0000-0900-00007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96" name="图片 895">
          <a:extLst>
            <a:ext uri="{FF2B5EF4-FFF2-40B4-BE49-F238E27FC236}">
              <a16:creationId xmlns:a16="http://schemas.microsoft.com/office/drawing/2014/main" id="{00000000-0008-0000-0900-000080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897" name="图片 896">
          <a:extLst>
            <a:ext uri="{FF2B5EF4-FFF2-40B4-BE49-F238E27FC236}">
              <a16:creationId xmlns:a16="http://schemas.microsoft.com/office/drawing/2014/main" id="{00000000-0008-0000-0900-000081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898" name="图片 897">
          <a:extLst>
            <a:ext uri="{FF2B5EF4-FFF2-40B4-BE49-F238E27FC236}">
              <a16:creationId xmlns:a16="http://schemas.microsoft.com/office/drawing/2014/main" id="{00000000-0008-0000-0900-00008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899" name="图片 898">
          <a:extLst>
            <a:ext uri="{FF2B5EF4-FFF2-40B4-BE49-F238E27FC236}">
              <a16:creationId xmlns:a16="http://schemas.microsoft.com/office/drawing/2014/main" id="{00000000-0008-0000-0900-00008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00" name="图片 899">
          <a:extLst>
            <a:ext uri="{FF2B5EF4-FFF2-40B4-BE49-F238E27FC236}">
              <a16:creationId xmlns:a16="http://schemas.microsoft.com/office/drawing/2014/main" id="{00000000-0008-0000-0900-000084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01" name="图片 900">
          <a:extLst>
            <a:ext uri="{FF2B5EF4-FFF2-40B4-BE49-F238E27FC236}">
              <a16:creationId xmlns:a16="http://schemas.microsoft.com/office/drawing/2014/main" id="{00000000-0008-0000-0900-000085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02" name="图片 901">
          <a:extLst>
            <a:ext uri="{FF2B5EF4-FFF2-40B4-BE49-F238E27FC236}">
              <a16:creationId xmlns:a16="http://schemas.microsoft.com/office/drawing/2014/main" id="{00000000-0008-0000-0900-00008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03" name="图片 902">
          <a:extLst>
            <a:ext uri="{FF2B5EF4-FFF2-40B4-BE49-F238E27FC236}">
              <a16:creationId xmlns:a16="http://schemas.microsoft.com/office/drawing/2014/main" id="{00000000-0008-0000-0900-000087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04" name="图片 903">
          <a:extLst>
            <a:ext uri="{FF2B5EF4-FFF2-40B4-BE49-F238E27FC236}">
              <a16:creationId xmlns:a16="http://schemas.microsoft.com/office/drawing/2014/main" id="{00000000-0008-0000-0900-000088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05" name="图片 904">
          <a:extLst>
            <a:ext uri="{FF2B5EF4-FFF2-40B4-BE49-F238E27FC236}">
              <a16:creationId xmlns:a16="http://schemas.microsoft.com/office/drawing/2014/main" id="{00000000-0008-0000-0900-00008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06" name="图片 905">
          <a:extLst>
            <a:ext uri="{FF2B5EF4-FFF2-40B4-BE49-F238E27FC236}">
              <a16:creationId xmlns:a16="http://schemas.microsoft.com/office/drawing/2014/main" id="{00000000-0008-0000-0900-00008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07" name="图片 906">
          <a:extLst>
            <a:ext uri="{FF2B5EF4-FFF2-40B4-BE49-F238E27FC236}">
              <a16:creationId xmlns:a16="http://schemas.microsoft.com/office/drawing/2014/main" id="{00000000-0008-0000-0900-00008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08" name="图片 907">
          <a:extLst>
            <a:ext uri="{FF2B5EF4-FFF2-40B4-BE49-F238E27FC236}">
              <a16:creationId xmlns:a16="http://schemas.microsoft.com/office/drawing/2014/main" id="{00000000-0008-0000-0900-00008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09" name="图片 908">
          <a:extLst>
            <a:ext uri="{FF2B5EF4-FFF2-40B4-BE49-F238E27FC236}">
              <a16:creationId xmlns:a16="http://schemas.microsoft.com/office/drawing/2014/main" id="{00000000-0008-0000-0900-00008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10" name="图片 909">
          <a:extLst>
            <a:ext uri="{FF2B5EF4-FFF2-40B4-BE49-F238E27FC236}">
              <a16:creationId xmlns:a16="http://schemas.microsoft.com/office/drawing/2014/main" id="{00000000-0008-0000-0900-00008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11" name="图片 910">
          <a:extLst>
            <a:ext uri="{FF2B5EF4-FFF2-40B4-BE49-F238E27FC236}">
              <a16:creationId xmlns:a16="http://schemas.microsoft.com/office/drawing/2014/main" id="{00000000-0008-0000-0900-00008F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12" name="图片 911">
          <a:extLst>
            <a:ext uri="{FF2B5EF4-FFF2-40B4-BE49-F238E27FC236}">
              <a16:creationId xmlns:a16="http://schemas.microsoft.com/office/drawing/2014/main" id="{00000000-0008-0000-0900-000090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13" name="图片 912">
          <a:extLst>
            <a:ext uri="{FF2B5EF4-FFF2-40B4-BE49-F238E27FC236}">
              <a16:creationId xmlns:a16="http://schemas.microsoft.com/office/drawing/2014/main" id="{00000000-0008-0000-0900-00009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14" name="图片 913">
          <a:extLst>
            <a:ext uri="{FF2B5EF4-FFF2-40B4-BE49-F238E27FC236}">
              <a16:creationId xmlns:a16="http://schemas.microsoft.com/office/drawing/2014/main" id="{00000000-0008-0000-0900-000092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15" name="图片 914">
          <a:extLst>
            <a:ext uri="{FF2B5EF4-FFF2-40B4-BE49-F238E27FC236}">
              <a16:creationId xmlns:a16="http://schemas.microsoft.com/office/drawing/2014/main" id="{00000000-0008-0000-0900-000093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16" name="图片 915">
          <a:extLst>
            <a:ext uri="{FF2B5EF4-FFF2-40B4-BE49-F238E27FC236}">
              <a16:creationId xmlns:a16="http://schemas.microsoft.com/office/drawing/2014/main" id="{00000000-0008-0000-0900-00009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17" name="图片 916">
          <a:extLst>
            <a:ext uri="{FF2B5EF4-FFF2-40B4-BE49-F238E27FC236}">
              <a16:creationId xmlns:a16="http://schemas.microsoft.com/office/drawing/2014/main" id="{00000000-0008-0000-0900-00009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18" name="图片 917">
          <a:extLst>
            <a:ext uri="{FF2B5EF4-FFF2-40B4-BE49-F238E27FC236}">
              <a16:creationId xmlns:a16="http://schemas.microsoft.com/office/drawing/2014/main" id="{00000000-0008-0000-0900-00009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19" name="图片 918">
          <a:extLst>
            <a:ext uri="{FF2B5EF4-FFF2-40B4-BE49-F238E27FC236}">
              <a16:creationId xmlns:a16="http://schemas.microsoft.com/office/drawing/2014/main" id="{00000000-0008-0000-0900-000097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20" name="图片 919">
          <a:extLst>
            <a:ext uri="{FF2B5EF4-FFF2-40B4-BE49-F238E27FC236}">
              <a16:creationId xmlns:a16="http://schemas.microsoft.com/office/drawing/2014/main" id="{00000000-0008-0000-0900-000098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21" name="图片 920">
          <a:extLst>
            <a:ext uri="{FF2B5EF4-FFF2-40B4-BE49-F238E27FC236}">
              <a16:creationId xmlns:a16="http://schemas.microsoft.com/office/drawing/2014/main" id="{00000000-0008-0000-0900-00009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22" name="图片 921">
          <a:extLst>
            <a:ext uri="{FF2B5EF4-FFF2-40B4-BE49-F238E27FC236}">
              <a16:creationId xmlns:a16="http://schemas.microsoft.com/office/drawing/2014/main" id="{00000000-0008-0000-0900-00009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23" name="图片 922">
          <a:extLst>
            <a:ext uri="{FF2B5EF4-FFF2-40B4-BE49-F238E27FC236}">
              <a16:creationId xmlns:a16="http://schemas.microsoft.com/office/drawing/2014/main" id="{00000000-0008-0000-0900-00009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24" name="图片 923">
          <a:extLst>
            <a:ext uri="{FF2B5EF4-FFF2-40B4-BE49-F238E27FC236}">
              <a16:creationId xmlns:a16="http://schemas.microsoft.com/office/drawing/2014/main" id="{00000000-0008-0000-0900-00009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25" name="图片 924">
          <a:extLst>
            <a:ext uri="{FF2B5EF4-FFF2-40B4-BE49-F238E27FC236}">
              <a16:creationId xmlns:a16="http://schemas.microsoft.com/office/drawing/2014/main" id="{00000000-0008-0000-0900-00009D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26" name="图片 925">
          <a:extLst>
            <a:ext uri="{FF2B5EF4-FFF2-40B4-BE49-F238E27FC236}">
              <a16:creationId xmlns:a16="http://schemas.microsoft.com/office/drawing/2014/main" id="{00000000-0008-0000-0900-00009E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27" name="图片 926">
          <a:extLst>
            <a:ext uri="{FF2B5EF4-FFF2-40B4-BE49-F238E27FC236}">
              <a16:creationId xmlns:a16="http://schemas.microsoft.com/office/drawing/2014/main" id="{00000000-0008-0000-0900-00009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28" name="图片 927">
          <a:extLst>
            <a:ext uri="{FF2B5EF4-FFF2-40B4-BE49-F238E27FC236}">
              <a16:creationId xmlns:a16="http://schemas.microsoft.com/office/drawing/2014/main" id="{00000000-0008-0000-0900-0000A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29" name="图片 928">
          <a:extLst>
            <a:ext uri="{FF2B5EF4-FFF2-40B4-BE49-F238E27FC236}">
              <a16:creationId xmlns:a16="http://schemas.microsoft.com/office/drawing/2014/main" id="{00000000-0008-0000-0900-0000A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30" name="图片 929">
          <a:extLst>
            <a:ext uri="{FF2B5EF4-FFF2-40B4-BE49-F238E27FC236}">
              <a16:creationId xmlns:a16="http://schemas.microsoft.com/office/drawing/2014/main" id="{00000000-0008-0000-0900-0000A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31" name="图片 930">
          <a:extLst>
            <a:ext uri="{FF2B5EF4-FFF2-40B4-BE49-F238E27FC236}">
              <a16:creationId xmlns:a16="http://schemas.microsoft.com/office/drawing/2014/main" id="{00000000-0008-0000-0900-0000A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32" name="图片 931">
          <a:extLst>
            <a:ext uri="{FF2B5EF4-FFF2-40B4-BE49-F238E27FC236}">
              <a16:creationId xmlns:a16="http://schemas.microsoft.com/office/drawing/2014/main" id="{00000000-0008-0000-0900-0000A4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33" name="图片 932">
          <a:extLst>
            <a:ext uri="{FF2B5EF4-FFF2-40B4-BE49-F238E27FC236}">
              <a16:creationId xmlns:a16="http://schemas.microsoft.com/office/drawing/2014/main" id="{00000000-0008-0000-0900-0000A5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34" name="图片 933">
          <a:extLst>
            <a:ext uri="{FF2B5EF4-FFF2-40B4-BE49-F238E27FC236}">
              <a16:creationId xmlns:a16="http://schemas.microsoft.com/office/drawing/2014/main" id="{00000000-0008-0000-0900-0000A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35" name="图片 934">
          <a:extLst>
            <a:ext uri="{FF2B5EF4-FFF2-40B4-BE49-F238E27FC236}">
              <a16:creationId xmlns:a16="http://schemas.microsoft.com/office/drawing/2014/main" id="{00000000-0008-0000-0900-0000A7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36" name="图片 935">
          <a:extLst>
            <a:ext uri="{FF2B5EF4-FFF2-40B4-BE49-F238E27FC236}">
              <a16:creationId xmlns:a16="http://schemas.microsoft.com/office/drawing/2014/main" id="{00000000-0008-0000-0900-0000A8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37" name="图片 936">
          <a:extLst>
            <a:ext uri="{FF2B5EF4-FFF2-40B4-BE49-F238E27FC236}">
              <a16:creationId xmlns:a16="http://schemas.microsoft.com/office/drawing/2014/main" id="{00000000-0008-0000-0900-0000A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38" name="图片 937">
          <a:extLst>
            <a:ext uri="{FF2B5EF4-FFF2-40B4-BE49-F238E27FC236}">
              <a16:creationId xmlns:a16="http://schemas.microsoft.com/office/drawing/2014/main" id="{00000000-0008-0000-0900-0000A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39" name="图片 938">
          <a:extLst>
            <a:ext uri="{FF2B5EF4-FFF2-40B4-BE49-F238E27FC236}">
              <a16:creationId xmlns:a16="http://schemas.microsoft.com/office/drawing/2014/main" id="{00000000-0008-0000-0900-0000AB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40" name="图片 939">
          <a:extLst>
            <a:ext uri="{FF2B5EF4-FFF2-40B4-BE49-F238E27FC236}">
              <a16:creationId xmlns:a16="http://schemas.microsoft.com/office/drawing/2014/main" id="{00000000-0008-0000-0900-0000AC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41" name="图片 940">
          <a:extLst>
            <a:ext uri="{FF2B5EF4-FFF2-40B4-BE49-F238E27FC236}">
              <a16:creationId xmlns:a16="http://schemas.microsoft.com/office/drawing/2014/main" id="{00000000-0008-0000-0900-0000A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42" name="图片 941">
          <a:extLst>
            <a:ext uri="{FF2B5EF4-FFF2-40B4-BE49-F238E27FC236}">
              <a16:creationId xmlns:a16="http://schemas.microsoft.com/office/drawing/2014/main" id="{00000000-0008-0000-0900-0000A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43" name="图片 942">
          <a:extLst>
            <a:ext uri="{FF2B5EF4-FFF2-40B4-BE49-F238E27FC236}">
              <a16:creationId xmlns:a16="http://schemas.microsoft.com/office/drawing/2014/main" id="{00000000-0008-0000-0900-0000A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44" name="图片 943">
          <a:extLst>
            <a:ext uri="{FF2B5EF4-FFF2-40B4-BE49-F238E27FC236}">
              <a16:creationId xmlns:a16="http://schemas.microsoft.com/office/drawing/2014/main" id="{00000000-0008-0000-0900-0000B0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45" name="图片 944">
          <a:extLst>
            <a:ext uri="{FF2B5EF4-FFF2-40B4-BE49-F238E27FC236}">
              <a16:creationId xmlns:a16="http://schemas.microsoft.com/office/drawing/2014/main" id="{00000000-0008-0000-0900-0000B1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46" name="图片 945">
          <a:extLst>
            <a:ext uri="{FF2B5EF4-FFF2-40B4-BE49-F238E27FC236}">
              <a16:creationId xmlns:a16="http://schemas.microsoft.com/office/drawing/2014/main" id="{00000000-0008-0000-0900-0000B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47" name="图片 946">
          <a:extLst>
            <a:ext uri="{FF2B5EF4-FFF2-40B4-BE49-F238E27FC236}">
              <a16:creationId xmlns:a16="http://schemas.microsoft.com/office/drawing/2014/main" id="{00000000-0008-0000-0900-0000B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48" name="图片 947">
          <a:extLst>
            <a:ext uri="{FF2B5EF4-FFF2-40B4-BE49-F238E27FC236}">
              <a16:creationId xmlns:a16="http://schemas.microsoft.com/office/drawing/2014/main" id="{00000000-0008-0000-0900-0000B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49" name="图片 948">
          <a:extLst>
            <a:ext uri="{FF2B5EF4-FFF2-40B4-BE49-F238E27FC236}">
              <a16:creationId xmlns:a16="http://schemas.microsoft.com/office/drawing/2014/main" id="{00000000-0008-0000-0900-0000B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0" name="图片 949">
          <a:extLst>
            <a:ext uri="{FF2B5EF4-FFF2-40B4-BE49-F238E27FC236}">
              <a16:creationId xmlns:a16="http://schemas.microsoft.com/office/drawing/2014/main" id="{00000000-0008-0000-0900-0000B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1" name="图片 950">
          <a:extLst>
            <a:ext uri="{FF2B5EF4-FFF2-40B4-BE49-F238E27FC236}">
              <a16:creationId xmlns:a16="http://schemas.microsoft.com/office/drawing/2014/main" id="{00000000-0008-0000-0900-0000B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2" name="图片 951">
          <a:extLst>
            <a:ext uri="{FF2B5EF4-FFF2-40B4-BE49-F238E27FC236}">
              <a16:creationId xmlns:a16="http://schemas.microsoft.com/office/drawing/2014/main" id="{00000000-0008-0000-0900-0000B8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3" name="图片 952">
          <a:extLst>
            <a:ext uri="{FF2B5EF4-FFF2-40B4-BE49-F238E27FC236}">
              <a16:creationId xmlns:a16="http://schemas.microsoft.com/office/drawing/2014/main" id="{00000000-0008-0000-0900-0000B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4" name="图片 953">
          <a:extLst>
            <a:ext uri="{FF2B5EF4-FFF2-40B4-BE49-F238E27FC236}">
              <a16:creationId xmlns:a16="http://schemas.microsoft.com/office/drawing/2014/main" id="{00000000-0008-0000-0900-0000B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5" name="图片 954">
          <a:extLst>
            <a:ext uri="{FF2B5EF4-FFF2-40B4-BE49-F238E27FC236}">
              <a16:creationId xmlns:a16="http://schemas.microsoft.com/office/drawing/2014/main" id="{00000000-0008-0000-0900-0000B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6" name="图片 955">
          <a:extLst>
            <a:ext uri="{FF2B5EF4-FFF2-40B4-BE49-F238E27FC236}">
              <a16:creationId xmlns:a16="http://schemas.microsoft.com/office/drawing/2014/main" id="{00000000-0008-0000-0900-0000B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7" name="图片 956">
          <a:extLst>
            <a:ext uri="{FF2B5EF4-FFF2-40B4-BE49-F238E27FC236}">
              <a16:creationId xmlns:a16="http://schemas.microsoft.com/office/drawing/2014/main" id="{00000000-0008-0000-0900-0000B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8" name="图片 957">
          <a:extLst>
            <a:ext uri="{FF2B5EF4-FFF2-40B4-BE49-F238E27FC236}">
              <a16:creationId xmlns:a16="http://schemas.microsoft.com/office/drawing/2014/main" id="{00000000-0008-0000-0900-0000B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59" name="图片 958">
          <a:extLst>
            <a:ext uri="{FF2B5EF4-FFF2-40B4-BE49-F238E27FC236}">
              <a16:creationId xmlns:a16="http://schemas.microsoft.com/office/drawing/2014/main" id="{00000000-0008-0000-0900-0000B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60" name="图片 959">
          <a:extLst>
            <a:ext uri="{FF2B5EF4-FFF2-40B4-BE49-F238E27FC236}">
              <a16:creationId xmlns:a16="http://schemas.microsoft.com/office/drawing/2014/main" id="{00000000-0008-0000-0900-0000C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61" name="图片 960">
          <a:extLst>
            <a:ext uri="{FF2B5EF4-FFF2-40B4-BE49-F238E27FC236}">
              <a16:creationId xmlns:a16="http://schemas.microsoft.com/office/drawing/2014/main" id="{00000000-0008-0000-0900-0000C1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62" name="图片 961">
          <a:extLst>
            <a:ext uri="{FF2B5EF4-FFF2-40B4-BE49-F238E27FC236}">
              <a16:creationId xmlns:a16="http://schemas.microsoft.com/office/drawing/2014/main" id="{00000000-0008-0000-0900-0000C2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63" name="图片 962">
          <a:extLst>
            <a:ext uri="{FF2B5EF4-FFF2-40B4-BE49-F238E27FC236}">
              <a16:creationId xmlns:a16="http://schemas.microsoft.com/office/drawing/2014/main" id="{00000000-0008-0000-0900-0000C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64" name="图片 963">
          <a:extLst>
            <a:ext uri="{FF2B5EF4-FFF2-40B4-BE49-F238E27FC236}">
              <a16:creationId xmlns:a16="http://schemas.microsoft.com/office/drawing/2014/main" id="{00000000-0008-0000-0900-0000C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65" name="图片 964">
          <a:extLst>
            <a:ext uri="{FF2B5EF4-FFF2-40B4-BE49-F238E27FC236}">
              <a16:creationId xmlns:a16="http://schemas.microsoft.com/office/drawing/2014/main" id="{00000000-0008-0000-0900-0000C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66" name="图片 965">
          <a:extLst>
            <a:ext uri="{FF2B5EF4-FFF2-40B4-BE49-F238E27FC236}">
              <a16:creationId xmlns:a16="http://schemas.microsoft.com/office/drawing/2014/main" id="{00000000-0008-0000-0900-0000C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67" name="图片 966">
          <a:extLst>
            <a:ext uri="{FF2B5EF4-FFF2-40B4-BE49-F238E27FC236}">
              <a16:creationId xmlns:a16="http://schemas.microsoft.com/office/drawing/2014/main" id="{00000000-0008-0000-0900-0000C7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68" name="图片 967">
          <a:extLst>
            <a:ext uri="{FF2B5EF4-FFF2-40B4-BE49-F238E27FC236}">
              <a16:creationId xmlns:a16="http://schemas.microsoft.com/office/drawing/2014/main" id="{00000000-0008-0000-0900-0000C8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69" name="图片 968">
          <a:extLst>
            <a:ext uri="{FF2B5EF4-FFF2-40B4-BE49-F238E27FC236}">
              <a16:creationId xmlns:a16="http://schemas.microsoft.com/office/drawing/2014/main" id="{00000000-0008-0000-0900-0000C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70" name="图片 969">
          <a:extLst>
            <a:ext uri="{FF2B5EF4-FFF2-40B4-BE49-F238E27FC236}">
              <a16:creationId xmlns:a16="http://schemas.microsoft.com/office/drawing/2014/main" id="{00000000-0008-0000-0900-0000CA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71" name="图片 970">
          <a:extLst>
            <a:ext uri="{FF2B5EF4-FFF2-40B4-BE49-F238E27FC236}">
              <a16:creationId xmlns:a16="http://schemas.microsoft.com/office/drawing/2014/main" id="{00000000-0008-0000-0900-0000CB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72" name="图片 971">
          <a:extLst>
            <a:ext uri="{FF2B5EF4-FFF2-40B4-BE49-F238E27FC236}">
              <a16:creationId xmlns:a16="http://schemas.microsoft.com/office/drawing/2014/main" id="{00000000-0008-0000-0900-0000C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73" name="图片 972">
          <a:extLst>
            <a:ext uri="{FF2B5EF4-FFF2-40B4-BE49-F238E27FC236}">
              <a16:creationId xmlns:a16="http://schemas.microsoft.com/office/drawing/2014/main" id="{00000000-0008-0000-0900-0000C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74" name="图片 973">
          <a:extLst>
            <a:ext uri="{FF2B5EF4-FFF2-40B4-BE49-F238E27FC236}">
              <a16:creationId xmlns:a16="http://schemas.microsoft.com/office/drawing/2014/main" id="{00000000-0008-0000-0900-0000C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75" name="图片 974">
          <a:extLst>
            <a:ext uri="{FF2B5EF4-FFF2-40B4-BE49-F238E27FC236}">
              <a16:creationId xmlns:a16="http://schemas.microsoft.com/office/drawing/2014/main" id="{00000000-0008-0000-0900-0000CF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76" name="图片 975">
          <a:extLst>
            <a:ext uri="{FF2B5EF4-FFF2-40B4-BE49-F238E27FC236}">
              <a16:creationId xmlns:a16="http://schemas.microsoft.com/office/drawing/2014/main" id="{00000000-0008-0000-0900-0000D0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77" name="图片 976">
          <a:extLst>
            <a:ext uri="{FF2B5EF4-FFF2-40B4-BE49-F238E27FC236}">
              <a16:creationId xmlns:a16="http://schemas.microsoft.com/office/drawing/2014/main" id="{00000000-0008-0000-0900-0000D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78" name="图片 977">
          <a:extLst>
            <a:ext uri="{FF2B5EF4-FFF2-40B4-BE49-F238E27FC236}">
              <a16:creationId xmlns:a16="http://schemas.microsoft.com/office/drawing/2014/main" id="{00000000-0008-0000-0900-0000D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79" name="图片 978">
          <a:extLst>
            <a:ext uri="{FF2B5EF4-FFF2-40B4-BE49-F238E27FC236}">
              <a16:creationId xmlns:a16="http://schemas.microsoft.com/office/drawing/2014/main" id="{00000000-0008-0000-0900-0000D3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80" name="图片 979">
          <a:extLst>
            <a:ext uri="{FF2B5EF4-FFF2-40B4-BE49-F238E27FC236}">
              <a16:creationId xmlns:a16="http://schemas.microsoft.com/office/drawing/2014/main" id="{00000000-0008-0000-0900-0000D4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81" name="图片 980">
          <a:extLst>
            <a:ext uri="{FF2B5EF4-FFF2-40B4-BE49-F238E27FC236}">
              <a16:creationId xmlns:a16="http://schemas.microsoft.com/office/drawing/2014/main" id="{00000000-0008-0000-0900-0000D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82" name="图片 981">
          <a:extLst>
            <a:ext uri="{FF2B5EF4-FFF2-40B4-BE49-F238E27FC236}">
              <a16:creationId xmlns:a16="http://schemas.microsoft.com/office/drawing/2014/main" id="{00000000-0008-0000-0900-0000D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83" name="图片 982">
          <a:extLst>
            <a:ext uri="{FF2B5EF4-FFF2-40B4-BE49-F238E27FC236}">
              <a16:creationId xmlns:a16="http://schemas.microsoft.com/office/drawing/2014/main" id="{00000000-0008-0000-0900-0000D7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84" name="图片 983">
          <a:extLst>
            <a:ext uri="{FF2B5EF4-FFF2-40B4-BE49-F238E27FC236}">
              <a16:creationId xmlns:a16="http://schemas.microsoft.com/office/drawing/2014/main" id="{00000000-0008-0000-0900-0000D8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85" name="图片 984">
          <a:extLst>
            <a:ext uri="{FF2B5EF4-FFF2-40B4-BE49-F238E27FC236}">
              <a16:creationId xmlns:a16="http://schemas.microsoft.com/office/drawing/2014/main" id="{00000000-0008-0000-0900-0000D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86" name="图片 985">
          <a:extLst>
            <a:ext uri="{FF2B5EF4-FFF2-40B4-BE49-F238E27FC236}">
              <a16:creationId xmlns:a16="http://schemas.microsoft.com/office/drawing/2014/main" id="{00000000-0008-0000-0900-0000DA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87" name="图片 986">
          <a:extLst>
            <a:ext uri="{FF2B5EF4-FFF2-40B4-BE49-F238E27FC236}">
              <a16:creationId xmlns:a16="http://schemas.microsoft.com/office/drawing/2014/main" id="{00000000-0008-0000-0900-0000DB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88" name="图片 987">
          <a:extLst>
            <a:ext uri="{FF2B5EF4-FFF2-40B4-BE49-F238E27FC236}">
              <a16:creationId xmlns:a16="http://schemas.microsoft.com/office/drawing/2014/main" id="{00000000-0008-0000-0900-0000D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89" name="图片 988">
          <a:extLst>
            <a:ext uri="{FF2B5EF4-FFF2-40B4-BE49-F238E27FC236}">
              <a16:creationId xmlns:a16="http://schemas.microsoft.com/office/drawing/2014/main" id="{00000000-0008-0000-0900-0000D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90" name="图片 989">
          <a:extLst>
            <a:ext uri="{FF2B5EF4-FFF2-40B4-BE49-F238E27FC236}">
              <a16:creationId xmlns:a16="http://schemas.microsoft.com/office/drawing/2014/main" id="{00000000-0008-0000-0900-0000D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91" name="图片 990">
          <a:extLst>
            <a:ext uri="{FF2B5EF4-FFF2-40B4-BE49-F238E27FC236}">
              <a16:creationId xmlns:a16="http://schemas.microsoft.com/office/drawing/2014/main" id="{00000000-0008-0000-0900-0000D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92" name="图片 991">
          <a:extLst>
            <a:ext uri="{FF2B5EF4-FFF2-40B4-BE49-F238E27FC236}">
              <a16:creationId xmlns:a16="http://schemas.microsoft.com/office/drawing/2014/main" id="{00000000-0008-0000-0900-0000E0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993" name="图片 992">
          <a:extLst>
            <a:ext uri="{FF2B5EF4-FFF2-40B4-BE49-F238E27FC236}">
              <a16:creationId xmlns:a16="http://schemas.microsoft.com/office/drawing/2014/main" id="{00000000-0008-0000-0900-0000E1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94" name="图片 993">
          <a:extLst>
            <a:ext uri="{FF2B5EF4-FFF2-40B4-BE49-F238E27FC236}">
              <a16:creationId xmlns:a16="http://schemas.microsoft.com/office/drawing/2014/main" id="{00000000-0008-0000-0900-0000E2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95" name="图片 994">
          <a:extLst>
            <a:ext uri="{FF2B5EF4-FFF2-40B4-BE49-F238E27FC236}">
              <a16:creationId xmlns:a16="http://schemas.microsoft.com/office/drawing/2014/main" id="{00000000-0008-0000-0900-0000E3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96" name="图片 995">
          <a:extLst>
            <a:ext uri="{FF2B5EF4-FFF2-40B4-BE49-F238E27FC236}">
              <a16:creationId xmlns:a16="http://schemas.microsoft.com/office/drawing/2014/main" id="{00000000-0008-0000-0900-0000E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997" name="图片 996">
          <a:extLst>
            <a:ext uri="{FF2B5EF4-FFF2-40B4-BE49-F238E27FC236}">
              <a16:creationId xmlns:a16="http://schemas.microsoft.com/office/drawing/2014/main" id="{00000000-0008-0000-0900-0000E5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98" name="图片 997">
          <a:extLst>
            <a:ext uri="{FF2B5EF4-FFF2-40B4-BE49-F238E27FC236}">
              <a16:creationId xmlns:a16="http://schemas.microsoft.com/office/drawing/2014/main" id="{00000000-0008-0000-0900-0000E6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999" name="图片 998">
          <a:extLst>
            <a:ext uri="{FF2B5EF4-FFF2-40B4-BE49-F238E27FC236}">
              <a16:creationId xmlns:a16="http://schemas.microsoft.com/office/drawing/2014/main" id="{00000000-0008-0000-0900-0000E7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00" name="图片 999">
          <a:extLst>
            <a:ext uri="{FF2B5EF4-FFF2-40B4-BE49-F238E27FC236}">
              <a16:creationId xmlns:a16="http://schemas.microsoft.com/office/drawing/2014/main" id="{00000000-0008-0000-0900-0000E8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01" name="图片 1000">
          <a:extLst>
            <a:ext uri="{FF2B5EF4-FFF2-40B4-BE49-F238E27FC236}">
              <a16:creationId xmlns:a16="http://schemas.microsoft.com/office/drawing/2014/main" id="{00000000-0008-0000-0900-0000E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02" name="图片 1001">
          <a:extLst>
            <a:ext uri="{FF2B5EF4-FFF2-40B4-BE49-F238E27FC236}">
              <a16:creationId xmlns:a16="http://schemas.microsoft.com/office/drawing/2014/main" id="{00000000-0008-0000-0900-0000EA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03" name="图片 1002">
          <a:extLst>
            <a:ext uri="{FF2B5EF4-FFF2-40B4-BE49-F238E27FC236}">
              <a16:creationId xmlns:a16="http://schemas.microsoft.com/office/drawing/2014/main" id="{00000000-0008-0000-0900-0000EB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04" name="图片 1003">
          <a:extLst>
            <a:ext uri="{FF2B5EF4-FFF2-40B4-BE49-F238E27FC236}">
              <a16:creationId xmlns:a16="http://schemas.microsoft.com/office/drawing/2014/main" id="{00000000-0008-0000-0900-0000E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05" name="图片 1004">
          <a:extLst>
            <a:ext uri="{FF2B5EF4-FFF2-40B4-BE49-F238E27FC236}">
              <a16:creationId xmlns:a16="http://schemas.microsoft.com/office/drawing/2014/main" id="{00000000-0008-0000-0900-0000E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06" name="图片 1005">
          <a:extLst>
            <a:ext uri="{FF2B5EF4-FFF2-40B4-BE49-F238E27FC236}">
              <a16:creationId xmlns:a16="http://schemas.microsoft.com/office/drawing/2014/main" id="{00000000-0008-0000-0900-0000EE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07" name="图片 1006">
          <a:extLst>
            <a:ext uri="{FF2B5EF4-FFF2-40B4-BE49-F238E27FC236}">
              <a16:creationId xmlns:a16="http://schemas.microsoft.com/office/drawing/2014/main" id="{00000000-0008-0000-0900-0000EF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08" name="图片 1007">
          <a:extLst>
            <a:ext uri="{FF2B5EF4-FFF2-40B4-BE49-F238E27FC236}">
              <a16:creationId xmlns:a16="http://schemas.microsoft.com/office/drawing/2014/main" id="{00000000-0008-0000-0900-0000F0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09" name="图片 1008">
          <a:extLst>
            <a:ext uri="{FF2B5EF4-FFF2-40B4-BE49-F238E27FC236}">
              <a16:creationId xmlns:a16="http://schemas.microsoft.com/office/drawing/2014/main" id="{00000000-0008-0000-0900-0000F1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10" name="图片 1009">
          <a:extLst>
            <a:ext uri="{FF2B5EF4-FFF2-40B4-BE49-F238E27FC236}">
              <a16:creationId xmlns:a16="http://schemas.microsoft.com/office/drawing/2014/main" id="{00000000-0008-0000-0900-0000F2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11" name="图片 1010">
          <a:extLst>
            <a:ext uri="{FF2B5EF4-FFF2-40B4-BE49-F238E27FC236}">
              <a16:creationId xmlns:a16="http://schemas.microsoft.com/office/drawing/2014/main" id="{00000000-0008-0000-0900-0000F3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12" name="图片 1011">
          <a:extLst>
            <a:ext uri="{FF2B5EF4-FFF2-40B4-BE49-F238E27FC236}">
              <a16:creationId xmlns:a16="http://schemas.microsoft.com/office/drawing/2014/main" id="{00000000-0008-0000-0900-0000F4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13" name="图片 1012">
          <a:extLst>
            <a:ext uri="{FF2B5EF4-FFF2-40B4-BE49-F238E27FC236}">
              <a16:creationId xmlns:a16="http://schemas.microsoft.com/office/drawing/2014/main" id="{00000000-0008-0000-0900-0000F5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14" name="图片 1013">
          <a:extLst>
            <a:ext uri="{FF2B5EF4-FFF2-40B4-BE49-F238E27FC236}">
              <a16:creationId xmlns:a16="http://schemas.microsoft.com/office/drawing/2014/main" id="{00000000-0008-0000-0900-0000F6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15" name="图片 1014">
          <a:extLst>
            <a:ext uri="{FF2B5EF4-FFF2-40B4-BE49-F238E27FC236}">
              <a16:creationId xmlns:a16="http://schemas.microsoft.com/office/drawing/2014/main" id="{00000000-0008-0000-0900-0000F7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16" name="图片 1015">
          <a:extLst>
            <a:ext uri="{FF2B5EF4-FFF2-40B4-BE49-F238E27FC236}">
              <a16:creationId xmlns:a16="http://schemas.microsoft.com/office/drawing/2014/main" id="{00000000-0008-0000-0900-0000F8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17" name="图片 1016">
          <a:extLst>
            <a:ext uri="{FF2B5EF4-FFF2-40B4-BE49-F238E27FC236}">
              <a16:creationId xmlns:a16="http://schemas.microsoft.com/office/drawing/2014/main" id="{00000000-0008-0000-0900-0000F9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18" name="图片 1017">
          <a:extLst>
            <a:ext uri="{FF2B5EF4-FFF2-40B4-BE49-F238E27FC236}">
              <a16:creationId xmlns:a16="http://schemas.microsoft.com/office/drawing/2014/main" id="{00000000-0008-0000-0900-0000FA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19" name="图片 1018">
          <a:extLst>
            <a:ext uri="{FF2B5EF4-FFF2-40B4-BE49-F238E27FC236}">
              <a16:creationId xmlns:a16="http://schemas.microsoft.com/office/drawing/2014/main" id="{00000000-0008-0000-0900-0000FB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20" name="图片 1019">
          <a:extLst>
            <a:ext uri="{FF2B5EF4-FFF2-40B4-BE49-F238E27FC236}">
              <a16:creationId xmlns:a16="http://schemas.microsoft.com/office/drawing/2014/main" id="{00000000-0008-0000-0900-0000FC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21" name="图片 1020">
          <a:extLst>
            <a:ext uri="{FF2B5EF4-FFF2-40B4-BE49-F238E27FC236}">
              <a16:creationId xmlns:a16="http://schemas.microsoft.com/office/drawing/2014/main" id="{00000000-0008-0000-0900-0000FD03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22" name="图片 1021">
          <a:extLst>
            <a:ext uri="{FF2B5EF4-FFF2-40B4-BE49-F238E27FC236}">
              <a16:creationId xmlns:a16="http://schemas.microsoft.com/office/drawing/2014/main" id="{00000000-0008-0000-0900-0000FE03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23" name="图片 1022">
          <a:extLst>
            <a:ext uri="{FF2B5EF4-FFF2-40B4-BE49-F238E27FC236}">
              <a16:creationId xmlns:a16="http://schemas.microsoft.com/office/drawing/2014/main" id="{00000000-0008-0000-0900-0000FF03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24" name="图片 1023">
          <a:extLst>
            <a:ext uri="{FF2B5EF4-FFF2-40B4-BE49-F238E27FC236}">
              <a16:creationId xmlns:a16="http://schemas.microsoft.com/office/drawing/2014/main" id="{00000000-0008-0000-0900-00000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25" name="图片 1024">
          <a:extLst>
            <a:ext uri="{FF2B5EF4-FFF2-40B4-BE49-F238E27FC236}">
              <a16:creationId xmlns:a16="http://schemas.microsoft.com/office/drawing/2014/main" id="{00000000-0008-0000-0900-00000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26" name="图片 1025">
          <a:extLst>
            <a:ext uri="{FF2B5EF4-FFF2-40B4-BE49-F238E27FC236}">
              <a16:creationId xmlns:a16="http://schemas.microsoft.com/office/drawing/2014/main" id="{00000000-0008-0000-0900-000002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27" name="图片 1026">
          <a:extLst>
            <a:ext uri="{FF2B5EF4-FFF2-40B4-BE49-F238E27FC236}">
              <a16:creationId xmlns:a16="http://schemas.microsoft.com/office/drawing/2014/main" id="{00000000-0008-0000-0900-000003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28" name="图片 1027">
          <a:extLst>
            <a:ext uri="{FF2B5EF4-FFF2-40B4-BE49-F238E27FC236}">
              <a16:creationId xmlns:a16="http://schemas.microsoft.com/office/drawing/2014/main" id="{00000000-0008-0000-0900-000004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29" name="图片 1028">
          <a:extLst>
            <a:ext uri="{FF2B5EF4-FFF2-40B4-BE49-F238E27FC236}">
              <a16:creationId xmlns:a16="http://schemas.microsoft.com/office/drawing/2014/main" id="{00000000-0008-0000-0900-00000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0" name="图片 1029">
          <a:extLst>
            <a:ext uri="{FF2B5EF4-FFF2-40B4-BE49-F238E27FC236}">
              <a16:creationId xmlns:a16="http://schemas.microsoft.com/office/drawing/2014/main" id="{00000000-0008-0000-0900-00000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1" name="图片 1030">
          <a:extLst>
            <a:ext uri="{FF2B5EF4-FFF2-40B4-BE49-F238E27FC236}">
              <a16:creationId xmlns:a16="http://schemas.microsoft.com/office/drawing/2014/main" id="{00000000-0008-0000-0900-00000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2" name="图片 1031">
          <a:extLst>
            <a:ext uri="{FF2B5EF4-FFF2-40B4-BE49-F238E27FC236}">
              <a16:creationId xmlns:a16="http://schemas.microsoft.com/office/drawing/2014/main" id="{00000000-0008-0000-0900-00000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3" name="图片 1032">
          <a:extLst>
            <a:ext uri="{FF2B5EF4-FFF2-40B4-BE49-F238E27FC236}">
              <a16:creationId xmlns:a16="http://schemas.microsoft.com/office/drawing/2014/main" id="{00000000-0008-0000-0900-00000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4" name="图片 1033">
          <a:extLst>
            <a:ext uri="{FF2B5EF4-FFF2-40B4-BE49-F238E27FC236}">
              <a16:creationId xmlns:a16="http://schemas.microsoft.com/office/drawing/2014/main" id="{00000000-0008-0000-0900-00000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5" name="图片 1034">
          <a:extLst>
            <a:ext uri="{FF2B5EF4-FFF2-40B4-BE49-F238E27FC236}">
              <a16:creationId xmlns:a16="http://schemas.microsoft.com/office/drawing/2014/main" id="{00000000-0008-0000-0900-00000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6" name="图片 1035">
          <a:extLst>
            <a:ext uri="{FF2B5EF4-FFF2-40B4-BE49-F238E27FC236}">
              <a16:creationId xmlns:a16="http://schemas.microsoft.com/office/drawing/2014/main" id="{00000000-0008-0000-0900-00000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7" name="图片 1036">
          <a:extLst>
            <a:ext uri="{FF2B5EF4-FFF2-40B4-BE49-F238E27FC236}">
              <a16:creationId xmlns:a16="http://schemas.microsoft.com/office/drawing/2014/main" id="{00000000-0008-0000-0900-00000D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8" name="图片 1037">
          <a:extLst>
            <a:ext uri="{FF2B5EF4-FFF2-40B4-BE49-F238E27FC236}">
              <a16:creationId xmlns:a16="http://schemas.microsoft.com/office/drawing/2014/main" id="{00000000-0008-0000-0900-00000E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39" name="图片 1038">
          <a:extLst>
            <a:ext uri="{FF2B5EF4-FFF2-40B4-BE49-F238E27FC236}">
              <a16:creationId xmlns:a16="http://schemas.microsoft.com/office/drawing/2014/main" id="{00000000-0008-0000-0900-00000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40" name="图片 1039">
          <a:extLst>
            <a:ext uri="{FF2B5EF4-FFF2-40B4-BE49-F238E27FC236}">
              <a16:creationId xmlns:a16="http://schemas.microsoft.com/office/drawing/2014/main" id="{00000000-0008-0000-0900-00001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41" name="图片 1040">
          <a:extLst>
            <a:ext uri="{FF2B5EF4-FFF2-40B4-BE49-F238E27FC236}">
              <a16:creationId xmlns:a16="http://schemas.microsoft.com/office/drawing/2014/main" id="{00000000-0008-0000-0900-00001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42" name="图片 1041">
          <a:extLst>
            <a:ext uri="{FF2B5EF4-FFF2-40B4-BE49-F238E27FC236}">
              <a16:creationId xmlns:a16="http://schemas.microsoft.com/office/drawing/2014/main" id="{00000000-0008-0000-0900-000012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43" name="图片 1042">
          <a:extLst>
            <a:ext uri="{FF2B5EF4-FFF2-40B4-BE49-F238E27FC236}">
              <a16:creationId xmlns:a16="http://schemas.microsoft.com/office/drawing/2014/main" id="{00000000-0008-0000-0900-000013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44" name="图片 1043">
          <a:extLst>
            <a:ext uri="{FF2B5EF4-FFF2-40B4-BE49-F238E27FC236}">
              <a16:creationId xmlns:a16="http://schemas.microsoft.com/office/drawing/2014/main" id="{00000000-0008-0000-0900-000014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45" name="图片 1044">
          <a:extLst>
            <a:ext uri="{FF2B5EF4-FFF2-40B4-BE49-F238E27FC236}">
              <a16:creationId xmlns:a16="http://schemas.microsoft.com/office/drawing/2014/main" id="{00000000-0008-0000-0900-000015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46" name="图片 1045">
          <a:extLst>
            <a:ext uri="{FF2B5EF4-FFF2-40B4-BE49-F238E27FC236}">
              <a16:creationId xmlns:a16="http://schemas.microsoft.com/office/drawing/2014/main" id="{00000000-0008-0000-0900-00001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47" name="图片 1046">
          <a:extLst>
            <a:ext uri="{FF2B5EF4-FFF2-40B4-BE49-F238E27FC236}">
              <a16:creationId xmlns:a16="http://schemas.microsoft.com/office/drawing/2014/main" id="{00000000-0008-0000-0900-00001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48" name="图片 1047">
          <a:extLst>
            <a:ext uri="{FF2B5EF4-FFF2-40B4-BE49-F238E27FC236}">
              <a16:creationId xmlns:a16="http://schemas.microsoft.com/office/drawing/2014/main" id="{00000000-0008-0000-0900-00001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49" name="图片 1048">
          <a:extLst>
            <a:ext uri="{FF2B5EF4-FFF2-40B4-BE49-F238E27FC236}">
              <a16:creationId xmlns:a16="http://schemas.microsoft.com/office/drawing/2014/main" id="{00000000-0008-0000-0900-00001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50" name="图片 1049">
          <a:extLst>
            <a:ext uri="{FF2B5EF4-FFF2-40B4-BE49-F238E27FC236}">
              <a16:creationId xmlns:a16="http://schemas.microsoft.com/office/drawing/2014/main" id="{00000000-0008-0000-0900-00001A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51" name="图片 1050">
          <a:extLst>
            <a:ext uri="{FF2B5EF4-FFF2-40B4-BE49-F238E27FC236}">
              <a16:creationId xmlns:a16="http://schemas.microsoft.com/office/drawing/2014/main" id="{00000000-0008-0000-0900-00001B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52" name="图片 1051">
          <a:extLst>
            <a:ext uri="{FF2B5EF4-FFF2-40B4-BE49-F238E27FC236}">
              <a16:creationId xmlns:a16="http://schemas.microsoft.com/office/drawing/2014/main" id="{00000000-0008-0000-0900-00001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53" name="图片 1052">
          <a:extLst>
            <a:ext uri="{FF2B5EF4-FFF2-40B4-BE49-F238E27FC236}">
              <a16:creationId xmlns:a16="http://schemas.microsoft.com/office/drawing/2014/main" id="{00000000-0008-0000-0900-00001D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54" name="图片 1053">
          <a:extLst>
            <a:ext uri="{FF2B5EF4-FFF2-40B4-BE49-F238E27FC236}">
              <a16:creationId xmlns:a16="http://schemas.microsoft.com/office/drawing/2014/main" id="{00000000-0008-0000-0900-00001E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55" name="图片 1054">
          <a:extLst>
            <a:ext uri="{FF2B5EF4-FFF2-40B4-BE49-F238E27FC236}">
              <a16:creationId xmlns:a16="http://schemas.microsoft.com/office/drawing/2014/main" id="{00000000-0008-0000-0900-00001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56" name="图片 1055">
          <a:extLst>
            <a:ext uri="{FF2B5EF4-FFF2-40B4-BE49-F238E27FC236}">
              <a16:creationId xmlns:a16="http://schemas.microsoft.com/office/drawing/2014/main" id="{00000000-0008-0000-0900-00002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57" name="图片 1056">
          <a:extLst>
            <a:ext uri="{FF2B5EF4-FFF2-40B4-BE49-F238E27FC236}">
              <a16:creationId xmlns:a16="http://schemas.microsoft.com/office/drawing/2014/main" id="{00000000-0008-0000-0900-00002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58" name="图片 1057">
          <a:extLst>
            <a:ext uri="{FF2B5EF4-FFF2-40B4-BE49-F238E27FC236}">
              <a16:creationId xmlns:a16="http://schemas.microsoft.com/office/drawing/2014/main" id="{00000000-0008-0000-0900-000022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59" name="图片 1058">
          <a:extLst>
            <a:ext uri="{FF2B5EF4-FFF2-40B4-BE49-F238E27FC236}">
              <a16:creationId xmlns:a16="http://schemas.microsoft.com/office/drawing/2014/main" id="{00000000-0008-0000-0900-000023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60" name="图片 1059">
          <a:extLst>
            <a:ext uri="{FF2B5EF4-FFF2-40B4-BE49-F238E27FC236}">
              <a16:creationId xmlns:a16="http://schemas.microsoft.com/office/drawing/2014/main" id="{00000000-0008-0000-0900-00002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61" name="图片 1060">
          <a:extLst>
            <a:ext uri="{FF2B5EF4-FFF2-40B4-BE49-F238E27FC236}">
              <a16:creationId xmlns:a16="http://schemas.microsoft.com/office/drawing/2014/main" id="{00000000-0008-0000-0900-00002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62" name="图片 1061">
          <a:extLst>
            <a:ext uri="{FF2B5EF4-FFF2-40B4-BE49-F238E27FC236}">
              <a16:creationId xmlns:a16="http://schemas.microsoft.com/office/drawing/2014/main" id="{00000000-0008-0000-0900-000026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63" name="图片 1062">
          <a:extLst>
            <a:ext uri="{FF2B5EF4-FFF2-40B4-BE49-F238E27FC236}">
              <a16:creationId xmlns:a16="http://schemas.microsoft.com/office/drawing/2014/main" id="{00000000-0008-0000-0900-000027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64" name="图片 1063">
          <a:extLst>
            <a:ext uri="{FF2B5EF4-FFF2-40B4-BE49-F238E27FC236}">
              <a16:creationId xmlns:a16="http://schemas.microsoft.com/office/drawing/2014/main" id="{00000000-0008-0000-0900-00002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65" name="图片 1064">
          <a:extLst>
            <a:ext uri="{FF2B5EF4-FFF2-40B4-BE49-F238E27FC236}">
              <a16:creationId xmlns:a16="http://schemas.microsoft.com/office/drawing/2014/main" id="{00000000-0008-0000-0900-00002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66" name="图片 1065">
          <a:extLst>
            <a:ext uri="{FF2B5EF4-FFF2-40B4-BE49-F238E27FC236}">
              <a16:creationId xmlns:a16="http://schemas.microsoft.com/office/drawing/2014/main" id="{00000000-0008-0000-0900-00002A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67" name="图片 1066">
          <a:extLst>
            <a:ext uri="{FF2B5EF4-FFF2-40B4-BE49-F238E27FC236}">
              <a16:creationId xmlns:a16="http://schemas.microsoft.com/office/drawing/2014/main" id="{00000000-0008-0000-0900-00002B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68" name="图片 1067">
          <a:extLst>
            <a:ext uri="{FF2B5EF4-FFF2-40B4-BE49-F238E27FC236}">
              <a16:creationId xmlns:a16="http://schemas.microsoft.com/office/drawing/2014/main" id="{00000000-0008-0000-0900-00002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69" name="图片 1068">
          <a:extLst>
            <a:ext uri="{FF2B5EF4-FFF2-40B4-BE49-F238E27FC236}">
              <a16:creationId xmlns:a16="http://schemas.microsoft.com/office/drawing/2014/main" id="{00000000-0008-0000-0900-00002D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70" name="图片 1069">
          <a:extLst>
            <a:ext uri="{FF2B5EF4-FFF2-40B4-BE49-F238E27FC236}">
              <a16:creationId xmlns:a16="http://schemas.microsoft.com/office/drawing/2014/main" id="{00000000-0008-0000-0900-00002E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71" name="图片 1070">
          <a:extLst>
            <a:ext uri="{FF2B5EF4-FFF2-40B4-BE49-F238E27FC236}">
              <a16:creationId xmlns:a16="http://schemas.microsoft.com/office/drawing/2014/main" id="{00000000-0008-0000-0900-00002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72" name="图片 1071">
          <a:extLst>
            <a:ext uri="{FF2B5EF4-FFF2-40B4-BE49-F238E27FC236}">
              <a16:creationId xmlns:a16="http://schemas.microsoft.com/office/drawing/2014/main" id="{00000000-0008-0000-0900-00003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73" name="图片 1072">
          <a:extLst>
            <a:ext uri="{FF2B5EF4-FFF2-40B4-BE49-F238E27FC236}">
              <a16:creationId xmlns:a16="http://schemas.microsoft.com/office/drawing/2014/main" id="{00000000-0008-0000-0900-00003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74" name="图片 1073">
          <a:extLst>
            <a:ext uri="{FF2B5EF4-FFF2-40B4-BE49-F238E27FC236}">
              <a16:creationId xmlns:a16="http://schemas.microsoft.com/office/drawing/2014/main" id="{00000000-0008-0000-0900-000032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75" name="图片 1074">
          <a:extLst>
            <a:ext uri="{FF2B5EF4-FFF2-40B4-BE49-F238E27FC236}">
              <a16:creationId xmlns:a16="http://schemas.microsoft.com/office/drawing/2014/main" id="{00000000-0008-0000-0900-000033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76" name="图片 1075">
          <a:extLst>
            <a:ext uri="{FF2B5EF4-FFF2-40B4-BE49-F238E27FC236}">
              <a16:creationId xmlns:a16="http://schemas.microsoft.com/office/drawing/2014/main" id="{00000000-0008-0000-0900-00003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77" name="图片 1076">
          <a:extLst>
            <a:ext uri="{FF2B5EF4-FFF2-40B4-BE49-F238E27FC236}">
              <a16:creationId xmlns:a16="http://schemas.microsoft.com/office/drawing/2014/main" id="{00000000-0008-0000-0900-000035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78" name="图片 1077">
          <a:extLst>
            <a:ext uri="{FF2B5EF4-FFF2-40B4-BE49-F238E27FC236}">
              <a16:creationId xmlns:a16="http://schemas.microsoft.com/office/drawing/2014/main" id="{00000000-0008-0000-0900-000036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79" name="图片 1078">
          <a:extLst>
            <a:ext uri="{FF2B5EF4-FFF2-40B4-BE49-F238E27FC236}">
              <a16:creationId xmlns:a16="http://schemas.microsoft.com/office/drawing/2014/main" id="{00000000-0008-0000-0900-00003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80" name="图片 1079">
          <a:extLst>
            <a:ext uri="{FF2B5EF4-FFF2-40B4-BE49-F238E27FC236}">
              <a16:creationId xmlns:a16="http://schemas.microsoft.com/office/drawing/2014/main" id="{00000000-0008-0000-0900-000038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81" name="图片 1080">
          <a:extLst>
            <a:ext uri="{FF2B5EF4-FFF2-40B4-BE49-F238E27FC236}">
              <a16:creationId xmlns:a16="http://schemas.microsoft.com/office/drawing/2014/main" id="{00000000-0008-0000-0900-000039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82" name="图片 1081">
          <a:extLst>
            <a:ext uri="{FF2B5EF4-FFF2-40B4-BE49-F238E27FC236}">
              <a16:creationId xmlns:a16="http://schemas.microsoft.com/office/drawing/2014/main" id="{00000000-0008-0000-0900-00003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83" name="图片 1082">
          <a:extLst>
            <a:ext uri="{FF2B5EF4-FFF2-40B4-BE49-F238E27FC236}">
              <a16:creationId xmlns:a16="http://schemas.microsoft.com/office/drawing/2014/main" id="{00000000-0008-0000-0900-00003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84" name="图片 1083">
          <a:extLst>
            <a:ext uri="{FF2B5EF4-FFF2-40B4-BE49-F238E27FC236}">
              <a16:creationId xmlns:a16="http://schemas.microsoft.com/office/drawing/2014/main" id="{00000000-0008-0000-0900-00003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85" name="图片 1084">
          <a:extLst>
            <a:ext uri="{FF2B5EF4-FFF2-40B4-BE49-F238E27FC236}">
              <a16:creationId xmlns:a16="http://schemas.microsoft.com/office/drawing/2014/main" id="{00000000-0008-0000-0900-00003D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86" name="图片 1085">
          <a:extLst>
            <a:ext uri="{FF2B5EF4-FFF2-40B4-BE49-F238E27FC236}">
              <a16:creationId xmlns:a16="http://schemas.microsoft.com/office/drawing/2014/main" id="{00000000-0008-0000-0900-00003E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87" name="图片 1086">
          <a:extLst>
            <a:ext uri="{FF2B5EF4-FFF2-40B4-BE49-F238E27FC236}">
              <a16:creationId xmlns:a16="http://schemas.microsoft.com/office/drawing/2014/main" id="{00000000-0008-0000-0900-00003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88" name="图片 1087">
          <a:extLst>
            <a:ext uri="{FF2B5EF4-FFF2-40B4-BE49-F238E27FC236}">
              <a16:creationId xmlns:a16="http://schemas.microsoft.com/office/drawing/2014/main" id="{00000000-0008-0000-0900-00004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89" name="图片 1088">
          <a:extLst>
            <a:ext uri="{FF2B5EF4-FFF2-40B4-BE49-F238E27FC236}">
              <a16:creationId xmlns:a16="http://schemas.microsoft.com/office/drawing/2014/main" id="{00000000-0008-0000-0900-00004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90" name="图片 1089">
          <a:extLst>
            <a:ext uri="{FF2B5EF4-FFF2-40B4-BE49-F238E27FC236}">
              <a16:creationId xmlns:a16="http://schemas.microsoft.com/office/drawing/2014/main" id="{00000000-0008-0000-0900-000042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91" name="图片 1090">
          <a:extLst>
            <a:ext uri="{FF2B5EF4-FFF2-40B4-BE49-F238E27FC236}">
              <a16:creationId xmlns:a16="http://schemas.microsoft.com/office/drawing/2014/main" id="{00000000-0008-0000-0900-000043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92" name="图片 1091">
          <a:extLst>
            <a:ext uri="{FF2B5EF4-FFF2-40B4-BE49-F238E27FC236}">
              <a16:creationId xmlns:a16="http://schemas.microsoft.com/office/drawing/2014/main" id="{00000000-0008-0000-0900-000044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93" name="图片 1092">
          <a:extLst>
            <a:ext uri="{FF2B5EF4-FFF2-40B4-BE49-F238E27FC236}">
              <a16:creationId xmlns:a16="http://schemas.microsoft.com/office/drawing/2014/main" id="{00000000-0008-0000-0900-00004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94" name="图片 1093">
          <a:extLst>
            <a:ext uri="{FF2B5EF4-FFF2-40B4-BE49-F238E27FC236}">
              <a16:creationId xmlns:a16="http://schemas.microsoft.com/office/drawing/2014/main" id="{00000000-0008-0000-0900-00004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95" name="图片 1094">
          <a:extLst>
            <a:ext uri="{FF2B5EF4-FFF2-40B4-BE49-F238E27FC236}">
              <a16:creationId xmlns:a16="http://schemas.microsoft.com/office/drawing/2014/main" id="{00000000-0008-0000-0900-00004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96" name="图片 1095">
          <a:extLst>
            <a:ext uri="{FF2B5EF4-FFF2-40B4-BE49-F238E27FC236}">
              <a16:creationId xmlns:a16="http://schemas.microsoft.com/office/drawing/2014/main" id="{00000000-0008-0000-0900-00004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097" name="图片 1096">
          <a:extLst>
            <a:ext uri="{FF2B5EF4-FFF2-40B4-BE49-F238E27FC236}">
              <a16:creationId xmlns:a16="http://schemas.microsoft.com/office/drawing/2014/main" id="{00000000-0008-0000-0900-00004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098" name="图片 1097">
          <a:extLst>
            <a:ext uri="{FF2B5EF4-FFF2-40B4-BE49-F238E27FC236}">
              <a16:creationId xmlns:a16="http://schemas.microsoft.com/office/drawing/2014/main" id="{00000000-0008-0000-0900-00004A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099" name="图片 1098">
          <a:extLst>
            <a:ext uri="{FF2B5EF4-FFF2-40B4-BE49-F238E27FC236}">
              <a16:creationId xmlns:a16="http://schemas.microsoft.com/office/drawing/2014/main" id="{00000000-0008-0000-0900-00004B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00" name="图片 1099">
          <a:extLst>
            <a:ext uri="{FF2B5EF4-FFF2-40B4-BE49-F238E27FC236}">
              <a16:creationId xmlns:a16="http://schemas.microsoft.com/office/drawing/2014/main" id="{00000000-0008-0000-0900-00004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01" name="图片 1100">
          <a:extLst>
            <a:ext uri="{FF2B5EF4-FFF2-40B4-BE49-F238E27FC236}">
              <a16:creationId xmlns:a16="http://schemas.microsoft.com/office/drawing/2014/main" id="{00000000-0008-0000-0900-00004D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02" name="图片 1101">
          <a:extLst>
            <a:ext uri="{FF2B5EF4-FFF2-40B4-BE49-F238E27FC236}">
              <a16:creationId xmlns:a16="http://schemas.microsoft.com/office/drawing/2014/main" id="{00000000-0008-0000-0900-00004E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03" name="图片 1102">
          <a:extLst>
            <a:ext uri="{FF2B5EF4-FFF2-40B4-BE49-F238E27FC236}">
              <a16:creationId xmlns:a16="http://schemas.microsoft.com/office/drawing/2014/main" id="{00000000-0008-0000-0900-00004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04" name="图片 1103">
          <a:extLst>
            <a:ext uri="{FF2B5EF4-FFF2-40B4-BE49-F238E27FC236}">
              <a16:creationId xmlns:a16="http://schemas.microsoft.com/office/drawing/2014/main" id="{00000000-0008-0000-0900-00005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05" name="图片 1104">
          <a:extLst>
            <a:ext uri="{FF2B5EF4-FFF2-40B4-BE49-F238E27FC236}">
              <a16:creationId xmlns:a16="http://schemas.microsoft.com/office/drawing/2014/main" id="{00000000-0008-0000-0900-000051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06" name="图片 1105">
          <a:extLst>
            <a:ext uri="{FF2B5EF4-FFF2-40B4-BE49-F238E27FC236}">
              <a16:creationId xmlns:a16="http://schemas.microsoft.com/office/drawing/2014/main" id="{00000000-0008-0000-0900-000052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07" name="图片 1106">
          <a:extLst>
            <a:ext uri="{FF2B5EF4-FFF2-40B4-BE49-F238E27FC236}">
              <a16:creationId xmlns:a16="http://schemas.microsoft.com/office/drawing/2014/main" id="{00000000-0008-0000-0900-000053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08" name="图片 1107">
          <a:extLst>
            <a:ext uri="{FF2B5EF4-FFF2-40B4-BE49-F238E27FC236}">
              <a16:creationId xmlns:a16="http://schemas.microsoft.com/office/drawing/2014/main" id="{00000000-0008-0000-0900-00005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09" name="图片 1108">
          <a:extLst>
            <a:ext uri="{FF2B5EF4-FFF2-40B4-BE49-F238E27FC236}">
              <a16:creationId xmlns:a16="http://schemas.microsoft.com/office/drawing/2014/main" id="{00000000-0008-0000-0900-00005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10" name="图片 1109">
          <a:extLst>
            <a:ext uri="{FF2B5EF4-FFF2-40B4-BE49-F238E27FC236}">
              <a16:creationId xmlns:a16="http://schemas.microsoft.com/office/drawing/2014/main" id="{00000000-0008-0000-0900-000056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11" name="图片 1110">
          <a:extLst>
            <a:ext uri="{FF2B5EF4-FFF2-40B4-BE49-F238E27FC236}">
              <a16:creationId xmlns:a16="http://schemas.microsoft.com/office/drawing/2014/main" id="{00000000-0008-0000-0900-000057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12" name="图片 1111">
          <a:extLst>
            <a:ext uri="{FF2B5EF4-FFF2-40B4-BE49-F238E27FC236}">
              <a16:creationId xmlns:a16="http://schemas.microsoft.com/office/drawing/2014/main" id="{00000000-0008-0000-0900-00005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13" name="图片 1112">
          <a:extLst>
            <a:ext uri="{FF2B5EF4-FFF2-40B4-BE49-F238E27FC236}">
              <a16:creationId xmlns:a16="http://schemas.microsoft.com/office/drawing/2014/main" id="{00000000-0008-0000-0900-00005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14" name="图片 1113">
          <a:extLst>
            <a:ext uri="{FF2B5EF4-FFF2-40B4-BE49-F238E27FC236}">
              <a16:creationId xmlns:a16="http://schemas.microsoft.com/office/drawing/2014/main" id="{00000000-0008-0000-0900-00005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15" name="图片 1114">
          <a:extLst>
            <a:ext uri="{FF2B5EF4-FFF2-40B4-BE49-F238E27FC236}">
              <a16:creationId xmlns:a16="http://schemas.microsoft.com/office/drawing/2014/main" id="{00000000-0008-0000-0900-00005B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16" name="图片 1115">
          <a:extLst>
            <a:ext uri="{FF2B5EF4-FFF2-40B4-BE49-F238E27FC236}">
              <a16:creationId xmlns:a16="http://schemas.microsoft.com/office/drawing/2014/main" id="{00000000-0008-0000-0900-00005C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17" name="图片 1116">
          <a:extLst>
            <a:ext uri="{FF2B5EF4-FFF2-40B4-BE49-F238E27FC236}">
              <a16:creationId xmlns:a16="http://schemas.microsoft.com/office/drawing/2014/main" id="{00000000-0008-0000-0900-00005D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18" name="图片 1117">
          <a:extLst>
            <a:ext uri="{FF2B5EF4-FFF2-40B4-BE49-F238E27FC236}">
              <a16:creationId xmlns:a16="http://schemas.microsoft.com/office/drawing/2014/main" id="{00000000-0008-0000-0900-00005E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19" name="图片 1118">
          <a:extLst>
            <a:ext uri="{FF2B5EF4-FFF2-40B4-BE49-F238E27FC236}">
              <a16:creationId xmlns:a16="http://schemas.microsoft.com/office/drawing/2014/main" id="{00000000-0008-0000-0900-00005F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20" name="图片 1119">
          <a:extLst>
            <a:ext uri="{FF2B5EF4-FFF2-40B4-BE49-F238E27FC236}">
              <a16:creationId xmlns:a16="http://schemas.microsoft.com/office/drawing/2014/main" id="{00000000-0008-0000-0900-000060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21" name="图片 1120">
          <a:extLst>
            <a:ext uri="{FF2B5EF4-FFF2-40B4-BE49-F238E27FC236}">
              <a16:creationId xmlns:a16="http://schemas.microsoft.com/office/drawing/2014/main" id="{00000000-0008-0000-0900-00006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0"/>
    <xdr:pic>
      <xdr:nvPicPr>
        <xdr:cNvPr id="1122" name="图片 1121">
          <a:extLst>
            <a:ext uri="{FF2B5EF4-FFF2-40B4-BE49-F238E27FC236}">
              <a16:creationId xmlns:a16="http://schemas.microsoft.com/office/drawing/2014/main" id="{00000000-0008-0000-0900-000062040000}"/>
            </a:ext>
          </a:extLst>
        </xdr:cNvPr>
        <xdr:cNvPicPr>
          <a:picLocks noChangeAspect="1"/>
        </xdr:cNvPicPr>
      </xdr:nvPicPr>
      <xdr:blipFill>
        <a:blip xmlns:r="http://schemas.openxmlformats.org/officeDocument/2006/relationships" r:embed="rId1"/>
        <a:stretch>
          <a:fillRect/>
        </a:stretch>
      </xdr:blipFill>
      <xdr:spPr>
        <a:xfrm>
          <a:off x="0" y="0"/>
          <a:ext cx="30480" cy="0"/>
        </a:xfrm>
        <a:prstGeom prst="rect">
          <a:avLst/>
        </a:prstGeom>
        <a:noFill/>
        <a:ln w="9525">
          <a:noFill/>
        </a:ln>
      </xdr:spPr>
    </xdr:pic>
    <xdr:clientData/>
  </xdr:oneCellAnchor>
  <xdr:oneCellAnchor>
    <xdr:from>
      <xdr:col>0</xdr:col>
      <xdr:colOff>0</xdr:colOff>
      <xdr:row>0</xdr:row>
      <xdr:rowOff>0</xdr:rowOff>
    </xdr:from>
    <xdr:ext cx="15240" cy="0"/>
    <xdr:pic>
      <xdr:nvPicPr>
        <xdr:cNvPr id="1123" name="图片 1122">
          <a:extLst>
            <a:ext uri="{FF2B5EF4-FFF2-40B4-BE49-F238E27FC236}">
              <a16:creationId xmlns:a16="http://schemas.microsoft.com/office/drawing/2014/main" id="{00000000-0008-0000-0900-000063040000}"/>
            </a:ext>
          </a:extLst>
        </xdr:cNvPr>
        <xdr:cNvPicPr>
          <a:picLocks noChangeAspect="1"/>
        </xdr:cNvPicPr>
      </xdr:nvPicPr>
      <xdr:blipFill>
        <a:blip xmlns:r="http://schemas.openxmlformats.org/officeDocument/2006/relationships" r:embed="rId2"/>
        <a:stretch>
          <a:fillRect/>
        </a:stretch>
      </xdr:blipFill>
      <xdr:spPr>
        <a:xfrm>
          <a:off x="0" y="0"/>
          <a:ext cx="15240" cy="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0</xdr:rowOff>
    </xdr:to>
    <xdr:pic>
      <xdr:nvPicPr>
        <xdr:cNvPr id="1124" name="图片 1123">
          <a:extLst>
            <a:ext uri="{FF2B5EF4-FFF2-40B4-BE49-F238E27FC236}">
              <a16:creationId xmlns:a16="http://schemas.microsoft.com/office/drawing/2014/main" id="{00000000-0008-0000-0900-00006404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25" name="图片 1124">
          <a:extLst>
            <a:ext uri="{FF2B5EF4-FFF2-40B4-BE49-F238E27FC236}">
              <a16:creationId xmlns:a16="http://schemas.microsoft.com/office/drawing/2014/main" id="{00000000-0008-0000-0900-00006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26" name="图片 1125">
          <a:extLst>
            <a:ext uri="{FF2B5EF4-FFF2-40B4-BE49-F238E27FC236}">
              <a16:creationId xmlns:a16="http://schemas.microsoft.com/office/drawing/2014/main" id="{00000000-0008-0000-0900-00006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27" name="图片 1126">
          <a:extLst>
            <a:ext uri="{FF2B5EF4-FFF2-40B4-BE49-F238E27FC236}">
              <a16:creationId xmlns:a16="http://schemas.microsoft.com/office/drawing/2014/main" id="{00000000-0008-0000-0900-000067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28" name="图片 1127">
          <a:extLst>
            <a:ext uri="{FF2B5EF4-FFF2-40B4-BE49-F238E27FC236}">
              <a16:creationId xmlns:a16="http://schemas.microsoft.com/office/drawing/2014/main" id="{00000000-0008-0000-0900-000068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29" name="图片 1128">
          <a:extLst>
            <a:ext uri="{FF2B5EF4-FFF2-40B4-BE49-F238E27FC236}">
              <a16:creationId xmlns:a16="http://schemas.microsoft.com/office/drawing/2014/main" id="{00000000-0008-0000-0900-00006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30" name="图片 1129">
          <a:extLst>
            <a:ext uri="{FF2B5EF4-FFF2-40B4-BE49-F238E27FC236}">
              <a16:creationId xmlns:a16="http://schemas.microsoft.com/office/drawing/2014/main" id="{00000000-0008-0000-0900-00006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31" name="图片 1130">
          <a:extLst>
            <a:ext uri="{FF2B5EF4-FFF2-40B4-BE49-F238E27FC236}">
              <a16:creationId xmlns:a16="http://schemas.microsoft.com/office/drawing/2014/main" id="{00000000-0008-0000-0900-00006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32" name="图片 1131">
          <a:extLst>
            <a:ext uri="{FF2B5EF4-FFF2-40B4-BE49-F238E27FC236}">
              <a16:creationId xmlns:a16="http://schemas.microsoft.com/office/drawing/2014/main" id="{00000000-0008-0000-0900-00006C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33" name="图片 1132">
          <a:extLst>
            <a:ext uri="{FF2B5EF4-FFF2-40B4-BE49-F238E27FC236}">
              <a16:creationId xmlns:a16="http://schemas.microsoft.com/office/drawing/2014/main" id="{00000000-0008-0000-0900-00006D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34" name="图片 1133">
          <a:extLst>
            <a:ext uri="{FF2B5EF4-FFF2-40B4-BE49-F238E27FC236}">
              <a16:creationId xmlns:a16="http://schemas.microsoft.com/office/drawing/2014/main" id="{00000000-0008-0000-0900-00006E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35" name="图片 1134">
          <a:extLst>
            <a:ext uri="{FF2B5EF4-FFF2-40B4-BE49-F238E27FC236}">
              <a16:creationId xmlns:a16="http://schemas.microsoft.com/office/drawing/2014/main" id="{00000000-0008-0000-0900-00006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0</xdr:rowOff>
    </xdr:to>
    <xdr:pic>
      <xdr:nvPicPr>
        <xdr:cNvPr id="1136" name="图片 1135">
          <a:extLst>
            <a:ext uri="{FF2B5EF4-FFF2-40B4-BE49-F238E27FC236}">
              <a16:creationId xmlns:a16="http://schemas.microsoft.com/office/drawing/2014/main" id="{00000000-0008-0000-0900-00007004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15240"/>
    <xdr:pic>
      <xdr:nvPicPr>
        <xdr:cNvPr id="1137" name="图片 1136">
          <a:extLst>
            <a:ext uri="{FF2B5EF4-FFF2-40B4-BE49-F238E27FC236}">
              <a16:creationId xmlns:a16="http://schemas.microsoft.com/office/drawing/2014/main" id="{00000000-0008-0000-0900-000071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38" name="图片 1137">
          <a:extLst>
            <a:ext uri="{FF2B5EF4-FFF2-40B4-BE49-F238E27FC236}">
              <a16:creationId xmlns:a16="http://schemas.microsoft.com/office/drawing/2014/main" id="{00000000-0008-0000-0900-000072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39" name="图片 1138">
          <a:extLst>
            <a:ext uri="{FF2B5EF4-FFF2-40B4-BE49-F238E27FC236}">
              <a16:creationId xmlns:a16="http://schemas.microsoft.com/office/drawing/2014/main" id="{00000000-0008-0000-0900-000073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40" name="图片 1139">
          <a:extLst>
            <a:ext uri="{FF2B5EF4-FFF2-40B4-BE49-F238E27FC236}">
              <a16:creationId xmlns:a16="http://schemas.microsoft.com/office/drawing/2014/main" id="{00000000-0008-0000-0900-00007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41" name="图片 1140">
          <a:extLst>
            <a:ext uri="{FF2B5EF4-FFF2-40B4-BE49-F238E27FC236}">
              <a16:creationId xmlns:a16="http://schemas.microsoft.com/office/drawing/2014/main" id="{00000000-0008-0000-0900-00007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42" name="图片 1141">
          <a:extLst>
            <a:ext uri="{FF2B5EF4-FFF2-40B4-BE49-F238E27FC236}">
              <a16:creationId xmlns:a16="http://schemas.microsoft.com/office/drawing/2014/main" id="{00000000-0008-0000-0900-00007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0</xdr:rowOff>
    </xdr:to>
    <xdr:pic>
      <xdr:nvPicPr>
        <xdr:cNvPr id="1143" name="图片 1142">
          <a:extLst>
            <a:ext uri="{FF2B5EF4-FFF2-40B4-BE49-F238E27FC236}">
              <a16:creationId xmlns:a16="http://schemas.microsoft.com/office/drawing/2014/main" id="{00000000-0008-0000-0900-00007704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15240"/>
    <xdr:pic>
      <xdr:nvPicPr>
        <xdr:cNvPr id="1144" name="图片 1143">
          <a:extLst>
            <a:ext uri="{FF2B5EF4-FFF2-40B4-BE49-F238E27FC236}">
              <a16:creationId xmlns:a16="http://schemas.microsoft.com/office/drawing/2014/main" id="{00000000-0008-0000-0900-000078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45" name="图片 1144">
          <a:extLst>
            <a:ext uri="{FF2B5EF4-FFF2-40B4-BE49-F238E27FC236}">
              <a16:creationId xmlns:a16="http://schemas.microsoft.com/office/drawing/2014/main" id="{00000000-0008-0000-0900-000079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46" name="图片 1145">
          <a:extLst>
            <a:ext uri="{FF2B5EF4-FFF2-40B4-BE49-F238E27FC236}">
              <a16:creationId xmlns:a16="http://schemas.microsoft.com/office/drawing/2014/main" id="{00000000-0008-0000-0900-00007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47" name="图片 1146">
          <a:extLst>
            <a:ext uri="{FF2B5EF4-FFF2-40B4-BE49-F238E27FC236}">
              <a16:creationId xmlns:a16="http://schemas.microsoft.com/office/drawing/2014/main" id="{00000000-0008-0000-0900-00007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48" name="图片 1147">
          <a:extLst>
            <a:ext uri="{FF2B5EF4-FFF2-40B4-BE49-F238E27FC236}">
              <a16:creationId xmlns:a16="http://schemas.microsoft.com/office/drawing/2014/main" id="{00000000-0008-0000-0900-00007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49" name="图片 1148">
          <a:extLst>
            <a:ext uri="{FF2B5EF4-FFF2-40B4-BE49-F238E27FC236}">
              <a16:creationId xmlns:a16="http://schemas.microsoft.com/office/drawing/2014/main" id="{00000000-0008-0000-0900-00007D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50" name="图片 1149">
          <a:extLst>
            <a:ext uri="{FF2B5EF4-FFF2-40B4-BE49-F238E27FC236}">
              <a16:creationId xmlns:a16="http://schemas.microsoft.com/office/drawing/2014/main" id="{00000000-0008-0000-0900-00007E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51" name="图片 1150">
          <a:extLst>
            <a:ext uri="{FF2B5EF4-FFF2-40B4-BE49-F238E27FC236}">
              <a16:creationId xmlns:a16="http://schemas.microsoft.com/office/drawing/2014/main" id="{00000000-0008-0000-0900-00007F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52" name="图片 1151">
          <a:extLst>
            <a:ext uri="{FF2B5EF4-FFF2-40B4-BE49-F238E27FC236}">
              <a16:creationId xmlns:a16="http://schemas.microsoft.com/office/drawing/2014/main" id="{00000000-0008-0000-0900-00008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53" name="图片 1152">
          <a:extLst>
            <a:ext uri="{FF2B5EF4-FFF2-40B4-BE49-F238E27FC236}">
              <a16:creationId xmlns:a16="http://schemas.microsoft.com/office/drawing/2014/main" id="{00000000-0008-0000-0900-00008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54" name="图片 1153">
          <a:extLst>
            <a:ext uri="{FF2B5EF4-FFF2-40B4-BE49-F238E27FC236}">
              <a16:creationId xmlns:a16="http://schemas.microsoft.com/office/drawing/2014/main" id="{00000000-0008-0000-0900-000082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55" name="图片 1154">
          <a:extLst>
            <a:ext uri="{FF2B5EF4-FFF2-40B4-BE49-F238E27FC236}">
              <a16:creationId xmlns:a16="http://schemas.microsoft.com/office/drawing/2014/main" id="{00000000-0008-0000-0900-000083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56" name="图片 1155">
          <a:extLst>
            <a:ext uri="{FF2B5EF4-FFF2-40B4-BE49-F238E27FC236}">
              <a16:creationId xmlns:a16="http://schemas.microsoft.com/office/drawing/2014/main" id="{00000000-0008-0000-0900-000084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57" name="图片 1156">
          <a:extLst>
            <a:ext uri="{FF2B5EF4-FFF2-40B4-BE49-F238E27FC236}">
              <a16:creationId xmlns:a16="http://schemas.microsoft.com/office/drawing/2014/main" id="{00000000-0008-0000-0900-000085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58" name="图片 1157">
          <a:extLst>
            <a:ext uri="{FF2B5EF4-FFF2-40B4-BE49-F238E27FC236}">
              <a16:creationId xmlns:a16="http://schemas.microsoft.com/office/drawing/2014/main" id="{00000000-0008-0000-0900-00008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59" name="图片 1158">
          <a:extLst>
            <a:ext uri="{FF2B5EF4-FFF2-40B4-BE49-F238E27FC236}">
              <a16:creationId xmlns:a16="http://schemas.microsoft.com/office/drawing/2014/main" id="{00000000-0008-0000-0900-00008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60" name="图片 1159">
          <a:extLst>
            <a:ext uri="{FF2B5EF4-FFF2-40B4-BE49-F238E27FC236}">
              <a16:creationId xmlns:a16="http://schemas.microsoft.com/office/drawing/2014/main" id="{00000000-0008-0000-0900-00008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61" name="图片 1160">
          <a:extLst>
            <a:ext uri="{FF2B5EF4-FFF2-40B4-BE49-F238E27FC236}">
              <a16:creationId xmlns:a16="http://schemas.microsoft.com/office/drawing/2014/main" id="{00000000-0008-0000-0900-00008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62" name="图片 1161">
          <a:extLst>
            <a:ext uri="{FF2B5EF4-FFF2-40B4-BE49-F238E27FC236}">
              <a16:creationId xmlns:a16="http://schemas.microsoft.com/office/drawing/2014/main" id="{00000000-0008-0000-0900-00008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163" name="图片 1162">
          <a:extLst>
            <a:ext uri="{FF2B5EF4-FFF2-40B4-BE49-F238E27FC236}">
              <a16:creationId xmlns:a16="http://schemas.microsoft.com/office/drawing/2014/main" id="{00000000-0008-0000-0900-00008B04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164" name="图片 1163">
          <a:extLst>
            <a:ext uri="{FF2B5EF4-FFF2-40B4-BE49-F238E27FC236}">
              <a16:creationId xmlns:a16="http://schemas.microsoft.com/office/drawing/2014/main" id="{00000000-0008-0000-0900-00008C04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165" name="图片 1164">
          <a:extLst>
            <a:ext uri="{FF2B5EF4-FFF2-40B4-BE49-F238E27FC236}">
              <a16:creationId xmlns:a16="http://schemas.microsoft.com/office/drawing/2014/main" id="{00000000-0008-0000-0900-00008D04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66" name="图片 1165">
          <a:extLst>
            <a:ext uri="{FF2B5EF4-FFF2-40B4-BE49-F238E27FC236}">
              <a16:creationId xmlns:a16="http://schemas.microsoft.com/office/drawing/2014/main" id="{00000000-0008-0000-0900-00008E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167" name="图片 1166">
          <a:extLst>
            <a:ext uri="{FF2B5EF4-FFF2-40B4-BE49-F238E27FC236}">
              <a16:creationId xmlns:a16="http://schemas.microsoft.com/office/drawing/2014/main" id="{00000000-0008-0000-0900-00008F04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168" name="图片 1167">
          <a:extLst>
            <a:ext uri="{FF2B5EF4-FFF2-40B4-BE49-F238E27FC236}">
              <a16:creationId xmlns:a16="http://schemas.microsoft.com/office/drawing/2014/main" id="{00000000-0008-0000-0900-00009004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169" name="图片 1168">
          <a:extLst>
            <a:ext uri="{FF2B5EF4-FFF2-40B4-BE49-F238E27FC236}">
              <a16:creationId xmlns:a16="http://schemas.microsoft.com/office/drawing/2014/main" id="{00000000-0008-0000-0900-00009104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170" name="图片 1169">
          <a:extLst>
            <a:ext uri="{FF2B5EF4-FFF2-40B4-BE49-F238E27FC236}">
              <a16:creationId xmlns:a16="http://schemas.microsoft.com/office/drawing/2014/main" id="{00000000-0008-0000-0900-000092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71" name="图片 1170">
          <a:extLst>
            <a:ext uri="{FF2B5EF4-FFF2-40B4-BE49-F238E27FC236}">
              <a16:creationId xmlns:a16="http://schemas.microsoft.com/office/drawing/2014/main" id="{00000000-0008-0000-0900-000093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72" name="图片 1171">
          <a:extLst>
            <a:ext uri="{FF2B5EF4-FFF2-40B4-BE49-F238E27FC236}">
              <a16:creationId xmlns:a16="http://schemas.microsoft.com/office/drawing/2014/main" id="{00000000-0008-0000-0900-00009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73" name="图片 1172">
          <a:extLst>
            <a:ext uri="{FF2B5EF4-FFF2-40B4-BE49-F238E27FC236}">
              <a16:creationId xmlns:a16="http://schemas.microsoft.com/office/drawing/2014/main" id="{00000000-0008-0000-0900-00009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74" name="图片 1173">
          <a:extLst>
            <a:ext uri="{FF2B5EF4-FFF2-40B4-BE49-F238E27FC236}">
              <a16:creationId xmlns:a16="http://schemas.microsoft.com/office/drawing/2014/main" id="{00000000-0008-0000-0900-00009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75" name="图片 1174">
          <a:extLst>
            <a:ext uri="{FF2B5EF4-FFF2-40B4-BE49-F238E27FC236}">
              <a16:creationId xmlns:a16="http://schemas.microsoft.com/office/drawing/2014/main" id="{00000000-0008-0000-0900-00009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76" name="图片 1175">
          <a:extLst>
            <a:ext uri="{FF2B5EF4-FFF2-40B4-BE49-F238E27FC236}">
              <a16:creationId xmlns:a16="http://schemas.microsoft.com/office/drawing/2014/main" id="{00000000-0008-0000-0900-00009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77" name="图片 1176">
          <a:extLst>
            <a:ext uri="{FF2B5EF4-FFF2-40B4-BE49-F238E27FC236}">
              <a16:creationId xmlns:a16="http://schemas.microsoft.com/office/drawing/2014/main" id="{00000000-0008-0000-0900-000099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78" name="图片 1177">
          <a:extLst>
            <a:ext uri="{FF2B5EF4-FFF2-40B4-BE49-F238E27FC236}">
              <a16:creationId xmlns:a16="http://schemas.microsoft.com/office/drawing/2014/main" id="{00000000-0008-0000-0900-00009A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79" name="图片 1178">
          <a:extLst>
            <a:ext uri="{FF2B5EF4-FFF2-40B4-BE49-F238E27FC236}">
              <a16:creationId xmlns:a16="http://schemas.microsoft.com/office/drawing/2014/main" id="{00000000-0008-0000-0900-00009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180" name="图片 1179">
          <a:extLst>
            <a:ext uri="{FF2B5EF4-FFF2-40B4-BE49-F238E27FC236}">
              <a16:creationId xmlns:a16="http://schemas.microsoft.com/office/drawing/2014/main" id="{00000000-0008-0000-0900-00009C04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181" name="图片 1180">
          <a:extLst>
            <a:ext uri="{FF2B5EF4-FFF2-40B4-BE49-F238E27FC236}">
              <a16:creationId xmlns:a16="http://schemas.microsoft.com/office/drawing/2014/main" id="{00000000-0008-0000-0900-00009D04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182" name="图片 1181">
          <a:extLst>
            <a:ext uri="{FF2B5EF4-FFF2-40B4-BE49-F238E27FC236}">
              <a16:creationId xmlns:a16="http://schemas.microsoft.com/office/drawing/2014/main" id="{00000000-0008-0000-0900-00009E04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183" name="图片 1182">
          <a:extLst>
            <a:ext uri="{FF2B5EF4-FFF2-40B4-BE49-F238E27FC236}">
              <a16:creationId xmlns:a16="http://schemas.microsoft.com/office/drawing/2014/main" id="{00000000-0008-0000-0900-00009F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84" name="图片 1183">
          <a:extLst>
            <a:ext uri="{FF2B5EF4-FFF2-40B4-BE49-F238E27FC236}">
              <a16:creationId xmlns:a16="http://schemas.microsoft.com/office/drawing/2014/main" id="{00000000-0008-0000-0900-0000A0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85" name="图片 1184">
          <a:extLst>
            <a:ext uri="{FF2B5EF4-FFF2-40B4-BE49-F238E27FC236}">
              <a16:creationId xmlns:a16="http://schemas.microsoft.com/office/drawing/2014/main" id="{00000000-0008-0000-0900-0000A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86" name="图片 1185">
          <a:extLst>
            <a:ext uri="{FF2B5EF4-FFF2-40B4-BE49-F238E27FC236}">
              <a16:creationId xmlns:a16="http://schemas.microsoft.com/office/drawing/2014/main" id="{00000000-0008-0000-0900-0000A2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87" name="图片 1186">
          <a:extLst>
            <a:ext uri="{FF2B5EF4-FFF2-40B4-BE49-F238E27FC236}">
              <a16:creationId xmlns:a16="http://schemas.microsoft.com/office/drawing/2014/main" id="{00000000-0008-0000-0900-0000A3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88" name="图片 1187">
          <a:extLst>
            <a:ext uri="{FF2B5EF4-FFF2-40B4-BE49-F238E27FC236}">
              <a16:creationId xmlns:a16="http://schemas.microsoft.com/office/drawing/2014/main" id="{00000000-0008-0000-0900-0000A4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89" name="图片 1188">
          <a:extLst>
            <a:ext uri="{FF2B5EF4-FFF2-40B4-BE49-F238E27FC236}">
              <a16:creationId xmlns:a16="http://schemas.microsoft.com/office/drawing/2014/main" id="{00000000-0008-0000-0900-0000A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90" name="图片 1189">
          <a:extLst>
            <a:ext uri="{FF2B5EF4-FFF2-40B4-BE49-F238E27FC236}">
              <a16:creationId xmlns:a16="http://schemas.microsoft.com/office/drawing/2014/main" id="{00000000-0008-0000-0900-0000A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91" name="图片 1190">
          <a:extLst>
            <a:ext uri="{FF2B5EF4-FFF2-40B4-BE49-F238E27FC236}">
              <a16:creationId xmlns:a16="http://schemas.microsoft.com/office/drawing/2014/main" id="{00000000-0008-0000-0900-0000A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92" name="图片 1191">
          <a:extLst>
            <a:ext uri="{FF2B5EF4-FFF2-40B4-BE49-F238E27FC236}">
              <a16:creationId xmlns:a16="http://schemas.microsoft.com/office/drawing/2014/main" id="{00000000-0008-0000-0900-0000A8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93" name="图片 1192">
          <a:extLst>
            <a:ext uri="{FF2B5EF4-FFF2-40B4-BE49-F238E27FC236}">
              <a16:creationId xmlns:a16="http://schemas.microsoft.com/office/drawing/2014/main" id="{00000000-0008-0000-0900-0000A9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94" name="图片 1193">
          <a:extLst>
            <a:ext uri="{FF2B5EF4-FFF2-40B4-BE49-F238E27FC236}">
              <a16:creationId xmlns:a16="http://schemas.microsoft.com/office/drawing/2014/main" id="{00000000-0008-0000-0900-0000A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95" name="图片 1194">
          <a:extLst>
            <a:ext uri="{FF2B5EF4-FFF2-40B4-BE49-F238E27FC236}">
              <a16:creationId xmlns:a16="http://schemas.microsoft.com/office/drawing/2014/main" id="{00000000-0008-0000-0900-0000A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196" name="图片 1195">
          <a:extLst>
            <a:ext uri="{FF2B5EF4-FFF2-40B4-BE49-F238E27FC236}">
              <a16:creationId xmlns:a16="http://schemas.microsoft.com/office/drawing/2014/main" id="{00000000-0008-0000-0900-0000A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197" name="图片 1196">
          <a:extLst>
            <a:ext uri="{FF2B5EF4-FFF2-40B4-BE49-F238E27FC236}">
              <a16:creationId xmlns:a16="http://schemas.microsoft.com/office/drawing/2014/main" id="{00000000-0008-0000-0900-0000AD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198" name="图片 1197">
          <a:extLst>
            <a:ext uri="{FF2B5EF4-FFF2-40B4-BE49-F238E27FC236}">
              <a16:creationId xmlns:a16="http://schemas.microsoft.com/office/drawing/2014/main" id="{00000000-0008-0000-0900-0000AE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199" name="图片 1198">
          <a:extLst>
            <a:ext uri="{FF2B5EF4-FFF2-40B4-BE49-F238E27FC236}">
              <a16:creationId xmlns:a16="http://schemas.microsoft.com/office/drawing/2014/main" id="{00000000-0008-0000-0900-0000A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00" name="图片 1199">
          <a:extLst>
            <a:ext uri="{FF2B5EF4-FFF2-40B4-BE49-F238E27FC236}">
              <a16:creationId xmlns:a16="http://schemas.microsoft.com/office/drawing/2014/main" id="{00000000-0008-0000-0900-0000B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01" name="图片 1200">
          <a:extLst>
            <a:ext uri="{FF2B5EF4-FFF2-40B4-BE49-F238E27FC236}">
              <a16:creationId xmlns:a16="http://schemas.microsoft.com/office/drawing/2014/main" id="{00000000-0008-0000-0900-0000B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02" name="图片 1201">
          <a:extLst>
            <a:ext uri="{FF2B5EF4-FFF2-40B4-BE49-F238E27FC236}">
              <a16:creationId xmlns:a16="http://schemas.microsoft.com/office/drawing/2014/main" id="{00000000-0008-0000-0900-0000B2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03" name="图片 1202">
          <a:extLst>
            <a:ext uri="{FF2B5EF4-FFF2-40B4-BE49-F238E27FC236}">
              <a16:creationId xmlns:a16="http://schemas.microsoft.com/office/drawing/2014/main" id="{00000000-0008-0000-0900-0000B3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04" name="图片 1203">
          <a:extLst>
            <a:ext uri="{FF2B5EF4-FFF2-40B4-BE49-F238E27FC236}">
              <a16:creationId xmlns:a16="http://schemas.microsoft.com/office/drawing/2014/main" id="{00000000-0008-0000-0900-0000B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05" name="图片 1204">
          <a:extLst>
            <a:ext uri="{FF2B5EF4-FFF2-40B4-BE49-F238E27FC236}">
              <a16:creationId xmlns:a16="http://schemas.microsoft.com/office/drawing/2014/main" id="{00000000-0008-0000-0900-0000B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06" name="图片 1205">
          <a:extLst>
            <a:ext uri="{FF2B5EF4-FFF2-40B4-BE49-F238E27FC236}">
              <a16:creationId xmlns:a16="http://schemas.microsoft.com/office/drawing/2014/main" id="{00000000-0008-0000-0900-0000B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07" name="图片 1206">
          <a:extLst>
            <a:ext uri="{FF2B5EF4-FFF2-40B4-BE49-F238E27FC236}">
              <a16:creationId xmlns:a16="http://schemas.microsoft.com/office/drawing/2014/main" id="{00000000-0008-0000-0900-0000B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08" name="图片 1207">
          <a:extLst>
            <a:ext uri="{FF2B5EF4-FFF2-40B4-BE49-F238E27FC236}">
              <a16:creationId xmlns:a16="http://schemas.microsoft.com/office/drawing/2014/main" id="{00000000-0008-0000-0900-0000B8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09" name="图片 1208">
          <a:extLst>
            <a:ext uri="{FF2B5EF4-FFF2-40B4-BE49-F238E27FC236}">
              <a16:creationId xmlns:a16="http://schemas.microsoft.com/office/drawing/2014/main" id="{00000000-0008-0000-0900-0000B9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10" name="图片 1209">
          <a:extLst>
            <a:ext uri="{FF2B5EF4-FFF2-40B4-BE49-F238E27FC236}">
              <a16:creationId xmlns:a16="http://schemas.microsoft.com/office/drawing/2014/main" id="{00000000-0008-0000-0900-0000B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11" name="图片 1210">
          <a:extLst>
            <a:ext uri="{FF2B5EF4-FFF2-40B4-BE49-F238E27FC236}">
              <a16:creationId xmlns:a16="http://schemas.microsoft.com/office/drawing/2014/main" id="{00000000-0008-0000-0900-0000B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12" name="图片 1211">
          <a:extLst>
            <a:ext uri="{FF2B5EF4-FFF2-40B4-BE49-F238E27FC236}">
              <a16:creationId xmlns:a16="http://schemas.microsoft.com/office/drawing/2014/main" id="{00000000-0008-0000-0900-0000BC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13" name="图片 1212">
          <a:extLst>
            <a:ext uri="{FF2B5EF4-FFF2-40B4-BE49-F238E27FC236}">
              <a16:creationId xmlns:a16="http://schemas.microsoft.com/office/drawing/2014/main" id="{00000000-0008-0000-0900-0000BD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14" name="图片 1213">
          <a:extLst>
            <a:ext uri="{FF2B5EF4-FFF2-40B4-BE49-F238E27FC236}">
              <a16:creationId xmlns:a16="http://schemas.microsoft.com/office/drawing/2014/main" id="{00000000-0008-0000-0900-0000BE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15" name="图片 1214">
          <a:extLst>
            <a:ext uri="{FF2B5EF4-FFF2-40B4-BE49-F238E27FC236}">
              <a16:creationId xmlns:a16="http://schemas.microsoft.com/office/drawing/2014/main" id="{00000000-0008-0000-0900-0000B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16" name="图片 1215">
          <a:extLst>
            <a:ext uri="{FF2B5EF4-FFF2-40B4-BE49-F238E27FC236}">
              <a16:creationId xmlns:a16="http://schemas.microsoft.com/office/drawing/2014/main" id="{00000000-0008-0000-0900-0000C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17" name="图片 1216">
          <a:extLst>
            <a:ext uri="{FF2B5EF4-FFF2-40B4-BE49-F238E27FC236}">
              <a16:creationId xmlns:a16="http://schemas.microsoft.com/office/drawing/2014/main" id="{00000000-0008-0000-0900-0000C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18" name="图片 1217">
          <a:extLst>
            <a:ext uri="{FF2B5EF4-FFF2-40B4-BE49-F238E27FC236}">
              <a16:creationId xmlns:a16="http://schemas.microsoft.com/office/drawing/2014/main" id="{00000000-0008-0000-0900-0000C2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19" name="图片 1218">
          <a:extLst>
            <a:ext uri="{FF2B5EF4-FFF2-40B4-BE49-F238E27FC236}">
              <a16:creationId xmlns:a16="http://schemas.microsoft.com/office/drawing/2014/main" id="{00000000-0008-0000-0900-0000C3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20" name="图片 1219">
          <a:extLst>
            <a:ext uri="{FF2B5EF4-FFF2-40B4-BE49-F238E27FC236}">
              <a16:creationId xmlns:a16="http://schemas.microsoft.com/office/drawing/2014/main" id="{00000000-0008-0000-0900-0000C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21" name="图片 1220">
          <a:extLst>
            <a:ext uri="{FF2B5EF4-FFF2-40B4-BE49-F238E27FC236}">
              <a16:creationId xmlns:a16="http://schemas.microsoft.com/office/drawing/2014/main" id="{00000000-0008-0000-0900-0000C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22" name="图片 1221">
          <a:extLst>
            <a:ext uri="{FF2B5EF4-FFF2-40B4-BE49-F238E27FC236}">
              <a16:creationId xmlns:a16="http://schemas.microsoft.com/office/drawing/2014/main" id="{00000000-0008-0000-0900-0000C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23" name="图片 1222">
          <a:extLst>
            <a:ext uri="{FF2B5EF4-FFF2-40B4-BE49-F238E27FC236}">
              <a16:creationId xmlns:a16="http://schemas.microsoft.com/office/drawing/2014/main" id="{00000000-0008-0000-0900-0000C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24" name="图片 1223">
          <a:extLst>
            <a:ext uri="{FF2B5EF4-FFF2-40B4-BE49-F238E27FC236}">
              <a16:creationId xmlns:a16="http://schemas.microsoft.com/office/drawing/2014/main" id="{00000000-0008-0000-0900-0000C8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25" name="图片 1224">
          <a:extLst>
            <a:ext uri="{FF2B5EF4-FFF2-40B4-BE49-F238E27FC236}">
              <a16:creationId xmlns:a16="http://schemas.microsoft.com/office/drawing/2014/main" id="{00000000-0008-0000-0900-0000C9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26" name="图片 1225">
          <a:extLst>
            <a:ext uri="{FF2B5EF4-FFF2-40B4-BE49-F238E27FC236}">
              <a16:creationId xmlns:a16="http://schemas.microsoft.com/office/drawing/2014/main" id="{00000000-0008-0000-0900-0000C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27" name="图片 1226">
          <a:extLst>
            <a:ext uri="{FF2B5EF4-FFF2-40B4-BE49-F238E27FC236}">
              <a16:creationId xmlns:a16="http://schemas.microsoft.com/office/drawing/2014/main" id="{00000000-0008-0000-0900-0000C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28" name="图片 1227">
          <a:extLst>
            <a:ext uri="{FF2B5EF4-FFF2-40B4-BE49-F238E27FC236}">
              <a16:creationId xmlns:a16="http://schemas.microsoft.com/office/drawing/2014/main" id="{00000000-0008-0000-0900-0000C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29" name="图片 1228">
          <a:extLst>
            <a:ext uri="{FF2B5EF4-FFF2-40B4-BE49-F238E27FC236}">
              <a16:creationId xmlns:a16="http://schemas.microsoft.com/office/drawing/2014/main" id="{00000000-0008-0000-0900-0000CD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30" name="图片 1229">
          <a:extLst>
            <a:ext uri="{FF2B5EF4-FFF2-40B4-BE49-F238E27FC236}">
              <a16:creationId xmlns:a16="http://schemas.microsoft.com/office/drawing/2014/main" id="{00000000-0008-0000-0900-0000CE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31" name="图片 1230">
          <a:extLst>
            <a:ext uri="{FF2B5EF4-FFF2-40B4-BE49-F238E27FC236}">
              <a16:creationId xmlns:a16="http://schemas.microsoft.com/office/drawing/2014/main" id="{00000000-0008-0000-0900-0000CF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32" name="图片 1231">
          <a:extLst>
            <a:ext uri="{FF2B5EF4-FFF2-40B4-BE49-F238E27FC236}">
              <a16:creationId xmlns:a16="http://schemas.microsoft.com/office/drawing/2014/main" id="{00000000-0008-0000-0900-0000D0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33" name="图片 1232">
          <a:extLst>
            <a:ext uri="{FF2B5EF4-FFF2-40B4-BE49-F238E27FC236}">
              <a16:creationId xmlns:a16="http://schemas.microsoft.com/office/drawing/2014/main" id="{00000000-0008-0000-0900-0000D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34" name="图片 1233">
          <a:extLst>
            <a:ext uri="{FF2B5EF4-FFF2-40B4-BE49-F238E27FC236}">
              <a16:creationId xmlns:a16="http://schemas.microsoft.com/office/drawing/2014/main" id="{00000000-0008-0000-0900-0000D2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35" name="图片 1234">
          <a:extLst>
            <a:ext uri="{FF2B5EF4-FFF2-40B4-BE49-F238E27FC236}">
              <a16:creationId xmlns:a16="http://schemas.microsoft.com/office/drawing/2014/main" id="{00000000-0008-0000-0900-0000D3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36" name="图片 1235">
          <a:extLst>
            <a:ext uri="{FF2B5EF4-FFF2-40B4-BE49-F238E27FC236}">
              <a16:creationId xmlns:a16="http://schemas.microsoft.com/office/drawing/2014/main" id="{00000000-0008-0000-0900-0000D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37" name="图片 1236">
          <a:extLst>
            <a:ext uri="{FF2B5EF4-FFF2-40B4-BE49-F238E27FC236}">
              <a16:creationId xmlns:a16="http://schemas.microsoft.com/office/drawing/2014/main" id="{00000000-0008-0000-0900-0000D5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38" name="图片 1237">
          <a:extLst>
            <a:ext uri="{FF2B5EF4-FFF2-40B4-BE49-F238E27FC236}">
              <a16:creationId xmlns:a16="http://schemas.microsoft.com/office/drawing/2014/main" id="{00000000-0008-0000-0900-0000D6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39" name="图片 1238">
          <a:extLst>
            <a:ext uri="{FF2B5EF4-FFF2-40B4-BE49-F238E27FC236}">
              <a16:creationId xmlns:a16="http://schemas.microsoft.com/office/drawing/2014/main" id="{00000000-0008-0000-0900-0000D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40" name="图片 1239">
          <a:extLst>
            <a:ext uri="{FF2B5EF4-FFF2-40B4-BE49-F238E27FC236}">
              <a16:creationId xmlns:a16="http://schemas.microsoft.com/office/drawing/2014/main" id="{00000000-0008-0000-0900-0000D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41" name="图片 1240">
          <a:extLst>
            <a:ext uri="{FF2B5EF4-FFF2-40B4-BE49-F238E27FC236}">
              <a16:creationId xmlns:a16="http://schemas.microsoft.com/office/drawing/2014/main" id="{00000000-0008-0000-0900-0000D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42" name="图片 1241">
          <a:extLst>
            <a:ext uri="{FF2B5EF4-FFF2-40B4-BE49-F238E27FC236}">
              <a16:creationId xmlns:a16="http://schemas.microsoft.com/office/drawing/2014/main" id="{00000000-0008-0000-0900-0000DA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43" name="图片 1242">
          <a:extLst>
            <a:ext uri="{FF2B5EF4-FFF2-40B4-BE49-F238E27FC236}">
              <a16:creationId xmlns:a16="http://schemas.microsoft.com/office/drawing/2014/main" id="{00000000-0008-0000-0900-0000DB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44" name="图片 1243">
          <a:extLst>
            <a:ext uri="{FF2B5EF4-FFF2-40B4-BE49-F238E27FC236}">
              <a16:creationId xmlns:a16="http://schemas.microsoft.com/office/drawing/2014/main" id="{00000000-0008-0000-0900-0000D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45" name="图片 1244">
          <a:extLst>
            <a:ext uri="{FF2B5EF4-FFF2-40B4-BE49-F238E27FC236}">
              <a16:creationId xmlns:a16="http://schemas.microsoft.com/office/drawing/2014/main" id="{00000000-0008-0000-0900-0000DD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46" name="图片 1245">
          <a:extLst>
            <a:ext uri="{FF2B5EF4-FFF2-40B4-BE49-F238E27FC236}">
              <a16:creationId xmlns:a16="http://schemas.microsoft.com/office/drawing/2014/main" id="{00000000-0008-0000-0900-0000DE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47" name="图片 1246">
          <a:extLst>
            <a:ext uri="{FF2B5EF4-FFF2-40B4-BE49-F238E27FC236}">
              <a16:creationId xmlns:a16="http://schemas.microsoft.com/office/drawing/2014/main" id="{00000000-0008-0000-0900-0000DF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48" name="图片 1247">
          <a:extLst>
            <a:ext uri="{FF2B5EF4-FFF2-40B4-BE49-F238E27FC236}">
              <a16:creationId xmlns:a16="http://schemas.microsoft.com/office/drawing/2014/main" id="{00000000-0008-0000-0900-0000E0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49" name="图片 1248">
          <a:extLst>
            <a:ext uri="{FF2B5EF4-FFF2-40B4-BE49-F238E27FC236}">
              <a16:creationId xmlns:a16="http://schemas.microsoft.com/office/drawing/2014/main" id="{00000000-0008-0000-0900-0000E1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50" name="图片 1249">
          <a:extLst>
            <a:ext uri="{FF2B5EF4-FFF2-40B4-BE49-F238E27FC236}">
              <a16:creationId xmlns:a16="http://schemas.microsoft.com/office/drawing/2014/main" id="{00000000-0008-0000-0900-0000E2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51" name="图片 1250">
          <a:extLst>
            <a:ext uri="{FF2B5EF4-FFF2-40B4-BE49-F238E27FC236}">
              <a16:creationId xmlns:a16="http://schemas.microsoft.com/office/drawing/2014/main" id="{00000000-0008-0000-0900-0000E3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52" name="图片 1251">
          <a:extLst>
            <a:ext uri="{FF2B5EF4-FFF2-40B4-BE49-F238E27FC236}">
              <a16:creationId xmlns:a16="http://schemas.microsoft.com/office/drawing/2014/main" id="{00000000-0008-0000-0900-0000E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53" name="图片 1252">
          <a:extLst>
            <a:ext uri="{FF2B5EF4-FFF2-40B4-BE49-F238E27FC236}">
              <a16:creationId xmlns:a16="http://schemas.microsoft.com/office/drawing/2014/main" id="{00000000-0008-0000-0900-0000E5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54" name="图片 1253">
          <a:extLst>
            <a:ext uri="{FF2B5EF4-FFF2-40B4-BE49-F238E27FC236}">
              <a16:creationId xmlns:a16="http://schemas.microsoft.com/office/drawing/2014/main" id="{00000000-0008-0000-0900-0000E6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55" name="图片 1254">
          <a:extLst>
            <a:ext uri="{FF2B5EF4-FFF2-40B4-BE49-F238E27FC236}">
              <a16:creationId xmlns:a16="http://schemas.microsoft.com/office/drawing/2014/main" id="{00000000-0008-0000-0900-0000E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56" name="图片 1255">
          <a:extLst>
            <a:ext uri="{FF2B5EF4-FFF2-40B4-BE49-F238E27FC236}">
              <a16:creationId xmlns:a16="http://schemas.microsoft.com/office/drawing/2014/main" id="{00000000-0008-0000-0900-0000E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57" name="图片 1256">
          <a:extLst>
            <a:ext uri="{FF2B5EF4-FFF2-40B4-BE49-F238E27FC236}">
              <a16:creationId xmlns:a16="http://schemas.microsoft.com/office/drawing/2014/main" id="{00000000-0008-0000-0900-0000E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58" name="图片 1257">
          <a:extLst>
            <a:ext uri="{FF2B5EF4-FFF2-40B4-BE49-F238E27FC236}">
              <a16:creationId xmlns:a16="http://schemas.microsoft.com/office/drawing/2014/main" id="{00000000-0008-0000-0900-0000EA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59" name="图片 1258">
          <a:extLst>
            <a:ext uri="{FF2B5EF4-FFF2-40B4-BE49-F238E27FC236}">
              <a16:creationId xmlns:a16="http://schemas.microsoft.com/office/drawing/2014/main" id="{00000000-0008-0000-0900-0000EB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60" name="图片 1259">
          <a:extLst>
            <a:ext uri="{FF2B5EF4-FFF2-40B4-BE49-F238E27FC236}">
              <a16:creationId xmlns:a16="http://schemas.microsoft.com/office/drawing/2014/main" id="{00000000-0008-0000-0900-0000E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61" name="图片 1260">
          <a:extLst>
            <a:ext uri="{FF2B5EF4-FFF2-40B4-BE49-F238E27FC236}">
              <a16:creationId xmlns:a16="http://schemas.microsoft.com/office/drawing/2014/main" id="{00000000-0008-0000-0900-0000ED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62" name="图片 1261">
          <a:extLst>
            <a:ext uri="{FF2B5EF4-FFF2-40B4-BE49-F238E27FC236}">
              <a16:creationId xmlns:a16="http://schemas.microsoft.com/office/drawing/2014/main" id="{00000000-0008-0000-0900-0000EE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63" name="图片 1262">
          <a:extLst>
            <a:ext uri="{FF2B5EF4-FFF2-40B4-BE49-F238E27FC236}">
              <a16:creationId xmlns:a16="http://schemas.microsoft.com/office/drawing/2014/main" id="{00000000-0008-0000-0900-0000EF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64" name="图片 1263">
          <a:extLst>
            <a:ext uri="{FF2B5EF4-FFF2-40B4-BE49-F238E27FC236}">
              <a16:creationId xmlns:a16="http://schemas.microsoft.com/office/drawing/2014/main" id="{00000000-0008-0000-0900-0000F0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65" name="图片 1264">
          <a:extLst>
            <a:ext uri="{FF2B5EF4-FFF2-40B4-BE49-F238E27FC236}">
              <a16:creationId xmlns:a16="http://schemas.microsoft.com/office/drawing/2014/main" id="{00000000-0008-0000-0900-0000F1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66" name="图片 1265">
          <a:extLst>
            <a:ext uri="{FF2B5EF4-FFF2-40B4-BE49-F238E27FC236}">
              <a16:creationId xmlns:a16="http://schemas.microsoft.com/office/drawing/2014/main" id="{00000000-0008-0000-0900-0000F2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67" name="图片 1266">
          <a:extLst>
            <a:ext uri="{FF2B5EF4-FFF2-40B4-BE49-F238E27FC236}">
              <a16:creationId xmlns:a16="http://schemas.microsoft.com/office/drawing/2014/main" id="{00000000-0008-0000-0900-0000F3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68" name="图片 1267">
          <a:extLst>
            <a:ext uri="{FF2B5EF4-FFF2-40B4-BE49-F238E27FC236}">
              <a16:creationId xmlns:a16="http://schemas.microsoft.com/office/drawing/2014/main" id="{00000000-0008-0000-0900-0000F4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69" name="图片 1268">
          <a:extLst>
            <a:ext uri="{FF2B5EF4-FFF2-40B4-BE49-F238E27FC236}">
              <a16:creationId xmlns:a16="http://schemas.microsoft.com/office/drawing/2014/main" id="{00000000-0008-0000-0900-0000F5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70" name="图片 1269">
          <a:extLst>
            <a:ext uri="{FF2B5EF4-FFF2-40B4-BE49-F238E27FC236}">
              <a16:creationId xmlns:a16="http://schemas.microsoft.com/office/drawing/2014/main" id="{00000000-0008-0000-0900-0000F6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71" name="图片 1270">
          <a:extLst>
            <a:ext uri="{FF2B5EF4-FFF2-40B4-BE49-F238E27FC236}">
              <a16:creationId xmlns:a16="http://schemas.microsoft.com/office/drawing/2014/main" id="{00000000-0008-0000-0900-0000F7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72" name="图片 1271">
          <a:extLst>
            <a:ext uri="{FF2B5EF4-FFF2-40B4-BE49-F238E27FC236}">
              <a16:creationId xmlns:a16="http://schemas.microsoft.com/office/drawing/2014/main" id="{00000000-0008-0000-0900-0000F8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73" name="图片 1272">
          <a:extLst>
            <a:ext uri="{FF2B5EF4-FFF2-40B4-BE49-F238E27FC236}">
              <a16:creationId xmlns:a16="http://schemas.microsoft.com/office/drawing/2014/main" id="{00000000-0008-0000-0900-0000F9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74" name="图片 1273">
          <a:extLst>
            <a:ext uri="{FF2B5EF4-FFF2-40B4-BE49-F238E27FC236}">
              <a16:creationId xmlns:a16="http://schemas.microsoft.com/office/drawing/2014/main" id="{00000000-0008-0000-0900-0000FA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75" name="图片 1274">
          <a:extLst>
            <a:ext uri="{FF2B5EF4-FFF2-40B4-BE49-F238E27FC236}">
              <a16:creationId xmlns:a16="http://schemas.microsoft.com/office/drawing/2014/main" id="{00000000-0008-0000-0900-0000FB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76" name="图片 1275">
          <a:extLst>
            <a:ext uri="{FF2B5EF4-FFF2-40B4-BE49-F238E27FC236}">
              <a16:creationId xmlns:a16="http://schemas.microsoft.com/office/drawing/2014/main" id="{00000000-0008-0000-0900-0000FC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77" name="图片 1276">
          <a:extLst>
            <a:ext uri="{FF2B5EF4-FFF2-40B4-BE49-F238E27FC236}">
              <a16:creationId xmlns:a16="http://schemas.microsoft.com/office/drawing/2014/main" id="{00000000-0008-0000-0900-0000FD04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78" name="图片 1277">
          <a:extLst>
            <a:ext uri="{FF2B5EF4-FFF2-40B4-BE49-F238E27FC236}">
              <a16:creationId xmlns:a16="http://schemas.microsoft.com/office/drawing/2014/main" id="{00000000-0008-0000-0900-0000FE04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79" name="图片 1278">
          <a:extLst>
            <a:ext uri="{FF2B5EF4-FFF2-40B4-BE49-F238E27FC236}">
              <a16:creationId xmlns:a16="http://schemas.microsoft.com/office/drawing/2014/main" id="{00000000-0008-0000-0900-0000FF04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80" name="图片 1279">
          <a:extLst>
            <a:ext uri="{FF2B5EF4-FFF2-40B4-BE49-F238E27FC236}">
              <a16:creationId xmlns:a16="http://schemas.microsoft.com/office/drawing/2014/main" id="{00000000-0008-0000-0900-00000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81" name="图片 1280">
          <a:extLst>
            <a:ext uri="{FF2B5EF4-FFF2-40B4-BE49-F238E27FC236}">
              <a16:creationId xmlns:a16="http://schemas.microsoft.com/office/drawing/2014/main" id="{00000000-0008-0000-0900-00000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82" name="图片 1281">
          <a:extLst>
            <a:ext uri="{FF2B5EF4-FFF2-40B4-BE49-F238E27FC236}">
              <a16:creationId xmlns:a16="http://schemas.microsoft.com/office/drawing/2014/main" id="{00000000-0008-0000-0900-000002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83" name="图片 1282">
          <a:extLst>
            <a:ext uri="{FF2B5EF4-FFF2-40B4-BE49-F238E27FC236}">
              <a16:creationId xmlns:a16="http://schemas.microsoft.com/office/drawing/2014/main" id="{00000000-0008-0000-0900-000003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84" name="图片 1283">
          <a:extLst>
            <a:ext uri="{FF2B5EF4-FFF2-40B4-BE49-F238E27FC236}">
              <a16:creationId xmlns:a16="http://schemas.microsoft.com/office/drawing/2014/main" id="{00000000-0008-0000-0900-00000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85" name="图片 1284">
          <a:extLst>
            <a:ext uri="{FF2B5EF4-FFF2-40B4-BE49-F238E27FC236}">
              <a16:creationId xmlns:a16="http://schemas.microsoft.com/office/drawing/2014/main" id="{00000000-0008-0000-0900-00000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86" name="图片 1285">
          <a:extLst>
            <a:ext uri="{FF2B5EF4-FFF2-40B4-BE49-F238E27FC236}">
              <a16:creationId xmlns:a16="http://schemas.microsoft.com/office/drawing/2014/main" id="{00000000-0008-0000-0900-00000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87" name="图片 1286">
          <a:extLst>
            <a:ext uri="{FF2B5EF4-FFF2-40B4-BE49-F238E27FC236}">
              <a16:creationId xmlns:a16="http://schemas.microsoft.com/office/drawing/2014/main" id="{00000000-0008-0000-0900-00000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88" name="图片 1287">
          <a:extLst>
            <a:ext uri="{FF2B5EF4-FFF2-40B4-BE49-F238E27FC236}">
              <a16:creationId xmlns:a16="http://schemas.microsoft.com/office/drawing/2014/main" id="{00000000-0008-0000-0900-000008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89" name="图片 1288">
          <a:extLst>
            <a:ext uri="{FF2B5EF4-FFF2-40B4-BE49-F238E27FC236}">
              <a16:creationId xmlns:a16="http://schemas.microsoft.com/office/drawing/2014/main" id="{00000000-0008-0000-0900-000009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90" name="图片 1289">
          <a:extLst>
            <a:ext uri="{FF2B5EF4-FFF2-40B4-BE49-F238E27FC236}">
              <a16:creationId xmlns:a16="http://schemas.microsoft.com/office/drawing/2014/main" id="{00000000-0008-0000-0900-00000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91" name="图片 1290">
          <a:extLst>
            <a:ext uri="{FF2B5EF4-FFF2-40B4-BE49-F238E27FC236}">
              <a16:creationId xmlns:a16="http://schemas.microsoft.com/office/drawing/2014/main" id="{00000000-0008-0000-0900-00000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92" name="图片 1291">
          <a:extLst>
            <a:ext uri="{FF2B5EF4-FFF2-40B4-BE49-F238E27FC236}">
              <a16:creationId xmlns:a16="http://schemas.microsoft.com/office/drawing/2014/main" id="{00000000-0008-0000-0900-00000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93" name="图片 1292">
          <a:extLst>
            <a:ext uri="{FF2B5EF4-FFF2-40B4-BE49-F238E27FC236}">
              <a16:creationId xmlns:a16="http://schemas.microsoft.com/office/drawing/2014/main" id="{00000000-0008-0000-0900-00000D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294" name="图片 1293">
          <a:extLst>
            <a:ext uri="{FF2B5EF4-FFF2-40B4-BE49-F238E27FC236}">
              <a16:creationId xmlns:a16="http://schemas.microsoft.com/office/drawing/2014/main" id="{00000000-0008-0000-0900-00000E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295" name="图片 1294">
          <a:extLst>
            <a:ext uri="{FF2B5EF4-FFF2-40B4-BE49-F238E27FC236}">
              <a16:creationId xmlns:a16="http://schemas.microsoft.com/office/drawing/2014/main" id="{00000000-0008-0000-0900-00000F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296" name="图片 1295">
          <a:extLst>
            <a:ext uri="{FF2B5EF4-FFF2-40B4-BE49-F238E27FC236}">
              <a16:creationId xmlns:a16="http://schemas.microsoft.com/office/drawing/2014/main" id="{00000000-0008-0000-0900-00001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97" name="图片 1296">
          <a:extLst>
            <a:ext uri="{FF2B5EF4-FFF2-40B4-BE49-F238E27FC236}">
              <a16:creationId xmlns:a16="http://schemas.microsoft.com/office/drawing/2014/main" id="{00000000-0008-0000-0900-00001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98" name="图片 1297">
          <a:extLst>
            <a:ext uri="{FF2B5EF4-FFF2-40B4-BE49-F238E27FC236}">
              <a16:creationId xmlns:a16="http://schemas.microsoft.com/office/drawing/2014/main" id="{00000000-0008-0000-0900-00001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299" name="图片 1298">
          <a:extLst>
            <a:ext uri="{FF2B5EF4-FFF2-40B4-BE49-F238E27FC236}">
              <a16:creationId xmlns:a16="http://schemas.microsoft.com/office/drawing/2014/main" id="{00000000-0008-0000-0900-00001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00" name="图片 1299">
          <a:extLst>
            <a:ext uri="{FF2B5EF4-FFF2-40B4-BE49-F238E27FC236}">
              <a16:creationId xmlns:a16="http://schemas.microsoft.com/office/drawing/2014/main" id="{00000000-0008-0000-0900-00001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301" name="图片 1300">
          <a:extLst>
            <a:ext uri="{FF2B5EF4-FFF2-40B4-BE49-F238E27FC236}">
              <a16:creationId xmlns:a16="http://schemas.microsoft.com/office/drawing/2014/main" id="{00000000-0008-0000-0900-00001505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302" name="图片 1301">
          <a:extLst>
            <a:ext uri="{FF2B5EF4-FFF2-40B4-BE49-F238E27FC236}">
              <a16:creationId xmlns:a16="http://schemas.microsoft.com/office/drawing/2014/main" id="{00000000-0008-0000-0900-00001605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303" name="图片 1302">
          <a:extLst>
            <a:ext uri="{FF2B5EF4-FFF2-40B4-BE49-F238E27FC236}">
              <a16:creationId xmlns:a16="http://schemas.microsoft.com/office/drawing/2014/main" id="{00000000-0008-0000-0900-00001705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04" name="图片 1303">
          <a:extLst>
            <a:ext uri="{FF2B5EF4-FFF2-40B4-BE49-F238E27FC236}">
              <a16:creationId xmlns:a16="http://schemas.microsoft.com/office/drawing/2014/main" id="{00000000-0008-0000-0900-00001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305" name="图片 1304">
          <a:extLst>
            <a:ext uri="{FF2B5EF4-FFF2-40B4-BE49-F238E27FC236}">
              <a16:creationId xmlns:a16="http://schemas.microsoft.com/office/drawing/2014/main" id="{00000000-0008-0000-0900-00001905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306" name="图片 1305">
          <a:extLst>
            <a:ext uri="{FF2B5EF4-FFF2-40B4-BE49-F238E27FC236}">
              <a16:creationId xmlns:a16="http://schemas.microsoft.com/office/drawing/2014/main" id="{00000000-0008-0000-0900-00001A05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307" name="图片 1306">
          <a:extLst>
            <a:ext uri="{FF2B5EF4-FFF2-40B4-BE49-F238E27FC236}">
              <a16:creationId xmlns:a16="http://schemas.microsoft.com/office/drawing/2014/main" id="{00000000-0008-0000-0900-00001B05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308" name="图片 1307">
          <a:extLst>
            <a:ext uri="{FF2B5EF4-FFF2-40B4-BE49-F238E27FC236}">
              <a16:creationId xmlns:a16="http://schemas.microsoft.com/office/drawing/2014/main" id="{00000000-0008-0000-0900-00001C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09" name="图片 1308">
          <a:extLst>
            <a:ext uri="{FF2B5EF4-FFF2-40B4-BE49-F238E27FC236}">
              <a16:creationId xmlns:a16="http://schemas.microsoft.com/office/drawing/2014/main" id="{00000000-0008-0000-0900-00001D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10" name="图片 1309">
          <a:extLst>
            <a:ext uri="{FF2B5EF4-FFF2-40B4-BE49-F238E27FC236}">
              <a16:creationId xmlns:a16="http://schemas.microsoft.com/office/drawing/2014/main" id="{00000000-0008-0000-0900-00001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11" name="图片 1310">
          <a:extLst>
            <a:ext uri="{FF2B5EF4-FFF2-40B4-BE49-F238E27FC236}">
              <a16:creationId xmlns:a16="http://schemas.microsoft.com/office/drawing/2014/main" id="{00000000-0008-0000-0900-00001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12" name="图片 1311">
          <a:extLst>
            <a:ext uri="{FF2B5EF4-FFF2-40B4-BE49-F238E27FC236}">
              <a16:creationId xmlns:a16="http://schemas.microsoft.com/office/drawing/2014/main" id="{00000000-0008-0000-0900-00002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13" name="图片 1312">
          <a:extLst>
            <a:ext uri="{FF2B5EF4-FFF2-40B4-BE49-F238E27FC236}">
              <a16:creationId xmlns:a16="http://schemas.microsoft.com/office/drawing/2014/main" id="{00000000-0008-0000-0900-00002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14" name="图片 1313">
          <a:extLst>
            <a:ext uri="{FF2B5EF4-FFF2-40B4-BE49-F238E27FC236}">
              <a16:creationId xmlns:a16="http://schemas.microsoft.com/office/drawing/2014/main" id="{00000000-0008-0000-0900-00002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15" name="图片 1314">
          <a:extLst>
            <a:ext uri="{FF2B5EF4-FFF2-40B4-BE49-F238E27FC236}">
              <a16:creationId xmlns:a16="http://schemas.microsoft.com/office/drawing/2014/main" id="{00000000-0008-0000-0900-000023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16" name="图片 1315">
          <a:extLst>
            <a:ext uri="{FF2B5EF4-FFF2-40B4-BE49-F238E27FC236}">
              <a16:creationId xmlns:a16="http://schemas.microsoft.com/office/drawing/2014/main" id="{00000000-0008-0000-0900-000024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17" name="图片 1316">
          <a:extLst>
            <a:ext uri="{FF2B5EF4-FFF2-40B4-BE49-F238E27FC236}">
              <a16:creationId xmlns:a16="http://schemas.microsoft.com/office/drawing/2014/main" id="{00000000-0008-0000-0900-00002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318" name="图片 1317">
          <a:extLst>
            <a:ext uri="{FF2B5EF4-FFF2-40B4-BE49-F238E27FC236}">
              <a16:creationId xmlns:a16="http://schemas.microsoft.com/office/drawing/2014/main" id="{00000000-0008-0000-0900-00002605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319" name="图片 1318">
          <a:extLst>
            <a:ext uri="{FF2B5EF4-FFF2-40B4-BE49-F238E27FC236}">
              <a16:creationId xmlns:a16="http://schemas.microsoft.com/office/drawing/2014/main" id="{00000000-0008-0000-0900-00002705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320" name="图片 1319">
          <a:extLst>
            <a:ext uri="{FF2B5EF4-FFF2-40B4-BE49-F238E27FC236}">
              <a16:creationId xmlns:a16="http://schemas.microsoft.com/office/drawing/2014/main" id="{00000000-0008-0000-0900-00002805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321" name="图片 1320">
          <a:extLst>
            <a:ext uri="{FF2B5EF4-FFF2-40B4-BE49-F238E27FC236}">
              <a16:creationId xmlns:a16="http://schemas.microsoft.com/office/drawing/2014/main" id="{00000000-0008-0000-0900-000029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22" name="图片 1321">
          <a:extLst>
            <a:ext uri="{FF2B5EF4-FFF2-40B4-BE49-F238E27FC236}">
              <a16:creationId xmlns:a16="http://schemas.microsoft.com/office/drawing/2014/main" id="{00000000-0008-0000-0900-00002A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23" name="图片 1322">
          <a:extLst>
            <a:ext uri="{FF2B5EF4-FFF2-40B4-BE49-F238E27FC236}">
              <a16:creationId xmlns:a16="http://schemas.microsoft.com/office/drawing/2014/main" id="{00000000-0008-0000-0900-00002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24" name="图片 1323">
          <a:extLst>
            <a:ext uri="{FF2B5EF4-FFF2-40B4-BE49-F238E27FC236}">
              <a16:creationId xmlns:a16="http://schemas.microsoft.com/office/drawing/2014/main" id="{00000000-0008-0000-0900-00002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25" name="图片 1324">
          <a:extLst>
            <a:ext uri="{FF2B5EF4-FFF2-40B4-BE49-F238E27FC236}">
              <a16:creationId xmlns:a16="http://schemas.microsoft.com/office/drawing/2014/main" id="{00000000-0008-0000-0900-00002D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26" name="图片 1325">
          <a:extLst>
            <a:ext uri="{FF2B5EF4-FFF2-40B4-BE49-F238E27FC236}">
              <a16:creationId xmlns:a16="http://schemas.microsoft.com/office/drawing/2014/main" id="{00000000-0008-0000-0900-00002E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27" name="图片 1326">
          <a:extLst>
            <a:ext uri="{FF2B5EF4-FFF2-40B4-BE49-F238E27FC236}">
              <a16:creationId xmlns:a16="http://schemas.microsoft.com/office/drawing/2014/main" id="{00000000-0008-0000-0900-00002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28" name="图片 1327">
          <a:extLst>
            <a:ext uri="{FF2B5EF4-FFF2-40B4-BE49-F238E27FC236}">
              <a16:creationId xmlns:a16="http://schemas.microsoft.com/office/drawing/2014/main" id="{00000000-0008-0000-0900-00003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29" name="图片 1328">
          <a:extLst>
            <a:ext uri="{FF2B5EF4-FFF2-40B4-BE49-F238E27FC236}">
              <a16:creationId xmlns:a16="http://schemas.microsoft.com/office/drawing/2014/main" id="{00000000-0008-0000-0900-00003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30" name="图片 1329">
          <a:extLst>
            <a:ext uri="{FF2B5EF4-FFF2-40B4-BE49-F238E27FC236}">
              <a16:creationId xmlns:a16="http://schemas.microsoft.com/office/drawing/2014/main" id="{00000000-0008-0000-0900-000032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31" name="图片 1330">
          <a:extLst>
            <a:ext uri="{FF2B5EF4-FFF2-40B4-BE49-F238E27FC236}">
              <a16:creationId xmlns:a16="http://schemas.microsoft.com/office/drawing/2014/main" id="{00000000-0008-0000-0900-000033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32" name="图片 1331">
          <a:extLst>
            <a:ext uri="{FF2B5EF4-FFF2-40B4-BE49-F238E27FC236}">
              <a16:creationId xmlns:a16="http://schemas.microsoft.com/office/drawing/2014/main" id="{00000000-0008-0000-0900-00003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33" name="图片 1332">
          <a:extLst>
            <a:ext uri="{FF2B5EF4-FFF2-40B4-BE49-F238E27FC236}">
              <a16:creationId xmlns:a16="http://schemas.microsoft.com/office/drawing/2014/main" id="{00000000-0008-0000-0900-00003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34" name="图片 1333">
          <a:extLst>
            <a:ext uri="{FF2B5EF4-FFF2-40B4-BE49-F238E27FC236}">
              <a16:creationId xmlns:a16="http://schemas.microsoft.com/office/drawing/2014/main" id="{00000000-0008-0000-0900-00003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35" name="图片 1334">
          <a:extLst>
            <a:ext uri="{FF2B5EF4-FFF2-40B4-BE49-F238E27FC236}">
              <a16:creationId xmlns:a16="http://schemas.microsoft.com/office/drawing/2014/main" id="{00000000-0008-0000-0900-000037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36" name="图片 1335">
          <a:extLst>
            <a:ext uri="{FF2B5EF4-FFF2-40B4-BE49-F238E27FC236}">
              <a16:creationId xmlns:a16="http://schemas.microsoft.com/office/drawing/2014/main" id="{00000000-0008-0000-0900-000038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37" name="图片 1336">
          <a:extLst>
            <a:ext uri="{FF2B5EF4-FFF2-40B4-BE49-F238E27FC236}">
              <a16:creationId xmlns:a16="http://schemas.microsoft.com/office/drawing/2014/main" id="{00000000-0008-0000-0900-000039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38" name="图片 1337">
          <a:extLst>
            <a:ext uri="{FF2B5EF4-FFF2-40B4-BE49-F238E27FC236}">
              <a16:creationId xmlns:a16="http://schemas.microsoft.com/office/drawing/2014/main" id="{00000000-0008-0000-0900-00003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39" name="图片 1338">
          <a:extLst>
            <a:ext uri="{FF2B5EF4-FFF2-40B4-BE49-F238E27FC236}">
              <a16:creationId xmlns:a16="http://schemas.microsoft.com/office/drawing/2014/main" id="{00000000-0008-0000-0900-00003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40" name="图片 1339">
          <a:extLst>
            <a:ext uri="{FF2B5EF4-FFF2-40B4-BE49-F238E27FC236}">
              <a16:creationId xmlns:a16="http://schemas.microsoft.com/office/drawing/2014/main" id="{00000000-0008-0000-0900-00003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41" name="图片 1340">
          <a:extLst>
            <a:ext uri="{FF2B5EF4-FFF2-40B4-BE49-F238E27FC236}">
              <a16:creationId xmlns:a16="http://schemas.microsoft.com/office/drawing/2014/main" id="{00000000-0008-0000-0900-00003D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42" name="图片 1341">
          <a:extLst>
            <a:ext uri="{FF2B5EF4-FFF2-40B4-BE49-F238E27FC236}">
              <a16:creationId xmlns:a16="http://schemas.microsoft.com/office/drawing/2014/main" id="{00000000-0008-0000-0900-00003E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43" name="图片 1342">
          <a:extLst>
            <a:ext uri="{FF2B5EF4-FFF2-40B4-BE49-F238E27FC236}">
              <a16:creationId xmlns:a16="http://schemas.microsoft.com/office/drawing/2014/main" id="{00000000-0008-0000-0900-00003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44" name="图片 1343">
          <a:extLst>
            <a:ext uri="{FF2B5EF4-FFF2-40B4-BE49-F238E27FC236}">
              <a16:creationId xmlns:a16="http://schemas.microsoft.com/office/drawing/2014/main" id="{00000000-0008-0000-0900-00004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45" name="图片 1344">
          <a:extLst>
            <a:ext uri="{FF2B5EF4-FFF2-40B4-BE49-F238E27FC236}">
              <a16:creationId xmlns:a16="http://schemas.microsoft.com/office/drawing/2014/main" id="{00000000-0008-0000-0900-00004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46" name="图片 1345">
          <a:extLst>
            <a:ext uri="{FF2B5EF4-FFF2-40B4-BE49-F238E27FC236}">
              <a16:creationId xmlns:a16="http://schemas.microsoft.com/office/drawing/2014/main" id="{00000000-0008-0000-0900-00004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47" name="图片 1346">
          <a:extLst>
            <a:ext uri="{FF2B5EF4-FFF2-40B4-BE49-F238E27FC236}">
              <a16:creationId xmlns:a16="http://schemas.microsoft.com/office/drawing/2014/main" id="{00000000-0008-0000-0900-000043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48" name="图片 1347">
          <a:extLst>
            <a:ext uri="{FF2B5EF4-FFF2-40B4-BE49-F238E27FC236}">
              <a16:creationId xmlns:a16="http://schemas.microsoft.com/office/drawing/2014/main" id="{00000000-0008-0000-0900-000044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49" name="图片 1348">
          <a:extLst>
            <a:ext uri="{FF2B5EF4-FFF2-40B4-BE49-F238E27FC236}">
              <a16:creationId xmlns:a16="http://schemas.microsoft.com/office/drawing/2014/main" id="{00000000-0008-0000-0900-00004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50" name="图片 1349">
          <a:extLst>
            <a:ext uri="{FF2B5EF4-FFF2-40B4-BE49-F238E27FC236}">
              <a16:creationId xmlns:a16="http://schemas.microsoft.com/office/drawing/2014/main" id="{00000000-0008-0000-0900-00004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51" name="图片 1350">
          <a:extLst>
            <a:ext uri="{FF2B5EF4-FFF2-40B4-BE49-F238E27FC236}">
              <a16:creationId xmlns:a16="http://schemas.microsoft.com/office/drawing/2014/main" id="{00000000-0008-0000-0900-00004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52" name="图片 1351">
          <a:extLst>
            <a:ext uri="{FF2B5EF4-FFF2-40B4-BE49-F238E27FC236}">
              <a16:creationId xmlns:a16="http://schemas.microsoft.com/office/drawing/2014/main" id="{00000000-0008-0000-0900-00004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53" name="图片 1352">
          <a:extLst>
            <a:ext uri="{FF2B5EF4-FFF2-40B4-BE49-F238E27FC236}">
              <a16:creationId xmlns:a16="http://schemas.microsoft.com/office/drawing/2014/main" id="{00000000-0008-0000-0900-000049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54" name="图片 1353">
          <a:extLst>
            <a:ext uri="{FF2B5EF4-FFF2-40B4-BE49-F238E27FC236}">
              <a16:creationId xmlns:a16="http://schemas.microsoft.com/office/drawing/2014/main" id="{00000000-0008-0000-0900-00004A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55" name="图片 1354">
          <a:extLst>
            <a:ext uri="{FF2B5EF4-FFF2-40B4-BE49-F238E27FC236}">
              <a16:creationId xmlns:a16="http://schemas.microsoft.com/office/drawing/2014/main" id="{00000000-0008-0000-0900-00004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56" name="图片 1355">
          <a:extLst>
            <a:ext uri="{FF2B5EF4-FFF2-40B4-BE49-F238E27FC236}">
              <a16:creationId xmlns:a16="http://schemas.microsoft.com/office/drawing/2014/main" id="{00000000-0008-0000-0900-00004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57" name="图片 1356">
          <a:extLst>
            <a:ext uri="{FF2B5EF4-FFF2-40B4-BE49-F238E27FC236}">
              <a16:creationId xmlns:a16="http://schemas.microsoft.com/office/drawing/2014/main" id="{00000000-0008-0000-0900-00004D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58" name="图片 1357">
          <a:extLst>
            <a:ext uri="{FF2B5EF4-FFF2-40B4-BE49-F238E27FC236}">
              <a16:creationId xmlns:a16="http://schemas.microsoft.com/office/drawing/2014/main" id="{00000000-0008-0000-0900-00004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59" name="图片 1358">
          <a:extLst>
            <a:ext uri="{FF2B5EF4-FFF2-40B4-BE49-F238E27FC236}">
              <a16:creationId xmlns:a16="http://schemas.microsoft.com/office/drawing/2014/main" id="{00000000-0008-0000-0900-00004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60" name="图片 1359">
          <a:extLst>
            <a:ext uri="{FF2B5EF4-FFF2-40B4-BE49-F238E27FC236}">
              <a16:creationId xmlns:a16="http://schemas.microsoft.com/office/drawing/2014/main" id="{00000000-0008-0000-0900-00005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61" name="图片 1360">
          <a:extLst>
            <a:ext uri="{FF2B5EF4-FFF2-40B4-BE49-F238E27FC236}">
              <a16:creationId xmlns:a16="http://schemas.microsoft.com/office/drawing/2014/main" id="{00000000-0008-0000-0900-000051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62" name="图片 1361">
          <a:extLst>
            <a:ext uri="{FF2B5EF4-FFF2-40B4-BE49-F238E27FC236}">
              <a16:creationId xmlns:a16="http://schemas.microsoft.com/office/drawing/2014/main" id="{00000000-0008-0000-0900-000052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63" name="图片 1362">
          <a:extLst>
            <a:ext uri="{FF2B5EF4-FFF2-40B4-BE49-F238E27FC236}">
              <a16:creationId xmlns:a16="http://schemas.microsoft.com/office/drawing/2014/main" id="{00000000-0008-0000-0900-00005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64" name="图片 1363">
          <a:extLst>
            <a:ext uri="{FF2B5EF4-FFF2-40B4-BE49-F238E27FC236}">
              <a16:creationId xmlns:a16="http://schemas.microsoft.com/office/drawing/2014/main" id="{00000000-0008-0000-0900-00005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65" name="图片 1364">
          <a:extLst>
            <a:ext uri="{FF2B5EF4-FFF2-40B4-BE49-F238E27FC236}">
              <a16:creationId xmlns:a16="http://schemas.microsoft.com/office/drawing/2014/main" id="{00000000-0008-0000-0900-000055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66" name="图片 1365">
          <a:extLst>
            <a:ext uri="{FF2B5EF4-FFF2-40B4-BE49-F238E27FC236}">
              <a16:creationId xmlns:a16="http://schemas.microsoft.com/office/drawing/2014/main" id="{00000000-0008-0000-0900-000056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67" name="图片 1366">
          <a:extLst>
            <a:ext uri="{FF2B5EF4-FFF2-40B4-BE49-F238E27FC236}">
              <a16:creationId xmlns:a16="http://schemas.microsoft.com/office/drawing/2014/main" id="{00000000-0008-0000-0900-00005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68" name="图片 1367">
          <a:extLst>
            <a:ext uri="{FF2B5EF4-FFF2-40B4-BE49-F238E27FC236}">
              <a16:creationId xmlns:a16="http://schemas.microsoft.com/office/drawing/2014/main" id="{00000000-0008-0000-0900-00005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69" name="图片 1368">
          <a:extLst>
            <a:ext uri="{FF2B5EF4-FFF2-40B4-BE49-F238E27FC236}">
              <a16:creationId xmlns:a16="http://schemas.microsoft.com/office/drawing/2014/main" id="{00000000-0008-0000-0900-000059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70" name="图片 1369">
          <a:extLst>
            <a:ext uri="{FF2B5EF4-FFF2-40B4-BE49-F238E27FC236}">
              <a16:creationId xmlns:a16="http://schemas.microsoft.com/office/drawing/2014/main" id="{00000000-0008-0000-0900-00005A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71" name="图片 1370">
          <a:extLst>
            <a:ext uri="{FF2B5EF4-FFF2-40B4-BE49-F238E27FC236}">
              <a16:creationId xmlns:a16="http://schemas.microsoft.com/office/drawing/2014/main" id="{00000000-0008-0000-0900-00005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72" name="图片 1371">
          <a:extLst>
            <a:ext uri="{FF2B5EF4-FFF2-40B4-BE49-F238E27FC236}">
              <a16:creationId xmlns:a16="http://schemas.microsoft.com/office/drawing/2014/main" id="{00000000-0008-0000-0900-00005C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73" name="图片 1372">
          <a:extLst>
            <a:ext uri="{FF2B5EF4-FFF2-40B4-BE49-F238E27FC236}">
              <a16:creationId xmlns:a16="http://schemas.microsoft.com/office/drawing/2014/main" id="{00000000-0008-0000-0900-00005D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74" name="图片 1373">
          <a:extLst>
            <a:ext uri="{FF2B5EF4-FFF2-40B4-BE49-F238E27FC236}">
              <a16:creationId xmlns:a16="http://schemas.microsoft.com/office/drawing/2014/main" id="{00000000-0008-0000-0900-00005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75" name="图片 1374">
          <a:extLst>
            <a:ext uri="{FF2B5EF4-FFF2-40B4-BE49-F238E27FC236}">
              <a16:creationId xmlns:a16="http://schemas.microsoft.com/office/drawing/2014/main" id="{00000000-0008-0000-0900-00005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76" name="图片 1375">
          <a:extLst>
            <a:ext uri="{FF2B5EF4-FFF2-40B4-BE49-F238E27FC236}">
              <a16:creationId xmlns:a16="http://schemas.microsoft.com/office/drawing/2014/main" id="{00000000-0008-0000-0900-00006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77" name="图片 1376">
          <a:extLst>
            <a:ext uri="{FF2B5EF4-FFF2-40B4-BE49-F238E27FC236}">
              <a16:creationId xmlns:a16="http://schemas.microsoft.com/office/drawing/2014/main" id="{00000000-0008-0000-0900-00006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78" name="图片 1377">
          <a:extLst>
            <a:ext uri="{FF2B5EF4-FFF2-40B4-BE49-F238E27FC236}">
              <a16:creationId xmlns:a16="http://schemas.microsoft.com/office/drawing/2014/main" id="{00000000-0008-0000-0900-00006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79" name="图片 1378">
          <a:extLst>
            <a:ext uri="{FF2B5EF4-FFF2-40B4-BE49-F238E27FC236}">
              <a16:creationId xmlns:a16="http://schemas.microsoft.com/office/drawing/2014/main" id="{00000000-0008-0000-0900-00006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80" name="图片 1379">
          <a:extLst>
            <a:ext uri="{FF2B5EF4-FFF2-40B4-BE49-F238E27FC236}">
              <a16:creationId xmlns:a16="http://schemas.microsoft.com/office/drawing/2014/main" id="{00000000-0008-0000-0900-000064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81" name="图片 1380">
          <a:extLst>
            <a:ext uri="{FF2B5EF4-FFF2-40B4-BE49-F238E27FC236}">
              <a16:creationId xmlns:a16="http://schemas.microsoft.com/office/drawing/2014/main" id="{00000000-0008-0000-0900-000065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82" name="图片 1381">
          <a:extLst>
            <a:ext uri="{FF2B5EF4-FFF2-40B4-BE49-F238E27FC236}">
              <a16:creationId xmlns:a16="http://schemas.microsoft.com/office/drawing/2014/main" id="{00000000-0008-0000-0900-00006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83" name="图片 1382">
          <a:extLst>
            <a:ext uri="{FF2B5EF4-FFF2-40B4-BE49-F238E27FC236}">
              <a16:creationId xmlns:a16="http://schemas.microsoft.com/office/drawing/2014/main" id="{00000000-0008-0000-0900-000067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84" name="图片 1383">
          <a:extLst>
            <a:ext uri="{FF2B5EF4-FFF2-40B4-BE49-F238E27FC236}">
              <a16:creationId xmlns:a16="http://schemas.microsoft.com/office/drawing/2014/main" id="{00000000-0008-0000-0900-000068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85" name="图片 1384">
          <a:extLst>
            <a:ext uri="{FF2B5EF4-FFF2-40B4-BE49-F238E27FC236}">
              <a16:creationId xmlns:a16="http://schemas.microsoft.com/office/drawing/2014/main" id="{00000000-0008-0000-0900-000069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86" name="图片 1385">
          <a:extLst>
            <a:ext uri="{FF2B5EF4-FFF2-40B4-BE49-F238E27FC236}">
              <a16:creationId xmlns:a16="http://schemas.microsoft.com/office/drawing/2014/main" id="{00000000-0008-0000-0900-00006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87" name="图片 1386">
          <a:extLst>
            <a:ext uri="{FF2B5EF4-FFF2-40B4-BE49-F238E27FC236}">
              <a16:creationId xmlns:a16="http://schemas.microsoft.com/office/drawing/2014/main" id="{00000000-0008-0000-0900-00006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88" name="图片 1387">
          <a:extLst>
            <a:ext uri="{FF2B5EF4-FFF2-40B4-BE49-F238E27FC236}">
              <a16:creationId xmlns:a16="http://schemas.microsoft.com/office/drawing/2014/main" id="{00000000-0008-0000-0900-00006C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89" name="图片 1388">
          <a:extLst>
            <a:ext uri="{FF2B5EF4-FFF2-40B4-BE49-F238E27FC236}">
              <a16:creationId xmlns:a16="http://schemas.microsoft.com/office/drawing/2014/main" id="{00000000-0008-0000-0900-00006D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90" name="图片 1389">
          <a:extLst>
            <a:ext uri="{FF2B5EF4-FFF2-40B4-BE49-F238E27FC236}">
              <a16:creationId xmlns:a16="http://schemas.microsoft.com/office/drawing/2014/main" id="{00000000-0008-0000-0900-00006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91" name="图片 1390">
          <a:extLst>
            <a:ext uri="{FF2B5EF4-FFF2-40B4-BE49-F238E27FC236}">
              <a16:creationId xmlns:a16="http://schemas.microsoft.com/office/drawing/2014/main" id="{00000000-0008-0000-0900-00006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92" name="图片 1391">
          <a:extLst>
            <a:ext uri="{FF2B5EF4-FFF2-40B4-BE49-F238E27FC236}">
              <a16:creationId xmlns:a16="http://schemas.microsoft.com/office/drawing/2014/main" id="{00000000-0008-0000-0900-00007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93" name="图片 1392">
          <a:extLst>
            <a:ext uri="{FF2B5EF4-FFF2-40B4-BE49-F238E27FC236}">
              <a16:creationId xmlns:a16="http://schemas.microsoft.com/office/drawing/2014/main" id="{00000000-0008-0000-0900-00007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394" name="图片 1393">
          <a:extLst>
            <a:ext uri="{FF2B5EF4-FFF2-40B4-BE49-F238E27FC236}">
              <a16:creationId xmlns:a16="http://schemas.microsoft.com/office/drawing/2014/main" id="{00000000-0008-0000-0900-000072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395" name="图片 1394">
          <a:extLst>
            <a:ext uri="{FF2B5EF4-FFF2-40B4-BE49-F238E27FC236}">
              <a16:creationId xmlns:a16="http://schemas.microsoft.com/office/drawing/2014/main" id="{00000000-0008-0000-0900-000073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396" name="图片 1395">
          <a:extLst>
            <a:ext uri="{FF2B5EF4-FFF2-40B4-BE49-F238E27FC236}">
              <a16:creationId xmlns:a16="http://schemas.microsoft.com/office/drawing/2014/main" id="{00000000-0008-0000-0900-00007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97" name="图片 1396">
          <a:extLst>
            <a:ext uri="{FF2B5EF4-FFF2-40B4-BE49-F238E27FC236}">
              <a16:creationId xmlns:a16="http://schemas.microsoft.com/office/drawing/2014/main" id="{00000000-0008-0000-0900-00007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98" name="图片 1397">
          <a:extLst>
            <a:ext uri="{FF2B5EF4-FFF2-40B4-BE49-F238E27FC236}">
              <a16:creationId xmlns:a16="http://schemas.microsoft.com/office/drawing/2014/main" id="{00000000-0008-0000-0900-00007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399" name="图片 1398">
          <a:extLst>
            <a:ext uri="{FF2B5EF4-FFF2-40B4-BE49-F238E27FC236}">
              <a16:creationId xmlns:a16="http://schemas.microsoft.com/office/drawing/2014/main" id="{00000000-0008-0000-0900-00007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00" name="图片 1399">
          <a:extLst>
            <a:ext uri="{FF2B5EF4-FFF2-40B4-BE49-F238E27FC236}">
              <a16:creationId xmlns:a16="http://schemas.microsoft.com/office/drawing/2014/main" id="{00000000-0008-0000-0900-00007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01" name="图片 1400">
          <a:extLst>
            <a:ext uri="{FF2B5EF4-FFF2-40B4-BE49-F238E27FC236}">
              <a16:creationId xmlns:a16="http://schemas.microsoft.com/office/drawing/2014/main" id="{00000000-0008-0000-0900-000079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02" name="图片 1401">
          <a:extLst>
            <a:ext uri="{FF2B5EF4-FFF2-40B4-BE49-F238E27FC236}">
              <a16:creationId xmlns:a16="http://schemas.microsoft.com/office/drawing/2014/main" id="{00000000-0008-0000-0900-00007A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03" name="图片 1402">
          <a:extLst>
            <a:ext uri="{FF2B5EF4-FFF2-40B4-BE49-F238E27FC236}">
              <a16:creationId xmlns:a16="http://schemas.microsoft.com/office/drawing/2014/main" id="{00000000-0008-0000-0900-00007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04" name="图片 1403">
          <a:extLst>
            <a:ext uri="{FF2B5EF4-FFF2-40B4-BE49-F238E27FC236}">
              <a16:creationId xmlns:a16="http://schemas.microsoft.com/office/drawing/2014/main" id="{00000000-0008-0000-0900-00007C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05" name="图片 1404">
          <a:extLst>
            <a:ext uri="{FF2B5EF4-FFF2-40B4-BE49-F238E27FC236}">
              <a16:creationId xmlns:a16="http://schemas.microsoft.com/office/drawing/2014/main" id="{00000000-0008-0000-0900-00007D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06" name="图片 1405">
          <a:extLst>
            <a:ext uri="{FF2B5EF4-FFF2-40B4-BE49-F238E27FC236}">
              <a16:creationId xmlns:a16="http://schemas.microsoft.com/office/drawing/2014/main" id="{00000000-0008-0000-0900-00007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07" name="图片 1406">
          <a:extLst>
            <a:ext uri="{FF2B5EF4-FFF2-40B4-BE49-F238E27FC236}">
              <a16:creationId xmlns:a16="http://schemas.microsoft.com/office/drawing/2014/main" id="{00000000-0008-0000-0900-00007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08" name="图片 1407">
          <a:extLst>
            <a:ext uri="{FF2B5EF4-FFF2-40B4-BE49-F238E27FC236}">
              <a16:creationId xmlns:a16="http://schemas.microsoft.com/office/drawing/2014/main" id="{00000000-0008-0000-0900-000080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09" name="图片 1408">
          <a:extLst>
            <a:ext uri="{FF2B5EF4-FFF2-40B4-BE49-F238E27FC236}">
              <a16:creationId xmlns:a16="http://schemas.microsoft.com/office/drawing/2014/main" id="{00000000-0008-0000-0900-000081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10" name="图片 1409">
          <a:extLst>
            <a:ext uri="{FF2B5EF4-FFF2-40B4-BE49-F238E27FC236}">
              <a16:creationId xmlns:a16="http://schemas.microsoft.com/office/drawing/2014/main" id="{00000000-0008-0000-0900-00008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11" name="图片 1410">
          <a:extLst>
            <a:ext uri="{FF2B5EF4-FFF2-40B4-BE49-F238E27FC236}">
              <a16:creationId xmlns:a16="http://schemas.microsoft.com/office/drawing/2014/main" id="{00000000-0008-0000-0900-00008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12" name="图片 1411">
          <a:extLst>
            <a:ext uri="{FF2B5EF4-FFF2-40B4-BE49-F238E27FC236}">
              <a16:creationId xmlns:a16="http://schemas.microsoft.com/office/drawing/2014/main" id="{00000000-0008-0000-0900-00008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13" name="图片 1412">
          <a:extLst>
            <a:ext uri="{FF2B5EF4-FFF2-40B4-BE49-F238E27FC236}">
              <a16:creationId xmlns:a16="http://schemas.microsoft.com/office/drawing/2014/main" id="{00000000-0008-0000-0900-000085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14" name="图片 1413">
          <a:extLst>
            <a:ext uri="{FF2B5EF4-FFF2-40B4-BE49-F238E27FC236}">
              <a16:creationId xmlns:a16="http://schemas.microsoft.com/office/drawing/2014/main" id="{00000000-0008-0000-0900-000086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15" name="图片 1414">
          <a:extLst>
            <a:ext uri="{FF2B5EF4-FFF2-40B4-BE49-F238E27FC236}">
              <a16:creationId xmlns:a16="http://schemas.microsoft.com/office/drawing/2014/main" id="{00000000-0008-0000-0900-00008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16" name="图片 1415">
          <a:extLst>
            <a:ext uri="{FF2B5EF4-FFF2-40B4-BE49-F238E27FC236}">
              <a16:creationId xmlns:a16="http://schemas.microsoft.com/office/drawing/2014/main" id="{00000000-0008-0000-0900-00008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17" name="图片 1416">
          <a:extLst>
            <a:ext uri="{FF2B5EF4-FFF2-40B4-BE49-F238E27FC236}">
              <a16:creationId xmlns:a16="http://schemas.microsoft.com/office/drawing/2014/main" id="{00000000-0008-0000-0900-000089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18" name="图片 1417">
          <a:extLst>
            <a:ext uri="{FF2B5EF4-FFF2-40B4-BE49-F238E27FC236}">
              <a16:creationId xmlns:a16="http://schemas.microsoft.com/office/drawing/2014/main" id="{00000000-0008-0000-0900-00008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19" name="图片 1418">
          <a:extLst>
            <a:ext uri="{FF2B5EF4-FFF2-40B4-BE49-F238E27FC236}">
              <a16:creationId xmlns:a16="http://schemas.microsoft.com/office/drawing/2014/main" id="{00000000-0008-0000-0900-00008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0" name="图片 1419">
          <a:extLst>
            <a:ext uri="{FF2B5EF4-FFF2-40B4-BE49-F238E27FC236}">
              <a16:creationId xmlns:a16="http://schemas.microsoft.com/office/drawing/2014/main" id="{00000000-0008-0000-0900-00008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1" name="图片 1420">
          <a:extLst>
            <a:ext uri="{FF2B5EF4-FFF2-40B4-BE49-F238E27FC236}">
              <a16:creationId xmlns:a16="http://schemas.microsoft.com/office/drawing/2014/main" id="{00000000-0008-0000-0900-00008D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2" name="图片 1421">
          <a:extLst>
            <a:ext uri="{FF2B5EF4-FFF2-40B4-BE49-F238E27FC236}">
              <a16:creationId xmlns:a16="http://schemas.microsoft.com/office/drawing/2014/main" id="{00000000-0008-0000-0900-00008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3" name="图片 1422">
          <a:extLst>
            <a:ext uri="{FF2B5EF4-FFF2-40B4-BE49-F238E27FC236}">
              <a16:creationId xmlns:a16="http://schemas.microsoft.com/office/drawing/2014/main" id="{00000000-0008-0000-0900-00008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4" name="图片 1423">
          <a:extLst>
            <a:ext uri="{FF2B5EF4-FFF2-40B4-BE49-F238E27FC236}">
              <a16:creationId xmlns:a16="http://schemas.microsoft.com/office/drawing/2014/main" id="{00000000-0008-0000-0900-00009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5" name="图片 1424">
          <a:extLst>
            <a:ext uri="{FF2B5EF4-FFF2-40B4-BE49-F238E27FC236}">
              <a16:creationId xmlns:a16="http://schemas.microsoft.com/office/drawing/2014/main" id="{00000000-0008-0000-0900-00009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6" name="图片 1425">
          <a:extLst>
            <a:ext uri="{FF2B5EF4-FFF2-40B4-BE49-F238E27FC236}">
              <a16:creationId xmlns:a16="http://schemas.microsoft.com/office/drawing/2014/main" id="{00000000-0008-0000-0900-00009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7" name="图片 1426">
          <a:extLst>
            <a:ext uri="{FF2B5EF4-FFF2-40B4-BE49-F238E27FC236}">
              <a16:creationId xmlns:a16="http://schemas.microsoft.com/office/drawing/2014/main" id="{00000000-0008-0000-0900-00009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8" name="图片 1427">
          <a:extLst>
            <a:ext uri="{FF2B5EF4-FFF2-40B4-BE49-F238E27FC236}">
              <a16:creationId xmlns:a16="http://schemas.microsoft.com/office/drawing/2014/main" id="{00000000-0008-0000-0900-00009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29" name="图片 1428">
          <a:extLst>
            <a:ext uri="{FF2B5EF4-FFF2-40B4-BE49-F238E27FC236}">
              <a16:creationId xmlns:a16="http://schemas.microsoft.com/office/drawing/2014/main" id="{00000000-0008-0000-0900-00009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30" name="图片 1429">
          <a:extLst>
            <a:ext uri="{FF2B5EF4-FFF2-40B4-BE49-F238E27FC236}">
              <a16:creationId xmlns:a16="http://schemas.microsoft.com/office/drawing/2014/main" id="{00000000-0008-0000-0900-000096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31" name="图片 1430">
          <a:extLst>
            <a:ext uri="{FF2B5EF4-FFF2-40B4-BE49-F238E27FC236}">
              <a16:creationId xmlns:a16="http://schemas.microsoft.com/office/drawing/2014/main" id="{00000000-0008-0000-0900-000097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32" name="图片 1431">
          <a:extLst>
            <a:ext uri="{FF2B5EF4-FFF2-40B4-BE49-F238E27FC236}">
              <a16:creationId xmlns:a16="http://schemas.microsoft.com/office/drawing/2014/main" id="{00000000-0008-0000-0900-00009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33" name="图片 1432">
          <a:extLst>
            <a:ext uri="{FF2B5EF4-FFF2-40B4-BE49-F238E27FC236}">
              <a16:creationId xmlns:a16="http://schemas.microsoft.com/office/drawing/2014/main" id="{00000000-0008-0000-0900-000099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34" name="图片 1433">
          <a:extLst>
            <a:ext uri="{FF2B5EF4-FFF2-40B4-BE49-F238E27FC236}">
              <a16:creationId xmlns:a16="http://schemas.microsoft.com/office/drawing/2014/main" id="{00000000-0008-0000-0900-00009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35" name="图片 1434">
          <a:extLst>
            <a:ext uri="{FF2B5EF4-FFF2-40B4-BE49-F238E27FC236}">
              <a16:creationId xmlns:a16="http://schemas.microsoft.com/office/drawing/2014/main" id="{00000000-0008-0000-0900-00009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36" name="图片 1435">
          <a:extLst>
            <a:ext uri="{FF2B5EF4-FFF2-40B4-BE49-F238E27FC236}">
              <a16:creationId xmlns:a16="http://schemas.microsoft.com/office/drawing/2014/main" id="{00000000-0008-0000-0900-00009C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37" name="图片 1436">
          <a:extLst>
            <a:ext uri="{FF2B5EF4-FFF2-40B4-BE49-F238E27FC236}">
              <a16:creationId xmlns:a16="http://schemas.microsoft.com/office/drawing/2014/main" id="{00000000-0008-0000-0900-00009D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38" name="图片 1437">
          <a:extLst>
            <a:ext uri="{FF2B5EF4-FFF2-40B4-BE49-F238E27FC236}">
              <a16:creationId xmlns:a16="http://schemas.microsoft.com/office/drawing/2014/main" id="{00000000-0008-0000-0900-00009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39" name="图片 1438">
          <a:extLst>
            <a:ext uri="{FF2B5EF4-FFF2-40B4-BE49-F238E27FC236}">
              <a16:creationId xmlns:a16="http://schemas.microsoft.com/office/drawing/2014/main" id="{00000000-0008-0000-0900-00009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40" name="图片 1439">
          <a:extLst>
            <a:ext uri="{FF2B5EF4-FFF2-40B4-BE49-F238E27FC236}">
              <a16:creationId xmlns:a16="http://schemas.microsoft.com/office/drawing/2014/main" id="{00000000-0008-0000-0900-0000A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41" name="图片 1440">
          <a:extLst>
            <a:ext uri="{FF2B5EF4-FFF2-40B4-BE49-F238E27FC236}">
              <a16:creationId xmlns:a16="http://schemas.microsoft.com/office/drawing/2014/main" id="{00000000-0008-0000-0900-0000A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42" name="图片 1441">
          <a:extLst>
            <a:ext uri="{FF2B5EF4-FFF2-40B4-BE49-F238E27FC236}">
              <a16:creationId xmlns:a16="http://schemas.microsoft.com/office/drawing/2014/main" id="{00000000-0008-0000-0900-0000A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43" name="图片 1442">
          <a:extLst>
            <a:ext uri="{FF2B5EF4-FFF2-40B4-BE49-F238E27FC236}">
              <a16:creationId xmlns:a16="http://schemas.microsoft.com/office/drawing/2014/main" id="{00000000-0008-0000-0900-0000A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44" name="图片 1443">
          <a:extLst>
            <a:ext uri="{FF2B5EF4-FFF2-40B4-BE49-F238E27FC236}">
              <a16:creationId xmlns:a16="http://schemas.microsoft.com/office/drawing/2014/main" id="{00000000-0008-0000-0900-0000A4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45" name="图片 1444">
          <a:extLst>
            <a:ext uri="{FF2B5EF4-FFF2-40B4-BE49-F238E27FC236}">
              <a16:creationId xmlns:a16="http://schemas.microsoft.com/office/drawing/2014/main" id="{00000000-0008-0000-0900-0000A5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46" name="图片 1445">
          <a:extLst>
            <a:ext uri="{FF2B5EF4-FFF2-40B4-BE49-F238E27FC236}">
              <a16:creationId xmlns:a16="http://schemas.microsoft.com/office/drawing/2014/main" id="{00000000-0008-0000-0900-0000A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47" name="图片 1446">
          <a:extLst>
            <a:ext uri="{FF2B5EF4-FFF2-40B4-BE49-F238E27FC236}">
              <a16:creationId xmlns:a16="http://schemas.microsoft.com/office/drawing/2014/main" id="{00000000-0008-0000-0900-0000A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48" name="图片 1447">
          <a:extLst>
            <a:ext uri="{FF2B5EF4-FFF2-40B4-BE49-F238E27FC236}">
              <a16:creationId xmlns:a16="http://schemas.microsoft.com/office/drawing/2014/main" id="{00000000-0008-0000-0900-0000A8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49" name="图片 1448">
          <a:extLst>
            <a:ext uri="{FF2B5EF4-FFF2-40B4-BE49-F238E27FC236}">
              <a16:creationId xmlns:a16="http://schemas.microsoft.com/office/drawing/2014/main" id="{00000000-0008-0000-0900-0000A9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50" name="图片 1449">
          <a:extLst>
            <a:ext uri="{FF2B5EF4-FFF2-40B4-BE49-F238E27FC236}">
              <a16:creationId xmlns:a16="http://schemas.microsoft.com/office/drawing/2014/main" id="{00000000-0008-0000-0900-0000A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51" name="图片 1450">
          <a:extLst>
            <a:ext uri="{FF2B5EF4-FFF2-40B4-BE49-F238E27FC236}">
              <a16:creationId xmlns:a16="http://schemas.microsoft.com/office/drawing/2014/main" id="{00000000-0008-0000-0900-0000A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52" name="图片 1451">
          <a:extLst>
            <a:ext uri="{FF2B5EF4-FFF2-40B4-BE49-F238E27FC236}">
              <a16:creationId xmlns:a16="http://schemas.microsoft.com/office/drawing/2014/main" id="{00000000-0008-0000-0900-0000AC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53" name="图片 1452">
          <a:extLst>
            <a:ext uri="{FF2B5EF4-FFF2-40B4-BE49-F238E27FC236}">
              <a16:creationId xmlns:a16="http://schemas.microsoft.com/office/drawing/2014/main" id="{00000000-0008-0000-0900-0000AD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54" name="图片 1453">
          <a:extLst>
            <a:ext uri="{FF2B5EF4-FFF2-40B4-BE49-F238E27FC236}">
              <a16:creationId xmlns:a16="http://schemas.microsoft.com/office/drawing/2014/main" id="{00000000-0008-0000-0900-0000A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55" name="图片 1454">
          <a:extLst>
            <a:ext uri="{FF2B5EF4-FFF2-40B4-BE49-F238E27FC236}">
              <a16:creationId xmlns:a16="http://schemas.microsoft.com/office/drawing/2014/main" id="{00000000-0008-0000-0900-0000AF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56" name="图片 1455">
          <a:extLst>
            <a:ext uri="{FF2B5EF4-FFF2-40B4-BE49-F238E27FC236}">
              <a16:creationId xmlns:a16="http://schemas.microsoft.com/office/drawing/2014/main" id="{00000000-0008-0000-0900-0000B0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57" name="图片 1456">
          <a:extLst>
            <a:ext uri="{FF2B5EF4-FFF2-40B4-BE49-F238E27FC236}">
              <a16:creationId xmlns:a16="http://schemas.microsoft.com/office/drawing/2014/main" id="{00000000-0008-0000-0900-0000B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58" name="图片 1457">
          <a:extLst>
            <a:ext uri="{FF2B5EF4-FFF2-40B4-BE49-F238E27FC236}">
              <a16:creationId xmlns:a16="http://schemas.microsoft.com/office/drawing/2014/main" id="{00000000-0008-0000-0900-0000B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59" name="图片 1458">
          <a:extLst>
            <a:ext uri="{FF2B5EF4-FFF2-40B4-BE49-F238E27FC236}">
              <a16:creationId xmlns:a16="http://schemas.microsoft.com/office/drawing/2014/main" id="{00000000-0008-0000-0900-0000B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60" name="图片 1459">
          <a:extLst>
            <a:ext uri="{FF2B5EF4-FFF2-40B4-BE49-F238E27FC236}">
              <a16:creationId xmlns:a16="http://schemas.microsoft.com/office/drawing/2014/main" id="{00000000-0008-0000-0900-0000B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61" name="图片 1460">
          <a:extLst>
            <a:ext uri="{FF2B5EF4-FFF2-40B4-BE49-F238E27FC236}">
              <a16:creationId xmlns:a16="http://schemas.microsoft.com/office/drawing/2014/main" id="{00000000-0008-0000-0900-0000B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62" name="图片 1461">
          <a:extLst>
            <a:ext uri="{FF2B5EF4-FFF2-40B4-BE49-F238E27FC236}">
              <a16:creationId xmlns:a16="http://schemas.microsoft.com/office/drawing/2014/main" id="{00000000-0008-0000-0900-0000B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63" name="图片 1462">
          <a:extLst>
            <a:ext uri="{FF2B5EF4-FFF2-40B4-BE49-F238E27FC236}">
              <a16:creationId xmlns:a16="http://schemas.microsoft.com/office/drawing/2014/main" id="{00000000-0008-0000-0900-0000B7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64" name="图片 1463">
          <a:extLst>
            <a:ext uri="{FF2B5EF4-FFF2-40B4-BE49-F238E27FC236}">
              <a16:creationId xmlns:a16="http://schemas.microsoft.com/office/drawing/2014/main" id="{00000000-0008-0000-0900-0000B8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65" name="图片 1464">
          <a:extLst>
            <a:ext uri="{FF2B5EF4-FFF2-40B4-BE49-F238E27FC236}">
              <a16:creationId xmlns:a16="http://schemas.microsoft.com/office/drawing/2014/main" id="{00000000-0008-0000-0900-0000B9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66" name="图片 1465">
          <a:extLst>
            <a:ext uri="{FF2B5EF4-FFF2-40B4-BE49-F238E27FC236}">
              <a16:creationId xmlns:a16="http://schemas.microsoft.com/office/drawing/2014/main" id="{00000000-0008-0000-0900-0000BA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67" name="图片 1466">
          <a:extLst>
            <a:ext uri="{FF2B5EF4-FFF2-40B4-BE49-F238E27FC236}">
              <a16:creationId xmlns:a16="http://schemas.microsoft.com/office/drawing/2014/main" id="{00000000-0008-0000-0900-0000BB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68" name="图片 1467">
          <a:extLst>
            <a:ext uri="{FF2B5EF4-FFF2-40B4-BE49-F238E27FC236}">
              <a16:creationId xmlns:a16="http://schemas.microsoft.com/office/drawing/2014/main" id="{00000000-0008-0000-0900-0000B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69" name="图片 1468">
          <a:extLst>
            <a:ext uri="{FF2B5EF4-FFF2-40B4-BE49-F238E27FC236}">
              <a16:creationId xmlns:a16="http://schemas.microsoft.com/office/drawing/2014/main" id="{00000000-0008-0000-0900-0000BD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70" name="图片 1469">
          <a:extLst>
            <a:ext uri="{FF2B5EF4-FFF2-40B4-BE49-F238E27FC236}">
              <a16:creationId xmlns:a16="http://schemas.microsoft.com/office/drawing/2014/main" id="{00000000-0008-0000-0900-0000B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71" name="图片 1470">
          <a:extLst>
            <a:ext uri="{FF2B5EF4-FFF2-40B4-BE49-F238E27FC236}">
              <a16:creationId xmlns:a16="http://schemas.microsoft.com/office/drawing/2014/main" id="{00000000-0008-0000-0900-0000BF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72" name="图片 1471">
          <a:extLst>
            <a:ext uri="{FF2B5EF4-FFF2-40B4-BE49-F238E27FC236}">
              <a16:creationId xmlns:a16="http://schemas.microsoft.com/office/drawing/2014/main" id="{00000000-0008-0000-0900-0000C0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73" name="图片 1472">
          <a:extLst>
            <a:ext uri="{FF2B5EF4-FFF2-40B4-BE49-F238E27FC236}">
              <a16:creationId xmlns:a16="http://schemas.microsoft.com/office/drawing/2014/main" id="{00000000-0008-0000-0900-0000C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74" name="图片 1473">
          <a:extLst>
            <a:ext uri="{FF2B5EF4-FFF2-40B4-BE49-F238E27FC236}">
              <a16:creationId xmlns:a16="http://schemas.microsoft.com/office/drawing/2014/main" id="{00000000-0008-0000-0900-0000C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75" name="图片 1474">
          <a:extLst>
            <a:ext uri="{FF2B5EF4-FFF2-40B4-BE49-F238E27FC236}">
              <a16:creationId xmlns:a16="http://schemas.microsoft.com/office/drawing/2014/main" id="{00000000-0008-0000-0900-0000C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76" name="图片 1475">
          <a:extLst>
            <a:ext uri="{FF2B5EF4-FFF2-40B4-BE49-F238E27FC236}">
              <a16:creationId xmlns:a16="http://schemas.microsoft.com/office/drawing/2014/main" id="{00000000-0008-0000-0900-0000C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77" name="图片 1476">
          <a:extLst>
            <a:ext uri="{FF2B5EF4-FFF2-40B4-BE49-F238E27FC236}">
              <a16:creationId xmlns:a16="http://schemas.microsoft.com/office/drawing/2014/main" id="{00000000-0008-0000-0900-0000C5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78" name="图片 1477">
          <a:extLst>
            <a:ext uri="{FF2B5EF4-FFF2-40B4-BE49-F238E27FC236}">
              <a16:creationId xmlns:a16="http://schemas.microsoft.com/office/drawing/2014/main" id="{00000000-0008-0000-0900-0000C6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79" name="图片 1478">
          <a:extLst>
            <a:ext uri="{FF2B5EF4-FFF2-40B4-BE49-F238E27FC236}">
              <a16:creationId xmlns:a16="http://schemas.microsoft.com/office/drawing/2014/main" id="{00000000-0008-0000-0900-0000C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80" name="图片 1479">
          <a:extLst>
            <a:ext uri="{FF2B5EF4-FFF2-40B4-BE49-F238E27FC236}">
              <a16:creationId xmlns:a16="http://schemas.microsoft.com/office/drawing/2014/main" id="{00000000-0008-0000-0900-0000C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81" name="图片 1480">
          <a:extLst>
            <a:ext uri="{FF2B5EF4-FFF2-40B4-BE49-F238E27FC236}">
              <a16:creationId xmlns:a16="http://schemas.microsoft.com/office/drawing/2014/main" id="{00000000-0008-0000-0900-0000C9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82" name="图片 1481">
          <a:extLst>
            <a:ext uri="{FF2B5EF4-FFF2-40B4-BE49-F238E27FC236}">
              <a16:creationId xmlns:a16="http://schemas.microsoft.com/office/drawing/2014/main" id="{00000000-0008-0000-0900-0000C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83" name="图片 1482">
          <a:extLst>
            <a:ext uri="{FF2B5EF4-FFF2-40B4-BE49-F238E27FC236}">
              <a16:creationId xmlns:a16="http://schemas.microsoft.com/office/drawing/2014/main" id="{00000000-0008-0000-0900-0000C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84" name="图片 1483">
          <a:extLst>
            <a:ext uri="{FF2B5EF4-FFF2-40B4-BE49-F238E27FC236}">
              <a16:creationId xmlns:a16="http://schemas.microsoft.com/office/drawing/2014/main" id="{00000000-0008-0000-0900-0000CC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85" name="图片 1484">
          <a:extLst>
            <a:ext uri="{FF2B5EF4-FFF2-40B4-BE49-F238E27FC236}">
              <a16:creationId xmlns:a16="http://schemas.microsoft.com/office/drawing/2014/main" id="{00000000-0008-0000-0900-0000CD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86" name="图片 1485">
          <a:extLst>
            <a:ext uri="{FF2B5EF4-FFF2-40B4-BE49-F238E27FC236}">
              <a16:creationId xmlns:a16="http://schemas.microsoft.com/office/drawing/2014/main" id="{00000000-0008-0000-0900-0000C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87" name="图片 1486">
          <a:extLst>
            <a:ext uri="{FF2B5EF4-FFF2-40B4-BE49-F238E27FC236}">
              <a16:creationId xmlns:a16="http://schemas.microsoft.com/office/drawing/2014/main" id="{00000000-0008-0000-0900-0000CF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88" name="图片 1487">
          <a:extLst>
            <a:ext uri="{FF2B5EF4-FFF2-40B4-BE49-F238E27FC236}">
              <a16:creationId xmlns:a16="http://schemas.microsoft.com/office/drawing/2014/main" id="{00000000-0008-0000-0900-0000D0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89" name="图片 1488">
          <a:extLst>
            <a:ext uri="{FF2B5EF4-FFF2-40B4-BE49-F238E27FC236}">
              <a16:creationId xmlns:a16="http://schemas.microsoft.com/office/drawing/2014/main" id="{00000000-0008-0000-0900-0000D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90" name="图片 1489">
          <a:extLst>
            <a:ext uri="{FF2B5EF4-FFF2-40B4-BE49-F238E27FC236}">
              <a16:creationId xmlns:a16="http://schemas.microsoft.com/office/drawing/2014/main" id="{00000000-0008-0000-0900-0000D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91" name="图片 1490">
          <a:extLst>
            <a:ext uri="{FF2B5EF4-FFF2-40B4-BE49-F238E27FC236}">
              <a16:creationId xmlns:a16="http://schemas.microsoft.com/office/drawing/2014/main" id="{00000000-0008-0000-0900-0000D3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92" name="图片 1491">
          <a:extLst>
            <a:ext uri="{FF2B5EF4-FFF2-40B4-BE49-F238E27FC236}">
              <a16:creationId xmlns:a16="http://schemas.microsoft.com/office/drawing/2014/main" id="{00000000-0008-0000-0900-0000D4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93" name="图片 1492">
          <a:extLst>
            <a:ext uri="{FF2B5EF4-FFF2-40B4-BE49-F238E27FC236}">
              <a16:creationId xmlns:a16="http://schemas.microsoft.com/office/drawing/2014/main" id="{00000000-0008-0000-0900-0000D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94" name="图片 1493">
          <a:extLst>
            <a:ext uri="{FF2B5EF4-FFF2-40B4-BE49-F238E27FC236}">
              <a16:creationId xmlns:a16="http://schemas.microsoft.com/office/drawing/2014/main" id="{00000000-0008-0000-0900-0000D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95" name="图片 1494">
          <a:extLst>
            <a:ext uri="{FF2B5EF4-FFF2-40B4-BE49-F238E27FC236}">
              <a16:creationId xmlns:a16="http://schemas.microsoft.com/office/drawing/2014/main" id="{00000000-0008-0000-0900-0000D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496" name="图片 1495">
          <a:extLst>
            <a:ext uri="{FF2B5EF4-FFF2-40B4-BE49-F238E27FC236}">
              <a16:creationId xmlns:a16="http://schemas.microsoft.com/office/drawing/2014/main" id="{00000000-0008-0000-0900-0000D8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497" name="图片 1496">
          <a:extLst>
            <a:ext uri="{FF2B5EF4-FFF2-40B4-BE49-F238E27FC236}">
              <a16:creationId xmlns:a16="http://schemas.microsoft.com/office/drawing/2014/main" id="{00000000-0008-0000-0900-0000D9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498" name="图片 1497">
          <a:extLst>
            <a:ext uri="{FF2B5EF4-FFF2-40B4-BE49-F238E27FC236}">
              <a16:creationId xmlns:a16="http://schemas.microsoft.com/office/drawing/2014/main" id="{00000000-0008-0000-0900-0000D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499" name="图片 1498">
          <a:extLst>
            <a:ext uri="{FF2B5EF4-FFF2-40B4-BE49-F238E27FC236}">
              <a16:creationId xmlns:a16="http://schemas.microsoft.com/office/drawing/2014/main" id="{00000000-0008-0000-0900-0000D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0" name="图片 1499">
          <a:extLst>
            <a:ext uri="{FF2B5EF4-FFF2-40B4-BE49-F238E27FC236}">
              <a16:creationId xmlns:a16="http://schemas.microsoft.com/office/drawing/2014/main" id="{00000000-0008-0000-0900-0000D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1" name="图片 1500">
          <a:extLst>
            <a:ext uri="{FF2B5EF4-FFF2-40B4-BE49-F238E27FC236}">
              <a16:creationId xmlns:a16="http://schemas.microsoft.com/office/drawing/2014/main" id="{00000000-0008-0000-0900-0000DD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2" name="图片 1501">
          <a:extLst>
            <a:ext uri="{FF2B5EF4-FFF2-40B4-BE49-F238E27FC236}">
              <a16:creationId xmlns:a16="http://schemas.microsoft.com/office/drawing/2014/main" id="{00000000-0008-0000-0900-0000D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3" name="图片 1502">
          <a:extLst>
            <a:ext uri="{FF2B5EF4-FFF2-40B4-BE49-F238E27FC236}">
              <a16:creationId xmlns:a16="http://schemas.microsoft.com/office/drawing/2014/main" id="{00000000-0008-0000-0900-0000DF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4" name="图片 1503">
          <a:extLst>
            <a:ext uri="{FF2B5EF4-FFF2-40B4-BE49-F238E27FC236}">
              <a16:creationId xmlns:a16="http://schemas.microsoft.com/office/drawing/2014/main" id="{00000000-0008-0000-0900-0000E0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5" name="图片 1504">
          <a:extLst>
            <a:ext uri="{FF2B5EF4-FFF2-40B4-BE49-F238E27FC236}">
              <a16:creationId xmlns:a16="http://schemas.microsoft.com/office/drawing/2014/main" id="{00000000-0008-0000-0900-0000E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6" name="图片 1505">
          <a:extLst>
            <a:ext uri="{FF2B5EF4-FFF2-40B4-BE49-F238E27FC236}">
              <a16:creationId xmlns:a16="http://schemas.microsoft.com/office/drawing/2014/main" id="{00000000-0008-0000-0900-0000E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7" name="图片 1506">
          <a:extLst>
            <a:ext uri="{FF2B5EF4-FFF2-40B4-BE49-F238E27FC236}">
              <a16:creationId xmlns:a16="http://schemas.microsoft.com/office/drawing/2014/main" id="{00000000-0008-0000-0900-0000E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8" name="图片 1507">
          <a:extLst>
            <a:ext uri="{FF2B5EF4-FFF2-40B4-BE49-F238E27FC236}">
              <a16:creationId xmlns:a16="http://schemas.microsoft.com/office/drawing/2014/main" id="{00000000-0008-0000-0900-0000E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09" name="图片 1508">
          <a:extLst>
            <a:ext uri="{FF2B5EF4-FFF2-40B4-BE49-F238E27FC236}">
              <a16:creationId xmlns:a16="http://schemas.microsoft.com/office/drawing/2014/main" id="{00000000-0008-0000-0900-0000E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10" name="图片 1509">
          <a:extLst>
            <a:ext uri="{FF2B5EF4-FFF2-40B4-BE49-F238E27FC236}">
              <a16:creationId xmlns:a16="http://schemas.microsoft.com/office/drawing/2014/main" id="{00000000-0008-0000-0900-0000E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11" name="图片 1510">
          <a:extLst>
            <a:ext uri="{FF2B5EF4-FFF2-40B4-BE49-F238E27FC236}">
              <a16:creationId xmlns:a16="http://schemas.microsoft.com/office/drawing/2014/main" id="{00000000-0008-0000-0900-0000E7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12" name="图片 1511">
          <a:extLst>
            <a:ext uri="{FF2B5EF4-FFF2-40B4-BE49-F238E27FC236}">
              <a16:creationId xmlns:a16="http://schemas.microsoft.com/office/drawing/2014/main" id="{00000000-0008-0000-0900-0000E8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13" name="图片 1512">
          <a:extLst>
            <a:ext uri="{FF2B5EF4-FFF2-40B4-BE49-F238E27FC236}">
              <a16:creationId xmlns:a16="http://schemas.microsoft.com/office/drawing/2014/main" id="{00000000-0008-0000-0900-0000E9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14" name="图片 1513">
          <a:extLst>
            <a:ext uri="{FF2B5EF4-FFF2-40B4-BE49-F238E27FC236}">
              <a16:creationId xmlns:a16="http://schemas.microsoft.com/office/drawing/2014/main" id="{00000000-0008-0000-0900-0000EA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15" name="图片 1514">
          <a:extLst>
            <a:ext uri="{FF2B5EF4-FFF2-40B4-BE49-F238E27FC236}">
              <a16:creationId xmlns:a16="http://schemas.microsoft.com/office/drawing/2014/main" id="{00000000-0008-0000-0900-0000EB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16" name="图片 1515">
          <a:extLst>
            <a:ext uri="{FF2B5EF4-FFF2-40B4-BE49-F238E27FC236}">
              <a16:creationId xmlns:a16="http://schemas.microsoft.com/office/drawing/2014/main" id="{00000000-0008-0000-0900-0000EC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17" name="图片 1516">
          <a:extLst>
            <a:ext uri="{FF2B5EF4-FFF2-40B4-BE49-F238E27FC236}">
              <a16:creationId xmlns:a16="http://schemas.microsoft.com/office/drawing/2014/main" id="{00000000-0008-0000-0900-0000ED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18" name="图片 1517">
          <a:extLst>
            <a:ext uri="{FF2B5EF4-FFF2-40B4-BE49-F238E27FC236}">
              <a16:creationId xmlns:a16="http://schemas.microsoft.com/office/drawing/2014/main" id="{00000000-0008-0000-0900-0000E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19" name="图片 1518">
          <a:extLst>
            <a:ext uri="{FF2B5EF4-FFF2-40B4-BE49-F238E27FC236}">
              <a16:creationId xmlns:a16="http://schemas.microsoft.com/office/drawing/2014/main" id="{00000000-0008-0000-0900-0000EF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20" name="图片 1519">
          <a:extLst>
            <a:ext uri="{FF2B5EF4-FFF2-40B4-BE49-F238E27FC236}">
              <a16:creationId xmlns:a16="http://schemas.microsoft.com/office/drawing/2014/main" id="{00000000-0008-0000-0900-0000F0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21" name="图片 1520">
          <a:extLst>
            <a:ext uri="{FF2B5EF4-FFF2-40B4-BE49-F238E27FC236}">
              <a16:creationId xmlns:a16="http://schemas.microsoft.com/office/drawing/2014/main" id="{00000000-0008-0000-0900-0000F1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22" name="图片 1521">
          <a:extLst>
            <a:ext uri="{FF2B5EF4-FFF2-40B4-BE49-F238E27FC236}">
              <a16:creationId xmlns:a16="http://schemas.microsoft.com/office/drawing/2014/main" id="{00000000-0008-0000-0900-0000F2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23" name="图片 1522">
          <a:extLst>
            <a:ext uri="{FF2B5EF4-FFF2-40B4-BE49-F238E27FC236}">
              <a16:creationId xmlns:a16="http://schemas.microsoft.com/office/drawing/2014/main" id="{00000000-0008-0000-0900-0000F3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24" name="图片 1523">
          <a:extLst>
            <a:ext uri="{FF2B5EF4-FFF2-40B4-BE49-F238E27FC236}">
              <a16:creationId xmlns:a16="http://schemas.microsoft.com/office/drawing/2014/main" id="{00000000-0008-0000-0900-0000F4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25" name="图片 1524">
          <a:extLst>
            <a:ext uri="{FF2B5EF4-FFF2-40B4-BE49-F238E27FC236}">
              <a16:creationId xmlns:a16="http://schemas.microsoft.com/office/drawing/2014/main" id="{00000000-0008-0000-0900-0000F5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26" name="图片 1525">
          <a:extLst>
            <a:ext uri="{FF2B5EF4-FFF2-40B4-BE49-F238E27FC236}">
              <a16:creationId xmlns:a16="http://schemas.microsoft.com/office/drawing/2014/main" id="{00000000-0008-0000-0900-0000F6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27" name="图片 1526">
          <a:extLst>
            <a:ext uri="{FF2B5EF4-FFF2-40B4-BE49-F238E27FC236}">
              <a16:creationId xmlns:a16="http://schemas.microsoft.com/office/drawing/2014/main" id="{00000000-0008-0000-0900-0000F7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28" name="图片 1527">
          <a:extLst>
            <a:ext uri="{FF2B5EF4-FFF2-40B4-BE49-F238E27FC236}">
              <a16:creationId xmlns:a16="http://schemas.microsoft.com/office/drawing/2014/main" id="{00000000-0008-0000-0900-0000F8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29" name="图片 1528">
          <a:extLst>
            <a:ext uri="{FF2B5EF4-FFF2-40B4-BE49-F238E27FC236}">
              <a16:creationId xmlns:a16="http://schemas.microsoft.com/office/drawing/2014/main" id="{00000000-0008-0000-0900-0000F9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30" name="图片 1529">
          <a:extLst>
            <a:ext uri="{FF2B5EF4-FFF2-40B4-BE49-F238E27FC236}">
              <a16:creationId xmlns:a16="http://schemas.microsoft.com/office/drawing/2014/main" id="{00000000-0008-0000-0900-0000FA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31" name="图片 1530">
          <a:extLst>
            <a:ext uri="{FF2B5EF4-FFF2-40B4-BE49-F238E27FC236}">
              <a16:creationId xmlns:a16="http://schemas.microsoft.com/office/drawing/2014/main" id="{00000000-0008-0000-0900-0000FB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32" name="图片 1531">
          <a:extLst>
            <a:ext uri="{FF2B5EF4-FFF2-40B4-BE49-F238E27FC236}">
              <a16:creationId xmlns:a16="http://schemas.microsoft.com/office/drawing/2014/main" id="{00000000-0008-0000-0900-0000FC05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33" name="图片 1532">
          <a:extLst>
            <a:ext uri="{FF2B5EF4-FFF2-40B4-BE49-F238E27FC236}">
              <a16:creationId xmlns:a16="http://schemas.microsoft.com/office/drawing/2014/main" id="{00000000-0008-0000-0900-0000FD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34" name="图片 1533">
          <a:extLst>
            <a:ext uri="{FF2B5EF4-FFF2-40B4-BE49-F238E27FC236}">
              <a16:creationId xmlns:a16="http://schemas.microsoft.com/office/drawing/2014/main" id="{00000000-0008-0000-0900-0000FE05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35" name="图片 1534">
          <a:extLst>
            <a:ext uri="{FF2B5EF4-FFF2-40B4-BE49-F238E27FC236}">
              <a16:creationId xmlns:a16="http://schemas.microsoft.com/office/drawing/2014/main" id="{00000000-0008-0000-0900-0000FF05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36" name="图片 1535">
          <a:extLst>
            <a:ext uri="{FF2B5EF4-FFF2-40B4-BE49-F238E27FC236}">
              <a16:creationId xmlns:a16="http://schemas.microsoft.com/office/drawing/2014/main" id="{00000000-0008-0000-0900-000000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37" name="图片 1536">
          <a:extLst>
            <a:ext uri="{FF2B5EF4-FFF2-40B4-BE49-F238E27FC236}">
              <a16:creationId xmlns:a16="http://schemas.microsoft.com/office/drawing/2014/main" id="{00000000-0008-0000-0900-00000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38" name="图片 1537">
          <a:extLst>
            <a:ext uri="{FF2B5EF4-FFF2-40B4-BE49-F238E27FC236}">
              <a16:creationId xmlns:a16="http://schemas.microsoft.com/office/drawing/2014/main" id="{00000000-0008-0000-0900-000002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39" name="图片 1538">
          <a:extLst>
            <a:ext uri="{FF2B5EF4-FFF2-40B4-BE49-F238E27FC236}">
              <a16:creationId xmlns:a16="http://schemas.microsoft.com/office/drawing/2014/main" id="{00000000-0008-0000-0900-000003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40" name="图片 1539">
          <a:extLst>
            <a:ext uri="{FF2B5EF4-FFF2-40B4-BE49-F238E27FC236}">
              <a16:creationId xmlns:a16="http://schemas.microsoft.com/office/drawing/2014/main" id="{00000000-0008-0000-0900-00000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41" name="图片 1540">
          <a:extLst>
            <a:ext uri="{FF2B5EF4-FFF2-40B4-BE49-F238E27FC236}">
              <a16:creationId xmlns:a16="http://schemas.microsoft.com/office/drawing/2014/main" id="{00000000-0008-0000-0900-00000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42" name="图片 1541">
          <a:extLst>
            <a:ext uri="{FF2B5EF4-FFF2-40B4-BE49-F238E27FC236}">
              <a16:creationId xmlns:a16="http://schemas.microsoft.com/office/drawing/2014/main" id="{00000000-0008-0000-0900-00000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43" name="图片 1542">
          <a:extLst>
            <a:ext uri="{FF2B5EF4-FFF2-40B4-BE49-F238E27FC236}">
              <a16:creationId xmlns:a16="http://schemas.microsoft.com/office/drawing/2014/main" id="{00000000-0008-0000-0900-00000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44" name="图片 1543">
          <a:extLst>
            <a:ext uri="{FF2B5EF4-FFF2-40B4-BE49-F238E27FC236}">
              <a16:creationId xmlns:a16="http://schemas.microsoft.com/office/drawing/2014/main" id="{00000000-0008-0000-0900-00000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45" name="图片 1544">
          <a:extLst>
            <a:ext uri="{FF2B5EF4-FFF2-40B4-BE49-F238E27FC236}">
              <a16:creationId xmlns:a16="http://schemas.microsoft.com/office/drawing/2014/main" id="{00000000-0008-0000-0900-00000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46" name="图片 1545">
          <a:extLst>
            <a:ext uri="{FF2B5EF4-FFF2-40B4-BE49-F238E27FC236}">
              <a16:creationId xmlns:a16="http://schemas.microsoft.com/office/drawing/2014/main" id="{00000000-0008-0000-0900-00000A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47" name="图片 1546">
          <a:extLst>
            <a:ext uri="{FF2B5EF4-FFF2-40B4-BE49-F238E27FC236}">
              <a16:creationId xmlns:a16="http://schemas.microsoft.com/office/drawing/2014/main" id="{00000000-0008-0000-0900-00000B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48" name="图片 1547">
          <a:extLst>
            <a:ext uri="{FF2B5EF4-FFF2-40B4-BE49-F238E27FC236}">
              <a16:creationId xmlns:a16="http://schemas.microsoft.com/office/drawing/2014/main" id="{00000000-0008-0000-0900-00000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49" name="图片 1548">
          <a:extLst>
            <a:ext uri="{FF2B5EF4-FFF2-40B4-BE49-F238E27FC236}">
              <a16:creationId xmlns:a16="http://schemas.microsoft.com/office/drawing/2014/main" id="{00000000-0008-0000-0900-00000D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50" name="图片 1549">
          <a:extLst>
            <a:ext uri="{FF2B5EF4-FFF2-40B4-BE49-F238E27FC236}">
              <a16:creationId xmlns:a16="http://schemas.microsoft.com/office/drawing/2014/main" id="{00000000-0008-0000-0900-00000E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51" name="图片 1550">
          <a:extLst>
            <a:ext uri="{FF2B5EF4-FFF2-40B4-BE49-F238E27FC236}">
              <a16:creationId xmlns:a16="http://schemas.microsoft.com/office/drawing/2014/main" id="{00000000-0008-0000-0900-00000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52" name="图片 1551">
          <a:extLst>
            <a:ext uri="{FF2B5EF4-FFF2-40B4-BE49-F238E27FC236}">
              <a16:creationId xmlns:a16="http://schemas.microsoft.com/office/drawing/2014/main" id="{00000000-0008-0000-0900-00001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53" name="图片 1552">
          <a:extLst>
            <a:ext uri="{FF2B5EF4-FFF2-40B4-BE49-F238E27FC236}">
              <a16:creationId xmlns:a16="http://schemas.microsoft.com/office/drawing/2014/main" id="{00000000-0008-0000-0900-00001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54" name="图片 1553">
          <a:extLst>
            <a:ext uri="{FF2B5EF4-FFF2-40B4-BE49-F238E27FC236}">
              <a16:creationId xmlns:a16="http://schemas.microsoft.com/office/drawing/2014/main" id="{00000000-0008-0000-0900-000012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55" name="图片 1554">
          <a:extLst>
            <a:ext uri="{FF2B5EF4-FFF2-40B4-BE49-F238E27FC236}">
              <a16:creationId xmlns:a16="http://schemas.microsoft.com/office/drawing/2014/main" id="{00000000-0008-0000-0900-000013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56" name="图片 1555">
          <a:extLst>
            <a:ext uri="{FF2B5EF4-FFF2-40B4-BE49-F238E27FC236}">
              <a16:creationId xmlns:a16="http://schemas.microsoft.com/office/drawing/2014/main" id="{00000000-0008-0000-0900-00001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57" name="图片 1556">
          <a:extLst>
            <a:ext uri="{FF2B5EF4-FFF2-40B4-BE49-F238E27FC236}">
              <a16:creationId xmlns:a16="http://schemas.microsoft.com/office/drawing/2014/main" id="{00000000-0008-0000-0900-00001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58" name="图片 1557">
          <a:extLst>
            <a:ext uri="{FF2B5EF4-FFF2-40B4-BE49-F238E27FC236}">
              <a16:creationId xmlns:a16="http://schemas.microsoft.com/office/drawing/2014/main" id="{00000000-0008-0000-0900-00001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59" name="图片 1558">
          <a:extLst>
            <a:ext uri="{FF2B5EF4-FFF2-40B4-BE49-F238E27FC236}">
              <a16:creationId xmlns:a16="http://schemas.microsoft.com/office/drawing/2014/main" id="{00000000-0008-0000-0900-00001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60" name="图片 1559">
          <a:extLst>
            <a:ext uri="{FF2B5EF4-FFF2-40B4-BE49-F238E27FC236}">
              <a16:creationId xmlns:a16="http://schemas.microsoft.com/office/drawing/2014/main" id="{00000000-0008-0000-0900-000018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61" name="图片 1560">
          <a:extLst>
            <a:ext uri="{FF2B5EF4-FFF2-40B4-BE49-F238E27FC236}">
              <a16:creationId xmlns:a16="http://schemas.microsoft.com/office/drawing/2014/main" id="{00000000-0008-0000-0900-000019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62" name="图片 1561">
          <a:extLst>
            <a:ext uri="{FF2B5EF4-FFF2-40B4-BE49-F238E27FC236}">
              <a16:creationId xmlns:a16="http://schemas.microsoft.com/office/drawing/2014/main" id="{00000000-0008-0000-0900-00001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63" name="图片 1562">
          <a:extLst>
            <a:ext uri="{FF2B5EF4-FFF2-40B4-BE49-F238E27FC236}">
              <a16:creationId xmlns:a16="http://schemas.microsoft.com/office/drawing/2014/main" id="{00000000-0008-0000-0900-00001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64" name="图片 1563">
          <a:extLst>
            <a:ext uri="{FF2B5EF4-FFF2-40B4-BE49-F238E27FC236}">
              <a16:creationId xmlns:a16="http://schemas.microsoft.com/office/drawing/2014/main" id="{00000000-0008-0000-0900-00001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65" name="图片 1564">
          <a:extLst>
            <a:ext uri="{FF2B5EF4-FFF2-40B4-BE49-F238E27FC236}">
              <a16:creationId xmlns:a16="http://schemas.microsoft.com/office/drawing/2014/main" id="{00000000-0008-0000-0900-00001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66" name="图片 1565">
          <a:extLst>
            <a:ext uri="{FF2B5EF4-FFF2-40B4-BE49-F238E27FC236}">
              <a16:creationId xmlns:a16="http://schemas.microsoft.com/office/drawing/2014/main" id="{00000000-0008-0000-0900-00001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67" name="图片 1566">
          <a:extLst>
            <a:ext uri="{FF2B5EF4-FFF2-40B4-BE49-F238E27FC236}">
              <a16:creationId xmlns:a16="http://schemas.microsoft.com/office/drawing/2014/main" id="{00000000-0008-0000-0900-00001F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68" name="图片 1567">
          <a:extLst>
            <a:ext uri="{FF2B5EF4-FFF2-40B4-BE49-F238E27FC236}">
              <a16:creationId xmlns:a16="http://schemas.microsoft.com/office/drawing/2014/main" id="{00000000-0008-0000-0900-000020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69" name="图片 1568">
          <a:extLst>
            <a:ext uri="{FF2B5EF4-FFF2-40B4-BE49-F238E27FC236}">
              <a16:creationId xmlns:a16="http://schemas.microsoft.com/office/drawing/2014/main" id="{00000000-0008-0000-0900-00002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70" name="图片 1569">
          <a:extLst>
            <a:ext uri="{FF2B5EF4-FFF2-40B4-BE49-F238E27FC236}">
              <a16:creationId xmlns:a16="http://schemas.microsoft.com/office/drawing/2014/main" id="{00000000-0008-0000-0900-000022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71" name="图片 1570">
          <a:extLst>
            <a:ext uri="{FF2B5EF4-FFF2-40B4-BE49-F238E27FC236}">
              <a16:creationId xmlns:a16="http://schemas.microsoft.com/office/drawing/2014/main" id="{00000000-0008-0000-0900-000023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72" name="图片 1571">
          <a:extLst>
            <a:ext uri="{FF2B5EF4-FFF2-40B4-BE49-F238E27FC236}">
              <a16:creationId xmlns:a16="http://schemas.microsoft.com/office/drawing/2014/main" id="{00000000-0008-0000-0900-00002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73" name="图片 1572">
          <a:extLst>
            <a:ext uri="{FF2B5EF4-FFF2-40B4-BE49-F238E27FC236}">
              <a16:creationId xmlns:a16="http://schemas.microsoft.com/office/drawing/2014/main" id="{00000000-0008-0000-0900-00002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74" name="图片 1573">
          <a:extLst>
            <a:ext uri="{FF2B5EF4-FFF2-40B4-BE49-F238E27FC236}">
              <a16:creationId xmlns:a16="http://schemas.microsoft.com/office/drawing/2014/main" id="{00000000-0008-0000-0900-000026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75" name="图片 1574">
          <a:extLst>
            <a:ext uri="{FF2B5EF4-FFF2-40B4-BE49-F238E27FC236}">
              <a16:creationId xmlns:a16="http://schemas.microsoft.com/office/drawing/2014/main" id="{00000000-0008-0000-0900-000027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76" name="图片 1575">
          <a:extLst>
            <a:ext uri="{FF2B5EF4-FFF2-40B4-BE49-F238E27FC236}">
              <a16:creationId xmlns:a16="http://schemas.microsoft.com/office/drawing/2014/main" id="{00000000-0008-0000-0900-00002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77" name="图片 1576">
          <a:extLst>
            <a:ext uri="{FF2B5EF4-FFF2-40B4-BE49-F238E27FC236}">
              <a16:creationId xmlns:a16="http://schemas.microsoft.com/office/drawing/2014/main" id="{00000000-0008-0000-0900-00002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78" name="图片 1577">
          <a:extLst>
            <a:ext uri="{FF2B5EF4-FFF2-40B4-BE49-F238E27FC236}">
              <a16:creationId xmlns:a16="http://schemas.microsoft.com/office/drawing/2014/main" id="{00000000-0008-0000-0900-00002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79" name="图片 1578">
          <a:extLst>
            <a:ext uri="{FF2B5EF4-FFF2-40B4-BE49-F238E27FC236}">
              <a16:creationId xmlns:a16="http://schemas.microsoft.com/office/drawing/2014/main" id="{00000000-0008-0000-0900-00002B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80" name="图片 1579">
          <a:extLst>
            <a:ext uri="{FF2B5EF4-FFF2-40B4-BE49-F238E27FC236}">
              <a16:creationId xmlns:a16="http://schemas.microsoft.com/office/drawing/2014/main" id="{00000000-0008-0000-0900-00002C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81" name="图片 1580">
          <a:extLst>
            <a:ext uri="{FF2B5EF4-FFF2-40B4-BE49-F238E27FC236}">
              <a16:creationId xmlns:a16="http://schemas.microsoft.com/office/drawing/2014/main" id="{00000000-0008-0000-0900-00002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82" name="图片 1581">
          <a:extLst>
            <a:ext uri="{FF2B5EF4-FFF2-40B4-BE49-F238E27FC236}">
              <a16:creationId xmlns:a16="http://schemas.microsoft.com/office/drawing/2014/main" id="{00000000-0008-0000-0900-00002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83" name="图片 1582">
          <a:extLst>
            <a:ext uri="{FF2B5EF4-FFF2-40B4-BE49-F238E27FC236}">
              <a16:creationId xmlns:a16="http://schemas.microsoft.com/office/drawing/2014/main" id="{00000000-0008-0000-0900-00002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84" name="图片 1583">
          <a:extLst>
            <a:ext uri="{FF2B5EF4-FFF2-40B4-BE49-F238E27FC236}">
              <a16:creationId xmlns:a16="http://schemas.microsoft.com/office/drawing/2014/main" id="{00000000-0008-0000-0900-000030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85" name="图片 1584">
          <a:extLst>
            <a:ext uri="{FF2B5EF4-FFF2-40B4-BE49-F238E27FC236}">
              <a16:creationId xmlns:a16="http://schemas.microsoft.com/office/drawing/2014/main" id="{00000000-0008-0000-0900-000031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86" name="图片 1585">
          <a:extLst>
            <a:ext uri="{FF2B5EF4-FFF2-40B4-BE49-F238E27FC236}">
              <a16:creationId xmlns:a16="http://schemas.microsoft.com/office/drawing/2014/main" id="{00000000-0008-0000-0900-000032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87" name="图片 1586">
          <a:extLst>
            <a:ext uri="{FF2B5EF4-FFF2-40B4-BE49-F238E27FC236}">
              <a16:creationId xmlns:a16="http://schemas.microsoft.com/office/drawing/2014/main" id="{00000000-0008-0000-0900-000033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88" name="图片 1587">
          <a:extLst>
            <a:ext uri="{FF2B5EF4-FFF2-40B4-BE49-F238E27FC236}">
              <a16:creationId xmlns:a16="http://schemas.microsoft.com/office/drawing/2014/main" id="{00000000-0008-0000-0900-000034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89" name="图片 1588">
          <a:extLst>
            <a:ext uri="{FF2B5EF4-FFF2-40B4-BE49-F238E27FC236}">
              <a16:creationId xmlns:a16="http://schemas.microsoft.com/office/drawing/2014/main" id="{00000000-0008-0000-0900-000035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90" name="图片 1589">
          <a:extLst>
            <a:ext uri="{FF2B5EF4-FFF2-40B4-BE49-F238E27FC236}">
              <a16:creationId xmlns:a16="http://schemas.microsoft.com/office/drawing/2014/main" id="{00000000-0008-0000-0900-00003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0"/>
    <xdr:pic>
      <xdr:nvPicPr>
        <xdr:cNvPr id="1591" name="图片 1590">
          <a:extLst>
            <a:ext uri="{FF2B5EF4-FFF2-40B4-BE49-F238E27FC236}">
              <a16:creationId xmlns:a16="http://schemas.microsoft.com/office/drawing/2014/main" id="{00000000-0008-0000-0900-000037060000}"/>
            </a:ext>
          </a:extLst>
        </xdr:cNvPr>
        <xdr:cNvPicPr>
          <a:picLocks noChangeAspect="1"/>
        </xdr:cNvPicPr>
      </xdr:nvPicPr>
      <xdr:blipFill>
        <a:blip xmlns:r="http://schemas.openxmlformats.org/officeDocument/2006/relationships" r:embed="rId1"/>
        <a:stretch>
          <a:fillRect/>
        </a:stretch>
      </xdr:blipFill>
      <xdr:spPr>
        <a:xfrm>
          <a:off x="0" y="0"/>
          <a:ext cx="30480" cy="0"/>
        </a:xfrm>
        <a:prstGeom prst="rect">
          <a:avLst/>
        </a:prstGeom>
        <a:noFill/>
        <a:ln w="9525">
          <a:noFill/>
        </a:ln>
      </xdr:spPr>
    </xdr:pic>
    <xdr:clientData/>
  </xdr:oneCellAnchor>
  <xdr:oneCellAnchor>
    <xdr:from>
      <xdr:col>0</xdr:col>
      <xdr:colOff>0</xdr:colOff>
      <xdr:row>0</xdr:row>
      <xdr:rowOff>0</xdr:rowOff>
    </xdr:from>
    <xdr:ext cx="15240" cy="0"/>
    <xdr:pic>
      <xdr:nvPicPr>
        <xdr:cNvPr id="1592" name="图片 1591">
          <a:extLst>
            <a:ext uri="{FF2B5EF4-FFF2-40B4-BE49-F238E27FC236}">
              <a16:creationId xmlns:a16="http://schemas.microsoft.com/office/drawing/2014/main" id="{00000000-0008-0000-0900-000038060000}"/>
            </a:ext>
          </a:extLst>
        </xdr:cNvPr>
        <xdr:cNvPicPr>
          <a:picLocks noChangeAspect="1"/>
        </xdr:cNvPicPr>
      </xdr:nvPicPr>
      <xdr:blipFill>
        <a:blip xmlns:r="http://schemas.openxmlformats.org/officeDocument/2006/relationships" r:embed="rId2"/>
        <a:stretch>
          <a:fillRect/>
        </a:stretch>
      </xdr:blipFill>
      <xdr:spPr>
        <a:xfrm>
          <a:off x="0" y="0"/>
          <a:ext cx="15240" cy="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0</xdr:rowOff>
    </xdr:to>
    <xdr:pic>
      <xdr:nvPicPr>
        <xdr:cNvPr id="1593" name="图片 1592">
          <a:extLst>
            <a:ext uri="{FF2B5EF4-FFF2-40B4-BE49-F238E27FC236}">
              <a16:creationId xmlns:a16="http://schemas.microsoft.com/office/drawing/2014/main" id="{00000000-0008-0000-0900-00003906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94" name="图片 1593">
          <a:extLst>
            <a:ext uri="{FF2B5EF4-FFF2-40B4-BE49-F238E27FC236}">
              <a16:creationId xmlns:a16="http://schemas.microsoft.com/office/drawing/2014/main" id="{00000000-0008-0000-0900-00003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95" name="图片 1594">
          <a:extLst>
            <a:ext uri="{FF2B5EF4-FFF2-40B4-BE49-F238E27FC236}">
              <a16:creationId xmlns:a16="http://schemas.microsoft.com/office/drawing/2014/main" id="{00000000-0008-0000-0900-00003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596" name="图片 1595">
          <a:extLst>
            <a:ext uri="{FF2B5EF4-FFF2-40B4-BE49-F238E27FC236}">
              <a16:creationId xmlns:a16="http://schemas.microsoft.com/office/drawing/2014/main" id="{00000000-0008-0000-0900-00003C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597" name="图片 1596">
          <a:extLst>
            <a:ext uri="{FF2B5EF4-FFF2-40B4-BE49-F238E27FC236}">
              <a16:creationId xmlns:a16="http://schemas.microsoft.com/office/drawing/2014/main" id="{00000000-0008-0000-0900-00003D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598" name="图片 1597">
          <a:extLst>
            <a:ext uri="{FF2B5EF4-FFF2-40B4-BE49-F238E27FC236}">
              <a16:creationId xmlns:a16="http://schemas.microsoft.com/office/drawing/2014/main" id="{00000000-0008-0000-0900-00003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599" name="图片 1598">
          <a:extLst>
            <a:ext uri="{FF2B5EF4-FFF2-40B4-BE49-F238E27FC236}">
              <a16:creationId xmlns:a16="http://schemas.microsoft.com/office/drawing/2014/main" id="{00000000-0008-0000-0900-00003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00" name="图片 1599">
          <a:extLst>
            <a:ext uri="{FF2B5EF4-FFF2-40B4-BE49-F238E27FC236}">
              <a16:creationId xmlns:a16="http://schemas.microsoft.com/office/drawing/2014/main" id="{00000000-0008-0000-0900-00004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01" name="图片 1600">
          <a:extLst>
            <a:ext uri="{FF2B5EF4-FFF2-40B4-BE49-F238E27FC236}">
              <a16:creationId xmlns:a16="http://schemas.microsoft.com/office/drawing/2014/main" id="{00000000-0008-0000-0900-000041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02" name="图片 1601">
          <a:extLst>
            <a:ext uri="{FF2B5EF4-FFF2-40B4-BE49-F238E27FC236}">
              <a16:creationId xmlns:a16="http://schemas.microsoft.com/office/drawing/2014/main" id="{00000000-0008-0000-0900-000042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03" name="图片 1602">
          <a:extLst>
            <a:ext uri="{FF2B5EF4-FFF2-40B4-BE49-F238E27FC236}">
              <a16:creationId xmlns:a16="http://schemas.microsoft.com/office/drawing/2014/main" id="{00000000-0008-0000-0900-000043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04" name="图片 1603">
          <a:extLst>
            <a:ext uri="{FF2B5EF4-FFF2-40B4-BE49-F238E27FC236}">
              <a16:creationId xmlns:a16="http://schemas.microsoft.com/office/drawing/2014/main" id="{00000000-0008-0000-0900-00004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0</xdr:rowOff>
    </xdr:to>
    <xdr:pic>
      <xdr:nvPicPr>
        <xdr:cNvPr id="1605" name="图片 1604">
          <a:extLst>
            <a:ext uri="{FF2B5EF4-FFF2-40B4-BE49-F238E27FC236}">
              <a16:creationId xmlns:a16="http://schemas.microsoft.com/office/drawing/2014/main" id="{00000000-0008-0000-0900-00004506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15240"/>
    <xdr:pic>
      <xdr:nvPicPr>
        <xdr:cNvPr id="1606" name="图片 1605">
          <a:extLst>
            <a:ext uri="{FF2B5EF4-FFF2-40B4-BE49-F238E27FC236}">
              <a16:creationId xmlns:a16="http://schemas.microsoft.com/office/drawing/2014/main" id="{00000000-0008-0000-0900-000046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07" name="图片 1606">
          <a:extLst>
            <a:ext uri="{FF2B5EF4-FFF2-40B4-BE49-F238E27FC236}">
              <a16:creationId xmlns:a16="http://schemas.microsoft.com/office/drawing/2014/main" id="{00000000-0008-0000-0900-000047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08" name="图片 1607">
          <a:extLst>
            <a:ext uri="{FF2B5EF4-FFF2-40B4-BE49-F238E27FC236}">
              <a16:creationId xmlns:a16="http://schemas.microsoft.com/office/drawing/2014/main" id="{00000000-0008-0000-0900-00004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09" name="图片 1608">
          <a:extLst>
            <a:ext uri="{FF2B5EF4-FFF2-40B4-BE49-F238E27FC236}">
              <a16:creationId xmlns:a16="http://schemas.microsoft.com/office/drawing/2014/main" id="{00000000-0008-0000-0900-00004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10" name="图片 1609">
          <a:extLst>
            <a:ext uri="{FF2B5EF4-FFF2-40B4-BE49-F238E27FC236}">
              <a16:creationId xmlns:a16="http://schemas.microsoft.com/office/drawing/2014/main" id="{00000000-0008-0000-0900-00004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11" name="图片 1610">
          <a:extLst>
            <a:ext uri="{FF2B5EF4-FFF2-40B4-BE49-F238E27FC236}">
              <a16:creationId xmlns:a16="http://schemas.microsoft.com/office/drawing/2014/main" id="{00000000-0008-0000-0900-00004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0</xdr:rowOff>
    </xdr:to>
    <xdr:pic>
      <xdr:nvPicPr>
        <xdr:cNvPr id="1612" name="图片 1611">
          <a:extLst>
            <a:ext uri="{FF2B5EF4-FFF2-40B4-BE49-F238E27FC236}">
              <a16:creationId xmlns:a16="http://schemas.microsoft.com/office/drawing/2014/main" id="{00000000-0008-0000-0900-00004C06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15240"/>
    <xdr:pic>
      <xdr:nvPicPr>
        <xdr:cNvPr id="1613" name="图片 1612">
          <a:extLst>
            <a:ext uri="{FF2B5EF4-FFF2-40B4-BE49-F238E27FC236}">
              <a16:creationId xmlns:a16="http://schemas.microsoft.com/office/drawing/2014/main" id="{00000000-0008-0000-0900-00004D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14" name="图片 1613">
          <a:extLst>
            <a:ext uri="{FF2B5EF4-FFF2-40B4-BE49-F238E27FC236}">
              <a16:creationId xmlns:a16="http://schemas.microsoft.com/office/drawing/2014/main" id="{00000000-0008-0000-0900-00004E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15" name="图片 1614">
          <a:extLst>
            <a:ext uri="{FF2B5EF4-FFF2-40B4-BE49-F238E27FC236}">
              <a16:creationId xmlns:a16="http://schemas.microsoft.com/office/drawing/2014/main" id="{00000000-0008-0000-0900-00004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16" name="图片 1615">
          <a:extLst>
            <a:ext uri="{FF2B5EF4-FFF2-40B4-BE49-F238E27FC236}">
              <a16:creationId xmlns:a16="http://schemas.microsoft.com/office/drawing/2014/main" id="{00000000-0008-0000-0900-00005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17" name="图片 1616">
          <a:extLst>
            <a:ext uri="{FF2B5EF4-FFF2-40B4-BE49-F238E27FC236}">
              <a16:creationId xmlns:a16="http://schemas.microsoft.com/office/drawing/2014/main" id="{00000000-0008-0000-0900-00005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18" name="图片 1617">
          <a:extLst>
            <a:ext uri="{FF2B5EF4-FFF2-40B4-BE49-F238E27FC236}">
              <a16:creationId xmlns:a16="http://schemas.microsoft.com/office/drawing/2014/main" id="{00000000-0008-0000-0900-000052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19" name="图片 1618">
          <a:extLst>
            <a:ext uri="{FF2B5EF4-FFF2-40B4-BE49-F238E27FC236}">
              <a16:creationId xmlns:a16="http://schemas.microsoft.com/office/drawing/2014/main" id="{00000000-0008-0000-0900-000053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20" name="图片 1619">
          <a:extLst>
            <a:ext uri="{FF2B5EF4-FFF2-40B4-BE49-F238E27FC236}">
              <a16:creationId xmlns:a16="http://schemas.microsoft.com/office/drawing/2014/main" id="{00000000-0008-0000-0900-000054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21" name="图片 1620">
          <a:extLst>
            <a:ext uri="{FF2B5EF4-FFF2-40B4-BE49-F238E27FC236}">
              <a16:creationId xmlns:a16="http://schemas.microsoft.com/office/drawing/2014/main" id="{00000000-0008-0000-0900-00005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22" name="图片 1621">
          <a:extLst>
            <a:ext uri="{FF2B5EF4-FFF2-40B4-BE49-F238E27FC236}">
              <a16:creationId xmlns:a16="http://schemas.microsoft.com/office/drawing/2014/main" id="{00000000-0008-0000-0900-00005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23" name="图片 1622">
          <a:extLst>
            <a:ext uri="{FF2B5EF4-FFF2-40B4-BE49-F238E27FC236}">
              <a16:creationId xmlns:a16="http://schemas.microsoft.com/office/drawing/2014/main" id="{00000000-0008-0000-0900-00005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24" name="图片 1623">
          <a:extLst>
            <a:ext uri="{FF2B5EF4-FFF2-40B4-BE49-F238E27FC236}">
              <a16:creationId xmlns:a16="http://schemas.microsoft.com/office/drawing/2014/main" id="{00000000-0008-0000-0900-00005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25" name="图片 1624">
          <a:extLst>
            <a:ext uri="{FF2B5EF4-FFF2-40B4-BE49-F238E27FC236}">
              <a16:creationId xmlns:a16="http://schemas.microsoft.com/office/drawing/2014/main" id="{00000000-0008-0000-0900-000059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26" name="图片 1625">
          <a:extLst>
            <a:ext uri="{FF2B5EF4-FFF2-40B4-BE49-F238E27FC236}">
              <a16:creationId xmlns:a16="http://schemas.microsoft.com/office/drawing/2014/main" id="{00000000-0008-0000-0900-00005A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27" name="图片 1626">
          <a:extLst>
            <a:ext uri="{FF2B5EF4-FFF2-40B4-BE49-F238E27FC236}">
              <a16:creationId xmlns:a16="http://schemas.microsoft.com/office/drawing/2014/main" id="{00000000-0008-0000-0900-00005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28" name="图片 1627">
          <a:extLst>
            <a:ext uri="{FF2B5EF4-FFF2-40B4-BE49-F238E27FC236}">
              <a16:creationId xmlns:a16="http://schemas.microsoft.com/office/drawing/2014/main" id="{00000000-0008-0000-0900-00005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29" name="图片 1628">
          <a:extLst>
            <a:ext uri="{FF2B5EF4-FFF2-40B4-BE49-F238E27FC236}">
              <a16:creationId xmlns:a16="http://schemas.microsoft.com/office/drawing/2014/main" id="{00000000-0008-0000-0900-00005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30" name="图片 1629">
          <a:extLst>
            <a:ext uri="{FF2B5EF4-FFF2-40B4-BE49-F238E27FC236}">
              <a16:creationId xmlns:a16="http://schemas.microsoft.com/office/drawing/2014/main" id="{00000000-0008-0000-0900-00005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31" name="图片 1630">
          <a:extLst>
            <a:ext uri="{FF2B5EF4-FFF2-40B4-BE49-F238E27FC236}">
              <a16:creationId xmlns:a16="http://schemas.microsoft.com/office/drawing/2014/main" id="{00000000-0008-0000-0900-00005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632" name="图片 1631">
          <a:extLst>
            <a:ext uri="{FF2B5EF4-FFF2-40B4-BE49-F238E27FC236}">
              <a16:creationId xmlns:a16="http://schemas.microsoft.com/office/drawing/2014/main" id="{00000000-0008-0000-0900-00006006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633" name="图片 1632">
          <a:extLst>
            <a:ext uri="{FF2B5EF4-FFF2-40B4-BE49-F238E27FC236}">
              <a16:creationId xmlns:a16="http://schemas.microsoft.com/office/drawing/2014/main" id="{00000000-0008-0000-0900-00006106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634" name="图片 1633">
          <a:extLst>
            <a:ext uri="{FF2B5EF4-FFF2-40B4-BE49-F238E27FC236}">
              <a16:creationId xmlns:a16="http://schemas.microsoft.com/office/drawing/2014/main" id="{00000000-0008-0000-0900-00006206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35" name="图片 1634">
          <a:extLst>
            <a:ext uri="{FF2B5EF4-FFF2-40B4-BE49-F238E27FC236}">
              <a16:creationId xmlns:a16="http://schemas.microsoft.com/office/drawing/2014/main" id="{00000000-0008-0000-0900-000063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636" name="图片 1635">
          <a:extLst>
            <a:ext uri="{FF2B5EF4-FFF2-40B4-BE49-F238E27FC236}">
              <a16:creationId xmlns:a16="http://schemas.microsoft.com/office/drawing/2014/main" id="{00000000-0008-0000-0900-00006406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637" name="图片 1636">
          <a:extLst>
            <a:ext uri="{FF2B5EF4-FFF2-40B4-BE49-F238E27FC236}">
              <a16:creationId xmlns:a16="http://schemas.microsoft.com/office/drawing/2014/main" id="{00000000-0008-0000-0900-00006506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638" name="图片 1637">
          <a:extLst>
            <a:ext uri="{FF2B5EF4-FFF2-40B4-BE49-F238E27FC236}">
              <a16:creationId xmlns:a16="http://schemas.microsoft.com/office/drawing/2014/main" id="{00000000-0008-0000-0900-00006606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639" name="图片 1638">
          <a:extLst>
            <a:ext uri="{FF2B5EF4-FFF2-40B4-BE49-F238E27FC236}">
              <a16:creationId xmlns:a16="http://schemas.microsoft.com/office/drawing/2014/main" id="{00000000-0008-0000-0900-000067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40" name="图片 1639">
          <a:extLst>
            <a:ext uri="{FF2B5EF4-FFF2-40B4-BE49-F238E27FC236}">
              <a16:creationId xmlns:a16="http://schemas.microsoft.com/office/drawing/2014/main" id="{00000000-0008-0000-0900-000068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41" name="图片 1640">
          <a:extLst>
            <a:ext uri="{FF2B5EF4-FFF2-40B4-BE49-F238E27FC236}">
              <a16:creationId xmlns:a16="http://schemas.microsoft.com/office/drawing/2014/main" id="{00000000-0008-0000-0900-00006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42" name="图片 1641">
          <a:extLst>
            <a:ext uri="{FF2B5EF4-FFF2-40B4-BE49-F238E27FC236}">
              <a16:creationId xmlns:a16="http://schemas.microsoft.com/office/drawing/2014/main" id="{00000000-0008-0000-0900-00006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43" name="图片 1642">
          <a:extLst>
            <a:ext uri="{FF2B5EF4-FFF2-40B4-BE49-F238E27FC236}">
              <a16:creationId xmlns:a16="http://schemas.microsoft.com/office/drawing/2014/main" id="{00000000-0008-0000-0900-00006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44" name="图片 1643">
          <a:extLst>
            <a:ext uri="{FF2B5EF4-FFF2-40B4-BE49-F238E27FC236}">
              <a16:creationId xmlns:a16="http://schemas.microsoft.com/office/drawing/2014/main" id="{00000000-0008-0000-0900-00006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45" name="图片 1644">
          <a:extLst>
            <a:ext uri="{FF2B5EF4-FFF2-40B4-BE49-F238E27FC236}">
              <a16:creationId xmlns:a16="http://schemas.microsoft.com/office/drawing/2014/main" id="{00000000-0008-0000-0900-00006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46" name="图片 1645">
          <a:extLst>
            <a:ext uri="{FF2B5EF4-FFF2-40B4-BE49-F238E27FC236}">
              <a16:creationId xmlns:a16="http://schemas.microsoft.com/office/drawing/2014/main" id="{00000000-0008-0000-0900-00006E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47" name="图片 1646">
          <a:extLst>
            <a:ext uri="{FF2B5EF4-FFF2-40B4-BE49-F238E27FC236}">
              <a16:creationId xmlns:a16="http://schemas.microsoft.com/office/drawing/2014/main" id="{00000000-0008-0000-0900-00006F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48" name="图片 1647">
          <a:extLst>
            <a:ext uri="{FF2B5EF4-FFF2-40B4-BE49-F238E27FC236}">
              <a16:creationId xmlns:a16="http://schemas.microsoft.com/office/drawing/2014/main" id="{00000000-0008-0000-0900-00007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649" name="图片 1648">
          <a:extLst>
            <a:ext uri="{FF2B5EF4-FFF2-40B4-BE49-F238E27FC236}">
              <a16:creationId xmlns:a16="http://schemas.microsoft.com/office/drawing/2014/main" id="{00000000-0008-0000-0900-00007106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650" name="图片 1649">
          <a:extLst>
            <a:ext uri="{FF2B5EF4-FFF2-40B4-BE49-F238E27FC236}">
              <a16:creationId xmlns:a16="http://schemas.microsoft.com/office/drawing/2014/main" id="{00000000-0008-0000-0900-00007206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651" name="图片 1650">
          <a:extLst>
            <a:ext uri="{FF2B5EF4-FFF2-40B4-BE49-F238E27FC236}">
              <a16:creationId xmlns:a16="http://schemas.microsoft.com/office/drawing/2014/main" id="{00000000-0008-0000-0900-00007306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652" name="图片 1651">
          <a:extLst>
            <a:ext uri="{FF2B5EF4-FFF2-40B4-BE49-F238E27FC236}">
              <a16:creationId xmlns:a16="http://schemas.microsoft.com/office/drawing/2014/main" id="{00000000-0008-0000-0900-000074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53" name="图片 1652">
          <a:extLst>
            <a:ext uri="{FF2B5EF4-FFF2-40B4-BE49-F238E27FC236}">
              <a16:creationId xmlns:a16="http://schemas.microsoft.com/office/drawing/2014/main" id="{00000000-0008-0000-0900-000075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54" name="图片 1653">
          <a:extLst>
            <a:ext uri="{FF2B5EF4-FFF2-40B4-BE49-F238E27FC236}">
              <a16:creationId xmlns:a16="http://schemas.microsoft.com/office/drawing/2014/main" id="{00000000-0008-0000-0900-00007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55" name="图片 1654">
          <a:extLst>
            <a:ext uri="{FF2B5EF4-FFF2-40B4-BE49-F238E27FC236}">
              <a16:creationId xmlns:a16="http://schemas.microsoft.com/office/drawing/2014/main" id="{00000000-0008-0000-0900-00007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56" name="图片 1655">
          <a:extLst>
            <a:ext uri="{FF2B5EF4-FFF2-40B4-BE49-F238E27FC236}">
              <a16:creationId xmlns:a16="http://schemas.microsoft.com/office/drawing/2014/main" id="{00000000-0008-0000-0900-000078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57" name="图片 1656">
          <a:extLst>
            <a:ext uri="{FF2B5EF4-FFF2-40B4-BE49-F238E27FC236}">
              <a16:creationId xmlns:a16="http://schemas.microsoft.com/office/drawing/2014/main" id="{00000000-0008-0000-0900-000079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58" name="图片 1657">
          <a:extLst>
            <a:ext uri="{FF2B5EF4-FFF2-40B4-BE49-F238E27FC236}">
              <a16:creationId xmlns:a16="http://schemas.microsoft.com/office/drawing/2014/main" id="{00000000-0008-0000-0900-00007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59" name="图片 1658">
          <a:extLst>
            <a:ext uri="{FF2B5EF4-FFF2-40B4-BE49-F238E27FC236}">
              <a16:creationId xmlns:a16="http://schemas.microsoft.com/office/drawing/2014/main" id="{00000000-0008-0000-0900-00007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60" name="图片 1659">
          <a:extLst>
            <a:ext uri="{FF2B5EF4-FFF2-40B4-BE49-F238E27FC236}">
              <a16:creationId xmlns:a16="http://schemas.microsoft.com/office/drawing/2014/main" id="{00000000-0008-0000-0900-00007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61" name="图片 1660">
          <a:extLst>
            <a:ext uri="{FF2B5EF4-FFF2-40B4-BE49-F238E27FC236}">
              <a16:creationId xmlns:a16="http://schemas.microsoft.com/office/drawing/2014/main" id="{00000000-0008-0000-0900-00007D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62" name="图片 1661">
          <a:extLst>
            <a:ext uri="{FF2B5EF4-FFF2-40B4-BE49-F238E27FC236}">
              <a16:creationId xmlns:a16="http://schemas.microsoft.com/office/drawing/2014/main" id="{00000000-0008-0000-0900-00007E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63" name="图片 1662">
          <a:extLst>
            <a:ext uri="{FF2B5EF4-FFF2-40B4-BE49-F238E27FC236}">
              <a16:creationId xmlns:a16="http://schemas.microsoft.com/office/drawing/2014/main" id="{00000000-0008-0000-0900-00007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64" name="图片 1663">
          <a:extLst>
            <a:ext uri="{FF2B5EF4-FFF2-40B4-BE49-F238E27FC236}">
              <a16:creationId xmlns:a16="http://schemas.microsoft.com/office/drawing/2014/main" id="{00000000-0008-0000-0900-00008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65" name="图片 1664">
          <a:extLst>
            <a:ext uri="{FF2B5EF4-FFF2-40B4-BE49-F238E27FC236}">
              <a16:creationId xmlns:a16="http://schemas.microsoft.com/office/drawing/2014/main" id="{00000000-0008-0000-0900-00008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66" name="图片 1665">
          <a:extLst>
            <a:ext uri="{FF2B5EF4-FFF2-40B4-BE49-F238E27FC236}">
              <a16:creationId xmlns:a16="http://schemas.microsoft.com/office/drawing/2014/main" id="{00000000-0008-0000-0900-000082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67" name="图片 1666">
          <a:extLst>
            <a:ext uri="{FF2B5EF4-FFF2-40B4-BE49-F238E27FC236}">
              <a16:creationId xmlns:a16="http://schemas.microsoft.com/office/drawing/2014/main" id="{00000000-0008-0000-0900-000083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68" name="图片 1667">
          <a:extLst>
            <a:ext uri="{FF2B5EF4-FFF2-40B4-BE49-F238E27FC236}">
              <a16:creationId xmlns:a16="http://schemas.microsoft.com/office/drawing/2014/main" id="{00000000-0008-0000-0900-00008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69" name="图片 1668">
          <a:extLst>
            <a:ext uri="{FF2B5EF4-FFF2-40B4-BE49-F238E27FC236}">
              <a16:creationId xmlns:a16="http://schemas.microsoft.com/office/drawing/2014/main" id="{00000000-0008-0000-0900-00008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70" name="图片 1669">
          <a:extLst>
            <a:ext uri="{FF2B5EF4-FFF2-40B4-BE49-F238E27FC236}">
              <a16:creationId xmlns:a16="http://schemas.microsoft.com/office/drawing/2014/main" id="{00000000-0008-0000-0900-00008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71" name="图片 1670">
          <a:extLst>
            <a:ext uri="{FF2B5EF4-FFF2-40B4-BE49-F238E27FC236}">
              <a16:creationId xmlns:a16="http://schemas.microsoft.com/office/drawing/2014/main" id="{00000000-0008-0000-0900-000087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72" name="图片 1671">
          <a:extLst>
            <a:ext uri="{FF2B5EF4-FFF2-40B4-BE49-F238E27FC236}">
              <a16:creationId xmlns:a16="http://schemas.microsoft.com/office/drawing/2014/main" id="{00000000-0008-0000-0900-000088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73" name="图片 1672">
          <a:extLst>
            <a:ext uri="{FF2B5EF4-FFF2-40B4-BE49-F238E27FC236}">
              <a16:creationId xmlns:a16="http://schemas.microsoft.com/office/drawing/2014/main" id="{00000000-0008-0000-0900-00008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74" name="图片 1673">
          <a:extLst>
            <a:ext uri="{FF2B5EF4-FFF2-40B4-BE49-F238E27FC236}">
              <a16:creationId xmlns:a16="http://schemas.microsoft.com/office/drawing/2014/main" id="{00000000-0008-0000-0900-00008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75" name="图片 1674">
          <a:extLst>
            <a:ext uri="{FF2B5EF4-FFF2-40B4-BE49-F238E27FC236}">
              <a16:creationId xmlns:a16="http://schemas.microsoft.com/office/drawing/2014/main" id="{00000000-0008-0000-0900-00008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76" name="图片 1675">
          <a:extLst>
            <a:ext uri="{FF2B5EF4-FFF2-40B4-BE49-F238E27FC236}">
              <a16:creationId xmlns:a16="http://schemas.microsoft.com/office/drawing/2014/main" id="{00000000-0008-0000-0900-00008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77" name="图片 1676">
          <a:extLst>
            <a:ext uri="{FF2B5EF4-FFF2-40B4-BE49-F238E27FC236}">
              <a16:creationId xmlns:a16="http://schemas.microsoft.com/office/drawing/2014/main" id="{00000000-0008-0000-0900-00008D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78" name="图片 1677">
          <a:extLst>
            <a:ext uri="{FF2B5EF4-FFF2-40B4-BE49-F238E27FC236}">
              <a16:creationId xmlns:a16="http://schemas.microsoft.com/office/drawing/2014/main" id="{00000000-0008-0000-0900-00008E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79" name="图片 1678">
          <a:extLst>
            <a:ext uri="{FF2B5EF4-FFF2-40B4-BE49-F238E27FC236}">
              <a16:creationId xmlns:a16="http://schemas.microsoft.com/office/drawing/2014/main" id="{00000000-0008-0000-0900-00008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80" name="图片 1679">
          <a:extLst>
            <a:ext uri="{FF2B5EF4-FFF2-40B4-BE49-F238E27FC236}">
              <a16:creationId xmlns:a16="http://schemas.microsoft.com/office/drawing/2014/main" id="{00000000-0008-0000-0900-00009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81" name="图片 1680">
          <a:extLst>
            <a:ext uri="{FF2B5EF4-FFF2-40B4-BE49-F238E27FC236}">
              <a16:creationId xmlns:a16="http://schemas.microsoft.com/office/drawing/2014/main" id="{00000000-0008-0000-0900-000091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82" name="图片 1681">
          <a:extLst>
            <a:ext uri="{FF2B5EF4-FFF2-40B4-BE49-F238E27FC236}">
              <a16:creationId xmlns:a16="http://schemas.microsoft.com/office/drawing/2014/main" id="{00000000-0008-0000-0900-000092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83" name="图片 1682">
          <a:extLst>
            <a:ext uri="{FF2B5EF4-FFF2-40B4-BE49-F238E27FC236}">
              <a16:creationId xmlns:a16="http://schemas.microsoft.com/office/drawing/2014/main" id="{00000000-0008-0000-0900-000093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84" name="图片 1683">
          <a:extLst>
            <a:ext uri="{FF2B5EF4-FFF2-40B4-BE49-F238E27FC236}">
              <a16:creationId xmlns:a16="http://schemas.microsoft.com/office/drawing/2014/main" id="{00000000-0008-0000-0900-00009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85" name="图片 1684">
          <a:extLst>
            <a:ext uri="{FF2B5EF4-FFF2-40B4-BE49-F238E27FC236}">
              <a16:creationId xmlns:a16="http://schemas.microsoft.com/office/drawing/2014/main" id="{00000000-0008-0000-0900-00009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86" name="图片 1685">
          <a:extLst>
            <a:ext uri="{FF2B5EF4-FFF2-40B4-BE49-F238E27FC236}">
              <a16:creationId xmlns:a16="http://schemas.microsoft.com/office/drawing/2014/main" id="{00000000-0008-0000-0900-00009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87" name="图片 1686">
          <a:extLst>
            <a:ext uri="{FF2B5EF4-FFF2-40B4-BE49-F238E27FC236}">
              <a16:creationId xmlns:a16="http://schemas.microsoft.com/office/drawing/2014/main" id="{00000000-0008-0000-0900-000097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88" name="图片 1687">
          <a:extLst>
            <a:ext uri="{FF2B5EF4-FFF2-40B4-BE49-F238E27FC236}">
              <a16:creationId xmlns:a16="http://schemas.microsoft.com/office/drawing/2014/main" id="{00000000-0008-0000-0900-000098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89" name="图片 1688">
          <a:extLst>
            <a:ext uri="{FF2B5EF4-FFF2-40B4-BE49-F238E27FC236}">
              <a16:creationId xmlns:a16="http://schemas.microsoft.com/office/drawing/2014/main" id="{00000000-0008-0000-0900-00009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90" name="图片 1689">
          <a:extLst>
            <a:ext uri="{FF2B5EF4-FFF2-40B4-BE49-F238E27FC236}">
              <a16:creationId xmlns:a16="http://schemas.microsoft.com/office/drawing/2014/main" id="{00000000-0008-0000-0900-00009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91" name="图片 1690">
          <a:extLst>
            <a:ext uri="{FF2B5EF4-FFF2-40B4-BE49-F238E27FC236}">
              <a16:creationId xmlns:a16="http://schemas.microsoft.com/office/drawing/2014/main" id="{00000000-0008-0000-0900-00009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92" name="图片 1691">
          <a:extLst>
            <a:ext uri="{FF2B5EF4-FFF2-40B4-BE49-F238E27FC236}">
              <a16:creationId xmlns:a16="http://schemas.microsoft.com/office/drawing/2014/main" id="{00000000-0008-0000-0900-00009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93" name="图片 1692">
          <a:extLst>
            <a:ext uri="{FF2B5EF4-FFF2-40B4-BE49-F238E27FC236}">
              <a16:creationId xmlns:a16="http://schemas.microsoft.com/office/drawing/2014/main" id="{00000000-0008-0000-0900-00009D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694" name="图片 1693">
          <a:extLst>
            <a:ext uri="{FF2B5EF4-FFF2-40B4-BE49-F238E27FC236}">
              <a16:creationId xmlns:a16="http://schemas.microsoft.com/office/drawing/2014/main" id="{00000000-0008-0000-0900-00009E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695" name="图片 1694">
          <a:extLst>
            <a:ext uri="{FF2B5EF4-FFF2-40B4-BE49-F238E27FC236}">
              <a16:creationId xmlns:a16="http://schemas.microsoft.com/office/drawing/2014/main" id="{00000000-0008-0000-0900-00009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96" name="图片 1695">
          <a:extLst>
            <a:ext uri="{FF2B5EF4-FFF2-40B4-BE49-F238E27FC236}">
              <a16:creationId xmlns:a16="http://schemas.microsoft.com/office/drawing/2014/main" id="{00000000-0008-0000-0900-0000A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97" name="图片 1696">
          <a:extLst>
            <a:ext uri="{FF2B5EF4-FFF2-40B4-BE49-F238E27FC236}">
              <a16:creationId xmlns:a16="http://schemas.microsoft.com/office/drawing/2014/main" id="{00000000-0008-0000-0900-0000A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98" name="图片 1697">
          <a:extLst>
            <a:ext uri="{FF2B5EF4-FFF2-40B4-BE49-F238E27FC236}">
              <a16:creationId xmlns:a16="http://schemas.microsoft.com/office/drawing/2014/main" id="{00000000-0008-0000-0900-0000A2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699" name="图片 1698">
          <a:extLst>
            <a:ext uri="{FF2B5EF4-FFF2-40B4-BE49-F238E27FC236}">
              <a16:creationId xmlns:a16="http://schemas.microsoft.com/office/drawing/2014/main" id="{00000000-0008-0000-0900-0000A3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00" name="图片 1699">
          <a:extLst>
            <a:ext uri="{FF2B5EF4-FFF2-40B4-BE49-F238E27FC236}">
              <a16:creationId xmlns:a16="http://schemas.microsoft.com/office/drawing/2014/main" id="{00000000-0008-0000-0900-0000A4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01" name="图片 1700">
          <a:extLst>
            <a:ext uri="{FF2B5EF4-FFF2-40B4-BE49-F238E27FC236}">
              <a16:creationId xmlns:a16="http://schemas.microsoft.com/office/drawing/2014/main" id="{00000000-0008-0000-0900-0000A5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02" name="图片 1701">
          <a:extLst>
            <a:ext uri="{FF2B5EF4-FFF2-40B4-BE49-F238E27FC236}">
              <a16:creationId xmlns:a16="http://schemas.microsoft.com/office/drawing/2014/main" id="{00000000-0008-0000-0900-0000A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03" name="图片 1702">
          <a:extLst>
            <a:ext uri="{FF2B5EF4-FFF2-40B4-BE49-F238E27FC236}">
              <a16:creationId xmlns:a16="http://schemas.microsoft.com/office/drawing/2014/main" id="{00000000-0008-0000-0900-0000A7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04" name="图片 1703">
          <a:extLst>
            <a:ext uri="{FF2B5EF4-FFF2-40B4-BE49-F238E27FC236}">
              <a16:creationId xmlns:a16="http://schemas.microsoft.com/office/drawing/2014/main" id="{00000000-0008-0000-0900-0000A8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05" name="图片 1704">
          <a:extLst>
            <a:ext uri="{FF2B5EF4-FFF2-40B4-BE49-F238E27FC236}">
              <a16:creationId xmlns:a16="http://schemas.microsoft.com/office/drawing/2014/main" id="{00000000-0008-0000-0900-0000A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06" name="图片 1705">
          <a:extLst>
            <a:ext uri="{FF2B5EF4-FFF2-40B4-BE49-F238E27FC236}">
              <a16:creationId xmlns:a16="http://schemas.microsoft.com/office/drawing/2014/main" id="{00000000-0008-0000-0900-0000A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07" name="图片 1706">
          <a:extLst>
            <a:ext uri="{FF2B5EF4-FFF2-40B4-BE49-F238E27FC236}">
              <a16:creationId xmlns:a16="http://schemas.microsoft.com/office/drawing/2014/main" id="{00000000-0008-0000-0900-0000A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08" name="图片 1707">
          <a:extLst>
            <a:ext uri="{FF2B5EF4-FFF2-40B4-BE49-F238E27FC236}">
              <a16:creationId xmlns:a16="http://schemas.microsoft.com/office/drawing/2014/main" id="{00000000-0008-0000-0900-0000A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09" name="图片 1708">
          <a:extLst>
            <a:ext uri="{FF2B5EF4-FFF2-40B4-BE49-F238E27FC236}">
              <a16:creationId xmlns:a16="http://schemas.microsoft.com/office/drawing/2014/main" id="{00000000-0008-0000-0900-0000A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10" name="图片 1709">
          <a:extLst>
            <a:ext uri="{FF2B5EF4-FFF2-40B4-BE49-F238E27FC236}">
              <a16:creationId xmlns:a16="http://schemas.microsoft.com/office/drawing/2014/main" id="{00000000-0008-0000-0900-0000A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11" name="图片 1710">
          <a:extLst>
            <a:ext uri="{FF2B5EF4-FFF2-40B4-BE49-F238E27FC236}">
              <a16:creationId xmlns:a16="http://schemas.microsoft.com/office/drawing/2014/main" id="{00000000-0008-0000-0900-0000AF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12" name="图片 1711">
          <a:extLst>
            <a:ext uri="{FF2B5EF4-FFF2-40B4-BE49-F238E27FC236}">
              <a16:creationId xmlns:a16="http://schemas.microsoft.com/office/drawing/2014/main" id="{00000000-0008-0000-0900-0000B0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13" name="图片 1712">
          <a:extLst>
            <a:ext uri="{FF2B5EF4-FFF2-40B4-BE49-F238E27FC236}">
              <a16:creationId xmlns:a16="http://schemas.microsoft.com/office/drawing/2014/main" id="{00000000-0008-0000-0900-0000B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14" name="图片 1713">
          <a:extLst>
            <a:ext uri="{FF2B5EF4-FFF2-40B4-BE49-F238E27FC236}">
              <a16:creationId xmlns:a16="http://schemas.microsoft.com/office/drawing/2014/main" id="{00000000-0008-0000-0900-0000B2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15" name="图片 1714">
          <a:extLst>
            <a:ext uri="{FF2B5EF4-FFF2-40B4-BE49-F238E27FC236}">
              <a16:creationId xmlns:a16="http://schemas.microsoft.com/office/drawing/2014/main" id="{00000000-0008-0000-0900-0000B3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16" name="图片 1715">
          <a:extLst>
            <a:ext uri="{FF2B5EF4-FFF2-40B4-BE49-F238E27FC236}">
              <a16:creationId xmlns:a16="http://schemas.microsoft.com/office/drawing/2014/main" id="{00000000-0008-0000-0900-0000B4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17" name="图片 1716">
          <a:extLst>
            <a:ext uri="{FF2B5EF4-FFF2-40B4-BE49-F238E27FC236}">
              <a16:creationId xmlns:a16="http://schemas.microsoft.com/office/drawing/2014/main" id="{00000000-0008-0000-0900-0000B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18" name="图片 1717">
          <a:extLst>
            <a:ext uri="{FF2B5EF4-FFF2-40B4-BE49-F238E27FC236}">
              <a16:creationId xmlns:a16="http://schemas.microsoft.com/office/drawing/2014/main" id="{00000000-0008-0000-0900-0000B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19" name="图片 1718">
          <a:extLst>
            <a:ext uri="{FF2B5EF4-FFF2-40B4-BE49-F238E27FC236}">
              <a16:creationId xmlns:a16="http://schemas.microsoft.com/office/drawing/2014/main" id="{00000000-0008-0000-0900-0000B7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20" name="图片 1719">
          <a:extLst>
            <a:ext uri="{FF2B5EF4-FFF2-40B4-BE49-F238E27FC236}">
              <a16:creationId xmlns:a16="http://schemas.microsoft.com/office/drawing/2014/main" id="{00000000-0008-0000-0900-0000B8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21" name="图片 1720">
          <a:extLst>
            <a:ext uri="{FF2B5EF4-FFF2-40B4-BE49-F238E27FC236}">
              <a16:creationId xmlns:a16="http://schemas.microsoft.com/office/drawing/2014/main" id="{00000000-0008-0000-0900-0000B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22" name="图片 1721">
          <a:extLst>
            <a:ext uri="{FF2B5EF4-FFF2-40B4-BE49-F238E27FC236}">
              <a16:creationId xmlns:a16="http://schemas.microsoft.com/office/drawing/2014/main" id="{00000000-0008-0000-0900-0000BA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23" name="图片 1722">
          <a:extLst>
            <a:ext uri="{FF2B5EF4-FFF2-40B4-BE49-F238E27FC236}">
              <a16:creationId xmlns:a16="http://schemas.microsoft.com/office/drawing/2014/main" id="{00000000-0008-0000-0900-0000BB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24" name="图片 1723">
          <a:extLst>
            <a:ext uri="{FF2B5EF4-FFF2-40B4-BE49-F238E27FC236}">
              <a16:creationId xmlns:a16="http://schemas.microsoft.com/office/drawing/2014/main" id="{00000000-0008-0000-0900-0000B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25" name="图片 1724">
          <a:extLst>
            <a:ext uri="{FF2B5EF4-FFF2-40B4-BE49-F238E27FC236}">
              <a16:creationId xmlns:a16="http://schemas.microsoft.com/office/drawing/2014/main" id="{00000000-0008-0000-0900-0000B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26" name="图片 1725">
          <a:extLst>
            <a:ext uri="{FF2B5EF4-FFF2-40B4-BE49-F238E27FC236}">
              <a16:creationId xmlns:a16="http://schemas.microsoft.com/office/drawing/2014/main" id="{00000000-0008-0000-0900-0000B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27" name="图片 1726">
          <a:extLst>
            <a:ext uri="{FF2B5EF4-FFF2-40B4-BE49-F238E27FC236}">
              <a16:creationId xmlns:a16="http://schemas.microsoft.com/office/drawing/2014/main" id="{00000000-0008-0000-0900-0000B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28" name="图片 1727">
          <a:extLst>
            <a:ext uri="{FF2B5EF4-FFF2-40B4-BE49-F238E27FC236}">
              <a16:creationId xmlns:a16="http://schemas.microsoft.com/office/drawing/2014/main" id="{00000000-0008-0000-0900-0000C0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29" name="图片 1728">
          <a:extLst>
            <a:ext uri="{FF2B5EF4-FFF2-40B4-BE49-F238E27FC236}">
              <a16:creationId xmlns:a16="http://schemas.microsoft.com/office/drawing/2014/main" id="{00000000-0008-0000-0900-0000C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30" name="图片 1729">
          <a:extLst>
            <a:ext uri="{FF2B5EF4-FFF2-40B4-BE49-F238E27FC236}">
              <a16:creationId xmlns:a16="http://schemas.microsoft.com/office/drawing/2014/main" id="{00000000-0008-0000-0900-0000C2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31" name="图片 1730">
          <a:extLst>
            <a:ext uri="{FF2B5EF4-FFF2-40B4-BE49-F238E27FC236}">
              <a16:creationId xmlns:a16="http://schemas.microsoft.com/office/drawing/2014/main" id="{00000000-0008-0000-0900-0000C3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32" name="图片 1731">
          <a:extLst>
            <a:ext uri="{FF2B5EF4-FFF2-40B4-BE49-F238E27FC236}">
              <a16:creationId xmlns:a16="http://schemas.microsoft.com/office/drawing/2014/main" id="{00000000-0008-0000-0900-0000C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33" name="图片 1732">
          <a:extLst>
            <a:ext uri="{FF2B5EF4-FFF2-40B4-BE49-F238E27FC236}">
              <a16:creationId xmlns:a16="http://schemas.microsoft.com/office/drawing/2014/main" id="{00000000-0008-0000-0900-0000C5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34" name="图片 1733">
          <a:extLst>
            <a:ext uri="{FF2B5EF4-FFF2-40B4-BE49-F238E27FC236}">
              <a16:creationId xmlns:a16="http://schemas.microsoft.com/office/drawing/2014/main" id="{00000000-0008-0000-0900-0000C6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35" name="图片 1734">
          <a:extLst>
            <a:ext uri="{FF2B5EF4-FFF2-40B4-BE49-F238E27FC236}">
              <a16:creationId xmlns:a16="http://schemas.microsoft.com/office/drawing/2014/main" id="{00000000-0008-0000-0900-0000C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36" name="图片 1735">
          <a:extLst>
            <a:ext uri="{FF2B5EF4-FFF2-40B4-BE49-F238E27FC236}">
              <a16:creationId xmlns:a16="http://schemas.microsoft.com/office/drawing/2014/main" id="{00000000-0008-0000-0900-0000C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37" name="图片 1736">
          <a:extLst>
            <a:ext uri="{FF2B5EF4-FFF2-40B4-BE49-F238E27FC236}">
              <a16:creationId xmlns:a16="http://schemas.microsoft.com/office/drawing/2014/main" id="{00000000-0008-0000-0900-0000C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38" name="图片 1737">
          <a:extLst>
            <a:ext uri="{FF2B5EF4-FFF2-40B4-BE49-F238E27FC236}">
              <a16:creationId xmlns:a16="http://schemas.microsoft.com/office/drawing/2014/main" id="{00000000-0008-0000-0900-0000CA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39" name="图片 1738">
          <a:extLst>
            <a:ext uri="{FF2B5EF4-FFF2-40B4-BE49-F238E27FC236}">
              <a16:creationId xmlns:a16="http://schemas.microsoft.com/office/drawing/2014/main" id="{00000000-0008-0000-0900-0000CB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40" name="图片 1739">
          <a:extLst>
            <a:ext uri="{FF2B5EF4-FFF2-40B4-BE49-F238E27FC236}">
              <a16:creationId xmlns:a16="http://schemas.microsoft.com/office/drawing/2014/main" id="{00000000-0008-0000-0900-0000C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41" name="图片 1740">
          <a:extLst>
            <a:ext uri="{FF2B5EF4-FFF2-40B4-BE49-F238E27FC236}">
              <a16:creationId xmlns:a16="http://schemas.microsoft.com/office/drawing/2014/main" id="{00000000-0008-0000-0900-0000C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42" name="图片 1741">
          <a:extLst>
            <a:ext uri="{FF2B5EF4-FFF2-40B4-BE49-F238E27FC236}">
              <a16:creationId xmlns:a16="http://schemas.microsoft.com/office/drawing/2014/main" id="{00000000-0008-0000-0900-0000C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43" name="图片 1742">
          <a:extLst>
            <a:ext uri="{FF2B5EF4-FFF2-40B4-BE49-F238E27FC236}">
              <a16:creationId xmlns:a16="http://schemas.microsoft.com/office/drawing/2014/main" id="{00000000-0008-0000-0900-0000CF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44" name="图片 1743">
          <a:extLst>
            <a:ext uri="{FF2B5EF4-FFF2-40B4-BE49-F238E27FC236}">
              <a16:creationId xmlns:a16="http://schemas.microsoft.com/office/drawing/2014/main" id="{00000000-0008-0000-0900-0000D0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45" name="图片 1744">
          <a:extLst>
            <a:ext uri="{FF2B5EF4-FFF2-40B4-BE49-F238E27FC236}">
              <a16:creationId xmlns:a16="http://schemas.microsoft.com/office/drawing/2014/main" id="{00000000-0008-0000-0900-0000D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46" name="图片 1745">
          <a:extLst>
            <a:ext uri="{FF2B5EF4-FFF2-40B4-BE49-F238E27FC236}">
              <a16:creationId xmlns:a16="http://schemas.microsoft.com/office/drawing/2014/main" id="{00000000-0008-0000-0900-0000D2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47" name="图片 1746">
          <a:extLst>
            <a:ext uri="{FF2B5EF4-FFF2-40B4-BE49-F238E27FC236}">
              <a16:creationId xmlns:a16="http://schemas.microsoft.com/office/drawing/2014/main" id="{00000000-0008-0000-0900-0000D3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48" name="图片 1747">
          <a:extLst>
            <a:ext uri="{FF2B5EF4-FFF2-40B4-BE49-F238E27FC236}">
              <a16:creationId xmlns:a16="http://schemas.microsoft.com/office/drawing/2014/main" id="{00000000-0008-0000-0900-0000D4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49" name="图片 1748">
          <a:extLst>
            <a:ext uri="{FF2B5EF4-FFF2-40B4-BE49-F238E27FC236}">
              <a16:creationId xmlns:a16="http://schemas.microsoft.com/office/drawing/2014/main" id="{00000000-0008-0000-0900-0000D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50" name="图片 1749">
          <a:extLst>
            <a:ext uri="{FF2B5EF4-FFF2-40B4-BE49-F238E27FC236}">
              <a16:creationId xmlns:a16="http://schemas.microsoft.com/office/drawing/2014/main" id="{00000000-0008-0000-0900-0000D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51" name="图片 1750">
          <a:extLst>
            <a:ext uri="{FF2B5EF4-FFF2-40B4-BE49-F238E27FC236}">
              <a16:creationId xmlns:a16="http://schemas.microsoft.com/office/drawing/2014/main" id="{00000000-0008-0000-0900-0000D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52" name="图片 1751">
          <a:extLst>
            <a:ext uri="{FF2B5EF4-FFF2-40B4-BE49-F238E27FC236}">
              <a16:creationId xmlns:a16="http://schemas.microsoft.com/office/drawing/2014/main" id="{00000000-0008-0000-0900-0000D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53" name="图片 1752">
          <a:extLst>
            <a:ext uri="{FF2B5EF4-FFF2-40B4-BE49-F238E27FC236}">
              <a16:creationId xmlns:a16="http://schemas.microsoft.com/office/drawing/2014/main" id="{00000000-0008-0000-0900-0000D9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54" name="图片 1753">
          <a:extLst>
            <a:ext uri="{FF2B5EF4-FFF2-40B4-BE49-F238E27FC236}">
              <a16:creationId xmlns:a16="http://schemas.microsoft.com/office/drawing/2014/main" id="{00000000-0008-0000-0900-0000DA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55" name="图片 1754">
          <a:extLst>
            <a:ext uri="{FF2B5EF4-FFF2-40B4-BE49-F238E27FC236}">
              <a16:creationId xmlns:a16="http://schemas.microsoft.com/office/drawing/2014/main" id="{00000000-0008-0000-0900-0000D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56" name="图片 1755">
          <a:extLst>
            <a:ext uri="{FF2B5EF4-FFF2-40B4-BE49-F238E27FC236}">
              <a16:creationId xmlns:a16="http://schemas.microsoft.com/office/drawing/2014/main" id="{00000000-0008-0000-0900-0000D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57" name="图片 1756">
          <a:extLst>
            <a:ext uri="{FF2B5EF4-FFF2-40B4-BE49-F238E27FC236}">
              <a16:creationId xmlns:a16="http://schemas.microsoft.com/office/drawing/2014/main" id="{00000000-0008-0000-0900-0000DD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58" name="图片 1757">
          <a:extLst>
            <a:ext uri="{FF2B5EF4-FFF2-40B4-BE49-F238E27FC236}">
              <a16:creationId xmlns:a16="http://schemas.microsoft.com/office/drawing/2014/main" id="{00000000-0008-0000-0900-0000DE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59" name="图片 1758">
          <a:extLst>
            <a:ext uri="{FF2B5EF4-FFF2-40B4-BE49-F238E27FC236}">
              <a16:creationId xmlns:a16="http://schemas.microsoft.com/office/drawing/2014/main" id="{00000000-0008-0000-0900-0000DF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60" name="图片 1759">
          <a:extLst>
            <a:ext uri="{FF2B5EF4-FFF2-40B4-BE49-F238E27FC236}">
              <a16:creationId xmlns:a16="http://schemas.microsoft.com/office/drawing/2014/main" id="{00000000-0008-0000-0900-0000E0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61" name="图片 1760">
          <a:extLst>
            <a:ext uri="{FF2B5EF4-FFF2-40B4-BE49-F238E27FC236}">
              <a16:creationId xmlns:a16="http://schemas.microsoft.com/office/drawing/2014/main" id="{00000000-0008-0000-0900-0000E1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62" name="图片 1761">
          <a:extLst>
            <a:ext uri="{FF2B5EF4-FFF2-40B4-BE49-F238E27FC236}">
              <a16:creationId xmlns:a16="http://schemas.microsoft.com/office/drawing/2014/main" id="{00000000-0008-0000-0900-0000E2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63" name="图片 1762">
          <a:extLst>
            <a:ext uri="{FF2B5EF4-FFF2-40B4-BE49-F238E27FC236}">
              <a16:creationId xmlns:a16="http://schemas.microsoft.com/office/drawing/2014/main" id="{00000000-0008-0000-0900-0000E3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64" name="图片 1763">
          <a:extLst>
            <a:ext uri="{FF2B5EF4-FFF2-40B4-BE49-F238E27FC236}">
              <a16:creationId xmlns:a16="http://schemas.microsoft.com/office/drawing/2014/main" id="{00000000-0008-0000-0900-0000E4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65" name="图片 1764">
          <a:extLst>
            <a:ext uri="{FF2B5EF4-FFF2-40B4-BE49-F238E27FC236}">
              <a16:creationId xmlns:a16="http://schemas.microsoft.com/office/drawing/2014/main" id="{00000000-0008-0000-0900-0000E5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66" name="图片 1765">
          <a:extLst>
            <a:ext uri="{FF2B5EF4-FFF2-40B4-BE49-F238E27FC236}">
              <a16:creationId xmlns:a16="http://schemas.microsoft.com/office/drawing/2014/main" id="{00000000-0008-0000-0900-0000E6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67" name="图片 1766">
          <a:extLst>
            <a:ext uri="{FF2B5EF4-FFF2-40B4-BE49-F238E27FC236}">
              <a16:creationId xmlns:a16="http://schemas.microsoft.com/office/drawing/2014/main" id="{00000000-0008-0000-0900-0000E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68" name="图片 1767">
          <a:extLst>
            <a:ext uri="{FF2B5EF4-FFF2-40B4-BE49-F238E27FC236}">
              <a16:creationId xmlns:a16="http://schemas.microsoft.com/office/drawing/2014/main" id="{00000000-0008-0000-0900-0000E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69" name="图片 1768">
          <a:extLst>
            <a:ext uri="{FF2B5EF4-FFF2-40B4-BE49-F238E27FC236}">
              <a16:creationId xmlns:a16="http://schemas.microsoft.com/office/drawing/2014/main" id="{00000000-0008-0000-0900-0000E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70" name="图片 1769">
          <a:extLst>
            <a:ext uri="{FF2B5EF4-FFF2-40B4-BE49-F238E27FC236}">
              <a16:creationId xmlns:a16="http://schemas.microsoft.com/office/drawing/2014/main" id="{00000000-0008-0000-0900-0000EA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71" name="图片 1770">
          <a:extLst>
            <a:ext uri="{FF2B5EF4-FFF2-40B4-BE49-F238E27FC236}">
              <a16:creationId xmlns:a16="http://schemas.microsoft.com/office/drawing/2014/main" id="{00000000-0008-0000-0900-0000EB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772" name="图片 1771">
          <a:extLst>
            <a:ext uri="{FF2B5EF4-FFF2-40B4-BE49-F238E27FC236}">
              <a16:creationId xmlns:a16="http://schemas.microsoft.com/office/drawing/2014/main" id="{00000000-0008-0000-0900-0000EC06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773" name="图片 1772">
          <a:extLst>
            <a:ext uri="{FF2B5EF4-FFF2-40B4-BE49-F238E27FC236}">
              <a16:creationId xmlns:a16="http://schemas.microsoft.com/office/drawing/2014/main" id="{00000000-0008-0000-0900-0000ED06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774" name="图片 1773">
          <a:extLst>
            <a:ext uri="{FF2B5EF4-FFF2-40B4-BE49-F238E27FC236}">
              <a16:creationId xmlns:a16="http://schemas.microsoft.com/office/drawing/2014/main" id="{00000000-0008-0000-0900-0000EE06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75" name="图片 1774">
          <a:extLst>
            <a:ext uri="{FF2B5EF4-FFF2-40B4-BE49-F238E27FC236}">
              <a16:creationId xmlns:a16="http://schemas.microsoft.com/office/drawing/2014/main" id="{00000000-0008-0000-0900-0000EF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776" name="图片 1775">
          <a:extLst>
            <a:ext uri="{FF2B5EF4-FFF2-40B4-BE49-F238E27FC236}">
              <a16:creationId xmlns:a16="http://schemas.microsoft.com/office/drawing/2014/main" id="{00000000-0008-0000-0900-0000F006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777" name="图片 1776">
          <a:extLst>
            <a:ext uri="{FF2B5EF4-FFF2-40B4-BE49-F238E27FC236}">
              <a16:creationId xmlns:a16="http://schemas.microsoft.com/office/drawing/2014/main" id="{00000000-0008-0000-0900-0000F106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778" name="图片 1777">
          <a:extLst>
            <a:ext uri="{FF2B5EF4-FFF2-40B4-BE49-F238E27FC236}">
              <a16:creationId xmlns:a16="http://schemas.microsoft.com/office/drawing/2014/main" id="{00000000-0008-0000-0900-0000F206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779" name="图片 1778">
          <a:extLst>
            <a:ext uri="{FF2B5EF4-FFF2-40B4-BE49-F238E27FC236}">
              <a16:creationId xmlns:a16="http://schemas.microsoft.com/office/drawing/2014/main" id="{00000000-0008-0000-0900-0000F3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80" name="图片 1779">
          <a:extLst>
            <a:ext uri="{FF2B5EF4-FFF2-40B4-BE49-F238E27FC236}">
              <a16:creationId xmlns:a16="http://schemas.microsoft.com/office/drawing/2014/main" id="{00000000-0008-0000-0900-0000F4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81" name="图片 1780">
          <a:extLst>
            <a:ext uri="{FF2B5EF4-FFF2-40B4-BE49-F238E27FC236}">
              <a16:creationId xmlns:a16="http://schemas.microsoft.com/office/drawing/2014/main" id="{00000000-0008-0000-0900-0000F5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82" name="图片 1781">
          <a:extLst>
            <a:ext uri="{FF2B5EF4-FFF2-40B4-BE49-F238E27FC236}">
              <a16:creationId xmlns:a16="http://schemas.microsoft.com/office/drawing/2014/main" id="{00000000-0008-0000-0900-0000F6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83" name="图片 1782">
          <a:extLst>
            <a:ext uri="{FF2B5EF4-FFF2-40B4-BE49-F238E27FC236}">
              <a16:creationId xmlns:a16="http://schemas.microsoft.com/office/drawing/2014/main" id="{00000000-0008-0000-0900-0000F7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84" name="图片 1783">
          <a:extLst>
            <a:ext uri="{FF2B5EF4-FFF2-40B4-BE49-F238E27FC236}">
              <a16:creationId xmlns:a16="http://schemas.microsoft.com/office/drawing/2014/main" id="{00000000-0008-0000-0900-0000F8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85" name="图片 1784">
          <a:extLst>
            <a:ext uri="{FF2B5EF4-FFF2-40B4-BE49-F238E27FC236}">
              <a16:creationId xmlns:a16="http://schemas.microsoft.com/office/drawing/2014/main" id="{00000000-0008-0000-0900-0000F9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86" name="图片 1785">
          <a:extLst>
            <a:ext uri="{FF2B5EF4-FFF2-40B4-BE49-F238E27FC236}">
              <a16:creationId xmlns:a16="http://schemas.microsoft.com/office/drawing/2014/main" id="{00000000-0008-0000-0900-0000FA06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87" name="图片 1786">
          <a:extLst>
            <a:ext uri="{FF2B5EF4-FFF2-40B4-BE49-F238E27FC236}">
              <a16:creationId xmlns:a16="http://schemas.microsoft.com/office/drawing/2014/main" id="{00000000-0008-0000-0900-0000FB06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88" name="图片 1787">
          <a:extLst>
            <a:ext uri="{FF2B5EF4-FFF2-40B4-BE49-F238E27FC236}">
              <a16:creationId xmlns:a16="http://schemas.microsoft.com/office/drawing/2014/main" id="{00000000-0008-0000-0900-0000FC06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1789" name="图片 1788">
          <a:extLst>
            <a:ext uri="{FF2B5EF4-FFF2-40B4-BE49-F238E27FC236}">
              <a16:creationId xmlns:a16="http://schemas.microsoft.com/office/drawing/2014/main" id="{00000000-0008-0000-0900-0000FD06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1790" name="图片 1789">
          <a:extLst>
            <a:ext uri="{FF2B5EF4-FFF2-40B4-BE49-F238E27FC236}">
              <a16:creationId xmlns:a16="http://schemas.microsoft.com/office/drawing/2014/main" id="{00000000-0008-0000-0900-0000FE06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1791" name="图片 1790">
          <a:extLst>
            <a:ext uri="{FF2B5EF4-FFF2-40B4-BE49-F238E27FC236}">
              <a16:creationId xmlns:a16="http://schemas.microsoft.com/office/drawing/2014/main" id="{00000000-0008-0000-0900-0000FF06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1792" name="图片 1791">
          <a:extLst>
            <a:ext uri="{FF2B5EF4-FFF2-40B4-BE49-F238E27FC236}">
              <a16:creationId xmlns:a16="http://schemas.microsoft.com/office/drawing/2014/main" id="{00000000-0008-0000-0900-000000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93" name="图片 1792">
          <a:extLst>
            <a:ext uri="{FF2B5EF4-FFF2-40B4-BE49-F238E27FC236}">
              <a16:creationId xmlns:a16="http://schemas.microsoft.com/office/drawing/2014/main" id="{00000000-0008-0000-0900-000001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94" name="图片 1793">
          <a:extLst>
            <a:ext uri="{FF2B5EF4-FFF2-40B4-BE49-F238E27FC236}">
              <a16:creationId xmlns:a16="http://schemas.microsoft.com/office/drawing/2014/main" id="{00000000-0008-0000-0900-00000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95" name="图片 1794">
          <a:extLst>
            <a:ext uri="{FF2B5EF4-FFF2-40B4-BE49-F238E27FC236}">
              <a16:creationId xmlns:a16="http://schemas.microsoft.com/office/drawing/2014/main" id="{00000000-0008-0000-0900-00000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796" name="图片 1795">
          <a:extLst>
            <a:ext uri="{FF2B5EF4-FFF2-40B4-BE49-F238E27FC236}">
              <a16:creationId xmlns:a16="http://schemas.microsoft.com/office/drawing/2014/main" id="{00000000-0008-0000-0900-000004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97" name="图片 1796">
          <a:extLst>
            <a:ext uri="{FF2B5EF4-FFF2-40B4-BE49-F238E27FC236}">
              <a16:creationId xmlns:a16="http://schemas.microsoft.com/office/drawing/2014/main" id="{00000000-0008-0000-0900-000005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798" name="图片 1797">
          <a:extLst>
            <a:ext uri="{FF2B5EF4-FFF2-40B4-BE49-F238E27FC236}">
              <a16:creationId xmlns:a16="http://schemas.microsoft.com/office/drawing/2014/main" id="{00000000-0008-0000-0900-00000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799" name="图片 1798">
          <a:extLst>
            <a:ext uri="{FF2B5EF4-FFF2-40B4-BE49-F238E27FC236}">
              <a16:creationId xmlns:a16="http://schemas.microsoft.com/office/drawing/2014/main" id="{00000000-0008-0000-0900-00000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00" name="图片 1799">
          <a:extLst>
            <a:ext uri="{FF2B5EF4-FFF2-40B4-BE49-F238E27FC236}">
              <a16:creationId xmlns:a16="http://schemas.microsoft.com/office/drawing/2014/main" id="{00000000-0008-0000-0900-00000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01" name="图片 1800">
          <a:extLst>
            <a:ext uri="{FF2B5EF4-FFF2-40B4-BE49-F238E27FC236}">
              <a16:creationId xmlns:a16="http://schemas.microsoft.com/office/drawing/2014/main" id="{00000000-0008-0000-0900-000009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02" name="图片 1801">
          <a:extLst>
            <a:ext uri="{FF2B5EF4-FFF2-40B4-BE49-F238E27FC236}">
              <a16:creationId xmlns:a16="http://schemas.microsoft.com/office/drawing/2014/main" id="{00000000-0008-0000-0900-00000A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03" name="图片 1802">
          <a:extLst>
            <a:ext uri="{FF2B5EF4-FFF2-40B4-BE49-F238E27FC236}">
              <a16:creationId xmlns:a16="http://schemas.microsoft.com/office/drawing/2014/main" id="{00000000-0008-0000-0900-00000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04" name="图片 1803">
          <a:extLst>
            <a:ext uri="{FF2B5EF4-FFF2-40B4-BE49-F238E27FC236}">
              <a16:creationId xmlns:a16="http://schemas.microsoft.com/office/drawing/2014/main" id="{00000000-0008-0000-0900-00000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05" name="图片 1804">
          <a:extLst>
            <a:ext uri="{FF2B5EF4-FFF2-40B4-BE49-F238E27FC236}">
              <a16:creationId xmlns:a16="http://schemas.microsoft.com/office/drawing/2014/main" id="{00000000-0008-0000-0900-00000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06" name="图片 1805">
          <a:extLst>
            <a:ext uri="{FF2B5EF4-FFF2-40B4-BE49-F238E27FC236}">
              <a16:creationId xmlns:a16="http://schemas.microsoft.com/office/drawing/2014/main" id="{00000000-0008-0000-0900-00000E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07" name="图片 1806">
          <a:extLst>
            <a:ext uri="{FF2B5EF4-FFF2-40B4-BE49-F238E27FC236}">
              <a16:creationId xmlns:a16="http://schemas.microsoft.com/office/drawing/2014/main" id="{00000000-0008-0000-0900-00000F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08" name="图片 1807">
          <a:extLst>
            <a:ext uri="{FF2B5EF4-FFF2-40B4-BE49-F238E27FC236}">
              <a16:creationId xmlns:a16="http://schemas.microsoft.com/office/drawing/2014/main" id="{00000000-0008-0000-0900-00001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09" name="图片 1808">
          <a:extLst>
            <a:ext uri="{FF2B5EF4-FFF2-40B4-BE49-F238E27FC236}">
              <a16:creationId xmlns:a16="http://schemas.microsoft.com/office/drawing/2014/main" id="{00000000-0008-0000-0900-00001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10" name="图片 1809">
          <a:extLst>
            <a:ext uri="{FF2B5EF4-FFF2-40B4-BE49-F238E27FC236}">
              <a16:creationId xmlns:a16="http://schemas.microsoft.com/office/drawing/2014/main" id="{00000000-0008-0000-0900-00001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11" name="图片 1810">
          <a:extLst>
            <a:ext uri="{FF2B5EF4-FFF2-40B4-BE49-F238E27FC236}">
              <a16:creationId xmlns:a16="http://schemas.microsoft.com/office/drawing/2014/main" id="{00000000-0008-0000-0900-000013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12" name="图片 1811">
          <a:extLst>
            <a:ext uri="{FF2B5EF4-FFF2-40B4-BE49-F238E27FC236}">
              <a16:creationId xmlns:a16="http://schemas.microsoft.com/office/drawing/2014/main" id="{00000000-0008-0000-0900-000014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13" name="图片 1812">
          <a:extLst>
            <a:ext uri="{FF2B5EF4-FFF2-40B4-BE49-F238E27FC236}">
              <a16:creationId xmlns:a16="http://schemas.microsoft.com/office/drawing/2014/main" id="{00000000-0008-0000-0900-00001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14" name="图片 1813">
          <a:extLst>
            <a:ext uri="{FF2B5EF4-FFF2-40B4-BE49-F238E27FC236}">
              <a16:creationId xmlns:a16="http://schemas.microsoft.com/office/drawing/2014/main" id="{00000000-0008-0000-0900-00001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15" name="图片 1814">
          <a:extLst>
            <a:ext uri="{FF2B5EF4-FFF2-40B4-BE49-F238E27FC236}">
              <a16:creationId xmlns:a16="http://schemas.microsoft.com/office/drawing/2014/main" id="{00000000-0008-0000-0900-00001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16" name="图片 1815">
          <a:extLst>
            <a:ext uri="{FF2B5EF4-FFF2-40B4-BE49-F238E27FC236}">
              <a16:creationId xmlns:a16="http://schemas.microsoft.com/office/drawing/2014/main" id="{00000000-0008-0000-0900-00001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17" name="图片 1816">
          <a:extLst>
            <a:ext uri="{FF2B5EF4-FFF2-40B4-BE49-F238E27FC236}">
              <a16:creationId xmlns:a16="http://schemas.microsoft.com/office/drawing/2014/main" id="{00000000-0008-0000-0900-000019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18" name="图片 1817">
          <a:extLst>
            <a:ext uri="{FF2B5EF4-FFF2-40B4-BE49-F238E27FC236}">
              <a16:creationId xmlns:a16="http://schemas.microsoft.com/office/drawing/2014/main" id="{00000000-0008-0000-0900-00001A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19" name="图片 1818">
          <a:extLst>
            <a:ext uri="{FF2B5EF4-FFF2-40B4-BE49-F238E27FC236}">
              <a16:creationId xmlns:a16="http://schemas.microsoft.com/office/drawing/2014/main" id="{00000000-0008-0000-0900-00001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20" name="图片 1819">
          <a:extLst>
            <a:ext uri="{FF2B5EF4-FFF2-40B4-BE49-F238E27FC236}">
              <a16:creationId xmlns:a16="http://schemas.microsoft.com/office/drawing/2014/main" id="{00000000-0008-0000-0900-00001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21" name="图片 1820">
          <a:extLst>
            <a:ext uri="{FF2B5EF4-FFF2-40B4-BE49-F238E27FC236}">
              <a16:creationId xmlns:a16="http://schemas.microsoft.com/office/drawing/2014/main" id="{00000000-0008-0000-0900-00001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22" name="图片 1821">
          <a:extLst>
            <a:ext uri="{FF2B5EF4-FFF2-40B4-BE49-F238E27FC236}">
              <a16:creationId xmlns:a16="http://schemas.microsoft.com/office/drawing/2014/main" id="{00000000-0008-0000-0900-00001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23" name="图片 1822">
          <a:extLst>
            <a:ext uri="{FF2B5EF4-FFF2-40B4-BE49-F238E27FC236}">
              <a16:creationId xmlns:a16="http://schemas.microsoft.com/office/drawing/2014/main" id="{00000000-0008-0000-0900-00001F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24" name="图片 1823">
          <a:extLst>
            <a:ext uri="{FF2B5EF4-FFF2-40B4-BE49-F238E27FC236}">
              <a16:creationId xmlns:a16="http://schemas.microsoft.com/office/drawing/2014/main" id="{00000000-0008-0000-0900-000020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25" name="图片 1824">
          <a:extLst>
            <a:ext uri="{FF2B5EF4-FFF2-40B4-BE49-F238E27FC236}">
              <a16:creationId xmlns:a16="http://schemas.microsoft.com/office/drawing/2014/main" id="{00000000-0008-0000-0900-00002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26" name="图片 1825">
          <a:extLst>
            <a:ext uri="{FF2B5EF4-FFF2-40B4-BE49-F238E27FC236}">
              <a16:creationId xmlns:a16="http://schemas.microsoft.com/office/drawing/2014/main" id="{00000000-0008-0000-0900-00002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27" name="图片 1826">
          <a:extLst>
            <a:ext uri="{FF2B5EF4-FFF2-40B4-BE49-F238E27FC236}">
              <a16:creationId xmlns:a16="http://schemas.microsoft.com/office/drawing/2014/main" id="{00000000-0008-0000-0900-00002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28" name="图片 1827">
          <a:extLst>
            <a:ext uri="{FF2B5EF4-FFF2-40B4-BE49-F238E27FC236}">
              <a16:creationId xmlns:a16="http://schemas.microsoft.com/office/drawing/2014/main" id="{00000000-0008-0000-0900-00002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29" name="图片 1828">
          <a:extLst>
            <a:ext uri="{FF2B5EF4-FFF2-40B4-BE49-F238E27FC236}">
              <a16:creationId xmlns:a16="http://schemas.microsoft.com/office/drawing/2014/main" id="{00000000-0008-0000-0900-000025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30" name="图片 1829">
          <a:extLst>
            <a:ext uri="{FF2B5EF4-FFF2-40B4-BE49-F238E27FC236}">
              <a16:creationId xmlns:a16="http://schemas.microsoft.com/office/drawing/2014/main" id="{00000000-0008-0000-0900-000026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31" name="图片 1830">
          <a:extLst>
            <a:ext uri="{FF2B5EF4-FFF2-40B4-BE49-F238E27FC236}">
              <a16:creationId xmlns:a16="http://schemas.microsoft.com/office/drawing/2014/main" id="{00000000-0008-0000-0900-00002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32" name="图片 1831">
          <a:extLst>
            <a:ext uri="{FF2B5EF4-FFF2-40B4-BE49-F238E27FC236}">
              <a16:creationId xmlns:a16="http://schemas.microsoft.com/office/drawing/2014/main" id="{00000000-0008-0000-0900-00002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33" name="图片 1832">
          <a:extLst>
            <a:ext uri="{FF2B5EF4-FFF2-40B4-BE49-F238E27FC236}">
              <a16:creationId xmlns:a16="http://schemas.microsoft.com/office/drawing/2014/main" id="{00000000-0008-0000-0900-000029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34" name="图片 1833">
          <a:extLst>
            <a:ext uri="{FF2B5EF4-FFF2-40B4-BE49-F238E27FC236}">
              <a16:creationId xmlns:a16="http://schemas.microsoft.com/office/drawing/2014/main" id="{00000000-0008-0000-0900-00002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35" name="图片 1834">
          <a:extLst>
            <a:ext uri="{FF2B5EF4-FFF2-40B4-BE49-F238E27FC236}">
              <a16:creationId xmlns:a16="http://schemas.microsoft.com/office/drawing/2014/main" id="{00000000-0008-0000-0900-00002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36" name="图片 1835">
          <a:extLst>
            <a:ext uri="{FF2B5EF4-FFF2-40B4-BE49-F238E27FC236}">
              <a16:creationId xmlns:a16="http://schemas.microsoft.com/office/drawing/2014/main" id="{00000000-0008-0000-0900-00002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37" name="图片 1836">
          <a:extLst>
            <a:ext uri="{FF2B5EF4-FFF2-40B4-BE49-F238E27FC236}">
              <a16:creationId xmlns:a16="http://schemas.microsoft.com/office/drawing/2014/main" id="{00000000-0008-0000-0900-00002D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38" name="图片 1837">
          <a:extLst>
            <a:ext uri="{FF2B5EF4-FFF2-40B4-BE49-F238E27FC236}">
              <a16:creationId xmlns:a16="http://schemas.microsoft.com/office/drawing/2014/main" id="{00000000-0008-0000-0900-00002E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39" name="图片 1838">
          <a:extLst>
            <a:ext uri="{FF2B5EF4-FFF2-40B4-BE49-F238E27FC236}">
              <a16:creationId xmlns:a16="http://schemas.microsoft.com/office/drawing/2014/main" id="{00000000-0008-0000-0900-00002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40" name="图片 1839">
          <a:extLst>
            <a:ext uri="{FF2B5EF4-FFF2-40B4-BE49-F238E27FC236}">
              <a16:creationId xmlns:a16="http://schemas.microsoft.com/office/drawing/2014/main" id="{00000000-0008-0000-0900-00003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41" name="图片 1840">
          <a:extLst>
            <a:ext uri="{FF2B5EF4-FFF2-40B4-BE49-F238E27FC236}">
              <a16:creationId xmlns:a16="http://schemas.microsoft.com/office/drawing/2014/main" id="{00000000-0008-0000-0900-000031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42" name="图片 1841">
          <a:extLst>
            <a:ext uri="{FF2B5EF4-FFF2-40B4-BE49-F238E27FC236}">
              <a16:creationId xmlns:a16="http://schemas.microsoft.com/office/drawing/2014/main" id="{00000000-0008-0000-0900-000032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43" name="图片 1842">
          <a:extLst>
            <a:ext uri="{FF2B5EF4-FFF2-40B4-BE49-F238E27FC236}">
              <a16:creationId xmlns:a16="http://schemas.microsoft.com/office/drawing/2014/main" id="{00000000-0008-0000-0900-00003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44" name="图片 1843">
          <a:extLst>
            <a:ext uri="{FF2B5EF4-FFF2-40B4-BE49-F238E27FC236}">
              <a16:creationId xmlns:a16="http://schemas.microsoft.com/office/drawing/2014/main" id="{00000000-0008-0000-0900-00003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45" name="图片 1844">
          <a:extLst>
            <a:ext uri="{FF2B5EF4-FFF2-40B4-BE49-F238E27FC236}">
              <a16:creationId xmlns:a16="http://schemas.microsoft.com/office/drawing/2014/main" id="{00000000-0008-0000-0900-000035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46" name="图片 1845">
          <a:extLst>
            <a:ext uri="{FF2B5EF4-FFF2-40B4-BE49-F238E27FC236}">
              <a16:creationId xmlns:a16="http://schemas.microsoft.com/office/drawing/2014/main" id="{00000000-0008-0000-0900-000036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47" name="图片 1846">
          <a:extLst>
            <a:ext uri="{FF2B5EF4-FFF2-40B4-BE49-F238E27FC236}">
              <a16:creationId xmlns:a16="http://schemas.microsoft.com/office/drawing/2014/main" id="{00000000-0008-0000-0900-00003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48" name="图片 1847">
          <a:extLst>
            <a:ext uri="{FF2B5EF4-FFF2-40B4-BE49-F238E27FC236}">
              <a16:creationId xmlns:a16="http://schemas.microsoft.com/office/drawing/2014/main" id="{00000000-0008-0000-0900-000038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49" name="图片 1848">
          <a:extLst>
            <a:ext uri="{FF2B5EF4-FFF2-40B4-BE49-F238E27FC236}">
              <a16:creationId xmlns:a16="http://schemas.microsoft.com/office/drawing/2014/main" id="{00000000-0008-0000-0900-000039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50" name="图片 1849">
          <a:extLst>
            <a:ext uri="{FF2B5EF4-FFF2-40B4-BE49-F238E27FC236}">
              <a16:creationId xmlns:a16="http://schemas.microsoft.com/office/drawing/2014/main" id="{00000000-0008-0000-0900-00003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51" name="图片 1850">
          <a:extLst>
            <a:ext uri="{FF2B5EF4-FFF2-40B4-BE49-F238E27FC236}">
              <a16:creationId xmlns:a16="http://schemas.microsoft.com/office/drawing/2014/main" id="{00000000-0008-0000-0900-00003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52" name="图片 1851">
          <a:extLst>
            <a:ext uri="{FF2B5EF4-FFF2-40B4-BE49-F238E27FC236}">
              <a16:creationId xmlns:a16="http://schemas.microsoft.com/office/drawing/2014/main" id="{00000000-0008-0000-0900-00003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53" name="图片 1852">
          <a:extLst>
            <a:ext uri="{FF2B5EF4-FFF2-40B4-BE49-F238E27FC236}">
              <a16:creationId xmlns:a16="http://schemas.microsoft.com/office/drawing/2014/main" id="{00000000-0008-0000-0900-00003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54" name="图片 1853">
          <a:extLst>
            <a:ext uri="{FF2B5EF4-FFF2-40B4-BE49-F238E27FC236}">
              <a16:creationId xmlns:a16="http://schemas.microsoft.com/office/drawing/2014/main" id="{00000000-0008-0000-0900-00003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55" name="图片 1854">
          <a:extLst>
            <a:ext uri="{FF2B5EF4-FFF2-40B4-BE49-F238E27FC236}">
              <a16:creationId xmlns:a16="http://schemas.microsoft.com/office/drawing/2014/main" id="{00000000-0008-0000-0900-00003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56" name="图片 1855">
          <a:extLst>
            <a:ext uri="{FF2B5EF4-FFF2-40B4-BE49-F238E27FC236}">
              <a16:creationId xmlns:a16="http://schemas.microsoft.com/office/drawing/2014/main" id="{00000000-0008-0000-0900-000040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57" name="图片 1856">
          <a:extLst>
            <a:ext uri="{FF2B5EF4-FFF2-40B4-BE49-F238E27FC236}">
              <a16:creationId xmlns:a16="http://schemas.microsoft.com/office/drawing/2014/main" id="{00000000-0008-0000-0900-000041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58" name="图片 1857">
          <a:extLst>
            <a:ext uri="{FF2B5EF4-FFF2-40B4-BE49-F238E27FC236}">
              <a16:creationId xmlns:a16="http://schemas.microsoft.com/office/drawing/2014/main" id="{00000000-0008-0000-0900-00004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59" name="图片 1858">
          <a:extLst>
            <a:ext uri="{FF2B5EF4-FFF2-40B4-BE49-F238E27FC236}">
              <a16:creationId xmlns:a16="http://schemas.microsoft.com/office/drawing/2014/main" id="{00000000-0008-0000-0900-000043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60" name="图片 1859">
          <a:extLst>
            <a:ext uri="{FF2B5EF4-FFF2-40B4-BE49-F238E27FC236}">
              <a16:creationId xmlns:a16="http://schemas.microsoft.com/office/drawing/2014/main" id="{00000000-0008-0000-0900-000044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61" name="图片 1860">
          <a:extLst>
            <a:ext uri="{FF2B5EF4-FFF2-40B4-BE49-F238E27FC236}">
              <a16:creationId xmlns:a16="http://schemas.microsoft.com/office/drawing/2014/main" id="{00000000-0008-0000-0900-00004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62" name="图片 1861">
          <a:extLst>
            <a:ext uri="{FF2B5EF4-FFF2-40B4-BE49-F238E27FC236}">
              <a16:creationId xmlns:a16="http://schemas.microsoft.com/office/drawing/2014/main" id="{00000000-0008-0000-0900-00004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63" name="图片 1862">
          <a:extLst>
            <a:ext uri="{FF2B5EF4-FFF2-40B4-BE49-F238E27FC236}">
              <a16:creationId xmlns:a16="http://schemas.microsoft.com/office/drawing/2014/main" id="{00000000-0008-0000-0900-00004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64" name="图片 1863">
          <a:extLst>
            <a:ext uri="{FF2B5EF4-FFF2-40B4-BE49-F238E27FC236}">
              <a16:creationId xmlns:a16="http://schemas.microsoft.com/office/drawing/2014/main" id="{00000000-0008-0000-0900-000048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65" name="图片 1864">
          <a:extLst>
            <a:ext uri="{FF2B5EF4-FFF2-40B4-BE49-F238E27FC236}">
              <a16:creationId xmlns:a16="http://schemas.microsoft.com/office/drawing/2014/main" id="{00000000-0008-0000-0900-000049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66" name="图片 1865">
          <a:extLst>
            <a:ext uri="{FF2B5EF4-FFF2-40B4-BE49-F238E27FC236}">
              <a16:creationId xmlns:a16="http://schemas.microsoft.com/office/drawing/2014/main" id="{00000000-0008-0000-0900-00004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67" name="图片 1866">
          <a:extLst>
            <a:ext uri="{FF2B5EF4-FFF2-40B4-BE49-F238E27FC236}">
              <a16:creationId xmlns:a16="http://schemas.microsoft.com/office/drawing/2014/main" id="{00000000-0008-0000-0900-00004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68" name="图片 1867">
          <a:extLst>
            <a:ext uri="{FF2B5EF4-FFF2-40B4-BE49-F238E27FC236}">
              <a16:creationId xmlns:a16="http://schemas.microsoft.com/office/drawing/2014/main" id="{00000000-0008-0000-0900-00004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69" name="图片 1868">
          <a:extLst>
            <a:ext uri="{FF2B5EF4-FFF2-40B4-BE49-F238E27FC236}">
              <a16:creationId xmlns:a16="http://schemas.microsoft.com/office/drawing/2014/main" id="{00000000-0008-0000-0900-00004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70" name="图片 1869">
          <a:extLst>
            <a:ext uri="{FF2B5EF4-FFF2-40B4-BE49-F238E27FC236}">
              <a16:creationId xmlns:a16="http://schemas.microsoft.com/office/drawing/2014/main" id="{00000000-0008-0000-0900-00004E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71" name="图片 1870">
          <a:extLst>
            <a:ext uri="{FF2B5EF4-FFF2-40B4-BE49-F238E27FC236}">
              <a16:creationId xmlns:a16="http://schemas.microsoft.com/office/drawing/2014/main" id="{00000000-0008-0000-0900-00004F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72" name="图片 1871">
          <a:extLst>
            <a:ext uri="{FF2B5EF4-FFF2-40B4-BE49-F238E27FC236}">
              <a16:creationId xmlns:a16="http://schemas.microsoft.com/office/drawing/2014/main" id="{00000000-0008-0000-0900-00005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73" name="图片 1872">
          <a:extLst>
            <a:ext uri="{FF2B5EF4-FFF2-40B4-BE49-F238E27FC236}">
              <a16:creationId xmlns:a16="http://schemas.microsoft.com/office/drawing/2014/main" id="{00000000-0008-0000-0900-00005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74" name="图片 1873">
          <a:extLst>
            <a:ext uri="{FF2B5EF4-FFF2-40B4-BE49-F238E27FC236}">
              <a16:creationId xmlns:a16="http://schemas.microsoft.com/office/drawing/2014/main" id="{00000000-0008-0000-0900-00005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75" name="图片 1874">
          <a:extLst>
            <a:ext uri="{FF2B5EF4-FFF2-40B4-BE49-F238E27FC236}">
              <a16:creationId xmlns:a16="http://schemas.microsoft.com/office/drawing/2014/main" id="{00000000-0008-0000-0900-00005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76" name="图片 1875">
          <a:extLst>
            <a:ext uri="{FF2B5EF4-FFF2-40B4-BE49-F238E27FC236}">
              <a16:creationId xmlns:a16="http://schemas.microsoft.com/office/drawing/2014/main" id="{00000000-0008-0000-0900-00005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77" name="图片 1876">
          <a:extLst>
            <a:ext uri="{FF2B5EF4-FFF2-40B4-BE49-F238E27FC236}">
              <a16:creationId xmlns:a16="http://schemas.microsoft.com/office/drawing/2014/main" id="{00000000-0008-0000-0900-000055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78" name="图片 1877">
          <a:extLst>
            <a:ext uri="{FF2B5EF4-FFF2-40B4-BE49-F238E27FC236}">
              <a16:creationId xmlns:a16="http://schemas.microsoft.com/office/drawing/2014/main" id="{00000000-0008-0000-0900-000056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79" name="图片 1878">
          <a:extLst>
            <a:ext uri="{FF2B5EF4-FFF2-40B4-BE49-F238E27FC236}">
              <a16:creationId xmlns:a16="http://schemas.microsoft.com/office/drawing/2014/main" id="{00000000-0008-0000-0900-00005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80" name="图片 1879">
          <a:extLst>
            <a:ext uri="{FF2B5EF4-FFF2-40B4-BE49-F238E27FC236}">
              <a16:creationId xmlns:a16="http://schemas.microsoft.com/office/drawing/2014/main" id="{00000000-0008-0000-0900-000058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81" name="图片 1880">
          <a:extLst>
            <a:ext uri="{FF2B5EF4-FFF2-40B4-BE49-F238E27FC236}">
              <a16:creationId xmlns:a16="http://schemas.microsoft.com/office/drawing/2014/main" id="{00000000-0008-0000-0900-000059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82" name="图片 1881">
          <a:extLst>
            <a:ext uri="{FF2B5EF4-FFF2-40B4-BE49-F238E27FC236}">
              <a16:creationId xmlns:a16="http://schemas.microsoft.com/office/drawing/2014/main" id="{00000000-0008-0000-0900-00005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83" name="图片 1882">
          <a:extLst>
            <a:ext uri="{FF2B5EF4-FFF2-40B4-BE49-F238E27FC236}">
              <a16:creationId xmlns:a16="http://schemas.microsoft.com/office/drawing/2014/main" id="{00000000-0008-0000-0900-00005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84" name="图片 1883">
          <a:extLst>
            <a:ext uri="{FF2B5EF4-FFF2-40B4-BE49-F238E27FC236}">
              <a16:creationId xmlns:a16="http://schemas.microsoft.com/office/drawing/2014/main" id="{00000000-0008-0000-0900-00005C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85" name="图片 1884">
          <a:extLst>
            <a:ext uri="{FF2B5EF4-FFF2-40B4-BE49-F238E27FC236}">
              <a16:creationId xmlns:a16="http://schemas.microsoft.com/office/drawing/2014/main" id="{00000000-0008-0000-0900-00005D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86" name="图片 1885">
          <a:extLst>
            <a:ext uri="{FF2B5EF4-FFF2-40B4-BE49-F238E27FC236}">
              <a16:creationId xmlns:a16="http://schemas.microsoft.com/office/drawing/2014/main" id="{00000000-0008-0000-0900-00005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87" name="图片 1886">
          <a:extLst>
            <a:ext uri="{FF2B5EF4-FFF2-40B4-BE49-F238E27FC236}">
              <a16:creationId xmlns:a16="http://schemas.microsoft.com/office/drawing/2014/main" id="{00000000-0008-0000-0900-00005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88" name="图片 1887">
          <a:extLst>
            <a:ext uri="{FF2B5EF4-FFF2-40B4-BE49-F238E27FC236}">
              <a16:creationId xmlns:a16="http://schemas.microsoft.com/office/drawing/2014/main" id="{00000000-0008-0000-0900-00006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889" name="图片 1888">
          <a:extLst>
            <a:ext uri="{FF2B5EF4-FFF2-40B4-BE49-F238E27FC236}">
              <a16:creationId xmlns:a16="http://schemas.microsoft.com/office/drawing/2014/main" id="{00000000-0008-0000-0900-000061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890" name="图片 1889">
          <a:extLst>
            <a:ext uri="{FF2B5EF4-FFF2-40B4-BE49-F238E27FC236}">
              <a16:creationId xmlns:a16="http://schemas.microsoft.com/office/drawing/2014/main" id="{00000000-0008-0000-0900-000062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91" name="图片 1890">
          <a:extLst>
            <a:ext uri="{FF2B5EF4-FFF2-40B4-BE49-F238E27FC236}">
              <a16:creationId xmlns:a16="http://schemas.microsoft.com/office/drawing/2014/main" id="{00000000-0008-0000-0900-00006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2" name="图片 1891">
          <a:extLst>
            <a:ext uri="{FF2B5EF4-FFF2-40B4-BE49-F238E27FC236}">
              <a16:creationId xmlns:a16="http://schemas.microsoft.com/office/drawing/2014/main" id="{00000000-0008-0000-0900-00006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3" name="图片 1892">
          <a:extLst>
            <a:ext uri="{FF2B5EF4-FFF2-40B4-BE49-F238E27FC236}">
              <a16:creationId xmlns:a16="http://schemas.microsoft.com/office/drawing/2014/main" id="{00000000-0008-0000-0900-00006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4" name="图片 1893">
          <a:extLst>
            <a:ext uri="{FF2B5EF4-FFF2-40B4-BE49-F238E27FC236}">
              <a16:creationId xmlns:a16="http://schemas.microsoft.com/office/drawing/2014/main" id="{00000000-0008-0000-0900-00006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5" name="图片 1894">
          <a:extLst>
            <a:ext uri="{FF2B5EF4-FFF2-40B4-BE49-F238E27FC236}">
              <a16:creationId xmlns:a16="http://schemas.microsoft.com/office/drawing/2014/main" id="{00000000-0008-0000-0900-00006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6" name="图片 1895">
          <a:extLst>
            <a:ext uri="{FF2B5EF4-FFF2-40B4-BE49-F238E27FC236}">
              <a16:creationId xmlns:a16="http://schemas.microsoft.com/office/drawing/2014/main" id="{00000000-0008-0000-0900-00006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7" name="图片 1896">
          <a:extLst>
            <a:ext uri="{FF2B5EF4-FFF2-40B4-BE49-F238E27FC236}">
              <a16:creationId xmlns:a16="http://schemas.microsoft.com/office/drawing/2014/main" id="{00000000-0008-0000-0900-000069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8" name="图片 1897">
          <a:extLst>
            <a:ext uri="{FF2B5EF4-FFF2-40B4-BE49-F238E27FC236}">
              <a16:creationId xmlns:a16="http://schemas.microsoft.com/office/drawing/2014/main" id="{00000000-0008-0000-0900-00006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899" name="图片 1898">
          <a:extLst>
            <a:ext uri="{FF2B5EF4-FFF2-40B4-BE49-F238E27FC236}">
              <a16:creationId xmlns:a16="http://schemas.microsoft.com/office/drawing/2014/main" id="{00000000-0008-0000-0900-00006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0" name="图片 1899">
          <a:extLst>
            <a:ext uri="{FF2B5EF4-FFF2-40B4-BE49-F238E27FC236}">
              <a16:creationId xmlns:a16="http://schemas.microsoft.com/office/drawing/2014/main" id="{00000000-0008-0000-0900-00006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1" name="图片 1900">
          <a:extLst>
            <a:ext uri="{FF2B5EF4-FFF2-40B4-BE49-F238E27FC236}">
              <a16:creationId xmlns:a16="http://schemas.microsoft.com/office/drawing/2014/main" id="{00000000-0008-0000-0900-00006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2" name="图片 1901">
          <a:extLst>
            <a:ext uri="{FF2B5EF4-FFF2-40B4-BE49-F238E27FC236}">
              <a16:creationId xmlns:a16="http://schemas.microsoft.com/office/drawing/2014/main" id="{00000000-0008-0000-0900-00006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3" name="图片 1902">
          <a:extLst>
            <a:ext uri="{FF2B5EF4-FFF2-40B4-BE49-F238E27FC236}">
              <a16:creationId xmlns:a16="http://schemas.microsoft.com/office/drawing/2014/main" id="{00000000-0008-0000-0900-00006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4" name="图片 1903">
          <a:extLst>
            <a:ext uri="{FF2B5EF4-FFF2-40B4-BE49-F238E27FC236}">
              <a16:creationId xmlns:a16="http://schemas.microsoft.com/office/drawing/2014/main" id="{00000000-0008-0000-0900-00007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5" name="图片 1904">
          <a:extLst>
            <a:ext uri="{FF2B5EF4-FFF2-40B4-BE49-F238E27FC236}">
              <a16:creationId xmlns:a16="http://schemas.microsoft.com/office/drawing/2014/main" id="{00000000-0008-0000-0900-00007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06" name="图片 1905">
          <a:extLst>
            <a:ext uri="{FF2B5EF4-FFF2-40B4-BE49-F238E27FC236}">
              <a16:creationId xmlns:a16="http://schemas.microsoft.com/office/drawing/2014/main" id="{00000000-0008-0000-0900-000072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07" name="图片 1906">
          <a:extLst>
            <a:ext uri="{FF2B5EF4-FFF2-40B4-BE49-F238E27FC236}">
              <a16:creationId xmlns:a16="http://schemas.microsoft.com/office/drawing/2014/main" id="{00000000-0008-0000-0900-000073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08" name="图片 1907">
          <a:extLst>
            <a:ext uri="{FF2B5EF4-FFF2-40B4-BE49-F238E27FC236}">
              <a16:creationId xmlns:a16="http://schemas.microsoft.com/office/drawing/2014/main" id="{00000000-0008-0000-0900-00007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09" name="图片 1908">
          <a:extLst>
            <a:ext uri="{FF2B5EF4-FFF2-40B4-BE49-F238E27FC236}">
              <a16:creationId xmlns:a16="http://schemas.microsoft.com/office/drawing/2014/main" id="{00000000-0008-0000-0900-00007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0" name="图片 1909">
          <a:extLst>
            <a:ext uri="{FF2B5EF4-FFF2-40B4-BE49-F238E27FC236}">
              <a16:creationId xmlns:a16="http://schemas.microsoft.com/office/drawing/2014/main" id="{00000000-0008-0000-0900-00007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1" name="图片 1910">
          <a:extLst>
            <a:ext uri="{FF2B5EF4-FFF2-40B4-BE49-F238E27FC236}">
              <a16:creationId xmlns:a16="http://schemas.microsoft.com/office/drawing/2014/main" id="{00000000-0008-0000-0900-00007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12" name="图片 1911">
          <a:extLst>
            <a:ext uri="{FF2B5EF4-FFF2-40B4-BE49-F238E27FC236}">
              <a16:creationId xmlns:a16="http://schemas.microsoft.com/office/drawing/2014/main" id="{00000000-0008-0000-0900-000078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13" name="图片 1912">
          <a:extLst>
            <a:ext uri="{FF2B5EF4-FFF2-40B4-BE49-F238E27FC236}">
              <a16:creationId xmlns:a16="http://schemas.microsoft.com/office/drawing/2014/main" id="{00000000-0008-0000-0900-000079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14" name="图片 1913">
          <a:extLst>
            <a:ext uri="{FF2B5EF4-FFF2-40B4-BE49-F238E27FC236}">
              <a16:creationId xmlns:a16="http://schemas.microsoft.com/office/drawing/2014/main" id="{00000000-0008-0000-0900-00007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5" name="图片 1914">
          <a:extLst>
            <a:ext uri="{FF2B5EF4-FFF2-40B4-BE49-F238E27FC236}">
              <a16:creationId xmlns:a16="http://schemas.microsoft.com/office/drawing/2014/main" id="{00000000-0008-0000-0900-00007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6" name="图片 1915">
          <a:extLst>
            <a:ext uri="{FF2B5EF4-FFF2-40B4-BE49-F238E27FC236}">
              <a16:creationId xmlns:a16="http://schemas.microsoft.com/office/drawing/2014/main" id="{00000000-0008-0000-0900-00007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7" name="图片 1916">
          <a:extLst>
            <a:ext uri="{FF2B5EF4-FFF2-40B4-BE49-F238E27FC236}">
              <a16:creationId xmlns:a16="http://schemas.microsoft.com/office/drawing/2014/main" id="{00000000-0008-0000-0900-00007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8" name="图片 1917">
          <a:extLst>
            <a:ext uri="{FF2B5EF4-FFF2-40B4-BE49-F238E27FC236}">
              <a16:creationId xmlns:a16="http://schemas.microsoft.com/office/drawing/2014/main" id="{00000000-0008-0000-0900-00007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19" name="图片 1918">
          <a:extLst>
            <a:ext uri="{FF2B5EF4-FFF2-40B4-BE49-F238E27FC236}">
              <a16:creationId xmlns:a16="http://schemas.microsoft.com/office/drawing/2014/main" id="{00000000-0008-0000-0900-00007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20" name="图片 1919">
          <a:extLst>
            <a:ext uri="{FF2B5EF4-FFF2-40B4-BE49-F238E27FC236}">
              <a16:creationId xmlns:a16="http://schemas.microsoft.com/office/drawing/2014/main" id="{00000000-0008-0000-0900-000080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21" name="图片 1920">
          <a:extLst>
            <a:ext uri="{FF2B5EF4-FFF2-40B4-BE49-F238E27FC236}">
              <a16:creationId xmlns:a16="http://schemas.microsoft.com/office/drawing/2014/main" id="{00000000-0008-0000-0900-000081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22" name="图片 1921">
          <a:extLst>
            <a:ext uri="{FF2B5EF4-FFF2-40B4-BE49-F238E27FC236}">
              <a16:creationId xmlns:a16="http://schemas.microsoft.com/office/drawing/2014/main" id="{00000000-0008-0000-0900-00008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23" name="图片 1922">
          <a:extLst>
            <a:ext uri="{FF2B5EF4-FFF2-40B4-BE49-F238E27FC236}">
              <a16:creationId xmlns:a16="http://schemas.microsoft.com/office/drawing/2014/main" id="{00000000-0008-0000-0900-00008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24" name="图片 1923">
          <a:extLst>
            <a:ext uri="{FF2B5EF4-FFF2-40B4-BE49-F238E27FC236}">
              <a16:creationId xmlns:a16="http://schemas.microsoft.com/office/drawing/2014/main" id="{00000000-0008-0000-0900-000084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25" name="图片 1924">
          <a:extLst>
            <a:ext uri="{FF2B5EF4-FFF2-40B4-BE49-F238E27FC236}">
              <a16:creationId xmlns:a16="http://schemas.microsoft.com/office/drawing/2014/main" id="{00000000-0008-0000-0900-000085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26" name="图片 1925">
          <a:extLst>
            <a:ext uri="{FF2B5EF4-FFF2-40B4-BE49-F238E27FC236}">
              <a16:creationId xmlns:a16="http://schemas.microsoft.com/office/drawing/2014/main" id="{00000000-0008-0000-0900-00008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27" name="图片 1926">
          <a:extLst>
            <a:ext uri="{FF2B5EF4-FFF2-40B4-BE49-F238E27FC236}">
              <a16:creationId xmlns:a16="http://schemas.microsoft.com/office/drawing/2014/main" id="{00000000-0008-0000-0900-00008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28" name="图片 1927">
          <a:extLst>
            <a:ext uri="{FF2B5EF4-FFF2-40B4-BE49-F238E27FC236}">
              <a16:creationId xmlns:a16="http://schemas.microsoft.com/office/drawing/2014/main" id="{00000000-0008-0000-0900-000088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29" name="图片 1928">
          <a:extLst>
            <a:ext uri="{FF2B5EF4-FFF2-40B4-BE49-F238E27FC236}">
              <a16:creationId xmlns:a16="http://schemas.microsoft.com/office/drawing/2014/main" id="{00000000-0008-0000-0900-000089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30" name="图片 1929">
          <a:extLst>
            <a:ext uri="{FF2B5EF4-FFF2-40B4-BE49-F238E27FC236}">
              <a16:creationId xmlns:a16="http://schemas.microsoft.com/office/drawing/2014/main" id="{00000000-0008-0000-0900-00008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31" name="图片 1930">
          <a:extLst>
            <a:ext uri="{FF2B5EF4-FFF2-40B4-BE49-F238E27FC236}">
              <a16:creationId xmlns:a16="http://schemas.microsoft.com/office/drawing/2014/main" id="{00000000-0008-0000-0900-00008B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32" name="图片 1931">
          <a:extLst>
            <a:ext uri="{FF2B5EF4-FFF2-40B4-BE49-F238E27FC236}">
              <a16:creationId xmlns:a16="http://schemas.microsoft.com/office/drawing/2014/main" id="{00000000-0008-0000-0900-00008C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33" name="图片 1932">
          <a:extLst>
            <a:ext uri="{FF2B5EF4-FFF2-40B4-BE49-F238E27FC236}">
              <a16:creationId xmlns:a16="http://schemas.microsoft.com/office/drawing/2014/main" id="{00000000-0008-0000-0900-00008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34" name="图片 1933">
          <a:extLst>
            <a:ext uri="{FF2B5EF4-FFF2-40B4-BE49-F238E27FC236}">
              <a16:creationId xmlns:a16="http://schemas.microsoft.com/office/drawing/2014/main" id="{00000000-0008-0000-0900-00008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35" name="图片 1934">
          <a:extLst>
            <a:ext uri="{FF2B5EF4-FFF2-40B4-BE49-F238E27FC236}">
              <a16:creationId xmlns:a16="http://schemas.microsoft.com/office/drawing/2014/main" id="{00000000-0008-0000-0900-00008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36" name="图片 1935">
          <a:extLst>
            <a:ext uri="{FF2B5EF4-FFF2-40B4-BE49-F238E27FC236}">
              <a16:creationId xmlns:a16="http://schemas.microsoft.com/office/drawing/2014/main" id="{00000000-0008-0000-0900-00009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37" name="图片 1936">
          <a:extLst>
            <a:ext uri="{FF2B5EF4-FFF2-40B4-BE49-F238E27FC236}">
              <a16:creationId xmlns:a16="http://schemas.microsoft.com/office/drawing/2014/main" id="{00000000-0008-0000-0900-00009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38" name="图片 1937">
          <a:extLst>
            <a:ext uri="{FF2B5EF4-FFF2-40B4-BE49-F238E27FC236}">
              <a16:creationId xmlns:a16="http://schemas.microsoft.com/office/drawing/2014/main" id="{00000000-0008-0000-0900-00009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39" name="图片 1938">
          <a:extLst>
            <a:ext uri="{FF2B5EF4-FFF2-40B4-BE49-F238E27FC236}">
              <a16:creationId xmlns:a16="http://schemas.microsoft.com/office/drawing/2014/main" id="{00000000-0008-0000-0900-000093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40" name="图片 1939">
          <a:extLst>
            <a:ext uri="{FF2B5EF4-FFF2-40B4-BE49-F238E27FC236}">
              <a16:creationId xmlns:a16="http://schemas.microsoft.com/office/drawing/2014/main" id="{00000000-0008-0000-0900-000094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41" name="图片 1940">
          <a:extLst>
            <a:ext uri="{FF2B5EF4-FFF2-40B4-BE49-F238E27FC236}">
              <a16:creationId xmlns:a16="http://schemas.microsoft.com/office/drawing/2014/main" id="{00000000-0008-0000-0900-00009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42" name="图片 1941">
          <a:extLst>
            <a:ext uri="{FF2B5EF4-FFF2-40B4-BE49-F238E27FC236}">
              <a16:creationId xmlns:a16="http://schemas.microsoft.com/office/drawing/2014/main" id="{00000000-0008-0000-0900-000096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43" name="图片 1942">
          <a:extLst>
            <a:ext uri="{FF2B5EF4-FFF2-40B4-BE49-F238E27FC236}">
              <a16:creationId xmlns:a16="http://schemas.microsoft.com/office/drawing/2014/main" id="{00000000-0008-0000-0900-000097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44" name="图片 1943">
          <a:extLst>
            <a:ext uri="{FF2B5EF4-FFF2-40B4-BE49-F238E27FC236}">
              <a16:creationId xmlns:a16="http://schemas.microsoft.com/office/drawing/2014/main" id="{00000000-0008-0000-0900-00009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45" name="图片 1944">
          <a:extLst>
            <a:ext uri="{FF2B5EF4-FFF2-40B4-BE49-F238E27FC236}">
              <a16:creationId xmlns:a16="http://schemas.microsoft.com/office/drawing/2014/main" id="{00000000-0008-0000-0900-000099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46" name="图片 1945">
          <a:extLst>
            <a:ext uri="{FF2B5EF4-FFF2-40B4-BE49-F238E27FC236}">
              <a16:creationId xmlns:a16="http://schemas.microsoft.com/office/drawing/2014/main" id="{00000000-0008-0000-0900-00009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47" name="图片 1946">
          <a:extLst>
            <a:ext uri="{FF2B5EF4-FFF2-40B4-BE49-F238E27FC236}">
              <a16:creationId xmlns:a16="http://schemas.microsoft.com/office/drawing/2014/main" id="{00000000-0008-0000-0900-00009B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48" name="图片 1947">
          <a:extLst>
            <a:ext uri="{FF2B5EF4-FFF2-40B4-BE49-F238E27FC236}">
              <a16:creationId xmlns:a16="http://schemas.microsoft.com/office/drawing/2014/main" id="{00000000-0008-0000-0900-00009C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49" name="图片 1948">
          <a:extLst>
            <a:ext uri="{FF2B5EF4-FFF2-40B4-BE49-F238E27FC236}">
              <a16:creationId xmlns:a16="http://schemas.microsoft.com/office/drawing/2014/main" id="{00000000-0008-0000-0900-00009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0" name="图片 1949">
          <a:extLst>
            <a:ext uri="{FF2B5EF4-FFF2-40B4-BE49-F238E27FC236}">
              <a16:creationId xmlns:a16="http://schemas.microsoft.com/office/drawing/2014/main" id="{00000000-0008-0000-0900-00009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1" name="图片 1950">
          <a:extLst>
            <a:ext uri="{FF2B5EF4-FFF2-40B4-BE49-F238E27FC236}">
              <a16:creationId xmlns:a16="http://schemas.microsoft.com/office/drawing/2014/main" id="{00000000-0008-0000-0900-00009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2" name="图片 1951">
          <a:extLst>
            <a:ext uri="{FF2B5EF4-FFF2-40B4-BE49-F238E27FC236}">
              <a16:creationId xmlns:a16="http://schemas.microsoft.com/office/drawing/2014/main" id="{00000000-0008-0000-0900-0000A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53" name="图片 1952">
          <a:extLst>
            <a:ext uri="{FF2B5EF4-FFF2-40B4-BE49-F238E27FC236}">
              <a16:creationId xmlns:a16="http://schemas.microsoft.com/office/drawing/2014/main" id="{00000000-0008-0000-0900-0000A1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54" name="图片 1953">
          <a:extLst>
            <a:ext uri="{FF2B5EF4-FFF2-40B4-BE49-F238E27FC236}">
              <a16:creationId xmlns:a16="http://schemas.microsoft.com/office/drawing/2014/main" id="{00000000-0008-0000-0900-0000A2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55" name="图片 1954">
          <a:extLst>
            <a:ext uri="{FF2B5EF4-FFF2-40B4-BE49-F238E27FC236}">
              <a16:creationId xmlns:a16="http://schemas.microsoft.com/office/drawing/2014/main" id="{00000000-0008-0000-0900-0000A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6" name="图片 1955">
          <a:extLst>
            <a:ext uri="{FF2B5EF4-FFF2-40B4-BE49-F238E27FC236}">
              <a16:creationId xmlns:a16="http://schemas.microsoft.com/office/drawing/2014/main" id="{00000000-0008-0000-0900-0000A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7" name="图片 1956">
          <a:extLst>
            <a:ext uri="{FF2B5EF4-FFF2-40B4-BE49-F238E27FC236}">
              <a16:creationId xmlns:a16="http://schemas.microsoft.com/office/drawing/2014/main" id="{00000000-0008-0000-0900-0000A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8" name="图片 1957">
          <a:extLst>
            <a:ext uri="{FF2B5EF4-FFF2-40B4-BE49-F238E27FC236}">
              <a16:creationId xmlns:a16="http://schemas.microsoft.com/office/drawing/2014/main" id="{00000000-0008-0000-0900-0000A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59" name="图片 1958">
          <a:extLst>
            <a:ext uri="{FF2B5EF4-FFF2-40B4-BE49-F238E27FC236}">
              <a16:creationId xmlns:a16="http://schemas.microsoft.com/office/drawing/2014/main" id="{00000000-0008-0000-0900-0000A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60" name="图片 1959">
          <a:extLst>
            <a:ext uri="{FF2B5EF4-FFF2-40B4-BE49-F238E27FC236}">
              <a16:creationId xmlns:a16="http://schemas.microsoft.com/office/drawing/2014/main" id="{00000000-0008-0000-0900-0000A8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61" name="图片 1960">
          <a:extLst>
            <a:ext uri="{FF2B5EF4-FFF2-40B4-BE49-F238E27FC236}">
              <a16:creationId xmlns:a16="http://schemas.microsoft.com/office/drawing/2014/main" id="{00000000-0008-0000-0900-0000A9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62" name="图片 1961">
          <a:extLst>
            <a:ext uri="{FF2B5EF4-FFF2-40B4-BE49-F238E27FC236}">
              <a16:creationId xmlns:a16="http://schemas.microsoft.com/office/drawing/2014/main" id="{00000000-0008-0000-0900-0000A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63" name="图片 1962">
          <a:extLst>
            <a:ext uri="{FF2B5EF4-FFF2-40B4-BE49-F238E27FC236}">
              <a16:creationId xmlns:a16="http://schemas.microsoft.com/office/drawing/2014/main" id="{00000000-0008-0000-0900-0000AB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64" name="图片 1963">
          <a:extLst>
            <a:ext uri="{FF2B5EF4-FFF2-40B4-BE49-F238E27FC236}">
              <a16:creationId xmlns:a16="http://schemas.microsoft.com/office/drawing/2014/main" id="{00000000-0008-0000-0900-0000AC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65" name="图片 1964">
          <a:extLst>
            <a:ext uri="{FF2B5EF4-FFF2-40B4-BE49-F238E27FC236}">
              <a16:creationId xmlns:a16="http://schemas.microsoft.com/office/drawing/2014/main" id="{00000000-0008-0000-0900-0000A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66" name="图片 1965">
          <a:extLst>
            <a:ext uri="{FF2B5EF4-FFF2-40B4-BE49-F238E27FC236}">
              <a16:creationId xmlns:a16="http://schemas.microsoft.com/office/drawing/2014/main" id="{00000000-0008-0000-0900-0000A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67" name="图片 1966">
          <a:extLst>
            <a:ext uri="{FF2B5EF4-FFF2-40B4-BE49-F238E27FC236}">
              <a16:creationId xmlns:a16="http://schemas.microsoft.com/office/drawing/2014/main" id="{00000000-0008-0000-0900-0000AF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68" name="图片 1967">
          <a:extLst>
            <a:ext uri="{FF2B5EF4-FFF2-40B4-BE49-F238E27FC236}">
              <a16:creationId xmlns:a16="http://schemas.microsoft.com/office/drawing/2014/main" id="{00000000-0008-0000-0900-0000B0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69" name="图片 1968">
          <a:extLst>
            <a:ext uri="{FF2B5EF4-FFF2-40B4-BE49-F238E27FC236}">
              <a16:creationId xmlns:a16="http://schemas.microsoft.com/office/drawing/2014/main" id="{00000000-0008-0000-0900-0000B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0" name="图片 1969">
          <a:extLst>
            <a:ext uri="{FF2B5EF4-FFF2-40B4-BE49-F238E27FC236}">
              <a16:creationId xmlns:a16="http://schemas.microsoft.com/office/drawing/2014/main" id="{00000000-0008-0000-0900-0000B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1" name="图片 1970">
          <a:extLst>
            <a:ext uri="{FF2B5EF4-FFF2-40B4-BE49-F238E27FC236}">
              <a16:creationId xmlns:a16="http://schemas.microsoft.com/office/drawing/2014/main" id="{00000000-0008-0000-0900-0000B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72" name="图片 1971">
          <a:extLst>
            <a:ext uri="{FF2B5EF4-FFF2-40B4-BE49-F238E27FC236}">
              <a16:creationId xmlns:a16="http://schemas.microsoft.com/office/drawing/2014/main" id="{00000000-0008-0000-0900-0000B4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73" name="图片 1972">
          <a:extLst>
            <a:ext uri="{FF2B5EF4-FFF2-40B4-BE49-F238E27FC236}">
              <a16:creationId xmlns:a16="http://schemas.microsoft.com/office/drawing/2014/main" id="{00000000-0008-0000-0900-0000B5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74" name="图片 1973">
          <a:extLst>
            <a:ext uri="{FF2B5EF4-FFF2-40B4-BE49-F238E27FC236}">
              <a16:creationId xmlns:a16="http://schemas.microsoft.com/office/drawing/2014/main" id="{00000000-0008-0000-0900-0000B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5" name="图片 1974">
          <a:extLst>
            <a:ext uri="{FF2B5EF4-FFF2-40B4-BE49-F238E27FC236}">
              <a16:creationId xmlns:a16="http://schemas.microsoft.com/office/drawing/2014/main" id="{00000000-0008-0000-0900-0000B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6" name="图片 1975">
          <a:extLst>
            <a:ext uri="{FF2B5EF4-FFF2-40B4-BE49-F238E27FC236}">
              <a16:creationId xmlns:a16="http://schemas.microsoft.com/office/drawing/2014/main" id="{00000000-0008-0000-0900-0000B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7" name="图片 1976">
          <a:extLst>
            <a:ext uri="{FF2B5EF4-FFF2-40B4-BE49-F238E27FC236}">
              <a16:creationId xmlns:a16="http://schemas.microsoft.com/office/drawing/2014/main" id="{00000000-0008-0000-0900-0000B9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8" name="图片 1977">
          <a:extLst>
            <a:ext uri="{FF2B5EF4-FFF2-40B4-BE49-F238E27FC236}">
              <a16:creationId xmlns:a16="http://schemas.microsoft.com/office/drawing/2014/main" id="{00000000-0008-0000-0900-0000B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79" name="图片 1978">
          <a:extLst>
            <a:ext uri="{FF2B5EF4-FFF2-40B4-BE49-F238E27FC236}">
              <a16:creationId xmlns:a16="http://schemas.microsoft.com/office/drawing/2014/main" id="{00000000-0008-0000-0900-0000B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0" name="图片 1979">
          <a:extLst>
            <a:ext uri="{FF2B5EF4-FFF2-40B4-BE49-F238E27FC236}">
              <a16:creationId xmlns:a16="http://schemas.microsoft.com/office/drawing/2014/main" id="{00000000-0008-0000-0900-0000B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1" name="图片 1980">
          <a:extLst>
            <a:ext uri="{FF2B5EF4-FFF2-40B4-BE49-F238E27FC236}">
              <a16:creationId xmlns:a16="http://schemas.microsoft.com/office/drawing/2014/main" id="{00000000-0008-0000-0900-0000B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2" name="图片 1981">
          <a:extLst>
            <a:ext uri="{FF2B5EF4-FFF2-40B4-BE49-F238E27FC236}">
              <a16:creationId xmlns:a16="http://schemas.microsoft.com/office/drawing/2014/main" id="{00000000-0008-0000-0900-0000B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3" name="图片 1982">
          <a:extLst>
            <a:ext uri="{FF2B5EF4-FFF2-40B4-BE49-F238E27FC236}">
              <a16:creationId xmlns:a16="http://schemas.microsoft.com/office/drawing/2014/main" id="{00000000-0008-0000-0900-0000B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4" name="图片 1983">
          <a:extLst>
            <a:ext uri="{FF2B5EF4-FFF2-40B4-BE49-F238E27FC236}">
              <a16:creationId xmlns:a16="http://schemas.microsoft.com/office/drawing/2014/main" id="{00000000-0008-0000-0900-0000C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5" name="图片 1984">
          <a:extLst>
            <a:ext uri="{FF2B5EF4-FFF2-40B4-BE49-F238E27FC236}">
              <a16:creationId xmlns:a16="http://schemas.microsoft.com/office/drawing/2014/main" id="{00000000-0008-0000-0900-0000C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6" name="图片 1985">
          <a:extLst>
            <a:ext uri="{FF2B5EF4-FFF2-40B4-BE49-F238E27FC236}">
              <a16:creationId xmlns:a16="http://schemas.microsoft.com/office/drawing/2014/main" id="{00000000-0008-0000-0900-0000C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7" name="图片 1986">
          <a:extLst>
            <a:ext uri="{FF2B5EF4-FFF2-40B4-BE49-F238E27FC236}">
              <a16:creationId xmlns:a16="http://schemas.microsoft.com/office/drawing/2014/main" id="{00000000-0008-0000-0900-0000C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88" name="图片 1987">
          <a:extLst>
            <a:ext uri="{FF2B5EF4-FFF2-40B4-BE49-F238E27FC236}">
              <a16:creationId xmlns:a16="http://schemas.microsoft.com/office/drawing/2014/main" id="{00000000-0008-0000-0900-0000C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89" name="图片 1988">
          <a:extLst>
            <a:ext uri="{FF2B5EF4-FFF2-40B4-BE49-F238E27FC236}">
              <a16:creationId xmlns:a16="http://schemas.microsoft.com/office/drawing/2014/main" id="{00000000-0008-0000-0900-0000C5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90" name="图片 1989">
          <a:extLst>
            <a:ext uri="{FF2B5EF4-FFF2-40B4-BE49-F238E27FC236}">
              <a16:creationId xmlns:a16="http://schemas.microsoft.com/office/drawing/2014/main" id="{00000000-0008-0000-0900-0000C6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91" name="图片 1990">
          <a:extLst>
            <a:ext uri="{FF2B5EF4-FFF2-40B4-BE49-F238E27FC236}">
              <a16:creationId xmlns:a16="http://schemas.microsoft.com/office/drawing/2014/main" id="{00000000-0008-0000-0900-0000C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92" name="图片 1991">
          <a:extLst>
            <a:ext uri="{FF2B5EF4-FFF2-40B4-BE49-F238E27FC236}">
              <a16:creationId xmlns:a16="http://schemas.microsoft.com/office/drawing/2014/main" id="{00000000-0008-0000-0900-0000C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93" name="图片 1992">
          <a:extLst>
            <a:ext uri="{FF2B5EF4-FFF2-40B4-BE49-F238E27FC236}">
              <a16:creationId xmlns:a16="http://schemas.microsoft.com/office/drawing/2014/main" id="{00000000-0008-0000-0900-0000C9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94" name="图片 1993">
          <a:extLst>
            <a:ext uri="{FF2B5EF4-FFF2-40B4-BE49-F238E27FC236}">
              <a16:creationId xmlns:a16="http://schemas.microsoft.com/office/drawing/2014/main" id="{00000000-0008-0000-0900-0000C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995" name="图片 1994">
          <a:extLst>
            <a:ext uri="{FF2B5EF4-FFF2-40B4-BE49-F238E27FC236}">
              <a16:creationId xmlns:a16="http://schemas.microsoft.com/office/drawing/2014/main" id="{00000000-0008-0000-0900-0000CB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996" name="图片 1995">
          <a:extLst>
            <a:ext uri="{FF2B5EF4-FFF2-40B4-BE49-F238E27FC236}">
              <a16:creationId xmlns:a16="http://schemas.microsoft.com/office/drawing/2014/main" id="{00000000-0008-0000-0900-0000CC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997" name="图片 1996">
          <a:extLst>
            <a:ext uri="{FF2B5EF4-FFF2-40B4-BE49-F238E27FC236}">
              <a16:creationId xmlns:a16="http://schemas.microsoft.com/office/drawing/2014/main" id="{00000000-0008-0000-0900-0000C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98" name="图片 1997">
          <a:extLst>
            <a:ext uri="{FF2B5EF4-FFF2-40B4-BE49-F238E27FC236}">
              <a16:creationId xmlns:a16="http://schemas.microsoft.com/office/drawing/2014/main" id="{00000000-0008-0000-0900-0000CE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1999" name="图片 1998">
          <a:extLst>
            <a:ext uri="{FF2B5EF4-FFF2-40B4-BE49-F238E27FC236}">
              <a16:creationId xmlns:a16="http://schemas.microsoft.com/office/drawing/2014/main" id="{00000000-0008-0000-0900-0000CF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00" name="图片 1999">
          <a:extLst>
            <a:ext uri="{FF2B5EF4-FFF2-40B4-BE49-F238E27FC236}">
              <a16:creationId xmlns:a16="http://schemas.microsoft.com/office/drawing/2014/main" id="{00000000-0008-0000-0900-0000D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01" name="图片 2000">
          <a:extLst>
            <a:ext uri="{FF2B5EF4-FFF2-40B4-BE49-F238E27FC236}">
              <a16:creationId xmlns:a16="http://schemas.microsoft.com/office/drawing/2014/main" id="{00000000-0008-0000-0900-0000D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02" name="图片 2001">
          <a:extLst>
            <a:ext uri="{FF2B5EF4-FFF2-40B4-BE49-F238E27FC236}">
              <a16:creationId xmlns:a16="http://schemas.microsoft.com/office/drawing/2014/main" id="{00000000-0008-0000-0900-0000D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03" name="图片 2002">
          <a:extLst>
            <a:ext uri="{FF2B5EF4-FFF2-40B4-BE49-F238E27FC236}">
              <a16:creationId xmlns:a16="http://schemas.microsoft.com/office/drawing/2014/main" id="{00000000-0008-0000-0900-0000D3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04" name="图片 2003">
          <a:extLst>
            <a:ext uri="{FF2B5EF4-FFF2-40B4-BE49-F238E27FC236}">
              <a16:creationId xmlns:a16="http://schemas.microsoft.com/office/drawing/2014/main" id="{00000000-0008-0000-0900-0000D4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05" name="图片 2004">
          <a:extLst>
            <a:ext uri="{FF2B5EF4-FFF2-40B4-BE49-F238E27FC236}">
              <a16:creationId xmlns:a16="http://schemas.microsoft.com/office/drawing/2014/main" id="{00000000-0008-0000-0900-0000D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06" name="图片 2005">
          <a:extLst>
            <a:ext uri="{FF2B5EF4-FFF2-40B4-BE49-F238E27FC236}">
              <a16:creationId xmlns:a16="http://schemas.microsoft.com/office/drawing/2014/main" id="{00000000-0008-0000-0900-0000D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07" name="图片 2006">
          <a:extLst>
            <a:ext uri="{FF2B5EF4-FFF2-40B4-BE49-F238E27FC236}">
              <a16:creationId xmlns:a16="http://schemas.microsoft.com/office/drawing/2014/main" id="{00000000-0008-0000-0900-0000D7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08" name="图片 2007">
          <a:extLst>
            <a:ext uri="{FF2B5EF4-FFF2-40B4-BE49-F238E27FC236}">
              <a16:creationId xmlns:a16="http://schemas.microsoft.com/office/drawing/2014/main" id="{00000000-0008-0000-0900-0000D8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09" name="图片 2008">
          <a:extLst>
            <a:ext uri="{FF2B5EF4-FFF2-40B4-BE49-F238E27FC236}">
              <a16:creationId xmlns:a16="http://schemas.microsoft.com/office/drawing/2014/main" id="{00000000-0008-0000-0900-0000D9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10" name="图片 2009">
          <a:extLst>
            <a:ext uri="{FF2B5EF4-FFF2-40B4-BE49-F238E27FC236}">
              <a16:creationId xmlns:a16="http://schemas.microsoft.com/office/drawing/2014/main" id="{00000000-0008-0000-0900-0000D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11" name="图片 2010">
          <a:extLst>
            <a:ext uri="{FF2B5EF4-FFF2-40B4-BE49-F238E27FC236}">
              <a16:creationId xmlns:a16="http://schemas.microsoft.com/office/drawing/2014/main" id="{00000000-0008-0000-0900-0000DB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12" name="图片 2011">
          <a:extLst>
            <a:ext uri="{FF2B5EF4-FFF2-40B4-BE49-F238E27FC236}">
              <a16:creationId xmlns:a16="http://schemas.microsoft.com/office/drawing/2014/main" id="{00000000-0008-0000-0900-0000DC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13" name="图片 2012">
          <a:extLst>
            <a:ext uri="{FF2B5EF4-FFF2-40B4-BE49-F238E27FC236}">
              <a16:creationId xmlns:a16="http://schemas.microsoft.com/office/drawing/2014/main" id="{00000000-0008-0000-0900-0000D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14" name="图片 2013">
          <a:extLst>
            <a:ext uri="{FF2B5EF4-FFF2-40B4-BE49-F238E27FC236}">
              <a16:creationId xmlns:a16="http://schemas.microsoft.com/office/drawing/2014/main" id="{00000000-0008-0000-0900-0000DE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15" name="图片 2014">
          <a:extLst>
            <a:ext uri="{FF2B5EF4-FFF2-40B4-BE49-F238E27FC236}">
              <a16:creationId xmlns:a16="http://schemas.microsoft.com/office/drawing/2014/main" id="{00000000-0008-0000-0900-0000DF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16" name="图片 2015">
          <a:extLst>
            <a:ext uri="{FF2B5EF4-FFF2-40B4-BE49-F238E27FC236}">
              <a16:creationId xmlns:a16="http://schemas.microsoft.com/office/drawing/2014/main" id="{00000000-0008-0000-0900-0000E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17" name="图片 2016">
          <a:extLst>
            <a:ext uri="{FF2B5EF4-FFF2-40B4-BE49-F238E27FC236}">
              <a16:creationId xmlns:a16="http://schemas.microsoft.com/office/drawing/2014/main" id="{00000000-0008-0000-0900-0000E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18" name="图片 2017">
          <a:extLst>
            <a:ext uri="{FF2B5EF4-FFF2-40B4-BE49-F238E27FC236}">
              <a16:creationId xmlns:a16="http://schemas.microsoft.com/office/drawing/2014/main" id="{00000000-0008-0000-0900-0000E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19" name="图片 2018">
          <a:extLst>
            <a:ext uri="{FF2B5EF4-FFF2-40B4-BE49-F238E27FC236}">
              <a16:creationId xmlns:a16="http://schemas.microsoft.com/office/drawing/2014/main" id="{00000000-0008-0000-0900-0000E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20" name="图片 2019">
          <a:extLst>
            <a:ext uri="{FF2B5EF4-FFF2-40B4-BE49-F238E27FC236}">
              <a16:creationId xmlns:a16="http://schemas.microsoft.com/office/drawing/2014/main" id="{00000000-0008-0000-0900-0000E4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21" name="图片 2020">
          <a:extLst>
            <a:ext uri="{FF2B5EF4-FFF2-40B4-BE49-F238E27FC236}">
              <a16:creationId xmlns:a16="http://schemas.microsoft.com/office/drawing/2014/main" id="{00000000-0008-0000-0900-0000E5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22" name="图片 2021">
          <a:extLst>
            <a:ext uri="{FF2B5EF4-FFF2-40B4-BE49-F238E27FC236}">
              <a16:creationId xmlns:a16="http://schemas.microsoft.com/office/drawing/2014/main" id="{00000000-0008-0000-0900-0000E6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23" name="图片 2022">
          <a:extLst>
            <a:ext uri="{FF2B5EF4-FFF2-40B4-BE49-F238E27FC236}">
              <a16:creationId xmlns:a16="http://schemas.microsoft.com/office/drawing/2014/main" id="{00000000-0008-0000-0900-0000E7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24" name="图片 2023">
          <a:extLst>
            <a:ext uri="{FF2B5EF4-FFF2-40B4-BE49-F238E27FC236}">
              <a16:creationId xmlns:a16="http://schemas.microsoft.com/office/drawing/2014/main" id="{00000000-0008-0000-0900-0000E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25" name="图片 2024">
          <a:extLst>
            <a:ext uri="{FF2B5EF4-FFF2-40B4-BE49-F238E27FC236}">
              <a16:creationId xmlns:a16="http://schemas.microsoft.com/office/drawing/2014/main" id="{00000000-0008-0000-0900-0000E9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26" name="图片 2025">
          <a:extLst>
            <a:ext uri="{FF2B5EF4-FFF2-40B4-BE49-F238E27FC236}">
              <a16:creationId xmlns:a16="http://schemas.microsoft.com/office/drawing/2014/main" id="{00000000-0008-0000-0900-0000EA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27" name="图片 2026">
          <a:extLst>
            <a:ext uri="{FF2B5EF4-FFF2-40B4-BE49-F238E27FC236}">
              <a16:creationId xmlns:a16="http://schemas.microsoft.com/office/drawing/2014/main" id="{00000000-0008-0000-0900-0000EB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28" name="图片 2027">
          <a:extLst>
            <a:ext uri="{FF2B5EF4-FFF2-40B4-BE49-F238E27FC236}">
              <a16:creationId xmlns:a16="http://schemas.microsoft.com/office/drawing/2014/main" id="{00000000-0008-0000-0900-0000EC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29" name="图片 2028">
          <a:extLst>
            <a:ext uri="{FF2B5EF4-FFF2-40B4-BE49-F238E27FC236}">
              <a16:creationId xmlns:a16="http://schemas.microsoft.com/office/drawing/2014/main" id="{00000000-0008-0000-0900-0000E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30" name="图片 2029">
          <a:extLst>
            <a:ext uri="{FF2B5EF4-FFF2-40B4-BE49-F238E27FC236}">
              <a16:creationId xmlns:a16="http://schemas.microsoft.com/office/drawing/2014/main" id="{00000000-0008-0000-0900-0000EE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31" name="图片 2030">
          <a:extLst>
            <a:ext uri="{FF2B5EF4-FFF2-40B4-BE49-F238E27FC236}">
              <a16:creationId xmlns:a16="http://schemas.microsoft.com/office/drawing/2014/main" id="{00000000-0008-0000-0900-0000EF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32" name="图片 2031">
          <a:extLst>
            <a:ext uri="{FF2B5EF4-FFF2-40B4-BE49-F238E27FC236}">
              <a16:creationId xmlns:a16="http://schemas.microsoft.com/office/drawing/2014/main" id="{00000000-0008-0000-0900-0000F0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33" name="图片 2032">
          <a:extLst>
            <a:ext uri="{FF2B5EF4-FFF2-40B4-BE49-F238E27FC236}">
              <a16:creationId xmlns:a16="http://schemas.microsoft.com/office/drawing/2014/main" id="{00000000-0008-0000-0900-0000F1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34" name="图片 2033">
          <a:extLst>
            <a:ext uri="{FF2B5EF4-FFF2-40B4-BE49-F238E27FC236}">
              <a16:creationId xmlns:a16="http://schemas.microsoft.com/office/drawing/2014/main" id="{00000000-0008-0000-0900-0000F2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35" name="图片 2034">
          <a:extLst>
            <a:ext uri="{FF2B5EF4-FFF2-40B4-BE49-F238E27FC236}">
              <a16:creationId xmlns:a16="http://schemas.microsoft.com/office/drawing/2014/main" id="{00000000-0008-0000-0900-0000F3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36" name="图片 2035">
          <a:extLst>
            <a:ext uri="{FF2B5EF4-FFF2-40B4-BE49-F238E27FC236}">
              <a16:creationId xmlns:a16="http://schemas.microsoft.com/office/drawing/2014/main" id="{00000000-0008-0000-0900-0000F4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37" name="图片 2036">
          <a:extLst>
            <a:ext uri="{FF2B5EF4-FFF2-40B4-BE49-F238E27FC236}">
              <a16:creationId xmlns:a16="http://schemas.microsoft.com/office/drawing/2014/main" id="{00000000-0008-0000-0900-0000F5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38" name="图片 2037">
          <a:extLst>
            <a:ext uri="{FF2B5EF4-FFF2-40B4-BE49-F238E27FC236}">
              <a16:creationId xmlns:a16="http://schemas.microsoft.com/office/drawing/2014/main" id="{00000000-0008-0000-0900-0000F6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39" name="图片 2038">
          <a:extLst>
            <a:ext uri="{FF2B5EF4-FFF2-40B4-BE49-F238E27FC236}">
              <a16:creationId xmlns:a16="http://schemas.microsoft.com/office/drawing/2014/main" id="{00000000-0008-0000-0900-0000F7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40" name="图片 2039">
          <a:extLst>
            <a:ext uri="{FF2B5EF4-FFF2-40B4-BE49-F238E27FC236}">
              <a16:creationId xmlns:a16="http://schemas.microsoft.com/office/drawing/2014/main" id="{00000000-0008-0000-0900-0000F8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41" name="图片 2040">
          <a:extLst>
            <a:ext uri="{FF2B5EF4-FFF2-40B4-BE49-F238E27FC236}">
              <a16:creationId xmlns:a16="http://schemas.microsoft.com/office/drawing/2014/main" id="{00000000-0008-0000-0900-0000F9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42" name="图片 2041">
          <a:extLst>
            <a:ext uri="{FF2B5EF4-FFF2-40B4-BE49-F238E27FC236}">
              <a16:creationId xmlns:a16="http://schemas.microsoft.com/office/drawing/2014/main" id="{00000000-0008-0000-0900-0000FA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43" name="图片 2042">
          <a:extLst>
            <a:ext uri="{FF2B5EF4-FFF2-40B4-BE49-F238E27FC236}">
              <a16:creationId xmlns:a16="http://schemas.microsoft.com/office/drawing/2014/main" id="{00000000-0008-0000-0900-0000FB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44" name="图片 2043">
          <a:extLst>
            <a:ext uri="{FF2B5EF4-FFF2-40B4-BE49-F238E27FC236}">
              <a16:creationId xmlns:a16="http://schemas.microsoft.com/office/drawing/2014/main" id="{00000000-0008-0000-0900-0000FC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45" name="图片 2044">
          <a:extLst>
            <a:ext uri="{FF2B5EF4-FFF2-40B4-BE49-F238E27FC236}">
              <a16:creationId xmlns:a16="http://schemas.microsoft.com/office/drawing/2014/main" id="{00000000-0008-0000-0900-0000FD07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46" name="图片 2045">
          <a:extLst>
            <a:ext uri="{FF2B5EF4-FFF2-40B4-BE49-F238E27FC236}">
              <a16:creationId xmlns:a16="http://schemas.microsoft.com/office/drawing/2014/main" id="{00000000-0008-0000-0900-0000FE07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47" name="图片 2046">
          <a:extLst>
            <a:ext uri="{FF2B5EF4-FFF2-40B4-BE49-F238E27FC236}">
              <a16:creationId xmlns:a16="http://schemas.microsoft.com/office/drawing/2014/main" id="{00000000-0008-0000-0900-0000FF07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48" name="图片 2047">
          <a:extLst>
            <a:ext uri="{FF2B5EF4-FFF2-40B4-BE49-F238E27FC236}">
              <a16:creationId xmlns:a16="http://schemas.microsoft.com/office/drawing/2014/main" id="{00000000-0008-0000-0900-000000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49" name="图片 2048">
          <a:extLst>
            <a:ext uri="{FF2B5EF4-FFF2-40B4-BE49-F238E27FC236}">
              <a16:creationId xmlns:a16="http://schemas.microsoft.com/office/drawing/2014/main" id="{00000000-0008-0000-0900-000001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50" name="图片 2049">
          <a:extLst>
            <a:ext uri="{FF2B5EF4-FFF2-40B4-BE49-F238E27FC236}">
              <a16:creationId xmlns:a16="http://schemas.microsoft.com/office/drawing/2014/main" id="{00000000-0008-0000-0900-000002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51" name="图片 2050">
          <a:extLst>
            <a:ext uri="{FF2B5EF4-FFF2-40B4-BE49-F238E27FC236}">
              <a16:creationId xmlns:a16="http://schemas.microsoft.com/office/drawing/2014/main" id="{00000000-0008-0000-0900-000003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52" name="图片 2051">
          <a:extLst>
            <a:ext uri="{FF2B5EF4-FFF2-40B4-BE49-F238E27FC236}">
              <a16:creationId xmlns:a16="http://schemas.microsoft.com/office/drawing/2014/main" id="{00000000-0008-0000-0900-000004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53" name="图片 2052">
          <a:extLst>
            <a:ext uri="{FF2B5EF4-FFF2-40B4-BE49-F238E27FC236}">
              <a16:creationId xmlns:a16="http://schemas.microsoft.com/office/drawing/2014/main" id="{00000000-0008-0000-0900-000005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54" name="图片 2053">
          <a:extLst>
            <a:ext uri="{FF2B5EF4-FFF2-40B4-BE49-F238E27FC236}">
              <a16:creationId xmlns:a16="http://schemas.microsoft.com/office/drawing/2014/main" id="{00000000-0008-0000-0900-000006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55" name="图片 2054">
          <a:extLst>
            <a:ext uri="{FF2B5EF4-FFF2-40B4-BE49-F238E27FC236}">
              <a16:creationId xmlns:a16="http://schemas.microsoft.com/office/drawing/2014/main" id="{00000000-0008-0000-0900-000007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56" name="图片 2055">
          <a:extLst>
            <a:ext uri="{FF2B5EF4-FFF2-40B4-BE49-F238E27FC236}">
              <a16:creationId xmlns:a16="http://schemas.microsoft.com/office/drawing/2014/main" id="{00000000-0008-0000-0900-000008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57" name="图片 2056">
          <a:extLst>
            <a:ext uri="{FF2B5EF4-FFF2-40B4-BE49-F238E27FC236}">
              <a16:creationId xmlns:a16="http://schemas.microsoft.com/office/drawing/2014/main" id="{00000000-0008-0000-0900-000009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58" name="图片 2057">
          <a:extLst>
            <a:ext uri="{FF2B5EF4-FFF2-40B4-BE49-F238E27FC236}">
              <a16:creationId xmlns:a16="http://schemas.microsoft.com/office/drawing/2014/main" id="{00000000-0008-0000-0900-00000A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59" name="图片 2058">
          <a:extLst>
            <a:ext uri="{FF2B5EF4-FFF2-40B4-BE49-F238E27FC236}">
              <a16:creationId xmlns:a16="http://schemas.microsoft.com/office/drawing/2014/main" id="{00000000-0008-0000-0900-00000B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60" name="图片 2059">
          <a:extLst>
            <a:ext uri="{FF2B5EF4-FFF2-40B4-BE49-F238E27FC236}">
              <a16:creationId xmlns:a16="http://schemas.microsoft.com/office/drawing/2014/main" id="{00000000-0008-0000-0900-00000C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61" name="图片 2060">
          <a:extLst>
            <a:ext uri="{FF2B5EF4-FFF2-40B4-BE49-F238E27FC236}">
              <a16:creationId xmlns:a16="http://schemas.microsoft.com/office/drawing/2014/main" id="{00000000-0008-0000-0900-00000D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62" name="图片 2061">
          <a:extLst>
            <a:ext uri="{FF2B5EF4-FFF2-40B4-BE49-F238E27FC236}">
              <a16:creationId xmlns:a16="http://schemas.microsoft.com/office/drawing/2014/main" id="{00000000-0008-0000-0900-00000E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0</xdr:col>
      <xdr:colOff>0</xdr:colOff>
      <xdr:row>0</xdr:row>
      <xdr:rowOff>0</xdr:rowOff>
    </xdr:from>
    <xdr:to>
      <xdr:col>0</xdr:col>
      <xdr:colOff>28575</xdr:colOff>
      <xdr:row>0</xdr:row>
      <xdr:rowOff>28575</xdr:rowOff>
    </xdr:to>
    <xdr:pic>
      <xdr:nvPicPr>
        <xdr:cNvPr id="2063" name="图片 2062">
          <a:extLst>
            <a:ext uri="{FF2B5EF4-FFF2-40B4-BE49-F238E27FC236}">
              <a16:creationId xmlns:a16="http://schemas.microsoft.com/office/drawing/2014/main" id="{00000000-0008-0000-0900-00000F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064" name="图片 2063">
          <a:extLst>
            <a:ext uri="{FF2B5EF4-FFF2-40B4-BE49-F238E27FC236}">
              <a16:creationId xmlns:a16="http://schemas.microsoft.com/office/drawing/2014/main" id="{00000000-0008-0000-0900-000010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065" name="图片 2064">
          <a:extLst>
            <a:ext uri="{FF2B5EF4-FFF2-40B4-BE49-F238E27FC236}">
              <a16:creationId xmlns:a16="http://schemas.microsoft.com/office/drawing/2014/main" id="{00000000-0008-0000-0900-000011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066" name="图片 2065">
          <a:extLst>
            <a:ext uri="{FF2B5EF4-FFF2-40B4-BE49-F238E27FC236}">
              <a16:creationId xmlns:a16="http://schemas.microsoft.com/office/drawing/2014/main" id="{00000000-0008-0000-0900-000012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oneCellAnchor>
    <xdr:from>
      <xdr:col>0</xdr:col>
      <xdr:colOff>0</xdr:colOff>
      <xdr:row>556</xdr:row>
      <xdr:rowOff>0</xdr:rowOff>
    </xdr:from>
    <xdr:ext cx="30480" cy="0"/>
    <xdr:pic>
      <xdr:nvPicPr>
        <xdr:cNvPr id="2067" name="图片 2066">
          <a:extLst>
            <a:ext uri="{FF2B5EF4-FFF2-40B4-BE49-F238E27FC236}">
              <a16:creationId xmlns:a16="http://schemas.microsoft.com/office/drawing/2014/main" id="{00000000-0008-0000-0900-000013080000}"/>
            </a:ext>
          </a:extLst>
        </xdr:cNvPr>
        <xdr:cNvPicPr>
          <a:picLocks noChangeAspect="1"/>
        </xdr:cNvPicPr>
      </xdr:nvPicPr>
      <xdr:blipFill>
        <a:blip xmlns:r="http://schemas.openxmlformats.org/officeDocument/2006/relationships" r:embed="rId1"/>
        <a:stretch>
          <a:fillRect/>
        </a:stretch>
      </xdr:blipFill>
      <xdr:spPr>
        <a:xfrm>
          <a:off x="0" y="120040400"/>
          <a:ext cx="30480" cy="0"/>
        </a:xfrm>
        <a:prstGeom prst="rect">
          <a:avLst/>
        </a:prstGeom>
        <a:noFill/>
        <a:ln w="9525">
          <a:noFill/>
        </a:ln>
      </xdr:spPr>
    </xdr:pic>
    <xdr:clientData/>
  </xdr:oneCellAnchor>
  <xdr:oneCellAnchor>
    <xdr:from>
      <xdr:col>0</xdr:col>
      <xdr:colOff>0</xdr:colOff>
      <xdr:row>556</xdr:row>
      <xdr:rowOff>0</xdr:rowOff>
    </xdr:from>
    <xdr:ext cx="15240" cy="0"/>
    <xdr:pic>
      <xdr:nvPicPr>
        <xdr:cNvPr id="2068" name="图片 2067">
          <a:extLst>
            <a:ext uri="{FF2B5EF4-FFF2-40B4-BE49-F238E27FC236}">
              <a16:creationId xmlns:a16="http://schemas.microsoft.com/office/drawing/2014/main" id="{00000000-0008-0000-0900-000014080000}"/>
            </a:ext>
          </a:extLst>
        </xdr:cNvPr>
        <xdr:cNvPicPr>
          <a:picLocks noChangeAspect="1"/>
        </xdr:cNvPicPr>
      </xdr:nvPicPr>
      <xdr:blipFill>
        <a:blip xmlns:r="http://schemas.openxmlformats.org/officeDocument/2006/relationships" r:embed="rId2"/>
        <a:stretch>
          <a:fillRect/>
        </a:stretch>
      </xdr:blipFill>
      <xdr:spPr>
        <a:xfrm>
          <a:off x="0" y="120040400"/>
          <a:ext cx="15240" cy="0"/>
        </a:xfrm>
        <a:prstGeom prst="rect">
          <a:avLst/>
        </a:prstGeom>
        <a:noFill/>
        <a:ln w="9525">
          <a:noFill/>
        </a:ln>
      </xdr:spPr>
    </xdr:pic>
    <xdr:clientData/>
  </xdr:oneCellAnchor>
  <xdr:twoCellAnchor editAs="oneCell">
    <xdr:from>
      <xdr:col>0</xdr:col>
      <xdr:colOff>0</xdr:colOff>
      <xdr:row>556</xdr:row>
      <xdr:rowOff>0</xdr:rowOff>
    </xdr:from>
    <xdr:to>
      <xdr:col>0</xdr:col>
      <xdr:colOff>28575</xdr:colOff>
      <xdr:row>556</xdr:row>
      <xdr:rowOff>0</xdr:rowOff>
    </xdr:to>
    <xdr:pic>
      <xdr:nvPicPr>
        <xdr:cNvPr id="2069" name="图片 2068">
          <a:extLst>
            <a:ext uri="{FF2B5EF4-FFF2-40B4-BE49-F238E27FC236}">
              <a16:creationId xmlns:a16="http://schemas.microsoft.com/office/drawing/2014/main" id="{00000000-0008-0000-0900-000015080000}"/>
            </a:ext>
          </a:extLst>
        </xdr:cNvPr>
        <xdr:cNvPicPr>
          <a:picLocks noChangeAspect="1"/>
        </xdr:cNvPicPr>
      </xdr:nvPicPr>
      <xdr:blipFill>
        <a:blip xmlns:r="http://schemas.openxmlformats.org/officeDocument/2006/relationships" r:embed="rId3"/>
        <a:stretch>
          <a:fillRect/>
        </a:stretch>
      </xdr:blipFill>
      <xdr:spPr>
        <a:xfrm>
          <a:off x="0" y="120040400"/>
          <a:ext cx="28575" cy="0"/>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070" name="图片 2069">
          <a:extLst>
            <a:ext uri="{FF2B5EF4-FFF2-40B4-BE49-F238E27FC236}">
              <a16:creationId xmlns:a16="http://schemas.microsoft.com/office/drawing/2014/main" id="{00000000-0008-0000-0900-000016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071" name="图片 2070">
          <a:extLst>
            <a:ext uri="{FF2B5EF4-FFF2-40B4-BE49-F238E27FC236}">
              <a16:creationId xmlns:a16="http://schemas.microsoft.com/office/drawing/2014/main" id="{00000000-0008-0000-0900-000017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072" name="图片 2071">
          <a:extLst>
            <a:ext uri="{FF2B5EF4-FFF2-40B4-BE49-F238E27FC236}">
              <a16:creationId xmlns:a16="http://schemas.microsoft.com/office/drawing/2014/main" id="{00000000-0008-0000-0900-000018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073" name="图片 2072">
          <a:extLst>
            <a:ext uri="{FF2B5EF4-FFF2-40B4-BE49-F238E27FC236}">
              <a16:creationId xmlns:a16="http://schemas.microsoft.com/office/drawing/2014/main" id="{00000000-0008-0000-0900-000019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074" name="图片 2073">
          <a:extLst>
            <a:ext uri="{FF2B5EF4-FFF2-40B4-BE49-F238E27FC236}">
              <a16:creationId xmlns:a16="http://schemas.microsoft.com/office/drawing/2014/main" id="{00000000-0008-0000-0900-00001A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075" name="图片 2074">
          <a:extLst>
            <a:ext uri="{FF2B5EF4-FFF2-40B4-BE49-F238E27FC236}">
              <a16:creationId xmlns:a16="http://schemas.microsoft.com/office/drawing/2014/main" id="{00000000-0008-0000-0900-00001B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076" name="图片 2075">
          <a:extLst>
            <a:ext uri="{FF2B5EF4-FFF2-40B4-BE49-F238E27FC236}">
              <a16:creationId xmlns:a16="http://schemas.microsoft.com/office/drawing/2014/main" id="{00000000-0008-0000-0900-00001C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77" name="图片 2076">
          <a:extLst>
            <a:ext uri="{FF2B5EF4-FFF2-40B4-BE49-F238E27FC236}">
              <a16:creationId xmlns:a16="http://schemas.microsoft.com/office/drawing/2014/main" id="{00000000-0008-0000-0900-00001D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078" name="图片 2077">
          <a:extLst>
            <a:ext uri="{FF2B5EF4-FFF2-40B4-BE49-F238E27FC236}">
              <a16:creationId xmlns:a16="http://schemas.microsoft.com/office/drawing/2014/main" id="{00000000-0008-0000-0900-00001E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079" name="图片 2078">
          <a:extLst>
            <a:ext uri="{FF2B5EF4-FFF2-40B4-BE49-F238E27FC236}">
              <a16:creationId xmlns:a16="http://schemas.microsoft.com/office/drawing/2014/main" id="{00000000-0008-0000-0900-00001F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080" name="图片 2079">
          <a:extLst>
            <a:ext uri="{FF2B5EF4-FFF2-40B4-BE49-F238E27FC236}">
              <a16:creationId xmlns:a16="http://schemas.microsoft.com/office/drawing/2014/main" id="{00000000-0008-0000-0900-000020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twoCellAnchor editAs="oneCell">
    <xdr:from>
      <xdr:col>0</xdr:col>
      <xdr:colOff>0</xdr:colOff>
      <xdr:row>556</xdr:row>
      <xdr:rowOff>0</xdr:rowOff>
    </xdr:from>
    <xdr:to>
      <xdr:col>0</xdr:col>
      <xdr:colOff>28575</xdr:colOff>
      <xdr:row>556</xdr:row>
      <xdr:rowOff>0</xdr:rowOff>
    </xdr:to>
    <xdr:pic>
      <xdr:nvPicPr>
        <xdr:cNvPr id="2081" name="图片 2080">
          <a:extLst>
            <a:ext uri="{FF2B5EF4-FFF2-40B4-BE49-F238E27FC236}">
              <a16:creationId xmlns:a16="http://schemas.microsoft.com/office/drawing/2014/main" id="{00000000-0008-0000-0900-000021080000}"/>
            </a:ext>
          </a:extLst>
        </xdr:cNvPr>
        <xdr:cNvPicPr>
          <a:picLocks noChangeAspect="1"/>
        </xdr:cNvPicPr>
      </xdr:nvPicPr>
      <xdr:blipFill>
        <a:blip xmlns:r="http://schemas.openxmlformats.org/officeDocument/2006/relationships" r:embed="rId3"/>
        <a:stretch>
          <a:fillRect/>
        </a:stretch>
      </xdr:blipFill>
      <xdr:spPr>
        <a:xfrm>
          <a:off x="0" y="120040400"/>
          <a:ext cx="28575" cy="0"/>
        </a:xfrm>
        <a:prstGeom prst="rect">
          <a:avLst/>
        </a:prstGeom>
        <a:noFill/>
        <a:ln w="9525">
          <a:noFill/>
        </a:ln>
      </xdr:spPr>
    </xdr:pic>
    <xdr:clientData/>
  </xdr:twoCellAnchor>
  <xdr:oneCellAnchor>
    <xdr:from>
      <xdr:col>0</xdr:col>
      <xdr:colOff>0</xdr:colOff>
      <xdr:row>1</xdr:row>
      <xdr:rowOff>0</xdr:rowOff>
    </xdr:from>
    <xdr:ext cx="30480" cy="15240"/>
    <xdr:pic>
      <xdr:nvPicPr>
        <xdr:cNvPr id="2082" name="图片 2081">
          <a:extLst>
            <a:ext uri="{FF2B5EF4-FFF2-40B4-BE49-F238E27FC236}">
              <a16:creationId xmlns:a16="http://schemas.microsoft.com/office/drawing/2014/main" id="{00000000-0008-0000-0900-000022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083" name="图片 2082">
          <a:extLst>
            <a:ext uri="{FF2B5EF4-FFF2-40B4-BE49-F238E27FC236}">
              <a16:creationId xmlns:a16="http://schemas.microsoft.com/office/drawing/2014/main" id="{00000000-0008-0000-0900-000023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084" name="图片 2083">
          <a:extLst>
            <a:ext uri="{FF2B5EF4-FFF2-40B4-BE49-F238E27FC236}">
              <a16:creationId xmlns:a16="http://schemas.microsoft.com/office/drawing/2014/main" id="{00000000-0008-0000-0900-000024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2085" name="图片 2084">
          <a:extLst>
            <a:ext uri="{FF2B5EF4-FFF2-40B4-BE49-F238E27FC236}">
              <a16:creationId xmlns:a16="http://schemas.microsoft.com/office/drawing/2014/main" id="{00000000-0008-0000-0900-000025080000}"/>
            </a:ext>
          </a:extLst>
        </xdr:cNvPr>
        <xdr:cNvPicPr>
          <a:picLocks noChangeAspect="1"/>
        </xdr:cNvPicPr>
      </xdr:nvPicPr>
      <xdr:blipFill>
        <a:blip xmlns:r="http://schemas.openxmlformats.org/officeDocument/2006/relationships" r:embed="rId3"/>
        <a:stretch>
          <a:fillRect/>
        </a:stretch>
      </xdr:blipFill>
      <xdr:spPr>
        <a:xfrm>
          <a:off x="7629525"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2086" name="图片 2085">
          <a:extLst>
            <a:ext uri="{FF2B5EF4-FFF2-40B4-BE49-F238E27FC236}">
              <a16:creationId xmlns:a16="http://schemas.microsoft.com/office/drawing/2014/main" id="{00000000-0008-0000-0900-000026080000}"/>
            </a:ext>
          </a:extLst>
        </xdr:cNvPr>
        <xdr:cNvPicPr>
          <a:picLocks noChangeAspect="1"/>
        </xdr:cNvPicPr>
      </xdr:nvPicPr>
      <xdr:blipFill>
        <a:blip xmlns:r="http://schemas.openxmlformats.org/officeDocument/2006/relationships" r:embed="rId3"/>
        <a:stretch>
          <a:fillRect/>
        </a:stretch>
      </xdr:blipFill>
      <xdr:spPr>
        <a:xfrm>
          <a:off x="83153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087" name="图片 2086">
          <a:extLst>
            <a:ext uri="{FF2B5EF4-FFF2-40B4-BE49-F238E27FC236}">
              <a16:creationId xmlns:a16="http://schemas.microsoft.com/office/drawing/2014/main" id="{00000000-0008-0000-0900-000027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9</xdr:col>
      <xdr:colOff>0</xdr:colOff>
      <xdr:row>556</xdr:row>
      <xdr:rowOff>0</xdr:rowOff>
    </xdr:from>
    <xdr:to>
      <xdr:col>9</xdr:col>
      <xdr:colOff>28575</xdr:colOff>
      <xdr:row>556</xdr:row>
      <xdr:rowOff>0</xdr:rowOff>
    </xdr:to>
    <xdr:pic>
      <xdr:nvPicPr>
        <xdr:cNvPr id="2088" name="图片 2087">
          <a:extLst>
            <a:ext uri="{FF2B5EF4-FFF2-40B4-BE49-F238E27FC236}">
              <a16:creationId xmlns:a16="http://schemas.microsoft.com/office/drawing/2014/main" id="{00000000-0008-0000-0900-000028080000}"/>
            </a:ext>
          </a:extLst>
        </xdr:cNvPr>
        <xdr:cNvPicPr>
          <a:picLocks noChangeAspect="1"/>
        </xdr:cNvPicPr>
      </xdr:nvPicPr>
      <xdr:blipFill>
        <a:blip xmlns:r="http://schemas.openxmlformats.org/officeDocument/2006/relationships" r:embed="rId3"/>
        <a:stretch>
          <a:fillRect/>
        </a:stretch>
      </xdr:blipFill>
      <xdr:spPr>
        <a:xfrm>
          <a:off x="6257925" y="120040400"/>
          <a:ext cx="28575" cy="0"/>
        </a:xfrm>
        <a:prstGeom prst="rect">
          <a:avLst/>
        </a:prstGeom>
        <a:noFill/>
        <a:ln w="9525">
          <a:noFill/>
        </a:ln>
      </xdr:spPr>
    </xdr:pic>
    <xdr:clientData/>
  </xdr:twoCellAnchor>
  <xdr:oneCellAnchor>
    <xdr:from>
      <xdr:col>0</xdr:col>
      <xdr:colOff>0</xdr:colOff>
      <xdr:row>1</xdr:row>
      <xdr:rowOff>0</xdr:rowOff>
    </xdr:from>
    <xdr:ext cx="30480" cy="15240"/>
    <xdr:pic>
      <xdr:nvPicPr>
        <xdr:cNvPr id="2089" name="图片 2088">
          <a:extLst>
            <a:ext uri="{FF2B5EF4-FFF2-40B4-BE49-F238E27FC236}">
              <a16:creationId xmlns:a16="http://schemas.microsoft.com/office/drawing/2014/main" id="{00000000-0008-0000-0900-000029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090" name="图片 2089">
          <a:extLst>
            <a:ext uri="{FF2B5EF4-FFF2-40B4-BE49-F238E27FC236}">
              <a16:creationId xmlns:a16="http://schemas.microsoft.com/office/drawing/2014/main" id="{00000000-0008-0000-0900-00002A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091" name="图片 2090">
          <a:extLst>
            <a:ext uri="{FF2B5EF4-FFF2-40B4-BE49-F238E27FC236}">
              <a16:creationId xmlns:a16="http://schemas.microsoft.com/office/drawing/2014/main" id="{00000000-0008-0000-0900-00002B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092" name="图片 2091">
          <a:extLst>
            <a:ext uri="{FF2B5EF4-FFF2-40B4-BE49-F238E27FC236}">
              <a16:creationId xmlns:a16="http://schemas.microsoft.com/office/drawing/2014/main" id="{00000000-0008-0000-0900-00002C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2093" name="图片 2092">
          <a:extLst>
            <a:ext uri="{FF2B5EF4-FFF2-40B4-BE49-F238E27FC236}">
              <a16:creationId xmlns:a16="http://schemas.microsoft.com/office/drawing/2014/main" id="{00000000-0008-0000-0900-00002D080000}"/>
            </a:ext>
          </a:extLst>
        </xdr:cNvPr>
        <xdr:cNvPicPr>
          <a:picLocks noChangeAspect="1"/>
        </xdr:cNvPicPr>
      </xdr:nvPicPr>
      <xdr:blipFill>
        <a:blip xmlns:r="http://schemas.openxmlformats.org/officeDocument/2006/relationships" r:embed="rId3"/>
        <a:stretch>
          <a:fillRect/>
        </a:stretch>
      </xdr:blipFill>
      <xdr:spPr>
        <a:xfrm>
          <a:off x="7629525"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2094" name="图片 2093">
          <a:extLst>
            <a:ext uri="{FF2B5EF4-FFF2-40B4-BE49-F238E27FC236}">
              <a16:creationId xmlns:a16="http://schemas.microsoft.com/office/drawing/2014/main" id="{00000000-0008-0000-0900-00002E080000}"/>
            </a:ext>
          </a:extLst>
        </xdr:cNvPr>
        <xdr:cNvPicPr>
          <a:picLocks noChangeAspect="1"/>
        </xdr:cNvPicPr>
      </xdr:nvPicPr>
      <xdr:blipFill>
        <a:blip xmlns:r="http://schemas.openxmlformats.org/officeDocument/2006/relationships" r:embed="rId3"/>
        <a:stretch>
          <a:fillRect/>
        </a:stretch>
      </xdr:blipFill>
      <xdr:spPr>
        <a:xfrm>
          <a:off x="831532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095" name="图片 2094">
          <a:extLst>
            <a:ext uri="{FF2B5EF4-FFF2-40B4-BE49-F238E27FC236}">
              <a16:creationId xmlns:a16="http://schemas.microsoft.com/office/drawing/2014/main" id="{00000000-0008-0000-0900-00002F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096" name="图片 2095">
          <a:extLst>
            <a:ext uri="{FF2B5EF4-FFF2-40B4-BE49-F238E27FC236}">
              <a16:creationId xmlns:a16="http://schemas.microsoft.com/office/drawing/2014/main" id="{00000000-0008-0000-0900-000030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097" name="图片 2096">
          <a:extLst>
            <a:ext uri="{FF2B5EF4-FFF2-40B4-BE49-F238E27FC236}">
              <a16:creationId xmlns:a16="http://schemas.microsoft.com/office/drawing/2014/main" id="{00000000-0008-0000-0900-000031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098" name="图片 2097">
          <a:extLst>
            <a:ext uri="{FF2B5EF4-FFF2-40B4-BE49-F238E27FC236}">
              <a16:creationId xmlns:a16="http://schemas.microsoft.com/office/drawing/2014/main" id="{00000000-0008-0000-0900-000032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099" name="图片 2098">
          <a:extLst>
            <a:ext uri="{FF2B5EF4-FFF2-40B4-BE49-F238E27FC236}">
              <a16:creationId xmlns:a16="http://schemas.microsoft.com/office/drawing/2014/main" id="{00000000-0008-0000-0900-000033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100" name="图片 2099">
          <a:extLst>
            <a:ext uri="{FF2B5EF4-FFF2-40B4-BE49-F238E27FC236}">
              <a16:creationId xmlns:a16="http://schemas.microsoft.com/office/drawing/2014/main" id="{00000000-0008-0000-0900-000034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101" name="图片 2100">
          <a:extLst>
            <a:ext uri="{FF2B5EF4-FFF2-40B4-BE49-F238E27FC236}">
              <a16:creationId xmlns:a16="http://schemas.microsoft.com/office/drawing/2014/main" id="{00000000-0008-0000-0900-000035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02" name="图片 2101">
          <a:extLst>
            <a:ext uri="{FF2B5EF4-FFF2-40B4-BE49-F238E27FC236}">
              <a16:creationId xmlns:a16="http://schemas.microsoft.com/office/drawing/2014/main" id="{00000000-0008-0000-0900-000036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03" name="图片 2102">
          <a:extLst>
            <a:ext uri="{FF2B5EF4-FFF2-40B4-BE49-F238E27FC236}">
              <a16:creationId xmlns:a16="http://schemas.microsoft.com/office/drawing/2014/main" id="{00000000-0008-0000-0900-000037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104" name="图片 2103">
          <a:extLst>
            <a:ext uri="{FF2B5EF4-FFF2-40B4-BE49-F238E27FC236}">
              <a16:creationId xmlns:a16="http://schemas.microsoft.com/office/drawing/2014/main" id="{00000000-0008-0000-0900-000038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05" name="图片 2104">
          <a:extLst>
            <a:ext uri="{FF2B5EF4-FFF2-40B4-BE49-F238E27FC236}">
              <a16:creationId xmlns:a16="http://schemas.microsoft.com/office/drawing/2014/main" id="{00000000-0008-0000-0900-000039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2106" name="图片 2105">
          <a:extLst>
            <a:ext uri="{FF2B5EF4-FFF2-40B4-BE49-F238E27FC236}">
              <a16:creationId xmlns:a16="http://schemas.microsoft.com/office/drawing/2014/main" id="{00000000-0008-0000-0900-00003A080000}"/>
            </a:ext>
          </a:extLst>
        </xdr:cNvPr>
        <xdr:cNvPicPr>
          <a:picLocks noChangeAspect="1"/>
        </xdr:cNvPicPr>
      </xdr:nvPicPr>
      <xdr:blipFill>
        <a:blip xmlns:r="http://schemas.openxmlformats.org/officeDocument/2006/relationships" r:embed="rId3"/>
        <a:stretch>
          <a:fillRect/>
        </a:stretch>
      </xdr:blipFill>
      <xdr:spPr>
        <a:xfrm>
          <a:off x="76295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07" name="图片 2106">
          <a:extLst>
            <a:ext uri="{FF2B5EF4-FFF2-40B4-BE49-F238E27FC236}">
              <a16:creationId xmlns:a16="http://schemas.microsoft.com/office/drawing/2014/main" id="{00000000-0008-0000-0900-00003B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oneCellAnchor>
    <xdr:from>
      <xdr:col>0</xdr:col>
      <xdr:colOff>0</xdr:colOff>
      <xdr:row>1</xdr:row>
      <xdr:rowOff>0</xdr:rowOff>
    </xdr:from>
    <xdr:ext cx="30480" cy="713740"/>
    <xdr:pic>
      <xdr:nvPicPr>
        <xdr:cNvPr id="2108" name="图片 2107">
          <a:extLst>
            <a:ext uri="{FF2B5EF4-FFF2-40B4-BE49-F238E27FC236}">
              <a16:creationId xmlns:a16="http://schemas.microsoft.com/office/drawing/2014/main" id="{00000000-0008-0000-0900-00003C080000}"/>
            </a:ext>
          </a:extLst>
        </xdr:cNvPr>
        <xdr:cNvPicPr>
          <a:picLocks noChangeAspect="1"/>
        </xdr:cNvPicPr>
      </xdr:nvPicPr>
      <xdr:blipFill>
        <a:blip xmlns:r="http://schemas.openxmlformats.org/officeDocument/2006/relationships" r:embed="rId1"/>
        <a:stretch>
          <a:fillRect/>
        </a:stretch>
      </xdr:blipFill>
      <xdr:spPr>
        <a:xfrm>
          <a:off x="0" y="215900"/>
          <a:ext cx="30480" cy="713740"/>
        </a:xfrm>
        <a:prstGeom prst="rect">
          <a:avLst/>
        </a:prstGeom>
        <a:noFill/>
        <a:ln w="9525">
          <a:noFill/>
        </a:ln>
      </xdr:spPr>
    </xdr:pic>
    <xdr:clientData/>
  </xdr:oneCellAnchor>
  <xdr:oneCellAnchor>
    <xdr:from>
      <xdr:col>0</xdr:col>
      <xdr:colOff>0</xdr:colOff>
      <xdr:row>1</xdr:row>
      <xdr:rowOff>0</xdr:rowOff>
    </xdr:from>
    <xdr:ext cx="15240" cy="713740"/>
    <xdr:pic>
      <xdr:nvPicPr>
        <xdr:cNvPr id="2109" name="图片 2108">
          <a:extLst>
            <a:ext uri="{FF2B5EF4-FFF2-40B4-BE49-F238E27FC236}">
              <a16:creationId xmlns:a16="http://schemas.microsoft.com/office/drawing/2014/main" id="{00000000-0008-0000-0900-00003D080000}"/>
            </a:ext>
          </a:extLst>
        </xdr:cNvPr>
        <xdr:cNvPicPr>
          <a:picLocks noChangeAspect="1"/>
        </xdr:cNvPicPr>
      </xdr:nvPicPr>
      <xdr:blipFill>
        <a:blip xmlns:r="http://schemas.openxmlformats.org/officeDocument/2006/relationships" r:embed="rId2"/>
        <a:stretch>
          <a:fillRect/>
        </a:stretch>
      </xdr:blipFill>
      <xdr:spPr>
        <a:xfrm>
          <a:off x="0" y="215900"/>
          <a:ext cx="15240" cy="7137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4</xdr:row>
      <xdr:rowOff>79375</xdr:rowOff>
    </xdr:to>
    <xdr:pic>
      <xdr:nvPicPr>
        <xdr:cNvPr id="2110" name="图片 2109">
          <a:extLst>
            <a:ext uri="{FF2B5EF4-FFF2-40B4-BE49-F238E27FC236}">
              <a16:creationId xmlns:a16="http://schemas.microsoft.com/office/drawing/2014/main" id="{00000000-0008-0000-0900-00003E080000}"/>
            </a:ext>
          </a:extLst>
        </xdr:cNvPr>
        <xdr:cNvPicPr>
          <a:picLocks noChangeAspect="1"/>
        </xdr:cNvPicPr>
      </xdr:nvPicPr>
      <xdr:blipFill>
        <a:blip xmlns:r="http://schemas.openxmlformats.org/officeDocument/2006/relationships" r:embed="rId3"/>
        <a:stretch>
          <a:fillRect/>
        </a:stretch>
      </xdr:blipFill>
      <xdr:spPr>
        <a:xfrm>
          <a:off x="0" y="215900"/>
          <a:ext cx="28575" cy="7270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111" name="图片 2110">
          <a:extLst>
            <a:ext uri="{FF2B5EF4-FFF2-40B4-BE49-F238E27FC236}">
              <a16:creationId xmlns:a16="http://schemas.microsoft.com/office/drawing/2014/main" id="{00000000-0008-0000-0900-00003F080000}"/>
            </a:ext>
          </a:extLst>
        </xdr:cNvPr>
        <xdr:cNvPicPr>
          <a:picLocks noChangeAspect="1"/>
        </xdr:cNvPicPr>
      </xdr:nvPicPr>
      <xdr:blipFill>
        <a:blip xmlns:r="http://schemas.openxmlformats.org/officeDocument/2006/relationships" r:embed="rId3"/>
        <a:stretch>
          <a:fillRect/>
        </a:stretch>
      </xdr:blipFill>
      <xdr:spPr>
        <a:xfrm>
          <a:off x="7629525"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2112" name="图片 2111">
          <a:extLst>
            <a:ext uri="{FF2B5EF4-FFF2-40B4-BE49-F238E27FC236}">
              <a16:creationId xmlns:a16="http://schemas.microsoft.com/office/drawing/2014/main" id="{00000000-0008-0000-0900-00004008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2113" name="图片 2112">
          <a:extLst>
            <a:ext uri="{FF2B5EF4-FFF2-40B4-BE49-F238E27FC236}">
              <a16:creationId xmlns:a16="http://schemas.microsoft.com/office/drawing/2014/main" id="{00000000-0008-0000-0900-00004108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2114" name="图片 2113">
          <a:extLst>
            <a:ext uri="{FF2B5EF4-FFF2-40B4-BE49-F238E27FC236}">
              <a16:creationId xmlns:a16="http://schemas.microsoft.com/office/drawing/2014/main" id="{00000000-0008-0000-0900-00004208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1</xdr:row>
      <xdr:rowOff>0</xdr:rowOff>
    </xdr:from>
    <xdr:ext cx="30480" cy="15240"/>
    <xdr:pic>
      <xdr:nvPicPr>
        <xdr:cNvPr id="2115" name="图片 2114">
          <a:extLst>
            <a:ext uri="{FF2B5EF4-FFF2-40B4-BE49-F238E27FC236}">
              <a16:creationId xmlns:a16="http://schemas.microsoft.com/office/drawing/2014/main" id="{00000000-0008-0000-0900-000043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16" name="图片 2115">
          <a:extLst>
            <a:ext uri="{FF2B5EF4-FFF2-40B4-BE49-F238E27FC236}">
              <a16:creationId xmlns:a16="http://schemas.microsoft.com/office/drawing/2014/main" id="{00000000-0008-0000-0900-000044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17" name="图片 2116">
          <a:extLst>
            <a:ext uri="{FF2B5EF4-FFF2-40B4-BE49-F238E27FC236}">
              <a16:creationId xmlns:a16="http://schemas.microsoft.com/office/drawing/2014/main" id="{00000000-0008-0000-0900-000045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118" name="图片 2117">
          <a:extLst>
            <a:ext uri="{FF2B5EF4-FFF2-40B4-BE49-F238E27FC236}">
              <a16:creationId xmlns:a16="http://schemas.microsoft.com/office/drawing/2014/main" id="{00000000-0008-0000-0900-000046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19" name="图片 2118">
          <a:extLst>
            <a:ext uri="{FF2B5EF4-FFF2-40B4-BE49-F238E27FC236}">
              <a16:creationId xmlns:a16="http://schemas.microsoft.com/office/drawing/2014/main" id="{00000000-0008-0000-0900-000047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2120" name="图片 2119">
          <a:extLst>
            <a:ext uri="{FF2B5EF4-FFF2-40B4-BE49-F238E27FC236}">
              <a16:creationId xmlns:a16="http://schemas.microsoft.com/office/drawing/2014/main" id="{00000000-0008-0000-0900-000048080000}"/>
            </a:ext>
          </a:extLst>
        </xdr:cNvPr>
        <xdr:cNvPicPr>
          <a:picLocks noChangeAspect="1"/>
        </xdr:cNvPicPr>
      </xdr:nvPicPr>
      <xdr:blipFill>
        <a:blip xmlns:r="http://schemas.openxmlformats.org/officeDocument/2006/relationships" r:embed="rId3"/>
        <a:stretch>
          <a:fillRect/>
        </a:stretch>
      </xdr:blipFill>
      <xdr:spPr>
        <a:xfrm>
          <a:off x="7629525" y="215900"/>
          <a:ext cx="28575" cy="28575"/>
        </a:xfrm>
        <a:prstGeom prst="rect">
          <a:avLst/>
        </a:prstGeom>
        <a:noFill/>
        <a:ln w="9525">
          <a:noFill/>
        </a:ln>
      </xdr:spPr>
    </xdr:pic>
    <xdr:clientData/>
  </xdr:twoCellAnchor>
  <xdr:twoCellAnchor editAs="oneCell">
    <xdr:from>
      <xdr:col>12</xdr:col>
      <xdr:colOff>0</xdr:colOff>
      <xdr:row>1</xdr:row>
      <xdr:rowOff>0</xdr:rowOff>
    </xdr:from>
    <xdr:to>
      <xdr:col>12</xdr:col>
      <xdr:colOff>28575</xdr:colOff>
      <xdr:row>1</xdr:row>
      <xdr:rowOff>28575</xdr:rowOff>
    </xdr:to>
    <xdr:pic>
      <xdr:nvPicPr>
        <xdr:cNvPr id="2121" name="图片 2120">
          <a:extLst>
            <a:ext uri="{FF2B5EF4-FFF2-40B4-BE49-F238E27FC236}">
              <a16:creationId xmlns:a16="http://schemas.microsoft.com/office/drawing/2014/main" id="{00000000-0008-0000-0900-000049080000}"/>
            </a:ext>
          </a:extLst>
        </xdr:cNvPr>
        <xdr:cNvPicPr>
          <a:picLocks noChangeAspect="1"/>
        </xdr:cNvPicPr>
      </xdr:nvPicPr>
      <xdr:blipFill>
        <a:blip xmlns:r="http://schemas.openxmlformats.org/officeDocument/2006/relationships" r:embed="rId3"/>
        <a:stretch>
          <a:fillRect/>
        </a:stretch>
      </xdr:blipFill>
      <xdr:spPr>
        <a:xfrm>
          <a:off x="831532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122" name="图片 2121">
          <a:extLst>
            <a:ext uri="{FF2B5EF4-FFF2-40B4-BE49-F238E27FC236}">
              <a16:creationId xmlns:a16="http://schemas.microsoft.com/office/drawing/2014/main" id="{00000000-0008-0000-0900-00004A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23" name="图片 2122">
          <a:extLst>
            <a:ext uri="{FF2B5EF4-FFF2-40B4-BE49-F238E27FC236}">
              <a16:creationId xmlns:a16="http://schemas.microsoft.com/office/drawing/2014/main" id="{00000000-0008-0000-0900-00004B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24" name="图片 2123">
          <a:extLst>
            <a:ext uri="{FF2B5EF4-FFF2-40B4-BE49-F238E27FC236}">
              <a16:creationId xmlns:a16="http://schemas.microsoft.com/office/drawing/2014/main" id="{00000000-0008-0000-0900-00004C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oneCellAnchor>
    <xdr:from>
      <xdr:col>0</xdr:col>
      <xdr:colOff>0</xdr:colOff>
      <xdr:row>1</xdr:row>
      <xdr:rowOff>0</xdr:rowOff>
    </xdr:from>
    <xdr:ext cx="30480" cy="713740"/>
    <xdr:pic>
      <xdr:nvPicPr>
        <xdr:cNvPr id="2125" name="图片 2124">
          <a:extLst>
            <a:ext uri="{FF2B5EF4-FFF2-40B4-BE49-F238E27FC236}">
              <a16:creationId xmlns:a16="http://schemas.microsoft.com/office/drawing/2014/main" id="{00000000-0008-0000-0900-00004D080000}"/>
            </a:ext>
          </a:extLst>
        </xdr:cNvPr>
        <xdr:cNvPicPr>
          <a:picLocks noChangeAspect="1"/>
        </xdr:cNvPicPr>
      </xdr:nvPicPr>
      <xdr:blipFill>
        <a:blip xmlns:r="http://schemas.openxmlformats.org/officeDocument/2006/relationships" r:embed="rId1"/>
        <a:stretch>
          <a:fillRect/>
        </a:stretch>
      </xdr:blipFill>
      <xdr:spPr>
        <a:xfrm>
          <a:off x="0" y="215900"/>
          <a:ext cx="30480" cy="713740"/>
        </a:xfrm>
        <a:prstGeom prst="rect">
          <a:avLst/>
        </a:prstGeom>
        <a:noFill/>
        <a:ln w="9525">
          <a:noFill/>
        </a:ln>
      </xdr:spPr>
    </xdr:pic>
    <xdr:clientData/>
  </xdr:oneCellAnchor>
  <xdr:oneCellAnchor>
    <xdr:from>
      <xdr:col>0</xdr:col>
      <xdr:colOff>0</xdr:colOff>
      <xdr:row>1</xdr:row>
      <xdr:rowOff>0</xdr:rowOff>
    </xdr:from>
    <xdr:ext cx="15240" cy="713740"/>
    <xdr:pic>
      <xdr:nvPicPr>
        <xdr:cNvPr id="2126" name="图片 2125">
          <a:extLst>
            <a:ext uri="{FF2B5EF4-FFF2-40B4-BE49-F238E27FC236}">
              <a16:creationId xmlns:a16="http://schemas.microsoft.com/office/drawing/2014/main" id="{00000000-0008-0000-0900-00004E080000}"/>
            </a:ext>
          </a:extLst>
        </xdr:cNvPr>
        <xdr:cNvPicPr>
          <a:picLocks noChangeAspect="1"/>
        </xdr:cNvPicPr>
      </xdr:nvPicPr>
      <xdr:blipFill>
        <a:blip xmlns:r="http://schemas.openxmlformats.org/officeDocument/2006/relationships" r:embed="rId2"/>
        <a:stretch>
          <a:fillRect/>
        </a:stretch>
      </xdr:blipFill>
      <xdr:spPr>
        <a:xfrm>
          <a:off x="0" y="215900"/>
          <a:ext cx="15240" cy="7137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4</xdr:row>
      <xdr:rowOff>79375</xdr:rowOff>
    </xdr:to>
    <xdr:pic>
      <xdr:nvPicPr>
        <xdr:cNvPr id="2127" name="图片 2126">
          <a:extLst>
            <a:ext uri="{FF2B5EF4-FFF2-40B4-BE49-F238E27FC236}">
              <a16:creationId xmlns:a16="http://schemas.microsoft.com/office/drawing/2014/main" id="{00000000-0008-0000-0900-00004F080000}"/>
            </a:ext>
          </a:extLst>
        </xdr:cNvPr>
        <xdr:cNvPicPr>
          <a:picLocks noChangeAspect="1"/>
        </xdr:cNvPicPr>
      </xdr:nvPicPr>
      <xdr:blipFill>
        <a:blip xmlns:r="http://schemas.openxmlformats.org/officeDocument/2006/relationships" r:embed="rId3"/>
        <a:stretch>
          <a:fillRect/>
        </a:stretch>
      </xdr:blipFill>
      <xdr:spPr>
        <a:xfrm>
          <a:off x="0" y="215900"/>
          <a:ext cx="28575" cy="727075"/>
        </a:xfrm>
        <a:prstGeom prst="rect">
          <a:avLst/>
        </a:prstGeom>
        <a:noFill/>
        <a:ln w="9525">
          <a:noFill/>
        </a:ln>
      </xdr:spPr>
    </xdr:pic>
    <xdr:clientData/>
  </xdr:twoCellAnchor>
  <xdr:oneCellAnchor>
    <xdr:from>
      <xdr:col>0</xdr:col>
      <xdr:colOff>0</xdr:colOff>
      <xdr:row>1</xdr:row>
      <xdr:rowOff>0</xdr:rowOff>
    </xdr:from>
    <xdr:ext cx="30480" cy="15240"/>
    <xdr:pic>
      <xdr:nvPicPr>
        <xdr:cNvPr id="2128" name="图片 2127">
          <a:extLst>
            <a:ext uri="{FF2B5EF4-FFF2-40B4-BE49-F238E27FC236}">
              <a16:creationId xmlns:a16="http://schemas.microsoft.com/office/drawing/2014/main" id="{00000000-0008-0000-0900-000050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29" name="图片 2128">
          <a:extLst>
            <a:ext uri="{FF2B5EF4-FFF2-40B4-BE49-F238E27FC236}">
              <a16:creationId xmlns:a16="http://schemas.microsoft.com/office/drawing/2014/main" id="{00000000-0008-0000-0900-000051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30" name="图片 2129">
          <a:extLst>
            <a:ext uri="{FF2B5EF4-FFF2-40B4-BE49-F238E27FC236}">
              <a16:creationId xmlns:a16="http://schemas.microsoft.com/office/drawing/2014/main" id="{00000000-0008-0000-0900-000052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31" name="图片 2130">
          <a:extLst>
            <a:ext uri="{FF2B5EF4-FFF2-40B4-BE49-F238E27FC236}">
              <a16:creationId xmlns:a16="http://schemas.microsoft.com/office/drawing/2014/main" id="{00000000-0008-0000-0900-000053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132" name="图片 2131">
          <a:extLst>
            <a:ext uri="{FF2B5EF4-FFF2-40B4-BE49-F238E27FC236}">
              <a16:creationId xmlns:a16="http://schemas.microsoft.com/office/drawing/2014/main" id="{00000000-0008-0000-0900-000054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33" name="图片 2132">
          <a:extLst>
            <a:ext uri="{FF2B5EF4-FFF2-40B4-BE49-F238E27FC236}">
              <a16:creationId xmlns:a16="http://schemas.microsoft.com/office/drawing/2014/main" id="{00000000-0008-0000-0900-000055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34" name="图片 2133">
          <a:extLst>
            <a:ext uri="{FF2B5EF4-FFF2-40B4-BE49-F238E27FC236}">
              <a16:creationId xmlns:a16="http://schemas.microsoft.com/office/drawing/2014/main" id="{00000000-0008-0000-0900-000056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35" name="图片 2134">
          <a:extLst>
            <a:ext uri="{FF2B5EF4-FFF2-40B4-BE49-F238E27FC236}">
              <a16:creationId xmlns:a16="http://schemas.microsoft.com/office/drawing/2014/main" id="{00000000-0008-0000-0900-000057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136" name="图片 2135">
          <a:extLst>
            <a:ext uri="{FF2B5EF4-FFF2-40B4-BE49-F238E27FC236}">
              <a16:creationId xmlns:a16="http://schemas.microsoft.com/office/drawing/2014/main" id="{00000000-0008-0000-0900-000058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137" name="图片 2136">
          <a:extLst>
            <a:ext uri="{FF2B5EF4-FFF2-40B4-BE49-F238E27FC236}">
              <a16:creationId xmlns:a16="http://schemas.microsoft.com/office/drawing/2014/main" id="{00000000-0008-0000-0900-000059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38" name="图片 2137">
          <a:extLst>
            <a:ext uri="{FF2B5EF4-FFF2-40B4-BE49-F238E27FC236}">
              <a16:creationId xmlns:a16="http://schemas.microsoft.com/office/drawing/2014/main" id="{00000000-0008-0000-0900-00005A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39" name="图片 2138">
          <a:extLst>
            <a:ext uri="{FF2B5EF4-FFF2-40B4-BE49-F238E27FC236}">
              <a16:creationId xmlns:a16="http://schemas.microsoft.com/office/drawing/2014/main" id="{00000000-0008-0000-0900-00005B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140" name="图片 2139">
          <a:extLst>
            <a:ext uri="{FF2B5EF4-FFF2-40B4-BE49-F238E27FC236}">
              <a16:creationId xmlns:a16="http://schemas.microsoft.com/office/drawing/2014/main" id="{00000000-0008-0000-0900-00005C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41" name="图片 2140">
          <a:extLst>
            <a:ext uri="{FF2B5EF4-FFF2-40B4-BE49-F238E27FC236}">
              <a16:creationId xmlns:a16="http://schemas.microsoft.com/office/drawing/2014/main" id="{00000000-0008-0000-0900-00005D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142" name="图片 2141">
          <a:extLst>
            <a:ext uri="{FF2B5EF4-FFF2-40B4-BE49-F238E27FC236}">
              <a16:creationId xmlns:a16="http://schemas.microsoft.com/office/drawing/2014/main" id="{00000000-0008-0000-0900-00005E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43" name="图片 2142">
          <a:extLst>
            <a:ext uri="{FF2B5EF4-FFF2-40B4-BE49-F238E27FC236}">
              <a16:creationId xmlns:a16="http://schemas.microsoft.com/office/drawing/2014/main" id="{00000000-0008-0000-0900-00005F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44" name="图片 2143">
          <a:extLst>
            <a:ext uri="{FF2B5EF4-FFF2-40B4-BE49-F238E27FC236}">
              <a16:creationId xmlns:a16="http://schemas.microsoft.com/office/drawing/2014/main" id="{00000000-0008-0000-0900-000060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145" name="图片 2144">
          <a:extLst>
            <a:ext uri="{FF2B5EF4-FFF2-40B4-BE49-F238E27FC236}">
              <a16:creationId xmlns:a16="http://schemas.microsoft.com/office/drawing/2014/main" id="{00000000-0008-0000-0900-000061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46" name="图片 2145">
          <a:extLst>
            <a:ext uri="{FF2B5EF4-FFF2-40B4-BE49-F238E27FC236}">
              <a16:creationId xmlns:a16="http://schemas.microsoft.com/office/drawing/2014/main" id="{00000000-0008-0000-0900-000062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oneCellAnchor>
    <xdr:from>
      <xdr:col>0</xdr:col>
      <xdr:colOff>0</xdr:colOff>
      <xdr:row>1</xdr:row>
      <xdr:rowOff>0</xdr:rowOff>
    </xdr:from>
    <xdr:ext cx="30480" cy="15240"/>
    <xdr:pic>
      <xdr:nvPicPr>
        <xdr:cNvPr id="2147" name="图片 2146">
          <a:extLst>
            <a:ext uri="{FF2B5EF4-FFF2-40B4-BE49-F238E27FC236}">
              <a16:creationId xmlns:a16="http://schemas.microsoft.com/office/drawing/2014/main" id="{00000000-0008-0000-0900-000063080000}"/>
            </a:ext>
          </a:extLst>
        </xdr:cNvPr>
        <xdr:cNvPicPr>
          <a:picLocks noChangeAspect="1"/>
        </xdr:cNvPicPr>
      </xdr:nvPicPr>
      <xdr:blipFill>
        <a:blip xmlns:r="http://schemas.openxmlformats.org/officeDocument/2006/relationships" r:embed="rId1"/>
        <a:stretch>
          <a:fillRect/>
        </a:stretch>
      </xdr:blipFill>
      <xdr:spPr>
        <a:xfrm>
          <a:off x="0" y="215900"/>
          <a:ext cx="30480" cy="15240"/>
        </a:xfrm>
        <a:prstGeom prst="rect">
          <a:avLst/>
        </a:prstGeom>
        <a:noFill/>
        <a:ln w="9525">
          <a:noFill/>
        </a:ln>
      </xdr:spPr>
    </xdr:pic>
    <xdr:clientData/>
  </xdr:oneCellAnchor>
  <xdr:oneCellAnchor>
    <xdr:from>
      <xdr:col>0</xdr:col>
      <xdr:colOff>0</xdr:colOff>
      <xdr:row>1</xdr:row>
      <xdr:rowOff>0</xdr:rowOff>
    </xdr:from>
    <xdr:ext cx="15240" cy="15240"/>
    <xdr:pic>
      <xdr:nvPicPr>
        <xdr:cNvPr id="2148" name="图片 2147">
          <a:extLst>
            <a:ext uri="{FF2B5EF4-FFF2-40B4-BE49-F238E27FC236}">
              <a16:creationId xmlns:a16="http://schemas.microsoft.com/office/drawing/2014/main" id="{00000000-0008-0000-0900-000064080000}"/>
            </a:ext>
          </a:extLst>
        </xdr:cNvPr>
        <xdr:cNvPicPr>
          <a:picLocks noChangeAspect="1"/>
        </xdr:cNvPicPr>
      </xdr:nvPicPr>
      <xdr:blipFill>
        <a:blip xmlns:r="http://schemas.openxmlformats.org/officeDocument/2006/relationships" r:embed="rId2"/>
        <a:stretch>
          <a:fillRect/>
        </a:stretch>
      </xdr:blipFill>
      <xdr:spPr>
        <a:xfrm>
          <a:off x="0" y="215900"/>
          <a:ext cx="15240" cy="15240"/>
        </a:xfrm>
        <a:prstGeom prst="rect">
          <a:avLst/>
        </a:prstGeom>
        <a:noFill/>
        <a:ln w="9525">
          <a:noFill/>
        </a:ln>
      </xdr:spPr>
    </xdr:pic>
    <xdr:clientData/>
  </xdr:oneCellAnchor>
  <xdr:twoCellAnchor editAs="oneCell">
    <xdr:from>
      <xdr:col>0</xdr:col>
      <xdr:colOff>0</xdr:colOff>
      <xdr:row>1</xdr:row>
      <xdr:rowOff>0</xdr:rowOff>
    </xdr:from>
    <xdr:to>
      <xdr:col>0</xdr:col>
      <xdr:colOff>28575</xdr:colOff>
      <xdr:row>1</xdr:row>
      <xdr:rowOff>28575</xdr:rowOff>
    </xdr:to>
    <xdr:pic>
      <xdr:nvPicPr>
        <xdr:cNvPr id="2149" name="图片 2148">
          <a:extLst>
            <a:ext uri="{FF2B5EF4-FFF2-40B4-BE49-F238E27FC236}">
              <a16:creationId xmlns:a16="http://schemas.microsoft.com/office/drawing/2014/main" id="{00000000-0008-0000-0900-000065080000}"/>
            </a:ext>
          </a:extLst>
        </xdr:cNvPr>
        <xdr:cNvPicPr>
          <a:picLocks noChangeAspect="1"/>
        </xdr:cNvPicPr>
      </xdr:nvPicPr>
      <xdr:blipFill>
        <a:blip xmlns:r="http://schemas.openxmlformats.org/officeDocument/2006/relationships" r:embed="rId3"/>
        <a:stretch>
          <a:fillRect/>
        </a:stretch>
      </xdr:blipFill>
      <xdr:spPr>
        <a:xfrm>
          <a:off x="0" y="215900"/>
          <a:ext cx="28575" cy="28575"/>
        </a:xfrm>
        <a:prstGeom prst="rect">
          <a:avLst/>
        </a:prstGeom>
        <a:noFill/>
        <a:ln w="9525">
          <a:noFill/>
        </a:ln>
      </xdr:spPr>
    </xdr:pic>
    <xdr:clientData/>
  </xdr:twoCellAnchor>
  <xdr:twoCellAnchor editAs="oneCell">
    <xdr:from>
      <xdr:col>10</xdr:col>
      <xdr:colOff>0</xdr:colOff>
      <xdr:row>1</xdr:row>
      <xdr:rowOff>0</xdr:rowOff>
    </xdr:from>
    <xdr:to>
      <xdr:col>10</xdr:col>
      <xdr:colOff>28575</xdr:colOff>
      <xdr:row>1</xdr:row>
      <xdr:rowOff>28575</xdr:rowOff>
    </xdr:to>
    <xdr:pic>
      <xdr:nvPicPr>
        <xdr:cNvPr id="2150" name="图片 2149">
          <a:extLst>
            <a:ext uri="{FF2B5EF4-FFF2-40B4-BE49-F238E27FC236}">
              <a16:creationId xmlns:a16="http://schemas.microsoft.com/office/drawing/2014/main" id="{00000000-0008-0000-0900-000066080000}"/>
            </a:ext>
          </a:extLst>
        </xdr:cNvPr>
        <xdr:cNvPicPr>
          <a:picLocks noChangeAspect="1"/>
        </xdr:cNvPicPr>
      </xdr:nvPicPr>
      <xdr:blipFill>
        <a:blip xmlns:r="http://schemas.openxmlformats.org/officeDocument/2006/relationships" r:embed="rId3"/>
        <a:stretch>
          <a:fillRect/>
        </a:stretch>
      </xdr:blipFill>
      <xdr:spPr>
        <a:xfrm>
          <a:off x="6943725" y="215900"/>
          <a:ext cx="28575" cy="28575"/>
        </a:xfrm>
        <a:prstGeom prst="rect">
          <a:avLst/>
        </a:prstGeom>
        <a:noFill/>
        <a:ln w="9525">
          <a:noFill/>
        </a:ln>
      </xdr:spPr>
    </xdr:pic>
    <xdr:clientData/>
  </xdr:twoCellAnchor>
  <xdr:twoCellAnchor editAs="oneCell">
    <xdr:from>
      <xdr:col>9</xdr:col>
      <xdr:colOff>0</xdr:colOff>
      <xdr:row>1</xdr:row>
      <xdr:rowOff>0</xdr:rowOff>
    </xdr:from>
    <xdr:to>
      <xdr:col>9</xdr:col>
      <xdr:colOff>28575</xdr:colOff>
      <xdr:row>1</xdr:row>
      <xdr:rowOff>28575</xdr:rowOff>
    </xdr:to>
    <xdr:pic>
      <xdr:nvPicPr>
        <xdr:cNvPr id="2151" name="图片 2150">
          <a:extLst>
            <a:ext uri="{FF2B5EF4-FFF2-40B4-BE49-F238E27FC236}">
              <a16:creationId xmlns:a16="http://schemas.microsoft.com/office/drawing/2014/main" id="{00000000-0008-0000-0900-000067080000}"/>
            </a:ext>
          </a:extLst>
        </xdr:cNvPr>
        <xdr:cNvPicPr>
          <a:picLocks noChangeAspect="1"/>
        </xdr:cNvPicPr>
      </xdr:nvPicPr>
      <xdr:blipFill>
        <a:blip xmlns:r="http://schemas.openxmlformats.org/officeDocument/2006/relationships" r:embed="rId3"/>
        <a:stretch>
          <a:fillRect/>
        </a:stretch>
      </xdr:blipFill>
      <xdr:spPr>
        <a:xfrm>
          <a:off x="6257925" y="215900"/>
          <a:ext cx="28575" cy="28575"/>
        </a:xfrm>
        <a:prstGeom prst="rect">
          <a:avLst/>
        </a:prstGeom>
        <a:noFill/>
        <a:ln w="9525">
          <a:noFill/>
        </a:ln>
      </xdr:spPr>
    </xdr:pic>
    <xdr:clientData/>
  </xdr:twoCellAnchor>
  <xdr:twoCellAnchor editAs="oneCell">
    <xdr:from>
      <xdr:col>11</xdr:col>
      <xdr:colOff>0</xdr:colOff>
      <xdr:row>1</xdr:row>
      <xdr:rowOff>0</xdr:rowOff>
    </xdr:from>
    <xdr:to>
      <xdr:col>11</xdr:col>
      <xdr:colOff>28575</xdr:colOff>
      <xdr:row>1</xdr:row>
      <xdr:rowOff>28575</xdr:rowOff>
    </xdr:to>
    <xdr:pic>
      <xdr:nvPicPr>
        <xdr:cNvPr id="2152" name="图片 2151">
          <a:extLst>
            <a:ext uri="{FF2B5EF4-FFF2-40B4-BE49-F238E27FC236}">
              <a16:creationId xmlns:a16="http://schemas.microsoft.com/office/drawing/2014/main" id="{00000000-0008-0000-0900-000068080000}"/>
            </a:ext>
          </a:extLst>
        </xdr:cNvPr>
        <xdr:cNvPicPr>
          <a:picLocks noChangeAspect="1"/>
        </xdr:cNvPicPr>
      </xdr:nvPicPr>
      <xdr:blipFill>
        <a:blip xmlns:r="http://schemas.openxmlformats.org/officeDocument/2006/relationships" r:embed="rId3"/>
        <a:stretch>
          <a:fillRect/>
        </a:stretch>
      </xdr:blipFill>
      <xdr:spPr>
        <a:xfrm>
          <a:off x="7629525" y="215900"/>
          <a:ext cx="28575" cy="28575"/>
        </a:xfrm>
        <a:prstGeom prst="rect">
          <a:avLst/>
        </a:prstGeom>
        <a:noFill/>
        <a:ln w="9525">
          <a:noFill/>
        </a:ln>
      </xdr:spPr>
    </xdr:pic>
    <xdr:clientData/>
  </xdr:twoCellAnchor>
  <xdr:oneCellAnchor>
    <xdr:from>
      <xdr:col>0</xdr:col>
      <xdr:colOff>0</xdr:colOff>
      <xdr:row>12</xdr:row>
      <xdr:rowOff>0</xdr:rowOff>
    </xdr:from>
    <xdr:ext cx="30480" cy="15240"/>
    <xdr:pic>
      <xdr:nvPicPr>
        <xdr:cNvPr id="2153" name="图片 2152">
          <a:extLst>
            <a:ext uri="{FF2B5EF4-FFF2-40B4-BE49-F238E27FC236}">
              <a16:creationId xmlns:a16="http://schemas.microsoft.com/office/drawing/2014/main" id="{00000000-0008-0000-0900-000069080000}"/>
            </a:ext>
          </a:extLst>
        </xdr:cNvPr>
        <xdr:cNvPicPr>
          <a:picLocks noChangeAspect="1"/>
        </xdr:cNvPicPr>
      </xdr:nvPicPr>
      <xdr:blipFill>
        <a:blip xmlns:r="http://schemas.openxmlformats.org/officeDocument/2006/relationships" r:embed="rId1"/>
        <a:stretch>
          <a:fillRect/>
        </a:stretch>
      </xdr:blipFill>
      <xdr:spPr>
        <a:xfrm>
          <a:off x="0" y="2590800"/>
          <a:ext cx="30480" cy="15240"/>
        </a:xfrm>
        <a:prstGeom prst="rect">
          <a:avLst/>
        </a:prstGeom>
        <a:noFill/>
        <a:ln w="9525">
          <a:noFill/>
        </a:ln>
      </xdr:spPr>
    </xdr:pic>
    <xdr:clientData/>
  </xdr:oneCellAnchor>
  <xdr:oneCellAnchor>
    <xdr:from>
      <xdr:col>0</xdr:col>
      <xdr:colOff>0</xdr:colOff>
      <xdr:row>12</xdr:row>
      <xdr:rowOff>0</xdr:rowOff>
    </xdr:from>
    <xdr:ext cx="15240" cy="15240"/>
    <xdr:pic>
      <xdr:nvPicPr>
        <xdr:cNvPr id="2154" name="图片 2153">
          <a:extLst>
            <a:ext uri="{FF2B5EF4-FFF2-40B4-BE49-F238E27FC236}">
              <a16:creationId xmlns:a16="http://schemas.microsoft.com/office/drawing/2014/main" id="{00000000-0008-0000-0900-00006A080000}"/>
            </a:ext>
          </a:extLst>
        </xdr:cNvPr>
        <xdr:cNvPicPr>
          <a:picLocks noChangeAspect="1"/>
        </xdr:cNvPicPr>
      </xdr:nvPicPr>
      <xdr:blipFill>
        <a:blip xmlns:r="http://schemas.openxmlformats.org/officeDocument/2006/relationships" r:embed="rId2"/>
        <a:stretch>
          <a:fillRect/>
        </a:stretch>
      </xdr:blipFill>
      <xdr:spPr>
        <a:xfrm>
          <a:off x="0" y="2590800"/>
          <a:ext cx="15240" cy="15240"/>
        </a:xfrm>
        <a:prstGeom prst="rect">
          <a:avLst/>
        </a:prstGeom>
        <a:noFill/>
        <a:ln w="9525">
          <a:noFill/>
        </a:ln>
      </xdr:spPr>
    </xdr:pic>
    <xdr:clientData/>
  </xdr:oneCellAnchor>
  <xdr:twoCellAnchor editAs="oneCell">
    <xdr:from>
      <xdr:col>0</xdr:col>
      <xdr:colOff>0</xdr:colOff>
      <xdr:row>12</xdr:row>
      <xdr:rowOff>0</xdr:rowOff>
    </xdr:from>
    <xdr:to>
      <xdr:col>0</xdr:col>
      <xdr:colOff>28575</xdr:colOff>
      <xdr:row>12</xdr:row>
      <xdr:rowOff>28575</xdr:rowOff>
    </xdr:to>
    <xdr:pic>
      <xdr:nvPicPr>
        <xdr:cNvPr id="2155" name="图片 2154">
          <a:extLst>
            <a:ext uri="{FF2B5EF4-FFF2-40B4-BE49-F238E27FC236}">
              <a16:creationId xmlns:a16="http://schemas.microsoft.com/office/drawing/2014/main" id="{00000000-0008-0000-0900-00006B080000}"/>
            </a:ext>
          </a:extLst>
        </xdr:cNvPr>
        <xdr:cNvPicPr>
          <a:picLocks noChangeAspect="1"/>
        </xdr:cNvPicPr>
      </xdr:nvPicPr>
      <xdr:blipFill>
        <a:blip xmlns:r="http://schemas.openxmlformats.org/officeDocument/2006/relationships" r:embed="rId3"/>
        <a:stretch>
          <a:fillRect/>
        </a:stretch>
      </xdr:blipFill>
      <xdr:spPr>
        <a:xfrm>
          <a:off x="0" y="2590800"/>
          <a:ext cx="28575" cy="28575"/>
        </a:xfrm>
        <a:prstGeom prst="rect">
          <a:avLst/>
        </a:prstGeom>
        <a:noFill/>
        <a:ln w="9525">
          <a:noFill/>
        </a:ln>
      </xdr:spPr>
    </xdr:pic>
    <xdr:clientData/>
  </xdr:twoCellAnchor>
  <xdr:twoCellAnchor editAs="oneCell">
    <xdr:from>
      <xdr:col>9</xdr:col>
      <xdr:colOff>0</xdr:colOff>
      <xdr:row>12</xdr:row>
      <xdr:rowOff>0</xdr:rowOff>
    </xdr:from>
    <xdr:to>
      <xdr:col>9</xdr:col>
      <xdr:colOff>28575</xdr:colOff>
      <xdr:row>12</xdr:row>
      <xdr:rowOff>28575</xdr:rowOff>
    </xdr:to>
    <xdr:pic>
      <xdr:nvPicPr>
        <xdr:cNvPr id="2156" name="图片 2155">
          <a:extLst>
            <a:ext uri="{FF2B5EF4-FFF2-40B4-BE49-F238E27FC236}">
              <a16:creationId xmlns:a16="http://schemas.microsoft.com/office/drawing/2014/main" id="{00000000-0008-0000-0900-00006C080000}"/>
            </a:ext>
          </a:extLst>
        </xdr:cNvPr>
        <xdr:cNvPicPr>
          <a:picLocks noChangeAspect="1"/>
        </xdr:cNvPicPr>
      </xdr:nvPicPr>
      <xdr:blipFill>
        <a:blip xmlns:r="http://schemas.openxmlformats.org/officeDocument/2006/relationships" r:embed="rId3"/>
        <a:stretch>
          <a:fillRect/>
        </a:stretch>
      </xdr:blipFill>
      <xdr:spPr>
        <a:xfrm>
          <a:off x="6257925" y="2590800"/>
          <a:ext cx="28575" cy="28575"/>
        </a:xfrm>
        <a:prstGeom prst="rect">
          <a:avLst/>
        </a:prstGeom>
        <a:noFill/>
        <a:ln w="9525">
          <a:noFill/>
        </a:ln>
      </xdr:spPr>
    </xdr:pic>
    <xdr:clientData/>
  </xdr:twoCellAnchor>
  <xdr:oneCellAnchor>
    <xdr:from>
      <xdr:col>0</xdr:col>
      <xdr:colOff>0</xdr:colOff>
      <xdr:row>49</xdr:row>
      <xdr:rowOff>0</xdr:rowOff>
    </xdr:from>
    <xdr:ext cx="30480" cy="15240"/>
    <xdr:pic>
      <xdr:nvPicPr>
        <xdr:cNvPr id="2157" name="图片 2156">
          <a:extLst>
            <a:ext uri="{FF2B5EF4-FFF2-40B4-BE49-F238E27FC236}">
              <a16:creationId xmlns:a16="http://schemas.microsoft.com/office/drawing/2014/main" id="{00000000-0008-0000-0900-00006D080000}"/>
            </a:ext>
          </a:extLst>
        </xdr:cNvPr>
        <xdr:cNvPicPr>
          <a:picLocks noChangeAspect="1"/>
        </xdr:cNvPicPr>
      </xdr:nvPicPr>
      <xdr:blipFill>
        <a:blip xmlns:r="http://schemas.openxmlformats.org/officeDocument/2006/relationships" r:embed="rId1"/>
        <a:stretch>
          <a:fillRect/>
        </a:stretch>
      </xdr:blipFill>
      <xdr:spPr>
        <a:xfrm>
          <a:off x="0" y="10579100"/>
          <a:ext cx="30480" cy="15240"/>
        </a:xfrm>
        <a:prstGeom prst="rect">
          <a:avLst/>
        </a:prstGeom>
        <a:noFill/>
        <a:ln w="9525">
          <a:noFill/>
        </a:ln>
      </xdr:spPr>
    </xdr:pic>
    <xdr:clientData/>
  </xdr:oneCellAnchor>
  <xdr:oneCellAnchor>
    <xdr:from>
      <xdr:col>0</xdr:col>
      <xdr:colOff>0</xdr:colOff>
      <xdr:row>49</xdr:row>
      <xdr:rowOff>0</xdr:rowOff>
    </xdr:from>
    <xdr:ext cx="15240" cy="15240"/>
    <xdr:pic>
      <xdr:nvPicPr>
        <xdr:cNvPr id="2158" name="图片 2157">
          <a:extLst>
            <a:ext uri="{FF2B5EF4-FFF2-40B4-BE49-F238E27FC236}">
              <a16:creationId xmlns:a16="http://schemas.microsoft.com/office/drawing/2014/main" id="{00000000-0008-0000-0900-00006E080000}"/>
            </a:ext>
          </a:extLst>
        </xdr:cNvPr>
        <xdr:cNvPicPr>
          <a:picLocks noChangeAspect="1"/>
        </xdr:cNvPicPr>
      </xdr:nvPicPr>
      <xdr:blipFill>
        <a:blip xmlns:r="http://schemas.openxmlformats.org/officeDocument/2006/relationships" r:embed="rId2"/>
        <a:stretch>
          <a:fillRect/>
        </a:stretch>
      </xdr:blipFill>
      <xdr:spPr>
        <a:xfrm>
          <a:off x="0" y="10579100"/>
          <a:ext cx="15240" cy="15240"/>
        </a:xfrm>
        <a:prstGeom prst="rect">
          <a:avLst/>
        </a:prstGeom>
        <a:noFill/>
        <a:ln w="9525">
          <a:noFill/>
        </a:ln>
      </xdr:spPr>
    </xdr:pic>
    <xdr:clientData/>
  </xdr:oneCellAnchor>
  <xdr:twoCellAnchor editAs="oneCell">
    <xdr:from>
      <xdr:col>0</xdr:col>
      <xdr:colOff>0</xdr:colOff>
      <xdr:row>49</xdr:row>
      <xdr:rowOff>0</xdr:rowOff>
    </xdr:from>
    <xdr:to>
      <xdr:col>0</xdr:col>
      <xdr:colOff>28575</xdr:colOff>
      <xdr:row>49</xdr:row>
      <xdr:rowOff>28575</xdr:rowOff>
    </xdr:to>
    <xdr:pic>
      <xdr:nvPicPr>
        <xdr:cNvPr id="2159" name="图片 2158">
          <a:extLst>
            <a:ext uri="{FF2B5EF4-FFF2-40B4-BE49-F238E27FC236}">
              <a16:creationId xmlns:a16="http://schemas.microsoft.com/office/drawing/2014/main" id="{00000000-0008-0000-0900-00006F080000}"/>
            </a:ext>
          </a:extLst>
        </xdr:cNvPr>
        <xdr:cNvPicPr>
          <a:picLocks noChangeAspect="1"/>
        </xdr:cNvPicPr>
      </xdr:nvPicPr>
      <xdr:blipFill>
        <a:blip xmlns:r="http://schemas.openxmlformats.org/officeDocument/2006/relationships" r:embed="rId3"/>
        <a:stretch>
          <a:fillRect/>
        </a:stretch>
      </xdr:blipFill>
      <xdr:spPr>
        <a:xfrm>
          <a:off x="0" y="10579100"/>
          <a:ext cx="28575" cy="28575"/>
        </a:xfrm>
        <a:prstGeom prst="rect">
          <a:avLst/>
        </a:prstGeom>
        <a:noFill/>
        <a:ln w="9525">
          <a:noFill/>
        </a:ln>
      </xdr:spPr>
    </xdr:pic>
    <xdr:clientData/>
  </xdr:twoCellAnchor>
  <xdr:twoCellAnchor editAs="oneCell">
    <xdr:from>
      <xdr:col>10</xdr:col>
      <xdr:colOff>0</xdr:colOff>
      <xdr:row>49</xdr:row>
      <xdr:rowOff>0</xdr:rowOff>
    </xdr:from>
    <xdr:to>
      <xdr:col>10</xdr:col>
      <xdr:colOff>28575</xdr:colOff>
      <xdr:row>49</xdr:row>
      <xdr:rowOff>28575</xdr:rowOff>
    </xdr:to>
    <xdr:pic>
      <xdr:nvPicPr>
        <xdr:cNvPr id="2160" name="图片 2159">
          <a:extLst>
            <a:ext uri="{FF2B5EF4-FFF2-40B4-BE49-F238E27FC236}">
              <a16:creationId xmlns:a16="http://schemas.microsoft.com/office/drawing/2014/main" id="{00000000-0008-0000-0900-000070080000}"/>
            </a:ext>
          </a:extLst>
        </xdr:cNvPr>
        <xdr:cNvPicPr>
          <a:picLocks noChangeAspect="1"/>
        </xdr:cNvPicPr>
      </xdr:nvPicPr>
      <xdr:blipFill>
        <a:blip xmlns:r="http://schemas.openxmlformats.org/officeDocument/2006/relationships" r:embed="rId3"/>
        <a:stretch>
          <a:fillRect/>
        </a:stretch>
      </xdr:blipFill>
      <xdr:spPr>
        <a:xfrm>
          <a:off x="6943725" y="10579100"/>
          <a:ext cx="28575" cy="28575"/>
        </a:xfrm>
        <a:prstGeom prst="rect">
          <a:avLst/>
        </a:prstGeom>
        <a:noFill/>
        <a:ln w="9525">
          <a:noFill/>
        </a:ln>
      </xdr:spPr>
    </xdr:pic>
    <xdr:clientData/>
  </xdr:twoCellAnchor>
  <xdr:twoCellAnchor editAs="oneCell">
    <xdr:from>
      <xdr:col>9</xdr:col>
      <xdr:colOff>0</xdr:colOff>
      <xdr:row>49</xdr:row>
      <xdr:rowOff>0</xdr:rowOff>
    </xdr:from>
    <xdr:to>
      <xdr:col>9</xdr:col>
      <xdr:colOff>28575</xdr:colOff>
      <xdr:row>49</xdr:row>
      <xdr:rowOff>28575</xdr:rowOff>
    </xdr:to>
    <xdr:pic>
      <xdr:nvPicPr>
        <xdr:cNvPr id="2161" name="图片 2160">
          <a:extLst>
            <a:ext uri="{FF2B5EF4-FFF2-40B4-BE49-F238E27FC236}">
              <a16:creationId xmlns:a16="http://schemas.microsoft.com/office/drawing/2014/main" id="{00000000-0008-0000-0900-000071080000}"/>
            </a:ext>
          </a:extLst>
        </xdr:cNvPr>
        <xdr:cNvPicPr>
          <a:picLocks noChangeAspect="1"/>
        </xdr:cNvPicPr>
      </xdr:nvPicPr>
      <xdr:blipFill>
        <a:blip xmlns:r="http://schemas.openxmlformats.org/officeDocument/2006/relationships" r:embed="rId3"/>
        <a:stretch>
          <a:fillRect/>
        </a:stretch>
      </xdr:blipFill>
      <xdr:spPr>
        <a:xfrm>
          <a:off x="6257925" y="10579100"/>
          <a:ext cx="28575" cy="28575"/>
        </a:xfrm>
        <a:prstGeom prst="rect">
          <a:avLst/>
        </a:prstGeom>
        <a:noFill/>
        <a:ln w="9525">
          <a:noFill/>
        </a:ln>
      </xdr:spPr>
    </xdr:pic>
    <xdr:clientData/>
  </xdr:twoCellAnchor>
  <xdr:twoCellAnchor editAs="oneCell">
    <xdr:from>
      <xdr:col>11</xdr:col>
      <xdr:colOff>0</xdr:colOff>
      <xdr:row>49</xdr:row>
      <xdr:rowOff>0</xdr:rowOff>
    </xdr:from>
    <xdr:to>
      <xdr:col>11</xdr:col>
      <xdr:colOff>28575</xdr:colOff>
      <xdr:row>49</xdr:row>
      <xdr:rowOff>28575</xdr:rowOff>
    </xdr:to>
    <xdr:pic>
      <xdr:nvPicPr>
        <xdr:cNvPr id="2162" name="图片 2161">
          <a:extLst>
            <a:ext uri="{FF2B5EF4-FFF2-40B4-BE49-F238E27FC236}">
              <a16:creationId xmlns:a16="http://schemas.microsoft.com/office/drawing/2014/main" id="{00000000-0008-0000-0900-000072080000}"/>
            </a:ext>
          </a:extLst>
        </xdr:cNvPr>
        <xdr:cNvPicPr>
          <a:picLocks noChangeAspect="1"/>
        </xdr:cNvPicPr>
      </xdr:nvPicPr>
      <xdr:blipFill>
        <a:blip xmlns:r="http://schemas.openxmlformats.org/officeDocument/2006/relationships" r:embed="rId3"/>
        <a:stretch>
          <a:fillRect/>
        </a:stretch>
      </xdr:blipFill>
      <xdr:spPr>
        <a:xfrm>
          <a:off x="7629525" y="10579100"/>
          <a:ext cx="28575" cy="28575"/>
        </a:xfrm>
        <a:prstGeom prst="rect">
          <a:avLst/>
        </a:prstGeom>
        <a:noFill/>
        <a:ln w="9525">
          <a:noFill/>
        </a:ln>
      </xdr:spPr>
    </xdr:pic>
    <xdr:clientData/>
  </xdr:twoCellAnchor>
  <xdr:oneCellAnchor>
    <xdr:from>
      <xdr:col>4</xdr:col>
      <xdr:colOff>0</xdr:colOff>
      <xdr:row>49</xdr:row>
      <xdr:rowOff>0</xdr:rowOff>
    </xdr:from>
    <xdr:ext cx="30480" cy="15240"/>
    <xdr:pic>
      <xdr:nvPicPr>
        <xdr:cNvPr id="2163" name="图片 2162">
          <a:extLst>
            <a:ext uri="{FF2B5EF4-FFF2-40B4-BE49-F238E27FC236}">
              <a16:creationId xmlns:a16="http://schemas.microsoft.com/office/drawing/2014/main" id="{00000000-0008-0000-0900-000073080000}"/>
            </a:ext>
          </a:extLst>
        </xdr:cNvPr>
        <xdr:cNvPicPr>
          <a:picLocks noChangeAspect="1"/>
        </xdr:cNvPicPr>
      </xdr:nvPicPr>
      <xdr:blipFill>
        <a:blip xmlns:r="http://schemas.openxmlformats.org/officeDocument/2006/relationships" r:embed="rId1"/>
        <a:stretch>
          <a:fillRect/>
        </a:stretch>
      </xdr:blipFill>
      <xdr:spPr>
        <a:xfrm>
          <a:off x="2828925" y="10579100"/>
          <a:ext cx="30480" cy="15240"/>
        </a:xfrm>
        <a:prstGeom prst="rect">
          <a:avLst/>
        </a:prstGeom>
        <a:noFill/>
        <a:ln w="9525">
          <a:noFill/>
        </a:ln>
      </xdr:spPr>
    </xdr:pic>
    <xdr:clientData/>
  </xdr:oneCellAnchor>
  <xdr:oneCellAnchor>
    <xdr:from>
      <xdr:col>4</xdr:col>
      <xdr:colOff>0</xdr:colOff>
      <xdr:row>49</xdr:row>
      <xdr:rowOff>0</xdr:rowOff>
    </xdr:from>
    <xdr:ext cx="15240" cy="15240"/>
    <xdr:pic>
      <xdr:nvPicPr>
        <xdr:cNvPr id="2164" name="图片 2163">
          <a:extLst>
            <a:ext uri="{FF2B5EF4-FFF2-40B4-BE49-F238E27FC236}">
              <a16:creationId xmlns:a16="http://schemas.microsoft.com/office/drawing/2014/main" id="{00000000-0008-0000-0900-000074080000}"/>
            </a:ext>
          </a:extLst>
        </xdr:cNvPr>
        <xdr:cNvPicPr>
          <a:picLocks noChangeAspect="1"/>
        </xdr:cNvPicPr>
      </xdr:nvPicPr>
      <xdr:blipFill>
        <a:blip xmlns:r="http://schemas.openxmlformats.org/officeDocument/2006/relationships" r:embed="rId2"/>
        <a:stretch>
          <a:fillRect/>
        </a:stretch>
      </xdr:blipFill>
      <xdr:spPr>
        <a:xfrm>
          <a:off x="2828925" y="10579100"/>
          <a:ext cx="15240" cy="15240"/>
        </a:xfrm>
        <a:prstGeom prst="rect">
          <a:avLst/>
        </a:prstGeom>
        <a:noFill/>
        <a:ln w="9525">
          <a:noFill/>
        </a:ln>
      </xdr:spPr>
    </xdr:pic>
    <xdr:clientData/>
  </xdr:oneCellAnchor>
  <xdr:twoCellAnchor editAs="oneCell">
    <xdr:from>
      <xdr:col>4</xdr:col>
      <xdr:colOff>0</xdr:colOff>
      <xdr:row>49</xdr:row>
      <xdr:rowOff>0</xdr:rowOff>
    </xdr:from>
    <xdr:to>
      <xdr:col>4</xdr:col>
      <xdr:colOff>28575</xdr:colOff>
      <xdr:row>49</xdr:row>
      <xdr:rowOff>28575</xdr:rowOff>
    </xdr:to>
    <xdr:pic>
      <xdr:nvPicPr>
        <xdr:cNvPr id="2165" name="图片 2164">
          <a:extLst>
            <a:ext uri="{FF2B5EF4-FFF2-40B4-BE49-F238E27FC236}">
              <a16:creationId xmlns:a16="http://schemas.microsoft.com/office/drawing/2014/main" id="{00000000-0008-0000-0900-000075080000}"/>
            </a:ext>
          </a:extLst>
        </xdr:cNvPr>
        <xdr:cNvPicPr>
          <a:picLocks noChangeAspect="1"/>
        </xdr:cNvPicPr>
      </xdr:nvPicPr>
      <xdr:blipFill>
        <a:blip xmlns:r="http://schemas.openxmlformats.org/officeDocument/2006/relationships" r:embed="rId3"/>
        <a:stretch>
          <a:fillRect/>
        </a:stretch>
      </xdr:blipFill>
      <xdr:spPr>
        <a:xfrm>
          <a:off x="2828925" y="10579100"/>
          <a:ext cx="28575" cy="28575"/>
        </a:xfrm>
        <a:prstGeom prst="rect">
          <a:avLst/>
        </a:prstGeom>
        <a:noFill/>
        <a:ln w="9525">
          <a:noFill/>
        </a:ln>
      </xdr:spPr>
    </xdr:pic>
    <xdr:clientData/>
  </xdr:twoCellAnchor>
  <xdr:twoCellAnchor editAs="oneCell">
    <xdr:from>
      <xdr:col>4</xdr:col>
      <xdr:colOff>0</xdr:colOff>
      <xdr:row>49</xdr:row>
      <xdr:rowOff>0</xdr:rowOff>
    </xdr:from>
    <xdr:to>
      <xdr:col>4</xdr:col>
      <xdr:colOff>28575</xdr:colOff>
      <xdr:row>49</xdr:row>
      <xdr:rowOff>28575</xdr:rowOff>
    </xdr:to>
    <xdr:pic>
      <xdr:nvPicPr>
        <xdr:cNvPr id="2166" name="图片 2165">
          <a:extLst>
            <a:ext uri="{FF2B5EF4-FFF2-40B4-BE49-F238E27FC236}">
              <a16:creationId xmlns:a16="http://schemas.microsoft.com/office/drawing/2014/main" id="{00000000-0008-0000-0900-000076080000}"/>
            </a:ext>
          </a:extLst>
        </xdr:cNvPr>
        <xdr:cNvPicPr>
          <a:picLocks noChangeAspect="1"/>
        </xdr:cNvPicPr>
      </xdr:nvPicPr>
      <xdr:blipFill>
        <a:blip xmlns:r="http://schemas.openxmlformats.org/officeDocument/2006/relationships" r:embed="rId3"/>
        <a:stretch>
          <a:fillRect/>
        </a:stretch>
      </xdr:blipFill>
      <xdr:spPr>
        <a:xfrm>
          <a:off x="2828925" y="10579100"/>
          <a:ext cx="28575" cy="28575"/>
        </a:xfrm>
        <a:prstGeom prst="rect">
          <a:avLst/>
        </a:prstGeom>
        <a:noFill/>
        <a:ln w="9525">
          <a:noFill/>
        </a:ln>
      </xdr:spPr>
    </xdr:pic>
    <xdr:clientData/>
  </xdr:twoCellAnchor>
  <xdr:twoCellAnchor editAs="oneCell">
    <xdr:from>
      <xdr:col>4</xdr:col>
      <xdr:colOff>0</xdr:colOff>
      <xdr:row>49</xdr:row>
      <xdr:rowOff>0</xdr:rowOff>
    </xdr:from>
    <xdr:to>
      <xdr:col>4</xdr:col>
      <xdr:colOff>28575</xdr:colOff>
      <xdr:row>49</xdr:row>
      <xdr:rowOff>28575</xdr:rowOff>
    </xdr:to>
    <xdr:pic>
      <xdr:nvPicPr>
        <xdr:cNvPr id="2167" name="图片 2166">
          <a:extLst>
            <a:ext uri="{FF2B5EF4-FFF2-40B4-BE49-F238E27FC236}">
              <a16:creationId xmlns:a16="http://schemas.microsoft.com/office/drawing/2014/main" id="{00000000-0008-0000-0900-000077080000}"/>
            </a:ext>
          </a:extLst>
        </xdr:cNvPr>
        <xdr:cNvPicPr>
          <a:picLocks noChangeAspect="1"/>
        </xdr:cNvPicPr>
      </xdr:nvPicPr>
      <xdr:blipFill>
        <a:blip xmlns:r="http://schemas.openxmlformats.org/officeDocument/2006/relationships" r:embed="rId3"/>
        <a:stretch>
          <a:fillRect/>
        </a:stretch>
      </xdr:blipFill>
      <xdr:spPr>
        <a:xfrm>
          <a:off x="2828925" y="10579100"/>
          <a:ext cx="28575" cy="28575"/>
        </a:xfrm>
        <a:prstGeom prst="rect">
          <a:avLst/>
        </a:prstGeom>
        <a:noFill/>
        <a:ln w="9525">
          <a:noFill/>
        </a:ln>
      </xdr:spPr>
    </xdr:pic>
    <xdr:clientData/>
  </xdr:twoCellAnchor>
  <xdr:twoCellAnchor editAs="oneCell">
    <xdr:from>
      <xdr:col>4</xdr:col>
      <xdr:colOff>0</xdr:colOff>
      <xdr:row>49</xdr:row>
      <xdr:rowOff>0</xdr:rowOff>
    </xdr:from>
    <xdr:to>
      <xdr:col>4</xdr:col>
      <xdr:colOff>28575</xdr:colOff>
      <xdr:row>49</xdr:row>
      <xdr:rowOff>28575</xdr:rowOff>
    </xdr:to>
    <xdr:pic>
      <xdr:nvPicPr>
        <xdr:cNvPr id="2168" name="图片 2167">
          <a:extLst>
            <a:ext uri="{FF2B5EF4-FFF2-40B4-BE49-F238E27FC236}">
              <a16:creationId xmlns:a16="http://schemas.microsoft.com/office/drawing/2014/main" id="{00000000-0008-0000-0900-000078080000}"/>
            </a:ext>
          </a:extLst>
        </xdr:cNvPr>
        <xdr:cNvPicPr>
          <a:picLocks noChangeAspect="1"/>
        </xdr:cNvPicPr>
      </xdr:nvPicPr>
      <xdr:blipFill>
        <a:blip xmlns:r="http://schemas.openxmlformats.org/officeDocument/2006/relationships" r:embed="rId3"/>
        <a:stretch>
          <a:fillRect/>
        </a:stretch>
      </xdr:blipFill>
      <xdr:spPr>
        <a:xfrm>
          <a:off x="2828925" y="10579100"/>
          <a:ext cx="28575" cy="28575"/>
        </a:xfrm>
        <a:prstGeom prst="rect">
          <a:avLst/>
        </a:prstGeom>
        <a:noFill/>
        <a:ln w="9525">
          <a:noFill/>
        </a:ln>
      </xdr:spPr>
    </xdr:pic>
    <xdr:clientData/>
  </xdr:twoCellAnchor>
  <xdr:oneCellAnchor>
    <xdr:from>
      <xdr:col>0</xdr:col>
      <xdr:colOff>0</xdr:colOff>
      <xdr:row>453</xdr:row>
      <xdr:rowOff>0</xdr:rowOff>
    </xdr:from>
    <xdr:ext cx="30480" cy="15240"/>
    <xdr:pic>
      <xdr:nvPicPr>
        <xdr:cNvPr id="2169" name="图片 2168">
          <a:extLst>
            <a:ext uri="{FF2B5EF4-FFF2-40B4-BE49-F238E27FC236}">
              <a16:creationId xmlns:a16="http://schemas.microsoft.com/office/drawing/2014/main" id="{00000000-0008-0000-0900-000079080000}"/>
            </a:ext>
          </a:extLst>
        </xdr:cNvPr>
        <xdr:cNvPicPr>
          <a:picLocks noChangeAspect="1"/>
        </xdr:cNvPicPr>
      </xdr:nvPicPr>
      <xdr:blipFill>
        <a:blip xmlns:r="http://schemas.openxmlformats.org/officeDocument/2006/relationships" r:embed="rId1"/>
        <a:stretch>
          <a:fillRect/>
        </a:stretch>
      </xdr:blipFill>
      <xdr:spPr>
        <a:xfrm>
          <a:off x="0" y="97802700"/>
          <a:ext cx="30480" cy="15240"/>
        </a:xfrm>
        <a:prstGeom prst="rect">
          <a:avLst/>
        </a:prstGeom>
        <a:noFill/>
        <a:ln w="9525">
          <a:noFill/>
        </a:ln>
      </xdr:spPr>
    </xdr:pic>
    <xdr:clientData/>
  </xdr:oneCellAnchor>
  <xdr:oneCellAnchor>
    <xdr:from>
      <xdr:col>0</xdr:col>
      <xdr:colOff>0</xdr:colOff>
      <xdr:row>453</xdr:row>
      <xdr:rowOff>0</xdr:rowOff>
    </xdr:from>
    <xdr:ext cx="15240" cy="15240"/>
    <xdr:pic>
      <xdr:nvPicPr>
        <xdr:cNvPr id="2170" name="图片 2169">
          <a:extLst>
            <a:ext uri="{FF2B5EF4-FFF2-40B4-BE49-F238E27FC236}">
              <a16:creationId xmlns:a16="http://schemas.microsoft.com/office/drawing/2014/main" id="{00000000-0008-0000-0900-00007A080000}"/>
            </a:ext>
          </a:extLst>
        </xdr:cNvPr>
        <xdr:cNvPicPr>
          <a:picLocks noChangeAspect="1"/>
        </xdr:cNvPicPr>
      </xdr:nvPicPr>
      <xdr:blipFill>
        <a:blip xmlns:r="http://schemas.openxmlformats.org/officeDocument/2006/relationships" r:embed="rId2"/>
        <a:stretch>
          <a:fillRect/>
        </a:stretch>
      </xdr:blipFill>
      <xdr:spPr>
        <a:xfrm>
          <a:off x="0" y="97802700"/>
          <a:ext cx="15240" cy="15240"/>
        </a:xfrm>
        <a:prstGeom prst="rect">
          <a:avLst/>
        </a:prstGeom>
        <a:noFill/>
        <a:ln w="9525">
          <a:noFill/>
        </a:ln>
      </xdr:spPr>
    </xdr:pic>
    <xdr:clientData/>
  </xdr:oneCellAnchor>
  <xdr:twoCellAnchor editAs="oneCell">
    <xdr:from>
      <xdr:col>0</xdr:col>
      <xdr:colOff>0</xdr:colOff>
      <xdr:row>453</xdr:row>
      <xdr:rowOff>0</xdr:rowOff>
    </xdr:from>
    <xdr:to>
      <xdr:col>0</xdr:col>
      <xdr:colOff>28575</xdr:colOff>
      <xdr:row>453</xdr:row>
      <xdr:rowOff>28575</xdr:rowOff>
    </xdr:to>
    <xdr:pic>
      <xdr:nvPicPr>
        <xdr:cNvPr id="2171" name="图片 2170">
          <a:extLst>
            <a:ext uri="{FF2B5EF4-FFF2-40B4-BE49-F238E27FC236}">
              <a16:creationId xmlns:a16="http://schemas.microsoft.com/office/drawing/2014/main" id="{00000000-0008-0000-0900-00007B080000}"/>
            </a:ext>
          </a:extLst>
        </xdr:cNvPr>
        <xdr:cNvPicPr>
          <a:picLocks noChangeAspect="1"/>
        </xdr:cNvPicPr>
      </xdr:nvPicPr>
      <xdr:blipFill>
        <a:blip xmlns:r="http://schemas.openxmlformats.org/officeDocument/2006/relationships" r:embed="rId3"/>
        <a:stretch>
          <a:fillRect/>
        </a:stretch>
      </xdr:blipFill>
      <xdr:spPr>
        <a:xfrm>
          <a:off x="0" y="97802700"/>
          <a:ext cx="28575" cy="28575"/>
        </a:xfrm>
        <a:prstGeom prst="rect">
          <a:avLst/>
        </a:prstGeom>
        <a:noFill/>
        <a:ln w="9525">
          <a:noFill/>
        </a:ln>
      </xdr:spPr>
    </xdr:pic>
    <xdr:clientData/>
  </xdr:twoCellAnchor>
  <xdr:twoCellAnchor editAs="oneCell">
    <xdr:from>
      <xdr:col>10</xdr:col>
      <xdr:colOff>0</xdr:colOff>
      <xdr:row>453</xdr:row>
      <xdr:rowOff>0</xdr:rowOff>
    </xdr:from>
    <xdr:to>
      <xdr:col>10</xdr:col>
      <xdr:colOff>28575</xdr:colOff>
      <xdr:row>453</xdr:row>
      <xdr:rowOff>28575</xdr:rowOff>
    </xdr:to>
    <xdr:pic>
      <xdr:nvPicPr>
        <xdr:cNvPr id="2172" name="图片 2171">
          <a:extLst>
            <a:ext uri="{FF2B5EF4-FFF2-40B4-BE49-F238E27FC236}">
              <a16:creationId xmlns:a16="http://schemas.microsoft.com/office/drawing/2014/main" id="{00000000-0008-0000-0900-00007C080000}"/>
            </a:ext>
          </a:extLst>
        </xdr:cNvPr>
        <xdr:cNvPicPr>
          <a:picLocks noChangeAspect="1"/>
        </xdr:cNvPicPr>
      </xdr:nvPicPr>
      <xdr:blipFill>
        <a:blip xmlns:r="http://schemas.openxmlformats.org/officeDocument/2006/relationships" r:embed="rId3"/>
        <a:stretch>
          <a:fillRect/>
        </a:stretch>
      </xdr:blipFill>
      <xdr:spPr>
        <a:xfrm>
          <a:off x="6943725" y="97802700"/>
          <a:ext cx="28575" cy="28575"/>
        </a:xfrm>
        <a:prstGeom prst="rect">
          <a:avLst/>
        </a:prstGeom>
        <a:noFill/>
        <a:ln w="9525">
          <a:noFill/>
        </a:ln>
      </xdr:spPr>
    </xdr:pic>
    <xdr:clientData/>
  </xdr:twoCellAnchor>
  <xdr:twoCellAnchor editAs="oneCell">
    <xdr:from>
      <xdr:col>9</xdr:col>
      <xdr:colOff>0</xdr:colOff>
      <xdr:row>453</xdr:row>
      <xdr:rowOff>0</xdr:rowOff>
    </xdr:from>
    <xdr:to>
      <xdr:col>9</xdr:col>
      <xdr:colOff>28575</xdr:colOff>
      <xdr:row>453</xdr:row>
      <xdr:rowOff>28575</xdr:rowOff>
    </xdr:to>
    <xdr:pic>
      <xdr:nvPicPr>
        <xdr:cNvPr id="2173" name="图片 2172">
          <a:extLst>
            <a:ext uri="{FF2B5EF4-FFF2-40B4-BE49-F238E27FC236}">
              <a16:creationId xmlns:a16="http://schemas.microsoft.com/office/drawing/2014/main" id="{00000000-0008-0000-0900-00007D080000}"/>
            </a:ext>
          </a:extLst>
        </xdr:cNvPr>
        <xdr:cNvPicPr>
          <a:picLocks noChangeAspect="1"/>
        </xdr:cNvPicPr>
      </xdr:nvPicPr>
      <xdr:blipFill>
        <a:blip xmlns:r="http://schemas.openxmlformats.org/officeDocument/2006/relationships" r:embed="rId3"/>
        <a:stretch>
          <a:fillRect/>
        </a:stretch>
      </xdr:blipFill>
      <xdr:spPr>
        <a:xfrm>
          <a:off x="6257925" y="97802700"/>
          <a:ext cx="28575" cy="28575"/>
        </a:xfrm>
        <a:prstGeom prst="rect">
          <a:avLst/>
        </a:prstGeom>
        <a:noFill/>
        <a:ln w="9525">
          <a:noFill/>
        </a:ln>
      </xdr:spPr>
    </xdr:pic>
    <xdr:clientData/>
  </xdr:twoCellAnchor>
  <xdr:twoCellAnchor editAs="oneCell">
    <xdr:from>
      <xdr:col>11</xdr:col>
      <xdr:colOff>0</xdr:colOff>
      <xdr:row>453</xdr:row>
      <xdr:rowOff>0</xdr:rowOff>
    </xdr:from>
    <xdr:to>
      <xdr:col>11</xdr:col>
      <xdr:colOff>28575</xdr:colOff>
      <xdr:row>453</xdr:row>
      <xdr:rowOff>28575</xdr:rowOff>
    </xdr:to>
    <xdr:pic>
      <xdr:nvPicPr>
        <xdr:cNvPr id="2174" name="图片 2173">
          <a:extLst>
            <a:ext uri="{FF2B5EF4-FFF2-40B4-BE49-F238E27FC236}">
              <a16:creationId xmlns:a16="http://schemas.microsoft.com/office/drawing/2014/main" id="{00000000-0008-0000-0900-00007E080000}"/>
            </a:ext>
          </a:extLst>
        </xdr:cNvPr>
        <xdr:cNvPicPr>
          <a:picLocks noChangeAspect="1"/>
        </xdr:cNvPicPr>
      </xdr:nvPicPr>
      <xdr:blipFill>
        <a:blip xmlns:r="http://schemas.openxmlformats.org/officeDocument/2006/relationships" r:embed="rId3"/>
        <a:stretch>
          <a:fillRect/>
        </a:stretch>
      </xdr:blipFill>
      <xdr:spPr>
        <a:xfrm>
          <a:off x="7629525" y="97802700"/>
          <a:ext cx="28575" cy="28575"/>
        </a:xfrm>
        <a:prstGeom prst="rect">
          <a:avLst/>
        </a:prstGeom>
        <a:noFill/>
        <a:ln w="9525">
          <a:noFill/>
        </a:ln>
      </xdr:spPr>
    </xdr:pic>
    <xdr:clientData/>
  </xdr:twoCellAnchor>
  <xdr:twoCellAnchor editAs="oneCell">
    <xdr:from>
      <xdr:col>4</xdr:col>
      <xdr:colOff>0</xdr:colOff>
      <xdr:row>453</xdr:row>
      <xdr:rowOff>0</xdr:rowOff>
    </xdr:from>
    <xdr:to>
      <xdr:col>4</xdr:col>
      <xdr:colOff>28575</xdr:colOff>
      <xdr:row>453</xdr:row>
      <xdr:rowOff>28575</xdr:rowOff>
    </xdr:to>
    <xdr:pic>
      <xdr:nvPicPr>
        <xdr:cNvPr id="2175" name="图片 2174">
          <a:extLst>
            <a:ext uri="{FF2B5EF4-FFF2-40B4-BE49-F238E27FC236}">
              <a16:creationId xmlns:a16="http://schemas.microsoft.com/office/drawing/2014/main" id="{00000000-0008-0000-0900-00007F080000}"/>
            </a:ext>
          </a:extLst>
        </xdr:cNvPr>
        <xdr:cNvPicPr>
          <a:picLocks noChangeAspect="1"/>
        </xdr:cNvPicPr>
      </xdr:nvPicPr>
      <xdr:blipFill>
        <a:blip xmlns:r="http://schemas.openxmlformats.org/officeDocument/2006/relationships" r:embed="rId3"/>
        <a:stretch>
          <a:fillRect/>
        </a:stretch>
      </xdr:blipFill>
      <xdr:spPr>
        <a:xfrm>
          <a:off x="2828925" y="97802700"/>
          <a:ext cx="28575" cy="28575"/>
        </a:xfrm>
        <a:prstGeom prst="rect">
          <a:avLst/>
        </a:prstGeom>
        <a:noFill/>
        <a:ln w="9525">
          <a:noFill/>
        </a:ln>
      </xdr:spPr>
    </xdr:pic>
    <xdr:clientData/>
  </xdr:twoCellAnchor>
  <xdr:oneCellAnchor>
    <xdr:from>
      <xdr:col>0</xdr:col>
      <xdr:colOff>0</xdr:colOff>
      <xdr:row>707</xdr:row>
      <xdr:rowOff>0</xdr:rowOff>
    </xdr:from>
    <xdr:ext cx="30480" cy="15240"/>
    <xdr:pic>
      <xdr:nvPicPr>
        <xdr:cNvPr id="2176" name="图片 2175">
          <a:extLst>
            <a:ext uri="{FF2B5EF4-FFF2-40B4-BE49-F238E27FC236}">
              <a16:creationId xmlns:a16="http://schemas.microsoft.com/office/drawing/2014/main" id="{00000000-0008-0000-0900-000080080000}"/>
            </a:ext>
          </a:extLst>
        </xdr:cNvPr>
        <xdr:cNvPicPr>
          <a:picLocks noChangeAspect="1"/>
        </xdr:cNvPicPr>
      </xdr:nvPicPr>
      <xdr:blipFill>
        <a:blip xmlns:r="http://schemas.openxmlformats.org/officeDocument/2006/relationships" r:embed="rId1"/>
        <a:stretch>
          <a:fillRect/>
        </a:stretch>
      </xdr:blipFill>
      <xdr:spPr>
        <a:xfrm>
          <a:off x="0" y="152641300"/>
          <a:ext cx="30480" cy="15240"/>
        </a:xfrm>
        <a:prstGeom prst="rect">
          <a:avLst/>
        </a:prstGeom>
        <a:noFill/>
        <a:ln w="9525">
          <a:noFill/>
        </a:ln>
      </xdr:spPr>
    </xdr:pic>
    <xdr:clientData/>
  </xdr:oneCellAnchor>
  <xdr:oneCellAnchor>
    <xdr:from>
      <xdr:col>0</xdr:col>
      <xdr:colOff>0</xdr:colOff>
      <xdr:row>707</xdr:row>
      <xdr:rowOff>0</xdr:rowOff>
    </xdr:from>
    <xdr:ext cx="15240" cy="15240"/>
    <xdr:pic>
      <xdr:nvPicPr>
        <xdr:cNvPr id="2177" name="图片 2176">
          <a:extLst>
            <a:ext uri="{FF2B5EF4-FFF2-40B4-BE49-F238E27FC236}">
              <a16:creationId xmlns:a16="http://schemas.microsoft.com/office/drawing/2014/main" id="{00000000-0008-0000-0900-000081080000}"/>
            </a:ext>
          </a:extLst>
        </xdr:cNvPr>
        <xdr:cNvPicPr>
          <a:picLocks noChangeAspect="1"/>
        </xdr:cNvPicPr>
      </xdr:nvPicPr>
      <xdr:blipFill>
        <a:blip xmlns:r="http://schemas.openxmlformats.org/officeDocument/2006/relationships" r:embed="rId2"/>
        <a:stretch>
          <a:fillRect/>
        </a:stretch>
      </xdr:blipFill>
      <xdr:spPr>
        <a:xfrm>
          <a:off x="0" y="152641300"/>
          <a:ext cx="15240" cy="15240"/>
        </a:xfrm>
        <a:prstGeom prst="rect">
          <a:avLst/>
        </a:prstGeom>
        <a:noFill/>
        <a:ln w="9525">
          <a:noFill/>
        </a:ln>
      </xdr:spPr>
    </xdr:pic>
    <xdr:clientData/>
  </xdr:oneCellAnchor>
  <xdr:twoCellAnchor editAs="oneCell">
    <xdr:from>
      <xdr:col>0</xdr:col>
      <xdr:colOff>0</xdr:colOff>
      <xdr:row>707</xdr:row>
      <xdr:rowOff>0</xdr:rowOff>
    </xdr:from>
    <xdr:to>
      <xdr:col>0</xdr:col>
      <xdr:colOff>28575</xdr:colOff>
      <xdr:row>707</xdr:row>
      <xdr:rowOff>28575</xdr:rowOff>
    </xdr:to>
    <xdr:pic>
      <xdr:nvPicPr>
        <xdr:cNvPr id="2178" name="图片 2177">
          <a:extLst>
            <a:ext uri="{FF2B5EF4-FFF2-40B4-BE49-F238E27FC236}">
              <a16:creationId xmlns:a16="http://schemas.microsoft.com/office/drawing/2014/main" id="{00000000-0008-0000-0900-000082080000}"/>
            </a:ext>
          </a:extLst>
        </xdr:cNvPr>
        <xdr:cNvPicPr>
          <a:picLocks noChangeAspect="1"/>
        </xdr:cNvPicPr>
      </xdr:nvPicPr>
      <xdr:blipFill>
        <a:blip xmlns:r="http://schemas.openxmlformats.org/officeDocument/2006/relationships" r:embed="rId3"/>
        <a:stretch>
          <a:fillRect/>
        </a:stretch>
      </xdr:blipFill>
      <xdr:spPr>
        <a:xfrm>
          <a:off x="0" y="15264130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179" name="图片 2178">
          <a:extLst>
            <a:ext uri="{FF2B5EF4-FFF2-40B4-BE49-F238E27FC236}">
              <a16:creationId xmlns:a16="http://schemas.microsoft.com/office/drawing/2014/main" id="{00000000-0008-0000-0900-000083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180" name="图片 2179">
          <a:extLst>
            <a:ext uri="{FF2B5EF4-FFF2-40B4-BE49-F238E27FC236}">
              <a16:creationId xmlns:a16="http://schemas.microsoft.com/office/drawing/2014/main" id="{00000000-0008-0000-0900-000084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181" name="图片 2180">
          <a:extLst>
            <a:ext uri="{FF2B5EF4-FFF2-40B4-BE49-F238E27FC236}">
              <a16:creationId xmlns:a16="http://schemas.microsoft.com/office/drawing/2014/main" id="{00000000-0008-0000-0900-000085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182" name="图片 2181">
          <a:extLst>
            <a:ext uri="{FF2B5EF4-FFF2-40B4-BE49-F238E27FC236}">
              <a16:creationId xmlns:a16="http://schemas.microsoft.com/office/drawing/2014/main" id="{00000000-0008-0000-0900-000086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183" name="图片 2182">
          <a:extLst>
            <a:ext uri="{FF2B5EF4-FFF2-40B4-BE49-F238E27FC236}">
              <a16:creationId xmlns:a16="http://schemas.microsoft.com/office/drawing/2014/main" id="{00000000-0008-0000-0900-000087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184" name="图片 2183">
          <a:extLst>
            <a:ext uri="{FF2B5EF4-FFF2-40B4-BE49-F238E27FC236}">
              <a16:creationId xmlns:a16="http://schemas.microsoft.com/office/drawing/2014/main" id="{00000000-0008-0000-0900-000088080000}"/>
            </a:ext>
          </a:extLst>
        </xdr:cNvPr>
        <xdr:cNvPicPr>
          <a:picLocks noChangeAspect="1"/>
        </xdr:cNvPicPr>
      </xdr:nvPicPr>
      <xdr:blipFill>
        <a:blip xmlns:r="http://schemas.openxmlformats.org/officeDocument/2006/relationships" r:embed="rId3"/>
        <a:stretch>
          <a:fillRect/>
        </a:stretch>
      </xdr:blipFill>
      <xdr:spPr>
        <a:xfrm>
          <a:off x="7629525"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2185" name="图片 2184">
          <a:extLst>
            <a:ext uri="{FF2B5EF4-FFF2-40B4-BE49-F238E27FC236}">
              <a16:creationId xmlns:a16="http://schemas.microsoft.com/office/drawing/2014/main" id="{00000000-0008-0000-0900-000089080000}"/>
            </a:ext>
          </a:extLst>
        </xdr:cNvPr>
        <xdr:cNvPicPr>
          <a:picLocks noChangeAspect="1"/>
        </xdr:cNvPicPr>
      </xdr:nvPicPr>
      <xdr:blipFill>
        <a:blip xmlns:r="http://schemas.openxmlformats.org/officeDocument/2006/relationships" r:embed="rId3"/>
        <a:stretch>
          <a:fillRect/>
        </a:stretch>
      </xdr:blipFill>
      <xdr:spPr>
        <a:xfrm>
          <a:off x="8315325"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186" name="图片 2185">
          <a:extLst>
            <a:ext uri="{FF2B5EF4-FFF2-40B4-BE49-F238E27FC236}">
              <a16:creationId xmlns:a16="http://schemas.microsoft.com/office/drawing/2014/main" id="{00000000-0008-0000-0900-00008A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187" name="图片 2186">
          <a:extLst>
            <a:ext uri="{FF2B5EF4-FFF2-40B4-BE49-F238E27FC236}">
              <a16:creationId xmlns:a16="http://schemas.microsoft.com/office/drawing/2014/main" id="{00000000-0008-0000-0900-00008B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188" name="图片 2187">
          <a:extLst>
            <a:ext uri="{FF2B5EF4-FFF2-40B4-BE49-F238E27FC236}">
              <a16:creationId xmlns:a16="http://schemas.microsoft.com/office/drawing/2014/main" id="{00000000-0008-0000-0900-00008C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189" name="图片 2188">
          <a:extLst>
            <a:ext uri="{FF2B5EF4-FFF2-40B4-BE49-F238E27FC236}">
              <a16:creationId xmlns:a16="http://schemas.microsoft.com/office/drawing/2014/main" id="{00000000-0008-0000-0900-00008D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190" name="图片 2189">
          <a:extLst>
            <a:ext uri="{FF2B5EF4-FFF2-40B4-BE49-F238E27FC236}">
              <a16:creationId xmlns:a16="http://schemas.microsoft.com/office/drawing/2014/main" id="{00000000-0008-0000-0900-00008E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191" name="图片 2190">
          <a:extLst>
            <a:ext uri="{FF2B5EF4-FFF2-40B4-BE49-F238E27FC236}">
              <a16:creationId xmlns:a16="http://schemas.microsoft.com/office/drawing/2014/main" id="{00000000-0008-0000-0900-00008F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192" name="图片 2191">
          <a:extLst>
            <a:ext uri="{FF2B5EF4-FFF2-40B4-BE49-F238E27FC236}">
              <a16:creationId xmlns:a16="http://schemas.microsoft.com/office/drawing/2014/main" id="{00000000-0008-0000-0900-000090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193" name="图片 2192">
          <a:extLst>
            <a:ext uri="{FF2B5EF4-FFF2-40B4-BE49-F238E27FC236}">
              <a16:creationId xmlns:a16="http://schemas.microsoft.com/office/drawing/2014/main" id="{00000000-0008-0000-0900-000091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194" name="图片 2193">
          <a:extLst>
            <a:ext uri="{FF2B5EF4-FFF2-40B4-BE49-F238E27FC236}">
              <a16:creationId xmlns:a16="http://schemas.microsoft.com/office/drawing/2014/main" id="{00000000-0008-0000-0900-000092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195" name="图片 2194">
          <a:extLst>
            <a:ext uri="{FF2B5EF4-FFF2-40B4-BE49-F238E27FC236}">
              <a16:creationId xmlns:a16="http://schemas.microsoft.com/office/drawing/2014/main" id="{00000000-0008-0000-0900-000093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196" name="图片 2195">
          <a:extLst>
            <a:ext uri="{FF2B5EF4-FFF2-40B4-BE49-F238E27FC236}">
              <a16:creationId xmlns:a16="http://schemas.microsoft.com/office/drawing/2014/main" id="{00000000-0008-0000-0900-000094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197" name="图片 2196">
          <a:extLst>
            <a:ext uri="{FF2B5EF4-FFF2-40B4-BE49-F238E27FC236}">
              <a16:creationId xmlns:a16="http://schemas.microsoft.com/office/drawing/2014/main" id="{00000000-0008-0000-0900-000095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198" name="图片 2197">
          <a:extLst>
            <a:ext uri="{FF2B5EF4-FFF2-40B4-BE49-F238E27FC236}">
              <a16:creationId xmlns:a16="http://schemas.microsoft.com/office/drawing/2014/main" id="{00000000-0008-0000-0900-000096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199" name="图片 2198">
          <a:extLst>
            <a:ext uri="{FF2B5EF4-FFF2-40B4-BE49-F238E27FC236}">
              <a16:creationId xmlns:a16="http://schemas.microsoft.com/office/drawing/2014/main" id="{00000000-0008-0000-0900-000097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00" name="图片 2199">
          <a:extLst>
            <a:ext uri="{FF2B5EF4-FFF2-40B4-BE49-F238E27FC236}">
              <a16:creationId xmlns:a16="http://schemas.microsoft.com/office/drawing/2014/main" id="{00000000-0008-0000-0900-000098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201" name="图片 2200">
          <a:extLst>
            <a:ext uri="{FF2B5EF4-FFF2-40B4-BE49-F238E27FC236}">
              <a16:creationId xmlns:a16="http://schemas.microsoft.com/office/drawing/2014/main" id="{00000000-0008-0000-0900-000099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02" name="图片 2201">
          <a:extLst>
            <a:ext uri="{FF2B5EF4-FFF2-40B4-BE49-F238E27FC236}">
              <a16:creationId xmlns:a16="http://schemas.microsoft.com/office/drawing/2014/main" id="{00000000-0008-0000-0900-00009A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203" name="图片 2202">
          <a:extLst>
            <a:ext uri="{FF2B5EF4-FFF2-40B4-BE49-F238E27FC236}">
              <a16:creationId xmlns:a16="http://schemas.microsoft.com/office/drawing/2014/main" id="{00000000-0008-0000-0900-00009B080000}"/>
            </a:ext>
          </a:extLst>
        </xdr:cNvPr>
        <xdr:cNvPicPr>
          <a:picLocks noChangeAspect="1"/>
        </xdr:cNvPicPr>
      </xdr:nvPicPr>
      <xdr:blipFill>
        <a:blip xmlns:r="http://schemas.openxmlformats.org/officeDocument/2006/relationships" r:embed="rId3"/>
        <a:stretch>
          <a:fillRect/>
        </a:stretch>
      </xdr:blipFill>
      <xdr:spPr>
        <a:xfrm>
          <a:off x="7629525"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2204" name="图片 2203">
          <a:extLst>
            <a:ext uri="{FF2B5EF4-FFF2-40B4-BE49-F238E27FC236}">
              <a16:creationId xmlns:a16="http://schemas.microsoft.com/office/drawing/2014/main" id="{00000000-0008-0000-0900-00009C080000}"/>
            </a:ext>
          </a:extLst>
        </xdr:cNvPr>
        <xdr:cNvPicPr>
          <a:picLocks noChangeAspect="1"/>
        </xdr:cNvPicPr>
      </xdr:nvPicPr>
      <xdr:blipFill>
        <a:blip xmlns:r="http://schemas.openxmlformats.org/officeDocument/2006/relationships" r:embed="rId3"/>
        <a:stretch>
          <a:fillRect/>
        </a:stretch>
      </xdr:blipFill>
      <xdr:spPr>
        <a:xfrm>
          <a:off x="8315325"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05" name="图片 2204">
          <a:extLst>
            <a:ext uri="{FF2B5EF4-FFF2-40B4-BE49-F238E27FC236}">
              <a16:creationId xmlns:a16="http://schemas.microsoft.com/office/drawing/2014/main" id="{00000000-0008-0000-0900-00009D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06" name="图片 2205">
          <a:extLst>
            <a:ext uri="{FF2B5EF4-FFF2-40B4-BE49-F238E27FC236}">
              <a16:creationId xmlns:a16="http://schemas.microsoft.com/office/drawing/2014/main" id="{00000000-0008-0000-0900-00009E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07" name="图片 2206">
          <a:extLst>
            <a:ext uri="{FF2B5EF4-FFF2-40B4-BE49-F238E27FC236}">
              <a16:creationId xmlns:a16="http://schemas.microsoft.com/office/drawing/2014/main" id="{00000000-0008-0000-0900-00009F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08" name="图片 2207">
          <a:extLst>
            <a:ext uri="{FF2B5EF4-FFF2-40B4-BE49-F238E27FC236}">
              <a16:creationId xmlns:a16="http://schemas.microsoft.com/office/drawing/2014/main" id="{00000000-0008-0000-0900-0000A0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346</xdr:row>
      <xdr:rowOff>0</xdr:rowOff>
    </xdr:from>
    <xdr:ext cx="30480" cy="15240"/>
    <xdr:pic>
      <xdr:nvPicPr>
        <xdr:cNvPr id="2209" name="图片 2208">
          <a:extLst>
            <a:ext uri="{FF2B5EF4-FFF2-40B4-BE49-F238E27FC236}">
              <a16:creationId xmlns:a16="http://schemas.microsoft.com/office/drawing/2014/main" id="{00000000-0008-0000-0900-0000A1080000}"/>
            </a:ext>
          </a:extLst>
        </xdr:cNvPr>
        <xdr:cNvPicPr>
          <a:picLocks noChangeAspect="1"/>
        </xdr:cNvPicPr>
      </xdr:nvPicPr>
      <xdr:blipFill>
        <a:blip xmlns:r="http://schemas.openxmlformats.org/officeDocument/2006/relationships" r:embed="rId1"/>
        <a:stretch>
          <a:fillRect/>
        </a:stretch>
      </xdr:blipFill>
      <xdr:spPr>
        <a:xfrm>
          <a:off x="0" y="74701400"/>
          <a:ext cx="30480" cy="15240"/>
        </a:xfrm>
        <a:prstGeom prst="rect">
          <a:avLst/>
        </a:prstGeom>
        <a:noFill/>
        <a:ln w="9525">
          <a:noFill/>
        </a:ln>
      </xdr:spPr>
    </xdr:pic>
    <xdr:clientData/>
  </xdr:oneCellAnchor>
  <xdr:oneCellAnchor>
    <xdr:from>
      <xdr:col>0</xdr:col>
      <xdr:colOff>0</xdr:colOff>
      <xdr:row>346</xdr:row>
      <xdr:rowOff>0</xdr:rowOff>
    </xdr:from>
    <xdr:ext cx="15240" cy="15240"/>
    <xdr:pic>
      <xdr:nvPicPr>
        <xdr:cNvPr id="2210" name="图片 2209">
          <a:extLst>
            <a:ext uri="{FF2B5EF4-FFF2-40B4-BE49-F238E27FC236}">
              <a16:creationId xmlns:a16="http://schemas.microsoft.com/office/drawing/2014/main" id="{00000000-0008-0000-0900-0000A2080000}"/>
            </a:ext>
          </a:extLst>
        </xdr:cNvPr>
        <xdr:cNvPicPr>
          <a:picLocks noChangeAspect="1"/>
        </xdr:cNvPicPr>
      </xdr:nvPicPr>
      <xdr:blipFill>
        <a:blip xmlns:r="http://schemas.openxmlformats.org/officeDocument/2006/relationships" r:embed="rId2"/>
        <a:stretch>
          <a:fillRect/>
        </a:stretch>
      </xdr:blipFill>
      <xdr:spPr>
        <a:xfrm>
          <a:off x="0" y="74701400"/>
          <a:ext cx="15240" cy="15240"/>
        </a:xfrm>
        <a:prstGeom prst="rect">
          <a:avLst/>
        </a:prstGeom>
        <a:noFill/>
        <a:ln w="9525">
          <a:noFill/>
        </a:ln>
      </xdr:spPr>
    </xdr:pic>
    <xdr:clientData/>
  </xdr:oneCellAnchor>
  <xdr:twoCellAnchor editAs="oneCell">
    <xdr:from>
      <xdr:col>0</xdr:col>
      <xdr:colOff>0</xdr:colOff>
      <xdr:row>346</xdr:row>
      <xdr:rowOff>0</xdr:rowOff>
    </xdr:from>
    <xdr:to>
      <xdr:col>0</xdr:col>
      <xdr:colOff>28575</xdr:colOff>
      <xdr:row>346</xdr:row>
      <xdr:rowOff>28575</xdr:rowOff>
    </xdr:to>
    <xdr:pic>
      <xdr:nvPicPr>
        <xdr:cNvPr id="2211" name="图片 2210">
          <a:extLst>
            <a:ext uri="{FF2B5EF4-FFF2-40B4-BE49-F238E27FC236}">
              <a16:creationId xmlns:a16="http://schemas.microsoft.com/office/drawing/2014/main" id="{00000000-0008-0000-0900-0000A3080000}"/>
            </a:ext>
          </a:extLst>
        </xdr:cNvPr>
        <xdr:cNvPicPr>
          <a:picLocks noChangeAspect="1"/>
        </xdr:cNvPicPr>
      </xdr:nvPicPr>
      <xdr:blipFill>
        <a:blip xmlns:r="http://schemas.openxmlformats.org/officeDocument/2006/relationships" r:embed="rId3"/>
        <a:stretch>
          <a:fillRect/>
        </a:stretch>
      </xdr:blipFill>
      <xdr:spPr>
        <a:xfrm>
          <a:off x="0" y="74701400"/>
          <a:ext cx="28575" cy="28575"/>
        </a:xfrm>
        <a:prstGeom prst="rect">
          <a:avLst/>
        </a:prstGeom>
        <a:noFill/>
        <a:ln w="9525">
          <a:noFill/>
        </a:ln>
      </xdr:spPr>
    </xdr:pic>
    <xdr:clientData/>
  </xdr:twoCellAnchor>
  <xdr:twoCellAnchor editAs="oneCell">
    <xdr:from>
      <xdr:col>9</xdr:col>
      <xdr:colOff>0</xdr:colOff>
      <xdr:row>346</xdr:row>
      <xdr:rowOff>0</xdr:rowOff>
    </xdr:from>
    <xdr:to>
      <xdr:col>9</xdr:col>
      <xdr:colOff>28575</xdr:colOff>
      <xdr:row>346</xdr:row>
      <xdr:rowOff>28575</xdr:rowOff>
    </xdr:to>
    <xdr:pic>
      <xdr:nvPicPr>
        <xdr:cNvPr id="2212" name="图片 2211">
          <a:extLst>
            <a:ext uri="{FF2B5EF4-FFF2-40B4-BE49-F238E27FC236}">
              <a16:creationId xmlns:a16="http://schemas.microsoft.com/office/drawing/2014/main" id="{00000000-0008-0000-0900-0000A4080000}"/>
            </a:ext>
          </a:extLst>
        </xdr:cNvPr>
        <xdr:cNvPicPr>
          <a:picLocks noChangeAspect="1"/>
        </xdr:cNvPicPr>
      </xdr:nvPicPr>
      <xdr:blipFill>
        <a:blip xmlns:r="http://schemas.openxmlformats.org/officeDocument/2006/relationships" r:embed="rId3"/>
        <a:stretch>
          <a:fillRect/>
        </a:stretch>
      </xdr:blipFill>
      <xdr:spPr>
        <a:xfrm>
          <a:off x="6257925" y="74701400"/>
          <a:ext cx="28575" cy="28575"/>
        </a:xfrm>
        <a:prstGeom prst="rect">
          <a:avLst/>
        </a:prstGeom>
        <a:noFill/>
        <a:ln w="9525">
          <a:noFill/>
        </a:ln>
      </xdr:spPr>
    </xdr:pic>
    <xdr:clientData/>
  </xdr:twoCellAnchor>
  <xdr:twoCellAnchor editAs="oneCell">
    <xdr:from>
      <xdr:col>10</xdr:col>
      <xdr:colOff>0</xdr:colOff>
      <xdr:row>346</xdr:row>
      <xdr:rowOff>0</xdr:rowOff>
    </xdr:from>
    <xdr:to>
      <xdr:col>10</xdr:col>
      <xdr:colOff>28575</xdr:colOff>
      <xdr:row>346</xdr:row>
      <xdr:rowOff>28575</xdr:rowOff>
    </xdr:to>
    <xdr:pic>
      <xdr:nvPicPr>
        <xdr:cNvPr id="2213" name="图片 2212">
          <a:extLst>
            <a:ext uri="{FF2B5EF4-FFF2-40B4-BE49-F238E27FC236}">
              <a16:creationId xmlns:a16="http://schemas.microsoft.com/office/drawing/2014/main" id="{00000000-0008-0000-0900-0000A5080000}"/>
            </a:ext>
          </a:extLst>
        </xdr:cNvPr>
        <xdr:cNvPicPr>
          <a:picLocks noChangeAspect="1"/>
        </xdr:cNvPicPr>
      </xdr:nvPicPr>
      <xdr:blipFill>
        <a:blip xmlns:r="http://schemas.openxmlformats.org/officeDocument/2006/relationships" r:embed="rId3"/>
        <a:stretch>
          <a:fillRect/>
        </a:stretch>
      </xdr:blipFill>
      <xdr:spPr>
        <a:xfrm>
          <a:off x="6943725" y="7470140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14" name="图片 2213">
          <a:extLst>
            <a:ext uri="{FF2B5EF4-FFF2-40B4-BE49-F238E27FC236}">
              <a16:creationId xmlns:a16="http://schemas.microsoft.com/office/drawing/2014/main" id="{00000000-0008-0000-0900-0000A6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15" name="图片 2214">
          <a:extLst>
            <a:ext uri="{FF2B5EF4-FFF2-40B4-BE49-F238E27FC236}">
              <a16:creationId xmlns:a16="http://schemas.microsoft.com/office/drawing/2014/main" id="{00000000-0008-0000-0900-0000A7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16" name="图片 2215">
          <a:extLst>
            <a:ext uri="{FF2B5EF4-FFF2-40B4-BE49-F238E27FC236}">
              <a16:creationId xmlns:a16="http://schemas.microsoft.com/office/drawing/2014/main" id="{00000000-0008-0000-0900-0000A8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17" name="图片 2216">
          <a:extLst>
            <a:ext uri="{FF2B5EF4-FFF2-40B4-BE49-F238E27FC236}">
              <a16:creationId xmlns:a16="http://schemas.microsoft.com/office/drawing/2014/main" id="{00000000-0008-0000-0900-0000A9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218" name="图片 2217">
          <a:extLst>
            <a:ext uri="{FF2B5EF4-FFF2-40B4-BE49-F238E27FC236}">
              <a16:creationId xmlns:a16="http://schemas.microsoft.com/office/drawing/2014/main" id="{00000000-0008-0000-0900-0000AA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19" name="图片 2218">
          <a:extLst>
            <a:ext uri="{FF2B5EF4-FFF2-40B4-BE49-F238E27FC236}">
              <a16:creationId xmlns:a16="http://schemas.microsoft.com/office/drawing/2014/main" id="{00000000-0008-0000-0900-0000AB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20" name="图片 2219">
          <a:extLst>
            <a:ext uri="{FF2B5EF4-FFF2-40B4-BE49-F238E27FC236}">
              <a16:creationId xmlns:a16="http://schemas.microsoft.com/office/drawing/2014/main" id="{00000000-0008-0000-0900-0000AC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21" name="图片 2220">
          <a:extLst>
            <a:ext uri="{FF2B5EF4-FFF2-40B4-BE49-F238E27FC236}">
              <a16:creationId xmlns:a16="http://schemas.microsoft.com/office/drawing/2014/main" id="{00000000-0008-0000-0900-0000AD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222" name="图片 2221">
          <a:extLst>
            <a:ext uri="{FF2B5EF4-FFF2-40B4-BE49-F238E27FC236}">
              <a16:creationId xmlns:a16="http://schemas.microsoft.com/office/drawing/2014/main" id="{00000000-0008-0000-0900-0000AE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oneCellAnchor>
    <xdr:from>
      <xdr:col>0</xdr:col>
      <xdr:colOff>0</xdr:colOff>
      <xdr:row>729</xdr:row>
      <xdr:rowOff>0</xdr:rowOff>
    </xdr:from>
    <xdr:ext cx="30480" cy="15240"/>
    <xdr:pic>
      <xdr:nvPicPr>
        <xdr:cNvPr id="2223" name="图片 2222">
          <a:extLst>
            <a:ext uri="{FF2B5EF4-FFF2-40B4-BE49-F238E27FC236}">
              <a16:creationId xmlns:a16="http://schemas.microsoft.com/office/drawing/2014/main" id="{00000000-0008-0000-0900-0000AF080000}"/>
            </a:ext>
          </a:extLst>
        </xdr:cNvPr>
        <xdr:cNvPicPr>
          <a:picLocks noChangeAspect="1"/>
        </xdr:cNvPicPr>
      </xdr:nvPicPr>
      <xdr:blipFill>
        <a:blip xmlns:r="http://schemas.openxmlformats.org/officeDocument/2006/relationships" r:embed="rId1"/>
        <a:stretch>
          <a:fillRect/>
        </a:stretch>
      </xdr:blipFill>
      <xdr:spPr>
        <a:xfrm>
          <a:off x="0" y="157391100"/>
          <a:ext cx="30480" cy="15240"/>
        </a:xfrm>
        <a:prstGeom prst="rect">
          <a:avLst/>
        </a:prstGeom>
        <a:noFill/>
        <a:ln w="9525">
          <a:noFill/>
        </a:ln>
      </xdr:spPr>
    </xdr:pic>
    <xdr:clientData/>
  </xdr:oneCellAnchor>
  <xdr:oneCellAnchor>
    <xdr:from>
      <xdr:col>0</xdr:col>
      <xdr:colOff>0</xdr:colOff>
      <xdr:row>729</xdr:row>
      <xdr:rowOff>0</xdr:rowOff>
    </xdr:from>
    <xdr:ext cx="15240" cy="15240"/>
    <xdr:pic>
      <xdr:nvPicPr>
        <xdr:cNvPr id="2224" name="图片 2223">
          <a:extLst>
            <a:ext uri="{FF2B5EF4-FFF2-40B4-BE49-F238E27FC236}">
              <a16:creationId xmlns:a16="http://schemas.microsoft.com/office/drawing/2014/main" id="{00000000-0008-0000-0900-0000B0080000}"/>
            </a:ext>
          </a:extLst>
        </xdr:cNvPr>
        <xdr:cNvPicPr>
          <a:picLocks noChangeAspect="1"/>
        </xdr:cNvPicPr>
      </xdr:nvPicPr>
      <xdr:blipFill>
        <a:blip xmlns:r="http://schemas.openxmlformats.org/officeDocument/2006/relationships" r:embed="rId2"/>
        <a:stretch>
          <a:fillRect/>
        </a:stretch>
      </xdr:blipFill>
      <xdr:spPr>
        <a:xfrm>
          <a:off x="0" y="157391100"/>
          <a:ext cx="15240" cy="15240"/>
        </a:xfrm>
        <a:prstGeom prst="rect">
          <a:avLst/>
        </a:prstGeom>
        <a:noFill/>
        <a:ln w="9525">
          <a:noFill/>
        </a:ln>
      </xdr:spPr>
    </xdr:pic>
    <xdr:clientData/>
  </xdr:oneCellAnchor>
  <xdr:twoCellAnchor editAs="oneCell">
    <xdr:from>
      <xdr:col>0</xdr:col>
      <xdr:colOff>0</xdr:colOff>
      <xdr:row>729</xdr:row>
      <xdr:rowOff>0</xdr:rowOff>
    </xdr:from>
    <xdr:to>
      <xdr:col>0</xdr:col>
      <xdr:colOff>28575</xdr:colOff>
      <xdr:row>729</xdr:row>
      <xdr:rowOff>28575</xdr:rowOff>
    </xdr:to>
    <xdr:pic>
      <xdr:nvPicPr>
        <xdr:cNvPr id="2225" name="图片 2224">
          <a:extLst>
            <a:ext uri="{FF2B5EF4-FFF2-40B4-BE49-F238E27FC236}">
              <a16:creationId xmlns:a16="http://schemas.microsoft.com/office/drawing/2014/main" id="{00000000-0008-0000-0900-0000B1080000}"/>
            </a:ext>
          </a:extLst>
        </xdr:cNvPr>
        <xdr:cNvPicPr>
          <a:picLocks noChangeAspect="1"/>
        </xdr:cNvPicPr>
      </xdr:nvPicPr>
      <xdr:blipFill>
        <a:blip xmlns:r="http://schemas.openxmlformats.org/officeDocument/2006/relationships" r:embed="rId3"/>
        <a:stretch>
          <a:fillRect/>
        </a:stretch>
      </xdr:blipFill>
      <xdr:spPr>
        <a:xfrm>
          <a:off x="0" y="157391100"/>
          <a:ext cx="28575" cy="28575"/>
        </a:xfrm>
        <a:prstGeom prst="rect">
          <a:avLst/>
        </a:prstGeom>
        <a:noFill/>
        <a:ln w="9525">
          <a:noFill/>
        </a:ln>
      </xdr:spPr>
    </xdr:pic>
    <xdr:clientData/>
  </xdr:twoCellAnchor>
  <xdr:twoCellAnchor editAs="oneCell">
    <xdr:from>
      <xdr:col>11</xdr:col>
      <xdr:colOff>0</xdr:colOff>
      <xdr:row>759</xdr:row>
      <xdr:rowOff>0</xdr:rowOff>
    </xdr:from>
    <xdr:to>
      <xdr:col>11</xdr:col>
      <xdr:colOff>28575</xdr:colOff>
      <xdr:row>759</xdr:row>
      <xdr:rowOff>28575</xdr:rowOff>
    </xdr:to>
    <xdr:pic>
      <xdr:nvPicPr>
        <xdr:cNvPr id="2226" name="图片 2225">
          <a:extLst>
            <a:ext uri="{FF2B5EF4-FFF2-40B4-BE49-F238E27FC236}">
              <a16:creationId xmlns:a16="http://schemas.microsoft.com/office/drawing/2014/main" id="{00000000-0008-0000-0900-0000B2080000}"/>
            </a:ext>
          </a:extLst>
        </xdr:cNvPr>
        <xdr:cNvPicPr>
          <a:picLocks noChangeAspect="1"/>
        </xdr:cNvPicPr>
      </xdr:nvPicPr>
      <xdr:blipFill>
        <a:blip xmlns:r="http://schemas.openxmlformats.org/officeDocument/2006/relationships" r:embed="rId3"/>
        <a:stretch>
          <a:fillRect/>
        </a:stretch>
      </xdr:blipFill>
      <xdr:spPr>
        <a:xfrm>
          <a:off x="7629525" y="163868100"/>
          <a:ext cx="28575" cy="28575"/>
        </a:xfrm>
        <a:prstGeom prst="rect">
          <a:avLst/>
        </a:prstGeom>
        <a:noFill/>
        <a:ln w="9525">
          <a:noFill/>
        </a:ln>
      </xdr:spPr>
    </xdr:pic>
    <xdr:clientData/>
  </xdr:twoCellAnchor>
  <xdr:twoCellAnchor editAs="oneCell">
    <xdr:from>
      <xdr:col>12</xdr:col>
      <xdr:colOff>0</xdr:colOff>
      <xdr:row>759</xdr:row>
      <xdr:rowOff>0</xdr:rowOff>
    </xdr:from>
    <xdr:to>
      <xdr:col>12</xdr:col>
      <xdr:colOff>28575</xdr:colOff>
      <xdr:row>759</xdr:row>
      <xdr:rowOff>28575</xdr:rowOff>
    </xdr:to>
    <xdr:pic>
      <xdr:nvPicPr>
        <xdr:cNvPr id="2227" name="图片 2226">
          <a:extLst>
            <a:ext uri="{FF2B5EF4-FFF2-40B4-BE49-F238E27FC236}">
              <a16:creationId xmlns:a16="http://schemas.microsoft.com/office/drawing/2014/main" id="{00000000-0008-0000-0900-0000B3080000}"/>
            </a:ext>
          </a:extLst>
        </xdr:cNvPr>
        <xdr:cNvPicPr>
          <a:picLocks noChangeAspect="1"/>
        </xdr:cNvPicPr>
      </xdr:nvPicPr>
      <xdr:blipFill>
        <a:blip xmlns:r="http://schemas.openxmlformats.org/officeDocument/2006/relationships" r:embed="rId3"/>
        <a:stretch>
          <a:fillRect/>
        </a:stretch>
      </xdr:blipFill>
      <xdr:spPr>
        <a:xfrm>
          <a:off x="8315325" y="163868100"/>
          <a:ext cx="28575" cy="28575"/>
        </a:xfrm>
        <a:prstGeom prst="rect">
          <a:avLst/>
        </a:prstGeom>
        <a:noFill/>
        <a:ln w="9525">
          <a:noFill/>
        </a:ln>
      </xdr:spPr>
    </xdr:pic>
    <xdr:clientData/>
  </xdr:twoCellAnchor>
  <xdr:twoCellAnchor editAs="oneCell">
    <xdr:from>
      <xdr:col>9</xdr:col>
      <xdr:colOff>0</xdr:colOff>
      <xdr:row>490</xdr:row>
      <xdr:rowOff>0</xdr:rowOff>
    </xdr:from>
    <xdr:to>
      <xdr:col>9</xdr:col>
      <xdr:colOff>28575</xdr:colOff>
      <xdr:row>490</xdr:row>
      <xdr:rowOff>28575</xdr:rowOff>
    </xdr:to>
    <xdr:pic>
      <xdr:nvPicPr>
        <xdr:cNvPr id="2228" name="图片 2227">
          <a:extLst>
            <a:ext uri="{FF2B5EF4-FFF2-40B4-BE49-F238E27FC236}">
              <a16:creationId xmlns:a16="http://schemas.microsoft.com/office/drawing/2014/main" id="{00000000-0008-0000-0900-0000B4080000}"/>
            </a:ext>
          </a:extLst>
        </xdr:cNvPr>
        <xdr:cNvPicPr>
          <a:picLocks noChangeAspect="1"/>
        </xdr:cNvPicPr>
      </xdr:nvPicPr>
      <xdr:blipFill>
        <a:blip xmlns:r="http://schemas.openxmlformats.org/officeDocument/2006/relationships" r:embed="rId3"/>
        <a:stretch>
          <a:fillRect/>
        </a:stretch>
      </xdr:blipFill>
      <xdr:spPr>
        <a:xfrm>
          <a:off x="6257925" y="105791000"/>
          <a:ext cx="28575" cy="28575"/>
        </a:xfrm>
        <a:prstGeom prst="rect">
          <a:avLst/>
        </a:prstGeom>
        <a:noFill/>
        <a:ln w="9525">
          <a:noFill/>
        </a:ln>
      </xdr:spPr>
    </xdr:pic>
    <xdr:clientData/>
  </xdr:twoCellAnchor>
  <xdr:oneCellAnchor>
    <xdr:from>
      <xdr:col>0</xdr:col>
      <xdr:colOff>0</xdr:colOff>
      <xdr:row>707</xdr:row>
      <xdr:rowOff>0</xdr:rowOff>
    </xdr:from>
    <xdr:ext cx="30480" cy="15240"/>
    <xdr:pic>
      <xdr:nvPicPr>
        <xdr:cNvPr id="2229" name="图片 2228">
          <a:extLst>
            <a:ext uri="{FF2B5EF4-FFF2-40B4-BE49-F238E27FC236}">
              <a16:creationId xmlns:a16="http://schemas.microsoft.com/office/drawing/2014/main" id="{00000000-0008-0000-0900-0000B5080000}"/>
            </a:ext>
          </a:extLst>
        </xdr:cNvPr>
        <xdr:cNvPicPr>
          <a:picLocks noChangeAspect="1"/>
        </xdr:cNvPicPr>
      </xdr:nvPicPr>
      <xdr:blipFill>
        <a:blip xmlns:r="http://schemas.openxmlformats.org/officeDocument/2006/relationships" r:embed="rId1"/>
        <a:stretch>
          <a:fillRect/>
        </a:stretch>
      </xdr:blipFill>
      <xdr:spPr>
        <a:xfrm>
          <a:off x="0" y="152641300"/>
          <a:ext cx="30480" cy="15240"/>
        </a:xfrm>
        <a:prstGeom prst="rect">
          <a:avLst/>
        </a:prstGeom>
        <a:noFill/>
        <a:ln w="9525">
          <a:noFill/>
        </a:ln>
      </xdr:spPr>
    </xdr:pic>
    <xdr:clientData/>
  </xdr:oneCellAnchor>
  <xdr:oneCellAnchor>
    <xdr:from>
      <xdr:col>0</xdr:col>
      <xdr:colOff>0</xdr:colOff>
      <xdr:row>707</xdr:row>
      <xdr:rowOff>0</xdr:rowOff>
    </xdr:from>
    <xdr:ext cx="15240" cy="15240"/>
    <xdr:pic>
      <xdr:nvPicPr>
        <xdr:cNvPr id="2230" name="图片 2229">
          <a:extLst>
            <a:ext uri="{FF2B5EF4-FFF2-40B4-BE49-F238E27FC236}">
              <a16:creationId xmlns:a16="http://schemas.microsoft.com/office/drawing/2014/main" id="{00000000-0008-0000-0900-0000B6080000}"/>
            </a:ext>
          </a:extLst>
        </xdr:cNvPr>
        <xdr:cNvPicPr>
          <a:picLocks noChangeAspect="1"/>
        </xdr:cNvPicPr>
      </xdr:nvPicPr>
      <xdr:blipFill>
        <a:blip xmlns:r="http://schemas.openxmlformats.org/officeDocument/2006/relationships" r:embed="rId2"/>
        <a:stretch>
          <a:fillRect/>
        </a:stretch>
      </xdr:blipFill>
      <xdr:spPr>
        <a:xfrm>
          <a:off x="0" y="152641300"/>
          <a:ext cx="15240" cy="15240"/>
        </a:xfrm>
        <a:prstGeom prst="rect">
          <a:avLst/>
        </a:prstGeom>
        <a:noFill/>
        <a:ln w="9525">
          <a:noFill/>
        </a:ln>
      </xdr:spPr>
    </xdr:pic>
    <xdr:clientData/>
  </xdr:oneCellAnchor>
  <xdr:twoCellAnchor editAs="oneCell">
    <xdr:from>
      <xdr:col>0</xdr:col>
      <xdr:colOff>0</xdr:colOff>
      <xdr:row>707</xdr:row>
      <xdr:rowOff>0</xdr:rowOff>
    </xdr:from>
    <xdr:to>
      <xdr:col>0</xdr:col>
      <xdr:colOff>28575</xdr:colOff>
      <xdr:row>707</xdr:row>
      <xdr:rowOff>28575</xdr:rowOff>
    </xdr:to>
    <xdr:pic>
      <xdr:nvPicPr>
        <xdr:cNvPr id="2231" name="图片 2230">
          <a:extLst>
            <a:ext uri="{FF2B5EF4-FFF2-40B4-BE49-F238E27FC236}">
              <a16:creationId xmlns:a16="http://schemas.microsoft.com/office/drawing/2014/main" id="{00000000-0008-0000-0900-0000B7080000}"/>
            </a:ext>
          </a:extLst>
        </xdr:cNvPr>
        <xdr:cNvPicPr>
          <a:picLocks noChangeAspect="1"/>
        </xdr:cNvPicPr>
      </xdr:nvPicPr>
      <xdr:blipFill>
        <a:blip xmlns:r="http://schemas.openxmlformats.org/officeDocument/2006/relationships" r:embed="rId3"/>
        <a:stretch>
          <a:fillRect/>
        </a:stretch>
      </xdr:blipFill>
      <xdr:spPr>
        <a:xfrm>
          <a:off x="0" y="152641300"/>
          <a:ext cx="28575" cy="28575"/>
        </a:xfrm>
        <a:prstGeom prst="rect">
          <a:avLst/>
        </a:prstGeom>
        <a:noFill/>
        <a:ln w="9525">
          <a:noFill/>
        </a:ln>
      </xdr:spPr>
    </xdr:pic>
    <xdr:clientData/>
  </xdr:twoCellAnchor>
  <xdr:twoCellAnchor editAs="oneCell">
    <xdr:from>
      <xdr:col>10</xdr:col>
      <xdr:colOff>0</xdr:colOff>
      <xdr:row>707</xdr:row>
      <xdr:rowOff>0</xdr:rowOff>
    </xdr:from>
    <xdr:to>
      <xdr:col>10</xdr:col>
      <xdr:colOff>28575</xdr:colOff>
      <xdr:row>707</xdr:row>
      <xdr:rowOff>28575</xdr:rowOff>
    </xdr:to>
    <xdr:pic>
      <xdr:nvPicPr>
        <xdr:cNvPr id="2232" name="图片 2231">
          <a:extLst>
            <a:ext uri="{FF2B5EF4-FFF2-40B4-BE49-F238E27FC236}">
              <a16:creationId xmlns:a16="http://schemas.microsoft.com/office/drawing/2014/main" id="{00000000-0008-0000-0900-0000B8080000}"/>
            </a:ext>
          </a:extLst>
        </xdr:cNvPr>
        <xdr:cNvPicPr>
          <a:picLocks noChangeAspect="1"/>
        </xdr:cNvPicPr>
      </xdr:nvPicPr>
      <xdr:blipFill>
        <a:blip xmlns:r="http://schemas.openxmlformats.org/officeDocument/2006/relationships" r:embed="rId3"/>
        <a:stretch>
          <a:fillRect/>
        </a:stretch>
      </xdr:blipFill>
      <xdr:spPr>
        <a:xfrm>
          <a:off x="6943725" y="152641300"/>
          <a:ext cx="28575" cy="28575"/>
        </a:xfrm>
        <a:prstGeom prst="rect">
          <a:avLst/>
        </a:prstGeom>
        <a:noFill/>
        <a:ln w="9525">
          <a:noFill/>
        </a:ln>
      </xdr:spPr>
    </xdr:pic>
    <xdr:clientData/>
  </xdr:twoCellAnchor>
  <xdr:twoCellAnchor editAs="oneCell">
    <xdr:from>
      <xdr:col>11</xdr:col>
      <xdr:colOff>0</xdr:colOff>
      <xdr:row>125</xdr:row>
      <xdr:rowOff>0</xdr:rowOff>
    </xdr:from>
    <xdr:to>
      <xdr:col>11</xdr:col>
      <xdr:colOff>28575</xdr:colOff>
      <xdr:row>125</xdr:row>
      <xdr:rowOff>28575</xdr:rowOff>
    </xdr:to>
    <xdr:pic>
      <xdr:nvPicPr>
        <xdr:cNvPr id="2233" name="图片 2232">
          <a:extLst>
            <a:ext uri="{FF2B5EF4-FFF2-40B4-BE49-F238E27FC236}">
              <a16:creationId xmlns:a16="http://schemas.microsoft.com/office/drawing/2014/main" id="{00000000-0008-0000-0900-0000B9080000}"/>
            </a:ext>
          </a:extLst>
        </xdr:cNvPr>
        <xdr:cNvPicPr>
          <a:picLocks noChangeAspect="1"/>
        </xdr:cNvPicPr>
      </xdr:nvPicPr>
      <xdr:blipFill>
        <a:blip xmlns:r="http://schemas.openxmlformats.org/officeDocument/2006/relationships" r:embed="rId3"/>
        <a:stretch>
          <a:fillRect/>
        </a:stretch>
      </xdr:blipFill>
      <xdr:spPr>
        <a:xfrm>
          <a:off x="7629525" y="26987500"/>
          <a:ext cx="28575" cy="28575"/>
        </a:xfrm>
        <a:prstGeom prst="rect">
          <a:avLst/>
        </a:prstGeom>
        <a:noFill/>
        <a:ln w="9525">
          <a:noFill/>
        </a:ln>
      </xdr:spPr>
    </xdr:pic>
    <xdr:clientData/>
  </xdr:twoCellAnchor>
  <xdr:twoCellAnchor editAs="oneCell">
    <xdr:from>
      <xdr:col>12</xdr:col>
      <xdr:colOff>0</xdr:colOff>
      <xdr:row>125</xdr:row>
      <xdr:rowOff>0</xdr:rowOff>
    </xdr:from>
    <xdr:to>
      <xdr:col>12</xdr:col>
      <xdr:colOff>28575</xdr:colOff>
      <xdr:row>125</xdr:row>
      <xdr:rowOff>28575</xdr:rowOff>
    </xdr:to>
    <xdr:pic>
      <xdr:nvPicPr>
        <xdr:cNvPr id="2234" name="图片 2233">
          <a:extLst>
            <a:ext uri="{FF2B5EF4-FFF2-40B4-BE49-F238E27FC236}">
              <a16:creationId xmlns:a16="http://schemas.microsoft.com/office/drawing/2014/main" id="{00000000-0008-0000-0900-0000BA080000}"/>
            </a:ext>
          </a:extLst>
        </xdr:cNvPr>
        <xdr:cNvPicPr>
          <a:picLocks noChangeAspect="1"/>
        </xdr:cNvPicPr>
      </xdr:nvPicPr>
      <xdr:blipFill>
        <a:blip xmlns:r="http://schemas.openxmlformats.org/officeDocument/2006/relationships" r:embed="rId3"/>
        <a:stretch>
          <a:fillRect/>
        </a:stretch>
      </xdr:blipFill>
      <xdr:spPr>
        <a:xfrm>
          <a:off x="8315325" y="26987500"/>
          <a:ext cx="28575" cy="28575"/>
        </a:xfrm>
        <a:prstGeom prst="rect">
          <a:avLst/>
        </a:prstGeom>
        <a:noFill/>
        <a:ln w="9525">
          <a:noFill/>
        </a:ln>
      </xdr:spPr>
    </xdr:pic>
    <xdr:clientData/>
  </xdr:twoCellAnchor>
  <xdr:oneCellAnchor>
    <xdr:from>
      <xdr:col>0</xdr:col>
      <xdr:colOff>0</xdr:colOff>
      <xdr:row>610</xdr:row>
      <xdr:rowOff>0</xdr:rowOff>
    </xdr:from>
    <xdr:ext cx="30480" cy="15240"/>
    <xdr:pic>
      <xdr:nvPicPr>
        <xdr:cNvPr id="2235" name="图片 2234">
          <a:extLst>
            <a:ext uri="{FF2B5EF4-FFF2-40B4-BE49-F238E27FC236}">
              <a16:creationId xmlns:a16="http://schemas.microsoft.com/office/drawing/2014/main" id="{00000000-0008-0000-0900-0000BB080000}"/>
            </a:ext>
          </a:extLst>
        </xdr:cNvPr>
        <xdr:cNvPicPr>
          <a:picLocks noChangeAspect="1"/>
        </xdr:cNvPicPr>
      </xdr:nvPicPr>
      <xdr:blipFill>
        <a:blip xmlns:r="http://schemas.openxmlformats.org/officeDocument/2006/relationships" r:embed="rId1"/>
        <a:stretch>
          <a:fillRect/>
        </a:stretch>
      </xdr:blipFill>
      <xdr:spPr>
        <a:xfrm>
          <a:off x="0" y="131699000"/>
          <a:ext cx="30480" cy="15240"/>
        </a:xfrm>
        <a:prstGeom prst="rect">
          <a:avLst/>
        </a:prstGeom>
        <a:noFill/>
        <a:ln w="9525">
          <a:noFill/>
        </a:ln>
      </xdr:spPr>
    </xdr:pic>
    <xdr:clientData/>
  </xdr:oneCellAnchor>
  <xdr:oneCellAnchor>
    <xdr:from>
      <xdr:col>0</xdr:col>
      <xdr:colOff>0</xdr:colOff>
      <xdr:row>610</xdr:row>
      <xdr:rowOff>0</xdr:rowOff>
    </xdr:from>
    <xdr:ext cx="15240" cy="15240"/>
    <xdr:pic>
      <xdr:nvPicPr>
        <xdr:cNvPr id="2236" name="图片 2235">
          <a:extLst>
            <a:ext uri="{FF2B5EF4-FFF2-40B4-BE49-F238E27FC236}">
              <a16:creationId xmlns:a16="http://schemas.microsoft.com/office/drawing/2014/main" id="{00000000-0008-0000-0900-0000BC080000}"/>
            </a:ext>
          </a:extLst>
        </xdr:cNvPr>
        <xdr:cNvPicPr>
          <a:picLocks noChangeAspect="1"/>
        </xdr:cNvPicPr>
      </xdr:nvPicPr>
      <xdr:blipFill>
        <a:blip xmlns:r="http://schemas.openxmlformats.org/officeDocument/2006/relationships" r:embed="rId2"/>
        <a:stretch>
          <a:fillRect/>
        </a:stretch>
      </xdr:blipFill>
      <xdr:spPr>
        <a:xfrm>
          <a:off x="0" y="131699000"/>
          <a:ext cx="15240" cy="15240"/>
        </a:xfrm>
        <a:prstGeom prst="rect">
          <a:avLst/>
        </a:prstGeom>
        <a:noFill/>
        <a:ln w="9525">
          <a:noFill/>
        </a:ln>
      </xdr:spPr>
    </xdr:pic>
    <xdr:clientData/>
  </xdr:oneCellAnchor>
  <xdr:twoCellAnchor editAs="oneCell">
    <xdr:from>
      <xdr:col>0</xdr:col>
      <xdr:colOff>0</xdr:colOff>
      <xdr:row>610</xdr:row>
      <xdr:rowOff>0</xdr:rowOff>
    </xdr:from>
    <xdr:to>
      <xdr:col>0</xdr:col>
      <xdr:colOff>28575</xdr:colOff>
      <xdr:row>610</xdr:row>
      <xdr:rowOff>28575</xdr:rowOff>
    </xdr:to>
    <xdr:pic>
      <xdr:nvPicPr>
        <xdr:cNvPr id="2237" name="图片 2236">
          <a:extLst>
            <a:ext uri="{FF2B5EF4-FFF2-40B4-BE49-F238E27FC236}">
              <a16:creationId xmlns:a16="http://schemas.microsoft.com/office/drawing/2014/main" id="{00000000-0008-0000-0900-0000BD080000}"/>
            </a:ext>
          </a:extLst>
        </xdr:cNvPr>
        <xdr:cNvPicPr>
          <a:picLocks noChangeAspect="1"/>
        </xdr:cNvPicPr>
      </xdr:nvPicPr>
      <xdr:blipFill>
        <a:blip xmlns:r="http://schemas.openxmlformats.org/officeDocument/2006/relationships" r:embed="rId3"/>
        <a:stretch>
          <a:fillRect/>
        </a:stretch>
      </xdr:blipFill>
      <xdr:spPr>
        <a:xfrm>
          <a:off x="0" y="131699000"/>
          <a:ext cx="28575" cy="28575"/>
        </a:xfrm>
        <a:prstGeom prst="rect">
          <a:avLst/>
        </a:prstGeom>
        <a:noFill/>
        <a:ln w="9525">
          <a:noFill/>
        </a:ln>
      </xdr:spPr>
    </xdr:pic>
    <xdr:clientData/>
  </xdr:twoCellAnchor>
  <xdr:twoCellAnchor editAs="oneCell">
    <xdr:from>
      <xdr:col>10</xdr:col>
      <xdr:colOff>0</xdr:colOff>
      <xdr:row>610</xdr:row>
      <xdr:rowOff>0</xdr:rowOff>
    </xdr:from>
    <xdr:to>
      <xdr:col>10</xdr:col>
      <xdr:colOff>28575</xdr:colOff>
      <xdr:row>610</xdr:row>
      <xdr:rowOff>28575</xdr:rowOff>
    </xdr:to>
    <xdr:pic>
      <xdr:nvPicPr>
        <xdr:cNvPr id="2238" name="图片 2237">
          <a:extLst>
            <a:ext uri="{FF2B5EF4-FFF2-40B4-BE49-F238E27FC236}">
              <a16:creationId xmlns:a16="http://schemas.microsoft.com/office/drawing/2014/main" id="{00000000-0008-0000-0900-0000BE080000}"/>
            </a:ext>
          </a:extLst>
        </xdr:cNvPr>
        <xdr:cNvPicPr>
          <a:picLocks noChangeAspect="1"/>
        </xdr:cNvPicPr>
      </xdr:nvPicPr>
      <xdr:blipFill>
        <a:blip xmlns:r="http://schemas.openxmlformats.org/officeDocument/2006/relationships" r:embed="rId3"/>
        <a:stretch>
          <a:fillRect/>
        </a:stretch>
      </xdr:blipFill>
      <xdr:spPr>
        <a:xfrm>
          <a:off x="6943725" y="131699000"/>
          <a:ext cx="28575" cy="28575"/>
        </a:xfrm>
        <a:prstGeom prst="rect">
          <a:avLst/>
        </a:prstGeom>
        <a:noFill/>
        <a:ln w="9525">
          <a:noFill/>
        </a:ln>
      </xdr:spPr>
    </xdr:pic>
    <xdr:clientData/>
  </xdr:twoCellAnchor>
  <xdr:twoCellAnchor editAs="oneCell">
    <xdr:from>
      <xdr:col>9</xdr:col>
      <xdr:colOff>0</xdr:colOff>
      <xdr:row>707</xdr:row>
      <xdr:rowOff>0</xdr:rowOff>
    </xdr:from>
    <xdr:to>
      <xdr:col>9</xdr:col>
      <xdr:colOff>28575</xdr:colOff>
      <xdr:row>707</xdr:row>
      <xdr:rowOff>28575</xdr:rowOff>
    </xdr:to>
    <xdr:pic>
      <xdr:nvPicPr>
        <xdr:cNvPr id="2239" name="图片 2238">
          <a:extLst>
            <a:ext uri="{FF2B5EF4-FFF2-40B4-BE49-F238E27FC236}">
              <a16:creationId xmlns:a16="http://schemas.microsoft.com/office/drawing/2014/main" id="{00000000-0008-0000-0900-0000BF080000}"/>
            </a:ext>
          </a:extLst>
        </xdr:cNvPr>
        <xdr:cNvPicPr>
          <a:picLocks noChangeAspect="1"/>
        </xdr:cNvPicPr>
      </xdr:nvPicPr>
      <xdr:blipFill>
        <a:blip xmlns:r="http://schemas.openxmlformats.org/officeDocument/2006/relationships" r:embed="rId3"/>
        <a:stretch>
          <a:fillRect/>
        </a:stretch>
      </xdr:blipFill>
      <xdr:spPr>
        <a:xfrm>
          <a:off x="6257925" y="15264130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40" name="图片 2239">
          <a:extLst>
            <a:ext uri="{FF2B5EF4-FFF2-40B4-BE49-F238E27FC236}">
              <a16:creationId xmlns:a16="http://schemas.microsoft.com/office/drawing/2014/main" id="{00000000-0008-0000-0900-0000C0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oneCellAnchor>
    <xdr:from>
      <xdr:col>0</xdr:col>
      <xdr:colOff>0</xdr:colOff>
      <xdr:row>666</xdr:row>
      <xdr:rowOff>0</xdr:rowOff>
    </xdr:from>
    <xdr:ext cx="30480" cy="15240"/>
    <xdr:pic>
      <xdr:nvPicPr>
        <xdr:cNvPr id="2241" name="图片 2240">
          <a:extLst>
            <a:ext uri="{FF2B5EF4-FFF2-40B4-BE49-F238E27FC236}">
              <a16:creationId xmlns:a16="http://schemas.microsoft.com/office/drawing/2014/main" id="{00000000-0008-0000-0900-0000C1080000}"/>
            </a:ext>
          </a:extLst>
        </xdr:cNvPr>
        <xdr:cNvPicPr>
          <a:picLocks noChangeAspect="1"/>
        </xdr:cNvPicPr>
      </xdr:nvPicPr>
      <xdr:blipFill>
        <a:blip xmlns:r="http://schemas.openxmlformats.org/officeDocument/2006/relationships" r:embed="rId1"/>
        <a:stretch>
          <a:fillRect/>
        </a:stretch>
      </xdr:blipFill>
      <xdr:spPr>
        <a:xfrm>
          <a:off x="0" y="143789400"/>
          <a:ext cx="30480" cy="15240"/>
        </a:xfrm>
        <a:prstGeom prst="rect">
          <a:avLst/>
        </a:prstGeom>
        <a:noFill/>
        <a:ln w="9525">
          <a:noFill/>
        </a:ln>
      </xdr:spPr>
    </xdr:pic>
    <xdr:clientData/>
  </xdr:oneCellAnchor>
  <xdr:oneCellAnchor>
    <xdr:from>
      <xdr:col>0</xdr:col>
      <xdr:colOff>0</xdr:colOff>
      <xdr:row>666</xdr:row>
      <xdr:rowOff>0</xdr:rowOff>
    </xdr:from>
    <xdr:ext cx="15240" cy="15240"/>
    <xdr:pic>
      <xdr:nvPicPr>
        <xdr:cNvPr id="2242" name="图片 2241">
          <a:extLst>
            <a:ext uri="{FF2B5EF4-FFF2-40B4-BE49-F238E27FC236}">
              <a16:creationId xmlns:a16="http://schemas.microsoft.com/office/drawing/2014/main" id="{00000000-0008-0000-0900-0000C2080000}"/>
            </a:ext>
          </a:extLst>
        </xdr:cNvPr>
        <xdr:cNvPicPr>
          <a:picLocks noChangeAspect="1"/>
        </xdr:cNvPicPr>
      </xdr:nvPicPr>
      <xdr:blipFill>
        <a:blip xmlns:r="http://schemas.openxmlformats.org/officeDocument/2006/relationships" r:embed="rId2"/>
        <a:stretch>
          <a:fillRect/>
        </a:stretch>
      </xdr:blipFill>
      <xdr:spPr>
        <a:xfrm>
          <a:off x="0" y="143789400"/>
          <a:ext cx="15240" cy="15240"/>
        </a:xfrm>
        <a:prstGeom prst="rect">
          <a:avLst/>
        </a:prstGeom>
        <a:noFill/>
        <a:ln w="9525">
          <a:noFill/>
        </a:ln>
      </xdr:spPr>
    </xdr:pic>
    <xdr:clientData/>
  </xdr:oneCellAnchor>
  <xdr:twoCellAnchor editAs="oneCell">
    <xdr:from>
      <xdr:col>0</xdr:col>
      <xdr:colOff>0</xdr:colOff>
      <xdr:row>666</xdr:row>
      <xdr:rowOff>0</xdr:rowOff>
    </xdr:from>
    <xdr:to>
      <xdr:col>0</xdr:col>
      <xdr:colOff>28575</xdr:colOff>
      <xdr:row>666</xdr:row>
      <xdr:rowOff>28575</xdr:rowOff>
    </xdr:to>
    <xdr:pic>
      <xdr:nvPicPr>
        <xdr:cNvPr id="2243" name="图片 2242">
          <a:extLst>
            <a:ext uri="{FF2B5EF4-FFF2-40B4-BE49-F238E27FC236}">
              <a16:creationId xmlns:a16="http://schemas.microsoft.com/office/drawing/2014/main" id="{00000000-0008-0000-0900-0000C3080000}"/>
            </a:ext>
          </a:extLst>
        </xdr:cNvPr>
        <xdr:cNvPicPr>
          <a:picLocks noChangeAspect="1"/>
        </xdr:cNvPicPr>
      </xdr:nvPicPr>
      <xdr:blipFill>
        <a:blip xmlns:r="http://schemas.openxmlformats.org/officeDocument/2006/relationships" r:embed="rId3"/>
        <a:stretch>
          <a:fillRect/>
        </a:stretch>
      </xdr:blipFill>
      <xdr:spPr>
        <a:xfrm>
          <a:off x="0" y="143789400"/>
          <a:ext cx="28575" cy="28575"/>
        </a:xfrm>
        <a:prstGeom prst="rect">
          <a:avLst/>
        </a:prstGeom>
        <a:noFill/>
        <a:ln w="9525">
          <a:noFill/>
        </a:ln>
      </xdr:spPr>
    </xdr:pic>
    <xdr:clientData/>
  </xdr:twoCellAnchor>
  <xdr:twoCellAnchor editAs="oneCell">
    <xdr:from>
      <xdr:col>10</xdr:col>
      <xdr:colOff>0</xdr:colOff>
      <xdr:row>666</xdr:row>
      <xdr:rowOff>0</xdr:rowOff>
    </xdr:from>
    <xdr:to>
      <xdr:col>10</xdr:col>
      <xdr:colOff>28575</xdr:colOff>
      <xdr:row>666</xdr:row>
      <xdr:rowOff>28575</xdr:rowOff>
    </xdr:to>
    <xdr:pic>
      <xdr:nvPicPr>
        <xdr:cNvPr id="2244" name="图片 2243">
          <a:extLst>
            <a:ext uri="{FF2B5EF4-FFF2-40B4-BE49-F238E27FC236}">
              <a16:creationId xmlns:a16="http://schemas.microsoft.com/office/drawing/2014/main" id="{00000000-0008-0000-0900-0000C4080000}"/>
            </a:ext>
          </a:extLst>
        </xdr:cNvPr>
        <xdr:cNvPicPr>
          <a:picLocks noChangeAspect="1"/>
        </xdr:cNvPicPr>
      </xdr:nvPicPr>
      <xdr:blipFill>
        <a:blip xmlns:r="http://schemas.openxmlformats.org/officeDocument/2006/relationships" r:embed="rId3"/>
        <a:stretch>
          <a:fillRect/>
        </a:stretch>
      </xdr:blipFill>
      <xdr:spPr>
        <a:xfrm>
          <a:off x="6943725" y="143789400"/>
          <a:ext cx="28575" cy="28575"/>
        </a:xfrm>
        <a:prstGeom prst="rect">
          <a:avLst/>
        </a:prstGeom>
        <a:noFill/>
        <a:ln w="9525">
          <a:noFill/>
        </a:ln>
      </xdr:spPr>
    </xdr:pic>
    <xdr:clientData/>
  </xdr:twoCellAnchor>
  <xdr:twoCellAnchor editAs="oneCell">
    <xdr:from>
      <xdr:col>9</xdr:col>
      <xdr:colOff>0</xdr:colOff>
      <xdr:row>666</xdr:row>
      <xdr:rowOff>0</xdr:rowOff>
    </xdr:from>
    <xdr:to>
      <xdr:col>9</xdr:col>
      <xdr:colOff>28575</xdr:colOff>
      <xdr:row>666</xdr:row>
      <xdr:rowOff>28575</xdr:rowOff>
    </xdr:to>
    <xdr:pic>
      <xdr:nvPicPr>
        <xdr:cNvPr id="2245" name="图片 2244">
          <a:extLst>
            <a:ext uri="{FF2B5EF4-FFF2-40B4-BE49-F238E27FC236}">
              <a16:creationId xmlns:a16="http://schemas.microsoft.com/office/drawing/2014/main" id="{00000000-0008-0000-0900-0000C5080000}"/>
            </a:ext>
          </a:extLst>
        </xdr:cNvPr>
        <xdr:cNvPicPr>
          <a:picLocks noChangeAspect="1"/>
        </xdr:cNvPicPr>
      </xdr:nvPicPr>
      <xdr:blipFill>
        <a:blip xmlns:r="http://schemas.openxmlformats.org/officeDocument/2006/relationships" r:embed="rId3"/>
        <a:stretch>
          <a:fillRect/>
        </a:stretch>
      </xdr:blipFill>
      <xdr:spPr>
        <a:xfrm>
          <a:off x="6257925" y="143789400"/>
          <a:ext cx="28575" cy="28575"/>
        </a:xfrm>
        <a:prstGeom prst="rect">
          <a:avLst/>
        </a:prstGeom>
        <a:noFill/>
        <a:ln w="9525">
          <a:noFill/>
        </a:ln>
      </xdr:spPr>
    </xdr:pic>
    <xdr:clientData/>
  </xdr:twoCellAnchor>
  <xdr:twoCellAnchor editAs="oneCell">
    <xdr:from>
      <xdr:col>11</xdr:col>
      <xdr:colOff>0</xdr:colOff>
      <xdr:row>733</xdr:row>
      <xdr:rowOff>0</xdr:rowOff>
    </xdr:from>
    <xdr:to>
      <xdr:col>11</xdr:col>
      <xdr:colOff>28575</xdr:colOff>
      <xdr:row>733</xdr:row>
      <xdr:rowOff>28575</xdr:rowOff>
    </xdr:to>
    <xdr:pic>
      <xdr:nvPicPr>
        <xdr:cNvPr id="2246" name="图片 2245">
          <a:extLst>
            <a:ext uri="{FF2B5EF4-FFF2-40B4-BE49-F238E27FC236}">
              <a16:creationId xmlns:a16="http://schemas.microsoft.com/office/drawing/2014/main" id="{00000000-0008-0000-0900-0000C6080000}"/>
            </a:ext>
          </a:extLst>
        </xdr:cNvPr>
        <xdr:cNvPicPr>
          <a:picLocks noChangeAspect="1"/>
        </xdr:cNvPicPr>
      </xdr:nvPicPr>
      <xdr:blipFill>
        <a:blip xmlns:r="http://schemas.openxmlformats.org/officeDocument/2006/relationships" r:embed="rId3"/>
        <a:stretch>
          <a:fillRect/>
        </a:stretch>
      </xdr:blipFill>
      <xdr:spPr>
        <a:xfrm>
          <a:off x="7629525" y="158254700"/>
          <a:ext cx="28575" cy="28575"/>
        </a:xfrm>
        <a:prstGeom prst="rect">
          <a:avLst/>
        </a:prstGeom>
        <a:noFill/>
        <a:ln w="9525">
          <a:noFill/>
        </a:ln>
      </xdr:spPr>
    </xdr:pic>
    <xdr:clientData/>
  </xdr:twoCellAnchor>
  <xdr:twoCellAnchor editAs="oneCell">
    <xdr:from>
      <xdr:col>9</xdr:col>
      <xdr:colOff>0</xdr:colOff>
      <xdr:row>733</xdr:row>
      <xdr:rowOff>0</xdr:rowOff>
    </xdr:from>
    <xdr:to>
      <xdr:col>9</xdr:col>
      <xdr:colOff>28575</xdr:colOff>
      <xdr:row>733</xdr:row>
      <xdr:rowOff>28575</xdr:rowOff>
    </xdr:to>
    <xdr:pic>
      <xdr:nvPicPr>
        <xdr:cNvPr id="2247" name="图片 2246">
          <a:extLst>
            <a:ext uri="{FF2B5EF4-FFF2-40B4-BE49-F238E27FC236}">
              <a16:creationId xmlns:a16="http://schemas.microsoft.com/office/drawing/2014/main" id="{00000000-0008-0000-0900-0000C7080000}"/>
            </a:ext>
          </a:extLst>
        </xdr:cNvPr>
        <xdr:cNvPicPr>
          <a:picLocks noChangeAspect="1"/>
        </xdr:cNvPicPr>
      </xdr:nvPicPr>
      <xdr:blipFill>
        <a:blip xmlns:r="http://schemas.openxmlformats.org/officeDocument/2006/relationships" r:embed="rId3"/>
        <a:stretch>
          <a:fillRect/>
        </a:stretch>
      </xdr:blipFill>
      <xdr:spPr>
        <a:xfrm>
          <a:off x="6257925" y="158254700"/>
          <a:ext cx="28575" cy="28575"/>
        </a:xfrm>
        <a:prstGeom prst="rect">
          <a:avLst/>
        </a:prstGeom>
        <a:noFill/>
        <a:ln w="9525">
          <a:noFill/>
        </a:ln>
      </xdr:spPr>
    </xdr:pic>
    <xdr:clientData/>
  </xdr:twoCellAnchor>
  <xdr:oneCellAnchor>
    <xdr:from>
      <xdr:col>0</xdr:col>
      <xdr:colOff>0</xdr:colOff>
      <xdr:row>541</xdr:row>
      <xdr:rowOff>0</xdr:rowOff>
    </xdr:from>
    <xdr:ext cx="30480" cy="713740"/>
    <xdr:pic>
      <xdr:nvPicPr>
        <xdr:cNvPr id="2248" name="图片 2247">
          <a:extLst>
            <a:ext uri="{FF2B5EF4-FFF2-40B4-BE49-F238E27FC236}">
              <a16:creationId xmlns:a16="http://schemas.microsoft.com/office/drawing/2014/main" id="{00000000-0008-0000-0900-0000C8080000}"/>
            </a:ext>
          </a:extLst>
        </xdr:cNvPr>
        <xdr:cNvPicPr>
          <a:picLocks noChangeAspect="1"/>
        </xdr:cNvPicPr>
      </xdr:nvPicPr>
      <xdr:blipFill>
        <a:blip xmlns:r="http://schemas.openxmlformats.org/officeDocument/2006/relationships" r:embed="rId1"/>
        <a:stretch>
          <a:fillRect/>
        </a:stretch>
      </xdr:blipFill>
      <xdr:spPr>
        <a:xfrm>
          <a:off x="0" y="116801900"/>
          <a:ext cx="30480" cy="713740"/>
        </a:xfrm>
        <a:prstGeom prst="rect">
          <a:avLst/>
        </a:prstGeom>
        <a:noFill/>
        <a:ln w="9525">
          <a:noFill/>
        </a:ln>
      </xdr:spPr>
    </xdr:pic>
    <xdr:clientData/>
  </xdr:oneCellAnchor>
  <xdr:oneCellAnchor>
    <xdr:from>
      <xdr:col>0</xdr:col>
      <xdr:colOff>0</xdr:colOff>
      <xdr:row>541</xdr:row>
      <xdr:rowOff>0</xdr:rowOff>
    </xdr:from>
    <xdr:ext cx="15240" cy="713740"/>
    <xdr:pic>
      <xdr:nvPicPr>
        <xdr:cNvPr id="2249" name="图片 2248">
          <a:extLst>
            <a:ext uri="{FF2B5EF4-FFF2-40B4-BE49-F238E27FC236}">
              <a16:creationId xmlns:a16="http://schemas.microsoft.com/office/drawing/2014/main" id="{00000000-0008-0000-0900-0000C9080000}"/>
            </a:ext>
          </a:extLst>
        </xdr:cNvPr>
        <xdr:cNvPicPr>
          <a:picLocks noChangeAspect="1"/>
        </xdr:cNvPicPr>
      </xdr:nvPicPr>
      <xdr:blipFill>
        <a:blip xmlns:r="http://schemas.openxmlformats.org/officeDocument/2006/relationships" r:embed="rId2"/>
        <a:stretch>
          <a:fillRect/>
        </a:stretch>
      </xdr:blipFill>
      <xdr:spPr>
        <a:xfrm>
          <a:off x="0" y="116801900"/>
          <a:ext cx="15240" cy="713740"/>
        </a:xfrm>
        <a:prstGeom prst="rect">
          <a:avLst/>
        </a:prstGeom>
        <a:noFill/>
        <a:ln w="9525">
          <a:noFill/>
        </a:ln>
      </xdr:spPr>
    </xdr:pic>
    <xdr:clientData/>
  </xdr:oneCellAnchor>
  <xdr:twoCellAnchor editAs="oneCell">
    <xdr:from>
      <xdr:col>0</xdr:col>
      <xdr:colOff>0</xdr:colOff>
      <xdr:row>541</xdr:row>
      <xdr:rowOff>0</xdr:rowOff>
    </xdr:from>
    <xdr:to>
      <xdr:col>0</xdr:col>
      <xdr:colOff>28575</xdr:colOff>
      <xdr:row>544</xdr:row>
      <xdr:rowOff>79375</xdr:rowOff>
    </xdr:to>
    <xdr:pic>
      <xdr:nvPicPr>
        <xdr:cNvPr id="2250" name="图片 2249">
          <a:extLst>
            <a:ext uri="{FF2B5EF4-FFF2-40B4-BE49-F238E27FC236}">
              <a16:creationId xmlns:a16="http://schemas.microsoft.com/office/drawing/2014/main" id="{00000000-0008-0000-0900-0000CA080000}"/>
            </a:ext>
          </a:extLst>
        </xdr:cNvPr>
        <xdr:cNvPicPr>
          <a:picLocks noChangeAspect="1"/>
        </xdr:cNvPicPr>
      </xdr:nvPicPr>
      <xdr:blipFill>
        <a:blip xmlns:r="http://schemas.openxmlformats.org/officeDocument/2006/relationships" r:embed="rId3"/>
        <a:stretch>
          <a:fillRect/>
        </a:stretch>
      </xdr:blipFill>
      <xdr:spPr>
        <a:xfrm>
          <a:off x="0" y="116801900"/>
          <a:ext cx="28575" cy="7270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251" name="图片 2250">
          <a:extLst>
            <a:ext uri="{FF2B5EF4-FFF2-40B4-BE49-F238E27FC236}">
              <a16:creationId xmlns:a16="http://schemas.microsoft.com/office/drawing/2014/main" id="{00000000-0008-0000-0900-0000CB080000}"/>
            </a:ext>
          </a:extLst>
        </xdr:cNvPr>
        <xdr:cNvPicPr>
          <a:picLocks noChangeAspect="1"/>
        </xdr:cNvPicPr>
      </xdr:nvPicPr>
      <xdr:blipFill>
        <a:blip xmlns:r="http://schemas.openxmlformats.org/officeDocument/2006/relationships" r:embed="rId3"/>
        <a:stretch>
          <a:fillRect/>
        </a:stretch>
      </xdr:blipFill>
      <xdr:spPr>
        <a:xfrm>
          <a:off x="7629525" y="0"/>
          <a:ext cx="28575" cy="28575"/>
        </a:xfrm>
        <a:prstGeom prst="rect">
          <a:avLst/>
        </a:prstGeom>
        <a:noFill/>
        <a:ln w="9525">
          <a:noFill/>
        </a:ln>
      </xdr:spPr>
    </xdr:pic>
    <xdr:clientData/>
  </xdr:twoCellAnchor>
  <xdr:oneCellAnchor>
    <xdr:from>
      <xdr:col>0</xdr:col>
      <xdr:colOff>0</xdr:colOff>
      <xdr:row>0</xdr:row>
      <xdr:rowOff>0</xdr:rowOff>
    </xdr:from>
    <xdr:ext cx="30480" cy="713740"/>
    <xdr:pic>
      <xdr:nvPicPr>
        <xdr:cNvPr id="2252" name="图片 2251">
          <a:extLst>
            <a:ext uri="{FF2B5EF4-FFF2-40B4-BE49-F238E27FC236}">
              <a16:creationId xmlns:a16="http://schemas.microsoft.com/office/drawing/2014/main" id="{00000000-0008-0000-0900-0000CC08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2253" name="图片 2252">
          <a:extLst>
            <a:ext uri="{FF2B5EF4-FFF2-40B4-BE49-F238E27FC236}">
              <a16:creationId xmlns:a16="http://schemas.microsoft.com/office/drawing/2014/main" id="{00000000-0008-0000-0900-0000CD08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3</xdr:row>
      <xdr:rowOff>79375</xdr:rowOff>
    </xdr:to>
    <xdr:pic>
      <xdr:nvPicPr>
        <xdr:cNvPr id="2254" name="图片 2253">
          <a:extLst>
            <a:ext uri="{FF2B5EF4-FFF2-40B4-BE49-F238E27FC236}">
              <a16:creationId xmlns:a16="http://schemas.microsoft.com/office/drawing/2014/main" id="{00000000-0008-0000-0900-0000CE08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2255" name="图片 2254">
          <a:extLst>
            <a:ext uri="{FF2B5EF4-FFF2-40B4-BE49-F238E27FC236}">
              <a16:creationId xmlns:a16="http://schemas.microsoft.com/office/drawing/2014/main" id="{00000000-0008-0000-0900-0000CF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56" name="图片 2255">
          <a:extLst>
            <a:ext uri="{FF2B5EF4-FFF2-40B4-BE49-F238E27FC236}">
              <a16:creationId xmlns:a16="http://schemas.microsoft.com/office/drawing/2014/main" id="{00000000-0008-0000-0900-0000D0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57" name="图片 2256">
          <a:extLst>
            <a:ext uri="{FF2B5EF4-FFF2-40B4-BE49-F238E27FC236}">
              <a16:creationId xmlns:a16="http://schemas.microsoft.com/office/drawing/2014/main" id="{00000000-0008-0000-0900-0000D1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258" name="图片 2257">
          <a:extLst>
            <a:ext uri="{FF2B5EF4-FFF2-40B4-BE49-F238E27FC236}">
              <a16:creationId xmlns:a16="http://schemas.microsoft.com/office/drawing/2014/main" id="{00000000-0008-0000-0900-0000D2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59" name="图片 2258">
          <a:extLst>
            <a:ext uri="{FF2B5EF4-FFF2-40B4-BE49-F238E27FC236}">
              <a16:creationId xmlns:a16="http://schemas.microsoft.com/office/drawing/2014/main" id="{00000000-0008-0000-0900-0000D3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2260" name="图片 2259">
          <a:extLst>
            <a:ext uri="{FF2B5EF4-FFF2-40B4-BE49-F238E27FC236}">
              <a16:creationId xmlns:a16="http://schemas.microsoft.com/office/drawing/2014/main" id="{00000000-0008-0000-0900-0000D4080000}"/>
            </a:ext>
          </a:extLst>
        </xdr:cNvPr>
        <xdr:cNvPicPr>
          <a:picLocks noChangeAspect="1"/>
        </xdr:cNvPicPr>
      </xdr:nvPicPr>
      <xdr:blipFill>
        <a:blip xmlns:r="http://schemas.openxmlformats.org/officeDocument/2006/relationships" r:embed="rId3"/>
        <a:stretch>
          <a:fillRect/>
        </a:stretch>
      </xdr:blipFill>
      <xdr:spPr>
        <a:xfrm>
          <a:off x="7629525"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2261" name="图片 2260">
          <a:extLst>
            <a:ext uri="{FF2B5EF4-FFF2-40B4-BE49-F238E27FC236}">
              <a16:creationId xmlns:a16="http://schemas.microsoft.com/office/drawing/2014/main" id="{00000000-0008-0000-0900-0000D5080000}"/>
            </a:ext>
          </a:extLst>
        </xdr:cNvPr>
        <xdr:cNvPicPr>
          <a:picLocks noChangeAspect="1"/>
        </xdr:cNvPicPr>
      </xdr:nvPicPr>
      <xdr:blipFill>
        <a:blip xmlns:r="http://schemas.openxmlformats.org/officeDocument/2006/relationships" r:embed="rId3"/>
        <a:stretch>
          <a:fillRect/>
        </a:stretch>
      </xdr:blipFill>
      <xdr:spPr>
        <a:xfrm>
          <a:off x="83153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62" name="图片 2261">
          <a:extLst>
            <a:ext uri="{FF2B5EF4-FFF2-40B4-BE49-F238E27FC236}">
              <a16:creationId xmlns:a16="http://schemas.microsoft.com/office/drawing/2014/main" id="{00000000-0008-0000-0900-0000D6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63" name="图片 2262">
          <a:extLst>
            <a:ext uri="{FF2B5EF4-FFF2-40B4-BE49-F238E27FC236}">
              <a16:creationId xmlns:a16="http://schemas.microsoft.com/office/drawing/2014/main" id="{00000000-0008-0000-0900-0000D7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64" name="图片 2263">
          <a:extLst>
            <a:ext uri="{FF2B5EF4-FFF2-40B4-BE49-F238E27FC236}">
              <a16:creationId xmlns:a16="http://schemas.microsoft.com/office/drawing/2014/main" id="{00000000-0008-0000-0900-0000D8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119</xdr:row>
      <xdr:rowOff>0</xdr:rowOff>
    </xdr:from>
    <xdr:ext cx="30480" cy="713740"/>
    <xdr:pic>
      <xdr:nvPicPr>
        <xdr:cNvPr id="2265" name="图片 2264">
          <a:extLst>
            <a:ext uri="{FF2B5EF4-FFF2-40B4-BE49-F238E27FC236}">
              <a16:creationId xmlns:a16="http://schemas.microsoft.com/office/drawing/2014/main" id="{00000000-0008-0000-0900-0000D9080000}"/>
            </a:ext>
          </a:extLst>
        </xdr:cNvPr>
        <xdr:cNvPicPr>
          <a:picLocks noChangeAspect="1"/>
        </xdr:cNvPicPr>
      </xdr:nvPicPr>
      <xdr:blipFill>
        <a:blip xmlns:r="http://schemas.openxmlformats.org/officeDocument/2006/relationships" r:embed="rId1"/>
        <a:stretch>
          <a:fillRect/>
        </a:stretch>
      </xdr:blipFill>
      <xdr:spPr>
        <a:xfrm>
          <a:off x="0" y="25692100"/>
          <a:ext cx="30480" cy="713740"/>
        </a:xfrm>
        <a:prstGeom prst="rect">
          <a:avLst/>
        </a:prstGeom>
        <a:noFill/>
        <a:ln w="9525">
          <a:noFill/>
        </a:ln>
      </xdr:spPr>
    </xdr:pic>
    <xdr:clientData/>
  </xdr:oneCellAnchor>
  <xdr:oneCellAnchor>
    <xdr:from>
      <xdr:col>0</xdr:col>
      <xdr:colOff>0</xdr:colOff>
      <xdr:row>119</xdr:row>
      <xdr:rowOff>0</xdr:rowOff>
    </xdr:from>
    <xdr:ext cx="15240" cy="713740"/>
    <xdr:pic>
      <xdr:nvPicPr>
        <xdr:cNvPr id="2266" name="图片 2265">
          <a:extLst>
            <a:ext uri="{FF2B5EF4-FFF2-40B4-BE49-F238E27FC236}">
              <a16:creationId xmlns:a16="http://schemas.microsoft.com/office/drawing/2014/main" id="{00000000-0008-0000-0900-0000DA080000}"/>
            </a:ext>
          </a:extLst>
        </xdr:cNvPr>
        <xdr:cNvPicPr>
          <a:picLocks noChangeAspect="1"/>
        </xdr:cNvPicPr>
      </xdr:nvPicPr>
      <xdr:blipFill>
        <a:blip xmlns:r="http://schemas.openxmlformats.org/officeDocument/2006/relationships" r:embed="rId2"/>
        <a:stretch>
          <a:fillRect/>
        </a:stretch>
      </xdr:blipFill>
      <xdr:spPr>
        <a:xfrm>
          <a:off x="0" y="25692100"/>
          <a:ext cx="15240" cy="713740"/>
        </a:xfrm>
        <a:prstGeom prst="rect">
          <a:avLst/>
        </a:prstGeom>
        <a:noFill/>
        <a:ln w="9525">
          <a:noFill/>
        </a:ln>
      </xdr:spPr>
    </xdr:pic>
    <xdr:clientData/>
  </xdr:oneCellAnchor>
  <xdr:twoCellAnchor editAs="oneCell">
    <xdr:from>
      <xdr:col>0</xdr:col>
      <xdr:colOff>0</xdr:colOff>
      <xdr:row>119</xdr:row>
      <xdr:rowOff>0</xdr:rowOff>
    </xdr:from>
    <xdr:to>
      <xdr:col>0</xdr:col>
      <xdr:colOff>28575</xdr:colOff>
      <xdr:row>122</xdr:row>
      <xdr:rowOff>79375</xdr:rowOff>
    </xdr:to>
    <xdr:pic>
      <xdr:nvPicPr>
        <xdr:cNvPr id="2267" name="图片 2266">
          <a:extLst>
            <a:ext uri="{FF2B5EF4-FFF2-40B4-BE49-F238E27FC236}">
              <a16:creationId xmlns:a16="http://schemas.microsoft.com/office/drawing/2014/main" id="{00000000-0008-0000-0900-0000DB080000}"/>
            </a:ext>
          </a:extLst>
        </xdr:cNvPr>
        <xdr:cNvPicPr>
          <a:picLocks noChangeAspect="1"/>
        </xdr:cNvPicPr>
      </xdr:nvPicPr>
      <xdr:blipFill>
        <a:blip xmlns:r="http://schemas.openxmlformats.org/officeDocument/2006/relationships" r:embed="rId3"/>
        <a:stretch>
          <a:fillRect/>
        </a:stretch>
      </xdr:blipFill>
      <xdr:spPr>
        <a:xfrm>
          <a:off x="0" y="25692100"/>
          <a:ext cx="28575" cy="727075"/>
        </a:xfrm>
        <a:prstGeom prst="rect">
          <a:avLst/>
        </a:prstGeom>
        <a:noFill/>
        <a:ln w="9525">
          <a:noFill/>
        </a:ln>
      </xdr:spPr>
    </xdr:pic>
    <xdr:clientData/>
  </xdr:twoCellAnchor>
  <xdr:oneCellAnchor>
    <xdr:from>
      <xdr:col>0</xdr:col>
      <xdr:colOff>0</xdr:colOff>
      <xdr:row>0</xdr:row>
      <xdr:rowOff>0</xdr:rowOff>
    </xdr:from>
    <xdr:ext cx="30480" cy="15240"/>
    <xdr:pic>
      <xdr:nvPicPr>
        <xdr:cNvPr id="2268" name="图片 2267">
          <a:extLst>
            <a:ext uri="{FF2B5EF4-FFF2-40B4-BE49-F238E27FC236}">
              <a16:creationId xmlns:a16="http://schemas.microsoft.com/office/drawing/2014/main" id="{00000000-0008-0000-0900-0000DC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69" name="图片 2268">
          <a:extLst>
            <a:ext uri="{FF2B5EF4-FFF2-40B4-BE49-F238E27FC236}">
              <a16:creationId xmlns:a16="http://schemas.microsoft.com/office/drawing/2014/main" id="{00000000-0008-0000-0900-0000DD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70" name="图片 2269">
          <a:extLst>
            <a:ext uri="{FF2B5EF4-FFF2-40B4-BE49-F238E27FC236}">
              <a16:creationId xmlns:a16="http://schemas.microsoft.com/office/drawing/2014/main" id="{00000000-0008-0000-0900-0000DE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71" name="图片 2270">
          <a:extLst>
            <a:ext uri="{FF2B5EF4-FFF2-40B4-BE49-F238E27FC236}">
              <a16:creationId xmlns:a16="http://schemas.microsoft.com/office/drawing/2014/main" id="{00000000-0008-0000-0900-0000DF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72" name="图片 2271">
          <a:extLst>
            <a:ext uri="{FF2B5EF4-FFF2-40B4-BE49-F238E27FC236}">
              <a16:creationId xmlns:a16="http://schemas.microsoft.com/office/drawing/2014/main" id="{00000000-0008-0000-0900-0000E0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73" name="图片 2272">
          <a:extLst>
            <a:ext uri="{FF2B5EF4-FFF2-40B4-BE49-F238E27FC236}">
              <a16:creationId xmlns:a16="http://schemas.microsoft.com/office/drawing/2014/main" id="{00000000-0008-0000-0900-0000E1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74" name="图片 2273">
          <a:extLst>
            <a:ext uri="{FF2B5EF4-FFF2-40B4-BE49-F238E27FC236}">
              <a16:creationId xmlns:a16="http://schemas.microsoft.com/office/drawing/2014/main" id="{00000000-0008-0000-0900-0000E2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75" name="图片 2274">
          <a:extLst>
            <a:ext uri="{FF2B5EF4-FFF2-40B4-BE49-F238E27FC236}">
              <a16:creationId xmlns:a16="http://schemas.microsoft.com/office/drawing/2014/main" id="{00000000-0008-0000-0900-0000E3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276" name="图片 2275">
          <a:extLst>
            <a:ext uri="{FF2B5EF4-FFF2-40B4-BE49-F238E27FC236}">
              <a16:creationId xmlns:a16="http://schemas.microsoft.com/office/drawing/2014/main" id="{00000000-0008-0000-0900-0000E4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277" name="图片 2276">
          <a:extLst>
            <a:ext uri="{FF2B5EF4-FFF2-40B4-BE49-F238E27FC236}">
              <a16:creationId xmlns:a16="http://schemas.microsoft.com/office/drawing/2014/main" id="{00000000-0008-0000-0900-0000E508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278" name="图片 2277">
          <a:extLst>
            <a:ext uri="{FF2B5EF4-FFF2-40B4-BE49-F238E27FC236}">
              <a16:creationId xmlns:a16="http://schemas.microsoft.com/office/drawing/2014/main" id="{00000000-0008-0000-0900-0000E608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79" name="图片 2278">
          <a:extLst>
            <a:ext uri="{FF2B5EF4-FFF2-40B4-BE49-F238E27FC236}">
              <a16:creationId xmlns:a16="http://schemas.microsoft.com/office/drawing/2014/main" id="{00000000-0008-0000-0900-0000E708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280" name="图片 2279">
          <a:extLst>
            <a:ext uri="{FF2B5EF4-FFF2-40B4-BE49-F238E27FC236}">
              <a16:creationId xmlns:a16="http://schemas.microsoft.com/office/drawing/2014/main" id="{00000000-0008-0000-0900-0000E8080000}"/>
            </a:ext>
          </a:extLst>
        </xdr:cNvPr>
        <xdr:cNvPicPr>
          <a:picLocks noChangeAspect="1"/>
        </xdr:cNvPicPr>
      </xdr:nvPicPr>
      <xdr:blipFill>
        <a:blip xmlns:r="http://schemas.openxmlformats.org/officeDocument/2006/relationships" r:embed="rId3"/>
        <a:stretch>
          <a:fillRect/>
        </a:stretch>
      </xdr:blipFill>
      <xdr:spPr>
        <a:xfrm>
          <a:off x="6943725"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2281" name="图片 2280">
          <a:extLst>
            <a:ext uri="{FF2B5EF4-FFF2-40B4-BE49-F238E27FC236}">
              <a16:creationId xmlns:a16="http://schemas.microsoft.com/office/drawing/2014/main" id="{00000000-0008-0000-0900-0000E9080000}"/>
            </a:ext>
          </a:extLst>
        </xdr:cNvPr>
        <xdr:cNvPicPr>
          <a:picLocks noChangeAspect="1"/>
        </xdr:cNvPicPr>
      </xdr:nvPicPr>
      <xdr:blipFill>
        <a:blip xmlns:r="http://schemas.openxmlformats.org/officeDocument/2006/relationships" r:embed="rId3"/>
        <a:stretch>
          <a:fillRect/>
        </a:stretch>
      </xdr:blipFill>
      <xdr:spPr>
        <a:xfrm>
          <a:off x="6257925" y="0"/>
          <a:ext cx="28575" cy="28575"/>
        </a:xfrm>
        <a:prstGeom prst="rect">
          <a:avLst/>
        </a:prstGeom>
        <a:noFill/>
        <a:ln w="9525">
          <a:noFill/>
        </a:ln>
      </xdr:spPr>
    </xdr:pic>
    <xdr:clientData/>
  </xdr:twoCellAnchor>
  <xdr:oneCellAnchor>
    <xdr:from>
      <xdr:col>0</xdr:col>
      <xdr:colOff>0</xdr:colOff>
      <xdr:row>768</xdr:row>
      <xdr:rowOff>0</xdr:rowOff>
    </xdr:from>
    <xdr:ext cx="30480" cy="15240"/>
    <xdr:pic>
      <xdr:nvPicPr>
        <xdr:cNvPr id="2282" name="图片 2281">
          <a:extLst>
            <a:ext uri="{FF2B5EF4-FFF2-40B4-BE49-F238E27FC236}">
              <a16:creationId xmlns:a16="http://schemas.microsoft.com/office/drawing/2014/main" id="{00000000-0008-0000-0900-0000EA080000}"/>
            </a:ext>
          </a:extLst>
        </xdr:cNvPr>
        <xdr:cNvPicPr>
          <a:picLocks noChangeAspect="1"/>
        </xdr:cNvPicPr>
      </xdr:nvPicPr>
      <xdr:blipFill>
        <a:blip xmlns:r="http://schemas.openxmlformats.org/officeDocument/2006/relationships" r:embed="rId1"/>
        <a:stretch>
          <a:fillRect/>
        </a:stretch>
      </xdr:blipFill>
      <xdr:spPr>
        <a:xfrm>
          <a:off x="0" y="165811200"/>
          <a:ext cx="30480" cy="15240"/>
        </a:xfrm>
        <a:prstGeom prst="rect">
          <a:avLst/>
        </a:prstGeom>
        <a:noFill/>
        <a:ln w="9525">
          <a:noFill/>
        </a:ln>
      </xdr:spPr>
    </xdr:pic>
    <xdr:clientData/>
  </xdr:oneCellAnchor>
  <xdr:oneCellAnchor>
    <xdr:from>
      <xdr:col>0</xdr:col>
      <xdr:colOff>0</xdr:colOff>
      <xdr:row>768</xdr:row>
      <xdr:rowOff>0</xdr:rowOff>
    </xdr:from>
    <xdr:ext cx="15240" cy="15240"/>
    <xdr:pic>
      <xdr:nvPicPr>
        <xdr:cNvPr id="2283" name="图片 2282">
          <a:extLst>
            <a:ext uri="{FF2B5EF4-FFF2-40B4-BE49-F238E27FC236}">
              <a16:creationId xmlns:a16="http://schemas.microsoft.com/office/drawing/2014/main" id="{00000000-0008-0000-0900-0000EB080000}"/>
            </a:ext>
          </a:extLst>
        </xdr:cNvPr>
        <xdr:cNvPicPr>
          <a:picLocks noChangeAspect="1"/>
        </xdr:cNvPicPr>
      </xdr:nvPicPr>
      <xdr:blipFill>
        <a:blip xmlns:r="http://schemas.openxmlformats.org/officeDocument/2006/relationships" r:embed="rId2"/>
        <a:stretch>
          <a:fillRect/>
        </a:stretch>
      </xdr:blipFill>
      <xdr:spPr>
        <a:xfrm>
          <a:off x="0" y="165811200"/>
          <a:ext cx="15240" cy="15240"/>
        </a:xfrm>
        <a:prstGeom prst="rect">
          <a:avLst/>
        </a:prstGeom>
        <a:noFill/>
        <a:ln w="9525">
          <a:noFill/>
        </a:ln>
      </xdr:spPr>
    </xdr:pic>
    <xdr:clientData/>
  </xdr:oneCellAnchor>
  <xdr:twoCellAnchor editAs="oneCell">
    <xdr:from>
      <xdr:col>0</xdr:col>
      <xdr:colOff>0</xdr:colOff>
      <xdr:row>768</xdr:row>
      <xdr:rowOff>0</xdr:rowOff>
    </xdr:from>
    <xdr:to>
      <xdr:col>0</xdr:col>
      <xdr:colOff>28575</xdr:colOff>
      <xdr:row>768</xdr:row>
      <xdr:rowOff>28575</xdr:rowOff>
    </xdr:to>
    <xdr:pic>
      <xdr:nvPicPr>
        <xdr:cNvPr id="2284" name="图片 2283">
          <a:extLst>
            <a:ext uri="{FF2B5EF4-FFF2-40B4-BE49-F238E27FC236}">
              <a16:creationId xmlns:a16="http://schemas.microsoft.com/office/drawing/2014/main" id="{00000000-0008-0000-0900-0000EC080000}"/>
            </a:ext>
          </a:extLst>
        </xdr:cNvPr>
        <xdr:cNvPicPr>
          <a:picLocks noChangeAspect="1"/>
        </xdr:cNvPicPr>
      </xdr:nvPicPr>
      <xdr:blipFill>
        <a:blip xmlns:r="http://schemas.openxmlformats.org/officeDocument/2006/relationships" r:embed="rId3"/>
        <a:stretch>
          <a:fillRect/>
        </a:stretch>
      </xdr:blipFill>
      <xdr:spPr>
        <a:xfrm>
          <a:off x="0" y="165811200"/>
          <a:ext cx="28575" cy="28575"/>
        </a:xfrm>
        <a:prstGeom prst="rect">
          <a:avLst/>
        </a:prstGeom>
        <a:noFill/>
        <a:ln w="9525">
          <a:noFill/>
        </a:ln>
      </xdr:spPr>
    </xdr:pic>
    <xdr:clientData/>
  </xdr:twoCellAnchor>
  <xdr:twoCellAnchor editAs="oneCell">
    <xdr:from>
      <xdr:col>10</xdr:col>
      <xdr:colOff>0</xdr:colOff>
      <xdr:row>768</xdr:row>
      <xdr:rowOff>0</xdr:rowOff>
    </xdr:from>
    <xdr:to>
      <xdr:col>10</xdr:col>
      <xdr:colOff>28575</xdr:colOff>
      <xdr:row>768</xdr:row>
      <xdr:rowOff>28575</xdr:rowOff>
    </xdr:to>
    <xdr:pic>
      <xdr:nvPicPr>
        <xdr:cNvPr id="2285" name="图片 2284">
          <a:extLst>
            <a:ext uri="{FF2B5EF4-FFF2-40B4-BE49-F238E27FC236}">
              <a16:creationId xmlns:a16="http://schemas.microsoft.com/office/drawing/2014/main" id="{00000000-0008-0000-0900-0000ED080000}"/>
            </a:ext>
          </a:extLst>
        </xdr:cNvPr>
        <xdr:cNvPicPr>
          <a:picLocks noChangeAspect="1"/>
        </xdr:cNvPicPr>
      </xdr:nvPicPr>
      <xdr:blipFill>
        <a:blip xmlns:r="http://schemas.openxmlformats.org/officeDocument/2006/relationships" r:embed="rId3"/>
        <a:stretch>
          <a:fillRect/>
        </a:stretch>
      </xdr:blipFill>
      <xdr:spPr>
        <a:xfrm>
          <a:off x="6943725" y="165811200"/>
          <a:ext cx="28575" cy="28575"/>
        </a:xfrm>
        <a:prstGeom prst="rect">
          <a:avLst/>
        </a:prstGeom>
        <a:noFill/>
        <a:ln w="9525">
          <a:noFill/>
        </a:ln>
      </xdr:spPr>
    </xdr:pic>
    <xdr:clientData/>
  </xdr:twoCellAnchor>
  <xdr:twoCellAnchor editAs="oneCell">
    <xdr:from>
      <xdr:col>9</xdr:col>
      <xdr:colOff>0</xdr:colOff>
      <xdr:row>768</xdr:row>
      <xdr:rowOff>0</xdr:rowOff>
    </xdr:from>
    <xdr:to>
      <xdr:col>9</xdr:col>
      <xdr:colOff>28575</xdr:colOff>
      <xdr:row>768</xdr:row>
      <xdr:rowOff>28575</xdr:rowOff>
    </xdr:to>
    <xdr:pic>
      <xdr:nvPicPr>
        <xdr:cNvPr id="2286" name="图片 2285">
          <a:extLst>
            <a:ext uri="{FF2B5EF4-FFF2-40B4-BE49-F238E27FC236}">
              <a16:creationId xmlns:a16="http://schemas.microsoft.com/office/drawing/2014/main" id="{00000000-0008-0000-0900-0000EE080000}"/>
            </a:ext>
          </a:extLst>
        </xdr:cNvPr>
        <xdr:cNvPicPr>
          <a:picLocks noChangeAspect="1"/>
        </xdr:cNvPicPr>
      </xdr:nvPicPr>
      <xdr:blipFill>
        <a:blip xmlns:r="http://schemas.openxmlformats.org/officeDocument/2006/relationships" r:embed="rId3"/>
        <a:stretch>
          <a:fillRect/>
        </a:stretch>
      </xdr:blipFill>
      <xdr:spPr>
        <a:xfrm>
          <a:off x="6257925" y="165811200"/>
          <a:ext cx="28575" cy="28575"/>
        </a:xfrm>
        <a:prstGeom prst="rect">
          <a:avLst/>
        </a:prstGeom>
        <a:noFill/>
        <a:ln w="9525">
          <a:noFill/>
        </a:ln>
      </xdr:spPr>
    </xdr:pic>
    <xdr:clientData/>
  </xdr:twoCellAnchor>
  <xdr:oneCellAnchor>
    <xdr:from>
      <xdr:col>0</xdr:col>
      <xdr:colOff>0</xdr:colOff>
      <xdr:row>700</xdr:row>
      <xdr:rowOff>0</xdr:rowOff>
    </xdr:from>
    <xdr:ext cx="30480" cy="15240"/>
    <xdr:pic>
      <xdr:nvPicPr>
        <xdr:cNvPr id="2287" name="图片 2286">
          <a:extLst>
            <a:ext uri="{FF2B5EF4-FFF2-40B4-BE49-F238E27FC236}">
              <a16:creationId xmlns:a16="http://schemas.microsoft.com/office/drawing/2014/main" id="{00000000-0008-0000-0900-0000EF080000}"/>
            </a:ext>
          </a:extLst>
        </xdr:cNvPr>
        <xdr:cNvPicPr>
          <a:picLocks noChangeAspect="1"/>
        </xdr:cNvPicPr>
      </xdr:nvPicPr>
      <xdr:blipFill>
        <a:blip xmlns:r="http://schemas.openxmlformats.org/officeDocument/2006/relationships" r:embed="rId1"/>
        <a:stretch>
          <a:fillRect/>
        </a:stretch>
      </xdr:blipFill>
      <xdr:spPr>
        <a:xfrm>
          <a:off x="0" y="151130000"/>
          <a:ext cx="30480" cy="15240"/>
        </a:xfrm>
        <a:prstGeom prst="rect">
          <a:avLst/>
        </a:prstGeom>
        <a:noFill/>
        <a:ln w="9525">
          <a:noFill/>
        </a:ln>
      </xdr:spPr>
    </xdr:pic>
    <xdr:clientData/>
  </xdr:oneCellAnchor>
  <xdr:oneCellAnchor>
    <xdr:from>
      <xdr:col>0</xdr:col>
      <xdr:colOff>0</xdr:colOff>
      <xdr:row>700</xdr:row>
      <xdr:rowOff>0</xdr:rowOff>
    </xdr:from>
    <xdr:ext cx="15240" cy="15240"/>
    <xdr:pic>
      <xdr:nvPicPr>
        <xdr:cNvPr id="2288" name="图片 2287">
          <a:extLst>
            <a:ext uri="{FF2B5EF4-FFF2-40B4-BE49-F238E27FC236}">
              <a16:creationId xmlns:a16="http://schemas.microsoft.com/office/drawing/2014/main" id="{00000000-0008-0000-0900-0000F0080000}"/>
            </a:ext>
          </a:extLst>
        </xdr:cNvPr>
        <xdr:cNvPicPr>
          <a:picLocks noChangeAspect="1"/>
        </xdr:cNvPicPr>
      </xdr:nvPicPr>
      <xdr:blipFill>
        <a:blip xmlns:r="http://schemas.openxmlformats.org/officeDocument/2006/relationships" r:embed="rId2"/>
        <a:stretch>
          <a:fillRect/>
        </a:stretch>
      </xdr:blipFill>
      <xdr:spPr>
        <a:xfrm>
          <a:off x="0" y="151130000"/>
          <a:ext cx="15240" cy="15240"/>
        </a:xfrm>
        <a:prstGeom prst="rect">
          <a:avLst/>
        </a:prstGeom>
        <a:noFill/>
        <a:ln w="9525">
          <a:noFill/>
        </a:ln>
      </xdr:spPr>
    </xdr:pic>
    <xdr:clientData/>
  </xdr:oneCellAnchor>
  <xdr:twoCellAnchor editAs="oneCell">
    <xdr:from>
      <xdr:col>0</xdr:col>
      <xdr:colOff>0</xdr:colOff>
      <xdr:row>700</xdr:row>
      <xdr:rowOff>0</xdr:rowOff>
    </xdr:from>
    <xdr:to>
      <xdr:col>0</xdr:col>
      <xdr:colOff>28575</xdr:colOff>
      <xdr:row>700</xdr:row>
      <xdr:rowOff>28575</xdr:rowOff>
    </xdr:to>
    <xdr:pic>
      <xdr:nvPicPr>
        <xdr:cNvPr id="2289" name="图片 2288">
          <a:extLst>
            <a:ext uri="{FF2B5EF4-FFF2-40B4-BE49-F238E27FC236}">
              <a16:creationId xmlns:a16="http://schemas.microsoft.com/office/drawing/2014/main" id="{00000000-0008-0000-0900-0000F1080000}"/>
            </a:ext>
          </a:extLst>
        </xdr:cNvPr>
        <xdr:cNvPicPr>
          <a:picLocks noChangeAspect="1"/>
        </xdr:cNvPicPr>
      </xdr:nvPicPr>
      <xdr:blipFill>
        <a:blip xmlns:r="http://schemas.openxmlformats.org/officeDocument/2006/relationships" r:embed="rId3"/>
        <a:stretch>
          <a:fillRect/>
        </a:stretch>
      </xdr:blipFill>
      <xdr:spPr>
        <a:xfrm>
          <a:off x="0" y="151130000"/>
          <a:ext cx="28575" cy="28575"/>
        </a:xfrm>
        <a:prstGeom prst="rect">
          <a:avLst/>
        </a:prstGeom>
        <a:noFill/>
        <a:ln w="9525">
          <a:noFill/>
        </a:ln>
      </xdr:spPr>
    </xdr:pic>
    <xdr:clientData/>
  </xdr:twoCellAnchor>
  <xdr:twoCellAnchor editAs="oneCell">
    <xdr:from>
      <xdr:col>10</xdr:col>
      <xdr:colOff>0</xdr:colOff>
      <xdr:row>700</xdr:row>
      <xdr:rowOff>0</xdr:rowOff>
    </xdr:from>
    <xdr:to>
      <xdr:col>10</xdr:col>
      <xdr:colOff>28575</xdr:colOff>
      <xdr:row>700</xdr:row>
      <xdr:rowOff>28575</xdr:rowOff>
    </xdr:to>
    <xdr:pic>
      <xdr:nvPicPr>
        <xdr:cNvPr id="2290" name="图片 2289">
          <a:extLst>
            <a:ext uri="{FF2B5EF4-FFF2-40B4-BE49-F238E27FC236}">
              <a16:creationId xmlns:a16="http://schemas.microsoft.com/office/drawing/2014/main" id="{00000000-0008-0000-0900-0000F2080000}"/>
            </a:ext>
          </a:extLst>
        </xdr:cNvPr>
        <xdr:cNvPicPr>
          <a:picLocks noChangeAspect="1"/>
        </xdr:cNvPicPr>
      </xdr:nvPicPr>
      <xdr:blipFill>
        <a:blip xmlns:r="http://schemas.openxmlformats.org/officeDocument/2006/relationships" r:embed="rId3"/>
        <a:stretch>
          <a:fillRect/>
        </a:stretch>
      </xdr:blipFill>
      <xdr:spPr>
        <a:xfrm>
          <a:off x="6943725" y="151130000"/>
          <a:ext cx="28575" cy="28575"/>
        </a:xfrm>
        <a:prstGeom prst="rect">
          <a:avLst/>
        </a:prstGeom>
        <a:noFill/>
        <a:ln w="9525">
          <a:noFill/>
        </a:ln>
      </xdr:spPr>
    </xdr:pic>
    <xdr:clientData/>
  </xdr:twoCellAnchor>
  <xdr:twoCellAnchor editAs="oneCell">
    <xdr:from>
      <xdr:col>9</xdr:col>
      <xdr:colOff>0</xdr:colOff>
      <xdr:row>700</xdr:row>
      <xdr:rowOff>0</xdr:rowOff>
    </xdr:from>
    <xdr:to>
      <xdr:col>9</xdr:col>
      <xdr:colOff>28575</xdr:colOff>
      <xdr:row>700</xdr:row>
      <xdr:rowOff>28575</xdr:rowOff>
    </xdr:to>
    <xdr:pic>
      <xdr:nvPicPr>
        <xdr:cNvPr id="2291" name="图片 2290">
          <a:extLst>
            <a:ext uri="{FF2B5EF4-FFF2-40B4-BE49-F238E27FC236}">
              <a16:creationId xmlns:a16="http://schemas.microsoft.com/office/drawing/2014/main" id="{00000000-0008-0000-0900-0000F3080000}"/>
            </a:ext>
          </a:extLst>
        </xdr:cNvPr>
        <xdr:cNvPicPr>
          <a:picLocks noChangeAspect="1"/>
        </xdr:cNvPicPr>
      </xdr:nvPicPr>
      <xdr:blipFill>
        <a:blip xmlns:r="http://schemas.openxmlformats.org/officeDocument/2006/relationships" r:embed="rId3"/>
        <a:stretch>
          <a:fillRect/>
        </a:stretch>
      </xdr:blipFill>
      <xdr:spPr>
        <a:xfrm>
          <a:off x="6257925" y="151130000"/>
          <a:ext cx="28575" cy="28575"/>
        </a:xfrm>
        <a:prstGeom prst="rect">
          <a:avLst/>
        </a:prstGeom>
        <a:noFill/>
        <a:ln w="9525">
          <a:noFill/>
        </a:ln>
      </xdr:spPr>
    </xdr:pic>
    <xdr:clientData/>
  </xdr:twoCellAnchor>
  <xdr:twoCellAnchor editAs="oneCell">
    <xdr:from>
      <xdr:col>11</xdr:col>
      <xdr:colOff>0</xdr:colOff>
      <xdr:row>700</xdr:row>
      <xdr:rowOff>0</xdr:rowOff>
    </xdr:from>
    <xdr:to>
      <xdr:col>11</xdr:col>
      <xdr:colOff>28575</xdr:colOff>
      <xdr:row>700</xdr:row>
      <xdr:rowOff>28575</xdr:rowOff>
    </xdr:to>
    <xdr:pic>
      <xdr:nvPicPr>
        <xdr:cNvPr id="2292" name="图片 2291">
          <a:extLst>
            <a:ext uri="{FF2B5EF4-FFF2-40B4-BE49-F238E27FC236}">
              <a16:creationId xmlns:a16="http://schemas.microsoft.com/office/drawing/2014/main" id="{00000000-0008-0000-0900-0000F4080000}"/>
            </a:ext>
          </a:extLst>
        </xdr:cNvPr>
        <xdr:cNvPicPr>
          <a:picLocks noChangeAspect="1"/>
        </xdr:cNvPicPr>
      </xdr:nvPicPr>
      <xdr:blipFill>
        <a:blip xmlns:r="http://schemas.openxmlformats.org/officeDocument/2006/relationships" r:embed="rId3"/>
        <a:stretch>
          <a:fillRect/>
        </a:stretch>
      </xdr:blipFill>
      <xdr:spPr>
        <a:xfrm>
          <a:off x="7629525" y="151130000"/>
          <a:ext cx="28575" cy="28575"/>
        </a:xfrm>
        <a:prstGeom prst="rect">
          <a:avLst/>
        </a:prstGeom>
        <a:noFill/>
        <a:ln w="9525">
          <a:noFill/>
        </a:ln>
      </xdr:spPr>
    </xdr:pic>
    <xdr:clientData/>
  </xdr:twoCellAnchor>
  <xdr:oneCellAnchor>
    <xdr:from>
      <xdr:col>0</xdr:col>
      <xdr:colOff>0</xdr:colOff>
      <xdr:row>707</xdr:row>
      <xdr:rowOff>0</xdr:rowOff>
    </xdr:from>
    <xdr:ext cx="30480" cy="15240"/>
    <xdr:pic>
      <xdr:nvPicPr>
        <xdr:cNvPr id="2293" name="图片 2292">
          <a:extLst>
            <a:ext uri="{FF2B5EF4-FFF2-40B4-BE49-F238E27FC236}">
              <a16:creationId xmlns:a16="http://schemas.microsoft.com/office/drawing/2014/main" id="{00000000-0008-0000-0900-0000F5080000}"/>
            </a:ext>
          </a:extLst>
        </xdr:cNvPr>
        <xdr:cNvPicPr>
          <a:picLocks noChangeAspect="1"/>
        </xdr:cNvPicPr>
      </xdr:nvPicPr>
      <xdr:blipFill>
        <a:blip xmlns:r="http://schemas.openxmlformats.org/officeDocument/2006/relationships" r:embed="rId1"/>
        <a:stretch>
          <a:fillRect/>
        </a:stretch>
      </xdr:blipFill>
      <xdr:spPr>
        <a:xfrm>
          <a:off x="0" y="152641300"/>
          <a:ext cx="30480" cy="15240"/>
        </a:xfrm>
        <a:prstGeom prst="rect">
          <a:avLst/>
        </a:prstGeom>
        <a:noFill/>
        <a:ln w="9525">
          <a:noFill/>
        </a:ln>
      </xdr:spPr>
    </xdr:pic>
    <xdr:clientData/>
  </xdr:oneCellAnchor>
  <xdr:oneCellAnchor>
    <xdr:from>
      <xdr:col>0</xdr:col>
      <xdr:colOff>0</xdr:colOff>
      <xdr:row>707</xdr:row>
      <xdr:rowOff>0</xdr:rowOff>
    </xdr:from>
    <xdr:ext cx="15240" cy="15240"/>
    <xdr:pic>
      <xdr:nvPicPr>
        <xdr:cNvPr id="2294" name="图片 2293">
          <a:extLst>
            <a:ext uri="{FF2B5EF4-FFF2-40B4-BE49-F238E27FC236}">
              <a16:creationId xmlns:a16="http://schemas.microsoft.com/office/drawing/2014/main" id="{00000000-0008-0000-0900-0000F6080000}"/>
            </a:ext>
          </a:extLst>
        </xdr:cNvPr>
        <xdr:cNvPicPr>
          <a:picLocks noChangeAspect="1"/>
        </xdr:cNvPicPr>
      </xdr:nvPicPr>
      <xdr:blipFill>
        <a:blip xmlns:r="http://schemas.openxmlformats.org/officeDocument/2006/relationships" r:embed="rId2"/>
        <a:stretch>
          <a:fillRect/>
        </a:stretch>
      </xdr:blipFill>
      <xdr:spPr>
        <a:xfrm>
          <a:off x="0" y="152641300"/>
          <a:ext cx="15240" cy="15240"/>
        </a:xfrm>
        <a:prstGeom prst="rect">
          <a:avLst/>
        </a:prstGeom>
        <a:noFill/>
        <a:ln w="9525">
          <a:noFill/>
        </a:ln>
      </xdr:spPr>
    </xdr:pic>
    <xdr:clientData/>
  </xdr:oneCellAnchor>
  <xdr:twoCellAnchor editAs="oneCell">
    <xdr:from>
      <xdr:col>0</xdr:col>
      <xdr:colOff>0</xdr:colOff>
      <xdr:row>707</xdr:row>
      <xdr:rowOff>0</xdr:rowOff>
    </xdr:from>
    <xdr:to>
      <xdr:col>0</xdr:col>
      <xdr:colOff>28575</xdr:colOff>
      <xdr:row>707</xdr:row>
      <xdr:rowOff>28575</xdr:rowOff>
    </xdr:to>
    <xdr:pic>
      <xdr:nvPicPr>
        <xdr:cNvPr id="2295" name="图片 2294">
          <a:extLst>
            <a:ext uri="{FF2B5EF4-FFF2-40B4-BE49-F238E27FC236}">
              <a16:creationId xmlns:a16="http://schemas.microsoft.com/office/drawing/2014/main" id="{00000000-0008-0000-0900-0000F7080000}"/>
            </a:ext>
          </a:extLst>
        </xdr:cNvPr>
        <xdr:cNvPicPr>
          <a:picLocks noChangeAspect="1"/>
        </xdr:cNvPicPr>
      </xdr:nvPicPr>
      <xdr:blipFill>
        <a:blip xmlns:r="http://schemas.openxmlformats.org/officeDocument/2006/relationships" r:embed="rId3"/>
        <a:stretch>
          <a:fillRect/>
        </a:stretch>
      </xdr:blipFill>
      <xdr:spPr>
        <a:xfrm>
          <a:off x="0" y="152641300"/>
          <a:ext cx="28575" cy="28575"/>
        </a:xfrm>
        <a:prstGeom prst="rect">
          <a:avLst/>
        </a:prstGeom>
        <a:noFill/>
        <a:ln w="9525">
          <a:noFill/>
        </a:ln>
      </xdr:spPr>
    </xdr:pic>
    <xdr:clientData/>
  </xdr:twoCellAnchor>
  <xdr:twoCellAnchor editAs="oneCell">
    <xdr:from>
      <xdr:col>10</xdr:col>
      <xdr:colOff>0</xdr:colOff>
      <xdr:row>707</xdr:row>
      <xdr:rowOff>0</xdr:rowOff>
    </xdr:from>
    <xdr:to>
      <xdr:col>10</xdr:col>
      <xdr:colOff>28575</xdr:colOff>
      <xdr:row>707</xdr:row>
      <xdr:rowOff>28575</xdr:rowOff>
    </xdr:to>
    <xdr:pic>
      <xdr:nvPicPr>
        <xdr:cNvPr id="2296" name="图片 2295">
          <a:extLst>
            <a:ext uri="{FF2B5EF4-FFF2-40B4-BE49-F238E27FC236}">
              <a16:creationId xmlns:a16="http://schemas.microsoft.com/office/drawing/2014/main" id="{00000000-0008-0000-0900-0000F8080000}"/>
            </a:ext>
          </a:extLst>
        </xdr:cNvPr>
        <xdr:cNvPicPr>
          <a:picLocks noChangeAspect="1"/>
        </xdr:cNvPicPr>
      </xdr:nvPicPr>
      <xdr:blipFill>
        <a:blip xmlns:r="http://schemas.openxmlformats.org/officeDocument/2006/relationships" r:embed="rId3"/>
        <a:stretch>
          <a:fillRect/>
        </a:stretch>
      </xdr:blipFill>
      <xdr:spPr>
        <a:xfrm>
          <a:off x="6943725" y="152641300"/>
          <a:ext cx="28575" cy="28575"/>
        </a:xfrm>
        <a:prstGeom prst="rect">
          <a:avLst/>
        </a:prstGeom>
        <a:noFill/>
        <a:ln w="9525">
          <a:noFill/>
        </a:ln>
      </xdr:spPr>
    </xdr:pic>
    <xdr:clientData/>
  </xdr:twoCellAnchor>
  <xdr:twoCellAnchor editAs="oneCell">
    <xdr:from>
      <xdr:col>9</xdr:col>
      <xdr:colOff>0</xdr:colOff>
      <xdr:row>707</xdr:row>
      <xdr:rowOff>0</xdr:rowOff>
    </xdr:from>
    <xdr:to>
      <xdr:col>9</xdr:col>
      <xdr:colOff>28575</xdr:colOff>
      <xdr:row>707</xdr:row>
      <xdr:rowOff>28575</xdr:rowOff>
    </xdr:to>
    <xdr:pic>
      <xdr:nvPicPr>
        <xdr:cNvPr id="2297" name="图片 2296">
          <a:extLst>
            <a:ext uri="{FF2B5EF4-FFF2-40B4-BE49-F238E27FC236}">
              <a16:creationId xmlns:a16="http://schemas.microsoft.com/office/drawing/2014/main" id="{00000000-0008-0000-0900-0000F9080000}"/>
            </a:ext>
          </a:extLst>
        </xdr:cNvPr>
        <xdr:cNvPicPr>
          <a:picLocks noChangeAspect="1"/>
        </xdr:cNvPicPr>
      </xdr:nvPicPr>
      <xdr:blipFill>
        <a:blip xmlns:r="http://schemas.openxmlformats.org/officeDocument/2006/relationships" r:embed="rId3"/>
        <a:stretch>
          <a:fillRect/>
        </a:stretch>
      </xdr:blipFill>
      <xdr:spPr>
        <a:xfrm>
          <a:off x="6257925" y="152641300"/>
          <a:ext cx="28575" cy="28575"/>
        </a:xfrm>
        <a:prstGeom prst="rect">
          <a:avLst/>
        </a:prstGeom>
        <a:noFill/>
        <a:ln w="9525">
          <a:noFill/>
        </a:ln>
      </xdr:spPr>
    </xdr:pic>
    <xdr:clientData/>
  </xdr:twoCellAnchor>
  <xdr:twoCellAnchor editAs="oneCell">
    <xdr:from>
      <xdr:col>11</xdr:col>
      <xdr:colOff>0</xdr:colOff>
      <xdr:row>707</xdr:row>
      <xdr:rowOff>0</xdr:rowOff>
    </xdr:from>
    <xdr:to>
      <xdr:col>11</xdr:col>
      <xdr:colOff>28575</xdr:colOff>
      <xdr:row>707</xdr:row>
      <xdr:rowOff>28575</xdr:rowOff>
    </xdr:to>
    <xdr:pic>
      <xdr:nvPicPr>
        <xdr:cNvPr id="2298" name="图片 2297">
          <a:extLst>
            <a:ext uri="{FF2B5EF4-FFF2-40B4-BE49-F238E27FC236}">
              <a16:creationId xmlns:a16="http://schemas.microsoft.com/office/drawing/2014/main" id="{00000000-0008-0000-0900-0000FA080000}"/>
            </a:ext>
          </a:extLst>
        </xdr:cNvPr>
        <xdr:cNvPicPr>
          <a:picLocks noChangeAspect="1"/>
        </xdr:cNvPicPr>
      </xdr:nvPicPr>
      <xdr:blipFill>
        <a:blip xmlns:r="http://schemas.openxmlformats.org/officeDocument/2006/relationships" r:embed="rId3"/>
        <a:stretch>
          <a:fillRect/>
        </a:stretch>
      </xdr:blipFill>
      <xdr:spPr>
        <a:xfrm>
          <a:off x="7629525" y="1526413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299" name="图片 2298">
          <a:extLst>
            <a:ext uri="{FF2B5EF4-FFF2-40B4-BE49-F238E27FC236}">
              <a16:creationId xmlns:a16="http://schemas.microsoft.com/office/drawing/2014/main" id="{00000000-0008-0000-0900-0000FB08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00" name="图片 2299">
          <a:extLst>
            <a:ext uri="{FF2B5EF4-FFF2-40B4-BE49-F238E27FC236}">
              <a16:creationId xmlns:a16="http://schemas.microsoft.com/office/drawing/2014/main" id="{00000000-0008-0000-0900-0000FC08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01" name="图片 2300">
          <a:extLst>
            <a:ext uri="{FF2B5EF4-FFF2-40B4-BE49-F238E27FC236}">
              <a16:creationId xmlns:a16="http://schemas.microsoft.com/office/drawing/2014/main" id="{00000000-0008-0000-0900-0000FD08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02" name="图片 2301">
          <a:extLst>
            <a:ext uri="{FF2B5EF4-FFF2-40B4-BE49-F238E27FC236}">
              <a16:creationId xmlns:a16="http://schemas.microsoft.com/office/drawing/2014/main" id="{00000000-0008-0000-0900-0000FE08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03" name="图片 2302">
          <a:extLst>
            <a:ext uri="{FF2B5EF4-FFF2-40B4-BE49-F238E27FC236}">
              <a16:creationId xmlns:a16="http://schemas.microsoft.com/office/drawing/2014/main" id="{00000000-0008-0000-0900-0000FF08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304" name="图片 2303">
          <a:extLst>
            <a:ext uri="{FF2B5EF4-FFF2-40B4-BE49-F238E27FC236}">
              <a16:creationId xmlns:a16="http://schemas.microsoft.com/office/drawing/2014/main" id="{00000000-0008-0000-0900-000000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05" name="图片 2304">
          <a:extLst>
            <a:ext uri="{FF2B5EF4-FFF2-40B4-BE49-F238E27FC236}">
              <a16:creationId xmlns:a16="http://schemas.microsoft.com/office/drawing/2014/main" id="{00000000-0008-0000-0900-000001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06" name="图片 2305">
          <a:extLst>
            <a:ext uri="{FF2B5EF4-FFF2-40B4-BE49-F238E27FC236}">
              <a16:creationId xmlns:a16="http://schemas.microsoft.com/office/drawing/2014/main" id="{00000000-0008-0000-0900-000002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07" name="图片 2306">
          <a:extLst>
            <a:ext uri="{FF2B5EF4-FFF2-40B4-BE49-F238E27FC236}">
              <a16:creationId xmlns:a16="http://schemas.microsoft.com/office/drawing/2014/main" id="{00000000-0008-0000-0900-000003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08" name="图片 2307">
          <a:extLst>
            <a:ext uri="{FF2B5EF4-FFF2-40B4-BE49-F238E27FC236}">
              <a16:creationId xmlns:a16="http://schemas.microsoft.com/office/drawing/2014/main" id="{00000000-0008-0000-0900-000004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09" name="图片 2308">
          <a:extLst>
            <a:ext uri="{FF2B5EF4-FFF2-40B4-BE49-F238E27FC236}">
              <a16:creationId xmlns:a16="http://schemas.microsoft.com/office/drawing/2014/main" id="{00000000-0008-0000-0900-000005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310" name="图片 2309">
          <a:extLst>
            <a:ext uri="{FF2B5EF4-FFF2-40B4-BE49-F238E27FC236}">
              <a16:creationId xmlns:a16="http://schemas.microsoft.com/office/drawing/2014/main" id="{00000000-0008-0000-0900-000006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311" name="图片 2310">
          <a:extLst>
            <a:ext uri="{FF2B5EF4-FFF2-40B4-BE49-F238E27FC236}">
              <a16:creationId xmlns:a16="http://schemas.microsoft.com/office/drawing/2014/main" id="{00000000-0008-0000-0900-000007090000}"/>
            </a:ext>
          </a:extLst>
        </xdr:cNvPr>
        <xdr:cNvPicPr>
          <a:picLocks noChangeAspect="1"/>
        </xdr:cNvPicPr>
      </xdr:nvPicPr>
      <xdr:blipFill>
        <a:blip xmlns:r="http://schemas.openxmlformats.org/officeDocument/2006/relationships" r:embed="rId3"/>
        <a:stretch>
          <a:fillRect/>
        </a:stretch>
      </xdr:blipFill>
      <xdr:spPr>
        <a:xfrm>
          <a:off x="83153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12" name="图片 2311">
          <a:extLst>
            <a:ext uri="{FF2B5EF4-FFF2-40B4-BE49-F238E27FC236}">
              <a16:creationId xmlns:a16="http://schemas.microsoft.com/office/drawing/2014/main" id="{00000000-0008-0000-0900-000008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13" name="图片 2312">
          <a:extLst>
            <a:ext uri="{FF2B5EF4-FFF2-40B4-BE49-F238E27FC236}">
              <a16:creationId xmlns:a16="http://schemas.microsoft.com/office/drawing/2014/main" id="{00000000-0008-0000-0900-000009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14" name="图片 2313">
          <a:extLst>
            <a:ext uri="{FF2B5EF4-FFF2-40B4-BE49-F238E27FC236}">
              <a16:creationId xmlns:a16="http://schemas.microsoft.com/office/drawing/2014/main" id="{00000000-0008-0000-0900-00000A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15" name="图片 2314">
          <a:extLst>
            <a:ext uri="{FF2B5EF4-FFF2-40B4-BE49-F238E27FC236}">
              <a16:creationId xmlns:a16="http://schemas.microsoft.com/office/drawing/2014/main" id="{00000000-0008-0000-0900-00000B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16" name="图片 2315">
          <a:extLst>
            <a:ext uri="{FF2B5EF4-FFF2-40B4-BE49-F238E27FC236}">
              <a16:creationId xmlns:a16="http://schemas.microsoft.com/office/drawing/2014/main" id="{00000000-0008-0000-0900-00000C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17" name="图片 2316">
          <a:extLst>
            <a:ext uri="{FF2B5EF4-FFF2-40B4-BE49-F238E27FC236}">
              <a16:creationId xmlns:a16="http://schemas.microsoft.com/office/drawing/2014/main" id="{00000000-0008-0000-0900-00000D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18" name="图片 2317">
          <a:extLst>
            <a:ext uri="{FF2B5EF4-FFF2-40B4-BE49-F238E27FC236}">
              <a16:creationId xmlns:a16="http://schemas.microsoft.com/office/drawing/2014/main" id="{00000000-0008-0000-0900-00000E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19" name="图片 2318">
          <a:extLst>
            <a:ext uri="{FF2B5EF4-FFF2-40B4-BE49-F238E27FC236}">
              <a16:creationId xmlns:a16="http://schemas.microsoft.com/office/drawing/2014/main" id="{00000000-0008-0000-0900-00000F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20" name="图片 2319">
          <a:extLst>
            <a:ext uri="{FF2B5EF4-FFF2-40B4-BE49-F238E27FC236}">
              <a16:creationId xmlns:a16="http://schemas.microsoft.com/office/drawing/2014/main" id="{00000000-0008-0000-0900-000010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21" name="图片 2320">
          <a:extLst>
            <a:ext uri="{FF2B5EF4-FFF2-40B4-BE49-F238E27FC236}">
              <a16:creationId xmlns:a16="http://schemas.microsoft.com/office/drawing/2014/main" id="{00000000-0008-0000-0900-000011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22" name="图片 2321">
          <a:extLst>
            <a:ext uri="{FF2B5EF4-FFF2-40B4-BE49-F238E27FC236}">
              <a16:creationId xmlns:a16="http://schemas.microsoft.com/office/drawing/2014/main" id="{00000000-0008-0000-0900-000012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23" name="图片 2322">
          <a:extLst>
            <a:ext uri="{FF2B5EF4-FFF2-40B4-BE49-F238E27FC236}">
              <a16:creationId xmlns:a16="http://schemas.microsoft.com/office/drawing/2014/main" id="{00000000-0008-0000-0900-000013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24" name="图片 2323">
          <a:extLst>
            <a:ext uri="{FF2B5EF4-FFF2-40B4-BE49-F238E27FC236}">
              <a16:creationId xmlns:a16="http://schemas.microsoft.com/office/drawing/2014/main" id="{00000000-0008-0000-0900-000014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25" name="图片 2324">
          <a:extLst>
            <a:ext uri="{FF2B5EF4-FFF2-40B4-BE49-F238E27FC236}">
              <a16:creationId xmlns:a16="http://schemas.microsoft.com/office/drawing/2014/main" id="{00000000-0008-0000-0900-000015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26" name="图片 2325">
          <a:extLst>
            <a:ext uri="{FF2B5EF4-FFF2-40B4-BE49-F238E27FC236}">
              <a16:creationId xmlns:a16="http://schemas.microsoft.com/office/drawing/2014/main" id="{00000000-0008-0000-0900-000016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27" name="图片 2326">
          <a:extLst>
            <a:ext uri="{FF2B5EF4-FFF2-40B4-BE49-F238E27FC236}">
              <a16:creationId xmlns:a16="http://schemas.microsoft.com/office/drawing/2014/main" id="{00000000-0008-0000-0900-000017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28" name="图片 2327">
          <a:extLst>
            <a:ext uri="{FF2B5EF4-FFF2-40B4-BE49-F238E27FC236}">
              <a16:creationId xmlns:a16="http://schemas.microsoft.com/office/drawing/2014/main" id="{00000000-0008-0000-0900-000018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329" name="图片 2328">
          <a:extLst>
            <a:ext uri="{FF2B5EF4-FFF2-40B4-BE49-F238E27FC236}">
              <a16:creationId xmlns:a16="http://schemas.microsoft.com/office/drawing/2014/main" id="{00000000-0008-0000-0900-000019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330" name="图片 2329">
          <a:extLst>
            <a:ext uri="{FF2B5EF4-FFF2-40B4-BE49-F238E27FC236}">
              <a16:creationId xmlns:a16="http://schemas.microsoft.com/office/drawing/2014/main" id="{00000000-0008-0000-0900-00001A090000}"/>
            </a:ext>
          </a:extLst>
        </xdr:cNvPr>
        <xdr:cNvPicPr>
          <a:picLocks noChangeAspect="1"/>
        </xdr:cNvPicPr>
      </xdr:nvPicPr>
      <xdr:blipFill>
        <a:blip xmlns:r="http://schemas.openxmlformats.org/officeDocument/2006/relationships" r:embed="rId3"/>
        <a:stretch>
          <a:fillRect/>
        </a:stretch>
      </xdr:blipFill>
      <xdr:spPr>
        <a:xfrm>
          <a:off x="83153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31" name="图片 2330">
          <a:extLst>
            <a:ext uri="{FF2B5EF4-FFF2-40B4-BE49-F238E27FC236}">
              <a16:creationId xmlns:a16="http://schemas.microsoft.com/office/drawing/2014/main" id="{00000000-0008-0000-0900-00001B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32" name="图片 2331">
          <a:extLst>
            <a:ext uri="{FF2B5EF4-FFF2-40B4-BE49-F238E27FC236}">
              <a16:creationId xmlns:a16="http://schemas.microsoft.com/office/drawing/2014/main" id="{00000000-0008-0000-0900-00001C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33" name="图片 2332">
          <a:extLst>
            <a:ext uri="{FF2B5EF4-FFF2-40B4-BE49-F238E27FC236}">
              <a16:creationId xmlns:a16="http://schemas.microsoft.com/office/drawing/2014/main" id="{00000000-0008-0000-0900-00001D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34" name="图片 2333">
          <a:extLst>
            <a:ext uri="{FF2B5EF4-FFF2-40B4-BE49-F238E27FC236}">
              <a16:creationId xmlns:a16="http://schemas.microsoft.com/office/drawing/2014/main" id="{00000000-0008-0000-0900-00001E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35" name="图片 2334">
          <a:extLst>
            <a:ext uri="{FF2B5EF4-FFF2-40B4-BE49-F238E27FC236}">
              <a16:creationId xmlns:a16="http://schemas.microsoft.com/office/drawing/2014/main" id="{00000000-0008-0000-0900-00001F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36" name="图片 2335">
          <a:extLst>
            <a:ext uri="{FF2B5EF4-FFF2-40B4-BE49-F238E27FC236}">
              <a16:creationId xmlns:a16="http://schemas.microsoft.com/office/drawing/2014/main" id="{00000000-0008-0000-0900-000020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37" name="图片 2336">
          <a:extLst>
            <a:ext uri="{FF2B5EF4-FFF2-40B4-BE49-F238E27FC236}">
              <a16:creationId xmlns:a16="http://schemas.microsoft.com/office/drawing/2014/main" id="{00000000-0008-0000-0900-000021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38" name="图片 2337">
          <a:extLst>
            <a:ext uri="{FF2B5EF4-FFF2-40B4-BE49-F238E27FC236}">
              <a16:creationId xmlns:a16="http://schemas.microsoft.com/office/drawing/2014/main" id="{00000000-0008-0000-0900-000022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39" name="图片 2338">
          <a:extLst>
            <a:ext uri="{FF2B5EF4-FFF2-40B4-BE49-F238E27FC236}">
              <a16:creationId xmlns:a16="http://schemas.microsoft.com/office/drawing/2014/main" id="{00000000-0008-0000-0900-000023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40" name="图片 2339">
          <a:extLst>
            <a:ext uri="{FF2B5EF4-FFF2-40B4-BE49-F238E27FC236}">
              <a16:creationId xmlns:a16="http://schemas.microsoft.com/office/drawing/2014/main" id="{00000000-0008-0000-0900-000024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41" name="图片 2340">
          <a:extLst>
            <a:ext uri="{FF2B5EF4-FFF2-40B4-BE49-F238E27FC236}">
              <a16:creationId xmlns:a16="http://schemas.microsoft.com/office/drawing/2014/main" id="{00000000-0008-0000-0900-000025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42" name="图片 2341">
          <a:extLst>
            <a:ext uri="{FF2B5EF4-FFF2-40B4-BE49-F238E27FC236}">
              <a16:creationId xmlns:a16="http://schemas.microsoft.com/office/drawing/2014/main" id="{00000000-0008-0000-0900-000026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43" name="图片 2342">
          <a:extLst>
            <a:ext uri="{FF2B5EF4-FFF2-40B4-BE49-F238E27FC236}">
              <a16:creationId xmlns:a16="http://schemas.microsoft.com/office/drawing/2014/main" id="{00000000-0008-0000-0900-000027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44" name="图片 2343">
          <a:extLst>
            <a:ext uri="{FF2B5EF4-FFF2-40B4-BE49-F238E27FC236}">
              <a16:creationId xmlns:a16="http://schemas.microsoft.com/office/drawing/2014/main" id="{00000000-0008-0000-0900-000028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345" name="图片 2344">
          <a:extLst>
            <a:ext uri="{FF2B5EF4-FFF2-40B4-BE49-F238E27FC236}">
              <a16:creationId xmlns:a16="http://schemas.microsoft.com/office/drawing/2014/main" id="{00000000-0008-0000-0900-000029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46" name="图片 2345">
          <a:extLst>
            <a:ext uri="{FF2B5EF4-FFF2-40B4-BE49-F238E27FC236}">
              <a16:creationId xmlns:a16="http://schemas.microsoft.com/office/drawing/2014/main" id="{00000000-0008-0000-0900-00002A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47" name="图片 2346">
          <a:extLst>
            <a:ext uri="{FF2B5EF4-FFF2-40B4-BE49-F238E27FC236}">
              <a16:creationId xmlns:a16="http://schemas.microsoft.com/office/drawing/2014/main" id="{00000000-0008-0000-0900-00002B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48" name="图片 2347">
          <a:extLst>
            <a:ext uri="{FF2B5EF4-FFF2-40B4-BE49-F238E27FC236}">
              <a16:creationId xmlns:a16="http://schemas.microsoft.com/office/drawing/2014/main" id="{00000000-0008-0000-0900-00002C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49" name="图片 2348">
          <a:extLst>
            <a:ext uri="{FF2B5EF4-FFF2-40B4-BE49-F238E27FC236}">
              <a16:creationId xmlns:a16="http://schemas.microsoft.com/office/drawing/2014/main" id="{00000000-0008-0000-0900-00002D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50" name="图片 2349">
          <a:extLst>
            <a:ext uri="{FF2B5EF4-FFF2-40B4-BE49-F238E27FC236}">
              <a16:creationId xmlns:a16="http://schemas.microsoft.com/office/drawing/2014/main" id="{00000000-0008-0000-0900-00002E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351" name="图片 2350">
          <a:extLst>
            <a:ext uri="{FF2B5EF4-FFF2-40B4-BE49-F238E27FC236}">
              <a16:creationId xmlns:a16="http://schemas.microsoft.com/office/drawing/2014/main" id="{00000000-0008-0000-0900-00002F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352" name="图片 2351">
          <a:extLst>
            <a:ext uri="{FF2B5EF4-FFF2-40B4-BE49-F238E27FC236}">
              <a16:creationId xmlns:a16="http://schemas.microsoft.com/office/drawing/2014/main" id="{00000000-0008-0000-0900-000030090000}"/>
            </a:ext>
          </a:extLst>
        </xdr:cNvPr>
        <xdr:cNvPicPr>
          <a:picLocks noChangeAspect="1"/>
        </xdr:cNvPicPr>
      </xdr:nvPicPr>
      <xdr:blipFill>
        <a:blip xmlns:r="http://schemas.openxmlformats.org/officeDocument/2006/relationships" r:embed="rId3"/>
        <a:stretch>
          <a:fillRect/>
        </a:stretch>
      </xdr:blipFill>
      <xdr:spPr>
        <a:xfrm>
          <a:off x="83153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53" name="图片 2352">
          <a:extLst>
            <a:ext uri="{FF2B5EF4-FFF2-40B4-BE49-F238E27FC236}">
              <a16:creationId xmlns:a16="http://schemas.microsoft.com/office/drawing/2014/main" id="{00000000-0008-0000-0900-000031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54" name="图片 2353">
          <a:extLst>
            <a:ext uri="{FF2B5EF4-FFF2-40B4-BE49-F238E27FC236}">
              <a16:creationId xmlns:a16="http://schemas.microsoft.com/office/drawing/2014/main" id="{00000000-0008-0000-0900-000032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55" name="图片 2354">
          <a:extLst>
            <a:ext uri="{FF2B5EF4-FFF2-40B4-BE49-F238E27FC236}">
              <a16:creationId xmlns:a16="http://schemas.microsoft.com/office/drawing/2014/main" id="{00000000-0008-0000-0900-000033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56" name="图片 2355">
          <a:extLst>
            <a:ext uri="{FF2B5EF4-FFF2-40B4-BE49-F238E27FC236}">
              <a16:creationId xmlns:a16="http://schemas.microsoft.com/office/drawing/2014/main" id="{00000000-0008-0000-0900-000034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57" name="图片 2356">
          <a:extLst>
            <a:ext uri="{FF2B5EF4-FFF2-40B4-BE49-F238E27FC236}">
              <a16:creationId xmlns:a16="http://schemas.microsoft.com/office/drawing/2014/main" id="{00000000-0008-0000-0900-000035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58" name="图片 2357">
          <a:extLst>
            <a:ext uri="{FF2B5EF4-FFF2-40B4-BE49-F238E27FC236}">
              <a16:creationId xmlns:a16="http://schemas.microsoft.com/office/drawing/2014/main" id="{00000000-0008-0000-0900-000036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59" name="图片 2358">
          <a:extLst>
            <a:ext uri="{FF2B5EF4-FFF2-40B4-BE49-F238E27FC236}">
              <a16:creationId xmlns:a16="http://schemas.microsoft.com/office/drawing/2014/main" id="{00000000-0008-0000-0900-000037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60" name="图片 2359">
          <a:extLst>
            <a:ext uri="{FF2B5EF4-FFF2-40B4-BE49-F238E27FC236}">
              <a16:creationId xmlns:a16="http://schemas.microsoft.com/office/drawing/2014/main" id="{00000000-0008-0000-0900-000038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61" name="图片 2360">
          <a:extLst>
            <a:ext uri="{FF2B5EF4-FFF2-40B4-BE49-F238E27FC236}">
              <a16:creationId xmlns:a16="http://schemas.microsoft.com/office/drawing/2014/main" id="{00000000-0008-0000-0900-000039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62" name="图片 2361">
          <a:extLst>
            <a:ext uri="{FF2B5EF4-FFF2-40B4-BE49-F238E27FC236}">
              <a16:creationId xmlns:a16="http://schemas.microsoft.com/office/drawing/2014/main" id="{00000000-0008-0000-0900-00003A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63" name="图片 2362">
          <a:extLst>
            <a:ext uri="{FF2B5EF4-FFF2-40B4-BE49-F238E27FC236}">
              <a16:creationId xmlns:a16="http://schemas.microsoft.com/office/drawing/2014/main" id="{00000000-0008-0000-0900-00003B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64" name="图片 2363">
          <a:extLst>
            <a:ext uri="{FF2B5EF4-FFF2-40B4-BE49-F238E27FC236}">
              <a16:creationId xmlns:a16="http://schemas.microsoft.com/office/drawing/2014/main" id="{00000000-0008-0000-0900-00003C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65" name="图片 2364">
          <a:extLst>
            <a:ext uri="{FF2B5EF4-FFF2-40B4-BE49-F238E27FC236}">
              <a16:creationId xmlns:a16="http://schemas.microsoft.com/office/drawing/2014/main" id="{00000000-0008-0000-0900-00003D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66" name="图片 2365">
          <a:extLst>
            <a:ext uri="{FF2B5EF4-FFF2-40B4-BE49-F238E27FC236}">
              <a16:creationId xmlns:a16="http://schemas.microsoft.com/office/drawing/2014/main" id="{00000000-0008-0000-0900-00003E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67" name="图片 2366">
          <a:extLst>
            <a:ext uri="{FF2B5EF4-FFF2-40B4-BE49-F238E27FC236}">
              <a16:creationId xmlns:a16="http://schemas.microsoft.com/office/drawing/2014/main" id="{00000000-0008-0000-0900-00003F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68" name="图片 2367">
          <a:extLst>
            <a:ext uri="{FF2B5EF4-FFF2-40B4-BE49-F238E27FC236}">
              <a16:creationId xmlns:a16="http://schemas.microsoft.com/office/drawing/2014/main" id="{00000000-0008-0000-0900-000040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69" name="图片 2368">
          <a:extLst>
            <a:ext uri="{FF2B5EF4-FFF2-40B4-BE49-F238E27FC236}">
              <a16:creationId xmlns:a16="http://schemas.microsoft.com/office/drawing/2014/main" id="{00000000-0008-0000-0900-000041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0" name="图片 2369">
          <a:extLst>
            <a:ext uri="{FF2B5EF4-FFF2-40B4-BE49-F238E27FC236}">
              <a16:creationId xmlns:a16="http://schemas.microsoft.com/office/drawing/2014/main" id="{00000000-0008-0000-0900-000042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1" name="图片 2370">
          <a:extLst>
            <a:ext uri="{FF2B5EF4-FFF2-40B4-BE49-F238E27FC236}">
              <a16:creationId xmlns:a16="http://schemas.microsoft.com/office/drawing/2014/main" id="{00000000-0008-0000-0900-000043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2" name="图片 2371">
          <a:extLst>
            <a:ext uri="{FF2B5EF4-FFF2-40B4-BE49-F238E27FC236}">
              <a16:creationId xmlns:a16="http://schemas.microsoft.com/office/drawing/2014/main" id="{00000000-0008-0000-0900-000044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3" name="图片 2372">
          <a:extLst>
            <a:ext uri="{FF2B5EF4-FFF2-40B4-BE49-F238E27FC236}">
              <a16:creationId xmlns:a16="http://schemas.microsoft.com/office/drawing/2014/main" id="{00000000-0008-0000-0900-000045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4" name="图片 2373">
          <a:extLst>
            <a:ext uri="{FF2B5EF4-FFF2-40B4-BE49-F238E27FC236}">
              <a16:creationId xmlns:a16="http://schemas.microsoft.com/office/drawing/2014/main" id="{00000000-0008-0000-0900-000046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5" name="图片 2374">
          <a:extLst>
            <a:ext uri="{FF2B5EF4-FFF2-40B4-BE49-F238E27FC236}">
              <a16:creationId xmlns:a16="http://schemas.microsoft.com/office/drawing/2014/main" id="{00000000-0008-0000-0900-000047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6" name="图片 2375">
          <a:extLst>
            <a:ext uri="{FF2B5EF4-FFF2-40B4-BE49-F238E27FC236}">
              <a16:creationId xmlns:a16="http://schemas.microsoft.com/office/drawing/2014/main" id="{00000000-0008-0000-0900-000048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7" name="图片 2376">
          <a:extLst>
            <a:ext uri="{FF2B5EF4-FFF2-40B4-BE49-F238E27FC236}">
              <a16:creationId xmlns:a16="http://schemas.microsoft.com/office/drawing/2014/main" id="{00000000-0008-0000-0900-000049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8" name="图片 2377">
          <a:extLst>
            <a:ext uri="{FF2B5EF4-FFF2-40B4-BE49-F238E27FC236}">
              <a16:creationId xmlns:a16="http://schemas.microsoft.com/office/drawing/2014/main" id="{00000000-0008-0000-0900-00004A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79" name="图片 2378">
          <a:extLst>
            <a:ext uri="{FF2B5EF4-FFF2-40B4-BE49-F238E27FC236}">
              <a16:creationId xmlns:a16="http://schemas.microsoft.com/office/drawing/2014/main" id="{00000000-0008-0000-0900-00004B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80" name="图片 2379">
          <a:extLst>
            <a:ext uri="{FF2B5EF4-FFF2-40B4-BE49-F238E27FC236}">
              <a16:creationId xmlns:a16="http://schemas.microsoft.com/office/drawing/2014/main" id="{00000000-0008-0000-0900-00004C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81" name="图片 2380">
          <a:extLst>
            <a:ext uri="{FF2B5EF4-FFF2-40B4-BE49-F238E27FC236}">
              <a16:creationId xmlns:a16="http://schemas.microsoft.com/office/drawing/2014/main" id="{00000000-0008-0000-0900-00004D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82" name="图片 2381">
          <a:extLst>
            <a:ext uri="{FF2B5EF4-FFF2-40B4-BE49-F238E27FC236}">
              <a16:creationId xmlns:a16="http://schemas.microsoft.com/office/drawing/2014/main" id="{00000000-0008-0000-0900-00004E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83" name="图片 2382">
          <a:extLst>
            <a:ext uri="{FF2B5EF4-FFF2-40B4-BE49-F238E27FC236}">
              <a16:creationId xmlns:a16="http://schemas.microsoft.com/office/drawing/2014/main" id="{00000000-0008-0000-0900-00004F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84" name="图片 2383">
          <a:extLst>
            <a:ext uri="{FF2B5EF4-FFF2-40B4-BE49-F238E27FC236}">
              <a16:creationId xmlns:a16="http://schemas.microsoft.com/office/drawing/2014/main" id="{00000000-0008-0000-0900-000050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85" name="图片 2384">
          <a:extLst>
            <a:ext uri="{FF2B5EF4-FFF2-40B4-BE49-F238E27FC236}">
              <a16:creationId xmlns:a16="http://schemas.microsoft.com/office/drawing/2014/main" id="{00000000-0008-0000-0900-000051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86" name="图片 2385">
          <a:extLst>
            <a:ext uri="{FF2B5EF4-FFF2-40B4-BE49-F238E27FC236}">
              <a16:creationId xmlns:a16="http://schemas.microsoft.com/office/drawing/2014/main" id="{00000000-0008-0000-0900-000052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387" name="图片 2386">
          <a:extLst>
            <a:ext uri="{FF2B5EF4-FFF2-40B4-BE49-F238E27FC236}">
              <a16:creationId xmlns:a16="http://schemas.microsoft.com/office/drawing/2014/main" id="{00000000-0008-0000-0900-000053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88" name="图片 2387">
          <a:extLst>
            <a:ext uri="{FF2B5EF4-FFF2-40B4-BE49-F238E27FC236}">
              <a16:creationId xmlns:a16="http://schemas.microsoft.com/office/drawing/2014/main" id="{00000000-0008-0000-0900-000054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89" name="图片 2388">
          <a:extLst>
            <a:ext uri="{FF2B5EF4-FFF2-40B4-BE49-F238E27FC236}">
              <a16:creationId xmlns:a16="http://schemas.microsoft.com/office/drawing/2014/main" id="{00000000-0008-0000-0900-000055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90" name="图片 2389">
          <a:extLst>
            <a:ext uri="{FF2B5EF4-FFF2-40B4-BE49-F238E27FC236}">
              <a16:creationId xmlns:a16="http://schemas.microsoft.com/office/drawing/2014/main" id="{00000000-0008-0000-0900-000056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91" name="图片 2390">
          <a:extLst>
            <a:ext uri="{FF2B5EF4-FFF2-40B4-BE49-F238E27FC236}">
              <a16:creationId xmlns:a16="http://schemas.microsoft.com/office/drawing/2014/main" id="{00000000-0008-0000-0900-000057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92" name="图片 2391">
          <a:extLst>
            <a:ext uri="{FF2B5EF4-FFF2-40B4-BE49-F238E27FC236}">
              <a16:creationId xmlns:a16="http://schemas.microsoft.com/office/drawing/2014/main" id="{00000000-0008-0000-0900-000058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393" name="图片 2392">
          <a:extLst>
            <a:ext uri="{FF2B5EF4-FFF2-40B4-BE49-F238E27FC236}">
              <a16:creationId xmlns:a16="http://schemas.microsoft.com/office/drawing/2014/main" id="{00000000-0008-0000-0900-000059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394" name="图片 2393">
          <a:extLst>
            <a:ext uri="{FF2B5EF4-FFF2-40B4-BE49-F238E27FC236}">
              <a16:creationId xmlns:a16="http://schemas.microsoft.com/office/drawing/2014/main" id="{00000000-0008-0000-0900-00005A090000}"/>
            </a:ext>
          </a:extLst>
        </xdr:cNvPr>
        <xdr:cNvPicPr>
          <a:picLocks noChangeAspect="1"/>
        </xdr:cNvPicPr>
      </xdr:nvPicPr>
      <xdr:blipFill>
        <a:blip xmlns:r="http://schemas.openxmlformats.org/officeDocument/2006/relationships" r:embed="rId3"/>
        <a:stretch>
          <a:fillRect/>
        </a:stretch>
      </xdr:blipFill>
      <xdr:spPr>
        <a:xfrm>
          <a:off x="83153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395" name="图片 2394">
          <a:extLst>
            <a:ext uri="{FF2B5EF4-FFF2-40B4-BE49-F238E27FC236}">
              <a16:creationId xmlns:a16="http://schemas.microsoft.com/office/drawing/2014/main" id="{00000000-0008-0000-0900-00005B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396" name="图片 2395">
          <a:extLst>
            <a:ext uri="{FF2B5EF4-FFF2-40B4-BE49-F238E27FC236}">
              <a16:creationId xmlns:a16="http://schemas.microsoft.com/office/drawing/2014/main" id="{00000000-0008-0000-0900-00005C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397" name="图片 2396">
          <a:extLst>
            <a:ext uri="{FF2B5EF4-FFF2-40B4-BE49-F238E27FC236}">
              <a16:creationId xmlns:a16="http://schemas.microsoft.com/office/drawing/2014/main" id="{00000000-0008-0000-0900-00005D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398" name="图片 2397">
          <a:extLst>
            <a:ext uri="{FF2B5EF4-FFF2-40B4-BE49-F238E27FC236}">
              <a16:creationId xmlns:a16="http://schemas.microsoft.com/office/drawing/2014/main" id="{00000000-0008-0000-0900-00005E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399" name="图片 2398">
          <a:extLst>
            <a:ext uri="{FF2B5EF4-FFF2-40B4-BE49-F238E27FC236}">
              <a16:creationId xmlns:a16="http://schemas.microsoft.com/office/drawing/2014/main" id="{00000000-0008-0000-0900-00005F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00" name="图片 2399">
          <a:extLst>
            <a:ext uri="{FF2B5EF4-FFF2-40B4-BE49-F238E27FC236}">
              <a16:creationId xmlns:a16="http://schemas.microsoft.com/office/drawing/2014/main" id="{00000000-0008-0000-0900-000060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01" name="图片 2400">
          <a:extLst>
            <a:ext uri="{FF2B5EF4-FFF2-40B4-BE49-F238E27FC236}">
              <a16:creationId xmlns:a16="http://schemas.microsoft.com/office/drawing/2014/main" id="{00000000-0008-0000-0900-000061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02" name="图片 2401">
          <a:extLst>
            <a:ext uri="{FF2B5EF4-FFF2-40B4-BE49-F238E27FC236}">
              <a16:creationId xmlns:a16="http://schemas.microsoft.com/office/drawing/2014/main" id="{00000000-0008-0000-0900-000062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03" name="图片 2402">
          <a:extLst>
            <a:ext uri="{FF2B5EF4-FFF2-40B4-BE49-F238E27FC236}">
              <a16:creationId xmlns:a16="http://schemas.microsoft.com/office/drawing/2014/main" id="{00000000-0008-0000-0900-000063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04" name="图片 2403">
          <a:extLst>
            <a:ext uri="{FF2B5EF4-FFF2-40B4-BE49-F238E27FC236}">
              <a16:creationId xmlns:a16="http://schemas.microsoft.com/office/drawing/2014/main" id="{00000000-0008-0000-0900-000064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05" name="图片 2404">
          <a:extLst>
            <a:ext uri="{FF2B5EF4-FFF2-40B4-BE49-F238E27FC236}">
              <a16:creationId xmlns:a16="http://schemas.microsoft.com/office/drawing/2014/main" id="{00000000-0008-0000-0900-000065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06" name="图片 2405">
          <a:extLst>
            <a:ext uri="{FF2B5EF4-FFF2-40B4-BE49-F238E27FC236}">
              <a16:creationId xmlns:a16="http://schemas.microsoft.com/office/drawing/2014/main" id="{00000000-0008-0000-0900-000066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07" name="图片 2406">
          <a:extLst>
            <a:ext uri="{FF2B5EF4-FFF2-40B4-BE49-F238E27FC236}">
              <a16:creationId xmlns:a16="http://schemas.microsoft.com/office/drawing/2014/main" id="{00000000-0008-0000-0900-000067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08" name="图片 2407">
          <a:extLst>
            <a:ext uri="{FF2B5EF4-FFF2-40B4-BE49-F238E27FC236}">
              <a16:creationId xmlns:a16="http://schemas.microsoft.com/office/drawing/2014/main" id="{00000000-0008-0000-0900-000068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09" name="图片 2408">
          <a:extLst>
            <a:ext uri="{FF2B5EF4-FFF2-40B4-BE49-F238E27FC236}">
              <a16:creationId xmlns:a16="http://schemas.microsoft.com/office/drawing/2014/main" id="{00000000-0008-0000-0900-000069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410" name="图片 2409">
          <a:extLst>
            <a:ext uri="{FF2B5EF4-FFF2-40B4-BE49-F238E27FC236}">
              <a16:creationId xmlns:a16="http://schemas.microsoft.com/office/drawing/2014/main" id="{00000000-0008-0000-0900-00006A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11" name="图片 2410">
          <a:extLst>
            <a:ext uri="{FF2B5EF4-FFF2-40B4-BE49-F238E27FC236}">
              <a16:creationId xmlns:a16="http://schemas.microsoft.com/office/drawing/2014/main" id="{00000000-0008-0000-0900-00006B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412" name="图片 2411">
          <a:extLst>
            <a:ext uri="{FF2B5EF4-FFF2-40B4-BE49-F238E27FC236}">
              <a16:creationId xmlns:a16="http://schemas.microsoft.com/office/drawing/2014/main" id="{00000000-0008-0000-0900-00006C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413" name="图片 2412">
          <a:extLst>
            <a:ext uri="{FF2B5EF4-FFF2-40B4-BE49-F238E27FC236}">
              <a16:creationId xmlns:a16="http://schemas.microsoft.com/office/drawing/2014/main" id="{00000000-0008-0000-0900-00006D090000}"/>
            </a:ext>
          </a:extLst>
        </xdr:cNvPr>
        <xdr:cNvPicPr>
          <a:picLocks noChangeAspect="1"/>
        </xdr:cNvPicPr>
      </xdr:nvPicPr>
      <xdr:blipFill>
        <a:blip xmlns:r="http://schemas.openxmlformats.org/officeDocument/2006/relationships" r:embed="rId3"/>
        <a:stretch>
          <a:fillRect/>
        </a:stretch>
      </xdr:blipFill>
      <xdr:spPr>
        <a:xfrm>
          <a:off x="83153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14" name="图片 2413">
          <a:extLst>
            <a:ext uri="{FF2B5EF4-FFF2-40B4-BE49-F238E27FC236}">
              <a16:creationId xmlns:a16="http://schemas.microsoft.com/office/drawing/2014/main" id="{00000000-0008-0000-0900-00006E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15" name="图片 2414">
          <a:extLst>
            <a:ext uri="{FF2B5EF4-FFF2-40B4-BE49-F238E27FC236}">
              <a16:creationId xmlns:a16="http://schemas.microsoft.com/office/drawing/2014/main" id="{00000000-0008-0000-0900-00006F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16" name="图片 2415">
          <a:extLst>
            <a:ext uri="{FF2B5EF4-FFF2-40B4-BE49-F238E27FC236}">
              <a16:creationId xmlns:a16="http://schemas.microsoft.com/office/drawing/2014/main" id="{00000000-0008-0000-0900-000070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17" name="图片 2416">
          <a:extLst>
            <a:ext uri="{FF2B5EF4-FFF2-40B4-BE49-F238E27FC236}">
              <a16:creationId xmlns:a16="http://schemas.microsoft.com/office/drawing/2014/main" id="{00000000-0008-0000-0900-000071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18" name="图片 2417">
          <a:extLst>
            <a:ext uri="{FF2B5EF4-FFF2-40B4-BE49-F238E27FC236}">
              <a16:creationId xmlns:a16="http://schemas.microsoft.com/office/drawing/2014/main" id="{00000000-0008-0000-0900-000072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19" name="图片 2418">
          <a:extLst>
            <a:ext uri="{FF2B5EF4-FFF2-40B4-BE49-F238E27FC236}">
              <a16:creationId xmlns:a16="http://schemas.microsoft.com/office/drawing/2014/main" id="{00000000-0008-0000-0900-000073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20" name="图片 2419">
          <a:extLst>
            <a:ext uri="{FF2B5EF4-FFF2-40B4-BE49-F238E27FC236}">
              <a16:creationId xmlns:a16="http://schemas.microsoft.com/office/drawing/2014/main" id="{00000000-0008-0000-0900-000074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21" name="图片 2420">
          <a:extLst>
            <a:ext uri="{FF2B5EF4-FFF2-40B4-BE49-F238E27FC236}">
              <a16:creationId xmlns:a16="http://schemas.microsoft.com/office/drawing/2014/main" id="{00000000-0008-0000-0900-000075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422" name="图片 2421">
          <a:extLst>
            <a:ext uri="{FF2B5EF4-FFF2-40B4-BE49-F238E27FC236}">
              <a16:creationId xmlns:a16="http://schemas.microsoft.com/office/drawing/2014/main" id="{00000000-0008-0000-0900-000076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23" name="图片 2422">
          <a:extLst>
            <a:ext uri="{FF2B5EF4-FFF2-40B4-BE49-F238E27FC236}">
              <a16:creationId xmlns:a16="http://schemas.microsoft.com/office/drawing/2014/main" id="{00000000-0008-0000-0900-000077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24" name="图片 2423">
          <a:extLst>
            <a:ext uri="{FF2B5EF4-FFF2-40B4-BE49-F238E27FC236}">
              <a16:creationId xmlns:a16="http://schemas.microsoft.com/office/drawing/2014/main" id="{00000000-0008-0000-0900-000078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25" name="图片 2424">
          <a:extLst>
            <a:ext uri="{FF2B5EF4-FFF2-40B4-BE49-F238E27FC236}">
              <a16:creationId xmlns:a16="http://schemas.microsoft.com/office/drawing/2014/main" id="{00000000-0008-0000-0900-000079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426" name="图片 2425">
          <a:extLst>
            <a:ext uri="{FF2B5EF4-FFF2-40B4-BE49-F238E27FC236}">
              <a16:creationId xmlns:a16="http://schemas.microsoft.com/office/drawing/2014/main" id="{00000000-0008-0000-0900-00007A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27" name="图片 2426">
          <a:extLst>
            <a:ext uri="{FF2B5EF4-FFF2-40B4-BE49-F238E27FC236}">
              <a16:creationId xmlns:a16="http://schemas.microsoft.com/office/drawing/2014/main" id="{00000000-0008-0000-0900-00007B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428" name="图片 2427">
          <a:extLst>
            <a:ext uri="{FF2B5EF4-FFF2-40B4-BE49-F238E27FC236}">
              <a16:creationId xmlns:a16="http://schemas.microsoft.com/office/drawing/2014/main" id="{00000000-0008-0000-0900-00007C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29" name="图片 2428">
          <a:extLst>
            <a:ext uri="{FF2B5EF4-FFF2-40B4-BE49-F238E27FC236}">
              <a16:creationId xmlns:a16="http://schemas.microsoft.com/office/drawing/2014/main" id="{00000000-0008-0000-0900-00007D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30" name="图片 2429">
          <a:extLst>
            <a:ext uri="{FF2B5EF4-FFF2-40B4-BE49-F238E27FC236}">
              <a16:creationId xmlns:a16="http://schemas.microsoft.com/office/drawing/2014/main" id="{00000000-0008-0000-0900-00007E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31" name="图片 2430">
          <a:extLst>
            <a:ext uri="{FF2B5EF4-FFF2-40B4-BE49-F238E27FC236}">
              <a16:creationId xmlns:a16="http://schemas.microsoft.com/office/drawing/2014/main" id="{00000000-0008-0000-0900-00007F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432" name="图片 2431">
          <a:extLst>
            <a:ext uri="{FF2B5EF4-FFF2-40B4-BE49-F238E27FC236}">
              <a16:creationId xmlns:a16="http://schemas.microsoft.com/office/drawing/2014/main" id="{00000000-0008-0000-0900-000080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33" name="图片 2432">
          <a:extLst>
            <a:ext uri="{FF2B5EF4-FFF2-40B4-BE49-F238E27FC236}">
              <a16:creationId xmlns:a16="http://schemas.microsoft.com/office/drawing/2014/main" id="{00000000-0008-0000-0900-000081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11</xdr:col>
      <xdr:colOff>0</xdr:colOff>
      <xdr:row>709</xdr:row>
      <xdr:rowOff>0</xdr:rowOff>
    </xdr:from>
    <xdr:to>
      <xdr:col>11</xdr:col>
      <xdr:colOff>28575</xdr:colOff>
      <xdr:row>709</xdr:row>
      <xdr:rowOff>28575</xdr:rowOff>
    </xdr:to>
    <xdr:pic>
      <xdr:nvPicPr>
        <xdr:cNvPr id="2434" name="图片 2433">
          <a:extLst>
            <a:ext uri="{FF2B5EF4-FFF2-40B4-BE49-F238E27FC236}">
              <a16:creationId xmlns:a16="http://schemas.microsoft.com/office/drawing/2014/main" id="{00000000-0008-0000-0900-000082090000}"/>
            </a:ext>
          </a:extLst>
        </xdr:cNvPr>
        <xdr:cNvPicPr>
          <a:picLocks noChangeAspect="1"/>
        </xdr:cNvPicPr>
      </xdr:nvPicPr>
      <xdr:blipFill>
        <a:blip xmlns:r="http://schemas.openxmlformats.org/officeDocument/2006/relationships" r:embed="rId3"/>
        <a:stretch>
          <a:fillRect/>
        </a:stretch>
      </xdr:blipFill>
      <xdr:spPr>
        <a:xfrm>
          <a:off x="7629525" y="153073100"/>
          <a:ext cx="28575" cy="28575"/>
        </a:xfrm>
        <a:prstGeom prst="rect">
          <a:avLst/>
        </a:prstGeom>
        <a:noFill/>
        <a:ln w="9525">
          <a:noFill/>
        </a:ln>
      </xdr:spPr>
    </xdr:pic>
    <xdr:clientData/>
  </xdr:twoCellAnchor>
  <xdr:twoCellAnchor editAs="oneCell">
    <xdr:from>
      <xdr:col>12</xdr:col>
      <xdr:colOff>0</xdr:colOff>
      <xdr:row>709</xdr:row>
      <xdr:rowOff>0</xdr:rowOff>
    </xdr:from>
    <xdr:to>
      <xdr:col>12</xdr:col>
      <xdr:colOff>28575</xdr:colOff>
      <xdr:row>709</xdr:row>
      <xdr:rowOff>28575</xdr:rowOff>
    </xdr:to>
    <xdr:pic>
      <xdr:nvPicPr>
        <xdr:cNvPr id="2435" name="图片 2434">
          <a:extLst>
            <a:ext uri="{FF2B5EF4-FFF2-40B4-BE49-F238E27FC236}">
              <a16:creationId xmlns:a16="http://schemas.microsoft.com/office/drawing/2014/main" id="{00000000-0008-0000-0900-000083090000}"/>
            </a:ext>
          </a:extLst>
        </xdr:cNvPr>
        <xdr:cNvPicPr>
          <a:picLocks noChangeAspect="1"/>
        </xdr:cNvPicPr>
      </xdr:nvPicPr>
      <xdr:blipFill>
        <a:blip xmlns:r="http://schemas.openxmlformats.org/officeDocument/2006/relationships" r:embed="rId3"/>
        <a:stretch>
          <a:fillRect/>
        </a:stretch>
      </xdr:blipFill>
      <xdr:spPr>
        <a:xfrm>
          <a:off x="83153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36" name="图片 2435">
          <a:extLst>
            <a:ext uri="{FF2B5EF4-FFF2-40B4-BE49-F238E27FC236}">
              <a16:creationId xmlns:a16="http://schemas.microsoft.com/office/drawing/2014/main" id="{00000000-0008-0000-0900-000084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37" name="图片 2436">
          <a:extLst>
            <a:ext uri="{FF2B5EF4-FFF2-40B4-BE49-F238E27FC236}">
              <a16:creationId xmlns:a16="http://schemas.microsoft.com/office/drawing/2014/main" id="{00000000-0008-0000-0900-000085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38" name="图片 2437">
          <a:extLst>
            <a:ext uri="{FF2B5EF4-FFF2-40B4-BE49-F238E27FC236}">
              <a16:creationId xmlns:a16="http://schemas.microsoft.com/office/drawing/2014/main" id="{00000000-0008-0000-0900-000086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39" name="图片 2438">
          <a:extLst>
            <a:ext uri="{FF2B5EF4-FFF2-40B4-BE49-F238E27FC236}">
              <a16:creationId xmlns:a16="http://schemas.microsoft.com/office/drawing/2014/main" id="{00000000-0008-0000-0900-000087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40" name="图片 2439">
          <a:extLst>
            <a:ext uri="{FF2B5EF4-FFF2-40B4-BE49-F238E27FC236}">
              <a16:creationId xmlns:a16="http://schemas.microsoft.com/office/drawing/2014/main" id="{00000000-0008-0000-0900-000088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41" name="图片 2440">
          <a:extLst>
            <a:ext uri="{FF2B5EF4-FFF2-40B4-BE49-F238E27FC236}">
              <a16:creationId xmlns:a16="http://schemas.microsoft.com/office/drawing/2014/main" id="{00000000-0008-0000-0900-000089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42" name="图片 2441">
          <a:extLst>
            <a:ext uri="{FF2B5EF4-FFF2-40B4-BE49-F238E27FC236}">
              <a16:creationId xmlns:a16="http://schemas.microsoft.com/office/drawing/2014/main" id="{00000000-0008-0000-0900-00008A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43" name="图片 2442">
          <a:extLst>
            <a:ext uri="{FF2B5EF4-FFF2-40B4-BE49-F238E27FC236}">
              <a16:creationId xmlns:a16="http://schemas.microsoft.com/office/drawing/2014/main" id="{00000000-0008-0000-0900-00008B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44" name="图片 2443">
          <a:extLst>
            <a:ext uri="{FF2B5EF4-FFF2-40B4-BE49-F238E27FC236}">
              <a16:creationId xmlns:a16="http://schemas.microsoft.com/office/drawing/2014/main" id="{00000000-0008-0000-0900-00008C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45" name="图片 2444">
          <a:extLst>
            <a:ext uri="{FF2B5EF4-FFF2-40B4-BE49-F238E27FC236}">
              <a16:creationId xmlns:a16="http://schemas.microsoft.com/office/drawing/2014/main" id="{00000000-0008-0000-0900-00008D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46" name="图片 2445">
          <a:extLst>
            <a:ext uri="{FF2B5EF4-FFF2-40B4-BE49-F238E27FC236}">
              <a16:creationId xmlns:a16="http://schemas.microsoft.com/office/drawing/2014/main" id="{00000000-0008-0000-0900-00008E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447" name="图片 2446">
          <a:extLst>
            <a:ext uri="{FF2B5EF4-FFF2-40B4-BE49-F238E27FC236}">
              <a16:creationId xmlns:a16="http://schemas.microsoft.com/office/drawing/2014/main" id="{00000000-0008-0000-0900-00008F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oneCellAnchor>
    <xdr:from>
      <xdr:col>0</xdr:col>
      <xdr:colOff>0</xdr:colOff>
      <xdr:row>709</xdr:row>
      <xdr:rowOff>0</xdr:rowOff>
    </xdr:from>
    <xdr:ext cx="30480" cy="15240"/>
    <xdr:pic>
      <xdr:nvPicPr>
        <xdr:cNvPr id="2448" name="图片 2447">
          <a:extLst>
            <a:ext uri="{FF2B5EF4-FFF2-40B4-BE49-F238E27FC236}">
              <a16:creationId xmlns:a16="http://schemas.microsoft.com/office/drawing/2014/main" id="{00000000-0008-0000-0900-000090090000}"/>
            </a:ext>
          </a:extLst>
        </xdr:cNvPr>
        <xdr:cNvPicPr>
          <a:picLocks noChangeAspect="1"/>
        </xdr:cNvPicPr>
      </xdr:nvPicPr>
      <xdr:blipFill>
        <a:blip xmlns:r="http://schemas.openxmlformats.org/officeDocument/2006/relationships" r:embed="rId1"/>
        <a:stretch>
          <a:fillRect/>
        </a:stretch>
      </xdr:blipFill>
      <xdr:spPr>
        <a:xfrm>
          <a:off x="0" y="153073100"/>
          <a:ext cx="30480" cy="15240"/>
        </a:xfrm>
        <a:prstGeom prst="rect">
          <a:avLst/>
        </a:prstGeom>
        <a:noFill/>
        <a:ln w="9525">
          <a:noFill/>
        </a:ln>
      </xdr:spPr>
    </xdr:pic>
    <xdr:clientData/>
  </xdr:oneCellAnchor>
  <xdr:oneCellAnchor>
    <xdr:from>
      <xdr:col>0</xdr:col>
      <xdr:colOff>0</xdr:colOff>
      <xdr:row>709</xdr:row>
      <xdr:rowOff>0</xdr:rowOff>
    </xdr:from>
    <xdr:ext cx="15240" cy="15240"/>
    <xdr:pic>
      <xdr:nvPicPr>
        <xdr:cNvPr id="2449" name="图片 2448">
          <a:extLst>
            <a:ext uri="{FF2B5EF4-FFF2-40B4-BE49-F238E27FC236}">
              <a16:creationId xmlns:a16="http://schemas.microsoft.com/office/drawing/2014/main" id="{00000000-0008-0000-0900-000091090000}"/>
            </a:ext>
          </a:extLst>
        </xdr:cNvPr>
        <xdr:cNvPicPr>
          <a:picLocks noChangeAspect="1"/>
        </xdr:cNvPicPr>
      </xdr:nvPicPr>
      <xdr:blipFill>
        <a:blip xmlns:r="http://schemas.openxmlformats.org/officeDocument/2006/relationships" r:embed="rId2"/>
        <a:stretch>
          <a:fillRect/>
        </a:stretch>
      </xdr:blipFill>
      <xdr:spPr>
        <a:xfrm>
          <a:off x="0" y="153073100"/>
          <a:ext cx="15240" cy="15240"/>
        </a:xfrm>
        <a:prstGeom prst="rect">
          <a:avLst/>
        </a:prstGeom>
        <a:noFill/>
        <a:ln w="9525">
          <a:noFill/>
        </a:ln>
      </xdr:spPr>
    </xdr:pic>
    <xdr:clientData/>
  </xdr:oneCellAnchor>
  <xdr:twoCellAnchor editAs="oneCell">
    <xdr:from>
      <xdr:col>0</xdr:col>
      <xdr:colOff>0</xdr:colOff>
      <xdr:row>709</xdr:row>
      <xdr:rowOff>0</xdr:rowOff>
    </xdr:from>
    <xdr:to>
      <xdr:col>0</xdr:col>
      <xdr:colOff>28575</xdr:colOff>
      <xdr:row>709</xdr:row>
      <xdr:rowOff>28575</xdr:rowOff>
    </xdr:to>
    <xdr:pic>
      <xdr:nvPicPr>
        <xdr:cNvPr id="2450" name="图片 2449">
          <a:extLst>
            <a:ext uri="{FF2B5EF4-FFF2-40B4-BE49-F238E27FC236}">
              <a16:creationId xmlns:a16="http://schemas.microsoft.com/office/drawing/2014/main" id="{00000000-0008-0000-0900-000092090000}"/>
            </a:ext>
          </a:extLst>
        </xdr:cNvPr>
        <xdr:cNvPicPr>
          <a:picLocks noChangeAspect="1"/>
        </xdr:cNvPicPr>
      </xdr:nvPicPr>
      <xdr:blipFill>
        <a:blip xmlns:r="http://schemas.openxmlformats.org/officeDocument/2006/relationships" r:embed="rId3"/>
        <a:stretch>
          <a:fillRect/>
        </a:stretch>
      </xdr:blipFill>
      <xdr:spPr>
        <a:xfrm>
          <a:off x="0" y="153073100"/>
          <a:ext cx="28575" cy="28575"/>
        </a:xfrm>
        <a:prstGeom prst="rect">
          <a:avLst/>
        </a:prstGeom>
        <a:noFill/>
        <a:ln w="9525">
          <a:noFill/>
        </a:ln>
      </xdr:spPr>
    </xdr:pic>
    <xdr:clientData/>
  </xdr:twoCellAnchor>
  <xdr:twoCellAnchor editAs="oneCell">
    <xdr:from>
      <xdr:col>10</xdr:col>
      <xdr:colOff>0</xdr:colOff>
      <xdr:row>709</xdr:row>
      <xdr:rowOff>0</xdr:rowOff>
    </xdr:from>
    <xdr:to>
      <xdr:col>10</xdr:col>
      <xdr:colOff>28575</xdr:colOff>
      <xdr:row>709</xdr:row>
      <xdr:rowOff>28575</xdr:rowOff>
    </xdr:to>
    <xdr:pic>
      <xdr:nvPicPr>
        <xdr:cNvPr id="2451" name="图片 2450">
          <a:extLst>
            <a:ext uri="{FF2B5EF4-FFF2-40B4-BE49-F238E27FC236}">
              <a16:creationId xmlns:a16="http://schemas.microsoft.com/office/drawing/2014/main" id="{00000000-0008-0000-0900-000093090000}"/>
            </a:ext>
          </a:extLst>
        </xdr:cNvPr>
        <xdr:cNvPicPr>
          <a:picLocks noChangeAspect="1"/>
        </xdr:cNvPicPr>
      </xdr:nvPicPr>
      <xdr:blipFill>
        <a:blip xmlns:r="http://schemas.openxmlformats.org/officeDocument/2006/relationships" r:embed="rId3"/>
        <a:stretch>
          <a:fillRect/>
        </a:stretch>
      </xdr:blipFill>
      <xdr:spPr>
        <a:xfrm>
          <a:off x="69437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2" name="图片 2451">
          <a:extLst>
            <a:ext uri="{FF2B5EF4-FFF2-40B4-BE49-F238E27FC236}">
              <a16:creationId xmlns:a16="http://schemas.microsoft.com/office/drawing/2014/main" id="{00000000-0008-0000-0900-000094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3" name="图片 2452">
          <a:extLst>
            <a:ext uri="{FF2B5EF4-FFF2-40B4-BE49-F238E27FC236}">
              <a16:creationId xmlns:a16="http://schemas.microsoft.com/office/drawing/2014/main" id="{00000000-0008-0000-0900-000095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4" name="图片 2453">
          <a:extLst>
            <a:ext uri="{FF2B5EF4-FFF2-40B4-BE49-F238E27FC236}">
              <a16:creationId xmlns:a16="http://schemas.microsoft.com/office/drawing/2014/main" id="{00000000-0008-0000-0900-000096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5" name="图片 2454">
          <a:extLst>
            <a:ext uri="{FF2B5EF4-FFF2-40B4-BE49-F238E27FC236}">
              <a16:creationId xmlns:a16="http://schemas.microsoft.com/office/drawing/2014/main" id="{00000000-0008-0000-0900-000097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6" name="图片 2455">
          <a:extLst>
            <a:ext uri="{FF2B5EF4-FFF2-40B4-BE49-F238E27FC236}">
              <a16:creationId xmlns:a16="http://schemas.microsoft.com/office/drawing/2014/main" id="{00000000-0008-0000-0900-000098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7" name="图片 2456">
          <a:extLst>
            <a:ext uri="{FF2B5EF4-FFF2-40B4-BE49-F238E27FC236}">
              <a16:creationId xmlns:a16="http://schemas.microsoft.com/office/drawing/2014/main" id="{00000000-0008-0000-0900-000099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8" name="图片 2457">
          <a:extLst>
            <a:ext uri="{FF2B5EF4-FFF2-40B4-BE49-F238E27FC236}">
              <a16:creationId xmlns:a16="http://schemas.microsoft.com/office/drawing/2014/main" id="{00000000-0008-0000-0900-00009A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59" name="图片 2458">
          <a:extLst>
            <a:ext uri="{FF2B5EF4-FFF2-40B4-BE49-F238E27FC236}">
              <a16:creationId xmlns:a16="http://schemas.microsoft.com/office/drawing/2014/main" id="{00000000-0008-0000-0900-00009B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60" name="图片 2459">
          <a:extLst>
            <a:ext uri="{FF2B5EF4-FFF2-40B4-BE49-F238E27FC236}">
              <a16:creationId xmlns:a16="http://schemas.microsoft.com/office/drawing/2014/main" id="{00000000-0008-0000-0900-00009C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61" name="图片 2460">
          <a:extLst>
            <a:ext uri="{FF2B5EF4-FFF2-40B4-BE49-F238E27FC236}">
              <a16:creationId xmlns:a16="http://schemas.microsoft.com/office/drawing/2014/main" id="{00000000-0008-0000-0900-00009D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62" name="图片 2461">
          <a:extLst>
            <a:ext uri="{FF2B5EF4-FFF2-40B4-BE49-F238E27FC236}">
              <a16:creationId xmlns:a16="http://schemas.microsoft.com/office/drawing/2014/main" id="{00000000-0008-0000-0900-00009E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63" name="图片 2462">
          <a:extLst>
            <a:ext uri="{FF2B5EF4-FFF2-40B4-BE49-F238E27FC236}">
              <a16:creationId xmlns:a16="http://schemas.microsoft.com/office/drawing/2014/main" id="{00000000-0008-0000-0900-00009F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twoCellAnchor editAs="oneCell">
    <xdr:from>
      <xdr:col>9</xdr:col>
      <xdr:colOff>0</xdr:colOff>
      <xdr:row>709</xdr:row>
      <xdr:rowOff>0</xdr:rowOff>
    </xdr:from>
    <xdr:to>
      <xdr:col>9</xdr:col>
      <xdr:colOff>28575</xdr:colOff>
      <xdr:row>709</xdr:row>
      <xdr:rowOff>28575</xdr:rowOff>
    </xdr:to>
    <xdr:pic>
      <xdr:nvPicPr>
        <xdr:cNvPr id="2464" name="图片 2463">
          <a:extLst>
            <a:ext uri="{FF2B5EF4-FFF2-40B4-BE49-F238E27FC236}">
              <a16:creationId xmlns:a16="http://schemas.microsoft.com/office/drawing/2014/main" id="{00000000-0008-0000-0900-0000A0090000}"/>
            </a:ext>
          </a:extLst>
        </xdr:cNvPr>
        <xdr:cNvPicPr>
          <a:picLocks noChangeAspect="1"/>
        </xdr:cNvPicPr>
      </xdr:nvPicPr>
      <xdr:blipFill>
        <a:blip xmlns:r="http://schemas.openxmlformats.org/officeDocument/2006/relationships" r:embed="rId3"/>
        <a:stretch>
          <a:fillRect/>
        </a:stretch>
      </xdr:blipFill>
      <xdr:spPr>
        <a:xfrm>
          <a:off x="6257925" y="153073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465" name="图片 2464">
          <a:extLst>
            <a:ext uri="{FF2B5EF4-FFF2-40B4-BE49-F238E27FC236}">
              <a16:creationId xmlns:a16="http://schemas.microsoft.com/office/drawing/2014/main" id="{00000000-0008-0000-0900-0000A1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466" name="图片 2465">
          <a:extLst>
            <a:ext uri="{FF2B5EF4-FFF2-40B4-BE49-F238E27FC236}">
              <a16:creationId xmlns:a16="http://schemas.microsoft.com/office/drawing/2014/main" id="{00000000-0008-0000-0900-0000A2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467" name="图片 2466">
          <a:extLst>
            <a:ext uri="{FF2B5EF4-FFF2-40B4-BE49-F238E27FC236}">
              <a16:creationId xmlns:a16="http://schemas.microsoft.com/office/drawing/2014/main" id="{00000000-0008-0000-0900-0000A3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468" name="图片 2467">
          <a:extLst>
            <a:ext uri="{FF2B5EF4-FFF2-40B4-BE49-F238E27FC236}">
              <a16:creationId xmlns:a16="http://schemas.microsoft.com/office/drawing/2014/main" id="{00000000-0008-0000-0900-0000A4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469" name="图片 2468">
          <a:extLst>
            <a:ext uri="{FF2B5EF4-FFF2-40B4-BE49-F238E27FC236}">
              <a16:creationId xmlns:a16="http://schemas.microsoft.com/office/drawing/2014/main" id="{00000000-0008-0000-0900-0000A5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2470" name="图片 2469">
          <a:extLst>
            <a:ext uri="{FF2B5EF4-FFF2-40B4-BE49-F238E27FC236}">
              <a16:creationId xmlns:a16="http://schemas.microsoft.com/office/drawing/2014/main" id="{00000000-0008-0000-0900-0000A6090000}"/>
            </a:ext>
          </a:extLst>
        </xdr:cNvPr>
        <xdr:cNvPicPr>
          <a:picLocks noChangeAspect="1"/>
        </xdr:cNvPicPr>
      </xdr:nvPicPr>
      <xdr:blipFill>
        <a:blip xmlns:r="http://schemas.openxmlformats.org/officeDocument/2006/relationships" r:embed="rId3"/>
        <a:stretch>
          <a:fillRect/>
        </a:stretch>
      </xdr:blipFill>
      <xdr:spPr>
        <a:xfrm>
          <a:off x="76295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471" name="图片 2470">
          <a:extLst>
            <a:ext uri="{FF2B5EF4-FFF2-40B4-BE49-F238E27FC236}">
              <a16:creationId xmlns:a16="http://schemas.microsoft.com/office/drawing/2014/main" id="{00000000-0008-0000-0900-0000A7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472" name="图片 2471">
          <a:extLst>
            <a:ext uri="{FF2B5EF4-FFF2-40B4-BE49-F238E27FC236}">
              <a16:creationId xmlns:a16="http://schemas.microsoft.com/office/drawing/2014/main" id="{00000000-0008-0000-0900-0000A8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473" name="图片 2472">
          <a:extLst>
            <a:ext uri="{FF2B5EF4-FFF2-40B4-BE49-F238E27FC236}">
              <a16:creationId xmlns:a16="http://schemas.microsoft.com/office/drawing/2014/main" id="{00000000-0008-0000-0900-0000A9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474" name="图片 2473">
          <a:extLst>
            <a:ext uri="{FF2B5EF4-FFF2-40B4-BE49-F238E27FC236}">
              <a16:creationId xmlns:a16="http://schemas.microsoft.com/office/drawing/2014/main" id="{00000000-0008-0000-0900-0000AA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475" name="图片 2474">
          <a:extLst>
            <a:ext uri="{FF2B5EF4-FFF2-40B4-BE49-F238E27FC236}">
              <a16:creationId xmlns:a16="http://schemas.microsoft.com/office/drawing/2014/main" id="{00000000-0008-0000-0900-0000AB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2476" name="图片 2475">
          <a:extLst>
            <a:ext uri="{FF2B5EF4-FFF2-40B4-BE49-F238E27FC236}">
              <a16:creationId xmlns:a16="http://schemas.microsoft.com/office/drawing/2014/main" id="{00000000-0008-0000-0900-0000AC090000}"/>
            </a:ext>
          </a:extLst>
        </xdr:cNvPr>
        <xdr:cNvPicPr>
          <a:picLocks noChangeAspect="1"/>
        </xdr:cNvPicPr>
      </xdr:nvPicPr>
      <xdr:blipFill>
        <a:blip xmlns:r="http://schemas.openxmlformats.org/officeDocument/2006/relationships" r:embed="rId3"/>
        <a:stretch>
          <a:fillRect/>
        </a:stretch>
      </xdr:blipFill>
      <xdr:spPr>
        <a:xfrm>
          <a:off x="762952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2477" name="图片 2476">
          <a:extLst>
            <a:ext uri="{FF2B5EF4-FFF2-40B4-BE49-F238E27FC236}">
              <a16:creationId xmlns:a16="http://schemas.microsoft.com/office/drawing/2014/main" id="{00000000-0008-0000-0900-0000AD090000}"/>
            </a:ext>
          </a:extLst>
        </xdr:cNvPr>
        <xdr:cNvPicPr>
          <a:picLocks noChangeAspect="1"/>
        </xdr:cNvPicPr>
      </xdr:nvPicPr>
      <xdr:blipFill>
        <a:blip xmlns:r="http://schemas.openxmlformats.org/officeDocument/2006/relationships" r:embed="rId3"/>
        <a:stretch>
          <a:fillRect/>
        </a:stretch>
      </xdr:blipFill>
      <xdr:spPr>
        <a:xfrm>
          <a:off x="83153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478" name="图片 2477">
          <a:extLst>
            <a:ext uri="{FF2B5EF4-FFF2-40B4-BE49-F238E27FC236}">
              <a16:creationId xmlns:a16="http://schemas.microsoft.com/office/drawing/2014/main" id="{00000000-0008-0000-0900-0000AE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479" name="图片 2478">
          <a:extLst>
            <a:ext uri="{FF2B5EF4-FFF2-40B4-BE49-F238E27FC236}">
              <a16:creationId xmlns:a16="http://schemas.microsoft.com/office/drawing/2014/main" id="{00000000-0008-0000-0900-0000AF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480" name="图片 2479">
          <a:extLst>
            <a:ext uri="{FF2B5EF4-FFF2-40B4-BE49-F238E27FC236}">
              <a16:creationId xmlns:a16="http://schemas.microsoft.com/office/drawing/2014/main" id="{00000000-0008-0000-0900-0000B0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481" name="图片 2480">
          <a:extLst>
            <a:ext uri="{FF2B5EF4-FFF2-40B4-BE49-F238E27FC236}">
              <a16:creationId xmlns:a16="http://schemas.microsoft.com/office/drawing/2014/main" id="{00000000-0008-0000-0900-0000B1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482" name="图片 2481">
          <a:extLst>
            <a:ext uri="{FF2B5EF4-FFF2-40B4-BE49-F238E27FC236}">
              <a16:creationId xmlns:a16="http://schemas.microsoft.com/office/drawing/2014/main" id="{00000000-0008-0000-0900-0000B2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483" name="图片 2482">
          <a:extLst>
            <a:ext uri="{FF2B5EF4-FFF2-40B4-BE49-F238E27FC236}">
              <a16:creationId xmlns:a16="http://schemas.microsoft.com/office/drawing/2014/main" id="{00000000-0008-0000-0900-0000B3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484" name="图片 2483">
          <a:extLst>
            <a:ext uri="{FF2B5EF4-FFF2-40B4-BE49-F238E27FC236}">
              <a16:creationId xmlns:a16="http://schemas.microsoft.com/office/drawing/2014/main" id="{00000000-0008-0000-0900-0000B4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485" name="图片 2484">
          <a:extLst>
            <a:ext uri="{FF2B5EF4-FFF2-40B4-BE49-F238E27FC236}">
              <a16:creationId xmlns:a16="http://schemas.microsoft.com/office/drawing/2014/main" id="{00000000-0008-0000-0900-0000B5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486" name="图片 2485">
          <a:extLst>
            <a:ext uri="{FF2B5EF4-FFF2-40B4-BE49-F238E27FC236}">
              <a16:creationId xmlns:a16="http://schemas.microsoft.com/office/drawing/2014/main" id="{00000000-0008-0000-0900-0000B6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487" name="图片 2486">
          <a:extLst>
            <a:ext uri="{FF2B5EF4-FFF2-40B4-BE49-F238E27FC236}">
              <a16:creationId xmlns:a16="http://schemas.microsoft.com/office/drawing/2014/main" id="{00000000-0008-0000-0900-0000B7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488" name="图片 2487">
          <a:extLst>
            <a:ext uri="{FF2B5EF4-FFF2-40B4-BE49-F238E27FC236}">
              <a16:creationId xmlns:a16="http://schemas.microsoft.com/office/drawing/2014/main" id="{00000000-0008-0000-0900-0000B8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489" name="图片 2488">
          <a:extLst>
            <a:ext uri="{FF2B5EF4-FFF2-40B4-BE49-F238E27FC236}">
              <a16:creationId xmlns:a16="http://schemas.microsoft.com/office/drawing/2014/main" id="{00000000-0008-0000-0900-0000B9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490" name="图片 2489">
          <a:extLst>
            <a:ext uri="{FF2B5EF4-FFF2-40B4-BE49-F238E27FC236}">
              <a16:creationId xmlns:a16="http://schemas.microsoft.com/office/drawing/2014/main" id="{00000000-0008-0000-0900-0000BA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491" name="图片 2490">
          <a:extLst>
            <a:ext uri="{FF2B5EF4-FFF2-40B4-BE49-F238E27FC236}">
              <a16:creationId xmlns:a16="http://schemas.microsoft.com/office/drawing/2014/main" id="{00000000-0008-0000-0900-0000BB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492" name="图片 2491">
          <a:extLst>
            <a:ext uri="{FF2B5EF4-FFF2-40B4-BE49-F238E27FC236}">
              <a16:creationId xmlns:a16="http://schemas.microsoft.com/office/drawing/2014/main" id="{00000000-0008-0000-0900-0000BC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493" name="图片 2492">
          <a:extLst>
            <a:ext uri="{FF2B5EF4-FFF2-40B4-BE49-F238E27FC236}">
              <a16:creationId xmlns:a16="http://schemas.microsoft.com/office/drawing/2014/main" id="{00000000-0008-0000-0900-0000BD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494" name="图片 2493">
          <a:extLst>
            <a:ext uri="{FF2B5EF4-FFF2-40B4-BE49-F238E27FC236}">
              <a16:creationId xmlns:a16="http://schemas.microsoft.com/office/drawing/2014/main" id="{00000000-0008-0000-0900-0000BE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2495" name="图片 2494">
          <a:extLst>
            <a:ext uri="{FF2B5EF4-FFF2-40B4-BE49-F238E27FC236}">
              <a16:creationId xmlns:a16="http://schemas.microsoft.com/office/drawing/2014/main" id="{00000000-0008-0000-0900-0000BF090000}"/>
            </a:ext>
          </a:extLst>
        </xdr:cNvPr>
        <xdr:cNvPicPr>
          <a:picLocks noChangeAspect="1"/>
        </xdr:cNvPicPr>
      </xdr:nvPicPr>
      <xdr:blipFill>
        <a:blip xmlns:r="http://schemas.openxmlformats.org/officeDocument/2006/relationships" r:embed="rId3"/>
        <a:stretch>
          <a:fillRect/>
        </a:stretch>
      </xdr:blipFill>
      <xdr:spPr>
        <a:xfrm>
          <a:off x="762952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2496" name="图片 2495">
          <a:extLst>
            <a:ext uri="{FF2B5EF4-FFF2-40B4-BE49-F238E27FC236}">
              <a16:creationId xmlns:a16="http://schemas.microsoft.com/office/drawing/2014/main" id="{00000000-0008-0000-0900-0000C0090000}"/>
            </a:ext>
          </a:extLst>
        </xdr:cNvPr>
        <xdr:cNvPicPr>
          <a:picLocks noChangeAspect="1"/>
        </xdr:cNvPicPr>
      </xdr:nvPicPr>
      <xdr:blipFill>
        <a:blip xmlns:r="http://schemas.openxmlformats.org/officeDocument/2006/relationships" r:embed="rId3"/>
        <a:stretch>
          <a:fillRect/>
        </a:stretch>
      </xdr:blipFill>
      <xdr:spPr>
        <a:xfrm>
          <a:off x="83153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497" name="图片 2496">
          <a:extLst>
            <a:ext uri="{FF2B5EF4-FFF2-40B4-BE49-F238E27FC236}">
              <a16:creationId xmlns:a16="http://schemas.microsoft.com/office/drawing/2014/main" id="{00000000-0008-0000-0900-0000C1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498" name="图片 2497">
          <a:extLst>
            <a:ext uri="{FF2B5EF4-FFF2-40B4-BE49-F238E27FC236}">
              <a16:creationId xmlns:a16="http://schemas.microsoft.com/office/drawing/2014/main" id="{00000000-0008-0000-0900-0000C2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499" name="图片 2498">
          <a:extLst>
            <a:ext uri="{FF2B5EF4-FFF2-40B4-BE49-F238E27FC236}">
              <a16:creationId xmlns:a16="http://schemas.microsoft.com/office/drawing/2014/main" id="{00000000-0008-0000-0900-0000C3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00" name="图片 2499">
          <a:extLst>
            <a:ext uri="{FF2B5EF4-FFF2-40B4-BE49-F238E27FC236}">
              <a16:creationId xmlns:a16="http://schemas.microsoft.com/office/drawing/2014/main" id="{00000000-0008-0000-0900-0000C4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01" name="图片 2500">
          <a:extLst>
            <a:ext uri="{FF2B5EF4-FFF2-40B4-BE49-F238E27FC236}">
              <a16:creationId xmlns:a16="http://schemas.microsoft.com/office/drawing/2014/main" id="{00000000-0008-0000-0900-0000C5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02" name="图片 2501">
          <a:extLst>
            <a:ext uri="{FF2B5EF4-FFF2-40B4-BE49-F238E27FC236}">
              <a16:creationId xmlns:a16="http://schemas.microsoft.com/office/drawing/2014/main" id="{00000000-0008-0000-0900-0000C6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03" name="图片 2502">
          <a:extLst>
            <a:ext uri="{FF2B5EF4-FFF2-40B4-BE49-F238E27FC236}">
              <a16:creationId xmlns:a16="http://schemas.microsoft.com/office/drawing/2014/main" id="{00000000-0008-0000-0900-0000C7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504" name="图片 2503">
          <a:extLst>
            <a:ext uri="{FF2B5EF4-FFF2-40B4-BE49-F238E27FC236}">
              <a16:creationId xmlns:a16="http://schemas.microsoft.com/office/drawing/2014/main" id="{00000000-0008-0000-0900-0000C8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505" name="图片 2504">
          <a:extLst>
            <a:ext uri="{FF2B5EF4-FFF2-40B4-BE49-F238E27FC236}">
              <a16:creationId xmlns:a16="http://schemas.microsoft.com/office/drawing/2014/main" id="{00000000-0008-0000-0900-0000C9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06" name="图片 2505">
          <a:extLst>
            <a:ext uri="{FF2B5EF4-FFF2-40B4-BE49-F238E27FC236}">
              <a16:creationId xmlns:a16="http://schemas.microsoft.com/office/drawing/2014/main" id="{00000000-0008-0000-0900-0000CA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07" name="图片 2506">
          <a:extLst>
            <a:ext uri="{FF2B5EF4-FFF2-40B4-BE49-F238E27FC236}">
              <a16:creationId xmlns:a16="http://schemas.microsoft.com/office/drawing/2014/main" id="{00000000-0008-0000-0900-0000CB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08" name="图片 2507">
          <a:extLst>
            <a:ext uri="{FF2B5EF4-FFF2-40B4-BE49-F238E27FC236}">
              <a16:creationId xmlns:a16="http://schemas.microsoft.com/office/drawing/2014/main" id="{00000000-0008-0000-0900-0000CC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509" name="图片 2508">
          <a:extLst>
            <a:ext uri="{FF2B5EF4-FFF2-40B4-BE49-F238E27FC236}">
              <a16:creationId xmlns:a16="http://schemas.microsoft.com/office/drawing/2014/main" id="{00000000-0008-0000-0900-0000CD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510" name="图片 2509">
          <a:extLst>
            <a:ext uri="{FF2B5EF4-FFF2-40B4-BE49-F238E27FC236}">
              <a16:creationId xmlns:a16="http://schemas.microsoft.com/office/drawing/2014/main" id="{00000000-0008-0000-0900-0000CE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2511" name="图片 2510">
          <a:extLst>
            <a:ext uri="{FF2B5EF4-FFF2-40B4-BE49-F238E27FC236}">
              <a16:creationId xmlns:a16="http://schemas.microsoft.com/office/drawing/2014/main" id="{00000000-0008-0000-0900-0000CF090000}"/>
            </a:ext>
          </a:extLst>
        </xdr:cNvPr>
        <xdr:cNvPicPr>
          <a:picLocks noChangeAspect="1"/>
        </xdr:cNvPicPr>
      </xdr:nvPicPr>
      <xdr:blipFill>
        <a:blip xmlns:r="http://schemas.openxmlformats.org/officeDocument/2006/relationships" r:embed="rId3"/>
        <a:stretch>
          <a:fillRect/>
        </a:stretch>
      </xdr:blipFill>
      <xdr:spPr>
        <a:xfrm>
          <a:off x="76295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12" name="图片 2511">
          <a:extLst>
            <a:ext uri="{FF2B5EF4-FFF2-40B4-BE49-F238E27FC236}">
              <a16:creationId xmlns:a16="http://schemas.microsoft.com/office/drawing/2014/main" id="{00000000-0008-0000-0900-0000D0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13" name="图片 2512">
          <a:extLst>
            <a:ext uri="{FF2B5EF4-FFF2-40B4-BE49-F238E27FC236}">
              <a16:creationId xmlns:a16="http://schemas.microsoft.com/office/drawing/2014/main" id="{00000000-0008-0000-0900-0000D1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14" name="图片 2513">
          <a:extLst>
            <a:ext uri="{FF2B5EF4-FFF2-40B4-BE49-F238E27FC236}">
              <a16:creationId xmlns:a16="http://schemas.microsoft.com/office/drawing/2014/main" id="{00000000-0008-0000-0900-0000D2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515" name="图片 2514">
          <a:extLst>
            <a:ext uri="{FF2B5EF4-FFF2-40B4-BE49-F238E27FC236}">
              <a16:creationId xmlns:a16="http://schemas.microsoft.com/office/drawing/2014/main" id="{00000000-0008-0000-0900-0000D3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516" name="图片 2515">
          <a:extLst>
            <a:ext uri="{FF2B5EF4-FFF2-40B4-BE49-F238E27FC236}">
              <a16:creationId xmlns:a16="http://schemas.microsoft.com/office/drawing/2014/main" id="{00000000-0008-0000-0900-0000D4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twoCellAnchor editAs="oneCell">
    <xdr:from>
      <xdr:col>11</xdr:col>
      <xdr:colOff>0</xdr:colOff>
      <xdr:row>379</xdr:row>
      <xdr:rowOff>0</xdr:rowOff>
    </xdr:from>
    <xdr:to>
      <xdr:col>11</xdr:col>
      <xdr:colOff>28575</xdr:colOff>
      <xdr:row>379</xdr:row>
      <xdr:rowOff>28575</xdr:rowOff>
    </xdr:to>
    <xdr:pic>
      <xdr:nvPicPr>
        <xdr:cNvPr id="2517" name="图片 2516">
          <a:extLst>
            <a:ext uri="{FF2B5EF4-FFF2-40B4-BE49-F238E27FC236}">
              <a16:creationId xmlns:a16="http://schemas.microsoft.com/office/drawing/2014/main" id="{00000000-0008-0000-0900-0000D5090000}"/>
            </a:ext>
          </a:extLst>
        </xdr:cNvPr>
        <xdr:cNvPicPr>
          <a:picLocks noChangeAspect="1"/>
        </xdr:cNvPicPr>
      </xdr:nvPicPr>
      <xdr:blipFill>
        <a:blip xmlns:r="http://schemas.openxmlformats.org/officeDocument/2006/relationships" r:embed="rId3"/>
        <a:stretch>
          <a:fillRect/>
        </a:stretch>
      </xdr:blipFill>
      <xdr:spPr>
        <a:xfrm>
          <a:off x="7629525" y="81826100"/>
          <a:ext cx="28575" cy="28575"/>
        </a:xfrm>
        <a:prstGeom prst="rect">
          <a:avLst/>
        </a:prstGeom>
        <a:noFill/>
        <a:ln w="9525">
          <a:noFill/>
        </a:ln>
      </xdr:spPr>
    </xdr:pic>
    <xdr:clientData/>
  </xdr:twoCellAnchor>
  <xdr:twoCellAnchor editAs="oneCell">
    <xdr:from>
      <xdr:col>12</xdr:col>
      <xdr:colOff>0</xdr:colOff>
      <xdr:row>379</xdr:row>
      <xdr:rowOff>0</xdr:rowOff>
    </xdr:from>
    <xdr:to>
      <xdr:col>12</xdr:col>
      <xdr:colOff>28575</xdr:colOff>
      <xdr:row>379</xdr:row>
      <xdr:rowOff>28575</xdr:rowOff>
    </xdr:to>
    <xdr:pic>
      <xdr:nvPicPr>
        <xdr:cNvPr id="2518" name="图片 2517">
          <a:extLst>
            <a:ext uri="{FF2B5EF4-FFF2-40B4-BE49-F238E27FC236}">
              <a16:creationId xmlns:a16="http://schemas.microsoft.com/office/drawing/2014/main" id="{00000000-0008-0000-0900-0000D6090000}"/>
            </a:ext>
          </a:extLst>
        </xdr:cNvPr>
        <xdr:cNvPicPr>
          <a:picLocks noChangeAspect="1"/>
        </xdr:cNvPicPr>
      </xdr:nvPicPr>
      <xdr:blipFill>
        <a:blip xmlns:r="http://schemas.openxmlformats.org/officeDocument/2006/relationships" r:embed="rId3"/>
        <a:stretch>
          <a:fillRect/>
        </a:stretch>
      </xdr:blipFill>
      <xdr:spPr>
        <a:xfrm>
          <a:off x="83153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19" name="图片 2518">
          <a:extLst>
            <a:ext uri="{FF2B5EF4-FFF2-40B4-BE49-F238E27FC236}">
              <a16:creationId xmlns:a16="http://schemas.microsoft.com/office/drawing/2014/main" id="{00000000-0008-0000-0900-0000D7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20" name="图片 2519">
          <a:extLst>
            <a:ext uri="{FF2B5EF4-FFF2-40B4-BE49-F238E27FC236}">
              <a16:creationId xmlns:a16="http://schemas.microsoft.com/office/drawing/2014/main" id="{00000000-0008-0000-0900-0000D8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21" name="图片 2520">
          <a:extLst>
            <a:ext uri="{FF2B5EF4-FFF2-40B4-BE49-F238E27FC236}">
              <a16:creationId xmlns:a16="http://schemas.microsoft.com/office/drawing/2014/main" id="{00000000-0008-0000-0900-0000D9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22" name="图片 2521">
          <a:extLst>
            <a:ext uri="{FF2B5EF4-FFF2-40B4-BE49-F238E27FC236}">
              <a16:creationId xmlns:a16="http://schemas.microsoft.com/office/drawing/2014/main" id="{00000000-0008-0000-0900-0000DA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23" name="图片 2522">
          <a:extLst>
            <a:ext uri="{FF2B5EF4-FFF2-40B4-BE49-F238E27FC236}">
              <a16:creationId xmlns:a16="http://schemas.microsoft.com/office/drawing/2014/main" id="{00000000-0008-0000-0900-0000DB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24" name="图片 2523">
          <a:extLst>
            <a:ext uri="{FF2B5EF4-FFF2-40B4-BE49-F238E27FC236}">
              <a16:creationId xmlns:a16="http://schemas.microsoft.com/office/drawing/2014/main" id="{00000000-0008-0000-0900-0000DC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525" name="图片 2524">
          <a:extLst>
            <a:ext uri="{FF2B5EF4-FFF2-40B4-BE49-F238E27FC236}">
              <a16:creationId xmlns:a16="http://schemas.microsoft.com/office/drawing/2014/main" id="{00000000-0008-0000-0900-0000DD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26" name="图片 2525">
          <a:extLst>
            <a:ext uri="{FF2B5EF4-FFF2-40B4-BE49-F238E27FC236}">
              <a16:creationId xmlns:a16="http://schemas.microsoft.com/office/drawing/2014/main" id="{00000000-0008-0000-0900-0000DE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27" name="图片 2526">
          <a:extLst>
            <a:ext uri="{FF2B5EF4-FFF2-40B4-BE49-F238E27FC236}">
              <a16:creationId xmlns:a16="http://schemas.microsoft.com/office/drawing/2014/main" id="{00000000-0008-0000-0900-0000DF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28" name="图片 2527">
          <a:extLst>
            <a:ext uri="{FF2B5EF4-FFF2-40B4-BE49-F238E27FC236}">
              <a16:creationId xmlns:a16="http://schemas.microsoft.com/office/drawing/2014/main" id="{00000000-0008-0000-0900-0000E0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529" name="图片 2528">
          <a:extLst>
            <a:ext uri="{FF2B5EF4-FFF2-40B4-BE49-F238E27FC236}">
              <a16:creationId xmlns:a16="http://schemas.microsoft.com/office/drawing/2014/main" id="{00000000-0008-0000-0900-0000E1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530" name="图片 2529">
          <a:extLst>
            <a:ext uri="{FF2B5EF4-FFF2-40B4-BE49-F238E27FC236}">
              <a16:creationId xmlns:a16="http://schemas.microsoft.com/office/drawing/2014/main" id="{00000000-0008-0000-0900-0000E2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31" name="图片 2530">
          <a:extLst>
            <a:ext uri="{FF2B5EF4-FFF2-40B4-BE49-F238E27FC236}">
              <a16:creationId xmlns:a16="http://schemas.microsoft.com/office/drawing/2014/main" id="{00000000-0008-0000-0900-0000E3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32" name="图片 2531">
          <a:extLst>
            <a:ext uri="{FF2B5EF4-FFF2-40B4-BE49-F238E27FC236}">
              <a16:creationId xmlns:a16="http://schemas.microsoft.com/office/drawing/2014/main" id="{00000000-0008-0000-0900-0000E4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33" name="图片 2532">
          <a:extLst>
            <a:ext uri="{FF2B5EF4-FFF2-40B4-BE49-F238E27FC236}">
              <a16:creationId xmlns:a16="http://schemas.microsoft.com/office/drawing/2014/main" id="{00000000-0008-0000-0900-0000E5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10</xdr:col>
      <xdr:colOff>0</xdr:colOff>
      <xdr:row>379</xdr:row>
      <xdr:rowOff>0</xdr:rowOff>
    </xdr:from>
    <xdr:to>
      <xdr:col>10</xdr:col>
      <xdr:colOff>28575</xdr:colOff>
      <xdr:row>379</xdr:row>
      <xdr:rowOff>28575</xdr:rowOff>
    </xdr:to>
    <xdr:pic>
      <xdr:nvPicPr>
        <xdr:cNvPr id="2534" name="图片 2533">
          <a:extLst>
            <a:ext uri="{FF2B5EF4-FFF2-40B4-BE49-F238E27FC236}">
              <a16:creationId xmlns:a16="http://schemas.microsoft.com/office/drawing/2014/main" id="{00000000-0008-0000-0900-0000E6090000}"/>
            </a:ext>
          </a:extLst>
        </xdr:cNvPr>
        <xdr:cNvPicPr>
          <a:picLocks noChangeAspect="1"/>
        </xdr:cNvPicPr>
      </xdr:nvPicPr>
      <xdr:blipFill>
        <a:blip xmlns:r="http://schemas.openxmlformats.org/officeDocument/2006/relationships" r:embed="rId3"/>
        <a:stretch>
          <a:fillRect/>
        </a:stretch>
      </xdr:blipFill>
      <xdr:spPr>
        <a:xfrm>
          <a:off x="6943725"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535" name="图片 2534">
          <a:extLst>
            <a:ext uri="{FF2B5EF4-FFF2-40B4-BE49-F238E27FC236}">
              <a16:creationId xmlns:a16="http://schemas.microsoft.com/office/drawing/2014/main" id="{00000000-0008-0000-0900-0000E7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oneCellAnchor>
    <xdr:from>
      <xdr:col>0</xdr:col>
      <xdr:colOff>0</xdr:colOff>
      <xdr:row>379</xdr:row>
      <xdr:rowOff>0</xdr:rowOff>
    </xdr:from>
    <xdr:ext cx="30480" cy="15240"/>
    <xdr:pic>
      <xdr:nvPicPr>
        <xdr:cNvPr id="2536" name="图片 2535">
          <a:extLst>
            <a:ext uri="{FF2B5EF4-FFF2-40B4-BE49-F238E27FC236}">
              <a16:creationId xmlns:a16="http://schemas.microsoft.com/office/drawing/2014/main" id="{00000000-0008-0000-0900-0000E8090000}"/>
            </a:ext>
          </a:extLst>
        </xdr:cNvPr>
        <xdr:cNvPicPr>
          <a:picLocks noChangeAspect="1"/>
        </xdr:cNvPicPr>
      </xdr:nvPicPr>
      <xdr:blipFill>
        <a:blip xmlns:r="http://schemas.openxmlformats.org/officeDocument/2006/relationships" r:embed="rId1"/>
        <a:stretch>
          <a:fillRect/>
        </a:stretch>
      </xdr:blipFill>
      <xdr:spPr>
        <a:xfrm>
          <a:off x="0" y="81826100"/>
          <a:ext cx="30480" cy="15240"/>
        </a:xfrm>
        <a:prstGeom prst="rect">
          <a:avLst/>
        </a:prstGeom>
        <a:noFill/>
        <a:ln w="9525">
          <a:noFill/>
        </a:ln>
      </xdr:spPr>
    </xdr:pic>
    <xdr:clientData/>
  </xdr:oneCellAnchor>
  <xdr:oneCellAnchor>
    <xdr:from>
      <xdr:col>0</xdr:col>
      <xdr:colOff>0</xdr:colOff>
      <xdr:row>379</xdr:row>
      <xdr:rowOff>0</xdr:rowOff>
    </xdr:from>
    <xdr:ext cx="15240" cy="15240"/>
    <xdr:pic>
      <xdr:nvPicPr>
        <xdr:cNvPr id="2537" name="图片 2536">
          <a:extLst>
            <a:ext uri="{FF2B5EF4-FFF2-40B4-BE49-F238E27FC236}">
              <a16:creationId xmlns:a16="http://schemas.microsoft.com/office/drawing/2014/main" id="{00000000-0008-0000-0900-0000E9090000}"/>
            </a:ext>
          </a:extLst>
        </xdr:cNvPr>
        <xdr:cNvPicPr>
          <a:picLocks noChangeAspect="1"/>
        </xdr:cNvPicPr>
      </xdr:nvPicPr>
      <xdr:blipFill>
        <a:blip xmlns:r="http://schemas.openxmlformats.org/officeDocument/2006/relationships" r:embed="rId2"/>
        <a:stretch>
          <a:fillRect/>
        </a:stretch>
      </xdr:blipFill>
      <xdr:spPr>
        <a:xfrm>
          <a:off x="0" y="81826100"/>
          <a:ext cx="15240" cy="15240"/>
        </a:xfrm>
        <a:prstGeom prst="rect">
          <a:avLst/>
        </a:prstGeom>
        <a:noFill/>
        <a:ln w="9525">
          <a:noFill/>
        </a:ln>
      </xdr:spPr>
    </xdr:pic>
    <xdr:clientData/>
  </xdr:oneCellAnchor>
  <xdr:twoCellAnchor editAs="oneCell">
    <xdr:from>
      <xdr:col>0</xdr:col>
      <xdr:colOff>0</xdr:colOff>
      <xdr:row>379</xdr:row>
      <xdr:rowOff>0</xdr:rowOff>
    </xdr:from>
    <xdr:to>
      <xdr:col>0</xdr:col>
      <xdr:colOff>28575</xdr:colOff>
      <xdr:row>379</xdr:row>
      <xdr:rowOff>28575</xdr:rowOff>
    </xdr:to>
    <xdr:pic>
      <xdr:nvPicPr>
        <xdr:cNvPr id="2538" name="图片 2537">
          <a:extLst>
            <a:ext uri="{FF2B5EF4-FFF2-40B4-BE49-F238E27FC236}">
              <a16:creationId xmlns:a16="http://schemas.microsoft.com/office/drawing/2014/main" id="{00000000-0008-0000-0900-0000EA090000}"/>
            </a:ext>
          </a:extLst>
        </xdr:cNvPr>
        <xdr:cNvPicPr>
          <a:picLocks noChangeAspect="1"/>
        </xdr:cNvPicPr>
      </xdr:nvPicPr>
      <xdr:blipFill>
        <a:blip xmlns:r="http://schemas.openxmlformats.org/officeDocument/2006/relationships" r:embed="rId3"/>
        <a:stretch>
          <a:fillRect/>
        </a:stretch>
      </xdr:blipFill>
      <xdr:spPr>
        <a:xfrm>
          <a:off x="0" y="81826100"/>
          <a:ext cx="28575" cy="28575"/>
        </a:xfrm>
        <a:prstGeom prst="rect">
          <a:avLst/>
        </a:prstGeom>
        <a:noFill/>
        <a:ln w="9525">
          <a:noFill/>
        </a:ln>
      </xdr:spPr>
    </xdr:pic>
    <xdr:clientData/>
  </xdr:twoCellAnchor>
  <xdr:twoCellAnchor editAs="oneCell">
    <xdr:from>
      <xdr:col>9</xdr:col>
      <xdr:colOff>0</xdr:colOff>
      <xdr:row>379</xdr:row>
      <xdr:rowOff>0</xdr:rowOff>
    </xdr:from>
    <xdr:to>
      <xdr:col>9</xdr:col>
      <xdr:colOff>28575</xdr:colOff>
      <xdr:row>379</xdr:row>
      <xdr:rowOff>28575</xdr:rowOff>
    </xdr:to>
    <xdr:pic>
      <xdr:nvPicPr>
        <xdr:cNvPr id="2539" name="图片 2538">
          <a:extLst>
            <a:ext uri="{FF2B5EF4-FFF2-40B4-BE49-F238E27FC236}">
              <a16:creationId xmlns:a16="http://schemas.microsoft.com/office/drawing/2014/main" id="{00000000-0008-0000-0900-0000EB090000}"/>
            </a:ext>
          </a:extLst>
        </xdr:cNvPr>
        <xdr:cNvPicPr>
          <a:picLocks noChangeAspect="1"/>
        </xdr:cNvPicPr>
      </xdr:nvPicPr>
      <xdr:blipFill>
        <a:blip xmlns:r="http://schemas.openxmlformats.org/officeDocument/2006/relationships" r:embed="rId3"/>
        <a:stretch>
          <a:fillRect/>
        </a:stretch>
      </xdr:blipFill>
      <xdr:spPr>
        <a:xfrm>
          <a:off x="6257925" y="81826100"/>
          <a:ext cx="28575" cy="28575"/>
        </a:xfrm>
        <a:prstGeom prst="rect">
          <a:avLst/>
        </a:prstGeom>
        <a:noFill/>
        <a:ln w="9525">
          <a:noFill/>
        </a:ln>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30480" cy="15240"/>
    <xdr:pic>
      <xdr:nvPicPr>
        <xdr:cNvPr id="2" name="图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 name="图片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 name="图片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5" name="图片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6" name="图片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7" name="图片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3"/>
        <a:stretch>
          <a:fillRect/>
        </a:stretch>
      </xdr:blipFill>
      <xdr:spPr>
        <a:xfrm>
          <a:off x="82296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8" name="图片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9" name="图片 8">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0" name="图片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1" name="图片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2" name="图片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13" name="图片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3"/>
        <a:stretch>
          <a:fillRect/>
        </a:stretch>
      </xdr:blipFill>
      <xdr:spPr>
        <a:xfrm>
          <a:off x="8229600" y="0"/>
          <a:ext cx="28575" cy="28575"/>
        </a:xfrm>
        <a:prstGeom prst="rect">
          <a:avLst/>
        </a:prstGeom>
        <a:noFill/>
        <a:ln w="9525">
          <a:noFill/>
        </a:ln>
      </xdr:spPr>
    </xdr:pic>
    <xdr:clientData/>
  </xdr:twoCellAnchor>
  <xdr:twoCellAnchor editAs="oneCell">
    <xdr:from>
      <xdr:col>13</xdr:col>
      <xdr:colOff>0</xdr:colOff>
      <xdr:row>0</xdr:row>
      <xdr:rowOff>0</xdr:rowOff>
    </xdr:from>
    <xdr:to>
      <xdr:col>13</xdr:col>
      <xdr:colOff>28575</xdr:colOff>
      <xdr:row>0</xdr:row>
      <xdr:rowOff>28575</xdr:rowOff>
    </xdr:to>
    <xdr:pic>
      <xdr:nvPicPr>
        <xdr:cNvPr id="14" name="图片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3"/>
        <a:stretch>
          <a:fillRect/>
        </a:stretch>
      </xdr:blipFill>
      <xdr:spPr>
        <a:xfrm>
          <a:off x="89154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5" name="图片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16" name="图片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17" name="图片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18" name="图片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9" name="图片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0" name="图片 19">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1" name="图片 20">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2" name="图片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23" name="图片 22">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4" name="图片 23">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5" name="图片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6" name="图片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27" name="图片 26">
          <a:extLst>
            <a:ext uri="{FF2B5EF4-FFF2-40B4-BE49-F238E27FC236}">
              <a16:creationId xmlns:a16="http://schemas.microsoft.com/office/drawing/2014/main" id="{00000000-0008-0000-0A00-00001B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28" name="图片 27">
          <a:extLst>
            <a:ext uri="{FF2B5EF4-FFF2-40B4-BE49-F238E27FC236}">
              <a16:creationId xmlns:a16="http://schemas.microsoft.com/office/drawing/2014/main" id="{00000000-0008-0000-0A00-00001C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29" name="图片 28">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30" name="图片 29">
          <a:extLst>
            <a:ext uri="{FF2B5EF4-FFF2-40B4-BE49-F238E27FC236}">
              <a16:creationId xmlns:a16="http://schemas.microsoft.com/office/drawing/2014/main" id="{00000000-0008-0000-0A00-00001E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31" name="图片 30">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32" name="图片 31">
          <a:extLst>
            <a:ext uri="{FF2B5EF4-FFF2-40B4-BE49-F238E27FC236}">
              <a16:creationId xmlns:a16="http://schemas.microsoft.com/office/drawing/2014/main" id="{00000000-0008-0000-0A00-000020000000}"/>
            </a:ext>
          </a:extLst>
        </xdr:cNvPr>
        <xdr:cNvPicPr>
          <a:picLocks noChangeAspect="1"/>
        </xdr:cNvPicPr>
      </xdr:nvPicPr>
      <xdr:blipFill>
        <a:blip xmlns:r="http://schemas.openxmlformats.org/officeDocument/2006/relationships" r:embed="rId3"/>
        <a:stretch>
          <a:fillRect/>
        </a:stretch>
      </xdr:blipFill>
      <xdr:spPr>
        <a:xfrm>
          <a:off x="8229600" y="0"/>
          <a:ext cx="28575" cy="28575"/>
        </a:xfrm>
        <a:prstGeom prst="rect">
          <a:avLst/>
        </a:prstGeom>
        <a:noFill/>
        <a:ln w="9525">
          <a:noFill/>
        </a:ln>
      </xdr:spPr>
    </xdr:pic>
    <xdr:clientData/>
  </xdr:twoCellAnchor>
  <xdr:twoCellAnchor editAs="oneCell">
    <xdr:from>
      <xdr:col>13</xdr:col>
      <xdr:colOff>0</xdr:colOff>
      <xdr:row>0</xdr:row>
      <xdr:rowOff>0</xdr:rowOff>
    </xdr:from>
    <xdr:to>
      <xdr:col>13</xdr:col>
      <xdr:colOff>28575</xdr:colOff>
      <xdr:row>0</xdr:row>
      <xdr:rowOff>28575</xdr:rowOff>
    </xdr:to>
    <xdr:pic>
      <xdr:nvPicPr>
        <xdr:cNvPr id="33" name="图片 32">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3"/>
        <a:stretch>
          <a:fillRect/>
        </a:stretch>
      </xdr:blipFill>
      <xdr:spPr>
        <a:xfrm>
          <a:off x="89154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34" name="图片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5" name="图片 34">
          <a:extLst>
            <a:ext uri="{FF2B5EF4-FFF2-40B4-BE49-F238E27FC236}">
              <a16:creationId xmlns:a16="http://schemas.microsoft.com/office/drawing/2014/main" id="{00000000-0008-0000-0A00-000023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6" name="图片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37" name="图片 36">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38" name="图片 37">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9" name="图片 38">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0" name="图片 39">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41" name="图片 40">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42" name="图片 41">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3" name="图片 42">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44" name="图片 43">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5" name="图片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46" name="图片 45">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47" name="图片 46">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48" name="图片 47">
          <a:extLst>
            <a:ext uri="{FF2B5EF4-FFF2-40B4-BE49-F238E27FC236}">
              <a16:creationId xmlns:a16="http://schemas.microsoft.com/office/drawing/2014/main" id="{00000000-0008-0000-0A00-000030000000}"/>
            </a:ext>
          </a:extLst>
        </xdr:cNvPr>
        <xdr:cNvPicPr>
          <a:picLocks noChangeAspect="1"/>
        </xdr:cNvPicPr>
      </xdr:nvPicPr>
      <xdr:blipFill>
        <a:blip xmlns:r="http://schemas.openxmlformats.org/officeDocument/2006/relationships" r:embed="rId3"/>
        <a:stretch>
          <a:fillRect/>
        </a:stretch>
      </xdr:blipFill>
      <xdr:spPr>
        <a:xfrm>
          <a:off x="82296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49" name="图片 48">
          <a:extLst>
            <a:ext uri="{FF2B5EF4-FFF2-40B4-BE49-F238E27FC236}">
              <a16:creationId xmlns:a16="http://schemas.microsoft.com/office/drawing/2014/main" id="{00000000-0008-0000-0A00-000031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0" name="图片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1" name="图片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52" name="图片 51">
          <a:extLst>
            <a:ext uri="{FF2B5EF4-FFF2-40B4-BE49-F238E27FC236}">
              <a16:creationId xmlns:a16="http://schemas.microsoft.com/office/drawing/2014/main" id="{00000000-0008-0000-0A00-000034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53" name="图片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54" name="图片 53">
          <a:extLst>
            <a:ext uri="{FF2B5EF4-FFF2-40B4-BE49-F238E27FC236}">
              <a16:creationId xmlns:a16="http://schemas.microsoft.com/office/drawing/2014/main" id="{00000000-0008-0000-0A00-000036000000}"/>
            </a:ext>
          </a:extLst>
        </xdr:cNvPr>
        <xdr:cNvPicPr>
          <a:picLocks noChangeAspect="1"/>
        </xdr:cNvPicPr>
      </xdr:nvPicPr>
      <xdr:blipFill>
        <a:blip xmlns:r="http://schemas.openxmlformats.org/officeDocument/2006/relationships" r:embed="rId3"/>
        <a:stretch>
          <a:fillRect/>
        </a:stretch>
      </xdr:blipFill>
      <xdr:spPr>
        <a:xfrm>
          <a:off x="8229600" y="0"/>
          <a:ext cx="28575" cy="28575"/>
        </a:xfrm>
        <a:prstGeom prst="rect">
          <a:avLst/>
        </a:prstGeom>
        <a:noFill/>
        <a:ln w="9525">
          <a:noFill/>
        </a:ln>
      </xdr:spPr>
    </xdr:pic>
    <xdr:clientData/>
  </xdr:twoCellAnchor>
  <xdr:twoCellAnchor editAs="oneCell">
    <xdr:from>
      <xdr:col>13</xdr:col>
      <xdr:colOff>0</xdr:colOff>
      <xdr:row>0</xdr:row>
      <xdr:rowOff>0</xdr:rowOff>
    </xdr:from>
    <xdr:to>
      <xdr:col>13</xdr:col>
      <xdr:colOff>28575</xdr:colOff>
      <xdr:row>0</xdr:row>
      <xdr:rowOff>28575</xdr:rowOff>
    </xdr:to>
    <xdr:pic>
      <xdr:nvPicPr>
        <xdr:cNvPr id="55" name="图片 54">
          <a:extLst>
            <a:ext uri="{FF2B5EF4-FFF2-40B4-BE49-F238E27FC236}">
              <a16:creationId xmlns:a16="http://schemas.microsoft.com/office/drawing/2014/main" id="{00000000-0008-0000-0A00-000037000000}"/>
            </a:ext>
          </a:extLst>
        </xdr:cNvPr>
        <xdr:cNvPicPr>
          <a:picLocks noChangeAspect="1"/>
        </xdr:cNvPicPr>
      </xdr:nvPicPr>
      <xdr:blipFill>
        <a:blip xmlns:r="http://schemas.openxmlformats.org/officeDocument/2006/relationships" r:embed="rId3"/>
        <a:stretch>
          <a:fillRect/>
        </a:stretch>
      </xdr:blipFill>
      <xdr:spPr>
        <a:xfrm>
          <a:off x="89154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6" name="图片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57" name="图片 56">
          <a:extLst>
            <a:ext uri="{FF2B5EF4-FFF2-40B4-BE49-F238E27FC236}">
              <a16:creationId xmlns:a16="http://schemas.microsoft.com/office/drawing/2014/main" id="{00000000-0008-0000-0A00-000039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58" name="图片 57">
          <a:extLst>
            <a:ext uri="{FF2B5EF4-FFF2-40B4-BE49-F238E27FC236}">
              <a16:creationId xmlns:a16="http://schemas.microsoft.com/office/drawing/2014/main" id="{00000000-0008-0000-0A00-00003A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59" name="图片 58">
          <a:extLst>
            <a:ext uri="{FF2B5EF4-FFF2-40B4-BE49-F238E27FC236}">
              <a16:creationId xmlns:a16="http://schemas.microsoft.com/office/drawing/2014/main" id="{00000000-0008-0000-0A00-00003B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0" name="图片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1" name="图片 60">
          <a:extLst>
            <a:ext uri="{FF2B5EF4-FFF2-40B4-BE49-F238E27FC236}">
              <a16:creationId xmlns:a16="http://schemas.microsoft.com/office/drawing/2014/main" id="{00000000-0008-0000-0A00-00003D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62" name="图片 61">
          <a:extLst>
            <a:ext uri="{FF2B5EF4-FFF2-40B4-BE49-F238E27FC236}">
              <a16:creationId xmlns:a16="http://schemas.microsoft.com/office/drawing/2014/main" id="{00000000-0008-0000-0A00-00003E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3" name="图片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4" name="图片 63">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65" name="图片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66" name="图片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67" name="图片 66">
          <a:extLst>
            <a:ext uri="{FF2B5EF4-FFF2-40B4-BE49-F238E27FC236}">
              <a16:creationId xmlns:a16="http://schemas.microsoft.com/office/drawing/2014/main" id="{00000000-0008-0000-0A00-000043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oneCellAnchor>
    <xdr:from>
      <xdr:col>0</xdr:col>
      <xdr:colOff>0</xdr:colOff>
      <xdr:row>0</xdr:row>
      <xdr:rowOff>0</xdr:rowOff>
    </xdr:from>
    <xdr:ext cx="30480" cy="15240"/>
    <xdr:pic>
      <xdr:nvPicPr>
        <xdr:cNvPr id="68" name="图片 67">
          <a:extLst>
            <a:ext uri="{FF2B5EF4-FFF2-40B4-BE49-F238E27FC236}">
              <a16:creationId xmlns:a16="http://schemas.microsoft.com/office/drawing/2014/main" id="{00000000-0008-0000-0A00-000044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69" name="图片 68">
          <a:extLst>
            <a:ext uri="{FF2B5EF4-FFF2-40B4-BE49-F238E27FC236}">
              <a16:creationId xmlns:a16="http://schemas.microsoft.com/office/drawing/2014/main" id="{00000000-0008-0000-0A00-000045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70" name="图片 69">
          <a:extLst>
            <a:ext uri="{FF2B5EF4-FFF2-40B4-BE49-F238E27FC236}">
              <a16:creationId xmlns:a16="http://schemas.microsoft.com/office/drawing/2014/main" id="{00000000-0008-0000-0A00-000046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71" name="图片 70">
          <a:extLst>
            <a:ext uri="{FF2B5EF4-FFF2-40B4-BE49-F238E27FC236}">
              <a16:creationId xmlns:a16="http://schemas.microsoft.com/office/drawing/2014/main" id="{00000000-0008-0000-0A00-000047000000}"/>
            </a:ext>
          </a:extLst>
        </xdr:cNvPr>
        <xdr:cNvPicPr>
          <a:picLocks noChangeAspect="1"/>
        </xdr:cNvPicPr>
      </xdr:nvPicPr>
      <xdr:blipFill>
        <a:blip xmlns:r="http://schemas.openxmlformats.org/officeDocument/2006/relationships" r:embed="rId3"/>
        <a:stretch>
          <a:fillRect/>
        </a:stretch>
      </xdr:blipFill>
      <xdr:spPr>
        <a:xfrm>
          <a:off x="7543800" y="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72" name="图片 71">
          <a:extLst>
            <a:ext uri="{FF2B5EF4-FFF2-40B4-BE49-F238E27FC236}">
              <a16:creationId xmlns:a16="http://schemas.microsoft.com/office/drawing/2014/main" id="{00000000-0008-0000-0A00-000048000000}"/>
            </a:ext>
          </a:extLst>
        </xdr:cNvPr>
        <xdr:cNvPicPr>
          <a:picLocks noChangeAspect="1"/>
        </xdr:cNvPicPr>
      </xdr:nvPicPr>
      <xdr:blipFill>
        <a:blip xmlns:r="http://schemas.openxmlformats.org/officeDocument/2006/relationships" r:embed="rId3"/>
        <a:stretch>
          <a:fillRect/>
        </a:stretch>
      </xdr:blipFill>
      <xdr:spPr>
        <a:xfrm>
          <a:off x="6858000" y="0"/>
          <a:ext cx="28575" cy="28575"/>
        </a:xfrm>
        <a:prstGeom prst="rect">
          <a:avLst/>
        </a:prstGeom>
        <a:noFill/>
        <a:ln w="9525">
          <a:noFill/>
        </a:ln>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30480" cy="15240"/>
    <xdr:pic>
      <xdr:nvPicPr>
        <xdr:cNvPr id="2" name="图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30480" cy="15240"/>
        </a:xfrm>
        <a:prstGeom prst="rect">
          <a:avLst/>
        </a:prstGeom>
        <a:noFill/>
        <a:ln w="9525">
          <a:noFill/>
        </a:ln>
      </xdr:spPr>
    </xdr:pic>
    <xdr:clientData/>
  </xdr:oneCellAnchor>
  <xdr:oneCellAnchor>
    <xdr:from>
      <xdr:col>0</xdr:col>
      <xdr:colOff>0</xdr:colOff>
      <xdr:row>0</xdr:row>
      <xdr:rowOff>0</xdr:rowOff>
    </xdr:from>
    <xdr:ext cx="15240" cy="15240"/>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0" y="0"/>
          <a:ext cx="15240" cy="152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28575</xdr:rowOff>
    </xdr:to>
    <xdr:pic>
      <xdr:nvPicPr>
        <xdr:cNvPr id="4" name="图片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0" y="0"/>
          <a:ext cx="28575" cy="28575"/>
        </a:xfrm>
        <a:prstGeom prst="rect">
          <a:avLst/>
        </a:prstGeom>
        <a:noFill/>
        <a:ln w="9525">
          <a:noFill/>
        </a:ln>
      </xdr:spPr>
    </xdr:pic>
    <xdr:clientData/>
  </xdr:twoCellAnchor>
  <xdr:oneCellAnchor>
    <xdr:from>
      <xdr:col>0</xdr:col>
      <xdr:colOff>0</xdr:colOff>
      <xdr:row>0</xdr:row>
      <xdr:rowOff>0</xdr:rowOff>
    </xdr:from>
    <xdr:ext cx="30480" cy="0"/>
    <xdr:pic>
      <xdr:nvPicPr>
        <xdr:cNvPr id="119" name="图片 118">
          <a:extLst>
            <a:ext uri="{FF2B5EF4-FFF2-40B4-BE49-F238E27FC236}">
              <a16:creationId xmlns:a16="http://schemas.microsoft.com/office/drawing/2014/main" id="{00000000-0008-0000-0B00-000077000000}"/>
            </a:ext>
          </a:extLst>
        </xdr:cNvPr>
        <xdr:cNvPicPr>
          <a:picLocks noChangeAspect="1"/>
        </xdr:cNvPicPr>
      </xdr:nvPicPr>
      <xdr:blipFill>
        <a:blip xmlns:r="http://schemas.openxmlformats.org/officeDocument/2006/relationships" r:embed="rId1"/>
        <a:stretch>
          <a:fillRect/>
        </a:stretch>
      </xdr:blipFill>
      <xdr:spPr>
        <a:xfrm>
          <a:off x="0" y="0"/>
          <a:ext cx="30480" cy="0"/>
        </a:xfrm>
        <a:prstGeom prst="rect">
          <a:avLst/>
        </a:prstGeom>
        <a:noFill/>
        <a:ln w="9525">
          <a:noFill/>
        </a:ln>
      </xdr:spPr>
    </xdr:pic>
    <xdr:clientData/>
  </xdr:oneCellAnchor>
  <xdr:oneCellAnchor>
    <xdr:from>
      <xdr:col>0</xdr:col>
      <xdr:colOff>0</xdr:colOff>
      <xdr:row>0</xdr:row>
      <xdr:rowOff>0</xdr:rowOff>
    </xdr:from>
    <xdr:ext cx="15240" cy="0"/>
    <xdr:pic>
      <xdr:nvPicPr>
        <xdr:cNvPr id="120" name="图片 119">
          <a:extLst>
            <a:ext uri="{FF2B5EF4-FFF2-40B4-BE49-F238E27FC236}">
              <a16:creationId xmlns:a16="http://schemas.microsoft.com/office/drawing/2014/main" id="{00000000-0008-0000-0B00-000078000000}"/>
            </a:ext>
          </a:extLst>
        </xdr:cNvPr>
        <xdr:cNvPicPr>
          <a:picLocks noChangeAspect="1"/>
        </xdr:cNvPicPr>
      </xdr:nvPicPr>
      <xdr:blipFill>
        <a:blip xmlns:r="http://schemas.openxmlformats.org/officeDocument/2006/relationships" r:embed="rId2"/>
        <a:stretch>
          <a:fillRect/>
        </a:stretch>
      </xdr:blipFill>
      <xdr:spPr>
        <a:xfrm>
          <a:off x="0" y="0"/>
          <a:ext cx="15240" cy="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0</xdr:row>
      <xdr:rowOff>0</xdr:rowOff>
    </xdr:to>
    <xdr:pic>
      <xdr:nvPicPr>
        <xdr:cNvPr id="121" name="图片 120">
          <a:extLst>
            <a:ext uri="{FF2B5EF4-FFF2-40B4-BE49-F238E27FC236}">
              <a16:creationId xmlns:a16="http://schemas.microsoft.com/office/drawing/2014/main" id="{00000000-0008-0000-0B00-000079000000}"/>
            </a:ext>
          </a:extLst>
        </xdr:cNvPr>
        <xdr:cNvPicPr>
          <a:picLocks noChangeAspect="1"/>
        </xdr:cNvPicPr>
      </xdr:nvPicPr>
      <xdr:blipFill>
        <a:blip xmlns:r="http://schemas.openxmlformats.org/officeDocument/2006/relationships" r:embed="rId3"/>
        <a:stretch>
          <a:fillRect/>
        </a:stretch>
      </xdr:blipFill>
      <xdr:spPr>
        <a:xfrm>
          <a:off x="0" y="0"/>
          <a:ext cx="28575" cy="0"/>
        </a:xfrm>
        <a:prstGeom prst="rect">
          <a:avLst/>
        </a:prstGeom>
        <a:noFill/>
        <a:ln w="9525">
          <a:noFill/>
        </a:ln>
      </xdr:spPr>
    </xdr:pic>
    <xdr:clientData/>
  </xdr:twoCellAnchor>
  <xdr:oneCellAnchor>
    <xdr:from>
      <xdr:col>0</xdr:col>
      <xdr:colOff>0</xdr:colOff>
      <xdr:row>0</xdr:row>
      <xdr:rowOff>0</xdr:rowOff>
    </xdr:from>
    <xdr:ext cx="30480" cy="713740"/>
    <xdr:pic>
      <xdr:nvPicPr>
        <xdr:cNvPr id="48" name="图片 47">
          <a:extLst>
            <a:ext uri="{FF2B5EF4-FFF2-40B4-BE49-F238E27FC236}">
              <a16:creationId xmlns:a16="http://schemas.microsoft.com/office/drawing/2014/main" id="{00000000-0008-0000-0B00-000030000000}"/>
            </a:ext>
          </a:extLst>
        </xdr:cNvPr>
        <xdr:cNvPicPr>
          <a:picLocks noChangeAspect="1"/>
        </xdr:cNvPicPr>
      </xdr:nvPicPr>
      <xdr:blipFill>
        <a:blip xmlns:r="http://schemas.openxmlformats.org/officeDocument/2006/relationships" r:embed="rId1"/>
        <a:stretch>
          <a:fillRect/>
        </a:stretch>
      </xdr:blipFill>
      <xdr:spPr>
        <a:xfrm>
          <a:off x="0" y="0"/>
          <a:ext cx="30480" cy="713740"/>
        </a:xfrm>
        <a:prstGeom prst="rect">
          <a:avLst/>
        </a:prstGeom>
        <a:noFill/>
        <a:ln w="9525">
          <a:noFill/>
        </a:ln>
      </xdr:spPr>
    </xdr:pic>
    <xdr:clientData/>
  </xdr:oneCellAnchor>
  <xdr:oneCellAnchor>
    <xdr:from>
      <xdr:col>0</xdr:col>
      <xdr:colOff>0</xdr:colOff>
      <xdr:row>0</xdr:row>
      <xdr:rowOff>0</xdr:rowOff>
    </xdr:from>
    <xdr:ext cx="15240" cy="713740"/>
    <xdr:pic>
      <xdr:nvPicPr>
        <xdr:cNvPr id="49" name="图片 48">
          <a:extLst>
            <a:ext uri="{FF2B5EF4-FFF2-40B4-BE49-F238E27FC236}">
              <a16:creationId xmlns:a16="http://schemas.microsoft.com/office/drawing/2014/main" id="{00000000-0008-0000-0B00-000031000000}"/>
            </a:ext>
          </a:extLst>
        </xdr:cNvPr>
        <xdr:cNvPicPr>
          <a:picLocks noChangeAspect="1"/>
        </xdr:cNvPicPr>
      </xdr:nvPicPr>
      <xdr:blipFill>
        <a:blip xmlns:r="http://schemas.openxmlformats.org/officeDocument/2006/relationships" r:embed="rId2"/>
        <a:stretch>
          <a:fillRect/>
        </a:stretch>
      </xdr:blipFill>
      <xdr:spPr>
        <a:xfrm>
          <a:off x="0" y="0"/>
          <a:ext cx="15240" cy="713740"/>
        </a:xfrm>
        <a:prstGeom prst="rect">
          <a:avLst/>
        </a:prstGeom>
        <a:noFill/>
        <a:ln w="9525">
          <a:noFill/>
        </a:ln>
      </xdr:spPr>
    </xdr:pic>
    <xdr:clientData/>
  </xdr:oneCellAnchor>
  <xdr:twoCellAnchor editAs="oneCell">
    <xdr:from>
      <xdr:col>0</xdr:col>
      <xdr:colOff>0</xdr:colOff>
      <xdr:row>0</xdr:row>
      <xdr:rowOff>0</xdr:rowOff>
    </xdr:from>
    <xdr:to>
      <xdr:col>0</xdr:col>
      <xdr:colOff>28575</xdr:colOff>
      <xdr:row>6</xdr:row>
      <xdr:rowOff>79375</xdr:rowOff>
    </xdr:to>
    <xdr:pic>
      <xdr:nvPicPr>
        <xdr:cNvPr id="50" name="图片 49">
          <a:extLst>
            <a:ext uri="{FF2B5EF4-FFF2-40B4-BE49-F238E27FC236}">
              <a16:creationId xmlns:a16="http://schemas.microsoft.com/office/drawing/2014/main" id="{00000000-0008-0000-0B00-000032000000}"/>
            </a:ext>
          </a:extLst>
        </xdr:cNvPr>
        <xdr:cNvPicPr>
          <a:picLocks noChangeAspect="1"/>
        </xdr:cNvPicPr>
      </xdr:nvPicPr>
      <xdr:blipFill>
        <a:blip xmlns:r="http://schemas.openxmlformats.org/officeDocument/2006/relationships" r:embed="rId3"/>
        <a:stretch>
          <a:fillRect/>
        </a:stretch>
      </xdr:blipFill>
      <xdr:spPr>
        <a:xfrm>
          <a:off x="0" y="0"/>
          <a:ext cx="28575" cy="727075"/>
        </a:xfrm>
        <a:prstGeom prst="rect">
          <a:avLst/>
        </a:prstGeom>
        <a:noFill/>
        <a:ln w="9525">
          <a:noFill/>
        </a:ln>
      </xdr:spPr>
    </xdr:pic>
    <xdr:clientData/>
  </xdr:twoCellAnchor>
  <xdr:oneCellAnchor>
    <xdr:from>
      <xdr:col>0</xdr:col>
      <xdr:colOff>0</xdr:colOff>
      <xdr:row>62</xdr:row>
      <xdr:rowOff>0</xdr:rowOff>
    </xdr:from>
    <xdr:ext cx="30480" cy="15240"/>
    <xdr:pic>
      <xdr:nvPicPr>
        <xdr:cNvPr id="145" name="图片 144">
          <a:extLst>
            <a:ext uri="{FF2B5EF4-FFF2-40B4-BE49-F238E27FC236}">
              <a16:creationId xmlns:a16="http://schemas.microsoft.com/office/drawing/2014/main" id="{00000000-0008-0000-0B00-000091000000}"/>
            </a:ext>
          </a:extLst>
        </xdr:cNvPr>
        <xdr:cNvPicPr>
          <a:picLocks noChangeAspect="1"/>
        </xdr:cNvPicPr>
      </xdr:nvPicPr>
      <xdr:blipFill>
        <a:blip xmlns:r="http://schemas.openxmlformats.org/officeDocument/2006/relationships" r:embed="rId1"/>
        <a:stretch>
          <a:fillRect/>
        </a:stretch>
      </xdr:blipFill>
      <xdr:spPr>
        <a:xfrm>
          <a:off x="0" y="9283700"/>
          <a:ext cx="30480" cy="15240"/>
        </a:xfrm>
        <a:prstGeom prst="rect">
          <a:avLst/>
        </a:prstGeom>
        <a:noFill/>
        <a:ln w="9525">
          <a:noFill/>
        </a:ln>
      </xdr:spPr>
    </xdr:pic>
    <xdr:clientData/>
  </xdr:oneCellAnchor>
  <xdr:oneCellAnchor>
    <xdr:from>
      <xdr:col>0</xdr:col>
      <xdr:colOff>0</xdr:colOff>
      <xdr:row>62</xdr:row>
      <xdr:rowOff>0</xdr:rowOff>
    </xdr:from>
    <xdr:ext cx="15240" cy="15240"/>
    <xdr:pic>
      <xdr:nvPicPr>
        <xdr:cNvPr id="146" name="图片 145">
          <a:extLst>
            <a:ext uri="{FF2B5EF4-FFF2-40B4-BE49-F238E27FC236}">
              <a16:creationId xmlns:a16="http://schemas.microsoft.com/office/drawing/2014/main" id="{00000000-0008-0000-0B00-000092000000}"/>
            </a:ext>
          </a:extLst>
        </xdr:cNvPr>
        <xdr:cNvPicPr>
          <a:picLocks noChangeAspect="1"/>
        </xdr:cNvPicPr>
      </xdr:nvPicPr>
      <xdr:blipFill>
        <a:blip xmlns:r="http://schemas.openxmlformats.org/officeDocument/2006/relationships" r:embed="rId2"/>
        <a:stretch>
          <a:fillRect/>
        </a:stretch>
      </xdr:blipFill>
      <xdr:spPr>
        <a:xfrm>
          <a:off x="0" y="9283700"/>
          <a:ext cx="15240" cy="15240"/>
        </a:xfrm>
        <a:prstGeom prst="rect">
          <a:avLst/>
        </a:prstGeom>
        <a:noFill/>
        <a:ln w="9525">
          <a:noFill/>
        </a:ln>
      </xdr:spPr>
    </xdr:pic>
    <xdr:clientData/>
  </xdr:oneCellAnchor>
  <xdr:twoCellAnchor editAs="oneCell">
    <xdr:from>
      <xdr:col>0</xdr:col>
      <xdr:colOff>0</xdr:colOff>
      <xdr:row>62</xdr:row>
      <xdr:rowOff>0</xdr:rowOff>
    </xdr:from>
    <xdr:to>
      <xdr:col>0</xdr:col>
      <xdr:colOff>28575</xdr:colOff>
      <xdr:row>62</xdr:row>
      <xdr:rowOff>28575</xdr:rowOff>
    </xdr:to>
    <xdr:pic>
      <xdr:nvPicPr>
        <xdr:cNvPr id="147" name="图片 146">
          <a:extLst>
            <a:ext uri="{FF2B5EF4-FFF2-40B4-BE49-F238E27FC236}">
              <a16:creationId xmlns:a16="http://schemas.microsoft.com/office/drawing/2014/main" id="{00000000-0008-0000-0B00-000093000000}"/>
            </a:ext>
          </a:extLst>
        </xdr:cNvPr>
        <xdr:cNvPicPr>
          <a:picLocks noChangeAspect="1"/>
        </xdr:cNvPicPr>
      </xdr:nvPicPr>
      <xdr:blipFill>
        <a:blip xmlns:r="http://schemas.openxmlformats.org/officeDocument/2006/relationships" r:embed="rId3"/>
        <a:stretch>
          <a:fillRect/>
        </a:stretch>
      </xdr:blipFill>
      <xdr:spPr>
        <a:xfrm>
          <a:off x="0" y="9283700"/>
          <a:ext cx="28575" cy="28575"/>
        </a:xfrm>
        <a:prstGeom prst="rect">
          <a:avLst/>
        </a:prstGeom>
        <a:noFill/>
        <a:ln w="9525">
          <a:noFill/>
        </a:ln>
      </xdr:spPr>
    </xdr:pic>
    <xdr:clientData/>
  </xdr:twoCellAnchor>
  <xdr:twoCellAnchor editAs="oneCell">
    <xdr:from>
      <xdr:col>10</xdr:col>
      <xdr:colOff>0</xdr:colOff>
      <xdr:row>62</xdr:row>
      <xdr:rowOff>0</xdr:rowOff>
    </xdr:from>
    <xdr:to>
      <xdr:col>10</xdr:col>
      <xdr:colOff>28575</xdr:colOff>
      <xdr:row>62</xdr:row>
      <xdr:rowOff>28575</xdr:rowOff>
    </xdr:to>
    <xdr:pic>
      <xdr:nvPicPr>
        <xdr:cNvPr id="148" name="图片 147">
          <a:extLst>
            <a:ext uri="{FF2B5EF4-FFF2-40B4-BE49-F238E27FC236}">
              <a16:creationId xmlns:a16="http://schemas.microsoft.com/office/drawing/2014/main" id="{00000000-0008-0000-0B00-000094000000}"/>
            </a:ext>
          </a:extLst>
        </xdr:cNvPr>
        <xdr:cNvPicPr>
          <a:picLocks noChangeAspect="1"/>
        </xdr:cNvPicPr>
      </xdr:nvPicPr>
      <xdr:blipFill>
        <a:blip xmlns:r="http://schemas.openxmlformats.org/officeDocument/2006/relationships" r:embed="rId3"/>
        <a:stretch>
          <a:fillRect/>
        </a:stretch>
      </xdr:blipFill>
      <xdr:spPr>
        <a:xfrm>
          <a:off x="7105650" y="9283700"/>
          <a:ext cx="28575" cy="28575"/>
        </a:xfrm>
        <a:prstGeom prst="rect">
          <a:avLst/>
        </a:prstGeom>
        <a:noFill/>
        <a:ln w="9525">
          <a:noFill/>
        </a:ln>
      </xdr:spPr>
    </xdr:pic>
    <xdr:clientData/>
  </xdr:twoCellAnchor>
  <xdr:twoCellAnchor editAs="oneCell">
    <xdr:from>
      <xdr:col>9</xdr:col>
      <xdr:colOff>0</xdr:colOff>
      <xdr:row>62</xdr:row>
      <xdr:rowOff>0</xdr:rowOff>
    </xdr:from>
    <xdr:to>
      <xdr:col>9</xdr:col>
      <xdr:colOff>28575</xdr:colOff>
      <xdr:row>62</xdr:row>
      <xdr:rowOff>28575</xdr:rowOff>
    </xdr:to>
    <xdr:pic>
      <xdr:nvPicPr>
        <xdr:cNvPr id="149" name="图片 148">
          <a:extLst>
            <a:ext uri="{FF2B5EF4-FFF2-40B4-BE49-F238E27FC236}">
              <a16:creationId xmlns:a16="http://schemas.microsoft.com/office/drawing/2014/main" id="{00000000-0008-0000-0B00-000095000000}"/>
            </a:ext>
          </a:extLst>
        </xdr:cNvPr>
        <xdr:cNvPicPr>
          <a:picLocks noChangeAspect="1"/>
        </xdr:cNvPicPr>
      </xdr:nvPicPr>
      <xdr:blipFill>
        <a:blip xmlns:r="http://schemas.openxmlformats.org/officeDocument/2006/relationships" r:embed="rId3"/>
        <a:stretch>
          <a:fillRect/>
        </a:stretch>
      </xdr:blipFill>
      <xdr:spPr>
        <a:xfrm>
          <a:off x="6419850" y="9283700"/>
          <a:ext cx="28575" cy="28575"/>
        </a:xfrm>
        <a:prstGeom prst="rect">
          <a:avLst/>
        </a:prstGeom>
        <a:noFill/>
        <a:ln w="9525">
          <a:noFill/>
        </a:ln>
      </xdr:spPr>
    </xdr:pic>
    <xdr:clientData/>
  </xdr:twoCellAnchor>
  <xdr:oneCellAnchor>
    <xdr:from>
      <xdr:col>0</xdr:col>
      <xdr:colOff>0</xdr:colOff>
      <xdr:row>185</xdr:row>
      <xdr:rowOff>0</xdr:rowOff>
    </xdr:from>
    <xdr:ext cx="30480" cy="0"/>
    <xdr:pic>
      <xdr:nvPicPr>
        <xdr:cNvPr id="150" name="图片 149">
          <a:extLst>
            <a:ext uri="{FF2B5EF4-FFF2-40B4-BE49-F238E27FC236}">
              <a16:creationId xmlns:a16="http://schemas.microsoft.com/office/drawing/2014/main" id="{00000000-0008-0000-0B00-000096000000}"/>
            </a:ext>
          </a:extLst>
        </xdr:cNvPr>
        <xdr:cNvPicPr>
          <a:picLocks noChangeAspect="1"/>
        </xdr:cNvPicPr>
      </xdr:nvPicPr>
      <xdr:blipFill>
        <a:blip xmlns:r="http://schemas.openxmlformats.org/officeDocument/2006/relationships" r:embed="rId1"/>
        <a:stretch>
          <a:fillRect/>
        </a:stretch>
      </xdr:blipFill>
      <xdr:spPr>
        <a:xfrm>
          <a:off x="0" y="28498800"/>
          <a:ext cx="30480" cy="0"/>
        </a:xfrm>
        <a:prstGeom prst="rect">
          <a:avLst/>
        </a:prstGeom>
        <a:noFill/>
        <a:ln w="9525">
          <a:noFill/>
        </a:ln>
      </xdr:spPr>
    </xdr:pic>
    <xdr:clientData/>
  </xdr:oneCellAnchor>
  <xdr:oneCellAnchor>
    <xdr:from>
      <xdr:col>0</xdr:col>
      <xdr:colOff>0</xdr:colOff>
      <xdr:row>185</xdr:row>
      <xdr:rowOff>0</xdr:rowOff>
    </xdr:from>
    <xdr:ext cx="15240" cy="0"/>
    <xdr:pic>
      <xdr:nvPicPr>
        <xdr:cNvPr id="151" name="图片 150">
          <a:extLst>
            <a:ext uri="{FF2B5EF4-FFF2-40B4-BE49-F238E27FC236}">
              <a16:creationId xmlns:a16="http://schemas.microsoft.com/office/drawing/2014/main" id="{00000000-0008-0000-0B00-000097000000}"/>
            </a:ext>
          </a:extLst>
        </xdr:cNvPr>
        <xdr:cNvPicPr>
          <a:picLocks noChangeAspect="1"/>
        </xdr:cNvPicPr>
      </xdr:nvPicPr>
      <xdr:blipFill>
        <a:blip xmlns:r="http://schemas.openxmlformats.org/officeDocument/2006/relationships" r:embed="rId2"/>
        <a:stretch>
          <a:fillRect/>
        </a:stretch>
      </xdr:blipFill>
      <xdr:spPr>
        <a:xfrm>
          <a:off x="0" y="28498800"/>
          <a:ext cx="15240" cy="0"/>
        </a:xfrm>
        <a:prstGeom prst="rect">
          <a:avLst/>
        </a:prstGeom>
        <a:noFill/>
        <a:ln w="9525">
          <a:noFill/>
        </a:ln>
      </xdr:spPr>
    </xdr:pic>
    <xdr:clientData/>
  </xdr:oneCellAnchor>
  <xdr:twoCellAnchor editAs="oneCell">
    <xdr:from>
      <xdr:col>0</xdr:col>
      <xdr:colOff>0</xdr:colOff>
      <xdr:row>185</xdr:row>
      <xdr:rowOff>0</xdr:rowOff>
    </xdr:from>
    <xdr:to>
      <xdr:col>0</xdr:col>
      <xdr:colOff>28575</xdr:colOff>
      <xdr:row>185</xdr:row>
      <xdr:rowOff>0</xdr:rowOff>
    </xdr:to>
    <xdr:pic>
      <xdr:nvPicPr>
        <xdr:cNvPr id="152" name="图片 151">
          <a:extLst>
            <a:ext uri="{FF2B5EF4-FFF2-40B4-BE49-F238E27FC236}">
              <a16:creationId xmlns:a16="http://schemas.microsoft.com/office/drawing/2014/main" id="{00000000-0008-0000-0B00-000098000000}"/>
            </a:ext>
          </a:extLst>
        </xdr:cNvPr>
        <xdr:cNvPicPr>
          <a:picLocks noChangeAspect="1"/>
        </xdr:cNvPicPr>
      </xdr:nvPicPr>
      <xdr:blipFill>
        <a:blip xmlns:r="http://schemas.openxmlformats.org/officeDocument/2006/relationships" r:embed="rId3"/>
        <a:stretch>
          <a:fillRect/>
        </a:stretch>
      </xdr:blipFill>
      <xdr:spPr>
        <a:xfrm>
          <a:off x="0" y="28498800"/>
          <a:ext cx="28575" cy="0"/>
        </a:xfrm>
        <a:prstGeom prst="rect">
          <a:avLst/>
        </a:prstGeom>
        <a:noFill/>
        <a:ln w="9525">
          <a:noFill/>
        </a:ln>
      </xdr:spPr>
    </xdr:pic>
    <xdr:clientData/>
  </xdr:twoCellAnchor>
  <xdr:twoCellAnchor editAs="oneCell">
    <xdr:from>
      <xdr:col>11</xdr:col>
      <xdr:colOff>0</xdr:colOff>
      <xdr:row>185</xdr:row>
      <xdr:rowOff>0</xdr:rowOff>
    </xdr:from>
    <xdr:to>
      <xdr:col>11</xdr:col>
      <xdr:colOff>28575</xdr:colOff>
      <xdr:row>185</xdr:row>
      <xdr:rowOff>0</xdr:rowOff>
    </xdr:to>
    <xdr:pic>
      <xdr:nvPicPr>
        <xdr:cNvPr id="153" name="图片 152">
          <a:extLst>
            <a:ext uri="{FF2B5EF4-FFF2-40B4-BE49-F238E27FC236}">
              <a16:creationId xmlns:a16="http://schemas.microsoft.com/office/drawing/2014/main" id="{00000000-0008-0000-0B00-000099000000}"/>
            </a:ext>
          </a:extLst>
        </xdr:cNvPr>
        <xdr:cNvPicPr>
          <a:picLocks noChangeAspect="1"/>
        </xdr:cNvPicPr>
      </xdr:nvPicPr>
      <xdr:blipFill>
        <a:blip xmlns:r="http://schemas.openxmlformats.org/officeDocument/2006/relationships" r:embed="rId3"/>
        <a:stretch>
          <a:fillRect/>
        </a:stretch>
      </xdr:blipFill>
      <xdr:spPr>
        <a:xfrm>
          <a:off x="7791450" y="28498800"/>
          <a:ext cx="28575" cy="0"/>
        </a:xfrm>
        <a:prstGeom prst="rect">
          <a:avLst/>
        </a:prstGeom>
        <a:noFill/>
        <a:ln w="9525">
          <a:noFill/>
        </a:ln>
      </xdr:spPr>
    </xdr:pic>
    <xdr:clientData/>
  </xdr:twoCellAnchor>
  <xdr:twoCellAnchor editAs="oneCell">
    <xdr:from>
      <xdr:col>11</xdr:col>
      <xdr:colOff>0</xdr:colOff>
      <xdr:row>107</xdr:row>
      <xdr:rowOff>0</xdr:rowOff>
    </xdr:from>
    <xdr:to>
      <xdr:col>11</xdr:col>
      <xdr:colOff>28575</xdr:colOff>
      <xdr:row>107</xdr:row>
      <xdr:rowOff>28575</xdr:rowOff>
    </xdr:to>
    <xdr:pic>
      <xdr:nvPicPr>
        <xdr:cNvPr id="154" name="图片 153">
          <a:extLst>
            <a:ext uri="{FF2B5EF4-FFF2-40B4-BE49-F238E27FC236}">
              <a16:creationId xmlns:a16="http://schemas.microsoft.com/office/drawing/2014/main" id="{00000000-0008-0000-0B00-00009A000000}"/>
            </a:ext>
          </a:extLst>
        </xdr:cNvPr>
        <xdr:cNvPicPr>
          <a:picLocks noChangeAspect="1"/>
        </xdr:cNvPicPr>
      </xdr:nvPicPr>
      <xdr:blipFill>
        <a:blip xmlns:r="http://schemas.openxmlformats.org/officeDocument/2006/relationships" r:embed="rId3"/>
        <a:stretch>
          <a:fillRect/>
        </a:stretch>
      </xdr:blipFill>
      <xdr:spPr>
        <a:xfrm>
          <a:off x="7791450" y="14681200"/>
          <a:ext cx="28575" cy="28575"/>
        </a:xfrm>
        <a:prstGeom prst="rect">
          <a:avLst/>
        </a:prstGeom>
        <a:noFill/>
        <a:ln w="9525">
          <a:noFill/>
        </a:ln>
      </xdr:spPr>
    </xdr:pic>
    <xdr:clientData/>
  </xdr:twoCellAnchor>
  <xdr:twoCellAnchor editAs="oneCell">
    <xdr:from>
      <xdr:col>12</xdr:col>
      <xdr:colOff>0</xdr:colOff>
      <xdr:row>107</xdr:row>
      <xdr:rowOff>0</xdr:rowOff>
    </xdr:from>
    <xdr:to>
      <xdr:col>12</xdr:col>
      <xdr:colOff>28575</xdr:colOff>
      <xdr:row>107</xdr:row>
      <xdr:rowOff>28575</xdr:rowOff>
    </xdr:to>
    <xdr:pic>
      <xdr:nvPicPr>
        <xdr:cNvPr id="155" name="图片 154">
          <a:extLst>
            <a:ext uri="{FF2B5EF4-FFF2-40B4-BE49-F238E27FC236}">
              <a16:creationId xmlns:a16="http://schemas.microsoft.com/office/drawing/2014/main" id="{00000000-0008-0000-0B00-00009B000000}"/>
            </a:ext>
          </a:extLst>
        </xdr:cNvPr>
        <xdr:cNvPicPr>
          <a:picLocks noChangeAspect="1"/>
        </xdr:cNvPicPr>
      </xdr:nvPicPr>
      <xdr:blipFill>
        <a:blip xmlns:r="http://schemas.openxmlformats.org/officeDocument/2006/relationships" r:embed="rId3"/>
        <a:stretch>
          <a:fillRect/>
        </a:stretch>
      </xdr:blipFill>
      <xdr:spPr>
        <a:xfrm>
          <a:off x="8477250" y="14681200"/>
          <a:ext cx="28575" cy="28575"/>
        </a:xfrm>
        <a:prstGeom prst="rect">
          <a:avLst/>
        </a:prstGeom>
        <a:noFill/>
        <a:ln w="9525">
          <a:noFill/>
        </a:ln>
      </xdr:spPr>
    </xdr:pic>
    <xdr:clientData/>
  </xdr:twoCellAnchor>
  <xdr:twoCellAnchor editAs="oneCell">
    <xdr:from>
      <xdr:col>9</xdr:col>
      <xdr:colOff>0</xdr:colOff>
      <xdr:row>159</xdr:row>
      <xdr:rowOff>0</xdr:rowOff>
    </xdr:from>
    <xdr:to>
      <xdr:col>9</xdr:col>
      <xdr:colOff>28575</xdr:colOff>
      <xdr:row>159</xdr:row>
      <xdr:rowOff>28575</xdr:rowOff>
    </xdr:to>
    <xdr:pic>
      <xdr:nvPicPr>
        <xdr:cNvPr id="156" name="图片 155">
          <a:extLst>
            <a:ext uri="{FF2B5EF4-FFF2-40B4-BE49-F238E27FC236}">
              <a16:creationId xmlns:a16="http://schemas.microsoft.com/office/drawing/2014/main" id="{00000000-0008-0000-0B00-00009C000000}"/>
            </a:ext>
          </a:extLst>
        </xdr:cNvPr>
        <xdr:cNvPicPr>
          <a:picLocks noChangeAspect="1"/>
        </xdr:cNvPicPr>
      </xdr:nvPicPr>
      <xdr:blipFill>
        <a:blip xmlns:r="http://schemas.openxmlformats.org/officeDocument/2006/relationships" r:embed="rId3"/>
        <a:stretch>
          <a:fillRect/>
        </a:stretch>
      </xdr:blipFill>
      <xdr:spPr>
        <a:xfrm>
          <a:off x="6419850" y="22885400"/>
          <a:ext cx="28575" cy="28575"/>
        </a:xfrm>
        <a:prstGeom prst="rect">
          <a:avLst/>
        </a:prstGeom>
        <a:noFill/>
        <a:ln w="9525">
          <a:noFill/>
        </a:ln>
      </xdr:spPr>
    </xdr:pic>
    <xdr:clientData/>
  </xdr:twoCellAnchor>
  <xdr:oneCellAnchor>
    <xdr:from>
      <xdr:col>0</xdr:col>
      <xdr:colOff>0</xdr:colOff>
      <xdr:row>206</xdr:row>
      <xdr:rowOff>0</xdr:rowOff>
    </xdr:from>
    <xdr:ext cx="30480" cy="15240"/>
    <xdr:pic>
      <xdr:nvPicPr>
        <xdr:cNvPr id="157" name="图片 156">
          <a:extLst>
            <a:ext uri="{FF2B5EF4-FFF2-40B4-BE49-F238E27FC236}">
              <a16:creationId xmlns:a16="http://schemas.microsoft.com/office/drawing/2014/main" id="{00000000-0008-0000-0B00-00009D000000}"/>
            </a:ext>
          </a:extLst>
        </xdr:cNvPr>
        <xdr:cNvPicPr>
          <a:picLocks noChangeAspect="1"/>
        </xdr:cNvPicPr>
      </xdr:nvPicPr>
      <xdr:blipFill>
        <a:blip xmlns:r="http://schemas.openxmlformats.org/officeDocument/2006/relationships" r:embed="rId1"/>
        <a:stretch>
          <a:fillRect/>
        </a:stretch>
      </xdr:blipFill>
      <xdr:spPr>
        <a:xfrm>
          <a:off x="0" y="33032700"/>
          <a:ext cx="30480" cy="15240"/>
        </a:xfrm>
        <a:prstGeom prst="rect">
          <a:avLst/>
        </a:prstGeom>
        <a:noFill/>
        <a:ln w="9525">
          <a:noFill/>
        </a:ln>
      </xdr:spPr>
    </xdr:pic>
    <xdr:clientData/>
  </xdr:oneCellAnchor>
  <xdr:oneCellAnchor>
    <xdr:from>
      <xdr:col>0</xdr:col>
      <xdr:colOff>0</xdr:colOff>
      <xdr:row>206</xdr:row>
      <xdr:rowOff>0</xdr:rowOff>
    </xdr:from>
    <xdr:ext cx="15240" cy="15240"/>
    <xdr:pic>
      <xdr:nvPicPr>
        <xdr:cNvPr id="158" name="图片 157">
          <a:extLst>
            <a:ext uri="{FF2B5EF4-FFF2-40B4-BE49-F238E27FC236}">
              <a16:creationId xmlns:a16="http://schemas.microsoft.com/office/drawing/2014/main" id="{00000000-0008-0000-0B00-00009E000000}"/>
            </a:ext>
          </a:extLst>
        </xdr:cNvPr>
        <xdr:cNvPicPr>
          <a:picLocks noChangeAspect="1"/>
        </xdr:cNvPicPr>
      </xdr:nvPicPr>
      <xdr:blipFill>
        <a:blip xmlns:r="http://schemas.openxmlformats.org/officeDocument/2006/relationships" r:embed="rId2"/>
        <a:stretch>
          <a:fillRect/>
        </a:stretch>
      </xdr:blipFill>
      <xdr:spPr>
        <a:xfrm>
          <a:off x="0" y="33032700"/>
          <a:ext cx="15240" cy="15240"/>
        </a:xfrm>
        <a:prstGeom prst="rect">
          <a:avLst/>
        </a:prstGeom>
        <a:noFill/>
        <a:ln w="9525">
          <a:noFill/>
        </a:ln>
      </xdr:spPr>
    </xdr:pic>
    <xdr:clientData/>
  </xdr:oneCellAnchor>
  <xdr:twoCellAnchor editAs="oneCell">
    <xdr:from>
      <xdr:col>0</xdr:col>
      <xdr:colOff>0</xdr:colOff>
      <xdr:row>206</xdr:row>
      <xdr:rowOff>0</xdr:rowOff>
    </xdr:from>
    <xdr:to>
      <xdr:col>0</xdr:col>
      <xdr:colOff>28575</xdr:colOff>
      <xdr:row>206</xdr:row>
      <xdr:rowOff>28575</xdr:rowOff>
    </xdr:to>
    <xdr:pic>
      <xdr:nvPicPr>
        <xdr:cNvPr id="159" name="图片 158">
          <a:extLst>
            <a:ext uri="{FF2B5EF4-FFF2-40B4-BE49-F238E27FC236}">
              <a16:creationId xmlns:a16="http://schemas.microsoft.com/office/drawing/2014/main" id="{00000000-0008-0000-0B00-00009F000000}"/>
            </a:ext>
          </a:extLst>
        </xdr:cNvPr>
        <xdr:cNvPicPr>
          <a:picLocks noChangeAspect="1"/>
        </xdr:cNvPicPr>
      </xdr:nvPicPr>
      <xdr:blipFill>
        <a:blip xmlns:r="http://schemas.openxmlformats.org/officeDocument/2006/relationships" r:embed="rId3"/>
        <a:stretch>
          <a:fillRect/>
        </a:stretch>
      </xdr:blipFill>
      <xdr:spPr>
        <a:xfrm>
          <a:off x="0" y="33032700"/>
          <a:ext cx="28575" cy="28575"/>
        </a:xfrm>
        <a:prstGeom prst="rect">
          <a:avLst/>
        </a:prstGeom>
        <a:noFill/>
        <a:ln w="9525">
          <a:noFill/>
        </a:ln>
      </xdr:spPr>
    </xdr:pic>
    <xdr:clientData/>
  </xdr:twoCellAnchor>
  <xdr:twoCellAnchor editAs="oneCell">
    <xdr:from>
      <xdr:col>11</xdr:col>
      <xdr:colOff>0</xdr:colOff>
      <xdr:row>206</xdr:row>
      <xdr:rowOff>0</xdr:rowOff>
    </xdr:from>
    <xdr:to>
      <xdr:col>11</xdr:col>
      <xdr:colOff>28575</xdr:colOff>
      <xdr:row>206</xdr:row>
      <xdr:rowOff>28575</xdr:rowOff>
    </xdr:to>
    <xdr:pic>
      <xdr:nvPicPr>
        <xdr:cNvPr id="160" name="图片 159">
          <a:extLst>
            <a:ext uri="{FF2B5EF4-FFF2-40B4-BE49-F238E27FC236}">
              <a16:creationId xmlns:a16="http://schemas.microsoft.com/office/drawing/2014/main" id="{00000000-0008-0000-0B00-0000A0000000}"/>
            </a:ext>
          </a:extLst>
        </xdr:cNvPr>
        <xdr:cNvPicPr>
          <a:picLocks noChangeAspect="1"/>
        </xdr:cNvPicPr>
      </xdr:nvPicPr>
      <xdr:blipFill>
        <a:blip xmlns:r="http://schemas.openxmlformats.org/officeDocument/2006/relationships" r:embed="rId3"/>
        <a:stretch>
          <a:fillRect/>
        </a:stretch>
      </xdr:blipFill>
      <xdr:spPr>
        <a:xfrm>
          <a:off x="7791450" y="33032700"/>
          <a:ext cx="28575" cy="28575"/>
        </a:xfrm>
        <a:prstGeom prst="rect">
          <a:avLst/>
        </a:prstGeom>
        <a:noFill/>
        <a:ln w="9525">
          <a:noFill/>
        </a:ln>
      </xdr:spPr>
    </xdr:pic>
    <xdr:clientData/>
  </xdr:twoCellAnchor>
  <xdr:twoCellAnchor editAs="oneCell">
    <xdr:from>
      <xdr:col>12</xdr:col>
      <xdr:colOff>0</xdr:colOff>
      <xdr:row>206</xdr:row>
      <xdr:rowOff>0</xdr:rowOff>
    </xdr:from>
    <xdr:to>
      <xdr:col>12</xdr:col>
      <xdr:colOff>28575</xdr:colOff>
      <xdr:row>206</xdr:row>
      <xdr:rowOff>28575</xdr:rowOff>
    </xdr:to>
    <xdr:pic>
      <xdr:nvPicPr>
        <xdr:cNvPr id="161" name="图片 160">
          <a:extLst>
            <a:ext uri="{FF2B5EF4-FFF2-40B4-BE49-F238E27FC236}">
              <a16:creationId xmlns:a16="http://schemas.microsoft.com/office/drawing/2014/main" id="{00000000-0008-0000-0B00-0000A1000000}"/>
            </a:ext>
          </a:extLst>
        </xdr:cNvPr>
        <xdr:cNvPicPr>
          <a:picLocks noChangeAspect="1"/>
        </xdr:cNvPicPr>
      </xdr:nvPicPr>
      <xdr:blipFill>
        <a:blip xmlns:r="http://schemas.openxmlformats.org/officeDocument/2006/relationships" r:embed="rId3"/>
        <a:stretch>
          <a:fillRect/>
        </a:stretch>
      </xdr:blipFill>
      <xdr:spPr>
        <a:xfrm>
          <a:off x="8477250" y="33032700"/>
          <a:ext cx="28575" cy="28575"/>
        </a:xfrm>
        <a:prstGeom prst="rect">
          <a:avLst/>
        </a:prstGeom>
        <a:noFill/>
        <a:ln w="9525">
          <a:noFill/>
        </a:ln>
      </xdr:spPr>
    </xdr:pic>
    <xdr:clientData/>
  </xdr:twoCellAnchor>
  <xdr:twoCellAnchor editAs="oneCell">
    <xdr:from>
      <xdr:col>10</xdr:col>
      <xdr:colOff>0</xdr:colOff>
      <xdr:row>206</xdr:row>
      <xdr:rowOff>0</xdr:rowOff>
    </xdr:from>
    <xdr:to>
      <xdr:col>10</xdr:col>
      <xdr:colOff>28575</xdr:colOff>
      <xdr:row>206</xdr:row>
      <xdr:rowOff>28575</xdr:rowOff>
    </xdr:to>
    <xdr:pic>
      <xdr:nvPicPr>
        <xdr:cNvPr id="162" name="图片 161">
          <a:extLst>
            <a:ext uri="{FF2B5EF4-FFF2-40B4-BE49-F238E27FC236}">
              <a16:creationId xmlns:a16="http://schemas.microsoft.com/office/drawing/2014/main" id="{00000000-0008-0000-0B00-0000A2000000}"/>
            </a:ext>
          </a:extLst>
        </xdr:cNvPr>
        <xdr:cNvPicPr>
          <a:picLocks noChangeAspect="1"/>
        </xdr:cNvPicPr>
      </xdr:nvPicPr>
      <xdr:blipFill>
        <a:blip xmlns:r="http://schemas.openxmlformats.org/officeDocument/2006/relationships" r:embed="rId3"/>
        <a:stretch>
          <a:fillRect/>
        </a:stretch>
      </xdr:blipFill>
      <xdr:spPr>
        <a:xfrm>
          <a:off x="7105650" y="33032700"/>
          <a:ext cx="28575" cy="28575"/>
        </a:xfrm>
        <a:prstGeom prst="rect">
          <a:avLst/>
        </a:prstGeom>
        <a:noFill/>
        <a:ln w="9525">
          <a:noFill/>
        </a:ln>
      </xdr:spPr>
    </xdr:pic>
    <xdr:clientData/>
  </xdr:twoCellAnchor>
  <xdr:twoCellAnchor editAs="oneCell">
    <xdr:from>
      <xdr:col>9</xdr:col>
      <xdr:colOff>0</xdr:colOff>
      <xdr:row>206</xdr:row>
      <xdr:rowOff>0</xdr:rowOff>
    </xdr:from>
    <xdr:to>
      <xdr:col>9</xdr:col>
      <xdr:colOff>28575</xdr:colOff>
      <xdr:row>206</xdr:row>
      <xdr:rowOff>28575</xdr:rowOff>
    </xdr:to>
    <xdr:pic>
      <xdr:nvPicPr>
        <xdr:cNvPr id="163" name="图片 162">
          <a:extLst>
            <a:ext uri="{FF2B5EF4-FFF2-40B4-BE49-F238E27FC236}">
              <a16:creationId xmlns:a16="http://schemas.microsoft.com/office/drawing/2014/main" id="{00000000-0008-0000-0B00-0000A3000000}"/>
            </a:ext>
          </a:extLst>
        </xdr:cNvPr>
        <xdr:cNvPicPr>
          <a:picLocks noChangeAspect="1"/>
        </xdr:cNvPicPr>
      </xdr:nvPicPr>
      <xdr:blipFill>
        <a:blip xmlns:r="http://schemas.openxmlformats.org/officeDocument/2006/relationships" r:embed="rId3"/>
        <a:stretch>
          <a:fillRect/>
        </a:stretch>
      </xdr:blipFill>
      <xdr:spPr>
        <a:xfrm>
          <a:off x="6419850" y="33032700"/>
          <a:ext cx="28575" cy="28575"/>
        </a:xfrm>
        <a:prstGeom prst="rect">
          <a:avLst/>
        </a:prstGeom>
        <a:noFill/>
        <a:ln w="9525">
          <a:noFill/>
        </a:ln>
      </xdr:spPr>
    </xdr:pic>
    <xdr:clientData/>
  </xdr:twoCellAnchor>
  <xdr:oneCellAnchor>
    <xdr:from>
      <xdr:col>0</xdr:col>
      <xdr:colOff>0</xdr:colOff>
      <xdr:row>199</xdr:row>
      <xdr:rowOff>0</xdr:rowOff>
    </xdr:from>
    <xdr:ext cx="30480" cy="15240"/>
    <xdr:pic>
      <xdr:nvPicPr>
        <xdr:cNvPr id="164" name="图片 163">
          <a:extLst>
            <a:ext uri="{FF2B5EF4-FFF2-40B4-BE49-F238E27FC236}">
              <a16:creationId xmlns:a16="http://schemas.microsoft.com/office/drawing/2014/main" id="{00000000-0008-0000-0B00-0000A4000000}"/>
            </a:ext>
          </a:extLst>
        </xdr:cNvPr>
        <xdr:cNvPicPr>
          <a:picLocks noChangeAspect="1"/>
        </xdr:cNvPicPr>
      </xdr:nvPicPr>
      <xdr:blipFill>
        <a:blip xmlns:r="http://schemas.openxmlformats.org/officeDocument/2006/relationships" r:embed="rId1"/>
        <a:stretch>
          <a:fillRect/>
        </a:stretch>
      </xdr:blipFill>
      <xdr:spPr>
        <a:xfrm>
          <a:off x="0" y="31521400"/>
          <a:ext cx="30480" cy="15240"/>
        </a:xfrm>
        <a:prstGeom prst="rect">
          <a:avLst/>
        </a:prstGeom>
        <a:noFill/>
        <a:ln w="9525">
          <a:noFill/>
        </a:ln>
      </xdr:spPr>
    </xdr:pic>
    <xdr:clientData/>
  </xdr:oneCellAnchor>
  <xdr:oneCellAnchor>
    <xdr:from>
      <xdr:col>0</xdr:col>
      <xdr:colOff>0</xdr:colOff>
      <xdr:row>199</xdr:row>
      <xdr:rowOff>0</xdr:rowOff>
    </xdr:from>
    <xdr:ext cx="15240" cy="15240"/>
    <xdr:pic>
      <xdr:nvPicPr>
        <xdr:cNvPr id="165" name="图片 164">
          <a:extLst>
            <a:ext uri="{FF2B5EF4-FFF2-40B4-BE49-F238E27FC236}">
              <a16:creationId xmlns:a16="http://schemas.microsoft.com/office/drawing/2014/main" id="{00000000-0008-0000-0B00-0000A5000000}"/>
            </a:ext>
          </a:extLst>
        </xdr:cNvPr>
        <xdr:cNvPicPr>
          <a:picLocks noChangeAspect="1"/>
        </xdr:cNvPicPr>
      </xdr:nvPicPr>
      <xdr:blipFill>
        <a:blip xmlns:r="http://schemas.openxmlformats.org/officeDocument/2006/relationships" r:embed="rId2"/>
        <a:stretch>
          <a:fillRect/>
        </a:stretch>
      </xdr:blipFill>
      <xdr:spPr>
        <a:xfrm>
          <a:off x="0" y="31521400"/>
          <a:ext cx="15240" cy="15240"/>
        </a:xfrm>
        <a:prstGeom prst="rect">
          <a:avLst/>
        </a:prstGeom>
        <a:noFill/>
        <a:ln w="9525">
          <a:noFill/>
        </a:ln>
      </xdr:spPr>
    </xdr:pic>
    <xdr:clientData/>
  </xdr:oneCellAnchor>
  <xdr:twoCellAnchor editAs="oneCell">
    <xdr:from>
      <xdr:col>0</xdr:col>
      <xdr:colOff>0</xdr:colOff>
      <xdr:row>199</xdr:row>
      <xdr:rowOff>0</xdr:rowOff>
    </xdr:from>
    <xdr:to>
      <xdr:col>0</xdr:col>
      <xdr:colOff>28575</xdr:colOff>
      <xdr:row>199</xdr:row>
      <xdr:rowOff>28575</xdr:rowOff>
    </xdr:to>
    <xdr:pic>
      <xdr:nvPicPr>
        <xdr:cNvPr id="166" name="图片 165">
          <a:extLst>
            <a:ext uri="{FF2B5EF4-FFF2-40B4-BE49-F238E27FC236}">
              <a16:creationId xmlns:a16="http://schemas.microsoft.com/office/drawing/2014/main" id="{00000000-0008-0000-0B00-0000A6000000}"/>
            </a:ext>
          </a:extLst>
        </xdr:cNvPr>
        <xdr:cNvPicPr>
          <a:picLocks noChangeAspect="1"/>
        </xdr:cNvPicPr>
      </xdr:nvPicPr>
      <xdr:blipFill>
        <a:blip xmlns:r="http://schemas.openxmlformats.org/officeDocument/2006/relationships" r:embed="rId3"/>
        <a:stretch>
          <a:fillRect/>
        </a:stretch>
      </xdr:blipFill>
      <xdr:spPr>
        <a:xfrm>
          <a:off x="0" y="31521400"/>
          <a:ext cx="28575" cy="28575"/>
        </a:xfrm>
        <a:prstGeom prst="rect">
          <a:avLst/>
        </a:prstGeom>
        <a:noFill/>
        <a:ln w="9525">
          <a:noFill/>
        </a:ln>
      </xdr:spPr>
    </xdr:pic>
    <xdr:clientData/>
  </xdr:twoCellAnchor>
  <xdr:oneCellAnchor>
    <xdr:from>
      <xdr:col>0</xdr:col>
      <xdr:colOff>0</xdr:colOff>
      <xdr:row>226</xdr:row>
      <xdr:rowOff>0</xdr:rowOff>
    </xdr:from>
    <xdr:ext cx="30480" cy="15240"/>
    <xdr:pic>
      <xdr:nvPicPr>
        <xdr:cNvPr id="167" name="图片 166">
          <a:extLst>
            <a:ext uri="{FF2B5EF4-FFF2-40B4-BE49-F238E27FC236}">
              <a16:creationId xmlns:a16="http://schemas.microsoft.com/office/drawing/2014/main" id="{00000000-0008-0000-0B00-0000A7000000}"/>
            </a:ext>
          </a:extLst>
        </xdr:cNvPr>
        <xdr:cNvPicPr>
          <a:picLocks noChangeAspect="1"/>
        </xdr:cNvPicPr>
      </xdr:nvPicPr>
      <xdr:blipFill>
        <a:blip xmlns:r="http://schemas.openxmlformats.org/officeDocument/2006/relationships" r:embed="rId1"/>
        <a:stretch>
          <a:fillRect/>
        </a:stretch>
      </xdr:blipFill>
      <xdr:spPr>
        <a:xfrm>
          <a:off x="0" y="37350700"/>
          <a:ext cx="30480" cy="15240"/>
        </a:xfrm>
        <a:prstGeom prst="rect">
          <a:avLst/>
        </a:prstGeom>
        <a:noFill/>
        <a:ln w="9525">
          <a:noFill/>
        </a:ln>
      </xdr:spPr>
    </xdr:pic>
    <xdr:clientData/>
  </xdr:oneCellAnchor>
  <xdr:oneCellAnchor>
    <xdr:from>
      <xdr:col>0</xdr:col>
      <xdr:colOff>0</xdr:colOff>
      <xdr:row>226</xdr:row>
      <xdr:rowOff>0</xdr:rowOff>
    </xdr:from>
    <xdr:ext cx="15240" cy="15240"/>
    <xdr:pic>
      <xdr:nvPicPr>
        <xdr:cNvPr id="168" name="图片 167">
          <a:extLst>
            <a:ext uri="{FF2B5EF4-FFF2-40B4-BE49-F238E27FC236}">
              <a16:creationId xmlns:a16="http://schemas.microsoft.com/office/drawing/2014/main" id="{00000000-0008-0000-0B00-0000A8000000}"/>
            </a:ext>
          </a:extLst>
        </xdr:cNvPr>
        <xdr:cNvPicPr>
          <a:picLocks noChangeAspect="1"/>
        </xdr:cNvPicPr>
      </xdr:nvPicPr>
      <xdr:blipFill>
        <a:blip xmlns:r="http://schemas.openxmlformats.org/officeDocument/2006/relationships" r:embed="rId2"/>
        <a:stretch>
          <a:fillRect/>
        </a:stretch>
      </xdr:blipFill>
      <xdr:spPr>
        <a:xfrm>
          <a:off x="0" y="37350700"/>
          <a:ext cx="15240" cy="15240"/>
        </a:xfrm>
        <a:prstGeom prst="rect">
          <a:avLst/>
        </a:prstGeom>
        <a:noFill/>
        <a:ln w="9525">
          <a:noFill/>
        </a:ln>
      </xdr:spPr>
    </xdr:pic>
    <xdr:clientData/>
  </xdr:oneCellAnchor>
  <xdr:twoCellAnchor editAs="oneCell">
    <xdr:from>
      <xdr:col>0</xdr:col>
      <xdr:colOff>0</xdr:colOff>
      <xdr:row>226</xdr:row>
      <xdr:rowOff>0</xdr:rowOff>
    </xdr:from>
    <xdr:to>
      <xdr:col>0</xdr:col>
      <xdr:colOff>28575</xdr:colOff>
      <xdr:row>226</xdr:row>
      <xdr:rowOff>28575</xdr:rowOff>
    </xdr:to>
    <xdr:pic>
      <xdr:nvPicPr>
        <xdr:cNvPr id="169" name="图片 168">
          <a:extLst>
            <a:ext uri="{FF2B5EF4-FFF2-40B4-BE49-F238E27FC236}">
              <a16:creationId xmlns:a16="http://schemas.microsoft.com/office/drawing/2014/main" id="{00000000-0008-0000-0B00-0000A9000000}"/>
            </a:ext>
          </a:extLst>
        </xdr:cNvPr>
        <xdr:cNvPicPr>
          <a:picLocks noChangeAspect="1"/>
        </xdr:cNvPicPr>
      </xdr:nvPicPr>
      <xdr:blipFill>
        <a:blip xmlns:r="http://schemas.openxmlformats.org/officeDocument/2006/relationships" r:embed="rId3"/>
        <a:stretch>
          <a:fillRect/>
        </a:stretch>
      </xdr:blipFill>
      <xdr:spPr>
        <a:xfrm>
          <a:off x="0" y="37350700"/>
          <a:ext cx="28575" cy="28575"/>
        </a:xfrm>
        <a:prstGeom prst="rect">
          <a:avLst/>
        </a:prstGeom>
        <a:noFill/>
        <a:ln w="9525">
          <a:noFill/>
        </a:ln>
      </xdr:spPr>
    </xdr:pic>
    <xdr:clientData/>
  </xdr:twoCellAnchor>
  <xdr:twoCellAnchor editAs="oneCell">
    <xdr:from>
      <xdr:col>10</xdr:col>
      <xdr:colOff>0</xdr:colOff>
      <xdr:row>0</xdr:row>
      <xdr:rowOff>0</xdr:rowOff>
    </xdr:from>
    <xdr:to>
      <xdr:col>10</xdr:col>
      <xdr:colOff>28575</xdr:colOff>
      <xdr:row>0</xdr:row>
      <xdr:rowOff>28575</xdr:rowOff>
    </xdr:to>
    <xdr:pic>
      <xdr:nvPicPr>
        <xdr:cNvPr id="173" name="图片 172">
          <a:extLst>
            <a:ext uri="{FF2B5EF4-FFF2-40B4-BE49-F238E27FC236}">
              <a16:creationId xmlns:a16="http://schemas.microsoft.com/office/drawing/2014/main" id="{00000000-0008-0000-0B00-0000AD000000}"/>
            </a:ext>
          </a:extLst>
        </xdr:cNvPr>
        <xdr:cNvPicPr>
          <a:picLocks noChangeAspect="1"/>
        </xdr:cNvPicPr>
      </xdr:nvPicPr>
      <xdr:blipFill>
        <a:blip xmlns:r="http://schemas.openxmlformats.org/officeDocument/2006/relationships" r:embed="rId3"/>
        <a:stretch>
          <a:fillRect/>
        </a:stretch>
      </xdr:blipFill>
      <xdr:spPr>
        <a:xfrm>
          <a:off x="7105650" y="0"/>
          <a:ext cx="28575" cy="28575"/>
        </a:xfrm>
        <a:prstGeom prst="rect">
          <a:avLst/>
        </a:prstGeom>
        <a:noFill/>
        <a:ln w="9525">
          <a:noFill/>
        </a:ln>
      </xdr:spPr>
    </xdr:pic>
    <xdr:clientData/>
  </xdr:twoCellAnchor>
  <xdr:twoCellAnchor editAs="oneCell">
    <xdr:from>
      <xdr:col>9</xdr:col>
      <xdr:colOff>0</xdr:colOff>
      <xdr:row>0</xdr:row>
      <xdr:rowOff>0</xdr:rowOff>
    </xdr:from>
    <xdr:to>
      <xdr:col>9</xdr:col>
      <xdr:colOff>28575</xdr:colOff>
      <xdr:row>0</xdr:row>
      <xdr:rowOff>28575</xdr:rowOff>
    </xdr:to>
    <xdr:pic>
      <xdr:nvPicPr>
        <xdr:cNvPr id="174" name="图片 173">
          <a:extLst>
            <a:ext uri="{FF2B5EF4-FFF2-40B4-BE49-F238E27FC236}">
              <a16:creationId xmlns:a16="http://schemas.microsoft.com/office/drawing/2014/main" id="{00000000-0008-0000-0B00-0000AE000000}"/>
            </a:ext>
          </a:extLst>
        </xdr:cNvPr>
        <xdr:cNvPicPr>
          <a:picLocks noChangeAspect="1"/>
        </xdr:cNvPicPr>
      </xdr:nvPicPr>
      <xdr:blipFill>
        <a:blip xmlns:r="http://schemas.openxmlformats.org/officeDocument/2006/relationships" r:embed="rId3"/>
        <a:stretch>
          <a:fillRect/>
        </a:stretch>
      </xdr:blipFill>
      <xdr:spPr>
        <a:xfrm>
          <a:off x="6419850" y="0"/>
          <a:ext cx="28575" cy="28575"/>
        </a:xfrm>
        <a:prstGeom prst="rect">
          <a:avLst/>
        </a:prstGeom>
        <a:noFill/>
        <a:ln w="9525">
          <a:noFill/>
        </a:ln>
      </xdr:spPr>
    </xdr:pic>
    <xdr:clientData/>
  </xdr:twoCellAnchor>
  <xdr:twoCellAnchor editAs="oneCell">
    <xdr:from>
      <xdr:col>11</xdr:col>
      <xdr:colOff>0</xdr:colOff>
      <xdr:row>0</xdr:row>
      <xdr:rowOff>0</xdr:rowOff>
    </xdr:from>
    <xdr:to>
      <xdr:col>11</xdr:col>
      <xdr:colOff>28575</xdr:colOff>
      <xdr:row>0</xdr:row>
      <xdr:rowOff>28575</xdr:rowOff>
    </xdr:to>
    <xdr:pic>
      <xdr:nvPicPr>
        <xdr:cNvPr id="175" name="图片 174">
          <a:extLst>
            <a:ext uri="{FF2B5EF4-FFF2-40B4-BE49-F238E27FC236}">
              <a16:creationId xmlns:a16="http://schemas.microsoft.com/office/drawing/2014/main" id="{00000000-0008-0000-0B00-0000AF000000}"/>
            </a:ext>
          </a:extLst>
        </xdr:cNvPr>
        <xdr:cNvPicPr>
          <a:picLocks noChangeAspect="1"/>
        </xdr:cNvPicPr>
      </xdr:nvPicPr>
      <xdr:blipFill>
        <a:blip xmlns:r="http://schemas.openxmlformats.org/officeDocument/2006/relationships" r:embed="rId3"/>
        <a:stretch>
          <a:fillRect/>
        </a:stretch>
      </xdr:blipFill>
      <xdr:spPr>
        <a:xfrm>
          <a:off x="7791450" y="0"/>
          <a:ext cx="28575" cy="28575"/>
        </a:xfrm>
        <a:prstGeom prst="rect">
          <a:avLst/>
        </a:prstGeom>
        <a:noFill/>
        <a:ln w="9525">
          <a:noFill/>
        </a:ln>
      </xdr:spPr>
    </xdr:pic>
    <xdr:clientData/>
  </xdr:twoCellAnchor>
  <xdr:twoCellAnchor editAs="oneCell">
    <xdr:from>
      <xdr:col>12</xdr:col>
      <xdr:colOff>0</xdr:colOff>
      <xdr:row>0</xdr:row>
      <xdr:rowOff>0</xdr:rowOff>
    </xdr:from>
    <xdr:to>
      <xdr:col>12</xdr:col>
      <xdr:colOff>28575</xdr:colOff>
      <xdr:row>0</xdr:row>
      <xdr:rowOff>28575</xdr:rowOff>
    </xdr:to>
    <xdr:pic>
      <xdr:nvPicPr>
        <xdr:cNvPr id="176" name="图片 175">
          <a:extLst>
            <a:ext uri="{FF2B5EF4-FFF2-40B4-BE49-F238E27FC236}">
              <a16:creationId xmlns:a16="http://schemas.microsoft.com/office/drawing/2014/main" id="{00000000-0008-0000-0B00-0000B0000000}"/>
            </a:ext>
          </a:extLst>
        </xdr:cNvPr>
        <xdr:cNvPicPr>
          <a:picLocks noChangeAspect="1"/>
        </xdr:cNvPicPr>
      </xdr:nvPicPr>
      <xdr:blipFill>
        <a:blip xmlns:r="http://schemas.openxmlformats.org/officeDocument/2006/relationships" r:embed="rId3"/>
        <a:stretch>
          <a:fillRect/>
        </a:stretch>
      </xdr:blipFill>
      <xdr:spPr>
        <a:xfrm>
          <a:off x="8477250" y="0"/>
          <a:ext cx="28575" cy="28575"/>
        </a:xfrm>
        <a:prstGeom prst="rect">
          <a:avLst/>
        </a:prstGeom>
        <a:noFill/>
        <a:ln w="9525">
          <a:noFill/>
        </a:ln>
      </xdr:spPr>
    </xdr:pic>
    <xdr:clientData/>
  </xdr:twoCellAnchor>
  <xdr:oneCellAnchor>
    <xdr:from>
      <xdr:col>0</xdr:col>
      <xdr:colOff>0</xdr:colOff>
      <xdr:row>102</xdr:row>
      <xdr:rowOff>0</xdr:rowOff>
    </xdr:from>
    <xdr:ext cx="30480" cy="15240"/>
    <xdr:pic>
      <xdr:nvPicPr>
        <xdr:cNvPr id="178" name="图片 177">
          <a:extLst>
            <a:ext uri="{FF2B5EF4-FFF2-40B4-BE49-F238E27FC236}">
              <a16:creationId xmlns:a16="http://schemas.microsoft.com/office/drawing/2014/main" id="{00000000-0008-0000-0B00-0000B2000000}"/>
            </a:ext>
          </a:extLst>
        </xdr:cNvPr>
        <xdr:cNvPicPr>
          <a:picLocks noChangeAspect="1"/>
        </xdr:cNvPicPr>
      </xdr:nvPicPr>
      <xdr:blipFill>
        <a:blip xmlns:r="http://schemas.openxmlformats.org/officeDocument/2006/relationships" r:embed="rId1"/>
        <a:stretch>
          <a:fillRect/>
        </a:stretch>
      </xdr:blipFill>
      <xdr:spPr>
        <a:xfrm>
          <a:off x="0" y="14249400"/>
          <a:ext cx="30480" cy="15240"/>
        </a:xfrm>
        <a:prstGeom prst="rect">
          <a:avLst/>
        </a:prstGeom>
        <a:noFill/>
        <a:ln w="9525">
          <a:noFill/>
        </a:ln>
      </xdr:spPr>
    </xdr:pic>
    <xdr:clientData/>
  </xdr:oneCellAnchor>
  <xdr:oneCellAnchor>
    <xdr:from>
      <xdr:col>0</xdr:col>
      <xdr:colOff>0</xdr:colOff>
      <xdr:row>102</xdr:row>
      <xdr:rowOff>0</xdr:rowOff>
    </xdr:from>
    <xdr:ext cx="15240" cy="15240"/>
    <xdr:pic>
      <xdr:nvPicPr>
        <xdr:cNvPr id="179" name="图片 178">
          <a:extLst>
            <a:ext uri="{FF2B5EF4-FFF2-40B4-BE49-F238E27FC236}">
              <a16:creationId xmlns:a16="http://schemas.microsoft.com/office/drawing/2014/main" id="{00000000-0008-0000-0B00-0000B3000000}"/>
            </a:ext>
          </a:extLst>
        </xdr:cNvPr>
        <xdr:cNvPicPr>
          <a:picLocks noChangeAspect="1"/>
        </xdr:cNvPicPr>
      </xdr:nvPicPr>
      <xdr:blipFill>
        <a:blip xmlns:r="http://schemas.openxmlformats.org/officeDocument/2006/relationships" r:embed="rId2"/>
        <a:stretch>
          <a:fillRect/>
        </a:stretch>
      </xdr:blipFill>
      <xdr:spPr>
        <a:xfrm>
          <a:off x="0" y="14249400"/>
          <a:ext cx="15240" cy="15240"/>
        </a:xfrm>
        <a:prstGeom prst="rect">
          <a:avLst/>
        </a:prstGeom>
        <a:noFill/>
        <a:ln w="9525">
          <a:noFill/>
        </a:ln>
      </xdr:spPr>
    </xdr:pic>
    <xdr:clientData/>
  </xdr:oneCellAnchor>
  <xdr:twoCellAnchor editAs="oneCell">
    <xdr:from>
      <xdr:col>0</xdr:col>
      <xdr:colOff>0</xdr:colOff>
      <xdr:row>102</xdr:row>
      <xdr:rowOff>0</xdr:rowOff>
    </xdr:from>
    <xdr:to>
      <xdr:col>0</xdr:col>
      <xdr:colOff>28575</xdr:colOff>
      <xdr:row>103</xdr:row>
      <xdr:rowOff>28575</xdr:rowOff>
    </xdr:to>
    <xdr:pic>
      <xdr:nvPicPr>
        <xdr:cNvPr id="180" name="图片 179">
          <a:extLst>
            <a:ext uri="{FF2B5EF4-FFF2-40B4-BE49-F238E27FC236}">
              <a16:creationId xmlns:a16="http://schemas.microsoft.com/office/drawing/2014/main" id="{00000000-0008-0000-0B00-0000B4000000}"/>
            </a:ext>
          </a:extLst>
        </xdr:cNvPr>
        <xdr:cNvPicPr>
          <a:picLocks noChangeAspect="1"/>
        </xdr:cNvPicPr>
      </xdr:nvPicPr>
      <xdr:blipFill>
        <a:blip xmlns:r="http://schemas.openxmlformats.org/officeDocument/2006/relationships" r:embed="rId3"/>
        <a:stretch>
          <a:fillRect/>
        </a:stretch>
      </xdr:blipFill>
      <xdr:spPr>
        <a:xfrm>
          <a:off x="0" y="14249400"/>
          <a:ext cx="28575" cy="28575"/>
        </a:xfrm>
        <a:prstGeom prst="rect">
          <a:avLst/>
        </a:prstGeom>
        <a:noFill/>
        <a:ln w="9525">
          <a:noFill/>
        </a:ln>
      </xdr:spPr>
    </xdr:pic>
    <xdr:clientData/>
  </xdr:twoCellAnchor>
  <xdr:twoCellAnchor editAs="oneCell">
    <xdr:from>
      <xdr:col>10</xdr:col>
      <xdr:colOff>0</xdr:colOff>
      <xdr:row>102</xdr:row>
      <xdr:rowOff>0</xdr:rowOff>
    </xdr:from>
    <xdr:to>
      <xdr:col>10</xdr:col>
      <xdr:colOff>28575</xdr:colOff>
      <xdr:row>103</xdr:row>
      <xdr:rowOff>28575</xdr:rowOff>
    </xdr:to>
    <xdr:pic>
      <xdr:nvPicPr>
        <xdr:cNvPr id="181" name="图片 180">
          <a:extLst>
            <a:ext uri="{FF2B5EF4-FFF2-40B4-BE49-F238E27FC236}">
              <a16:creationId xmlns:a16="http://schemas.microsoft.com/office/drawing/2014/main" id="{00000000-0008-0000-0B00-0000B5000000}"/>
            </a:ext>
          </a:extLst>
        </xdr:cNvPr>
        <xdr:cNvPicPr>
          <a:picLocks noChangeAspect="1"/>
        </xdr:cNvPicPr>
      </xdr:nvPicPr>
      <xdr:blipFill>
        <a:blip xmlns:r="http://schemas.openxmlformats.org/officeDocument/2006/relationships" r:embed="rId3"/>
        <a:stretch>
          <a:fillRect/>
        </a:stretch>
      </xdr:blipFill>
      <xdr:spPr>
        <a:xfrm>
          <a:off x="7105650" y="14249400"/>
          <a:ext cx="28575" cy="28575"/>
        </a:xfrm>
        <a:prstGeom prst="rect">
          <a:avLst/>
        </a:prstGeom>
        <a:noFill/>
        <a:ln w="9525">
          <a:noFill/>
        </a:ln>
      </xdr:spPr>
    </xdr:pic>
    <xdr:clientData/>
  </xdr:twoCellAnchor>
  <xdr:oneCellAnchor>
    <xdr:from>
      <xdr:col>0</xdr:col>
      <xdr:colOff>0</xdr:colOff>
      <xdr:row>160</xdr:row>
      <xdr:rowOff>0</xdr:rowOff>
    </xdr:from>
    <xdr:ext cx="30480" cy="15240"/>
    <xdr:pic>
      <xdr:nvPicPr>
        <xdr:cNvPr id="182" name="图片 181">
          <a:extLst>
            <a:ext uri="{FF2B5EF4-FFF2-40B4-BE49-F238E27FC236}">
              <a16:creationId xmlns:a16="http://schemas.microsoft.com/office/drawing/2014/main" id="{00000000-0008-0000-0B00-0000B6000000}"/>
            </a:ext>
          </a:extLst>
        </xdr:cNvPr>
        <xdr:cNvPicPr>
          <a:picLocks noChangeAspect="1"/>
        </xdr:cNvPicPr>
      </xdr:nvPicPr>
      <xdr:blipFill>
        <a:blip xmlns:r="http://schemas.openxmlformats.org/officeDocument/2006/relationships" r:embed="rId1"/>
        <a:stretch>
          <a:fillRect/>
        </a:stretch>
      </xdr:blipFill>
      <xdr:spPr>
        <a:xfrm>
          <a:off x="0" y="23101300"/>
          <a:ext cx="30480" cy="15240"/>
        </a:xfrm>
        <a:prstGeom prst="rect">
          <a:avLst/>
        </a:prstGeom>
        <a:noFill/>
        <a:ln w="9525">
          <a:noFill/>
        </a:ln>
      </xdr:spPr>
    </xdr:pic>
    <xdr:clientData/>
  </xdr:oneCellAnchor>
  <xdr:oneCellAnchor>
    <xdr:from>
      <xdr:col>0</xdr:col>
      <xdr:colOff>0</xdr:colOff>
      <xdr:row>160</xdr:row>
      <xdr:rowOff>0</xdr:rowOff>
    </xdr:from>
    <xdr:ext cx="15240" cy="15240"/>
    <xdr:pic>
      <xdr:nvPicPr>
        <xdr:cNvPr id="183" name="图片 182">
          <a:extLst>
            <a:ext uri="{FF2B5EF4-FFF2-40B4-BE49-F238E27FC236}">
              <a16:creationId xmlns:a16="http://schemas.microsoft.com/office/drawing/2014/main" id="{00000000-0008-0000-0B00-0000B7000000}"/>
            </a:ext>
          </a:extLst>
        </xdr:cNvPr>
        <xdr:cNvPicPr>
          <a:picLocks noChangeAspect="1"/>
        </xdr:cNvPicPr>
      </xdr:nvPicPr>
      <xdr:blipFill>
        <a:blip xmlns:r="http://schemas.openxmlformats.org/officeDocument/2006/relationships" r:embed="rId2"/>
        <a:stretch>
          <a:fillRect/>
        </a:stretch>
      </xdr:blipFill>
      <xdr:spPr>
        <a:xfrm>
          <a:off x="0" y="23101300"/>
          <a:ext cx="15240" cy="15240"/>
        </a:xfrm>
        <a:prstGeom prst="rect">
          <a:avLst/>
        </a:prstGeom>
        <a:noFill/>
        <a:ln w="9525">
          <a:noFill/>
        </a:ln>
      </xdr:spPr>
    </xdr:pic>
    <xdr:clientData/>
  </xdr:oneCellAnchor>
  <xdr:twoCellAnchor editAs="oneCell">
    <xdr:from>
      <xdr:col>0</xdr:col>
      <xdr:colOff>0</xdr:colOff>
      <xdr:row>160</xdr:row>
      <xdr:rowOff>0</xdr:rowOff>
    </xdr:from>
    <xdr:to>
      <xdr:col>0</xdr:col>
      <xdr:colOff>28575</xdr:colOff>
      <xdr:row>160</xdr:row>
      <xdr:rowOff>28575</xdr:rowOff>
    </xdr:to>
    <xdr:pic>
      <xdr:nvPicPr>
        <xdr:cNvPr id="184" name="图片 183">
          <a:extLst>
            <a:ext uri="{FF2B5EF4-FFF2-40B4-BE49-F238E27FC236}">
              <a16:creationId xmlns:a16="http://schemas.microsoft.com/office/drawing/2014/main" id="{00000000-0008-0000-0B00-0000B8000000}"/>
            </a:ext>
          </a:extLst>
        </xdr:cNvPr>
        <xdr:cNvPicPr>
          <a:picLocks noChangeAspect="1"/>
        </xdr:cNvPicPr>
      </xdr:nvPicPr>
      <xdr:blipFill>
        <a:blip xmlns:r="http://schemas.openxmlformats.org/officeDocument/2006/relationships" r:embed="rId3"/>
        <a:stretch>
          <a:fillRect/>
        </a:stretch>
      </xdr:blipFill>
      <xdr:spPr>
        <a:xfrm>
          <a:off x="0" y="23101300"/>
          <a:ext cx="28575" cy="28575"/>
        </a:xfrm>
        <a:prstGeom prst="rect">
          <a:avLst/>
        </a:prstGeom>
        <a:noFill/>
        <a:ln w="9525">
          <a:noFill/>
        </a:ln>
      </xdr:spPr>
    </xdr:pic>
    <xdr:clientData/>
  </xdr:twoCellAnchor>
  <xdr:twoCellAnchor editAs="oneCell">
    <xdr:from>
      <xdr:col>9</xdr:col>
      <xdr:colOff>0</xdr:colOff>
      <xdr:row>160</xdr:row>
      <xdr:rowOff>0</xdr:rowOff>
    </xdr:from>
    <xdr:to>
      <xdr:col>9</xdr:col>
      <xdr:colOff>28575</xdr:colOff>
      <xdr:row>160</xdr:row>
      <xdr:rowOff>28575</xdr:rowOff>
    </xdr:to>
    <xdr:pic>
      <xdr:nvPicPr>
        <xdr:cNvPr id="185" name="图片 184">
          <a:extLst>
            <a:ext uri="{FF2B5EF4-FFF2-40B4-BE49-F238E27FC236}">
              <a16:creationId xmlns:a16="http://schemas.microsoft.com/office/drawing/2014/main" id="{00000000-0008-0000-0B00-0000B9000000}"/>
            </a:ext>
          </a:extLst>
        </xdr:cNvPr>
        <xdr:cNvPicPr>
          <a:picLocks noChangeAspect="1"/>
        </xdr:cNvPicPr>
      </xdr:nvPicPr>
      <xdr:blipFill>
        <a:blip xmlns:r="http://schemas.openxmlformats.org/officeDocument/2006/relationships" r:embed="rId3"/>
        <a:stretch>
          <a:fillRect/>
        </a:stretch>
      </xdr:blipFill>
      <xdr:spPr>
        <a:xfrm>
          <a:off x="6419850" y="23101300"/>
          <a:ext cx="28575" cy="28575"/>
        </a:xfrm>
        <a:prstGeom prst="rect">
          <a:avLst/>
        </a:prstGeom>
        <a:noFill/>
        <a:ln w="9525">
          <a:noFill/>
        </a:ln>
      </xdr:spPr>
    </xdr:pic>
    <xdr:clientData/>
  </xdr:twoCellAnchor>
  <xdr:oneCellAnchor>
    <xdr:from>
      <xdr:col>0</xdr:col>
      <xdr:colOff>0</xdr:colOff>
      <xdr:row>121</xdr:row>
      <xdr:rowOff>0</xdr:rowOff>
    </xdr:from>
    <xdr:ext cx="30480" cy="15240"/>
    <xdr:pic>
      <xdr:nvPicPr>
        <xdr:cNvPr id="190" name="图片 189">
          <a:extLst>
            <a:ext uri="{FF2B5EF4-FFF2-40B4-BE49-F238E27FC236}">
              <a16:creationId xmlns:a16="http://schemas.microsoft.com/office/drawing/2014/main" id="{00000000-0008-0000-0B00-0000BE000000}"/>
            </a:ext>
          </a:extLst>
        </xdr:cNvPr>
        <xdr:cNvPicPr>
          <a:picLocks noChangeAspect="1"/>
        </xdr:cNvPicPr>
      </xdr:nvPicPr>
      <xdr:blipFill>
        <a:blip xmlns:r="http://schemas.openxmlformats.org/officeDocument/2006/relationships" r:embed="rId1"/>
        <a:stretch>
          <a:fillRect/>
        </a:stretch>
      </xdr:blipFill>
      <xdr:spPr>
        <a:xfrm>
          <a:off x="0" y="15976600"/>
          <a:ext cx="30480" cy="15240"/>
        </a:xfrm>
        <a:prstGeom prst="rect">
          <a:avLst/>
        </a:prstGeom>
        <a:noFill/>
        <a:ln w="9525">
          <a:noFill/>
        </a:ln>
      </xdr:spPr>
    </xdr:pic>
    <xdr:clientData/>
  </xdr:oneCellAnchor>
  <xdr:oneCellAnchor>
    <xdr:from>
      <xdr:col>0</xdr:col>
      <xdr:colOff>0</xdr:colOff>
      <xdr:row>121</xdr:row>
      <xdr:rowOff>0</xdr:rowOff>
    </xdr:from>
    <xdr:ext cx="15240" cy="15240"/>
    <xdr:pic>
      <xdr:nvPicPr>
        <xdr:cNvPr id="191" name="图片 190">
          <a:extLst>
            <a:ext uri="{FF2B5EF4-FFF2-40B4-BE49-F238E27FC236}">
              <a16:creationId xmlns:a16="http://schemas.microsoft.com/office/drawing/2014/main" id="{00000000-0008-0000-0B00-0000BF000000}"/>
            </a:ext>
          </a:extLst>
        </xdr:cNvPr>
        <xdr:cNvPicPr>
          <a:picLocks noChangeAspect="1"/>
        </xdr:cNvPicPr>
      </xdr:nvPicPr>
      <xdr:blipFill>
        <a:blip xmlns:r="http://schemas.openxmlformats.org/officeDocument/2006/relationships" r:embed="rId2"/>
        <a:stretch>
          <a:fillRect/>
        </a:stretch>
      </xdr:blipFill>
      <xdr:spPr>
        <a:xfrm>
          <a:off x="0" y="15976600"/>
          <a:ext cx="15240" cy="15240"/>
        </a:xfrm>
        <a:prstGeom prst="rect">
          <a:avLst/>
        </a:prstGeom>
        <a:noFill/>
        <a:ln w="9525">
          <a:noFill/>
        </a:ln>
      </xdr:spPr>
    </xdr:pic>
    <xdr:clientData/>
  </xdr:oneCellAnchor>
  <xdr:twoCellAnchor editAs="oneCell">
    <xdr:from>
      <xdr:col>0</xdr:col>
      <xdr:colOff>0</xdr:colOff>
      <xdr:row>121</xdr:row>
      <xdr:rowOff>0</xdr:rowOff>
    </xdr:from>
    <xdr:to>
      <xdr:col>0</xdr:col>
      <xdr:colOff>28575</xdr:colOff>
      <xdr:row>125</xdr:row>
      <xdr:rowOff>28575</xdr:rowOff>
    </xdr:to>
    <xdr:pic>
      <xdr:nvPicPr>
        <xdr:cNvPr id="192" name="图片 191">
          <a:extLst>
            <a:ext uri="{FF2B5EF4-FFF2-40B4-BE49-F238E27FC236}">
              <a16:creationId xmlns:a16="http://schemas.microsoft.com/office/drawing/2014/main" id="{00000000-0008-0000-0B00-0000C0000000}"/>
            </a:ext>
          </a:extLst>
        </xdr:cNvPr>
        <xdr:cNvPicPr>
          <a:picLocks noChangeAspect="1"/>
        </xdr:cNvPicPr>
      </xdr:nvPicPr>
      <xdr:blipFill>
        <a:blip xmlns:r="http://schemas.openxmlformats.org/officeDocument/2006/relationships" r:embed="rId3"/>
        <a:stretch>
          <a:fillRect/>
        </a:stretch>
      </xdr:blipFill>
      <xdr:spPr>
        <a:xfrm>
          <a:off x="0" y="15976600"/>
          <a:ext cx="28575" cy="2857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zzz\&#26032;&#24314;&#25991;&#20214;&#22841;\zzz\&#25805;&#20316;&#21697;&#29260;\&#21345;&#22763;\&#21345;&#22763;&#21305;&#3719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ownloads\&#21345;&#22763;&#36829;&#35268;&#25968;&#25454;&#26816;&#32034;&#27719;&#24635;1-2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6032;&#24314;\&#20219;&#21153;&#26126;&#32454;&#21345;&#22763;1-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指导价"/>
      <sheetName val="城市清单"/>
      <sheetName val="白名单"/>
      <sheetName val="Sheet1"/>
    </sheetNames>
    <sheetDataSet>
      <sheetData sheetId="0" refreshError="1">
        <row r="1">
          <cell r="A1" t="str">
            <v>产品</v>
          </cell>
          <cell r="B1" t="str">
            <v>指导价</v>
          </cell>
        </row>
        <row r="2">
          <cell r="A2" t="str">
            <v>卡士宝贝第二餐儿童酸奶（原味、西梅苹果味无蔗糖、4%蔗糖草莓蓝莓树莓味、4%蔗糖山楂六物味）（单袋85g） 单袋</v>
          </cell>
          <cell r="B2">
            <v>6.6</v>
          </cell>
        </row>
        <row r="3">
          <cell r="A3" t="str">
            <v>卡士007益生菌家庭装酸奶原味1kg（含港澳版）</v>
          </cell>
          <cell r="B3">
            <v>24.9</v>
          </cell>
        </row>
        <row r="4">
          <cell r="A4" t="str">
            <v>卡士007无蔗糖益生菌家庭装酸奶原味969g 单瓶</v>
          </cell>
          <cell r="B4">
            <v>24.9</v>
          </cell>
        </row>
        <row r="5">
          <cell r="A5" t="str">
            <v>卡士007益生菌酸奶原味440g 单瓶</v>
          </cell>
          <cell r="B5">
            <v>9.9</v>
          </cell>
        </row>
        <row r="6">
          <cell r="A6" t="str">
            <v>卡士007无蔗糖益生菌酸奶原味428g 单瓶</v>
          </cell>
          <cell r="B6">
            <v>9.9</v>
          </cell>
        </row>
        <row r="7">
          <cell r="A7" t="str">
            <v>卡士吃酸大果粒风味发酵乳系列(黄桃、酸木瓜、粉芭乐）3联</v>
          </cell>
          <cell r="B7">
            <v>32.9</v>
          </cell>
        </row>
        <row r="8">
          <cell r="A8" t="str">
            <v>卡士餐后一小时原味250g</v>
          </cell>
          <cell r="B8">
            <v>10.9</v>
          </cell>
        </row>
        <row r="9">
          <cell r="A9" t="str">
            <v>卡士餐后一小时无蔗糖原味250g</v>
          </cell>
          <cell r="B9">
            <v>10.9</v>
          </cell>
        </row>
        <row r="10">
          <cell r="A10" t="str">
            <v>卡士007AD钙益生菌酸奶-果味-210g</v>
          </cell>
          <cell r="B10">
            <v>8.9</v>
          </cell>
        </row>
        <row r="11">
          <cell r="A11" t="str">
            <v>卡士007小瓶装益生菌酸奶原味 220g</v>
          </cell>
          <cell r="B11">
            <v>8.9</v>
          </cell>
        </row>
        <row r="12">
          <cell r="A12" t="str">
            <v>卡士巴氏鲜牛奶250ml 单瓶</v>
          </cell>
          <cell r="B12">
            <v>8.8000000000000007</v>
          </cell>
        </row>
        <row r="13">
          <cell r="A13" t="str">
            <v>卡士巴氏鲜牛奶755ml 单瓶</v>
          </cell>
          <cell r="B13">
            <v>24.9</v>
          </cell>
        </row>
        <row r="14">
          <cell r="A14" t="str">
            <v>卡士原真态度有机鲜牛奶250ml 单瓶</v>
          </cell>
          <cell r="B14">
            <v>10.4</v>
          </cell>
        </row>
        <row r="15">
          <cell r="A15" t="str">
            <v>卡士原真态度有机鲜牛奶755ml 单瓶</v>
          </cell>
          <cell r="B15">
            <v>25.9</v>
          </cell>
        </row>
        <row r="16">
          <cell r="A16" t="str">
            <v>卡士断糖日记无蔗糖原味130g 单瓶</v>
          </cell>
          <cell r="B16">
            <v>7.4</v>
          </cell>
        </row>
        <row r="17">
          <cell r="A17" t="str">
            <v>卡士断糖日记无蔗糖原味130g 四瓶</v>
          </cell>
          <cell r="B17">
            <v>29.5</v>
          </cell>
        </row>
        <row r="18">
          <cell r="A18" t="str">
            <v>卡士断糖日记无蔗糖椰子味130g 单瓶</v>
          </cell>
          <cell r="B18">
            <v>7.4</v>
          </cell>
        </row>
        <row r="19">
          <cell r="A19" t="str">
            <v>卡士断糖日记无蔗糖椰子味130g 四瓶</v>
          </cell>
          <cell r="B19">
            <v>29.5</v>
          </cell>
        </row>
        <row r="20">
          <cell r="A20" t="str">
            <v>卡士007分享装益生菌酸奶（原味）100g三联</v>
          </cell>
          <cell r="B20">
            <v>12.5</v>
          </cell>
        </row>
        <row r="21">
          <cell r="A21" t="str">
            <v>卡士007小瓶装益生菌酸奶原味 220g</v>
          </cell>
          <cell r="B21">
            <v>8.9</v>
          </cell>
        </row>
        <row r="22">
          <cell r="A22" t="str">
            <v>卡士007小瓶装益生菌酸奶原味 440g（220g*2）</v>
          </cell>
          <cell r="B22">
            <v>17.8</v>
          </cell>
        </row>
        <row r="23">
          <cell r="A23" t="str">
            <v>卡士007AD钙益生菌酸奶-果味-210g</v>
          </cell>
          <cell r="B23">
            <v>8.9</v>
          </cell>
        </row>
        <row r="24">
          <cell r="A24" t="str">
            <v>卡士007AD钙益生菌酸奶-果味-420g（210g*2）</v>
          </cell>
          <cell r="B24">
            <v>17.8</v>
          </cell>
        </row>
        <row r="25">
          <cell r="A25" t="str">
            <v>卡士原态酪乳 单瓶</v>
          </cell>
          <cell r="B25">
            <v>7.8</v>
          </cell>
        </row>
        <row r="26">
          <cell r="A26" t="str">
            <v>卡士原态酪乳 三瓶</v>
          </cell>
          <cell r="B26">
            <v>22.2</v>
          </cell>
        </row>
        <row r="27">
          <cell r="A27" t="str">
            <v>卡士原态酪乳 六瓶</v>
          </cell>
          <cell r="B27">
            <v>44.4</v>
          </cell>
        </row>
        <row r="28">
          <cell r="A28" t="str">
            <v>卡士双倍蛋白风味发酵乳 单瓶</v>
          </cell>
          <cell r="B28">
            <v>6.3</v>
          </cell>
        </row>
        <row r="29">
          <cell r="A29" t="str">
            <v>卡士双倍蛋白风味发酵乳 三瓶</v>
          </cell>
          <cell r="B29">
            <v>18.899999999999999</v>
          </cell>
        </row>
        <row r="30">
          <cell r="A30" t="str">
            <v>卡士双倍蛋白风味发酵乳 六瓶</v>
          </cell>
          <cell r="B30">
            <v>35.799999999999997</v>
          </cell>
        </row>
        <row r="31">
          <cell r="A31" t="str">
            <v>卡士鲜酪乳100g 单瓶</v>
          </cell>
          <cell r="B31">
            <v>4.2</v>
          </cell>
        </row>
        <row r="32">
          <cell r="A32" t="str">
            <v>卡士鲜酪乳100g 三瓶</v>
          </cell>
          <cell r="B32">
            <v>12.8</v>
          </cell>
        </row>
        <row r="33">
          <cell r="A33" t="str">
            <v>卡士鲜酪乳100g 六瓶</v>
          </cell>
          <cell r="B33">
            <v>19.899999999999999</v>
          </cell>
        </row>
        <row r="34">
          <cell r="A34" t="str">
            <v>卡士3.3鲜酪乳 单瓶</v>
          </cell>
          <cell r="B34">
            <v>3.3</v>
          </cell>
        </row>
        <row r="35">
          <cell r="A35" t="str">
            <v>卡士3.3鲜酪乳 三瓶</v>
          </cell>
          <cell r="B35">
            <v>9.9</v>
          </cell>
        </row>
        <row r="36">
          <cell r="A36" t="str">
            <v>卡士3.3鲜酪乳 六瓶</v>
          </cell>
          <cell r="B36">
            <v>19.8</v>
          </cell>
        </row>
        <row r="37">
          <cell r="A37" t="str">
            <v>120g卡士鲜酪乳 三瓶</v>
          </cell>
          <cell r="B37">
            <v>9.9</v>
          </cell>
        </row>
        <row r="38">
          <cell r="A38" t="str">
            <v>120g卡士鲜酪乳 六瓶</v>
          </cell>
          <cell r="B38">
            <v>19.8</v>
          </cell>
        </row>
        <row r="39">
          <cell r="A39" t="str">
            <v>卡士0添加110g 单瓶</v>
          </cell>
          <cell r="B39">
            <v>3.3</v>
          </cell>
        </row>
        <row r="40">
          <cell r="A40" t="str">
            <v>卡士0添加110g 三瓶</v>
          </cell>
          <cell r="B40">
            <v>9.9</v>
          </cell>
        </row>
        <row r="41">
          <cell r="A41" t="str">
            <v>卡士0添加110g 六瓶</v>
          </cell>
          <cell r="B41">
            <v>19.8</v>
          </cell>
        </row>
        <row r="42">
          <cell r="A42" t="str">
            <v>卡士活菌奶原味200ml 单瓶</v>
          </cell>
          <cell r="B42">
            <v>5.4</v>
          </cell>
        </row>
        <row r="43">
          <cell r="A43" t="str">
            <v>卡士活菌奶原味200ml 三瓶</v>
          </cell>
          <cell r="B43">
            <v>16.2</v>
          </cell>
        </row>
        <row r="44">
          <cell r="A44" t="str">
            <v>卡士活菌奶原味200ml 六瓶</v>
          </cell>
          <cell r="B44">
            <v>32.4</v>
          </cell>
        </row>
        <row r="45">
          <cell r="A45" t="str">
            <v>卡士活菌奶原味428ml 单瓶</v>
          </cell>
          <cell r="B45">
            <v>11.2</v>
          </cell>
        </row>
        <row r="46">
          <cell r="A46" t="str">
            <v>卡士活菌奶原味720ml 单瓶</v>
          </cell>
          <cell r="B46">
            <v>14.9</v>
          </cell>
        </row>
        <row r="47">
          <cell r="A47" t="str">
            <v>卡士活菌奶原味720ml 两瓶</v>
          </cell>
          <cell r="B47">
            <v>29.9</v>
          </cell>
        </row>
        <row r="48">
          <cell r="A48" t="str">
            <v>卡士活菌奶风味发酵乳原味220g  单瓶</v>
          </cell>
          <cell r="B48">
            <v>6.9</v>
          </cell>
        </row>
        <row r="49">
          <cell r="A49" t="str">
            <v>卡士吃酸大果粒风味发酵乳系列 单杯</v>
          </cell>
          <cell r="B49">
            <v>13.9</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汇总"/>
      <sheetName val="总数据"/>
      <sheetName val="违规数据"/>
      <sheetName val="餐后违规链接"/>
      <sheetName val="违规未知经销商"/>
      <sheetName val="违规已知经销商"/>
      <sheetName val="白名单"/>
      <sheetName val="指导价"/>
      <sheetName val="城市清单"/>
    </sheetNames>
    <sheetDataSet>
      <sheetData sheetId="0" refreshError="1"/>
      <sheetData sheetId="1" refreshError="1"/>
      <sheetData sheetId="2" refreshError="1"/>
      <sheetData sheetId="3" refreshError="1"/>
      <sheetData sheetId="4" refreshError="1"/>
      <sheetData sheetId="5" refreshError="1"/>
      <sheetData sheetId="6" refreshError="1">
        <row r="1">
          <cell r="C1" t="str">
            <v>店铺名称</v>
          </cell>
          <cell r="D1" t="str">
            <v>业务类型</v>
          </cell>
          <cell r="E1" t="str">
            <v>大区</v>
          </cell>
          <cell r="F1" t="str">
            <v>经销商</v>
          </cell>
        </row>
        <row r="2">
          <cell r="C2" t="str">
            <v>华南仓</v>
          </cell>
          <cell r="D2" t="str">
            <v>经销</v>
          </cell>
          <cell r="E2" t="str">
            <v>广州大区</v>
          </cell>
          <cell r="F2" t="str">
            <v>广州玛田食品有限公司</v>
          </cell>
        </row>
        <row r="3">
          <cell r="C3" t="str">
            <v>二多食品保健专营店</v>
          </cell>
          <cell r="D3" t="str">
            <v>经销</v>
          </cell>
          <cell r="E3" t="str">
            <v>广州大区</v>
          </cell>
          <cell r="F3" t="str">
            <v>广州二多贸易有限公司</v>
          </cell>
        </row>
        <row r="4">
          <cell r="C4" t="str">
            <v>喜万佳超市</v>
          </cell>
          <cell r="D4" t="str">
            <v>经销</v>
          </cell>
          <cell r="E4" t="str">
            <v>广州大区</v>
          </cell>
          <cell r="F4" t="str">
            <v>广州喜万佳便利店有限公司</v>
          </cell>
        </row>
        <row r="5">
          <cell r="C5" t="str">
            <v>柏赞食品专营店喜萬佳超市</v>
          </cell>
          <cell r="D5" t="str">
            <v>经销</v>
          </cell>
          <cell r="E5" t="str">
            <v>广州大区</v>
          </cell>
          <cell r="F5" t="str">
            <v>广州喜万佳便利店有限公司</v>
          </cell>
        </row>
        <row r="6">
          <cell r="C6" t="str">
            <v>淘宝农场直发</v>
          </cell>
          <cell r="D6" t="str">
            <v>经销</v>
          </cell>
          <cell r="E6" t="str">
            <v>广州大区</v>
          </cell>
          <cell r="F6" t="str">
            <v>广州同超贸易有限公司</v>
          </cell>
        </row>
        <row r="7">
          <cell r="C7" t="str">
            <v>惠洁雅酸奶铺子</v>
          </cell>
          <cell r="D7" t="str">
            <v>经销</v>
          </cell>
          <cell r="E7" t="str">
            <v>深圳大区</v>
          </cell>
          <cell r="F7" t="str">
            <v>东莞市智臣优倍贸易有限公司</v>
          </cell>
        </row>
        <row r="8">
          <cell r="C8" t="str">
            <v>惠洁雅乳品专营店</v>
          </cell>
          <cell r="D8" t="str">
            <v>经销</v>
          </cell>
          <cell r="E8" t="str">
            <v>深圳大区</v>
          </cell>
          <cell r="F8" t="str">
            <v>东莞市智臣优倍贸易有限公司</v>
          </cell>
        </row>
        <row r="9">
          <cell r="C9" t="str">
            <v>雨田乳品专营店</v>
          </cell>
          <cell r="D9" t="str">
            <v>经销</v>
          </cell>
          <cell r="E9" t="str">
            <v>深圳大区</v>
          </cell>
          <cell r="F9" t="str">
            <v>广东省莞诚贸易有限公司</v>
          </cell>
        </row>
        <row r="10">
          <cell r="C10" t="str">
            <v>鼎诚乳品专营店</v>
          </cell>
          <cell r="D10" t="str">
            <v>经销</v>
          </cell>
          <cell r="E10" t="str">
            <v>深圳大区</v>
          </cell>
          <cell r="F10" t="str">
            <v>广东省莞诚贸易有限公司</v>
          </cell>
        </row>
        <row r="11">
          <cell r="C11" t="str">
            <v>苏扬江记卖场店</v>
          </cell>
          <cell r="D11" t="str">
            <v>经销</v>
          </cell>
          <cell r="E11" t="str">
            <v>华东大区</v>
          </cell>
          <cell r="F11" t="str">
            <v>嘉兴美本贸易有限公司</v>
          </cell>
        </row>
        <row r="12">
          <cell r="C12" t="str">
            <v>美本食品专营店</v>
          </cell>
          <cell r="D12" t="str">
            <v>经销</v>
          </cell>
          <cell r="E12" t="str">
            <v>华东大区</v>
          </cell>
          <cell r="F12" t="str">
            <v>嘉兴美本贸易有限公司</v>
          </cell>
        </row>
        <row r="13">
          <cell r="C13" t="str">
            <v>厂家代理批发部</v>
          </cell>
          <cell r="D13" t="str">
            <v>经销</v>
          </cell>
          <cell r="E13" t="str">
            <v>华东大区</v>
          </cell>
          <cell r="F13" t="str">
            <v>嘉兴美本贸易有限公司</v>
          </cell>
        </row>
        <row r="14">
          <cell r="C14" t="str">
            <v>鲜浔乳品专营店</v>
          </cell>
          <cell r="D14" t="str">
            <v>经销</v>
          </cell>
          <cell r="E14" t="str">
            <v>华东大区</v>
          </cell>
          <cell r="F14" t="str">
            <v>临圣湖电子商务（南京）有限公司</v>
          </cell>
        </row>
        <row r="15">
          <cell r="C15" t="str">
            <v>金恩乳品专营店</v>
          </cell>
          <cell r="D15" t="str">
            <v>经销</v>
          </cell>
          <cell r="E15" t="str">
            <v>华东大区</v>
          </cell>
          <cell r="F15" t="str">
            <v>临圣湖电子商务（南京）有限公司</v>
          </cell>
        </row>
        <row r="16">
          <cell r="C16" t="str">
            <v>卡士临圣湖专卖店</v>
          </cell>
          <cell r="D16" t="str">
            <v>经销</v>
          </cell>
          <cell r="E16" t="str">
            <v>华东大区</v>
          </cell>
          <cell r="F16" t="str">
            <v>临圣湖电子商务（南京）有限公司</v>
          </cell>
        </row>
        <row r="17">
          <cell r="C17" t="str">
            <v>乳之家专营店</v>
          </cell>
          <cell r="D17" t="str">
            <v>经销</v>
          </cell>
          <cell r="E17" t="str">
            <v>华东大区</v>
          </cell>
          <cell r="F17" t="str">
            <v>临圣湖电子商务（南京）有限公司</v>
          </cell>
        </row>
        <row r="18">
          <cell r="C18" t="str">
            <v>鲜乳集专营店</v>
          </cell>
          <cell r="D18" t="str">
            <v>经销</v>
          </cell>
          <cell r="E18" t="str">
            <v>华东大区</v>
          </cell>
          <cell r="F18" t="str">
            <v>临圣湖电子商务（南京）有限公司</v>
          </cell>
        </row>
        <row r="19">
          <cell r="C19" t="str">
            <v>临圣湖旗舰店</v>
          </cell>
          <cell r="D19" t="str">
            <v>经销</v>
          </cell>
          <cell r="E19" t="str">
            <v>华东大区</v>
          </cell>
          <cell r="F19" t="str">
            <v>临圣湖电子商务（南京）有限公司</v>
          </cell>
        </row>
        <row r="20">
          <cell r="C20" t="str">
            <v>卡士classykiss旗舰店</v>
          </cell>
          <cell r="D20" t="str">
            <v>经销</v>
          </cell>
          <cell r="E20" t="str">
            <v>华东大区</v>
          </cell>
          <cell r="F20" t="str">
            <v>临圣湖电子商务（南京）有限公司</v>
          </cell>
        </row>
        <row r="21">
          <cell r="C21" t="str">
            <v>万道食品专营店</v>
          </cell>
          <cell r="D21" t="str">
            <v>经销</v>
          </cell>
          <cell r="E21" t="str">
            <v>华北大区</v>
          </cell>
          <cell r="F21" t="str">
            <v>石家庄络韬科技有限公司</v>
          </cell>
        </row>
        <row r="22">
          <cell r="C22" t="str">
            <v>哆啦零时旗舰店</v>
          </cell>
          <cell r="D22" t="str">
            <v>经销</v>
          </cell>
          <cell r="E22" t="str">
            <v>华北大区</v>
          </cell>
          <cell r="F22" t="str">
            <v>石家庄络韬科技有限公司</v>
          </cell>
        </row>
        <row r="23">
          <cell r="C23" t="str">
            <v>卡士络韬专卖店</v>
          </cell>
          <cell r="D23" t="str">
            <v>经销</v>
          </cell>
          <cell r="E23" t="str">
            <v>华北大区</v>
          </cell>
          <cell r="F23" t="str">
            <v>石家庄络韬科技有限公司</v>
          </cell>
        </row>
        <row r="24">
          <cell r="C24" t="str">
            <v>华东仓</v>
          </cell>
          <cell r="D24" t="str">
            <v>经销</v>
          </cell>
          <cell r="E24" t="str">
            <v>上海大区</v>
          </cell>
          <cell r="F24" t="str">
            <v>上海屹天贸易有限公司</v>
          </cell>
        </row>
        <row r="25">
          <cell r="C25" t="str">
            <v>好利食品专卖店</v>
          </cell>
          <cell r="D25" t="str">
            <v>经销</v>
          </cell>
          <cell r="E25" t="str">
            <v>西南大区</v>
          </cell>
          <cell r="F25" t="str">
            <v>柳州市好利食品有限责任公司</v>
          </cell>
        </row>
        <row r="26">
          <cell r="C26" t="str">
            <v>小南风食品专营店</v>
          </cell>
          <cell r="D26" t="str">
            <v>经销</v>
          </cell>
          <cell r="E26" t="str">
            <v>鲁豫陕大区</v>
          </cell>
          <cell r="F26" t="str">
            <v>悦时（山东）供应链管理有限公司</v>
          </cell>
        </row>
        <row r="27">
          <cell r="C27" t="str">
            <v>小南风饮料专营店</v>
          </cell>
          <cell r="D27" t="str">
            <v>经销</v>
          </cell>
          <cell r="E27" t="str">
            <v>鲁豫陕大区</v>
          </cell>
          <cell r="F27" t="str">
            <v>悦时（山东）供应链管理有限公司</v>
          </cell>
        </row>
        <row r="28">
          <cell r="C28" t="str">
            <v>飞兔食品专营店</v>
          </cell>
          <cell r="D28" t="str">
            <v>经销</v>
          </cell>
          <cell r="E28" t="str">
            <v>鲁豫陕大区</v>
          </cell>
          <cell r="F28" t="str">
            <v>悦时（山东）供应链管理有限公司</v>
          </cell>
        </row>
        <row r="29">
          <cell r="C29" t="str">
            <v>旺信兔兔食品专营店</v>
          </cell>
          <cell r="D29" t="str">
            <v>经销</v>
          </cell>
          <cell r="E29" t="str">
            <v>鲁豫陕大区</v>
          </cell>
          <cell r="F29" t="str">
            <v>悦时（山东）供应链管理有限公司</v>
          </cell>
        </row>
        <row r="30">
          <cell r="C30" t="str">
            <v>旺信兔兔休闲食品专营店</v>
          </cell>
          <cell r="D30" t="str">
            <v>经销</v>
          </cell>
          <cell r="E30" t="str">
            <v>鲁豫陕大区</v>
          </cell>
          <cell r="F30" t="str">
            <v>悦时（山东）供应链管理有限公司</v>
          </cell>
        </row>
        <row r="31">
          <cell r="C31" t="str">
            <v>鲸优品鲜卖场店</v>
          </cell>
          <cell r="D31" t="str">
            <v>经销</v>
          </cell>
          <cell r="E31" t="str">
            <v>鲁豫陕大区</v>
          </cell>
          <cell r="F31" t="str">
            <v>悦时（山东）供应链管理有限公司</v>
          </cell>
        </row>
        <row r="32">
          <cell r="C32" t="str">
            <v>悦时食品专营店</v>
          </cell>
          <cell r="D32" t="str">
            <v>经销</v>
          </cell>
          <cell r="E32" t="str">
            <v>鲁豫陕大区</v>
          </cell>
          <cell r="F32" t="str">
            <v>悦时（山东）供应链管理有限公司</v>
          </cell>
        </row>
        <row r="33">
          <cell r="C33" t="str">
            <v>墨白食品专营店</v>
          </cell>
          <cell r="D33" t="str">
            <v>经销</v>
          </cell>
          <cell r="E33" t="str">
            <v>鲁豫陕大区</v>
          </cell>
          <cell r="F33" t="str">
            <v>悦时（山东）供应链管理有限公司</v>
          </cell>
        </row>
        <row r="34">
          <cell r="C34" t="str">
            <v>悦时鲜生专营店</v>
          </cell>
          <cell r="D34" t="str">
            <v>经销</v>
          </cell>
          <cell r="E34" t="str">
            <v>鲁豫陕大区</v>
          </cell>
          <cell r="F34" t="str">
            <v>悦时（山东）供应链管理有限公司</v>
          </cell>
        </row>
        <row r="35">
          <cell r="C35" t="str">
            <v>墨白水饮</v>
          </cell>
          <cell r="D35" t="str">
            <v>经销</v>
          </cell>
          <cell r="E35" t="str">
            <v>鲁豫陕大区</v>
          </cell>
          <cell r="F35" t="str">
            <v>悦时（山东）供应链管理有限公司</v>
          </cell>
        </row>
        <row r="36">
          <cell r="C36" t="str">
            <v>冰宫生鲜专营店</v>
          </cell>
          <cell r="D36" t="str">
            <v>经销</v>
          </cell>
          <cell r="E36" t="str">
            <v>鲁豫陕大区</v>
          </cell>
          <cell r="F36" t="str">
            <v>悦时（山东）供应链管理有限公司</v>
          </cell>
        </row>
        <row r="37">
          <cell r="C37" t="str">
            <v>冰宫牛奶乳品专营店</v>
          </cell>
          <cell r="D37" t="str">
            <v>经销</v>
          </cell>
          <cell r="E37" t="str">
            <v>鲁豫陕大区</v>
          </cell>
          <cell r="F37" t="str">
            <v>悦时（山东）供应链管理有限公司</v>
          </cell>
        </row>
        <row r="38">
          <cell r="C38" t="str">
            <v>久冉食品专营店</v>
          </cell>
          <cell r="D38" t="str">
            <v>经销</v>
          </cell>
          <cell r="E38" t="str">
            <v>鲁豫陕大区</v>
          </cell>
          <cell r="F38" t="str">
            <v>悦时（山东）供应链管理有限公司</v>
          </cell>
        </row>
        <row r="39">
          <cell r="C39" t="str">
            <v>墨白牛奶乳品专营店</v>
          </cell>
          <cell r="D39" t="str">
            <v>经销</v>
          </cell>
          <cell r="E39" t="str">
            <v>鲁豫陕大区</v>
          </cell>
          <cell r="F39" t="str">
            <v>悦时（山东）供应链管理有限公司</v>
          </cell>
        </row>
        <row r="40">
          <cell r="C40" t="str">
            <v>冰宫湾官方旗舰店</v>
          </cell>
          <cell r="D40" t="str">
            <v>经销</v>
          </cell>
          <cell r="E40" t="str">
            <v>鲁豫陕大区</v>
          </cell>
          <cell r="F40" t="str">
            <v>悦时（山东）供应链管理有限公司</v>
          </cell>
        </row>
        <row r="41">
          <cell r="C41" t="str">
            <v>千百意食品</v>
          </cell>
          <cell r="D41" t="str">
            <v>经销</v>
          </cell>
          <cell r="E41" t="str">
            <v>鲁豫陕大区</v>
          </cell>
          <cell r="F41" t="str">
            <v>悦时（山东）供应链管理有限公司</v>
          </cell>
        </row>
        <row r="42">
          <cell r="C42" t="str">
            <v>每日饮品品牌馆</v>
          </cell>
          <cell r="D42" t="str">
            <v>经销</v>
          </cell>
          <cell r="E42" t="str">
            <v>鲁豫陕大区</v>
          </cell>
          <cell r="F42" t="str">
            <v>悦时（山东）供应链管理有限公司</v>
          </cell>
        </row>
        <row r="43">
          <cell r="C43" t="str">
            <v>金牧食品专营店</v>
          </cell>
          <cell r="D43" t="str">
            <v>经销</v>
          </cell>
          <cell r="E43" t="str">
            <v>鲁豫陕大区</v>
          </cell>
          <cell r="F43" t="str">
            <v>悦时（山东）供应链管理有限公司</v>
          </cell>
        </row>
        <row r="44">
          <cell r="C44" t="str">
            <v>金牧生鲜专营店</v>
          </cell>
          <cell r="D44" t="str">
            <v>经销</v>
          </cell>
          <cell r="E44" t="str">
            <v>鲁豫陕大区</v>
          </cell>
          <cell r="F44" t="str">
            <v>悦时（山东）供应链管理有限公司</v>
          </cell>
        </row>
        <row r="45">
          <cell r="C45" t="str">
            <v>醇甄生鲜专营店</v>
          </cell>
          <cell r="D45" t="str">
            <v>经销</v>
          </cell>
          <cell r="E45" t="str">
            <v>鲁豫陕大区</v>
          </cell>
          <cell r="F45" t="str">
            <v>悦时（山东）供应链管理有限公司</v>
          </cell>
        </row>
        <row r="46">
          <cell r="C46" t="str">
            <v>酥尚食食品</v>
          </cell>
          <cell r="D46" t="str">
            <v>经销</v>
          </cell>
          <cell r="E46" t="str">
            <v>鲁豫陕大区</v>
          </cell>
          <cell r="F46" t="str">
            <v>悦时（山东）供应链管理有限公司</v>
          </cell>
        </row>
        <row r="47">
          <cell r="C47" t="str">
            <v>京辉生鲜专营店</v>
          </cell>
          <cell r="D47" t="str">
            <v>经销</v>
          </cell>
          <cell r="E47" t="str">
            <v>鲁豫陕大区</v>
          </cell>
          <cell r="F47" t="str">
            <v>悦时（山东）供应链管理有限公司</v>
          </cell>
        </row>
        <row r="48">
          <cell r="C48" t="str">
            <v>京辉低温乳品店</v>
          </cell>
          <cell r="D48" t="str">
            <v>经销</v>
          </cell>
          <cell r="E48" t="str">
            <v>鲁豫陕大区</v>
          </cell>
          <cell r="F48" t="str">
            <v>悦时（山东）供应链管理有限公司</v>
          </cell>
        </row>
        <row r="49">
          <cell r="C49" t="str">
            <v>HLM生鲜超市</v>
          </cell>
          <cell r="D49" t="str">
            <v>经销</v>
          </cell>
          <cell r="E49" t="str">
            <v>鲁豫陕大区</v>
          </cell>
          <cell r="F49" t="str">
            <v>悦时（山东）供应链管理有限公司</v>
          </cell>
        </row>
        <row r="50">
          <cell r="C50" t="str">
            <v>优品源乳业</v>
          </cell>
          <cell r="D50" t="str">
            <v>经销</v>
          </cell>
          <cell r="E50" t="str">
            <v>鲁豫陕大区</v>
          </cell>
          <cell r="F50" t="str">
            <v>悦时（山东）供应链管理有限公司</v>
          </cell>
        </row>
        <row r="51">
          <cell r="C51" t="str">
            <v>优品源食品专营店</v>
          </cell>
          <cell r="D51" t="str">
            <v>经销</v>
          </cell>
          <cell r="E51" t="str">
            <v>鲁豫陕大区</v>
          </cell>
          <cell r="F51" t="str">
            <v>悦时（山东）供应链管理有限公司</v>
          </cell>
        </row>
        <row r="52">
          <cell r="C52" t="str">
            <v>优优乳业</v>
          </cell>
          <cell r="D52" t="str">
            <v>经销</v>
          </cell>
          <cell r="E52" t="str">
            <v>鲁豫陕大区</v>
          </cell>
          <cell r="F52" t="str">
            <v>悦时（山东）供应链管理有限公司</v>
          </cell>
        </row>
        <row r="53">
          <cell r="C53" t="str">
            <v>联合乳业</v>
          </cell>
          <cell r="D53" t="str">
            <v>经销</v>
          </cell>
          <cell r="E53" t="str">
            <v>鲁豫陕大区</v>
          </cell>
          <cell r="F53" t="str">
            <v>悦时（山东）供应链管理有限公司</v>
          </cell>
        </row>
        <row r="54">
          <cell r="C54" t="str">
            <v>合肥小南风供应链管理有限公司</v>
          </cell>
          <cell r="D54" t="str">
            <v>经销</v>
          </cell>
          <cell r="E54" t="str">
            <v>鲁豫陕大区</v>
          </cell>
          <cell r="F54" t="str">
            <v>悦时（山东）供应链管理有限公司</v>
          </cell>
        </row>
        <row r="55">
          <cell r="C55" t="str">
            <v>小南风休闲食品专营店</v>
          </cell>
          <cell r="D55" t="str">
            <v>经销</v>
          </cell>
          <cell r="E55" t="str">
            <v>鲁豫陕大区</v>
          </cell>
          <cell r="F55" t="str">
            <v>悦时（山东）供应链管理有限公司</v>
          </cell>
        </row>
        <row r="56">
          <cell r="C56" t="str">
            <v>飞兔冲饮企业店</v>
          </cell>
          <cell r="D56" t="str">
            <v>经销</v>
          </cell>
          <cell r="E56" t="str">
            <v>鲁豫陕大区</v>
          </cell>
          <cell r="F56" t="str">
            <v>悦时（山东）供应链管理有限公司</v>
          </cell>
        </row>
        <row r="57">
          <cell r="C57" t="str">
            <v>飞兔休闲食品专营店</v>
          </cell>
          <cell r="D57" t="str">
            <v>经销</v>
          </cell>
          <cell r="E57" t="str">
            <v>鲁豫陕大区</v>
          </cell>
          <cell r="F57" t="str">
            <v>悦时（山东）供应链管理有限公司</v>
          </cell>
        </row>
        <row r="58">
          <cell r="C58" t="str">
            <v>旺信兔兔食品保健专营店</v>
          </cell>
          <cell r="D58" t="str">
            <v>经销</v>
          </cell>
          <cell r="E58" t="str">
            <v>鲁豫陕大区</v>
          </cell>
          <cell r="F58" t="str">
            <v>悦时（山东）供应链管理有限公司</v>
          </cell>
        </row>
        <row r="59">
          <cell r="C59" t="str">
            <v>首诚食品专营店</v>
          </cell>
          <cell r="D59" t="str">
            <v>经销</v>
          </cell>
          <cell r="E59" t="str">
            <v>鲁豫陕大区</v>
          </cell>
          <cell r="F59" t="str">
            <v>悦时（山东）供应链管理有限公司</v>
          </cell>
        </row>
        <row r="60">
          <cell r="C60" t="str">
            <v>聚发明乳品专营店。</v>
          </cell>
          <cell r="D60" t="str">
            <v>经销</v>
          </cell>
          <cell r="E60" t="str">
            <v>闽赣大区</v>
          </cell>
          <cell r="F60" t="str">
            <v>上饶市聚发明贸易有限公司</v>
          </cell>
        </row>
        <row r="61">
          <cell r="C61" t="str">
            <v>卡士网一路通专卖店</v>
          </cell>
          <cell r="D61" t="str">
            <v>经销</v>
          </cell>
          <cell r="E61" t="str">
            <v>闽赣大区</v>
          </cell>
          <cell r="F61" t="str">
            <v>上饶市聚发明贸易有限公司</v>
          </cell>
        </row>
        <row r="62">
          <cell r="C62" t="str">
            <v>上海区域美团松鼠便利店</v>
          </cell>
          <cell r="D62" t="str">
            <v>经销</v>
          </cell>
          <cell r="E62" t="str">
            <v>上海大区</v>
          </cell>
          <cell r="F62" t="str">
            <v>上海屹天贸易有限公司</v>
          </cell>
        </row>
        <row r="63">
          <cell r="C63" t="str">
            <v>爱生活食品专营店</v>
          </cell>
          <cell r="D63" t="str">
            <v>经销</v>
          </cell>
          <cell r="E63" t="str">
            <v>华北大区</v>
          </cell>
          <cell r="F63" t="str">
            <v>石家庄络韬科技有限公司</v>
          </cell>
        </row>
        <row r="64">
          <cell r="C64" t="str">
            <v>简康低温酸奶</v>
          </cell>
          <cell r="D64" t="str">
            <v>经销</v>
          </cell>
          <cell r="E64" t="str">
            <v>华东大区</v>
          </cell>
          <cell r="F64" t="str">
            <v>合肥简康供应链有限公司</v>
          </cell>
        </row>
        <row r="65">
          <cell r="C65" t="str">
            <v>简康食品专营店</v>
          </cell>
          <cell r="D65" t="str">
            <v>经销</v>
          </cell>
          <cell r="E65" t="str">
            <v>华东大区</v>
          </cell>
          <cell r="F65" t="str">
            <v>合肥简康供应链有限公司</v>
          </cell>
        </row>
        <row r="66">
          <cell r="C66" t="str">
            <v>简康生鲜专营店</v>
          </cell>
          <cell r="D66" t="str">
            <v>经销</v>
          </cell>
          <cell r="E66" t="str">
            <v>华东大区</v>
          </cell>
          <cell r="F66" t="str">
            <v>合肥简康供应链有限公司</v>
          </cell>
        </row>
        <row r="67">
          <cell r="C67" t="str">
            <v>厦门几何供应链管理有限公司-多多买菜</v>
          </cell>
          <cell r="D67" t="str">
            <v>经销</v>
          </cell>
          <cell r="E67" t="str">
            <v>闽赣大区</v>
          </cell>
          <cell r="F67" t="str">
            <v>厦门几何精选供应链管理有限公司</v>
          </cell>
        </row>
        <row r="68">
          <cell r="C68" t="str">
            <v>快乐猴</v>
          </cell>
          <cell r="D68" t="str">
            <v>经销</v>
          </cell>
          <cell r="E68" t="str">
            <v>广州大区</v>
          </cell>
          <cell r="F68" t="str">
            <v>广州市御全永贸易有限公司</v>
          </cell>
        </row>
        <row r="69">
          <cell r="C69" t="str">
            <v>CLASSY KISS卡士酸奶旗舰店</v>
          </cell>
          <cell r="D69" t="str">
            <v>直营</v>
          </cell>
          <cell r="E69" t="str">
            <v>电商</v>
          </cell>
          <cell r="F69" t="str">
            <v>电商</v>
          </cell>
        </row>
        <row r="70">
          <cell r="C70" t="str">
            <v>classykiss卡士旗舰店</v>
          </cell>
          <cell r="D70" t="str">
            <v>直营</v>
          </cell>
          <cell r="E70" t="str">
            <v>电商</v>
          </cell>
          <cell r="F70" t="str">
            <v>电商</v>
          </cell>
        </row>
        <row r="71">
          <cell r="C71" t="str">
            <v>CLASSY·KISS卡士</v>
          </cell>
          <cell r="D71" t="str">
            <v>直营</v>
          </cell>
          <cell r="E71" t="str">
            <v>电商</v>
          </cell>
          <cell r="F71" t="str">
            <v>电商</v>
          </cell>
        </row>
        <row r="72">
          <cell r="C72" t="str">
            <v>CLASSY·KISS卡士官方旗舰店</v>
          </cell>
          <cell r="D72" t="str">
            <v>直营</v>
          </cell>
          <cell r="E72" t="str">
            <v>电商</v>
          </cell>
          <cell r="F72" t="str">
            <v>电商</v>
          </cell>
        </row>
        <row r="73">
          <cell r="C73" t="str">
            <v>CLASSY·KISS柏赞专卖店</v>
          </cell>
          <cell r="D73" t="str">
            <v>经销</v>
          </cell>
          <cell r="E73" t="str">
            <v>广州大区</v>
          </cell>
          <cell r="F73" t="str">
            <v>广州喜万佳便利店有限公司</v>
          </cell>
        </row>
        <row r="74">
          <cell r="C74" t="str">
            <v>CLASSYKISS乳品企业店</v>
          </cell>
          <cell r="D74" t="str">
            <v>经销</v>
          </cell>
          <cell r="E74" t="str">
            <v>广州大区</v>
          </cell>
          <cell r="F74" t="str">
            <v>广州喜万佳便利店有限公司</v>
          </cell>
        </row>
        <row r="75">
          <cell r="C75" t="str">
            <v>classykiss乳业企业店</v>
          </cell>
          <cell r="D75" t="str">
            <v>经销</v>
          </cell>
          <cell r="E75" t="str">
            <v>广州大区</v>
          </cell>
          <cell r="F75" t="str">
            <v>广州喜万佳便利店有限公司</v>
          </cell>
        </row>
        <row r="76">
          <cell r="C76" t="str">
            <v>CLASSYKISS喜万佳专卖店</v>
          </cell>
          <cell r="D76" t="str">
            <v>经销</v>
          </cell>
          <cell r="E76" t="str">
            <v>广州大区</v>
          </cell>
          <cell r="F76" t="str">
            <v>广州喜万佳便利店有限公司</v>
          </cell>
        </row>
        <row r="77">
          <cell r="C77" t="str">
            <v>立丰食品专营店</v>
          </cell>
          <cell r="D77" t="str">
            <v>经销</v>
          </cell>
          <cell r="E77" t="str">
            <v>广州大区</v>
          </cell>
          <cell r="F77" t="str">
            <v>广州喜万佳便利店有限公司</v>
          </cell>
        </row>
        <row r="78">
          <cell r="C78" t="str">
            <v>喜万佳食品专营店</v>
          </cell>
          <cell r="D78" t="str">
            <v>经销</v>
          </cell>
          <cell r="E78" t="str">
            <v>广州大区</v>
          </cell>
          <cell r="F78" t="str">
            <v>广州喜万佳便利店有限公司</v>
          </cell>
        </row>
        <row r="79">
          <cell r="C79" t="str">
            <v>喜万佳甄选店</v>
          </cell>
          <cell r="D79" t="str">
            <v>经销</v>
          </cell>
          <cell r="E79" t="str">
            <v>广州大区</v>
          </cell>
          <cell r="F79" t="str">
            <v>广州喜万佳便利店有限公司</v>
          </cell>
        </row>
        <row r="80">
          <cell r="C80" t="str">
            <v>喜萬佳超市</v>
          </cell>
          <cell r="D80" t="str">
            <v>经销</v>
          </cell>
          <cell r="E80" t="str">
            <v>广州大区</v>
          </cell>
          <cell r="F80" t="str">
            <v>广州喜万佳便利店有限公司</v>
          </cell>
        </row>
        <row r="81">
          <cell r="C81" t="str">
            <v>京仓食品专营店</v>
          </cell>
          <cell r="D81" t="str">
            <v>经销</v>
          </cell>
          <cell r="E81" t="str">
            <v>华北大区</v>
          </cell>
          <cell r="F81" t="str">
            <v>天津英士吉食品有限公司</v>
          </cell>
        </row>
        <row r="82">
          <cell r="C82" t="str">
            <v>京简食品专营店</v>
          </cell>
          <cell r="D82" t="str">
            <v>经销</v>
          </cell>
          <cell r="E82" t="str">
            <v>华北大区</v>
          </cell>
          <cell r="F82" t="str">
            <v>天津英士吉食品有限公司</v>
          </cell>
        </row>
        <row r="83">
          <cell r="C83" t="str">
            <v>听海先生食品专营店</v>
          </cell>
          <cell r="D83" t="str">
            <v>经销</v>
          </cell>
          <cell r="E83" t="str">
            <v>华北大区</v>
          </cell>
          <cell r="F83" t="str">
            <v>天津英士吉食品有限公司</v>
          </cell>
        </row>
        <row r="84">
          <cell r="C84" t="str">
            <v>友吖食品专营店</v>
          </cell>
          <cell r="D84" t="str">
            <v>经销</v>
          </cell>
          <cell r="E84" t="str">
            <v>上海大区</v>
          </cell>
          <cell r="F84" t="str">
            <v>昆山友吖电子商务有限公司</v>
          </cell>
        </row>
        <row r="85">
          <cell r="C85" t="str">
            <v>京辉乳品专营店</v>
          </cell>
          <cell r="D85" t="str">
            <v>经销</v>
          </cell>
          <cell r="E85" t="str">
            <v>华北大区</v>
          </cell>
          <cell r="F85" t="str">
            <v>天津英士吉食品有限公司</v>
          </cell>
        </row>
        <row r="86">
          <cell r="C86" t="str">
            <v>万淘食品专营店</v>
          </cell>
          <cell r="D86" t="str">
            <v>经销</v>
          </cell>
          <cell r="E86" t="str">
            <v>华北大区</v>
          </cell>
          <cell r="F86" t="str">
            <v>天津英士吉食品有限公司</v>
          </cell>
        </row>
        <row r="87">
          <cell r="C87" t="str">
            <v>川刘商贸</v>
          </cell>
          <cell r="D87" t="str">
            <v>经销</v>
          </cell>
          <cell r="E87" t="str">
            <v>上海大区</v>
          </cell>
          <cell r="F87" t="str">
            <v>上海晗臻实业有限公司</v>
          </cell>
        </row>
        <row r="88">
          <cell r="C88" t="str">
            <v>川刘食品店</v>
          </cell>
          <cell r="D88" t="str">
            <v>经销</v>
          </cell>
          <cell r="E88" t="str">
            <v>上海大区</v>
          </cell>
          <cell r="F88" t="str">
            <v>上海晗臻实业有限公司</v>
          </cell>
        </row>
        <row r="89">
          <cell r="C89" t="str">
            <v>艾贝冷饮食品店</v>
          </cell>
          <cell r="D89" t="str">
            <v>经销</v>
          </cell>
          <cell r="E89" t="str">
            <v>上海大区</v>
          </cell>
          <cell r="F89" t="str">
            <v>上海艾依贝实业有限公司</v>
          </cell>
        </row>
        <row r="90">
          <cell r="C90" t="str">
            <v>晗臻尤品</v>
          </cell>
          <cell r="D90" t="str">
            <v>经销</v>
          </cell>
          <cell r="E90" t="str">
            <v>上海大区</v>
          </cell>
          <cell r="F90" t="str">
            <v>上海晗臻实业有限公司</v>
          </cell>
        </row>
        <row r="91">
          <cell r="C91" t="str">
            <v>小强の酒水饮料铺</v>
          </cell>
          <cell r="D91" t="str">
            <v>经销</v>
          </cell>
          <cell r="E91" t="str">
            <v>上海大区</v>
          </cell>
          <cell r="F91" t="str">
            <v>上海旭禄商贸有限公司</v>
          </cell>
        </row>
        <row r="92">
          <cell r="C92" t="str">
            <v>逾枫食品专营店</v>
          </cell>
          <cell r="D92" t="str">
            <v>经销</v>
          </cell>
          <cell r="E92" t="str">
            <v>上海大区</v>
          </cell>
          <cell r="F92" t="str">
            <v>上海旭禄商贸有限公司</v>
          </cell>
        </row>
        <row r="93">
          <cell r="C93" t="str">
            <v>呈爱牛奶臻选</v>
          </cell>
          <cell r="D93" t="str">
            <v>经销</v>
          </cell>
          <cell r="E93" t="str">
            <v>深圳大区</v>
          </cell>
          <cell r="F93" t="str">
            <v>呈爱农业发展有限公司</v>
          </cell>
        </row>
        <row r="94">
          <cell r="C94" t="str">
            <v>光明酸奶品牌店</v>
          </cell>
          <cell r="D94" t="str">
            <v>经销</v>
          </cell>
          <cell r="E94" t="str">
            <v>深圳大区</v>
          </cell>
          <cell r="F94" t="str">
            <v>广东省莞诚贸易有限公司</v>
          </cell>
        </row>
        <row r="95">
          <cell r="C95" t="str">
            <v>爱上烘焙专营店</v>
          </cell>
          <cell r="D95" t="str">
            <v>经销</v>
          </cell>
          <cell r="E95" t="str">
            <v>西南大区</v>
          </cell>
          <cell r="F95" t="str">
            <v>成都中晋四季食品科技有限公司</v>
          </cell>
        </row>
        <row r="96">
          <cell r="C96" t="str">
            <v>味呈香食烘焙</v>
          </cell>
          <cell r="D96" t="str">
            <v>经销</v>
          </cell>
          <cell r="E96" t="str">
            <v>西南大区</v>
          </cell>
          <cell r="F96" t="str">
            <v>成都中晋四季食品科技有限公司</v>
          </cell>
        </row>
        <row r="97">
          <cell r="C97" t="str">
            <v>香兰世家</v>
          </cell>
          <cell r="D97" t="str">
            <v>经销</v>
          </cell>
          <cell r="E97" t="str">
            <v>西南大区</v>
          </cell>
          <cell r="F97" t="str">
            <v>成都中晋四季食品科技有限公司</v>
          </cell>
        </row>
        <row r="98">
          <cell r="C98" t="str">
            <v>中晋四季烘焙专营店</v>
          </cell>
          <cell r="D98" t="str">
            <v>经销</v>
          </cell>
          <cell r="E98" t="str">
            <v>西南大区</v>
          </cell>
          <cell r="F98" t="str">
            <v>成都中晋四季食品科技有限公司</v>
          </cell>
        </row>
        <row r="99">
          <cell r="C99" t="str">
            <v>中晋四季食品专营店</v>
          </cell>
          <cell r="D99" t="str">
            <v>经销</v>
          </cell>
          <cell r="E99" t="str">
            <v>西南大区</v>
          </cell>
          <cell r="F99" t="str">
            <v>成都中晋四季食品科技有限公司</v>
          </cell>
        </row>
        <row r="100">
          <cell r="C100" t="str">
            <v>中晋四季店</v>
          </cell>
          <cell r="D100" t="str">
            <v>经销</v>
          </cell>
          <cell r="E100" t="str">
            <v>西南大区</v>
          </cell>
          <cell r="F100" t="str">
            <v>成都中晋四季食品科技有限公司</v>
          </cell>
        </row>
        <row r="101">
          <cell r="C101" t="str">
            <v>艾依贝食品专营店</v>
          </cell>
          <cell r="D101" t="str">
            <v>经销</v>
          </cell>
          <cell r="E101" t="str">
            <v>上海大区</v>
          </cell>
          <cell r="F101" t="str">
            <v>上海艾依贝实业有限公司</v>
          </cell>
        </row>
        <row r="102">
          <cell r="C102" t="str">
            <v>CLASSYKISS柏赞专卖店</v>
          </cell>
          <cell r="D102" t="str">
            <v>经销</v>
          </cell>
          <cell r="E102" t="str">
            <v>广州大区</v>
          </cell>
          <cell r="F102" t="str">
            <v>广州喜万佳便利店有限公司</v>
          </cell>
        </row>
        <row r="103">
          <cell r="C103" t="str">
            <v>柏赞食品甄选店</v>
          </cell>
          <cell r="D103" t="str">
            <v>经销</v>
          </cell>
          <cell r="E103" t="str">
            <v>广州大区</v>
          </cell>
          <cell r="F103" t="str">
            <v>广州喜万佳便利店有限公司</v>
          </cell>
        </row>
        <row r="104">
          <cell r="C104" t="str">
            <v>柏赞食品臻选店</v>
          </cell>
          <cell r="D104" t="str">
            <v>经销</v>
          </cell>
          <cell r="E104" t="str">
            <v>广州大区</v>
          </cell>
          <cell r="F104" t="str">
            <v>广州喜万佳便利店有限公司</v>
          </cell>
        </row>
        <row r="105">
          <cell r="C105" t="str">
            <v>柏赞食品专营店</v>
          </cell>
          <cell r="D105" t="str">
            <v>经销</v>
          </cell>
          <cell r="E105" t="str">
            <v>广州大区</v>
          </cell>
          <cell r="F105" t="str">
            <v>广州喜万佳便利店有限公司</v>
          </cell>
        </row>
        <row r="106">
          <cell r="C106" t="str">
            <v>鼎诚乳品批发商行</v>
          </cell>
          <cell r="D106" t="str">
            <v>经销</v>
          </cell>
          <cell r="E106" t="str">
            <v>深圳大区</v>
          </cell>
          <cell r="F106" t="str">
            <v>广东省莞诚贸易有限公司</v>
          </cell>
        </row>
        <row r="107">
          <cell r="C107" t="str">
            <v>晗臻尤品店</v>
          </cell>
          <cell r="D107" t="str">
            <v>经销</v>
          </cell>
          <cell r="E107" t="str">
            <v>上海大区</v>
          </cell>
          <cell r="F107" t="str">
            <v>上海晗臻实业有限公司</v>
          </cell>
        </row>
        <row r="108">
          <cell r="C108" t="str">
            <v>聚发明低温奶专营店</v>
          </cell>
          <cell r="D108" t="str">
            <v>经销</v>
          </cell>
          <cell r="E108" t="str">
            <v>闽赣大区</v>
          </cell>
          <cell r="F108" t="str">
            <v>上饶市聚发明贸易有限公司</v>
          </cell>
        </row>
        <row r="109">
          <cell r="C109" t="str">
            <v>卡士（CLASSY.KISS）京东自营旗舰店</v>
          </cell>
          <cell r="D109" t="str">
            <v>自营</v>
          </cell>
          <cell r="E109" t="str">
            <v>电商</v>
          </cell>
          <cell r="F109" t="str">
            <v>电商</v>
          </cell>
        </row>
        <row r="110">
          <cell r="C110" t="str">
            <v>喜万佳食品甄选店</v>
          </cell>
          <cell r="D110" t="str">
            <v>经销</v>
          </cell>
          <cell r="E110" t="str">
            <v>广州大区</v>
          </cell>
          <cell r="F110" t="str">
            <v>广州喜万佳便利店有限公司</v>
          </cell>
        </row>
        <row r="111">
          <cell r="C111" t="str">
            <v>喜万家超市</v>
          </cell>
          <cell r="D111" t="str">
            <v>经销</v>
          </cell>
          <cell r="E111" t="str">
            <v>广州大区</v>
          </cell>
          <cell r="F111" t="str">
            <v>广州喜万佳便利店有限公司</v>
          </cell>
        </row>
        <row r="112">
          <cell r="C112" t="str">
            <v>友吖食客</v>
          </cell>
          <cell r="D112" t="str">
            <v>经销</v>
          </cell>
          <cell r="E112" t="str">
            <v>上海大区</v>
          </cell>
          <cell r="F112" t="str">
            <v>昆山友吖电子商务有限公司</v>
          </cell>
        </row>
        <row r="113">
          <cell r="C113" t="str">
            <v>甄选尤品商贸</v>
          </cell>
          <cell r="D113" t="str">
            <v>经销</v>
          </cell>
          <cell r="E113" t="str">
            <v>上海大区</v>
          </cell>
          <cell r="F113" t="str">
            <v>上海晗臻实业有限公司</v>
          </cell>
        </row>
        <row r="114">
          <cell r="C114" t="str">
            <v>沪惠食品铺子</v>
          </cell>
          <cell r="D114" t="str">
            <v>经销</v>
          </cell>
          <cell r="E114" t="str">
            <v>上海大区</v>
          </cell>
          <cell r="F114" t="str">
            <v>艾依贝</v>
          </cell>
        </row>
        <row r="115">
          <cell r="C115" t="str">
            <v>宁宁食品严选店</v>
          </cell>
          <cell r="D115" t="str">
            <v>经销</v>
          </cell>
          <cell r="E115" t="str">
            <v>上海大区</v>
          </cell>
          <cell r="F115" t="str">
            <v>艾依贝</v>
          </cell>
        </row>
        <row r="116">
          <cell r="C116" t="str">
            <v>七七八八饮料直营店</v>
          </cell>
          <cell r="D116" t="str">
            <v>经销</v>
          </cell>
          <cell r="E116" t="str">
            <v>上海大区</v>
          </cell>
          <cell r="F116" t="str">
            <v>上海旭禄商贸有限公司</v>
          </cell>
        </row>
        <row r="117">
          <cell r="C117" t="str">
            <v>味滋鲜食品专营店</v>
          </cell>
          <cell r="D117" t="str">
            <v>经销</v>
          </cell>
          <cell r="E117" t="str">
            <v>上海大区</v>
          </cell>
          <cell r="F117" t="str">
            <v>上海晗臻实业有限公司</v>
          </cell>
        </row>
        <row r="118">
          <cell r="C118" t="str">
            <v>小强的酒水饮料铺</v>
          </cell>
          <cell r="D118" t="str">
            <v>经销</v>
          </cell>
          <cell r="E118" t="str">
            <v>上海大区</v>
          </cell>
          <cell r="F118" t="str">
            <v>上海旭禄商贸有限公司</v>
          </cell>
        </row>
        <row r="119">
          <cell r="C119" t="str">
            <v>星七STARS SEVEN</v>
          </cell>
          <cell r="D119" t="str">
            <v>经销</v>
          </cell>
          <cell r="E119" t="str">
            <v>上海大区</v>
          </cell>
          <cell r="F119" t="str">
            <v>上海旭禄商贸有限公司</v>
          </cell>
        </row>
        <row r="120">
          <cell r="C120" t="str">
            <v>草原牧场</v>
          </cell>
          <cell r="E120" t="str">
            <v>华北大区</v>
          </cell>
          <cell r="F120" t="str">
            <v>乡圣竹</v>
          </cell>
        </row>
        <row r="121">
          <cell r="C121" t="str">
            <v>旭禄酒水专营店</v>
          </cell>
          <cell r="D121" t="str">
            <v>经销</v>
          </cell>
          <cell r="E121" t="str">
            <v>上海大区</v>
          </cell>
          <cell r="F121" t="str">
            <v>上海旭禄商贸有限公司</v>
          </cell>
        </row>
        <row r="122">
          <cell r="C122" t="str">
            <v>臻选尤品商贸</v>
          </cell>
          <cell r="D122" t="str">
            <v>经销</v>
          </cell>
          <cell r="E122" t="str">
            <v>上海大区</v>
          </cell>
          <cell r="F122" t="str">
            <v>上海晗臻实业有限公司</v>
          </cell>
        </row>
        <row r="123">
          <cell r="C123" t="str">
            <v>CLASSY·KISS 卡士官方旗舰店</v>
          </cell>
          <cell r="D123" t="str">
            <v>电商</v>
          </cell>
          <cell r="E123" t="str">
            <v>电商</v>
          </cell>
          <cell r="F123" t="str">
            <v>电商</v>
          </cell>
        </row>
        <row r="124">
          <cell r="C124" t="str">
            <v>江城瑞恒乳业专营店</v>
          </cell>
          <cell r="D124" t="str">
            <v>经销</v>
          </cell>
          <cell r="E124" t="str">
            <v>华中大区</v>
          </cell>
          <cell r="F124" t="str">
            <v>武汉江城瑞恒商贸有限公司</v>
          </cell>
        </row>
        <row r="125">
          <cell r="C125" t="str">
            <v>\</v>
          </cell>
          <cell r="D125" t="str">
            <v>经销</v>
          </cell>
          <cell r="E125" t="str">
            <v>华中大区</v>
          </cell>
          <cell r="F125" t="str">
            <v>武汉江城瑞恒商贸有限公司</v>
          </cell>
        </row>
        <row r="126">
          <cell r="C126" t="str">
            <v>\</v>
          </cell>
          <cell r="D126" t="str">
            <v>经销</v>
          </cell>
          <cell r="E126" t="str">
            <v>华中大区</v>
          </cell>
          <cell r="F126" t="str">
            <v>武汉江城瑞恒商贸有限公司</v>
          </cell>
        </row>
        <row r="127">
          <cell r="C127" t="str">
            <v>源乳汇食品专营店</v>
          </cell>
          <cell r="D127" t="str">
            <v>经销</v>
          </cell>
          <cell r="E127" t="str">
            <v>华中大区</v>
          </cell>
          <cell r="F127" t="str">
            <v>武汉源乳汇商贸有限公司</v>
          </cell>
        </row>
        <row r="128">
          <cell r="C128" t="str">
            <v>源乳汇食品专营店</v>
          </cell>
          <cell r="D128" t="str">
            <v>经销</v>
          </cell>
          <cell r="E128" t="str">
            <v>华中大区</v>
          </cell>
          <cell r="F128" t="str">
            <v>武汉源乳汇商贸有限公司</v>
          </cell>
        </row>
        <row r="129">
          <cell r="C129" t="str">
            <v>源乳汇食品专营店</v>
          </cell>
          <cell r="D129" t="str">
            <v>经销</v>
          </cell>
          <cell r="E129" t="str">
            <v>华中大区</v>
          </cell>
          <cell r="F129" t="str">
            <v>武汉源乳汇商贸有限公司</v>
          </cell>
        </row>
        <row r="130">
          <cell r="C130" t="str">
            <v>/</v>
          </cell>
          <cell r="D130" t="str">
            <v>经销</v>
          </cell>
          <cell r="E130" t="str">
            <v>华中大区</v>
          </cell>
          <cell r="F130" t="str">
            <v>武汉惠唯科技有限公司</v>
          </cell>
        </row>
        <row r="131">
          <cell r="C131" t="str">
            <v>/</v>
          </cell>
          <cell r="D131" t="str">
            <v>经销</v>
          </cell>
          <cell r="E131" t="str">
            <v>华中大区</v>
          </cell>
          <cell r="F131" t="str">
            <v>武汉惠唯科技有限公司</v>
          </cell>
        </row>
        <row r="132">
          <cell r="C132" t="str">
            <v>开琪食品专营店</v>
          </cell>
          <cell r="D132" t="str">
            <v>经销</v>
          </cell>
          <cell r="E132" t="str">
            <v>华中大区</v>
          </cell>
          <cell r="F132" t="str">
            <v>长沙市开琪食品贸易有限公司</v>
          </cell>
        </row>
        <row r="133">
          <cell r="C133" t="str">
            <v>卡士开琪专卖店</v>
          </cell>
          <cell r="D133" t="str">
            <v>经销</v>
          </cell>
          <cell r="E133" t="str">
            <v>华中大区</v>
          </cell>
          <cell r="F133" t="str">
            <v>长沙市开琪食品贸易有限公司</v>
          </cell>
        </row>
        <row r="134">
          <cell r="C134" t="str">
            <v>开琪食品专营店</v>
          </cell>
          <cell r="D134" t="str">
            <v>经销</v>
          </cell>
          <cell r="E134" t="str">
            <v>华中大区</v>
          </cell>
          <cell r="F134" t="str">
            <v>长沙市开琪食品贸易有限公司</v>
          </cell>
        </row>
        <row r="135">
          <cell r="C135" t="str">
            <v>卡士开祺专卖店</v>
          </cell>
          <cell r="D135" t="str">
            <v>经销</v>
          </cell>
          <cell r="E135" t="str">
            <v>华中大区</v>
          </cell>
          <cell r="F135" t="str">
            <v>长沙市开琪食品贸易有限公司</v>
          </cell>
        </row>
        <row r="136">
          <cell r="C136" t="str">
            <v>卡士开琪专卖店</v>
          </cell>
          <cell r="D136" t="str">
            <v>经销</v>
          </cell>
          <cell r="E136" t="str">
            <v>华中大区</v>
          </cell>
          <cell r="F136" t="str">
            <v>长沙市开琪食品贸易有限公司</v>
          </cell>
        </row>
        <row r="137">
          <cell r="C137" t="str">
            <v>开琪食品专营店</v>
          </cell>
          <cell r="D137" t="str">
            <v>经销</v>
          </cell>
          <cell r="E137" t="str">
            <v>华中大区</v>
          </cell>
          <cell r="F137" t="str">
            <v>长沙市开琪食品贸易有限公司</v>
          </cell>
        </row>
        <row r="138">
          <cell r="C138" t="str">
            <v>卡士楚彤专卖店</v>
          </cell>
          <cell r="D138" t="str">
            <v>经销</v>
          </cell>
          <cell r="E138" t="str">
            <v>华中大区</v>
          </cell>
          <cell r="F138" t="str">
            <v>长沙楚彤商贸有限公司</v>
          </cell>
        </row>
        <row r="139">
          <cell r="C139" t="str">
            <v>楚彤食品专营店</v>
          </cell>
          <cell r="D139" t="str">
            <v>经销</v>
          </cell>
          <cell r="E139" t="str">
            <v>华中大区</v>
          </cell>
          <cell r="F139" t="str">
            <v>长沙楚彤商贸有限公司</v>
          </cell>
        </row>
        <row r="140">
          <cell r="C140" t="str">
            <v>/</v>
          </cell>
          <cell r="D140" t="str">
            <v>经销</v>
          </cell>
          <cell r="E140" t="str">
            <v>华中大区</v>
          </cell>
          <cell r="F140" t="str">
            <v>长沙楚彤商贸有限公司</v>
          </cell>
        </row>
        <row r="141">
          <cell r="C141" t="str">
            <v>/</v>
          </cell>
          <cell r="D141" t="str">
            <v>经销</v>
          </cell>
          <cell r="E141" t="str">
            <v>华中大区</v>
          </cell>
          <cell r="F141" t="str">
            <v>长沙楚彤商贸有限公司</v>
          </cell>
        </row>
        <row r="142">
          <cell r="D142" t="str">
            <v>经销</v>
          </cell>
          <cell r="E142" t="str">
            <v>华中大区</v>
          </cell>
          <cell r="F142" t="str">
            <v>湖南楚晗供应链有限公司</v>
          </cell>
        </row>
      </sheetData>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s>
    <sheetDataSet>
      <sheetData sheetId="0">
        <row r="1">
          <cell r="F1" t="str">
            <v>skuid</v>
          </cell>
          <cell r="G1" t="str">
            <v>sku描述</v>
          </cell>
          <cell r="H1" t="str">
            <v>正常价格(标价)</v>
          </cell>
          <cell r="I1" t="str">
            <v>到手价</v>
          </cell>
          <cell r="J1" t="str">
            <v>销售状态</v>
          </cell>
          <cell r="K1" t="str">
            <v>数量</v>
          </cell>
          <cell r="L1" t="str">
            <v>型号</v>
          </cell>
          <cell r="M1" t="str">
            <v>销量</v>
          </cell>
        </row>
        <row r="2">
          <cell r="F2" t="str">
            <v>5893317147082</v>
          </cell>
          <cell r="G2" t="str">
            <v>（蓝）卡士餐后一小时无蔗糖250g,3瓶</v>
          </cell>
          <cell r="H2">
            <v>32.700000000000003</v>
          </cell>
          <cell r="I2">
            <v>32.700000000000003</v>
          </cell>
          <cell r="J2" t="str">
            <v>在售</v>
          </cell>
          <cell r="K2">
            <v>3</v>
          </cell>
          <cell r="L2" t="str">
            <v>卡士餐后一小时无蔗糖原味250g</v>
          </cell>
          <cell r="M2" t="str">
            <v>300</v>
          </cell>
        </row>
        <row r="3">
          <cell r="F3" t="str">
            <v>5893317147084</v>
          </cell>
          <cell r="G3" t="str">
            <v>（蓝）卡士餐后一小时无蔗糖250g,6瓶</v>
          </cell>
          <cell r="H3">
            <v>65.400000000000006</v>
          </cell>
          <cell r="I3">
            <v>65.400000000000006</v>
          </cell>
          <cell r="J3" t="str">
            <v>在售</v>
          </cell>
          <cell r="K3">
            <v>6</v>
          </cell>
          <cell r="L3" t="str">
            <v>卡士餐后一小时无蔗糖原味250g</v>
          </cell>
          <cell r="M3" t="str">
            <v>300</v>
          </cell>
        </row>
        <row r="4">
          <cell r="F4" t="str">
            <v>5893317147083</v>
          </cell>
          <cell r="G4" t="str">
            <v>（蓝）卡士餐后一小时无蔗糖250g,10瓶</v>
          </cell>
          <cell r="H4">
            <v>109</v>
          </cell>
          <cell r="I4">
            <v>109</v>
          </cell>
          <cell r="J4" t="str">
            <v>在售</v>
          </cell>
          <cell r="K4">
            <v>10</v>
          </cell>
          <cell r="L4" t="str">
            <v>卡士餐后一小时原味250g</v>
          </cell>
          <cell r="M4" t="str">
            <v>300</v>
          </cell>
        </row>
        <row r="5">
          <cell r="F5" t="str">
            <v>5977156942941</v>
          </cell>
          <cell r="G5" t="str">
            <v>AD钙酸奶220g*3瓶【保质期25天】</v>
          </cell>
          <cell r="H5">
            <v>20.8</v>
          </cell>
          <cell r="I5">
            <v>18.3</v>
          </cell>
          <cell r="J5" t="str">
            <v>在售</v>
          </cell>
          <cell r="K5">
            <v>3</v>
          </cell>
          <cell r="L5" t="str">
            <v>卡士007AD钙益生菌酸奶-果味-210g</v>
          </cell>
          <cell r="M5" t="str">
            <v>21</v>
          </cell>
        </row>
        <row r="6">
          <cell r="F6" t="str">
            <v>5977156942942</v>
          </cell>
          <cell r="G6" t="str">
            <v>AD钙酸奶220g*6瓶【保质期25天】</v>
          </cell>
          <cell r="H6">
            <v>39.799999999999997</v>
          </cell>
          <cell r="I6">
            <v>35</v>
          </cell>
          <cell r="J6" t="str">
            <v>在售</v>
          </cell>
          <cell r="K6">
            <v>6</v>
          </cell>
          <cell r="L6" t="str">
            <v>卡士007AD钙益生菌酸奶-果味-210g</v>
          </cell>
          <cell r="M6" t="str">
            <v>21</v>
          </cell>
        </row>
        <row r="7">
          <cell r="F7" t="str">
            <v>5756962229192</v>
          </cell>
          <cell r="G7" t="str">
            <v>【8袋】原味85g送2袋如图</v>
          </cell>
          <cell r="H7">
            <v>64.8</v>
          </cell>
          <cell r="I7">
            <v>51</v>
          </cell>
          <cell r="J7" t="str">
            <v>在售</v>
          </cell>
          <cell r="K7">
            <v>10</v>
          </cell>
          <cell r="L7" t="str">
            <v>卡士宝贝第二餐儿童酸奶（原味、西梅苹果味无蔗糖、4%蔗糖草莓蓝莓树莓味、4%蔗糖山楂六物味）（单袋85g） 单袋</v>
          </cell>
          <cell r="M7" t="str">
            <v>57</v>
          </cell>
        </row>
        <row r="8">
          <cell r="F8" t="str">
            <v>5756962229193</v>
          </cell>
          <cell r="G8" t="str">
            <v>【8袋】西梅味85g送2袋如图</v>
          </cell>
          <cell r="H8">
            <v>64.8</v>
          </cell>
          <cell r="I8">
            <v>51</v>
          </cell>
          <cell r="J8" t="str">
            <v>在售</v>
          </cell>
          <cell r="K8">
            <v>10</v>
          </cell>
          <cell r="L8" t="str">
            <v>卡士宝贝第二餐儿童酸奶（原味、西梅苹果味无蔗糖、4%蔗糖草莓蓝莓树莓味、4%蔗糖山楂六物味）（单袋85g） 单袋</v>
          </cell>
          <cell r="M8" t="str">
            <v>57</v>
          </cell>
        </row>
        <row r="9">
          <cell r="F9" t="str">
            <v>5756962229194</v>
          </cell>
          <cell r="G9" t="str">
            <v>【8袋】草莓味85g送2袋如图</v>
          </cell>
          <cell r="H9">
            <v>64.8</v>
          </cell>
          <cell r="I9">
            <v>51</v>
          </cell>
          <cell r="J9" t="str">
            <v>在售</v>
          </cell>
          <cell r="K9">
            <v>10</v>
          </cell>
          <cell r="L9" t="str">
            <v>卡士宝贝第二餐儿童酸奶（原味、西梅苹果味无蔗糖、4%蔗糖草莓蓝莓树莓味、4%蔗糖山楂六物味）（单袋85g） 单袋</v>
          </cell>
          <cell r="M9" t="str">
            <v>57</v>
          </cell>
        </row>
        <row r="10">
          <cell r="F10" t="str">
            <v>5756962229195</v>
          </cell>
          <cell r="G10" t="str">
            <v>【8袋】山楂味85g送2袋如图</v>
          </cell>
          <cell r="H10">
            <v>64.8</v>
          </cell>
          <cell r="I10">
            <v>51</v>
          </cell>
          <cell r="J10" t="str">
            <v>在售</v>
          </cell>
          <cell r="K10">
            <v>10</v>
          </cell>
          <cell r="L10" t="str">
            <v>卡士宝贝第二餐儿童酸奶（原味、西梅苹果味无蔗糖、4%蔗糖草莓蓝莓树莓味、4%蔗糖山楂六物味）（单袋85g） 单袋</v>
          </cell>
          <cell r="M10" t="str">
            <v>57</v>
          </cell>
        </row>
        <row r="11">
          <cell r="F11" t="str">
            <v>5780915601661</v>
          </cell>
          <cell r="G11" t="str">
            <v>原味220g*1瓶,6件</v>
          </cell>
          <cell r="H11">
            <v>77.400000000000006</v>
          </cell>
          <cell r="I11">
            <v>59.9</v>
          </cell>
          <cell r="J11" t="str">
            <v>在售</v>
          </cell>
          <cell r="K11">
            <v>1</v>
          </cell>
          <cell r="L11" t="str">
            <v>卡士007AD钙益生菌酸奶-果味-210g</v>
          </cell>
          <cell r="M11" t="str">
            <v>1000</v>
          </cell>
        </row>
        <row r="12">
          <cell r="F12" t="str">
            <v>6082166523085</v>
          </cell>
          <cell r="G12" t="str">
            <v>牛油果青苹果羽衣甘蓝味210g*1瓶,6件</v>
          </cell>
          <cell r="H12">
            <v>77.400000000000006</v>
          </cell>
          <cell r="I12">
            <v>59.9</v>
          </cell>
          <cell r="J12" t="str">
            <v>在售</v>
          </cell>
          <cell r="K12">
            <v>1</v>
          </cell>
          <cell r="L12" t="str">
            <v>卡士007AD钙益生菌酸奶-果味-210g</v>
          </cell>
          <cell r="M12" t="str">
            <v>1000</v>
          </cell>
        </row>
        <row r="13">
          <cell r="F13" t="str">
            <v>5420981605677</v>
          </cell>
          <cell r="G13" t="str">
            <v>卡士酸奶250g瓶装*5</v>
          </cell>
          <cell r="H13">
            <v>54.5</v>
          </cell>
          <cell r="I13">
            <v>54.5</v>
          </cell>
          <cell r="J13" t="str">
            <v>在售</v>
          </cell>
          <cell r="K13">
            <v>5</v>
          </cell>
          <cell r="L13" t="str">
            <v>卡士餐后一小时原味250g</v>
          </cell>
          <cell r="M13" t="str">
            <v>100</v>
          </cell>
        </row>
        <row r="14">
          <cell r="F14" t="str">
            <v>5420981605678</v>
          </cell>
          <cell r="G14" t="str">
            <v>卡士酸奶250g瓶装*10</v>
          </cell>
          <cell r="H14">
            <v>109</v>
          </cell>
          <cell r="I14">
            <v>109</v>
          </cell>
          <cell r="J14" t="str">
            <v>在售</v>
          </cell>
          <cell r="K14">
            <v>10</v>
          </cell>
          <cell r="L14" t="str">
            <v>卡士餐后一小时原味250g</v>
          </cell>
          <cell r="M14" t="str">
            <v>100</v>
          </cell>
        </row>
        <row r="15">
          <cell r="F15" t="str">
            <v>5680443783059</v>
          </cell>
          <cell r="G15" t="str">
            <v>卡士餐后一小时原味*4</v>
          </cell>
          <cell r="H15">
            <v>43.9</v>
          </cell>
          <cell r="I15">
            <v>43.9</v>
          </cell>
          <cell r="J15" t="str">
            <v>在售</v>
          </cell>
          <cell r="K15">
            <v>4</v>
          </cell>
          <cell r="L15" t="str">
            <v>卡士餐后一小时原味250g</v>
          </cell>
          <cell r="M15" t="str">
            <v>25</v>
          </cell>
        </row>
        <row r="16">
          <cell r="F16" t="str">
            <v>5680443783060</v>
          </cell>
          <cell r="G16" t="str">
            <v>卡士餐后一小时原味*6</v>
          </cell>
          <cell r="H16">
            <v>65.900000000000006</v>
          </cell>
          <cell r="I16">
            <v>65.900000000000006</v>
          </cell>
          <cell r="J16" t="str">
            <v>在售</v>
          </cell>
          <cell r="K16">
            <v>6</v>
          </cell>
          <cell r="L16" t="str">
            <v>卡士餐后一小时原味250g</v>
          </cell>
          <cell r="M16" t="str">
            <v>25</v>
          </cell>
        </row>
        <row r="17">
          <cell r="F17" t="str">
            <v>5680443783061</v>
          </cell>
          <cell r="G17" t="str">
            <v>卡士餐后一小时原味*10</v>
          </cell>
          <cell r="H17">
            <v>109.9</v>
          </cell>
          <cell r="I17">
            <v>109.9</v>
          </cell>
          <cell r="J17" t="str">
            <v>在售</v>
          </cell>
          <cell r="K17">
            <v>10</v>
          </cell>
          <cell r="L17" t="str">
            <v>卡士餐后一小时原味250g</v>
          </cell>
          <cell r="M17" t="str">
            <v>25</v>
          </cell>
        </row>
        <row r="18">
          <cell r="F18" t="str">
            <v>5680443783062</v>
          </cell>
          <cell r="G18" t="str">
            <v>卡士餐后一小时0蔗糖*4</v>
          </cell>
          <cell r="H18">
            <v>43.9</v>
          </cell>
          <cell r="I18">
            <v>43.9</v>
          </cell>
          <cell r="J18" t="str">
            <v>在售</v>
          </cell>
          <cell r="K18">
            <v>4</v>
          </cell>
          <cell r="L18" t="str">
            <v>卡士餐后一小时无蔗糖原味250g</v>
          </cell>
          <cell r="M18" t="str">
            <v>25</v>
          </cell>
        </row>
        <row r="19">
          <cell r="F19" t="str">
            <v>5680443783063</v>
          </cell>
          <cell r="G19" t="str">
            <v>卡士餐后一小时0蔗糖*6</v>
          </cell>
          <cell r="H19">
            <v>65.900000000000006</v>
          </cell>
          <cell r="I19">
            <v>65.900000000000006</v>
          </cell>
          <cell r="J19" t="str">
            <v>在售</v>
          </cell>
          <cell r="K19">
            <v>6</v>
          </cell>
          <cell r="L19" t="str">
            <v>卡士餐后一小时无蔗糖原味250g</v>
          </cell>
          <cell r="M19" t="str">
            <v>25</v>
          </cell>
        </row>
        <row r="20">
          <cell r="F20" t="str">
            <v>5680443783064</v>
          </cell>
          <cell r="G20" t="str">
            <v>卡士餐后一小时0蔗糖*10</v>
          </cell>
          <cell r="H20">
            <v>109.9</v>
          </cell>
          <cell r="I20">
            <v>109.9</v>
          </cell>
          <cell r="J20" t="str">
            <v>在售</v>
          </cell>
          <cell r="K20">
            <v>10</v>
          </cell>
          <cell r="L20" t="str">
            <v>卡士餐后一小时无蔗糖原味250g</v>
          </cell>
          <cell r="M20" t="str">
            <v>25</v>
          </cell>
        </row>
        <row r="21">
          <cell r="F21" t="str">
            <v>5680443783065</v>
          </cell>
          <cell r="G21" t="str">
            <v>卡士餐后一小时混合*4（随机）</v>
          </cell>
          <cell r="H21">
            <v>43.9</v>
          </cell>
          <cell r="I21">
            <v>43.9</v>
          </cell>
          <cell r="J21" t="str">
            <v>在售</v>
          </cell>
          <cell r="K21">
            <v>4</v>
          </cell>
          <cell r="L21" t="str">
            <v>卡士餐后一小时原味250g</v>
          </cell>
          <cell r="M21" t="str">
            <v>25</v>
          </cell>
        </row>
        <row r="22">
          <cell r="F22" t="str">
            <v>5680443783066</v>
          </cell>
          <cell r="G22" t="str">
            <v>卡士餐后一小时混合*6（随机）</v>
          </cell>
          <cell r="H22">
            <v>65.900000000000006</v>
          </cell>
          <cell r="I22">
            <v>65.900000000000006</v>
          </cell>
          <cell r="J22" t="str">
            <v>在售</v>
          </cell>
          <cell r="K22">
            <v>6</v>
          </cell>
          <cell r="L22" t="str">
            <v>卡士餐后一小时原味250g</v>
          </cell>
          <cell r="M22" t="str">
            <v>25</v>
          </cell>
        </row>
        <row r="23">
          <cell r="F23" t="str">
            <v>5680443783067</v>
          </cell>
          <cell r="G23" t="str">
            <v>卡士餐后一小时混合*10（随机）</v>
          </cell>
          <cell r="H23">
            <v>109.9</v>
          </cell>
          <cell r="I23">
            <v>109.9</v>
          </cell>
          <cell r="J23" t="str">
            <v>在售</v>
          </cell>
          <cell r="K23">
            <v>10</v>
          </cell>
          <cell r="L23" t="str">
            <v>卡士餐后一小时原味250g</v>
          </cell>
          <cell r="M23" t="str">
            <v>25</v>
          </cell>
        </row>
        <row r="24">
          <cell r="F24" t="str">
            <v>5644809638476</v>
          </cell>
          <cell r="G24" t="str">
            <v>口味:【礼盒装】0蔗糖250g×8瓶</v>
          </cell>
          <cell r="H24">
            <v>99.9</v>
          </cell>
          <cell r="I24">
            <v>99.9</v>
          </cell>
          <cell r="J24" t="str">
            <v>在售</v>
          </cell>
          <cell r="K24">
            <v>8</v>
          </cell>
          <cell r="L24" t="str">
            <v>卡士餐后一小时无蔗糖原味250g</v>
          </cell>
        </row>
        <row r="25">
          <cell r="F25" t="str">
            <v>5644809638469</v>
          </cell>
          <cell r="G25" t="str">
            <v>口味:【0蔗糖 膳食纤维】250g×8瓶</v>
          </cell>
          <cell r="H25">
            <v>99.9</v>
          </cell>
          <cell r="I25">
            <v>99.9</v>
          </cell>
          <cell r="J25" t="str">
            <v>在售</v>
          </cell>
          <cell r="K25">
            <v>8</v>
          </cell>
          <cell r="L25" t="str">
            <v>卡士餐后一小时无蔗糖原味250g</v>
          </cell>
        </row>
        <row r="26">
          <cell r="F26" t="str">
            <v>5644809638474</v>
          </cell>
          <cell r="G26" t="str">
            <v>口味:【0蔗糖 膳食纤维】250g×6瓶</v>
          </cell>
          <cell r="H26">
            <v>74.930000000000007</v>
          </cell>
          <cell r="I26">
            <v>74.930000000000007</v>
          </cell>
          <cell r="J26" t="str">
            <v>在售</v>
          </cell>
          <cell r="K26">
            <v>6</v>
          </cell>
          <cell r="L26" t="str">
            <v>卡士餐后一小时无蔗糖原味250g</v>
          </cell>
        </row>
        <row r="27">
          <cell r="F27" t="str">
            <v>5644809638473</v>
          </cell>
          <cell r="G27" t="str">
            <v>口味:【0蔗糖 膳食纤维】250g×3瓶</v>
          </cell>
          <cell r="H27">
            <v>40.9</v>
          </cell>
          <cell r="I27">
            <v>40.9</v>
          </cell>
          <cell r="J27" t="str">
            <v>在售</v>
          </cell>
          <cell r="K27">
            <v>3</v>
          </cell>
          <cell r="L27" t="str">
            <v>卡士餐后一小时无蔗糖原味250g</v>
          </cell>
        </row>
        <row r="28">
          <cell r="F28" t="str">
            <v>6094418606472</v>
          </cell>
          <cell r="G28" t="str">
            <v>口味:【0蔗糖】250g;罐数:12瓶</v>
          </cell>
          <cell r="H28">
            <v>211.6</v>
          </cell>
          <cell r="I28">
            <v>211.6</v>
          </cell>
          <cell r="J28" t="str">
            <v>在售</v>
          </cell>
          <cell r="K28">
            <v>12</v>
          </cell>
          <cell r="L28" t="str">
            <v>卡士餐后一小时无蔗糖原味250g</v>
          </cell>
        </row>
        <row r="29">
          <cell r="F29" t="str">
            <v>6094418606471</v>
          </cell>
          <cell r="G29" t="str">
            <v>口味:【0蔗糖】250g;罐数:6瓶</v>
          </cell>
          <cell r="H29">
            <v>105.8</v>
          </cell>
          <cell r="I29">
            <v>105.8</v>
          </cell>
          <cell r="J29" t="str">
            <v>在售</v>
          </cell>
          <cell r="K29">
            <v>6</v>
          </cell>
          <cell r="L29" t="str">
            <v>卡士餐后一小时无蔗糖原味250g</v>
          </cell>
        </row>
        <row r="30">
          <cell r="F30" t="str">
            <v>6094418606469</v>
          </cell>
          <cell r="G30" t="str">
            <v>口味:【原味】250g;罐数:6瓶</v>
          </cell>
          <cell r="H30">
            <v>109.8</v>
          </cell>
          <cell r="I30">
            <v>109.8</v>
          </cell>
          <cell r="J30" t="str">
            <v>在售</v>
          </cell>
          <cell r="K30">
            <v>6</v>
          </cell>
          <cell r="L30" t="str">
            <v>卡士餐后一小时原味250g</v>
          </cell>
        </row>
        <row r="31">
          <cell r="F31" t="str">
            <v>6094418606470</v>
          </cell>
          <cell r="G31" t="str">
            <v>口味:【原味】250g;罐数:12瓶</v>
          </cell>
          <cell r="H31">
            <v>219.6</v>
          </cell>
          <cell r="I31">
            <v>219.6</v>
          </cell>
          <cell r="J31" t="str">
            <v>在售</v>
          </cell>
          <cell r="K31">
            <v>12</v>
          </cell>
          <cell r="L31" t="str">
            <v>卡士餐后一小时原味250g</v>
          </cell>
        </row>
        <row r="32">
          <cell r="F32" t="str">
            <v>4807475348322</v>
          </cell>
          <cell r="G32" t="str">
            <v>食品口味:8瓶*250g</v>
          </cell>
          <cell r="H32">
            <v>78.040000000000006</v>
          </cell>
          <cell r="I32">
            <v>78.040000000000006</v>
          </cell>
          <cell r="J32" t="str">
            <v>在售</v>
          </cell>
          <cell r="K32">
            <v>8</v>
          </cell>
          <cell r="L32" t="str">
            <v>卡士餐后一小时原味250g</v>
          </cell>
        </row>
        <row r="33">
          <cell r="F33" t="str">
            <v>5680021663797</v>
          </cell>
          <cell r="G33" t="str">
            <v>口味:18瓶一整箱 餐后一小时250g</v>
          </cell>
          <cell r="H33">
            <v>196.2</v>
          </cell>
          <cell r="I33">
            <v>196.2</v>
          </cell>
          <cell r="J33" t="str">
            <v>在售</v>
          </cell>
          <cell r="K33">
            <v>18</v>
          </cell>
          <cell r="L33" t="str">
            <v>卡士餐后一小时无蔗糖原味250g</v>
          </cell>
        </row>
        <row r="34">
          <cell r="F34" t="str">
            <v>5634003608939</v>
          </cell>
          <cell r="G34" t="str">
            <v>口味:原味250g×8瓶</v>
          </cell>
          <cell r="H34">
            <v>99.8</v>
          </cell>
          <cell r="I34">
            <v>99.8</v>
          </cell>
          <cell r="J34" t="str">
            <v>在售</v>
          </cell>
          <cell r="K34">
            <v>8</v>
          </cell>
          <cell r="L34" t="str">
            <v>卡士餐后一小时原味250g</v>
          </cell>
        </row>
        <row r="35">
          <cell r="F35" t="str">
            <v>5634003608943</v>
          </cell>
          <cell r="G35" t="str">
            <v>口味:原味250g×6瓶</v>
          </cell>
          <cell r="H35">
            <v>74.849999999999994</v>
          </cell>
          <cell r="I35">
            <v>74.849999999999994</v>
          </cell>
          <cell r="J35" t="str">
            <v>在售</v>
          </cell>
          <cell r="K35">
            <v>6</v>
          </cell>
          <cell r="L35" t="str">
            <v>卡士餐后一小时原味250g</v>
          </cell>
        </row>
        <row r="36">
          <cell r="F36" t="str">
            <v>5634003608942</v>
          </cell>
          <cell r="G36" t="str">
            <v>口味:原味250g×3瓶</v>
          </cell>
          <cell r="H36">
            <v>40.9</v>
          </cell>
          <cell r="I36">
            <v>40.9</v>
          </cell>
          <cell r="J36" t="str">
            <v>在售</v>
          </cell>
          <cell r="K36">
            <v>3</v>
          </cell>
          <cell r="L36" t="str">
            <v>卡士餐后一小时原味250g</v>
          </cell>
        </row>
        <row r="37">
          <cell r="F37" t="str">
            <v>5915748589911</v>
          </cell>
          <cell r="G37" t="str">
            <v>口味:黄杏黄桃话梅*3杯+粉芭乐柠檬水蜜桃*3杯</v>
          </cell>
          <cell r="H37">
            <v>65.8</v>
          </cell>
          <cell r="I37">
            <v>65.8</v>
          </cell>
          <cell r="J37" t="str">
            <v>在售</v>
          </cell>
          <cell r="K37">
            <v>2</v>
          </cell>
          <cell r="L37" t="str">
            <v>卡士吃酸大果粒风味发酵乳系列(黄桃、酸木瓜、粉芭乐）3联</v>
          </cell>
        </row>
        <row r="38">
          <cell r="F38" t="str">
            <v>5915748589910</v>
          </cell>
          <cell r="G38" t="str">
            <v>口味:粉芭乐柠檬水蜜桃140g*6杯</v>
          </cell>
          <cell r="H38">
            <v>65.8</v>
          </cell>
          <cell r="I38">
            <v>65.8</v>
          </cell>
          <cell r="J38" t="str">
            <v>在售</v>
          </cell>
          <cell r="K38">
            <v>2</v>
          </cell>
          <cell r="L38" t="str">
            <v>卡士吃酸大果粒风味发酵乳系列(黄桃、酸木瓜、粉芭乐）3联</v>
          </cell>
        </row>
        <row r="39">
          <cell r="F39" t="str">
            <v>5915748589909</v>
          </cell>
          <cell r="G39" t="str">
            <v>口味:黄杏黄桃话梅140g*6杯</v>
          </cell>
          <cell r="H39">
            <v>65.8</v>
          </cell>
          <cell r="I39">
            <v>65.8</v>
          </cell>
          <cell r="J39" t="str">
            <v>在售</v>
          </cell>
          <cell r="K39">
            <v>2</v>
          </cell>
          <cell r="L39" t="str">
            <v>卡士吃酸大果粒风味发酵乳系列(黄桃、酸木瓜、粉芭乐）3联</v>
          </cell>
        </row>
        <row r="40">
          <cell r="F40" t="str">
            <v>5915748589908</v>
          </cell>
          <cell r="G40" t="str">
            <v>口味:粉芭乐柠檬水蜜桃140g*3杯</v>
          </cell>
          <cell r="H40">
            <v>32.9</v>
          </cell>
          <cell r="I40">
            <v>32.9</v>
          </cell>
          <cell r="J40" t="str">
            <v>在售</v>
          </cell>
          <cell r="K40">
            <v>1</v>
          </cell>
          <cell r="L40" t="str">
            <v>卡士吃酸大果粒风味发酵乳系列(黄桃、酸木瓜、粉芭乐）3联</v>
          </cell>
        </row>
        <row r="41">
          <cell r="F41" t="str">
            <v>5915748589907</v>
          </cell>
          <cell r="G41" t="str">
            <v>口味:黄杏黄桃话梅140g*3杯</v>
          </cell>
          <cell r="H41">
            <v>32.9</v>
          </cell>
          <cell r="I41">
            <v>32.9</v>
          </cell>
          <cell r="J41" t="str">
            <v>在售</v>
          </cell>
          <cell r="K41">
            <v>1</v>
          </cell>
          <cell r="L41" t="str">
            <v>卡士吃酸大果粒风味发酵乳系列(黄桃、酸木瓜、粉芭乐）3联</v>
          </cell>
        </row>
        <row r="42">
          <cell r="F42" t="str">
            <v>6081262591218</v>
          </cell>
          <cell r="G42" t="str">
            <v>口味:粉芭乐柠檬水蜜桃风味140g*3杯</v>
          </cell>
          <cell r="H42">
            <v>42</v>
          </cell>
          <cell r="I42">
            <v>42</v>
          </cell>
          <cell r="J42" t="str">
            <v>在售</v>
          </cell>
          <cell r="K42">
            <v>1</v>
          </cell>
          <cell r="L42" t="str">
            <v>卡士吃酸大果粒风味发酵乳系列(黄桃、酸木瓜、粉芭乐）3联</v>
          </cell>
        </row>
        <row r="43">
          <cell r="F43" t="str">
            <v>6081262591226</v>
          </cell>
          <cell r="G43" t="str">
            <v>口味:木瓜芦荟双柚风味140g*9杯</v>
          </cell>
          <cell r="H43">
            <v>109</v>
          </cell>
          <cell r="I43">
            <v>109</v>
          </cell>
          <cell r="J43" t="str">
            <v>在售</v>
          </cell>
          <cell r="K43">
            <v>3</v>
          </cell>
          <cell r="L43" t="str">
            <v>卡士吃酸大果粒风味发酵乳系列(黄桃、酸木瓜、粉芭乐）3联</v>
          </cell>
        </row>
        <row r="44">
          <cell r="F44" t="str">
            <v>6081262591225</v>
          </cell>
          <cell r="G44" t="str">
            <v>口味:木瓜芦荟双柚风味140g*6杯</v>
          </cell>
          <cell r="H44">
            <v>82</v>
          </cell>
          <cell r="I44">
            <v>82</v>
          </cell>
          <cell r="J44" t="str">
            <v>在售</v>
          </cell>
          <cell r="K44">
            <v>2</v>
          </cell>
          <cell r="L44" t="str">
            <v>卡士吃酸大果粒风味发酵乳系列(黄桃、酸木瓜、粉芭乐）3联</v>
          </cell>
        </row>
        <row r="45">
          <cell r="F45" t="str">
            <v>6081262591224</v>
          </cell>
          <cell r="G45" t="str">
            <v>口味:木瓜芦荟双柚风味140g*3杯</v>
          </cell>
          <cell r="H45">
            <v>42</v>
          </cell>
          <cell r="I45">
            <v>42</v>
          </cell>
          <cell r="J45" t="str">
            <v>在售</v>
          </cell>
          <cell r="K45">
            <v>1</v>
          </cell>
          <cell r="L45" t="str">
            <v>卡士吃酸大果粒风味发酵乳系列(黄桃、酸木瓜、粉芭乐）3联</v>
          </cell>
        </row>
        <row r="46">
          <cell r="F46" t="str">
            <v>6081262591223</v>
          </cell>
          <cell r="G46" t="str">
            <v>口味:黄桃话梅杏风味140g*9杯</v>
          </cell>
          <cell r="H46">
            <v>109</v>
          </cell>
          <cell r="I46">
            <v>109</v>
          </cell>
          <cell r="J46" t="str">
            <v>在售</v>
          </cell>
          <cell r="K46">
            <v>3</v>
          </cell>
          <cell r="L46" t="str">
            <v>卡士吃酸大果粒风味发酵乳系列(黄桃、酸木瓜、粉芭乐）3联</v>
          </cell>
        </row>
        <row r="47">
          <cell r="F47" t="str">
            <v>6081262591222</v>
          </cell>
          <cell r="G47" t="str">
            <v>口味:黄桃话梅杏风味140g*6杯</v>
          </cell>
          <cell r="H47">
            <v>82</v>
          </cell>
          <cell r="I47">
            <v>82</v>
          </cell>
          <cell r="J47" t="str">
            <v>在售</v>
          </cell>
          <cell r="K47">
            <v>2</v>
          </cell>
          <cell r="L47" t="str">
            <v>卡士吃酸大果粒风味发酵乳系列(黄桃、酸木瓜、粉芭乐）3联</v>
          </cell>
        </row>
        <row r="48">
          <cell r="F48" t="str">
            <v>6081262591221</v>
          </cell>
          <cell r="G48" t="str">
            <v>口味:黄桃话梅杏风味140g*3杯</v>
          </cell>
          <cell r="H48">
            <v>42</v>
          </cell>
          <cell r="I48">
            <v>42</v>
          </cell>
          <cell r="J48" t="str">
            <v>在售</v>
          </cell>
          <cell r="K48">
            <v>1</v>
          </cell>
          <cell r="L48" t="str">
            <v>卡士吃酸大果粒风味发酵乳系列(黄桃、酸木瓜、粉芭乐）3联</v>
          </cell>
        </row>
        <row r="49">
          <cell r="F49" t="str">
            <v>6081262591220</v>
          </cell>
          <cell r="G49" t="str">
            <v>口味:粉芭乐柠檬水蜜桃风味140g*9杯</v>
          </cell>
          <cell r="H49">
            <v>109</v>
          </cell>
          <cell r="I49">
            <v>109</v>
          </cell>
          <cell r="J49" t="str">
            <v>在售</v>
          </cell>
          <cell r="K49">
            <v>3</v>
          </cell>
          <cell r="L49" t="str">
            <v>卡士吃酸大果粒风味发酵乳系列(黄桃、酸木瓜、粉芭乐）3联</v>
          </cell>
        </row>
        <row r="50">
          <cell r="F50" t="str">
            <v>6081262591219</v>
          </cell>
          <cell r="G50" t="str">
            <v>口味:粉芭乐柠檬水蜜桃风味140g*6杯</v>
          </cell>
          <cell r="H50">
            <v>82</v>
          </cell>
          <cell r="I50">
            <v>82</v>
          </cell>
          <cell r="J50" t="str">
            <v>在售</v>
          </cell>
          <cell r="K50">
            <v>2</v>
          </cell>
          <cell r="L50" t="str">
            <v>卡士吃酸大果粒风味发酵乳系列(黄桃、酸木瓜、粉芭乐）3联</v>
          </cell>
        </row>
        <row r="51">
          <cell r="F51" t="str">
            <v>5295307133453</v>
          </cell>
          <cell r="G51" t="str">
            <v>食品口味:2瓶*969g</v>
          </cell>
          <cell r="H51">
            <v>67.599999999999994</v>
          </cell>
          <cell r="I51">
            <v>67.599999999999994</v>
          </cell>
          <cell r="J51" t="str">
            <v>在售</v>
          </cell>
          <cell r="K51">
            <v>2</v>
          </cell>
          <cell r="L51" t="str">
            <v>卡士007无蔗糖益生菌家庭装酸奶原味969g 单瓶</v>
          </cell>
        </row>
        <row r="52">
          <cell r="F52" t="str">
            <v>5915812289775</v>
          </cell>
          <cell r="G52" t="str">
            <v>购买规格:1件;口味:牛油果青苹果羽衣甘蓝味210g*1瓶</v>
          </cell>
          <cell r="H52">
            <v>12.9</v>
          </cell>
          <cell r="I52">
            <v>12.9</v>
          </cell>
          <cell r="J52" t="str">
            <v>在售</v>
          </cell>
          <cell r="K52">
            <v>1</v>
          </cell>
          <cell r="L52" t="str">
            <v>卡士007AD钙益生菌酸奶-果味-210g</v>
          </cell>
        </row>
        <row r="53">
          <cell r="F53" t="str">
            <v>5772941868340</v>
          </cell>
          <cell r="G53" t="str">
            <v>购买规格:1件;口味:原味220g*1瓶</v>
          </cell>
          <cell r="H53">
            <v>12.9</v>
          </cell>
          <cell r="I53">
            <v>12.9</v>
          </cell>
          <cell r="J53" t="str">
            <v>在售</v>
          </cell>
          <cell r="K53">
            <v>1</v>
          </cell>
          <cell r="L53" t="str">
            <v>卡士007AD钙益生菌酸奶-果味-210g</v>
          </cell>
        </row>
        <row r="54">
          <cell r="F54" t="str">
            <v>5516914361508</v>
          </cell>
          <cell r="G54" t="str">
            <v>口味:（0蔗糖）969g*4桶</v>
          </cell>
          <cell r="H54">
            <v>77.8</v>
          </cell>
          <cell r="I54">
            <v>77.8</v>
          </cell>
          <cell r="J54" t="str">
            <v>在售</v>
          </cell>
          <cell r="K54">
            <v>4</v>
          </cell>
          <cell r="L54" t="str">
            <v>卡士007无蔗糖益生菌家庭装酸奶原味969g 单瓶</v>
          </cell>
        </row>
        <row r="55">
          <cell r="F55" t="str">
            <v>5516914361502</v>
          </cell>
          <cell r="G55" t="str">
            <v>口味:（0蔗糖）969g*2桶</v>
          </cell>
          <cell r="H55">
            <v>41.8</v>
          </cell>
          <cell r="I55">
            <v>41.8</v>
          </cell>
          <cell r="J55" t="str">
            <v>在售</v>
          </cell>
          <cell r="K55">
            <v>2</v>
          </cell>
          <cell r="L55" t="str">
            <v>卡士007无蔗糖益生菌家庭装酸奶原味969g 单瓶</v>
          </cell>
        </row>
        <row r="56">
          <cell r="F56" t="str">
            <v>5516914361505</v>
          </cell>
          <cell r="G56" t="str">
            <v>口味:（0蔗糖）969g*3桶</v>
          </cell>
          <cell r="H56">
            <v>61.8</v>
          </cell>
          <cell r="I56">
            <v>61.8</v>
          </cell>
          <cell r="J56" t="str">
            <v>在售</v>
          </cell>
          <cell r="K56">
            <v>3</v>
          </cell>
          <cell r="L56" t="str">
            <v>卡士007无蔗糖益生菌家庭装酸奶原味969g 单瓶</v>
          </cell>
        </row>
        <row r="57">
          <cell r="F57" t="str">
            <v>4859132437272</v>
          </cell>
          <cell r="G57" t="str">
            <v>食品口味:混搭2瓶</v>
          </cell>
          <cell r="H57">
            <v>48</v>
          </cell>
          <cell r="I57">
            <v>48</v>
          </cell>
          <cell r="J57" t="str">
            <v>在售</v>
          </cell>
          <cell r="K57">
            <v>2</v>
          </cell>
          <cell r="L57" t="str">
            <v>卡士007益生菌家庭装酸奶原味1kg（含港澳版）</v>
          </cell>
        </row>
        <row r="58">
          <cell r="F58" t="str">
            <v>4859132437271</v>
          </cell>
          <cell r="G58" t="str">
            <v>食品口味:卡士无蔗糖4瓶</v>
          </cell>
          <cell r="H58">
            <v>91.8</v>
          </cell>
          <cell r="I58">
            <v>91.8</v>
          </cell>
          <cell r="J58" t="str">
            <v>在售</v>
          </cell>
          <cell r="K58">
            <v>4</v>
          </cell>
          <cell r="L58" t="str">
            <v>卡士007益生菌家庭装酸奶原味1kg（含港澳版）</v>
          </cell>
        </row>
        <row r="59">
          <cell r="F59" t="str">
            <v>4859132437273</v>
          </cell>
          <cell r="G59" t="str">
            <v>食品口味:混搭4瓶</v>
          </cell>
          <cell r="H59">
            <v>89</v>
          </cell>
          <cell r="I59">
            <v>89</v>
          </cell>
          <cell r="J59" t="str">
            <v>在售</v>
          </cell>
          <cell r="K59">
            <v>4</v>
          </cell>
          <cell r="L59" t="str">
            <v>卡士007益生菌家庭装酸奶原味1kg（含港澳版）</v>
          </cell>
        </row>
        <row r="60">
          <cell r="F60" t="str">
            <v>4859132437270</v>
          </cell>
          <cell r="G60" t="str">
            <v>食品口味:卡士原味酸奶4瓶</v>
          </cell>
          <cell r="H60">
            <v>91.8</v>
          </cell>
          <cell r="I60">
            <v>91.8</v>
          </cell>
          <cell r="J60" t="str">
            <v>在售</v>
          </cell>
          <cell r="K60">
            <v>4</v>
          </cell>
          <cell r="L60" t="str">
            <v>卡士007益生菌家庭装酸奶原味1kg（含港澳版）</v>
          </cell>
        </row>
        <row r="61">
          <cell r="F61" t="str">
            <v>4859132437269</v>
          </cell>
          <cell r="G61" t="str">
            <v>食品口味:卡士无蔗糖3瓶</v>
          </cell>
          <cell r="H61">
            <v>71.8</v>
          </cell>
          <cell r="I61">
            <v>71.8</v>
          </cell>
          <cell r="J61" t="str">
            <v>在售</v>
          </cell>
          <cell r="K61">
            <v>3</v>
          </cell>
          <cell r="L61" t="str">
            <v>卡士007益生菌家庭装酸奶原味1kg（含港澳版）</v>
          </cell>
        </row>
        <row r="62">
          <cell r="F62" t="str">
            <v>4859132437268</v>
          </cell>
          <cell r="G62" t="str">
            <v>食品口味:卡士原味酸奶3瓶</v>
          </cell>
          <cell r="H62">
            <v>69.8</v>
          </cell>
          <cell r="I62">
            <v>69.8</v>
          </cell>
          <cell r="J62" t="str">
            <v>在售</v>
          </cell>
          <cell r="K62">
            <v>3</v>
          </cell>
          <cell r="L62" t="str">
            <v>卡士007益生菌家庭装酸奶原味1kg（含港澳版）</v>
          </cell>
        </row>
        <row r="63">
          <cell r="F63" t="str">
            <v>4859132437265</v>
          </cell>
          <cell r="G63" t="str">
            <v>食品口味:卡士无蔗糖1瓶</v>
          </cell>
          <cell r="H63">
            <v>29.8</v>
          </cell>
          <cell r="I63">
            <v>29.8</v>
          </cell>
          <cell r="J63" t="str">
            <v>在售</v>
          </cell>
          <cell r="K63">
            <v>1</v>
          </cell>
          <cell r="L63" t="str">
            <v>卡士007益生菌家庭装酸奶原味1kg（含港澳版）</v>
          </cell>
        </row>
        <row r="64">
          <cell r="F64" t="str">
            <v>4859132437264</v>
          </cell>
          <cell r="G64" t="str">
            <v>食品口味:卡士原味酸奶1瓶</v>
          </cell>
          <cell r="H64">
            <v>29.8</v>
          </cell>
          <cell r="I64">
            <v>29.8</v>
          </cell>
          <cell r="J64" t="str">
            <v>在售</v>
          </cell>
          <cell r="K64">
            <v>1</v>
          </cell>
          <cell r="L64" t="str">
            <v>卡士007益生菌家庭装酸奶原味1kg（含港澳版）</v>
          </cell>
        </row>
        <row r="65">
          <cell r="F65" t="str">
            <v>4859132437267</v>
          </cell>
          <cell r="G65" t="str">
            <v>食品口味:卡士无蔗糖2瓶</v>
          </cell>
          <cell r="H65">
            <v>49.8</v>
          </cell>
          <cell r="I65">
            <v>49.8</v>
          </cell>
          <cell r="J65" t="str">
            <v>在售</v>
          </cell>
          <cell r="K65">
            <v>2</v>
          </cell>
          <cell r="L65" t="str">
            <v>卡士007益生菌家庭装酸奶原味1kg（含港澳版）</v>
          </cell>
        </row>
        <row r="66">
          <cell r="F66" t="str">
            <v>4859132437266</v>
          </cell>
          <cell r="G66" t="str">
            <v>食品口味:卡士原味酸奶2瓶</v>
          </cell>
          <cell r="H66">
            <v>49.8</v>
          </cell>
          <cell r="I66">
            <v>49.8</v>
          </cell>
          <cell r="J66" t="str">
            <v>在售</v>
          </cell>
          <cell r="K66">
            <v>2</v>
          </cell>
          <cell r="L66" t="str">
            <v>卡士007益生菌家庭装酸奶原味1kg（含港澳版）</v>
          </cell>
        </row>
      </sheetData>
      <sheetData sheetId="1"/>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item.jd.com/10209276035533.html" TargetMode="External"/><Relationship Id="rId170" Type="http://schemas.openxmlformats.org/officeDocument/2006/relationships/hyperlink" Target="http://item.jd.com/10195573783480.html" TargetMode="External"/><Relationship Id="rId987" Type="http://schemas.openxmlformats.org/officeDocument/2006/relationships/hyperlink" Target="http://item.jd.com/10175408066656.html" TargetMode="External"/><Relationship Id="rId2668" Type="http://schemas.openxmlformats.org/officeDocument/2006/relationships/hyperlink" Target="http://item.jd.com/10109260108361.html" TargetMode="External"/><Relationship Id="rId847" Type="http://schemas.openxmlformats.org/officeDocument/2006/relationships/hyperlink" Target="http://item.jd.com/10145963698548.html" TargetMode="External"/><Relationship Id="rId1477" Type="http://schemas.openxmlformats.org/officeDocument/2006/relationships/hyperlink" Target="http://item.jd.com/10177328231897.html" TargetMode="External"/><Relationship Id="rId1684" Type="http://schemas.openxmlformats.org/officeDocument/2006/relationships/hyperlink" Target="https://item.taobao.com/item.htm?id=939140738354" TargetMode="External"/><Relationship Id="rId1891" Type="http://schemas.openxmlformats.org/officeDocument/2006/relationships/hyperlink" Target="https://item.jd.com/10131090520483.html" TargetMode="External"/><Relationship Id="rId2528" Type="http://schemas.openxmlformats.org/officeDocument/2006/relationships/hyperlink" Target="https://item.jd.com/10210177604264.html" TargetMode="External"/><Relationship Id="rId2735" Type="http://schemas.openxmlformats.org/officeDocument/2006/relationships/hyperlink" Target="https://item.jd.com/10197308852447.html" TargetMode="External"/><Relationship Id="rId707" Type="http://schemas.openxmlformats.org/officeDocument/2006/relationships/hyperlink" Target="http://item.jd.com/10189574817437.html" TargetMode="External"/><Relationship Id="rId914" Type="http://schemas.openxmlformats.org/officeDocument/2006/relationships/hyperlink" Target="http://item.jd.com/10189970437191.html" TargetMode="External"/><Relationship Id="rId1337" Type="http://schemas.openxmlformats.org/officeDocument/2006/relationships/hyperlink" Target="http://item.jd.com/10160129779886.html" TargetMode="External"/><Relationship Id="rId1544" Type="http://schemas.openxmlformats.org/officeDocument/2006/relationships/hyperlink" Target="https://item.taobao.com/item.htm?id=856750044264" TargetMode="External"/><Relationship Id="rId1751" Type="http://schemas.openxmlformats.org/officeDocument/2006/relationships/hyperlink" Target="https://item.jd.com/10110097825806.html" TargetMode="External"/><Relationship Id="rId2802" Type="http://schemas.openxmlformats.org/officeDocument/2006/relationships/hyperlink" Target="https://item.jd.com/10142881797082.html" TargetMode="External"/><Relationship Id="rId43" Type="http://schemas.openxmlformats.org/officeDocument/2006/relationships/hyperlink" Target="https://item.jd.com/10196569046391.html" TargetMode="External"/><Relationship Id="rId1404" Type="http://schemas.openxmlformats.org/officeDocument/2006/relationships/hyperlink" Target="http://item.jd.com/10188731181226.html" TargetMode="External"/><Relationship Id="rId1611" Type="http://schemas.openxmlformats.org/officeDocument/2006/relationships/hyperlink" Target="https://item.jd.com/10111752763485.html" TargetMode="External"/><Relationship Id="rId497" Type="http://schemas.openxmlformats.org/officeDocument/2006/relationships/hyperlink" Target="https://item.taobao.com/item.htm?id=1006346381204" TargetMode="External"/><Relationship Id="rId2178" Type="http://schemas.openxmlformats.org/officeDocument/2006/relationships/hyperlink" Target="http://item.jd.com/10177328231893.html" TargetMode="External"/><Relationship Id="rId2385" Type="http://schemas.openxmlformats.org/officeDocument/2006/relationships/hyperlink" Target="https://item.jd.com/10211403752691.html" TargetMode="External"/><Relationship Id="rId357" Type="http://schemas.openxmlformats.org/officeDocument/2006/relationships/hyperlink" Target="https://item.taobao.com/item.htm?id=938569692128" TargetMode="External"/><Relationship Id="rId1194" Type="http://schemas.openxmlformats.org/officeDocument/2006/relationships/hyperlink" Target="http://item.jd.com/10207999416944.html" TargetMode="External"/><Relationship Id="rId2038" Type="http://schemas.openxmlformats.org/officeDocument/2006/relationships/hyperlink" Target="http://item.jd.com/10140989692785.html" TargetMode="External"/><Relationship Id="rId2592" Type="http://schemas.openxmlformats.org/officeDocument/2006/relationships/hyperlink" Target="https://item.taobao.com/item.htm?id=892370854388" TargetMode="External"/><Relationship Id="rId217" Type="http://schemas.openxmlformats.org/officeDocument/2006/relationships/hyperlink" Target="http://item.jd.com/10127425203061.html" TargetMode="External"/><Relationship Id="rId564" Type="http://schemas.openxmlformats.org/officeDocument/2006/relationships/hyperlink" Target="https://item.taobao.com/item.htm?id=938487808790" TargetMode="External"/><Relationship Id="rId771" Type="http://schemas.openxmlformats.org/officeDocument/2006/relationships/hyperlink" Target="http://item.jd.com/10186317008209.html" TargetMode="External"/><Relationship Id="rId2245" Type="http://schemas.openxmlformats.org/officeDocument/2006/relationships/hyperlink" Target="http://item.jd.com/10173109945193.html" TargetMode="External"/><Relationship Id="rId2452" Type="http://schemas.openxmlformats.org/officeDocument/2006/relationships/hyperlink" Target="https://item.jd.com/10132470397249.html" TargetMode="External"/><Relationship Id="rId424" Type="http://schemas.openxmlformats.org/officeDocument/2006/relationships/hyperlink" Target="https://detail.tmall.com/item.htm?id=998369815256" TargetMode="External"/><Relationship Id="rId631" Type="http://schemas.openxmlformats.org/officeDocument/2006/relationships/hyperlink" Target="https://detail.tmall.com/item.htm?id=765835878755" TargetMode="External"/><Relationship Id="rId1054" Type="http://schemas.openxmlformats.org/officeDocument/2006/relationships/hyperlink" Target="http://item.jd.com/10176654528708.html" TargetMode="External"/><Relationship Id="rId1261" Type="http://schemas.openxmlformats.org/officeDocument/2006/relationships/hyperlink" Target="http://item.jd.com/10109934313207.html" TargetMode="External"/><Relationship Id="rId2105" Type="http://schemas.openxmlformats.org/officeDocument/2006/relationships/hyperlink" Target="http://item.jd.com/10165998017844.html" TargetMode="External"/><Relationship Id="rId2312" Type="http://schemas.openxmlformats.org/officeDocument/2006/relationships/hyperlink" Target="http://item.jd.com/10202337051165.html" TargetMode="External"/><Relationship Id="rId1121" Type="http://schemas.openxmlformats.org/officeDocument/2006/relationships/hyperlink" Target="http://item.jd.com/10196107222822.html" TargetMode="External"/><Relationship Id="rId1938" Type="http://schemas.openxmlformats.org/officeDocument/2006/relationships/hyperlink" Target="https://item.jd.com/10110731107004.html" TargetMode="External"/><Relationship Id="rId281" Type="http://schemas.openxmlformats.org/officeDocument/2006/relationships/hyperlink" Target="https://item.jd.com/10196258555897.html" TargetMode="External"/><Relationship Id="rId141" Type="http://schemas.openxmlformats.org/officeDocument/2006/relationships/hyperlink" Target="http://item.jd.com/10201898506520.html" TargetMode="External"/><Relationship Id="rId7" Type="http://schemas.openxmlformats.org/officeDocument/2006/relationships/hyperlink" Target="https://item.jd.com/4991420.html" TargetMode="External"/><Relationship Id="rId2779" Type="http://schemas.openxmlformats.org/officeDocument/2006/relationships/hyperlink" Target="https://item.jd.com/10096646274501.html" TargetMode="External"/><Relationship Id="rId958" Type="http://schemas.openxmlformats.org/officeDocument/2006/relationships/hyperlink" Target="http://item.jd.com/10198215386911.html" TargetMode="External"/><Relationship Id="rId1588" Type="http://schemas.openxmlformats.org/officeDocument/2006/relationships/hyperlink" Target="https://item.taobao.com/item.htm?id=972857045066" TargetMode="External"/><Relationship Id="rId1795" Type="http://schemas.openxmlformats.org/officeDocument/2006/relationships/hyperlink" Target="https://item.jd.com/10109482564408.html" TargetMode="External"/><Relationship Id="rId2639" Type="http://schemas.openxmlformats.org/officeDocument/2006/relationships/hyperlink" Target="http://item.jd.com/10177298227649.html" TargetMode="External"/><Relationship Id="rId87" Type="http://schemas.openxmlformats.org/officeDocument/2006/relationships/hyperlink" Target="https://item.jd.com/10148701302706.html" TargetMode="External"/><Relationship Id="rId818" Type="http://schemas.openxmlformats.org/officeDocument/2006/relationships/hyperlink" Target="http://item.jd.com/10074357946766.html" TargetMode="External"/><Relationship Id="rId1448" Type="http://schemas.openxmlformats.org/officeDocument/2006/relationships/hyperlink" Target="https://item.jd.com/10197655983652.html" TargetMode="External"/><Relationship Id="rId1655" Type="http://schemas.openxmlformats.org/officeDocument/2006/relationships/hyperlink" Target="https://item.jd.com/10208283091443.html" TargetMode="External"/><Relationship Id="rId2706" Type="http://schemas.openxmlformats.org/officeDocument/2006/relationships/hyperlink" Target="https://item.jd.com/10154527636291.html" TargetMode="External"/><Relationship Id="rId1308" Type="http://schemas.openxmlformats.org/officeDocument/2006/relationships/hyperlink" Target="http://item.jd.com/10207023912837.html" TargetMode="External"/><Relationship Id="rId1862" Type="http://schemas.openxmlformats.org/officeDocument/2006/relationships/hyperlink" Target="https://item.jd.com/10095144142098.html" TargetMode="External"/><Relationship Id="rId1515" Type="http://schemas.openxmlformats.org/officeDocument/2006/relationships/hyperlink" Target="http://item.jd.com/10203776215352.html" TargetMode="External"/><Relationship Id="rId1722" Type="http://schemas.openxmlformats.org/officeDocument/2006/relationships/hyperlink" Target="https://item.jd.com/10077688710747.html" TargetMode="External"/><Relationship Id="rId14" Type="http://schemas.openxmlformats.org/officeDocument/2006/relationships/hyperlink" Target="https://item.jd.com/10163204967277.html" TargetMode="External"/><Relationship Id="rId2289" Type="http://schemas.openxmlformats.org/officeDocument/2006/relationships/hyperlink" Target="http://item.jd.com/10207276906955.html" TargetMode="External"/><Relationship Id="rId2496" Type="http://schemas.openxmlformats.org/officeDocument/2006/relationships/hyperlink" Target="https://item.jd.com/10209940736216.html" TargetMode="External"/><Relationship Id="rId468" Type="http://schemas.openxmlformats.org/officeDocument/2006/relationships/hyperlink" Target="https://detail.tmall.com/item.htm?id=855515197184" TargetMode="External"/><Relationship Id="rId675" Type="http://schemas.openxmlformats.org/officeDocument/2006/relationships/hyperlink" Target="http://item.jd.com/10135228562150.html" TargetMode="External"/><Relationship Id="rId882" Type="http://schemas.openxmlformats.org/officeDocument/2006/relationships/hyperlink" Target="http://item.jd.com/10180567759515.html" TargetMode="External"/><Relationship Id="rId1098" Type="http://schemas.openxmlformats.org/officeDocument/2006/relationships/hyperlink" Target="http://item.jd.com/10198584663667.html" TargetMode="External"/><Relationship Id="rId2149" Type="http://schemas.openxmlformats.org/officeDocument/2006/relationships/hyperlink" Target="http://item.jd.com/10203614295080.html" TargetMode="External"/><Relationship Id="rId2356" Type="http://schemas.openxmlformats.org/officeDocument/2006/relationships/hyperlink" Target="https://item.taobao.com/item.htm?id=1018387584751" TargetMode="External"/><Relationship Id="rId2563" Type="http://schemas.openxmlformats.org/officeDocument/2006/relationships/hyperlink" Target="https://item.jd.com/10125564462834.html" TargetMode="External"/><Relationship Id="rId2770" Type="http://schemas.openxmlformats.org/officeDocument/2006/relationships/hyperlink" Target="https://item.jd.com/10095713779766.html" TargetMode="External"/><Relationship Id="rId328" Type="http://schemas.openxmlformats.org/officeDocument/2006/relationships/hyperlink" Target="https://item.jd.com/10110622645432.html" TargetMode="External"/><Relationship Id="rId535" Type="http://schemas.openxmlformats.org/officeDocument/2006/relationships/hyperlink" Target="https://detail.tmall.com/item.htm?id=911180248231" TargetMode="External"/><Relationship Id="rId742" Type="http://schemas.openxmlformats.org/officeDocument/2006/relationships/hyperlink" Target="http://item.jd.com/10205660571483.html" TargetMode="External"/><Relationship Id="rId1165" Type="http://schemas.openxmlformats.org/officeDocument/2006/relationships/hyperlink" Target="http://item.jd.com/10180187709773.html" TargetMode="External"/><Relationship Id="rId1372" Type="http://schemas.openxmlformats.org/officeDocument/2006/relationships/hyperlink" Target="http://item.jd.com/100200483211.html" TargetMode="External"/><Relationship Id="rId2009" Type="http://schemas.openxmlformats.org/officeDocument/2006/relationships/hyperlink" Target="https://item.jd.com/10166707160839.html" TargetMode="External"/><Relationship Id="rId2216" Type="http://schemas.openxmlformats.org/officeDocument/2006/relationships/hyperlink" Target="https://item.taobao.com/item.htm?id=1013546709672" TargetMode="External"/><Relationship Id="rId2423" Type="http://schemas.openxmlformats.org/officeDocument/2006/relationships/hyperlink" Target="https://item.jd.com/10135224654188.html" TargetMode="External"/><Relationship Id="rId2630" Type="http://schemas.openxmlformats.org/officeDocument/2006/relationships/hyperlink" Target="http://item.jd.com/10096043163045.html" TargetMode="External"/><Relationship Id="rId602" Type="http://schemas.openxmlformats.org/officeDocument/2006/relationships/hyperlink" Target="https://item.taobao.com/item.htm?id=675762957218" TargetMode="External"/><Relationship Id="rId1025" Type="http://schemas.openxmlformats.org/officeDocument/2006/relationships/hyperlink" Target="http://item.jd.com/10194611765300.html" TargetMode="External"/><Relationship Id="rId1232" Type="http://schemas.openxmlformats.org/officeDocument/2006/relationships/hyperlink" Target="https://item.jd.com/10088794119364.html" TargetMode="External"/><Relationship Id="rId185" Type="http://schemas.openxmlformats.org/officeDocument/2006/relationships/hyperlink" Target="http://item.jd.com/10196577342409.html" TargetMode="External"/><Relationship Id="rId1909" Type="http://schemas.openxmlformats.org/officeDocument/2006/relationships/hyperlink" Target="https://item.jd.com/10131090520487.html" TargetMode="External"/><Relationship Id="rId392" Type="http://schemas.openxmlformats.org/officeDocument/2006/relationships/hyperlink" Target="https://item.taobao.com/item.htm?id=998512735466" TargetMode="External"/><Relationship Id="rId2073" Type="http://schemas.openxmlformats.org/officeDocument/2006/relationships/hyperlink" Target="http://item.jd.com/10108513260651.html" TargetMode="External"/><Relationship Id="rId2280" Type="http://schemas.openxmlformats.org/officeDocument/2006/relationships/hyperlink" Target="http://item.jd.com/10172902637856.html" TargetMode="External"/><Relationship Id="rId252" Type="http://schemas.openxmlformats.org/officeDocument/2006/relationships/hyperlink" Target="http://item.jd.com/10102379680333.html" TargetMode="External"/><Relationship Id="rId2140" Type="http://schemas.openxmlformats.org/officeDocument/2006/relationships/hyperlink" Target="http://item.jd.com/10203614295077.html" TargetMode="External"/><Relationship Id="rId112" Type="http://schemas.openxmlformats.org/officeDocument/2006/relationships/hyperlink" Target="https://item.jd.com/10199810055494.html" TargetMode="External"/><Relationship Id="rId1699" Type="http://schemas.openxmlformats.org/officeDocument/2006/relationships/hyperlink" Target="https://item.jd.com/10048596009286.html" TargetMode="External"/><Relationship Id="rId2000" Type="http://schemas.openxmlformats.org/officeDocument/2006/relationships/hyperlink" Target="http://item.jd.com/10209342206810.html" TargetMode="External"/><Relationship Id="rId929" Type="http://schemas.openxmlformats.org/officeDocument/2006/relationships/hyperlink" Target="http://item.jd.com/10197094462695.html" TargetMode="External"/><Relationship Id="rId1559" Type="http://schemas.openxmlformats.org/officeDocument/2006/relationships/hyperlink" Target="https://item.taobao.com/item.htm?id=861229285204" TargetMode="External"/><Relationship Id="rId1766" Type="http://schemas.openxmlformats.org/officeDocument/2006/relationships/hyperlink" Target="https://item.jd.com/10202601787371.html" TargetMode="External"/><Relationship Id="rId1973" Type="http://schemas.openxmlformats.org/officeDocument/2006/relationships/hyperlink" Target="https://item.taobao.com/item.htm?id=966838007368" TargetMode="External"/><Relationship Id="rId2817" Type="http://schemas.openxmlformats.org/officeDocument/2006/relationships/hyperlink" Target="https://item.jd.com/10211235784583.html" TargetMode="External"/><Relationship Id="rId58" Type="http://schemas.openxmlformats.org/officeDocument/2006/relationships/hyperlink" Target="https://item.jd.com/10175855866973.html" TargetMode="External"/><Relationship Id="rId1419" Type="http://schemas.openxmlformats.org/officeDocument/2006/relationships/hyperlink" Target="http://item.jd.com/10163127513317.html" TargetMode="External"/><Relationship Id="rId1626" Type="http://schemas.openxmlformats.org/officeDocument/2006/relationships/hyperlink" Target="https://item.jd.com/10207277087322.html" TargetMode="External"/><Relationship Id="rId1833" Type="http://schemas.openxmlformats.org/officeDocument/2006/relationships/hyperlink" Target="https://item.jd.com/10119380142816.html" TargetMode="External"/><Relationship Id="rId1900" Type="http://schemas.openxmlformats.org/officeDocument/2006/relationships/hyperlink" Target="https://item.jd.com/10122309856596.html" TargetMode="External"/><Relationship Id="rId579" Type="http://schemas.openxmlformats.org/officeDocument/2006/relationships/hyperlink" Target="https://item.taobao.com/item.htm?id=715850973907" TargetMode="External"/><Relationship Id="rId786" Type="http://schemas.openxmlformats.org/officeDocument/2006/relationships/hyperlink" Target="http://item.jd.com/10176854835076.html" TargetMode="External"/><Relationship Id="rId993" Type="http://schemas.openxmlformats.org/officeDocument/2006/relationships/hyperlink" Target="http://item.jd.com/10074359582588.html" TargetMode="External"/><Relationship Id="rId2467" Type="http://schemas.openxmlformats.org/officeDocument/2006/relationships/hyperlink" Target="https://item.jd.com/10209940736213.html" TargetMode="External"/><Relationship Id="rId2674" Type="http://schemas.openxmlformats.org/officeDocument/2006/relationships/hyperlink" Target="http://item.jd.com/10115557608078.html" TargetMode="External"/><Relationship Id="rId439" Type="http://schemas.openxmlformats.org/officeDocument/2006/relationships/hyperlink" Target="https://item.taobao.com/item.htm?id=928173686483" TargetMode="External"/><Relationship Id="rId646" Type="http://schemas.openxmlformats.org/officeDocument/2006/relationships/hyperlink" Target="http://item.jd.com/100298044192.html" TargetMode="External"/><Relationship Id="rId1069" Type="http://schemas.openxmlformats.org/officeDocument/2006/relationships/hyperlink" Target="http://item.jd.com/10188029313043.html" TargetMode="External"/><Relationship Id="rId1276" Type="http://schemas.openxmlformats.org/officeDocument/2006/relationships/hyperlink" Target="https://item.jd.com/10110383806568.html" TargetMode="External"/><Relationship Id="rId1483" Type="http://schemas.openxmlformats.org/officeDocument/2006/relationships/hyperlink" Target="http://item.jd.com/10192256791587.html" TargetMode="External"/><Relationship Id="rId2327" Type="http://schemas.openxmlformats.org/officeDocument/2006/relationships/hyperlink" Target="https://item.taobao.com/item.htm?id=1000419499051" TargetMode="External"/><Relationship Id="rId506" Type="http://schemas.openxmlformats.org/officeDocument/2006/relationships/hyperlink" Target="https://item.taobao.com/item.htm?id=1007400028086" TargetMode="External"/><Relationship Id="rId853" Type="http://schemas.openxmlformats.org/officeDocument/2006/relationships/hyperlink" Target="http://item.jd.com/10206514636310.html" TargetMode="External"/><Relationship Id="rId1136" Type="http://schemas.openxmlformats.org/officeDocument/2006/relationships/hyperlink" Target="http://item.jd.com/10208313348485.html" TargetMode="External"/><Relationship Id="rId1690" Type="http://schemas.openxmlformats.org/officeDocument/2006/relationships/hyperlink" Target="https://item.jd.com/10111752763483.html" TargetMode="External"/><Relationship Id="rId2534" Type="http://schemas.openxmlformats.org/officeDocument/2006/relationships/hyperlink" Target="https://item.jd.com/10163133100157.html" TargetMode="External"/><Relationship Id="rId2741" Type="http://schemas.openxmlformats.org/officeDocument/2006/relationships/hyperlink" Target="https://item.jd.com/10053633679689.html" TargetMode="External"/><Relationship Id="rId713" Type="http://schemas.openxmlformats.org/officeDocument/2006/relationships/hyperlink" Target="http://item.jd.com/10177370567584.html" TargetMode="External"/><Relationship Id="rId920" Type="http://schemas.openxmlformats.org/officeDocument/2006/relationships/hyperlink" Target="http://item.jd.com/10197701987606.html" TargetMode="External"/><Relationship Id="rId1343" Type="http://schemas.openxmlformats.org/officeDocument/2006/relationships/hyperlink" Target="http://item.jd.com/10196951978697.html" TargetMode="External"/><Relationship Id="rId1550" Type="http://schemas.openxmlformats.org/officeDocument/2006/relationships/hyperlink" Target="https://item.taobao.com/item.htm?id=861217345394" TargetMode="External"/><Relationship Id="rId2601" Type="http://schemas.openxmlformats.org/officeDocument/2006/relationships/hyperlink" Target="http://item.jd.com/10177298227637.html" TargetMode="External"/><Relationship Id="rId1203" Type="http://schemas.openxmlformats.org/officeDocument/2006/relationships/hyperlink" Target="http://item.jd.com/10207784568529.html" TargetMode="External"/><Relationship Id="rId1410" Type="http://schemas.openxmlformats.org/officeDocument/2006/relationships/hyperlink" Target="http://item.jd.com/10206746849650.html" TargetMode="External"/><Relationship Id="rId296" Type="http://schemas.openxmlformats.org/officeDocument/2006/relationships/hyperlink" Target="https://item.jd.com/10119380142816.html" TargetMode="External"/><Relationship Id="rId2184" Type="http://schemas.openxmlformats.org/officeDocument/2006/relationships/hyperlink" Target="http://item.jd.com/10206803934100.html" TargetMode="External"/><Relationship Id="rId2391" Type="http://schemas.openxmlformats.org/officeDocument/2006/relationships/hyperlink" Target="https://item.jd.com/10150445313204.html" TargetMode="External"/><Relationship Id="rId156" Type="http://schemas.openxmlformats.org/officeDocument/2006/relationships/hyperlink" Target="http://item.jd.com/10115811826817.html" TargetMode="External"/><Relationship Id="rId363" Type="http://schemas.openxmlformats.org/officeDocument/2006/relationships/hyperlink" Target="https://detail.tmall.com/item.htm?id=662282297632" TargetMode="External"/><Relationship Id="rId570" Type="http://schemas.openxmlformats.org/officeDocument/2006/relationships/hyperlink" Target="https://detail.tmall.com/item.htm?id=997785950877" TargetMode="External"/><Relationship Id="rId2044" Type="http://schemas.openxmlformats.org/officeDocument/2006/relationships/hyperlink" Target="http://item.jd.com/10165278606897.html" TargetMode="External"/><Relationship Id="rId2251" Type="http://schemas.openxmlformats.org/officeDocument/2006/relationships/hyperlink" Target="http://item.jd.com/10190430512513.html" TargetMode="External"/><Relationship Id="rId223" Type="http://schemas.openxmlformats.org/officeDocument/2006/relationships/hyperlink" Target="http://item.jd.com/10209272471287.html" TargetMode="External"/><Relationship Id="rId430" Type="http://schemas.openxmlformats.org/officeDocument/2006/relationships/hyperlink" Target="https://item.taobao.com/item.htm?id=975062117740" TargetMode="External"/><Relationship Id="rId1060" Type="http://schemas.openxmlformats.org/officeDocument/2006/relationships/hyperlink" Target="http://item.jd.com/10118634140235.html" TargetMode="External"/><Relationship Id="rId2111" Type="http://schemas.openxmlformats.org/officeDocument/2006/relationships/hyperlink" Target="http://item.jd.com/10160557700492.html" TargetMode="External"/><Relationship Id="rId1877" Type="http://schemas.openxmlformats.org/officeDocument/2006/relationships/hyperlink" Target="https://item.jd.com/10201008085687.html" TargetMode="External"/><Relationship Id="rId1737" Type="http://schemas.openxmlformats.org/officeDocument/2006/relationships/hyperlink" Target="https://item.jd.com/10175026212478.html" TargetMode="External"/><Relationship Id="rId1944" Type="http://schemas.openxmlformats.org/officeDocument/2006/relationships/hyperlink" Target="https://item.jd.com/10096882304797.html" TargetMode="External"/><Relationship Id="rId29" Type="http://schemas.openxmlformats.org/officeDocument/2006/relationships/hyperlink" Target="https://item.jd.com/10111752763484.html" TargetMode="External"/><Relationship Id="rId1804" Type="http://schemas.openxmlformats.org/officeDocument/2006/relationships/hyperlink" Target="https://item.jd.com/10074367039891.html" TargetMode="External"/><Relationship Id="rId897" Type="http://schemas.openxmlformats.org/officeDocument/2006/relationships/hyperlink" Target="http://item.jd.com/10202428279843.html" TargetMode="External"/><Relationship Id="rId2578" Type="http://schemas.openxmlformats.org/officeDocument/2006/relationships/hyperlink" Target="https://item.jd.com/10142014729211.html" TargetMode="External"/><Relationship Id="rId2785" Type="http://schemas.openxmlformats.org/officeDocument/2006/relationships/hyperlink" Target="https://item.jd.com/10110097761609.html" TargetMode="External"/><Relationship Id="rId757" Type="http://schemas.openxmlformats.org/officeDocument/2006/relationships/hyperlink" Target="http://item.jd.com/10074357946767.html" TargetMode="External"/><Relationship Id="rId964" Type="http://schemas.openxmlformats.org/officeDocument/2006/relationships/hyperlink" Target="http://item.jd.com/10165278701118.html" TargetMode="External"/><Relationship Id="rId1387" Type="http://schemas.openxmlformats.org/officeDocument/2006/relationships/hyperlink" Target="http://item.jd.com/10202438718816.html" TargetMode="External"/><Relationship Id="rId1594" Type="http://schemas.openxmlformats.org/officeDocument/2006/relationships/hyperlink" Target="https://item.taobao.com/item.htm?id=640658592099" TargetMode="External"/><Relationship Id="rId2438" Type="http://schemas.openxmlformats.org/officeDocument/2006/relationships/hyperlink" Target="https://item.jd.com/10094892916982.html" TargetMode="External"/><Relationship Id="rId2645" Type="http://schemas.openxmlformats.org/officeDocument/2006/relationships/hyperlink" Target="http://item.jd.com/10110030673958.html" TargetMode="External"/><Relationship Id="rId93" Type="http://schemas.openxmlformats.org/officeDocument/2006/relationships/hyperlink" Target="https://item.jd.com/10109111359194.html" TargetMode="External"/><Relationship Id="rId617" Type="http://schemas.openxmlformats.org/officeDocument/2006/relationships/hyperlink" Target="https://item.taobao.com/item.htm?id=944039279476" TargetMode="External"/><Relationship Id="rId824" Type="http://schemas.openxmlformats.org/officeDocument/2006/relationships/hyperlink" Target="http://item.jd.com/10176854835075.html" TargetMode="External"/><Relationship Id="rId1247" Type="http://schemas.openxmlformats.org/officeDocument/2006/relationships/hyperlink" Target="https://item.jd.com/10096646274507.html" TargetMode="External"/><Relationship Id="rId1454" Type="http://schemas.openxmlformats.org/officeDocument/2006/relationships/hyperlink" Target="https://item.jd.com/10188047507958.html" TargetMode="External"/><Relationship Id="rId1661" Type="http://schemas.openxmlformats.org/officeDocument/2006/relationships/hyperlink" Target="https://item.taobao.com/item.htm?id=793867024791" TargetMode="External"/><Relationship Id="rId2505" Type="http://schemas.openxmlformats.org/officeDocument/2006/relationships/hyperlink" Target="https://item.jd.com/10192536662218.html" TargetMode="External"/><Relationship Id="rId2712" Type="http://schemas.openxmlformats.org/officeDocument/2006/relationships/hyperlink" Target="https://item.jd.com/10211201298189.html" TargetMode="External"/><Relationship Id="rId1107" Type="http://schemas.openxmlformats.org/officeDocument/2006/relationships/hyperlink" Target="http://item.jd.com/10204895354721.html" TargetMode="External"/><Relationship Id="rId1314" Type="http://schemas.openxmlformats.org/officeDocument/2006/relationships/hyperlink" Target="https://item.jd.com/10202735537399.html" TargetMode="External"/><Relationship Id="rId1521" Type="http://schemas.openxmlformats.org/officeDocument/2006/relationships/hyperlink" Target="https://item.jd.com/10201167001557.html" TargetMode="External"/><Relationship Id="rId20" Type="http://schemas.openxmlformats.org/officeDocument/2006/relationships/hyperlink" Target="https://item.jd.com/10108504219578.html" TargetMode="External"/><Relationship Id="rId2088" Type="http://schemas.openxmlformats.org/officeDocument/2006/relationships/hyperlink" Target="http://item.jd.com/10177185102813.html" TargetMode="External"/><Relationship Id="rId2295" Type="http://schemas.openxmlformats.org/officeDocument/2006/relationships/hyperlink" Target="http://item.jd.com/10201711631262.html" TargetMode="External"/><Relationship Id="rId267" Type="http://schemas.openxmlformats.org/officeDocument/2006/relationships/hyperlink" Target="https://item.jd.com/10203614091385.html" TargetMode="External"/><Relationship Id="rId474" Type="http://schemas.openxmlformats.org/officeDocument/2006/relationships/hyperlink" Target="https://item.taobao.com/item.htm?id=1002181027814" TargetMode="External"/><Relationship Id="rId2155" Type="http://schemas.openxmlformats.org/officeDocument/2006/relationships/hyperlink" Target="http://item.jd.com/10193017685764.html" TargetMode="External"/><Relationship Id="rId127" Type="http://schemas.openxmlformats.org/officeDocument/2006/relationships/hyperlink" Target="https://item.jd.com/10208283091441.html" TargetMode="External"/><Relationship Id="rId681" Type="http://schemas.openxmlformats.org/officeDocument/2006/relationships/hyperlink" Target="http://item.jd.com/10130812906804.html" TargetMode="External"/><Relationship Id="rId2362" Type="http://schemas.openxmlformats.org/officeDocument/2006/relationships/hyperlink" Target="https://item.jd.com/10209022047946.html" TargetMode="External"/><Relationship Id="rId334" Type="http://schemas.openxmlformats.org/officeDocument/2006/relationships/hyperlink" Target="https://item.jd.com/10177268056822.html" TargetMode="External"/><Relationship Id="rId541" Type="http://schemas.openxmlformats.org/officeDocument/2006/relationships/hyperlink" Target="https://detail.tmall.com/item.htm?id=910754069449" TargetMode="External"/><Relationship Id="rId1171" Type="http://schemas.openxmlformats.org/officeDocument/2006/relationships/hyperlink" Target="http://item.jd.com/10164840807313.html" TargetMode="External"/><Relationship Id="rId2015" Type="http://schemas.openxmlformats.org/officeDocument/2006/relationships/hyperlink" Target="https://item.jd.com/10202832225493.html" TargetMode="External"/><Relationship Id="rId2222" Type="http://schemas.openxmlformats.org/officeDocument/2006/relationships/hyperlink" Target="https://item.taobao.com/item.htm?id=832228056502" TargetMode="External"/><Relationship Id="rId401" Type="http://schemas.openxmlformats.org/officeDocument/2006/relationships/hyperlink" Target="https://item.taobao.com/item.htm?id=964591389098" TargetMode="External"/><Relationship Id="rId1031" Type="http://schemas.openxmlformats.org/officeDocument/2006/relationships/hyperlink" Target="http://item.jd.com/10166227286384.html" TargetMode="External"/><Relationship Id="rId1988" Type="http://schemas.openxmlformats.org/officeDocument/2006/relationships/hyperlink" Target="http://item.jd.com/10206837076550.html" TargetMode="External"/><Relationship Id="rId1848" Type="http://schemas.openxmlformats.org/officeDocument/2006/relationships/hyperlink" Target="https://item.jd.com/10132469516854.html" TargetMode="External"/><Relationship Id="rId191" Type="http://schemas.openxmlformats.org/officeDocument/2006/relationships/hyperlink" Target="http://item.jd.com/10177000430965.html" TargetMode="External"/><Relationship Id="rId1708" Type="http://schemas.openxmlformats.org/officeDocument/2006/relationships/hyperlink" Target="https://item.jd.com/10161194303696.html" TargetMode="External"/><Relationship Id="rId1915" Type="http://schemas.openxmlformats.org/officeDocument/2006/relationships/hyperlink" Target="https://item.jd.com/10150571616363.html" TargetMode="External"/><Relationship Id="rId2689" Type="http://schemas.openxmlformats.org/officeDocument/2006/relationships/hyperlink" Target="http://item.jd.com/10110030673959.html" TargetMode="External"/><Relationship Id="rId868" Type="http://schemas.openxmlformats.org/officeDocument/2006/relationships/hyperlink" Target="http://item.jd.com/10194233555099.html" TargetMode="External"/><Relationship Id="rId1498" Type="http://schemas.openxmlformats.org/officeDocument/2006/relationships/hyperlink" Target="https://item.jd.com/10202268843705.html" TargetMode="External"/><Relationship Id="rId2549" Type="http://schemas.openxmlformats.org/officeDocument/2006/relationships/hyperlink" Target="https://item.jd.com/10109946649282.html" TargetMode="External"/><Relationship Id="rId2756" Type="http://schemas.openxmlformats.org/officeDocument/2006/relationships/hyperlink" Target="https://item.jd.com/10058950082108.html" TargetMode="External"/><Relationship Id="rId728" Type="http://schemas.openxmlformats.org/officeDocument/2006/relationships/hyperlink" Target="http://item.jd.com/10095900820043.html" TargetMode="External"/><Relationship Id="rId935" Type="http://schemas.openxmlformats.org/officeDocument/2006/relationships/hyperlink" Target="http://item.jd.com/10184714089493.html" TargetMode="External"/><Relationship Id="rId1358" Type="http://schemas.openxmlformats.org/officeDocument/2006/relationships/hyperlink" Target="http://item.jd.com/10183529596812.html" TargetMode="External"/><Relationship Id="rId1565" Type="http://schemas.openxmlformats.org/officeDocument/2006/relationships/hyperlink" Target="https://item.taobao.com/item.htm?id=761551028121" TargetMode="External"/><Relationship Id="rId1772" Type="http://schemas.openxmlformats.org/officeDocument/2006/relationships/hyperlink" Target="https://item.jd.com/10118185580117.html" TargetMode="External"/><Relationship Id="rId2409" Type="http://schemas.openxmlformats.org/officeDocument/2006/relationships/hyperlink" Target="https://item.jd.com/10200304115707.html" TargetMode="External"/><Relationship Id="rId2616" Type="http://schemas.openxmlformats.org/officeDocument/2006/relationships/hyperlink" Target="http://item.jd.com/10088794119363.html" TargetMode="External"/><Relationship Id="rId64" Type="http://schemas.openxmlformats.org/officeDocument/2006/relationships/hyperlink" Target="https://item.jd.com/10170398456696.html" TargetMode="External"/><Relationship Id="rId1218" Type="http://schemas.openxmlformats.org/officeDocument/2006/relationships/hyperlink" Target="http://item.jd.com/10058950082108.html" TargetMode="External"/><Relationship Id="rId1425" Type="http://schemas.openxmlformats.org/officeDocument/2006/relationships/hyperlink" Target="https://item.jd.com/10191753124233.html" TargetMode="External"/><Relationship Id="rId2823" Type="http://schemas.openxmlformats.org/officeDocument/2006/relationships/hyperlink" Target="https://item.jd.com/100149652858.html" TargetMode="External"/><Relationship Id="rId1632" Type="http://schemas.openxmlformats.org/officeDocument/2006/relationships/hyperlink" Target="https://item.jd.com/10206587600137.html" TargetMode="External"/><Relationship Id="rId2199" Type="http://schemas.openxmlformats.org/officeDocument/2006/relationships/hyperlink" Target="https://item.taobao.com/item.htm?id=723145148098" TargetMode="External"/><Relationship Id="rId378" Type="http://schemas.openxmlformats.org/officeDocument/2006/relationships/hyperlink" Target="https://item.taobao.com/item.htm?id=937138981403" TargetMode="External"/><Relationship Id="rId585" Type="http://schemas.openxmlformats.org/officeDocument/2006/relationships/hyperlink" Target="https://item.taobao.com/item.htm?id=975078181477" TargetMode="External"/><Relationship Id="rId792" Type="http://schemas.openxmlformats.org/officeDocument/2006/relationships/hyperlink" Target="http://item.jd.com/10040026006846.html" TargetMode="External"/><Relationship Id="rId2059" Type="http://schemas.openxmlformats.org/officeDocument/2006/relationships/hyperlink" Target="http://item.jd.com/10142120436921.html" TargetMode="External"/><Relationship Id="rId2266" Type="http://schemas.openxmlformats.org/officeDocument/2006/relationships/hyperlink" Target="http://item.jd.com/10202535623604.html" TargetMode="External"/><Relationship Id="rId2473" Type="http://schemas.openxmlformats.org/officeDocument/2006/relationships/hyperlink" Target="https://item.jd.com/10208085955954.html" TargetMode="External"/><Relationship Id="rId2680" Type="http://schemas.openxmlformats.org/officeDocument/2006/relationships/hyperlink" Target="http://item.jd.com/10058950082109.html" TargetMode="External"/><Relationship Id="rId238" Type="http://schemas.openxmlformats.org/officeDocument/2006/relationships/hyperlink" Target="http://item.jd.com/10105500420939.html" TargetMode="External"/><Relationship Id="rId445" Type="http://schemas.openxmlformats.org/officeDocument/2006/relationships/hyperlink" Target="https://detail.tmall.com/item.htm?id=994672972542" TargetMode="External"/><Relationship Id="rId652" Type="http://schemas.openxmlformats.org/officeDocument/2006/relationships/hyperlink" Target="http://item.jd.com/100016094665.html" TargetMode="External"/><Relationship Id="rId1075" Type="http://schemas.openxmlformats.org/officeDocument/2006/relationships/hyperlink" Target="http://item.jd.com/10176654528706.html" TargetMode="External"/><Relationship Id="rId1282" Type="http://schemas.openxmlformats.org/officeDocument/2006/relationships/hyperlink" Target="https://item.jd.com/10115557608081.html" TargetMode="External"/><Relationship Id="rId2126" Type="http://schemas.openxmlformats.org/officeDocument/2006/relationships/hyperlink" Target="http://item.jd.com/10105585249677.html" TargetMode="External"/><Relationship Id="rId2333" Type="http://schemas.openxmlformats.org/officeDocument/2006/relationships/hyperlink" Target="https://item.taobao.com/item.htm?id=1018809466546" TargetMode="External"/><Relationship Id="rId2540" Type="http://schemas.openxmlformats.org/officeDocument/2006/relationships/hyperlink" Target="https://item.jd.com/10175245348724.html" TargetMode="External"/><Relationship Id="rId305" Type="http://schemas.openxmlformats.org/officeDocument/2006/relationships/hyperlink" Target="https://item.jd.com/10207980237233.html" TargetMode="External"/><Relationship Id="rId512" Type="http://schemas.openxmlformats.org/officeDocument/2006/relationships/hyperlink" Target="https://item.taobao.com/item.htm?id=892827318541" TargetMode="External"/><Relationship Id="rId1142" Type="http://schemas.openxmlformats.org/officeDocument/2006/relationships/hyperlink" Target="http://item.jd.com/10135331241521.html" TargetMode="External"/><Relationship Id="rId2400" Type="http://schemas.openxmlformats.org/officeDocument/2006/relationships/hyperlink" Target="https://item.jd.com/10048553797639.html" TargetMode="External"/><Relationship Id="rId1002" Type="http://schemas.openxmlformats.org/officeDocument/2006/relationships/hyperlink" Target="http://item.jd.com/10194452267485.html" TargetMode="External"/><Relationship Id="rId1959" Type="http://schemas.openxmlformats.org/officeDocument/2006/relationships/hyperlink" Target="https://item.jd.com/10131088792152.html" TargetMode="External"/><Relationship Id="rId1819" Type="http://schemas.openxmlformats.org/officeDocument/2006/relationships/hyperlink" Target="https://item.jd.com/10203614091385.html" TargetMode="External"/><Relationship Id="rId2190" Type="http://schemas.openxmlformats.org/officeDocument/2006/relationships/hyperlink" Target="https://detail.tmall.com/item.htm?id=934897524345" TargetMode="External"/><Relationship Id="rId162" Type="http://schemas.openxmlformats.org/officeDocument/2006/relationships/hyperlink" Target="http://item.jd.com/10131090520488.html" TargetMode="External"/><Relationship Id="rId2050" Type="http://schemas.openxmlformats.org/officeDocument/2006/relationships/hyperlink" Target="http://item.jd.com/10082577819957.html" TargetMode="External"/><Relationship Id="rId979" Type="http://schemas.openxmlformats.org/officeDocument/2006/relationships/hyperlink" Target="http://item.jd.com/10200237903240.html" TargetMode="External"/><Relationship Id="rId839" Type="http://schemas.openxmlformats.org/officeDocument/2006/relationships/hyperlink" Target="http://item.jd.com/10199574744875.html" TargetMode="External"/><Relationship Id="rId1469" Type="http://schemas.openxmlformats.org/officeDocument/2006/relationships/hyperlink" Target="http://item.jd.com/10198421422014.html" TargetMode="External"/><Relationship Id="rId1676" Type="http://schemas.openxmlformats.org/officeDocument/2006/relationships/hyperlink" Target="https://item.taobao.com/item.htm?id=1015039044582" TargetMode="External"/><Relationship Id="rId1883" Type="http://schemas.openxmlformats.org/officeDocument/2006/relationships/hyperlink" Target="https://item.jd.com/10200063526793.html" TargetMode="External"/><Relationship Id="rId2727" Type="http://schemas.openxmlformats.org/officeDocument/2006/relationships/hyperlink" Target="https://item.jd.com/10177000430966.html" TargetMode="External"/><Relationship Id="rId906" Type="http://schemas.openxmlformats.org/officeDocument/2006/relationships/hyperlink" Target="http://item.jd.com/10109111282071.html" TargetMode="External"/><Relationship Id="rId1329" Type="http://schemas.openxmlformats.org/officeDocument/2006/relationships/hyperlink" Target="http://item.jd.com/10201661804782.html" TargetMode="External"/><Relationship Id="rId1536" Type="http://schemas.openxmlformats.org/officeDocument/2006/relationships/hyperlink" Target="https://item.jd.com/10195274747795.html" TargetMode="External"/><Relationship Id="rId1743" Type="http://schemas.openxmlformats.org/officeDocument/2006/relationships/hyperlink" Target="https://item.jd.com/10175031247795.html" TargetMode="External"/><Relationship Id="rId1950" Type="http://schemas.openxmlformats.org/officeDocument/2006/relationships/hyperlink" Target="https://item.jd.com/10201672227359.html" TargetMode="External"/><Relationship Id="rId35" Type="http://schemas.openxmlformats.org/officeDocument/2006/relationships/hyperlink" Target="https://item.jd.com/10111752763485.html" TargetMode="External"/><Relationship Id="rId1603" Type="http://schemas.openxmlformats.org/officeDocument/2006/relationships/hyperlink" Target="https://item.jd.com/10108504219578.html" TargetMode="External"/><Relationship Id="rId1810" Type="http://schemas.openxmlformats.org/officeDocument/2006/relationships/hyperlink" Target="https://item.jd.com/10194233092532.html" TargetMode="External"/><Relationship Id="rId489" Type="http://schemas.openxmlformats.org/officeDocument/2006/relationships/hyperlink" Target="https://detail.tmall.com/item.htm?id=934085207893" TargetMode="External"/><Relationship Id="rId696" Type="http://schemas.openxmlformats.org/officeDocument/2006/relationships/hyperlink" Target="http://item.jd.com/10110474972757.html" TargetMode="External"/><Relationship Id="rId2377" Type="http://schemas.openxmlformats.org/officeDocument/2006/relationships/hyperlink" Target="https://item.jd.com/10211403752692.html" TargetMode="External"/><Relationship Id="rId2584" Type="http://schemas.openxmlformats.org/officeDocument/2006/relationships/hyperlink" Target="https://item.jd.com/10145477544040.html" TargetMode="External"/><Relationship Id="rId2791" Type="http://schemas.openxmlformats.org/officeDocument/2006/relationships/hyperlink" Target="https://item.jd.com/10186332811350.html" TargetMode="External"/><Relationship Id="rId349" Type="http://schemas.openxmlformats.org/officeDocument/2006/relationships/hyperlink" Target="https://detail.tmall.com/item.htm?id=687622040734" TargetMode="External"/><Relationship Id="rId556" Type="http://schemas.openxmlformats.org/officeDocument/2006/relationships/hyperlink" Target="https://item.taobao.com/item.htm?id=986266745112" TargetMode="External"/><Relationship Id="rId763" Type="http://schemas.openxmlformats.org/officeDocument/2006/relationships/hyperlink" Target="http://item.jd.com/10175431410395.html" TargetMode="External"/><Relationship Id="rId1186" Type="http://schemas.openxmlformats.org/officeDocument/2006/relationships/hyperlink" Target="http://item.jd.com/10109482567378.html" TargetMode="External"/><Relationship Id="rId1393" Type="http://schemas.openxmlformats.org/officeDocument/2006/relationships/hyperlink" Target="http://item.jd.com/10153006730686.html" TargetMode="External"/><Relationship Id="rId2237" Type="http://schemas.openxmlformats.org/officeDocument/2006/relationships/hyperlink" Target="http://item.jd.com/10208751374714.html" TargetMode="External"/><Relationship Id="rId2444" Type="http://schemas.openxmlformats.org/officeDocument/2006/relationships/hyperlink" Target="https://item.jd.com/10177298227650.html" TargetMode="External"/><Relationship Id="rId209" Type="http://schemas.openxmlformats.org/officeDocument/2006/relationships/hyperlink" Target="http://item.jd.com/10109705066915.html" TargetMode="External"/><Relationship Id="rId416" Type="http://schemas.openxmlformats.org/officeDocument/2006/relationships/hyperlink" Target="https://item.taobao.com/item.htm?id=1005318951708" TargetMode="External"/><Relationship Id="rId970" Type="http://schemas.openxmlformats.org/officeDocument/2006/relationships/hyperlink" Target="http://item.jd.com/10202428279844.html" TargetMode="External"/><Relationship Id="rId1046" Type="http://schemas.openxmlformats.org/officeDocument/2006/relationships/hyperlink" Target="http://item.jd.com/10194234331384.html" TargetMode="External"/><Relationship Id="rId1253" Type="http://schemas.openxmlformats.org/officeDocument/2006/relationships/hyperlink" Target="http://item.jd.com/10117047079850.html" TargetMode="External"/><Relationship Id="rId2651" Type="http://schemas.openxmlformats.org/officeDocument/2006/relationships/hyperlink" Target="http://item.jd.com/10115461622609.html" TargetMode="External"/><Relationship Id="rId623" Type="http://schemas.openxmlformats.org/officeDocument/2006/relationships/hyperlink" Target="https://detail.tmall.com/item.htm?id=900101079738" TargetMode="External"/><Relationship Id="rId830" Type="http://schemas.openxmlformats.org/officeDocument/2006/relationships/hyperlink" Target="http://item.jd.com/10202535623600.html" TargetMode="External"/><Relationship Id="rId1460" Type="http://schemas.openxmlformats.org/officeDocument/2006/relationships/hyperlink" Target="http://item.jd.com/10143607074760.html" TargetMode="External"/><Relationship Id="rId2304" Type="http://schemas.openxmlformats.org/officeDocument/2006/relationships/hyperlink" Target="http://item.jd.com/10153308148995.html" TargetMode="External"/><Relationship Id="rId2511" Type="http://schemas.openxmlformats.org/officeDocument/2006/relationships/hyperlink" Target="https://item.jd.com/10149279502781.html" TargetMode="External"/><Relationship Id="rId1113" Type="http://schemas.openxmlformats.org/officeDocument/2006/relationships/hyperlink" Target="http://item.jd.com/10125564462828.html" TargetMode="External"/><Relationship Id="rId1320" Type="http://schemas.openxmlformats.org/officeDocument/2006/relationships/hyperlink" Target="http://item.jd.com/10203640589493.html" TargetMode="External"/><Relationship Id="rId2094" Type="http://schemas.openxmlformats.org/officeDocument/2006/relationships/hyperlink" Target="http://item.jd.com/10206837140302.html" TargetMode="External"/><Relationship Id="rId273" Type="http://schemas.openxmlformats.org/officeDocument/2006/relationships/hyperlink" Target="https://item.jd.com/10177268056823.html" TargetMode="External"/><Relationship Id="rId480" Type="http://schemas.openxmlformats.org/officeDocument/2006/relationships/hyperlink" Target="https://item.taobao.com/item.htm?id=865918880301" TargetMode="External"/><Relationship Id="rId2161" Type="http://schemas.openxmlformats.org/officeDocument/2006/relationships/hyperlink" Target="http://item.jd.com/10201454353782.html" TargetMode="External"/><Relationship Id="rId133" Type="http://schemas.openxmlformats.org/officeDocument/2006/relationships/hyperlink" Target="https://item.jd.com/100198419692.html" TargetMode="External"/><Relationship Id="rId340" Type="http://schemas.openxmlformats.org/officeDocument/2006/relationships/hyperlink" Target="https://item.jd.com/10184930090690.html" TargetMode="External"/><Relationship Id="rId2021" Type="http://schemas.openxmlformats.org/officeDocument/2006/relationships/hyperlink" Target="https://item.jd.com/10201975443179.html" TargetMode="External"/><Relationship Id="rId200" Type="http://schemas.openxmlformats.org/officeDocument/2006/relationships/hyperlink" Target="http://item.jd.com/10188679733763.html" TargetMode="External"/><Relationship Id="rId1787" Type="http://schemas.openxmlformats.org/officeDocument/2006/relationships/hyperlink" Target="https://item.jd.com/100123743201.html" TargetMode="External"/><Relationship Id="rId1994" Type="http://schemas.openxmlformats.org/officeDocument/2006/relationships/hyperlink" Target="http://item.jd.com/10204012749643.html" TargetMode="External"/><Relationship Id="rId2838" Type="http://schemas.openxmlformats.org/officeDocument/2006/relationships/hyperlink" Target="https://item.jd.com/10211553361098.html" TargetMode="External"/><Relationship Id="rId79" Type="http://schemas.openxmlformats.org/officeDocument/2006/relationships/hyperlink" Target="https://item.jd.com/10161028881882.html" TargetMode="External"/><Relationship Id="rId1647" Type="http://schemas.openxmlformats.org/officeDocument/2006/relationships/hyperlink" Target="https://item.jd.com/10154527636296.html" TargetMode="External"/><Relationship Id="rId1854" Type="http://schemas.openxmlformats.org/officeDocument/2006/relationships/hyperlink" Target="https://item.jd.com/10177268056821.html" TargetMode="External"/><Relationship Id="rId1507" Type="http://schemas.openxmlformats.org/officeDocument/2006/relationships/hyperlink" Target="http://item.jd.com/10164841918018.html" TargetMode="External"/><Relationship Id="rId1714" Type="http://schemas.openxmlformats.org/officeDocument/2006/relationships/hyperlink" Target="https://item.jd.com/10094037569304.html" TargetMode="External"/><Relationship Id="rId1921" Type="http://schemas.openxmlformats.org/officeDocument/2006/relationships/hyperlink" Target="https://item.jd.com/10138252972263.html" TargetMode="External"/><Relationship Id="rId2488" Type="http://schemas.openxmlformats.org/officeDocument/2006/relationships/hyperlink" Target="https://item.jd.com/10209940012592.html" TargetMode="External"/><Relationship Id="rId1297" Type="http://schemas.openxmlformats.org/officeDocument/2006/relationships/hyperlink" Target="http://item.jd.com/10204002519613.html" TargetMode="External"/><Relationship Id="rId2695" Type="http://schemas.openxmlformats.org/officeDocument/2006/relationships/hyperlink" Target="https://item.jd.com/100219506649.html" TargetMode="External"/><Relationship Id="rId667" Type="http://schemas.openxmlformats.org/officeDocument/2006/relationships/hyperlink" Target="http://item.jd.com/10109804476757.html" TargetMode="External"/><Relationship Id="rId874" Type="http://schemas.openxmlformats.org/officeDocument/2006/relationships/hyperlink" Target="http://item.jd.com/10198039670781.html" TargetMode="External"/><Relationship Id="rId2348" Type="http://schemas.openxmlformats.org/officeDocument/2006/relationships/hyperlink" Target="https://item.taobao.com/item.htm?id=1017495613214" TargetMode="External"/><Relationship Id="rId2555" Type="http://schemas.openxmlformats.org/officeDocument/2006/relationships/hyperlink" Target="https://item.jd.com/10113414407932.html" TargetMode="External"/><Relationship Id="rId2762" Type="http://schemas.openxmlformats.org/officeDocument/2006/relationships/hyperlink" Target="https://item.jd.com/10094892916978.html" TargetMode="External"/><Relationship Id="rId527" Type="http://schemas.openxmlformats.org/officeDocument/2006/relationships/hyperlink" Target="https://item.taobao.com/item.htm?id=992668302928" TargetMode="External"/><Relationship Id="rId734" Type="http://schemas.openxmlformats.org/officeDocument/2006/relationships/hyperlink" Target="http://item.jd.com/10040029479446.html" TargetMode="External"/><Relationship Id="rId941" Type="http://schemas.openxmlformats.org/officeDocument/2006/relationships/hyperlink" Target="http://item.jd.com/10125564558066.html" TargetMode="External"/><Relationship Id="rId1157" Type="http://schemas.openxmlformats.org/officeDocument/2006/relationships/hyperlink" Target="http://item.jd.com/10198584905627.html" TargetMode="External"/><Relationship Id="rId1364" Type="http://schemas.openxmlformats.org/officeDocument/2006/relationships/hyperlink" Target="https://item.jd.com/10162792054403.html" TargetMode="External"/><Relationship Id="rId1571" Type="http://schemas.openxmlformats.org/officeDocument/2006/relationships/hyperlink" Target="https://item.taobao.com/item.htm?id=556354849011" TargetMode="External"/><Relationship Id="rId2208" Type="http://schemas.openxmlformats.org/officeDocument/2006/relationships/hyperlink" Target="https://detail.tmall.com/item.htm?id=681903814815" TargetMode="External"/><Relationship Id="rId2415" Type="http://schemas.openxmlformats.org/officeDocument/2006/relationships/hyperlink" Target="https://item.jd.com/10135259705083.html" TargetMode="External"/><Relationship Id="rId2622" Type="http://schemas.openxmlformats.org/officeDocument/2006/relationships/hyperlink" Target="http://item.jd.com/10177298227639.html" TargetMode="External"/><Relationship Id="rId70" Type="http://schemas.openxmlformats.org/officeDocument/2006/relationships/hyperlink" Target="https://item.jd.com/10206587979176.html" TargetMode="External"/><Relationship Id="rId801" Type="http://schemas.openxmlformats.org/officeDocument/2006/relationships/hyperlink" Target="http://item.jd.com/10181357659106.html" TargetMode="External"/><Relationship Id="rId1017" Type="http://schemas.openxmlformats.org/officeDocument/2006/relationships/hyperlink" Target="http://item.jd.com/10200063764420.html" TargetMode="External"/><Relationship Id="rId1224" Type="http://schemas.openxmlformats.org/officeDocument/2006/relationships/hyperlink" Target="http://item.jd.com/10096646274496.html" TargetMode="External"/><Relationship Id="rId1431" Type="http://schemas.openxmlformats.org/officeDocument/2006/relationships/hyperlink" Target="https://item.jd.com/10166335226734.html" TargetMode="External"/><Relationship Id="rId177" Type="http://schemas.openxmlformats.org/officeDocument/2006/relationships/hyperlink" Target="http://item.jd.com/100171611636.html" TargetMode="External"/><Relationship Id="rId384" Type="http://schemas.openxmlformats.org/officeDocument/2006/relationships/hyperlink" Target="https://item.taobao.com/item.htm?id=948127298948" TargetMode="External"/><Relationship Id="rId591" Type="http://schemas.openxmlformats.org/officeDocument/2006/relationships/hyperlink" Target="https://item.taobao.com/item.htm?id=982337715899" TargetMode="External"/><Relationship Id="rId2065" Type="http://schemas.openxmlformats.org/officeDocument/2006/relationships/hyperlink" Target="http://item.jd.com/10169719565341.html" TargetMode="External"/><Relationship Id="rId2272" Type="http://schemas.openxmlformats.org/officeDocument/2006/relationships/hyperlink" Target="http://item.jd.com/10206164441742.html" TargetMode="External"/><Relationship Id="rId244" Type="http://schemas.openxmlformats.org/officeDocument/2006/relationships/hyperlink" Target="http://item.jd.com/10105500420936.html" TargetMode="External"/><Relationship Id="rId1081" Type="http://schemas.openxmlformats.org/officeDocument/2006/relationships/hyperlink" Target="http://item.jd.com/10177930609480.html" TargetMode="External"/><Relationship Id="rId451" Type="http://schemas.openxmlformats.org/officeDocument/2006/relationships/hyperlink" Target="https://item.taobao.com/item.htm?id=902738205125" TargetMode="External"/><Relationship Id="rId2132" Type="http://schemas.openxmlformats.org/officeDocument/2006/relationships/hyperlink" Target="http://item.jd.com/10177242657248.html" TargetMode="External"/><Relationship Id="rId104" Type="http://schemas.openxmlformats.org/officeDocument/2006/relationships/hyperlink" Target="https://item.jd.com/10116881856045.html" TargetMode="External"/><Relationship Id="rId311" Type="http://schemas.openxmlformats.org/officeDocument/2006/relationships/hyperlink" Target="https://item.jd.com/10209276035535.html" TargetMode="External"/><Relationship Id="rId1898" Type="http://schemas.openxmlformats.org/officeDocument/2006/relationships/hyperlink" Target="https://item.jd.com/10200834867373.html" TargetMode="External"/><Relationship Id="rId1758" Type="http://schemas.openxmlformats.org/officeDocument/2006/relationships/hyperlink" Target="https://item.jd.com/10095713779764.html" TargetMode="External"/><Relationship Id="rId2809" Type="http://schemas.openxmlformats.org/officeDocument/2006/relationships/hyperlink" Target="https://item.jd.com/10160572598649.html" TargetMode="External"/><Relationship Id="rId1965" Type="http://schemas.openxmlformats.org/officeDocument/2006/relationships/hyperlink" Target="https://item.jd.com/10150571616362.html" TargetMode="External"/><Relationship Id="rId1618" Type="http://schemas.openxmlformats.org/officeDocument/2006/relationships/hyperlink" Target="https://item.jd.com/10108504219579.html" TargetMode="External"/><Relationship Id="rId1825" Type="http://schemas.openxmlformats.org/officeDocument/2006/relationships/hyperlink" Target="https://item.jd.com/10141681243551.html" TargetMode="External"/><Relationship Id="rId2599" Type="http://schemas.openxmlformats.org/officeDocument/2006/relationships/hyperlink" Target="http://item.jd.com/10110385809412.html" TargetMode="External"/><Relationship Id="rId778" Type="http://schemas.openxmlformats.org/officeDocument/2006/relationships/hyperlink" Target="http://item.jd.com/10195523510587.html" TargetMode="External"/><Relationship Id="rId985" Type="http://schemas.openxmlformats.org/officeDocument/2006/relationships/hyperlink" Target="http://item.jd.com/10204895224219.html" TargetMode="External"/><Relationship Id="rId2459" Type="http://schemas.openxmlformats.org/officeDocument/2006/relationships/hyperlink" Target="https://item.jd.com/10142881797083.html" TargetMode="External"/><Relationship Id="rId2666" Type="http://schemas.openxmlformats.org/officeDocument/2006/relationships/hyperlink" Target="http://item.jd.com/10092577706701.html" TargetMode="External"/><Relationship Id="rId638" Type="http://schemas.openxmlformats.org/officeDocument/2006/relationships/hyperlink" Target="https://item.taobao.com/item.htm?id=1003422974835" TargetMode="External"/><Relationship Id="rId845" Type="http://schemas.openxmlformats.org/officeDocument/2006/relationships/hyperlink" Target="http://item.jd.com/10176854835081.html" TargetMode="External"/><Relationship Id="rId1268" Type="http://schemas.openxmlformats.org/officeDocument/2006/relationships/hyperlink" Target="http://item.jd.com/10119123530163.html" TargetMode="External"/><Relationship Id="rId1475" Type="http://schemas.openxmlformats.org/officeDocument/2006/relationships/hyperlink" Target="http://item.jd.com/10200387872471.html" TargetMode="External"/><Relationship Id="rId1682" Type="http://schemas.openxmlformats.org/officeDocument/2006/relationships/hyperlink" Target="https://item.taobao.com/item.htm?id=912816880090" TargetMode="External"/><Relationship Id="rId2319" Type="http://schemas.openxmlformats.org/officeDocument/2006/relationships/hyperlink" Target="https://item.taobao.com/item.htm?id=947307806257" TargetMode="External"/><Relationship Id="rId2526" Type="http://schemas.openxmlformats.org/officeDocument/2006/relationships/hyperlink" Target="https://item.jd.com/10209451414489.html" TargetMode="External"/><Relationship Id="rId2733" Type="http://schemas.openxmlformats.org/officeDocument/2006/relationships/hyperlink" Target="https://item.jd.com/10207301765469.html" TargetMode="External"/><Relationship Id="rId705" Type="http://schemas.openxmlformats.org/officeDocument/2006/relationships/hyperlink" Target="http://item.jd.com/10109804476755.html" TargetMode="External"/><Relationship Id="rId1128" Type="http://schemas.openxmlformats.org/officeDocument/2006/relationships/hyperlink" Target="http://item.jd.com/10163352691058.html" TargetMode="External"/><Relationship Id="rId1335" Type="http://schemas.openxmlformats.org/officeDocument/2006/relationships/hyperlink" Target="http://item.jd.com/10160131281521.html" TargetMode="External"/><Relationship Id="rId1542" Type="http://schemas.openxmlformats.org/officeDocument/2006/relationships/hyperlink" Target="https://item.jd.com/10204540571959.html" TargetMode="External"/><Relationship Id="rId912" Type="http://schemas.openxmlformats.org/officeDocument/2006/relationships/hyperlink" Target="http://item.jd.com/10117402567350.html" TargetMode="External"/><Relationship Id="rId2800" Type="http://schemas.openxmlformats.org/officeDocument/2006/relationships/hyperlink" Target="https://item.jd.com/10142881797084.html" TargetMode="External"/><Relationship Id="rId41" Type="http://schemas.openxmlformats.org/officeDocument/2006/relationships/hyperlink" Target="https://item.jd.com/10108504219581.html" TargetMode="External"/><Relationship Id="rId1402" Type="http://schemas.openxmlformats.org/officeDocument/2006/relationships/hyperlink" Target="http://item.jd.com/10149186239613.html" TargetMode="External"/><Relationship Id="rId288" Type="http://schemas.openxmlformats.org/officeDocument/2006/relationships/hyperlink" Target="https://item.jd.com/10083004265389.html" TargetMode="External"/><Relationship Id="rId495" Type="http://schemas.openxmlformats.org/officeDocument/2006/relationships/hyperlink" Target="https://detail.tmall.com/item.htm?id=636680912443" TargetMode="External"/><Relationship Id="rId2176" Type="http://schemas.openxmlformats.org/officeDocument/2006/relationships/hyperlink" Target="http://item.jd.com/10209566663427.html" TargetMode="External"/><Relationship Id="rId2383" Type="http://schemas.openxmlformats.org/officeDocument/2006/relationships/hyperlink" Target="https://item.jd.com/10200359758864.html" TargetMode="External"/><Relationship Id="rId2590" Type="http://schemas.openxmlformats.org/officeDocument/2006/relationships/hyperlink" Target="https://item.jd.com/10117488871962.html" TargetMode="External"/><Relationship Id="rId148" Type="http://schemas.openxmlformats.org/officeDocument/2006/relationships/hyperlink" Target="http://item.jd.com/10175598317272.html" TargetMode="External"/><Relationship Id="rId355" Type="http://schemas.openxmlformats.org/officeDocument/2006/relationships/hyperlink" Target="https://item.taobao.com/item.htm?id=1006763173764" TargetMode="External"/><Relationship Id="rId562" Type="http://schemas.openxmlformats.org/officeDocument/2006/relationships/hyperlink" Target="https://item.taobao.com/item.htm?id=975773504644" TargetMode="External"/><Relationship Id="rId1192" Type="http://schemas.openxmlformats.org/officeDocument/2006/relationships/hyperlink" Target="http://item.jd.com/10204635996351.html" TargetMode="External"/><Relationship Id="rId2036" Type="http://schemas.openxmlformats.org/officeDocument/2006/relationships/hyperlink" Target="http://item.jd.com/10140989692786.html" TargetMode="External"/><Relationship Id="rId2243" Type="http://schemas.openxmlformats.org/officeDocument/2006/relationships/hyperlink" Target="http://item.jd.com/10202437310418.html" TargetMode="External"/><Relationship Id="rId2450" Type="http://schemas.openxmlformats.org/officeDocument/2006/relationships/hyperlink" Target="https://item.jd.com/10177298227655.html" TargetMode="External"/><Relationship Id="rId215" Type="http://schemas.openxmlformats.org/officeDocument/2006/relationships/hyperlink" Target="http://item.jd.com/10127425203062.html" TargetMode="External"/><Relationship Id="rId422" Type="http://schemas.openxmlformats.org/officeDocument/2006/relationships/hyperlink" Target="https://detail.tmall.com/item.htm?id=999397754146" TargetMode="External"/><Relationship Id="rId1052" Type="http://schemas.openxmlformats.org/officeDocument/2006/relationships/hyperlink" Target="http://item.jd.com/10198320917075.html" TargetMode="External"/><Relationship Id="rId2103" Type="http://schemas.openxmlformats.org/officeDocument/2006/relationships/hyperlink" Target="http://item.jd.com/10165998017842.html" TargetMode="External"/><Relationship Id="rId2310" Type="http://schemas.openxmlformats.org/officeDocument/2006/relationships/hyperlink" Target="http://item.jd.com/10180250425981.html" TargetMode="External"/><Relationship Id="rId1869" Type="http://schemas.openxmlformats.org/officeDocument/2006/relationships/hyperlink" Target="https://item.jd.com/10109111359192.html" TargetMode="External"/><Relationship Id="rId1729" Type="http://schemas.openxmlformats.org/officeDocument/2006/relationships/hyperlink" Target="https://item.jd.com/10174693668856.html" TargetMode="External"/><Relationship Id="rId1936" Type="http://schemas.openxmlformats.org/officeDocument/2006/relationships/hyperlink" Target="https://item.jd.com/10120194446425.html" TargetMode="External"/><Relationship Id="rId5" Type="http://schemas.openxmlformats.org/officeDocument/2006/relationships/hyperlink" Target="https://item.jd.com/10177268056818.html" TargetMode="External"/><Relationship Id="rId889" Type="http://schemas.openxmlformats.org/officeDocument/2006/relationships/hyperlink" Target="http://item.jd.com/10162875333866.html" TargetMode="External"/><Relationship Id="rId2777" Type="http://schemas.openxmlformats.org/officeDocument/2006/relationships/hyperlink" Target="https://item.jd.com/10096646274498.html" TargetMode="External"/><Relationship Id="rId749" Type="http://schemas.openxmlformats.org/officeDocument/2006/relationships/hyperlink" Target="http://item.jd.com/10204639989937.html" TargetMode="External"/><Relationship Id="rId1379" Type="http://schemas.openxmlformats.org/officeDocument/2006/relationships/hyperlink" Target="https://item.jd.com/10205657573986.html" TargetMode="External"/><Relationship Id="rId1586" Type="http://schemas.openxmlformats.org/officeDocument/2006/relationships/hyperlink" Target="https://item.taobao.com/item.htm?id=899523971469" TargetMode="External"/><Relationship Id="rId609" Type="http://schemas.openxmlformats.org/officeDocument/2006/relationships/hyperlink" Target="https://detail.tmall.com/item.htm?id=988328633820" TargetMode="External"/><Relationship Id="rId956" Type="http://schemas.openxmlformats.org/officeDocument/2006/relationships/hyperlink" Target="http://item.jd.com/10118634140236.html" TargetMode="External"/><Relationship Id="rId1239" Type="http://schemas.openxmlformats.org/officeDocument/2006/relationships/hyperlink" Target="https://item.jd.com/10202715067987.html" TargetMode="External"/><Relationship Id="rId1793" Type="http://schemas.openxmlformats.org/officeDocument/2006/relationships/hyperlink" Target="https://item.jd.com/10109482647606.html" TargetMode="External"/><Relationship Id="rId2637" Type="http://schemas.openxmlformats.org/officeDocument/2006/relationships/hyperlink" Target="http://item.jd.com/10135259705076.html" TargetMode="External"/><Relationship Id="rId85" Type="http://schemas.openxmlformats.org/officeDocument/2006/relationships/hyperlink" Target="https://item.jd.com/10131090520485.html" TargetMode="External"/><Relationship Id="rId816" Type="http://schemas.openxmlformats.org/officeDocument/2006/relationships/hyperlink" Target="http://item.jd.com/10196298668768.html" TargetMode="External"/><Relationship Id="rId1446" Type="http://schemas.openxmlformats.org/officeDocument/2006/relationships/hyperlink" Target="http://item.jd.com/10191060576067.html" TargetMode="External"/><Relationship Id="rId1653" Type="http://schemas.openxmlformats.org/officeDocument/2006/relationships/hyperlink" Target="https://item.jd.com/10146574730384.html" TargetMode="External"/><Relationship Id="rId1860" Type="http://schemas.openxmlformats.org/officeDocument/2006/relationships/hyperlink" Target="https://item.jd.com/10095180460785.html" TargetMode="External"/><Relationship Id="rId2704" Type="http://schemas.openxmlformats.org/officeDocument/2006/relationships/hyperlink" Target="https://item.jd.com/10120194446426.html" TargetMode="External"/><Relationship Id="rId1306" Type="http://schemas.openxmlformats.org/officeDocument/2006/relationships/hyperlink" Target="https://item.jd.com/10179598018398.html" TargetMode="External"/><Relationship Id="rId1513" Type="http://schemas.openxmlformats.org/officeDocument/2006/relationships/hyperlink" Target="http://item.jd.com/10200912564757.html" TargetMode="External"/><Relationship Id="rId1720" Type="http://schemas.openxmlformats.org/officeDocument/2006/relationships/hyperlink" Target="https://item.jd.com/10147885622499.html" TargetMode="External"/><Relationship Id="rId12" Type="http://schemas.openxmlformats.org/officeDocument/2006/relationships/hyperlink" Target="https://item.jd.com/10110622641816.html" TargetMode="External"/><Relationship Id="rId399" Type="http://schemas.openxmlformats.org/officeDocument/2006/relationships/hyperlink" Target="https://item.taobao.com/item.htm?id=991640057974" TargetMode="External"/><Relationship Id="rId2287" Type="http://schemas.openxmlformats.org/officeDocument/2006/relationships/hyperlink" Target="http://item.jd.com/10157070941379.html" TargetMode="External"/><Relationship Id="rId2494" Type="http://schemas.openxmlformats.org/officeDocument/2006/relationships/hyperlink" Target="https://item.jd.com/10209572881876.html" TargetMode="External"/><Relationship Id="rId259" Type="http://schemas.openxmlformats.org/officeDocument/2006/relationships/hyperlink" Target="https://item.jd.com/100003233977.html" TargetMode="External"/><Relationship Id="rId466" Type="http://schemas.openxmlformats.org/officeDocument/2006/relationships/hyperlink" Target="https://detail.tmall.com/item.htm?id=855672212766" TargetMode="External"/><Relationship Id="rId673" Type="http://schemas.openxmlformats.org/officeDocument/2006/relationships/hyperlink" Target="http://item.jd.com/10199546775298.html" TargetMode="External"/><Relationship Id="rId880" Type="http://schemas.openxmlformats.org/officeDocument/2006/relationships/hyperlink" Target="http://item.jd.com/10135228857991.html" TargetMode="External"/><Relationship Id="rId1096" Type="http://schemas.openxmlformats.org/officeDocument/2006/relationships/hyperlink" Target="http://item.jd.com/10194452267493.html" TargetMode="External"/><Relationship Id="rId2147" Type="http://schemas.openxmlformats.org/officeDocument/2006/relationships/hyperlink" Target="http://item.jd.com/10208175166606.html" TargetMode="External"/><Relationship Id="rId2354" Type="http://schemas.openxmlformats.org/officeDocument/2006/relationships/hyperlink" Target="https://detail.tmall.com/item.htm?id=856758831513" TargetMode="External"/><Relationship Id="rId2561" Type="http://schemas.openxmlformats.org/officeDocument/2006/relationships/hyperlink" Target="https://item.jd.com/10125564462832.html" TargetMode="External"/><Relationship Id="rId119" Type="http://schemas.openxmlformats.org/officeDocument/2006/relationships/hyperlink" Target="https://item.jd.com/10146574730384.html" TargetMode="External"/><Relationship Id="rId326" Type="http://schemas.openxmlformats.org/officeDocument/2006/relationships/hyperlink" Target="https://item.jd.com/10132469516854.html" TargetMode="External"/><Relationship Id="rId533" Type="http://schemas.openxmlformats.org/officeDocument/2006/relationships/hyperlink" Target="https://detail.tmall.com/item.htm?id=921125204197" TargetMode="External"/><Relationship Id="rId1163" Type="http://schemas.openxmlformats.org/officeDocument/2006/relationships/hyperlink" Target="http://item.jd.com/10114942459925.html" TargetMode="External"/><Relationship Id="rId1370" Type="http://schemas.openxmlformats.org/officeDocument/2006/relationships/hyperlink" Target="http://item.jd.com/10198937433204.html" TargetMode="External"/><Relationship Id="rId2007" Type="http://schemas.openxmlformats.org/officeDocument/2006/relationships/hyperlink" Target="http://item.jd.com/10180250425979.html" TargetMode="External"/><Relationship Id="rId2214" Type="http://schemas.openxmlformats.org/officeDocument/2006/relationships/hyperlink" Target="https://item.taobao.com/item.htm?id=1007604623188" TargetMode="External"/><Relationship Id="rId740" Type="http://schemas.openxmlformats.org/officeDocument/2006/relationships/hyperlink" Target="http://item.jd.com/10110474972753.html" TargetMode="External"/><Relationship Id="rId1023" Type="http://schemas.openxmlformats.org/officeDocument/2006/relationships/hyperlink" Target="http://item.jd.com/10206514636319.html" TargetMode="External"/><Relationship Id="rId2421" Type="http://schemas.openxmlformats.org/officeDocument/2006/relationships/hyperlink" Target="https://item.jd.com/10135224654190.html" TargetMode="External"/><Relationship Id="rId600" Type="http://schemas.openxmlformats.org/officeDocument/2006/relationships/hyperlink" Target="https://item.taobao.com/item.htm?id=1006203666102" TargetMode="External"/><Relationship Id="rId1230" Type="http://schemas.openxmlformats.org/officeDocument/2006/relationships/hyperlink" Target="http://item.jd.com/10206798045592.html" TargetMode="External"/><Relationship Id="rId183" Type="http://schemas.openxmlformats.org/officeDocument/2006/relationships/hyperlink" Target="http://item.jd.com/10175573763005.html" TargetMode="External"/><Relationship Id="rId390" Type="http://schemas.openxmlformats.org/officeDocument/2006/relationships/hyperlink" Target="https://item.taobao.com/item.htm?id=1004032503053" TargetMode="External"/><Relationship Id="rId1907" Type="http://schemas.openxmlformats.org/officeDocument/2006/relationships/hyperlink" Target="https://item.jd.com/10198139846075.html" TargetMode="External"/><Relationship Id="rId2071" Type="http://schemas.openxmlformats.org/officeDocument/2006/relationships/hyperlink" Target="http://item.jd.com/10095715624569.html" TargetMode="External"/><Relationship Id="rId250" Type="http://schemas.openxmlformats.org/officeDocument/2006/relationships/hyperlink" Target="http://item.jd.com/10109459252647.html" TargetMode="External"/><Relationship Id="rId110" Type="http://schemas.openxmlformats.org/officeDocument/2006/relationships/hyperlink" Target="https://item.jd.com/10163964670635.html" TargetMode="External"/><Relationship Id="rId1697" Type="http://schemas.openxmlformats.org/officeDocument/2006/relationships/hyperlink" Target="https://item.jd.com/10170398456699.html" TargetMode="External"/><Relationship Id="rId2748" Type="http://schemas.openxmlformats.org/officeDocument/2006/relationships/hyperlink" Target="https://item.jd.com/10108847034212.html" TargetMode="External"/><Relationship Id="rId927" Type="http://schemas.openxmlformats.org/officeDocument/2006/relationships/hyperlink" Target="http://item.jd.com/10117489202059.html" TargetMode="External"/><Relationship Id="rId1557" Type="http://schemas.openxmlformats.org/officeDocument/2006/relationships/hyperlink" Target="https://item.taobao.com/item.htm?id=575843368868" TargetMode="External"/><Relationship Id="rId1764" Type="http://schemas.openxmlformats.org/officeDocument/2006/relationships/hyperlink" Target="https://item.jd.com/10202602251363.html" TargetMode="External"/><Relationship Id="rId1971" Type="http://schemas.openxmlformats.org/officeDocument/2006/relationships/hyperlink" Target="https://item.taobao.com/item.htm?id=761606537957" TargetMode="External"/><Relationship Id="rId2608" Type="http://schemas.openxmlformats.org/officeDocument/2006/relationships/hyperlink" Target="http://item.jd.com/10177298227647.html" TargetMode="External"/><Relationship Id="rId2815" Type="http://schemas.openxmlformats.org/officeDocument/2006/relationships/hyperlink" Target="https://item.jd.com/10165998017844.html" TargetMode="External"/><Relationship Id="rId56" Type="http://schemas.openxmlformats.org/officeDocument/2006/relationships/hyperlink" Target="https://item.jd.com/10184597451448.html" TargetMode="External"/><Relationship Id="rId1417" Type="http://schemas.openxmlformats.org/officeDocument/2006/relationships/hyperlink" Target="http://item.jd.com/10163128164234.html" TargetMode="External"/><Relationship Id="rId1624" Type="http://schemas.openxmlformats.org/officeDocument/2006/relationships/hyperlink" Target="https://item.jd.com/10194791003699.html" TargetMode="External"/><Relationship Id="rId1831" Type="http://schemas.openxmlformats.org/officeDocument/2006/relationships/hyperlink" Target="https://item.jd.com/10166384382391.html" TargetMode="External"/><Relationship Id="rId2398" Type="http://schemas.openxmlformats.org/officeDocument/2006/relationships/hyperlink" Target="https://item.jd.com/10096646274506.html" TargetMode="External"/><Relationship Id="rId577" Type="http://schemas.openxmlformats.org/officeDocument/2006/relationships/hyperlink" Target="https://item.taobao.com/item.htm?id=986973981286" TargetMode="External"/><Relationship Id="rId2258" Type="http://schemas.openxmlformats.org/officeDocument/2006/relationships/hyperlink" Target="http://item.jd.com/10199658630153.html" TargetMode="External"/><Relationship Id="rId784" Type="http://schemas.openxmlformats.org/officeDocument/2006/relationships/hyperlink" Target="http://item.jd.com/10135228562148.html" TargetMode="External"/><Relationship Id="rId991" Type="http://schemas.openxmlformats.org/officeDocument/2006/relationships/hyperlink" Target="http://item.jd.com/10202428279838.html" TargetMode="External"/><Relationship Id="rId1067" Type="http://schemas.openxmlformats.org/officeDocument/2006/relationships/hyperlink" Target="http://item.jd.com/10201538325504.html" TargetMode="External"/><Relationship Id="rId2465" Type="http://schemas.openxmlformats.org/officeDocument/2006/relationships/hyperlink" Target="https://item.jd.com/10209940736215.html" TargetMode="External"/><Relationship Id="rId2672" Type="http://schemas.openxmlformats.org/officeDocument/2006/relationships/hyperlink" Target="http://item.jd.com/10096646274504.html" TargetMode="External"/><Relationship Id="rId437" Type="http://schemas.openxmlformats.org/officeDocument/2006/relationships/hyperlink" Target="https://item.taobao.com/item.htm?id=1002761293646" TargetMode="External"/><Relationship Id="rId644" Type="http://schemas.openxmlformats.org/officeDocument/2006/relationships/hyperlink" Target="http://item.jd.com/100292942018.html" TargetMode="External"/><Relationship Id="rId851" Type="http://schemas.openxmlformats.org/officeDocument/2006/relationships/hyperlink" Target="http://item.jd.com/10194463832608.html" TargetMode="External"/><Relationship Id="rId1274" Type="http://schemas.openxmlformats.org/officeDocument/2006/relationships/hyperlink" Target="https://item.jd.com/10108521511577.html" TargetMode="External"/><Relationship Id="rId1481" Type="http://schemas.openxmlformats.org/officeDocument/2006/relationships/hyperlink" Target="https://item.jd.com/10177298227654.html" TargetMode="External"/><Relationship Id="rId2118" Type="http://schemas.openxmlformats.org/officeDocument/2006/relationships/hyperlink" Target="http://item.jd.com/10108913646927.html" TargetMode="External"/><Relationship Id="rId2325" Type="http://schemas.openxmlformats.org/officeDocument/2006/relationships/hyperlink" Target="https://item.taobao.com/item.htm?id=1011224341030" TargetMode="External"/><Relationship Id="rId2532" Type="http://schemas.openxmlformats.org/officeDocument/2006/relationships/hyperlink" Target="https://item.jd.com/10163133100156.html" TargetMode="External"/><Relationship Id="rId504" Type="http://schemas.openxmlformats.org/officeDocument/2006/relationships/hyperlink" Target="https://item.taobao.com/item.htm?id=1007556640584" TargetMode="External"/><Relationship Id="rId711" Type="http://schemas.openxmlformats.org/officeDocument/2006/relationships/hyperlink" Target="http://item.jd.com/10040029479448.html" TargetMode="External"/><Relationship Id="rId1134" Type="http://schemas.openxmlformats.org/officeDocument/2006/relationships/hyperlink" Target="http://item.jd.com/10177930609475.html" TargetMode="External"/><Relationship Id="rId1341" Type="http://schemas.openxmlformats.org/officeDocument/2006/relationships/hyperlink" Target="http://item.jd.com/10192920801949.html" TargetMode="External"/><Relationship Id="rId1201" Type="http://schemas.openxmlformats.org/officeDocument/2006/relationships/hyperlink" Target="http://item.jd.com/10204639061779.html" TargetMode="External"/><Relationship Id="rId294" Type="http://schemas.openxmlformats.org/officeDocument/2006/relationships/hyperlink" Target="https://item.jd.com/10177268056816.html" TargetMode="External"/><Relationship Id="rId2182" Type="http://schemas.openxmlformats.org/officeDocument/2006/relationships/hyperlink" Target="http://item.jd.com/10208136966254.html" TargetMode="External"/><Relationship Id="rId154" Type="http://schemas.openxmlformats.org/officeDocument/2006/relationships/hyperlink" Target="http://item.jd.com/10184930090687.html" TargetMode="External"/><Relationship Id="rId361" Type="http://schemas.openxmlformats.org/officeDocument/2006/relationships/hyperlink" Target="https://detail.tmall.com/item.htm?id=928822415674" TargetMode="External"/><Relationship Id="rId2042" Type="http://schemas.openxmlformats.org/officeDocument/2006/relationships/hyperlink" Target="http://item.jd.com/10186332811350.html" TargetMode="External"/><Relationship Id="rId221" Type="http://schemas.openxmlformats.org/officeDocument/2006/relationships/hyperlink" Target="http://item.jd.com/10204717825883.html" TargetMode="External"/><Relationship Id="rId1668" Type="http://schemas.openxmlformats.org/officeDocument/2006/relationships/hyperlink" Target="https://item.taobao.com/item.htm?id=856170130608" TargetMode="External"/><Relationship Id="rId1875" Type="http://schemas.openxmlformats.org/officeDocument/2006/relationships/hyperlink" Target="https://item.jd.com/10185578279898.html" TargetMode="External"/><Relationship Id="rId2719" Type="http://schemas.openxmlformats.org/officeDocument/2006/relationships/hyperlink" Target="https://item.jd.com/10161032513828.html" TargetMode="External"/><Relationship Id="rId1528" Type="http://schemas.openxmlformats.org/officeDocument/2006/relationships/hyperlink" Target="https://item.jd.com/10191190527166.html" TargetMode="External"/><Relationship Id="rId1735" Type="http://schemas.openxmlformats.org/officeDocument/2006/relationships/hyperlink" Target="https://item.jd.com/10109260108358.html" TargetMode="External"/><Relationship Id="rId1942" Type="http://schemas.openxmlformats.org/officeDocument/2006/relationships/hyperlink" Target="https://item.jd.com/10110731107001.html" TargetMode="External"/><Relationship Id="rId27" Type="http://schemas.openxmlformats.org/officeDocument/2006/relationships/hyperlink" Target="https://item.jd.com/10199546527072.html" TargetMode="External"/><Relationship Id="rId1802" Type="http://schemas.openxmlformats.org/officeDocument/2006/relationships/hyperlink" Target="https://item.jd.com/10202721254492.html" TargetMode="External"/><Relationship Id="rId688" Type="http://schemas.openxmlformats.org/officeDocument/2006/relationships/hyperlink" Target="http://item.jd.com/10143693560907.html" TargetMode="External"/><Relationship Id="rId895" Type="http://schemas.openxmlformats.org/officeDocument/2006/relationships/hyperlink" Target="http://item.jd.com/10169633923698.html" TargetMode="External"/><Relationship Id="rId2369" Type="http://schemas.openxmlformats.org/officeDocument/2006/relationships/hyperlink" Target="https://item.jd.com/10211403752691.html" TargetMode="External"/><Relationship Id="rId2576" Type="http://schemas.openxmlformats.org/officeDocument/2006/relationships/hyperlink" Target="https://item.jd.com/10142014652509.html" TargetMode="External"/><Relationship Id="rId2783" Type="http://schemas.openxmlformats.org/officeDocument/2006/relationships/hyperlink" Target="https://item.jd.com/10105500420933.html" TargetMode="External"/><Relationship Id="rId548" Type="http://schemas.openxmlformats.org/officeDocument/2006/relationships/hyperlink" Target="https://detail.tmall.com/item.htm?id=1003826733370" TargetMode="External"/><Relationship Id="rId755" Type="http://schemas.openxmlformats.org/officeDocument/2006/relationships/hyperlink" Target="http://item.jd.com/10176874331791.html" TargetMode="External"/><Relationship Id="rId962" Type="http://schemas.openxmlformats.org/officeDocument/2006/relationships/hyperlink" Target="http://item.jd.com/10201897566850.html" TargetMode="External"/><Relationship Id="rId1178" Type="http://schemas.openxmlformats.org/officeDocument/2006/relationships/hyperlink" Target="http://item.jd.com/10175431410394.html" TargetMode="External"/><Relationship Id="rId1385" Type="http://schemas.openxmlformats.org/officeDocument/2006/relationships/hyperlink" Target="http://item.jd.com/10095937616640.html" TargetMode="External"/><Relationship Id="rId1592" Type="http://schemas.openxmlformats.org/officeDocument/2006/relationships/hyperlink" Target="https://item.taobao.com/item.htm?id=855740671723" TargetMode="External"/><Relationship Id="rId2229" Type="http://schemas.openxmlformats.org/officeDocument/2006/relationships/hyperlink" Target="http://item.jd.com/10210827546649.html" TargetMode="External"/><Relationship Id="rId2436" Type="http://schemas.openxmlformats.org/officeDocument/2006/relationships/hyperlink" Target="https://item.jd.com/10133406006977.html" TargetMode="External"/><Relationship Id="rId2643" Type="http://schemas.openxmlformats.org/officeDocument/2006/relationships/hyperlink" Target="http://item.jd.com/10115273679858.html" TargetMode="External"/><Relationship Id="rId91" Type="http://schemas.openxmlformats.org/officeDocument/2006/relationships/hyperlink" Target="https://item.jd.com/10161028881883.html" TargetMode="External"/><Relationship Id="rId408" Type="http://schemas.openxmlformats.org/officeDocument/2006/relationships/hyperlink" Target="https://item.taobao.com/item.htm?id=1007318849120" TargetMode="External"/><Relationship Id="rId615" Type="http://schemas.openxmlformats.org/officeDocument/2006/relationships/hyperlink" Target="https://item.taobao.com/item.htm?id=975786404010" TargetMode="External"/><Relationship Id="rId822" Type="http://schemas.openxmlformats.org/officeDocument/2006/relationships/hyperlink" Target="http://item.jd.com/10200063519354.html" TargetMode="External"/><Relationship Id="rId1038" Type="http://schemas.openxmlformats.org/officeDocument/2006/relationships/hyperlink" Target="http://item.jd.com/10117488988219.html" TargetMode="External"/><Relationship Id="rId1245" Type="http://schemas.openxmlformats.org/officeDocument/2006/relationships/hyperlink" Target="http://item.jd.com/10175431410396.html" TargetMode="External"/><Relationship Id="rId1452" Type="http://schemas.openxmlformats.org/officeDocument/2006/relationships/hyperlink" Target="http://item.jd.com/10159914683796.html" TargetMode="External"/><Relationship Id="rId2503" Type="http://schemas.openxmlformats.org/officeDocument/2006/relationships/hyperlink" Target="https://item.jd.com/10206895081511.html" TargetMode="External"/><Relationship Id="rId1105" Type="http://schemas.openxmlformats.org/officeDocument/2006/relationships/hyperlink" Target="http://item.jd.com/10157168996864.html" TargetMode="External"/><Relationship Id="rId1312" Type="http://schemas.openxmlformats.org/officeDocument/2006/relationships/hyperlink" Target="http://item.jd.com/10159786307925.html" TargetMode="External"/><Relationship Id="rId2710" Type="http://schemas.openxmlformats.org/officeDocument/2006/relationships/hyperlink" Target="https://item.jd.com/10175598317270.html" TargetMode="External"/><Relationship Id="rId198" Type="http://schemas.openxmlformats.org/officeDocument/2006/relationships/hyperlink" Target="http://item.jd.com/10148055225840.html" TargetMode="External"/><Relationship Id="rId2086" Type="http://schemas.openxmlformats.org/officeDocument/2006/relationships/hyperlink" Target="http://item.jd.com/10118827590348.html" TargetMode="External"/><Relationship Id="rId2293" Type="http://schemas.openxmlformats.org/officeDocument/2006/relationships/hyperlink" Target="http://item.jd.com/10206046873165.html" TargetMode="External"/><Relationship Id="rId265" Type="http://schemas.openxmlformats.org/officeDocument/2006/relationships/hyperlink" Target="https://item.jd.com/10177268056819.html" TargetMode="External"/><Relationship Id="rId472" Type="http://schemas.openxmlformats.org/officeDocument/2006/relationships/hyperlink" Target="https://item.taobao.com/item.htm?id=1006559342853" TargetMode="External"/><Relationship Id="rId2153" Type="http://schemas.openxmlformats.org/officeDocument/2006/relationships/hyperlink" Target="http://item.jd.com/10208765731412.html" TargetMode="External"/><Relationship Id="rId2360" Type="http://schemas.openxmlformats.org/officeDocument/2006/relationships/hyperlink" Target="https://item.taobao.com/item.htm?id=1012762812198" TargetMode="External"/><Relationship Id="rId125" Type="http://schemas.openxmlformats.org/officeDocument/2006/relationships/hyperlink" Target="https://item.jd.com/10193964964999.html" TargetMode="External"/><Relationship Id="rId332" Type="http://schemas.openxmlformats.org/officeDocument/2006/relationships/hyperlink" Target="https://item.jd.com/10207980237235.html" TargetMode="External"/><Relationship Id="rId2013" Type="http://schemas.openxmlformats.org/officeDocument/2006/relationships/hyperlink" Target="https://item.jd.com/10177268056828.html" TargetMode="External"/><Relationship Id="rId2220" Type="http://schemas.openxmlformats.org/officeDocument/2006/relationships/hyperlink" Target="https://item.taobao.com/item.htm?id=1001818030053" TargetMode="External"/><Relationship Id="rId1779" Type="http://schemas.openxmlformats.org/officeDocument/2006/relationships/hyperlink" Target="https://item.jd.com/10155503655221.html" TargetMode="External"/><Relationship Id="rId1986" Type="http://schemas.openxmlformats.org/officeDocument/2006/relationships/hyperlink" Target="http://item.jd.com/10205174583208.html" TargetMode="External"/><Relationship Id="rId1639" Type="http://schemas.openxmlformats.org/officeDocument/2006/relationships/hyperlink" Target="https://item.jd.com/10161028881883.html" TargetMode="External"/><Relationship Id="rId1846" Type="http://schemas.openxmlformats.org/officeDocument/2006/relationships/hyperlink" Target="https://item.jd.com/10132470397248.html" TargetMode="External"/><Relationship Id="rId1706" Type="http://schemas.openxmlformats.org/officeDocument/2006/relationships/hyperlink" Target="http://item.jd.com/10206164441740.html" TargetMode="External"/><Relationship Id="rId1913" Type="http://schemas.openxmlformats.org/officeDocument/2006/relationships/hyperlink" Target="https://item.jd.com/10206836818841.html" TargetMode="External"/><Relationship Id="rId799" Type="http://schemas.openxmlformats.org/officeDocument/2006/relationships/hyperlink" Target="http://item.jd.com/10138189573594.html" TargetMode="External"/><Relationship Id="rId2687" Type="http://schemas.openxmlformats.org/officeDocument/2006/relationships/hyperlink" Target="http://item.jd.com/10096646274503.html" TargetMode="External"/><Relationship Id="rId659" Type="http://schemas.openxmlformats.org/officeDocument/2006/relationships/hyperlink" Target="http://item.jd.com/10110092235292.html" TargetMode="External"/><Relationship Id="rId866" Type="http://schemas.openxmlformats.org/officeDocument/2006/relationships/hyperlink" Target="http://item.jd.com/10202577232574.html" TargetMode="External"/><Relationship Id="rId1289" Type="http://schemas.openxmlformats.org/officeDocument/2006/relationships/hyperlink" Target="https://item.jd.com/10108521511571.html" TargetMode="External"/><Relationship Id="rId1496" Type="http://schemas.openxmlformats.org/officeDocument/2006/relationships/hyperlink" Target="http://item.jd.com/10204165634433.html" TargetMode="External"/><Relationship Id="rId2547" Type="http://schemas.openxmlformats.org/officeDocument/2006/relationships/hyperlink" Target="https://item.jd.com/10109934313209.html" TargetMode="External"/><Relationship Id="rId519" Type="http://schemas.openxmlformats.org/officeDocument/2006/relationships/hyperlink" Target="https://item.taobao.com/item.htm?id=1005442171409" TargetMode="External"/><Relationship Id="rId1149" Type="http://schemas.openxmlformats.org/officeDocument/2006/relationships/hyperlink" Target="http://item.jd.com/10196107222819.html" TargetMode="External"/><Relationship Id="rId1356" Type="http://schemas.openxmlformats.org/officeDocument/2006/relationships/hyperlink" Target="http://item.jd.com/10163551245982.html" TargetMode="External"/><Relationship Id="rId2754" Type="http://schemas.openxmlformats.org/officeDocument/2006/relationships/hyperlink" Target="https://item.jd.com/10177298227649.html" TargetMode="External"/><Relationship Id="rId726" Type="http://schemas.openxmlformats.org/officeDocument/2006/relationships/hyperlink" Target="http://item.jd.com/10026388484490.html" TargetMode="External"/><Relationship Id="rId933" Type="http://schemas.openxmlformats.org/officeDocument/2006/relationships/hyperlink" Target="http://item.jd.com/10202428279842.html" TargetMode="External"/><Relationship Id="rId1009" Type="http://schemas.openxmlformats.org/officeDocument/2006/relationships/hyperlink" Target="http://item.jd.com/10206588165172.html" TargetMode="External"/><Relationship Id="rId1563" Type="http://schemas.openxmlformats.org/officeDocument/2006/relationships/hyperlink" Target="https://detail.tmall.com/item.htm?id=950872804413" TargetMode="External"/><Relationship Id="rId1770" Type="http://schemas.openxmlformats.org/officeDocument/2006/relationships/hyperlink" Target="https://item.jd.com/10118185580123.html" TargetMode="External"/><Relationship Id="rId2407" Type="http://schemas.openxmlformats.org/officeDocument/2006/relationships/hyperlink" Target="https://item.jd.com/10096882304794.html" TargetMode="External"/><Relationship Id="rId2614" Type="http://schemas.openxmlformats.org/officeDocument/2006/relationships/hyperlink" Target="http://item.jd.com/10147885622500.html" TargetMode="External"/><Relationship Id="rId2821" Type="http://schemas.openxmlformats.org/officeDocument/2006/relationships/hyperlink" Target="https://item.jd.com/10142881797082.html" TargetMode="External"/><Relationship Id="rId62" Type="http://schemas.openxmlformats.org/officeDocument/2006/relationships/hyperlink" Target="https://item.jd.com/10194791003699.html" TargetMode="External"/><Relationship Id="rId1216" Type="http://schemas.openxmlformats.org/officeDocument/2006/relationships/hyperlink" Target="http://item.jd.com/10094892916976.html" TargetMode="External"/><Relationship Id="rId1423" Type="http://schemas.openxmlformats.org/officeDocument/2006/relationships/hyperlink" Target="http://item.jd.com/10189385489394.html" TargetMode="External"/><Relationship Id="rId1630" Type="http://schemas.openxmlformats.org/officeDocument/2006/relationships/hyperlink" Target="https://item.jd.com/10139704723818.html" TargetMode="External"/><Relationship Id="rId2197" Type="http://schemas.openxmlformats.org/officeDocument/2006/relationships/hyperlink" Target="https://detail.tmall.com/item.htm?id=710722876784" TargetMode="External"/><Relationship Id="rId169" Type="http://schemas.openxmlformats.org/officeDocument/2006/relationships/hyperlink" Target="http://item.jd.com/10177268056824.html" TargetMode="External"/><Relationship Id="rId376" Type="http://schemas.openxmlformats.org/officeDocument/2006/relationships/hyperlink" Target="https://item.taobao.com/item.htm?id=936580188427" TargetMode="External"/><Relationship Id="rId583" Type="http://schemas.openxmlformats.org/officeDocument/2006/relationships/hyperlink" Target="https://item.taobao.com/item.htm?id=676083202869" TargetMode="External"/><Relationship Id="rId790" Type="http://schemas.openxmlformats.org/officeDocument/2006/relationships/hyperlink" Target="http://item.jd.com/10110474956963.html" TargetMode="External"/><Relationship Id="rId2057" Type="http://schemas.openxmlformats.org/officeDocument/2006/relationships/hyperlink" Target="http://item.jd.com/10157304216467.html" TargetMode="External"/><Relationship Id="rId2264" Type="http://schemas.openxmlformats.org/officeDocument/2006/relationships/hyperlink" Target="http://item.jd.com/10200774398524.html" TargetMode="External"/><Relationship Id="rId2471" Type="http://schemas.openxmlformats.org/officeDocument/2006/relationships/hyperlink" Target="https://item.jd.com/10209912115673.html" TargetMode="External"/><Relationship Id="rId236" Type="http://schemas.openxmlformats.org/officeDocument/2006/relationships/hyperlink" Target="http://item.jd.com/100156059433.html" TargetMode="External"/><Relationship Id="rId443" Type="http://schemas.openxmlformats.org/officeDocument/2006/relationships/hyperlink" Target="https://item.taobao.com/item.htm?id=1004552214830" TargetMode="External"/><Relationship Id="rId650" Type="http://schemas.openxmlformats.org/officeDocument/2006/relationships/hyperlink" Target="http://item.jd.com/100235721693.html" TargetMode="External"/><Relationship Id="rId1073" Type="http://schemas.openxmlformats.org/officeDocument/2006/relationships/hyperlink" Target="http://item.jd.com/10102560261080.html" TargetMode="External"/><Relationship Id="rId1280" Type="http://schemas.openxmlformats.org/officeDocument/2006/relationships/hyperlink" Target="https://item.jd.com/10110030673967.html" TargetMode="External"/><Relationship Id="rId2124" Type="http://schemas.openxmlformats.org/officeDocument/2006/relationships/hyperlink" Target="http://item.jd.com/10105585249675.html" TargetMode="External"/><Relationship Id="rId2331" Type="http://schemas.openxmlformats.org/officeDocument/2006/relationships/hyperlink" Target="https://item.taobao.com/item.htm?id=1018807010995" TargetMode="External"/><Relationship Id="rId303" Type="http://schemas.openxmlformats.org/officeDocument/2006/relationships/hyperlink" Target="https://item.jd.com/10203614091383.html" TargetMode="External"/><Relationship Id="rId1140" Type="http://schemas.openxmlformats.org/officeDocument/2006/relationships/hyperlink" Target="http://item.jd.com/10179189920864.html" TargetMode="External"/><Relationship Id="rId510" Type="http://schemas.openxmlformats.org/officeDocument/2006/relationships/hyperlink" Target="https://item.taobao.com/item.htm?id=1006780829296" TargetMode="External"/><Relationship Id="rId1000" Type="http://schemas.openxmlformats.org/officeDocument/2006/relationships/hyperlink" Target="http://item.jd.com/10199038120717.html" TargetMode="External"/><Relationship Id="rId1957" Type="http://schemas.openxmlformats.org/officeDocument/2006/relationships/hyperlink" Target="https://item.jd.com/10161529847202.html" TargetMode="External"/><Relationship Id="rId1817" Type="http://schemas.openxmlformats.org/officeDocument/2006/relationships/hyperlink" Target="https://item.jd.com/10105886880737.html" TargetMode="External"/><Relationship Id="rId160" Type="http://schemas.openxmlformats.org/officeDocument/2006/relationships/hyperlink" Target="http://item.jd.com/10207980237232.html" TargetMode="External"/><Relationship Id="rId2798" Type="http://schemas.openxmlformats.org/officeDocument/2006/relationships/hyperlink" Target="https://item.jd.com/10211235784583.html" TargetMode="External"/><Relationship Id="rId118" Type="http://schemas.openxmlformats.org/officeDocument/2006/relationships/hyperlink" Target="https://item.jd.com/10148701302709.html" TargetMode="External"/><Relationship Id="rId325" Type="http://schemas.openxmlformats.org/officeDocument/2006/relationships/hyperlink" Target="https://item.jd.com/10132469516854.html" TargetMode="External"/><Relationship Id="rId532" Type="http://schemas.openxmlformats.org/officeDocument/2006/relationships/hyperlink" Target="https://item.taobao.com/item.htm?id=931659474520" TargetMode="External"/><Relationship Id="rId977" Type="http://schemas.openxmlformats.org/officeDocument/2006/relationships/hyperlink" Target="http://item.jd.com/10206588207860.html" TargetMode="External"/><Relationship Id="rId1162" Type="http://schemas.openxmlformats.org/officeDocument/2006/relationships/hyperlink" Target="http://item.jd.com/10144758601298.html" TargetMode="External"/><Relationship Id="rId2006" Type="http://schemas.openxmlformats.org/officeDocument/2006/relationships/hyperlink" Target="http://item.jd.com/10153308148991.html" TargetMode="External"/><Relationship Id="rId2213" Type="http://schemas.openxmlformats.org/officeDocument/2006/relationships/hyperlink" Target="https://detail.tmall.com/item.htm?id=1009370393103" TargetMode="External"/><Relationship Id="rId2420" Type="http://schemas.openxmlformats.org/officeDocument/2006/relationships/hyperlink" Target="https://item.jd.com/10135224654187.html" TargetMode="External"/><Relationship Id="rId2658" Type="http://schemas.openxmlformats.org/officeDocument/2006/relationships/hyperlink" Target="http://item.jd.com/10118777332153.html" TargetMode="External"/><Relationship Id="rId837" Type="http://schemas.openxmlformats.org/officeDocument/2006/relationships/hyperlink" Target="http://item.jd.com/10117488988218.html" TargetMode="External"/><Relationship Id="rId1022" Type="http://schemas.openxmlformats.org/officeDocument/2006/relationships/hyperlink" Target="http://item.jd.com/10180568650815.html" TargetMode="External"/><Relationship Id="rId1467" Type="http://schemas.openxmlformats.org/officeDocument/2006/relationships/hyperlink" Target="http://item.jd.com/10204880761564.html" TargetMode="External"/><Relationship Id="rId1674" Type="http://schemas.openxmlformats.org/officeDocument/2006/relationships/hyperlink" Target="https://detail.tmall.com/item.htm?id=1010126820274" TargetMode="External"/><Relationship Id="rId1881" Type="http://schemas.openxmlformats.org/officeDocument/2006/relationships/hyperlink" Target="https://item.jd.com/10170398456697.html" TargetMode="External"/><Relationship Id="rId2518" Type="http://schemas.openxmlformats.org/officeDocument/2006/relationships/hyperlink" Target="https://item.jd.com/10175573763000.html" TargetMode="External"/><Relationship Id="rId2725" Type="http://schemas.openxmlformats.org/officeDocument/2006/relationships/hyperlink" Target="https://item.jd.com/10165418313590.html" TargetMode="External"/><Relationship Id="rId904" Type="http://schemas.openxmlformats.org/officeDocument/2006/relationships/hyperlink" Target="http://item.jd.com/10207979805412.html" TargetMode="External"/><Relationship Id="rId1327" Type="http://schemas.openxmlformats.org/officeDocument/2006/relationships/hyperlink" Target="http://item.jd.com/10206898137875.html" TargetMode="External"/><Relationship Id="rId1534" Type="http://schemas.openxmlformats.org/officeDocument/2006/relationships/hyperlink" Target="https://item.jd.com/10195274747779.html" TargetMode="External"/><Relationship Id="rId1741" Type="http://schemas.openxmlformats.org/officeDocument/2006/relationships/hyperlink" Target="https://item.jd.com/10175031247797.html" TargetMode="External"/><Relationship Id="rId1979" Type="http://schemas.openxmlformats.org/officeDocument/2006/relationships/hyperlink" Target="http://item.jd.com/10207048834359.html" TargetMode="External"/><Relationship Id="rId33" Type="http://schemas.openxmlformats.org/officeDocument/2006/relationships/hyperlink" Target="https://item.jd.com/10196569046392.html" TargetMode="External"/><Relationship Id="rId1601" Type="http://schemas.openxmlformats.org/officeDocument/2006/relationships/hyperlink" Target="https://item.jd.com/100227658750.html" TargetMode="External"/><Relationship Id="rId1839" Type="http://schemas.openxmlformats.org/officeDocument/2006/relationships/hyperlink" Target="https://item.jd.com/69505190829.html" TargetMode="External"/><Relationship Id="rId182" Type="http://schemas.openxmlformats.org/officeDocument/2006/relationships/hyperlink" Target="http://item.jd.com/10175573763006.html" TargetMode="External"/><Relationship Id="rId1906" Type="http://schemas.openxmlformats.org/officeDocument/2006/relationships/hyperlink" Target="https://item.jd.com/10208188285933.html" TargetMode="External"/><Relationship Id="rId487" Type="http://schemas.openxmlformats.org/officeDocument/2006/relationships/hyperlink" Target="https://item.taobao.com/item.htm?id=760498086571" TargetMode="External"/><Relationship Id="rId694" Type="http://schemas.openxmlformats.org/officeDocument/2006/relationships/hyperlink" Target="http://item.jd.com/10183949382287.html" TargetMode="External"/><Relationship Id="rId2070" Type="http://schemas.openxmlformats.org/officeDocument/2006/relationships/hyperlink" Target="http://item.jd.com/10206836690837.html" TargetMode="External"/><Relationship Id="rId2168" Type="http://schemas.openxmlformats.org/officeDocument/2006/relationships/hyperlink" Target="http://item.jd.com/10175573763008.html" TargetMode="External"/><Relationship Id="rId2375" Type="http://schemas.openxmlformats.org/officeDocument/2006/relationships/hyperlink" Target="https://item.jd.com/10150445313204.html" TargetMode="External"/><Relationship Id="rId347" Type="http://schemas.openxmlformats.org/officeDocument/2006/relationships/hyperlink" Target="https://item.jd.com/10140930409661.html" TargetMode="External"/><Relationship Id="rId999" Type="http://schemas.openxmlformats.org/officeDocument/2006/relationships/hyperlink" Target="http://item.jd.com/10194234331381.html" TargetMode="External"/><Relationship Id="rId1184" Type="http://schemas.openxmlformats.org/officeDocument/2006/relationships/hyperlink" Target="http://item.jd.com/10109459252646.html" TargetMode="External"/><Relationship Id="rId2028" Type="http://schemas.openxmlformats.org/officeDocument/2006/relationships/hyperlink" Target="https://item.jd.com/10177000430972.html" TargetMode="External"/><Relationship Id="rId2582" Type="http://schemas.openxmlformats.org/officeDocument/2006/relationships/hyperlink" Target="https://item.jd.com/10145477544038.html" TargetMode="External"/><Relationship Id="rId554" Type="http://schemas.openxmlformats.org/officeDocument/2006/relationships/hyperlink" Target="https://item.taobao.com/item.htm?id=695091246247" TargetMode="External"/><Relationship Id="rId761" Type="http://schemas.openxmlformats.org/officeDocument/2006/relationships/hyperlink" Target="http://item.jd.com/10207410671920.html" TargetMode="External"/><Relationship Id="rId859" Type="http://schemas.openxmlformats.org/officeDocument/2006/relationships/hyperlink" Target="http://item.jd.com/10185578323727.html" TargetMode="External"/><Relationship Id="rId1391" Type="http://schemas.openxmlformats.org/officeDocument/2006/relationships/hyperlink" Target="http://item.jd.com/10191475719733.html" TargetMode="External"/><Relationship Id="rId1489" Type="http://schemas.openxmlformats.org/officeDocument/2006/relationships/hyperlink" Target="http://item.jd.com/10196993944214.html" TargetMode="External"/><Relationship Id="rId1696" Type="http://schemas.openxmlformats.org/officeDocument/2006/relationships/hyperlink" Target="https://item.jd.com/10184597451446.html" TargetMode="External"/><Relationship Id="rId2235" Type="http://schemas.openxmlformats.org/officeDocument/2006/relationships/hyperlink" Target="http://item.jd.com/10157143429436.html" TargetMode="External"/><Relationship Id="rId2442" Type="http://schemas.openxmlformats.org/officeDocument/2006/relationships/hyperlink" Target="https://item.jd.com/10177298227664.html" TargetMode="External"/><Relationship Id="rId207" Type="http://schemas.openxmlformats.org/officeDocument/2006/relationships/hyperlink" Target="http://item.jd.com/10109705066917.html" TargetMode="External"/><Relationship Id="rId414" Type="http://schemas.openxmlformats.org/officeDocument/2006/relationships/hyperlink" Target="https://item.taobao.com/item.htm?id=1005975979334" TargetMode="External"/><Relationship Id="rId621" Type="http://schemas.openxmlformats.org/officeDocument/2006/relationships/hyperlink" Target="https://detail.tmall.com/item.htm?id=940509088706" TargetMode="External"/><Relationship Id="rId1044" Type="http://schemas.openxmlformats.org/officeDocument/2006/relationships/hyperlink" Target="http://item.jd.com/10208207427990.html" TargetMode="External"/><Relationship Id="rId1251" Type="http://schemas.openxmlformats.org/officeDocument/2006/relationships/hyperlink" Target="http://item.jd.com/10203141884869.html" TargetMode="External"/><Relationship Id="rId1349" Type="http://schemas.openxmlformats.org/officeDocument/2006/relationships/hyperlink" Target="https://item.jd.com/10173699002215.html" TargetMode="External"/><Relationship Id="rId2302" Type="http://schemas.openxmlformats.org/officeDocument/2006/relationships/hyperlink" Target="http://item.jd.com/10205915410135.html" TargetMode="External"/><Relationship Id="rId2747" Type="http://schemas.openxmlformats.org/officeDocument/2006/relationships/hyperlink" Target="https://item.jd.com/10108521511570.html" TargetMode="External"/><Relationship Id="rId719" Type="http://schemas.openxmlformats.org/officeDocument/2006/relationships/hyperlink" Target="http://item.jd.com/10048596917174.html" TargetMode="External"/><Relationship Id="rId926" Type="http://schemas.openxmlformats.org/officeDocument/2006/relationships/hyperlink" Target="http://item.jd.com/10194005484754.html" TargetMode="External"/><Relationship Id="rId1111" Type="http://schemas.openxmlformats.org/officeDocument/2006/relationships/hyperlink" Target="http://item.jd.com/10153308148993.html" TargetMode="External"/><Relationship Id="rId1556" Type="http://schemas.openxmlformats.org/officeDocument/2006/relationships/hyperlink" Target="https://detail.tmall.com/item.htm?id=853267316245" TargetMode="External"/><Relationship Id="rId1763" Type="http://schemas.openxmlformats.org/officeDocument/2006/relationships/hyperlink" Target="https://item.jd.com/10202601488279.html" TargetMode="External"/><Relationship Id="rId1970" Type="http://schemas.openxmlformats.org/officeDocument/2006/relationships/hyperlink" Target="https://detail.tmall.com/item.htm?id=976497264993" TargetMode="External"/><Relationship Id="rId2607" Type="http://schemas.openxmlformats.org/officeDocument/2006/relationships/hyperlink" Target="http://item.jd.com/10095713779766.html" TargetMode="External"/><Relationship Id="rId2814" Type="http://schemas.openxmlformats.org/officeDocument/2006/relationships/hyperlink" Target="https://item.jd.com/10109765494772.html" TargetMode="External"/><Relationship Id="rId55" Type="http://schemas.openxmlformats.org/officeDocument/2006/relationships/hyperlink" Target="https://item.jd.com/10184597451448.html" TargetMode="External"/><Relationship Id="rId1209" Type="http://schemas.openxmlformats.org/officeDocument/2006/relationships/hyperlink" Target="http://item.jd.com/10110385809411.html" TargetMode="External"/><Relationship Id="rId1416" Type="http://schemas.openxmlformats.org/officeDocument/2006/relationships/hyperlink" Target="http://item.jd.com/10163128164239.html" TargetMode="External"/><Relationship Id="rId1623" Type="http://schemas.openxmlformats.org/officeDocument/2006/relationships/hyperlink" Target="https://item.jd.com/10148701302707.html" TargetMode="External"/><Relationship Id="rId1830" Type="http://schemas.openxmlformats.org/officeDocument/2006/relationships/hyperlink" Target="https://item.jd.com/10177268056815.html" TargetMode="External"/><Relationship Id="rId1928" Type="http://schemas.openxmlformats.org/officeDocument/2006/relationships/hyperlink" Target="https://item.jd.com/10107257291637.html" TargetMode="External"/><Relationship Id="rId2092" Type="http://schemas.openxmlformats.org/officeDocument/2006/relationships/hyperlink" Target="http://item.jd.com/10175626639915.html" TargetMode="External"/><Relationship Id="rId271" Type="http://schemas.openxmlformats.org/officeDocument/2006/relationships/hyperlink" Target="https://item.jd.com/10139704723815.html" TargetMode="External"/><Relationship Id="rId2397" Type="http://schemas.openxmlformats.org/officeDocument/2006/relationships/hyperlink" Target="https://item.jd.com/10096646274502.html" TargetMode="External"/><Relationship Id="rId131" Type="http://schemas.openxmlformats.org/officeDocument/2006/relationships/hyperlink" Target="https://item.jd.com/10111752763483.html" TargetMode="External"/><Relationship Id="rId369" Type="http://schemas.openxmlformats.org/officeDocument/2006/relationships/hyperlink" Target="https://detail.tmall.com/item.htm?id=721208376511" TargetMode="External"/><Relationship Id="rId576" Type="http://schemas.openxmlformats.org/officeDocument/2006/relationships/hyperlink" Target="https://item.taobao.com/item.htm?id=981418054147" TargetMode="External"/><Relationship Id="rId783" Type="http://schemas.openxmlformats.org/officeDocument/2006/relationships/hyperlink" Target="http://item.jd.com/10135229848094.html" TargetMode="External"/><Relationship Id="rId990" Type="http://schemas.openxmlformats.org/officeDocument/2006/relationships/hyperlink" Target="http://item.jd.com/10194452763830.html" TargetMode="External"/><Relationship Id="rId2257" Type="http://schemas.openxmlformats.org/officeDocument/2006/relationships/hyperlink" Target="http://item.jd.com/10200913522765.html" TargetMode="External"/><Relationship Id="rId2464" Type="http://schemas.openxmlformats.org/officeDocument/2006/relationships/hyperlink" Target="https://item.jd.com/10209940012592.html" TargetMode="External"/><Relationship Id="rId2671" Type="http://schemas.openxmlformats.org/officeDocument/2006/relationships/hyperlink" Target="http://item.jd.com/10118777332155.html" TargetMode="External"/><Relationship Id="rId229" Type="http://schemas.openxmlformats.org/officeDocument/2006/relationships/hyperlink" Target="http://item.jd.com/10164676807554.html" TargetMode="External"/><Relationship Id="rId436" Type="http://schemas.openxmlformats.org/officeDocument/2006/relationships/hyperlink" Target="https://item.taobao.com/item.htm?id=1007406856578" TargetMode="External"/><Relationship Id="rId643" Type="http://schemas.openxmlformats.org/officeDocument/2006/relationships/hyperlink" Target="http://item.jd.com/100227658754.html" TargetMode="External"/><Relationship Id="rId1066" Type="http://schemas.openxmlformats.org/officeDocument/2006/relationships/hyperlink" Target="http://item.jd.com/10177930609483.html" TargetMode="External"/><Relationship Id="rId1273" Type="http://schemas.openxmlformats.org/officeDocument/2006/relationships/hyperlink" Target="https://item.jd.com/10110382639741.html" TargetMode="External"/><Relationship Id="rId1480" Type="http://schemas.openxmlformats.org/officeDocument/2006/relationships/hyperlink" Target="https://item.jd.com/10200296810817.html" TargetMode="External"/><Relationship Id="rId2117" Type="http://schemas.openxmlformats.org/officeDocument/2006/relationships/hyperlink" Target="http://item.jd.com/10108913646928.html" TargetMode="External"/><Relationship Id="rId2324" Type="http://schemas.openxmlformats.org/officeDocument/2006/relationships/hyperlink" Target="https://item.taobao.com/item.htm?id=1011772912000" TargetMode="External"/><Relationship Id="rId2769" Type="http://schemas.openxmlformats.org/officeDocument/2006/relationships/hyperlink" Target="https://item.jd.com/10095713779765.html" TargetMode="External"/><Relationship Id="rId850" Type="http://schemas.openxmlformats.org/officeDocument/2006/relationships/hyperlink" Target="http://item.jd.com/10176874331794.html" TargetMode="External"/><Relationship Id="rId948" Type="http://schemas.openxmlformats.org/officeDocument/2006/relationships/hyperlink" Target="http://item.jd.com/10197094462698.html" TargetMode="External"/><Relationship Id="rId1133" Type="http://schemas.openxmlformats.org/officeDocument/2006/relationships/hyperlink" Target="http://item.jd.com/10180568271676.html" TargetMode="External"/><Relationship Id="rId1578" Type="http://schemas.openxmlformats.org/officeDocument/2006/relationships/hyperlink" Target="https://detail.tmall.com/item.htm?id=761173733631" TargetMode="External"/><Relationship Id="rId1785" Type="http://schemas.openxmlformats.org/officeDocument/2006/relationships/hyperlink" Target="https://item.jd.com/100123743229.html" TargetMode="External"/><Relationship Id="rId1992" Type="http://schemas.openxmlformats.org/officeDocument/2006/relationships/hyperlink" Target="http://item.jd.com/10201009848621.html" TargetMode="External"/><Relationship Id="rId2531" Type="http://schemas.openxmlformats.org/officeDocument/2006/relationships/hyperlink" Target="https://item.jd.com/10192535325830.html" TargetMode="External"/><Relationship Id="rId2629" Type="http://schemas.openxmlformats.org/officeDocument/2006/relationships/hyperlink" Target="http://item.jd.com/10115273679855.html" TargetMode="External"/><Relationship Id="rId2836" Type="http://schemas.openxmlformats.org/officeDocument/2006/relationships/hyperlink" Target="https://item.jd.com/10110474973144.html" TargetMode="External"/><Relationship Id="rId77" Type="http://schemas.openxmlformats.org/officeDocument/2006/relationships/hyperlink" Target="https://item.jd.com/10206587600137.html" TargetMode="External"/><Relationship Id="rId503" Type="http://schemas.openxmlformats.org/officeDocument/2006/relationships/hyperlink" Target="https://item.taobao.com/item.htm?id=1000999713667" TargetMode="External"/><Relationship Id="rId710" Type="http://schemas.openxmlformats.org/officeDocument/2006/relationships/hyperlink" Target="http://item.jd.com/10040029479447.html" TargetMode="External"/><Relationship Id="rId808" Type="http://schemas.openxmlformats.org/officeDocument/2006/relationships/hyperlink" Target="http://item.jd.com/10175337646048.html" TargetMode="External"/><Relationship Id="rId1340" Type="http://schemas.openxmlformats.org/officeDocument/2006/relationships/hyperlink" Target="https://item.jd.com/10204457254844.html" TargetMode="External"/><Relationship Id="rId1438" Type="http://schemas.openxmlformats.org/officeDocument/2006/relationships/hyperlink" Target="http://item.jd.com/10134306355236.html" TargetMode="External"/><Relationship Id="rId1645" Type="http://schemas.openxmlformats.org/officeDocument/2006/relationships/hyperlink" Target="https://item.jd.com/10116881856045.html" TargetMode="External"/><Relationship Id="rId1200" Type="http://schemas.openxmlformats.org/officeDocument/2006/relationships/hyperlink" Target="http://item.jd.com/10111080012115.html" TargetMode="External"/><Relationship Id="rId1852" Type="http://schemas.openxmlformats.org/officeDocument/2006/relationships/hyperlink" Target="https://item.jd.com/10177268056822.html" TargetMode="External"/><Relationship Id="rId1505" Type="http://schemas.openxmlformats.org/officeDocument/2006/relationships/hyperlink" Target="http://item.jd.com/10116893576127.html" TargetMode="External"/><Relationship Id="rId1712" Type="http://schemas.openxmlformats.org/officeDocument/2006/relationships/hyperlink" Target="https://item.jd.com/10162502012882.html" TargetMode="External"/><Relationship Id="rId293" Type="http://schemas.openxmlformats.org/officeDocument/2006/relationships/hyperlink" Target="https://item.jd.com/10177268056816.html" TargetMode="External"/><Relationship Id="rId2181" Type="http://schemas.openxmlformats.org/officeDocument/2006/relationships/hyperlink" Target="http://item.jd.com/10177000430975.html" TargetMode="External"/><Relationship Id="rId153" Type="http://schemas.openxmlformats.org/officeDocument/2006/relationships/hyperlink" Target="http://item.jd.com/10201917095242.html" TargetMode="External"/><Relationship Id="rId360" Type="http://schemas.openxmlformats.org/officeDocument/2006/relationships/hyperlink" Target="https://detail.tmall.com/item.htm?id=891445747790" TargetMode="External"/><Relationship Id="rId598" Type="http://schemas.openxmlformats.org/officeDocument/2006/relationships/hyperlink" Target="https://item.taobao.com/item.htm?id=888465851616" TargetMode="External"/><Relationship Id="rId2041" Type="http://schemas.openxmlformats.org/officeDocument/2006/relationships/hyperlink" Target="http://item.jd.com/100146040442.html" TargetMode="External"/><Relationship Id="rId2279" Type="http://schemas.openxmlformats.org/officeDocument/2006/relationships/hyperlink" Target="http://item.jd.com/10207276906956.html" TargetMode="External"/><Relationship Id="rId2486" Type="http://schemas.openxmlformats.org/officeDocument/2006/relationships/hyperlink" Target="https://item.jd.com/10109946657012.html" TargetMode="External"/><Relationship Id="rId2693" Type="http://schemas.openxmlformats.org/officeDocument/2006/relationships/hyperlink" Target="https://item.taobao.com/item.htm?id=900329625374" TargetMode="External"/><Relationship Id="rId220" Type="http://schemas.openxmlformats.org/officeDocument/2006/relationships/hyperlink" Target="http://item.jd.com/10196680296140.html" TargetMode="External"/><Relationship Id="rId458" Type="http://schemas.openxmlformats.org/officeDocument/2006/relationships/hyperlink" Target="https://item.taobao.com/item.htm?id=999711026735" TargetMode="External"/><Relationship Id="rId665" Type="http://schemas.openxmlformats.org/officeDocument/2006/relationships/hyperlink" Target="http://item.jd.com/10109804476754.html" TargetMode="External"/><Relationship Id="rId872" Type="http://schemas.openxmlformats.org/officeDocument/2006/relationships/hyperlink" Target="http://item.jd.com/10142319344033.html" TargetMode="External"/><Relationship Id="rId1088" Type="http://schemas.openxmlformats.org/officeDocument/2006/relationships/hyperlink" Target="http://item.jd.com/10118634140231.html" TargetMode="External"/><Relationship Id="rId1295" Type="http://schemas.openxmlformats.org/officeDocument/2006/relationships/hyperlink" Target="http://item.jd.com/10168462866764.html" TargetMode="External"/><Relationship Id="rId2139" Type="http://schemas.openxmlformats.org/officeDocument/2006/relationships/hyperlink" Target="http://item.jd.com/10208655160405.html" TargetMode="External"/><Relationship Id="rId2346" Type="http://schemas.openxmlformats.org/officeDocument/2006/relationships/hyperlink" Target="https://item.taobao.com/item.htm?id=727702997311" TargetMode="External"/><Relationship Id="rId2553" Type="http://schemas.openxmlformats.org/officeDocument/2006/relationships/hyperlink" Target="https://item.jd.com/10109946649286.html" TargetMode="External"/><Relationship Id="rId2760" Type="http://schemas.openxmlformats.org/officeDocument/2006/relationships/hyperlink" Target="https://item.jd.com/10094892916975.html" TargetMode="External"/><Relationship Id="rId318" Type="http://schemas.openxmlformats.org/officeDocument/2006/relationships/hyperlink" Target="https://item.jd.com/10105886880739.html" TargetMode="External"/><Relationship Id="rId525" Type="http://schemas.openxmlformats.org/officeDocument/2006/relationships/hyperlink" Target="https://item.taobao.com/item.htm?id=831824086464" TargetMode="External"/><Relationship Id="rId732" Type="http://schemas.openxmlformats.org/officeDocument/2006/relationships/hyperlink" Target="http://item.jd.com/10110097823161.html" TargetMode="External"/><Relationship Id="rId1155" Type="http://schemas.openxmlformats.org/officeDocument/2006/relationships/hyperlink" Target="http://item.jd.com/10189495121805.html" TargetMode="External"/><Relationship Id="rId1362" Type="http://schemas.openxmlformats.org/officeDocument/2006/relationships/hyperlink" Target="http://item.jd.com/10170775461948.html" TargetMode="External"/><Relationship Id="rId2206" Type="http://schemas.openxmlformats.org/officeDocument/2006/relationships/hyperlink" Target="https://detail.tmall.com/item.htm?id=683752107732" TargetMode="External"/><Relationship Id="rId2413" Type="http://schemas.openxmlformats.org/officeDocument/2006/relationships/hyperlink" Target="https://item.jd.com/10200304115714.html" TargetMode="External"/><Relationship Id="rId2620" Type="http://schemas.openxmlformats.org/officeDocument/2006/relationships/hyperlink" Target="http://item.jd.com/10177298227663.html" TargetMode="External"/><Relationship Id="rId99" Type="http://schemas.openxmlformats.org/officeDocument/2006/relationships/hyperlink" Target="https://item.jd.com/10116881856046.html" TargetMode="External"/><Relationship Id="rId1015" Type="http://schemas.openxmlformats.org/officeDocument/2006/relationships/hyperlink" Target="http://item.jd.com/10125391162539.html" TargetMode="External"/><Relationship Id="rId1222" Type="http://schemas.openxmlformats.org/officeDocument/2006/relationships/hyperlink" Target="http://item.jd.com/10108846958209.html" TargetMode="External"/><Relationship Id="rId1667" Type="http://schemas.openxmlformats.org/officeDocument/2006/relationships/hyperlink" Target="https://detail.tmall.com/item.htm?id=1009626649006" TargetMode="External"/><Relationship Id="rId1874" Type="http://schemas.openxmlformats.org/officeDocument/2006/relationships/hyperlink" Target="https://item.jd.com/10110731107003.html" TargetMode="External"/><Relationship Id="rId2718" Type="http://schemas.openxmlformats.org/officeDocument/2006/relationships/hyperlink" Target="https://item.jd.com/10188679733762.html" TargetMode="External"/><Relationship Id="rId1527" Type="http://schemas.openxmlformats.org/officeDocument/2006/relationships/hyperlink" Target="http://item.jd.com/10201911786835.html" TargetMode="External"/><Relationship Id="rId1734" Type="http://schemas.openxmlformats.org/officeDocument/2006/relationships/hyperlink" Target="https://item.jd.com/10109453904103.html" TargetMode="External"/><Relationship Id="rId1941" Type="http://schemas.openxmlformats.org/officeDocument/2006/relationships/hyperlink" Target="https://item.jd.com/10175573762997.html" TargetMode="External"/><Relationship Id="rId26" Type="http://schemas.openxmlformats.org/officeDocument/2006/relationships/hyperlink" Target="https://item.jd.com/10110517759845.html" TargetMode="External"/><Relationship Id="rId175" Type="http://schemas.openxmlformats.org/officeDocument/2006/relationships/hyperlink" Target="http://item.jd.com/10204166860900.html" TargetMode="External"/><Relationship Id="rId1801" Type="http://schemas.openxmlformats.org/officeDocument/2006/relationships/hyperlink" Target="https://item.jd.com/10175355831173.html" TargetMode="External"/><Relationship Id="rId382" Type="http://schemas.openxmlformats.org/officeDocument/2006/relationships/hyperlink" Target="https://item.taobao.com/item.htm?id=996625380805" TargetMode="External"/><Relationship Id="rId687" Type="http://schemas.openxmlformats.org/officeDocument/2006/relationships/hyperlink" Target="http://item.jd.com/100198419706.html" TargetMode="External"/><Relationship Id="rId2063" Type="http://schemas.openxmlformats.org/officeDocument/2006/relationships/hyperlink" Target="http://item.jd.com/10205655513459.html" TargetMode="External"/><Relationship Id="rId2270" Type="http://schemas.openxmlformats.org/officeDocument/2006/relationships/hyperlink" Target="http://item.jd.com/10176854835078.html" TargetMode="External"/><Relationship Id="rId2368" Type="http://schemas.openxmlformats.org/officeDocument/2006/relationships/hyperlink" Target="https://item.jd.com/10184536306083.html" TargetMode="External"/><Relationship Id="rId242" Type="http://schemas.openxmlformats.org/officeDocument/2006/relationships/hyperlink" Target="http://item.jd.com/10105500420940.html" TargetMode="External"/><Relationship Id="rId894" Type="http://schemas.openxmlformats.org/officeDocument/2006/relationships/hyperlink" Target="http://item.jd.com/10153308148994.html" TargetMode="External"/><Relationship Id="rId1177" Type="http://schemas.openxmlformats.org/officeDocument/2006/relationships/hyperlink" Target="http://item.jd.com/10175345484849.html" TargetMode="External"/><Relationship Id="rId2130" Type="http://schemas.openxmlformats.org/officeDocument/2006/relationships/hyperlink" Target="http://item.jd.com/10132085175860.html" TargetMode="External"/><Relationship Id="rId2575" Type="http://schemas.openxmlformats.org/officeDocument/2006/relationships/hyperlink" Target="https://item.jd.com/10142014652508.html" TargetMode="External"/><Relationship Id="rId2782" Type="http://schemas.openxmlformats.org/officeDocument/2006/relationships/hyperlink" Target="https://item.jd.com/10096646274509.html" TargetMode="External"/><Relationship Id="rId102" Type="http://schemas.openxmlformats.org/officeDocument/2006/relationships/hyperlink" Target="https://item.jd.com/10116881856047.html" TargetMode="External"/><Relationship Id="rId547" Type="http://schemas.openxmlformats.org/officeDocument/2006/relationships/hyperlink" Target="https://detail.tmall.com/item.htm?id=948612396072" TargetMode="External"/><Relationship Id="rId754" Type="http://schemas.openxmlformats.org/officeDocument/2006/relationships/hyperlink" Target="http://item.jd.com/10177370567589.html" TargetMode="External"/><Relationship Id="rId961" Type="http://schemas.openxmlformats.org/officeDocument/2006/relationships/hyperlink" Target="http://item.jd.com/10200086243102.html" TargetMode="External"/><Relationship Id="rId1384" Type="http://schemas.openxmlformats.org/officeDocument/2006/relationships/hyperlink" Target="http://item.jd.com/10040026006845.html" TargetMode="External"/><Relationship Id="rId1591" Type="http://schemas.openxmlformats.org/officeDocument/2006/relationships/hyperlink" Target="https://item.taobao.com/item.htm?id=743234939047" TargetMode="External"/><Relationship Id="rId1689" Type="http://schemas.openxmlformats.org/officeDocument/2006/relationships/hyperlink" Target="https://item.jd.com/100156059457.html" TargetMode="External"/><Relationship Id="rId2228" Type="http://schemas.openxmlformats.org/officeDocument/2006/relationships/hyperlink" Target="https://item.taobao.com/item.htm?id=1001921040162" TargetMode="External"/><Relationship Id="rId2435" Type="http://schemas.openxmlformats.org/officeDocument/2006/relationships/hyperlink" Target="https://item.jd.com/10156873674951.html" TargetMode="External"/><Relationship Id="rId2642" Type="http://schemas.openxmlformats.org/officeDocument/2006/relationships/hyperlink" Target="http://item.jd.com/10118777332156.html" TargetMode="External"/><Relationship Id="rId90" Type="http://schemas.openxmlformats.org/officeDocument/2006/relationships/hyperlink" Target="https://item.jd.com/10199810055500.html" TargetMode="External"/><Relationship Id="rId407" Type="http://schemas.openxmlformats.org/officeDocument/2006/relationships/hyperlink" Target="https://item.taobao.com/item.htm?id=985090712398" TargetMode="External"/><Relationship Id="rId614" Type="http://schemas.openxmlformats.org/officeDocument/2006/relationships/hyperlink" Target="https://item.taobao.com/item.htm?id=908041759976" TargetMode="External"/><Relationship Id="rId821" Type="http://schemas.openxmlformats.org/officeDocument/2006/relationships/hyperlink" Target="http://item.jd.com/10119388713659.html" TargetMode="External"/><Relationship Id="rId1037" Type="http://schemas.openxmlformats.org/officeDocument/2006/relationships/hyperlink" Target="http://item.jd.com/10117488988217.html" TargetMode="External"/><Relationship Id="rId1244" Type="http://schemas.openxmlformats.org/officeDocument/2006/relationships/hyperlink" Target="http://item.jd.com/10175431410397.html" TargetMode="External"/><Relationship Id="rId1451" Type="http://schemas.openxmlformats.org/officeDocument/2006/relationships/hyperlink" Target="http://item.jd.com/10194651772752.html" TargetMode="External"/><Relationship Id="rId1896" Type="http://schemas.openxmlformats.org/officeDocument/2006/relationships/hyperlink" Target="https://item.jd.com/10209022598085.html" TargetMode="External"/><Relationship Id="rId2502" Type="http://schemas.openxmlformats.org/officeDocument/2006/relationships/hyperlink" Target="https://item.jd.com/10210182179176.html" TargetMode="External"/><Relationship Id="rId919" Type="http://schemas.openxmlformats.org/officeDocument/2006/relationships/hyperlink" Target="http://item.jd.com/10176654528704.html" TargetMode="External"/><Relationship Id="rId1104" Type="http://schemas.openxmlformats.org/officeDocument/2006/relationships/hyperlink" Target="http://item.jd.com/10157168996865.html" TargetMode="External"/><Relationship Id="rId1311" Type="http://schemas.openxmlformats.org/officeDocument/2006/relationships/hyperlink" Target="http://item.jd.com/10202208817375.html" TargetMode="External"/><Relationship Id="rId1549" Type="http://schemas.openxmlformats.org/officeDocument/2006/relationships/hyperlink" Target="https://item.taobao.com/item.htm?id=997532355704" TargetMode="External"/><Relationship Id="rId1756" Type="http://schemas.openxmlformats.org/officeDocument/2006/relationships/hyperlink" Target="https://item.jd.com/100056156660.html" TargetMode="External"/><Relationship Id="rId1963" Type="http://schemas.openxmlformats.org/officeDocument/2006/relationships/hyperlink" Target="https://item.jd.com/10200047270499.html" TargetMode="External"/><Relationship Id="rId2807" Type="http://schemas.openxmlformats.org/officeDocument/2006/relationships/hyperlink" Target="https://item.jd.com/10140989692785.html" TargetMode="External"/><Relationship Id="rId48" Type="http://schemas.openxmlformats.org/officeDocument/2006/relationships/hyperlink" Target="https://item.jd.com/10108504219580.html" TargetMode="External"/><Relationship Id="rId1409" Type="http://schemas.openxmlformats.org/officeDocument/2006/relationships/hyperlink" Target="https://item.jd.com/10118185580126.html" TargetMode="External"/><Relationship Id="rId1616" Type="http://schemas.openxmlformats.org/officeDocument/2006/relationships/hyperlink" Target="https://item.jd.com/10196569046393.html" TargetMode="External"/><Relationship Id="rId1823" Type="http://schemas.openxmlformats.org/officeDocument/2006/relationships/hyperlink" Target="https://item.jd.com/10180556374634.html" TargetMode="External"/><Relationship Id="rId197" Type="http://schemas.openxmlformats.org/officeDocument/2006/relationships/hyperlink" Target="http://item.jd.com/10201008085688.html" TargetMode="External"/><Relationship Id="rId2085" Type="http://schemas.openxmlformats.org/officeDocument/2006/relationships/hyperlink" Target="http://item.jd.com/10132408749172.html" TargetMode="External"/><Relationship Id="rId2292" Type="http://schemas.openxmlformats.org/officeDocument/2006/relationships/hyperlink" Target="http://item.jd.com/10197516470054.html" TargetMode="External"/><Relationship Id="rId264" Type="http://schemas.openxmlformats.org/officeDocument/2006/relationships/hyperlink" Target="https://item.jd.com/10105886880737.html" TargetMode="External"/><Relationship Id="rId471" Type="http://schemas.openxmlformats.org/officeDocument/2006/relationships/hyperlink" Target="https://item.taobao.com/item.htm?id=977852083237" TargetMode="External"/><Relationship Id="rId2152" Type="http://schemas.openxmlformats.org/officeDocument/2006/relationships/hyperlink" Target="http://item.jd.com/10203614295078.html" TargetMode="External"/><Relationship Id="rId2597" Type="http://schemas.openxmlformats.org/officeDocument/2006/relationships/hyperlink" Target="http://item.jd.com/10177298227641.html" TargetMode="External"/><Relationship Id="rId124" Type="http://schemas.openxmlformats.org/officeDocument/2006/relationships/hyperlink" Target="https://item.jd.com/10208283091443.html" TargetMode="External"/><Relationship Id="rId569" Type="http://schemas.openxmlformats.org/officeDocument/2006/relationships/hyperlink" Target="https://detail.tmall.com/item.htm?id=990581197199" TargetMode="External"/><Relationship Id="rId776" Type="http://schemas.openxmlformats.org/officeDocument/2006/relationships/hyperlink" Target="http://item.jd.com/10135228857992.html" TargetMode="External"/><Relationship Id="rId983" Type="http://schemas.openxmlformats.org/officeDocument/2006/relationships/hyperlink" Target="http://item.jd.com/10119684141499.html" TargetMode="External"/><Relationship Id="rId1199" Type="http://schemas.openxmlformats.org/officeDocument/2006/relationships/hyperlink" Target="http://item.jd.com/10204639061782.html" TargetMode="External"/><Relationship Id="rId2457" Type="http://schemas.openxmlformats.org/officeDocument/2006/relationships/hyperlink" Target="https://item.jd.com/10048606647863.html" TargetMode="External"/><Relationship Id="rId2664" Type="http://schemas.openxmlformats.org/officeDocument/2006/relationships/hyperlink" Target="http://item.jd.com/10115273679856.html" TargetMode="External"/><Relationship Id="rId331" Type="http://schemas.openxmlformats.org/officeDocument/2006/relationships/hyperlink" Target="https://item.jd.com/10207980237235.html" TargetMode="External"/><Relationship Id="rId429" Type="http://schemas.openxmlformats.org/officeDocument/2006/relationships/hyperlink" Target="https://item.taobao.com/item.htm?id=979103409218" TargetMode="External"/><Relationship Id="rId636" Type="http://schemas.openxmlformats.org/officeDocument/2006/relationships/hyperlink" Target="https://detail.tmall.com/item.htm?id=993810219719" TargetMode="External"/><Relationship Id="rId1059" Type="http://schemas.openxmlformats.org/officeDocument/2006/relationships/hyperlink" Target="http://item.jd.com/10118634140229.html" TargetMode="External"/><Relationship Id="rId1266" Type="http://schemas.openxmlformats.org/officeDocument/2006/relationships/hyperlink" Target="http://item.jd.com/10113414407930.html" TargetMode="External"/><Relationship Id="rId1473" Type="http://schemas.openxmlformats.org/officeDocument/2006/relationships/hyperlink" Target="https://item.jd.com/10186725791746.html" TargetMode="External"/><Relationship Id="rId2012" Type="http://schemas.openxmlformats.org/officeDocument/2006/relationships/hyperlink" Target="https://item.jd.com/10204166860896.html" TargetMode="External"/><Relationship Id="rId2317" Type="http://schemas.openxmlformats.org/officeDocument/2006/relationships/hyperlink" Target="https://item.taobao.com/item.htm?id=802827895098" TargetMode="External"/><Relationship Id="rId843" Type="http://schemas.openxmlformats.org/officeDocument/2006/relationships/hyperlink" Target="http://item.jd.com/10135228562147.html" TargetMode="External"/><Relationship Id="rId1126" Type="http://schemas.openxmlformats.org/officeDocument/2006/relationships/hyperlink" Target="http://item.jd.com/10118634140228.html" TargetMode="External"/><Relationship Id="rId1680" Type="http://schemas.openxmlformats.org/officeDocument/2006/relationships/hyperlink" Target="https://detail.tmall.com/item.htm?id=1010127020221" TargetMode="External"/><Relationship Id="rId1778" Type="http://schemas.openxmlformats.org/officeDocument/2006/relationships/hyperlink" Target="https://item.jd.com/10118185580125.html" TargetMode="External"/><Relationship Id="rId1985" Type="http://schemas.openxmlformats.org/officeDocument/2006/relationships/hyperlink" Target="http://item.jd.com/10204595751315.html" TargetMode="External"/><Relationship Id="rId2524" Type="http://schemas.openxmlformats.org/officeDocument/2006/relationships/hyperlink" Target="https://item.jd.com/10209912252965.html" TargetMode="External"/><Relationship Id="rId2731" Type="http://schemas.openxmlformats.org/officeDocument/2006/relationships/hyperlink" Target="https://item.jd.com/10161032513831.html" TargetMode="External"/><Relationship Id="rId2829" Type="http://schemas.openxmlformats.org/officeDocument/2006/relationships/hyperlink" Target="https://item.jd.com/10211123733721.html" TargetMode="External"/><Relationship Id="rId703" Type="http://schemas.openxmlformats.org/officeDocument/2006/relationships/hyperlink" Target="http://item.jd.com/100171602156.html" TargetMode="External"/><Relationship Id="rId910" Type="http://schemas.openxmlformats.org/officeDocument/2006/relationships/hyperlink" Target="http://item.jd.com/10207957841657.html" TargetMode="External"/><Relationship Id="rId1333" Type="http://schemas.openxmlformats.org/officeDocument/2006/relationships/hyperlink" Target="http://item.jd.com/10157070941384.html" TargetMode="External"/><Relationship Id="rId1540" Type="http://schemas.openxmlformats.org/officeDocument/2006/relationships/hyperlink" Target="https://item.jd.com/10202577322617.html" TargetMode="External"/><Relationship Id="rId1638" Type="http://schemas.openxmlformats.org/officeDocument/2006/relationships/hyperlink" Target="https://item.jd.com/10199810055500.html" TargetMode="External"/><Relationship Id="rId1400" Type="http://schemas.openxmlformats.org/officeDocument/2006/relationships/hyperlink" Target="http://item.jd.com/10182865834011.html" TargetMode="External"/><Relationship Id="rId1845" Type="http://schemas.openxmlformats.org/officeDocument/2006/relationships/hyperlink" Target="https://item.jd.com/10175573762998.html" TargetMode="External"/><Relationship Id="rId1705" Type="http://schemas.openxmlformats.org/officeDocument/2006/relationships/hyperlink" Target="http://item.jd.com/10175431410398.html" TargetMode="External"/><Relationship Id="rId1912" Type="http://schemas.openxmlformats.org/officeDocument/2006/relationships/hyperlink" Target="https://item.jd.com/10126805499882.html" TargetMode="External"/><Relationship Id="rId286" Type="http://schemas.openxmlformats.org/officeDocument/2006/relationships/hyperlink" Target="https://item.jd.com/10199810055492.html" TargetMode="External"/><Relationship Id="rId493" Type="http://schemas.openxmlformats.org/officeDocument/2006/relationships/hyperlink" Target="https://detail.tmall.com/item.htm?id=920058980227" TargetMode="External"/><Relationship Id="rId2174" Type="http://schemas.openxmlformats.org/officeDocument/2006/relationships/hyperlink" Target="http://item.jd.com/10209566663430.html" TargetMode="External"/><Relationship Id="rId2381" Type="http://schemas.openxmlformats.org/officeDocument/2006/relationships/hyperlink" Target="https://item.jd.com/10197689136597.html" TargetMode="External"/><Relationship Id="rId146" Type="http://schemas.openxmlformats.org/officeDocument/2006/relationships/hyperlink" Target="http://item.jd.com/10175598317274.html" TargetMode="External"/><Relationship Id="rId353" Type="http://schemas.openxmlformats.org/officeDocument/2006/relationships/hyperlink" Target="https://item.taobao.com/item.htm?id=856030627488" TargetMode="External"/><Relationship Id="rId560" Type="http://schemas.openxmlformats.org/officeDocument/2006/relationships/hyperlink" Target="https://item.taobao.com/item.htm?id=944167115844" TargetMode="External"/><Relationship Id="rId798" Type="http://schemas.openxmlformats.org/officeDocument/2006/relationships/hyperlink" Target="http://item.jd.com/10111137518855.html" TargetMode="External"/><Relationship Id="rId1190" Type="http://schemas.openxmlformats.org/officeDocument/2006/relationships/hyperlink" Target="http://item.jd.com/10108521511580.html" TargetMode="External"/><Relationship Id="rId2034" Type="http://schemas.openxmlformats.org/officeDocument/2006/relationships/hyperlink" Target="http://item.jd.com/10110097838211.html" TargetMode="External"/><Relationship Id="rId2241" Type="http://schemas.openxmlformats.org/officeDocument/2006/relationships/hyperlink" Target="http://item.jd.com/10172678641246.html" TargetMode="External"/><Relationship Id="rId2479" Type="http://schemas.openxmlformats.org/officeDocument/2006/relationships/hyperlink" Target="https://item.jd.com/10210793599917.html" TargetMode="External"/><Relationship Id="rId2686" Type="http://schemas.openxmlformats.org/officeDocument/2006/relationships/hyperlink" Target="http://item.jd.com/10118777332154.html" TargetMode="External"/><Relationship Id="rId213" Type="http://schemas.openxmlformats.org/officeDocument/2006/relationships/hyperlink" Target="http://item.jd.com/10127425203065.html" TargetMode="External"/><Relationship Id="rId420" Type="http://schemas.openxmlformats.org/officeDocument/2006/relationships/hyperlink" Target="https://detail.tmall.com/item.htm?id=999071747291" TargetMode="External"/><Relationship Id="rId658" Type="http://schemas.openxmlformats.org/officeDocument/2006/relationships/hyperlink" Target="http://item.jd.com/100095191876.html" TargetMode="External"/><Relationship Id="rId865" Type="http://schemas.openxmlformats.org/officeDocument/2006/relationships/hyperlink" Target="http://item.jd.com/10204639989942.html" TargetMode="External"/><Relationship Id="rId1050" Type="http://schemas.openxmlformats.org/officeDocument/2006/relationships/hyperlink" Target="http://item.jd.com/10194016322262.html" TargetMode="External"/><Relationship Id="rId1288" Type="http://schemas.openxmlformats.org/officeDocument/2006/relationships/hyperlink" Target="https://item.jd.com/10108521511567.html" TargetMode="External"/><Relationship Id="rId1495" Type="http://schemas.openxmlformats.org/officeDocument/2006/relationships/hyperlink" Target="http://item.jd.com/10149844200466.html" TargetMode="External"/><Relationship Id="rId2101" Type="http://schemas.openxmlformats.org/officeDocument/2006/relationships/hyperlink" Target="http://item.jd.com/10177242657258.html" TargetMode="External"/><Relationship Id="rId2339" Type="http://schemas.openxmlformats.org/officeDocument/2006/relationships/hyperlink" Target="https://item.taobao.com/item.htm?id=1020124685276" TargetMode="External"/><Relationship Id="rId2546" Type="http://schemas.openxmlformats.org/officeDocument/2006/relationships/hyperlink" Target="https://item.jd.com/10109934313208.html" TargetMode="External"/><Relationship Id="rId2753" Type="http://schemas.openxmlformats.org/officeDocument/2006/relationships/hyperlink" Target="https://item.jd.com/10177298227641.html" TargetMode="External"/><Relationship Id="rId518" Type="http://schemas.openxmlformats.org/officeDocument/2006/relationships/hyperlink" Target="https://detail.tmall.com/item.htm?id=991055726310" TargetMode="External"/><Relationship Id="rId725" Type="http://schemas.openxmlformats.org/officeDocument/2006/relationships/hyperlink" Target="http://item.jd.com/10095900820040.html" TargetMode="External"/><Relationship Id="rId932" Type="http://schemas.openxmlformats.org/officeDocument/2006/relationships/hyperlink" Target="http://item.jd.com/10150571496247.html" TargetMode="External"/><Relationship Id="rId1148" Type="http://schemas.openxmlformats.org/officeDocument/2006/relationships/hyperlink" Target="http://item.jd.com/10177930609478.html" TargetMode="External"/><Relationship Id="rId1355" Type="http://schemas.openxmlformats.org/officeDocument/2006/relationships/hyperlink" Target="http://item.jd.com/10110097823160.html" TargetMode="External"/><Relationship Id="rId1562" Type="http://schemas.openxmlformats.org/officeDocument/2006/relationships/hyperlink" Target="https://item.taobao.com/item.htm?id=1012530437932" TargetMode="External"/><Relationship Id="rId2406" Type="http://schemas.openxmlformats.org/officeDocument/2006/relationships/hyperlink" Target="https://item.jd.com/10175745806693.html" TargetMode="External"/><Relationship Id="rId2613" Type="http://schemas.openxmlformats.org/officeDocument/2006/relationships/hyperlink" Target="http://item.jd.com/10110030673957.html" TargetMode="External"/><Relationship Id="rId1008" Type="http://schemas.openxmlformats.org/officeDocument/2006/relationships/hyperlink" Target="http://item.jd.com/10189515884540.html" TargetMode="External"/><Relationship Id="rId1215" Type="http://schemas.openxmlformats.org/officeDocument/2006/relationships/hyperlink" Target="http://item.jd.com/10109560374266.html" TargetMode="External"/><Relationship Id="rId1422" Type="http://schemas.openxmlformats.org/officeDocument/2006/relationships/hyperlink" Target="http://item.jd.com/10163128164236.html" TargetMode="External"/><Relationship Id="rId1867" Type="http://schemas.openxmlformats.org/officeDocument/2006/relationships/hyperlink" Target="https://item.jd.com/10110591613138.html" TargetMode="External"/><Relationship Id="rId2820" Type="http://schemas.openxmlformats.org/officeDocument/2006/relationships/hyperlink" Target="https://item.jd.com/10200246843130.html" TargetMode="External"/><Relationship Id="rId61" Type="http://schemas.openxmlformats.org/officeDocument/2006/relationships/hyperlink" Target="https://item.jd.com/10194791003699.html" TargetMode="External"/><Relationship Id="rId1727" Type="http://schemas.openxmlformats.org/officeDocument/2006/relationships/hyperlink" Target="https://item.jd.com/10202733447922.html" TargetMode="External"/><Relationship Id="rId1934" Type="http://schemas.openxmlformats.org/officeDocument/2006/relationships/hyperlink" Target="https://item.jd.com/10115811826818.html" TargetMode="External"/><Relationship Id="rId19" Type="http://schemas.openxmlformats.org/officeDocument/2006/relationships/hyperlink" Target="https://item.jd.com/10108504219578.html" TargetMode="External"/><Relationship Id="rId2196" Type="http://schemas.openxmlformats.org/officeDocument/2006/relationships/hyperlink" Target="https://item.taobao.com/item.htm?id=1016225116503" TargetMode="External"/><Relationship Id="rId168" Type="http://schemas.openxmlformats.org/officeDocument/2006/relationships/hyperlink" Target="http://item.jd.com/10177268056827.html" TargetMode="External"/><Relationship Id="rId375" Type="http://schemas.openxmlformats.org/officeDocument/2006/relationships/hyperlink" Target="https://item.taobao.com/item.htm?id=1007375036458" TargetMode="External"/><Relationship Id="rId582" Type="http://schemas.openxmlformats.org/officeDocument/2006/relationships/hyperlink" Target="https://item.taobao.com/item.htm?id=667757639546" TargetMode="External"/><Relationship Id="rId2056" Type="http://schemas.openxmlformats.org/officeDocument/2006/relationships/hyperlink" Target="http://item.jd.com/10125216781097.html" TargetMode="External"/><Relationship Id="rId2263" Type="http://schemas.openxmlformats.org/officeDocument/2006/relationships/hyperlink" Target="http://item.jd.com/10209202410169.html" TargetMode="External"/><Relationship Id="rId2470" Type="http://schemas.openxmlformats.org/officeDocument/2006/relationships/hyperlink" Target="https://item.jd.com/10209572881876.html" TargetMode="External"/><Relationship Id="rId3" Type="http://schemas.openxmlformats.org/officeDocument/2006/relationships/hyperlink" Target="https://item.jd.com/10166064336105.html" TargetMode="External"/><Relationship Id="rId235" Type="http://schemas.openxmlformats.org/officeDocument/2006/relationships/hyperlink" Target="http://item.jd.com/10094037569305.html" TargetMode="External"/><Relationship Id="rId442" Type="http://schemas.openxmlformats.org/officeDocument/2006/relationships/hyperlink" Target="https://item.taobao.com/item.htm?id=836208557086" TargetMode="External"/><Relationship Id="rId887" Type="http://schemas.openxmlformats.org/officeDocument/2006/relationships/hyperlink" Target="http://item.jd.com/10197698290932.html" TargetMode="External"/><Relationship Id="rId1072" Type="http://schemas.openxmlformats.org/officeDocument/2006/relationships/hyperlink" Target="http://item.jd.com/100171602182.html" TargetMode="External"/><Relationship Id="rId2123" Type="http://schemas.openxmlformats.org/officeDocument/2006/relationships/hyperlink" Target="http://item.jd.com/10105585249674.html" TargetMode="External"/><Relationship Id="rId2330" Type="http://schemas.openxmlformats.org/officeDocument/2006/relationships/hyperlink" Target="https://item.taobao.com/item.htm?id=1019357493576" TargetMode="External"/><Relationship Id="rId2568" Type="http://schemas.openxmlformats.org/officeDocument/2006/relationships/hyperlink" Target="https://item.jd.com/10139671919887.html" TargetMode="External"/><Relationship Id="rId2775" Type="http://schemas.openxmlformats.org/officeDocument/2006/relationships/hyperlink" Target="https://item.jd.com/10096646274496.html" TargetMode="External"/><Relationship Id="rId302" Type="http://schemas.openxmlformats.org/officeDocument/2006/relationships/hyperlink" Target="https://item.jd.com/10209276035536.html" TargetMode="External"/><Relationship Id="rId747" Type="http://schemas.openxmlformats.org/officeDocument/2006/relationships/hyperlink" Target="http://item.jd.com/10110097816383.html" TargetMode="External"/><Relationship Id="rId954" Type="http://schemas.openxmlformats.org/officeDocument/2006/relationships/hyperlink" Target="http://item.jd.com/10194463832607.html" TargetMode="External"/><Relationship Id="rId1377" Type="http://schemas.openxmlformats.org/officeDocument/2006/relationships/hyperlink" Target="https://item.jd.com/100250489114.html" TargetMode="External"/><Relationship Id="rId1584" Type="http://schemas.openxmlformats.org/officeDocument/2006/relationships/hyperlink" Target="https://detail.tmall.com/item.htm?id=974639879032" TargetMode="External"/><Relationship Id="rId1791" Type="http://schemas.openxmlformats.org/officeDocument/2006/relationships/hyperlink" Target="https://item.jd.com/10109482647607.html" TargetMode="External"/><Relationship Id="rId2428" Type="http://schemas.openxmlformats.org/officeDocument/2006/relationships/hyperlink" Target="https://item.jd.com/10133406006980.html" TargetMode="External"/><Relationship Id="rId2635" Type="http://schemas.openxmlformats.org/officeDocument/2006/relationships/hyperlink" Target="http://item.jd.com/10110384528197.html" TargetMode="External"/><Relationship Id="rId83" Type="http://schemas.openxmlformats.org/officeDocument/2006/relationships/hyperlink" Target="https://item.jd.com/10150571616359.html" TargetMode="External"/><Relationship Id="rId607" Type="http://schemas.openxmlformats.org/officeDocument/2006/relationships/hyperlink" Target="https://detail.tmall.com/item.htm?id=688704887075" TargetMode="External"/><Relationship Id="rId814" Type="http://schemas.openxmlformats.org/officeDocument/2006/relationships/hyperlink" Target="http://item.jd.com/10188410319792.html" TargetMode="External"/><Relationship Id="rId1237" Type="http://schemas.openxmlformats.org/officeDocument/2006/relationships/hyperlink" Target="http://item.jd.com/10142159195065.html" TargetMode="External"/><Relationship Id="rId1444" Type="http://schemas.openxmlformats.org/officeDocument/2006/relationships/hyperlink" Target="https://item.jd.com/10200776436530.html" TargetMode="External"/><Relationship Id="rId1651" Type="http://schemas.openxmlformats.org/officeDocument/2006/relationships/hyperlink" Target="https://item.jd.com/10170398456698.html" TargetMode="External"/><Relationship Id="rId1889" Type="http://schemas.openxmlformats.org/officeDocument/2006/relationships/hyperlink" Target="https://item.jd.com/10131093804186.html" TargetMode="External"/><Relationship Id="rId2702" Type="http://schemas.openxmlformats.org/officeDocument/2006/relationships/hyperlink" Target="https://item.jd.com/10150445313203.html" TargetMode="External"/><Relationship Id="rId1304" Type="http://schemas.openxmlformats.org/officeDocument/2006/relationships/hyperlink" Target="http://item.jd.com/10169717479460.html" TargetMode="External"/><Relationship Id="rId1511" Type="http://schemas.openxmlformats.org/officeDocument/2006/relationships/hyperlink" Target="http://item.jd.com/10206869037315.html" TargetMode="External"/><Relationship Id="rId1749" Type="http://schemas.openxmlformats.org/officeDocument/2006/relationships/hyperlink" Target="https://item.jd.com/10110097853286.html" TargetMode="External"/><Relationship Id="rId1956" Type="http://schemas.openxmlformats.org/officeDocument/2006/relationships/hyperlink" Target="https://item.jd.com/10135228227564.html" TargetMode="External"/><Relationship Id="rId1609" Type="http://schemas.openxmlformats.org/officeDocument/2006/relationships/hyperlink" Target="https://item.jd.com/10177268056820.html" TargetMode="External"/><Relationship Id="rId1816" Type="http://schemas.openxmlformats.org/officeDocument/2006/relationships/hyperlink" Target="https://item.jd.com/10048553797636.html" TargetMode="External"/><Relationship Id="rId10" Type="http://schemas.openxmlformats.org/officeDocument/2006/relationships/hyperlink" Target="https://item.jd.com/10111752763482.html" TargetMode="External"/><Relationship Id="rId397" Type="http://schemas.openxmlformats.org/officeDocument/2006/relationships/hyperlink" Target="https://item.taobao.com/item.htm?id=1000478825614" TargetMode="External"/><Relationship Id="rId2078" Type="http://schemas.openxmlformats.org/officeDocument/2006/relationships/hyperlink" Target="http://item.jd.com/10167645514203.html" TargetMode="External"/><Relationship Id="rId2285" Type="http://schemas.openxmlformats.org/officeDocument/2006/relationships/hyperlink" Target="http://item.jd.com/10175951032476.html" TargetMode="External"/><Relationship Id="rId2492" Type="http://schemas.openxmlformats.org/officeDocument/2006/relationships/hyperlink" Target="https://item.jd.com/10210793599917.html" TargetMode="External"/><Relationship Id="rId257" Type="http://schemas.openxmlformats.org/officeDocument/2006/relationships/hyperlink" Target="http://item.jd.com/10207378823347.html" TargetMode="External"/><Relationship Id="rId464" Type="http://schemas.openxmlformats.org/officeDocument/2006/relationships/hyperlink" Target="https://detail.tmall.com/item.htm?id=855127962039" TargetMode="External"/><Relationship Id="rId1094" Type="http://schemas.openxmlformats.org/officeDocument/2006/relationships/hyperlink" Target="http://item.jd.com/10095933912840.html" TargetMode="External"/><Relationship Id="rId2145" Type="http://schemas.openxmlformats.org/officeDocument/2006/relationships/hyperlink" Target="http://item.jd.com/10200280056686.html" TargetMode="External"/><Relationship Id="rId2797" Type="http://schemas.openxmlformats.org/officeDocument/2006/relationships/hyperlink" Target="https://item.jd.com/10162711841759.html" TargetMode="External"/><Relationship Id="rId117" Type="http://schemas.openxmlformats.org/officeDocument/2006/relationships/hyperlink" Target="https://item.jd.com/10148701302709.html" TargetMode="External"/><Relationship Id="rId671" Type="http://schemas.openxmlformats.org/officeDocument/2006/relationships/hyperlink" Target="http://item.jd.com/10109804476758.html" TargetMode="External"/><Relationship Id="rId769" Type="http://schemas.openxmlformats.org/officeDocument/2006/relationships/hyperlink" Target="http://item.jd.com/10177336171541.html" TargetMode="External"/><Relationship Id="rId976" Type="http://schemas.openxmlformats.org/officeDocument/2006/relationships/hyperlink" Target="http://item.jd.com/10206514636313.html" TargetMode="External"/><Relationship Id="rId1399" Type="http://schemas.openxmlformats.org/officeDocument/2006/relationships/hyperlink" Target="http://item.jd.com/10196971389736.html" TargetMode="External"/><Relationship Id="rId2352" Type="http://schemas.openxmlformats.org/officeDocument/2006/relationships/hyperlink" Target="https://item.taobao.com/item.htm?id=1000754515232" TargetMode="External"/><Relationship Id="rId2657" Type="http://schemas.openxmlformats.org/officeDocument/2006/relationships/hyperlink" Target="http://item.jd.com/10115557608076.html" TargetMode="External"/><Relationship Id="rId324" Type="http://schemas.openxmlformats.org/officeDocument/2006/relationships/hyperlink" Target="https://item.jd.com/10177268056825.html" TargetMode="External"/><Relationship Id="rId531" Type="http://schemas.openxmlformats.org/officeDocument/2006/relationships/hyperlink" Target="https://item.taobao.com/item.htm?id=935080002307" TargetMode="External"/><Relationship Id="rId629" Type="http://schemas.openxmlformats.org/officeDocument/2006/relationships/hyperlink" Target="https://detail.tmall.com/item.htm?id=834592747796" TargetMode="External"/><Relationship Id="rId1161" Type="http://schemas.openxmlformats.org/officeDocument/2006/relationships/hyperlink" Target="http://item.jd.com/10187268148180.html" TargetMode="External"/><Relationship Id="rId1259" Type="http://schemas.openxmlformats.org/officeDocument/2006/relationships/hyperlink" Target="http://item.jd.com/10163146574250.html" TargetMode="External"/><Relationship Id="rId1466" Type="http://schemas.openxmlformats.org/officeDocument/2006/relationships/hyperlink" Target="https://item.jd.com/10110731192808.html" TargetMode="External"/><Relationship Id="rId2005" Type="http://schemas.openxmlformats.org/officeDocument/2006/relationships/hyperlink" Target="http://item.jd.com/10185578323725.html" TargetMode="External"/><Relationship Id="rId2212" Type="http://schemas.openxmlformats.org/officeDocument/2006/relationships/hyperlink" Target="https://item.taobao.com/item.htm?id=999753938860" TargetMode="External"/><Relationship Id="rId836" Type="http://schemas.openxmlformats.org/officeDocument/2006/relationships/hyperlink" Target="http://item.jd.com/10135228857993.html" TargetMode="External"/><Relationship Id="rId1021" Type="http://schemas.openxmlformats.org/officeDocument/2006/relationships/hyperlink" Target="http://item.jd.com/10194463832610.html" TargetMode="External"/><Relationship Id="rId1119" Type="http://schemas.openxmlformats.org/officeDocument/2006/relationships/hyperlink" Target="http://item.jd.com/10183949382290.html" TargetMode="External"/><Relationship Id="rId1673" Type="http://schemas.openxmlformats.org/officeDocument/2006/relationships/hyperlink" Target="https://item.taobao.com/item.htm?id=992093887566" TargetMode="External"/><Relationship Id="rId1880" Type="http://schemas.openxmlformats.org/officeDocument/2006/relationships/hyperlink" Target="https://item.jd.com/10198673442143.html" TargetMode="External"/><Relationship Id="rId1978" Type="http://schemas.openxmlformats.org/officeDocument/2006/relationships/hyperlink" Target="http://item.jd.com/10207041108245.html" TargetMode="External"/><Relationship Id="rId2517" Type="http://schemas.openxmlformats.org/officeDocument/2006/relationships/hyperlink" Target="https://item.jd.com/10206588036609.html" TargetMode="External"/><Relationship Id="rId2724" Type="http://schemas.openxmlformats.org/officeDocument/2006/relationships/hyperlink" Target="https://item.jd.com/10206147982972.html" TargetMode="External"/><Relationship Id="rId903" Type="http://schemas.openxmlformats.org/officeDocument/2006/relationships/hyperlink" Target="http://item.jd.com/10204895323867.html" TargetMode="External"/><Relationship Id="rId1326" Type="http://schemas.openxmlformats.org/officeDocument/2006/relationships/hyperlink" Target="http://item.jd.com/10206590041643.html" TargetMode="External"/><Relationship Id="rId1533" Type="http://schemas.openxmlformats.org/officeDocument/2006/relationships/hyperlink" Target="https://item.jd.com/10195274747776.html" TargetMode="External"/><Relationship Id="rId1740" Type="http://schemas.openxmlformats.org/officeDocument/2006/relationships/hyperlink" Target="https://item.jd.com/10175031247796.html" TargetMode="External"/><Relationship Id="rId32" Type="http://schemas.openxmlformats.org/officeDocument/2006/relationships/hyperlink" Target="https://item.jd.com/10177268056820.html" TargetMode="External"/><Relationship Id="rId1600" Type="http://schemas.openxmlformats.org/officeDocument/2006/relationships/hyperlink" Target="https://item.jd.com/10163204967277.html" TargetMode="External"/><Relationship Id="rId1838" Type="http://schemas.openxmlformats.org/officeDocument/2006/relationships/hyperlink" Target="https://item.jd.com/10207980237233.html" TargetMode="External"/><Relationship Id="rId181" Type="http://schemas.openxmlformats.org/officeDocument/2006/relationships/hyperlink" Target="http://item.jd.com/10207034192036.html" TargetMode="External"/><Relationship Id="rId1905" Type="http://schemas.openxmlformats.org/officeDocument/2006/relationships/hyperlink" Target="https://item.jd.com/10199810055491.html" TargetMode="External"/><Relationship Id="rId279" Type="http://schemas.openxmlformats.org/officeDocument/2006/relationships/hyperlink" Target="https://item.jd.com/10141681243551.html" TargetMode="External"/><Relationship Id="rId486" Type="http://schemas.openxmlformats.org/officeDocument/2006/relationships/hyperlink" Target="https://item.taobao.com/item.htm?id=764074551150" TargetMode="External"/><Relationship Id="rId693" Type="http://schemas.openxmlformats.org/officeDocument/2006/relationships/hyperlink" Target="http://item.jd.com/10110097816384.html" TargetMode="External"/><Relationship Id="rId2167" Type="http://schemas.openxmlformats.org/officeDocument/2006/relationships/hyperlink" Target="http://item.jd.com/10166707160839.html" TargetMode="External"/><Relationship Id="rId2374" Type="http://schemas.openxmlformats.org/officeDocument/2006/relationships/hyperlink" Target="https://item.jd.com/10161529847199.html" TargetMode="External"/><Relationship Id="rId2581" Type="http://schemas.openxmlformats.org/officeDocument/2006/relationships/hyperlink" Target="https://item.jd.com/10145477544035.html" TargetMode="External"/><Relationship Id="rId139" Type="http://schemas.openxmlformats.org/officeDocument/2006/relationships/hyperlink" Target="http://item.jd.com/10110731106999.html" TargetMode="External"/><Relationship Id="rId346" Type="http://schemas.openxmlformats.org/officeDocument/2006/relationships/hyperlink" Target="https://item.jd.com/10110731107005.html" TargetMode="External"/><Relationship Id="rId553" Type="http://schemas.openxmlformats.org/officeDocument/2006/relationships/hyperlink" Target="https://detail.tmall.com/item.htm?id=853107518100" TargetMode="External"/><Relationship Id="rId760" Type="http://schemas.openxmlformats.org/officeDocument/2006/relationships/hyperlink" Target="http://item.jd.com/10208613617086.html" TargetMode="External"/><Relationship Id="rId998" Type="http://schemas.openxmlformats.org/officeDocument/2006/relationships/hyperlink" Target="http://item.jd.com/10194463832609.html" TargetMode="External"/><Relationship Id="rId1183" Type="http://schemas.openxmlformats.org/officeDocument/2006/relationships/hyperlink" Target="http://item.jd.com/10207999416937.html" TargetMode="External"/><Relationship Id="rId1390" Type="http://schemas.openxmlformats.org/officeDocument/2006/relationships/hyperlink" Target="http://item.jd.com/10191445666358.html" TargetMode="External"/><Relationship Id="rId2027" Type="http://schemas.openxmlformats.org/officeDocument/2006/relationships/hyperlink" Target="https://item.jd.com/10177000430967.html" TargetMode="External"/><Relationship Id="rId2234" Type="http://schemas.openxmlformats.org/officeDocument/2006/relationships/hyperlink" Target="http://item.jd.com/10199575385622.html" TargetMode="External"/><Relationship Id="rId2441" Type="http://schemas.openxmlformats.org/officeDocument/2006/relationships/hyperlink" Target="https://item.jd.com/10200063519356.html" TargetMode="External"/><Relationship Id="rId2679" Type="http://schemas.openxmlformats.org/officeDocument/2006/relationships/hyperlink" Target="http://item.jd.com/10110102148595.html" TargetMode="External"/><Relationship Id="rId206" Type="http://schemas.openxmlformats.org/officeDocument/2006/relationships/hyperlink" Target="http://item.jd.com/10141681243554.html" TargetMode="External"/><Relationship Id="rId413" Type="http://schemas.openxmlformats.org/officeDocument/2006/relationships/hyperlink" Target="https://detail.tmall.com/item.htm?id=974822321884" TargetMode="External"/><Relationship Id="rId858" Type="http://schemas.openxmlformats.org/officeDocument/2006/relationships/hyperlink" Target="http://item.jd.com/10207805665537.html" TargetMode="External"/><Relationship Id="rId1043" Type="http://schemas.openxmlformats.org/officeDocument/2006/relationships/hyperlink" Target="http://item.jd.com/10200237949603.html" TargetMode="External"/><Relationship Id="rId1488" Type="http://schemas.openxmlformats.org/officeDocument/2006/relationships/hyperlink" Target="https://item.jd.com/10202531918846.html" TargetMode="External"/><Relationship Id="rId1695" Type="http://schemas.openxmlformats.org/officeDocument/2006/relationships/hyperlink" Target="https://item.jd.com/10159775467732.html" TargetMode="External"/><Relationship Id="rId2539" Type="http://schemas.openxmlformats.org/officeDocument/2006/relationships/hyperlink" Target="https://item.jd.com/10163127513316.html" TargetMode="External"/><Relationship Id="rId2746" Type="http://schemas.openxmlformats.org/officeDocument/2006/relationships/hyperlink" Target="https://item.jd.com/10096646274504.html" TargetMode="External"/><Relationship Id="rId620" Type="http://schemas.openxmlformats.org/officeDocument/2006/relationships/hyperlink" Target="https://detail.tmall.com/item.htm?id=984944943452" TargetMode="External"/><Relationship Id="rId718" Type="http://schemas.openxmlformats.org/officeDocument/2006/relationships/hyperlink" Target="http://item.jd.com/10026388484489.html" TargetMode="External"/><Relationship Id="rId925" Type="http://schemas.openxmlformats.org/officeDocument/2006/relationships/hyperlink" Target="http://item.jd.com/10199574656545.html" TargetMode="External"/><Relationship Id="rId1250" Type="http://schemas.openxmlformats.org/officeDocument/2006/relationships/hyperlink" Target="http://item.jd.com/10163453729147.html" TargetMode="External"/><Relationship Id="rId1348" Type="http://schemas.openxmlformats.org/officeDocument/2006/relationships/hyperlink" Target="http://item.jd.com/10173701823685.html" TargetMode="External"/><Relationship Id="rId1555" Type="http://schemas.openxmlformats.org/officeDocument/2006/relationships/hyperlink" Target="https://item.taobao.com/item.htm?id=761683026631" TargetMode="External"/><Relationship Id="rId1762" Type="http://schemas.openxmlformats.org/officeDocument/2006/relationships/hyperlink" Target="https://item.jd.com/10202601974010.html" TargetMode="External"/><Relationship Id="rId2301" Type="http://schemas.openxmlformats.org/officeDocument/2006/relationships/hyperlink" Target="http://item.jd.com/10144599526723.html" TargetMode="External"/><Relationship Id="rId2606" Type="http://schemas.openxmlformats.org/officeDocument/2006/relationships/hyperlink" Target="http://item.jd.com/10110097853287.html" TargetMode="External"/><Relationship Id="rId1110" Type="http://schemas.openxmlformats.org/officeDocument/2006/relationships/hyperlink" Target="http://item.jd.com/10145477544037.html" TargetMode="External"/><Relationship Id="rId1208" Type="http://schemas.openxmlformats.org/officeDocument/2006/relationships/hyperlink" Target="http://item.jd.com/100080657299.html" TargetMode="External"/><Relationship Id="rId1415" Type="http://schemas.openxmlformats.org/officeDocument/2006/relationships/hyperlink" Target="http://item.jd.com/10200237903238.html" TargetMode="External"/><Relationship Id="rId2813" Type="http://schemas.openxmlformats.org/officeDocument/2006/relationships/hyperlink" Target="https://item.jd.com/10108513260651.html" TargetMode="External"/><Relationship Id="rId54" Type="http://schemas.openxmlformats.org/officeDocument/2006/relationships/hyperlink" Target="https://item.jd.com/10110517759846.html" TargetMode="External"/><Relationship Id="rId1622" Type="http://schemas.openxmlformats.org/officeDocument/2006/relationships/hyperlink" Target="https://item.jd.com/10175855866973.html" TargetMode="External"/><Relationship Id="rId1927" Type="http://schemas.openxmlformats.org/officeDocument/2006/relationships/hyperlink" Target="https://item.jd.com/10147860461008.html" TargetMode="External"/><Relationship Id="rId2091" Type="http://schemas.openxmlformats.org/officeDocument/2006/relationships/hyperlink" Target="http://item.jd.com/10102560385149.html" TargetMode="External"/><Relationship Id="rId2189" Type="http://schemas.openxmlformats.org/officeDocument/2006/relationships/hyperlink" Target="https://detail.tmall.com/item.htm?id=1008992172004" TargetMode="External"/><Relationship Id="rId270" Type="http://schemas.openxmlformats.org/officeDocument/2006/relationships/hyperlink" Target="https://item.jd.com/10110622641820.html" TargetMode="External"/><Relationship Id="rId2396" Type="http://schemas.openxmlformats.org/officeDocument/2006/relationships/hyperlink" Target="https://item.jd.com/10096646274505.html" TargetMode="External"/><Relationship Id="rId130" Type="http://schemas.openxmlformats.org/officeDocument/2006/relationships/hyperlink" Target="https://item.jd.com/100156059457.html" TargetMode="External"/><Relationship Id="rId368" Type="http://schemas.openxmlformats.org/officeDocument/2006/relationships/hyperlink" Target="https://item.taobao.com/item.htm?id=937352766205" TargetMode="External"/><Relationship Id="rId575" Type="http://schemas.openxmlformats.org/officeDocument/2006/relationships/hyperlink" Target="https://item.taobao.com/item.htm?id=980133882010" TargetMode="External"/><Relationship Id="rId782" Type="http://schemas.openxmlformats.org/officeDocument/2006/relationships/hyperlink" Target="http://item.jd.com/10175431410393.html" TargetMode="External"/><Relationship Id="rId2049" Type="http://schemas.openxmlformats.org/officeDocument/2006/relationships/hyperlink" Target="http://item.jd.com/10175692218903.html" TargetMode="External"/><Relationship Id="rId2256" Type="http://schemas.openxmlformats.org/officeDocument/2006/relationships/hyperlink" Target="http://item.jd.com/10202577232578.html" TargetMode="External"/><Relationship Id="rId2463" Type="http://schemas.openxmlformats.org/officeDocument/2006/relationships/hyperlink" Target="https://item.jd.com/10210487964362.html" TargetMode="External"/><Relationship Id="rId2670" Type="http://schemas.openxmlformats.org/officeDocument/2006/relationships/hyperlink" Target="http://item.jd.com/10108846958208.html" TargetMode="External"/><Relationship Id="rId228" Type="http://schemas.openxmlformats.org/officeDocument/2006/relationships/hyperlink" Target="http://item.jd.com/10164676807555.html" TargetMode="External"/><Relationship Id="rId435" Type="http://schemas.openxmlformats.org/officeDocument/2006/relationships/hyperlink" Target="https://item.taobao.com/item.htm?id=995384405927" TargetMode="External"/><Relationship Id="rId642" Type="http://schemas.openxmlformats.org/officeDocument/2006/relationships/hyperlink" Target="http://item.jd.com/100095191874.html" TargetMode="External"/><Relationship Id="rId1065" Type="http://schemas.openxmlformats.org/officeDocument/2006/relationships/hyperlink" Target="http://item.jd.com/10118634140234.html" TargetMode="External"/><Relationship Id="rId1272" Type="http://schemas.openxmlformats.org/officeDocument/2006/relationships/hyperlink" Target="http://item.jd.com/10109934313202.html" TargetMode="External"/><Relationship Id="rId2116" Type="http://schemas.openxmlformats.org/officeDocument/2006/relationships/hyperlink" Target="http://item.jd.com/10114476268152.html" TargetMode="External"/><Relationship Id="rId2323" Type="http://schemas.openxmlformats.org/officeDocument/2006/relationships/hyperlink" Target="https://item.taobao.com/item.htm?id=1002535592248" TargetMode="External"/><Relationship Id="rId2530" Type="http://schemas.openxmlformats.org/officeDocument/2006/relationships/hyperlink" Target="https://item.jd.com/10160587052691.html" TargetMode="External"/><Relationship Id="rId2768" Type="http://schemas.openxmlformats.org/officeDocument/2006/relationships/hyperlink" Target="https://item.jd.com/10095713779763.html" TargetMode="External"/><Relationship Id="rId502" Type="http://schemas.openxmlformats.org/officeDocument/2006/relationships/hyperlink" Target="https://item.taobao.com/item.htm?id=1003267081819" TargetMode="External"/><Relationship Id="rId947" Type="http://schemas.openxmlformats.org/officeDocument/2006/relationships/hyperlink" Target="http://item.jd.com/10184714089497.html" TargetMode="External"/><Relationship Id="rId1132" Type="http://schemas.openxmlformats.org/officeDocument/2006/relationships/hyperlink" Target="http://item.jd.com/10148868180891.html" TargetMode="External"/><Relationship Id="rId1577" Type="http://schemas.openxmlformats.org/officeDocument/2006/relationships/hyperlink" Target="https://detail.tmall.com/item.htm?id=625821609227" TargetMode="External"/><Relationship Id="rId1784" Type="http://schemas.openxmlformats.org/officeDocument/2006/relationships/hyperlink" Target="https://item.jd.com/10111080012117.html" TargetMode="External"/><Relationship Id="rId1991" Type="http://schemas.openxmlformats.org/officeDocument/2006/relationships/hyperlink" Target="http://item.jd.com/10204633344092.html" TargetMode="External"/><Relationship Id="rId2628" Type="http://schemas.openxmlformats.org/officeDocument/2006/relationships/hyperlink" Target="http://item.jd.com/10109560374267.html" TargetMode="External"/><Relationship Id="rId2835" Type="http://schemas.openxmlformats.org/officeDocument/2006/relationships/hyperlink" Target="https://item.jd.com/10110474973144.html" TargetMode="External"/><Relationship Id="rId76" Type="http://schemas.openxmlformats.org/officeDocument/2006/relationships/hyperlink" Target="https://item.jd.com/10206587859325.html" TargetMode="External"/><Relationship Id="rId807" Type="http://schemas.openxmlformats.org/officeDocument/2006/relationships/hyperlink" Target="http://item.jd.com/10202428279840.html" TargetMode="External"/><Relationship Id="rId1437" Type="http://schemas.openxmlformats.org/officeDocument/2006/relationships/hyperlink" Target="http://item.jd.com/10194260083221.html" TargetMode="External"/><Relationship Id="rId1644" Type="http://schemas.openxmlformats.org/officeDocument/2006/relationships/hyperlink" Target="https://item.jd.com/10116881856047.html" TargetMode="External"/><Relationship Id="rId1851" Type="http://schemas.openxmlformats.org/officeDocument/2006/relationships/hyperlink" Target="https://item.jd.com/10207980237235.html" TargetMode="External"/><Relationship Id="rId1504" Type="http://schemas.openxmlformats.org/officeDocument/2006/relationships/hyperlink" Target="http://item.jd.com/10116893576129.html" TargetMode="External"/><Relationship Id="rId1711" Type="http://schemas.openxmlformats.org/officeDocument/2006/relationships/hyperlink" Target="https://item.jd.com/10162502012883.html" TargetMode="External"/><Relationship Id="rId1949" Type="http://schemas.openxmlformats.org/officeDocument/2006/relationships/hyperlink" Target="https://item.jd.com/10202733995165.html" TargetMode="External"/><Relationship Id="rId292" Type="http://schemas.openxmlformats.org/officeDocument/2006/relationships/hyperlink" Target="https://item.jd.com/10166384382391.html" TargetMode="External"/><Relationship Id="rId1809" Type="http://schemas.openxmlformats.org/officeDocument/2006/relationships/hyperlink" Target="https://item.jd.com/10138377499120.html" TargetMode="External"/><Relationship Id="rId597" Type="http://schemas.openxmlformats.org/officeDocument/2006/relationships/hyperlink" Target="https://item.taobao.com/item.htm?id=996234252581" TargetMode="External"/><Relationship Id="rId2180" Type="http://schemas.openxmlformats.org/officeDocument/2006/relationships/hyperlink" Target="http://item.jd.com/10175823175948.html" TargetMode="External"/><Relationship Id="rId2278" Type="http://schemas.openxmlformats.org/officeDocument/2006/relationships/hyperlink" Target="http://item.jd.com/10201900538453.html" TargetMode="External"/><Relationship Id="rId2485" Type="http://schemas.openxmlformats.org/officeDocument/2006/relationships/hyperlink" Target="https://item.jd.com/10109946657012.html" TargetMode="External"/><Relationship Id="rId152" Type="http://schemas.openxmlformats.org/officeDocument/2006/relationships/hyperlink" Target="http://item.jd.com/10184930090688.html" TargetMode="External"/><Relationship Id="rId457" Type="http://schemas.openxmlformats.org/officeDocument/2006/relationships/hyperlink" Target="https://detail.tmall.com/item.htm?id=1001231416232" TargetMode="External"/><Relationship Id="rId1087" Type="http://schemas.openxmlformats.org/officeDocument/2006/relationships/hyperlink" Target="http://item.jd.com/10118634140232.html" TargetMode="External"/><Relationship Id="rId1294" Type="http://schemas.openxmlformats.org/officeDocument/2006/relationships/hyperlink" Target="https://item.jd.com/10189821933740.html" TargetMode="External"/><Relationship Id="rId2040" Type="http://schemas.openxmlformats.org/officeDocument/2006/relationships/hyperlink" Target="http://item.jd.com/10201673117791.html" TargetMode="External"/><Relationship Id="rId2138" Type="http://schemas.openxmlformats.org/officeDocument/2006/relationships/hyperlink" Target="http://item.jd.com/10164841270032.html" TargetMode="External"/><Relationship Id="rId2692" Type="http://schemas.openxmlformats.org/officeDocument/2006/relationships/hyperlink" Target="https://item.jd.com/10075960788946.html" TargetMode="External"/><Relationship Id="rId664" Type="http://schemas.openxmlformats.org/officeDocument/2006/relationships/hyperlink" Target="http://item.jd.com/10146002556554.html" TargetMode="External"/><Relationship Id="rId871" Type="http://schemas.openxmlformats.org/officeDocument/2006/relationships/hyperlink" Target="http://item.jd.com/10176874331793.html" TargetMode="External"/><Relationship Id="rId969" Type="http://schemas.openxmlformats.org/officeDocument/2006/relationships/hyperlink" Target="http://item.jd.com/10202440833768.html" TargetMode="External"/><Relationship Id="rId1599" Type="http://schemas.openxmlformats.org/officeDocument/2006/relationships/hyperlink" Target="https://item.jd.com/10110622641816.html" TargetMode="External"/><Relationship Id="rId2345" Type="http://schemas.openxmlformats.org/officeDocument/2006/relationships/hyperlink" Target="https://item.taobao.com/item.htm?id=976242067722" TargetMode="External"/><Relationship Id="rId2552" Type="http://schemas.openxmlformats.org/officeDocument/2006/relationships/hyperlink" Target="https://item.jd.com/10109946649285.html" TargetMode="External"/><Relationship Id="rId317" Type="http://schemas.openxmlformats.org/officeDocument/2006/relationships/hyperlink" Target="https://item.jd.com/10105886880739.html" TargetMode="External"/><Relationship Id="rId524" Type="http://schemas.openxmlformats.org/officeDocument/2006/relationships/hyperlink" Target="https://item.taobao.com/item.htm?id=1001337634409" TargetMode="External"/><Relationship Id="rId731" Type="http://schemas.openxmlformats.org/officeDocument/2006/relationships/hyperlink" Target="http://item.jd.com/10110474972752.html" TargetMode="External"/><Relationship Id="rId1154" Type="http://schemas.openxmlformats.org/officeDocument/2006/relationships/hyperlink" Target="http://item.jd.com/10125391162538.html" TargetMode="External"/><Relationship Id="rId1361" Type="http://schemas.openxmlformats.org/officeDocument/2006/relationships/hyperlink" Target="http://item.jd.com/10177982021936.html" TargetMode="External"/><Relationship Id="rId1459" Type="http://schemas.openxmlformats.org/officeDocument/2006/relationships/hyperlink" Target="http://item.jd.com/10192675977713.html" TargetMode="External"/><Relationship Id="rId2205" Type="http://schemas.openxmlformats.org/officeDocument/2006/relationships/hyperlink" Target="https://detail.tmall.com/item.htm?id=898370934146" TargetMode="External"/><Relationship Id="rId2412" Type="http://schemas.openxmlformats.org/officeDocument/2006/relationships/hyperlink" Target="https://item.jd.com/10200304115710.html" TargetMode="External"/><Relationship Id="rId98" Type="http://schemas.openxmlformats.org/officeDocument/2006/relationships/hyperlink" Target="https://item.jd.com/10200834867374.html" TargetMode="External"/><Relationship Id="rId829" Type="http://schemas.openxmlformats.org/officeDocument/2006/relationships/hyperlink" Target="http://item.jd.com/10117489202060.html" TargetMode="External"/><Relationship Id="rId1014" Type="http://schemas.openxmlformats.org/officeDocument/2006/relationships/hyperlink" Target="http://item.jd.com/10125391162540.html" TargetMode="External"/><Relationship Id="rId1221" Type="http://schemas.openxmlformats.org/officeDocument/2006/relationships/hyperlink" Target="http://item.jd.com/10110384528194.html" TargetMode="External"/><Relationship Id="rId1666" Type="http://schemas.openxmlformats.org/officeDocument/2006/relationships/hyperlink" Target="https://item.taobao.com/item.htm?id=907313013997" TargetMode="External"/><Relationship Id="rId1873" Type="http://schemas.openxmlformats.org/officeDocument/2006/relationships/hyperlink" Target="https://item.jd.com/10207726624596.html" TargetMode="External"/><Relationship Id="rId2717" Type="http://schemas.openxmlformats.org/officeDocument/2006/relationships/hyperlink" Target="https://item.jd.com/10184532608135.html" TargetMode="External"/><Relationship Id="rId1319" Type="http://schemas.openxmlformats.org/officeDocument/2006/relationships/hyperlink" Target="http://item.jd.com/10203383765372.html" TargetMode="External"/><Relationship Id="rId1526" Type="http://schemas.openxmlformats.org/officeDocument/2006/relationships/hyperlink" Target="http://item.jd.com/10200026962013.html" TargetMode="External"/><Relationship Id="rId1733" Type="http://schemas.openxmlformats.org/officeDocument/2006/relationships/hyperlink" Target="https://item.jd.com/10109260108360.html" TargetMode="External"/><Relationship Id="rId1940" Type="http://schemas.openxmlformats.org/officeDocument/2006/relationships/hyperlink" Target="https://item.jd.com/10110731107002.html" TargetMode="External"/><Relationship Id="rId25" Type="http://schemas.openxmlformats.org/officeDocument/2006/relationships/hyperlink" Target="https://item.jd.com/10110517759845.html" TargetMode="External"/><Relationship Id="rId1800" Type="http://schemas.openxmlformats.org/officeDocument/2006/relationships/hyperlink" Target="https://item.jd.com/10199873612392.html" TargetMode="External"/><Relationship Id="rId174" Type="http://schemas.openxmlformats.org/officeDocument/2006/relationships/hyperlink" Target="http://item.jd.com/10204166860899.html" TargetMode="External"/><Relationship Id="rId381" Type="http://schemas.openxmlformats.org/officeDocument/2006/relationships/hyperlink" Target="https://item.taobao.com/item.htm?id=936108075223" TargetMode="External"/><Relationship Id="rId2062" Type="http://schemas.openxmlformats.org/officeDocument/2006/relationships/hyperlink" Target="http://item.jd.com/10095715624571.html" TargetMode="External"/><Relationship Id="rId241" Type="http://schemas.openxmlformats.org/officeDocument/2006/relationships/hyperlink" Target="http://item.jd.com/10118185580119.html" TargetMode="External"/><Relationship Id="rId479" Type="http://schemas.openxmlformats.org/officeDocument/2006/relationships/hyperlink" Target="https://item.taobao.com/item.htm?id=808772350036" TargetMode="External"/><Relationship Id="rId686" Type="http://schemas.openxmlformats.org/officeDocument/2006/relationships/hyperlink" Target="http://item.jd.com/100156059413.html" TargetMode="External"/><Relationship Id="rId893" Type="http://schemas.openxmlformats.org/officeDocument/2006/relationships/hyperlink" Target="http://item.jd.com/10207276653017.html" TargetMode="External"/><Relationship Id="rId2367" Type="http://schemas.openxmlformats.org/officeDocument/2006/relationships/hyperlink" Target="https://item.jd.com/10200359758864.html" TargetMode="External"/><Relationship Id="rId2574" Type="http://schemas.openxmlformats.org/officeDocument/2006/relationships/hyperlink" Target="https://item.jd.com/10142014652507.html" TargetMode="External"/><Relationship Id="rId2781" Type="http://schemas.openxmlformats.org/officeDocument/2006/relationships/hyperlink" Target="https://item.jd.com/10096646274508.html" TargetMode="External"/><Relationship Id="rId339" Type="http://schemas.openxmlformats.org/officeDocument/2006/relationships/hyperlink" Target="https://item.jd.com/10184930090690.html" TargetMode="External"/><Relationship Id="rId546" Type="http://schemas.openxmlformats.org/officeDocument/2006/relationships/hyperlink" Target="https://detail.tmall.com/item.htm?id=947708714548" TargetMode="External"/><Relationship Id="rId753" Type="http://schemas.openxmlformats.org/officeDocument/2006/relationships/hyperlink" Target="http://item.jd.com/10205660571480.html" TargetMode="External"/><Relationship Id="rId1176" Type="http://schemas.openxmlformats.org/officeDocument/2006/relationships/hyperlink" Target="http://item.jd.com/10206588102990.html" TargetMode="External"/><Relationship Id="rId1383" Type="http://schemas.openxmlformats.org/officeDocument/2006/relationships/hyperlink" Target="http://item.jd.com/10095900820037.html" TargetMode="External"/><Relationship Id="rId2227" Type="http://schemas.openxmlformats.org/officeDocument/2006/relationships/hyperlink" Target="https://item.taobao.com/item.htm?id=1002138953429" TargetMode="External"/><Relationship Id="rId2434" Type="http://schemas.openxmlformats.org/officeDocument/2006/relationships/hyperlink" Target="https://item.jd.com/10132466259687.html" TargetMode="External"/><Relationship Id="rId101" Type="http://schemas.openxmlformats.org/officeDocument/2006/relationships/hyperlink" Target="https://item.jd.com/10116881856047.html" TargetMode="External"/><Relationship Id="rId406" Type="http://schemas.openxmlformats.org/officeDocument/2006/relationships/hyperlink" Target="https://item.taobao.com/item.htm?id=983653022083" TargetMode="External"/><Relationship Id="rId960" Type="http://schemas.openxmlformats.org/officeDocument/2006/relationships/hyperlink" Target="http://item.jd.com/10206514636311.html" TargetMode="External"/><Relationship Id="rId1036" Type="http://schemas.openxmlformats.org/officeDocument/2006/relationships/hyperlink" Target="http://item.jd.com/10095933912839.html" TargetMode="External"/><Relationship Id="rId1243" Type="http://schemas.openxmlformats.org/officeDocument/2006/relationships/hyperlink" Target="http://item.jd.com/10175408066653.html" TargetMode="External"/><Relationship Id="rId1590" Type="http://schemas.openxmlformats.org/officeDocument/2006/relationships/hyperlink" Target="https://detail.tmall.com/item.htm?id=851776180960" TargetMode="External"/><Relationship Id="rId1688" Type="http://schemas.openxmlformats.org/officeDocument/2006/relationships/hyperlink" Target="https://item.taobao.com/item.htm?id=675771101787" TargetMode="External"/><Relationship Id="rId1895" Type="http://schemas.openxmlformats.org/officeDocument/2006/relationships/hyperlink" Target="https://item.jd.com/10208188285935.html" TargetMode="External"/><Relationship Id="rId2641" Type="http://schemas.openxmlformats.org/officeDocument/2006/relationships/hyperlink" Target="http://item.jd.com/10074148045213.html" TargetMode="External"/><Relationship Id="rId2739" Type="http://schemas.openxmlformats.org/officeDocument/2006/relationships/hyperlink" Target="https://item.jd.com/10053601693319.html" TargetMode="External"/><Relationship Id="rId613" Type="http://schemas.openxmlformats.org/officeDocument/2006/relationships/hyperlink" Target="https://item.taobao.com/item.htm?id=986360941862" TargetMode="External"/><Relationship Id="rId820" Type="http://schemas.openxmlformats.org/officeDocument/2006/relationships/hyperlink" Target="http://item.jd.com/10196298668769.html" TargetMode="External"/><Relationship Id="rId918" Type="http://schemas.openxmlformats.org/officeDocument/2006/relationships/hyperlink" Target="http://item.jd.com/10197094462699.html" TargetMode="External"/><Relationship Id="rId1450" Type="http://schemas.openxmlformats.org/officeDocument/2006/relationships/hyperlink" Target="http://item.jd.com/10194089043053.html" TargetMode="External"/><Relationship Id="rId1548" Type="http://schemas.openxmlformats.org/officeDocument/2006/relationships/hyperlink" Target="https://detail.tmall.com/item.htm?id=823221928716" TargetMode="External"/><Relationship Id="rId1755" Type="http://schemas.openxmlformats.org/officeDocument/2006/relationships/hyperlink" Target="https://item.jd.com/100036839797.html" TargetMode="External"/><Relationship Id="rId2501" Type="http://schemas.openxmlformats.org/officeDocument/2006/relationships/hyperlink" Target="https://item.jd.com/10207028634310.html" TargetMode="External"/><Relationship Id="rId1103" Type="http://schemas.openxmlformats.org/officeDocument/2006/relationships/hyperlink" Target="http://item.jd.com/10143693560901.html" TargetMode="External"/><Relationship Id="rId1310" Type="http://schemas.openxmlformats.org/officeDocument/2006/relationships/hyperlink" Target="http://item.jd.com/10202209103615.html" TargetMode="External"/><Relationship Id="rId1408" Type="http://schemas.openxmlformats.org/officeDocument/2006/relationships/hyperlink" Target="http://item.jd.com/10127133950515.html" TargetMode="External"/><Relationship Id="rId1962" Type="http://schemas.openxmlformats.org/officeDocument/2006/relationships/hyperlink" Target="https://item.jd.com/10199754227069.html" TargetMode="External"/><Relationship Id="rId2806" Type="http://schemas.openxmlformats.org/officeDocument/2006/relationships/hyperlink" Target="https://item.jd.com/10143345053186.html" TargetMode="External"/><Relationship Id="rId47" Type="http://schemas.openxmlformats.org/officeDocument/2006/relationships/hyperlink" Target="https://item.jd.com/10108504219580.html" TargetMode="External"/><Relationship Id="rId1615" Type="http://schemas.openxmlformats.org/officeDocument/2006/relationships/hyperlink" Target="https://item.jd.com/10196569046391.html" TargetMode="External"/><Relationship Id="rId1822" Type="http://schemas.openxmlformats.org/officeDocument/2006/relationships/hyperlink" Target="https://item.jd.com/10177268056823.html" TargetMode="External"/><Relationship Id="rId196" Type="http://schemas.openxmlformats.org/officeDocument/2006/relationships/hyperlink" Target="http://item.jd.com/10201008085690.html" TargetMode="External"/><Relationship Id="rId2084" Type="http://schemas.openxmlformats.org/officeDocument/2006/relationships/hyperlink" Target="http://item.jd.com/10132409342458.html" TargetMode="External"/><Relationship Id="rId2291" Type="http://schemas.openxmlformats.org/officeDocument/2006/relationships/hyperlink" Target="http://item.jd.com/10206809173552.html" TargetMode="External"/><Relationship Id="rId263" Type="http://schemas.openxmlformats.org/officeDocument/2006/relationships/hyperlink" Target="https://item.jd.com/10105886880737.html" TargetMode="External"/><Relationship Id="rId470" Type="http://schemas.openxmlformats.org/officeDocument/2006/relationships/hyperlink" Target="https://detail.tmall.com/item.htm?id=855045991352" TargetMode="External"/><Relationship Id="rId2151" Type="http://schemas.openxmlformats.org/officeDocument/2006/relationships/hyperlink" Target="http://item.jd.com/10197769247901.html" TargetMode="External"/><Relationship Id="rId2389" Type="http://schemas.openxmlformats.org/officeDocument/2006/relationships/hyperlink" Target="https://item.jd.com/10161529847200.html" TargetMode="External"/><Relationship Id="rId2596" Type="http://schemas.openxmlformats.org/officeDocument/2006/relationships/hyperlink" Target="http://item.jd.com/10206118049330.html" TargetMode="External"/><Relationship Id="rId123" Type="http://schemas.openxmlformats.org/officeDocument/2006/relationships/hyperlink" Target="https://item.jd.com/10208283091443.html" TargetMode="External"/><Relationship Id="rId330" Type="http://schemas.openxmlformats.org/officeDocument/2006/relationships/hyperlink" Target="https://item.jd.com/10095180460784.html" TargetMode="External"/><Relationship Id="rId568" Type="http://schemas.openxmlformats.org/officeDocument/2006/relationships/hyperlink" Target="https://item.taobao.com/item.htm?id=1002998320443" TargetMode="External"/><Relationship Id="rId775" Type="http://schemas.openxmlformats.org/officeDocument/2006/relationships/hyperlink" Target="http://item.jd.com/10110474956967.html" TargetMode="External"/><Relationship Id="rId982" Type="http://schemas.openxmlformats.org/officeDocument/2006/relationships/hyperlink" Target="http://item.jd.com/10125351486140.html" TargetMode="External"/><Relationship Id="rId1198" Type="http://schemas.openxmlformats.org/officeDocument/2006/relationships/hyperlink" Target="http://item.jd.com/10142540505748.html" TargetMode="External"/><Relationship Id="rId2011" Type="http://schemas.openxmlformats.org/officeDocument/2006/relationships/hyperlink" Target="https://item.jd.com/10177268056833.html" TargetMode="External"/><Relationship Id="rId2249" Type="http://schemas.openxmlformats.org/officeDocument/2006/relationships/hyperlink" Target="http://item.jd.com/10202584274858.html" TargetMode="External"/><Relationship Id="rId2456" Type="http://schemas.openxmlformats.org/officeDocument/2006/relationships/hyperlink" Target="https://item.jd.com/10142890016927.html" TargetMode="External"/><Relationship Id="rId2663" Type="http://schemas.openxmlformats.org/officeDocument/2006/relationships/hyperlink" Target="http://item.jd.com/10177298227638.html" TargetMode="External"/><Relationship Id="rId428" Type="http://schemas.openxmlformats.org/officeDocument/2006/relationships/hyperlink" Target="https://item.taobao.com/item.htm?id=901641468575" TargetMode="External"/><Relationship Id="rId635" Type="http://schemas.openxmlformats.org/officeDocument/2006/relationships/hyperlink" Target="https://detail.tmall.com/item.htm?id=810949815061" TargetMode="External"/><Relationship Id="rId842" Type="http://schemas.openxmlformats.org/officeDocument/2006/relationships/hyperlink" Target="http://item.jd.com/10194234331380.html" TargetMode="External"/><Relationship Id="rId1058" Type="http://schemas.openxmlformats.org/officeDocument/2006/relationships/hyperlink" Target="http://item.jd.com/10119080880293.html" TargetMode="External"/><Relationship Id="rId1265" Type="http://schemas.openxmlformats.org/officeDocument/2006/relationships/hyperlink" Target="http://item.jd.com/10163146574249.html" TargetMode="External"/><Relationship Id="rId1472" Type="http://schemas.openxmlformats.org/officeDocument/2006/relationships/hyperlink" Target="http://item.jd.com/10206844727444.html" TargetMode="External"/><Relationship Id="rId2109" Type="http://schemas.openxmlformats.org/officeDocument/2006/relationships/hyperlink" Target="http://item.jd.com/10157304216468.html" TargetMode="External"/><Relationship Id="rId2316" Type="http://schemas.openxmlformats.org/officeDocument/2006/relationships/hyperlink" Target="https://item.taobao.com/item.htm?id=687804560072" TargetMode="External"/><Relationship Id="rId2523" Type="http://schemas.openxmlformats.org/officeDocument/2006/relationships/hyperlink" Target="https://item.jd.com/10210792090259.html" TargetMode="External"/><Relationship Id="rId2730" Type="http://schemas.openxmlformats.org/officeDocument/2006/relationships/hyperlink" Target="https://item.jd.com/10154687684503.html" TargetMode="External"/><Relationship Id="rId702" Type="http://schemas.openxmlformats.org/officeDocument/2006/relationships/hyperlink" Target="http://item.jd.com/10135229848098.html" TargetMode="External"/><Relationship Id="rId1125" Type="http://schemas.openxmlformats.org/officeDocument/2006/relationships/hyperlink" Target="http://item.jd.com/10199463297295.html" TargetMode="External"/><Relationship Id="rId1332" Type="http://schemas.openxmlformats.org/officeDocument/2006/relationships/hyperlink" Target="http://item.jd.com/10203945038515.html" TargetMode="External"/><Relationship Id="rId1777" Type="http://schemas.openxmlformats.org/officeDocument/2006/relationships/hyperlink" Target="https://item.jd.com/10118185580118.html" TargetMode="External"/><Relationship Id="rId1984" Type="http://schemas.openxmlformats.org/officeDocument/2006/relationships/hyperlink" Target="http://item.jd.com/10206884221937.html" TargetMode="External"/><Relationship Id="rId2828" Type="http://schemas.openxmlformats.org/officeDocument/2006/relationships/hyperlink" Target="https://item.jd.com/100292942050.html" TargetMode="External"/><Relationship Id="rId69" Type="http://schemas.openxmlformats.org/officeDocument/2006/relationships/hyperlink" Target="https://item.jd.com/10206587979176.html" TargetMode="External"/><Relationship Id="rId1637" Type="http://schemas.openxmlformats.org/officeDocument/2006/relationships/hyperlink" Target="https://item.jd.com/10148701302706.html" TargetMode="External"/><Relationship Id="rId1844" Type="http://schemas.openxmlformats.org/officeDocument/2006/relationships/hyperlink" Target="https://item.jd.com/10105886880739.html" TargetMode="External"/><Relationship Id="rId1704" Type="http://schemas.openxmlformats.org/officeDocument/2006/relationships/hyperlink" Target="http://item.jd.com/10177370567593.html" TargetMode="External"/><Relationship Id="rId285" Type="http://schemas.openxmlformats.org/officeDocument/2006/relationships/hyperlink" Target="https://item.jd.com/10199810055492.html" TargetMode="External"/><Relationship Id="rId1911" Type="http://schemas.openxmlformats.org/officeDocument/2006/relationships/hyperlink" Target="https://item.jd.com/10161028881880.html" TargetMode="External"/><Relationship Id="rId492" Type="http://schemas.openxmlformats.org/officeDocument/2006/relationships/hyperlink" Target="https://detail.tmall.com/item.htm?id=898220270067" TargetMode="External"/><Relationship Id="rId797" Type="http://schemas.openxmlformats.org/officeDocument/2006/relationships/hyperlink" Target="http://item.jd.com/10135229848096.html" TargetMode="External"/><Relationship Id="rId2173" Type="http://schemas.openxmlformats.org/officeDocument/2006/relationships/hyperlink" Target="http://item.jd.com/10202832225493.html" TargetMode="External"/><Relationship Id="rId2380" Type="http://schemas.openxmlformats.org/officeDocument/2006/relationships/hyperlink" Target="https://item.jd.com/10206803934094.html" TargetMode="External"/><Relationship Id="rId2478" Type="http://schemas.openxmlformats.org/officeDocument/2006/relationships/hyperlink" Target="https://item.jd.com/10209940736213.html" TargetMode="External"/><Relationship Id="rId145" Type="http://schemas.openxmlformats.org/officeDocument/2006/relationships/hyperlink" Target="http://item.jd.com/10175598317271.html" TargetMode="External"/><Relationship Id="rId352" Type="http://schemas.openxmlformats.org/officeDocument/2006/relationships/hyperlink" Target="https://item.taobao.com/item.htm?id=793884212333" TargetMode="External"/><Relationship Id="rId1287" Type="http://schemas.openxmlformats.org/officeDocument/2006/relationships/hyperlink" Target="https://item.jd.com/10110387772961.html" TargetMode="External"/><Relationship Id="rId2033" Type="http://schemas.openxmlformats.org/officeDocument/2006/relationships/hyperlink" Target="http://item.jd.com/100021303890.html" TargetMode="External"/><Relationship Id="rId2240" Type="http://schemas.openxmlformats.org/officeDocument/2006/relationships/hyperlink" Target="http://item.jd.com/10159914683793.html" TargetMode="External"/><Relationship Id="rId2685" Type="http://schemas.openxmlformats.org/officeDocument/2006/relationships/hyperlink" Target="http://item.jd.com/10204634164789.html" TargetMode="External"/><Relationship Id="rId212" Type="http://schemas.openxmlformats.org/officeDocument/2006/relationships/hyperlink" Target="http://item.jd.com/10127425203064.html" TargetMode="External"/><Relationship Id="rId657" Type="http://schemas.openxmlformats.org/officeDocument/2006/relationships/hyperlink" Target="http://item.jd.com/100273695172.html" TargetMode="External"/><Relationship Id="rId864" Type="http://schemas.openxmlformats.org/officeDocument/2006/relationships/hyperlink" Target="http://item.jd.com/10161819960388.html" TargetMode="External"/><Relationship Id="rId1494" Type="http://schemas.openxmlformats.org/officeDocument/2006/relationships/hyperlink" Target="https://item.jd.com/10176027994309.html" TargetMode="External"/><Relationship Id="rId1799" Type="http://schemas.openxmlformats.org/officeDocument/2006/relationships/hyperlink" Target="https://item.jd.com/10199862781319.html" TargetMode="External"/><Relationship Id="rId2100" Type="http://schemas.openxmlformats.org/officeDocument/2006/relationships/hyperlink" Target="http://item.jd.com/10196892218590.html" TargetMode="External"/><Relationship Id="rId2338" Type="http://schemas.openxmlformats.org/officeDocument/2006/relationships/hyperlink" Target="https://item.taobao.com/item.htm?id=1016049611416" TargetMode="External"/><Relationship Id="rId2545" Type="http://schemas.openxmlformats.org/officeDocument/2006/relationships/hyperlink" Target="https://item.jd.com/10109934313203.html" TargetMode="External"/><Relationship Id="rId2752" Type="http://schemas.openxmlformats.org/officeDocument/2006/relationships/hyperlink" Target="https://item.jd.com/10115557608076.html" TargetMode="External"/><Relationship Id="rId517" Type="http://schemas.openxmlformats.org/officeDocument/2006/relationships/hyperlink" Target="https://detail.tmall.com/item.htm?id=999639513342" TargetMode="External"/><Relationship Id="rId724" Type="http://schemas.openxmlformats.org/officeDocument/2006/relationships/hyperlink" Target="http://item.jd.com/10175431410392.html" TargetMode="External"/><Relationship Id="rId931" Type="http://schemas.openxmlformats.org/officeDocument/2006/relationships/hyperlink" Target="http://item.jd.com/10109111282072.html" TargetMode="External"/><Relationship Id="rId1147" Type="http://schemas.openxmlformats.org/officeDocument/2006/relationships/hyperlink" Target="http://item.jd.com/10155740691557.html" TargetMode="External"/><Relationship Id="rId1354" Type="http://schemas.openxmlformats.org/officeDocument/2006/relationships/hyperlink" Target="https://item.jd.com/10128458506925.html" TargetMode="External"/><Relationship Id="rId1561" Type="http://schemas.openxmlformats.org/officeDocument/2006/relationships/hyperlink" Target="https://item.taobao.com/item.htm?id=671754974589" TargetMode="External"/><Relationship Id="rId2405" Type="http://schemas.openxmlformats.org/officeDocument/2006/relationships/hyperlink" Target="https://item.jd.com/10175745806694.html" TargetMode="External"/><Relationship Id="rId2612" Type="http://schemas.openxmlformats.org/officeDocument/2006/relationships/hyperlink" Target="http://item.jd.com/10095713779765.html" TargetMode="External"/><Relationship Id="rId60" Type="http://schemas.openxmlformats.org/officeDocument/2006/relationships/hyperlink" Target="https://item.jd.com/10148701302707.html" TargetMode="External"/><Relationship Id="rId1007" Type="http://schemas.openxmlformats.org/officeDocument/2006/relationships/hyperlink" Target="http://item.jd.com/10206836531469.html" TargetMode="External"/><Relationship Id="rId1214" Type="http://schemas.openxmlformats.org/officeDocument/2006/relationships/hyperlink" Target="http://item.jd.com/10135259705073.html" TargetMode="External"/><Relationship Id="rId1421" Type="http://schemas.openxmlformats.org/officeDocument/2006/relationships/hyperlink" Target="http://item.jd.com/10163128164237.html" TargetMode="External"/><Relationship Id="rId1659" Type="http://schemas.openxmlformats.org/officeDocument/2006/relationships/hyperlink" Target="https://detail.tmall.com/item.htm?id=675293367397" TargetMode="External"/><Relationship Id="rId1866" Type="http://schemas.openxmlformats.org/officeDocument/2006/relationships/hyperlink" Target="https://item.jd.com/10207165084221.html" TargetMode="External"/><Relationship Id="rId1519" Type="http://schemas.openxmlformats.org/officeDocument/2006/relationships/hyperlink" Target="https://item.jd.com/10202087064205.html" TargetMode="External"/><Relationship Id="rId1726" Type="http://schemas.openxmlformats.org/officeDocument/2006/relationships/hyperlink" Target="https://item.jd.com/10202715065051.html" TargetMode="External"/><Relationship Id="rId1933" Type="http://schemas.openxmlformats.org/officeDocument/2006/relationships/hyperlink" Target="https://item.jd.com/10197584943823.html" TargetMode="External"/><Relationship Id="rId18" Type="http://schemas.openxmlformats.org/officeDocument/2006/relationships/hyperlink" Target="https://item.jd.com/10175182573726.html" TargetMode="External"/><Relationship Id="rId2195" Type="http://schemas.openxmlformats.org/officeDocument/2006/relationships/hyperlink" Target="https://item.taobao.com/item.htm?id=1013952123274" TargetMode="External"/><Relationship Id="rId167" Type="http://schemas.openxmlformats.org/officeDocument/2006/relationships/hyperlink" Target="http://item.jd.com/10177268056831.html" TargetMode="External"/><Relationship Id="rId374" Type="http://schemas.openxmlformats.org/officeDocument/2006/relationships/hyperlink" Target="https://item.taobao.com/item.htm?id=937084466981" TargetMode="External"/><Relationship Id="rId581" Type="http://schemas.openxmlformats.org/officeDocument/2006/relationships/hyperlink" Target="https://item.taobao.com/item.htm?id=675391152920" TargetMode="External"/><Relationship Id="rId2055" Type="http://schemas.openxmlformats.org/officeDocument/2006/relationships/hyperlink" Target="http://item.jd.com/10148546983636.html" TargetMode="External"/><Relationship Id="rId2262" Type="http://schemas.openxmlformats.org/officeDocument/2006/relationships/hyperlink" Target="http://item.jd.com/10206130343008.html" TargetMode="External"/><Relationship Id="rId234" Type="http://schemas.openxmlformats.org/officeDocument/2006/relationships/hyperlink" Target="http://item.jd.com/10205657573988.html" TargetMode="External"/><Relationship Id="rId679" Type="http://schemas.openxmlformats.org/officeDocument/2006/relationships/hyperlink" Target="http://item.jd.com/10028956116606.html" TargetMode="External"/><Relationship Id="rId886" Type="http://schemas.openxmlformats.org/officeDocument/2006/relationships/hyperlink" Target="http://item.jd.com/10202208817373.html" TargetMode="External"/><Relationship Id="rId2567" Type="http://schemas.openxmlformats.org/officeDocument/2006/relationships/hyperlink" Target="https://item.jd.com/10125564462838.html" TargetMode="External"/><Relationship Id="rId2774" Type="http://schemas.openxmlformats.org/officeDocument/2006/relationships/hyperlink" Target="https://item.jd.com/10096646274495.html" TargetMode="External"/><Relationship Id="rId2" Type="http://schemas.openxmlformats.org/officeDocument/2006/relationships/hyperlink" Target="https://item.jd.com/10140930409661.html" TargetMode="External"/><Relationship Id="rId441" Type="http://schemas.openxmlformats.org/officeDocument/2006/relationships/hyperlink" Target="https://item.taobao.com/item.htm?id=1001811549726" TargetMode="External"/><Relationship Id="rId539" Type="http://schemas.openxmlformats.org/officeDocument/2006/relationships/hyperlink" Target="https://detail.tmall.com/item.htm?id=899929091478" TargetMode="External"/><Relationship Id="rId746" Type="http://schemas.openxmlformats.org/officeDocument/2006/relationships/hyperlink" Target="http://item.jd.com/10095900820041.html" TargetMode="External"/><Relationship Id="rId1071" Type="http://schemas.openxmlformats.org/officeDocument/2006/relationships/hyperlink" Target="http://item.jd.com/10154427635047.html" TargetMode="External"/><Relationship Id="rId1169" Type="http://schemas.openxmlformats.org/officeDocument/2006/relationships/hyperlink" Target="http://item.jd.com/10175820586787.html" TargetMode="External"/><Relationship Id="rId1376" Type="http://schemas.openxmlformats.org/officeDocument/2006/relationships/hyperlink" Target="https://item.jd.com/100146040320.html" TargetMode="External"/><Relationship Id="rId1583" Type="http://schemas.openxmlformats.org/officeDocument/2006/relationships/hyperlink" Target="https://item.taobao.com/item.htm?id=667755399599" TargetMode="External"/><Relationship Id="rId2122" Type="http://schemas.openxmlformats.org/officeDocument/2006/relationships/hyperlink" Target="http://item.jd.com/10108913646929.html" TargetMode="External"/><Relationship Id="rId2427" Type="http://schemas.openxmlformats.org/officeDocument/2006/relationships/hyperlink" Target="https://item.jd.com/10135259705081.html" TargetMode="External"/><Relationship Id="rId301" Type="http://schemas.openxmlformats.org/officeDocument/2006/relationships/hyperlink" Target="https://item.jd.com/10209276035536.html" TargetMode="External"/><Relationship Id="rId953" Type="http://schemas.openxmlformats.org/officeDocument/2006/relationships/hyperlink" Target="http://item.jd.com/10184714089491.html" TargetMode="External"/><Relationship Id="rId1029" Type="http://schemas.openxmlformats.org/officeDocument/2006/relationships/hyperlink" Target="http://item.jd.com/10204895354722.html" TargetMode="External"/><Relationship Id="rId1236" Type="http://schemas.openxmlformats.org/officeDocument/2006/relationships/hyperlink" Target="https://item.jd.com/10088793512091.html" TargetMode="External"/><Relationship Id="rId1790" Type="http://schemas.openxmlformats.org/officeDocument/2006/relationships/hyperlink" Target="https://item.jd.com/10109482647604.html" TargetMode="External"/><Relationship Id="rId1888" Type="http://schemas.openxmlformats.org/officeDocument/2006/relationships/hyperlink" Target="https://item.jd.com/10175823175947.html" TargetMode="External"/><Relationship Id="rId2634" Type="http://schemas.openxmlformats.org/officeDocument/2006/relationships/hyperlink" Target="http://item.jd.com/10110030673960.html" TargetMode="External"/><Relationship Id="rId2841" Type="http://schemas.openxmlformats.org/officeDocument/2006/relationships/drawing" Target="../drawings/drawing2.xml"/><Relationship Id="rId82" Type="http://schemas.openxmlformats.org/officeDocument/2006/relationships/hyperlink" Target="https://item.jd.com/10150571616361.html" TargetMode="External"/><Relationship Id="rId606" Type="http://schemas.openxmlformats.org/officeDocument/2006/relationships/hyperlink" Target="https://detail.tmall.com/item.htm?id=688419178378" TargetMode="External"/><Relationship Id="rId813" Type="http://schemas.openxmlformats.org/officeDocument/2006/relationships/hyperlink" Target="http://item.jd.com/10110474956966.html" TargetMode="External"/><Relationship Id="rId1443" Type="http://schemas.openxmlformats.org/officeDocument/2006/relationships/hyperlink" Target="https://item.jd.com/10163116937346.html" TargetMode="External"/><Relationship Id="rId1650" Type="http://schemas.openxmlformats.org/officeDocument/2006/relationships/hyperlink" Target="https://item.jd.com/10159775467730.html" TargetMode="External"/><Relationship Id="rId1748" Type="http://schemas.openxmlformats.org/officeDocument/2006/relationships/hyperlink" Target="https://item.jd.com/10110097825802.html" TargetMode="External"/><Relationship Id="rId2701" Type="http://schemas.openxmlformats.org/officeDocument/2006/relationships/hyperlink" Target="https://item.jd.com/10211201298188.html" TargetMode="External"/><Relationship Id="rId1303" Type="http://schemas.openxmlformats.org/officeDocument/2006/relationships/hyperlink" Target="http://item.jd.com/10172362410812.html" TargetMode="External"/><Relationship Id="rId1510" Type="http://schemas.openxmlformats.org/officeDocument/2006/relationships/hyperlink" Target="http://item.jd.com/10206869037314.html" TargetMode="External"/><Relationship Id="rId1955" Type="http://schemas.openxmlformats.org/officeDocument/2006/relationships/hyperlink" Target="https://item.jd.com/10200063526794.html" TargetMode="External"/><Relationship Id="rId1608" Type="http://schemas.openxmlformats.org/officeDocument/2006/relationships/hyperlink" Target="https://item.jd.com/10111752763484.html" TargetMode="External"/><Relationship Id="rId1815" Type="http://schemas.openxmlformats.org/officeDocument/2006/relationships/hyperlink" Target="https://item.jd.com/100003233977.html" TargetMode="External"/><Relationship Id="rId189" Type="http://schemas.openxmlformats.org/officeDocument/2006/relationships/hyperlink" Target="http://item.jd.com/10209566663431.html" TargetMode="External"/><Relationship Id="rId396" Type="http://schemas.openxmlformats.org/officeDocument/2006/relationships/hyperlink" Target="https://item.taobao.com/item.htm?id=1006839817824" TargetMode="External"/><Relationship Id="rId2077" Type="http://schemas.openxmlformats.org/officeDocument/2006/relationships/hyperlink" Target="http://item.jd.com/10167645514201.html" TargetMode="External"/><Relationship Id="rId2284" Type="http://schemas.openxmlformats.org/officeDocument/2006/relationships/hyperlink" Target="http://item.jd.com/10200835213064.html" TargetMode="External"/><Relationship Id="rId2491" Type="http://schemas.openxmlformats.org/officeDocument/2006/relationships/hyperlink" Target="https://item.jd.com/10209940736213.html" TargetMode="External"/><Relationship Id="rId256" Type="http://schemas.openxmlformats.org/officeDocument/2006/relationships/hyperlink" Target="http://item.jd.com/10202601809975.html" TargetMode="External"/><Relationship Id="rId463" Type="http://schemas.openxmlformats.org/officeDocument/2006/relationships/hyperlink" Target="https://detail.tmall.com/item.htm?id=856807943049" TargetMode="External"/><Relationship Id="rId670" Type="http://schemas.openxmlformats.org/officeDocument/2006/relationships/hyperlink" Target="http://item.jd.com/10041174675813.html" TargetMode="External"/><Relationship Id="rId1093" Type="http://schemas.openxmlformats.org/officeDocument/2006/relationships/hyperlink" Target="http://item.jd.com/10199788040718.html" TargetMode="External"/><Relationship Id="rId2144" Type="http://schemas.openxmlformats.org/officeDocument/2006/relationships/hyperlink" Target="http://item.jd.com/10150024484278.html" TargetMode="External"/><Relationship Id="rId2351" Type="http://schemas.openxmlformats.org/officeDocument/2006/relationships/hyperlink" Target="https://item.taobao.com/item.htm?id=1018516764729" TargetMode="External"/><Relationship Id="rId2589" Type="http://schemas.openxmlformats.org/officeDocument/2006/relationships/hyperlink" Target="https://item.jd.com/10109946657012.html" TargetMode="External"/><Relationship Id="rId2796" Type="http://schemas.openxmlformats.org/officeDocument/2006/relationships/hyperlink" Target="https://item.jd.com/10165998017844.html" TargetMode="External"/><Relationship Id="rId116" Type="http://schemas.openxmlformats.org/officeDocument/2006/relationships/hyperlink" Target="https://item.jd.com/10170398456698.html" TargetMode="External"/><Relationship Id="rId323" Type="http://schemas.openxmlformats.org/officeDocument/2006/relationships/hyperlink" Target="https://item.jd.com/10177268056825.html" TargetMode="External"/><Relationship Id="rId530" Type="http://schemas.openxmlformats.org/officeDocument/2006/relationships/hyperlink" Target="https://detail.tmall.com/item.htm?id=977292059267" TargetMode="External"/><Relationship Id="rId768" Type="http://schemas.openxmlformats.org/officeDocument/2006/relationships/hyperlink" Target="http://item.jd.com/10185070567181.html" TargetMode="External"/><Relationship Id="rId975" Type="http://schemas.openxmlformats.org/officeDocument/2006/relationships/hyperlink" Target="http://item.jd.com/10201448923908.html" TargetMode="External"/><Relationship Id="rId1160" Type="http://schemas.openxmlformats.org/officeDocument/2006/relationships/hyperlink" Target="http://item.jd.com/10125391162542.html" TargetMode="External"/><Relationship Id="rId1398" Type="http://schemas.openxmlformats.org/officeDocument/2006/relationships/hyperlink" Target="http://item.jd.com/10190580113157.html" TargetMode="External"/><Relationship Id="rId2004" Type="http://schemas.openxmlformats.org/officeDocument/2006/relationships/hyperlink" Target="http://item.jd.com/10207035637426.html" TargetMode="External"/><Relationship Id="rId2211" Type="http://schemas.openxmlformats.org/officeDocument/2006/relationships/hyperlink" Target="https://item.taobao.com/item.htm?id=1009822013915" TargetMode="External"/><Relationship Id="rId2449" Type="http://schemas.openxmlformats.org/officeDocument/2006/relationships/hyperlink" Target="https://item.jd.com/10177298227643.html" TargetMode="External"/><Relationship Id="rId2656" Type="http://schemas.openxmlformats.org/officeDocument/2006/relationships/hyperlink" Target="http://item.jd.com/10109779462168.html" TargetMode="External"/><Relationship Id="rId628" Type="http://schemas.openxmlformats.org/officeDocument/2006/relationships/hyperlink" Target="https://detail.tmall.com/item.htm?id=900563982980" TargetMode="External"/><Relationship Id="rId835" Type="http://schemas.openxmlformats.org/officeDocument/2006/relationships/hyperlink" Target="http://item.jd.com/10119080880298.html" TargetMode="External"/><Relationship Id="rId1258" Type="http://schemas.openxmlformats.org/officeDocument/2006/relationships/hyperlink" Target="http://item.jd.com/10108495599013.html" TargetMode="External"/><Relationship Id="rId1465" Type="http://schemas.openxmlformats.org/officeDocument/2006/relationships/hyperlink" Target="https://item.jd.com/10110731192804.html" TargetMode="External"/><Relationship Id="rId1672" Type="http://schemas.openxmlformats.org/officeDocument/2006/relationships/hyperlink" Target="https://item.taobao.com/item.htm?id=967365595276" TargetMode="External"/><Relationship Id="rId2309" Type="http://schemas.openxmlformats.org/officeDocument/2006/relationships/hyperlink" Target="http://item.jd.com/10191871728042.html" TargetMode="External"/><Relationship Id="rId2516" Type="http://schemas.openxmlformats.org/officeDocument/2006/relationships/hyperlink" Target="https://item.jd.com/10175573762999.html" TargetMode="External"/><Relationship Id="rId2723" Type="http://schemas.openxmlformats.org/officeDocument/2006/relationships/hyperlink" Target="https://item.jd.com/10207893109734.html" TargetMode="External"/><Relationship Id="rId1020" Type="http://schemas.openxmlformats.org/officeDocument/2006/relationships/hyperlink" Target="http://item.jd.com/10154467069429.html" TargetMode="External"/><Relationship Id="rId1118" Type="http://schemas.openxmlformats.org/officeDocument/2006/relationships/hyperlink" Target="http://item.jd.com/10102560261078.html" TargetMode="External"/><Relationship Id="rId1325" Type="http://schemas.openxmlformats.org/officeDocument/2006/relationships/hyperlink" Target="http://item.jd.com/10163091833054.html" TargetMode="External"/><Relationship Id="rId1532" Type="http://schemas.openxmlformats.org/officeDocument/2006/relationships/hyperlink" Target="https://item.jd.com/10195274747792.html" TargetMode="External"/><Relationship Id="rId1977" Type="http://schemas.openxmlformats.org/officeDocument/2006/relationships/hyperlink" Target="http://item.jd.com/10207028634308.html" TargetMode="External"/><Relationship Id="rId902" Type="http://schemas.openxmlformats.org/officeDocument/2006/relationships/hyperlink" Target="http://item.jd.com/10095933912842.html" TargetMode="External"/><Relationship Id="rId1837" Type="http://schemas.openxmlformats.org/officeDocument/2006/relationships/hyperlink" Target="https://item.jd.com/10203614091383.html" TargetMode="External"/><Relationship Id="rId31" Type="http://schemas.openxmlformats.org/officeDocument/2006/relationships/hyperlink" Target="https://item.jd.com/10177268056820.html" TargetMode="External"/><Relationship Id="rId2099" Type="http://schemas.openxmlformats.org/officeDocument/2006/relationships/hyperlink" Target="http://item.jd.com/10196892218591.html" TargetMode="External"/><Relationship Id="rId180" Type="http://schemas.openxmlformats.org/officeDocument/2006/relationships/hyperlink" Target="http://item.jd.com/10209001497122.html" TargetMode="External"/><Relationship Id="rId278" Type="http://schemas.openxmlformats.org/officeDocument/2006/relationships/hyperlink" Target="https://item.jd.com/10196680296138.html" TargetMode="External"/><Relationship Id="rId1904" Type="http://schemas.openxmlformats.org/officeDocument/2006/relationships/hyperlink" Target="https://item.jd.com/10208188285932.html" TargetMode="External"/><Relationship Id="rId485" Type="http://schemas.openxmlformats.org/officeDocument/2006/relationships/hyperlink" Target="https://detail.tmall.com/item.htm?id=1003259200375" TargetMode="External"/><Relationship Id="rId692" Type="http://schemas.openxmlformats.org/officeDocument/2006/relationships/hyperlink" Target="http://item.jd.com/10174196714822.html" TargetMode="External"/><Relationship Id="rId2166" Type="http://schemas.openxmlformats.org/officeDocument/2006/relationships/hyperlink" Target="http://item.jd.com/10139704723816.html" TargetMode="External"/><Relationship Id="rId2373" Type="http://schemas.openxmlformats.org/officeDocument/2006/relationships/hyperlink" Target="https://item.jd.com/10161529847200.html" TargetMode="External"/><Relationship Id="rId2580" Type="http://schemas.openxmlformats.org/officeDocument/2006/relationships/hyperlink" Target="https://item.jd.com/10142358160462.html" TargetMode="External"/><Relationship Id="rId138" Type="http://schemas.openxmlformats.org/officeDocument/2006/relationships/hyperlink" Target="http://item.jd.com/10204167313151.html" TargetMode="External"/><Relationship Id="rId345" Type="http://schemas.openxmlformats.org/officeDocument/2006/relationships/hyperlink" Target="https://item.jd.com/10110731107005.html" TargetMode="External"/><Relationship Id="rId552" Type="http://schemas.openxmlformats.org/officeDocument/2006/relationships/hyperlink" Target="https://detail.tmall.com/item.htm?id=801455136955" TargetMode="External"/><Relationship Id="rId997" Type="http://schemas.openxmlformats.org/officeDocument/2006/relationships/hyperlink" Target="http://item.jd.com/10159914631953.html" TargetMode="External"/><Relationship Id="rId1182" Type="http://schemas.openxmlformats.org/officeDocument/2006/relationships/hyperlink" Target="http://item.jd.com/10196698080584.html" TargetMode="External"/><Relationship Id="rId2026" Type="http://schemas.openxmlformats.org/officeDocument/2006/relationships/hyperlink" Target="https://item.jd.com/10206803934100.html" TargetMode="External"/><Relationship Id="rId2233" Type="http://schemas.openxmlformats.org/officeDocument/2006/relationships/hyperlink" Target="http://item.jd.com/10210827546650.html" TargetMode="External"/><Relationship Id="rId2440" Type="http://schemas.openxmlformats.org/officeDocument/2006/relationships/hyperlink" Target="https://item.jd.com/10200237903239.html" TargetMode="External"/><Relationship Id="rId2678" Type="http://schemas.openxmlformats.org/officeDocument/2006/relationships/hyperlink" Target="http://item.jd.com/10108844859575.html" TargetMode="External"/><Relationship Id="rId205" Type="http://schemas.openxmlformats.org/officeDocument/2006/relationships/hyperlink" Target="http://item.jd.com/10141681243552.html" TargetMode="External"/><Relationship Id="rId412" Type="http://schemas.openxmlformats.org/officeDocument/2006/relationships/hyperlink" Target="https://item.taobao.com/item.htm?id=1001629987964" TargetMode="External"/><Relationship Id="rId857" Type="http://schemas.openxmlformats.org/officeDocument/2006/relationships/hyperlink" Target="http://item.jd.com/10209568730985.html" TargetMode="External"/><Relationship Id="rId1042" Type="http://schemas.openxmlformats.org/officeDocument/2006/relationships/hyperlink" Target="http://item.jd.com/10196298668771.html" TargetMode="External"/><Relationship Id="rId1487" Type="http://schemas.openxmlformats.org/officeDocument/2006/relationships/hyperlink" Target="http://item.jd.com/10198598793539.html" TargetMode="External"/><Relationship Id="rId1694" Type="http://schemas.openxmlformats.org/officeDocument/2006/relationships/hyperlink" Target="https://item.jd.com/10184597451447.html" TargetMode="External"/><Relationship Id="rId2300" Type="http://schemas.openxmlformats.org/officeDocument/2006/relationships/hyperlink" Target="http://item.jd.com/10201448923911.html" TargetMode="External"/><Relationship Id="rId2538" Type="http://schemas.openxmlformats.org/officeDocument/2006/relationships/hyperlink" Target="https://item.jd.com/10206387247771.html" TargetMode="External"/><Relationship Id="rId2745" Type="http://schemas.openxmlformats.org/officeDocument/2006/relationships/hyperlink" Target="https://item.jd.com/10115557608077.html" TargetMode="External"/><Relationship Id="rId717" Type="http://schemas.openxmlformats.org/officeDocument/2006/relationships/hyperlink" Target="http://item.jd.com/10095900820042.html" TargetMode="External"/><Relationship Id="rId924" Type="http://schemas.openxmlformats.org/officeDocument/2006/relationships/hyperlink" Target="http://item.jd.com/10163352691063.html" TargetMode="External"/><Relationship Id="rId1347" Type="http://schemas.openxmlformats.org/officeDocument/2006/relationships/hyperlink" Target="http://item.jd.com/10173701823683.html" TargetMode="External"/><Relationship Id="rId1554" Type="http://schemas.openxmlformats.org/officeDocument/2006/relationships/hyperlink" Target="https://detail.tmall.com/item.htm?id=706400244616" TargetMode="External"/><Relationship Id="rId1761" Type="http://schemas.openxmlformats.org/officeDocument/2006/relationships/hyperlink" Target="https://item.jd.com/10204635139918.html" TargetMode="External"/><Relationship Id="rId1999" Type="http://schemas.openxmlformats.org/officeDocument/2006/relationships/hyperlink" Target="http://item.jd.com/10209342206811.html" TargetMode="External"/><Relationship Id="rId2605" Type="http://schemas.openxmlformats.org/officeDocument/2006/relationships/hyperlink" Target="http://item.jd.com/10110097853288.html" TargetMode="External"/><Relationship Id="rId2812" Type="http://schemas.openxmlformats.org/officeDocument/2006/relationships/hyperlink" Target="https://item.jd.com/100146040442.html" TargetMode="External"/><Relationship Id="rId53" Type="http://schemas.openxmlformats.org/officeDocument/2006/relationships/hyperlink" Target="https://item.jd.com/10110517759846.html" TargetMode="External"/><Relationship Id="rId1207" Type="http://schemas.openxmlformats.org/officeDocument/2006/relationships/hyperlink" Target="http://item.jd.com/10109779462177.html" TargetMode="External"/><Relationship Id="rId1414" Type="http://schemas.openxmlformats.org/officeDocument/2006/relationships/hyperlink" Target="http://item.jd.com/10194461533075.html" TargetMode="External"/><Relationship Id="rId1621" Type="http://schemas.openxmlformats.org/officeDocument/2006/relationships/hyperlink" Target="https://item.jd.com/10184597451448.html" TargetMode="External"/><Relationship Id="rId1859" Type="http://schemas.openxmlformats.org/officeDocument/2006/relationships/hyperlink" Target="https://item.jd.com/10110622641819.html" TargetMode="External"/><Relationship Id="rId1719" Type="http://schemas.openxmlformats.org/officeDocument/2006/relationships/hyperlink" Target="https://item.jd.com/10147885622502.html" TargetMode="External"/><Relationship Id="rId1926" Type="http://schemas.openxmlformats.org/officeDocument/2006/relationships/hyperlink" Target="https://item.jd.com/10138252972260.html" TargetMode="External"/><Relationship Id="rId2090" Type="http://schemas.openxmlformats.org/officeDocument/2006/relationships/hyperlink" Target="http://item.jd.com/10177185102812.html" TargetMode="External"/><Relationship Id="rId2188" Type="http://schemas.openxmlformats.org/officeDocument/2006/relationships/hyperlink" Target="http://item.jd.com/10172897595917.html" TargetMode="External"/><Relationship Id="rId2395" Type="http://schemas.openxmlformats.org/officeDocument/2006/relationships/hyperlink" Target="https://item.jd.com/10096646274499.html" TargetMode="External"/><Relationship Id="rId367" Type="http://schemas.openxmlformats.org/officeDocument/2006/relationships/hyperlink" Target="https://detail.tmall.com/item.htm?id=766939146875" TargetMode="External"/><Relationship Id="rId574" Type="http://schemas.openxmlformats.org/officeDocument/2006/relationships/hyperlink" Target="https://item.taobao.com/item.htm?id=981075634573" TargetMode="External"/><Relationship Id="rId2048" Type="http://schemas.openxmlformats.org/officeDocument/2006/relationships/hyperlink" Target="http://item.jd.com/10145074108094.html" TargetMode="External"/><Relationship Id="rId2255" Type="http://schemas.openxmlformats.org/officeDocument/2006/relationships/hyperlink" Target="http://item.jd.com/10208751374715.html" TargetMode="External"/><Relationship Id="rId227" Type="http://schemas.openxmlformats.org/officeDocument/2006/relationships/hyperlink" Target="http://item.jd.com/10164676807553.html" TargetMode="External"/><Relationship Id="rId781" Type="http://schemas.openxmlformats.org/officeDocument/2006/relationships/hyperlink" Target="http://item.jd.com/10177370567581.html" TargetMode="External"/><Relationship Id="rId879" Type="http://schemas.openxmlformats.org/officeDocument/2006/relationships/hyperlink" Target="http://item.jd.com/10197694090638.html" TargetMode="External"/><Relationship Id="rId2462" Type="http://schemas.openxmlformats.org/officeDocument/2006/relationships/hyperlink" Target="https://item.jd.com/10208039411091.html" TargetMode="External"/><Relationship Id="rId2767" Type="http://schemas.openxmlformats.org/officeDocument/2006/relationships/hyperlink" Target="https://item.jd.com/10095713779762.html" TargetMode="External"/><Relationship Id="rId434" Type="http://schemas.openxmlformats.org/officeDocument/2006/relationships/hyperlink" Target="https://item.taobao.com/item.htm?id=999836544154" TargetMode="External"/><Relationship Id="rId641" Type="http://schemas.openxmlformats.org/officeDocument/2006/relationships/hyperlink" Target="https://item.taobao.com/item.htm?id=1005439522514" TargetMode="External"/><Relationship Id="rId739" Type="http://schemas.openxmlformats.org/officeDocument/2006/relationships/hyperlink" Target="http://item.jd.com/10205660571482.html" TargetMode="External"/><Relationship Id="rId1064" Type="http://schemas.openxmlformats.org/officeDocument/2006/relationships/hyperlink" Target="http://item.jd.com/10118634140233.html" TargetMode="External"/><Relationship Id="rId1271" Type="http://schemas.openxmlformats.org/officeDocument/2006/relationships/hyperlink" Target="http://item.jd.com/10109934313205.html" TargetMode="External"/><Relationship Id="rId1369" Type="http://schemas.openxmlformats.org/officeDocument/2006/relationships/hyperlink" Target="http://item.jd.com/10160334931617.html" TargetMode="External"/><Relationship Id="rId1576" Type="http://schemas.openxmlformats.org/officeDocument/2006/relationships/hyperlink" Target="https://item.taobao.com/item.htm?id=793726654207" TargetMode="External"/><Relationship Id="rId2115" Type="http://schemas.openxmlformats.org/officeDocument/2006/relationships/hyperlink" Target="http://item.jd.com/10160071241680.html" TargetMode="External"/><Relationship Id="rId2322" Type="http://schemas.openxmlformats.org/officeDocument/2006/relationships/hyperlink" Target="https://item.taobao.com/item.htm?id=981108562297" TargetMode="External"/><Relationship Id="rId501" Type="http://schemas.openxmlformats.org/officeDocument/2006/relationships/hyperlink" Target="https://item.taobao.com/item.htm?id=1002731797042" TargetMode="External"/><Relationship Id="rId946" Type="http://schemas.openxmlformats.org/officeDocument/2006/relationships/hyperlink" Target="http://item.jd.com/10165418786858.html" TargetMode="External"/><Relationship Id="rId1131" Type="http://schemas.openxmlformats.org/officeDocument/2006/relationships/hyperlink" Target="http://item.jd.com/10166468763939.html" TargetMode="External"/><Relationship Id="rId1229" Type="http://schemas.openxmlformats.org/officeDocument/2006/relationships/hyperlink" Target="https://item.jd.com/10200296810816.html" TargetMode="External"/><Relationship Id="rId1783" Type="http://schemas.openxmlformats.org/officeDocument/2006/relationships/hyperlink" Target="https://item.jd.com/10111080012114.html" TargetMode="External"/><Relationship Id="rId1990" Type="http://schemas.openxmlformats.org/officeDocument/2006/relationships/hyperlink" Target="http://item.jd.com/10207378209884.html" TargetMode="External"/><Relationship Id="rId2627" Type="http://schemas.openxmlformats.org/officeDocument/2006/relationships/hyperlink" Target="http://item.jd.com/10143387562531.html" TargetMode="External"/><Relationship Id="rId2834" Type="http://schemas.openxmlformats.org/officeDocument/2006/relationships/hyperlink" Target="https://item.jd.com/10162711841761.html" TargetMode="External"/><Relationship Id="rId75" Type="http://schemas.openxmlformats.org/officeDocument/2006/relationships/hyperlink" Target="https://item.jd.com/10206587859325.html" TargetMode="External"/><Relationship Id="rId806" Type="http://schemas.openxmlformats.org/officeDocument/2006/relationships/hyperlink" Target="http://item.jd.com/10026488995879.html" TargetMode="External"/><Relationship Id="rId1436" Type="http://schemas.openxmlformats.org/officeDocument/2006/relationships/hyperlink" Target="https://item.jd.com/100185661695.html" TargetMode="External"/><Relationship Id="rId1643" Type="http://schemas.openxmlformats.org/officeDocument/2006/relationships/hyperlink" Target="https://item.jd.com/10116881856046.html" TargetMode="External"/><Relationship Id="rId1850" Type="http://schemas.openxmlformats.org/officeDocument/2006/relationships/hyperlink" Target="https://item.jd.com/10095180460784.html" TargetMode="External"/><Relationship Id="rId1503" Type="http://schemas.openxmlformats.org/officeDocument/2006/relationships/hyperlink" Target="http://item.jd.com/10116893576131.html" TargetMode="External"/><Relationship Id="rId1710" Type="http://schemas.openxmlformats.org/officeDocument/2006/relationships/hyperlink" Target="https://item.jd.com/10162502012884.html" TargetMode="External"/><Relationship Id="rId1948" Type="http://schemas.openxmlformats.org/officeDocument/2006/relationships/hyperlink" Target="https://item.jd.com/10110731106998.html" TargetMode="External"/><Relationship Id="rId291" Type="http://schemas.openxmlformats.org/officeDocument/2006/relationships/hyperlink" Target="https://item.jd.com/10166384382391.html" TargetMode="External"/><Relationship Id="rId1808" Type="http://schemas.openxmlformats.org/officeDocument/2006/relationships/hyperlink" Target="https://item.jd.com/10074367039893.html" TargetMode="External"/><Relationship Id="rId151" Type="http://schemas.openxmlformats.org/officeDocument/2006/relationships/hyperlink" Target="http://item.jd.com/10120194446423.html" TargetMode="External"/><Relationship Id="rId389" Type="http://schemas.openxmlformats.org/officeDocument/2006/relationships/hyperlink" Target="https://item.taobao.com/item.htm?id=1002612365362" TargetMode="External"/><Relationship Id="rId596" Type="http://schemas.openxmlformats.org/officeDocument/2006/relationships/hyperlink" Target="https://item.taobao.com/item.htm?id=996105372296" TargetMode="External"/><Relationship Id="rId2277" Type="http://schemas.openxmlformats.org/officeDocument/2006/relationships/hyperlink" Target="http://item.jd.com/10209009306704.html" TargetMode="External"/><Relationship Id="rId2484" Type="http://schemas.openxmlformats.org/officeDocument/2006/relationships/hyperlink" Target="https://item.jd.com/10208085955954.html" TargetMode="External"/><Relationship Id="rId2691" Type="http://schemas.openxmlformats.org/officeDocument/2006/relationships/hyperlink" Target="https://item.taobao.com/item.htm?id=819992530189" TargetMode="External"/><Relationship Id="rId249" Type="http://schemas.openxmlformats.org/officeDocument/2006/relationships/hyperlink" Target="http://item.jd.com/10109482564402.html" TargetMode="External"/><Relationship Id="rId456" Type="http://schemas.openxmlformats.org/officeDocument/2006/relationships/hyperlink" Target="https://detail.tmall.com/item.htm?id=1001849945124" TargetMode="External"/><Relationship Id="rId663" Type="http://schemas.openxmlformats.org/officeDocument/2006/relationships/hyperlink" Target="http://item.jd.com/10040662403766.html" TargetMode="External"/><Relationship Id="rId870" Type="http://schemas.openxmlformats.org/officeDocument/2006/relationships/hyperlink" Target="http://item.jd.com/10203614610764.html" TargetMode="External"/><Relationship Id="rId1086" Type="http://schemas.openxmlformats.org/officeDocument/2006/relationships/hyperlink" Target="http://item.jd.com/10118634140230.html" TargetMode="External"/><Relationship Id="rId1293" Type="http://schemas.openxmlformats.org/officeDocument/2006/relationships/hyperlink" Target="https://item.jd.com/10200278901634.html" TargetMode="External"/><Relationship Id="rId2137" Type="http://schemas.openxmlformats.org/officeDocument/2006/relationships/hyperlink" Target="http://item.jd.com/10103593370385.html" TargetMode="External"/><Relationship Id="rId2344" Type="http://schemas.openxmlformats.org/officeDocument/2006/relationships/hyperlink" Target="https://detail.tmall.com/item.htm?id=892400174573" TargetMode="External"/><Relationship Id="rId2551" Type="http://schemas.openxmlformats.org/officeDocument/2006/relationships/hyperlink" Target="https://item.jd.com/10109946649284.html" TargetMode="External"/><Relationship Id="rId2789" Type="http://schemas.openxmlformats.org/officeDocument/2006/relationships/hyperlink" Target="https://item.jd.com/100153814338.html" TargetMode="External"/><Relationship Id="rId109" Type="http://schemas.openxmlformats.org/officeDocument/2006/relationships/hyperlink" Target="https://item.jd.com/10163964670635.html" TargetMode="External"/><Relationship Id="rId316" Type="http://schemas.openxmlformats.org/officeDocument/2006/relationships/hyperlink" Target="https://item.jd.com/10209276035534.html" TargetMode="External"/><Relationship Id="rId523" Type="http://schemas.openxmlformats.org/officeDocument/2006/relationships/hyperlink" Target="https://item.taobao.com/item.htm?id=1000739667860" TargetMode="External"/><Relationship Id="rId968" Type="http://schemas.openxmlformats.org/officeDocument/2006/relationships/hyperlink" Target="http://item.jd.com/10125564558063.html" TargetMode="External"/><Relationship Id="rId1153" Type="http://schemas.openxmlformats.org/officeDocument/2006/relationships/hyperlink" Target="http://item.jd.com/10189574817434.html" TargetMode="External"/><Relationship Id="rId1598" Type="http://schemas.openxmlformats.org/officeDocument/2006/relationships/hyperlink" Target="https://item.jd.com/10111752763482.html" TargetMode="External"/><Relationship Id="rId2204" Type="http://schemas.openxmlformats.org/officeDocument/2006/relationships/hyperlink" Target="https://detail.tmall.com/item.htm?id=848002174619" TargetMode="External"/><Relationship Id="rId2649" Type="http://schemas.openxmlformats.org/officeDocument/2006/relationships/hyperlink" Target="http://item.jd.com/10115557608083.html" TargetMode="External"/><Relationship Id="rId97" Type="http://schemas.openxmlformats.org/officeDocument/2006/relationships/hyperlink" Target="https://item.jd.com/10200834867374.html" TargetMode="External"/><Relationship Id="rId730" Type="http://schemas.openxmlformats.org/officeDocument/2006/relationships/hyperlink" Target="http://item.jd.com/10153340352462.html" TargetMode="External"/><Relationship Id="rId828" Type="http://schemas.openxmlformats.org/officeDocument/2006/relationships/hyperlink" Target="http://item.jd.com/10154919824783.html" TargetMode="External"/><Relationship Id="rId1013" Type="http://schemas.openxmlformats.org/officeDocument/2006/relationships/hyperlink" Target="http://item.jd.com/10145477544036.html" TargetMode="External"/><Relationship Id="rId1360" Type="http://schemas.openxmlformats.org/officeDocument/2006/relationships/hyperlink" Target="http://item.jd.com/10187627561052.html" TargetMode="External"/><Relationship Id="rId1458" Type="http://schemas.openxmlformats.org/officeDocument/2006/relationships/hyperlink" Target="http://item.jd.com/10191065998159.html" TargetMode="External"/><Relationship Id="rId1665" Type="http://schemas.openxmlformats.org/officeDocument/2006/relationships/hyperlink" Target="https://item.taobao.com/item.htm?id=982873410129" TargetMode="External"/><Relationship Id="rId1872" Type="http://schemas.openxmlformats.org/officeDocument/2006/relationships/hyperlink" Target="https://item.jd.com/10095144142097.html" TargetMode="External"/><Relationship Id="rId2411" Type="http://schemas.openxmlformats.org/officeDocument/2006/relationships/hyperlink" Target="https://item.jd.com/10200304115713.html" TargetMode="External"/><Relationship Id="rId2509" Type="http://schemas.openxmlformats.org/officeDocument/2006/relationships/hyperlink" Target="https://item.jd.com/10109454229380.html" TargetMode="External"/><Relationship Id="rId2716" Type="http://schemas.openxmlformats.org/officeDocument/2006/relationships/hyperlink" Target="https://item.jd.com/10163471768064.html" TargetMode="External"/><Relationship Id="rId1220" Type="http://schemas.openxmlformats.org/officeDocument/2006/relationships/hyperlink" Target="http://item.jd.com/10109779462170.html" TargetMode="External"/><Relationship Id="rId1318" Type="http://schemas.openxmlformats.org/officeDocument/2006/relationships/hyperlink" Target="http://item.jd.com/10203382805084.html" TargetMode="External"/><Relationship Id="rId1525" Type="http://schemas.openxmlformats.org/officeDocument/2006/relationships/hyperlink" Target="http://item.jd.com/10202835410905.html" TargetMode="External"/><Relationship Id="rId1732" Type="http://schemas.openxmlformats.org/officeDocument/2006/relationships/hyperlink" Target="https://item.jd.com/10109260108359.html" TargetMode="External"/><Relationship Id="rId24" Type="http://schemas.openxmlformats.org/officeDocument/2006/relationships/hyperlink" Target="https://item.jd.com/10154527636292.html" TargetMode="External"/><Relationship Id="rId2299" Type="http://schemas.openxmlformats.org/officeDocument/2006/relationships/hyperlink" Target="http://item.jd.com/10201448923912.html" TargetMode="External"/><Relationship Id="rId173" Type="http://schemas.openxmlformats.org/officeDocument/2006/relationships/hyperlink" Target="http://item.jd.com/10177268056826.html" TargetMode="External"/><Relationship Id="rId380" Type="http://schemas.openxmlformats.org/officeDocument/2006/relationships/hyperlink" Target="https://item.taobao.com/item.htm?id=938694055816" TargetMode="External"/><Relationship Id="rId2061" Type="http://schemas.openxmlformats.org/officeDocument/2006/relationships/hyperlink" Target="http://item.jd.com/10142120436920.html" TargetMode="External"/><Relationship Id="rId240" Type="http://schemas.openxmlformats.org/officeDocument/2006/relationships/hyperlink" Target="http://item.jd.com/10105500420934.html" TargetMode="External"/><Relationship Id="rId478" Type="http://schemas.openxmlformats.org/officeDocument/2006/relationships/hyperlink" Target="https://item.taobao.com/item.htm?id=808657423644" TargetMode="External"/><Relationship Id="rId685" Type="http://schemas.openxmlformats.org/officeDocument/2006/relationships/hyperlink" Target="http://item.jd.com/10110474956970.html" TargetMode="External"/><Relationship Id="rId892" Type="http://schemas.openxmlformats.org/officeDocument/2006/relationships/hyperlink" Target="http://item.jd.com/10206514636315.html" TargetMode="External"/><Relationship Id="rId2159" Type="http://schemas.openxmlformats.org/officeDocument/2006/relationships/hyperlink" Target="http://item.jd.com/10201454353781.html" TargetMode="External"/><Relationship Id="rId2366" Type="http://schemas.openxmlformats.org/officeDocument/2006/relationships/hyperlink" Target="https://item.jd.com/10184536306082.html" TargetMode="External"/><Relationship Id="rId2573" Type="http://schemas.openxmlformats.org/officeDocument/2006/relationships/hyperlink" Target="https://item.jd.com/10142014652506.html" TargetMode="External"/><Relationship Id="rId2780" Type="http://schemas.openxmlformats.org/officeDocument/2006/relationships/hyperlink" Target="https://item.jd.com/10096646274503.html" TargetMode="External"/><Relationship Id="rId100" Type="http://schemas.openxmlformats.org/officeDocument/2006/relationships/hyperlink" Target="https://item.jd.com/10116881856046.html" TargetMode="External"/><Relationship Id="rId338" Type="http://schemas.openxmlformats.org/officeDocument/2006/relationships/hyperlink" Target="https://item.jd.com/10177268056821.html" TargetMode="External"/><Relationship Id="rId545" Type="http://schemas.openxmlformats.org/officeDocument/2006/relationships/hyperlink" Target="https://item.taobao.com/item.htm?id=659970092176" TargetMode="External"/><Relationship Id="rId752" Type="http://schemas.openxmlformats.org/officeDocument/2006/relationships/hyperlink" Target="http://item.jd.com/10142409832734.html" TargetMode="External"/><Relationship Id="rId1175" Type="http://schemas.openxmlformats.org/officeDocument/2006/relationships/hyperlink" Target="http://item.jd.com/10206588102989.html" TargetMode="External"/><Relationship Id="rId1382" Type="http://schemas.openxmlformats.org/officeDocument/2006/relationships/hyperlink" Target="https://item.jd.com/10205657573981.html" TargetMode="External"/><Relationship Id="rId2019" Type="http://schemas.openxmlformats.org/officeDocument/2006/relationships/hyperlink" Target="https://item.jd.com/10137920163792.html" TargetMode="External"/><Relationship Id="rId2226" Type="http://schemas.openxmlformats.org/officeDocument/2006/relationships/hyperlink" Target="https://item.taobao.com/item.htm?id=1014699679320" TargetMode="External"/><Relationship Id="rId2433" Type="http://schemas.openxmlformats.org/officeDocument/2006/relationships/hyperlink" Target="https://item.jd.com/10132466259688.html" TargetMode="External"/><Relationship Id="rId2640" Type="http://schemas.openxmlformats.org/officeDocument/2006/relationships/hyperlink" Target="http://item.jd.com/10115273679854.html" TargetMode="External"/><Relationship Id="rId405" Type="http://schemas.openxmlformats.org/officeDocument/2006/relationships/hyperlink" Target="https://item.taobao.com/item.htm?id=1006509432945" TargetMode="External"/><Relationship Id="rId612" Type="http://schemas.openxmlformats.org/officeDocument/2006/relationships/hyperlink" Target="https://item.taobao.com/item.htm?id=989221248228" TargetMode="External"/><Relationship Id="rId1035" Type="http://schemas.openxmlformats.org/officeDocument/2006/relationships/hyperlink" Target="http://item.jd.com/10125351486134.html" TargetMode="External"/><Relationship Id="rId1242" Type="http://schemas.openxmlformats.org/officeDocument/2006/relationships/hyperlink" Target="http://item.jd.com/10175408066655.html" TargetMode="External"/><Relationship Id="rId1687" Type="http://schemas.openxmlformats.org/officeDocument/2006/relationships/hyperlink" Target="https://item.taobao.com/item.htm?id=814545647148" TargetMode="External"/><Relationship Id="rId1894" Type="http://schemas.openxmlformats.org/officeDocument/2006/relationships/hyperlink" Target="https://item.jd.com/10207172296919.html" TargetMode="External"/><Relationship Id="rId2500" Type="http://schemas.openxmlformats.org/officeDocument/2006/relationships/hyperlink" Target="https://item.jd.com/10210177922046.html" TargetMode="External"/><Relationship Id="rId2738" Type="http://schemas.openxmlformats.org/officeDocument/2006/relationships/hyperlink" Target="https://item.jd.com/10143387562528.html" TargetMode="External"/><Relationship Id="rId917" Type="http://schemas.openxmlformats.org/officeDocument/2006/relationships/hyperlink" Target="http://item.jd.com/10152932096876.html" TargetMode="External"/><Relationship Id="rId1102" Type="http://schemas.openxmlformats.org/officeDocument/2006/relationships/hyperlink" Target="http://item.jd.com/10173694620889.html" TargetMode="External"/><Relationship Id="rId1547" Type="http://schemas.openxmlformats.org/officeDocument/2006/relationships/hyperlink" Target="https://detail.tmall.com/item.htm?id=852620559481" TargetMode="External"/><Relationship Id="rId1754" Type="http://schemas.openxmlformats.org/officeDocument/2006/relationships/hyperlink" Target="https://item.jd.com/100027727787.html" TargetMode="External"/><Relationship Id="rId1961" Type="http://schemas.openxmlformats.org/officeDocument/2006/relationships/hyperlink" Target="https://item.jd.com/10201008085686.html" TargetMode="External"/><Relationship Id="rId2805" Type="http://schemas.openxmlformats.org/officeDocument/2006/relationships/hyperlink" Target="https://item.jd.com/10167645514201.html" TargetMode="External"/><Relationship Id="rId46" Type="http://schemas.openxmlformats.org/officeDocument/2006/relationships/hyperlink" Target="https://item.jd.com/10196569046393.html" TargetMode="External"/><Relationship Id="rId1407" Type="http://schemas.openxmlformats.org/officeDocument/2006/relationships/hyperlink" Target="http://item.jd.com/10127133950517.html" TargetMode="External"/><Relationship Id="rId1614" Type="http://schemas.openxmlformats.org/officeDocument/2006/relationships/hyperlink" Target="https://item.jd.com/10108504219581.html" TargetMode="External"/><Relationship Id="rId1821" Type="http://schemas.openxmlformats.org/officeDocument/2006/relationships/hyperlink" Target="https://item.jd.com/10139704723815.html" TargetMode="External"/><Relationship Id="rId195" Type="http://schemas.openxmlformats.org/officeDocument/2006/relationships/hyperlink" Target="http://item.jd.com/10206678927097.html" TargetMode="External"/><Relationship Id="rId1919" Type="http://schemas.openxmlformats.org/officeDocument/2006/relationships/hyperlink" Target="https://item.jd.com/10198673442146.html" TargetMode="External"/><Relationship Id="rId2083" Type="http://schemas.openxmlformats.org/officeDocument/2006/relationships/hyperlink" Target="http://item.jd.com/10160071241678.html" TargetMode="External"/><Relationship Id="rId2290" Type="http://schemas.openxmlformats.org/officeDocument/2006/relationships/hyperlink" Target="http://item.jd.com/10183632179268.html" TargetMode="External"/><Relationship Id="rId2388" Type="http://schemas.openxmlformats.org/officeDocument/2006/relationships/hyperlink" Target="https://item.jd.com/10122584748579.html" TargetMode="External"/><Relationship Id="rId2595" Type="http://schemas.openxmlformats.org/officeDocument/2006/relationships/hyperlink" Target="http://item.jd.com/10200046617970.html" TargetMode="External"/><Relationship Id="rId262" Type="http://schemas.openxmlformats.org/officeDocument/2006/relationships/hyperlink" Target="https://item.jd.com/10048553797636.html" TargetMode="External"/><Relationship Id="rId567" Type="http://schemas.openxmlformats.org/officeDocument/2006/relationships/hyperlink" Target="https://detail.tmall.com/item.htm?id=814662270191" TargetMode="External"/><Relationship Id="rId1197" Type="http://schemas.openxmlformats.org/officeDocument/2006/relationships/hyperlink" Target="http://item.jd.com/10207277492835.html" TargetMode="External"/><Relationship Id="rId2150" Type="http://schemas.openxmlformats.org/officeDocument/2006/relationships/hyperlink" Target="http://item.jd.com/10197472210163.html" TargetMode="External"/><Relationship Id="rId2248" Type="http://schemas.openxmlformats.org/officeDocument/2006/relationships/hyperlink" Target="http://item.jd.com/10153974513421.html" TargetMode="External"/><Relationship Id="rId122" Type="http://schemas.openxmlformats.org/officeDocument/2006/relationships/hyperlink" Target="https://item.jd.com/10156704884856.html" TargetMode="External"/><Relationship Id="rId774" Type="http://schemas.openxmlformats.org/officeDocument/2006/relationships/hyperlink" Target="http://item.jd.com/10110474956969.html" TargetMode="External"/><Relationship Id="rId981" Type="http://schemas.openxmlformats.org/officeDocument/2006/relationships/hyperlink" Target="http://item.jd.com/10111760712143.html" TargetMode="External"/><Relationship Id="rId1057" Type="http://schemas.openxmlformats.org/officeDocument/2006/relationships/hyperlink" Target="http://item.jd.com/10185067321462.html" TargetMode="External"/><Relationship Id="rId2010" Type="http://schemas.openxmlformats.org/officeDocument/2006/relationships/hyperlink" Target="https://item.jd.com/10175573763008.html" TargetMode="External"/><Relationship Id="rId2455" Type="http://schemas.openxmlformats.org/officeDocument/2006/relationships/hyperlink" Target="https://item.jd.com/10175692218900.html" TargetMode="External"/><Relationship Id="rId2662" Type="http://schemas.openxmlformats.org/officeDocument/2006/relationships/hyperlink" Target="http://item.jd.com/10110383806567.html" TargetMode="External"/><Relationship Id="rId427" Type="http://schemas.openxmlformats.org/officeDocument/2006/relationships/hyperlink" Target="https://detail.tmall.com/item.htm?id=990767717727" TargetMode="External"/><Relationship Id="rId634" Type="http://schemas.openxmlformats.org/officeDocument/2006/relationships/hyperlink" Target="https://detail.tmall.com/item.htm?id=708206962742" TargetMode="External"/><Relationship Id="rId841" Type="http://schemas.openxmlformats.org/officeDocument/2006/relationships/hyperlink" Target="http://item.jd.com/10209568730983.html" TargetMode="External"/><Relationship Id="rId1264" Type="http://schemas.openxmlformats.org/officeDocument/2006/relationships/hyperlink" Target="http://item.jd.com/10109934313206.html" TargetMode="External"/><Relationship Id="rId1471" Type="http://schemas.openxmlformats.org/officeDocument/2006/relationships/hyperlink" Target="http://item.jd.com/10206844727445.html" TargetMode="External"/><Relationship Id="rId1569" Type="http://schemas.openxmlformats.org/officeDocument/2006/relationships/hyperlink" Target="https://item.taobao.com/item.htm?id=761722906724" TargetMode="External"/><Relationship Id="rId2108" Type="http://schemas.openxmlformats.org/officeDocument/2006/relationships/hyperlink" Target="http://item.jd.com/10114476268153.html" TargetMode="External"/><Relationship Id="rId2315" Type="http://schemas.openxmlformats.org/officeDocument/2006/relationships/hyperlink" Target="https://item.taobao.com/item.htm?id=981060650999" TargetMode="External"/><Relationship Id="rId2522" Type="http://schemas.openxmlformats.org/officeDocument/2006/relationships/hyperlink" Target="https://item.jd.com/10209912252964.html" TargetMode="External"/><Relationship Id="rId701" Type="http://schemas.openxmlformats.org/officeDocument/2006/relationships/hyperlink" Target="http://item.jd.com/10198174130797.html" TargetMode="External"/><Relationship Id="rId939" Type="http://schemas.openxmlformats.org/officeDocument/2006/relationships/hyperlink" Target="http://item.jd.com/10169070501215.html" TargetMode="External"/><Relationship Id="rId1124" Type="http://schemas.openxmlformats.org/officeDocument/2006/relationships/hyperlink" Target="http://item.jd.com/10197094462701.html" TargetMode="External"/><Relationship Id="rId1331" Type="http://schemas.openxmlformats.org/officeDocument/2006/relationships/hyperlink" Target="http://item.jd.com/10203945038513.html" TargetMode="External"/><Relationship Id="rId1776" Type="http://schemas.openxmlformats.org/officeDocument/2006/relationships/hyperlink" Target="https://item.jd.com/10118185580120.html" TargetMode="External"/><Relationship Id="rId1983" Type="http://schemas.openxmlformats.org/officeDocument/2006/relationships/hyperlink" Target="http://item.jd.com/10202584203691.html" TargetMode="External"/><Relationship Id="rId2827" Type="http://schemas.openxmlformats.org/officeDocument/2006/relationships/hyperlink" Target="https://item.jd.com/100292942050.html" TargetMode="External"/><Relationship Id="rId68" Type="http://schemas.openxmlformats.org/officeDocument/2006/relationships/hyperlink" Target="https://item.jd.com/10206587979174.html" TargetMode="External"/><Relationship Id="rId1429" Type="http://schemas.openxmlformats.org/officeDocument/2006/relationships/hyperlink" Target="https://item.jd.com/10166336392248.html" TargetMode="External"/><Relationship Id="rId1636" Type="http://schemas.openxmlformats.org/officeDocument/2006/relationships/hyperlink" Target="https://item.jd.com/10131090520485.html" TargetMode="External"/><Relationship Id="rId1843" Type="http://schemas.openxmlformats.org/officeDocument/2006/relationships/hyperlink" Target="https://item.jd.com/10209276035534.html" TargetMode="External"/><Relationship Id="rId1703" Type="http://schemas.openxmlformats.org/officeDocument/2006/relationships/hyperlink" Target="http://item.jd.com/10175431410399.html" TargetMode="External"/><Relationship Id="rId1910" Type="http://schemas.openxmlformats.org/officeDocument/2006/relationships/hyperlink" Target="https://item.jd.com/10150352272628.html" TargetMode="External"/><Relationship Id="rId284" Type="http://schemas.openxmlformats.org/officeDocument/2006/relationships/hyperlink" Target="https://item.jd.com/10209276035533.html" TargetMode="External"/><Relationship Id="rId491" Type="http://schemas.openxmlformats.org/officeDocument/2006/relationships/hyperlink" Target="https://detail.tmall.com/item.htm?id=898660501217" TargetMode="External"/><Relationship Id="rId2172" Type="http://schemas.openxmlformats.org/officeDocument/2006/relationships/hyperlink" Target="http://item.jd.com/10143595422382.html" TargetMode="External"/><Relationship Id="rId144" Type="http://schemas.openxmlformats.org/officeDocument/2006/relationships/hyperlink" Target="http://item.jd.com/10175573763007.html" TargetMode="External"/><Relationship Id="rId589" Type="http://schemas.openxmlformats.org/officeDocument/2006/relationships/hyperlink" Target="https://item.taobao.com/item.htm?id=975341068309" TargetMode="External"/><Relationship Id="rId796" Type="http://schemas.openxmlformats.org/officeDocument/2006/relationships/hyperlink" Target="http://item.jd.com/10209007880525.html" TargetMode="External"/><Relationship Id="rId2477" Type="http://schemas.openxmlformats.org/officeDocument/2006/relationships/hyperlink" Target="https://item.jd.com/10210792090262.html" TargetMode="External"/><Relationship Id="rId2684" Type="http://schemas.openxmlformats.org/officeDocument/2006/relationships/hyperlink" Target="http://item.jd.com/10177298227645.html" TargetMode="External"/><Relationship Id="rId351" Type="http://schemas.openxmlformats.org/officeDocument/2006/relationships/hyperlink" Target="https://item.taobao.com/item.htm?id=926290113870" TargetMode="External"/><Relationship Id="rId449" Type="http://schemas.openxmlformats.org/officeDocument/2006/relationships/hyperlink" Target="https://item.taobao.com/item.htm?id=899705162519" TargetMode="External"/><Relationship Id="rId656" Type="http://schemas.openxmlformats.org/officeDocument/2006/relationships/hyperlink" Target="http://item.jd.com/10096495290083.html" TargetMode="External"/><Relationship Id="rId863" Type="http://schemas.openxmlformats.org/officeDocument/2006/relationships/hyperlink" Target="http://item.jd.com/10048596917173.html" TargetMode="External"/><Relationship Id="rId1079" Type="http://schemas.openxmlformats.org/officeDocument/2006/relationships/hyperlink" Target="http://item.jd.com/10194016869716.html" TargetMode="External"/><Relationship Id="rId1286" Type="http://schemas.openxmlformats.org/officeDocument/2006/relationships/hyperlink" Target="https://item.jd.com/10110383806569.html" TargetMode="External"/><Relationship Id="rId1493" Type="http://schemas.openxmlformats.org/officeDocument/2006/relationships/hyperlink" Target="https://item.jd.com/10176043787515.html" TargetMode="External"/><Relationship Id="rId2032" Type="http://schemas.openxmlformats.org/officeDocument/2006/relationships/hyperlink" Target="http://item.jd.com/10197693186114.html" TargetMode="External"/><Relationship Id="rId2337" Type="http://schemas.openxmlformats.org/officeDocument/2006/relationships/hyperlink" Target="https://item.taobao.com/item.htm?id=1016851874745" TargetMode="External"/><Relationship Id="rId2544" Type="http://schemas.openxmlformats.org/officeDocument/2006/relationships/hyperlink" Target="https://item.jd.com/10108495599019.html" TargetMode="External"/><Relationship Id="rId211" Type="http://schemas.openxmlformats.org/officeDocument/2006/relationships/hyperlink" Target="http://item.jd.com/10127425203063.html" TargetMode="External"/><Relationship Id="rId309" Type="http://schemas.openxmlformats.org/officeDocument/2006/relationships/hyperlink" Target="https://item.jd.com/10177268056817.html" TargetMode="External"/><Relationship Id="rId516" Type="http://schemas.openxmlformats.org/officeDocument/2006/relationships/hyperlink" Target="https://item.taobao.com/item.htm?id=1006339390474" TargetMode="External"/><Relationship Id="rId1146" Type="http://schemas.openxmlformats.org/officeDocument/2006/relationships/hyperlink" Target="http://item.jd.com/10202535151785.html" TargetMode="External"/><Relationship Id="rId1798" Type="http://schemas.openxmlformats.org/officeDocument/2006/relationships/hyperlink" Target="https://item.jd.com/10204636050302.html" TargetMode="External"/><Relationship Id="rId2751" Type="http://schemas.openxmlformats.org/officeDocument/2006/relationships/hyperlink" Target="https://item.jd.com/10110382639744.html" TargetMode="External"/><Relationship Id="rId723" Type="http://schemas.openxmlformats.org/officeDocument/2006/relationships/hyperlink" Target="http://item.jd.com/10175408066652.html" TargetMode="External"/><Relationship Id="rId930" Type="http://schemas.openxmlformats.org/officeDocument/2006/relationships/hyperlink" Target="http://item.jd.com/10109111282074.html" TargetMode="External"/><Relationship Id="rId1006" Type="http://schemas.openxmlformats.org/officeDocument/2006/relationships/hyperlink" Target="http://item.jd.com/10102560261079.html" TargetMode="External"/><Relationship Id="rId1353" Type="http://schemas.openxmlformats.org/officeDocument/2006/relationships/hyperlink" Target="http://item.jd.com/10163352691061.html" TargetMode="External"/><Relationship Id="rId1560" Type="http://schemas.openxmlformats.org/officeDocument/2006/relationships/hyperlink" Target="https://item.taobao.com/item.htm?id=598908224154" TargetMode="External"/><Relationship Id="rId1658" Type="http://schemas.openxmlformats.org/officeDocument/2006/relationships/hyperlink" Target="https://detail.tmall.com/item.htm?id=946554519044" TargetMode="External"/><Relationship Id="rId1865" Type="http://schemas.openxmlformats.org/officeDocument/2006/relationships/hyperlink" Target="https://item.jd.com/10201917095247.html" TargetMode="External"/><Relationship Id="rId2404" Type="http://schemas.openxmlformats.org/officeDocument/2006/relationships/hyperlink" Target="https://item.jd.com/10175773352592.html" TargetMode="External"/><Relationship Id="rId2611" Type="http://schemas.openxmlformats.org/officeDocument/2006/relationships/hyperlink" Target="http://item.jd.com/10094892916979.html" TargetMode="External"/><Relationship Id="rId2709" Type="http://schemas.openxmlformats.org/officeDocument/2006/relationships/hyperlink" Target="https://item.jd.com/10210416667783.html" TargetMode="External"/><Relationship Id="rId1213" Type="http://schemas.openxmlformats.org/officeDocument/2006/relationships/hyperlink" Target="http://item.jd.com/10143387562530.html" TargetMode="External"/><Relationship Id="rId1420" Type="http://schemas.openxmlformats.org/officeDocument/2006/relationships/hyperlink" Target="http://item.jd.com/10163128164238.html" TargetMode="External"/><Relationship Id="rId1518" Type="http://schemas.openxmlformats.org/officeDocument/2006/relationships/hyperlink" Target="https://item.jd.com/10138377499119.html" TargetMode="External"/><Relationship Id="rId1725" Type="http://schemas.openxmlformats.org/officeDocument/2006/relationships/hyperlink" Target="https://item.jd.com/10088794119362.html" TargetMode="External"/><Relationship Id="rId1932" Type="http://schemas.openxmlformats.org/officeDocument/2006/relationships/hyperlink" Target="https://item.jd.com/10207165084222.html" TargetMode="External"/><Relationship Id="rId17" Type="http://schemas.openxmlformats.org/officeDocument/2006/relationships/hyperlink" Target="https://item.jd.com/10175182573726.html" TargetMode="External"/><Relationship Id="rId2194" Type="http://schemas.openxmlformats.org/officeDocument/2006/relationships/hyperlink" Target="https://detail.tmall.com/item.htm?id=998472367064" TargetMode="External"/><Relationship Id="rId166" Type="http://schemas.openxmlformats.org/officeDocument/2006/relationships/hyperlink" Target="http://item.jd.com/10177268056830.html" TargetMode="External"/><Relationship Id="rId373" Type="http://schemas.openxmlformats.org/officeDocument/2006/relationships/hyperlink" Target="https://item.taobao.com/item.htm?id=938723296327" TargetMode="External"/><Relationship Id="rId580" Type="http://schemas.openxmlformats.org/officeDocument/2006/relationships/hyperlink" Target="https://detail.tmall.com/item.htm?id=998516382994" TargetMode="External"/><Relationship Id="rId2054" Type="http://schemas.openxmlformats.org/officeDocument/2006/relationships/hyperlink" Target="http://item.jd.com/10125216781099.html" TargetMode="External"/><Relationship Id="rId2261" Type="http://schemas.openxmlformats.org/officeDocument/2006/relationships/hyperlink" Target="http://item.jd.com/10204435497164.html" TargetMode="External"/><Relationship Id="rId2499" Type="http://schemas.openxmlformats.org/officeDocument/2006/relationships/hyperlink" Target="https://item.jd.com/10166707160841.html" TargetMode="External"/><Relationship Id="rId1" Type="http://schemas.openxmlformats.org/officeDocument/2006/relationships/hyperlink" Target="https://item.jd.com/10140930409661.html" TargetMode="External"/><Relationship Id="rId233" Type="http://schemas.openxmlformats.org/officeDocument/2006/relationships/hyperlink" Target="http://item.jd.com/10200278901670.html" TargetMode="External"/><Relationship Id="rId440" Type="http://schemas.openxmlformats.org/officeDocument/2006/relationships/hyperlink" Target="https://item.taobao.com/item.htm?id=916213220952" TargetMode="External"/><Relationship Id="rId678" Type="http://schemas.openxmlformats.org/officeDocument/2006/relationships/hyperlink" Target="http://item.jd.com/10109804476761.html" TargetMode="External"/><Relationship Id="rId885" Type="http://schemas.openxmlformats.org/officeDocument/2006/relationships/hyperlink" Target="http://item.jd.com/10200237949599.html" TargetMode="External"/><Relationship Id="rId1070" Type="http://schemas.openxmlformats.org/officeDocument/2006/relationships/hyperlink" Target="http://item.jd.com/10199574656541.html" TargetMode="External"/><Relationship Id="rId2121" Type="http://schemas.openxmlformats.org/officeDocument/2006/relationships/hyperlink" Target="http://item.jd.com/10108913646924.html" TargetMode="External"/><Relationship Id="rId2359" Type="http://schemas.openxmlformats.org/officeDocument/2006/relationships/hyperlink" Target="https://item.taobao.com/item.htm?id=1006929607183" TargetMode="External"/><Relationship Id="rId2566" Type="http://schemas.openxmlformats.org/officeDocument/2006/relationships/hyperlink" Target="https://item.jd.com/10125564462837.html" TargetMode="External"/><Relationship Id="rId2773" Type="http://schemas.openxmlformats.org/officeDocument/2006/relationships/hyperlink" Target="https://item.jd.com/10096646274494.html" TargetMode="External"/><Relationship Id="rId300" Type="http://schemas.openxmlformats.org/officeDocument/2006/relationships/hyperlink" Target="https://item.jd.com/10110622641822.html" TargetMode="External"/><Relationship Id="rId538" Type="http://schemas.openxmlformats.org/officeDocument/2006/relationships/hyperlink" Target="https://detail.tmall.com/item.htm?id=935080214355" TargetMode="External"/><Relationship Id="rId745" Type="http://schemas.openxmlformats.org/officeDocument/2006/relationships/hyperlink" Target="http://item.jd.com/10040026006847.html" TargetMode="External"/><Relationship Id="rId952" Type="http://schemas.openxmlformats.org/officeDocument/2006/relationships/hyperlink" Target="http://item.jd.com/10194016322263.html" TargetMode="External"/><Relationship Id="rId1168" Type="http://schemas.openxmlformats.org/officeDocument/2006/relationships/hyperlink" Target="http://item.jd.com/10157313909353.html" TargetMode="External"/><Relationship Id="rId1375" Type="http://schemas.openxmlformats.org/officeDocument/2006/relationships/hyperlink" Target="https://item.jd.com/100250489080.html" TargetMode="External"/><Relationship Id="rId1582" Type="http://schemas.openxmlformats.org/officeDocument/2006/relationships/hyperlink" Target="https://item.taobao.com/item.htm?id=893933808786" TargetMode="External"/><Relationship Id="rId2219" Type="http://schemas.openxmlformats.org/officeDocument/2006/relationships/hyperlink" Target="https://detail.tmall.com/item.htm?id=949597305566" TargetMode="External"/><Relationship Id="rId2426" Type="http://schemas.openxmlformats.org/officeDocument/2006/relationships/hyperlink" Target="https://item.jd.com/10135259705079.html" TargetMode="External"/><Relationship Id="rId2633" Type="http://schemas.openxmlformats.org/officeDocument/2006/relationships/hyperlink" Target="http://item.jd.com/10108844859573.html" TargetMode="External"/><Relationship Id="rId81" Type="http://schemas.openxmlformats.org/officeDocument/2006/relationships/hyperlink" Target="https://item.jd.com/10150571616361.html" TargetMode="External"/><Relationship Id="rId605" Type="http://schemas.openxmlformats.org/officeDocument/2006/relationships/hyperlink" Target="https://detail.tmall.com/item.htm?id=770167715779" TargetMode="External"/><Relationship Id="rId812" Type="http://schemas.openxmlformats.org/officeDocument/2006/relationships/hyperlink" Target="http://item.jd.com/10169719465374.html" TargetMode="External"/><Relationship Id="rId1028" Type="http://schemas.openxmlformats.org/officeDocument/2006/relationships/hyperlink" Target="http://item.jd.com/10194611765294.html" TargetMode="External"/><Relationship Id="rId1235" Type="http://schemas.openxmlformats.org/officeDocument/2006/relationships/hyperlink" Target="https://item.jd.com/10077688710748.html" TargetMode="External"/><Relationship Id="rId1442" Type="http://schemas.openxmlformats.org/officeDocument/2006/relationships/hyperlink" Target="http://item.jd.com/10193903693378.html" TargetMode="External"/><Relationship Id="rId1887" Type="http://schemas.openxmlformats.org/officeDocument/2006/relationships/hyperlink" Target="https://item.jd.com/10131090520484.html" TargetMode="External"/><Relationship Id="rId2840" Type="http://schemas.openxmlformats.org/officeDocument/2006/relationships/hyperlink" Target="https://item.jd.com/10143345053188.html" TargetMode="External"/><Relationship Id="rId1302" Type="http://schemas.openxmlformats.org/officeDocument/2006/relationships/hyperlink" Target="http://item.jd.com/10202436146678.html" TargetMode="External"/><Relationship Id="rId1747" Type="http://schemas.openxmlformats.org/officeDocument/2006/relationships/hyperlink" Target="https://item.jd.com/10110097853290.html" TargetMode="External"/><Relationship Id="rId1954" Type="http://schemas.openxmlformats.org/officeDocument/2006/relationships/hyperlink" Target="https://item.jd.com/10135228227565.html" TargetMode="External"/><Relationship Id="rId2700" Type="http://schemas.openxmlformats.org/officeDocument/2006/relationships/hyperlink" Target="https://item.jd.com/10120194446426.html" TargetMode="External"/><Relationship Id="rId39" Type="http://schemas.openxmlformats.org/officeDocument/2006/relationships/hyperlink" Target="https://item.jd.com/10148701302708.html" TargetMode="External"/><Relationship Id="rId1607" Type="http://schemas.openxmlformats.org/officeDocument/2006/relationships/hyperlink" Target="https://item.jd.com/10199546527072.html" TargetMode="External"/><Relationship Id="rId1814" Type="http://schemas.openxmlformats.org/officeDocument/2006/relationships/hyperlink" Target="https://item.jd.com/10204894652588.html" TargetMode="External"/><Relationship Id="rId188" Type="http://schemas.openxmlformats.org/officeDocument/2006/relationships/hyperlink" Target="http://item.jd.com/10177268056829.html" TargetMode="External"/><Relationship Id="rId395" Type="http://schemas.openxmlformats.org/officeDocument/2006/relationships/hyperlink" Target="https://item.taobao.com/item.htm?id=1007448944160" TargetMode="External"/><Relationship Id="rId2076" Type="http://schemas.openxmlformats.org/officeDocument/2006/relationships/hyperlink" Target="http://item.jd.com/10167645514205.html" TargetMode="External"/><Relationship Id="rId2283" Type="http://schemas.openxmlformats.org/officeDocument/2006/relationships/hyperlink" Target="http://item.jd.com/10172897825199.html" TargetMode="External"/><Relationship Id="rId2490" Type="http://schemas.openxmlformats.org/officeDocument/2006/relationships/hyperlink" Target="https://item.jd.com/10210792090262.html" TargetMode="External"/><Relationship Id="rId2588" Type="http://schemas.openxmlformats.org/officeDocument/2006/relationships/hyperlink" Target="https://item.jd.com/10148716620395.html" TargetMode="External"/><Relationship Id="rId255" Type="http://schemas.openxmlformats.org/officeDocument/2006/relationships/hyperlink" Target="http://item.jd.com/10144690794288.html" TargetMode="External"/><Relationship Id="rId462" Type="http://schemas.openxmlformats.org/officeDocument/2006/relationships/hyperlink" Target="https://item.taobao.com/item.htm?id=1000231458059" TargetMode="External"/><Relationship Id="rId1092" Type="http://schemas.openxmlformats.org/officeDocument/2006/relationships/hyperlink" Target="http://item.jd.com/10201361847432.html" TargetMode="External"/><Relationship Id="rId1397" Type="http://schemas.openxmlformats.org/officeDocument/2006/relationships/hyperlink" Target="http://item.jd.com/10190580113156.html" TargetMode="External"/><Relationship Id="rId2143" Type="http://schemas.openxmlformats.org/officeDocument/2006/relationships/hyperlink" Target="http://item.jd.com/10192782485470.html" TargetMode="External"/><Relationship Id="rId2350" Type="http://schemas.openxmlformats.org/officeDocument/2006/relationships/hyperlink" Target="https://item.taobao.com/item.htm?id=1016051010426" TargetMode="External"/><Relationship Id="rId2795" Type="http://schemas.openxmlformats.org/officeDocument/2006/relationships/hyperlink" Target="https://item.jd.com/10109765494772.html" TargetMode="External"/><Relationship Id="rId115" Type="http://schemas.openxmlformats.org/officeDocument/2006/relationships/hyperlink" Target="https://item.jd.com/10170398456698.html" TargetMode="External"/><Relationship Id="rId322" Type="http://schemas.openxmlformats.org/officeDocument/2006/relationships/hyperlink" Target="https://item.jd.com/10132470397248.html" TargetMode="External"/><Relationship Id="rId767" Type="http://schemas.openxmlformats.org/officeDocument/2006/relationships/hyperlink" Target="http://item.jd.com/10127133950518.html" TargetMode="External"/><Relationship Id="rId974" Type="http://schemas.openxmlformats.org/officeDocument/2006/relationships/hyperlink" Target="http://item.jd.com/10198584663668.html" TargetMode="External"/><Relationship Id="rId2003" Type="http://schemas.openxmlformats.org/officeDocument/2006/relationships/hyperlink" Target="http://item.jd.com/10208736660842.html" TargetMode="External"/><Relationship Id="rId2210" Type="http://schemas.openxmlformats.org/officeDocument/2006/relationships/hyperlink" Target="https://detail.tmall.com/item.htm?id=1011683589699" TargetMode="External"/><Relationship Id="rId2448" Type="http://schemas.openxmlformats.org/officeDocument/2006/relationships/hyperlink" Target="https://item.jd.com/10177298227665.html" TargetMode="External"/><Relationship Id="rId2655" Type="http://schemas.openxmlformats.org/officeDocument/2006/relationships/hyperlink" Target="http://item.jd.com/10110384528196.html" TargetMode="External"/><Relationship Id="rId627" Type="http://schemas.openxmlformats.org/officeDocument/2006/relationships/hyperlink" Target="https://detail.tmall.com/item.htm?id=908805757894" TargetMode="External"/><Relationship Id="rId834" Type="http://schemas.openxmlformats.org/officeDocument/2006/relationships/hyperlink" Target="http://item.jd.com/10206514636314.html" TargetMode="External"/><Relationship Id="rId1257" Type="http://schemas.openxmlformats.org/officeDocument/2006/relationships/hyperlink" Target="http://item.jd.com/10108495599012.html" TargetMode="External"/><Relationship Id="rId1464" Type="http://schemas.openxmlformats.org/officeDocument/2006/relationships/hyperlink" Target="https://item.jd.com/10110731192805.html" TargetMode="External"/><Relationship Id="rId1671" Type="http://schemas.openxmlformats.org/officeDocument/2006/relationships/hyperlink" Target="https://detail.tmall.com/item.htm?id=1012087834413" TargetMode="External"/><Relationship Id="rId2308" Type="http://schemas.openxmlformats.org/officeDocument/2006/relationships/hyperlink" Target="http://item.jd.com/10199546775296.html" TargetMode="External"/><Relationship Id="rId2515" Type="http://schemas.openxmlformats.org/officeDocument/2006/relationships/hyperlink" Target="https://item.jd.com/10175897987220.html" TargetMode="External"/><Relationship Id="rId2722" Type="http://schemas.openxmlformats.org/officeDocument/2006/relationships/hyperlink" Target="https://item.jd.com/10206130343013.html" TargetMode="External"/><Relationship Id="rId901" Type="http://schemas.openxmlformats.org/officeDocument/2006/relationships/hyperlink" Target="http://item.jd.com/10101369529301.html" TargetMode="External"/><Relationship Id="rId1117" Type="http://schemas.openxmlformats.org/officeDocument/2006/relationships/hyperlink" Target="http://item.jd.com/10163352691064.html" TargetMode="External"/><Relationship Id="rId1324" Type="http://schemas.openxmlformats.org/officeDocument/2006/relationships/hyperlink" Target="http://item.jd.com/10189603434713.html" TargetMode="External"/><Relationship Id="rId1531" Type="http://schemas.openxmlformats.org/officeDocument/2006/relationships/hyperlink" Target="https://item.jd.com/10195274747793.html" TargetMode="External"/><Relationship Id="rId1769" Type="http://schemas.openxmlformats.org/officeDocument/2006/relationships/hyperlink" Target="https://item.jd.com/10142540505749.html" TargetMode="External"/><Relationship Id="rId1976" Type="http://schemas.openxmlformats.org/officeDocument/2006/relationships/hyperlink" Target="http://item.jd.com/10166212366232.html" TargetMode="External"/><Relationship Id="rId30" Type="http://schemas.openxmlformats.org/officeDocument/2006/relationships/hyperlink" Target="https://item.jd.com/10111752763484.html" TargetMode="External"/><Relationship Id="rId1629" Type="http://schemas.openxmlformats.org/officeDocument/2006/relationships/hyperlink" Target="https://item.jd.com/10206587979175.html" TargetMode="External"/><Relationship Id="rId1836" Type="http://schemas.openxmlformats.org/officeDocument/2006/relationships/hyperlink" Target="https://item.jd.com/10209276035536.html" TargetMode="External"/><Relationship Id="rId1903" Type="http://schemas.openxmlformats.org/officeDocument/2006/relationships/hyperlink" Target="https://item.jd.com/10138252972261.html" TargetMode="External"/><Relationship Id="rId2098" Type="http://schemas.openxmlformats.org/officeDocument/2006/relationships/hyperlink" Target="http://item.jd.com/10203533350228.html" TargetMode="External"/><Relationship Id="rId277" Type="http://schemas.openxmlformats.org/officeDocument/2006/relationships/hyperlink" Target="https://item.jd.com/10196680296138.html" TargetMode="External"/><Relationship Id="rId484" Type="http://schemas.openxmlformats.org/officeDocument/2006/relationships/hyperlink" Target="https://detail.tmall.com/item.htm?id=1001949245663" TargetMode="External"/><Relationship Id="rId2165" Type="http://schemas.openxmlformats.org/officeDocument/2006/relationships/hyperlink" Target="http://item.jd.com/10207904564818.html" TargetMode="External"/><Relationship Id="rId137" Type="http://schemas.openxmlformats.org/officeDocument/2006/relationships/hyperlink" Target="http://item.jd.com/67357253388.html" TargetMode="External"/><Relationship Id="rId344" Type="http://schemas.openxmlformats.org/officeDocument/2006/relationships/hyperlink" Target="https://item.jd.com/10110591613137.html" TargetMode="External"/><Relationship Id="rId691" Type="http://schemas.openxmlformats.org/officeDocument/2006/relationships/hyperlink" Target="http://item.jd.com/10110474972756.html" TargetMode="External"/><Relationship Id="rId789" Type="http://schemas.openxmlformats.org/officeDocument/2006/relationships/hyperlink" Target="http://item.jd.com/10192037237868.html" TargetMode="External"/><Relationship Id="rId996" Type="http://schemas.openxmlformats.org/officeDocument/2006/relationships/hyperlink" Target="http://item.jd.com/10122846206544.html" TargetMode="External"/><Relationship Id="rId2025" Type="http://schemas.openxmlformats.org/officeDocument/2006/relationships/hyperlink" Target="https://item.jd.com/10194137891471.html" TargetMode="External"/><Relationship Id="rId2372" Type="http://schemas.openxmlformats.org/officeDocument/2006/relationships/hyperlink" Target="https://item.jd.com/10122584748579.html" TargetMode="External"/><Relationship Id="rId2677" Type="http://schemas.openxmlformats.org/officeDocument/2006/relationships/hyperlink" Target="http://item.jd.com/10096646274500.html" TargetMode="External"/><Relationship Id="rId551" Type="http://schemas.openxmlformats.org/officeDocument/2006/relationships/hyperlink" Target="https://detail.tmall.com/item.htm?id=674869293495" TargetMode="External"/><Relationship Id="rId649" Type="http://schemas.openxmlformats.org/officeDocument/2006/relationships/hyperlink" Target="http://item.jd.com/10096495290082.html" TargetMode="External"/><Relationship Id="rId856" Type="http://schemas.openxmlformats.org/officeDocument/2006/relationships/hyperlink" Target="http://item.jd.com/10197094462697.html" TargetMode="External"/><Relationship Id="rId1181" Type="http://schemas.openxmlformats.org/officeDocument/2006/relationships/hyperlink" Target="http://item.jd.com/10206164441738.html" TargetMode="External"/><Relationship Id="rId1279" Type="http://schemas.openxmlformats.org/officeDocument/2006/relationships/hyperlink" Target="https://item.jd.com/10108844859574.html" TargetMode="External"/><Relationship Id="rId1486" Type="http://schemas.openxmlformats.org/officeDocument/2006/relationships/hyperlink" Target="http://item.jd.com/10196609091218.html" TargetMode="External"/><Relationship Id="rId2232" Type="http://schemas.openxmlformats.org/officeDocument/2006/relationships/hyperlink" Target="http://item.jd.com/10210827546651.html" TargetMode="External"/><Relationship Id="rId2537" Type="http://schemas.openxmlformats.org/officeDocument/2006/relationships/hyperlink" Target="https://item.jd.com/10209315480757.html" TargetMode="External"/><Relationship Id="rId204" Type="http://schemas.openxmlformats.org/officeDocument/2006/relationships/hyperlink" Target="http://item.jd.com/10162692690163.html" TargetMode="External"/><Relationship Id="rId411" Type="http://schemas.openxmlformats.org/officeDocument/2006/relationships/hyperlink" Target="https://item.taobao.com/item.htm?id=1003845595501" TargetMode="External"/><Relationship Id="rId509" Type="http://schemas.openxmlformats.org/officeDocument/2006/relationships/hyperlink" Target="https://item.taobao.com/item.htm?id=981552797743" TargetMode="External"/><Relationship Id="rId1041" Type="http://schemas.openxmlformats.org/officeDocument/2006/relationships/hyperlink" Target="http://item.jd.com/10122846206542.html" TargetMode="External"/><Relationship Id="rId1139" Type="http://schemas.openxmlformats.org/officeDocument/2006/relationships/hyperlink" Target="http://item.jd.com/10179189920865.html" TargetMode="External"/><Relationship Id="rId1346" Type="http://schemas.openxmlformats.org/officeDocument/2006/relationships/hyperlink" Target="http://item.jd.com/10173701823684.html" TargetMode="External"/><Relationship Id="rId1693" Type="http://schemas.openxmlformats.org/officeDocument/2006/relationships/hyperlink" Target="https://item.jd.com/10208039411090.html" TargetMode="External"/><Relationship Id="rId1998" Type="http://schemas.openxmlformats.org/officeDocument/2006/relationships/hyperlink" Target="http://item.jd.com/10204633344093.html" TargetMode="External"/><Relationship Id="rId2744" Type="http://schemas.openxmlformats.org/officeDocument/2006/relationships/hyperlink" Target="https://item.jd.com/10092577706701.html" TargetMode="External"/><Relationship Id="rId716" Type="http://schemas.openxmlformats.org/officeDocument/2006/relationships/hyperlink" Target="http://item.jd.com/10195523510588.html" TargetMode="External"/><Relationship Id="rId923" Type="http://schemas.openxmlformats.org/officeDocument/2006/relationships/hyperlink" Target="http://item.jd.com/10196107222821.html" TargetMode="External"/><Relationship Id="rId1553" Type="http://schemas.openxmlformats.org/officeDocument/2006/relationships/hyperlink" Target="https://item.taobao.com/item.htm?id=861235217051" TargetMode="External"/><Relationship Id="rId1760" Type="http://schemas.openxmlformats.org/officeDocument/2006/relationships/hyperlink" Target="https://item.jd.com/10094892916977.html" TargetMode="External"/><Relationship Id="rId1858" Type="http://schemas.openxmlformats.org/officeDocument/2006/relationships/hyperlink" Target="https://item.jd.com/10110731107005.html" TargetMode="External"/><Relationship Id="rId2604" Type="http://schemas.openxmlformats.org/officeDocument/2006/relationships/hyperlink" Target="http://item.jd.com/10175245348726.html" TargetMode="External"/><Relationship Id="rId2811" Type="http://schemas.openxmlformats.org/officeDocument/2006/relationships/hyperlink" Target="https://item.jd.com/10126247048375.html" TargetMode="External"/><Relationship Id="rId52" Type="http://schemas.openxmlformats.org/officeDocument/2006/relationships/hyperlink" Target="https://item.jd.com/10196569046394.html" TargetMode="External"/><Relationship Id="rId1206" Type="http://schemas.openxmlformats.org/officeDocument/2006/relationships/hyperlink" Target="http://item.jd.com/10110097837967.html" TargetMode="External"/><Relationship Id="rId1413" Type="http://schemas.openxmlformats.org/officeDocument/2006/relationships/hyperlink" Target="http://item.jd.com/10194610915523.html" TargetMode="External"/><Relationship Id="rId1620" Type="http://schemas.openxmlformats.org/officeDocument/2006/relationships/hyperlink" Target="https://item.jd.com/10110517759846.html" TargetMode="External"/><Relationship Id="rId1718" Type="http://schemas.openxmlformats.org/officeDocument/2006/relationships/hyperlink" Target="https://item.jd.com/10092577706700.html" TargetMode="External"/><Relationship Id="rId1925" Type="http://schemas.openxmlformats.org/officeDocument/2006/relationships/hyperlink" Target="https://item.jd.com/10198745106035.html" TargetMode="External"/><Relationship Id="rId299" Type="http://schemas.openxmlformats.org/officeDocument/2006/relationships/hyperlink" Target="https://item.jd.com/10110622641822.html" TargetMode="External"/><Relationship Id="rId2187" Type="http://schemas.openxmlformats.org/officeDocument/2006/relationships/hyperlink" Target="http://item.jd.com/10150352272629.html" TargetMode="External"/><Relationship Id="rId2394" Type="http://schemas.openxmlformats.org/officeDocument/2006/relationships/hyperlink" Target="https://item.jd.com/10209013549573.html" TargetMode="External"/><Relationship Id="rId159" Type="http://schemas.openxmlformats.org/officeDocument/2006/relationships/hyperlink" Target="http://item.jd.com/10160324072580.html" TargetMode="External"/><Relationship Id="rId366" Type="http://schemas.openxmlformats.org/officeDocument/2006/relationships/hyperlink" Target="https://detail.tmall.com/item.htm?id=953767812999" TargetMode="External"/><Relationship Id="rId573" Type="http://schemas.openxmlformats.org/officeDocument/2006/relationships/hyperlink" Target="https://item.taobao.com/item.htm?id=986956685034" TargetMode="External"/><Relationship Id="rId780" Type="http://schemas.openxmlformats.org/officeDocument/2006/relationships/hyperlink" Target="http://item.jd.com/10205660571481.html" TargetMode="External"/><Relationship Id="rId2047" Type="http://schemas.openxmlformats.org/officeDocument/2006/relationships/hyperlink" Target="http://item.jd.com/10184929654281.html" TargetMode="External"/><Relationship Id="rId2254" Type="http://schemas.openxmlformats.org/officeDocument/2006/relationships/hyperlink" Target="http://item.jd.com/10184842705967.html" TargetMode="External"/><Relationship Id="rId2461" Type="http://schemas.openxmlformats.org/officeDocument/2006/relationships/hyperlink" Target="https://item.jd.com/10207893109733.html" TargetMode="External"/><Relationship Id="rId2699" Type="http://schemas.openxmlformats.org/officeDocument/2006/relationships/hyperlink" Target="https://item.jd.com/100219506649.html" TargetMode="External"/><Relationship Id="rId226" Type="http://schemas.openxmlformats.org/officeDocument/2006/relationships/hyperlink" Target="http://item.jd.com/10134678107296.html" TargetMode="External"/><Relationship Id="rId433" Type="http://schemas.openxmlformats.org/officeDocument/2006/relationships/hyperlink" Target="https://item.taobao.com/item.htm?id=1005553865864" TargetMode="External"/><Relationship Id="rId878" Type="http://schemas.openxmlformats.org/officeDocument/2006/relationships/hyperlink" Target="http://item.jd.com/10196107222824.html" TargetMode="External"/><Relationship Id="rId1063" Type="http://schemas.openxmlformats.org/officeDocument/2006/relationships/hyperlink" Target="http://item.jd.com/10118634140227.html" TargetMode="External"/><Relationship Id="rId1270" Type="http://schemas.openxmlformats.org/officeDocument/2006/relationships/hyperlink" Target="http://item.jd.com/10109934313201.html" TargetMode="External"/><Relationship Id="rId2114" Type="http://schemas.openxmlformats.org/officeDocument/2006/relationships/hyperlink" Target="http://item.jd.com/10105585249672.html" TargetMode="External"/><Relationship Id="rId2559" Type="http://schemas.openxmlformats.org/officeDocument/2006/relationships/hyperlink" Target="https://item.jd.com/10125564462830.html" TargetMode="External"/><Relationship Id="rId2766" Type="http://schemas.openxmlformats.org/officeDocument/2006/relationships/hyperlink" Target="https://item.jd.com/10095265363482.html" TargetMode="External"/><Relationship Id="rId640" Type="http://schemas.openxmlformats.org/officeDocument/2006/relationships/hyperlink" Target="https://detail.tmall.com/item.htm?id=830398060034" TargetMode="External"/><Relationship Id="rId738" Type="http://schemas.openxmlformats.org/officeDocument/2006/relationships/hyperlink" Target="http://item.jd.com/10163821127307.html" TargetMode="External"/><Relationship Id="rId945" Type="http://schemas.openxmlformats.org/officeDocument/2006/relationships/hyperlink" Target="http://item.jd.com/10119080880296.html" TargetMode="External"/><Relationship Id="rId1368" Type="http://schemas.openxmlformats.org/officeDocument/2006/relationships/hyperlink" Target="http://item.jd.com/10155614999921.html" TargetMode="External"/><Relationship Id="rId1575" Type="http://schemas.openxmlformats.org/officeDocument/2006/relationships/hyperlink" Target="https://item.taobao.com/item.htm?id=952202769332" TargetMode="External"/><Relationship Id="rId1782" Type="http://schemas.openxmlformats.org/officeDocument/2006/relationships/hyperlink" Target="https://item.jd.com/10111080012120.html" TargetMode="External"/><Relationship Id="rId2321" Type="http://schemas.openxmlformats.org/officeDocument/2006/relationships/hyperlink" Target="https://item.taobao.com/item.htm?id=1002537456357" TargetMode="External"/><Relationship Id="rId2419" Type="http://schemas.openxmlformats.org/officeDocument/2006/relationships/hyperlink" Target="https://item.jd.com/10135259705077.html" TargetMode="External"/><Relationship Id="rId2626" Type="http://schemas.openxmlformats.org/officeDocument/2006/relationships/hyperlink" Target="http://item.jd.com/10110097853289.html" TargetMode="External"/><Relationship Id="rId2833" Type="http://schemas.openxmlformats.org/officeDocument/2006/relationships/hyperlink" Target="https://item.jd.com/10162711841761.html" TargetMode="External"/><Relationship Id="rId74" Type="http://schemas.openxmlformats.org/officeDocument/2006/relationships/hyperlink" Target="https://item.jd.com/10139704723818.html" TargetMode="External"/><Relationship Id="rId500" Type="http://schemas.openxmlformats.org/officeDocument/2006/relationships/hyperlink" Target="https://detail.tmall.com/item.htm?id=886150336028" TargetMode="External"/><Relationship Id="rId805" Type="http://schemas.openxmlformats.org/officeDocument/2006/relationships/hyperlink" Target="http://item.jd.com/10110474956964.html" TargetMode="External"/><Relationship Id="rId1130" Type="http://schemas.openxmlformats.org/officeDocument/2006/relationships/hyperlink" Target="http://item.jd.com/10207402805309.html" TargetMode="External"/><Relationship Id="rId1228" Type="http://schemas.openxmlformats.org/officeDocument/2006/relationships/hyperlink" Target="http://item.jd.com/10105500420933.html" TargetMode="External"/><Relationship Id="rId1435" Type="http://schemas.openxmlformats.org/officeDocument/2006/relationships/hyperlink" Target="https://item.jd.com/100242810246.html" TargetMode="External"/><Relationship Id="rId1642" Type="http://schemas.openxmlformats.org/officeDocument/2006/relationships/hyperlink" Target="https://item.jd.com/10200834867374.html" TargetMode="External"/><Relationship Id="rId1947" Type="http://schemas.openxmlformats.org/officeDocument/2006/relationships/hyperlink" Target="https://item.jd.com/10126805499881.html" TargetMode="External"/><Relationship Id="rId1502" Type="http://schemas.openxmlformats.org/officeDocument/2006/relationships/hyperlink" Target="http://item.jd.com/10116893576132.html" TargetMode="External"/><Relationship Id="rId1807" Type="http://schemas.openxmlformats.org/officeDocument/2006/relationships/hyperlink" Target="https://item.jd.com/10138377499118.html" TargetMode="External"/><Relationship Id="rId290" Type="http://schemas.openxmlformats.org/officeDocument/2006/relationships/hyperlink" Target="https://item.jd.com/10177268056815.html" TargetMode="External"/><Relationship Id="rId388" Type="http://schemas.openxmlformats.org/officeDocument/2006/relationships/hyperlink" Target="https://item.taobao.com/item.htm?id=997763853538" TargetMode="External"/><Relationship Id="rId2069" Type="http://schemas.openxmlformats.org/officeDocument/2006/relationships/hyperlink" Target="http://item.jd.com/10205655513457.html" TargetMode="External"/><Relationship Id="rId150" Type="http://schemas.openxmlformats.org/officeDocument/2006/relationships/hyperlink" Target="http://item.jd.com/10175598317269.html" TargetMode="External"/><Relationship Id="rId595" Type="http://schemas.openxmlformats.org/officeDocument/2006/relationships/hyperlink" Target="https://item.taobao.com/item.htm?id=937918337543" TargetMode="External"/><Relationship Id="rId2276" Type="http://schemas.openxmlformats.org/officeDocument/2006/relationships/hyperlink" Target="http://item.jd.com/10209563653801.html" TargetMode="External"/><Relationship Id="rId2483" Type="http://schemas.openxmlformats.org/officeDocument/2006/relationships/hyperlink" Target="https://item.jd.com/10209940736216.html" TargetMode="External"/><Relationship Id="rId2690" Type="http://schemas.openxmlformats.org/officeDocument/2006/relationships/hyperlink" Target="http://item.jd.com/10135259705074.html" TargetMode="External"/><Relationship Id="rId248" Type="http://schemas.openxmlformats.org/officeDocument/2006/relationships/hyperlink" Target="http://item.jd.com/10105500420932.html" TargetMode="External"/><Relationship Id="rId455" Type="http://schemas.openxmlformats.org/officeDocument/2006/relationships/hyperlink" Target="https://detail.tmall.com/item.htm?id=1002715429513" TargetMode="External"/><Relationship Id="rId662" Type="http://schemas.openxmlformats.org/officeDocument/2006/relationships/hyperlink" Target="http://item.jd.com/10095900820038.html" TargetMode="External"/><Relationship Id="rId1085" Type="http://schemas.openxmlformats.org/officeDocument/2006/relationships/hyperlink" Target="http://item.jd.com/10118634140226.html" TargetMode="External"/><Relationship Id="rId1292" Type="http://schemas.openxmlformats.org/officeDocument/2006/relationships/hyperlink" Target="https://item.jd.com/10110382639742.html" TargetMode="External"/><Relationship Id="rId2136" Type="http://schemas.openxmlformats.org/officeDocument/2006/relationships/hyperlink" Target="http://item.jd.com/10165998017843.html" TargetMode="External"/><Relationship Id="rId2343" Type="http://schemas.openxmlformats.org/officeDocument/2006/relationships/hyperlink" Target="https://item.taobao.com/item.htm?id=1017762286848" TargetMode="External"/><Relationship Id="rId2550" Type="http://schemas.openxmlformats.org/officeDocument/2006/relationships/hyperlink" Target="https://item.jd.com/10109946649283.html" TargetMode="External"/><Relationship Id="rId2788" Type="http://schemas.openxmlformats.org/officeDocument/2006/relationships/hyperlink" Target="https://item.jd.com/10140989692785.html" TargetMode="External"/><Relationship Id="rId108" Type="http://schemas.openxmlformats.org/officeDocument/2006/relationships/hyperlink" Target="https://item.jd.com/10154527636296.html" TargetMode="External"/><Relationship Id="rId315" Type="http://schemas.openxmlformats.org/officeDocument/2006/relationships/hyperlink" Target="https://item.jd.com/10209276035534.html" TargetMode="External"/><Relationship Id="rId522" Type="http://schemas.openxmlformats.org/officeDocument/2006/relationships/hyperlink" Target="https://item.taobao.com/item.htm?id=998371597332" TargetMode="External"/><Relationship Id="rId967" Type="http://schemas.openxmlformats.org/officeDocument/2006/relationships/hyperlink" Target="http://item.jd.com/10194463832611.html" TargetMode="External"/><Relationship Id="rId1152" Type="http://schemas.openxmlformats.org/officeDocument/2006/relationships/hyperlink" Target="http://item.jd.com/10110583291806.html" TargetMode="External"/><Relationship Id="rId1597" Type="http://schemas.openxmlformats.org/officeDocument/2006/relationships/hyperlink" Target="https://item.jd.com/4991420.html" TargetMode="External"/><Relationship Id="rId2203" Type="http://schemas.openxmlformats.org/officeDocument/2006/relationships/hyperlink" Target="https://detail.tmall.com/item.htm?id=1014106632329" TargetMode="External"/><Relationship Id="rId2410" Type="http://schemas.openxmlformats.org/officeDocument/2006/relationships/hyperlink" Target="https://item.jd.com/10200304115711.html" TargetMode="External"/><Relationship Id="rId2648" Type="http://schemas.openxmlformats.org/officeDocument/2006/relationships/hyperlink" Target="http://item.jd.com/10108844859576.html" TargetMode="External"/><Relationship Id="rId96" Type="http://schemas.openxmlformats.org/officeDocument/2006/relationships/hyperlink" Target="https://item.jd.com/10200834867375.html" TargetMode="External"/><Relationship Id="rId827" Type="http://schemas.openxmlformats.org/officeDocument/2006/relationships/hyperlink" Target="http://item.jd.com/10173603361651.html" TargetMode="External"/><Relationship Id="rId1012" Type="http://schemas.openxmlformats.org/officeDocument/2006/relationships/hyperlink" Target="http://item.jd.com/10190651101188.html" TargetMode="External"/><Relationship Id="rId1457" Type="http://schemas.openxmlformats.org/officeDocument/2006/relationships/hyperlink" Target="http://item.jd.com/10191065503377.html" TargetMode="External"/><Relationship Id="rId1664" Type="http://schemas.openxmlformats.org/officeDocument/2006/relationships/hyperlink" Target="https://detail.tmall.com/item.htm?id=970509788633" TargetMode="External"/><Relationship Id="rId1871" Type="http://schemas.openxmlformats.org/officeDocument/2006/relationships/hyperlink" Target="https://item.jd.com/10207726624595.html" TargetMode="External"/><Relationship Id="rId2508" Type="http://schemas.openxmlformats.org/officeDocument/2006/relationships/hyperlink" Target="https://item.jd.com/10175384693355.html" TargetMode="External"/><Relationship Id="rId2715" Type="http://schemas.openxmlformats.org/officeDocument/2006/relationships/hyperlink" Target="https://item.jd.com/10211553761650.html" TargetMode="External"/><Relationship Id="rId1317" Type="http://schemas.openxmlformats.org/officeDocument/2006/relationships/hyperlink" Target="https://item.jd.com/10202733104275.html" TargetMode="External"/><Relationship Id="rId1524" Type="http://schemas.openxmlformats.org/officeDocument/2006/relationships/hyperlink" Target="http://item.jd.com/10202437310415.html" TargetMode="External"/><Relationship Id="rId1731" Type="http://schemas.openxmlformats.org/officeDocument/2006/relationships/hyperlink" Target="https://item.jd.com/10174693668855.html" TargetMode="External"/><Relationship Id="rId1969" Type="http://schemas.openxmlformats.org/officeDocument/2006/relationships/hyperlink" Target="https://detail.tmall.com/item.htm?id=814504483917" TargetMode="External"/><Relationship Id="rId23" Type="http://schemas.openxmlformats.org/officeDocument/2006/relationships/hyperlink" Target="https://item.jd.com/10154527636292.html" TargetMode="External"/><Relationship Id="rId1829" Type="http://schemas.openxmlformats.org/officeDocument/2006/relationships/hyperlink" Target="https://item.jd.com/10083004265389.html" TargetMode="External"/><Relationship Id="rId2298" Type="http://schemas.openxmlformats.org/officeDocument/2006/relationships/hyperlink" Target="http://item.jd.com/10201898066784.html" TargetMode="External"/><Relationship Id="rId172" Type="http://schemas.openxmlformats.org/officeDocument/2006/relationships/hyperlink" Target="http://item.jd.com/10208136966244.html" TargetMode="External"/><Relationship Id="rId477" Type="http://schemas.openxmlformats.org/officeDocument/2006/relationships/hyperlink" Target="https://item.taobao.com/item.htm?id=861035953897" TargetMode="External"/><Relationship Id="rId684" Type="http://schemas.openxmlformats.org/officeDocument/2006/relationships/hyperlink" Target="http://item.jd.com/10177370567591.html" TargetMode="External"/><Relationship Id="rId2060" Type="http://schemas.openxmlformats.org/officeDocument/2006/relationships/hyperlink" Target="http://item.jd.com/10095715624570.html" TargetMode="External"/><Relationship Id="rId2158" Type="http://schemas.openxmlformats.org/officeDocument/2006/relationships/hyperlink" Target="http://item.jd.com/10199762168192.html" TargetMode="External"/><Relationship Id="rId2365" Type="http://schemas.openxmlformats.org/officeDocument/2006/relationships/hyperlink" Target="https://item.jd.com/10197689136597.html" TargetMode="External"/><Relationship Id="rId337" Type="http://schemas.openxmlformats.org/officeDocument/2006/relationships/hyperlink" Target="https://item.jd.com/10177268056821.html" TargetMode="External"/><Relationship Id="rId891" Type="http://schemas.openxmlformats.org/officeDocument/2006/relationships/hyperlink" Target="http://item.jd.com/10135229848093.html" TargetMode="External"/><Relationship Id="rId989" Type="http://schemas.openxmlformats.org/officeDocument/2006/relationships/hyperlink" Target="http://item.jd.com/10189497225065.html" TargetMode="External"/><Relationship Id="rId2018" Type="http://schemas.openxmlformats.org/officeDocument/2006/relationships/hyperlink" Target="https://item.jd.com/10209566663427.html" TargetMode="External"/><Relationship Id="rId2572" Type="http://schemas.openxmlformats.org/officeDocument/2006/relationships/hyperlink" Target="https://item.jd.com/10142014652505.html" TargetMode="External"/><Relationship Id="rId544" Type="http://schemas.openxmlformats.org/officeDocument/2006/relationships/hyperlink" Target="https://item.taobao.com/item.htm?id=635794000246" TargetMode="External"/><Relationship Id="rId751" Type="http://schemas.openxmlformats.org/officeDocument/2006/relationships/hyperlink" Target="http://item.jd.com/10152932096875.html" TargetMode="External"/><Relationship Id="rId849" Type="http://schemas.openxmlformats.org/officeDocument/2006/relationships/hyperlink" Target="http://item.jd.com/10101369529299.html" TargetMode="External"/><Relationship Id="rId1174" Type="http://schemas.openxmlformats.org/officeDocument/2006/relationships/hyperlink" Target="http://item.jd.com/10164841918020.html" TargetMode="External"/><Relationship Id="rId1381" Type="http://schemas.openxmlformats.org/officeDocument/2006/relationships/hyperlink" Target="https://item.jd.com/10205657573987.html" TargetMode="External"/><Relationship Id="rId1479" Type="http://schemas.openxmlformats.org/officeDocument/2006/relationships/hyperlink" Target="http://item.jd.com/10177343983294.html" TargetMode="External"/><Relationship Id="rId1686" Type="http://schemas.openxmlformats.org/officeDocument/2006/relationships/hyperlink" Target="https://item.taobao.com/item.htm?id=832228924694" TargetMode="External"/><Relationship Id="rId2225" Type="http://schemas.openxmlformats.org/officeDocument/2006/relationships/hyperlink" Target="https://item.taobao.com/item.htm?id=1009826817738" TargetMode="External"/><Relationship Id="rId2432" Type="http://schemas.openxmlformats.org/officeDocument/2006/relationships/hyperlink" Target="https://item.jd.com/10133406006984.html" TargetMode="External"/><Relationship Id="rId404" Type="http://schemas.openxmlformats.org/officeDocument/2006/relationships/hyperlink" Target="https://item.taobao.com/item.htm?id=999568710798" TargetMode="External"/><Relationship Id="rId611" Type="http://schemas.openxmlformats.org/officeDocument/2006/relationships/hyperlink" Target="https://item.taobao.com/item.htm?id=976542044384" TargetMode="External"/><Relationship Id="rId1034" Type="http://schemas.openxmlformats.org/officeDocument/2006/relationships/hyperlink" Target="http://item.jd.com/10160571826624.html" TargetMode="External"/><Relationship Id="rId1241" Type="http://schemas.openxmlformats.org/officeDocument/2006/relationships/hyperlink" Target="http://item.jd.com/10175408066654.html" TargetMode="External"/><Relationship Id="rId1339" Type="http://schemas.openxmlformats.org/officeDocument/2006/relationships/hyperlink" Target="http://item.jd.com/10109111282073.html" TargetMode="External"/><Relationship Id="rId1893" Type="http://schemas.openxmlformats.org/officeDocument/2006/relationships/hyperlink" Target="https://item.jd.com/10134488569879.html" TargetMode="External"/><Relationship Id="rId2737" Type="http://schemas.openxmlformats.org/officeDocument/2006/relationships/hyperlink" Target="https://item.jd.com/10088793512089.html" TargetMode="External"/><Relationship Id="rId709" Type="http://schemas.openxmlformats.org/officeDocument/2006/relationships/hyperlink" Target="http://item.jd.com/10119386190975.html" TargetMode="External"/><Relationship Id="rId916" Type="http://schemas.openxmlformats.org/officeDocument/2006/relationships/hyperlink" Target="http://item.jd.com/10125564558060.html" TargetMode="External"/><Relationship Id="rId1101" Type="http://schemas.openxmlformats.org/officeDocument/2006/relationships/hyperlink" Target="http://item.jd.com/10157143429437.html" TargetMode="External"/><Relationship Id="rId1546" Type="http://schemas.openxmlformats.org/officeDocument/2006/relationships/hyperlink" Target="https://detail.tmall.com/item.htm?id=759690569477" TargetMode="External"/><Relationship Id="rId1753" Type="http://schemas.openxmlformats.org/officeDocument/2006/relationships/hyperlink" Target="https://item.jd.com/100146152106.html" TargetMode="External"/><Relationship Id="rId1960" Type="http://schemas.openxmlformats.org/officeDocument/2006/relationships/hyperlink" Target="https://item.jd.com/10150571616360.html" TargetMode="External"/><Relationship Id="rId2804" Type="http://schemas.openxmlformats.org/officeDocument/2006/relationships/hyperlink" Target="https://item.jd.com/10110097761609.html" TargetMode="External"/><Relationship Id="rId45" Type="http://schemas.openxmlformats.org/officeDocument/2006/relationships/hyperlink" Target="https://item.jd.com/10196569046393.html" TargetMode="External"/><Relationship Id="rId1406" Type="http://schemas.openxmlformats.org/officeDocument/2006/relationships/hyperlink" Target="http://item.jd.com/10198944779467.html" TargetMode="External"/><Relationship Id="rId1613" Type="http://schemas.openxmlformats.org/officeDocument/2006/relationships/hyperlink" Target="https://item.jd.com/10148701302708.html" TargetMode="External"/><Relationship Id="rId1820" Type="http://schemas.openxmlformats.org/officeDocument/2006/relationships/hyperlink" Target="https://item.jd.com/10110622641820.html" TargetMode="External"/><Relationship Id="rId194" Type="http://schemas.openxmlformats.org/officeDocument/2006/relationships/hyperlink" Target="http://item.jd.com/10181731987342.html" TargetMode="External"/><Relationship Id="rId1918" Type="http://schemas.openxmlformats.org/officeDocument/2006/relationships/hyperlink" Target="https://item.jd.com/10177000430971.html" TargetMode="External"/><Relationship Id="rId2082" Type="http://schemas.openxmlformats.org/officeDocument/2006/relationships/hyperlink" Target="http://item.jd.com/10165278606898.html" TargetMode="External"/><Relationship Id="rId261" Type="http://schemas.openxmlformats.org/officeDocument/2006/relationships/hyperlink" Target="https://item.jd.com/10048553797636.html" TargetMode="External"/><Relationship Id="rId499" Type="http://schemas.openxmlformats.org/officeDocument/2006/relationships/hyperlink" Target="https://item.taobao.com/item.htm?id=1007740048395" TargetMode="External"/><Relationship Id="rId2387" Type="http://schemas.openxmlformats.org/officeDocument/2006/relationships/hyperlink" Target="https://item.jd.com/10163570365055.html" TargetMode="External"/><Relationship Id="rId2594" Type="http://schemas.openxmlformats.org/officeDocument/2006/relationships/hyperlink" Target="http://item.jd.com/10118507887568.html" TargetMode="External"/><Relationship Id="rId359" Type="http://schemas.openxmlformats.org/officeDocument/2006/relationships/hyperlink" Target="https://detail.tmall.com/item.htm?id=892493620491" TargetMode="External"/><Relationship Id="rId566" Type="http://schemas.openxmlformats.org/officeDocument/2006/relationships/hyperlink" Target="https://item.taobao.com/item.htm?id=896525196353" TargetMode="External"/><Relationship Id="rId773" Type="http://schemas.openxmlformats.org/officeDocument/2006/relationships/hyperlink" Target="http://item.jd.com/10142319344034.html" TargetMode="External"/><Relationship Id="rId1196" Type="http://schemas.openxmlformats.org/officeDocument/2006/relationships/hyperlink" Target="http://item.jd.com/10119305228292.html" TargetMode="External"/><Relationship Id="rId2247" Type="http://schemas.openxmlformats.org/officeDocument/2006/relationships/hyperlink" Target="http://item.jd.com/10208751374712.html" TargetMode="External"/><Relationship Id="rId2454" Type="http://schemas.openxmlformats.org/officeDocument/2006/relationships/hyperlink" Target="https://item.jd.com/10202069415481.html" TargetMode="External"/><Relationship Id="rId121" Type="http://schemas.openxmlformats.org/officeDocument/2006/relationships/hyperlink" Target="https://item.jd.com/10156704884856.html" TargetMode="External"/><Relationship Id="rId219" Type="http://schemas.openxmlformats.org/officeDocument/2006/relationships/hyperlink" Target="http://item.jd.com/10134678107295.html" TargetMode="External"/><Relationship Id="rId426" Type="http://schemas.openxmlformats.org/officeDocument/2006/relationships/hyperlink" Target="https://detail.tmall.com/item.htm?id=998932238798" TargetMode="External"/><Relationship Id="rId633" Type="http://schemas.openxmlformats.org/officeDocument/2006/relationships/hyperlink" Target="https://detail.tmall.com/item.htm?id=753859682027" TargetMode="External"/><Relationship Id="rId980" Type="http://schemas.openxmlformats.org/officeDocument/2006/relationships/hyperlink" Target="http://item.jd.com/10202428279841.html" TargetMode="External"/><Relationship Id="rId1056" Type="http://schemas.openxmlformats.org/officeDocument/2006/relationships/hyperlink" Target="http://item.jd.com/10197219602087.html" TargetMode="External"/><Relationship Id="rId1263" Type="http://schemas.openxmlformats.org/officeDocument/2006/relationships/hyperlink" Target="http://item.jd.com/10113414407931.html" TargetMode="External"/><Relationship Id="rId2107" Type="http://schemas.openxmlformats.org/officeDocument/2006/relationships/hyperlink" Target="http://item.jd.com/10114476268154.html" TargetMode="External"/><Relationship Id="rId2314" Type="http://schemas.openxmlformats.org/officeDocument/2006/relationships/hyperlink" Target="https://item.taobao.com/item.htm?id=623589912101" TargetMode="External"/><Relationship Id="rId2661" Type="http://schemas.openxmlformats.org/officeDocument/2006/relationships/hyperlink" Target="http://item.jd.com/10109779462175.html" TargetMode="External"/><Relationship Id="rId2759" Type="http://schemas.openxmlformats.org/officeDocument/2006/relationships/hyperlink" Target="https://item.jd.com/10089943694524.html" TargetMode="External"/><Relationship Id="rId840" Type="http://schemas.openxmlformats.org/officeDocument/2006/relationships/hyperlink" Target="http://item.jd.com/10125564558065.html" TargetMode="External"/><Relationship Id="rId938" Type="http://schemas.openxmlformats.org/officeDocument/2006/relationships/hyperlink" Target="http://item.jd.com/10111760712138.html" TargetMode="External"/><Relationship Id="rId1470" Type="http://schemas.openxmlformats.org/officeDocument/2006/relationships/hyperlink" Target="http://item.jd.com/10206844837226.html" TargetMode="External"/><Relationship Id="rId1568" Type="http://schemas.openxmlformats.org/officeDocument/2006/relationships/hyperlink" Target="https://item.taobao.com/item.htm?id=1005599801089" TargetMode="External"/><Relationship Id="rId1775" Type="http://schemas.openxmlformats.org/officeDocument/2006/relationships/hyperlink" Target="https://item.jd.com/10118185580124.html" TargetMode="External"/><Relationship Id="rId2521" Type="http://schemas.openxmlformats.org/officeDocument/2006/relationships/hyperlink" Target="https://item.jd.com/10207035571224.html" TargetMode="External"/><Relationship Id="rId2619" Type="http://schemas.openxmlformats.org/officeDocument/2006/relationships/hyperlink" Target="http://item.jd.com/10108847034217.html" TargetMode="External"/><Relationship Id="rId2826" Type="http://schemas.openxmlformats.org/officeDocument/2006/relationships/hyperlink" Target="https://item.jd.com/10110474973145.html" TargetMode="External"/><Relationship Id="rId67" Type="http://schemas.openxmlformats.org/officeDocument/2006/relationships/hyperlink" Target="https://item.jd.com/10206587979174.html" TargetMode="External"/><Relationship Id="rId700" Type="http://schemas.openxmlformats.org/officeDocument/2006/relationships/hyperlink" Target="http://item.jd.com/10194016869717.html" TargetMode="External"/><Relationship Id="rId1123" Type="http://schemas.openxmlformats.org/officeDocument/2006/relationships/hyperlink" Target="http://item.jd.com/10177930609479.html" TargetMode="External"/><Relationship Id="rId1330" Type="http://schemas.openxmlformats.org/officeDocument/2006/relationships/hyperlink" Target="http://item.jd.com/10174196714826.html" TargetMode="External"/><Relationship Id="rId1428" Type="http://schemas.openxmlformats.org/officeDocument/2006/relationships/hyperlink" Target="https://item.jd.com/10202650202792.html" TargetMode="External"/><Relationship Id="rId1635" Type="http://schemas.openxmlformats.org/officeDocument/2006/relationships/hyperlink" Target="https://item.jd.com/10150571616359.html" TargetMode="External"/><Relationship Id="rId1982" Type="http://schemas.openxmlformats.org/officeDocument/2006/relationships/hyperlink" Target="http://item.jd.com/10207871809646.html" TargetMode="External"/><Relationship Id="rId1842" Type="http://schemas.openxmlformats.org/officeDocument/2006/relationships/hyperlink" Target="https://item.jd.com/10196258555896.html" TargetMode="External"/><Relationship Id="rId1702" Type="http://schemas.openxmlformats.org/officeDocument/2006/relationships/hyperlink" Target="http://item.jd.com/10177370567594.html" TargetMode="External"/><Relationship Id="rId283" Type="http://schemas.openxmlformats.org/officeDocument/2006/relationships/hyperlink" Target="https://item.jd.com/10209276035533.html" TargetMode="External"/><Relationship Id="rId490" Type="http://schemas.openxmlformats.org/officeDocument/2006/relationships/hyperlink" Target="https://detail.tmall.com/item.htm?id=764224638776" TargetMode="External"/><Relationship Id="rId2171" Type="http://schemas.openxmlformats.org/officeDocument/2006/relationships/hyperlink" Target="http://item.jd.com/10177268056828.html" TargetMode="External"/><Relationship Id="rId143" Type="http://schemas.openxmlformats.org/officeDocument/2006/relationships/hyperlink" Target="http://item.jd.com/10198673442144.html" TargetMode="External"/><Relationship Id="rId350" Type="http://schemas.openxmlformats.org/officeDocument/2006/relationships/hyperlink" Target="https://item.taobao.com/item.htm?id=856684567883" TargetMode="External"/><Relationship Id="rId588" Type="http://schemas.openxmlformats.org/officeDocument/2006/relationships/hyperlink" Target="https://item.taobao.com/item.htm?id=997719047903" TargetMode="External"/><Relationship Id="rId795" Type="http://schemas.openxmlformats.org/officeDocument/2006/relationships/hyperlink" Target="http://item.jd.com/10110097816380.html" TargetMode="External"/><Relationship Id="rId2031" Type="http://schemas.openxmlformats.org/officeDocument/2006/relationships/hyperlink" Target="http://item.jd.com/10199539846285.html" TargetMode="External"/><Relationship Id="rId2269" Type="http://schemas.openxmlformats.org/officeDocument/2006/relationships/hyperlink" Target="http://item.jd.com/10206130343010.html" TargetMode="External"/><Relationship Id="rId2476" Type="http://schemas.openxmlformats.org/officeDocument/2006/relationships/hyperlink" Target="https://item.jd.com/10209940736215.html" TargetMode="External"/><Relationship Id="rId2683" Type="http://schemas.openxmlformats.org/officeDocument/2006/relationships/hyperlink" Target="http://item.jd.com/10096646274501.html" TargetMode="External"/><Relationship Id="rId9" Type="http://schemas.openxmlformats.org/officeDocument/2006/relationships/hyperlink" Target="https://item.jd.com/10111752763482.html" TargetMode="External"/><Relationship Id="rId210" Type="http://schemas.openxmlformats.org/officeDocument/2006/relationships/hyperlink" Target="http://item.jd.com/10109705066916.html" TargetMode="External"/><Relationship Id="rId448" Type="http://schemas.openxmlformats.org/officeDocument/2006/relationships/hyperlink" Target="https://item.taobao.com/item.htm?id=900540268432" TargetMode="External"/><Relationship Id="rId655" Type="http://schemas.openxmlformats.org/officeDocument/2006/relationships/hyperlink" Target="http://item.jd.com/100314560000.html" TargetMode="External"/><Relationship Id="rId862" Type="http://schemas.openxmlformats.org/officeDocument/2006/relationships/hyperlink" Target="http://item.jd.com/10197472552204.html" TargetMode="External"/><Relationship Id="rId1078" Type="http://schemas.openxmlformats.org/officeDocument/2006/relationships/hyperlink" Target="http://item.jd.com/10200063764422.html" TargetMode="External"/><Relationship Id="rId1285" Type="http://schemas.openxmlformats.org/officeDocument/2006/relationships/hyperlink" Target="https://item.jd.com/10108521511578.html" TargetMode="External"/><Relationship Id="rId1492" Type="http://schemas.openxmlformats.org/officeDocument/2006/relationships/hyperlink" Target="http://item.jd.com/10198584663663.html" TargetMode="External"/><Relationship Id="rId2129" Type="http://schemas.openxmlformats.org/officeDocument/2006/relationships/hyperlink" Target="http://item.jd.com/10173498717903.html" TargetMode="External"/><Relationship Id="rId2336" Type="http://schemas.openxmlformats.org/officeDocument/2006/relationships/hyperlink" Target="https://item.taobao.com/item.htm?id=1019970944818" TargetMode="External"/><Relationship Id="rId2543" Type="http://schemas.openxmlformats.org/officeDocument/2006/relationships/hyperlink" Target="https://item.jd.com/10175408066651.html" TargetMode="External"/><Relationship Id="rId2750" Type="http://schemas.openxmlformats.org/officeDocument/2006/relationships/hyperlink" Target="https://item.jd.com/10110030673957.html" TargetMode="External"/><Relationship Id="rId308" Type="http://schemas.openxmlformats.org/officeDocument/2006/relationships/hyperlink" Target="https://item.jd.com/69505190829.html" TargetMode="External"/><Relationship Id="rId515" Type="http://schemas.openxmlformats.org/officeDocument/2006/relationships/hyperlink" Target="https://detail.tmall.com/item.htm?id=945597251662" TargetMode="External"/><Relationship Id="rId722" Type="http://schemas.openxmlformats.org/officeDocument/2006/relationships/hyperlink" Target="http://item.jd.com/10192676136543.html" TargetMode="External"/><Relationship Id="rId1145" Type="http://schemas.openxmlformats.org/officeDocument/2006/relationships/hyperlink" Target="http://item.jd.com/10197933425224.html" TargetMode="External"/><Relationship Id="rId1352" Type="http://schemas.openxmlformats.org/officeDocument/2006/relationships/hyperlink" Target="http://item.jd.com/10163352691062.html" TargetMode="External"/><Relationship Id="rId1797" Type="http://schemas.openxmlformats.org/officeDocument/2006/relationships/hyperlink" Target="https://item.jd.com/10099369192902.html" TargetMode="External"/><Relationship Id="rId2403" Type="http://schemas.openxmlformats.org/officeDocument/2006/relationships/hyperlink" Target="https://item.jd.com/10119380142815.html" TargetMode="External"/><Relationship Id="rId89" Type="http://schemas.openxmlformats.org/officeDocument/2006/relationships/hyperlink" Target="https://item.jd.com/10199810055500.html" TargetMode="External"/><Relationship Id="rId1005" Type="http://schemas.openxmlformats.org/officeDocument/2006/relationships/hyperlink" Target="http://item.jd.com/10207843844986.html" TargetMode="External"/><Relationship Id="rId1212" Type="http://schemas.openxmlformats.org/officeDocument/2006/relationships/hyperlink" Target="http://item.jd.com/10110097837969.html" TargetMode="External"/><Relationship Id="rId1657" Type="http://schemas.openxmlformats.org/officeDocument/2006/relationships/hyperlink" Target="https://item.jd.com/10208283091441.html" TargetMode="External"/><Relationship Id="rId1864" Type="http://schemas.openxmlformats.org/officeDocument/2006/relationships/hyperlink" Target="https://item.jd.com/10110622645433.html" TargetMode="External"/><Relationship Id="rId2610" Type="http://schemas.openxmlformats.org/officeDocument/2006/relationships/hyperlink" Target="http://item.jd.com/10109482647605.html" TargetMode="External"/><Relationship Id="rId2708" Type="http://schemas.openxmlformats.org/officeDocument/2006/relationships/hyperlink" Target="https://item.jd.com/10165418313589.html" TargetMode="External"/><Relationship Id="rId1517" Type="http://schemas.openxmlformats.org/officeDocument/2006/relationships/hyperlink" Target="https://item.jd.com/10092471228095.html" TargetMode="External"/><Relationship Id="rId1724" Type="http://schemas.openxmlformats.org/officeDocument/2006/relationships/hyperlink" Target="https://item.jd.com/10092577706702.html" TargetMode="External"/><Relationship Id="rId16" Type="http://schemas.openxmlformats.org/officeDocument/2006/relationships/hyperlink" Target="https://item.jd.com/100227658750.html" TargetMode="External"/><Relationship Id="rId1931" Type="http://schemas.openxmlformats.org/officeDocument/2006/relationships/hyperlink" Target="https://item.jd.com/10083004265388.html" TargetMode="External"/><Relationship Id="rId2193" Type="http://schemas.openxmlformats.org/officeDocument/2006/relationships/hyperlink" Target="https://detail.tmall.com/item.htm?id=684715564408" TargetMode="External"/><Relationship Id="rId2498" Type="http://schemas.openxmlformats.org/officeDocument/2006/relationships/hyperlink" Target="https://item.jd.com/10209940736217.html" TargetMode="External"/><Relationship Id="rId165" Type="http://schemas.openxmlformats.org/officeDocument/2006/relationships/hyperlink" Target="http://item.jd.com/10148055225841.html" TargetMode="External"/><Relationship Id="rId372" Type="http://schemas.openxmlformats.org/officeDocument/2006/relationships/hyperlink" Target="https://item.taobao.com/item.htm?id=935092711201" TargetMode="External"/><Relationship Id="rId677" Type="http://schemas.openxmlformats.org/officeDocument/2006/relationships/hyperlink" Target="http://item.jd.com/10110097816386.html" TargetMode="External"/><Relationship Id="rId2053" Type="http://schemas.openxmlformats.org/officeDocument/2006/relationships/hyperlink" Target="http://item.jd.com/10132408749171.html" TargetMode="External"/><Relationship Id="rId2260" Type="http://schemas.openxmlformats.org/officeDocument/2006/relationships/hyperlink" Target="http://item.jd.com/10162799829528.html" TargetMode="External"/><Relationship Id="rId2358" Type="http://schemas.openxmlformats.org/officeDocument/2006/relationships/hyperlink" Target="https://item.taobao.com/item.htm?id=1017267531003" TargetMode="External"/><Relationship Id="rId232" Type="http://schemas.openxmlformats.org/officeDocument/2006/relationships/hyperlink" Target="http://item.jd.com/100146152100.html" TargetMode="External"/><Relationship Id="rId884" Type="http://schemas.openxmlformats.org/officeDocument/2006/relationships/hyperlink" Target="http://item.jd.com/10209568730981.html" TargetMode="External"/><Relationship Id="rId2120" Type="http://schemas.openxmlformats.org/officeDocument/2006/relationships/hyperlink" Target="http://item.jd.com/10108913646926.html" TargetMode="External"/><Relationship Id="rId2565" Type="http://schemas.openxmlformats.org/officeDocument/2006/relationships/hyperlink" Target="https://item.jd.com/10125564462836.html" TargetMode="External"/><Relationship Id="rId2772" Type="http://schemas.openxmlformats.org/officeDocument/2006/relationships/hyperlink" Target="https://item.jd.com/10096646274493.html" TargetMode="External"/><Relationship Id="rId537" Type="http://schemas.openxmlformats.org/officeDocument/2006/relationships/hyperlink" Target="https://detail.tmall.com/item.htm?id=931253615277" TargetMode="External"/><Relationship Id="rId744" Type="http://schemas.openxmlformats.org/officeDocument/2006/relationships/hyperlink" Target="http://item.jd.com/10138190149528.html" TargetMode="External"/><Relationship Id="rId951" Type="http://schemas.openxmlformats.org/officeDocument/2006/relationships/hyperlink" Target="http://item.jd.com/10202428279837.html" TargetMode="External"/><Relationship Id="rId1167" Type="http://schemas.openxmlformats.org/officeDocument/2006/relationships/hyperlink" Target="http://item.jd.com/10188680648016.html" TargetMode="External"/><Relationship Id="rId1374" Type="http://schemas.openxmlformats.org/officeDocument/2006/relationships/hyperlink" Target="http://item.jd.com/100216814494.html" TargetMode="External"/><Relationship Id="rId1581" Type="http://schemas.openxmlformats.org/officeDocument/2006/relationships/hyperlink" Target="https://item.taobao.com/item.htm?id=865363662400" TargetMode="External"/><Relationship Id="rId1679" Type="http://schemas.openxmlformats.org/officeDocument/2006/relationships/hyperlink" Target="https://item.taobao.com/item.htm?id=861535009615" TargetMode="External"/><Relationship Id="rId2218" Type="http://schemas.openxmlformats.org/officeDocument/2006/relationships/hyperlink" Target="https://item.taobao.com/item.htm?id=956521526709" TargetMode="External"/><Relationship Id="rId2425" Type="http://schemas.openxmlformats.org/officeDocument/2006/relationships/hyperlink" Target="https://item.jd.com/10135259705084.html" TargetMode="External"/><Relationship Id="rId2632" Type="http://schemas.openxmlformats.org/officeDocument/2006/relationships/hyperlink" Target="http://item.jd.com/10110384528193.html" TargetMode="External"/><Relationship Id="rId80" Type="http://schemas.openxmlformats.org/officeDocument/2006/relationships/hyperlink" Target="https://item.jd.com/10161028881882.html" TargetMode="External"/><Relationship Id="rId604" Type="http://schemas.openxmlformats.org/officeDocument/2006/relationships/hyperlink" Target="https://detail.tmall.com/item.htm?id=770162461985" TargetMode="External"/><Relationship Id="rId811" Type="http://schemas.openxmlformats.org/officeDocument/2006/relationships/hyperlink" Target="http://item.jd.com/10194451315145.html" TargetMode="External"/><Relationship Id="rId1027" Type="http://schemas.openxmlformats.org/officeDocument/2006/relationships/hyperlink" Target="http://item.jd.com/10194611765295.html" TargetMode="External"/><Relationship Id="rId1234" Type="http://schemas.openxmlformats.org/officeDocument/2006/relationships/hyperlink" Target="https://item.jd.com/10096043197560.html" TargetMode="External"/><Relationship Id="rId1441" Type="http://schemas.openxmlformats.org/officeDocument/2006/relationships/hyperlink" Target="http://item.jd.com/10192780405517.html" TargetMode="External"/><Relationship Id="rId1886" Type="http://schemas.openxmlformats.org/officeDocument/2006/relationships/hyperlink" Target="https://item.jd.com/10206587600136.html" TargetMode="External"/><Relationship Id="rId909" Type="http://schemas.openxmlformats.org/officeDocument/2006/relationships/hyperlink" Target="http://item.jd.com/10109982230037.html" TargetMode="External"/><Relationship Id="rId1301" Type="http://schemas.openxmlformats.org/officeDocument/2006/relationships/hyperlink" Target="http://item.jd.com/10202434151952.html" TargetMode="External"/><Relationship Id="rId1539" Type="http://schemas.openxmlformats.org/officeDocument/2006/relationships/hyperlink" Target="http://item.jd.com/10194452763834.html" TargetMode="External"/><Relationship Id="rId1746" Type="http://schemas.openxmlformats.org/officeDocument/2006/relationships/hyperlink" Target="https://item.jd.com/10110097825804.html" TargetMode="External"/><Relationship Id="rId1953" Type="http://schemas.openxmlformats.org/officeDocument/2006/relationships/hyperlink" Target="https://item.jd.com/10110731107000.html" TargetMode="External"/><Relationship Id="rId38" Type="http://schemas.openxmlformats.org/officeDocument/2006/relationships/hyperlink" Target="https://item.jd.com/10196569046390.html" TargetMode="External"/><Relationship Id="rId1606" Type="http://schemas.openxmlformats.org/officeDocument/2006/relationships/hyperlink" Target="https://item.jd.com/10110517759845.html" TargetMode="External"/><Relationship Id="rId1813" Type="http://schemas.openxmlformats.org/officeDocument/2006/relationships/hyperlink" Target="https://item.jd.com/10109947362477.html" TargetMode="External"/><Relationship Id="rId187" Type="http://schemas.openxmlformats.org/officeDocument/2006/relationships/hyperlink" Target="http://item.jd.com/10196577342407.html" TargetMode="External"/><Relationship Id="rId394" Type="http://schemas.openxmlformats.org/officeDocument/2006/relationships/hyperlink" Target="https://item.taobao.com/item.htm?id=1001545499521" TargetMode="External"/><Relationship Id="rId2075" Type="http://schemas.openxmlformats.org/officeDocument/2006/relationships/hyperlink" Target="http://item.jd.com/10167645514202.html" TargetMode="External"/><Relationship Id="rId2282" Type="http://schemas.openxmlformats.org/officeDocument/2006/relationships/hyperlink" Target="http://item.jd.com/10155740691556.html" TargetMode="External"/><Relationship Id="rId254" Type="http://schemas.openxmlformats.org/officeDocument/2006/relationships/hyperlink" Target="http://item.jd.com/10204639061781.html" TargetMode="External"/><Relationship Id="rId699" Type="http://schemas.openxmlformats.org/officeDocument/2006/relationships/hyperlink" Target="http://item.jd.com/10177370567590.html" TargetMode="External"/><Relationship Id="rId1091" Type="http://schemas.openxmlformats.org/officeDocument/2006/relationships/hyperlink" Target="http://item.jd.com/10125351486137.html" TargetMode="External"/><Relationship Id="rId2587" Type="http://schemas.openxmlformats.org/officeDocument/2006/relationships/hyperlink" Target="https://item.jd.com/10148716620394.html" TargetMode="External"/><Relationship Id="rId2794" Type="http://schemas.openxmlformats.org/officeDocument/2006/relationships/hyperlink" Target="https://item.jd.com/10108513260651.html" TargetMode="External"/><Relationship Id="rId114" Type="http://schemas.openxmlformats.org/officeDocument/2006/relationships/hyperlink" Target="https://item.jd.com/10159775467730.html" TargetMode="External"/><Relationship Id="rId461" Type="http://schemas.openxmlformats.org/officeDocument/2006/relationships/hyperlink" Target="https://item.taobao.com/item.htm?id=794987146014" TargetMode="External"/><Relationship Id="rId559" Type="http://schemas.openxmlformats.org/officeDocument/2006/relationships/hyperlink" Target="https://item.taobao.com/item.htm?id=909252436950" TargetMode="External"/><Relationship Id="rId766" Type="http://schemas.openxmlformats.org/officeDocument/2006/relationships/hyperlink" Target="http://item.jd.com/10207029457563.html" TargetMode="External"/><Relationship Id="rId1189" Type="http://schemas.openxmlformats.org/officeDocument/2006/relationships/hyperlink" Target="http://item.jd.com/10154751940263.html" TargetMode="External"/><Relationship Id="rId1396" Type="http://schemas.openxmlformats.org/officeDocument/2006/relationships/hyperlink" Target="http://item.jd.com/10190579603232.html" TargetMode="External"/><Relationship Id="rId2142" Type="http://schemas.openxmlformats.org/officeDocument/2006/relationships/hyperlink" Target="http://item.jd.com/10149664122214.html" TargetMode="External"/><Relationship Id="rId2447" Type="http://schemas.openxmlformats.org/officeDocument/2006/relationships/hyperlink" Target="https://item.jd.com/10177298227651.html" TargetMode="External"/><Relationship Id="rId321" Type="http://schemas.openxmlformats.org/officeDocument/2006/relationships/hyperlink" Target="https://item.jd.com/10132470397248.html" TargetMode="External"/><Relationship Id="rId419" Type="http://schemas.openxmlformats.org/officeDocument/2006/relationships/hyperlink" Target="https://item.taobao.com/item.htm?id=659197525457" TargetMode="External"/><Relationship Id="rId626" Type="http://schemas.openxmlformats.org/officeDocument/2006/relationships/hyperlink" Target="https://detail.tmall.com/item.htm?id=975877477116" TargetMode="External"/><Relationship Id="rId973" Type="http://schemas.openxmlformats.org/officeDocument/2006/relationships/hyperlink" Target="http://item.jd.com/10198584663662.html" TargetMode="External"/><Relationship Id="rId1049" Type="http://schemas.openxmlformats.org/officeDocument/2006/relationships/hyperlink" Target="http://item.jd.com/10125391162541.html" TargetMode="External"/><Relationship Id="rId1256" Type="http://schemas.openxmlformats.org/officeDocument/2006/relationships/hyperlink" Target="http://item.jd.com/10163146574251.html" TargetMode="External"/><Relationship Id="rId2002" Type="http://schemas.openxmlformats.org/officeDocument/2006/relationships/hyperlink" Target="http://item.jd.com/10208736660843.html" TargetMode="External"/><Relationship Id="rId2307" Type="http://schemas.openxmlformats.org/officeDocument/2006/relationships/hyperlink" Target="http://item.jd.com/10196109640428.html" TargetMode="External"/><Relationship Id="rId2654" Type="http://schemas.openxmlformats.org/officeDocument/2006/relationships/hyperlink" Target="http://item.jd.com/10110102148596.html" TargetMode="External"/><Relationship Id="rId833" Type="http://schemas.openxmlformats.org/officeDocument/2006/relationships/hyperlink" Target="http://item.jd.com/10153340352467.html" TargetMode="External"/><Relationship Id="rId1116" Type="http://schemas.openxmlformats.org/officeDocument/2006/relationships/hyperlink" Target="http://item.jd.com/10173694620886.html" TargetMode="External"/><Relationship Id="rId1463" Type="http://schemas.openxmlformats.org/officeDocument/2006/relationships/hyperlink" Target="https://item.jd.com/10158635813602.html" TargetMode="External"/><Relationship Id="rId1670" Type="http://schemas.openxmlformats.org/officeDocument/2006/relationships/hyperlink" Target="https://detail.tmall.com/item.htm?id=706902738782" TargetMode="External"/><Relationship Id="rId1768" Type="http://schemas.openxmlformats.org/officeDocument/2006/relationships/hyperlink" Target="https://item.jd.com/10202602100573.html" TargetMode="External"/><Relationship Id="rId2514" Type="http://schemas.openxmlformats.org/officeDocument/2006/relationships/hyperlink" Target="https://item.jd.com/10149279502778.html" TargetMode="External"/><Relationship Id="rId2721" Type="http://schemas.openxmlformats.org/officeDocument/2006/relationships/hyperlink" Target="https://item.jd.com/10175598317266.html" TargetMode="External"/><Relationship Id="rId2819" Type="http://schemas.openxmlformats.org/officeDocument/2006/relationships/hyperlink" Target="https://item.jd.com/10142881797084.html" TargetMode="External"/><Relationship Id="rId900" Type="http://schemas.openxmlformats.org/officeDocument/2006/relationships/hyperlink" Target="http://item.jd.com/10203614610761.html" TargetMode="External"/><Relationship Id="rId1323" Type="http://schemas.openxmlformats.org/officeDocument/2006/relationships/hyperlink" Target="http://item.jd.com/10143917642177.html" TargetMode="External"/><Relationship Id="rId1530" Type="http://schemas.openxmlformats.org/officeDocument/2006/relationships/hyperlink" Target="https://item.jd.com/10195274747788.html" TargetMode="External"/><Relationship Id="rId1628" Type="http://schemas.openxmlformats.org/officeDocument/2006/relationships/hyperlink" Target="https://item.jd.com/10206587979176.html" TargetMode="External"/><Relationship Id="rId1975" Type="http://schemas.openxmlformats.org/officeDocument/2006/relationships/hyperlink" Target="http://item.jd.com/10163354346344.html" TargetMode="External"/><Relationship Id="rId1835" Type="http://schemas.openxmlformats.org/officeDocument/2006/relationships/hyperlink" Target="https://item.jd.com/10110622641822.html" TargetMode="External"/><Relationship Id="rId1902" Type="http://schemas.openxmlformats.org/officeDocument/2006/relationships/hyperlink" Target="https://item.jd.com/10207180736875.html" TargetMode="External"/><Relationship Id="rId2097" Type="http://schemas.openxmlformats.org/officeDocument/2006/relationships/hyperlink" Target="http://item.jd.com/10203533350231.html" TargetMode="External"/><Relationship Id="rId276" Type="http://schemas.openxmlformats.org/officeDocument/2006/relationships/hyperlink" Target="https://item.jd.com/10180556374634.html" TargetMode="External"/><Relationship Id="rId483" Type="http://schemas.openxmlformats.org/officeDocument/2006/relationships/hyperlink" Target="https://detail.tmall.com/item.htm?id=969406972843" TargetMode="External"/><Relationship Id="rId690" Type="http://schemas.openxmlformats.org/officeDocument/2006/relationships/hyperlink" Target="http://item.jd.com/10205701219515.html" TargetMode="External"/><Relationship Id="rId2164" Type="http://schemas.openxmlformats.org/officeDocument/2006/relationships/hyperlink" Target="http://item.jd.com/10207904564817.html" TargetMode="External"/><Relationship Id="rId2371" Type="http://schemas.openxmlformats.org/officeDocument/2006/relationships/hyperlink" Target="https://item.jd.com/10163570365055.html" TargetMode="External"/><Relationship Id="rId136" Type="http://schemas.openxmlformats.org/officeDocument/2006/relationships/hyperlink" Target="http://item.jd.com/10204165634427.html" TargetMode="External"/><Relationship Id="rId343" Type="http://schemas.openxmlformats.org/officeDocument/2006/relationships/hyperlink" Target="https://item.jd.com/10110591613137.html" TargetMode="External"/><Relationship Id="rId550" Type="http://schemas.openxmlformats.org/officeDocument/2006/relationships/hyperlink" Target="https://detail.tmall.com/item.htm?id=947704338270" TargetMode="External"/><Relationship Id="rId788" Type="http://schemas.openxmlformats.org/officeDocument/2006/relationships/hyperlink" Target="http://item.jd.com/10096181363651.html" TargetMode="External"/><Relationship Id="rId995" Type="http://schemas.openxmlformats.org/officeDocument/2006/relationships/hyperlink" Target="http://item.jd.com/10125351486135.html" TargetMode="External"/><Relationship Id="rId1180" Type="http://schemas.openxmlformats.org/officeDocument/2006/relationships/hyperlink" Target="http://item.jd.com/10175345484848.html" TargetMode="External"/><Relationship Id="rId2024" Type="http://schemas.openxmlformats.org/officeDocument/2006/relationships/hyperlink" Target="https://item.jd.com/10208136966254.html" TargetMode="External"/><Relationship Id="rId2231" Type="http://schemas.openxmlformats.org/officeDocument/2006/relationships/hyperlink" Target="http://item.jd.com/10209437724296.html" TargetMode="External"/><Relationship Id="rId2469" Type="http://schemas.openxmlformats.org/officeDocument/2006/relationships/hyperlink" Target="https://item.jd.com/10210748236685.html" TargetMode="External"/><Relationship Id="rId2676" Type="http://schemas.openxmlformats.org/officeDocument/2006/relationships/hyperlink" Target="http://item.jd.com/10115273679851.html" TargetMode="External"/><Relationship Id="rId203" Type="http://schemas.openxmlformats.org/officeDocument/2006/relationships/hyperlink" Target="http://item.jd.com/10164502833295.html" TargetMode="External"/><Relationship Id="rId648" Type="http://schemas.openxmlformats.org/officeDocument/2006/relationships/hyperlink" Target="http://item.jd.com/100121150733.html" TargetMode="External"/><Relationship Id="rId855" Type="http://schemas.openxmlformats.org/officeDocument/2006/relationships/hyperlink" Target="http://item.jd.com/10161819960387.html" TargetMode="External"/><Relationship Id="rId1040" Type="http://schemas.openxmlformats.org/officeDocument/2006/relationships/hyperlink" Target="http://item.jd.com/10118633581058.html" TargetMode="External"/><Relationship Id="rId1278" Type="http://schemas.openxmlformats.org/officeDocument/2006/relationships/hyperlink" Target="https://item.jd.com/10110387772962.html" TargetMode="External"/><Relationship Id="rId1485" Type="http://schemas.openxmlformats.org/officeDocument/2006/relationships/hyperlink" Target="http://item.jd.com/10147775130057.html" TargetMode="External"/><Relationship Id="rId1692" Type="http://schemas.openxmlformats.org/officeDocument/2006/relationships/hyperlink" Target="https://item.jd.com/10159775467733.html" TargetMode="External"/><Relationship Id="rId2329" Type="http://schemas.openxmlformats.org/officeDocument/2006/relationships/hyperlink" Target="https://item.taobao.com/item.htm?id=988830474541" TargetMode="External"/><Relationship Id="rId2536" Type="http://schemas.openxmlformats.org/officeDocument/2006/relationships/hyperlink" Target="https://item.jd.com/10205559103500.html" TargetMode="External"/><Relationship Id="rId2743" Type="http://schemas.openxmlformats.org/officeDocument/2006/relationships/hyperlink" Target="https://item.jd.com/10143387562531.html" TargetMode="External"/><Relationship Id="rId410" Type="http://schemas.openxmlformats.org/officeDocument/2006/relationships/hyperlink" Target="https://item.taobao.com/item.htm?id=1005501883412" TargetMode="External"/><Relationship Id="rId508" Type="http://schemas.openxmlformats.org/officeDocument/2006/relationships/hyperlink" Target="https://item.taobao.com/item.htm?id=1000757567833" TargetMode="External"/><Relationship Id="rId715" Type="http://schemas.openxmlformats.org/officeDocument/2006/relationships/hyperlink" Target="http://item.jd.com/100273695194.html" TargetMode="External"/><Relationship Id="rId922" Type="http://schemas.openxmlformats.org/officeDocument/2006/relationships/hyperlink" Target="http://item.jd.com/10200063764418.html" TargetMode="External"/><Relationship Id="rId1138" Type="http://schemas.openxmlformats.org/officeDocument/2006/relationships/hyperlink" Target="http://item.jd.com/10186999990646.html" TargetMode="External"/><Relationship Id="rId1345" Type="http://schemas.openxmlformats.org/officeDocument/2006/relationships/hyperlink" Target="http://item.jd.com/10196805403046.html" TargetMode="External"/><Relationship Id="rId1552" Type="http://schemas.openxmlformats.org/officeDocument/2006/relationships/hyperlink" Target="https://detail.tmall.com/item.htm?id=890851455087" TargetMode="External"/><Relationship Id="rId1997" Type="http://schemas.openxmlformats.org/officeDocument/2006/relationships/hyperlink" Target="http://item.jd.com/10204633344095.html" TargetMode="External"/><Relationship Id="rId2603" Type="http://schemas.openxmlformats.org/officeDocument/2006/relationships/hyperlink" Target="http://item.jd.com/10094892916983.html" TargetMode="External"/><Relationship Id="rId1205" Type="http://schemas.openxmlformats.org/officeDocument/2006/relationships/hyperlink" Target="http://item.jd.com/10110385762010.html" TargetMode="External"/><Relationship Id="rId1857" Type="http://schemas.openxmlformats.org/officeDocument/2006/relationships/hyperlink" Target="https://item.jd.com/10110591613137.html" TargetMode="External"/><Relationship Id="rId2810" Type="http://schemas.openxmlformats.org/officeDocument/2006/relationships/hyperlink" Target="https://item.jd.com/10186332811350.html" TargetMode="External"/><Relationship Id="rId51" Type="http://schemas.openxmlformats.org/officeDocument/2006/relationships/hyperlink" Target="https://item.jd.com/10196569046394.html" TargetMode="External"/><Relationship Id="rId1412" Type="http://schemas.openxmlformats.org/officeDocument/2006/relationships/hyperlink" Target="http://item.jd.com/10194607360510.html" TargetMode="External"/><Relationship Id="rId1717" Type="http://schemas.openxmlformats.org/officeDocument/2006/relationships/hyperlink" Target="https://item.jd.com/10077688710750.html" TargetMode="External"/><Relationship Id="rId1924" Type="http://schemas.openxmlformats.org/officeDocument/2006/relationships/hyperlink" Target="https://item.jd.com/30109274323.html" TargetMode="External"/><Relationship Id="rId298" Type="http://schemas.openxmlformats.org/officeDocument/2006/relationships/hyperlink" Target="https://item.jd.com/10134488569880.html" TargetMode="External"/><Relationship Id="rId158" Type="http://schemas.openxmlformats.org/officeDocument/2006/relationships/hyperlink" Target="http://item.jd.com/10175573763003.html" TargetMode="External"/><Relationship Id="rId2186" Type="http://schemas.openxmlformats.org/officeDocument/2006/relationships/hyperlink" Target="http://item.jd.com/10177000430972.html" TargetMode="External"/><Relationship Id="rId2393" Type="http://schemas.openxmlformats.org/officeDocument/2006/relationships/hyperlink" Target="https://item.jd.com/10211403752692.html" TargetMode="External"/><Relationship Id="rId2698" Type="http://schemas.openxmlformats.org/officeDocument/2006/relationships/hyperlink" Target="https://item.jd.com/10150445313203.html" TargetMode="External"/><Relationship Id="rId365" Type="http://schemas.openxmlformats.org/officeDocument/2006/relationships/hyperlink" Target="https://detail.tmall.com/item.htm?id=996844235656" TargetMode="External"/><Relationship Id="rId572" Type="http://schemas.openxmlformats.org/officeDocument/2006/relationships/hyperlink" Target="https://item.taobao.com/item.htm?id=980237337105" TargetMode="External"/><Relationship Id="rId2046" Type="http://schemas.openxmlformats.org/officeDocument/2006/relationships/hyperlink" Target="http://item.jd.com/10163328330082.html" TargetMode="External"/><Relationship Id="rId2253" Type="http://schemas.openxmlformats.org/officeDocument/2006/relationships/hyperlink" Target="http://item.jd.com/10210543384594.html" TargetMode="External"/><Relationship Id="rId2460" Type="http://schemas.openxmlformats.org/officeDocument/2006/relationships/hyperlink" Target="https://item.jd.com/10207871614909.html" TargetMode="External"/><Relationship Id="rId225" Type="http://schemas.openxmlformats.org/officeDocument/2006/relationships/hyperlink" Target="http://item.jd.com/10127832259238.html" TargetMode="External"/><Relationship Id="rId432" Type="http://schemas.openxmlformats.org/officeDocument/2006/relationships/hyperlink" Target="https://item.taobao.com/item.htm?id=1004125015705" TargetMode="External"/><Relationship Id="rId877" Type="http://schemas.openxmlformats.org/officeDocument/2006/relationships/hyperlink" Target="http://item.jd.com/10197694090635.html" TargetMode="External"/><Relationship Id="rId1062" Type="http://schemas.openxmlformats.org/officeDocument/2006/relationships/hyperlink" Target="http://item.jd.com/10118634140239.html" TargetMode="External"/><Relationship Id="rId2113" Type="http://schemas.openxmlformats.org/officeDocument/2006/relationships/hyperlink" Target="http://item.jd.com/10128059830943.html" TargetMode="External"/><Relationship Id="rId2320" Type="http://schemas.openxmlformats.org/officeDocument/2006/relationships/hyperlink" Target="https://item.taobao.com/item.htm?id=963565096445" TargetMode="External"/><Relationship Id="rId2558" Type="http://schemas.openxmlformats.org/officeDocument/2006/relationships/hyperlink" Target="https://item.jd.com/10125564462829.html" TargetMode="External"/><Relationship Id="rId2765" Type="http://schemas.openxmlformats.org/officeDocument/2006/relationships/hyperlink" Target="https://item.jd.com/10094892916983.html" TargetMode="External"/><Relationship Id="rId737" Type="http://schemas.openxmlformats.org/officeDocument/2006/relationships/hyperlink" Target="http://item.jd.com/10177370567582.html" TargetMode="External"/><Relationship Id="rId944" Type="http://schemas.openxmlformats.org/officeDocument/2006/relationships/hyperlink" Target="http://item.jd.com/10194463832612.html" TargetMode="External"/><Relationship Id="rId1367" Type="http://schemas.openxmlformats.org/officeDocument/2006/relationships/hyperlink" Target="http://item.jd.com/10155614999929.html" TargetMode="External"/><Relationship Id="rId1574" Type="http://schemas.openxmlformats.org/officeDocument/2006/relationships/hyperlink" Target="https://detail.tmall.com/item.htm?id=991441084368" TargetMode="External"/><Relationship Id="rId1781" Type="http://schemas.openxmlformats.org/officeDocument/2006/relationships/hyperlink" Target="https://item.jd.com/10155503655222.html" TargetMode="External"/><Relationship Id="rId2418" Type="http://schemas.openxmlformats.org/officeDocument/2006/relationships/hyperlink" Target="https://item.jd.com/10135259705080.html" TargetMode="External"/><Relationship Id="rId2625" Type="http://schemas.openxmlformats.org/officeDocument/2006/relationships/hyperlink" Target="http://item.jd.com/10094892916975.html" TargetMode="External"/><Relationship Id="rId2832" Type="http://schemas.openxmlformats.org/officeDocument/2006/relationships/hyperlink" Target="https://item.jd.com/10177242657252.html" TargetMode="External"/><Relationship Id="rId73" Type="http://schemas.openxmlformats.org/officeDocument/2006/relationships/hyperlink" Target="https://item.jd.com/10139704723818.html" TargetMode="External"/><Relationship Id="rId804" Type="http://schemas.openxmlformats.org/officeDocument/2006/relationships/hyperlink" Target="http://item.jd.com/10181357659107.html" TargetMode="External"/><Relationship Id="rId1227" Type="http://schemas.openxmlformats.org/officeDocument/2006/relationships/hyperlink" Target="http://item.jd.com/10209189722060.html" TargetMode="External"/><Relationship Id="rId1434" Type="http://schemas.openxmlformats.org/officeDocument/2006/relationships/hyperlink" Target="http://item.jd.com/100298044204.html" TargetMode="External"/><Relationship Id="rId1641" Type="http://schemas.openxmlformats.org/officeDocument/2006/relationships/hyperlink" Target="https://item.jd.com/10200834867375.html" TargetMode="External"/><Relationship Id="rId1879" Type="http://schemas.openxmlformats.org/officeDocument/2006/relationships/hyperlink" Target="https://item.jd.com/10207044504287.html" TargetMode="External"/><Relationship Id="rId1501" Type="http://schemas.openxmlformats.org/officeDocument/2006/relationships/hyperlink" Target="http://item.jd.com/10116893576126.html" TargetMode="External"/><Relationship Id="rId1739" Type="http://schemas.openxmlformats.org/officeDocument/2006/relationships/hyperlink" Target="https://item.jd.com/10175026212477.html" TargetMode="External"/><Relationship Id="rId1946" Type="http://schemas.openxmlformats.org/officeDocument/2006/relationships/hyperlink" Target="https://item.jd.com/33104673210.html" TargetMode="External"/><Relationship Id="rId1806" Type="http://schemas.openxmlformats.org/officeDocument/2006/relationships/hyperlink" Target="https://item.jd.com/10138377499123.html" TargetMode="External"/><Relationship Id="rId387" Type="http://schemas.openxmlformats.org/officeDocument/2006/relationships/hyperlink" Target="https://item.taobao.com/item.htm?id=1005647539949" TargetMode="External"/><Relationship Id="rId594" Type="http://schemas.openxmlformats.org/officeDocument/2006/relationships/hyperlink" Target="https://item.taobao.com/item.htm?id=1002449841019" TargetMode="External"/><Relationship Id="rId2068" Type="http://schemas.openxmlformats.org/officeDocument/2006/relationships/hyperlink" Target="http://item.jd.com/10162800463713.html" TargetMode="External"/><Relationship Id="rId2275" Type="http://schemas.openxmlformats.org/officeDocument/2006/relationships/hyperlink" Target="http://item.jd.com/10202437310416.html" TargetMode="External"/><Relationship Id="rId247" Type="http://schemas.openxmlformats.org/officeDocument/2006/relationships/hyperlink" Target="http://item.jd.com/10089943694523.html" TargetMode="External"/><Relationship Id="rId899" Type="http://schemas.openxmlformats.org/officeDocument/2006/relationships/hyperlink" Target="http://item.jd.com/10096181363652.html" TargetMode="External"/><Relationship Id="rId1084" Type="http://schemas.openxmlformats.org/officeDocument/2006/relationships/hyperlink" Target="http://item.jd.com/10118634140237.html" TargetMode="External"/><Relationship Id="rId2482" Type="http://schemas.openxmlformats.org/officeDocument/2006/relationships/hyperlink" Target="https://item.jd.com/10209912115673.html" TargetMode="External"/><Relationship Id="rId2787" Type="http://schemas.openxmlformats.org/officeDocument/2006/relationships/hyperlink" Target="https://item.jd.com/10143345053186.html" TargetMode="External"/><Relationship Id="rId107" Type="http://schemas.openxmlformats.org/officeDocument/2006/relationships/hyperlink" Target="https://item.jd.com/10154527636296.html" TargetMode="External"/><Relationship Id="rId454" Type="http://schemas.openxmlformats.org/officeDocument/2006/relationships/hyperlink" Target="https://item.taobao.com/item.htm?id=694361736610" TargetMode="External"/><Relationship Id="rId661" Type="http://schemas.openxmlformats.org/officeDocument/2006/relationships/hyperlink" Target="http://item.jd.com/10110097816387.html" TargetMode="External"/><Relationship Id="rId759" Type="http://schemas.openxmlformats.org/officeDocument/2006/relationships/hyperlink" Target="http://item.jd.com/10096776281713.html" TargetMode="External"/><Relationship Id="rId966" Type="http://schemas.openxmlformats.org/officeDocument/2006/relationships/hyperlink" Target="http://item.jd.com/10197094462700.html" TargetMode="External"/><Relationship Id="rId1291" Type="http://schemas.openxmlformats.org/officeDocument/2006/relationships/hyperlink" Target="https://item.jd.com/10108521511579.html" TargetMode="External"/><Relationship Id="rId1389" Type="http://schemas.openxmlformats.org/officeDocument/2006/relationships/hyperlink" Target="http://item.jd.com/10198598614690.html" TargetMode="External"/><Relationship Id="rId1596" Type="http://schemas.openxmlformats.org/officeDocument/2006/relationships/hyperlink" Target="https://item.jd.com/10177268056818.html" TargetMode="External"/><Relationship Id="rId2135" Type="http://schemas.openxmlformats.org/officeDocument/2006/relationships/hyperlink" Target="http://item.jd.com/10206390811108.html" TargetMode="External"/><Relationship Id="rId2342" Type="http://schemas.openxmlformats.org/officeDocument/2006/relationships/hyperlink" Target="https://item.taobao.com/item.htm?id=1017811423148" TargetMode="External"/><Relationship Id="rId2647" Type="http://schemas.openxmlformats.org/officeDocument/2006/relationships/hyperlink" Target="http://item.jd.com/10115273679857.html" TargetMode="External"/><Relationship Id="rId314" Type="http://schemas.openxmlformats.org/officeDocument/2006/relationships/hyperlink" Target="https://item.jd.com/10196258555896.html" TargetMode="External"/><Relationship Id="rId521" Type="http://schemas.openxmlformats.org/officeDocument/2006/relationships/hyperlink" Target="https://detail.tmall.com/item.htm?id=926141136936" TargetMode="External"/><Relationship Id="rId619" Type="http://schemas.openxmlformats.org/officeDocument/2006/relationships/hyperlink" Target="https://detail.tmall.com/item.htm?id=967380080500" TargetMode="External"/><Relationship Id="rId1151" Type="http://schemas.openxmlformats.org/officeDocument/2006/relationships/hyperlink" Target="http://item.jd.com/10187268148178.html" TargetMode="External"/><Relationship Id="rId1249" Type="http://schemas.openxmlformats.org/officeDocument/2006/relationships/hyperlink" Target="http://item.jd.com/10163453729145.html" TargetMode="External"/><Relationship Id="rId2202" Type="http://schemas.openxmlformats.org/officeDocument/2006/relationships/hyperlink" Target="https://detail.tmall.com/item.htm?id=935033837603" TargetMode="External"/><Relationship Id="rId95" Type="http://schemas.openxmlformats.org/officeDocument/2006/relationships/hyperlink" Target="https://item.jd.com/10200834867375.html" TargetMode="External"/><Relationship Id="rId826" Type="http://schemas.openxmlformats.org/officeDocument/2006/relationships/hyperlink" Target="http://item.jd.com/10096181363648.html" TargetMode="External"/><Relationship Id="rId1011" Type="http://schemas.openxmlformats.org/officeDocument/2006/relationships/hyperlink" Target="http://item.jd.com/10204032026526.html" TargetMode="External"/><Relationship Id="rId1109" Type="http://schemas.openxmlformats.org/officeDocument/2006/relationships/hyperlink" Target="http://item.jd.com/10183525326996.html" TargetMode="External"/><Relationship Id="rId1456" Type="http://schemas.openxmlformats.org/officeDocument/2006/relationships/hyperlink" Target="https://item.jd.com/10188047507959.html" TargetMode="External"/><Relationship Id="rId1663" Type="http://schemas.openxmlformats.org/officeDocument/2006/relationships/hyperlink" Target="https://item.taobao.com/item.htm?id=823198993022" TargetMode="External"/><Relationship Id="rId1870" Type="http://schemas.openxmlformats.org/officeDocument/2006/relationships/hyperlink" Target="https://item.jd.com/10207980237234.html" TargetMode="External"/><Relationship Id="rId1968" Type="http://schemas.openxmlformats.org/officeDocument/2006/relationships/hyperlink" Target="https://item.taobao.com/item.htm?id=793664823399" TargetMode="External"/><Relationship Id="rId2507" Type="http://schemas.openxmlformats.org/officeDocument/2006/relationships/hyperlink" Target="https://item.jd.com/10209912091343.html" TargetMode="External"/><Relationship Id="rId2714" Type="http://schemas.openxmlformats.org/officeDocument/2006/relationships/hyperlink" Target="https://item.jd.com/10211553761648.html" TargetMode="External"/><Relationship Id="rId1316" Type="http://schemas.openxmlformats.org/officeDocument/2006/relationships/hyperlink" Target="https://item.jd.com/10202733362843.html" TargetMode="External"/><Relationship Id="rId1523" Type="http://schemas.openxmlformats.org/officeDocument/2006/relationships/hyperlink" Target="http://item.jd.com/10202139072710.html" TargetMode="External"/><Relationship Id="rId1730" Type="http://schemas.openxmlformats.org/officeDocument/2006/relationships/hyperlink" Target="https://item.jd.com/10174693668859.html" TargetMode="External"/><Relationship Id="rId22" Type="http://schemas.openxmlformats.org/officeDocument/2006/relationships/hyperlink" Target="https://item.jd.com/10196569046389.html" TargetMode="External"/><Relationship Id="rId1828" Type="http://schemas.openxmlformats.org/officeDocument/2006/relationships/hyperlink" Target="https://item.jd.com/10199810055492.html" TargetMode="External"/><Relationship Id="rId171" Type="http://schemas.openxmlformats.org/officeDocument/2006/relationships/hyperlink" Target="http://item.jd.com/10208136966245.html" TargetMode="External"/><Relationship Id="rId2297" Type="http://schemas.openxmlformats.org/officeDocument/2006/relationships/hyperlink" Target="http://item.jd.com/10162517047630.html" TargetMode="External"/><Relationship Id="rId269" Type="http://schemas.openxmlformats.org/officeDocument/2006/relationships/hyperlink" Target="https://item.jd.com/10110622641820.html" TargetMode="External"/><Relationship Id="rId476" Type="http://schemas.openxmlformats.org/officeDocument/2006/relationships/hyperlink" Target="https://item.taobao.com/item.htm?id=824601927048" TargetMode="External"/><Relationship Id="rId683" Type="http://schemas.openxmlformats.org/officeDocument/2006/relationships/hyperlink" Target="http://item.jd.com/10195523510592.html" TargetMode="External"/><Relationship Id="rId890" Type="http://schemas.openxmlformats.org/officeDocument/2006/relationships/hyperlink" Target="http://item.jd.com/10202428279839.html" TargetMode="External"/><Relationship Id="rId2157" Type="http://schemas.openxmlformats.org/officeDocument/2006/relationships/hyperlink" Target="http://item.jd.com/10207900076756.html" TargetMode="External"/><Relationship Id="rId2364" Type="http://schemas.openxmlformats.org/officeDocument/2006/relationships/hyperlink" Target="https://item.jd.com/10206803934094.html" TargetMode="External"/><Relationship Id="rId2571" Type="http://schemas.openxmlformats.org/officeDocument/2006/relationships/hyperlink" Target="https://item.jd.com/10142014652504.html" TargetMode="External"/><Relationship Id="rId129" Type="http://schemas.openxmlformats.org/officeDocument/2006/relationships/hyperlink" Target="https://item.jd.com/100156059457.html" TargetMode="External"/><Relationship Id="rId336" Type="http://schemas.openxmlformats.org/officeDocument/2006/relationships/hyperlink" Target="https://item.jd.com/10096882304793.html" TargetMode="External"/><Relationship Id="rId543" Type="http://schemas.openxmlformats.org/officeDocument/2006/relationships/hyperlink" Target="https://item.taobao.com/item.htm?id=998565230502" TargetMode="External"/><Relationship Id="rId988" Type="http://schemas.openxmlformats.org/officeDocument/2006/relationships/hyperlink" Target="http://item.jd.com/10154467069428.html" TargetMode="External"/><Relationship Id="rId1173" Type="http://schemas.openxmlformats.org/officeDocument/2006/relationships/hyperlink" Target="http://item.jd.com/10164841918019.html" TargetMode="External"/><Relationship Id="rId1380" Type="http://schemas.openxmlformats.org/officeDocument/2006/relationships/hyperlink" Target="https://item.jd.com/10205657573982.html" TargetMode="External"/><Relationship Id="rId2017" Type="http://schemas.openxmlformats.org/officeDocument/2006/relationships/hyperlink" Target="https://item.jd.com/10207172296920.html" TargetMode="External"/><Relationship Id="rId2224" Type="http://schemas.openxmlformats.org/officeDocument/2006/relationships/hyperlink" Target="https://item.taobao.com/item.htm?id=936032666645" TargetMode="External"/><Relationship Id="rId2669" Type="http://schemas.openxmlformats.org/officeDocument/2006/relationships/hyperlink" Target="http://item.jd.com/10110384528195.html" TargetMode="External"/><Relationship Id="rId403" Type="http://schemas.openxmlformats.org/officeDocument/2006/relationships/hyperlink" Target="https://item.taobao.com/item.htm?id=997799310307" TargetMode="External"/><Relationship Id="rId750" Type="http://schemas.openxmlformats.org/officeDocument/2006/relationships/hyperlink" Target="http://item.jd.com/10176648280081.html" TargetMode="External"/><Relationship Id="rId848" Type="http://schemas.openxmlformats.org/officeDocument/2006/relationships/hyperlink" Target="http://item.jd.com/10118633581059.html" TargetMode="External"/><Relationship Id="rId1033" Type="http://schemas.openxmlformats.org/officeDocument/2006/relationships/hyperlink" Target="http://item.jd.com/10195572833905.html" TargetMode="External"/><Relationship Id="rId1478" Type="http://schemas.openxmlformats.org/officeDocument/2006/relationships/hyperlink" Target="http://item.jd.com/10176854835080.html" TargetMode="External"/><Relationship Id="rId1685" Type="http://schemas.openxmlformats.org/officeDocument/2006/relationships/hyperlink" Target="https://item.taobao.com/item.htm?id=1008974947668" TargetMode="External"/><Relationship Id="rId1892" Type="http://schemas.openxmlformats.org/officeDocument/2006/relationships/hyperlink" Target="https://item.jd.com/10150571616358.html" TargetMode="External"/><Relationship Id="rId2431" Type="http://schemas.openxmlformats.org/officeDocument/2006/relationships/hyperlink" Target="https://item.jd.com/10133406006983.html" TargetMode="External"/><Relationship Id="rId2529" Type="http://schemas.openxmlformats.org/officeDocument/2006/relationships/hyperlink" Target="https://item.jd.com/10210059547473.html" TargetMode="External"/><Relationship Id="rId2736" Type="http://schemas.openxmlformats.org/officeDocument/2006/relationships/hyperlink" Target="https://item.jd.com/10211553761651.html" TargetMode="External"/><Relationship Id="rId610" Type="http://schemas.openxmlformats.org/officeDocument/2006/relationships/hyperlink" Target="https://item.taobao.com/item.htm?id=1001458054612" TargetMode="External"/><Relationship Id="rId708" Type="http://schemas.openxmlformats.org/officeDocument/2006/relationships/hyperlink" Target="http://item.jd.com/10195523510589.html" TargetMode="External"/><Relationship Id="rId915" Type="http://schemas.openxmlformats.org/officeDocument/2006/relationships/hyperlink" Target="http://item.jd.com/10198139975423.html" TargetMode="External"/><Relationship Id="rId1240" Type="http://schemas.openxmlformats.org/officeDocument/2006/relationships/hyperlink" Target="http://item.jd.com/10131241551211.html" TargetMode="External"/><Relationship Id="rId1338" Type="http://schemas.openxmlformats.org/officeDocument/2006/relationships/hyperlink" Target="http://item.jd.com/10160131281519.html" TargetMode="External"/><Relationship Id="rId1545" Type="http://schemas.openxmlformats.org/officeDocument/2006/relationships/hyperlink" Target="https://detail.tmall.com/item.htm?id=902735920884" TargetMode="External"/><Relationship Id="rId1100" Type="http://schemas.openxmlformats.org/officeDocument/2006/relationships/hyperlink" Target="http://item.jd.com/10163128585089.html" TargetMode="External"/><Relationship Id="rId1405" Type="http://schemas.openxmlformats.org/officeDocument/2006/relationships/hyperlink" Target="http://item.jd.com/10203836306629.html" TargetMode="External"/><Relationship Id="rId1752" Type="http://schemas.openxmlformats.org/officeDocument/2006/relationships/hyperlink" Target="https://item.jd.com/10162792054402.html" TargetMode="External"/><Relationship Id="rId2803" Type="http://schemas.openxmlformats.org/officeDocument/2006/relationships/hyperlink" Target="https://item.jd.com/10211543253281.html" TargetMode="External"/><Relationship Id="rId44" Type="http://schemas.openxmlformats.org/officeDocument/2006/relationships/hyperlink" Target="https://item.jd.com/10196569046391.html" TargetMode="External"/><Relationship Id="rId1612" Type="http://schemas.openxmlformats.org/officeDocument/2006/relationships/hyperlink" Target="https://item.jd.com/10196569046390.html" TargetMode="External"/><Relationship Id="rId1917" Type="http://schemas.openxmlformats.org/officeDocument/2006/relationships/hyperlink" Target="https://item.jd.com/10166064336104.html" TargetMode="External"/><Relationship Id="rId193" Type="http://schemas.openxmlformats.org/officeDocument/2006/relationships/hyperlink" Target="http://item.jd.com/10194791003702.html" TargetMode="External"/><Relationship Id="rId498" Type="http://schemas.openxmlformats.org/officeDocument/2006/relationships/hyperlink" Target="https://item.taobao.com/item.htm?id=1008087540565" TargetMode="External"/><Relationship Id="rId2081" Type="http://schemas.openxmlformats.org/officeDocument/2006/relationships/hyperlink" Target="http://item.jd.com/10191333810491.html" TargetMode="External"/><Relationship Id="rId2179" Type="http://schemas.openxmlformats.org/officeDocument/2006/relationships/hyperlink" Target="http://item.jd.com/10201975443179.html" TargetMode="External"/><Relationship Id="rId260" Type="http://schemas.openxmlformats.org/officeDocument/2006/relationships/hyperlink" Target="https://item.jd.com/100003233977.html" TargetMode="External"/><Relationship Id="rId2386" Type="http://schemas.openxmlformats.org/officeDocument/2006/relationships/hyperlink" Target="https://item.jd.com/10137920362977.html" TargetMode="External"/><Relationship Id="rId2593" Type="http://schemas.openxmlformats.org/officeDocument/2006/relationships/hyperlink" Target="http://item.jd.com/10111080012112.html" TargetMode="External"/><Relationship Id="rId120" Type="http://schemas.openxmlformats.org/officeDocument/2006/relationships/hyperlink" Target="https://item.jd.com/10146574730384.html" TargetMode="External"/><Relationship Id="rId358" Type="http://schemas.openxmlformats.org/officeDocument/2006/relationships/hyperlink" Target="https://detail.tmall.com/item.htm?id=891689798607" TargetMode="External"/><Relationship Id="rId565" Type="http://schemas.openxmlformats.org/officeDocument/2006/relationships/hyperlink" Target="https://item.taobao.com/item.htm?id=946461796374" TargetMode="External"/><Relationship Id="rId772" Type="http://schemas.openxmlformats.org/officeDocument/2006/relationships/hyperlink" Target="http://item.jd.com/10205660571484.html" TargetMode="External"/><Relationship Id="rId1195" Type="http://schemas.openxmlformats.org/officeDocument/2006/relationships/hyperlink" Target="http://item.jd.com/10208529917651.html" TargetMode="External"/><Relationship Id="rId2039" Type="http://schemas.openxmlformats.org/officeDocument/2006/relationships/hyperlink" Target="http://item.jd.com/10109765494772.html" TargetMode="External"/><Relationship Id="rId2246" Type="http://schemas.openxmlformats.org/officeDocument/2006/relationships/hyperlink" Target="http://item.jd.com/10164503478490.html" TargetMode="External"/><Relationship Id="rId2453" Type="http://schemas.openxmlformats.org/officeDocument/2006/relationships/hyperlink" Target="https://item.jd.com/10142888127741.html" TargetMode="External"/><Relationship Id="rId2660" Type="http://schemas.openxmlformats.org/officeDocument/2006/relationships/hyperlink" Target="http://item.jd.com/10110030673955.html" TargetMode="External"/><Relationship Id="rId218" Type="http://schemas.openxmlformats.org/officeDocument/2006/relationships/hyperlink" Target="http://item.jd.com/10105886880736.html" TargetMode="External"/><Relationship Id="rId425" Type="http://schemas.openxmlformats.org/officeDocument/2006/relationships/hyperlink" Target="https://detail.tmall.com/item.htm?id=998973518512" TargetMode="External"/><Relationship Id="rId632" Type="http://schemas.openxmlformats.org/officeDocument/2006/relationships/hyperlink" Target="https://detail.tmall.com/item.htm?id=776327696879" TargetMode="External"/><Relationship Id="rId1055" Type="http://schemas.openxmlformats.org/officeDocument/2006/relationships/hyperlink" Target="http://item.jd.com/10197094462696.html" TargetMode="External"/><Relationship Id="rId1262" Type="http://schemas.openxmlformats.org/officeDocument/2006/relationships/hyperlink" Target="http://item.jd.com/10109934313204.html" TargetMode="External"/><Relationship Id="rId2106" Type="http://schemas.openxmlformats.org/officeDocument/2006/relationships/hyperlink" Target="http://item.jd.com/10109214460053.html" TargetMode="External"/><Relationship Id="rId2313" Type="http://schemas.openxmlformats.org/officeDocument/2006/relationships/hyperlink" Target="http://item.jd.com/10197219602090.html" TargetMode="External"/><Relationship Id="rId2520" Type="http://schemas.openxmlformats.org/officeDocument/2006/relationships/hyperlink" Target="https://item.jd.com/10175030437430.html" TargetMode="External"/><Relationship Id="rId2758" Type="http://schemas.openxmlformats.org/officeDocument/2006/relationships/hyperlink" Target="https://item.jd.com/10088794119363.html" TargetMode="External"/><Relationship Id="rId937" Type="http://schemas.openxmlformats.org/officeDocument/2006/relationships/hyperlink" Target="http://item.jd.com/10119080880297.html" TargetMode="External"/><Relationship Id="rId1122" Type="http://schemas.openxmlformats.org/officeDocument/2006/relationships/hyperlink" Target="http://item.jd.com/10177930609476.html" TargetMode="External"/><Relationship Id="rId1567" Type="http://schemas.openxmlformats.org/officeDocument/2006/relationships/hyperlink" Target="https://item.taobao.com/item.htm?id=1000890112055" TargetMode="External"/><Relationship Id="rId1774" Type="http://schemas.openxmlformats.org/officeDocument/2006/relationships/hyperlink" Target="https://item.jd.com/10118185580122.html" TargetMode="External"/><Relationship Id="rId1981" Type="http://schemas.openxmlformats.org/officeDocument/2006/relationships/hyperlink" Target="http://item.jd.com/10205174583206.html" TargetMode="External"/><Relationship Id="rId2618" Type="http://schemas.openxmlformats.org/officeDocument/2006/relationships/hyperlink" Target="http://item.jd.com/10177298227646.html" TargetMode="External"/><Relationship Id="rId2825" Type="http://schemas.openxmlformats.org/officeDocument/2006/relationships/hyperlink" Target="https://item.jd.com/10110474973145.html" TargetMode="External"/><Relationship Id="rId66" Type="http://schemas.openxmlformats.org/officeDocument/2006/relationships/hyperlink" Target="https://item.jd.com/10207277087322.html" TargetMode="External"/><Relationship Id="rId1427" Type="http://schemas.openxmlformats.org/officeDocument/2006/relationships/hyperlink" Target="https://item.jd.com/10155503655228.html" TargetMode="External"/><Relationship Id="rId1634" Type="http://schemas.openxmlformats.org/officeDocument/2006/relationships/hyperlink" Target="https://item.jd.com/10150571616361.html" TargetMode="External"/><Relationship Id="rId1841" Type="http://schemas.openxmlformats.org/officeDocument/2006/relationships/hyperlink" Target="https://item.jd.com/10209276035535.html" TargetMode="External"/><Relationship Id="rId1939" Type="http://schemas.openxmlformats.org/officeDocument/2006/relationships/hyperlink" Target="https://item.jd.com/10196258555899.html" TargetMode="External"/><Relationship Id="rId1701" Type="http://schemas.openxmlformats.org/officeDocument/2006/relationships/hyperlink" Target="http://item.jd.com/10175408066657.html" TargetMode="External"/><Relationship Id="rId282" Type="http://schemas.openxmlformats.org/officeDocument/2006/relationships/hyperlink" Target="https://item.jd.com/10196258555897.html" TargetMode="External"/><Relationship Id="rId587" Type="http://schemas.openxmlformats.org/officeDocument/2006/relationships/hyperlink" Target="https://item.taobao.com/item.htm?id=914758831598" TargetMode="External"/><Relationship Id="rId2170" Type="http://schemas.openxmlformats.org/officeDocument/2006/relationships/hyperlink" Target="http://item.jd.com/10204166860896.html" TargetMode="External"/><Relationship Id="rId2268" Type="http://schemas.openxmlformats.org/officeDocument/2006/relationships/hyperlink" Target="http://item.jd.com/10207276653018.html" TargetMode="External"/><Relationship Id="rId8" Type="http://schemas.openxmlformats.org/officeDocument/2006/relationships/hyperlink" Target="https://item.jd.com/4991420.html" TargetMode="External"/><Relationship Id="rId142" Type="http://schemas.openxmlformats.org/officeDocument/2006/relationships/hyperlink" Target="http://item.jd.com/10119380142814.html" TargetMode="External"/><Relationship Id="rId447" Type="http://schemas.openxmlformats.org/officeDocument/2006/relationships/hyperlink" Target="https://detail.tmall.com/item.htm?id=983602321169" TargetMode="External"/><Relationship Id="rId794" Type="http://schemas.openxmlformats.org/officeDocument/2006/relationships/hyperlink" Target="http://item.jd.com/10127133950514.html" TargetMode="External"/><Relationship Id="rId1077" Type="http://schemas.openxmlformats.org/officeDocument/2006/relationships/hyperlink" Target="http://item.jd.com/10117489078750.html" TargetMode="External"/><Relationship Id="rId2030" Type="http://schemas.openxmlformats.org/officeDocument/2006/relationships/hyperlink" Target="https://item.jd.com/10172897595917.html" TargetMode="External"/><Relationship Id="rId2128" Type="http://schemas.openxmlformats.org/officeDocument/2006/relationships/hyperlink" Target="http://item.jd.com/10164503197760.html" TargetMode="External"/><Relationship Id="rId2475" Type="http://schemas.openxmlformats.org/officeDocument/2006/relationships/hyperlink" Target="https://item.jd.com/10209940012592.html" TargetMode="External"/><Relationship Id="rId2682" Type="http://schemas.openxmlformats.org/officeDocument/2006/relationships/hyperlink" Target="http://item.jd.com/10096646274493.html" TargetMode="External"/><Relationship Id="rId654" Type="http://schemas.openxmlformats.org/officeDocument/2006/relationships/hyperlink" Target="http://item.jd.com/100010099201.html" TargetMode="External"/><Relationship Id="rId861" Type="http://schemas.openxmlformats.org/officeDocument/2006/relationships/hyperlink" Target="http://item.jd.com/10146002556555.html" TargetMode="External"/><Relationship Id="rId959" Type="http://schemas.openxmlformats.org/officeDocument/2006/relationships/hyperlink" Target="http://item.jd.com/10194464226767.html" TargetMode="External"/><Relationship Id="rId1284" Type="http://schemas.openxmlformats.org/officeDocument/2006/relationships/hyperlink" Target="https://item.jd.com/10108521511581.html" TargetMode="External"/><Relationship Id="rId1491" Type="http://schemas.openxmlformats.org/officeDocument/2006/relationships/hyperlink" Target="http://item.jd.com/10198583641389.html" TargetMode="External"/><Relationship Id="rId1589" Type="http://schemas.openxmlformats.org/officeDocument/2006/relationships/hyperlink" Target="https://item.taobao.com/item.htm?id=977246248277" TargetMode="External"/><Relationship Id="rId2335" Type="http://schemas.openxmlformats.org/officeDocument/2006/relationships/hyperlink" Target="https://detail.tmall.com/item.htm?id=1018082841962" TargetMode="External"/><Relationship Id="rId2542" Type="http://schemas.openxmlformats.org/officeDocument/2006/relationships/hyperlink" Target="https://item.jd.com/10108495599016.html" TargetMode="External"/><Relationship Id="rId307" Type="http://schemas.openxmlformats.org/officeDocument/2006/relationships/hyperlink" Target="https://item.jd.com/69505190829.html" TargetMode="External"/><Relationship Id="rId514" Type="http://schemas.openxmlformats.org/officeDocument/2006/relationships/hyperlink" Target="https://item.taobao.com/item.htm?id=894800033494" TargetMode="External"/><Relationship Id="rId721" Type="http://schemas.openxmlformats.org/officeDocument/2006/relationships/hyperlink" Target="http://item.jd.com/10110092235294.html" TargetMode="External"/><Relationship Id="rId1144" Type="http://schemas.openxmlformats.org/officeDocument/2006/relationships/hyperlink" Target="http://item.jd.com/10185067321464.html" TargetMode="External"/><Relationship Id="rId1351" Type="http://schemas.openxmlformats.org/officeDocument/2006/relationships/hyperlink" Target="http://item.jd.com/10193506864862.html" TargetMode="External"/><Relationship Id="rId1449" Type="http://schemas.openxmlformats.org/officeDocument/2006/relationships/hyperlink" Target="https://item.jd.com/10197655983651.html" TargetMode="External"/><Relationship Id="rId1796" Type="http://schemas.openxmlformats.org/officeDocument/2006/relationships/hyperlink" Target="https://item.jd.com/10074148045214.html" TargetMode="External"/><Relationship Id="rId2402" Type="http://schemas.openxmlformats.org/officeDocument/2006/relationships/hyperlink" Target="https://item.jd.com/10048553797638.html" TargetMode="External"/><Relationship Id="rId88" Type="http://schemas.openxmlformats.org/officeDocument/2006/relationships/hyperlink" Target="https://item.jd.com/10148701302706.html" TargetMode="External"/><Relationship Id="rId819" Type="http://schemas.openxmlformats.org/officeDocument/2006/relationships/hyperlink" Target="http://item.jd.com/10162517047632.html" TargetMode="External"/><Relationship Id="rId1004" Type="http://schemas.openxmlformats.org/officeDocument/2006/relationships/hyperlink" Target="http://item.jd.com/10187627561051.html" TargetMode="External"/><Relationship Id="rId1211" Type="http://schemas.openxmlformats.org/officeDocument/2006/relationships/hyperlink" Target="http://item.jd.com/10110382639740.html" TargetMode="External"/><Relationship Id="rId1656" Type="http://schemas.openxmlformats.org/officeDocument/2006/relationships/hyperlink" Target="https://item.jd.com/10193964964999.html" TargetMode="External"/><Relationship Id="rId1863" Type="http://schemas.openxmlformats.org/officeDocument/2006/relationships/hyperlink" Target="https://item.jd.com/10175577516838.html" TargetMode="External"/><Relationship Id="rId2707" Type="http://schemas.openxmlformats.org/officeDocument/2006/relationships/hyperlink" Target="https://item.jd.com/10211201298186.html" TargetMode="External"/><Relationship Id="rId1309" Type="http://schemas.openxmlformats.org/officeDocument/2006/relationships/hyperlink" Target="http://item.jd.com/10202208817374.html" TargetMode="External"/><Relationship Id="rId1516" Type="http://schemas.openxmlformats.org/officeDocument/2006/relationships/hyperlink" Target="http://item.jd.com/10096697626143.html" TargetMode="External"/><Relationship Id="rId1723" Type="http://schemas.openxmlformats.org/officeDocument/2006/relationships/hyperlink" Target="https://item.jd.com/10077688710749.html" TargetMode="External"/><Relationship Id="rId1930" Type="http://schemas.openxmlformats.org/officeDocument/2006/relationships/hyperlink" Target="https://item.jd.com/41986887296.html" TargetMode="External"/><Relationship Id="rId15" Type="http://schemas.openxmlformats.org/officeDocument/2006/relationships/hyperlink" Target="https://item.jd.com/100227658750.html" TargetMode="External"/><Relationship Id="rId2192" Type="http://schemas.openxmlformats.org/officeDocument/2006/relationships/hyperlink" Target="https://item.taobao.com/item.htm?id=643740808477" TargetMode="External"/><Relationship Id="rId164" Type="http://schemas.openxmlformats.org/officeDocument/2006/relationships/hyperlink" Target="http://item.jd.com/10198423103332.html" TargetMode="External"/><Relationship Id="rId371" Type="http://schemas.openxmlformats.org/officeDocument/2006/relationships/hyperlink" Target="https://item.taobao.com/item.htm?id=671032744886" TargetMode="External"/><Relationship Id="rId2052" Type="http://schemas.openxmlformats.org/officeDocument/2006/relationships/hyperlink" Target="http://item.jd.com/10175692218901.html" TargetMode="External"/><Relationship Id="rId2497" Type="http://schemas.openxmlformats.org/officeDocument/2006/relationships/hyperlink" Target="https://item.jd.com/10208085955954.html" TargetMode="External"/><Relationship Id="rId469" Type="http://schemas.openxmlformats.org/officeDocument/2006/relationships/hyperlink" Target="https://detail.tmall.com/item.htm?id=854864699802" TargetMode="External"/><Relationship Id="rId676" Type="http://schemas.openxmlformats.org/officeDocument/2006/relationships/hyperlink" Target="http://item.jd.com/10127133950516.html" TargetMode="External"/><Relationship Id="rId883" Type="http://schemas.openxmlformats.org/officeDocument/2006/relationships/hyperlink" Target="http://item.jd.com/10148555620249.html" TargetMode="External"/><Relationship Id="rId1099" Type="http://schemas.openxmlformats.org/officeDocument/2006/relationships/hyperlink" Target="http://item.jd.com/10198584663666.html" TargetMode="External"/><Relationship Id="rId2357" Type="http://schemas.openxmlformats.org/officeDocument/2006/relationships/hyperlink" Target="https://item.taobao.com/item.htm?id=1016753254551" TargetMode="External"/><Relationship Id="rId2564" Type="http://schemas.openxmlformats.org/officeDocument/2006/relationships/hyperlink" Target="https://item.jd.com/10125564462835.html" TargetMode="External"/><Relationship Id="rId231" Type="http://schemas.openxmlformats.org/officeDocument/2006/relationships/hyperlink" Target="http://item.jd.com/10109482564406.html" TargetMode="External"/><Relationship Id="rId329" Type="http://schemas.openxmlformats.org/officeDocument/2006/relationships/hyperlink" Target="https://item.jd.com/10095180460784.html" TargetMode="External"/><Relationship Id="rId536" Type="http://schemas.openxmlformats.org/officeDocument/2006/relationships/hyperlink" Target="https://detail.tmall.com/item.htm?id=932707672690" TargetMode="External"/><Relationship Id="rId1166" Type="http://schemas.openxmlformats.org/officeDocument/2006/relationships/hyperlink" Target="http://item.jd.com/10153308148996.html" TargetMode="External"/><Relationship Id="rId1373" Type="http://schemas.openxmlformats.org/officeDocument/2006/relationships/hyperlink" Target="http://item.jd.com/100209304923.html" TargetMode="External"/><Relationship Id="rId2217" Type="http://schemas.openxmlformats.org/officeDocument/2006/relationships/hyperlink" Target="https://item.taobao.com/item.htm?id=963540902553" TargetMode="External"/><Relationship Id="rId2771" Type="http://schemas.openxmlformats.org/officeDocument/2006/relationships/hyperlink" Target="https://item.jd.com/10096043163045.html" TargetMode="External"/><Relationship Id="rId743" Type="http://schemas.openxmlformats.org/officeDocument/2006/relationships/hyperlink" Target="http://item.jd.com/10141191544709.html" TargetMode="External"/><Relationship Id="rId950" Type="http://schemas.openxmlformats.org/officeDocument/2006/relationships/hyperlink" Target="http://item.jd.com/10150571496248.html" TargetMode="External"/><Relationship Id="rId1026" Type="http://schemas.openxmlformats.org/officeDocument/2006/relationships/hyperlink" Target="http://item.jd.com/10194611765301.html" TargetMode="External"/><Relationship Id="rId1580" Type="http://schemas.openxmlformats.org/officeDocument/2006/relationships/hyperlink" Target="https://item.taobao.com/item.htm?id=814029108406" TargetMode="External"/><Relationship Id="rId1678" Type="http://schemas.openxmlformats.org/officeDocument/2006/relationships/hyperlink" Target="https://item.taobao.com/item.htm?id=1011565262059" TargetMode="External"/><Relationship Id="rId1885" Type="http://schemas.openxmlformats.org/officeDocument/2006/relationships/hyperlink" Target="https://item.jd.com/10126805499885.html" TargetMode="External"/><Relationship Id="rId2424" Type="http://schemas.openxmlformats.org/officeDocument/2006/relationships/hyperlink" Target="https://item.jd.com/10156882932549.html" TargetMode="External"/><Relationship Id="rId2631" Type="http://schemas.openxmlformats.org/officeDocument/2006/relationships/hyperlink" Target="http://item.jd.com/10115557608077.html" TargetMode="External"/><Relationship Id="rId2729" Type="http://schemas.openxmlformats.org/officeDocument/2006/relationships/hyperlink" Target="https://item.jd.com/10193644050250.html" TargetMode="External"/><Relationship Id="rId603" Type="http://schemas.openxmlformats.org/officeDocument/2006/relationships/hyperlink" Target="https://item.taobao.com/item.htm?id=659564282224" TargetMode="External"/><Relationship Id="rId810" Type="http://schemas.openxmlformats.org/officeDocument/2006/relationships/hyperlink" Target="http://item.jd.com/10096697626144.html" TargetMode="External"/><Relationship Id="rId908" Type="http://schemas.openxmlformats.org/officeDocument/2006/relationships/hyperlink" Target="http://item.jd.com/10188410319791.html" TargetMode="External"/><Relationship Id="rId1233" Type="http://schemas.openxmlformats.org/officeDocument/2006/relationships/hyperlink" Target="https://item.jd.com/10089943694522.html" TargetMode="External"/><Relationship Id="rId1440" Type="http://schemas.openxmlformats.org/officeDocument/2006/relationships/hyperlink" Target="https://item.jd.com/10154745519631.html" TargetMode="External"/><Relationship Id="rId1538" Type="http://schemas.openxmlformats.org/officeDocument/2006/relationships/hyperlink" Target="http://item.jd.com/10194452267486.html" TargetMode="External"/><Relationship Id="rId1300" Type="http://schemas.openxmlformats.org/officeDocument/2006/relationships/hyperlink" Target="http://item.jd.com/10202432700814.html" TargetMode="External"/><Relationship Id="rId1745" Type="http://schemas.openxmlformats.org/officeDocument/2006/relationships/hyperlink" Target="https://item.jd.com/10110097825803.html" TargetMode="External"/><Relationship Id="rId1952" Type="http://schemas.openxmlformats.org/officeDocument/2006/relationships/hyperlink" Target="https://item.jd.com/10202733384669.html" TargetMode="External"/><Relationship Id="rId37" Type="http://schemas.openxmlformats.org/officeDocument/2006/relationships/hyperlink" Target="https://item.jd.com/10196569046390.html" TargetMode="External"/><Relationship Id="rId1605" Type="http://schemas.openxmlformats.org/officeDocument/2006/relationships/hyperlink" Target="https://item.jd.com/10154527636292.html" TargetMode="External"/><Relationship Id="rId1812" Type="http://schemas.openxmlformats.org/officeDocument/2006/relationships/hyperlink" Target="https://item.jd.com/10109947362476.html" TargetMode="External"/><Relationship Id="rId186" Type="http://schemas.openxmlformats.org/officeDocument/2006/relationships/hyperlink" Target="http://item.jd.com/10196577342408.html" TargetMode="External"/><Relationship Id="rId393" Type="http://schemas.openxmlformats.org/officeDocument/2006/relationships/hyperlink" Target="https://item.taobao.com/item.htm?id=1007017317235" TargetMode="External"/><Relationship Id="rId2074" Type="http://schemas.openxmlformats.org/officeDocument/2006/relationships/hyperlink" Target="http://item.jd.com/10108513260649.html" TargetMode="External"/><Relationship Id="rId2281" Type="http://schemas.openxmlformats.org/officeDocument/2006/relationships/hyperlink" Target="http://item.jd.com/10175951032478.html" TargetMode="External"/><Relationship Id="rId253" Type="http://schemas.openxmlformats.org/officeDocument/2006/relationships/hyperlink" Target="http://item.jd.com/10207784568527.html" TargetMode="External"/><Relationship Id="rId460" Type="http://schemas.openxmlformats.org/officeDocument/2006/relationships/hyperlink" Target="https://item.taobao.com/item.htm?id=795093564465" TargetMode="External"/><Relationship Id="rId698" Type="http://schemas.openxmlformats.org/officeDocument/2006/relationships/hyperlink" Target="http://item.jd.com/10177370567583.html" TargetMode="External"/><Relationship Id="rId1090" Type="http://schemas.openxmlformats.org/officeDocument/2006/relationships/hyperlink" Target="http://item.jd.com/10118634140224.html" TargetMode="External"/><Relationship Id="rId2141" Type="http://schemas.openxmlformats.org/officeDocument/2006/relationships/hyperlink" Target="http://item.jd.com/10197472210161.html" TargetMode="External"/><Relationship Id="rId2379" Type="http://schemas.openxmlformats.org/officeDocument/2006/relationships/hyperlink" Target="https://item.jd.com/10184515422078.html" TargetMode="External"/><Relationship Id="rId2586" Type="http://schemas.openxmlformats.org/officeDocument/2006/relationships/hyperlink" Target="https://item.jd.com/10148716620393.html" TargetMode="External"/><Relationship Id="rId2793" Type="http://schemas.openxmlformats.org/officeDocument/2006/relationships/hyperlink" Target="https://item.jd.com/100146040442.html" TargetMode="External"/><Relationship Id="rId113" Type="http://schemas.openxmlformats.org/officeDocument/2006/relationships/hyperlink" Target="https://item.jd.com/10159775467730.html" TargetMode="External"/><Relationship Id="rId320" Type="http://schemas.openxmlformats.org/officeDocument/2006/relationships/hyperlink" Target="https://item.jd.com/10175573762998.html" TargetMode="External"/><Relationship Id="rId558" Type="http://schemas.openxmlformats.org/officeDocument/2006/relationships/hyperlink" Target="https://item.taobao.com/item.htm?id=967455496111" TargetMode="External"/><Relationship Id="rId765" Type="http://schemas.openxmlformats.org/officeDocument/2006/relationships/hyperlink" Target="http://item.jd.com/10209007880524.html" TargetMode="External"/><Relationship Id="rId972" Type="http://schemas.openxmlformats.org/officeDocument/2006/relationships/hyperlink" Target="http://item.jd.com/10198584663669.html" TargetMode="External"/><Relationship Id="rId1188" Type="http://schemas.openxmlformats.org/officeDocument/2006/relationships/hyperlink" Target="http://item.jd.com/10115461622608.html" TargetMode="External"/><Relationship Id="rId1395" Type="http://schemas.openxmlformats.org/officeDocument/2006/relationships/hyperlink" Target="http://item.jd.com/10190500215304.html" TargetMode="External"/><Relationship Id="rId2001" Type="http://schemas.openxmlformats.org/officeDocument/2006/relationships/hyperlink" Target="http://item.jd.com/10208736660844.html" TargetMode="External"/><Relationship Id="rId2239" Type="http://schemas.openxmlformats.org/officeDocument/2006/relationships/hyperlink" Target="http://item.jd.com/10173199324647.html" TargetMode="External"/><Relationship Id="rId2446" Type="http://schemas.openxmlformats.org/officeDocument/2006/relationships/hyperlink" Target="https://item.jd.com/10177298227652.html" TargetMode="External"/><Relationship Id="rId2653" Type="http://schemas.openxmlformats.org/officeDocument/2006/relationships/hyperlink" Target="http://item.jd.com/10096646274509.html" TargetMode="External"/><Relationship Id="rId418" Type="http://schemas.openxmlformats.org/officeDocument/2006/relationships/hyperlink" Target="https://item.taobao.com/item.htm?id=676081010520" TargetMode="External"/><Relationship Id="rId625" Type="http://schemas.openxmlformats.org/officeDocument/2006/relationships/hyperlink" Target="https://item.taobao.com/item.htm?id=954185311459" TargetMode="External"/><Relationship Id="rId832" Type="http://schemas.openxmlformats.org/officeDocument/2006/relationships/hyperlink" Target="http://item.jd.com/10199575385621.html" TargetMode="External"/><Relationship Id="rId1048" Type="http://schemas.openxmlformats.org/officeDocument/2006/relationships/hyperlink" Target="http://item.jd.com/10157168996866.html" TargetMode="External"/><Relationship Id="rId1255" Type="http://schemas.openxmlformats.org/officeDocument/2006/relationships/hyperlink" Target="http://item.jd.com/10163141721441.html" TargetMode="External"/><Relationship Id="rId1462" Type="http://schemas.openxmlformats.org/officeDocument/2006/relationships/hyperlink" Target="https://item.jd.com/10158635813603.html" TargetMode="External"/><Relationship Id="rId2306" Type="http://schemas.openxmlformats.org/officeDocument/2006/relationships/hyperlink" Target="http://item.jd.com/10196298668767.html" TargetMode="External"/><Relationship Id="rId2513" Type="http://schemas.openxmlformats.org/officeDocument/2006/relationships/hyperlink" Target="https://item.jd.com/10199658630155.html" TargetMode="External"/><Relationship Id="rId1115" Type="http://schemas.openxmlformats.org/officeDocument/2006/relationships/hyperlink" Target="http://item.jd.com/10166706375354.html" TargetMode="External"/><Relationship Id="rId1322" Type="http://schemas.openxmlformats.org/officeDocument/2006/relationships/hyperlink" Target="http://item.jd.com/10201374665403.html" TargetMode="External"/><Relationship Id="rId1767" Type="http://schemas.openxmlformats.org/officeDocument/2006/relationships/hyperlink" Target="https://item.jd.com/10204595752909.html" TargetMode="External"/><Relationship Id="rId1974" Type="http://schemas.openxmlformats.org/officeDocument/2006/relationships/hyperlink" Target="http://item.jd.com/10209652343175.html" TargetMode="External"/><Relationship Id="rId2720" Type="http://schemas.openxmlformats.org/officeDocument/2006/relationships/hyperlink" Target="https://item.jd.com/10206894854783.html" TargetMode="External"/><Relationship Id="rId2818" Type="http://schemas.openxmlformats.org/officeDocument/2006/relationships/hyperlink" Target="https://item.jd.com/10165278606897.html" TargetMode="External"/><Relationship Id="rId59" Type="http://schemas.openxmlformats.org/officeDocument/2006/relationships/hyperlink" Target="https://item.jd.com/10148701302707.html" TargetMode="External"/><Relationship Id="rId1627" Type="http://schemas.openxmlformats.org/officeDocument/2006/relationships/hyperlink" Target="https://item.jd.com/10206587979174.html" TargetMode="External"/><Relationship Id="rId1834" Type="http://schemas.openxmlformats.org/officeDocument/2006/relationships/hyperlink" Target="https://item.jd.com/10134488569880.html" TargetMode="External"/><Relationship Id="rId2096" Type="http://schemas.openxmlformats.org/officeDocument/2006/relationships/hyperlink" Target="http://item.jd.com/10206837140304.html" TargetMode="External"/><Relationship Id="rId1901" Type="http://schemas.openxmlformats.org/officeDocument/2006/relationships/hyperlink" Target="https://item.jd.com/10205003789684.html" TargetMode="External"/><Relationship Id="rId275" Type="http://schemas.openxmlformats.org/officeDocument/2006/relationships/hyperlink" Target="https://item.jd.com/10180556374634.html" TargetMode="External"/><Relationship Id="rId482" Type="http://schemas.openxmlformats.org/officeDocument/2006/relationships/hyperlink" Target="https://item.taobao.com/item.htm?id=1007822548760" TargetMode="External"/><Relationship Id="rId2163" Type="http://schemas.openxmlformats.org/officeDocument/2006/relationships/hyperlink" Target="http://item.jd.com/10208050227603.html" TargetMode="External"/><Relationship Id="rId2370" Type="http://schemas.openxmlformats.org/officeDocument/2006/relationships/hyperlink" Target="https://item.jd.com/10137920362977.html" TargetMode="External"/><Relationship Id="rId135" Type="http://schemas.openxmlformats.org/officeDocument/2006/relationships/hyperlink" Target="https://detail.tmall.com/item.htm?id=990859654732" TargetMode="External"/><Relationship Id="rId342" Type="http://schemas.openxmlformats.org/officeDocument/2006/relationships/hyperlink" Target="https://item.jd.com/10096882304795.html" TargetMode="External"/><Relationship Id="rId787" Type="http://schemas.openxmlformats.org/officeDocument/2006/relationships/hyperlink" Target="http://item.jd.com/10096181363649.html" TargetMode="External"/><Relationship Id="rId994" Type="http://schemas.openxmlformats.org/officeDocument/2006/relationships/hyperlink" Target="http://item.jd.com/10196107222820.html" TargetMode="External"/><Relationship Id="rId2023" Type="http://schemas.openxmlformats.org/officeDocument/2006/relationships/hyperlink" Target="https://item.jd.com/10177000430975.html" TargetMode="External"/><Relationship Id="rId2230" Type="http://schemas.openxmlformats.org/officeDocument/2006/relationships/hyperlink" Target="http://item.jd.com/10210827546648.html" TargetMode="External"/><Relationship Id="rId2468" Type="http://schemas.openxmlformats.org/officeDocument/2006/relationships/hyperlink" Target="https://item.jd.com/10210793599917.html" TargetMode="External"/><Relationship Id="rId2675" Type="http://schemas.openxmlformats.org/officeDocument/2006/relationships/hyperlink" Target="http://item.jd.com/10053633679688.html" TargetMode="External"/><Relationship Id="rId202" Type="http://schemas.openxmlformats.org/officeDocument/2006/relationships/hyperlink" Target="http://item.jd.com/10200237821632.html" TargetMode="External"/><Relationship Id="rId647" Type="http://schemas.openxmlformats.org/officeDocument/2006/relationships/hyperlink" Target="http://item.jd.com/10195750494060.html" TargetMode="External"/><Relationship Id="rId854" Type="http://schemas.openxmlformats.org/officeDocument/2006/relationships/hyperlink" Target="http://item.jd.com/10162517047631.html" TargetMode="External"/><Relationship Id="rId1277" Type="http://schemas.openxmlformats.org/officeDocument/2006/relationships/hyperlink" Target="https://item.jd.com/10108521511572.html" TargetMode="External"/><Relationship Id="rId1484" Type="http://schemas.openxmlformats.org/officeDocument/2006/relationships/hyperlink" Target="http://item.jd.com/10147775130054.html" TargetMode="External"/><Relationship Id="rId1691" Type="http://schemas.openxmlformats.org/officeDocument/2006/relationships/hyperlink" Target="https://item.jd.com/100198419692.html" TargetMode="External"/><Relationship Id="rId2328" Type="http://schemas.openxmlformats.org/officeDocument/2006/relationships/hyperlink" Target="https://detail.tmall.com/item.htm?id=989509489335" TargetMode="External"/><Relationship Id="rId2535" Type="http://schemas.openxmlformats.org/officeDocument/2006/relationships/hyperlink" Target="https://item.jd.com/10209572881879.html" TargetMode="External"/><Relationship Id="rId2742" Type="http://schemas.openxmlformats.org/officeDocument/2006/relationships/hyperlink" Target="https://item.jd.com/10143387562529.html" TargetMode="External"/><Relationship Id="rId507" Type="http://schemas.openxmlformats.org/officeDocument/2006/relationships/hyperlink" Target="https://item.taobao.com/item.htm?id=1000990535144" TargetMode="External"/><Relationship Id="rId714" Type="http://schemas.openxmlformats.org/officeDocument/2006/relationships/hyperlink" Target="http://item.jd.com/10193530962751.html" TargetMode="External"/><Relationship Id="rId921" Type="http://schemas.openxmlformats.org/officeDocument/2006/relationships/hyperlink" Target="http://item.jd.com/10095933912841.html" TargetMode="External"/><Relationship Id="rId1137" Type="http://schemas.openxmlformats.org/officeDocument/2006/relationships/hyperlink" Target="http://item.jd.com/10197238929692.html" TargetMode="External"/><Relationship Id="rId1344" Type="http://schemas.openxmlformats.org/officeDocument/2006/relationships/hyperlink" Target="http://item.jd.com/10196805403047.html" TargetMode="External"/><Relationship Id="rId1551" Type="http://schemas.openxmlformats.org/officeDocument/2006/relationships/hyperlink" Target="https://detail.tmall.com/item.htm?id=980194699511" TargetMode="External"/><Relationship Id="rId1789" Type="http://schemas.openxmlformats.org/officeDocument/2006/relationships/hyperlink" Target="https://item.jd.com/10109482647608.html" TargetMode="External"/><Relationship Id="rId1996" Type="http://schemas.openxmlformats.org/officeDocument/2006/relationships/hyperlink" Target="http://item.jd.com/10204633344094.html" TargetMode="External"/><Relationship Id="rId2602" Type="http://schemas.openxmlformats.org/officeDocument/2006/relationships/hyperlink" Target="http://item.jd.com/10108521511570.html" TargetMode="External"/><Relationship Id="rId50" Type="http://schemas.openxmlformats.org/officeDocument/2006/relationships/hyperlink" Target="https://item.jd.com/10108504219579.html" TargetMode="External"/><Relationship Id="rId1204" Type="http://schemas.openxmlformats.org/officeDocument/2006/relationships/hyperlink" Target="http://item.jd.com/10108847034211.html" TargetMode="External"/><Relationship Id="rId1411" Type="http://schemas.openxmlformats.org/officeDocument/2006/relationships/hyperlink" Target="http://item.jd.com/10194611174271.html" TargetMode="External"/><Relationship Id="rId1649" Type="http://schemas.openxmlformats.org/officeDocument/2006/relationships/hyperlink" Target="https://item.jd.com/10199810055494.html" TargetMode="External"/><Relationship Id="rId1856" Type="http://schemas.openxmlformats.org/officeDocument/2006/relationships/hyperlink" Target="https://item.jd.com/10096882304795.html" TargetMode="External"/><Relationship Id="rId1509" Type="http://schemas.openxmlformats.org/officeDocument/2006/relationships/hyperlink" Target="http://item.jd.com/10206869037313.html" TargetMode="External"/><Relationship Id="rId1716" Type="http://schemas.openxmlformats.org/officeDocument/2006/relationships/hyperlink" Target="https://item.jd.com/10052852976943.html" TargetMode="External"/><Relationship Id="rId1923" Type="http://schemas.openxmlformats.org/officeDocument/2006/relationships/hyperlink" Target="https://item.jd.com/10208283091440.html" TargetMode="External"/><Relationship Id="rId297" Type="http://schemas.openxmlformats.org/officeDocument/2006/relationships/hyperlink" Target="https://item.jd.com/10134488569880.html" TargetMode="External"/><Relationship Id="rId2185" Type="http://schemas.openxmlformats.org/officeDocument/2006/relationships/hyperlink" Target="http://item.jd.com/10177000430967.html" TargetMode="External"/><Relationship Id="rId2392" Type="http://schemas.openxmlformats.org/officeDocument/2006/relationships/hyperlink" Target="https://item.jd.com/10202497501865.html" TargetMode="External"/><Relationship Id="rId157" Type="http://schemas.openxmlformats.org/officeDocument/2006/relationships/hyperlink" Target="http://item.jd.com/10175573763004.html" TargetMode="External"/><Relationship Id="rId364" Type="http://schemas.openxmlformats.org/officeDocument/2006/relationships/hyperlink" Target="https://detail.tmall.com/item.htm?id=907933179827" TargetMode="External"/><Relationship Id="rId2045" Type="http://schemas.openxmlformats.org/officeDocument/2006/relationships/hyperlink" Target="http://item.jd.com/10040714228060.html" TargetMode="External"/><Relationship Id="rId2697" Type="http://schemas.openxmlformats.org/officeDocument/2006/relationships/hyperlink" Target="https://item.jd.com/10211201298188.html" TargetMode="External"/><Relationship Id="rId571" Type="http://schemas.openxmlformats.org/officeDocument/2006/relationships/hyperlink" Target="https://detail.tmall.com/item.htm?id=999281620122" TargetMode="External"/><Relationship Id="rId669" Type="http://schemas.openxmlformats.org/officeDocument/2006/relationships/hyperlink" Target="http://item.jd.com/10109804476760.html" TargetMode="External"/><Relationship Id="rId876" Type="http://schemas.openxmlformats.org/officeDocument/2006/relationships/hyperlink" Target="http://item.jd.com/10194464226765.html" TargetMode="External"/><Relationship Id="rId1299" Type="http://schemas.openxmlformats.org/officeDocument/2006/relationships/hyperlink" Target="http://item.jd.com/10202432353811.html" TargetMode="External"/><Relationship Id="rId2252" Type="http://schemas.openxmlformats.org/officeDocument/2006/relationships/hyperlink" Target="http://item.jd.com/10203759308799.html" TargetMode="External"/><Relationship Id="rId2557" Type="http://schemas.openxmlformats.org/officeDocument/2006/relationships/hyperlink" Target="https://item.jd.com/10117489078749.html" TargetMode="External"/><Relationship Id="rId224" Type="http://schemas.openxmlformats.org/officeDocument/2006/relationships/hyperlink" Target="http://item.jd.com/10209211012204.html" TargetMode="External"/><Relationship Id="rId431" Type="http://schemas.openxmlformats.org/officeDocument/2006/relationships/hyperlink" Target="https://item.taobao.com/item.htm?id=979820745083" TargetMode="External"/><Relationship Id="rId529" Type="http://schemas.openxmlformats.org/officeDocument/2006/relationships/hyperlink" Target="https://detail.tmall.com/item.htm?id=901089936240" TargetMode="External"/><Relationship Id="rId736" Type="http://schemas.openxmlformats.org/officeDocument/2006/relationships/hyperlink" Target="http://item.jd.com/10195523510591.html" TargetMode="External"/><Relationship Id="rId1061" Type="http://schemas.openxmlformats.org/officeDocument/2006/relationships/hyperlink" Target="http://item.jd.com/10118634140240.html" TargetMode="External"/><Relationship Id="rId1159" Type="http://schemas.openxmlformats.org/officeDocument/2006/relationships/hyperlink" Target="http://item.jd.com/10166468763936.html" TargetMode="External"/><Relationship Id="rId1366" Type="http://schemas.openxmlformats.org/officeDocument/2006/relationships/hyperlink" Target="http://item.jd.com/10075963321718.html" TargetMode="External"/><Relationship Id="rId2112" Type="http://schemas.openxmlformats.org/officeDocument/2006/relationships/hyperlink" Target="http://item.jd.com/10160557700494.html" TargetMode="External"/><Relationship Id="rId2417" Type="http://schemas.openxmlformats.org/officeDocument/2006/relationships/hyperlink" Target="https://item.jd.com/10135259705082.html" TargetMode="External"/><Relationship Id="rId2764" Type="http://schemas.openxmlformats.org/officeDocument/2006/relationships/hyperlink" Target="https://item.jd.com/10094892916981.html" TargetMode="External"/><Relationship Id="rId943" Type="http://schemas.openxmlformats.org/officeDocument/2006/relationships/hyperlink" Target="http://item.jd.com/10206514636316.html" TargetMode="External"/><Relationship Id="rId1019" Type="http://schemas.openxmlformats.org/officeDocument/2006/relationships/hyperlink" Target="http://item.jd.com/10196107222823.html" TargetMode="External"/><Relationship Id="rId1573" Type="http://schemas.openxmlformats.org/officeDocument/2006/relationships/hyperlink" Target="https://item.taobao.com/item.htm?id=1003678640259" TargetMode="External"/><Relationship Id="rId1780" Type="http://schemas.openxmlformats.org/officeDocument/2006/relationships/hyperlink" Target="https://item.jd.com/10155503655223.html" TargetMode="External"/><Relationship Id="rId1878" Type="http://schemas.openxmlformats.org/officeDocument/2006/relationships/hyperlink" Target="https://item.jd.com/10202614932194.html" TargetMode="External"/><Relationship Id="rId2624" Type="http://schemas.openxmlformats.org/officeDocument/2006/relationships/hyperlink" Target="http://item.jd.com/10177298227653.html" TargetMode="External"/><Relationship Id="rId2831" Type="http://schemas.openxmlformats.org/officeDocument/2006/relationships/hyperlink" Target="https://item.jd.com/10177242657252.html" TargetMode="External"/><Relationship Id="rId72" Type="http://schemas.openxmlformats.org/officeDocument/2006/relationships/hyperlink" Target="https://item.jd.com/10206587979175.html" TargetMode="External"/><Relationship Id="rId803" Type="http://schemas.openxmlformats.org/officeDocument/2006/relationships/hyperlink" Target="http://item.jd.com/10135228562149.html" TargetMode="External"/><Relationship Id="rId1226" Type="http://schemas.openxmlformats.org/officeDocument/2006/relationships/hyperlink" Target="http://item.jd.com/10135259705075.html" TargetMode="External"/><Relationship Id="rId1433" Type="http://schemas.openxmlformats.org/officeDocument/2006/relationships/hyperlink" Target="https://item.jd.com/10111080012118.html" TargetMode="External"/><Relationship Id="rId1640" Type="http://schemas.openxmlformats.org/officeDocument/2006/relationships/hyperlink" Target="https://item.jd.com/10109111359194.html" TargetMode="External"/><Relationship Id="rId1738" Type="http://schemas.openxmlformats.org/officeDocument/2006/relationships/hyperlink" Target="https://item.jd.com/10175026212476.html" TargetMode="External"/><Relationship Id="rId1500" Type="http://schemas.openxmlformats.org/officeDocument/2006/relationships/hyperlink" Target="https://item.jd.com/10202268843706.html" TargetMode="External"/><Relationship Id="rId1945" Type="http://schemas.openxmlformats.org/officeDocument/2006/relationships/hyperlink" Target="https://item.jd.com/10110622645431.html" TargetMode="External"/><Relationship Id="rId1805" Type="http://schemas.openxmlformats.org/officeDocument/2006/relationships/hyperlink" Target="https://item.jd.com/10074367039890.html" TargetMode="External"/><Relationship Id="rId179" Type="http://schemas.openxmlformats.org/officeDocument/2006/relationships/hyperlink" Target="http://item.jd.com/10198707716873.html" TargetMode="External"/><Relationship Id="rId386" Type="http://schemas.openxmlformats.org/officeDocument/2006/relationships/hyperlink" Target="https://item.taobao.com/item.htm?id=681507573859" TargetMode="External"/><Relationship Id="rId593" Type="http://schemas.openxmlformats.org/officeDocument/2006/relationships/hyperlink" Target="https://item.taobao.com/item.htm?id=993572169368" TargetMode="External"/><Relationship Id="rId2067" Type="http://schemas.openxmlformats.org/officeDocument/2006/relationships/hyperlink" Target="http://item.jd.com/10167864165536.html" TargetMode="External"/><Relationship Id="rId2274" Type="http://schemas.openxmlformats.org/officeDocument/2006/relationships/hyperlink" Target="http://item.jd.com/10203776215353.html" TargetMode="External"/><Relationship Id="rId2481" Type="http://schemas.openxmlformats.org/officeDocument/2006/relationships/hyperlink" Target="https://item.jd.com/10209572881876.html" TargetMode="External"/><Relationship Id="rId246" Type="http://schemas.openxmlformats.org/officeDocument/2006/relationships/hyperlink" Target="http://item.jd.com/10128458493647.html" TargetMode="External"/><Relationship Id="rId453" Type="http://schemas.openxmlformats.org/officeDocument/2006/relationships/hyperlink" Target="https://item.taobao.com/item.htm?id=694362584780" TargetMode="External"/><Relationship Id="rId660" Type="http://schemas.openxmlformats.org/officeDocument/2006/relationships/hyperlink" Target="http://item.jd.com/10041174675812.html" TargetMode="External"/><Relationship Id="rId898" Type="http://schemas.openxmlformats.org/officeDocument/2006/relationships/hyperlink" Target="http://item.jd.com/10135229848097.html" TargetMode="External"/><Relationship Id="rId1083" Type="http://schemas.openxmlformats.org/officeDocument/2006/relationships/hyperlink" Target="http://item.jd.com/10118634140238.html" TargetMode="External"/><Relationship Id="rId1290" Type="http://schemas.openxmlformats.org/officeDocument/2006/relationships/hyperlink" Target="https://item.jd.com/10115557608079.html" TargetMode="External"/><Relationship Id="rId2134" Type="http://schemas.openxmlformats.org/officeDocument/2006/relationships/hyperlink" Target="http://item.jd.com/10177242657257.html" TargetMode="External"/><Relationship Id="rId2341" Type="http://schemas.openxmlformats.org/officeDocument/2006/relationships/hyperlink" Target="https://item.taobao.com/item.htm?id=1020790492839" TargetMode="External"/><Relationship Id="rId2579" Type="http://schemas.openxmlformats.org/officeDocument/2006/relationships/hyperlink" Target="https://item.jd.com/10142014729212.html" TargetMode="External"/><Relationship Id="rId2786" Type="http://schemas.openxmlformats.org/officeDocument/2006/relationships/hyperlink" Target="https://item.jd.com/10167645514201.html" TargetMode="External"/><Relationship Id="rId106" Type="http://schemas.openxmlformats.org/officeDocument/2006/relationships/hyperlink" Target="https://item.jd.com/10196802976840.html" TargetMode="External"/><Relationship Id="rId313" Type="http://schemas.openxmlformats.org/officeDocument/2006/relationships/hyperlink" Target="https://item.jd.com/10196258555896.html" TargetMode="External"/><Relationship Id="rId758" Type="http://schemas.openxmlformats.org/officeDocument/2006/relationships/hyperlink" Target="http://item.jd.com/10175345484850.html" TargetMode="External"/><Relationship Id="rId965" Type="http://schemas.openxmlformats.org/officeDocument/2006/relationships/hyperlink" Target="http://item.jd.com/10159786307927.html" TargetMode="External"/><Relationship Id="rId1150" Type="http://schemas.openxmlformats.org/officeDocument/2006/relationships/hyperlink" Target="http://item.jd.com/10153308148992.html" TargetMode="External"/><Relationship Id="rId1388" Type="http://schemas.openxmlformats.org/officeDocument/2006/relationships/hyperlink" Target="http://item.jd.com/10158869751912.html" TargetMode="External"/><Relationship Id="rId1595" Type="http://schemas.openxmlformats.org/officeDocument/2006/relationships/hyperlink" Target="https://item.taobao.com/item.htm?id=1000449350600" TargetMode="External"/><Relationship Id="rId2439" Type="http://schemas.openxmlformats.org/officeDocument/2006/relationships/hyperlink" Target="https://item.jd.com/10200237903237.html" TargetMode="External"/><Relationship Id="rId2646" Type="http://schemas.openxmlformats.org/officeDocument/2006/relationships/hyperlink" Target="http://item.jd.com/10118777332152.html" TargetMode="External"/><Relationship Id="rId94" Type="http://schemas.openxmlformats.org/officeDocument/2006/relationships/hyperlink" Target="https://item.jd.com/10109111359194.html" TargetMode="External"/><Relationship Id="rId520" Type="http://schemas.openxmlformats.org/officeDocument/2006/relationships/hyperlink" Target="https://detail.tmall.com/item.htm?id=890865611884" TargetMode="External"/><Relationship Id="rId618" Type="http://schemas.openxmlformats.org/officeDocument/2006/relationships/hyperlink" Target="https://item.taobao.com/item.htm?id=909747373892" TargetMode="External"/><Relationship Id="rId825" Type="http://schemas.openxmlformats.org/officeDocument/2006/relationships/hyperlink" Target="http://item.jd.com/10175431410401.html" TargetMode="External"/><Relationship Id="rId1248" Type="http://schemas.openxmlformats.org/officeDocument/2006/relationships/hyperlink" Target="https://item.jd.com/10095265363481.html" TargetMode="External"/><Relationship Id="rId1455" Type="http://schemas.openxmlformats.org/officeDocument/2006/relationships/hyperlink" Target="https://item.jd.com/10188047507964.html" TargetMode="External"/><Relationship Id="rId1662" Type="http://schemas.openxmlformats.org/officeDocument/2006/relationships/hyperlink" Target="https://detail.tmall.com/item.htm?id=824459991548" TargetMode="External"/><Relationship Id="rId2201" Type="http://schemas.openxmlformats.org/officeDocument/2006/relationships/hyperlink" Target="https://detail.tmall.com/item.htm?id=650667011749" TargetMode="External"/><Relationship Id="rId2506" Type="http://schemas.openxmlformats.org/officeDocument/2006/relationships/hyperlink" Target="https://item.jd.com/10209022047949.html" TargetMode="External"/><Relationship Id="rId1010" Type="http://schemas.openxmlformats.org/officeDocument/2006/relationships/hyperlink" Target="http://item.jd.com/10200237949601.html" TargetMode="External"/><Relationship Id="rId1108" Type="http://schemas.openxmlformats.org/officeDocument/2006/relationships/hyperlink" Target="http://item.jd.com/10163352691059.html" TargetMode="External"/><Relationship Id="rId1315" Type="http://schemas.openxmlformats.org/officeDocument/2006/relationships/hyperlink" Target="https://item.jd.com/10202736453516.html" TargetMode="External"/><Relationship Id="rId1967" Type="http://schemas.openxmlformats.org/officeDocument/2006/relationships/hyperlink" Target="https://detail.tmall.com/item.htm?id=911205901228" TargetMode="External"/><Relationship Id="rId2713" Type="http://schemas.openxmlformats.org/officeDocument/2006/relationships/hyperlink" Target="https://item.jd.com/10163471768066.html" TargetMode="External"/><Relationship Id="rId1522" Type="http://schemas.openxmlformats.org/officeDocument/2006/relationships/hyperlink" Target="https://item.jd.com/10201167001558.html" TargetMode="External"/><Relationship Id="rId21" Type="http://schemas.openxmlformats.org/officeDocument/2006/relationships/hyperlink" Target="https://item.jd.com/10196569046389.html" TargetMode="External"/><Relationship Id="rId2089" Type="http://schemas.openxmlformats.org/officeDocument/2006/relationships/hyperlink" Target="http://item.jd.com/10118827590349.html" TargetMode="External"/><Relationship Id="rId2296" Type="http://schemas.openxmlformats.org/officeDocument/2006/relationships/hyperlink" Target="http://item.jd.com/10204435497174.html" TargetMode="External"/><Relationship Id="rId268" Type="http://schemas.openxmlformats.org/officeDocument/2006/relationships/hyperlink" Target="https://item.jd.com/10203614091385.html" TargetMode="External"/><Relationship Id="rId475" Type="http://schemas.openxmlformats.org/officeDocument/2006/relationships/hyperlink" Target="https://detail.tmall.com/item.htm?id=949688025207" TargetMode="External"/><Relationship Id="rId682" Type="http://schemas.openxmlformats.org/officeDocument/2006/relationships/hyperlink" Target="http://item.jd.com/10110474972755.html" TargetMode="External"/><Relationship Id="rId2156" Type="http://schemas.openxmlformats.org/officeDocument/2006/relationships/hyperlink" Target="http://item.jd.com/10207900076755.html" TargetMode="External"/><Relationship Id="rId2363" Type="http://schemas.openxmlformats.org/officeDocument/2006/relationships/hyperlink" Target="https://item.jd.com/10184515422078.html" TargetMode="External"/><Relationship Id="rId2570" Type="http://schemas.openxmlformats.org/officeDocument/2006/relationships/hyperlink" Target="https://item.jd.com/10142014652503.html" TargetMode="External"/><Relationship Id="rId128" Type="http://schemas.openxmlformats.org/officeDocument/2006/relationships/hyperlink" Target="https://item.jd.com/10208283091441.html" TargetMode="External"/><Relationship Id="rId335" Type="http://schemas.openxmlformats.org/officeDocument/2006/relationships/hyperlink" Target="https://item.jd.com/10096882304793.html" TargetMode="External"/><Relationship Id="rId542" Type="http://schemas.openxmlformats.org/officeDocument/2006/relationships/hyperlink" Target="https://detail.tmall.com/item.htm?id=964932277991" TargetMode="External"/><Relationship Id="rId1172" Type="http://schemas.openxmlformats.org/officeDocument/2006/relationships/hyperlink" Target="http://item.jd.com/10164842670360.html" TargetMode="External"/><Relationship Id="rId2016" Type="http://schemas.openxmlformats.org/officeDocument/2006/relationships/hyperlink" Target="https://item.jd.com/10209566663430.html" TargetMode="External"/><Relationship Id="rId2223" Type="http://schemas.openxmlformats.org/officeDocument/2006/relationships/hyperlink" Target="https://item.taobao.com/item.htm?id=999425722226" TargetMode="External"/><Relationship Id="rId2430" Type="http://schemas.openxmlformats.org/officeDocument/2006/relationships/hyperlink" Target="https://item.jd.com/10133406006986.html" TargetMode="External"/><Relationship Id="rId402" Type="http://schemas.openxmlformats.org/officeDocument/2006/relationships/hyperlink" Target="https://item.taobao.com/item.htm?id=1000123698916" TargetMode="External"/><Relationship Id="rId1032" Type="http://schemas.openxmlformats.org/officeDocument/2006/relationships/hyperlink" Target="http://item.jd.com/10122846206545.html" TargetMode="External"/><Relationship Id="rId1989" Type="http://schemas.openxmlformats.org/officeDocument/2006/relationships/hyperlink" Target="http://item.jd.com/10202584203692.html" TargetMode="External"/><Relationship Id="rId1849" Type="http://schemas.openxmlformats.org/officeDocument/2006/relationships/hyperlink" Target="https://item.jd.com/10110622645432.html" TargetMode="External"/><Relationship Id="rId192" Type="http://schemas.openxmlformats.org/officeDocument/2006/relationships/hyperlink" Target="http://item.jd.com/10204015640762.html" TargetMode="External"/><Relationship Id="rId1709" Type="http://schemas.openxmlformats.org/officeDocument/2006/relationships/hyperlink" Target="https://item.jd.com/10161194303697.html" TargetMode="External"/><Relationship Id="rId1916" Type="http://schemas.openxmlformats.org/officeDocument/2006/relationships/hyperlink" Target="https://item.jd.com/10125407427354.html" TargetMode="External"/><Relationship Id="rId2080" Type="http://schemas.openxmlformats.org/officeDocument/2006/relationships/hyperlink" Target="http://item.jd.com/100146152142.html" TargetMode="External"/><Relationship Id="rId869" Type="http://schemas.openxmlformats.org/officeDocument/2006/relationships/hyperlink" Target="http://item.jd.com/10192534971258.html" TargetMode="External"/><Relationship Id="rId1499" Type="http://schemas.openxmlformats.org/officeDocument/2006/relationships/hyperlink" Target="https://item.jd.com/10202268843704.html" TargetMode="External"/><Relationship Id="rId729" Type="http://schemas.openxmlformats.org/officeDocument/2006/relationships/hyperlink" Target="http://item.jd.com/100146040460.html" TargetMode="External"/><Relationship Id="rId1359" Type="http://schemas.openxmlformats.org/officeDocument/2006/relationships/hyperlink" Target="http://item.jd.com/10183529596806.html" TargetMode="External"/><Relationship Id="rId2757" Type="http://schemas.openxmlformats.org/officeDocument/2006/relationships/hyperlink" Target="https://item.jd.com/10058950082109.html" TargetMode="External"/><Relationship Id="rId936" Type="http://schemas.openxmlformats.org/officeDocument/2006/relationships/hyperlink" Target="http://item.jd.com/10184714089496.html" TargetMode="External"/><Relationship Id="rId1219" Type="http://schemas.openxmlformats.org/officeDocument/2006/relationships/hyperlink" Target="http://item.jd.com/10094892916981.html" TargetMode="External"/><Relationship Id="rId1566" Type="http://schemas.openxmlformats.org/officeDocument/2006/relationships/hyperlink" Target="https://item.taobao.com/item.htm?id=1001605762950" TargetMode="External"/><Relationship Id="rId1773" Type="http://schemas.openxmlformats.org/officeDocument/2006/relationships/hyperlink" Target="https://item.jd.com/10175245348728.html" TargetMode="External"/><Relationship Id="rId1980" Type="http://schemas.openxmlformats.org/officeDocument/2006/relationships/hyperlink" Target="http://item.jd.com/10205174583207.html" TargetMode="External"/><Relationship Id="rId2617" Type="http://schemas.openxmlformats.org/officeDocument/2006/relationships/hyperlink" Target="http://item.jd.com/10110097825807.html" TargetMode="External"/><Relationship Id="rId2824" Type="http://schemas.openxmlformats.org/officeDocument/2006/relationships/hyperlink" Target="https://item.jd.com/100149652858.html" TargetMode="External"/><Relationship Id="rId65" Type="http://schemas.openxmlformats.org/officeDocument/2006/relationships/hyperlink" Target="https://item.jd.com/10207277087322.html" TargetMode="External"/><Relationship Id="rId1426" Type="http://schemas.openxmlformats.org/officeDocument/2006/relationships/hyperlink" Target="https://item.jd.com/10155503655225.html" TargetMode="External"/><Relationship Id="rId1633" Type="http://schemas.openxmlformats.org/officeDocument/2006/relationships/hyperlink" Target="https://item.jd.com/10161028881882.html" TargetMode="External"/><Relationship Id="rId1840" Type="http://schemas.openxmlformats.org/officeDocument/2006/relationships/hyperlink" Target="https://item.jd.com/10177268056817.html" TargetMode="External"/><Relationship Id="rId1700" Type="http://schemas.openxmlformats.org/officeDocument/2006/relationships/hyperlink" Target="https://item.jd.com/10199810055495.html" TargetMode="External"/><Relationship Id="rId379" Type="http://schemas.openxmlformats.org/officeDocument/2006/relationships/hyperlink" Target="https://item.taobao.com/item.htm?id=985072411981" TargetMode="External"/><Relationship Id="rId586" Type="http://schemas.openxmlformats.org/officeDocument/2006/relationships/hyperlink" Target="https://item.taobao.com/item.htm?id=978603788078" TargetMode="External"/><Relationship Id="rId793" Type="http://schemas.openxmlformats.org/officeDocument/2006/relationships/hyperlink" Target="http://item.jd.com/10179189920863.html" TargetMode="External"/><Relationship Id="rId2267" Type="http://schemas.openxmlformats.org/officeDocument/2006/relationships/hyperlink" Target="http://item.jd.com/10075962343691.html" TargetMode="External"/><Relationship Id="rId2474" Type="http://schemas.openxmlformats.org/officeDocument/2006/relationships/hyperlink" Target="https://item.jd.com/10210487964362.html" TargetMode="External"/><Relationship Id="rId2681" Type="http://schemas.openxmlformats.org/officeDocument/2006/relationships/hyperlink" Target="http://item.jd.com/10177298227644.html" TargetMode="External"/><Relationship Id="rId239" Type="http://schemas.openxmlformats.org/officeDocument/2006/relationships/hyperlink" Target="http://item.jd.com/10105500420938.html" TargetMode="External"/><Relationship Id="rId446" Type="http://schemas.openxmlformats.org/officeDocument/2006/relationships/hyperlink" Target="https://detail.tmall.com/item.htm?id=982336543462" TargetMode="External"/><Relationship Id="rId653" Type="http://schemas.openxmlformats.org/officeDocument/2006/relationships/hyperlink" Target="http://item.jd.com/10148555620250.html" TargetMode="External"/><Relationship Id="rId1076" Type="http://schemas.openxmlformats.org/officeDocument/2006/relationships/hyperlink" Target="http://item.jd.com/10117489078751.html" TargetMode="External"/><Relationship Id="rId1283" Type="http://schemas.openxmlformats.org/officeDocument/2006/relationships/hyperlink" Target="https://item.jd.com/10115461622607.html" TargetMode="External"/><Relationship Id="rId1490" Type="http://schemas.openxmlformats.org/officeDocument/2006/relationships/hyperlink" Target="http://item.jd.com/10198584663671.html" TargetMode="External"/><Relationship Id="rId2127" Type="http://schemas.openxmlformats.org/officeDocument/2006/relationships/hyperlink" Target="http://item.jd.com/10105585249673.html" TargetMode="External"/><Relationship Id="rId2334" Type="http://schemas.openxmlformats.org/officeDocument/2006/relationships/hyperlink" Target="https://detail.tmall.com/item.htm?id=1018833876248" TargetMode="External"/><Relationship Id="rId306" Type="http://schemas.openxmlformats.org/officeDocument/2006/relationships/hyperlink" Target="https://item.jd.com/10207980237233.html" TargetMode="External"/><Relationship Id="rId860" Type="http://schemas.openxmlformats.org/officeDocument/2006/relationships/hyperlink" Target="http://item.jd.com/10161819960386.html" TargetMode="External"/><Relationship Id="rId1143" Type="http://schemas.openxmlformats.org/officeDocument/2006/relationships/hyperlink" Target="http://item.jd.com/10187520882229.html" TargetMode="External"/><Relationship Id="rId2541" Type="http://schemas.openxmlformats.org/officeDocument/2006/relationships/hyperlink" Target="https://item.jd.com/10108495599015.html" TargetMode="External"/><Relationship Id="rId513" Type="http://schemas.openxmlformats.org/officeDocument/2006/relationships/hyperlink" Target="https://item.taobao.com/item.htm?id=893537287000" TargetMode="External"/><Relationship Id="rId720" Type="http://schemas.openxmlformats.org/officeDocument/2006/relationships/hyperlink" Target="http://item.jd.com/10209202410167.html" TargetMode="External"/><Relationship Id="rId1350" Type="http://schemas.openxmlformats.org/officeDocument/2006/relationships/hyperlink" Target="https://item.jd.com/10174693668857.html" TargetMode="External"/><Relationship Id="rId2401" Type="http://schemas.openxmlformats.org/officeDocument/2006/relationships/hyperlink" Target="https://item.jd.com/10048553797637.html" TargetMode="External"/><Relationship Id="rId1003" Type="http://schemas.openxmlformats.org/officeDocument/2006/relationships/hyperlink" Target="http://item.jd.com/10143693560904.html" TargetMode="External"/><Relationship Id="rId1210" Type="http://schemas.openxmlformats.org/officeDocument/2006/relationships/hyperlink" Target="http://item.jd.com/10109453904102.html" TargetMode="External"/><Relationship Id="rId2191" Type="http://schemas.openxmlformats.org/officeDocument/2006/relationships/hyperlink" Target="https://detail.tmall.com/item.htm?id=674704317622" TargetMode="External"/><Relationship Id="rId163" Type="http://schemas.openxmlformats.org/officeDocument/2006/relationships/hyperlink" Target="http://item.jd.com/10131090520486.html" TargetMode="External"/><Relationship Id="rId370" Type="http://schemas.openxmlformats.org/officeDocument/2006/relationships/hyperlink" Target="https://detail.tmall.com/item.htm?id=733236245113" TargetMode="External"/><Relationship Id="rId2051" Type="http://schemas.openxmlformats.org/officeDocument/2006/relationships/hyperlink" Target="http://item.jd.com/10125216781098.html" TargetMode="External"/><Relationship Id="rId230" Type="http://schemas.openxmlformats.org/officeDocument/2006/relationships/hyperlink" Target="http://item.jd.com/10109260108362.html" TargetMode="External"/><Relationship Id="rId1677" Type="http://schemas.openxmlformats.org/officeDocument/2006/relationships/hyperlink" Target="https://item.taobao.com/item.htm?id=1011803317121" TargetMode="External"/><Relationship Id="rId1884" Type="http://schemas.openxmlformats.org/officeDocument/2006/relationships/hyperlink" Target="https://item.jd.com/10197308852446.html" TargetMode="External"/><Relationship Id="rId2728" Type="http://schemas.openxmlformats.org/officeDocument/2006/relationships/hyperlink" Target="https://item.jd.com/10163471768063.html" TargetMode="External"/><Relationship Id="rId907" Type="http://schemas.openxmlformats.org/officeDocument/2006/relationships/hyperlink" Target="http://item.jd.com/10141191544707.html" TargetMode="External"/><Relationship Id="rId1537" Type="http://schemas.openxmlformats.org/officeDocument/2006/relationships/hyperlink" Target="https://item.jd.com/10195274747783.html" TargetMode="External"/><Relationship Id="rId1744" Type="http://schemas.openxmlformats.org/officeDocument/2006/relationships/hyperlink" Target="https://item.jd.com/10110097825805.html" TargetMode="External"/><Relationship Id="rId1951" Type="http://schemas.openxmlformats.org/officeDocument/2006/relationships/hyperlink" Target="https://item.jd.com/10119275622272.html" TargetMode="External"/><Relationship Id="rId36" Type="http://schemas.openxmlformats.org/officeDocument/2006/relationships/hyperlink" Target="https://item.jd.com/10111752763485.html" TargetMode="External"/><Relationship Id="rId1604" Type="http://schemas.openxmlformats.org/officeDocument/2006/relationships/hyperlink" Target="https://item.jd.com/10196569046389.html" TargetMode="External"/><Relationship Id="rId1811" Type="http://schemas.openxmlformats.org/officeDocument/2006/relationships/hyperlink" Target="https://item.jd.com/10109947362475.html" TargetMode="External"/><Relationship Id="rId697" Type="http://schemas.openxmlformats.org/officeDocument/2006/relationships/hyperlink" Target="http://item.jd.com/10135229848095.html" TargetMode="External"/><Relationship Id="rId2378" Type="http://schemas.openxmlformats.org/officeDocument/2006/relationships/hyperlink" Target="https://item.jd.com/10209022047946.html" TargetMode="External"/><Relationship Id="rId1187" Type="http://schemas.openxmlformats.org/officeDocument/2006/relationships/hyperlink" Target="http://item.jd.com/10155503655226.html" TargetMode="External"/><Relationship Id="rId2585" Type="http://schemas.openxmlformats.org/officeDocument/2006/relationships/hyperlink" Target="https://item.jd.com/10148716620392.html" TargetMode="External"/><Relationship Id="rId2792" Type="http://schemas.openxmlformats.org/officeDocument/2006/relationships/hyperlink" Target="https://item.jd.com/10126247048375.html" TargetMode="External"/><Relationship Id="rId557" Type="http://schemas.openxmlformats.org/officeDocument/2006/relationships/hyperlink" Target="https://item.taobao.com/item.htm?id=975177726855" TargetMode="External"/><Relationship Id="rId764" Type="http://schemas.openxmlformats.org/officeDocument/2006/relationships/hyperlink" Target="http://item.jd.com/10095900820044.html" TargetMode="External"/><Relationship Id="rId971" Type="http://schemas.openxmlformats.org/officeDocument/2006/relationships/hyperlink" Target="http://item.jd.com/10194451315149.html" TargetMode="External"/><Relationship Id="rId1394" Type="http://schemas.openxmlformats.org/officeDocument/2006/relationships/hyperlink" Target="https://item.jd.com/10204595752913.html" TargetMode="External"/><Relationship Id="rId2238" Type="http://schemas.openxmlformats.org/officeDocument/2006/relationships/hyperlink" Target="http://item.jd.com/10125351486138.html" TargetMode="External"/><Relationship Id="rId2445" Type="http://schemas.openxmlformats.org/officeDocument/2006/relationships/hyperlink" Target="https://item.jd.com/10177298227662.html" TargetMode="External"/><Relationship Id="rId2652" Type="http://schemas.openxmlformats.org/officeDocument/2006/relationships/hyperlink" Target="http://item.jd.com/10095713779762.html" TargetMode="External"/><Relationship Id="rId417" Type="http://schemas.openxmlformats.org/officeDocument/2006/relationships/hyperlink" Target="https://detail.tmall.com/item.htm?id=887506717387" TargetMode="External"/><Relationship Id="rId624" Type="http://schemas.openxmlformats.org/officeDocument/2006/relationships/hyperlink" Target="https://detail.tmall.com/item.htm?id=901049601963" TargetMode="External"/><Relationship Id="rId831" Type="http://schemas.openxmlformats.org/officeDocument/2006/relationships/hyperlink" Target="http://item.jd.com/10207810992484.html" TargetMode="External"/><Relationship Id="rId1047" Type="http://schemas.openxmlformats.org/officeDocument/2006/relationships/hyperlink" Target="http://item.jd.com/10141191544708.html" TargetMode="External"/><Relationship Id="rId1254" Type="http://schemas.openxmlformats.org/officeDocument/2006/relationships/hyperlink" Target="http://item.jd.com/10108495599018.html" TargetMode="External"/><Relationship Id="rId1461" Type="http://schemas.openxmlformats.org/officeDocument/2006/relationships/hyperlink" Target="https://item.jd.com/10188089109139.html" TargetMode="External"/><Relationship Id="rId2305" Type="http://schemas.openxmlformats.org/officeDocument/2006/relationships/hyperlink" Target="http://item.jd.com/10147324718894.html" TargetMode="External"/><Relationship Id="rId2512" Type="http://schemas.openxmlformats.org/officeDocument/2006/relationships/hyperlink" Target="https://item.jd.com/10193795937228.html" TargetMode="External"/><Relationship Id="rId1114" Type="http://schemas.openxmlformats.org/officeDocument/2006/relationships/hyperlink" Target="http://item.jd.com/10163128585098.html" TargetMode="External"/><Relationship Id="rId1321" Type="http://schemas.openxmlformats.org/officeDocument/2006/relationships/hyperlink" Target="http://item.jd.com/10201861926764.html" TargetMode="External"/><Relationship Id="rId2095" Type="http://schemas.openxmlformats.org/officeDocument/2006/relationships/hyperlink" Target="http://item.jd.com/10132085175858.html" TargetMode="External"/><Relationship Id="rId274" Type="http://schemas.openxmlformats.org/officeDocument/2006/relationships/hyperlink" Target="https://item.jd.com/10177268056823.html" TargetMode="External"/><Relationship Id="rId481" Type="http://schemas.openxmlformats.org/officeDocument/2006/relationships/hyperlink" Target="https://item.taobao.com/item.htm?id=860879248172" TargetMode="External"/><Relationship Id="rId2162" Type="http://schemas.openxmlformats.org/officeDocument/2006/relationships/hyperlink" Target="http://item.jd.com/10201454353784.html" TargetMode="External"/><Relationship Id="rId134" Type="http://schemas.openxmlformats.org/officeDocument/2006/relationships/hyperlink" Target="https://item.jd.com/100198419692.html" TargetMode="External"/><Relationship Id="rId341" Type="http://schemas.openxmlformats.org/officeDocument/2006/relationships/hyperlink" Target="https://item.jd.com/10096882304795.html" TargetMode="External"/><Relationship Id="rId2022" Type="http://schemas.openxmlformats.org/officeDocument/2006/relationships/hyperlink" Target="https://item.jd.com/10175823175948.html" TargetMode="External"/><Relationship Id="rId201" Type="http://schemas.openxmlformats.org/officeDocument/2006/relationships/hyperlink" Target="http://item.jd.com/10188249284186.html" TargetMode="External"/><Relationship Id="rId1788" Type="http://schemas.openxmlformats.org/officeDocument/2006/relationships/hyperlink" Target="https://item.jd.com/10163354346345.html" TargetMode="External"/><Relationship Id="rId1995" Type="http://schemas.openxmlformats.org/officeDocument/2006/relationships/hyperlink" Target="http://item.jd.com/10204012749644.html" TargetMode="External"/><Relationship Id="rId2839" Type="http://schemas.openxmlformats.org/officeDocument/2006/relationships/hyperlink" Target="https://item.jd.com/10143345053188.html" TargetMode="External"/><Relationship Id="rId1648" Type="http://schemas.openxmlformats.org/officeDocument/2006/relationships/hyperlink" Target="https://item.jd.com/10163964670635.html" TargetMode="External"/><Relationship Id="rId1508" Type="http://schemas.openxmlformats.org/officeDocument/2006/relationships/hyperlink" Target="http://item.jd.com/10202087978561.html" TargetMode="External"/><Relationship Id="rId1855" Type="http://schemas.openxmlformats.org/officeDocument/2006/relationships/hyperlink" Target="https://item.jd.com/10184930090690.html" TargetMode="External"/><Relationship Id="rId1715" Type="http://schemas.openxmlformats.org/officeDocument/2006/relationships/hyperlink" Target="https://item.jd.com/10094037569306.html" TargetMode="External"/><Relationship Id="rId1922" Type="http://schemas.openxmlformats.org/officeDocument/2006/relationships/hyperlink" Target="https://item.jd.com/10208188285930.html" TargetMode="External"/><Relationship Id="rId2489" Type="http://schemas.openxmlformats.org/officeDocument/2006/relationships/hyperlink" Target="https://item.jd.com/10209940736215.html" TargetMode="External"/><Relationship Id="rId2696" Type="http://schemas.openxmlformats.org/officeDocument/2006/relationships/hyperlink" Target="https://item.jd.com/10120194446426.html" TargetMode="External"/><Relationship Id="rId668" Type="http://schemas.openxmlformats.org/officeDocument/2006/relationships/hyperlink" Target="http://item.jd.com/10195523510590.html" TargetMode="External"/><Relationship Id="rId875" Type="http://schemas.openxmlformats.org/officeDocument/2006/relationships/hyperlink" Target="http://item.jd.com/10184714089492.html" TargetMode="External"/><Relationship Id="rId1298" Type="http://schemas.openxmlformats.org/officeDocument/2006/relationships/hyperlink" Target="http://item.jd.com/10202616173942.html" TargetMode="External"/><Relationship Id="rId2349" Type="http://schemas.openxmlformats.org/officeDocument/2006/relationships/hyperlink" Target="https://item.taobao.com/item.htm?id=1019073106254" TargetMode="External"/><Relationship Id="rId2556" Type="http://schemas.openxmlformats.org/officeDocument/2006/relationships/hyperlink" Target="https://item.jd.com/10117047079852.html" TargetMode="External"/><Relationship Id="rId2763" Type="http://schemas.openxmlformats.org/officeDocument/2006/relationships/hyperlink" Target="https://item.jd.com/10094892916979.html" TargetMode="External"/><Relationship Id="rId528" Type="http://schemas.openxmlformats.org/officeDocument/2006/relationships/hyperlink" Target="https://detail.tmall.com/item.htm?id=934658535848" TargetMode="External"/><Relationship Id="rId735" Type="http://schemas.openxmlformats.org/officeDocument/2006/relationships/hyperlink" Target="http://item.jd.com/10182020014295.html" TargetMode="External"/><Relationship Id="rId942" Type="http://schemas.openxmlformats.org/officeDocument/2006/relationships/hyperlink" Target="http://item.jd.com/10122846206547.html" TargetMode="External"/><Relationship Id="rId1158" Type="http://schemas.openxmlformats.org/officeDocument/2006/relationships/hyperlink" Target="http://item.jd.com/10198519407293.html" TargetMode="External"/><Relationship Id="rId1365" Type="http://schemas.openxmlformats.org/officeDocument/2006/relationships/hyperlink" Target="http://item.jd.com/10172690092934.html" TargetMode="External"/><Relationship Id="rId1572" Type="http://schemas.openxmlformats.org/officeDocument/2006/relationships/hyperlink" Target="https://item.taobao.com/item.htm?id=1004004568735" TargetMode="External"/><Relationship Id="rId2209" Type="http://schemas.openxmlformats.org/officeDocument/2006/relationships/hyperlink" Target="http://item.taobao.com/item.htm?id=781172783933" TargetMode="External"/><Relationship Id="rId2416" Type="http://schemas.openxmlformats.org/officeDocument/2006/relationships/hyperlink" Target="https://item.jd.com/10135259705086.html" TargetMode="External"/><Relationship Id="rId2623" Type="http://schemas.openxmlformats.org/officeDocument/2006/relationships/hyperlink" Target="http://item.jd.com/10053601693319.html" TargetMode="External"/><Relationship Id="rId1018" Type="http://schemas.openxmlformats.org/officeDocument/2006/relationships/hyperlink" Target="http://item.jd.com/10206587302734.html" TargetMode="External"/><Relationship Id="rId1225" Type="http://schemas.openxmlformats.org/officeDocument/2006/relationships/hyperlink" Target="http://item.jd.com/10110030673956.html" TargetMode="External"/><Relationship Id="rId1432" Type="http://schemas.openxmlformats.org/officeDocument/2006/relationships/hyperlink" Target="https://item.jd.com/10111080012113.html" TargetMode="External"/><Relationship Id="rId2830" Type="http://schemas.openxmlformats.org/officeDocument/2006/relationships/hyperlink" Target="https://item.jd.com/10211123733721.html" TargetMode="External"/><Relationship Id="rId71" Type="http://schemas.openxmlformats.org/officeDocument/2006/relationships/hyperlink" Target="https://item.jd.com/10206587979175.html" TargetMode="External"/><Relationship Id="rId802" Type="http://schemas.openxmlformats.org/officeDocument/2006/relationships/hyperlink" Target="http://item.jd.com/10048596447236.html" TargetMode="External"/><Relationship Id="rId178" Type="http://schemas.openxmlformats.org/officeDocument/2006/relationships/hyperlink" Target="http://item.jd.com/10175823175949.html" TargetMode="External"/><Relationship Id="rId385" Type="http://schemas.openxmlformats.org/officeDocument/2006/relationships/hyperlink" Target="https://item.taobao.com/item.htm?id=659965095188" TargetMode="External"/><Relationship Id="rId592" Type="http://schemas.openxmlformats.org/officeDocument/2006/relationships/hyperlink" Target="https://item.taobao.com/item.htm?id=994265972499" TargetMode="External"/><Relationship Id="rId2066" Type="http://schemas.openxmlformats.org/officeDocument/2006/relationships/hyperlink" Target="http://item.jd.com/10204260120656.html" TargetMode="External"/><Relationship Id="rId2273" Type="http://schemas.openxmlformats.org/officeDocument/2006/relationships/hyperlink" Target="http://item.jd.com/10153974513420.html" TargetMode="External"/><Relationship Id="rId2480" Type="http://schemas.openxmlformats.org/officeDocument/2006/relationships/hyperlink" Target="https://item.jd.com/10210748236685.html" TargetMode="External"/><Relationship Id="rId245" Type="http://schemas.openxmlformats.org/officeDocument/2006/relationships/hyperlink" Target="http://item.jd.com/10088793512090.html" TargetMode="External"/><Relationship Id="rId452" Type="http://schemas.openxmlformats.org/officeDocument/2006/relationships/hyperlink" Target="https://item.taobao.com/item.htm?id=929258609932" TargetMode="External"/><Relationship Id="rId1082" Type="http://schemas.openxmlformats.org/officeDocument/2006/relationships/hyperlink" Target="http://item.jd.com/10118634140241.html" TargetMode="External"/><Relationship Id="rId2133" Type="http://schemas.openxmlformats.org/officeDocument/2006/relationships/hyperlink" Target="http://item.jd.com/10103593370384.html" TargetMode="External"/><Relationship Id="rId2340" Type="http://schemas.openxmlformats.org/officeDocument/2006/relationships/hyperlink" Target="https://item.taobao.com/item.htm?id=1018424963916" TargetMode="External"/><Relationship Id="rId105" Type="http://schemas.openxmlformats.org/officeDocument/2006/relationships/hyperlink" Target="https://item.jd.com/10196802976840.html" TargetMode="External"/><Relationship Id="rId312" Type="http://schemas.openxmlformats.org/officeDocument/2006/relationships/hyperlink" Target="https://item.jd.com/10209276035535.html" TargetMode="External"/><Relationship Id="rId2200" Type="http://schemas.openxmlformats.org/officeDocument/2006/relationships/hyperlink" Target="http://item.taobao.com/item.htm?id=934572146747" TargetMode="External"/><Relationship Id="rId1899" Type="http://schemas.openxmlformats.org/officeDocument/2006/relationships/hyperlink" Target="https://item.jd.com/10204015640764.html" TargetMode="External"/><Relationship Id="rId1759" Type="http://schemas.openxmlformats.org/officeDocument/2006/relationships/hyperlink" Target="https://item.jd.com/10094892916984.html" TargetMode="External"/><Relationship Id="rId1966" Type="http://schemas.openxmlformats.org/officeDocument/2006/relationships/hyperlink" Target="https://item.taobao.com/item.htm?id=855706948104" TargetMode="External"/><Relationship Id="rId1619" Type="http://schemas.openxmlformats.org/officeDocument/2006/relationships/hyperlink" Target="https://item.jd.com/10196569046394.html" TargetMode="External"/><Relationship Id="rId1826" Type="http://schemas.openxmlformats.org/officeDocument/2006/relationships/hyperlink" Target="https://item.jd.com/10196258555897.html" TargetMode="External"/><Relationship Id="rId779" Type="http://schemas.openxmlformats.org/officeDocument/2006/relationships/hyperlink" Target="http://item.jd.com/10142409832735.html" TargetMode="External"/><Relationship Id="rId986" Type="http://schemas.openxmlformats.org/officeDocument/2006/relationships/hyperlink" Target="http://item.jd.com/10189520401893.html" TargetMode="External"/><Relationship Id="rId2667" Type="http://schemas.openxmlformats.org/officeDocument/2006/relationships/hyperlink" Target="http://item.jd.com/10177298227642.html" TargetMode="External"/><Relationship Id="rId639" Type="http://schemas.openxmlformats.org/officeDocument/2006/relationships/hyperlink" Target="https://item.taobao.com/item.htm?id=1004940078364" TargetMode="External"/><Relationship Id="rId1269" Type="http://schemas.openxmlformats.org/officeDocument/2006/relationships/hyperlink" Target="http://item.jd.com/10119123530164.html" TargetMode="External"/><Relationship Id="rId1476" Type="http://schemas.openxmlformats.org/officeDocument/2006/relationships/hyperlink" Target="http://item.jd.com/10206112404061.html" TargetMode="External"/><Relationship Id="rId846" Type="http://schemas.openxmlformats.org/officeDocument/2006/relationships/hyperlink" Target="http://item.jd.com/10127133950513.html" TargetMode="External"/><Relationship Id="rId1129" Type="http://schemas.openxmlformats.org/officeDocument/2006/relationships/hyperlink" Target="http://item.jd.com/10111760712142.html" TargetMode="External"/><Relationship Id="rId1683" Type="http://schemas.openxmlformats.org/officeDocument/2006/relationships/hyperlink" Target="https://item.taobao.com/item.htm?id=937188107175" TargetMode="External"/><Relationship Id="rId1890" Type="http://schemas.openxmlformats.org/officeDocument/2006/relationships/hyperlink" Target="https://item.jd.com/10206837233125.html" TargetMode="External"/><Relationship Id="rId2527" Type="http://schemas.openxmlformats.org/officeDocument/2006/relationships/hyperlink" Target="https://item.jd.com/10209451414485.html" TargetMode="External"/><Relationship Id="rId2734" Type="http://schemas.openxmlformats.org/officeDocument/2006/relationships/hyperlink" Target="https://item.jd.com/10209001497123.html" TargetMode="External"/><Relationship Id="rId706" Type="http://schemas.openxmlformats.org/officeDocument/2006/relationships/hyperlink" Target="http://item.jd.com/10194250062037.html" TargetMode="External"/><Relationship Id="rId913" Type="http://schemas.openxmlformats.org/officeDocument/2006/relationships/hyperlink" Target="http://item.jd.com/10202428279836.html" TargetMode="External"/><Relationship Id="rId1336" Type="http://schemas.openxmlformats.org/officeDocument/2006/relationships/hyperlink" Target="http://item.jd.com/10160131281518.html" TargetMode="External"/><Relationship Id="rId1543" Type="http://schemas.openxmlformats.org/officeDocument/2006/relationships/hyperlink" Target="https://item.taobao.com/item.htm?id=761686243280" TargetMode="External"/><Relationship Id="rId1750" Type="http://schemas.openxmlformats.org/officeDocument/2006/relationships/hyperlink" Target="https://item.jd.com/10110097825801.html" TargetMode="External"/><Relationship Id="rId2801" Type="http://schemas.openxmlformats.org/officeDocument/2006/relationships/hyperlink" Target="https://item.jd.com/10200246843130.html" TargetMode="External"/><Relationship Id="rId42" Type="http://schemas.openxmlformats.org/officeDocument/2006/relationships/hyperlink" Target="https://item.jd.com/10108504219581.html" TargetMode="External"/><Relationship Id="rId1403" Type="http://schemas.openxmlformats.org/officeDocument/2006/relationships/hyperlink" Target="http://item.jd.com/10188724721096.html" TargetMode="External"/><Relationship Id="rId1610" Type="http://schemas.openxmlformats.org/officeDocument/2006/relationships/hyperlink" Target="https://item.jd.com/10196569046392.html" TargetMode="External"/><Relationship Id="rId289" Type="http://schemas.openxmlformats.org/officeDocument/2006/relationships/hyperlink" Target="https://item.jd.com/10177268056815.html" TargetMode="External"/><Relationship Id="rId496" Type="http://schemas.openxmlformats.org/officeDocument/2006/relationships/hyperlink" Target="https://detail.tmall.com/item.htm?id=678845999519" TargetMode="External"/><Relationship Id="rId2177" Type="http://schemas.openxmlformats.org/officeDocument/2006/relationships/hyperlink" Target="http://item.jd.com/10137920163792.html" TargetMode="External"/><Relationship Id="rId2384" Type="http://schemas.openxmlformats.org/officeDocument/2006/relationships/hyperlink" Target="https://item.jd.com/10184536306083.html" TargetMode="External"/><Relationship Id="rId2591" Type="http://schemas.openxmlformats.org/officeDocument/2006/relationships/hyperlink" Target="https://item.jd.com/10205662736307.html" TargetMode="External"/><Relationship Id="rId149" Type="http://schemas.openxmlformats.org/officeDocument/2006/relationships/hyperlink" Target="http://item.jd.com/10175598317273.html" TargetMode="External"/><Relationship Id="rId356" Type="http://schemas.openxmlformats.org/officeDocument/2006/relationships/hyperlink" Target="https://item.taobao.com/item.htm?id=1006354257471" TargetMode="External"/><Relationship Id="rId563" Type="http://schemas.openxmlformats.org/officeDocument/2006/relationships/hyperlink" Target="https://item.taobao.com/item.htm?id=987678790294" TargetMode="External"/><Relationship Id="rId770" Type="http://schemas.openxmlformats.org/officeDocument/2006/relationships/hyperlink" Target="http://item.jd.com/10169950329944.html" TargetMode="External"/><Relationship Id="rId1193" Type="http://schemas.openxmlformats.org/officeDocument/2006/relationships/hyperlink" Target="http://item.jd.com/10204895188321.html" TargetMode="External"/><Relationship Id="rId2037" Type="http://schemas.openxmlformats.org/officeDocument/2006/relationships/hyperlink" Target="http://item.jd.com/10040714228061.html" TargetMode="External"/><Relationship Id="rId2244" Type="http://schemas.openxmlformats.org/officeDocument/2006/relationships/hyperlink" Target="http://item.jd.com/10207896191947.html" TargetMode="External"/><Relationship Id="rId2451" Type="http://schemas.openxmlformats.org/officeDocument/2006/relationships/hyperlink" Target="https://item.jd.com/10202577274661.html" TargetMode="External"/><Relationship Id="rId216" Type="http://schemas.openxmlformats.org/officeDocument/2006/relationships/hyperlink" Target="http://item.jd.com/10141681243553.html" TargetMode="External"/><Relationship Id="rId423" Type="http://schemas.openxmlformats.org/officeDocument/2006/relationships/hyperlink" Target="https://detail.tmall.com/item.htm?id=992979685677" TargetMode="External"/><Relationship Id="rId1053" Type="http://schemas.openxmlformats.org/officeDocument/2006/relationships/hyperlink" Target="http://item.jd.com/10195157230065.html" TargetMode="External"/><Relationship Id="rId1260" Type="http://schemas.openxmlformats.org/officeDocument/2006/relationships/hyperlink" Target="http://item.jd.com/10163146574252.html" TargetMode="External"/><Relationship Id="rId2104" Type="http://schemas.openxmlformats.org/officeDocument/2006/relationships/hyperlink" Target="http://item.jd.com/10165998017845.html" TargetMode="External"/><Relationship Id="rId630" Type="http://schemas.openxmlformats.org/officeDocument/2006/relationships/hyperlink" Target="https://detail.tmall.com/item.htm?id=777773379221" TargetMode="External"/><Relationship Id="rId2311" Type="http://schemas.openxmlformats.org/officeDocument/2006/relationships/hyperlink" Target="http://item.jd.com/10175951032475.html" TargetMode="External"/><Relationship Id="rId1120" Type="http://schemas.openxmlformats.org/officeDocument/2006/relationships/hyperlink" Target="http://item.jd.com/10102560261081.html" TargetMode="External"/><Relationship Id="rId1937" Type="http://schemas.openxmlformats.org/officeDocument/2006/relationships/hyperlink" Target="https://item.jd.com/10207170160483.html" TargetMode="External"/><Relationship Id="rId280" Type="http://schemas.openxmlformats.org/officeDocument/2006/relationships/hyperlink" Target="https://item.jd.com/10141681243551.html" TargetMode="External"/><Relationship Id="rId140" Type="http://schemas.openxmlformats.org/officeDocument/2006/relationships/hyperlink" Target="http://item.jd.com/10110622641821.html" TargetMode="External"/><Relationship Id="rId6" Type="http://schemas.openxmlformats.org/officeDocument/2006/relationships/hyperlink" Target="https://item.jd.com/10177268056818.html" TargetMode="External"/><Relationship Id="rId2778" Type="http://schemas.openxmlformats.org/officeDocument/2006/relationships/hyperlink" Target="https://item.jd.com/10096646274500.html" TargetMode="External"/><Relationship Id="rId957" Type="http://schemas.openxmlformats.org/officeDocument/2006/relationships/hyperlink" Target="http://item.jd.com/10125391162535.html" TargetMode="External"/><Relationship Id="rId1587" Type="http://schemas.openxmlformats.org/officeDocument/2006/relationships/hyperlink" Target="https://detail.tmall.com/item.htm?id=623729657764" TargetMode="External"/><Relationship Id="rId1794" Type="http://schemas.openxmlformats.org/officeDocument/2006/relationships/hyperlink" Target="https://item.jd.com/10110731192802.html" TargetMode="External"/><Relationship Id="rId2638" Type="http://schemas.openxmlformats.org/officeDocument/2006/relationships/hyperlink" Target="http://item.jd.com/10115273679852.html" TargetMode="External"/><Relationship Id="rId86" Type="http://schemas.openxmlformats.org/officeDocument/2006/relationships/hyperlink" Target="https://item.jd.com/10131090520485.html" TargetMode="External"/><Relationship Id="rId817" Type="http://schemas.openxmlformats.org/officeDocument/2006/relationships/hyperlink" Target="http://item.jd.com/10162875333865.html" TargetMode="External"/><Relationship Id="rId1447" Type="http://schemas.openxmlformats.org/officeDocument/2006/relationships/hyperlink" Target="http://item.jd.com/10191060576071.html" TargetMode="External"/><Relationship Id="rId1654" Type="http://schemas.openxmlformats.org/officeDocument/2006/relationships/hyperlink" Target="https://item.jd.com/10156704884856.html" TargetMode="External"/><Relationship Id="rId1861" Type="http://schemas.openxmlformats.org/officeDocument/2006/relationships/hyperlink" Target="https://item.jd.com/10110591613136.html" TargetMode="External"/><Relationship Id="rId2705" Type="http://schemas.openxmlformats.org/officeDocument/2006/relationships/hyperlink" Target="https://item.jd.com/10211201298188.html" TargetMode="External"/><Relationship Id="rId1307" Type="http://schemas.openxmlformats.org/officeDocument/2006/relationships/hyperlink" Target="http://item.jd.com/10207023912836.html" TargetMode="External"/><Relationship Id="rId1514" Type="http://schemas.openxmlformats.org/officeDocument/2006/relationships/hyperlink" Target="http://item.jd.com/10200912564758.html" TargetMode="External"/><Relationship Id="rId1721" Type="http://schemas.openxmlformats.org/officeDocument/2006/relationships/hyperlink" Target="https://item.jd.com/10096086223759.html" TargetMode="External"/><Relationship Id="rId13" Type="http://schemas.openxmlformats.org/officeDocument/2006/relationships/hyperlink" Target="https://item.jd.com/10163204967277.html" TargetMode="External"/><Relationship Id="rId2288" Type="http://schemas.openxmlformats.org/officeDocument/2006/relationships/hyperlink" Target="http://item.jd.com/10176854835079.html" TargetMode="External"/><Relationship Id="rId2495" Type="http://schemas.openxmlformats.org/officeDocument/2006/relationships/hyperlink" Target="https://item.jd.com/10209912115673.html" TargetMode="External"/><Relationship Id="rId467" Type="http://schemas.openxmlformats.org/officeDocument/2006/relationships/hyperlink" Target="https://detail.tmall.com/item.htm?id=915581880585" TargetMode="External"/><Relationship Id="rId1097" Type="http://schemas.openxmlformats.org/officeDocument/2006/relationships/hyperlink" Target="http://item.jd.com/10143607074755.html" TargetMode="External"/><Relationship Id="rId2148" Type="http://schemas.openxmlformats.org/officeDocument/2006/relationships/hyperlink" Target="http://item.jd.com/10196883726928.html" TargetMode="External"/><Relationship Id="rId674" Type="http://schemas.openxmlformats.org/officeDocument/2006/relationships/hyperlink" Target="http://item.jd.com/10110092235289.html" TargetMode="External"/><Relationship Id="rId881" Type="http://schemas.openxmlformats.org/officeDocument/2006/relationships/hyperlink" Target="http://item.jd.com/10125564558059.html" TargetMode="External"/><Relationship Id="rId2355" Type="http://schemas.openxmlformats.org/officeDocument/2006/relationships/hyperlink" Target="https://item.taobao.com/item.htm?id=999712682719" TargetMode="External"/><Relationship Id="rId2562" Type="http://schemas.openxmlformats.org/officeDocument/2006/relationships/hyperlink" Target="https://item.jd.com/10125564462833.html" TargetMode="External"/><Relationship Id="rId327" Type="http://schemas.openxmlformats.org/officeDocument/2006/relationships/hyperlink" Target="https://item.jd.com/10110622645432.html" TargetMode="External"/><Relationship Id="rId534" Type="http://schemas.openxmlformats.org/officeDocument/2006/relationships/hyperlink" Target="https://detail.tmall.com/item.htm?id=966193487830" TargetMode="External"/><Relationship Id="rId741" Type="http://schemas.openxmlformats.org/officeDocument/2006/relationships/hyperlink" Target="http://item.jd.com/10074359582587.html" TargetMode="External"/><Relationship Id="rId1164" Type="http://schemas.openxmlformats.org/officeDocument/2006/relationships/hyperlink" Target="http://item.jd.com/10111760712140.html" TargetMode="External"/><Relationship Id="rId1371" Type="http://schemas.openxmlformats.org/officeDocument/2006/relationships/hyperlink" Target="http://item.jd.com/10198935928436.html" TargetMode="External"/><Relationship Id="rId2008" Type="http://schemas.openxmlformats.org/officeDocument/2006/relationships/hyperlink" Target="https://item.jd.com/10139704723816.html" TargetMode="External"/><Relationship Id="rId2215" Type="http://schemas.openxmlformats.org/officeDocument/2006/relationships/hyperlink" Target="https://item.taobao.com/item.htm?id=1000462733279" TargetMode="External"/><Relationship Id="rId2422" Type="http://schemas.openxmlformats.org/officeDocument/2006/relationships/hyperlink" Target="https://item.jd.com/10135224654189.html" TargetMode="External"/><Relationship Id="rId601" Type="http://schemas.openxmlformats.org/officeDocument/2006/relationships/hyperlink" Target="https://item.taobao.com/item.htm?id=998829019279" TargetMode="External"/><Relationship Id="rId1024" Type="http://schemas.openxmlformats.org/officeDocument/2006/relationships/hyperlink" Target="http://item.jd.com/10194611765298.html" TargetMode="External"/><Relationship Id="rId1231" Type="http://schemas.openxmlformats.org/officeDocument/2006/relationships/hyperlink" Target="https://item.jd.com/10147885622501.html" TargetMode="External"/><Relationship Id="rId184" Type="http://schemas.openxmlformats.org/officeDocument/2006/relationships/hyperlink" Target="http://item.jd.com/10126805499884.html" TargetMode="External"/><Relationship Id="rId391" Type="http://schemas.openxmlformats.org/officeDocument/2006/relationships/hyperlink" Target="https://item.taobao.com/item.htm?id=1007456848711" TargetMode="External"/><Relationship Id="rId1908" Type="http://schemas.openxmlformats.org/officeDocument/2006/relationships/hyperlink" Target="https://item.jd.com/10204427803898.html" TargetMode="External"/><Relationship Id="rId2072" Type="http://schemas.openxmlformats.org/officeDocument/2006/relationships/hyperlink" Target="http://item.jd.com/10108513260650.html" TargetMode="External"/><Relationship Id="rId251" Type="http://schemas.openxmlformats.org/officeDocument/2006/relationships/hyperlink" Target="http://item.jd.com/10155503655224.html" TargetMode="External"/><Relationship Id="rId111" Type="http://schemas.openxmlformats.org/officeDocument/2006/relationships/hyperlink" Target="https://item.jd.com/10199810055494.html" TargetMode="External"/><Relationship Id="rId1698" Type="http://schemas.openxmlformats.org/officeDocument/2006/relationships/hyperlink" Target="https://item.jd.com/10184597451445.html" TargetMode="External"/><Relationship Id="rId2749" Type="http://schemas.openxmlformats.org/officeDocument/2006/relationships/hyperlink" Target="https://item.jd.com/10109260108361.html" TargetMode="External"/><Relationship Id="rId928" Type="http://schemas.openxmlformats.org/officeDocument/2006/relationships/hyperlink" Target="http://item.jd.com/10206514636317.html" TargetMode="External"/><Relationship Id="rId1558" Type="http://schemas.openxmlformats.org/officeDocument/2006/relationships/hyperlink" Target="https://item.taobao.com/item.htm?id=675766769737" TargetMode="External"/><Relationship Id="rId1765" Type="http://schemas.openxmlformats.org/officeDocument/2006/relationships/hyperlink" Target="https://item.jd.com/10202602616239.html" TargetMode="External"/><Relationship Id="rId2609" Type="http://schemas.openxmlformats.org/officeDocument/2006/relationships/hyperlink" Target="http://item.jd.com/10110030673966.html" TargetMode="External"/><Relationship Id="rId57" Type="http://schemas.openxmlformats.org/officeDocument/2006/relationships/hyperlink" Target="https://item.jd.com/10175855866973.html" TargetMode="External"/><Relationship Id="rId1418" Type="http://schemas.openxmlformats.org/officeDocument/2006/relationships/hyperlink" Target="http://item.jd.com/10163127513318.html" TargetMode="External"/><Relationship Id="rId1972" Type="http://schemas.openxmlformats.org/officeDocument/2006/relationships/hyperlink" Target="https://detail.tmall.com/item.htm?id=967466362252" TargetMode="External"/><Relationship Id="rId2816" Type="http://schemas.openxmlformats.org/officeDocument/2006/relationships/hyperlink" Target="https://item.jd.com/10162711841759.html" TargetMode="External"/><Relationship Id="rId1625" Type="http://schemas.openxmlformats.org/officeDocument/2006/relationships/hyperlink" Target="https://item.jd.com/10170398456696.html" TargetMode="External"/><Relationship Id="rId1832" Type="http://schemas.openxmlformats.org/officeDocument/2006/relationships/hyperlink" Target="https://item.jd.com/10177268056816.html" TargetMode="External"/><Relationship Id="rId2399" Type="http://schemas.openxmlformats.org/officeDocument/2006/relationships/hyperlink" Target="https://item.jd.com/10096882304796.html" TargetMode="External"/><Relationship Id="rId578" Type="http://schemas.openxmlformats.org/officeDocument/2006/relationships/hyperlink" Target="https://item.taobao.com/item.htm?id=716030558250" TargetMode="External"/><Relationship Id="rId785" Type="http://schemas.openxmlformats.org/officeDocument/2006/relationships/hyperlink" Target="http://item.jd.com/10041007269752.html" TargetMode="External"/><Relationship Id="rId992" Type="http://schemas.openxmlformats.org/officeDocument/2006/relationships/hyperlink" Target="http://item.jd.com/10125564558062.html" TargetMode="External"/><Relationship Id="rId2259" Type="http://schemas.openxmlformats.org/officeDocument/2006/relationships/hyperlink" Target="http://item.jd.com/10197375312758.html" TargetMode="External"/><Relationship Id="rId2466" Type="http://schemas.openxmlformats.org/officeDocument/2006/relationships/hyperlink" Target="https://item.jd.com/10210792090262.html" TargetMode="External"/><Relationship Id="rId2673" Type="http://schemas.openxmlformats.org/officeDocument/2006/relationships/hyperlink" Target="http://item.jd.com/10177298227648.html" TargetMode="External"/><Relationship Id="rId438" Type="http://schemas.openxmlformats.org/officeDocument/2006/relationships/hyperlink" Target="https://item.taobao.com/item.htm?id=974496390770" TargetMode="External"/><Relationship Id="rId645" Type="http://schemas.openxmlformats.org/officeDocument/2006/relationships/hyperlink" Target="http://item.jd.com/100212360552.html" TargetMode="External"/><Relationship Id="rId852" Type="http://schemas.openxmlformats.org/officeDocument/2006/relationships/hyperlink" Target="http://item.jd.com/10200237903236.html" TargetMode="External"/><Relationship Id="rId1068" Type="http://schemas.openxmlformats.org/officeDocument/2006/relationships/hyperlink" Target="http://item.jd.com/10143607074757.html" TargetMode="External"/><Relationship Id="rId1275" Type="http://schemas.openxmlformats.org/officeDocument/2006/relationships/hyperlink" Target="https://item.jd.com/10110385762009.html" TargetMode="External"/><Relationship Id="rId1482" Type="http://schemas.openxmlformats.org/officeDocument/2006/relationships/hyperlink" Target="https://item.jd.com/10190503961050.html" TargetMode="External"/><Relationship Id="rId2119" Type="http://schemas.openxmlformats.org/officeDocument/2006/relationships/hyperlink" Target="http://item.jd.com/10108913646925.html" TargetMode="External"/><Relationship Id="rId2326" Type="http://schemas.openxmlformats.org/officeDocument/2006/relationships/hyperlink" Target="https://item.taobao.com/item.htm?id=1002555616468" TargetMode="External"/><Relationship Id="rId2533" Type="http://schemas.openxmlformats.org/officeDocument/2006/relationships/hyperlink" Target="https://item.jd.com/10115557608075.html" TargetMode="External"/><Relationship Id="rId2740" Type="http://schemas.openxmlformats.org/officeDocument/2006/relationships/hyperlink" Target="https://item.jd.com/10143387562530.html" TargetMode="External"/><Relationship Id="rId505" Type="http://schemas.openxmlformats.org/officeDocument/2006/relationships/hyperlink" Target="https://item.taobao.com/item.htm?id=1005814382013" TargetMode="External"/><Relationship Id="rId712" Type="http://schemas.openxmlformats.org/officeDocument/2006/relationships/hyperlink" Target="http://item.jd.com/10110097816381.html" TargetMode="External"/><Relationship Id="rId1135" Type="http://schemas.openxmlformats.org/officeDocument/2006/relationships/hyperlink" Target="http://item.jd.com/10191831019782.html" TargetMode="External"/><Relationship Id="rId1342" Type="http://schemas.openxmlformats.org/officeDocument/2006/relationships/hyperlink" Target="http://item.jd.com/10192920801953.html" TargetMode="External"/><Relationship Id="rId1202" Type="http://schemas.openxmlformats.org/officeDocument/2006/relationships/hyperlink" Target="http://item.jd.com/10204560189241.html" TargetMode="External"/><Relationship Id="rId2600" Type="http://schemas.openxmlformats.org/officeDocument/2006/relationships/hyperlink" Target="http://item.jd.com/10175245348725.html" TargetMode="External"/><Relationship Id="rId295" Type="http://schemas.openxmlformats.org/officeDocument/2006/relationships/hyperlink" Target="https://item.jd.com/10119380142816.html" TargetMode="External"/><Relationship Id="rId2183" Type="http://schemas.openxmlformats.org/officeDocument/2006/relationships/hyperlink" Target="http://item.jd.com/10194137891471.html" TargetMode="External"/><Relationship Id="rId2390" Type="http://schemas.openxmlformats.org/officeDocument/2006/relationships/hyperlink" Target="https://item.jd.com/10161529847199.html" TargetMode="External"/><Relationship Id="rId155" Type="http://schemas.openxmlformats.org/officeDocument/2006/relationships/hyperlink" Target="http://item.jd.com/10110517759842.html" TargetMode="External"/><Relationship Id="rId362" Type="http://schemas.openxmlformats.org/officeDocument/2006/relationships/hyperlink" Target="https://item.taobao.com/item.htm?id=636881400574" TargetMode="External"/><Relationship Id="rId2043" Type="http://schemas.openxmlformats.org/officeDocument/2006/relationships/hyperlink" Target="http://item.jd.com/10126247048375.html" TargetMode="External"/><Relationship Id="rId2250" Type="http://schemas.openxmlformats.org/officeDocument/2006/relationships/hyperlink" Target="http://item.jd.com/10207389563946.html" TargetMode="External"/><Relationship Id="rId222" Type="http://schemas.openxmlformats.org/officeDocument/2006/relationships/hyperlink" Target="http://item.jd.com/10199810055496.html" TargetMode="External"/><Relationship Id="rId2110" Type="http://schemas.openxmlformats.org/officeDocument/2006/relationships/hyperlink" Target="http://item.jd.com/10142888127739.html" TargetMode="External"/><Relationship Id="rId1669" Type="http://schemas.openxmlformats.org/officeDocument/2006/relationships/hyperlink" Target="https://item.taobao.com/item.htm?id=1010851562229" TargetMode="External"/><Relationship Id="rId1876" Type="http://schemas.openxmlformats.org/officeDocument/2006/relationships/hyperlink" Target="https://item.jd.com/10204015640761.html" TargetMode="External"/><Relationship Id="rId1529" Type="http://schemas.openxmlformats.org/officeDocument/2006/relationships/hyperlink" Target="https://item.jd.com/10204894980359.html" TargetMode="External"/><Relationship Id="rId1736" Type="http://schemas.openxmlformats.org/officeDocument/2006/relationships/hyperlink" Target="https://item.jd.com/10109453904099.html" TargetMode="External"/><Relationship Id="rId1943" Type="http://schemas.openxmlformats.org/officeDocument/2006/relationships/hyperlink" Target="https://item.jd.com/10152867153794.html" TargetMode="External"/><Relationship Id="rId28" Type="http://schemas.openxmlformats.org/officeDocument/2006/relationships/hyperlink" Target="https://item.jd.com/10199546527072.html" TargetMode="External"/><Relationship Id="rId1803" Type="http://schemas.openxmlformats.org/officeDocument/2006/relationships/hyperlink" Target="https://item.jd.com/10202569252318.html" TargetMode="External"/><Relationship Id="rId689" Type="http://schemas.openxmlformats.org/officeDocument/2006/relationships/hyperlink" Target="http://item.jd.com/10177370567585.html" TargetMode="External"/><Relationship Id="rId896" Type="http://schemas.openxmlformats.org/officeDocument/2006/relationships/hyperlink" Target="http://item.jd.com/10101369529302.html" TargetMode="External"/><Relationship Id="rId2577" Type="http://schemas.openxmlformats.org/officeDocument/2006/relationships/hyperlink" Target="https://item.jd.com/10142014652510.html" TargetMode="External"/><Relationship Id="rId2784" Type="http://schemas.openxmlformats.org/officeDocument/2006/relationships/hyperlink" Target="https://item.jd.com/10211543253281.html" TargetMode="External"/><Relationship Id="rId549" Type="http://schemas.openxmlformats.org/officeDocument/2006/relationships/hyperlink" Target="https://detail.tmall.com/item.htm?id=1001012506490" TargetMode="External"/><Relationship Id="rId756" Type="http://schemas.openxmlformats.org/officeDocument/2006/relationships/hyperlink" Target="http://item.jd.com/100273695210.html" TargetMode="External"/><Relationship Id="rId1179" Type="http://schemas.openxmlformats.org/officeDocument/2006/relationships/hyperlink" Target="http://item.jd.com/10209009306702.html" TargetMode="External"/><Relationship Id="rId1386" Type="http://schemas.openxmlformats.org/officeDocument/2006/relationships/hyperlink" Target="http://item.jd.com/10095937616641.html" TargetMode="External"/><Relationship Id="rId1593" Type="http://schemas.openxmlformats.org/officeDocument/2006/relationships/hyperlink" Target="https://detail.tmall.com/item.htm?id=855093951664" TargetMode="External"/><Relationship Id="rId2437" Type="http://schemas.openxmlformats.org/officeDocument/2006/relationships/hyperlink" Target="https://item.jd.com/10094892916980.html" TargetMode="External"/><Relationship Id="rId409" Type="http://schemas.openxmlformats.org/officeDocument/2006/relationships/hyperlink" Target="https://item.taobao.com/item.htm?id=1005853475608" TargetMode="External"/><Relationship Id="rId963" Type="http://schemas.openxmlformats.org/officeDocument/2006/relationships/hyperlink" Target="http://item.jd.com/10177930609482.html" TargetMode="External"/><Relationship Id="rId1039" Type="http://schemas.openxmlformats.org/officeDocument/2006/relationships/hyperlink" Target="http://item.jd.com/10118633581061.html" TargetMode="External"/><Relationship Id="rId1246" Type="http://schemas.openxmlformats.org/officeDocument/2006/relationships/hyperlink" Target="http://item.jd.com/10111137518856.html" TargetMode="External"/><Relationship Id="rId2644" Type="http://schemas.openxmlformats.org/officeDocument/2006/relationships/hyperlink" Target="http://item.jd.com/10074148045215.html" TargetMode="External"/><Relationship Id="rId92" Type="http://schemas.openxmlformats.org/officeDocument/2006/relationships/hyperlink" Target="https://item.jd.com/10161028881883.html" TargetMode="External"/><Relationship Id="rId616" Type="http://schemas.openxmlformats.org/officeDocument/2006/relationships/hyperlink" Target="https://item.taobao.com/item.htm?id=946275189858" TargetMode="External"/><Relationship Id="rId823" Type="http://schemas.openxmlformats.org/officeDocument/2006/relationships/hyperlink" Target="http://item.jd.com/10152932096874.html" TargetMode="External"/><Relationship Id="rId1453" Type="http://schemas.openxmlformats.org/officeDocument/2006/relationships/hyperlink" Target="https://item.jd.com/10188047507962.html" TargetMode="External"/><Relationship Id="rId1660" Type="http://schemas.openxmlformats.org/officeDocument/2006/relationships/hyperlink" Target="https://detail.tmall.com/item.htm?id=773700559430" TargetMode="External"/><Relationship Id="rId2504" Type="http://schemas.openxmlformats.org/officeDocument/2006/relationships/hyperlink" Target="https://item.jd.com/10149279502776.html" TargetMode="External"/><Relationship Id="rId2711" Type="http://schemas.openxmlformats.org/officeDocument/2006/relationships/hyperlink" Target="https://item.jd.com/10120194446424.html" TargetMode="External"/><Relationship Id="rId1106" Type="http://schemas.openxmlformats.org/officeDocument/2006/relationships/hyperlink" Target="http://item.jd.com/10177930609481.html" TargetMode="External"/><Relationship Id="rId1313" Type="http://schemas.openxmlformats.org/officeDocument/2006/relationships/hyperlink" Target="https://item.jd.com/10202733343182.html" TargetMode="External"/><Relationship Id="rId1520" Type="http://schemas.openxmlformats.org/officeDocument/2006/relationships/hyperlink" Target="http://item.jd.com/10199466289299.html" TargetMode="External"/><Relationship Id="rId199" Type="http://schemas.openxmlformats.org/officeDocument/2006/relationships/hyperlink" Target="http://item.jd.com/10184770335563.html" TargetMode="External"/><Relationship Id="rId2087" Type="http://schemas.openxmlformats.org/officeDocument/2006/relationships/hyperlink" Target="http://item.jd.com/10048606647868.html" TargetMode="External"/><Relationship Id="rId2294" Type="http://schemas.openxmlformats.org/officeDocument/2006/relationships/hyperlink" Target="http://item.jd.com/10197318800400.html" TargetMode="External"/><Relationship Id="rId266" Type="http://schemas.openxmlformats.org/officeDocument/2006/relationships/hyperlink" Target="https://item.jd.com/10177268056819.html" TargetMode="External"/><Relationship Id="rId473" Type="http://schemas.openxmlformats.org/officeDocument/2006/relationships/hyperlink" Target="https://item.taobao.com/item.htm?id=1006988265597" TargetMode="External"/><Relationship Id="rId680" Type="http://schemas.openxmlformats.org/officeDocument/2006/relationships/hyperlink" Target="http://item.jd.com/10095900820039.html" TargetMode="External"/><Relationship Id="rId2154" Type="http://schemas.openxmlformats.org/officeDocument/2006/relationships/hyperlink" Target="http://item.jd.com/10078238324816.html" TargetMode="External"/><Relationship Id="rId2361" Type="http://schemas.openxmlformats.org/officeDocument/2006/relationships/hyperlink" Target="https://item.taobao.com/item.htm?id=1009931745549" TargetMode="External"/><Relationship Id="rId126" Type="http://schemas.openxmlformats.org/officeDocument/2006/relationships/hyperlink" Target="https://item.jd.com/10193964964999.html" TargetMode="External"/><Relationship Id="rId333" Type="http://schemas.openxmlformats.org/officeDocument/2006/relationships/hyperlink" Target="https://item.jd.com/10177268056822.html" TargetMode="External"/><Relationship Id="rId540" Type="http://schemas.openxmlformats.org/officeDocument/2006/relationships/hyperlink" Target="https://detail.tmall.com/item.htm?id=910262222704" TargetMode="External"/><Relationship Id="rId1170" Type="http://schemas.openxmlformats.org/officeDocument/2006/relationships/hyperlink" Target="http://item.jd.com/10135187480925.html" TargetMode="External"/><Relationship Id="rId2014" Type="http://schemas.openxmlformats.org/officeDocument/2006/relationships/hyperlink" Target="https://item.jd.com/10143595422382.html" TargetMode="External"/><Relationship Id="rId2221" Type="http://schemas.openxmlformats.org/officeDocument/2006/relationships/hyperlink" Target="https://item.taobao.com/item.htm?id=992086043141" TargetMode="External"/><Relationship Id="rId1030" Type="http://schemas.openxmlformats.org/officeDocument/2006/relationships/hyperlink" Target="http://item.jd.com/10206514636312.html" TargetMode="External"/><Relationship Id="rId400" Type="http://schemas.openxmlformats.org/officeDocument/2006/relationships/hyperlink" Target="https://item.taobao.com/item.htm?id=1005972650750" TargetMode="External"/><Relationship Id="rId1987" Type="http://schemas.openxmlformats.org/officeDocument/2006/relationships/hyperlink" Target="http://item.jd.com/10209572881878.html" TargetMode="External"/><Relationship Id="rId1847" Type="http://schemas.openxmlformats.org/officeDocument/2006/relationships/hyperlink" Target="https://item.jd.com/10177268056825.html" TargetMode="External"/><Relationship Id="rId1707" Type="http://schemas.openxmlformats.org/officeDocument/2006/relationships/hyperlink" Target="http://item.jd.com/10128458506929.html" TargetMode="External"/><Relationship Id="rId190" Type="http://schemas.openxmlformats.org/officeDocument/2006/relationships/hyperlink" Target="http://item.jd.com/10209566663429.html" TargetMode="External"/><Relationship Id="rId1914" Type="http://schemas.openxmlformats.org/officeDocument/2006/relationships/hyperlink" Target="https://item.jd.com/10126805499883.html" TargetMode="External"/><Relationship Id="rId2688" Type="http://schemas.openxmlformats.org/officeDocument/2006/relationships/hyperlink" Target="http://item.jd.com/10115273679853.html" TargetMode="External"/><Relationship Id="rId867" Type="http://schemas.openxmlformats.org/officeDocument/2006/relationships/hyperlink" Target="http://item.jd.com/10207163423466.html" TargetMode="External"/><Relationship Id="rId1497" Type="http://schemas.openxmlformats.org/officeDocument/2006/relationships/hyperlink" Target="http://item.jd.com/10143693560903.html" TargetMode="External"/><Relationship Id="rId2548" Type="http://schemas.openxmlformats.org/officeDocument/2006/relationships/hyperlink" Target="https://item.jd.com/10109946649281.html" TargetMode="External"/><Relationship Id="rId2755" Type="http://schemas.openxmlformats.org/officeDocument/2006/relationships/hyperlink" Target="https://item.jd.com/10053633679688.html" TargetMode="External"/><Relationship Id="rId727" Type="http://schemas.openxmlformats.org/officeDocument/2006/relationships/hyperlink" Target="http://item.jd.com/10074359582586.html" TargetMode="External"/><Relationship Id="rId934" Type="http://schemas.openxmlformats.org/officeDocument/2006/relationships/hyperlink" Target="http://item.jd.com/10154919824784.html" TargetMode="External"/><Relationship Id="rId1357" Type="http://schemas.openxmlformats.org/officeDocument/2006/relationships/hyperlink" Target="http://item.jd.com/10183529596800.html" TargetMode="External"/><Relationship Id="rId1564" Type="http://schemas.openxmlformats.org/officeDocument/2006/relationships/hyperlink" Target="https://item.taobao.com/item.htm?id=979618764240" TargetMode="External"/><Relationship Id="rId1771" Type="http://schemas.openxmlformats.org/officeDocument/2006/relationships/hyperlink" Target="https://item.jd.com/10118185580121.html" TargetMode="External"/><Relationship Id="rId2408" Type="http://schemas.openxmlformats.org/officeDocument/2006/relationships/hyperlink" Target="https://item.jd.com/10209016352730.html" TargetMode="External"/><Relationship Id="rId2615" Type="http://schemas.openxmlformats.org/officeDocument/2006/relationships/hyperlink" Target="http://item.jd.com/10088793512089.html" TargetMode="External"/><Relationship Id="rId2822" Type="http://schemas.openxmlformats.org/officeDocument/2006/relationships/hyperlink" Target="https://item.taobao.com/item.htm?id=1016348664448" TargetMode="External"/><Relationship Id="rId63" Type="http://schemas.openxmlformats.org/officeDocument/2006/relationships/hyperlink" Target="https://item.jd.com/10170398456696.html" TargetMode="External"/><Relationship Id="rId1217" Type="http://schemas.openxmlformats.org/officeDocument/2006/relationships/hyperlink" Target="http://item.jd.com/10110030673964.html" TargetMode="External"/><Relationship Id="rId1424" Type="http://schemas.openxmlformats.org/officeDocument/2006/relationships/hyperlink" Target="http://item.jd.com/10142358160468.html" TargetMode="External"/><Relationship Id="rId1631" Type="http://schemas.openxmlformats.org/officeDocument/2006/relationships/hyperlink" Target="https://item.jd.com/10206587859325.html" TargetMode="External"/><Relationship Id="rId2198" Type="http://schemas.openxmlformats.org/officeDocument/2006/relationships/hyperlink" Target="http://item.taobao.com/item.htm?id=544729449427" TargetMode="External"/><Relationship Id="rId377" Type="http://schemas.openxmlformats.org/officeDocument/2006/relationships/hyperlink" Target="https://item.taobao.com/item.htm?id=976718887462" TargetMode="External"/><Relationship Id="rId584" Type="http://schemas.openxmlformats.org/officeDocument/2006/relationships/hyperlink" Target="https://item.taobao.com/item.htm?id=659200593243" TargetMode="External"/><Relationship Id="rId2058" Type="http://schemas.openxmlformats.org/officeDocument/2006/relationships/hyperlink" Target="http://item.jd.com/10205655513458.html" TargetMode="External"/><Relationship Id="rId2265" Type="http://schemas.openxmlformats.org/officeDocument/2006/relationships/hyperlink" Target="http://item.jd.com/10202762127235.html" TargetMode="External"/><Relationship Id="rId237" Type="http://schemas.openxmlformats.org/officeDocument/2006/relationships/hyperlink" Target="http://item.jd.com/10105500420935.html" TargetMode="External"/><Relationship Id="rId791" Type="http://schemas.openxmlformats.org/officeDocument/2006/relationships/hyperlink" Target="http://item.jd.com/10207805665536.html" TargetMode="External"/><Relationship Id="rId1074" Type="http://schemas.openxmlformats.org/officeDocument/2006/relationships/hyperlink" Target="http://item.jd.com/10169070501214.html" TargetMode="External"/><Relationship Id="rId2472" Type="http://schemas.openxmlformats.org/officeDocument/2006/relationships/hyperlink" Target="https://item.jd.com/10209940736216.html" TargetMode="External"/><Relationship Id="rId444" Type="http://schemas.openxmlformats.org/officeDocument/2006/relationships/hyperlink" Target="https://detail.tmall.com/item.htm?id=999746408348" TargetMode="External"/><Relationship Id="rId651" Type="http://schemas.openxmlformats.org/officeDocument/2006/relationships/hyperlink" Target="http://item.jd.com/10186317008210.html" TargetMode="External"/><Relationship Id="rId1281" Type="http://schemas.openxmlformats.org/officeDocument/2006/relationships/hyperlink" Target="https://item.jd.com/10110030673968.html" TargetMode="External"/><Relationship Id="rId2125" Type="http://schemas.openxmlformats.org/officeDocument/2006/relationships/hyperlink" Target="http://item.jd.com/10105585249676.html" TargetMode="External"/><Relationship Id="rId2332" Type="http://schemas.openxmlformats.org/officeDocument/2006/relationships/hyperlink" Target="https://item.taobao.com/item.htm?id=1018808402421" TargetMode="External"/><Relationship Id="rId304" Type="http://schemas.openxmlformats.org/officeDocument/2006/relationships/hyperlink" Target="https://item.jd.com/10203614091383.html" TargetMode="External"/><Relationship Id="rId511" Type="http://schemas.openxmlformats.org/officeDocument/2006/relationships/hyperlink" Target="https://item.taobao.com/item.htm?id=999074043879" TargetMode="External"/><Relationship Id="rId1141" Type="http://schemas.openxmlformats.org/officeDocument/2006/relationships/hyperlink" Target="http://item.jd.com/10197693186116.html" TargetMode="External"/><Relationship Id="rId1001" Type="http://schemas.openxmlformats.org/officeDocument/2006/relationships/hyperlink" Target="http://item.jd.com/10194452267492.html" TargetMode="External"/><Relationship Id="rId1958" Type="http://schemas.openxmlformats.org/officeDocument/2006/relationships/hyperlink" Target="https://item.jd.com/10109111359193.html" TargetMode="External"/><Relationship Id="rId1818" Type="http://schemas.openxmlformats.org/officeDocument/2006/relationships/hyperlink" Target="https://item.jd.com/10177268056819.html" TargetMode="External"/><Relationship Id="rId161" Type="http://schemas.openxmlformats.org/officeDocument/2006/relationships/hyperlink" Target="http://item.jd.com/30109274322.html" TargetMode="External"/><Relationship Id="rId2799" Type="http://schemas.openxmlformats.org/officeDocument/2006/relationships/hyperlink" Target="https://item.jd.com/10165278606897.html" TargetMode="External"/><Relationship Id="rId978" Type="http://schemas.openxmlformats.org/officeDocument/2006/relationships/hyperlink" Target="http://item.jd.com/10111760712139.html" TargetMode="External"/><Relationship Id="rId2659" Type="http://schemas.openxmlformats.org/officeDocument/2006/relationships/hyperlink" Target="http://item.jd.com/10108847034213.html" TargetMode="External"/><Relationship Id="rId838" Type="http://schemas.openxmlformats.org/officeDocument/2006/relationships/hyperlink" Target="http://item.jd.com/10176654528709.html" TargetMode="External"/><Relationship Id="rId1468" Type="http://schemas.openxmlformats.org/officeDocument/2006/relationships/hyperlink" Target="http://item.jd.com/10198421422017.html" TargetMode="External"/><Relationship Id="rId1675" Type="http://schemas.openxmlformats.org/officeDocument/2006/relationships/hyperlink" Target="https://detail.tmall.com/item.htm?id=866931275335" TargetMode="External"/><Relationship Id="rId1882" Type="http://schemas.openxmlformats.org/officeDocument/2006/relationships/hyperlink" Target="https://item.jd.com/10196680296141.html" TargetMode="External"/><Relationship Id="rId2519" Type="http://schemas.openxmlformats.org/officeDocument/2006/relationships/hyperlink" Target="https://item.jd.com/10206588036610.html" TargetMode="External"/><Relationship Id="rId2726" Type="http://schemas.openxmlformats.org/officeDocument/2006/relationships/hyperlink" Target="https://item.jd.com/10183880992137.html" TargetMode="External"/><Relationship Id="rId1328" Type="http://schemas.openxmlformats.org/officeDocument/2006/relationships/hyperlink" Target="http://item.jd.com/10138374856532.html" TargetMode="External"/><Relationship Id="rId1535" Type="http://schemas.openxmlformats.org/officeDocument/2006/relationships/hyperlink" Target="https://item.jd.com/10195274747784.html" TargetMode="External"/><Relationship Id="rId905" Type="http://schemas.openxmlformats.org/officeDocument/2006/relationships/hyperlink" Target="http://item.jd.com/10209568730984.html" TargetMode="External"/><Relationship Id="rId1742" Type="http://schemas.openxmlformats.org/officeDocument/2006/relationships/hyperlink" Target="https://item.jd.com/10175031247798.html" TargetMode="External"/><Relationship Id="rId34" Type="http://schemas.openxmlformats.org/officeDocument/2006/relationships/hyperlink" Target="https://item.jd.com/10196569046392.html" TargetMode="External"/><Relationship Id="rId1602" Type="http://schemas.openxmlformats.org/officeDocument/2006/relationships/hyperlink" Target="https://item.jd.com/10175182573726.html" TargetMode="External"/><Relationship Id="rId488" Type="http://schemas.openxmlformats.org/officeDocument/2006/relationships/hyperlink" Target="https://detail.tmall.com/item.htm?id=934082199962" TargetMode="External"/><Relationship Id="rId695" Type="http://schemas.openxmlformats.org/officeDocument/2006/relationships/hyperlink" Target="http://item.jd.com/10195523510593.html" TargetMode="External"/><Relationship Id="rId2169" Type="http://schemas.openxmlformats.org/officeDocument/2006/relationships/hyperlink" Target="http://item.jd.com/10177268056833.html" TargetMode="External"/><Relationship Id="rId2376" Type="http://schemas.openxmlformats.org/officeDocument/2006/relationships/hyperlink" Target="https://item.jd.com/10202497501865.html" TargetMode="External"/><Relationship Id="rId2583" Type="http://schemas.openxmlformats.org/officeDocument/2006/relationships/hyperlink" Target="https://item.jd.com/10145477544039.html" TargetMode="External"/><Relationship Id="rId2790" Type="http://schemas.openxmlformats.org/officeDocument/2006/relationships/hyperlink" Target="https://item.jd.com/10160572598649.html" TargetMode="External"/><Relationship Id="rId348" Type="http://schemas.openxmlformats.org/officeDocument/2006/relationships/hyperlink" Target="https://item.jd.com/10166064336105.html" TargetMode="External"/><Relationship Id="rId555" Type="http://schemas.openxmlformats.org/officeDocument/2006/relationships/hyperlink" Target="https://item.taobao.com/item.htm?id=791719737528" TargetMode="External"/><Relationship Id="rId762" Type="http://schemas.openxmlformats.org/officeDocument/2006/relationships/hyperlink" Target="http://item.jd.com/10188410319793.html" TargetMode="External"/><Relationship Id="rId1185" Type="http://schemas.openxmlformats.org/officeDocument/2006/relationships/hyperlink" Target="http://item.jd.com/10194462945659.html" TargetMode="External"/><Relationship Id="rId1392" Type="http://schemas.openxmlformats.org/officeDocument/2006/relationships/hyperlink" Target="http://item.jd.com/10203306726588.html" TargetMode="External"/><Relationship Id="rId2029" Type="http://schemas.openxmlformats.org/officeDocument/2006/relationships/hyperlink" Target="https://item.jd.com/10150352272629.html" TargetMode="External"/><Relationship Id="rId2236" Type="http://schemas.openxmlformats.org/officeDocument/2006/relationships/hyperlink" Target="http://item.jd.com/10178872392686.html" TargetMode="External"/><Relationship Id="rId2443" Type="http://schemas.openxmlformats.org/officeDocument/2006/relationships/hyperlink" Target="https://item.jd.com/10177298227640.html" TargetMode="External"/><Relationship Id="rId2650" Type="http://schemas.openxmlformats.org/officeDocument/2006/relationships/hyperlink" Target="http://item.jd.com/10096646274494.html" TargetMode="External"/><Relationship Id="rId208" Type="http://schemas.openxmlformats.org/officeDocument/2006/relationships/hyperlink" Target="http://item.jd.com/10109705066918.html" TargetMode="External"/><Relationship Id="rId415" Type="http://schemas.openxmlformats.org/officeDocument/2006/relationships/hyperlink" Target="https://item.taobao.com/item.htm?id=1007009585183" TargetMode="External"/><Relationship Id="rId622" Type="http://schemas.openxmlformats.org/officeDocument/2006/relationships/hyperlink" Target="https://detail.tmall.com/item.htm?id=988363457178" TargetMode="External"/><Relationship Id="rId1045" Type="http://schemas.openxmlformats.org/officeDocument/2006/relationships/hyperlink" Target="http://item.jd.com/10196109640426.html" TargetMode="External"/><Relationship Id="rId1252" Type="http://schemas.openxmlformats.org/officeDocument/2006/relationships/hyperlink" Target="http://item.jd.com/10163141721442.html" TargetMode="External"/><Relationship Id="rId2303" Type="http://schemas.openxmlformats.org/officeDocument/2006/relationships/hyperlink" Target="http://item.jd.com/10206148028218.html" TargetMode="External"/><Relationship Id="rId2510" Type="http://schemas.openxmlformats.org/officeDocument/2006/relationships/hyperlink" Target="https://item.jd.com/10109461197579.html" TargetMode="External"/><Relationship Id="rId1112" Type="http://schemas.openxmlformats.org/officeDocument/2006/relationships/hyperlink" Target="http://item.jd.com/10198493597582.html" TargetMode="External"/><Relationship Id="rId1929" Type="http://schemas.openxmlformats.org/officeDocument/2006/relationships/hyperlink" Target="https://item.jd.com/67357253387.html" TargetMode="External"/><Relationship Id="rId2093" Type="http://schemas.openxmlformats.org/officeDocument/2006/relationships/hyperlink" Target="http://item.jd.com/10205559103501.html" TargetMode="External"/><Relationship Id="rId272" Type="http://schemas.openxmlformats.org/officeDocument/2006/relationships/hyperlink" Target="https://item.jd.com/10139704723815.html" TargetMode="External"/><Relationship Id="rId2160" Type="http://schemas.openxmlformats.org/officeDocument/2006/relationships/hyperlink" Target="http://item.jd.com/10201454353783.html" TargetMode="External"/><Relationship Id="rId132" Type="http://schemas.openxmlformats.org/officeDocument/2006/relationships/hyperlink" Target="https://item.jd.com/10111752763483.html" TargetMode="External"/><Relationship Id="rId2020" Type="http://schemas.openxmlformats.org/officeDocument/2006/relationships/hyperlink" Target="https://item.jd.com/10177328231893.html" TargetMode="External"/><Relationship Id="rId1579" Type="http://schemas.openxmlformats.org/officeDocument/2006/relationships/hyperlink" Target="https://item.taobao.com/item.htm?id=611610967526" TargetMode="External"/><Relationship Id="rId949" Type="http://schemas.openxmlformats.org/officeDocument/2006/relationships/hyperlink" Target="http://item.jd.com/10207843844987.html" TargetMode="External"/><Relationship Id="rId1786" Type="http://schemas.openxmlformats.org/officeDocument/2006/relationships/hyperlink" Target="https://item.jd.com/100242745582.html" TargetMode="External"/><Relationship Id="rId1993" Type="http://schemas.openxmlformats.org/officeDocument/2006/relationships/hyperlink" Target="http://item.jd.com/10204012749645.html" TargetMode="External"/><Relationship Id="rId2837" Type="http://schemas.openxmlformats.org/officeDocument/2006/relationships/hyperlink" Target="https://item.jd.com/10211553361098.html" TargetMode="External"/><Relationship Id="rId78" Type="http://schemas.openxmlformats.org/officeDocument/2006/relationships/hyperlink" Target="https://item.jd.com/10206587600137.html" TargetMode="External"/><Relationship Id="rId809" Type="http://schemas.openxmlformats.org/officeDocument/2006/relationships/hyperlink" Target="http://item.jd.com/10197094462694.html" TargetMode="External"/><Relationship Id="rId1439" Type="http://schemas.openxmlformats.org/officeDocument/2006/relationships/hyperlink" Target="https://item.jd.com/10154751940283.html" TargetMode="External"/><Relationship Id="rId1646" Type="http://schemas.openxmlformats.org/officeDocument/2006/relationships/hyperlink" Target="https://item.jd.com/10196802976840.html" TargetMode="External"/><Relationship Id="rId1853" Type="http://schemas.openxmlformats.org/officeDocument/2006/relationships/hyperlink" Target="https://item.jd.com/10096882304793.html" TargetMode="External"/><Relationship Id="rId1506" Type="http://schemas.openxmlformats.org/officeDocument/2006/relationships/hyperlink" Target="http://item.jd.com/10116724101007.html" TargetMode="External"/><Relationship Id="rId1713" Type="http://schemas.openxmlformats.org/officeDocument/2006/relationships/hyperlink" Target="https://item.jd.com/10161194303695.html" TargetMode="External"/><Relationship Id="rId1920" Type="http://schemas.openxmlformats.org/officeDocument/2006/relationships/hyperlink" Target="https://item.jd.com/10184930090689.html" TargetMode="External"/><Relationship Id="rId599" Type="http://schemas.openxmlformats.org/officeDocument/2006/relationships/hyperlink" Target="https://item.taobao.com/item.htm?id=990040511106" TargetMode="External"/><Relationship Id="rId2487" Type="http://schemas.openxmlformats.org/officeDocument/2006/relationships/hyperlink" Target="https://item.jd.com/10210487964362.html" TargetMode="External"/><Relationship Id="rId2694" Type="http://schemas.openxmlformats.org/officeDocument/2006/relationships/hyperlink" Target="https://item.jd.com/10150445313203.html" TargetMode="External"/><Relationship Id="rId459" Type="http://schemas.openxmlformats.org/officeDocument/2006/relationships/hyperlink" Target="https://item.taobao.com/item.htm?id=1006158694728" TargetMode="External"/><Relationship Id="rId666" Type="http://schemas.openxmlformats.org/officeDocument/2006/relationships/hyperlink" Target="http://item.jd.com/10195523510594.html" TargetMode="External"/><Relationship Id="rId873" Type="http://schemas.openxmlformats.org/officeDocument/2006/relationships/hyperlink" Target="http://item.jd.com/10119080880295.html" TargetMode="External"/><Relationship Id="rId1089" Type="http://schemas.openxmlformats.org/officeDocument/2006/relationships/hyperlink" Target="http://item.jd.com/10177930609484.html" TargetMode="External"/><Relationship Id="rId1296" Type="http://schemas.openxmlformats.org/officeDocument/2006/relationships/hyperlink" Target="http://item.jd.com/10168462866765.html" TargetMode="External"/><Relationship Id="rId2347" Type="http://schemas.openxmlformats.org/officeDocument/2006/relationships/hyperlink" Target="https://item.taobao.com/item.htm?id=1019288916383" TargetMode="External"/><Relationship Id="rId2554" Type="http://schemas.openxmlformats.org/officeDocument/2006/relationships/hyperlink" Target="https://item.jd.com/10109946649287.html" TargetMode="External"/><Relationship Id="rId319" Type="http://schemas.openxmlformats.org/officeDocument/2006/relationships/hyperlink" Target="https://item.jd.com/10175573762998.html" TargetMode="External"/><Relationship Id="rId526" Type="http://schemas.openxmlformats.org/officeDocument/2006/relationships/hyperlink" Target="https://item.taobao.com/item.htm?id=1001274754068" TargetMode="External"/><Relationship Id="rId1156" Type="http://schemas.openxmlformats.org/officeDocument/2006/relationships/hyperlink" Target="http://item.jd.com/10177930609477.html" TargetMode="External"/><Relationship Id="rId1363" Type="http://schemas.openxmlformats.org/officeDocument/2006/relationships/hyperlink" Target="https://item.jd.com/10162792054404.html" TargetMode="External"/><Relationship Id="rId2207" Type="http://schemas.openxmlformats.org/officeDocument/2006/relationships/hyperlink" Target="https://detail.tmall.com/item.htm?id=898563785981" TargetMode="External"/><Relationship Id="rId2761" Type="http://schemas.openxmlformats.org/officeDocument/2006/relationships/hyperlink" Target="https://item.jd.com/10094892916976.html" TargetMode="External"/><Relationship Id="rId733" Type="http://schemas.openxmlformats.org/officeDocument/2006/relationships/hyperlink" Target="http://item.jd.com/10110097823164.html" TargetMode="External"/><Relationship Id="rId940" Type="http://schemas.openxmlformats.org/officeDocument/2006/relationships/hyperlink" Target="http://item.jd.com/10184714089490.html" TargetMode="External"/><Relationship Id="rId1016" Type="http://schemas.openxmlformats.org/officeDocument/2006/relationships/hyperlink" Target="http://item.jd.com/10166468763934.html" TargetMode="External"/><Relationship Id="rId1570" Type="http://schemas.openxmlformats.org/officeDocument/2006/relationships/hyperlink" Target="https://item.taobao.com/item.htm?id=1001217855158" TargetMode="External"/><Relationship Id="rId2414" Type="http://schemas.openxmlformats.org/officeDocument/2006/relationships/hyperlink" Target="https://item.jd.com/10135259705078.html" TargetMode="External"/><Relationship Id="rId2621" Type="http://schemas.openxmlformats.org/officeDocument/2006/relationships/hyperlink" Target="http://item.jd.com/10089943694524.html" TargetMode="External"/><Relationship Id="rId800" Type="http://schemas.openxmlformats.org/officeDocument/2006/relationships/hyperlink" Target="http://item.jd.com/10135228857994.html" TargetMode="External"/><Relationship Id="rId1223" Type="http://schemas.openxmlformats.org/officeDocument/2006/relationships/hyperlink" Target="http://item.jd.com/10118777332157.html" TargetMode="External"/><Relationship Id="rId1430" Type="http://schemas.openxmlformats.org/officeDocument/2006/relationships/hyperlink" Target="https://item.jd.com/10166336392249.html" TargetMode="External"/><Relationship Id="rId176" Type="http://schemas.openxmlformats.org/officeDocument/2006/relationships/hyperlink" Target="http://item.jd.com/10207170160482.html" TargetMode="External"/><Relationship Id="rId383" Type="http://schemas.openxmlformats.org/officeDocument/2006/relationships/hyperlink" Target="https://item.taobao.com/item.htm?id=989034544143" TargetMode="External"/><Relationship Id="rId590" Type="http://schemas.openxmlformats.org/officeDocument/2006/relationships/hyperlink" Target="https://item.taobao.com/item.htm?id=858594320567" TargetMode="External"/><Relationship Id="rId2064" Type="http://schemas.openxmlformats.org/officeDocument/2006/relationships/hyperlink" Target="http://item.jd.com/10169719565342.html" TargetMode="External"/><Relationship Id="rId2271" Type="http://schemas.openxmlformats.org/officeDocument/2006/relationships/hyperlink" Target="http://item.jd.com/10208475622774.html" TargetMode="External"/><Relationship Id="rId243" Type="http://schemas.openxmlformats.org/officeDocument/2006/relationships/hyperlink" Target="http://item.jd.com/10105500420937.html" TargetMode="External"/><Relationship Id="rId450" Type="http://schemas.openxmlformats.org/officeDocument/2006/relationships/hyperlink" Target="https://item.taobao.com/item.htm?id=1004087594942" TargetMode="External"/><Relationship Id="rId1080" Type="http://schemas.openxmlformats.org/officeDocument/2006/relationships/hyperlink" Target="http://item.jd.com/10208207427988.html" TargetMode="External"/><Relationship Id="rId2131" Type="http://schemas.openxmlformats.org/officeDocument/2006/relationships/hyperlink" Target="http://item.jd.com/10203533350229.html" TargetMode="External"/><Relationship Id="rId103" Type="http://schemas.openxmlformats.org/officeDocument/2006/relationships/hyperlink" Target="https://item.jd.com/10116881856045.html" TargetMode="External"/><Relationship Id="rId310" Type="http://schemas.openxmlformats.org/officeDocument/2006/relationships/hyperlink" Target="https://item.jd.com/10177268056817.html" TargetMode="External"/><Relationship Id="rId1897" Type="http://schemas.openxmlformats.org/officeDocument/2006/relationships/hyperlink" Target="https://item.jd.com/10166373124884.html" TargetMode="External"/><Relationship Id="rId1757" Type="http://schemas.openxmlformats.org/officeDocument/2006/relationships/hyperlink" Target="https://item.jd.com/10205657573980.html" TargetMode="External"/><Relationship Id="rId1964" Type="http://schemas.openxmlformats.org/officeDocument/2006/relationships/hyperlink" Target="https://item.jd.com/10200273157671.html" TargetMode="External"/><Relationship Id="rId2808" Type="http://schemas.openxmlformats.org/officeDocument/2006/relationships/hyperlink" Target="https://item.jd.com/100153814338.html" TargetMode="External"/><Relationship Id="rId49" Type="http://schemas.openxmlformats.org/officeDocument/2006/relationships/hyperlink" Target="https://item.jd.com/10108504219579.html" TargetMode="External"/><Relationship Id="rId1617" Type="http://schemas.openxmlformats.org/officeDocument/2006/relationships/hyperlink" Target="https://item.jd.com/10108504219580.html" TargetMode="External"/><Relationship Id="rId1824" Type="http://schemas.openxmlformats.org/officeDocument/2006/relationships/hyperlink" Target="https://item.jd.com/10196680296138.html" TargetMode="External"/><Relationship Id="rId2598" Type="http://schemas.openxmlformats.org/officeDocument/2006/relationships/hyperlink" Target="http://item.jd.com/10108521511574.html" TargetMode="External"/><Relationship Id="rId777" Type="http://schemas.openxmlformats.org/officeDocument/2006/relationships/hyperlink" Target="http://item.jd.com/10175431410400.html" TargetMode="External"/><Relationship Id="rId984" Type="http://schemas.openxmlformats.org/officeDocument/2006/relationships/hyperlink" Target="http://item.jd.com/10197472552205.html" TargetMode="External"/><Relationship Id="rId2458" Type="http://schemas.openxmlformats.org/officeDocument/2006/relationships/hyperlink" Target="https://item.jd.com/10142888127736.html" TargetMode="External"/><Relationship Id="rId2665" Type="http://schemas.openxmlformats.org/officeDocument/2006/relationships/hyperlink" Target="http://item.jd.com/10110383806570.html" TargetMode="External"/><Relationship Id="rId637" Type="http://schemas.openxmlformats.org/officeDocument/2006/relationships/hyperlink" Target="https://detail.tmall.com/item.htm?id=995446225188" TargetMode="External"/><Relationship Id="rId844" Type="http://schemas.openxmlformats.org/officeDocument/2006/relationships/hyperlink" Target="http://item.jd.com/10118633581062.html" TargetMode="External"/><Relationship Id="rId1267" Type="http://schemas.openxmlformats.org/officeDocument/2006/relationships/hyperlink" Target="http://item.jd.com/10117047079851.html" TargetMode="External"/><Relationship Id="rId1474" Type="http://schemas.openxmlformats.org/officeDocument/2006/relationships/hyperlink" Target="https://item.jd.com/10186725791748.html" TargetMode="External"/><Relationship Id="rId1681" Type="http://schemas.openxmlformats.org/officeDocument/2006/relationships/hyperlink" Target="https://item.taobao.com/item.htm?id=861837308948" TargetMode="External"/><Relationship Id="rId2318" Type="http://schemas.openxmlformats.org/officeDocument/2006/relationships/hyperlink" Target="https://item.taobao.com/item.htm?id=851249002478" TargetMode="External"/><Relationship Id="rId2525" Type="http://schemas.openxmlformats.org/officeDocument/2006/relationships/hyperlink" Target="https://item.jd.com/10196108866437.html" TargetMode="External"/><Relationship Id="rId2732" Type="http://schemas.openxmlformats.org/officeDocument/2006/relationships/hyperlink" Target="https://item.jd.com/10163149816130.html" TargetMode="External"/><Relationship Id="rId704" Type="http://schemas.openxmlformats.org/officeDocument/2006/relationships/hyperlink" Target="http://item.jd.com/10096777078278.html" TargetMode="External"/><Relationship Id="rId911" Type="http://schemas.openxmlformats.org/officeDocument/2006/relationships/hyperlink" Target="http://item.jd.com/10117402567351.html" TargetMode="External"/><Relationship Id="rId1127" Type="http://schemas.openxmlformats.org/officeDocument/2006/relationships/hyperlink" Target="http://item.jd.com/10118634140225.html" TargetMode="External"/><Relationship Id="rId1334" Type="http://schemas.openxmlformats.org/officeDocument/2006/relationships/hyperlink" Target="http://item.jd.com/10198683778143.html" TargetMode="External"/><Relationship Id="rId1541" Type="http://schemas.openxmlformats.org/officeDocument/2006/relationships/hyperlink" Target="https://item.jd.com/10202577335715.html" TargetMode="External"/><Relationship Id="rId40" Type="http://schemas.openxmlformats.org/officeDocument/2006/relationships/hyperlink" Target="https://item.jd.com/10148701302708.html" TargetMode="External"/><Relationship Id="rId1401" Type="http://schemas.openxmlformats.org/officeDocument/2006/relationships/hyperlink" Target="http://item.jd.com/10149186239612.html" TargetMode="External"/><Relationship Id="rId287" Type="http://schemas.openxmlformats.org/officeDocument/2006/relationships/hyperlink" Target="https://item.jd.com/10083004265389.html" TargetMode="External"/><Relationship Id="rId494" Type="http://schemas.openxmlformats.org/officeDocument/2006/relationships/hyperlink" Target="https://detail.tmall.com/item.htm?id=764061655445" TargetMode="External"/><Relationship Id="rId2175" Type="http://schemas.openxmlformats.org/officeDocument/2006/relationships/hyperlink" Target="http://item.jd.com/10207172296920.html" TargetMode="External"/><Relationship Id="rId2382" Type="http://schemas.openxmlformats.org/officeDocument/2006/relationships/hyperlink" Target="https://item.jd.com/10184536306082.html" TargetMode="External"/><Relationship Id="rId147" Type="http://schemas.openxmlformats.org/officeDocument/2006/relationships/hyperlink" Target="http://item.jd.com/10154687684505.html" TargetMode="External"/><Relationship Id="rId354" Type="http://schemas.openxmlformats.org/officeDocument/2006/relationships/hyperlink" Target="https://item.taobao.com/item.htm?id=1006198786644" TargetMode="External"/><Relationship Id="rId1191" Type="http://schemas.openxmlformats.org/officeDocument/2006/relationships/hyperlink" Target="http://item.jd.com/10202650202793.html" TargetMode="External"/><Relationship Id="rId2035" Type="http://schemas.openxmlformats.org/officeDocument/2006/relationships/hyperlink" Target="http://item.jd.com/10183473314419.html" TargetMode="External"/><Relationship Id="rId561" Type="http://schemas.openxmlformats.org/officeDocument/2006/relationships/hyperlink" Target="https://item.taobao.com/item.htm?id=911599669084" TargetMode="External"/><Relationship Id="rId2242" Type="http://schemas.openxmlformats.org/officeDocument/2006/relationships/hyperlink" Target="http://item.jd.com/10208086366422.html" TargetMode="External"/><Relationship Id="rId214" Type="http://schemas.openxmlformats.org/officeDocument/2006/relationships/hyperlink" Target="http://item.jd.com/10127425203066.html" TargetMode="External"/><Relationship Id="rId421" Type="http://schemas.openxmlformats.org/officeDocument/2006/relationships/hyperlink" Target="https://item.taobao.com/item.htm?id=1006474690030" TargetMode="External"/><Relationship Id="rId1051" Type="http://schemas.openxmlformats.org/officeDocument/2006/relationships/hyperlink" Target="http://item.jd.com/10125391162537.html" TargetMode="External"/><Relationship Id="rId2102" Type="http://schemas.openxmlformats.org/officeDocument/2006/relationships/hyperlink" Target="http://item.jd.com/10177242657249.html" TargetMode="External"/><Relationship Id="rId1868" Type="http://schemas.openxmlformats.org/officeDocument/2006/relationships/hyperlink" Target="https://item.jd.com/10109111359191.html" TargetMode="External"/><Relationship Id="rId1728" Type="http://schemas.openxmlformats.org/officeDocument/2006/relationships/hyperlink" Target="https://item.jd.com/10204635272049.html" TargetMode="External"/><Relationship Id="rId1935" Type="http://schemas.openxmlformats.org/officeDocument/2006/relationships/hyperlink" Target="https://item.jd.com/10199754227066.html" TargetMode="External"/><Relationship Id="rId4" Type="http://schemas.openxmlformats.org/officeDocument/2006/relationships/hyperlink" Target="https://item.jd.com/10166064336105.html" TargetMode="External"/><Relationship Id="rId888" Type="http://schemas.openxmlformats.org/officeDocument/2006/relationships/hyperlink" Target="http://item.jd.com/10169122654489.html" TargetMode="External"/><Relationship Id="rId2569" Type="http://schemas.openxmlformats.org/officeDocument/2006/relationships/hyperlink" Target="https://item.jd.com/10139671919892.html" TargetMode="External"/><Relationship Id="rId2776" Type="http://schemas.openxmlformats.org/officeDocument/2006/relationships/hyperlink" Target="https://item.jd.com/10096646274497.html" TargetMode="External"/><Relationship Id="rId748" Type="http://schemas.openxmlformats.org/officeDocument/2006/relationships/hyperlink" Target="http://item.jd.com/10177370567580.html" TargetMode="External"/><Relationship Id="rId955" Type="http://schemas.openxmlformats.org/officeDocument/2006/relationships/hyperlink" Target="http://item.jd.com/10206533792404.html" TargetMode="External"/><Relationship Id="rId1378" Type="http://schemas.openxmlformats.org/officeDocument/2006/relationships/hyperlink" Target="http://item.jd.com/10205660571479.html" TargetMode="External"/><Relationship Id="rId1585" Type="http://schemas.openxmlformats.org/officeDocument/2006/relationships/hyperlink" Target="https://detail.tmall.com/item.htm?id=847199470880" TargetMode="External"/><Relationship Id="rId1792" Type="http://schemas.openxmlformats.org/officeDocument/2006/relationships/hyperlink" Target="https://item.jd.com/10110731192803.html" TargetMode="External"/><Relationship Id="rId2429" Type="http://schemas.openxmlformats.org/officeDocument/2006/relationships/hyperlink" Target="https://item.jd.com/10133406006972.html" TargetMode="External"/><Relationship Id="rId2636" Type="http://schemas.openxmlformats.org/officeDocument/2006/relationships/hyperlink" Target="http://item.jd.com/10095713779763.html" TargetMode="External"/><Relationship Id="rId84" Type="http://schemas.openxmlformats.org/officeDocument/2006/relationships/hyperlink" Target="https://item.jd.com/10150571616359.html" TargetMode="External"/><Relationship Id="rId608" Type="http://schemas.openxmlformats.org/officeDocument/2006/relationships/hyperlink" Target="https://item.taobao.com/item.htm?id=1005526863286" TargetMode="External"/><Relationship Id="rId815" Type="http://schemas.openxmlformats.org/officeDocument/2006/relationships/hyperlink" Target="http://item.jd.com/10206514636318.html" TargetMode="External"/><Relationship Id="rId1238" Type="http://schemas.openxmlformats.org/officeDocument/2006/relationships/hyperlink" Target="https://item.jd.com/10199521182252.html" TargetMode="External"/><Relationship Id="rId1445" Type="http://schemas.openxmlformats.org/officeDocument/2006/relationships/hyperlink" Target="http://item.jd.com/10203623022428.html" TargetMode="External"/><Relationship Id="rId1652" Type="http://schemas.openxmlformats.org/officeDocument/2006/relationships/hyperlink" Target="https://item.jd.com/10148701302709.html" TargetMode="External"/><Relationship Id="rId1305" Type="http://schemas.openxmlformats.org/officeDocument/2006/relationships/hyperlink" Target="https://item.jd.com/10179598018404.html" TargetMode="External"/><Relationship Id="rId2703" Type="http://schemas.openxmlformats.org/officeDocument/2006/relationships/hyperlink" Target="https://item.jd.com/100219506649.html" TargetMode="External"/><Relationship Id="rId1512" Type="http://schemas.openxmlformats.org/officeDocument/2006/relationships/hyperlink" Target="http://item.jd.com/10206869037316.html" TargetMode="External"/><Relationship Id="rId11" Type="http://schemas.openxmlformats.org/officeDocument/2006/relationships/hyperlink" Target="https://item.jd.com/10110622641816.html" TargetMode="External"/><Relationship Id="rId398" Type="http://schemas.openxmlformats.org/officeDocument/2006/relationships/hyperlink" Target="https://item.taobao.com/item.htm?id=1004422117910" TargetMode="External"/><Relationship Id="rId2079" Type="http://schemas.openxmlformats.org/officeDocument/2006/relationships/hyperlink" Target="http://item.jd.com/100121225331.html" TargetMode="External"/><Relationship Id="rId2286" Type="http://schemas.openxmlformats.org/officeDocument/2006/relationships/hyperlink" Target="http://item.jd.com/10207024704315.html" TargetMode="External"/><Relationship Id="rId2493" Type="http://schemas.openxmlformats.org/officeDocument/2006/relationships/hyperlink" Target="https://item.jd.com/10210748236685.html" TargetMode="External"/><Relationship Id="rId258" Type="http://schemas.openxmlformats.org/officeDocument/2006/relationships/hyperlink" Target="http://item.jd.com/10207163077215.html" TargetMode="External"/><Relationship Id="rId465" Type="http://schemas.openxmlformats.org/officeDocument/2006/relationships/hyperlink" Target="https://detail.tmall.com/item.htm?id=855003154530" TargetMode="External"/><Relationship Id="rId672" Type="http://schemas.openxmlformats.org/officeDocument/2006/relationships/hyperlink" Target="http://item.jd.com/10135459795908.html" TargetMode="External"/><Relationship Id="rId1095" Type="http://schemas.openxmlformats.org/officeDocument/2006/relationships/hyperlink" Target="http://item.jd.com/10166706375356.html" TargetMode="External"/><Relationship Id="rId2146" Type="http://schemas.openxmlformats.org/officeDocument/2006/relationships/hyperlink" Target="http://item.jd.com/10134999072359.html" TargetMode="External"/><Relationship Id="rId2353" Type="http://schemas.openxmlformats.org/officeDocument/2006/relationships/hyperlink" Target="https://item.taobao.com/item.htm?id=1018484861886" TargetMode="External"/><Relationship Id="rId2560" Type="http://schemas.openxmlformats.org/officeDocument/2006/relationships/hyperlink" Target="https://item.jd.com/10125564462831.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item.jd.com/10209437724292.html" TargetMode="External"/><Relationship Id="rId671" Type="http://schemas.openxmlformats.org/officeDocument/2006/relationships/hyperlink" Target="https://detail.tmall.com/item.htm?id=1004404244091" TargetMode="External"/><Relationship Id="rId769" Type="http://schemas.openxmlformats.org/officeDocument/2006/relationships/hyperlink" Target="https://item.jd.com/10211553361098.html" TargetMode="External"/><Relationship Id="rId21" Type="http://schemas.openxmlformats.org/officeDocument/2006/relationships/hyperlink" Target="https://mobile.yangkeduo.com/goods2.html?ps=vSxeqWjLuJ" TargetMode="External"/><Relationship Id="rId324" Type="http://schemas.openxmlformats.org/officeDocument/2006/relationships/hyperlink" Target="https://detail.tmall.com/item.htm?id=707027788931" TargetMode="External"/><Relationship Id="rId531" Type="http://schemas.openxmlformats.org/officeDocument/2006/relationships/hyperlink" Target="https://item.taobao.com/item.htm?id=991770678477" TargetMode="External"/><Relationship Id="rId629" Type="http://schemas.openxmlformats.org/officeDocument/2006/relationships/hyperlink" Target="https://item.taobao.com/item.htm?id=988226015527" TargetMode="External"/><Relationship Id="rId170" Type="http://schemas.openxmlformats.org/officeDocument/2006/relationships/hyperlink" Target="https://detail.tmall.com/item.htm?id=969375047856" TargetMode="External"/><Relationship Id="rId268" Type="http://schemas.openxmlformats.org/officeDocument/2006/relationships/hyperlink" Target="https://detail.tmall.com/item.htm?id=1001849789367" TargetMode="External"/><Relationship Id="rId475" Type="http://schemas.openxmlformats.org/officeDocument/2006/relationships/hyperlink" Target="https://detail.tmall.com/item.htm?id=895524077887" TargetMode="External"/><Relationship Id="rId682" Type="http://schemas.openxmlformats.org/officeDocument/2006/relationships/hyperlink" Target="http://item.taobao.com/item.htm?id=900215278913" TargetMode="External"/><Relationship Id="rId32" Type="http://schemas.openxmlformats.org/officeDocument/2006/relationships/hyperlink" Target="https://mobile.yangkeduo.com/goods1.html?ps=XdO8u0HmoA" TargetMode="External"/><Relationship Id="rId128" Type="http://schemas.openxmlformats.org/officeDocument/2006/relationships/hyperlink" Target="https://item.jd.com/100292942062.html" TargetMode="External"/><Relationship Id="rId335" Type="http://schemas.openxmlformats.org/officeDocument/2006/relationships/hyperlink" Target="https://item.taobao.com/item.htm?id=966268793046" TargetMode="External"/><Relationship Id="rId542" Type="http://schemas.openxmlformats.org/officeDocument/2006/relationships/hyperlink" Target="https://item.taobao.com/item.htm?id=897562512584" TargetMode="External"/><Relationship Id="rId181" Type="http://schemas.openxmlformats.org/officeDocument/2006/relationships/hyperlink" Target="https://detail.tmall.com/item.htm?id=891449603394" TargetMode="External"/><Relationship Id="rId402" Type="http://schemas.openxmlformats.org/officeDocument/2006/relationships/hyperlink" Target="https://detail.tmall.com/item.htm?id=924304369389" TargetMode="External"/><Relationship Id="rId279" Type="http://schemas.openxmlformats.org/officeDocument/2006/relationships/hyperlink" Target="https://detail.tmall.com/item.htm?id=987771951613" TargetMode="External"/><Relationship Id="rId486" Type="http://schemas.openxmlformats.org/officeDocument/2006/relationships/hyperlink" Target="https://detail.tmall.com/item.htm?id=893191613949" TargetMode="External"/><Relationship Id="rId693" Type="http://schemas.openxmlformats.org/officeDocument/2006/relationships/hyperlink" Target="https://detail.tmall.com/item.htm?id=695984066482" TargetMode="External"/><Relationship Id="rId707" Type="http://schemas.openxmlformats.org/officeDocument/2006/relationships/hyperlink" Target="https://detail.tmall.com/item.htm?id=695119028601" TargetMode="External"/><Relationship Id="rId43" Type="http://schemas.openxmlformats.org/officeDocument/2006/relationships/hyperlink" Target="https://mobile.yangkeduo.com/goods.html?ps=q4iqHWw142" TargetMode="External"/><Relationship Id="rId139" Type="http://schemas.openxmlformats.org/officeDocument/2006/relationships/hyperlink" Target="https://item.taobao.com/item.htm?id=610172317455" TargetMode="External"/><Relationship Id="rId346" Type="http://schemas.openxmlformats.org/officeDocument/2006/relationships/hyperlink" Target="https://item.taobao.com/item.htm?id=923764100404" TargetMode="External"/><Relationship Id="rId553" Type="http://schemas.openxmlformats.org/officeDocument/2006/relationships/hyperlink" Target="https://detail.tmall.com/item.htm?id=1009461308160" TargetMode="External"/><Relationship Id="rId760" Type="http://schemas.openxmlformats.org/officeDocument/2006/relationships/hyperlink" Target="https://item.taobao.com/item.htm?id=856644656950" TargetMode="External"/><Relationship Id="rId192" Type="http://schemas.openxmlformats.org/officeDocument/2006/relationships/hyperlink" Target="https://detail.tmall.com/item.htm?id=969375047856" TargetMode="External"/><Relationship Id="rId206" Type="http://schemas.openxmlformats.org/officeDocument/2006/relationships/hyperlink" Target="https://item.taobao.com/item.htm?id=994718526480" TargetMode="External"/><Relationship Id="rId413" Type="http://schemas.openxmlformats.org/officeDocument/2006/relationships/hyperlink" Target="https://detail.tmall.com/item.htm?id=891072738154" TargetMode="External"/><Relationship Id="rId497" Type="http://schemas.openxmlformats.org/officeDocument/2006/relationships/hyperlink" Target="https://mobile.yangkeduo.com/goods2.html?ps=i1zThbOzrq" TargetMode="External"/><Relationship Id="rId620" Type="http://schemas.openxmlformats.org/officeDocument/2006/relationships/hyperlink" Target="https://item.taobao.com/item.htm?id=999659298554" TargetMode="External"/><Relationship Id="rId718" Type="http://schemas.openxmlformats.org/officeDocument/2006/relationships/hyperlink" Target="https://detail.tmall.com/item.htm?id=811203284851" TargetMode="External"/><Relationship Id="rId357" Type="http://schemas.openxmlformats.org/officeDocument/2006/relationships/hyperlink" Target="https://item.taobao.com/item.htm?id=957681373109" TargetMode="External"/><Relationship Id="rId54" Type="http://schemas.openxmlformats.org/officeDocument/2006/relationships/hyperlink" Target="https://mobile.yangkeduo.com/goods1.html?ps=OzmaEBunhX" TargetMode="External"/><Relationship Id="rId217" Type="http://schemas.openxmlformats.org/officeDocument/2006/relationships/hyperlink" Target="https://detail.tmall.com/item.htm?id=1012730331747" TargetMode="External"/><Relationship Id="rId564" Type="http://schemas.openxmlformats.org/officeDocument/2006/relationships/hyperlink" Target="https://item.taobao.com/item.htm?id=900529456243" TargetMode="External"/><Relationship Id="rId771" Type="http://schemas.openxmlformats.org/officeDocument/2006/relationships/hyperlink" Target="https://item.jd.com/10176874331796.html" TargetMode="External"/><Relationship Id="rId424" Type="http://schemas.openxmlformats.org/officeDocument/2006/relationships/hyperlink" Target="https://detail.tmall.com/item.htm?id=891072738154" TargetMode="External"/><Relationship Id="rId631" Type="http://schemas.openxmlformats.org/officeDocument/2006/relationships/hyperlink" Target="https://item.taobao.com/item.htm?id=988226015527" TargetMode="External"/><Relationship Id="rId729" Type="http://schemas.openxmlformats.org/officeDocument/2006/relationships/hyperlink" Target="https://item.taobao.com/item.htm?id=810948351129" TargetMode="External"/><Relationship Id="rId270" Type="http://schemas.openxmlformats.org/officeDocument/2006/relationships/hyperlink" Target="https://detail.tmall.com/item.htm?id=999072258005" TargetMode="External"/><Relationship Id="rId65" Type="http://schemas.openxmlformats.org/officeDocument/2006/relationships/hyperlink" Target="https://mobile.yangkeduo.com/goods.html?ps=BNT6CSAPEv" TargetMode="External"/><Relationship Id="rId130" Type="http://schemas.openxmlformats.org/officeDocument/2006/relationships/hyperlink" Target="https://item.jd.com/100242810262.html" TargetMode="External"/><Relationship Id="rId368" Type="http://schemas.openxmlformats.org/officeDocument/2006/relationships/hyperlink" Target="https://item.taobao.com/item.htm?id=761523520615" TargetMode="External"/><Relationship Id="rId575" Type="http://schemas.openxmlformats.org/officeDocument/2006/relationships/hyperlink" Target="https://item.taobao.com/item.htm?id=1009478540007" TargetMode="External"/><Relationship Id="rId782" Type="http://schemas.openxmlformats.org/officeDocument/2006/relationships/hyperlink" Target="https://item.jd.com/10209437724293.html" TargetMode="External"/><Relationship Id="rId228" Type="http://schemas.openxmlformats.org/officeDocument/2006/relationships/hyperlink" Target="https://detail.tmall.com/item.htm?id=891929308614" TargetMode="External"/><Relationship Id="rId435" Type="http://schemas.openxmlformats.org/officeDocument/2006/relationships/hyperlink" Target="https://detail.tmall.com/item.htm?id=904737283640" TargetMode="External"/><Relationship Id="rId642" Type="http://schemas.openxmlformats.org/officeDocument/2006/relationships/hyperlink" Target="https://item.taobao.com/item.htm?id=912200581783" TargetMode="External"/><Relationship Id="rId281" Type="http://schemas.openxmlformats.org/officeDocument/2006/relationships/hyperlink" Target="https://detail.tmall.com/item.htm?id=999866529759" TargetMode="External"/><Relationship Id="rId502" Type="http://schemas.openxmlformats.org/officeDocument/2006/relationships/hyperlink" Target="https://detail.tmall.com/item.htm?id=932219657807" TargetMode="External"/><Relationship Id="rId76" Type="http://schemas.openxmlformats.org/officeDocument/2006/relationships/hyperlink" Target="https://mobile.yangkeduo.com/goods.html?ps=tN0ZRB4NDO" TargetMode="External"/><Relationship Id="rId141" Type="http://schemas.openxmlformats.org/officeDocument/2006/relationships/hyperlink" Target="https://item.jd.com/100149652858.html" TargetMode="External"/><Relationship Id="rId379" Type="http://schemas.openxmlformats.org/officeDocument/2006/relationships/hyperlink" Target="https://detail.tmall.com/item.htm?id=811092554073" TargetMode="External"/><Relationship Id="rId586" Type="http://schemas.openxmlformats.org/officeDocument/2006/relationships/hyperlink" Target="https://detail.tmall.com/item.htm?id=815201777567" TargetMode="External"/><Relationship Id="rId793" Type="http://schemas.openxmlformats.org/officeDocument/2006/relationships/hyperlink" Target="https://item.jd.com/10175408066655.html" TargetMode="External"/><Relationship Id="rId807" Type="http://schemas.openxmlformats.org/officeDocument/2006/relationships/hyperlink" Target="https://mobile.yangkeduo.com/goods2.html?ps=RzeI3f9nSN" TargetMode="External"/><Relationship Id="rId7" Type="http://schemas.openxmlformats.org/officeDocument/2006/relationships/hyperlink" Target="https://mobile.yangkeduo.com/goods1.html?ps=xjjjICBAs0" TargetMode="External"/><Relationship Id="rId239" Type="http://schemas.openxmlformats.org/officeDocument/2006/relationships/hyperlink" Target="https://item.taobao.com/item.htm?id=1002462189563" TargetMode="External"/><Relationship Id="rId446" Type="http://schemas.openxmlformats.org/officeDocument/2006/relationships/hyperlink" Target="https://detail.tmall.com/item.htm?id=904737283640" TargetMode="External"/><Relationship Id="rId653" Type="http://schemas.openxmlformats.org/officeDocument/2006/relationships/hyperlink" Target="https://detail.tmall.com/item.htm?id=900255835301" TargetMode="External"/><Relationship Id="rId292" Type="http://schemas.openxmlformats.org/officeDocument/2006/relationships/hyperlink" Target="https://item.taobao.com/item.htm?id=855031991474" TargetMode="External"/><Relationship Id="rId306" Type="http://schemas.openxmlformats.org/officeDocument/2006/relationships/hyperlink" Target="https://detail.tmall.com/item.htm?id=707027788931" TargetMode="External"/><Relationship Id="rId87" Type="http://schemas.openxmlformats.org/officeDocument/2006/relationships/hyperlink" Target="https://mobile.yangkeduo.com/goods.html?ps=pzEk6Pq1Ai" TargetMode="External"/><Relationship Id="rId513" Type="http://schemas.openxmlformats.org/officeDocument/2006/relationships/hyperlink" Target="https://item.taobao.com/item.htm?id=1016605787532" TargetMode="External"/><Relationship Id="rId597" Type="http://schemas.openxmlformats.org/officeDocument/2006/relationships/hyperlink" Target="https://item.taobao.com/item.htm?id=668082291794" TargetMode="External"/><Relationship Id="rId720" Type="http://schemas.openxmlformats.org/officeDocument/2006/relationships/hyperlink" Target="https://detail.tmall.com/item.htm?id=811203284851" TargetMode="External"/><Relationship Id="rId818" Type="http://schemas.openxmlformats.org/officeDocument/2006/relationships/hyperlink" Target="https://mobile.yangkeduo.com/goods1.html?ps=MkV9Lt0CWB" TargetMode="External"/><Relationship Id="rId152" Type="http://schemas.openxmlformats.org/officeDocument/2006/relationships/hyperlink" Target="https://item.jd.com/100292942050.html" TargetMode="External"/><Relationship Id="rId457" Type="http://schemas.openxmlformats.org/officeDocument/2006/relationships/hyperlink" Target="https://detail.tmall.com/item.htm?id=904737283640" TargetMode="External"/><Relationship Id="rId664" Type="http://schemas.openxmlformats.org/officeDocument/2006/relationships/hyperlink" Target="https://detail.tmall.com/item.htm?id=900607665063" TargetMode="External"/><Relationship Id="rId14" Type="http://schemas.openxmlformats.org/officeDocument/2006/relationships/hyperlink" Target="https://mobile.yangkeduo.com/goods1.html?ps=gqHE81uzEH" TargetMode="External"/><Relationship Id="rId317" Type="http://schemas.openxmlformats.org/officeDocument/2006/relationships/hyperlink" Target="https://detail.tmall.com/item.htm?id=707027788931" TargetMode="External"/><Relationship Id="rId524" Type="http://schemas.openxmlformats.org/officeDocument/2006/relationships/hyperlink" Target="https://item.taobao.com/item.htm?id=968118440261" TargetMode="External"/><Relationship Id="rId731" Type="http://schemas.openxmlformats.org/officeDocument/2006/relationships/hyperlink" Target="https://item.taobao.com/item.htm?id=765046291405" TargetMode="External"/><Relationship Id="rId98" Type="http://schemas.openxmlformats.org/officeDocument/2006/relationships/hyperlink" Target="https://mobile.yangkeduo.com/goods1.html?ps=OUBNoCZBpx" TargetMode="External"/><Relationship Id="rId163" Type="http://schemas.openxmlformats.org/officeDocument/2006/relationships/hyperlink" Target="https://item.taobao.com/item.htm?id=1016348664448" TargetMode="External"/><Relationship Id="rId370" Type="http://schemas.openxmlformats.org/officeDocument/2006/relationships/hyperlink" Target="https://item.taobao.com/item.htm?id=761523520615" TargetMode="External"/><Relationship Id="rId829" Type="http://schemas.openxmlformats.org/officeDocument/2006/relationships/hyperlink" Target="https://e.tb.cn/h.iczYH3Lrls7nzTQ?tk=9NFeUtQHBZu" TargetMode="External"/><Relationship Id="rId230" Type="http://schemas.openxmlformats.org/officeDocument/2006/relationships/hyperlink" Target="https://detail.tmall.com/item.htm?id=891929308614" TargetMode="External"/><Relationship Id="rId468" Type="http://schemas.openxmlformats.org/officeDocument/2006/relationships/hyperlink" Target="https://detail.tmall.com/item.htm?id=895524077887" TargetMode="External"/><Relationship Id="rId675" Type="http://schemas.openxmlformats.org/officeDocument/2006/relationships/hyperlink" Target="https://item.taobao.com/item.htm?id=1005994126117" TargetMode="External"/><Relationship Id="rId25" Type="http://schemas.openxmlformats.org/officeDocument/2006/relationships/hyperlink" Target="https://mobile.yangkeduo.com/goods1.html?ps=mowPBYG3On" TargetMode="External"/><Relationship Id="rId328" Type="http://schemas.openxmlformats.org/officeDocument/2006/relationships/hyperlink" Target="https://detail.tmall.com/item.htm?id=712788483623" TargetMode="External"/><Relationship Id="rId535" Type="http://schemas.openxmlformats.org/officeDocument/2006/relationships/hyperlink" Target="https://item.taobao.com/item.htm?id=955830917611" TargetMode="External"/><Relationship Id="rId742" Type="http://schemas.openxmlformats.org/officeDocument/2006/relationships/hyperlink" Target="https://item.taobao.com/item.htm?id=901960799069" TargetMode="External"/><Relationship Id="rId174" Type="http://schemas.openxmlformats.org/officeDocument/2006/relationships/hyperlink" Target="https://detail.tmall.com/item.htm?id=891449603394" TargetMode="External"/><Relationship Id="rId381" Type="http://schemas.openxmlformats.org/officeDocument/2006/relationships/hyperlink" Target="https://detail.tmall.com/item.htm?id=811092554073" TargetMode="External"/><Relationship Id="rId602" Type="http://schemas.openxmlformats.org/officeDocument/2006/relationships/hyperlink" Target="https://item.taobao.com/item.htm?id=668082291794" TargetMode="External"/><Relationship Id="rId241" Type="http://schemas.openxmlformats.org/officeDocument/2006/relationships/hyperlink" Target="https://item.taobao.com/item.htm?id=1002462189563" TargetMode="External"/><Relationship Id="rId479" Type="http://schemas.openxmlformats.org/officeDocument/2006/relationships/hyperlink" Target="https://detail.tmall.com/item.htm?id=895524077887" TargetMode="External"/><Relationship Id="rId686" Type="http://schemas.openxmlformats.org/officeDocument/2006/relationships/hyperlink" Target="https://detail.tmall.com/item.htm?id=998548255197" TargetMode="External"/><Relationship Id="rId36" Type="http://schemas.openxmlformats.org/officeDocument/2006/relationships/hyperlink" Target="https://mobile.yangkeduo.com/goods1.html?ps=TSQn4rTVq4" TargetMode="External"/><Relationship Id="rId339" Type="http://schemas.openxmlformats.org/officeDocument/2006/relationships/hyperlink" Target="https://item.taobao.com/item.htm?id=923764100404" TargetMode="External"/><Relationship Id="rId546" Type="http://schemas.openxmlformats.org/officeDocument/2006/relationships/hyperlink" Target="https://item.taobao.com/item.htm?id=897562512584" TargetMode="External"/><Relationship Id="rId753" Type="http://schemas.openxmlformats.org/officeDocument/2006/relationships/hyperlink" Target="https://item.taobao.com/item.htm?id=859994992155" TargetMode="External"/><Relationship Id="rId101" Type="http://schemas.openxmlformats.org/officeDocument/2006/relationships/hyperlink" Target="https://mobile.yangkeduo.com/goods1.html?ps=EURrax20at" TargetMode="External"/><Relationship Id="rId185" Type="http://schemas.openxmlformats.org/officeDocument/2006/relationships/hyperlink" Target="https://detail.tmall.com/item.htm?id=901960799069" TargetMode="External"/><Relationship Id="rId406" Type="http://schemas.openxmlformats.org/officeDocument/2006/relationships/hyperlink" Target="https://detail.tmall.com/item.htm?id=924304369389" TargetMode="External"/><Relationship Id="rId392" Type="http://schemas.openxmlformats.org/officeDocument/2006/relationships/hyperlink" Target="https://item.taobao.com/item.htm?id=949356218570" TargetMode="External"/><Relationship Id="rId613" Type="http://schemas.openxmlformats.org/officeDocument/2006/relationships/hyperlink" Target="https://item.taobao.com/item.htm?id=1011819614357" TargetMode="External"/><Relationship Id="rId697" Type="http://schemas.openxmlformats.org/officeDocument/2006/relationships/hyperlink" Target="https://detail.tmall.com/item.htm?id=776371737512" TargetMode="External"/><Relationship Id="rId820" Type="http://schemas.openxmlformats.org/officeDocument/2006/relationships/hyperlink" Target="https://mobile.yangkeduo.com/goods1.html?ps=aBI0PSZMhb" TargetMode="External"/><Relationship Id="rId252" Type="http://schemas.openxmlformats.org/officeDocument/2006/relationships/hyperlink" Target="https://item.taobao.com/item.htm?id=643929888992" TargetMode="External"/><Relationship Id="rId47" Type="http://schemas.openxmlformats.org/officeDocument/2006/relationships/hyperlink" Target="https://mobile.yangkeduo.com/goods1.html?ps=2uCx5nyyHs" TargetMode="External"/><Relationship Id="rId112" Type="http://schemas.openxmlformats.org/officeDocument/2006/relationships/hyperlink" Target="https://item.jd.com/10160073129056.html" TargetMode="External"/><Relationship Id="rId557" Type="http://schemas.openxmlformats.org/officeDocument/2006/relationships/hyperlink" Target="https://detail.tmall.com/item.htm?id=986056902495" TargetMode="External"/><Relationship Id="rId764" Type="http://schemas.openxmlformats.org/officeDocument/2006/relationships/hyperlink" Target="https://item.jd.com/100292942050.html" TargetMode="External"/><Relationship Id="rId196" Type="http://schemas.openxmlformats.org/officeDocument/2006/relationships/hyperlink" Target="https://item.taobao.com/item.htm?id=994962638547" TargetMode="External"/><Relationship Id="rId417" Type="http://schemas.openxmlformats.org/officeDocument/2006/relationships/hyperlink" Target="https://detail.tmall.com/item.htm?id=891072738154" TargetMode="External"/><Relationship Id="rId624" Type="http://schemas.openxmlformats.org/officeDocument/2006/relationships/hyperlink" Target="https://item.taobao.com/item.htm?id=688137881791" TargetMode="External"/><Relationship Id="rId263" Type="http://schemas.openxmlformats.org/officeDocument/2006/relationships/hyperlink" Target="https://item.taobao.com/item.htm?id=676562183952" TargetMode="External"/><Relationship Id="rId470" Type="http://schemas.openxmlformats.org/officeDocument/2006/relationships/hyperlink" Target="https://detail.tmall.com/item.htm?id=895524077887" TargetMode="External"/><Relationship Id="rId58" Type="http://schemas.openxmlformats.org/officeDocument/2006/relationships/hyperlink" Target="https://mobile.yangkeduo.com/goods2.html?ps=zk83FB7Cuy" TargetMode="External"/><Relationship Id="rId123" Type="http://schemas.openxmlformats.org/officeDocument/2006/relationships/hyperlink" Target="https://item.jd.com/10114597190527.html" TargetMode="External"/><Relationship Id="rId330" Type="http://schemas.openxmlformats.org/officeDocument/2006/relationships/hyperlink" Target="https://detail.tmall.com/item.htm?id=712788483623" TargetMode="External"/><Relationship Id="rId568" Type="http://schemas.openxmlformats.org/officeDocument/2006/relationships/hyperlink" Target="https://detail.tmall.com/item.htm?id=987089289269" TargetMode="External"/><Relationship Id="rId775" Type="http://schemas.openxmlformats.org/officeDocument/2006/relationships/hyperlink" Target="https://item.jd.com/10148546983636.html" TargetMode="External"/><Relationship Id="rId428" Type="http://schemas.openxmlformats.org/officeDocument/2006/relationships/hyperlink" Target="https://detail.tmall.com/item.htm?id=904737283640" TargetMode="External"/><Relationship Id="rId635" Type="http://schemas.openxmlformats.org/officeDocument/2006/relationships/hyperlink" Target="https://item.taobao.com/item.htm?id=909469590377" TargetMode="External"/><Relationship Id="rId274" Type="http://schemas.openxmlformats.org/officeDocument/2006/relationships/hyperlink" Target="https://detail.tmall.com/item.htm?id=999072258005" TargetMode="External"/><Relationship Id="rId481" Type="http://schemas.openxmlformats.org/officeDocument/2006/relationships/hyperlink" Target="https://detail.tmall.com/item.htm?id=908871470942" TargetMode="External"/><Relationship Id="rId702" Type="http://schemas.openxmlformats.org/officeDocument/2006/relationships/hyperlink" Target="https://detail.tmall.com/item.htm?id=731786714389" TargetMode="External"/><Relationship Id="rId69" Type="http://schemas.openxmlformats.org/officeDocument/2006/relationships/hyperlink" Target="https://mobile.yangkeduo.com/goods.html?ps=MtEhnEDluQ" TargetMode="External"/><Relationship Id="rId134" Type="http://schemas.openxmlformats.org/officeDocument/2006/relationships/hyperlink" Target="https://item.jd.com/100242810234.html" TargetMode="External"/><Relationship Id="rId579" Type="http://schemas.openxmlformats.org/officeDocument/2006/relationships/hyperlink" Target="http://item.taobao.com/item.htm?id=823221928716" TargetMode="External"/><Relationship Id="rId786" Type="http://schemas.openxmlformats.org/officeDocument/2006/relationships/hyperlink" Target="https://item.jd.com/10095900820042.html" TargetMode="External"/><Relationship Id="rId341" Type="http://schemas.openxmlformats.org/officeDocument/2006/relationships/hyperlink" Target="https://item.taobao.com/item.htm?id=923764100404" TargetMode="External"/><Relationship Id="rId439" Type="http://schemas.openxmlformats.org/officeDocument/2006/relationships/hyperlink" Target="https://detail.tmall.com/item.htm?id=904737283640" TargetMode="External"/><Relationship Id="rId646" Type="http://schemas.openxmlformats.org/officeDocument/2006/relationships/hyperlink" Target="https://item.taobao.com/item.htm?id=968128864189" TargetMode="External"/><Relationship Id="rId201" Type="http://schemas.openxmlformats.org/officeDocument/2006/relationships/hyperlink" Target="https://item.taobao.com/item.htm?id=941523424714" TargetMode="External"/><Relationship Id="rId285" Type="http://schemas.openxmlformats.org/officeDocument/2006/relationships/hyperlink" Target="https://item.taobao.com/item.htm?id=1015357937454" TargetMode="External"/><Relationship Id="rId506" Type="http://schemas.openxmlformats.org/officeDocument/2006/relationships/hyperlink" Target="https://item.taobao.com/item.htm?id=1016605787532" TargetMode="External"/><Relationship Id="rId492" Type="http://schemas.openxmlformats.org/officeDocument/2006/relationships/hyperlink" Target="https://detail.tmall.com/item.htm?id=893191613949" TargetMode="External"/><Relationship Id="rId713" Type="http://schemas.openxmlformats.org/officeDocument/2006/relationships/hyperlink" Target="https://detail.tmall.com/item.htm?id=695119028601" TargetMode="External"/><Relationship Id="rId797" Type="http://schemas.openxmlformats.org/officeDocument/2006/relationships/hyperlink" Target="https://mobile.yangkeduo.com/goods2.html?ps=8dXLgSn1ky" TargetMode="External"/><Relationship Id="rId145" Type="http://schemas.openxmlformats.org/officeDocument/2006/relationships/hyperlink" Target="https://item.jd.com/10177242657252.html" TargetMode="External"/><Relationship Id="rId352" Type="http://schemas.openxmlformats.org/officeDocument/2006/relationships/hyperlink" Target="https://item.jd.com/100198419660.html" TargetMode="External"/><Relationship Id="rId212" Type="http://schemas.openxmlformats.org/officeDocument/2006/relationships/hyperlink" Target="https://item.taobao.com/item.htm?id=989817857117" TargetMode="External"/><Relationship Id="rId657" Type="http://schemas.openxmlformats.org/officeDocument/2006/relationships/hyperlink" Target="https://detail.tmall.com/item.htm?id=901419117713" TargetMode="External"/><Relationship Id="rId296" Type="http://schemas.openxmlformats.org/officeDocument/2006/relationships/hyperlink" Target="https://item.taobao.com/item.htm?id=970057878536" TargetMode="External"/><Relationship Id="rId517" Type="http://schemas.openxmlformats.org/officeDocument/2006/relationships/hyperlink" Target="https://item.taobao.com/item.htm?id=962992222303" TargetMode="External"/><Relationship Id="rId724" Type="http://schemas.openxmlformats.org/officeDocument/2006/relationships/hyperlink" Target="https://item.taobao.com/item.htm?id=810948351129" TargetMode="External"/><Relationship Id="rId60" Type="http://schemas.openxmlformats.org/officeDocument/2006/relationships/hyperlink" Target="https://mobile.yangkeduo.com/goods1.html?ps=qpdkzMXCud" TargetMode="External"/><Relationship Id="rId156" Type="http://schemas.openxmlformats.org/officeDocument/2006/relationships/hyperlink" Target="https://item.jd.com/10110474973144.html" TargetMode="External"/><Relationship Id="rId363" Type="http://schemas.openxmlformats.org/officeDocument/2006/relationships/hyperlink" Target="https://item.taobao.com/item.htm?id=957681373109" TargetMode="External"/><Relationship Id="rId570" Type="http://schemas.openxmlformats.org/officeDocument/2006/relationships/hyperlink" Target="https://item.taobao.com/item.htm?id=1008176459565" TargetMode="External"/><Relationship Id="rId223" Type="http://schemas.openxmlformats.org/officeDocument/2006/relationships/hyperlink" Target="https://detail.tmall.com/item.htm?id=768929783909" TargetMode="External"/><Relationship Id="rId430" Type="http://schemas.openxmlformats.org/officeDocument/2006/relationships/hyperlink" Target="https://detail.tmall.com/item.htm?id=904737283640" TargetMode="External"/><Relationship Id="rId668" Type="http://schemas.openxmlformats.org/officeDocument/2006/relationships/hyperlink" Target="https://detail.tmall.com/item.htm?id=912532668758" TargetMode="External"/><Relationship Id="rId18" Type="http://schemas.openxmlformats.org/officeDocument/2006/relationships/hyperlink" Target="https://mobile.yangkeduo.com/goods1.html?ps=qytLAS5VDG" TargetMode="External"/><Relationship Id="rId528" Type="http://schemas.openxmlformats.org/officeDocument/2006/relationships/hyperlink" Target="https://item.taobao.com/item.htm?id=968118440261" TargetMode="External"/><Relationship Id="rId735" Type="http://schemas.openxmlformats.org/officeDocument/2006/relationships/hyperlink" Target="https://item.taobao.com/item.htm?id=1025347688879" TargetMode="External"/><Relationship Id="rId167" Type="http://schemas.openxmlformats.org/officeDocument/2006/relationships/hyperlink" Target="https://item.taobao.com/item.htm?id=891449603394" TargetMode="External"/><Relationship Id="rId374" Type="http://schemas.openxmlformats.org/officeDocument/2006/relationships/hyperlink" Target="https://item.taobao.com/item.htm?id=972789805905" TargetMode="External"/><Relationship Id="rId581" Type="http://schemas.openxmlformats.org/officeDocument/2006/relationships/hyperlink" Target="https://item.taobao.com/item.htm?id=816342795917" TargetMode="External"/><Relationship Id="rId71" Type="http://schemas.openxmlformats.org/officeDocument/2006/relationships/hyperlink" Target="https://mobile.yangkeduo.com/goods1.html?ps=V7UgIcRFOE" TargetMode="External"/><Relationship Id="rId234" Type="http://schemas.openxmlformats.org/officeDocument/2006/relationships/hyperlink" Target="https://detail.tmall.com/item.htm?id=1012649685777" TargetMode="External"/><Relationship Id="rId679" Type="http://schemas.openxmlformats.org/officeDocument/2006/relationships/hyperlink" Target="http://item.taobao.com/item.htm?id=900215278913" TargetMode="External"/><Relationship Id="rId802" Type="http://schemas.openxmlformats.org/officeDocument/2006/relationships/hyperlink" Target="https://mobile.yangkeduo.com/goods1.html?ps=WD6lpP9gP8" TargetMode="External"/><Relationship Id="rId2" Type="http://schemas.openxmlformats.org/officeDocument/2006/relationships/hyperlink" Target="https://e.tb.cn/h.ibATbQC1QSGKN8M?tk=xBJ3UIAEKHo" TargetMode="External"/><Relationship Id="rId29" Type="http://schemas.openxmlformats.org/officeDocument/2006/relationships/hyperlink" Target="https://mobile.yangkeduo.com/goods1.html?ps=CeBmFtRBcm" TargetMode="External"/><Relationship Id="rId441" Type="http://schemas.openxmlformats.org/officeDocument/2006/relationships/hyperlink" Target="https://detail.tmall.com/item.htm?id=904737283640" TargetMode="External"/><Relationship Id="rId539" Type="http://schemas.openxmlformats.org/officeDocument/2006/relationships/hyperlink" Target="https://item.taobao.com/item.htm?id=897562512584" TargetMode="External"/><Relationship Id="rId746" Type="http://schemas.openxmlformats.org/officeDocument/2006/relationships/hyperlink" Target="https://item.taobao.com/item.htm?id=901960799069" TargetMode="External"/><Relationship Id="rId178" Type="http://schemas.openxmlformats.org/officeDocument/2006/relationships/hyperlink" Target="https://detail.tmall.com/item.htm?id=891449603394" TargetMode="External"/><Relationship Id="rId301" Type="http://schemas.openxmlformats.org/officeDocument/2006/relationships/hyperlink" Target="https://detail.tmall.com/item.htm?id=707027788931" TargetMode="External"/><Relationship Id="rId82" Type="http://schemas.openxmlformats.org/officeDocument/2006/relationships/hyperlink" Target="https://mobile.yangkeduo.com/goods1.html?ps=ApUwZE6eFT" TargetMode="External"/><Relationship Id="rId385" Type="http://schemas.openxmlformats.org/officeDocument/2006/relationships/hyperlink" Target="https://detail.tmall.com/item.htm?id=816420236237" TargetMode="External"/><Relationship Id="rId592" Type="http://schemas.openxmlformats.org/officeDocument/2006/relationships/hyperlink" Target="https://detail.tmall.com/item.htm?id=1008541258476" TargetMode="External"/><Relationship Id="rId606" Type="http://schemas.openxmlformats.org/officeDocument/2006/relationships/hyperlink" Target="https://item.taobao.com/item.htm?id=1011819614357" TargetMode="External"/><Relationship Id="rId813" Type="http://schemas.openxmlformats.org/officeDocument/2006/relationships/hyperlink" Target="https://mobile.yangkeduo.com/goods.html?ps=JuJWk2DScd" TargetMode="External"/><Relationship Id="rId245" Type="http://schemas.openxmlformats.org/officeDocument/2006/relationships/hyperlink" Target="https://item.taobao.com/item.htm?id=1002462189563" TargetMode="External"/><Relationship Id="rId452" Type="http://schemas.openxmlformats.org/officeDocument/2006/relationships/hyperlink" Target="https://detail.tmall.com/item.htm?id=904737283640" TargetMode="External"/><Relationship Id="rId105" Type="http://schemas.openxmlformats.org/officeDocument/2006/relationships/hyperlink" Target="https://item.jd.com/10175735583817.html" TargetMode="External"/><Relationship Id="rId312" Type="http://schemas.openxmlformats.org/officeDocument/2006/relationships/hyperlink" Target="https://detail.tmall.com/item.htm?id=707027788931" TargetMode="External"/><Relationship Id="rId757" Type="http://schemas.openxmlformats.org/officeDocument/2006/relationships/hyperlink" Target="https://item.taobao.com/item.htm?id=856644656950" TargetMode="External"/><Relationship Id="rId93" Type="http://schemas.openxmlformats.org/officeDocument/2006/relationships/hyperlink" Target="https://mobile.yangkeduo.com/goods.html?ps=8lE9eJHwGY" TargetMode="External"/><Relationship Id="rId189" Type="http://schemas.openxmlformats.org/officeDocument/2006/relationships/hyperlink" Target="https://detail.tmall.com/item.htm?id=892370854388" TargetMode="External"/><Relationship Id="rId396" Type="http://schemas.openxmlformats.org/officeDocument/2006/relationships/hyperlink" Target="https://item.taobao.com/item.htm?id=949356218570" TargetMode="External"/><Relationship Id="rId617" Type="http://schemas.openxmlformats.org/officeDocument/2006/relationships/hyperlink" Target="https://mobile.yangkeduo.com/goods.html?ps=50PuwBndah" TargetMode="External"/><Relationship Id="rId824" Type="http://schemas.openxmlformats.org/officeDocument/2006/relationships/hyperlink" Target="https://mobile.yangkeduo.com/goods.html?ps=cLggMGsvdT" TargetMode="External"/><Relationship Id="rId256" Type="http://schemas.openxmlformats.org/officeDocument/2006/relationships/hyperlink" Target="https://item.taobao.com/item.htm?id=670328431012" TargetMode="External"/><Relationship Id="rId463" Type="http://schemas.openxmlformats.org/officeDocument/2006/relationships/hyperlink" Target="https://detail.tmall.com/item.htm?id=904737283640" TargetMode="External"/><Relationship Id="rId670" Type="http://schemas.openxmlformats.org/officeDocument/2006/relationships/hyperlink" Target="https://detail.tmall.com/item.htm?id=912532668758" TargetMode="External"/><Relationship Id="rId116" Type="http://schemas.openxmlformats.org/officeDocument/2006/relationships/hyperlink" Target="https://item.jd.com/10209437724293.html" TargetMode="External"/><Relationship Id="rId323" Type="http://schemas.openxmlformats.org/officeDocument/2006/relationships/hyperlink" Target="https://detail.tmall.com/item.htm?id=707027788931" TargetMode="External"/><Relationship Id="rId530" Type="http://schemas.openxmlformats.org/officeDocument/2006/relationships/hyperlink" Target="https://item.taobao.com/item.htm?id=991770678477" TargetMode="External"/><Relationship Id="rId768" Type="http://schemas.openxmlformats.org/officeDocument/2006/relationships/hyperlink" Target="https://item.jd.com/10110474973144.html" TargetMode="External"/><Relationship Id="rId20" Type="http://schemas.openxmlformats.org/officeDocument/2006/relationships/hyperlink" Target="https://mobile.yangkeduo.com/goods2.html?ps=Ea7J9e9q2s" TargetMode="External"/><Relationship Id="rId628" Type="http://schemas.openxmlformats.org/officeDocument/2006/relationships/hyperlink" Target="https://item.taobao.com/item.htm?id=688137881791" TargetMode="External"/><Relationship Id="rId267" Type="http://schemas.openxmlformats.org/officeDocument/2006/relationships/hyperlink" Target="https://item.taobao.com/item.htm?id=787268455559" TargetMode="External"/><Relationship Id="rId474" Type="http://schemas.openxmlformats.org/officeDocument/2006/relationships/hyperlink" Target="https://detail.tmall.com/item.htm?id=895524077887" TargetMode="External"/><Relationship Id="rId127" Type="http://schemas.openxmlformats.org/officeDocument/2006/relationships/hyperlink" Target="https://item.jd.com/10162800463717.html" TargetMode="External"/><Relationship Id="rId681" Type="http://schemas.openxmlformats.org/officeDocument/2006/relationships/hyperlink" Target="http://item.taobao.com/item.htm?id=900215278913" TargetMode="External"/><Relationship Id="rId779" Type="http://schemas.openxmlformats.org/officeDocument/2006/relationships/hyperlink" Target="https://item.jd.com/100292942018.html" TargetMode="External"/><Relationship Id="rId31" Type="http://schemas.openxmlformats.org/officeDocument/2006/relationships/hyperlink" Target="https://mobile.yangkeduo.com/goods2.html?ps=d4kp79iRix" TargetMode="External"/><Relationship Id="rId334" Type="http://schemas.openxmlformats.org/officeDocument/2006/relationships/hyperlink" Target="https://item.taobao.com/item.htm?id=966268793046" TargetMode="External"/><Relationship Id="rId541" Type="http://schemas.openxmlformats.org/officeDocument/2006/relationships/hyperlink" Target="https://item.taobao.com/item.htm?id=897562512584" TargetMode="External"/><Relationship Id="rId639" Type="http://schemas.openxmlformats.org/officeDocument/2006/relationships/hyperlink" Target="https://item.taobao.com/item.htm?id=909469590377" TargetMode="External"/><Relationship Id="rId180" Type="http://schemas.openxmlformats.org/officeDocument/2006/relationships/hyperlink" Target="https://detail.tmall.com/item.htm?id=891449603394" TargetMode="External"/><Relationship Id="rId278" Type="http://schemas.openxmlformats.org/officeDocument/2006/relationships/hyperlink" Target="https://detail.tmall.com/item.htm?id=987771951613" TargetMode="External"/><Relationship Id="rId401" Type="http://schemas.openxmlformats.org/officeDocument/2006/relationships/hyperlink" Target="https://detail.tmall.com/item.htm?id=924304369389" TargetMode="External"/><Relationship Id="rId485" Type="http://schemas.openxmlformats.org/officeDocument/2006/relationships/hyperlink" Target="https://detail.tmall.com/item.htm?id=908871470942" TargetMode="External"/><Relationship Id="rId692" Type="http://schemas.openxmlformats.org/officeDocument/2006/relationships/hyperlink" Target="https://detail.tmall.com/item.htm?id=695984066482" TargetMode="External"/><Relationship Id="rId706" Type="http://schemas.openxmlformats.org/officeDocument/2006/relationships/hyperlink" Target="https://detail.tmall.com/item.htm?id=731786714389" TargetMode="External"/><Relationship Id="rId42" Type="http://schemas.openxmlformats.org/officeDocument/2006/relationships/hyperlink" Target="https://mobile.yangkeduo.com/goods.html?ps=MMDPXUgWWI" TargetMode="External"/><Relationship Id="rId138" Type="http://schemas.openxmlformats.org/officeDocument/2006/relationships/hyperlink" Target="https://item.jd.com/10161032513827.html" TargetMode="External"/><Relationship Id="rId345" Type="http://schemas.openxmlformats.org/officeDocument/2006/relationships/hyperlink" Target="https://item.taobao.com/item.htm?id=923764100404" TargetMode="External"/><Relationship Id="rId552" Type="http://schemas.openxmlformats.org/officeDocument/2006/relationships/hyperlink" Target="https://item.taobao.com/item.htm?id=1002248343921" TargetMode="External"/><Relationship Id="rId191" Type="http://schemas.openxmlformats.org/officeDocument/2006/relationships/hyperlink" Target="https://detail.tmall.com/item.htm?id=892370854388" TargetMode="External"/><Relationship Id="rId205" Type="http://schemas.openxmlformats.org/officeDocument/2006/relationships/hyperlink" Target="https://item.taobao.com/item.htm?id=994718526480" TargetMode="External"/><Relationship Id="rId412" Type="http://schemas.openxmlformats.org/officeDocument/2006/relationships/hyperlink" Target="https://detail.tmall.com/item.htm?id=891072738154" TargetMode="External"/><Relationship Id="rId289" Type="http://schemas.openxmlformats.org/officeDocument/2006/relationships/hyperlink" Target="https://detail.tmall.com/item.htm?id=1001246061831" TargetMode="External"/><Relationship Id="rId496" Type="http://schemas.openxmlformats.org/officeDocument/2006/relationships/hyperlink" Target="https://detail.tmall.com/item.htm?ft=t&amp;id=891502833293" TargetMode="External"/><Relationship Id="rId717" Type="http://schemas.openxmlformats.org/officeDocument/2006/relationships/hyperlink" Target="https://detail.tmall.com/item.htm?id=811203284851" TargetMode="External"/><Relationship Id="rId53" Type="http://schemas.openxmlformats.org/officeDocument/2006/relationships/hyperlink" Target="https://mobile.yangkeduo.com/goods2.html?ps=MrwhznfvK7" TargetMode="External"/><Relationship Id="rId149" Type="http://schemas.openxmlformats.org/officeDocument/2006/relationships/hyperlink" Target="https://item.jd.com/10143345053188.html" TargetMode="External"/><Relationship Id="rId356" Type="http://schemas.openxmlformats.org/officeDocument/2006/relationships/hyperlink" Target="https://item.taobao.com/item.htm?id=957681373109" TargetMode="External"/><Relationship Id="rId563" Type="http://schemas.openxmlformats.org/officeDocument/2006/relationships/hyperlink" Target="https://item.taobao.com/item.htm?id=900529456243" TargetMode="External"/><Relationship Id="rId770" Type="http://schemas.openxmlformats.org/officeDocument/2006/relationships/hyperlink" Target="https://item.jd.com/10143345053188.html" TargetMode="External"/><Relationship Id="rId216" Type="http://schemas.openxmlformats.org/officeDocument/2006/relationships/hyperlink" Target="https://detail.tmall.com/item.htm?id=993134636772" TargetMode="External"/><Relationship Id="rId423" Type="http://schemas.openxmlformats.org/officeDocument/2006/relationships/hyperlink" Target="https://detail.tmall.com/item.htm?id=891072738154" TargetMode="External"/><Relationship Id="rId630" Type="http://schemas.openxmlformats.org/officeDocument/2006/relationships/hyperlink" Target="https://item.taobao.com/item.htm?id=988226015527" TargetMode="External"/><Relationship Id="rId728" Type="http://schemas.openxmlformats.org/officeDocument/2006/relationships/hyperlink" Target="https://item.taobao.com/item.htm?id=810948351129" TargetMode="External"/><Relationship Id="rId64" Type="http://schemas.openxmlformats.org/officeDocument/2006/relationships/hyperlink" Target="https://mobile.yangkeduo.com/goods1.html?ps=9AY0fkae9y" TargetMode="External"/><Relationship Id="rId367" Type="http://schemas.openxmlformats.org/officeDocument/2006/relationships/hyperlink" Target="https://item.taobao.com/item.htm?id=907750392292" TargetMode="External"/><Relationship Id="rId574" Type="http://schemas.openxmlformats.org/officeDocument/2006/relationships/hyperlink" Target="https://item.taobao.com/item.htm?id=1009478540007" TargetMode="External"/><Relationship Id="rId227" Type="http://schemas.openxmlformats.org/officeDocument/2006/relationships/hyperlink" Target="https://detail.tmall.com/item.htm?id=891929308614" TargetMode="External"/><Relationship Id="rId781" Type="http://schemas.openxmlformats.org/officeDocument/2006/relationships/hyperlink" Target="https://item.jd.com/100227658754.html" TargetMode="External"/><Relationship Id="rId434" Type="http://schemas.openxmlformats.org/officeDocument/2006/relationships/hyperlink" Target="https://detail.tmall.com/item.htm?id=904737283640" TargetMode="External"/><Relationship Id="rId641" Type="http://schemas.openxmlformats.org/officeDocument/2006/relationships/hyperlink" Target="https://item.taobao.com/item.htm?id=912200581783" TargetMode="External"/><Relationship Id="rId739" Type="http://schemas.openxmlformats.org/officeDocument/2006/relationships/hyperlink" Target="https://item.taobao.com/item.htm?id=1025725638990" TargetMode="External"/><Relationship Id="rId280" Type="http://schemas.openxmlformats.org/officeDocument/2006/relationships/hyperlink" Target="https://detail.tmall.com/item.htm?id=987771951613" TargetMode="External"/><Relationship Id="rId501" Type="http://schemas.openxmlformats.org/officeDocument/2006/relationships/hyperlink" Target="https://detail.tmall.com/item.htm?id=932219657807" TargetMode="External"/><Relationship Id="rId75" Type="http://schemas.openxmlformats.org/officeDocument/2006/relationships/hyperlink" Target="https://mobile.yangkeduo.com/goods1.html?ps=98wfOEGWlz" TargetMode="External"/><Relationship Id="rId140" Type="http://schemas.openxmlformats.org/officeDocument/2006/relationships/hyperlink" Target="https://item.taobao.com/item.htm?id=856644656950" TargetMode="External"/><Relationship Id="rId378" Type="http://schemas.openxmlformats.org/officeDocument/2006/relationships/hyperlink" Target="https://detail.tmall.com/item.htm?id=811092554073" TargetMode="External"/><Relationship Id="rId585" Type="http://schemas.openxmlformats.org/officeDocument/2006/relationships/hyperlink" Target="https://item.taobao.com/item.htm?id=816342795917" TargetMode="External"/><Relationship Id="rId792" Type="http://schemas.openxmlformats.org/officeDocument/2006/relationships/hyperlink" Target="https://item.jd.com/10162517047632.html" TargetMode="External"/><Relationship Id="rId806" Type="http://schemas.openxmlformats.org/officeDocument/2006/relationships/hyperlink" Target="https://mobile.yangkeduo.com/goods2.html?ps=3VxquQMy4R" TargetMode="External"/><Relationship Id="rId6" Type="http://schemas.openxmlformats.org/officeDocument/2006/relationships/hyperlink" Target="https://mobile.yangkeduo.com/goods2.html?ps=mB82nVQnNk" TargetMode="External"/><Relationship Id="rId238" Type="http://schemas.openxmlformats.org/officeDocument/2006/relationships/hyperlink" Target="https://item.taobao.com/item.htm?id=1002462189563" TargetMode="External"/><Relationship Id="rId445" Type="http://schemas.openxmlformats.org/officeDocument/2006/relationships/hyperlink" Target="https://detail.tmall.com/item.htm?id=904737283640" TargetMode="External"/><Relationship Id="rId652" Type="http://schemas.openxmlformats.org/officeDocument/2006/relationships/hyperlink" Target="https://item.taobao.com/item.htm?id=998122140213" TargetMode="External"/><Relationship Id="rId291" Type="http://schemas.openxmlformats.org/officeDocument/2006/relationships/hyperlink" Target="https://item.taobao.com/item.htm?id=855031991474" TargetMode="External"/><Relationship Id="rId305" Type="http://schemas.openxmlformats.org/officeDocument/2006/relationships/hyperlink" Target="https://detail.tmall.com/item.htm?id=707027788931" TargetMode="External"/><Relationship Id="rId512" Type="http://schemas.openxmlformats.org/officeDocument/2006/relationships/hyperlink" Target="https://item.taobao.com/item.htm?id=1016605787532" TargetMode="External"/><Relationship Id="rId86" Type="http://schemas.openxmlformats.org/officeDocument/2006/relationships/hyperlink" Target="https://mobile.yangkeduo.com/goods2.html?ps=Pwdx0A6jIT" TargetMode="External"/><Relationship Id="rId151" Type="http://schemas.openxmlformats.org/officeDocument/2006/relationships/hyperlink" Target="https://item.jd.com/10110474973145.html" TargetMode="External"/><Relationship Id="rId389" Type="http://schemas.openxmlformats.org/officeDocument/2006/relationships/hyperlink" Target="https://detail.tmall.com/item.htm?id=1009635797301" TargetMode="External"/><Relationship Id="rId596" Type="http://schemas.openxmlformats.org/officeDocument/2006/relationships/hyperlink" Target="https://item.taobao.com/item.htm?id=856122498683" TargetMode="External"/><Relationship Id="rId817" Type="http://schemas.openxmlformats.org/officeDocument/2006/relationships/hyperlink" Target="https://mobile.yangkeduo.com/goods1.html?ps=qDb4ddfKJl" TargetMode="External"/><Relationship Id="rId249" Type="http://schemas.openxmlformats.org/officeDocument/2006/relationships/hyperlink" Target="https://item.taobao.com/item.htm?id=643929888992" TargetMode="External"/><Relationship Id="rId456" Type="http://schemas.openxmlformats.org/officeDocument/2006/relationships/hyperlink" Target="https://detail.tmall.com/item.htm?id=904737283640" TargetMode="External"/><Relationship Id="rId663" Type="http://schemas.openxmlformats.org/officeDocument/2006/relationships/hyperlink" Target="https://detail.tmall.com/item.htm?id=900607665063" TargetMode="External"/><Relationship Id="rId13" Type="http://schemas.openxmlformats.org/officeDocument/2006/relationships/hyperlink" Target="https://mobile.yangkeduo.com/goods.html?ps=BjKORG63z4" TargetMode="External"/><Relationship Id="rId109" Type="http://schemas.openxmlformats.org/officeDocument/2006/relationships/hyperlink" Target="https://item.jd.com/10114597190532.html" TargetMode="External"/><Relationship Id="rId260" Type="http://schemas.openxmlformats.org/officeDocument/2006/relationships/hyperlink" Target="https://item.taobao.com/item.htm?id=975061881895" TargetMode="External"/><Relationship Id="rId316" Type="http://schemas.openxmlformats.org/officeDocument/2006/relationships/hyperlink" Target="https://detail.tmall.com/item.htm?id=707027788931" TargetMode="External"/><Relationship Id="rId523" Type="http://schemas.openxmlformats.org/officeDocument/2006/relationships/hyperlink" Target="https://item.taobao.com/item.htm?id=968118440261" TargetMode="External"/><Relationship Id="rId719" Type="http://schemas.openxmlformats.org/officeDocument/2006/relationships/hyperlink" Target="https://detail.tmall.com/item.htm?id=811203284851" TargetMode="External"/><Relationship Id="rId55" Type="http://schemas.openxmlformats.org/officeDocument/2006/relationships/hyperlink" Target="https://mobile.yangkeduo.com/goods2.html?ps=kUM7KzVWII" TargetMode="External"/><Relationship Id="rId97" Type="http://schemas.openxmlformats.org/officeDocument/2006/relationships/hyperlink" Target="https://mobile.yangkeduo.com/goods1.html?ps=ZAIzjTtzuI" TargetMode="External"/><Relationship Id="rId120" Type="http://schemas.openxmlformats.org/officeDocument/2006/relationships/hyperlink" Target="https://item.jd.com/10114597190526.html" TargetMode="External"/><Relationship Id="rId358" Type="http://schemas.openxmlformats.org/officeDocument/2006/relationships/hyperlink" Target="https://item.taobao.com/item.htm?id=957681373109" TargetMode="External"/><Relationship Id="rId565" Type="http://schemas.openxmlformats.org/officeDocument/2006/relationships/hyperlink" Target="https://item.taobao.com/item.htm?id=900529456243" TargetMode="External"/><Relationship Id="rId730" Type="http://schemas.openxmlformats.org/officeDocument/2006/relationships/hyperlink" Target="https://mobile.yangkeduo.com/goods.html?ps=xRQMDFNRrq" TargetMode="External"/><Relationship Id="rId772" Type="http://schemas.openxmlformats.org/officeDocument/2006/relationships/hyperlink" Target="https://item.jd.com/10114807929200.html" TargetMode="External"/><Relationship Id="rId828" Type="http://schemas.openxmlformats.org/officeDocument/2006/relationships/hyperlink" Target="https://mobile.yangkeduo.com/goods1.html?ps=17filKXDNd" TargetMode="External"/><Relationship Id="rId162" Type="http://schemas.openxmlformats.org/officeDocument/2006/relationships/hyperlink" Target="https://item.taobao.com/item.htm?id=1016348664448" TargetMode="External"/><Relationship Id="rId218" Type="http://schemas.openxmlformats.org/officeDocument/2006/relationships/hyperlink" Target="https://detail.tmall.com/item.htm?id=1013368170478" TargetMode="External"/><Relationship Id="rId425" Type="http://schemas.openxmlformats.org/officeDocument/2006/relationships/hyperlink" Target="https://detail.tmall.com/item.htm?id=904737283640" TargetMode="External"/><Relationship Id="rId467" Type="http://schemas.openxmlformats.org/officeDocument/2006/relationships/hyperlink" Target="https://detail.tmall.com/item.htm?id=895524077887" TargetMode="External"/><Relationship Id="rId632" Type="http://schemas.openxmlformats.org/officeDocument/2006/relationships/hyperlink" Target="https://item.taobao.com/item.htm?id=1007369588314" TargetMode="External"/><Relationship Id="rId271" Type="http://schemas.openxmlformats.org/officeDocument/2006/relationships/hyperlink" Target="https://detail.tmall.com/item.htm?id=999072258005" TargetMode="External"/><Relationship Id="rId674" Type="http://schemas.openxmlformats.org/officeDocument/2006/relationships/hyperlink" Target="https://item.taobao.com/item.htm?id=1005994126117" TargetMode="External"/><Relationship Id="rId24" Type="http://schemas.openxmlformats.org/officeDocument/2006/relationships/hyperlink" Target="https://mobile.yangkeduo.com/goods1.html?ps=zx9Y37UDWM" TargetMode="External"/><Relationship Id="rId66" Type="http://schemas.openxmlformats.org/officeDocument/2006/relationships/hyperlink" Target="https://mobile.yangkeduo.com/goods2.html?ps=F4O1oOFnsG" TargetMode="External"/><Relationship Id="rId131" Type="http://schemas.openxmlformats.org/officeDocument/2006/relationships/hyperlink" Target="https://item.jd.com/100242810248.html" TargetMode="External"/><Relationship Id="rId327" Type="http://schemas.openxmlformats.org/officeDocument/2006/relationships/hyperlink" Target="https://detail.tmall.com/item.htm?id=712788483623" TargetMode="External"/><Relationship Id="rId369" Type="http://schemas.openxmlformats.org/officeDocument/2006/relationships/hyperlink" Target="https://item.taobao.com/item.htm?id=787358886269" TargetMode="External"/><Relationship Id="rId534" Type="http://schemas.openxmlformats.org/officeDocument/2006/relationships/hyperlink" Target="https://item.taobao.com/item.htm?id=955830917611" TargetMode="External"/><Relationship Id="rId576" Type="http://schemas.openxmlformats.org/officeDocument/2006/relationships/hyperlink" Target="https://item.taobao.com/item.htm?id=1009478540007" TargetMode="External"/><Relationship Id="rId741" Type="http://schemas.openxmlformats.org/officeDocument/2006/relationships/hyperlink" Target="https://item.taobao.com/item.htm?id=859994960028" TargetMode="External"/><Relationship Id="rId783" Type="http://schemas.openxmlformats.org/officeDocument/2006/relationships/hyperlink" Target="https://item.jd.com/10209437724292.html" TargetMode="External"/><Relationship Id="rId173" Type="http://schemas.openxmlformats.org/officeDocument/2006/relationships/hyperlink" Target="https://detail.tmall.com/item.htm?id=891449603394" TargetMode="External"/><Relationship Id="rId229" Type="http://schemas.openxmlformats.org/officeDocument/2006/relationships/hyperlink" Target="https://detail.tmall.com/item.htm?id=891929308614" TargetMode="External"/><Relationship Id="rId380" Type="http://schemas.openxmlformats.org/officeDocument/2006/relationships/hyperlink" Target="https://detail.tmall.com/item.htm?id=811092554073" TargetMode="External"/><Relationship Id="rId436" Type="http://schemas.openxmlformats.org/officeDocument/2006/relationships/hyperlink" Target="https://detail.tmall.com/item.htm?id=904737283640" TargetMode="External"/><Relationship Id="rId601" Type="http://schemas.openxmlformats.org/officeDocument/2006/relationships/hyperlink" Target="https://item.taobao.com/item.htm?id=668082291794" TargetMode="External"/><Relationship Id="rId643" Type="http://schemas.openxmlformats.org/officeDocument/2006/relationships/hyperlink" Target="https://item.taobao.com/item.htm?id=968128864189" TargetMode="External"/><Relationship Id="rId240" Type="http://schemas.openxmlformats.org/officeDocument/2006/relationships/hyperlink" Target="https://item.taobao.com/item.htm?id=1002462189563" TargetMode="External"/><Relationship Id="rId478" Type="http://schemas.openxmlformats.org/officeDocument/2006/relationships/hyperlink" Target="https://detail.tmall.com/item.htm?id=895524077887" TargetMode="External"/><Relationship Id="rId685" Type="http://schemas.openxmlformats.org/officeDocument/2006/relationships/hyperlink" Target="https://detail.tmall.com/item.htm?id=998548255197" TargetMode="External"/><Relationship Id="rId35" Type="http://schemas.openxmlformats.org/officeDocument/2006/relationships/hyperlink" Target="https://mobile.yangkeduo.com/goods1.html?ps=3HIhoE4k8j" TargetMode="External"/><Relationship Id="rId77" Type="http://schemas.openxmlformats.org/officeDocument/2006/relationships/hyperlink" Target="https://mobile.yangkeduo.com/goods.html?ps=ZCIh2wFTrr" TargetMode="External"/><Relationship Id="rId100" Type="http://schemas.openxmlformats.org/officeDocument/2006/relationships/hyperlink" Target="https://mobile.yangkeduo.com/goods.html?ps=6wR8xWeo2i" TargetMode="External"/><Relationship Id="rId282" Type="http://schemas.openxmlformats.org/officeDocument/2006/relationships/hyperlink" Target="https://detail.tmall.com/item.htm?id=999866529759" TargetMode="External"/><Relationship Id="rId338" Type="http://schemas.openxmlformats.org/officeDocument/2006/relationships/hyperlink" Target="https://item.taobao.com/item.htm?id=923764100404" TargetMode="External"/><Relationship Id="rId503" Type="http://schemas.openxmlformats.org/officeDocument/2006/relationships/hyperlink" Target="https://item.taobao.com/item.htm?id=1016605787532" TargetMode="External"/><Relationship Id="rId545" Type="http://schemas.openxmlformats.org/officeDocument/2006/relationships/hyperlink" Target="https://item.taobao.com/item.htm?id=897562512584" TargetMode="External"/><Relationship Id="rId587" Type="http://schemas.openxmlformats.org/officeDocument/2006/relationships/hyperlink" Target="https://detail.tmall.com/item.htm?id=815201777567" TargetMode="External"/><Relationship Id="rId710" Type="http://schemas.openxmlformats.org/officeDocument/2006/relationships/hyperlink" Target="https://detail.tmall.com/item.htm?id=695119028601" TargetMode="External"/><Relationship Id="rId752" Type="http://schemas.openxmlformats.org/officeDocument/2006/relationships/hyperlink" Target="https://item.taobao.com/item.htm?id=859994992155" TargetMode="External"/><Relationship Id="rId808" Type="http://schemas.openxmlformats.org/officeDocument/2006/relationships/hyperlink" Target="https://mobile.yangkeduo.com/goods2.html?ps=BIaRgip7Wm" TargetMode="External"/><Relationship Id="rId8" Type="http://schemas.openxmlformats.org/officeDocument/2006/relationships/hyperlink" Target="https://mobile.yangkeduo.com/goods1.html?ps=0eGNT9LNjP" TargetMode="External"/><Relationship Id="rId142" Type="http://schemas.openxmlformats.org/officeDocument/2006/relationships/hyperlink" Target="https://item.jd.com/10110474973145.html" TargetMode="External"/><Relationship Id="rId184" Type="http://schemas.openxmlformats.org/officeDocument/2006/relationships/hyperlink" Target="https://detail.tmall.com/item.htm?id=901960799069" TargetMode="External"/><Relationship Id="rId391" Type="http://schemas.openxmlformats.org/officeDocument/2006/relationships/hyperlink" Target="https://item.taobao.com/item.htm?id=949356218570" TargetMode="External"/><Relationship Id="rId405" Type="http://schemas.openxmlformats.org/officeDocument/2006/relationships/hyperlink" Target="https://detail.tmall.com/item.htm?id=924304369389" TargetMode="External"/><Relationship Id="rId447" Type="http://schemas.openxmlformats.org/officeDocument/2006/relationships/hyperlink" Target="https://detail.tmall.com/item.htm?id=904737283640" TargetMode="External"/><Relationship Id="rId612" Type="http://schemas.openxmlformats.org/officeDocument/2006/relationships/hyperlink" Target="https://item.taobao.com/item.htm?id=1011819614357" TargetMode="External"/><Relationship Id="rId794" Type="http://schemas.openxmlformats.org/officeDocument/2006/relationships/hyperlink" Target="https://item.jd.com/10175431410393.html" TargetMode="External"/><Relationship Id="rId251" Type="http://schemas.openxmlformats.org/officeDocument/2006/relationships/hyperlink" Target="https://item.taobao.com/item.htm?id=643929888992" TargetMode="External"/><Relationship Id="rId489" Type="http://schemas.openxmlformats.org/officeDocument/2006/relationships/hyperlink" Target="https://detail.tmall.com/item.htm?id=893191613949" TargetMode="External"/><Relationship Id="rId654" Type="http://schemas.openxmlformats.org/officeDocument/2006/relationships/hyperlink" Target="https://detail.tmall.com/item.htm?id=900255835301" TargetMode="External"/><Relationship Id="rId696" Type="http://schemas.openxmlformats.org/officeDocument/2006/relationships/hyperlink" Target="https://detail.tmall.com/item.htm?id=776371737512" TargetMode="External"/><Relationship Id="rId46" Type="http://schemas.openxmlformats.org/officeDocument/2006/relationships/hyperlink" Target="https://mobile.yangkeduo.com/goods.html?ps=jRPoqrHJKj" TargetMode="External"/><Relationship Id="rId293" Type="http://schemas.openxmlformats.org/officeDocument/2006/relationships/hyperlink" Target="https://item.taobao.com/item.htm?id=855031991474" TargetMode="External"/><Relationship Id="rId307" Type="http://schemas.openxmlformats.org/officeDocument/2006/relationships/hyperlink" Target="https://detail.tmall.com/item.htm?id=707027788931" TargetMode="External"/><Relationship Id="rId349" Type="http://schemas.openxmlformats.org/officeDocument/2006/relationships/hyperlink" Target="http://item.taobao.com/item.htm?id=987673559264" TargetMode="External"/><Relationship Id="rId514" Type="http://schemas.openxmlformats.org/officeDocument/2006/relationships/hyperlink" Target="https://item.taobao.com/item.htm?id=1016605787532" TargetMode="External"/><Relationship Id="rId556" Type="http://schemas.openxmlformats.org/officeDocument/2006/relationships/hyperlink" Target="https://detail.tmall.com/item.htm?id=986056902495" TargetMode="External"/><Relationship Id="rId721" Type="http://schemas.openxmlformats.org/officeDocument/2006/relationships/hyperlink" Target="https://detail.tmall.com/item.htm?id=811203284851" TargetMode="External"/><Relationship Id="rId763" Type="http://schemas.openxmlformats.org/officeDocument/2006/relationships/hyperlink" Target="https://item.jd.com/10110474973145.html" TargetMode="External"/><Relationship Id="rId88" Type="http://schemas.openxmlformats.org/officeDocument/2006/relationships/hyperlink" Target="https://mobile.yangkeduo.com/goods1.html?ps=c39nA5m8yh" TargetMode="External"/><Relationship Id="rId111" Type="http://schemas.openxmlformats.org/officeDocument/2006/relationships/hyperlink" Target="https://item.jd.com/10160073129057.html" TargetMode="External"/><Relationship Id="rId153" Type="http://schemas.openxmlformats.org/officeDocument/2006/relationships/hyperlink" Target="https://item.jd.com/10211123733721.html" TargetMode="External"/><Relationship Id="rId195" Type="http://schemas.openxmlformats.org/officeDocument/2006/relationships/hyperlink" Target="https://item.taobao.com/item.htm?id=994962638547" TargetMode="External"/><Relationship Id="rId209" Type="http://schemas.openxmlformats.org/officeDocument/2006/relationships/hyperlink" Target="https://item.taobao.com/item.htm?id=900329625374" TargetMode="External"/><Relationship Id="rId360" Type="http://schemas.openxmlformats.org/officeDocument/2006/relationships/hyperlink" Target="https://item.taobao.com/item.htm?id=957681373109" TargetMode="External"/><Relationship Id="rId416" Type="http://schemas.openxmlformats.org/officeDocument/2006/relationships/hyperlink" Target="https://detail.tmall.com/item.htm?id=891072738154" TargetMode="External"/><Relationship Id="rId598" Type="http://schemas.openxmlformats.org/officeDocument/2006/relationships/hyperlink" Target="https://item.taobao.com/item.htm?id=668082291794" TargetMode="External"/><Relationship Id="rId819" Type="http://schemas.openxmlformats.org/officeDocument/2006/relationships/hyperlink" Target="https://mobile.yangkeduo.com/goods.html?ps=4VWoNc1t9p" TargetMode="External"/><Relationship Id="rId220" Type="http://schemas.openxmlformats.org/officeDocument/2006/relationships/hyperlink" Target="https://detail.tmall.com/item.htm?id=768929783909" TargetMode="External"/><Relationship Id="rId458" Type="http://schemas.openxmlformats.org/officeDocument/2006/relationships/hyperlink" Target="https://detail.tmall.com/item.htm?id=904737283640" TargetMode="External"/><Relationship Id="rId623" Type="http://schemas.openxmlformats.org/officeDocument/2006/relationships/hyperlink" Target="https://item.taobao.com/item.htm?id=688137881791" TargetMode="External"/><Relationship Id="rId665" Type="http://schemas.openxmlformats.org/officeDocument/2006/relationships/hyperlink" Target="https://detail.tmall.com/item.htm?id=900607665063" TargetMode="External"/><Relationship Id="rId830" Type="http://schemas.openxmlformats.org/officeDocument/2006/relationships/drawing" Target="../drawings/drawing3.xml"/><Relationship Id="rId15" Type="http://schemas.openxmlformats.org/officeDocument/2006/relationships/hyperlink" Target="https://mobile.yangkeduo.com/goods1.html?ps=e1klCOTJCp" TargetMode="External"/><Relationship Id="rId57" Type="http://schemas.openxmlformats.org/officeDocument/2006/relationships/hyperlink" Target="https://mobile.yangkeduo.com/goods1.html?ps=4mZpjYygKx" TargetMode="External"/><Relationship Id="rId262" Type="http://schemas.openxmlformats.org/officeDocument/2006/relationships/hyperlink" Target="https://item.taobao.com/item.htm?id=676562183952" TargetMode="External"/><Relationship Id="rId318" Type="http://schemas.openxmlformats.org/officeDocument/2006/relationships/hyperlink" Target="https://detail.tmall.com/item.htm?id=707027788931" TargetMode="External"/><Relationship Id="rId525" Type="http://schemas.openxmlformats.org/officeDocument/2006/relationships/hyperlink" Target="https://item.taobao.com/item.htm?id=968118440261" TargetMode="External"/><Relationship Id="rId567" Type="http://schemas.openxmlformats.org/officeDocument/2006/relationships/hyperlink" Target="https://detail.tmall.com/item.htm?id=987089289269" TargetMode="External"/><Relationship Id="rId732" Type="http://schemas.openxmlformats.org/officeDocument/2006/relationships/hyperlink" Target="https://item.taobao.com/item.htm?id=765046291405" TargetMode="External"/><Relationship Id="rId99" Type="http://schemas.openxmlformats.org/officeDocument/2006/relationships/hyperlink" Target="https://mobile.yangkeduo.com/goods1.html?ps=d4VjKCoko6" TargetMode="External"/><Relationship Id="rId122" Type="http://schemas.openxmlformats.org/officeDocument/2006/relationships/hyperlink" Target="https://item.jd.com/10114597190529.html" TargetMode="External"/><Relationship Id="rId164" Type="http://schemas.openxmlformats.org/officeDocument/2006/relationships/hyperlink" Target="https://item.taobao.com/item.htm?id=1016348664448" TargetMode="External"/><Relationship Id="rId371" Type="http://schemas.openxmlformats.org/officeDocument/2006/relationships/hyperlink" Target="https://item.taobao.com/item.htm?id=761523520615" TargetMode="External"/><Relationship Id="rId774" Type="http://schemas.openxmlformats.org/officeDocument/2006/relationships/hyperlink" Target="https://item.jd.com/10209013549573.html" TargetMode="External"/><Relationship Id="rId427" Type="http://schemas.openxmlformats.org/officeDocument/2006/relationships/hyperlink" Target="https://detail.tmall.com/item.htm?id=904737283640" TargetMode="External"/><Relationship Id="rId469" Type="http://schemas.openxmlformats.org/officeDocument/2006/relationships/hyperlink" Target="https://detail.tmall.com/item.htm?id=895524077887" TargetMode="External"/><Relationship Id="rId634" Type="http://schemas.openxmlformats.org/officeDocument/2006/relationships/hyperlink" Target="https://item.taobao.com/item.htm?id=909469590377" TargetMode="External"/><Relationship Id="rId676" Type="http://schemas.openxmlformats.org/officeDocument/2006/relationships/hyperlink" Target="https://detail.tmall.com/item.htm?id=993961233326" TargetMode="External"/><Relationship Id="rId26" Type="http://schemas.openxmlformats.org/officeDocument/2006/relationships/hyperlink" Target="https://mobile.yangkeduo.com/goods.html?ps=wxVKJODXnQ" TargetMode="External"/><Relationship Id="rId231" Type="http://schemas.openxmlformats.org/officeDocument/2006/relationships/hyperlink" Target="https://detail.tmall.com/item.htm?id=891929308614" TargetMode="External"/><Relationship Id="rId273" Type="http://schemas.openxmlformats.org/officeDocument/2006/relationships/hyperlink" Target="https://detail.tmall.com/item.htm?id=999072258005" TargetMode="External"/><Relationship Id="rId329" Type="http://schemas.openxmlformats.org/officeDocument/2006/relationships/hyperlink" Target="https://detail.tmall.com/item.htm?id=712788483623" TargetMode="External"/><Relationship Id="rId480" Type="http://schemas.openxmlformats.org/officeDocument/2006/relationships/hyperlink" Target="https://detail.tmall.com/item.htm?id=908871470942" TargetMode="External"/><Relationship Id="rId536" Type="http://schemas.openxmlformats.org/officeDocument/2006/relationships/hyperlink" Target="https://item.taobao.com/item.htm?id=955830917611" TargetMode="External"/><Relationship Id="rId701" Type="http://schemas.openxmlformats.org/officeDocument/2006/relationships/hyperlink" Target="https://detail.tmall.com/item.htm?id=731786714389" TargetMode="External"/><Relationship Id="rId68" Type="http://schemas.openxmlformats.org/officeDocument/2006/relationships/hyperlink" Target="https://mobile.yangkeduo.com/goods.html?ps=CXObfkrnZC" TargetMode="External"/><Relationship Id="rId133" Type="http://schemas.openxmlformats.org/officeDocument/2006/relationships/hyperlink" Target="https://item.jd.com/100242810232.html" TargetMode="External"/><Relationship Id="rId175" Type="http://schemas.openxmlformats.org/officeDocument/2006/relationships/hyperlink" Target="https://detail.tmall.com/item.htm?id=891449603394" TargetMode="External"/><Relationship Id="rId340" Type="http://schemas.openxmlformats.org/officeDocument/2006/relationships/hyperlink" Target="https://item.taobao.com/item.htm?id=923764100404" TargetMode="External"/><Relationship Id="rId578" Type="http://schemas.openxmlformats.org/officeDocument/2006/relationships/hyperlink" Target="https://item.taobao.com/item.htm?id=1009478540007" TargetMode="External"/><Relationship Id="rId743" Type="http://schemas.openxmlformats.org/officeDocument/2006/relationships/hyperlink" Target="https://item.taobao.com/item.htm?id=901960799069" TargetMode="External"/><Relationship Id="rId785" Type="http://schemas.openxmlformats.org/officeDocument/2006/relationships/hyperlink" Target="https://item.jd.com/10095900820038.html" TargetMode="External"/><Relationship Id="rId200" Type="http://schemas.openxmlformats.org/officeDocument/2006/relationships/hyperlink" Target="https://item.taobao.com/item.htm?id=941523424714" TargetMode="External"/><Relationship Id="rId382" Type="http://schemas.openxmlformats.org/officeDocument/2006/relationships/hyperlink" Target="https://detail.tmall.com/item.htm?id=816420236237" TargetMode="External"/><Relationship Id="rId438" Type="http://schemas.openxmlformats.org/officeDocument/2006/relationships/hyperlink" Target="https://detail.tmall.com/item.htm?id=904737283640" TargetMode="External"/><Relationship Id="rId603" Type="http://schemas.openxmlformats.org/officeDocument/2006/relationships/hyperlink" Target="https://mobile.yangkeduo.com/goods.html?ps=E3CcMTjNld" TargetMode="External"/><Relationship Id="rId645" Type="http://schemas.openxmlformats.org/officeDocument/2006/relationships/hyperlink" Target="https://item.taobao.com/item.htm?id=968128864189" TargetMode="External"/><Relationship Id="rId687" Type="http://schemas.openxmlformats.org/officeDocument/2006/relationships/hyperlink" Target="https://detail.tmall.com/item.htm?id=998548255197" TargetMode="External"/><Relationship Id="rId810" Type="http://schemas.openxmlformats.org/officeDocument/2006/relationships/hyperlink" Target="https://mobile.yangkeduo.com/goods.html?ps=2OH3wwlY0N" TargetMode="External"/><Relationship Id="rId242" Type="http://schemas.openxmlformats.org/officeDocument/2006/relationships/hyperlink" Target="https://item.taobao.com/item.htm?id=1002462189563" TargetMode="External"/><Relationship Id="rId284" Type="http://schemas.openxmlformats.org/officeDocument/2006/relationships/hyperlink" Target="https://item.taobao.com/item.htm?id=1015357937454" TargetMode="External"/><Relationship Id="rId491" Type="http://schemas.openxmlformats.org/officeDocument/2006/relationships/hyperlink" Target="https://detail.tmall.com/item.htm?id=893191613949" TargetMode="External"/><Relationship Id="rId505" Type="http://schemas.openxmlformats.org/officeDocument/2006/relationships/hyperlink" Target="https://item.taobao.com/item.htm?id=1016605787532" TargetMode="External"/><Relationship Id="rId712" Type="http://schemas.openxmlformats.org/officeDocument/2006/relationships/hyperlink" Target="https://detail.tmall.com/item.htm?id=695119028601" TargetMode="External"/><Relationship Id="rId37" Type="http://schemas.openxmlformats.org/officeDocument/2006/relationships/hyperlink" Target="https://mobile.yangkeduo.com/goods.html?ps=1kc4VYtsYn" TargetMode="External"/><Relationship Id="rId79" Type="http://schemas.openxmlformats.org/officeDocument/2006/relationships/hyperlink" Target="https://mobile.yangkeduo.com/goods2.html?ps=VRgcUMEJHq" TargetMode="External"/><Relationship Id="rId102" Type="http://schemas.openxmlformats.org/officeDocument/2006/relationships/hyperlink" Target="https://mobile.yangkeduo.com/goods2.html?ps=WUuVfeAIX4" TargetMode="External"/><Relationship Id="rId144" Type="http://schemas.openxmlformats.org/officeDocument/2006/relationships/hyperlink" Target="https://item.jd.com/10211123733721.html" TargetMode="External"/><Relationship Id="rId547" Type="http://schemas.openxmlformats.org/officeDocument/2006/relationships/hyperlink" Target="https://item.taobao.com/item.htm?id=912701737085" TargetMode="External"/><Relationship Id="rId589" Type="http://schemas.openxmlformats.org/officeDocument/2006/relationships/hyperlink" Target="https://item.taobao.com/item.htm?id=816342795917" TargetMode="External"/><Relationship Id="rId754" Type="http://schemas.openxmlformats.org/officeDocument/2006/relationships/hyperlink" Target="https://item.taobao.com/item.htm?id=859994992155" TargetMode="External"/><Relationship Id="rId796" Type="http://schemas.openxmlformats.org/officeDocument/2006/relationships/hyperlink" Target="https://item.jd.com/100198419706.html" TargetMode="External"/><Relationship Id="rId90" Type="http://schemas.openxmlformats.org/officeDocument/2006/relationships/hyperlink" Target="https://mobile.yangkeduo.com/goods.html?ps=SRk9qNBwsL" TargetMode="External"/><Relationship Id="rId186" Type="http://schemas.openxmlformats.org/officeDocument/2006/relationships/hyperlink" Target="https://detail.tmall.com/item.htm?id=901960799069" TargetMode="External"/><Relationship Id="rId351" Type="http://schemas.openxmlformats.org/officeDocument/2006/relationships/hyperlink" Target="https://item.taobao.com/item.htm?id=989685412033" TargetMode="External"/><Relationship Id="rId393" Type="http://schemas.openxmlformats.org/officeDocument/2006/relationships/hyperlink" Target="https://item.taobao.com/item.htm?id=949356218570" TargetMode="External"/><Relationship Id="rId407" Type="http://schemas.openxmlformats.org/officeDocument/2006/relationships/hyperlink" Target="https://detail.tmall.com/item.htm?id=924304369389" TargetMode="External"/><Relationship Id="rId449" Type="http://schemas.openxmlformats.org/officeDocument/2006/relationships/hyperlink" Target="https://detail.tmall.com/item.htm?id=904737283640" TargetMode="External"/><Relationship Id="rId614" Type="http://schemas.openxmlformats.org/officeDocument/2006/relationships/hyperlink" Target="https://item.taobao.com/item.htm?id=1011819614357" TargetMode="External"/><Relationship Id="rId656" Type="http://schemas.openxmlformats.org/officeDocument/2006/relationships/hyperlink" Target="https://detail.tmall.com/item.htm?id=1004866971786" TargetMode="External"/><Relationship Id="rId821" Type="http://schemas.openxmlformats.org/officeDocument/2006/relationships/hyperlink" Target="https://mobile.yangkeduo.com/goods2.html?ps=Pod7u3DKTN" TargetMode="External"/><Relationship Id="rId211" Type="http://schemas.openxmlformats.org/officeDocument/2006/relationships/hyperlink" Target="https://item.taobao.com/item.htm?id=989817857117" TargetMode="External"/><Relationship Id="rId253" Type="http://schemas.openxmlformats.org/officeDocument/2006/relationships/hyperlink" Target="https://item.taobao.com/item.htm?id=631273015044" TargetMode="External"/><Relationship Id="rId295" Type="http://schemas.openxmlformats.org/officeDocument/2006/relationships/hyperlink" Target="https://item.taobao.com/item.htm?id=970057878536" TargetMode="External"/><Relationship Id="rId309" Type="http://schemas.openxmlformats.org/officeDocument/2006/relationships/hyperlink" Target="https://detail.tmall.com/item.htm?id=707027788931" TargetMode="External"/><Relationship Id="rId460" Type="http://schemas.openxmlformats.org/officeDocument/2006/relationships/hyperlink" Target="https://detail.tmall.com/item.htm?id=904737283640" TargetMode="External"/><Relationship Id="rId516" Type="http://schemas.openxmlformats.org/officeDocument/2006/relationships/hyperlink" Target="https://item.taobao.com/item.htm?id=997693485517" TargetMode="External"/><Relationship Id="rId698" Type="http://schemas.openxmlformats.org/officeDocument/2006/relationships/hyperlink" Target="https://detail.tmall.com/item.htm?id=776371737512" TargetMode="External"/><Relationship Id="rId48" Type="http://schemas.openxmlformats.org/officeDocument/2006/relationships/hyperlink" Target="https://mobile.yangkeduo.com/goods.html?ps=AZcbrPe4Ji" TargetMode="External"/><Relationship Id="rId113" Type="http://schemas.openxmlformats.org/officeDocument/2006/relationships/hyperlink" Target="https://item.jd.com/10108658972181.html" TargetMode="External"/><Relationship Id="rId320" Type="http://schemas.openxmlformats.org/officeDocument/2006/relationships/hyperlink" Target="https://detail.tmall.com/item.htm?id=707027788931" TargetMode="External"/><Relationship Id="rId558" Type="http://schemas.openxmlformats.org/officeDocument/2006/relationships/hyperlink" Target="https://item.taobao.com/item.htm?id=900529456243" TargetMode="External"/><Relationship Id="rId723" Type="http://schemas.openxmlformats.org/officeDocument/2006/relationships/hyperlink" Target="https://detail.tmall.com/item.htm?id=811203284851" TargetMode="External"/><Relationship Id="rId765" Type="http://schemas.openxmlformats.org/officeDocument/2006/relationships/hyperlink" Target="https://item.jd.com/10211123733721.html" TargetMode="External"/><Relationship Id="rId155" Type="http://schemas.openxmlformats.org/officeDocument/2006/relationships/hyperlink" Target="https://item.jd.com/10162711841761.html" TargetMode="External"/><Relationship Id="rId197" Type="http://schemas.openxmlformats.org/officeDocument/2006/relationships/hyperlink" Target="https://item.taobao.com/item.htm?id=994962638547" TargetMode="External"/><Relationship Id="rId362" Type="http://schemas.openxmlformats.org/officeDocument/2006/relationships/hyperlink" Target="https://item.taobao.com/item.htm?id=957681373109" TargetMode="External"/><Relationship Id="rId418" Type="http://schemas.openxmlformats.org/officeDocument/2006/relationships/hyperlink" Target="https://detail.tmall.com/item.htm?id=891072738154" TargetMode="External"/><Relationship Id="rId625" Type="http://schemas.openxmlformats.org/officeDocument/2006/relationships/hyperlink" Target="https://item.taobao.com/item.htm?id=688137881791" TargetMode="External"/><Relationship Id="rId222" Type="http://schemas.openxmlformats.org/officeDocument/2006/relationships/hyperlink" Target="https://detail.tmall.com/item.htm?id=768929783909" TargetMode="External"/><Relationship Id="rId264" Type="http://schemas.openxmlformats.org/officeDocument/2006/relationships/hyperlink" Target="https://item.taobao.com/item.htm?id=787268455559" TargetMode="External"/><Relationship Id="rId471" Type="http://schemas.openxmlformats.org/officeDocument/2006/relationships/hyperlink" Target="https://detail.tmall.com/item.htm?id=895524077887" TargetMode="External"/><Relationship Id="rId667" Type="http://schemas.openxmlformats.org/officeDocument/2006/relationships/hyperlink" Target="https://detail.tmall.com/item.htm?id=900607665063" TargetMode="External"/><Relationship Id="rId17" Type="http://schemas.openxmlformats.org/officeDocument/2006/relationships/hyperlink" Target="https://mobile.yangkeduo.com/goods.html?ps=4G4QWicEW6" TargetMode="External"/><Relationship Id="rId59" Type="http://schemas.openxmlformats.org/officeDocument/2006/relationships/hyperlink" Target="https://mobile.yangkeduo.com/goods.html?ps=qYO3Yo65Ft" TargetMode="External"/><Relationship Id="rId124" Type="http://schemas.openxmlformats.org/officeDocument/2006/relationships/hyperlink" Target="https://item.jd.com/10114597190534.html" TargetMode="External"/><Relationship Id="rId527" Type="http://schemas.openxmlformats.org/officeDocument/2006/relationships/hyperlink" Target="https://item.taobao.com/item.htm?id=968118440261" TargetMode="External"/><Relationship Id="rId569" Type="http://schemas.openxmlformats.org/officeDocument/2006/relationships/hyperlink" Target="https://item.taobao.com/item.htm?id=1008176459565" TargetMode="External"/><Relationship Id="rId734" Type="http://schemas.openxmlformats.org/officeDocument/2006/relationships/hyperlink" Target="https://item.taobao.com/item.htm?id=765046291405" TargetMode="External"/><Relationship Id="rId776" Type="http://schemas.openxmlformats.org/officeDocument/2006/relationships/hyperlink" Target="https://item.jd.com/10160572598650.html" TargetMode="External"/><Relationship Id="rId70" Type="http://schemas.openxmlformats.org/officeDocument/2006/relationships/hyperlink" Target="https://mobile.yangkeduo.com/goods2.html?ps=PYSQF40KJK" TargetMode="External"/><Relationship Id="rId166" Type="http://schemas.openxmlformats.org/officeDocument/2006/relationships/hyperlink" Target="https://item.taobao.com/item.htm?id=891449603394" TargetMode="External"/><Relationship Id="rId331" Type="http://schemas.openxmlformats.org/officeDocument/2006/relationships/hyperlink" Target="https://detail.tmall.com/item.htm?id=712788483623" TargetMode="External"/><Relationship Id="rId373" Type="http://schemas.openxmlformats.org/officeDocument/2006/relationships/hyperlink" Target="http://item.taobao.com/item.htm?id=972789805905" TargetMode="External"/><Relationship Id="rId429" Type="http://schemas.openxmlformats.org/officeDocument/2006/relationships/hyperlink" Target="https://detail.tmall.com/item.htm?id=904737283640" TargetMode="External"/><Relationship Id="rId580" Type="http://schemas.openxmlformats.org/officeDocument/2006/relationships/hyperlink" Target="https://item.taobao.com/item.htm?id=816342795917" TargetMode="External"/><Relationship Id="rId636" Type="http://schemas.openxmlformats.org/officeDocument/2006/relationships/hyperlink" Target="https://item.taobao.com/item.htm?id=909469590377" TargetMode="External"/><Relationship Id="rId801" Type="http://schemas.openxmlformats.org/officeDocument/2006/relationships/hyperlink" Target="https://mobile.yangkeduo.com/goods2.html?ps=3DzoqPcFOr" TargetMode="External"/><Relationship Id="rId1" Type="http://schemas.openxmlformats.org/officeDocument/2006/relationships/hyperlink" Target="https://m.tb.cn/h.i1T2JeY" TargetMode="External"/><Relationship Id="rId233" Type="http://schemas.openxmlformats.org/officeDocument/2006/relationships/hyperlink" Target="https://detail.tmall.com/item.htm?id=1012649685777" TargetMode="External"/><Relationship Id="rId440" Type="http://schemas.openxmlformats.org/officeDocument/2006/relationships/hyperlink" Target="https://detail.tmall.com/item.htm?id=904737283640" TargetMode="External"/><Relationship Id="rId678" Type="http://schemas.openxmlformats.org/officeDocument/2006/relationships/hyperlink" Target="http://item.taobao.com/item.htm?id=900215278913" TargetMode="External"/><Relationship Id="rId28" Type="http://schemas.openxmlformats.org/officeDocument/2006/relationships/hyperlink" Target="https://mobile.yangkeduo.com/goods1.html?ps=gY7RRYZknc" TargetMode="External"/><Relationship Id="rId275" Type="http://schemas.openxmlformats.org/officeDocument/2006/relationships/hyperlink" Target="https://detail.tmall.com/item.htm?id=987771951613" TargetMode="External"/><Relationship Id="rId300" Type="http://schemas.openxmlformats.org/officeDocument/2006/relationships/hyperlink" Target="https://detail.tmall.com/item.htm?id=707027788931" TargetMode="External"/><Relationship Id="rId482" Type="http://schemas.openxmlformats.org/officeDocument/2006/relationships/hyperlink" Target="https://detail.tmall.com/item.htm?id=908871470942" TargetMode="External"/><Relationship Id="rId538" Type="http://schemas.openxmlformats.org/officeDocument/2006/relationships/hyperlink" Target="https://item.taobao.com/item.htm?id=955830917611" TargetMode="External"/><Relationship Id="rId703" Type="http://schemas.openxmlformats.org/officeDocument/2006/relationships/hyperlink" Target="https://detail.tmall.com/item.htm?id=731786714389" TargetMode="External"/><Relationship Id="rId745" Type="http://schemas.openxmlformats.org/officeDocument/2006/relationships/hyperlink" Target="https://item.taobao.com/item.htm?id=901960799069" TargetMode="External"/><Relationship Id="rId81" Type="http://schemas.openxmlformats.org/officeDocument/2006/relationships/hyperlink" Target="https://mobile.yangkeduo.com/goods1.html?ps=J6e5clpZSt" TargetMode="External"/><Relationship Id="rId135" Type="http://schemas.openxmlformats.org/officeDocument/2006/relationships/hyperlink" Target="https://item.jd.com/10119080880294.html" TargetMode="External"/><Relationship Id="rId177" Type="http://schemas.openxmlformats.org/officeDocument/2006/relationships/hyperlink" Target="https://detail.tmall.com/item.htm?id=891449603394" TargetMode="External"/><Relationship Id="rId342" Type="http://schemas.openxmlformats.org/officeDocument/2006/relationships/hyperlink" Target="https://item.taobao.com/item.htm?id=923764100404" TargetMode="External"/><Relationship Id="rId384" Type="http://schemas.openxmlformats.org/officeDocument/2006/relationships/hyperlink" Target="https://detail.tmall.com/item.htm?id=816420236237" TargetMode="External"/><Relationship Id="rId591" Type="http://schemas.openxmlformats.org/officeDocument/2006/relationships/hyperlink" Target="https://item.taobao.com/item.htm?id=816342795917" TargetMode="External"/><Relationship Id="rId605" Type="http://schemas.openxmlformats.org/officeDocument/2006/relationships/hyperlink" Target="https://item.taobao.com/item.htm?id=1011819614357" TargetMode="External"/><Relationship Id="rId787" Type="http://schemas.openxmlformats.org/officeDocument/2006/relationships/hyperlink" Target="https://item.jd.com/10108495599018.html" TargetMode="External"/><Relationship Id="rId812" Type="http://schemas.openxmlformats.org/officeDocument/2006/relationships/hyperlink" Target="https://mobile.yangkeduo.com/goods2.html?ps=PLFxRAnaVQ" TargetMode="External"/><Relationship Id="rId202" Type="http://schemas.openxmlformats.org/officeDocument/2006/relationships/hyperlink" Target="https://item.taobao.com/item.htm?id=941523424714" TargetMode="External"/><Relationship Id="rId244" Type="http://schemas.openxmlformats.org/officeDocument/2006/relationships/hyperlink" Target="https://item.taobao.com/item.htm?id=1002462189563" TargetMode="External"/><Relationship Id="rId647" Type="http://schemas.openxmlformats.org/officeDocument/2006/relationships/hyperlink" Target="https://item.taobao.com/item.htm?id=968128864189" TargetMode="External"/><Relationship Id="rId689" Type="http://schemas.openxmlformats.org/officeDocument/2006/relationships/hyperlink" Target="https://detail.tmall.com/item.htm?id=998548255197" TargetMode="External"/><Relationship Id="rId39" Type="http://schemas.openxmlformats.org/officeDocument/2006/relationships/hyperlink" Target="https://mobile.yangkeduo.com/goods2.html?ps=IhqvToTQ44" TargetMode="External"/><Relationship Id="rId286" Type="http://schemas.openxmlformats.org/officeDocument/2006/relationships/hyperlink" Target="https://item.taobao.com/item.htm?id=1015357937454" TargetMode="External"/><Relationship Id="rId451" Type="http://schemas.openxmlformats.org/officeDocument/2006/relationships/hyperlink" Target="https://detail.tmall.com/item.htm?id=904737283640" TargetMode="External"/><Relationship Id="rId493" Type="http://schemas.openxmlformats.org/officeDocument/2006/relationships/hyperlink" Target="https://detail.tmall.com/item.htm?id=893191613949" TargetMode="External"/><Relationship Id="rId507" Type="http://schemas.openxmlformats.org/officeDocument/2006/relationships/hyperlink" Target="https://item.taobao.com/item.htm?id=1016605787532" TargetMode="External"/><Relationship Id="rId549" Type="http://schemas.openxmlformats.org/officeDocument/2006/relationships/hyperlink" Target="https://item.taobao.com/item.htm?id=912701737085" TargetMode="External"/><Relationship Id="rId714" Type="http://schemas.openxmlformats.org/officeDocument/2006/relationships/hyperlink" Target="https://detail.tmall.com/item.htm?id=811203284851" TargetMode="External"/><Relationship Id="rId756" Type="http://schemas.openxmlformats.org/officeDocument/2006/relationships/hyperlink" Target="https://item.taobao.com/item.htm?id=859994992155" TargetMode="External"/><Relationship Id="rId50" Type="http://schemas.openxmlformats.org/officeDocument/2006/relationships/hyperlink" Target="https://mobile.yangkeduo.com/goods2.html?ps=dOU0JqZJiI" TargetMode="External"/><Relationship Id="rId104" Type="http://schemas.openxmlformats.org/officeDocument/2006/relationships/hyperlink" Target="https://mobile.yangkeduo.com/goods2.html?ps=GdLbdifwOh" TargetMode="External"/><Relationship Id="rId146" Type="http://schemas.openxmlformats.org/officeDocument/2006/relationships/hyperlink" Target="https://item.jd.com/10162711841761.html" TargetMode="External"/><Relationship Id="rId188" Type="http://schemas.openxmlformats.org/officeDocument/2006/relationships/hyperlink" Target="https://detail.tmall.com/item.htm?id=901960799069" TargetMode="External"/><Relationship Id="rId311" Type="http://schemas.openxmlformats.org/officeDocument/2006/relationships/hyperlink" Target="https://detail.tmall.com/item.htm?id=707027788931" TargetMode="External"/><Relationship Id="rId353" Type="http://schemas.openxmlformats.org/officeDocument/2006/relationships/hyperlink" Target="https://item.taobao.com/item.htm?id=957681373109" TargetMode="External"/><Relationship Id="rId395" Type="http://schemas.openxmlformats.org/officeDocument/2006/relationships/hyperlink" Target="https://item.taobao.com/item.htm?id=949356218570" TargetMode="External"/><Relationship Id="rId409" Type="http://schemas.openxmlformats.org/officeDocument/2006/relationships/hyperlink" Target="https://detail.tmall.com/item.htm?id=891072738154" TargetMode="External"/><Relationship Id="rId560" Type="http://schemas.openxmlformats.org/officeDocument/2006/relationships/hyperlink" Target="https://item.taobao.com/item.htm?id=900529456243" TargetMode="External"/><Relationship Id="rId798" Type="http://schemas.openxmlformats.org/officeDocument/2006/relationships/hyperlink" Target="https://mobile.yangkeduo.com/goods.html?ps=Uk6CnZNNR2" TargetMode="External"/><Relationship Id="rId92" Type="http://schemas.openxmlformats.org/officeDocument/2006/relationships/hyperlink" Target="https://mobile.yangkeduo.com/goods1.html?ps=NnSUKs3Jti" TargetMode="External"/><Relationship Id="rId213" Type="http://schemas.openxmlformats.org/officeDocument/2006/relationships/hyperlink" Target="https://item.taobao.com/item.htm?id=989817857117" TargetMode="External"/><Relationship Id="rId420" Type="http://schemas.openxmlformats.org/officeDocument/2006/relationships/hyperlink" Target="https://detail.tmall.com/item.htm?id=891072738154" TargetMode="External"/><Relationship Id="rId616" Type="http://schemas.openxmlformats.org/officeDocument/2006/relationships/hyperlink" Target="https://item.taobao.com/item.htm?id=997392460002" TargetMode="External"/><Relationship Id="rId658" Type="http://schemas.openxmlformats.org/officeDocument/2006/relationships/hyperlink" Target="https://detail.tmall.com/item.htm?id=901419117713" TargetMode="External"/><Relationship Id="rId823" Type="http://schemas.openxmlformats.org/officeDocument/2006/relationships/hyperlink" Target="https://mobile.yangkeduo.com/goods.html?ps=xFwJmigk2W" TargetMode="External"/><Relationship Id="rId255" Type="http://schemas.openxmlformats.org/officeDocument/2006/relationships/hyperlink" Target="https://item.taobao.com/item.htm?id=670328431012" TargetMode="External"/><Relationship Id="rId297" Type="http://schemas.openxmlformats.org/officeDocument/2006/relationships/hyperlink" Target="https://detail.tmall.com/item.htm?id=707027788931" TargetMode="External"/><Relationship Id="rId462" Type="http://schemas.openxmlformats.org/officeDocument/2006/relationships/hyperlink" Target="https://detail.tmall.com/item.htm?id=904737283640" TargetMode="External"/><Relationship Id="rId518" Type="http://schemas.openxmlformats.org/officeDocument/2006/relationships/hyperlink" Target="https://item.taobao.com/item.htm?id=909763580110" TargetMode="External"/><Relationship Id="rId725" Type="http://schemas.openxmlformats.org/officeDocument/2006/relationships/hyperlink" Target="https://item.taobao.com/item.htm?id=810948351129" TargetMode="External"/><Relationship Id="rId115" Type="http://schemas.openxmlformats.org/officeDocument/2006/relationships/hyperlink" Target="https://item.jd.com/10209437724297.html" TargetMode="External"/><Relationship Id="rId157" Type="http://schemas.openxmlformats.org/officeDocument/2006/relationships/hyperlink" Target="https://item.jd.com/10211553361098.html" TargetMode="External"/><Relationship Id="rId322" Type="http://schemas.openxmlformats.org/officeDocument/2006/relationships/hyperlink" Target="https://detail.tmall.com/item.htm?id=707027788931" TargetMode="External"/><Relationship Id="rId364" Type="http://schemas.openxmlformats.org/officeDocument/2006/relationships/hyperlink" Target="https://mobile.yangkeduo.com/goods1.html?ps=7Gf6kCPoqy" TargetMode="External"/><Relationship Id="rId767" Type="http://schemas.openxmlformats.org/officeDocument/2006/relationships/hyperlink" Target="https://item.jd.com/10162711841761.html" TargetMode="External"/><Relationship Id="rId61" Type="http://schemas.openxmlformats.org/officeDocument/2006/relationships/hyperlink" Target="https://mobile.yangkeduo.com/goods1.html?ps=sUoz5MT4lN" TargetMode="External"/><Relationship Id="rId199" Type="http://schemas.openxmlformats.org/officeDocument/2006/relationships/hyperlink" Target="https://item.taobao.com/item.htm?id=968762108303" TargetMode="External"/><Relationship Id="rId571" Type="http://schemas.openxmlformats.org/officeDocument/2006/relationships/hyperlink" Target="https://item.taobao.com/item.htm?id=1009478540007" TargetMode="External"/><Relationship Id="rId627" Type="http://schemas.openxmlformats.org/officeDocument/2006/relationships/hyperlink" Target="https://item.taobao.com/item.htm?id=688137881791" TargetMode="External"/><Relationship Id="rId669" Type="http://schemas.openxmlformats.org/officeDocument/2006/relationships/hyperlink" Target="https://detail.tmall.com/item.htm?id=912532668758" TargetMode="External"/><Relationship Id="rId19" Type="http://schemas.openxmlformats.org/officeDocument/2006/relationships/hyperlink" Target="https://mobile.yangkeduo.com/goods.html?ps=h5AZgfZdex" TargetMode="External"/><Relationship Id="rId224" Type="http://schemas.openxmlformats.org/officeDocument/2006/relationships/hyperlink" Target="https://detail.tmall.com/item.htm?id=768929783909" TargetMode="External"/><Relationship Id="rId266" Type="http://schemas.openxmlformats.org/officeDocument/2006/relationships/hyperlink" Target="https://item.taobao.com/item.htm?id=787268455559" TargetMode="External"/><Relationship Id="rId431" Type="http://schemas.openxmlformats.org/officeDocument/2006/relationships/hyperlink" Target="https://detail.tmall.com/item.htm?id=904737283640" TargetMode="External"/><Relationship Id="rId473" Type="http://schemas.openxmlformats.org/officeDocument/2006/relationships/hyperlink" Target="https://detail.tmall.com/item.htm?id=895524077887" TargetMode="External"/><Relationship Id="rId529" Type="http://schemas.openxmlformats.org/officeDocument/2006/relationships/hyperlink" Target="https://item.taobao.com/item.htm?id=968118440261" TargetMode="External"/><Relationship Id="rId680" Type="http://schemas.openxmlformats.org/officeDocument/2006/relationships/hyperlink" Target="http://item.taobao.com/item.htm?id=900215278913" TargetMode="External"/><Relationship Id="rId736" Type="http://schemas.openxmlformats.org/officeDocument/2006/relationships/hyperlink" Target="https://item.taobao.com/item.htm?id=1023685966099" TargetMode="External"/><Relationship Id="rId30" Type="http://schemas.openxmlformats.org/officeDocument/2006/relationships/hyperlink" Target="https://mobile.yangkeduo.com/goods.html?ps=yEWtPb4Aq2" TargetMode="External"/><Relationship Id="rId126" Type="http://schemas.openxmlformats.org/officeDocument/2006/relationships/hyperlink" Target="https://item.jd.com/10162800463714.html" TargetMode="External"/><Relationship Id="rId168" Type="http://schemas.openxmlformats.org/officeDocument/2006/relationships/hyperlink" Target="https://item.taobao.com/item.htm?id=891449603394" TargetMode="External"/><Relationship Id="rId333" Type="http://schemas.openxmlformats.org/officeDocument/2006/relationships/hyperlink" Target="https://detail.tmall.com/item.htm?ft=t&amp;id=706384016289" TargetMode="External"/><Relationship Id="rId540" Type="http://schemas.openxmlformats.org/officeDocument/2006/relationships/hyperlink" Target="https://item.taobao.com/item.htm?id=897562512584" TargetMode="External"/><Relationship Id="rId778" Type="http://schemas.openxmlformats.org/officeDocument/2006/relationships/hyperlink" Target="https://item.jd.com/100146040460.html" TargetMode="External"/><Relationship Id="rId72" Type="http://schemas.openxmlformats.org/officeDocument/2006/relationships/hyperlink" Target="https://mobile.yangkeduo.com/goods2.html?ps=M9fT0VM1Rr" TargetMode="External"/><Relationship Id="rId375" Type="http://schemas.openxmlformats.org/officeDocument/2006/relationships/hyperlink" Target="https://item.taobao.com/item.htm?id=972789805905" TargetMode="External"/><Relationship Id="rId582" Type="http://schemas.openxmlformats.org/officeDocument/2006/relationships/hyperlink" Target="https://item.taobao.com/item.htm?id=816342795917" TargetMode="External"/><Relationship Id="rId638" Type="http://schemas.openxmlformats.org/officeDocument/2006/relationships/hyperlink" Target="https://item.taobao.com/item.htm?id=909469590377" TargetMode="External"/><Relationship Id="rId803" Type="http://schemas.openxmlformats.org/officeDocument/2006/relationships/hyperlink" Target="https://mobile.yangkeduo.com/goods2.html?ps=RWDnNXL0Qu" TargetMode="External"/><Relationship Id="rId3" Type="http://schemas.openxmlformats.org/officeDocument/2006/relationships/hyperlink" Target="http://item.taobao.com/item.htm?id=695691210066" TargetMode="External"/><Relationship Id="rId235" Type="http://schemas.openxmlformats.org/officeDocument/2006/relationships/hyperlink" Target="https://detail.tmall.com/item.htm?id=1012649685777" TargetMode="External"/><Relationship Id="rId277" Type="http://schemas.openxmlformats.org/officeDocument/2006/relationships/hyperlink" Target="https://detail.tmall.com/item.htm?id=987771951613" TargetMode="External"/><Relationship Id="rId400" Type="http://schemas.openxmlformats.org/officeDocument/2006/relationships/hyperlink" Target="https://item.taobao.com/item.htm?id=949356218570" TargetMode="External"/><Relationship Id="rId442" Type="http://schemas.openxmlformats.org/officeDocument/2006/relationships/hyperlink" Target="https://detail.tmall.com/item.htm?id=904737283640" TargetMode="External"/><Relationship Id="rId484" Type="http://schemas.openxmlformats.org/officeDocument/2006/relationships/hyperlink" Target="https://detail.tmall.com/item.htm?id=908871470942" TargetMode="External"/><Relationship Id="rId705" Type="http://schemas.openxmlformats.org/officeDocument/2006/relationships/hyperlink" Target="https://detail.tmall.com/item.htm?id=731786714389" TargetMode="External"/><Relationship Id="rId137" Type="http://schemas.openxmlformats.org/officeDocument/2006/relationships/hyperlink" Target="https://item.jd.com/10144599727295.html" TargetMode="External"/><Relationship Id="rId302" Type="http://schemas.openxmlformats.org/officeDocument/2006/relationships/hyperlink" Target="https://detail.tmall.com/item.htm?id=707027788931" TargetMode="External"/><Relationship Id="rId344" Type="http://schemas.openxmlformats.org/officeDocument/2006/relationships/hyperlink" Target="https://item.taobao.com/item.htm?id=923764100404" TargetMode="External"/><Relationship Id="rId691" Type="http://schemas.openxmlformats.org/officeDocument/2006/relationships/hyperlink" Target="https://detail.tmall.com/item.htm?id=998548255197" TargetMode="External"/><Relationship Id="rId747" Type="http://schemas.openxmlformats.org/officeDocument/2006/relationships/hyperlink" Target="https://item.taobao.com/item.htm?id=901960799069" TargetMode="External"/><Relationship Id="rId789" Type="http://schemas.openxmlformats.org/officeDocument/2006/relationships/hyperlink" Target="https://item.jd.com/10177370567585.html" TargetMode="External"/><Relationship Id="rId41" Type="http://schemas.openxmlformats.org/officeDocument/2006/relationships/hyperlink" Target="https://mobile.yangkeduo.com/goods1.html?ps=CdkishH9v1" TargetMode="External"/><Relationship Id="rId83" Type="http://schemas.openxmlformats.org/officeDocument/2006/relationships/hyperlink" Target="https://mobile.yangkeduo.com/goods.html?ps=FujAuGMYyX" TargetMode="External"/><Relationship Id="rId179" Type="http://schemas.openxmlformats.org/officeDocument/2006/relationships/hyperlink" Target="https://detail.tmall.com/item.htm?id=891449603394" TargetMode="External"/><Relationship Id="rId386" Type="http://schemas.openxmlformats.org/officeDocument/2006/relationships/hyperlink" Target="https://item.taobao.com/item.htm?id=977415396846" TargetMode="External"/><Relationship Id="rId551" Type="http://schemas.openxmlformats.org/officeDocument/2006/relationships/hyperlink" Target="https://item.taobao.com/item.htm?id=1002248343921" TargetMode="External"/><Relationship Id="rId593" Type="http://schemas.openxmlformats.org/officeDocument/2006/relationships/hyperlink" Target="https://detail.tmall.com/item.htm?id=1008541258476" TargetMode="External"/><Relationship Id="rId607" Type="http://schemas.openxmlformats.org/officeDocument/2006/relationships/hyperlink" Target="https://item.taobao.com/item.htm?id=1011819614357" TargetMode="External"/><Relationship Id="rId649" Type="http://schemas.openxmlformats.org/officeDocument/2006/relationships/hyperlink" Target="https://item.taobao.com/item.htm?id=968128864189" TargetMode="External"/><Relationship Id="rId814" Type="http://schemas.openxmlformats.org/officeDocument/2006/relationships/hyperlink" Target="https://mobile.yangkeduo.com/goods1.html?ps=OreTEEtBml" TargetMode="External"/><Relationship Id="rId190" Type="http://schemas.openxmlformats.org/officeDocument/2006/relationships/hyperlink" Target="https://detail.tmall.com/item.htm?id=892370854388" TargetMode="External"/><Relationship Id="rId204" Type="http://schemas.openxmlformats.org/officeDocument/2006/relationships/hyperlink" Target="https://item.taobao.com/item.htm?id=994718526480" TargetMode="External"/><Relationship Id="rId246" Type="http://schemas.openxmlformats.org/officeDocument/2006/relationships/hyperlink" Target="https://item.taobao.com/item.htm?id=643929888992" TargetMode="External"/><Relationship Id="rId288" Type="http://schemas.openxmlformats.org/officeDocument/2006/relationships/hyperlink" Target="https://detail.tmall.com/item.htm?id=1001246061831" TargetMode="External"/><Relationship Id="rId411" Type="http://schemas.openxmlformats.org/officeDocument/2006/relationships/hyperlink" Target="https://detail.tmall.com/item.htm?id=891072738154" TargetMode="External"/><Relationship Id="rId453" Type="http://schemas.openxmlformats.org/officeDocument/2006/relationships/hyperlink" Target="https://detail.tmall.com/item.htm?id=904737283640" TargetMode="External"/><Relationship Id="rId509" Type="http://schemas.openxmlformats.org/officeDocument/2006/relationships/hyperlink" Target="https://item.taobao.com/item.htm?id=1016605787532" TargetMode="External"/><Relationship Id="rId660" Type="http://schemas.openxmlformats.org/officeDocument/2006/relationships/hyperlink" Target="https://detail.tmall.com/item.htm?id=901838932264" TargetMode="External"/><Relationship Id="rId106" Type="http://schemas.openxmlformats.org/officeDocument/2006/relationships/hyperlink" Target="https://item.jd.com/10114597190531.html" TargetMode="External"/><Relationship Id="rId313" Type="http://schemas.openxmlformats.org/officeDocument/2006/relationships/hyperlink" Target="https://detail.tmall.com/item.htm?id=707027788931" TargetMode="External"/><Relationship Id="rId495" Type="http://schemas.openxmlformats.org/officeDocument/2006/relationships/hyperlink" Target="https://detail.tmall.com/item.htm?ft=t&amp;id=891502833293" TargetMode="External"/><Relationship Id="rId716" Type="http://schemas.openxmlformats.org/officeDocument/2006/relationships/hyperlink" Target="https://detail.tmall.com/item.htm?id=811203284851" TargetMode="External"/><Relationship Id="rId758" Type="http://schemas.openxmlformats.org/officeDocument/2006/relationships/hyperlink" Target="https://item.taobao.com/item.htm?id=856644656950" TargetMode="External"/><Relationship Id="rId10" Type="http://schemas.openxmlformats.org/officeDocument/2006/relationships/hyperlink" Target="https://mobile.yangkeduo.com/goods.html?ps=c4I3ssTjYE" TargetMode="External"/><Relationship Id="rId52" Type="http://schemas.openxmlformats.org/officeDocument/2006/relationships/hyperlink" Target="https://mobile.yangkeduo.com/goods.html?goods_id=647587472558" TargetMode="External"/><Relationship Id="rId94" Type="http://schemas.openxmlformats.org/officeDocument/2006/relationships/hyperlink" Target="https://mobile.yangkeduo.com/goods.html?ps=Bcx9QThpFL" TargetMode="External"/><Relationship Id="rId148" Type="http://schemas.openxmlformats.org/officeDocument/2006/relationships/hyperlink" Target="https://item.jd.com/10211553361098.html" TargetMode="External"/><Relationship Id="rId355" Type="http://schemas.openxmlformats.org/officeDocument/2006/relationships/hyperlink" Target="https://item.taobao.com/item.htm?id=957681373109" TargetMode="External"/><Relationship Id="rId397" Type="http://schemas.openxmlformats.org/officeDocument/2006/relationships/hyperlink" Target="https://item.taobao.com/item.htm?id=949356218570" TargetMode="External"/><Relationship Id="rId520" Type="http://schemas.openxmlformats.org/officeDocument/2006/relationships/hyperlink" Target="https://item.taobao.com/item.htm?id=909763580110" TargetMode="External"/><Relationship Id="rId562" Type="http://schemas.openxmlformats.org/officeDocument/2006/relationships/hyperlink" Target="https://item.taobao.com/item.htm?id=900529456243" TargetMode="External"/><Relationship Id="rId618" Type="http://schemas.openxmlformats.org/officeDocument/2006/relationships/hyperlink" Target="https://item.taobao.com/item.htm?id=999659298554" TargetMode="External"/><Relationship Id="rId825" Type="http://schemas.openxmlformats.org/officeDocument/2006/relationships/hyperlink" Target="https://mobile.yangkeduo.com/goods1.html?ps=Ohp1gcBKF1" TargetMode="External"/><Relationship Id="rId215" Type="http://schemas.openxmlformats.org/officeDocument/2006/relationships/hyperlink" Target="https://detail.tmall.com/item.htm?id=993134636772" TargetMode="External"/><Relationship Id="rId257" Type="http://schemas.openxmlformats.org/officeDocument/2006/relationships/hyperlink" Target="https://item.taobao.com/item.htm?id=670328431012" TargetMode="External"/><Relationship Id="rId422" Type="http://schemas.openxmlformats.org/officeDocument/2006/relationships/hyperlink" Target="https://detail.tmall.com/item.htm?id=891072738154" TargetMode="External"/><Relationship Id="rId464" Type="http://schemas.openxmlformats.org/officeDocument/2006/relationships/hyperlink" Target="https://detail.tmall.com/item.htm?id=904737283640" TargetMode="External"/><Relationship Id="rId299" Type="http://schemas.openxmlformats.org/officeDocument/2006/relationships/hyperlink" Target="https://detail.tmall.com/item.htm?id=707027788931" TargetMode="External"/><Relationship Id="rId727" Type="http://schemas.openxmlformats.org/officeDocument/2006/relationships/hyperlink" Target="https://item.taobao.com/item.htm?id=810948351129" TargetMode="External"/><Relationship Id="rId63" Type="http://schemas.openxmlformats.org/officeDocument/2006/relationships/hyperlink" Target="https://mobile.yangkeduo.com/goods1.html?ps=KdWwj0m9OA" TargetMode="External"/><Relationship Id="rId159" Type="http://schemas.openxmlformats.org/officeDocument/2006/relationships/hyperlink" Target="https://item.jd.com/10175337646048.html" TargetMode="External"/><Relationship Id="rId366" Type="http://schemas.openxmlformats.org/officeDocument/2006/relationships/hyperlink" Target="https://item.taobao.com/item.htm?id=907750392292" TargetMode="External"/><Relationship Id="rId573" Type="http://schemas.openxmlformats.org/officeDocument/2006/relationships/hyperlink" Target="https://item.taobao.com/item.htm?id=1009478540007" TargetMode="External"/><Relationship Id="rId780" Type="http://schemas.openxmlformats.org/officeDocument/2006/relationships/hyperlink" Target="https://item.jd.com/100298044192.html" TargetMode="External"/><Relationship Id="rId226" Type="http://schemas.openxmlformats.org/officeDocument/2006/relationships/hyperlink" Target="https://detail.tmall.com/item.htm?id=768929783909" TargetMode="External"/><Relationship Id="rId433" Type="http://schemas.openxmlformats.org/officeDocument/2006/relationships/hyperlink" Target="https://detail.tmall.com/item.htm?id=904737283640" TargetMode="External"/><Relationship Id="rId640" Type="http://schemas.openxmlformats.org/officeDocument/2006/relationships/hyperlink" Target="https://item.taobao.com/item.htm?id=912200581783" TargetMode="External"/><Relationship Id="rId738" Type="http://schemas.openxmlformats.org/officeDocument/2006/relationships/hyperlink" Target="https://item.taobao.com/item.htm?id=1026608325081" TargetMode="External"/><Relationship Id="rId74" Type="http://schemas.openxmlformats.org/officeDocument/2006/relationships/hyperlink" Target="https://mobile.yangkeduo.com/goods.html?ps=iVXbDZ7TGQ" TargetMode="External"/><Relationship Id="rId377" Type="http://schemas.openxmlformats.org/officeDocument/2006/relationships/hyperlink" Target="https://detail.tmall.com/item.htm?id=811092554073" TargetMode="External"/><Relationship Id="rId500" Type="http://schemas.openxmlformats.org/officeDocument/2006/relationships/hyperlink" Target="https://detail.tmall.com/item.htm?id=932219657807" TargetMode="External"/><Relationship Id="rId584" Type="http://schemas.openxmlformats.org/officeDocument/2006/relationships/hyperlink" Target="https://item.taobao.com/item.htm?id=816342795917" TargetMode="External"/><Relationship Id="rId805" Type="http://schemas.openxmlformats.org/officeDocument/2006/relationships/hyperlink" Target="https://mobile.yangkeduo.com/goods1.html?ps=F4FnPI47Pv" TargetMode="External"/><Relationship Id="rId5" Type="http://schemas.openxmlformats.org/officeDocument/2006/relationships/hyperlink" Target="https://item.jd.com/100156059431.html" TargetMode="External"/><Relationship Id="rId237" Type="http://schemas.openxmlformats.org/officeDocument/2006/relationships/hyperlink" Target="https://item.taobao.com/item.htm?id=1002462189563" TargetMode="External"/><Relationship Id="rId791" Type="http://schemas.openxmlformats.org/officeDocument/2006/relationships/hyperlink" Target="https://item.jd.com/10108495599015.html" TargetMode="External"/><Relationship Id="rId444" Type="http://schemas.openxmlformats.org/officeDocument/2006/relationships/hyperlink" Target="https://detail.tmall.com/item.htm?id=904737283640" TargetMode="External"/><Relationship Id="rId651" Type="http://schemas.openxmlformats.org/officeDocument/2006/relationships/hyperlink" Target="https://item.taobao.com/item.htm?id=968128864189" TargetMode="External"/><Relationship Id="rId749" Type="http://schemas.openxmlformats.org/officeDocument/2006/relationships/hyperlink" Target="https://item.taobao.com/item.htm?id=834408727275" TargetMode="External"/><Relationship Id="rId290" Type="http://schemas.openxmlformats.org/officeDocument/2006/relationships/hyperlink" Target="https://detail.tmall.com/item.htm?id=1001246061831" TargetMode="External"/><Relationship Id="rId304" Type="http://schemas.openxmlformats.org/officeDocument/2006/relationships/hyperlink" Target="https://detail.tmall.com/item.htm?id=707027788931" TargetMode="External"/><Relationship Id="rId388" Type="http://schemas.openxmlformats.org/officeDocument/2006/relationships/hyperlink" Target="https://item.taobao.com/item.htm?id=976261039368" TargetMode="External"/><Relationship Id="rId511" Type="http://schemas.openxmlformats.org/officeDocument/2006/relationships/hyperlink" Target="https://item.taobao.com/item.htm?id=1016605787532" TargetMode="External"/><Relationship Id="rId609" Type="http://schemas.openxmlformats.org/officeDocument/2006/relationships/hyperlink" Target="https://item.taobao.com/item.htm?id=1011819614357" TargetMode="External"/><Relationship Id="rId85" Type="http://schemas.openxmlformats.org/officeDocument/2006/relationships/hyperlink" Target="https://mobile.yangkeduo.com/goods2.html?ps=YTGv0xo05t" TargetMode="External"/><Relationship Id="rId150" Type="http://schemas.openxmlformats.org/officeDocument/2006/relationships/hyperlink" Target="https://item.jd.com/100149652858.html" TargetMode="External"/><Relationship Id="rId595" Type="http://schemas.openxmlformats.org/officeDocument/2006/relationships/hyperlink" Target="https://item.taobao.com/item.htm?id=856122498683" TargetMode="External"/><Relationship Id="rId816" Type="http://schemas.openxmlformats.org/officeDocument/2006/relationships/hyperlink" Target="https://mobile.yangkeduo.com/goods2.html?ps=bUyb1pqVSx" TargetMode="External"/><Relationship Id="rId248" Type="http://schemas.openxmlformats.org/officeDocument/2006/relationships/hyperlink" Target="https://item.taobao.com/item.htm?id=643929888992" TargetMode="External"/><Relationship Id="rId455" Type="http://schemas.openxmlformats.org/officeDocument/2006/relationships/hyperlink" Target="https://detail.tmall.com/item.htm?id=904737283640" TargetMode="External"/><Relationship Id="rId662" Type="http://schemas.openxmlformats.org/officeDocument/2006/relationships/hyperlink" Target="https://detail.tmall.com/item.htm?id=900607665063" TargetMode="External"/><Relationship Id="rId12" Type="http://schemas.openxmlformats.org/officeDocument/2006/relationships/hyperlink" Target="https://mobile.yangkeduo.com/goods2.html?ps=ddC74IjGpv" TargetMode="External"/><Relationship Id="rId108" Type="http://schemas.openxmlformats.org/officeDocument/2006/relationships/hyperlink" Target="https://item.jd.com/10114597190533.html" TargetMode="External"/><Relationship Id="rId315" Type="http://schemas.openxmlformats.org/officeDocument/2006/relationships/hyperlink" Target="https://detail.tmall.com/item.htm?id=707027788931" TargetMode="External"/><Relationship Id="rId522" Type="http://schemas.openxmlformats.org/officeDocument/2006/relationships/hyperlink" Target="https://item.taobao.com/item.htm?id=968118440261" TargetMode="External"/><Relationship Id="rId96" Type="http://schemas.openxmlformats.org/officeDocument/2006/relationships/hyperlink" Target="https://mobile.yangkeduo.com/goods.html?ps=Oqsde3tbSE" TargetMode="External"/><Relationship Id="rId161" Type="http://schemas.openxmlformats.org/officeDocument/2006/relationships/hyperlink" Target="http://item.taobao.com/item.htm?id=706400244616" TargetMode="External"/><Relationship Id="rId399" Type="http://schemas.openxmlformats.org/officeDocument/2006/relationships/hyperlink" Target="https://item.taobao.com/item.htm?id=949356218570" TargetMode="External"/><Relationship Id="rId827" Type="http://schemas.openxmlformats.org/officeDocument/2006/relationships/hyperlink" Target="https://mobile.yangkeduo.com/goods.html?ps=QA7ptrI4K9" TargetMode="External"/><Relationship Id="rId259" Type="http://schemas.openxmlformats.org/officeDocument/2006/relationships/hyperlink" Target="https://item.taobao.com/item.htm?id=973841775869" TargetMode="External"/><Relationship Id="rId466" Type="http://schemas.openxmlformats.org/officeDocument/2006/relationships/hyperlink" Target="https://detail.tmall.com/item.htm?id=895524077887" TargetMode="External"/><Relationship Id="rId673" Type="http://schemas.openxmlformats.org/officeDocument/2006/relationships/hyperlink" Target="https://item.taobao.com/item.htm?id=1005994126117" TargetMode="External"/><Relationship Id="rId23" Type="http://schemas.openxmlformats.org/officeDocument/2006/relationships/hyperlink" Target="https://mobile.yangkeduo.com/goods2.html?ps=k0JxfQxQQe" TargetMode="External"/><Relationship Id="rId119" Type="http://schemas.openxmlformats.org/officeDocument/2006/relationships/hyperlink" Target="https://item.jd.com/10114597190530.html" TargetMode="External"/><Relationship Id="rId326" Type="http://schemas.openxmlformats.org/officeDocument/2006/relationships/hyperlink" Target="https://detail.tmall.com/item.htm?id=707027788931" TargetMode="External"/><Relationship Id="rId533" Type="http://schemas.openxmlformats.org/officeDocument/2006/relationships/hyperlink" Target="https://item.taobao.com/item.htm?id=895452115366" TargetMode="External"/><Relationship Id="rId740" Type="http://schemas.openxmlformats.org/officeDocument/2006/relationships/hyperlink" Target="https://item.taobao.com/item.htm?id=1026518801678" TargetMode="External"/><Relationship Id="rId172" Type="http://schemas.openxmlformats.org/officeDocument/2006/relationships/hyperlink" Target="https://item.taobao.com/item.htm?id=891449603394" TargetMode="External"/><Relationship Id="rId477" Type="http://schemas.openxmlformats.org/officeDocument/2006/relationships/hyperlink" Target="https://detail.tmall.com/item.htm?id=895524077887" TargetMode="External"/><Relationship Id="rId600" Type="http://schemas.openxmlformats.org/officeDocument/2006/relationships/hyperlink" Target="https://item.taobao.com/item.htm?id=668082291794" TargetMode="External"/><Relationship Id="rId684" Type="http://schemas.openxmlformats.org/officeDocument/2006/relationships/hyperlink" Target="https://detail.tmall.com/item.htm?id=998548255197" TargetMode="External"/><Relationship Id="rId337" Type="http://schemas.openxmlformats.org/officeDocument/2006/relationships/hyperlink" Target="https://detail.tmall.com/item.htm?id=949683133616" TargetMode="External"/><Relationship Id="rId34" Type="http://schemas.openxmlformats.org/officeDocument/2006/relationships/hyperlink" Target="https://mobile.yangkeduo.com/goods1.html?ps=5nmWjJJNZg" TargetMode="External"/><Relationship Id="rId544" Type="http://schemas.openxmlformats.org/officeDocument/2006/relationships/hyperlink" Target="https://item.taobao.com/item.htm?id=897562512584" TargetMode="External"/><Relationship Id="rId751" Type="http://schemas.openxmlformats.org/officeDocument/2006/relationships/hyperlink" Target="https://item.taobao.com/item.htm?id=859994992155" TargetMode="External"/><Relationship Id="rId183" Type="http://schemas.openxmlformats.org/officeDocument/2006/relationships/hyperlink" Target="https://detail.tmall.com/item.htm?id=901960799069" TargetMode="External"/><Relationship Id="rId390" Type="http://schemas.openxmlformats.org/officeDocument/2006/relationships/hyperlink" Target="https://item.taobao.com/item.htm?id=949356218570" TargetMode="External"/><Relationship Id="rId404" Type="http://schemas.openxmlformats.org/officeDocument/2006/relationships/hyperlink" Target="https://detail.tmall.com/item.htm?id=924304369389" TargetMode="External"/><Relationship Id="rId611" Type="http://schemas.openxmlformats.org/officeDocument/2006/relationships/hyperlink" Target="https://item.taobao.com/item.htm?id=1011819614357" TargetMode="External"/><Relationship Id="rId250" Type="http://schemas.openxmlformats.org/officeDocument/2006/relationships/hyperlink" Target="https://item.taobao.com/item.htm?id=643929888992" TargetMode="External"/><Relationship Id="rId488" Type="http://schemas.openxmlformats.org/officeDocument/2006/relationships/hyperlink" Target="https://detail.tmall.com/item.htm?id=893191613949" TargetMode="External"/><Relationship Id="rId695" Type="http://schemas.openxmlformats.org/officeDocument/2006/relationships/hyperlink" Target="https://detail.tmall.com/item.htm?id=776371737512" TargetMode="External"/><Relationship Id="rId709" Type="http://schemas.openxmlformats.org/officeDocument/2006/relationships/hyperlink" Target="https://detail.tmall.com/item.htm?id=695119028601" TargetMode="External"/><Relationship Id="rId45" Type="http://schemas.openxmlformats.org/officeDocument/2006/relationships/hyperlink" Target="https://mobile.yangkeduo.com/goods.html?ps=E09F8sXY4K" TargetMode="External"/><Relationship Id="rId110" Type="http://schemas.openxmlformats.org/officeDocument/2006/relationships/hyperlink" Target="https://item.jd.com/10148054852544.html" TargetMode="External"/><Relationship Id="rId348" Type="http://schemas.openxmlformats.org/officeDocument/2006/relationships/hyperlink" Target="https://item.taobao.com/item.htm?id=814793716908" TargetMode="External"/><Relationship Id="rId555" Type="http://schemas.openxmlformats.org/officeDocument/2006/relationships/hyperlink" Target="https://detail.tmall.com/item.htm?id=986056902495" TargetMode="External"/><Relationship Id="rId762" Type="http://schemas.openxmlformats.org/officeDocument/2006/relationships/hyperlink" Target="https://item.jd.com/100149652858.html" TargetMode="External"/><Relationship Id="rId194" Type="http://schemas.openxmlformats.org/officeDocument/2006/relationships/hyperlink" Target="https://item.taobao.com/item.htm?id=827561688204" TargetMode="External"/><Relationship Id="rId208" Type="http://schemas.openxmlformats.org/officeDocument/2006/relationships/hyperlink" Target="https://item.taobao.com/item.htm?id=900329625374" TargetMode="External"/><Relationship Id="rId415" Type="http://schemas.openxmlformats.org/officeDocument/2006/relationships/hyperlink" Target="https://detail.tmall.com/item.htm?id=891072738154" TargetMode="External"/><Relationship Id="rId622" Type="http://schemas.openxmlformats.org/officeDocument/2006/relationships/hyperlink" Target="https://item.taobao.com/item.htm?id=999659298554" TargetMode="External"/><Relationship Id="rId261" Type="http://schemas.openxmlformats.org/officeDocument/2006/relationships/hyperlink" Target="https://item.taobao.com/item.htm?id=975061881895" TargetMode="External"/><Relationship Id="rId499" Type="http://schemas.openxmlformats.org/officeDocument/2006/relationships/hyperlink" Target="https://detail.tmall.com/item.htm?id=918053509423" TargetMode="External"/><Relationship Id="rId56" Type="http://schemas.openxmlformats.org/officeDocument/2006/relationships/hyperlink" Target="https://mobile.yangkeduo.com/goods.html?ps=bXag4iNscN" TargetMode="External"/><Relationship Id="rId359" Type="http://schemas.openxmlformats.org/officeDocument/2006/relationships/hyperlink" Target="https://item.taobao.com/item.htm?id=957681373109" TargetMode="External"/><Relationship Id="rId566" Type="http://schemas.openxmlformats.org/officeDocument/2006/relationships/hyperlink" Target="https://item.taobao.com/item.htm?id=900529456243" TargetMode="External"/><Relationship Id="rId773" Type="http://schemas.openxmlformats.org/officeDocument/2006/relationships/hyperlink" Target="https://item.jd.com/10206112404060.html" TargetMode="External"/><Relationship Id="rId121" Type="http://schemas.openxmlformats.org/officeDocument/2006/relationships/hyperlink" Target="https://item.jd.com/10114597190528.html" TargetMode="External"/><Relationship Id="rId219" Type="http://schemas.openxmlformats.org/officeDocument/2006/relationships/hyperlink" Target="https://detail.tmall.com/item.htm?id=768929783909" TargetMode="External"/><Relationship Id="rId426" Type="http://schemas.openxmlformats.org/officeDocument/2006/relationships/hyperlink" Target="https://detail.tmall.com/item.htm?id=904737283640" TargetMode="External"/><Relationship Id="rId633" Type="http://schemas.openxmlformats.org/officeDocument/2006/relationships/hyperlink" Target="https://item.taobao.com/item.htm?id=910177056473" TargetMode="External"/><Relationship Id="rId67" Type="http://schemas.openxmlformats.org/officeDocument/2006/relationships/hyperlink" Target="https://mobile.yangkeduo.com/goods1.html?ps=1i6TJDfunE" TargetMode="External"/><Relationship Id="rId272" Type="http://schemas.openxmlformats.org/officeDocument/2006/relationships/hyperlink" Target="https://detail.tmall.com/item.htm?id=999072258005" TargetMode="External"/><Relationship Id="rId577" Type="http://schemas.openxmlformats.org/officeDocument/2006/relationships/hyperlink" Target="https://item.taobao.com/item.htm?id=1008176459565" TargetMode="External"/><Relationship Id="rId700" Type="http://schemas.openxmlformats.org/officeDocument/2006/relationships/hyperlink" Target="https://detail.tmall.com/item.htm?id=731786714389" TargetMode="External"/><Relationship Id="rId132" Type="http://schemas.openxmlformats.org/officeDocument/2006/relationships/hyperlink" Target="https://item.jd.com/100242810230.html" TargetMode="External"/><Relationship Id="rId784" Type="http://schemas.openxmlformats.org/officeDocument/2006/relationships/hyperlink" Target="https://item.jd.com/10209437724291.html" TargetMode="External"/><Relationship Id="rId437" Type="http://schemas.openxmlformats.org/officeDocument/2006/relationships/hyperlink" Target="https://detail.tmall.com/item.htm?id=904737283640" TargetMode="External"/><Relationship Id="rId644" Type="http://schemas.openxmlformats.org/officeDocument/2006/relationships/hyperlink" Target="https://item.taobao.com/item.htm?id=968128864189" TargetMode="External"/><Relationship Id="rId283" Type="http://schemas.openxmlformats.org/officeDocument/2006/relationships/hyperlink" Target="https://item.taobao.com/item.htm?id=1015357937454" TargetMode="External"/><Relationship Id="rId490" Type="http://schemas.openxmlformats.org/officeDocument/2006/relationships/hyperlink" Target="https://detail.tmall.com/item.htm?id=893191613949" TargetMode="External"/><Relationship Id="rId504" Type="http://schemas.openxmlformats.org/officeDocument/2006/relationships/hyperlink" Target="https://item.taobao.com/item.htm?id=1016605787532" TargetMode="External"/><Relationship Id="rId711" Type="http://schemas.openxmlformats.org/officeDocument/2006/relationships/hyperlink" Target="https://detail.tmall.com/item.htm?id=695119028601" TargetMode="External"/><Relationship Id="rId78" Type="http://schemas.openxmlformats.org/officeDocument/2006/relationships/hyperlink" Target="https://mobile.yangkeduo.com/goods2.html?ps=DJgseGOVVL" TargetMode="External"/><Relationship Id="rId143" Type="http://schemas.openxmlformats.org/officeDocument/2006/relationships/hyperlink" Target="https://item.jd.com/100292942050.html" TargetMode="External"/><Relationship Id="rId350" Type="http://schemas.openxmlformats.org/officeDocument/2006/relationships/hyperlink" Target="https://item.taobao.com/item.htm?id=989685412033" TargetMode="External"/><Relationship Id="rId588" Type="http://schemas.openxmlformats.org/officeDocument/2006/relationships/hyperlink" Target="https://detail.tmall.com/item.htm?id=815201777567" TargetMode="External"/><Relationship Id="rId795" Type="http://schemas.openxmlformats.org/officeDocument/2006/relationships/hyperlink" Target="https://item.jd.com/100156059413.html" TargetMode="External"/><Relationship Id="rId809" Type="http://schemas.openxmlformats.org/officeDocument/2006/relationships/hyperlink" Target="https://mobile.yangkeduo.com/goods2.html?ps=pDKfZvCml4" TargetMode="External"/><Relationship Id="rId9" Type="http://schemas.openxmlformats.org/officeDocument/2006/relationships/hyperlink" Target="https://mobile.yangkeduo.com/goods.html?ps=xKiY0Pp8lq" TargetMode="External"/><Relationship Id="rId210" Type="http://schemas.openxmlformats.org/officeDocument/2006/relationships/hyperlink" Target="https://item.taobao.com/item.htm?id=900329625374" TargetMode="External"/><Relationship Id="rId448" Type="http://schemas.openxmlformats.org/officeDocument/2006/relationships/hyperlink" Target="https://detail.tmall.com/item.htm?id=904737283640" TargetMode="External"/><Relationship Id="rId655" Type="http://schemas.openxmlformats.org/officeDocument/2006/relationships/hyperlink" Target="https://detail.tmall.com/item.htm?id=900255835301" TargetMode="External"/><Relationship Id="rId294" Type="http://schemas.openxmlformats.org/officeDocument/2006/relationships/hyperlink" Target="https://item.taobao.com/item.htm?id=970057878536" TargetMode="External"/><Relationship Id="rId308" Type="http://schemas.openxmlformats.org/officeDocument/2006/relationships/hyperlink" Target="https://detail.tmall.com/item.htm?id=707027788931" TargetMode="External"/><Relationship Id="rId515" Type="http://schemas.openxmlformats.org/officeDocument/2006/relationships/hyperlink" Target="https://item.taobao.com/item.htm?id=996308339265" TargetMode="External"/><Relationship Id="rId722" Type="http://schemas.openxmlformats.org/officeDocument/2006/relationships/hyperlink" Target="https://detail.tmall.com/item.htm?id=811203284851" TargetMode="External"/><Relationship Id="rId89" Type="http://schemas.openxmlformats.org/officeDocument/2006/relationships/hyperlink" Target="https://mobile.yangkeduo.com/goods2.html?ps=eh5G84YAag" TargetMode="External"/><Relationship Id="rId154" Type="http://schemas.openxmlformats.org/officeDocument/2006/relationships/hyperlink" Target="https://item.jd.com/10177242657252.html" TargetMode="External"/><Relationship Id="rId361" Type="http://schemas.openxmlformats.org/officeDocument/2006/relationships/hyperlink" Target="https://item.taobao.com/item.htm?id=957681373109" TargetMode="External"/><Relationship Id="rId599" Type="http://schemas.openxmlformats.org/officeDocument/2006/relationships/hyperlink" Target="https://item.taobao.com/item.htm?id=668082291794" TargetMode="External"/><Relationship Id="rId459" Type="http://schemas.openxmlformats.org/officeDocument/2006/relationships/hyperlink" Target="https://detail.tmall.com/item.htm?id=904737283640" TargetMode="External"/><Relationship Id="rId666" Type="http://schemas.openxmlformats.org/officeDocument/2006/relationships/hyperlink" Target="https://detail.tmall.com/item.htm?id=900607665063" TargetMode="External"/><Relationship Id="rId16" Type="http://schemas.openxmlformats.org/officeDocument/2006/relationships/hyperlink" Target="https://mobile.yangkeduo.com/goods.html?ps=W5Hu4l0BZt" TargetMode="External"/><Relationship Id="rId221" Type="http://schemas.openxmlformats.org/officeDocument/2006/relationships/hyperlink" Target="https://detail.tmall.com/item.htm?id=768929783909" TargetMode="External"/><Relationship Id="rId319" Type="http://schemas.openxmlformats.org/officeDocument/2006/relationships/hyperlink" Target="https://detail.tmall.com/item.htm?id=707027788931" TargetMode="External"/><Relationship Id="rId526" Type="http://schemas.openxmlformats.org/officeDocument/2006/relationships/hyperlink" Target="https://item.taobao.com/item.htm?id=968118440261" TargetMode="External"/><Relationship Id="rId733" Type="http://schemas.openxmlformats.org/officeDocument/2006/relationships/hyperlink" Target="https://item.taobao.com/item.htm?id=765046291405" TargetMode="External"/><Relationship Id="rId165" Type="http://schemas.openxmlformats.org/officeDocument/2006/relationships/hyperlink" Target="https://item.taobao.com/item.htm?id=891449603394" TargetMode="External"/><Relationship Id="rId372" Type="http://schemas.openxmlformats.org/officeDocument/2006/relationships/hyperlink" Target="https://item.taobao.com/item.htm?id=761523520615" TargetMode="External"/><Relationship Id="rId677" Type="http://schemas.openxmlformats.org/officeDocument/2006/relationships/hyperlink" Target="http://item.taobao.com/item.htm?id=900215278913" TargetMode="External"/><Relationship Id="rId800" Type="http://schemas.openxmlformats.org/officeDocument/2006/relationships/hyperlink" Target="https://mobile.yangkeduo.com/goods2.html?ps=Uzwk0NJSgH" TargetMode="External"/><Relationship Id="rId232" Type="http://schemas.openxmlformats.org/officeDocument/2006/relationships/hyperlink" Target="https://detail.tmall.com/item.htm?id=891929308614" TargetMode="External"/><Relationship Id="rId27" Type="http://schemas.openxmlformats.org/officeDocument/2006/relationships/hyperlink" Target="https://mobile.yangkeduo.com/goods.html?ps=WzwB2a6k12" TargetMode="External"/><Relationship Id="rId537" Type="http://schemas.openxmlformats.org/officeDocument/2006/relationships/hyperlink" Target="https://item.taobao.com/item.htm?id=955830917611" TargetMode="External"/><Relationship Id="rId744" Type="http://schemas.openxmlformats.org/officeDocument/2006/relationships/hyperlink" Target="https://item.taobao.com/item.htm?id=901960799069" TargetMode="External"/><Relationship Id="rId80" Type="http://schemas.openxmlformats.org/officeDocument/2006/relationships/hyperlink" Target="https://mobile.yangkeduo.com/goods.html?ps=WjzmMxNIuC" TargetMode="External"/><Relationship Id="rId176" Type="http://schemas.openxmlformats.org/officeDocument/2006/relationships/hyperlink" Target="https://detail.tmall.com/item.htm?id=891449603394" TargetMode="External"/><Relationship Id="rId383" Type="http://schemas.openxmlformats.org/officeDocument/2006/relationships/hyperlink" Target="https://detail.tmall.com/item.htm?id=816420236237" TargetMode="External"/><Relationship Id="rId590" Type="http://schemas.openxmlformats.org/officeDocument/2006/relationships/hyperlink" Target="https://item.taobao.com/item.htm?id=816342795917" TargetMode="External"/><Relationship Id="rId604" Type="http://schemas.openxmlformats.org/officeDocument/2006/relationships/hyperlink" Target="https://item.taobao.com/item.htm?id=975353264442" TargetMode="External"/><Relationship Id="rId811" Type="http://schemas.openxmlformats.org/officeDocument/2006/relationships/hyperlink" Target="https://mobile.yangkeduo.com/goods1.html?ps=S3XYZPIvS1" TargetMode="External"/><Relationship Id="rId243" Type="http://schemas.openxmlformats.org/officeDocument/2006/relationships/hyperlink" Target="https://item.taobao.com/item.htm?id=1002462189563" TargetMode="External"/><Relationship Id="rId450" Type="http://schemas.openxmlformats.org/officeDocument/2006/relationships/hyperlink" Target="https://detail.tmall.com/item.htm?id=904737283640" TargetMode="External"/><Relationship Id="rId688" Type="http://schemas.openxmlformats.org/officeDocument/2006/relationships/hyperlink" Target="https://detail.tmall.com/item.htm?id=998548255197" TargetMode="External"/><Relationship Id="rId38" Type="http://schemas.openxmlformats.org/officeDocument/2006/relationships/hyperlink" Target="https://mobile.yangkeduo.com/goods2.html?ps=neMRpPgHeT" TargetMode="External"/><Relationship Id="rId103" Type="http://schemas.openxmlformats.org/officeDocument/2006/relationships/hyperlink" Target="https://mobile.yangkeduo.com/goods.html?ps=QmRSUyZG6N" TargetMode="External"/><Relationship Id="rId310" Type="http://schemas.openxmlformats.org/officeDocument/2006/relationships/hyperlink" Target="https://detail.tmall.com/item.htm?id=707027788931" TargetMode="External"/><Relationship Id="rId548" Type="http://schemas.openxmlformats.org/officeDocument/2006/relationships/hyperlink" Target="https://item.taobao.com/item.htm?id=912701737085" TargetMode="External"/><Relationship Id="rId755" Type="http://schemas.openxmlformats.org/officeDocument/2006/relationships/hyperlink" Target="https://item.taobao.com/item.htm?id=859994992155" TargetMode="External"/><Relationship Id="rId91" Type="http://schemas.openxmlformats.org/officeDocument/2006/relationships/hyperlink" Target="https://mobile.yangkeduo.com/goods.html?ps=t92GneMnHt" TargetMode="External"/><Relationship Id="rId187" Type="http://schemas.openxmlformats.org/officeDocument/2006/relationships/hyperlink" Target="https://detail.tmall.com/item.htm?id=901960799069" TargetMode="External"/><Relationship Id="rId394" Type="http://schemas.openxmlformats.org/officeDocument/2006/relationships/hyperlink" Target="https://item.taobao.com/item.htm?id=949356218570" TargetMode="External"/><Relationship Id="rId408" Type="http://schemas.openxmlformats.org/officeDocument/2006/relationships/hyperlink" Target="https://detail.tmall.com/item.htm?id=924304369389" TargetMode="External"/><Relationship Id="rId615" Type="http://schemas.openxmlformats.org/officeDocument/2006/relationships/hyperlink" Target="https://item.taobao.com/item.htm?id=1011819614357" TargetMode="External"/><Relationship Id="rId822" Type="http://schemas.openxmlformats.org/officeDocument/2006/relationships/hyperlink" Target="https://mobile.yangkeduo.com/goods2.html?ps=GjJDQThOFM" TargetMode="External"/><Relationship Id="rId254" Type="http://schemas.openxmlformats.org/officeDocument/2006/relationships/hyperlink" Target="https://item.taobao.com/item.htm?id=631273015044" TargetMode="External"/><Relationship Id="rId699" Type="http://schemas.openxmlformats.org/officeDocument/2006/relationships/hyperlink" Target="https://detail.tmall.com/item.htm?id=776371737512" TargetMode="External"/><Relationship Id="rId49" Type="http://schemas.openxmlformats.org/officeDocument/2006/relationships/hyperlink" Target="https://mobile.yangkeduo.com/goods2.html?ps=zGzuFakl2u" TargetMode="External"/><Relationship Id="rId114" Type="http://schemas.openxmlformats.org/officeDocument/2006/relationships/hyperlink" Target="https://item.jd.com/10209437724295.html" TargetMode="External"/><Relationship Id="rId461" Type="http://schemas.openxmlformats.org/officeDocument/2006/relationships/hyperlink" Target="https://detail.tmall.com/item.htm?id=904737283640" TargetMode="External"/><Relationship Id="rId559" Type="http://schemas.openxmlformats.org/officeDocument/2006/relationships/hyperlink" Target="https://item.taobao.com/item.htm?id=900529456243" TargetMode="External"/><Relationship Id="rId766" Type="http://schemas.openxmlformats.org/officeDocument/2006/relationships/hyperlink" Target="https://item.jd.com/10177242657252.html" TargetMode="External"/><Relationship Id="rId198" Type="http://schemas.openxmlformats.org/officeDocument/2006/relationships/hyperlink" Target="https://item.taobao.com/item.htm?id=968762108303" TargetMode="External"/><Relationship Id="rId321" Type="http://schemas.openxmlformats.org/officeDocument/2006/relationships/hyperlink" Target="https://detail.tmall.com/item.htm?id=707027788931" TargetMode="External"/><Relationship Id="rId419" Type="http://schemas.openxmlformats.org/officeDocument/2006/relationships/hyperlink" Target="https://detail.tmall.com/item.htm?id=891072738154" TargetMode="External"/><Relationship Id="rId626" Type="http://schemas.openxmlformats.org/officeDocument/2006/relationships/hyperlink" Target="https://item.taobao.com/item.htm?id=688137881791" TargetMode="External"/><Relationship Id="rId265" Type="http://schemas.openxmlformats.org/officeDocument/2006/relationships/hyperlink" Target="https://item.taobao.com/item.htm?id=787268455559" TargetMode="External"/><Relationship Id="rId472" Type="http://schemas.openxmlformats.org/officeDocument/2006/relationships/hyperlink" Target="https://detail.tmall.com/item.htm?id=895524077887" TargetMode="External"/><Relationship Id="rId125" Type="http://schemas.openxmlformats.org/officeDocument/2006/relationships/hyperlink" Target="https://item.jd.com/10177000430970.html" TargetMode="External"/><Relationship Id="rId332" Type="http://schemas.openxmlformats.org/officeDocument/2006/relationships/hyperlink" Target="https://detail.tmall.com/item.htm?ft=t&amp;id=706384016289" TargetMode="External"/><Relationship Id="rId777" Type="http://schemas.openxmlformats.org/officeDocument/2006/relationships/hyperlink" Target="https://item.jd.com/10206118049330.html" TargetMode="External"/><Relationship Id="rId637" Type="http://schemas.openxmlformats.org/officeDocument/2006/relationships/hyperlink" Target="https://item.taobao.com/item.htm?id=909469590377" TargetMode="External"/><Relationship Id="rId276" Type="http://schemas.openxmlformats.org/officeDocument/2006/relationships/hyperlink" Target="https://detail.tmall.com/item.htm?id=987771951613" TargetMode="External"/><Relationship Id="rId483" Type="http://schemas.openxmlformats.org/officeDocument/2006/relationships/hyperlink" Target="https://detail.tmall.com/item.htm?id=908871470942" TargetMode="External"/><Relationship Id="rId690" Type="http://schemas.openxmlformats.org/officeDocument/2006/relationships/hyperlink" Target="https://detail.tmall.com/item.htm?id=998548255197" TargetMode="External"/><Relationship Id="rId704" Type="http://schemas.openxmlformats.org/officeDocument/2006/relationships/hyperlink" Target="https://detail.tmall.com/item.htm?id=731786714389" TargetMode="External"/><Relationship Id="rId40" Type="http://schemas.openxmlformats.org/officeDocument/2006/relationships/hyperlink" Target="https://mobile.yangkeduo.com/goods.html?ps=ncvtJT734L" TargetMode="External"/><Relationship Id="rId136" Type="http://schemas.openxmlformats.org/officeDocument/2006/relationships/hyperlink" Target="https://item.jd.com/10150445313206.html" TargetMode="External"/><Relationship Id="rId343" Type="http://schemas.openxmlformats.org/officeDocument/2006/relationships/hyperlink" Target="https://item.taobao.com/item.htm?id=923764100404" TargetMode="External"/><Relationship Id="rId550" Type="http://schemas.openxmlformats.org/officeDocument/2006/relationships/hyperlink" Target="https://item.taobao.com/item.htm?id=995962186635" TargetMode="External"/><Relationship Id="rId788" Type="http://schemas.openxmlformats.org/officeDocument/2006/relationships/hyperlink" Target="https://item.jd.com/10175431410392.html" TargetMode="External"/><Relationship Id="rId203" Type="http://schemas.openxmlformats.org/officeDocument/2006/relationships/hyperlink" Target="https://item.taobao.com/item.htm?id=995986562176" TargetMode="External"/><Relationship Id="rId648" Type="http://schemas.openxmlformats.org/officeDocument/2006/relationships/hyperlink" Target="https://item.taobao.com/item.htm?id=968128864189" TargetMode="External"/><Relationship Id="rId287" Type="http://schemas.openxmlformats.org/officeDocument/2006/relationships/hyperlink" Target="https://detail.tmall.com/item.htm?id=1001246061831" TargetMode="External"/><Relationship Id="rId410" Type="http://schemas.openxmlformats.org/officeDocument/2006/relationships/hyperlink" Target="https://detail.tmall.com/item.htm?id=891072738154" TargetMode="External"/><Relationship Id="rId494" Type="http://schemas.openxmlformats.org/officeDocument/2006/relationships/hyperlink" Target="https://detail.tmall.com/item.htm?id=893191613949" TargetMode="External"/><Relationship Id="rId508" Type="http://schemas.openxmlformats.org/officeDocument/2006/relationships/hyperlink" Target="https://item.taobao.com/item.htm?id=1016605787532" TargetMode="External"/><Relationship Id="rId715" Type="http://schemas.openxmlformats.org/officeDocument/2006/relationships/hyperlink" Target="https://detail.tmall.com/item.htm?id=811203284851" TargetMode="External"/><Relationship Id="rId147" Type="http://schemas.openxmlformats.org/officeDocument/2006/relationships/hyperlink" Target="https://item.jd.com/10110474973144.html" TargetMode="External"/><Relationship Id="rId354" Type="http://schemas.openxmlformats.org/officeDocument/2006/relationships/hyperlink" Target="https://item.taobao.com/item.htm?id=957681373109" TargetMode="External"/><Relationship Id="rId799" Type="http://schemas.openxmlformats.org/officeDocument/2006/relationships/hyperlink" Target="https://mobile.yangkeduo.com/goods1.html?ps=OcY9MBMGZw" TargetMode="External"/><Relationship Id="rId51" Type="http://schemas.openxmlformats.org/officeDocument/2006/relationships/hyperlink" Target="https://mobile.yangkeduo.com/goods.html?goods_id=852405099337" TargetMode="External"/><Relationship Id="rId561" Type="http://schemas.openxmlformats.org/officeDocument/2006/relationships/hyperlink" Target="https://item.taobao.com/item.htm?id=900529456243" TargetMode="External"/><Relationship Id="rId659" Type="http://schemas.openxmlformats.org/officeDocument/2006/relationships/hyperlink" Target="https://detail.tmall.com/item.htm?id=901419117713" TargetMode="External"/><Relationship Id="rId214" Type="http://schemas.openxmlformats.org/officeDocument/2006/relationships/hyperlink" Target="https://detail.tmall.com/item.htm?id=993134636772" TargetMode="External"/><Relationship Id="rId298" Type="http://schemas.openxmlformats.org/officeDocument/2006/relationships/hyperlink" Target="https://detail.tmall.com/item.htm?id=707027788931" TargetMode="External"/><Relationship Id="rId421" Type="http://schemas.openxmlformats.org/officeDocument/2006/relationships/hyperlink" Target="https://detail.tmall.com/item.htm?id=891072738154" TargetMode="External"/><Relationship Id="rId519" Type="http://schemas.openxmlformats.org/officeDocument/2006/relationships/hyperlink" Target="https://item.taobao.com/item.htm?id=909763580110" TargetMode="External"/><Relationship Id="rId158" Type="http://schemas.openxmlformats.org/officeDocument/2006/relationships/hyperlink" Target="https://item.jd.com/10143345053188.html" TargetMode="External"/><Relationship Id="rId726" Type="http://schemas.openxmlformats.org/officeDocument/2006/relationships/hyperlink" Target="https://item.taobao.com/item.htm?id=810948351129" TargetMode="External"/><Relationship Id="rId62" Type="http://schemas.openxmlformats.org/officeDocument/2006/relationships/hyperlink" Target="https://mobile.yangkeduo.com/goods.html?ps=AdcCdf8fbI" TargetMode="External"/><Relationship Id="rId365" Type="http://schemas.openxmlformats.org/officeDocument/2006/relationships/hyperlink" Target="https://item.taobao.com/item.htm?id=907750392292" TargetMode="External"/><Relationship Id="rId572" Type="http://schemas.openxmlformats.org/officeDocument/2006/relationships/hyperlink" Target="https://item.taobao.com/item.htm?id=1009478540007" TargetMode="External"/><Relationship Id="rId225" Type="http://schemas.openxmlformats.org/officeDocument/2006/relationships/hyperlink" Target="https://detail.tmall.com/item.htm?id=768929783909" TargetMode="External"/><Relationship Id="rId432" Type="http://schemas.openxmlformats.org/officeDocument/2006/relationships/hyperlink" Target="https://detail.tmall.com/item.htm?id=904737283640" TargetMode="External"/><Relationship Id="rId737" Type="http://schemas.openxmlformats.org/officeDocument/2006/relationships/hyperlink" Target="https://item.taobao.com/item.htm?id=1024085262530" TargetMode="External"/><Relationship Id="rId73" Type="http://schemas.openxmlformats.org/officeDocument/2006/relationships/hyperlink" Target="https://mobile.yangkeduo.com/goods2.html?ps=qgVHXLXskd" TargetMode="External"/><Relationship Id="rId169" Type="http://schemas.openxmlformats.org/officeDocument/2006/relationships/hyperlink" Target="https://item.taobao.com/item.htm?id=891449603394" TargetMode="External"/><Relationship Id="rId376" Type="http://schemas.openxmlformats.org/officeDocument/2006/relationships/hyperlink" Target="https://detail.tmall.com/item.htm?id=811092554073" TargetMode="External"/><Relationship Id="rId583" Type="http://schemas.openxmlformats.org/officeDocument/2006/relationships/hyperlink" Target="https://item.taobao.com/item.htm?id=816342795917" TargetMode="External"/><Relationship Id="rId790" Type="http://schemas.openxmlformats.org/officeDocument/2006/relationships/hyperlink" Target="https://item.jd.com/10199574744875.html" TargetMode="External"/><Relationship Id="rId804" Type="http://schemas.openxmlformats.org/officeDocument/2006/relationships/hyperlink" Target="https://mobile.yangkeduo.com/goods2.html?ps=DBfsNMUcfW" TargetMode="External"/><Relationship Id="rId4" Type="http://schemas.openxmlformats.org/officeDocument/2006/relationships/hyperlink" Target="http://item.taobao.com/item.htm?id=815716495744" TargetMode="External"/><Relationship Id="rId236" Type="http://schemas.openxmlformats.org/officeDocument/2006/relationships/hyperlink" Target="https://detail.tmall.com/item.htm?id=1012649685777" TargetMode="External"/><Relationship Id="rId443" Type="http://schemas.openxmlformats.org/officeDocument/2006/relationships/hyperlink" Target="https://detail.tmall.com/item.htm?id=904737283640" TargetMode="External"/><Relationship Id="rId650" Type="http://schemas.openxmlformats.org/officeDocument/2006/relationships/hyperlink" Target="https://item.taobao.com/item.htm?id=968128864189" TargetMode="External"/><Relationship Id="rId303" Type="http://schemas.openxmlformats.org/officeDocument/2006/relationships/hyperlink" Target="https://detail.tmall.com/item.htm?id=707027788931" TargetMode="External"/><Relationship Id="rId748" Type="http://schemas.openxmlformats.org/officeDocument/2006/relationships/hyperlink" Target="https://item.taobao.com/item.htm?id=834408727275" TargetMode="External"/><Relationship Id="rId84" Type="http://schemas.openxmlformats.org/officeDocument/2006/relationships/hyperlink" Target="https://mobile.yangkeduo.com/goods1.html?ps=rvlrWuPdvj" TargetMode="External"/><Relationship Id="rId387" Type="http://schemas.openxmlformats.org/officeDocument/2006/relationships/hyperlink" Target="https://item.taobao.com/item.htm?id=977415396846" TargetMode="External"/><Relationship Id="rId510" Type="http://schemas.openxmlformats.org/officeDocument/2006/relationships/hyperlink" Target="https://item.taobao.com/item.htm?id=1016605787532" TargetMode="External"/><Relationship Id="rId594" Type="http://schemas.openxmlformats.org/officeDocument/2006/relationships/hyperlink" Target="https://item.taobao.com/item.htm?id=856122498683" TargetMode="External"/><Relationship Id="rId608" Type="http://schemas.openxmlformats.org/officeDocument/2006/relationships/hyperlink" Target="https://item.taobao.com/item.htm?id=1011819614357" TargetMode="External"/><Relationship Id="rId815" Type="http://schemas.openxmlformats.org/officeDocument/2006/relationships/hyperlink" Target="https://mobile.yangkeduo.com/goods1.html?ps=iwNZxo2S5j" TargetMode="External"/><Relationship Id="rId247" Type="http://schemas.openxmlformats.org/officeDocument/2006/relationships/hyperlink" Target="https://item.taobao.com/item.htm?id=643929888992" TargetMode="External"/><Relationship Id="rId107" Type="http://schemas.openxmlformats.org/officeDocument/2006/relationships/hyperlink" Target="https://item.jd.com/10114597190535.html" TargetMode="External"/><Relationship Id="rId454" Type="http://schemas.openxmlformats.org/officeDocument/2006/relationships/hyperlink" Target="https://detail.tmall.com/item.htm?id=904737283640" TargetMode="External"/><Relationship Id="rId661" Type="http://schemas.openxmlformats.org/officeDocument/2006/relationships/hyperlink" Target="https://detail.tmall.com/item.htm?id=995354355280" TargetMode="External"/><Relationship Id="rId759" Type="http://schemas.openxmlformats.org/officeDocument/2006/relationships/hyperlink" Target="https://item.taobao.com/item.htm?id=856644656950" TargetMode="External"/><Relationship Id="rId11" Type="http://schemas.openxmlformats.org/officeDocument/2006/relationships/hyperlink" Target="https://mobile.yangkeduo.com/goods.html?ps=vsqQXcTTZ8" TargetMode="External"/><Relationship Id="rId314" Type="http://schemas.openxmlformats.org/officeDocument/2006/relationships/hyperlink" Target="https://detail.tmall.com/item.htm?id=707027788931" TargetMode="External"/><Relationship Id="rId398" Type="http://schemas.openxmlformats.org/officeDocument/2006/relationships/hyperlink" Target="https://item.taobao.com/item.htm?id=949356218570" TargetMode="External"/><Relationship Id="rId521" Type="http://schemas.openxmlformats.org/officeDocument/2006/relationships/hyperlink" Target="https://item.taobao.com/item.htm?id=968118440261" TargetMode="External"/><Relationship Id="rId619" Type="http://schemas.openxmlformats.org/officeDocument/2006/relationships/hyperlink" Target="https://item.taobao.com/item.htm?id=999659298554" TargetMode="External"/><Relationship Id="rId95" Type="http://schemas.openxmlformats.org/officeDocument/2006/relationships/hyperlink" Target="https://mobile.yangkeduo.com/goods2.html?ps=pu7qmQ4HvE" TargetMode="External"/><Relationship Id="rId160" Type="http://schemas.openxmlformats.org/officeDocument/2006/relationships/hyperlink" Target="https://e.tb.cn/h.icz1oW3MUlVA6fp?tk=vy0iUtQGktZ" TargetMode="External"/><Relationship Id="rId826" Type="http://schemas.openxmlformats.org/officeDocument/2006/relationships/hyperlink" Target="https://mobile.yangkeduo.com/goods2.html?ps=DqFbqmRBGN" TargetMode="External"/><Relationship Id="rId258" Type="http://schemas.openxmlformats.org/officeDocument/2006/relationships/hyperlink" Target="https://item.taobao.com/item.htm?id=973841775869" TargetMode="External"/><Relationship Id="rId465" Type="http://schemas.openxmlformats.org/officeDocument/2006/relationships/hyperlink" Target="https://detail.tmall.com/item.htm?id=895524077887" TargetMode="External"/><Relationship Id="rId672" Type="http://schemas.openxmlformats.org/officeDocument/2006/relationships/hyperlink" Target="https://detail.tmall.com/item.htm?id=1004404244091" TargetMode="External"/><Relationship Id="rId22" Type="http://schemas.openxmlformats.org/officeDocument/2006/relationships/hyperlink" Target="https://mobile.yangkeduo.com/goods1.html?ps=zlovdhszvT" TargetMode="External"/><Relationship Id="rId118" Type="http://schemas.openxmlformats.org/officeDocument/2006/relationships/hyperlink" Target="https://item.jd.com/10209437724294.html" TargetMode="External"/><Relationship Id="rId325" Type="http://schemas.openxmlformats.org/officeDocument/2006/relationships/hyperlink" Target="https://detail.tmall.com/item.htm?id=707027788931" TargetMode="External"/><Relationship Id="rId532" Type="http://schemas.openxmlformats.org/officeDocument/2006/relationships/hyperlink" Target="https://item.taobao.com/item.htm?id=1006280301330" TargetMode="External"/><Relationship Id="rId171" Type="http://schemas.openxmlformats.org/officeDocument/2006/relationships/hyperlink" Target="https://item.taobao.com/item.htm?id=891449603394" TargetMode="External"/><Relationship Id="rId269" Type="http://schemas.openxmlformats.org/officeDocument/2006/relationships/hyperlink" Target="https://detail.tmall.com/item.htm?id=999072258005" TargetMode="External"/><Relationship Id="rId476" Type="http://schemas.openxmlformats.org/officeDocument/2006/relationships/hyperlink" Target="https://detail.tmall.com/item.htm?id=895524077887" TargetMode="External"/><Relationship Id="rId683" Type="http://schemas.openxmlformats.org/officeDocument/2006/relationships/hyperlink" Target="https://detail.tmall.com/item.htm?id=998548255197" TargetMode="External"/><Relationship Id="rId33" Type="http://schemas.openxmlformats.org/officeDocument/2006/relationships/hyperlink" Target="https://mobile.yangkeduo.com/goods1.html?ps=SidtwXJKPH" TargetMode="External"/><Relationship Id="rId129" Type="http://schemas.openxmlformats.org/officeDocument/2006/relationships/hyperlink" Target="https://item.jd.com/100123743231.html" TargetMode="External"/><Relationship Id="rId336" Type="http://schemas.openxmlformats.org/officeDocument/2006/relationships/hyperlink" Target="https://detail.tmall.com/item.htm?id=949683133616" TargetMode="External"/><Relationship Id="rId543" Type="http://schemas.openxmlformats.org/officeDocument/2006/relationships/hyperlink" Target="https://item.taobao.com/item.htm?id=897562512584" TargetMode="External"/><Relationship Id="rId182" Type="http://schemas.openxmlformats.org/officeDocument/2006/relationships/hyperlink" Target="https://detail.tmall.com/item.htm?id=891449603394" TargetMode="External"/><Relationship Id="rId403" Type="http://schemas.openxmlformats.org/officeDocument/2006/relationships/hyperlink" Target="https://detail.tmall.com/item.htm?id=924304369389" TargetMode="External"/><Relationship Id="rId750" Type="http://schemas.openxmlformats.org/officeDocument/2006/relationships/hyperlink" Target="https://item.taobao.com/item.htm?id=859994992155" TargetMode="External"/><Relationship Id="rId487" Type="http://schemas.openxmlformats.org/officeDocument/2006/relationships/hyperlink" Target="https://detail.tmall.com/item.htm?id=893191613949" TargetMode="External"/><Relationship Id="rId610" Type="http://schemas.openxmlformats.org/officeDocument/2006/relationships/hyperlink" Target="https://item.taobao.com/item.htm?id=1011819614357" TargetMode="External"/><Relationship Id="rId694" Type="http://schemas.openxmlformats.org/officeDocument/2006/relationships/hyperlink" Target="https://detail.tmall.com/item.htm?id=776371737512" TargetMode="External"/><Relationship Id="rId708" Type="http://schemas.openxmlformats.org/officeDocument/2006/relationships/hyperlink" Target="https://detail.tmall.com/item.htm?id=695119028601" TargetMode="External"/><Relationship Id="rId347" Type="http://schemas.openxmlformats.org/officeDocument/2006/relationships/hyperlink" Target="https://item.taobao.com/item.htm?id=923764100404" TargetMode="External"/><Relationship Id="rId44" Type="http://schemas.openxmlformats.org/officeDocument/2006/relationships/hyperlink" Target="https://mobile.yangkeduo.com/goods2.html?ps=m12uRTtQps" TargetMode="External"/><Relationship Id="rId554" Type="http://schemas.openxmlformats.org/officeDocument/2006/relationships/hyperlink" Target="https://detail.tmall.com/item.htm?id=1009461308160" TargetMode="External"/><Relationship Id="rId761" Type="http://schemas.openxmlformats.org/officeDocument/2006/relationships/hyperlink" Target="https://item.taobao.com/item.htm?id=856644656950" TargetMode="External"/><Relationship Id="rId193" Type="http://schemas.openxmlformats.org/officeDocument/2006/relationships/hyperlink" Target="https://detail.tmall.com/item.htm?id=892370854388" TargetMode="External"/><Relationship Id="rId207" Type="http://schemas.openxmlformats.org/officeDocument/2006/relationships/hyperlink" Target="https://item.taobao.com/item.htm?id=900329625374" TargetMode="External"/><Relationship Id="rId414" Type="http://schemas.openxmlformats.org/officeDocument/2006/relationships/hyperlink" Target="https://detail.tmall.com/item.htm?id=891072738154" TargetMode="External"/><Relationship Id="rId498" Type="http://schemas.openxmlformats.org/officeDocument/2006/relationships/hyperlink" Target="https://detail.tmall.com/item.htm?id=917183739717" TargetMode="External"/><Relationship Id="rId621" Type="http://schemas.openxmlformats.org/officeDocument/2006/relationships/hyperlink" Target="https://item.taobao.com/item.htm?id=99965929855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tem.jd.com/10176874331798.html" TargetMode="External"/><Relationship Id="rId13" Type="http://schemas.openxmlformats.org/officeDocument/2006/relationships/hyperlink" Target="http://item.jd.com/10177000430970.html" TargetMode="External"/><Relationship Id="rId18" Type="http://schemas.openxmlformats.org/officeDocument/2006/relationships/hyperlink" Target="http://item.jd.com/10209012482164.html" TargetMode="External"/><Relationship Id="rId3" Type="http://schemas.openxmlformats.org/officeDocument/2006/relationships/hyperlink" Target="https://item.jd.com/10175773352591.html" TargetMode="External"/><Relationship Id="rId21" Type="http://schemas.openxmlformats.org/officeDocument/2006/relationships/hyperlink" Target="https://item.jd.com/100292942062.html" TargetMode="External"/><Relationship Id="rId7" Type="http://schemas.openxmlformats.org/officeDocument/2006/relationships/hyperlink" Target="https://item.jd.com/10177000430970.html" TargetMode="External"/><Relationship Id="rId12" Type="http://schemas.openxmlformats.org/officeDocument/2006/relationships/hyperlink" Target="https://item.jd.com/10209012482164.html" TargetMode="External"/><Relationship Id="rId17" Type="http://schemas.openxmlformats.org/officeDocument/2006/relationships/hyperlink" Target="http://item.jd.com/10175735583817.html" TargetMode="External"/><Relationship Id="rId2" Type="http://schemas.openxmlformats.org/officeDocument/2006/relationships/hyperlink" Target="https://item.jd.com/10176874331798.html" TargetMode="External"/><Relationship Id="rId16" Type="http://schemas.openxmlformats.org/officeDocument/2006/relationships/hyperlink" Target="http://item.jd.com/10161032513827.html" TargetMode="External"/><Relationship Id="rId20" Type="http://schemas.openxmlformats.org/officeDocument/2006/relationships/hyperlink" Target="https://item.jd.com/100292942062.html" TargetMode="External"/><Relationship Id="rId1" Type="http://schemas.openxmlformats.org/officeDocument/2006/relationships/hyperlink" Target="https://item.jd.com/10177000430970.html" TargetMode="External"/><Relationship Id="rId6" Type="http://schemas.openxmlformats.org/officeDocument/2006/relationships/hyperlink" Target="https://item.jd.com/10209012482164.html" TargetMode="External"/><Relationship Id="rId11" Type="http://schemas.openxmlformats.org/officeDocument/2006/relationships/hyperlink" Target="https://item.jd.com/10175735583817.html" TargetMode="External"/><Relationship Id="rId5" Type="http://schemas.openxmlformats.org/officeDocument/2006/relationships/hyperlink" Target="https://item.jd.com/10175735583817.html" TargetMode="External"/><Relationship Id="rId15" Type="http://schemas.openxmlformats.org/officeDocument/2006/relationships/hyperlink" Target="http://item.jd.com/10175773352591.html" TargetMode="External"/><Relationship Id="rId10" Type="http://schemas.openxmlformats.org/officeDocument/2006/relationships/hyperlink" Target="https://item.jd.com/10161032513827.html" TargetMode="External"/><Relationship Id="rId19" Type="http://schemas.openxmlformats.org/officeDocument/2006/relationships/hyperlink" Target="https://item.taobao.com/item.htm?id=977418776358" TargetMode="External"/><Relationship Id="rId4" Type="http://schemas.openxmlformats.org/officeDocument/2006/relationships/hyperlink" Target="https://item.jd.com/10161032513827.html" TargetMode="External"/><Relationship Id="rId9" Type="http://schemas.openxmlformats.org/officeDocument/2006/relationships/hyperlink" Target="https://item.jd.com/10175773352591.html" TargetMode="External"/><Relationship Id="rId14" Type="http://schemas.openxmlformats.org/officeDocument/2006/relationships/hyperlink" Target="http://item.jd.com/10176874331798.html" TargetMode="External"/><Relationship Id="rId2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tem.taobao.com/item.htm?id=1018605121364" TargetMode="External"/><Relationship Id="rId21" Type="http://schemas.openxmlformats.org/officeDocument/2006/relationships/hyperlink" Target="https://item.taobao.com/item.htm?id=814793716908" TargetMode="External"/><Relationship Id="rId324" Type="http://schemas.openxmlformats.org/officeDocument/2006/relationships/hyperlink" Target="https://detail.tmall.com/item.htm?id=999071810821" TargetMode="External"/><Relationship Id="rId531" Type="http://schemas.openxmlformats.org/officeDocument/2006/relationships/hyperlink" Target="https://item.jd.com/100242810234.html" TargetMode="External"/><Relationship Id="rId629" Type="http://schemas.openxmlformats.org/officeDocument/2006/relationships/hyperlink" Target="https://mobile.yangkeduo.com/goods.html?ps=BNT6CSAPEv" TargetMode="External"/><Relationship Id="rId170" Type="http://schemas.openxmlformats.org/officeDocument/2006/relationships/hyperlink" Target="https://detail.tmall.com/item.htm?id=999866529759" TargetMode="External"/><Relationship Id="rId268" Type="http://schemas.openxmlformats.org/officeDocument/2006/relationships/hyperlink" Target="https://item.taobao.com/item.htm?id=923764100404" TargetMode="External"/><Relationship Id="rId475" Type="http://schemas.openxmlformats.org/officeDocument/2006/relationships/hyperlink" Target="https://item.taobao.com/item.htm?id=911575967226" TargetMode="External"/><Relationship Id="rId32" Type="http://schemas.openxmlformats.org/officeDocument/2006/relationships/hyperlink" Target="https://item.taobao.com/item.htm?id=761549088087" TargetMode="External"/><Relationship Id="rId128" Type="http://schemas.openxmlformats.org/officeDocument/2006/relationships/hyperlink" Target="https://item.taobao.com/item.htm?id=1018605121364" TargetMode="External"/><Relationship Id="rId335" Type="http://schemas.openxmlformats.org/officeDocument/2006/relationships/hyperlink" Target="https://item.taobao.com/item.htm?id=970057878536" TargetMode="External"/><Relationship Id="rId542" Type="http://schemas.openxmlformats.org/officeDocument/2006/relationships/hyperlink" Target="https://item.taobao.com/item.htm?id=995986562176" TargetMode="External"/><Relationship Id="rId181" Type="http://schemas.openxmlformats.org/officeDocument/2006/relationships/hyperlink" Target="https://detail.tmall.com/item.htm?id=999072258005" TargetMode="External"/><Relationship Id="rId402" Type="http://schemas.openxmlformats.org/officeDocument/2006/relationships/hyperlink" Target="https://item.taobao.com/item.htm?id=895120131196" TargetMode="External"/><Relationship Id="rId279" Type="http://schemas.openxmlformats.org/officeDocument/2006/relationships/hyperlink" Target="https://item.taobao.com/item.htm?id=868439164274" TargetMode="External"/><Relationship Id="rId486" Type="http://schemas.openxmlformats.org/officeDocument/2006/relationships/hyperlink" Target="https://item.taobao.com/item.htm?id=885408210348" TargetMode="External"/><Relationship Id="rId43" Type="http://schemas.openxmlformats.org/officeDocument/2006/relationships/hyperlink" Target="https://item.taobao.com/item.htm?id=610172317455" TargetMode="External"/><Relationship Id="rId139" Type="http://schemas.openxmlformats.org/officeDocument/2006/relationships/hyperlink" Target="https://item.taobao.com/item.htm?id=1018586877148" TargetMode="External"/><Relationship Id="rId346" Type="http://schemas.openxmlformats.org/officeDocument/2006/relationships/hyperlink" Target="https://item.taobao.com/item.htm?id=975061881895" TargetMode="External"/><Relationship Id="rId553" Type="http://schemas.openxmlformats.org/officeDocument/2006/relationships/hyperlink" Target="https://mobile.yangkeduo.com/goods2.html?ps=bB7JM1ouP8" TargetMode="External"/><Relationship Id="rId192" Type="http://schemas.openxmlformats.org/officeDocument/2006/relationships/hyperlink" Target="https://item.taobao.com/item.htm?id=900529456243" TargetMode="External"/><Relationship Id="rId206" Type="http://schemas.openxmlformats.org/officeDocument/2006/relationships/hyperlink" Target="https://item.taobao.com/item.htm?id=968118440261" TargetMode="External"/><Relationship Id="rId413" Type="http://schemas.openxmlformats.org/officeDocument/2006/relationships/hyperlink" Target="https://item.taobao.com/item.htm?id=542495133129" TargetMode="External"/><Relationship Id="rId497" Type="http://schemas.openxmlformats.org/officeDocument/2006/relationships/hyperlink" Target="https://item.taobao.com/item.htm?id=970057878536" TargetMode="External"/><Relationship Id="rId620" Type="http://schemas.openxmlformats.org/officeDocument/2006/relationships/hyperlink" Target="https://mobile.yangkeduo.com/goods.html?ps=qYO3Yo65Ft" TargetMode="External"/><Relationship Id="rId357" Type="http://schemas.openxmlformats.org/officeDocument/2006/relationships/hyperlink" Target="https://item.taobao.com/item.htm?id=968762108303" TargetMode="External"/><Relationship Id="rId54" Type="http://schemas.openxmlformats.org/officeDocument/2006/relationships/hyperlink" Target="https://item.taobao.com/item.htm?id=1001246061831" TargetMode="External"/><Relationship Id="rId217" Type="http://schemas.openxmlformats.org/officeDocument/2006/relationships/hyperlink" Target="https://detail.tmall.com/item.htm?id=981081959808" TargetMode="External"/><Relationship Id="rId564" Type="http://schemas.openxmlformats.org/officeDocument/2006/relationships/hyperlink" Target="https://mobile.yangkeduo.com/goods1.html?ps=mowPBYG3On" TargetMode="External"/><Relationship Id="rId424" Type="http://schemas.openxmlformats.org/officeDocument/2006/relationships/hyperlink" Target="https://item.taobao.com/item.htm?id=761678711206" TargetMode="External"/><Relationship Id="rId631" Type="http://schemas.openxmlformats.org/officeDocument/2006/relationships/hyperlink" Target="https://mobile.yangkeduo.com/goods1.html?ps=1i6TJDfunE" TargetMode="External"/><Relationship Id="rId270" Type="http://schemas.openxmlformats.org/officeDocument/2006/relationships/hyperlink" Target="https://item.taobao.com/item.htm?id=675320777516" TargetMode="External"/><Relationship Id="rId65" Type="http://schemas.openxmlformats.org/officeDocument/2006/relationships/hyperlink" Target="https://item.taobao.com/item.htm?id=761678711206" TargetMode="External"/><Relationship Id="rId130" Type="http://schemas.openxmlformats.org/officeDocument/2006/relationships/hyperlink" Target="https://item.taobao.com/item.htm?id=1018586877148" TargetMode="External"/><Relationship Id="rId368" Type="http://schemas.openxmlformats.org/officeDocument/2006/relationships/hyperlink" Target="https://item.taobao.com/item.htm?id=977418776358" TargetMode="External"/><Relationship Id="rId575" Type="http://schemas.openxmlformats.org/officeDocument/2006/relationships/hyperlink" Target="https://mobile.yangkeduo.com/goods1.html?ps=SidtwXJKPH" TargetMode="External"/><Relationship Id="rId228" Type="http://schemas.openxmlformats.org/officeDocument/2006/relationships/hyperlink" Target="https://detail.tmall.com/item.htm?id=981081959808" TargetMode="External"/><Relationship Id="rId435" Type="http://schemas.openxmlformats.org/officeDocument/2006/relationships/hyperlink" Target="https://item.jd.com/10202069415483.html" TargetMode="External"/><Relationship Id="rId642" Type="http://schemas.openxmlformats.org/officeDocument/2006/relationships/hyperlink" Target="https://item.taobao.com/item.htm?id=856122498683" TargetMode="External"/><Relationship Id="rId281" Type="http://schemas.openxmlformats.org/officeDocument/2006/relationships/hyperlink" Target="https://item.taobao.com/item.htm?id=868439164274" TargetMode="External"/><Relationship Id="rId502" Type="http://schemas.openxmlformats.org/officeDocument/2006/relationships/hyperlink" Target="https://item.taobao.com/item.htm?id=670328431012" TargetMode="External"/><Relationship Id="rId76" Type="http://schemas.openxmlformats.org/officeDocument/2006/relationships/hyperlink" Target="https://item.taobao.com/item.htm?id=1002248343921" TargetMode="External"/><Relationship Id="rId141" Type="http://schemas.openxmlformats.org/officeDocument/2006/relationships/hyperlink" Target="https://item.taobao.com/item.htm?id=1018586877148" TargetMode="External"/><Relationship Id="rId379" Type="http://schemas.openxmlformats.org/officeDocument/2006/relationships/hyperlink" Target="https://item.taobao.com/item.htm?id=761549088087" TargetMode="External"/><Relationship Id="rId586" Type="http://schemas.openxmlformats.org/officeDocument/2006/relationships/hyperlink" Target="https://item.taobao.com/item.htm?id=989685412033" TargetMode="External"/><Relationship Id="rId7" Type="http://schemas.openxmlformats.org/officeDocument/2006/relationships/hyperlink" Target="http://item.taobao.com/item.htm?id=949683133616" TargetMode="External"/><Relationship Id="rId239" Type="http://schemas.openxmlformats.org/officeDocument/2006/relationships/hyperlink" Target="https://item.taobao.com/item.htm?id=949356218570" TargetMode="External"/><Relationship Id="rId446" Type="http://schemas.openxmlformats.org/officeDocument/2006/relationships/hyperlink" Target="https://item.jd.com/100292942062.html" TargetMode="External"/><Relationship Id="rId653" Type="http://schemas.openxmlformats.org/officeDocument/2006/relationships/hyperlink" Target="https://mobile.yangkeduo.com/goods2.html?ps=yfRF2unTTb" TargetMode="External"/><Relationship Id="rId292" Type="http://schemas.openxmlformats.org/officeDocument/2006/relationships/hyperlink" Target="https://item.taobao.com/item.htm?id=868361696574" TargetMode="External"/><Relationship Id="rId306" Type="http://schemas.openxmlformats.org/officeDocument/2006/relationships/hyperlink" Target="https://item.taobao.com/item.htm?id=885408210348" TargetMode="External"/><Relationship Id="rId87" Type="http://schemas.openxmlformats.org/officeDocument/2006/relationships/hyperlink" Target="https://item.taobao.com/item.htm?id=1016605787532" TargetMode="External"/><Relationship Id="rId513" Type="http://schemas.openxmlformats.org/officeDocument/2006/relationships/hyperlink" Target="https://item.jd.com/10209437724292.html" TargetMode="External"/><Relationship Id="rId597" Type="http://schemas.openxmlformats.org/officeDocument/2006/relationships/hyperlink" Target="https://mobile.yangkeduo.com/goods.html?ps=jRPoqrHJKj" TargetMode="External"/><Relationship Id="rId152" Type="http://schemas.openxmlformats.org/officeDocument/2006/relationships/hyperlink" Target="https://item.taobao.com/item.htm?id=1002462189563" TargetMode="External"/><Relationship Id="rId457" Type="http://schemas.openxmlformats.org/officeDocument/2006/relationships/hyperlink" Target="https://item.taobao.com/item.htm?id=787268455559" TargetMode="External"/><Relationship Id="rId664" Type="http://schemas.openxmlformats.org/officeDocument/2006/relationships/hyperlink" Target="https://mobile.yangkeduo.com/goods1.html?ps=c39nA5m8yh" TargetMode="External"/><Relationship Id="rId14" Type="http://schemas.openxmlformats.org/officeDocument/2006/relationships/hyperlink" Target="http://item.jd.com/10161032513827.html" TargetMode="External"/><Relationship Id="rId317" Type="http://schemas.openxmlformats.org/officeDocument/2006/relationships/hyperlink" Target="https://detail.tmall.com/item.htm?id=981081959808" TargetMode="External"/><Relationship Id="rId524" Type="http://schemas.openxmlformats.org/officeDocument/2006/relationships/hyperlink" Target="https://item.jd.com/10114597190530.html" TargetMode="External"/><Relationship Id="rId98" Type="http://schemas.openxmlformats.org/officeDocument/2006/relationships/hyperlink" Target="https://item.taobao.com/item.htm?id=1019391844919" TargetMode="External"/><Relationship Id="rId163" Type="http://schemas.openxmlformats.org/officeDocument/2006/relationships/hyperlink" Target="https://item.taobao.com/item.htm?id=912701737085" TargetMode="External"/><Relationship Id="rId370" Type="http://schemas.openxmlformats.org/officeDocument/2006/relationships/hyperlink" Target="https://item.taobao.com/item.htm?id=977418776358" TargetMode="External"/><Relationship Id="rId230" Type="http://schemas.openxmlformats.org/officeDocument/2006/relationships/hyperlink" Target="https://detail.tmall.com/item.htm?id=981081959808" TargetMode="External"/><Relationship Id="rId468" Type="http://schemas.openxmlformats.org/officeDocument/2006/relationships/hyperlink" Target="https://item.taobao.com/item.htm?id=912394313552" TargetMode="External"/><Relationship Id="rId25" Type="http://schemas.openxmlformats.org/officeDocument/2006/relationships/hyperlink" Target="https://item.taobao.com/item.htm?id=761549088087" TargetMode="External"/><Relationship Id="rId328" Type="http://schemas.openxmlformats.org/officeDocument/2006/relationships/hyperlink" Target="https://detail.tmall.com/item.htm?id=891449603394" TargetMode="External"/><Relationship Id="rId535" Type="http://schemas.openxmlformats.org/officeDocument/2006/relationships/hyperlink" Target="https://item.jd.com/100242810262.html" TargetMode="External"/><Relationship Id="rId174" Type="http://schemas.openxmlformats.org/officeDocument/2006/relationships/hyperlink" Target="https://detail.tmall.com/item.htm?id=987771951613" TargetMode="External"/><Relationship Id="rId381" Type="http://schemas.openxmlformats.org/officeDocument/2006/relationships/hyperlink" Target="https://item.taobao.com/item.htm?id=761549088087" TargetMode="External"/><Relationship Id="rId602" Type="http://schemas.openxmlformats.org/officeDocument/2006/relationships/hyperlink" Target="https://mobile.yangkeduo.com/goods2.html?ps=zGzuFakl2u" TargetMode="External"/><Relationship Id="rId241" Type="http://schemas.openxmlformats.org/officeDocument/2006/relationships/hyperlink" Target="https://item.taobao.com/item.htm?id=949356218570" TargetMode="External"/><Relationship Id="rId479" Type="http://schemas.openxmlformats.org/officeDocument/2006/relationships/hyperlink" Target="https://item.taobao.com/item.htm?id=885408210348" TargetMode="External"/><Relationship Id="rId36" Type="http://schemas.openxmlformats.org/officeDocument/2006/relationships/hyperlink" Target="https://detail.tmall.com/item.htm?id=892370854388" TargetMode="External"/><Relationship Id="rId339" Type="http://schemas.openxmlformats.org/officeDocument/2006/relationships/hyperlink" Target="https://detail.tmall.com/item.htm?id=901960799069" TargetMode="External"/><Relationship Id="rId546" Type="http://schemas.openxmlformats.org/officeDocument/2006/relationships/hyperlink" Target="https://mobile.yangkeduo.com/goods.html?ps=xKiY0Pp8lq" TargetMode="External"/><Relationship Id="rId101" Type="http://schemas.openxmlformats.org/officeDocument/2006/relationships/hyperlink" Target="https://item.taobao.com/item.htm?id=1019391844919" TargetMode="External"/><Relationship Id="rId185" Type="http://schemas.openxmlformats.org/officeDocument/2006/relationships/hyperlink" Target="https://item.taobao.com/item.htm?id=677349876394" TargetMode="External"/><Relationship Id="rId406" Type="http://schemas.openxmlformats.org/officeDocument/2006/relationships/hyperlink" Target="https://item.taobao.com/item.htm?id=1001246061831" TargetMode="External"/><Relationship Id="rId392" Type="http://schemas.openxmlformats.org/officeDocument/2006/relationships/hyperlink" Target="https://detail.tmall.com/item.htm?id=892370854388" TargetMode="External"/><Relationship Id="rId613" Type="http://schemas.openxmlformats.org/officeDocument/2006/relationships/hyperlink" Target="https://mobile.yangkeduo.com/goods2.html?ps=zUtAW40iOT" TargetMode="External"/><Relationship Id="rId252" Type="http://schemas.openxmlformats.org/officeDocument/2006/relationships/hyperlink" Target="https://item.taobao.com/item.htm?id=957681373109" TargetMode="External"/><Relationship Id="rId47" Type="http://schemas.openxmlformats.org/officeDocument/2006/relationships/hyperlink" Target="https://item.taobao.com/item.htm?id=895120131196" TargetMode="External"/><Relationship Id="rId112" Type="http://schemas.openxmlformats.org/officeDocument/2006/relationships/hyperlink" Target="https://item.taobao.com/item.htm?id=1018605121364" TargetMode="External"/><Relationship Id="rId557" Type="http://schemas.openxmlformats.org/officeDocument/2006/relationships/hyperlink" Target="https://mobile.yangkeduo.com/goods1.html?ps=qytLAS5VDG" TargetMode="External"/><Relationship Id="rId196" Type="http://schemas.openxmlformats.org/officeDocument/2006/relationships/hyperlink" Target="https://detail.tmall.com/item.htm?id=986056902495" TargetMode="External"/><Relationship Id="rId417" Type="http://schemas.openxmlformats.org/officeDocument/2006/relationships/hyperlink" Target="https://item.taobao.com/item.htm?id=542495133129" TargetMode="External"/><Relationship Id="rId624" Type="http://schemas.openxmlformats.org/officeDocument/2006/relationships/hyperlink" Target="https://mobile.yangkeduo.com/goods1.html?ps=KdWwj0m9OA" TargetMode="External"/><Relationship Id="rId263" Type="http://schemas.openxmlformats.org/officeDocument/2006/relationships/hyperlink" Target="https://item.taobao.com/item.htm?id=923764100404" TargetMode="External"/><Relationship Id="rId470" Type="http://schemas.openxmlformats.org/officeDocument/2006/relationships/hyperlink" Target="https://item.taobao.com/item.htm?id=912394313552" TargetMode="External"/><Relationship Id="rId58" Type="http://schemas.openxmlformats.org/officeDocument/2006/relationships/hyperlink" Target="https://item.taobao.com/item.htm?id=542495133129" TargetMode="External"/><Relationship Id="rId123" Type="http://schemas.openxmlformats.org/officeDocument/2006/relationships/hyperlink" Target="https://item.taobao.com/item.htm?id=1018605121364" TargetMode="External"/><Relationship Id="rId330" Type="http://schemas.openxmlformats.org/officeDocument/2006/relationships/hyperlink" Target="https://detail.tmall.com/item.htm?id=891449603394" TargetMode="External"/><Relationship Id="rId568" Type="http://schemas.openxmlformats.org/officeDocument/2006/relationships/hyperlink" Target="https://mobile.yangkeduo.com/goods1.html?ps=z3y0GZ4rEK" TargetMode="External"/><Relationship Id="rId428" Type="http://schemas.openxmlformats.org/officeDocument/2006/relationships/hyperlink" Target="https://item.taobao.com/item.htm?id=761678711206" TargetMode="External"/><Relationship Id="rId635" Type="http://schemas.openxmlformats.org/officeDocument/2006/relationships/hyperlink" Target="https://mobile.yangkeduo.com/goods1.html?ps=V7UgIcRFOE" TargetMode="External"/><Relationship Id="rId274" Type="http://schemas.openxmlformats.org/officeDocument/2006/relationships/hyperlink" Target="https://item.taobao.com/item.htm?id=675320777516" TargetMode="External"/><Relationship Id="rId481" Type="http://schemas.openxmlformats.org/officeDocument/2006/relationships/hyperlink" Target="https://item.taobao.com/item.htm?id=885408210348" TargetMode="External"/><Relationship Id="rId27" Type="http://schemas.openxmlformats.org/officeDocument/2006/relationships/hyperlink" Target="https://item.taobao.com/item.htm?id=761549088087" TargetMode="External"/><Relationship Id="rId69" Type="http://schemas.openxmlformats.org/officeDocument/2006/relationships/hyperlink" Target="https://item.taobao.com/item.htm?id=761678711206" TargetMode="External"/><Relationship Id="rId134" Type="http://schemas.openxmlformats.org/officeDocument/2006/relationships/hyperlink" Target="https://item.taobao.com/item.htm?id=1018586877148" TargetMode="External"/><Relationship Id="rId537" Type="http://schemas.openxmlformats.org/officeDocument/2006/relationships/hyperlink" Target="https://item.jd.com/10119080880294.html" TargetMode="External"/><Relationship Id="rId579" Type="http://schemas.openxmlformats.org/officeDocument/2006/relationships/hyperlink" Target="https://mobile.yangkeduo.com/goods.html?ps=1kc4VYtsYn" TargetMode="External"/><Relationship Id="rId80" Type="http://schemas.openxmlformats.org/officeDocument/2006/relationships/hyperlink" Target="https://item.taobao.com/item.htm?id=1012785399528" TargetMode="External"/><Relationship Id="rId176" Type="http://schemas.openxmlformats.org/officeDocument/2006/relationships/hyperlink" Target="https://detail.tmall.com/item.htm?id=987771951613" TargetMode="External"/><Relationship Id="rId341" Type="http://schemas.openxmlformats.org/officeDocument/2006/relationships/hyperlink" Target="https://detail.tmall.com/item.htm?id=901960799069" TargetMode="External"/><Relationship Id="rId383" Type="http://schemas.openxmlformats.org/officeDocument/2006/relationships/hyperlink" Target="https://item.taobao.com/item.htm?id=761549088087" TargetMode="External"/><Relationship Id="rId439" Type="http://schemas.openxmlformats.org/officeDocument/2006/relationships/hyperlink" Target="https://item.jd.com/10202069415482.html" TargetMode="External"/><Relationship Id="rId590" Type="http://schemas.openxmlformats.org/officeDocument/2006/relationships/hyperlink" Target="https://mobile.yangkeduo.com/goods.html?ps=ncvtJT734L" TargetMode="External"/><Relationship Id="rId604" Type="http://schemas.openxmlformats.org/officeDocument/2006/relationships/hyperlink" Target="https://detail.tmall.com/item.htm?id=1009635797301" TargetMode="External"/><Relationship Id="rId646" Type="http://schemas.openxmlformats.org/officeDocument/2006/relationships/hyperlink" Target="https://mobile.yangkeduo.com/goods2.html?ps=DJgseGOVVL" TargetMode="External"/><Relationship Id="rId201" Type="http://schemas.openxmlformats.org/officeDocument/2006/relationships/hyperlink" Target="https://item.taobao.com/item.htm?id=955830917611" TargetMode="External"/><Relationship Id="rId243" Type="http://schemas.openxmlformats.org/officeDocument/2006/relationships/hyperlink" Target="https://item.taobao.com/item.htm?id=949356218570" TargetMode="External"/><Relationship Id="rId285" Type="http://schemas.openxmlformats.org/officeDocument/2006/relationships/hyperlink" Target="https://item.taobao.com/item.htm?id=868439164274" TargetMode="External"/><Relationship Id="rId450" Type="http://schemas.openxmlformats.org/officeDocument/2006/relationships/hyperlink" Target="https://item.jd.com/10161032513827.html" TargetMode="External"/><Relationship Id="rId506" Type="http://schemas.openxmlformats.org/officeDocument/2006/relationships/hyperlink" Target="https://item.jd.com/10207170160483.html" TargetMode="External"/><Relationship Id="rId38" Type="http://schemas.openxmlformats.org/officeDocument/2006/relationships/hyperlink" Target="https://detail.tmall.com/item.htm?id=892370854388" TargetMode="External"/><Relationship Id="rId103" Type="http://schemas.openxmlformats.org/officeDocument/2006/relationships/hyperlink" Target="https://item.taobao.com/item.htm?id=1015357937454" TargetMode="External"/><Relationship Id="rId310" Type="http://schemas.openxmlformats.org/officeDocument/2006/relationships/hyperlink" Target="https://item.taobao.com/item.htm?id=885408210348" TargetMode="External"/><Relationship Id="rId492" Type="http://schemas.openxmlformats.org/officeDocument/2006/relationships/hyperlink" Target="https://detail.tmall.com/item.htm?id=891449603394" TargetMode="External"/><Relationship Id="rId548" Type="http://schemas.openxmlformats.org/officeDocument/2006/relationships/hyperlink" Target="https://mobile.yangkeduo.com/goods.html?ps=vsqQXcTTZ8" TargetMode="External"/><Relationship Id="rId91" Type="http://schemas.openxmlformats.org/officeDocument/2006/relationships/hyperlink" Target="https://item.taobao.com/item.htm?id=989817857117" TargetMode="External"/><Relationship Id="rId145" Type="http://schemas.openxmlformats.org/officeDocument/2006/relationships/hyperlink" Target="https://item.taobao.com/item.htm?id=1018586877148" TargetMode="External"/><Relationship Id="rId187" Type="http://schemas.openxmlformats.org/officeDocument/2006/relationships/hyperlink" Target="https://item.taobao.com/item.htm?id=900529456243" TargetMode="External"/><Relationship Id="rId352" Type="http://schemas.openxmlformats.org/officeDocument/2006/relationships/hyperlink" Target="https://item.taobao.com/item.htm?id=999659298554" TargetMode="External"/><Relationship Id="rId394" Type="http://schemas.openxmlformats.org/officeDocument/2006/relationships/hyperlink" Target="https://detail.tmall.com/item.htm?id=949683133616" TargetMode="External"/><Relationship Id="rId408" Type="http://schemas.openxmlformats.org/officeDocument/2006/relationships/hyperlink" Target="https://item.taobao.com/item.htm?id=542495133129" TargetMode="External"/><Relationship Id="rId615" Type="http://schemas.openxmlformats.org/officeDocument/2006/relationships/hyperlink" Target="https://mobile.yangkeduo.com/goods1.html?ps=OzmaEBunhX" TargetMode="External"/><Relationship Id="rId212" Type="http://schemas.openxmlformats.org/officeDocument/2006/relationships/hyperlink" Target="https://item.taobao.com/item.htm?id=968118440261" TargetMode="External"/><Relationship Id="rId254" Type="http://schemas.openxmlformats.org/officeDocument/2006/relationships/hyperlink" Target="https://item.taobao.com/item.htm?id=957681373109" TargetMode="External"/><Relationship Id="rId657" Type="http://schemas.openxmlformats.org/officeDocument/2006/relationships/hyperlink" Target="https://mobile.yangkeduo.com/goods1.html?ps=Cotl8OUSxc" TargetMode="External"/><Relationship Id="rId49" Type="http://schemas.openxmlformats.org/officeDocument/2006/relationships/hyperlink" Target="https://item.taobao.com/item.htm?id=895120131196" TargetMode="External"/><Relationship Id="rId114" Type="http://schemas.openxmlformats.org/officeDocument/2006/relationships/hyperlink" Target="https://item.taobao.com/item.htm?id=1018605121364" TargetMode="External"/><Relationship Id="rId296" Type="http://schemas.openxmlformats.org/officeDocument/2006/relationships/hyperlink" Target="https://item.taobao.com/item.htm?id=912394313552" TargetMode="External"/><Relationship Id="rId461" Type="http://schemas.openxmlformats.org/officeDocument/2006/relationships/hyperlink" Target="https://item.taobao.com/item.htm?id=867816082484" TargetMode="External"/><Relationship Id="rId517" Type="http://schemas.openxmlformats.org/officeDocument/2006/relationships/hyperlink" Target="https://item.jd.com/10075960788947.html" TargetMode="External"/><Relationship Id="rId559" Type="http://schemas.openxmlformats.org/officeDocument/2006/relationships/hyperlink" Target="https://mobile.yangkeduo.com/goods2.html?ps=Ea7J9e9q2s" TargetMode="External"/><Relationship Id="rId60" Type="http://schemas.openxmlformats.org/officeDocument/2006/relationships/hyperlink" Target="https://item.taobao.com/item.htm?id=542495133129" TargetMode="External"/><Relationship Id="rId156" Type="http://schemas.openxmlformats.org/officeDocument/2006/relationships/hyperlink" Target="https://item.taobao.com/item.htm?id=1002462189563" TargetMode="External"/><Relationship Id="rId198" Type="http://schemas.openxmlformats.org/officeDocument/2006/relationships/hyperlink" Target="https://detail.tmall.com/item.htm?id=986056902495" TargetMode="External"/><Relationship Id="rId321" Type="http://schemas.openxmlformats.org/officeDocument/2006/relationships/hyperlink" Target="https://detail.tmall.com/item.htm?id=981081959808" TargetMode="External"/><Relationship Id="rId363" Type="http://schemas.openxmlformats.org/officeDocument/2006/relationships/hyperlink" Target="https://detail.tmall.com/item.htm?id=1008541258476" TargetMode="External"/><Relationship Id="rId419" Type="http://schemas.openxmlformats.org/officeDocument/2006/relationships/hyperlink" Target="https://item.taobao.com/item.htm?id=761678711206" TargetMode="External"/><Relationship Id="rId570" Type="http://schemas.openxmlformats.org/officeDocument/2006/relationships/hyperlink" Target="https://mobile.yangkeduo.com/goods1.html?ps=gY7RRYZknc" TargetMode="External"/><Relationship Id="rId626" Type="http://schemas.openxmlformats.org/officeDocument/2006/relationships/hyperlink" Target="https://mobile.yangkeduo.com/goods1.html?ps=9AY0fkae9y" TargetMode="External"/><Relationship Id="rId223" Type="http://schemas.openxmlformats.org/officeDocument/2006/relationships/hyperlink" Target="https://detail.tmall.com/item.htm?id=981081959808" TargetMode="External"/><Relationship Id="rId430" Type="http://schemas.openxmlformats.org/officeDocument/2006/relationships/hyperlink" Target="https://item.jd.com/10196343345982.html" TargetMode="External"/><Relationship Id="rId18" Type="http://schemas.openxmlformats.org/officeDocument/2006/relationships/hyperlink" Target="https://item.taobao.com/item.htm?id=977418776358" TargetMode="External"/><Relationship Id="rId265" Type="http://schemas.openxmlformats.org/officeDocument/2006/relationships/hyperlink" Target="https://item.taobao.com/item.htm?id=923764100404" TargetMode="External"/><Relationship Id="rId472" Type="http://schemas.openxmlformats.org/officeDocument/2006/relationships/hyperlink" Target="https://item.taobao.com/item.htm?id=912394313552" TargetMode="External"/><Relationship Id="rId528" Type="http://schemas.openxmlformats.org/officeDocument/2006/relationships/hyperlink" Target="https://item.jd.com/10110097837973.html" TargetMode="External"/><Relationship Id="rId125" Type="http://schemas.openxmlformats.org/officeDocument/2006/relationships/hyperlink" Target="https://item.taobao.com/item.htm?id=1018605121364" TargetMode="External"/><Relationship Id="rId167" Type="http://schemas.openxmlformats.org/officeDocument/2006/relationships/hyperlink" Target="https://detail.tmall.com/item.htm?id=918053509423" TargetMode="External"/><Relationship Id="rId332" Type="http://schemas.openxmlformats.org/officeDocument/2006/relationships/hyperlink" Target="https://detail.tmall.com/item.htm?id=891449603394" TargetMode="External"/><Relationship Id="rId374" Type="http://schemas.openxmlformats.org/officeDocument/2006/relationships/hyperlink" Target="https://item.taobao.com/item.htm?id=814793716908" TargetMode="External"/><Relationship Id="rId581" Type="http://schemas.openxmlformats.org/officeDocument/2006/relationships/hyperlink" Target="https://detail.tmall.com/item.htm?id=948597115270" TargetMode="External"/><Relationship Id="rId71" Type="http://schemas.openxmlformats.org/officeDocument/2006/relationships/hyperlink" Target="https://item.taobao.com/item.htm?id=761678711206" TargetMode="External"/><Relationship Id="rId234" Type="http://schemas.openxmlformats.org/officeDocument/2006/relationships/hyperlink" Target="https://detail.tmall.com/item.htm?id=981081959808" TargetMode="External"/><Relationship Id="rId637" Type="http://schemas.openxmlformats.org/officeDocument/2006/relationships/hyperlink" Target="https://mobile.yangkeduo.com/goods2.html?ps=qgVHXLXskd" TargetMode="External"/><Relationship Id="rId2" Type="http://schemas.openxmlformats.org/officeDocument/2006/relationships/hyperlink" Target="https://item.jd.com/10161032513827.html" TargetMode="External"/><Relationship Id="rId29" Type="http://schemas.openxmlformats.org/officeDocument/2006/relationships/hyperlink" Target="https://item.taobao.com/item.htm?id=761549088087" TargetMode="External"/><Relationship Id="rId276" Type="http://schemas.openxmlformats.org/officeDocument/2006/relationships/hyperlink" Target="https://detail.tmall.com/item.htm?id=1001246061831" TargetMode="External"/><Relationship Id="rId441" Type="http://schemas.openxmlformats.org/officeDocument/2006/relationships/hyperlink" Target="https://item.jd.com/10203759788656.html" TargetMode="External"/><Relationship Id="rId483" Type="http://schemas.openxmlformats.org/officeDocument/2006/relationships/hyperlink" Target="https://item.taobao.com/item.htm?id=885408210348" TargetMode="External"/><Relationship Id="rId539" Type="http://schemas.openxmlformats.org/officeDocument/2006/relationships/hyperlink" Target="https://item.jd.com/10193815878728.html" TargetMode="External"/><Relationship Id="rId40" Type="http://schemas.openxmlformats.org/officeDocument/2006/relationships/hyperlink" Target="https://item.taobao.com/item.htm?id=597114345329" TargetMode="External"/><Relationship Id="rId136" Type="http://schemas.openxmlformats.org/officeDocument/2006/relationships/hyperlink" Target="https://item.taobao.com/item.htm?id=1018586877148" TargetMode="External"/><Relationship Id="rId178" Type="http://schemas.openxmlformats.org/officeDocument/2006/relationships/hyperlink" Target="https://detail.tmall.com/item.htm?id=999072258005" TargetMode="External"/><Relationship Id="rId301" Type="http://schemas.openxmlformats.org/officeDocument/2006/relationships/hyperlink" Target="https://item.taobao.com/item.htm?id=912394313552" TargetMode="External"/><Relationship Id="rId343" Type="http://schemas.openxmlformats.org/officeDocument/2006/relationships/hyperlink" Target="https://detail.tmall.com/item.htm?id=901960799069" TargetMode="External"/><Relationship Id="rId550" Type="http://schemas.openxmlformats.org/officeDocument/2006/relationships/hyperlink" Target="https://mobile.yangkeduo.com/goods.html?ps=BjKORG63z4" TargetMode="External"/><Relationship Id="rId82" Type="http://schemas.openxmlformats.org/officeDocument/2006/relationships/hyperlink" Target="https://item.taobao.com/item.htm?id=1016605787532" TargetMode="External"/><Relationship Id="rId203" Type="http://schemas.openxmlformats.org/officeDocument/2006/relationships/hyperlink" Target="https://item.taobao.com/item.htm?id=1006280301330" TargetMode="External"/><Relationship Id="rId385" Type="http://schemas.openxmlformats.org/officeDocument/2006/relationships/hyperlink" Target="https://item.taobao.com/item.htm?id=761549088087" TargetMode="External"/><Relationship Id="rId592" Type="http://schemas.openxmlformats.org/officeDocument/2006/relationships/hyperlink" Target="https://mobile.yangkeduo.com/goods.html?ps=MMDPXUgWWI" TargetMode="External"/><Relationship Id="rId606" Type="http://schemas.openxmlformats.org/officeDocument/2006/relationships/hyperlink" Target="https://mobile.yangkeduo.com/goods2.html?ps=2aWs25DVMs" TargetMode="External"/><Relationship Id="rId648" Type="http://schemas.openxmlformats.org/officeDocument/2006/relationships/hyperlink" Target="https://mobile.yangkeduo.com/goods2.html?ps=wlRbzu6vcm" TargetMode="External"/><Relationship Id="rId245" Type="http://schemas.openxmlformats.org/officeDocument/2006/relationships/hyperlink" Target="https://item.taobao.com/item.htm?id=949356218570" TargetMode="External"/><Relationship Id="rId287" Type="http://schemas.openxmlformats.org/officeDocument/2006/relationships/hyperlink" Target="https://item.taobao.com/item.htm?id=868439164274" TargetMode="External"/><Relationship Id="rId410" Type="http://schemas.openxmlformats.org/officeDocument/2006/relationships/hyperlink" Target="https://item.taobao.com/item.htm?id=542495133129" TargetMode="External"/><Relationship Id="rId452" Type="http://schemas.openxmlformats.org/officeDocument/2006/relationships/hyperlink" Target="https://item.jd.com/10148054852544.html" TargetMode="External"/><Relationship Id="rId494" Type="http://schemas.openxmlformats.org/officeDocument/2006/relationships/hyperlink" Target="https://detail.tmall.com/item.htm?id=891449603394" TargetMode="External"/><Relationship Id="rId508" Type="http://schemas.openxmlformats.org/officeDocument/2006/relationships/hyperlink" Target="https://item.taobao.com/item.htm?id=1018053935352" TargetMode="External"/><Relationship Id="rId105" Type="http://schemas.openxmlformats.org/officeDocument/2006/relationships/hyperlink" Target="https://item.taobao.com/item.htm?id=1015357937454" TargetMode="External"/><Relationship Id="rId147" Type="http://schemas.openxmlformats.org/officeDocument/2006/relationships/hyperlink" Target="https://item.taobao.com/item.htm?id=1018586877148" TargetMode="External"/><Relationship Id="rId312" Type="http://schemas.openxmlformats.org/officeDocument/2006/relationships/hyperlink" Target="https://item.taobao.com/item.htm?id=885408210348" TargetMode="External"/><Relationship Id="rId354" Type="http://schemas.openxmlformats.org/officeDocument/2006/relationships/hyperlink" Target="https://item.taobao.com/item.htm?id=1014001505488" TargetMode="External"/><Relationship Id="rId51" Type="http://schemas.openxmlformats.org/officeDocument/2006/relationships/hyperlink" Target="https://item.taobao.com/item.htm?id=1001126801431" TargetMode="External"/><Relationship Id="rId93" Type="http://schemas.openxmlformats.org/officeDocument/2006/relationships/hyperlink" Target="https://item.taobao.com/item.htm?id=989817857117" TargetMode="External"/><Relationship Id="rId189" Type="http://schemas.openxmlformats.org/officeDocument/2006/relationships/hyperlink" Target="https://item.taobao.com/item.htm?id=900529456243" TargetMode="External"/><Relationship Id="rId396" Type="http://schemas.openxmlformats.org/officeDocument/2006/relationships/hyperlink" Target="https://item.taobao.com/item.htm?id=610172317455" TargetMode="External"/><Relationship Id="rId561" Type="http://schemas.openxmlformats.org/officeDocument/2006/relationships/hyperlink" Target="https://mobile.yangkeduo.com/goods1.html?ps=zlovdhszvT" TargetMode="External"/><Relationship Id="rId617" Type="http://schemas.openxmlformats.org/officeDocument/2006/relationships/hyperlink" Target="https://mobile.yangkeduo.com/goods.html?ps=bXag4iNscN" TargetMode="External"/><Relationship Id="rId659" Type="http://schemas.openxmlformats.org/officeDocument/2006/relationships/hyperlink" Target="https://mobile.yangkeduo.com/goods2.html?ps=Pwdx0A6jIT" TargetMode="External"/><Relationship Id="rId214" Type="http://schemas.openxmlformats.org/officeDocument/2006/relationships/hyperlink" Target="https://item.taobao.com/item.htm?id=968118440261" TargetMode="External"/><Relationship Id="rId256" Type="http://schemas.openxmlformats.org/officeDocument/2006/relationships/hyperlink" Target="https://item.taobao.com/item.htm?id=957681373109" TargetMode="External"/><Relationship Id="rId298" Type="http://schemas.openxmlformats.org/officeDocument/2006/relationships/hyperlink" Target="https://item.taobao.com/item.htm?id=912394313552" TargetMode="External"/><Relationship Id="rId421" Type="http://schemas.openxmlformats.org/officeDocument/2006/relationships/hyperlink" Target="https://item.taobao.com/item.htm?id=761678711206" TargetMode="External"/><Relationship Id="rId463" Type="http://schemas.openxmlformats.org/officeDocument/2006/relationships/hyperlink" Target="https://item.taobao.com/item.htm?id=867816082484" TargetMode="External"/><Relationship Id="rId519" Type="http://schemas.openxmlformats.org/officeDocument/2006/relationships/hyperlink" Target="https://item.jd.com/10114597190534.html" TargetMode="External"/><Relationship Id="rId116" Type="http://schemas.openxmlformats.org/officeDocument/2006/relationships/hyperlink" Target="https://item.taobao.com/item.htm?id=1018605121364" TargetMode="External"/><Relationship Id="rId158" Type="http://schemas.openxmlformats.org/officeDocument/2006/relationships/hyperlink" Target="https://item.taobao.com/item.htm?id=997392460002" TargetMode="External"/><Relationship Id="rId323" Type="http://schemas.openxmlformats.org/officeDocument/2006/relationships/hyperlink" Target="https://detail.tmall.com/item.htm?id=1009461308160" TargetMode="External"/><Relationship Id="rId530" Type="http://schemas.openxmlformats.org/officeDocument/2006/relationships/hyperlink" Target="https://item.jd.com/10110097837970.html" TargetMode="External"/><Relationship Id="rId20" Type="http://schemas.openxmlformats.org/officeDocument/2006/relationships/hyperlink" Target="https://item.taobao.com/item.htm?id=977418776358" TargetMode="External"/><Relationship Id="rId62" Type="http://schemas.openxmlformats.org/officeDocument/2006/relationships/hyperlink" Target="https://item.taobao.com/item.htm?id=542495133129" TargetMode="External"/><Relationship Id="rId365" Type="http://schemas.openxmlformats.org/officeDocument/2006/relationships/hyperlink" Target="https://detail.tmall.com/item.htm?id=1007915403387" TargetMode="External"/><Relationship Id="rId572" Type="http://schemas.openxmlformats.org/officeDocument/2006/relationships/hyperlink" Target="https://mobile.yangkeduo.com/goods.html?ps=yEWtPb4Aq2" TargetMode="External"/><Relationship Id="rId628" Type="http://schemas.openxmlformats.org/officeDocument/2006/relationships/hyperlink" Target="https://detail.tmall.com/item.htm?id=892177249611" TargetMode="External"/><Relationship Id="rId225" Type="http://schemas.openxmlformats.org/officeDocument/2006/relationships/hyperlink" Target="https://detail.tmall.com/item.htm?id=981081959808" TargetMode="External"/><Relationship Id="rId267" Type="http://schemas.openxmlformats.org/officeDocument/2006/relationships/hyperlink" Target="https://item.taobao.com/item.htm?id=923764100404" TargetMode="External"/><Relationship Id="rId432" Type="http://schemas.openxmlformats.org/officeDocument/2006/relationships/hyperlink" Target="https://item.jd.com/10200237949600.html" TargetMode="External"/><Relationship Id="rId474" Type="http://schemas.openxmlformats.org/officeDocument/2006/relationships/hyperlink" Target="https://item.taobao.com/item.htm?id=911575967226" TargetMode="External"/><Relationship Id="rId127" Type="http://schemas.openxmlformats.org/officeDocument/2006/relationships/hyperlink" Target="https://item.taobao.com/item.htm?id=1018605121364" TargetMode="External"/><Relationship Id="rId31" Type="http://schemas.openxmlformats.org/officeDocument/2006/relationships/hyperlink" Target="https://item.taobao.com/item.htm?id=761549088087" TargetMode="External"/><Relationship Id="rId73" Type="http://schemas.openxmlformats.org/officeDocument/2006/relationships/hyperlink" Target="https://item.taobao.com/item.htm?id=761678711206" TargetMode="External"/><Relationship Id="rId169" Type="http://schemas.openxmlformats.org/officeDocument/2006/relationships/hyperlink" Target="https://detail.tmall.com/item.htm?id=961903993831" TargetMode="External"/><Relationship Id="rId334" Type="http://schemas.openxmlformats.org/officeDocument/2006/relationships/hyperlink" Target="https://item.taobao.com/item.htm?id=970057878536" TargetMode="External"/><Relationship Id="rId376" Type="http://schemas.openxmlformats.org/officeDocument/2006/relationships/hyperlink" Target="https://detail.tmall.com/item.htm?id=969375047856" TargetMode="External"/><Relationship Id="rId541" Type="http://schemas.openxmlformats.org/officeDocument/2006/relationships/hyperlink" Target="https://mobile.yangkeduo.com/goods1.html?ps=0kVBi1mE22" TargetMode="External"/><Relationship Id="rId583" Type="http://schemas.openxmlformats.org/officeDocument/2006/relationships/hyperlink" Target="https://mobile.yangkeduo.com/goods2.html?ps=93dULilcjE" TargetMode="External"/><Relationship Id="rId639" Type="http://schemas.openxmlformats.org/officeDocument/2006/relationships/hyperlink" Target="https://mobile.yangkeduo.com/goods1.html?ps=UH1VC8noKR" TargetMode="External"/><Relationship Id="rId4" Type="http://schemas.openxmlformats.org/officeDocument/2006/relationships/hyperlink" Target="https://item.jd.com/10161032513827.html" TargetMode="External"/><Relationship Id="rId180" Type="http://schemas.openxmlformats.org/officeDocument/2006/relationships/hyperlink" Target="https://detail.tmall.com/item.htm?id=999072258005" TargetMode="External"/><Relationship Id="rId236" Type="http://schemas.openxmlformats.org/officeDocument/2006/relationships/hyperlink" Target="https://detail.tmall.com/item.htm?id=981081959808" TargetMode="External"/><Relationship Id="rId278" Type="http://schemas.openxmlformats.org/officeDocument/2006/relationships/hyperlink" Target="https://detail.tmall.com/item.htm?id=1001246061831" TargetMode="External"/><Relationship Id="rId401" Type="http://schemas.openxmlformats.org/officeDocument/2006/relationships/hyperlink" Target="https://item.taobao.com/item.htm?id=895120131196" TargetMode="External"/><Relationship Id="rId443" Type="http://schemas.openxmlformats.org/officeDocument/2006/relationships/hyperlink" Target="https://item.jd.com/10185948818008.html" TargetMode="External"/><Relationship Id="rId650" Type="http://schemas.openxmlformats.org/officeDocument/2006/relationships/hyperlink" Target="https://mobile.yangkeduo.com/goods1.html?ps=J6e5clpZSt" TargetMode="External"/><Relationship Id="rId303" Type="http://schemas.openxmlformats.org/officeDocument/2006/relationships/hyperlink" Target="https://item.taobao.com/item.htm?id=912394313552" TargetMode="External"/><Relationship Id="rId485" Type="http://schemas.openxmlformats.org/officeDocument/2006/relationships/hyperlink" Target="https://item.taobao.com/item.htm?id=885408210348" TargetMode="External"/><Relationship Id="rId42" Type="http://schemas.openxmlformats.org/officeDocument/2006/relationships/hyperlink" Target="https://detail.tmall.com/item.htm?id=949683133616" TargetMode="External"/><Relationship Id="rId84" Type="http://schemas.openxmlformats.org/officeDocument/2006/relationships/hyperlink" Target="https://item.taobao.com/item.htm?id=1016605787532" TargetMode="External"/><Relationship Id="rId138" Type="http://schemas.openxmlformats.org/officeDocument/2006/relationships/hyperlink" Target="https://item.taobao.com/item.htm?id=1018586877148" TargetMode="External"/><Relationship Id="rId345" Type="http://schemas.openxmlformats.org/officeDocument/2006/relationships/hyperlink" Target="https://item.taobao.com/item.htm?id=973841775869" TargetMode="External"/><Relationship Id="rId387" Type="http://schemas.openxmlformats.org/officeDocument/2006/relationships/hyperlink" Target="https://detail.tmall.com/item.htm?id=892370854388" TargetMode="External"/><Relationship Id="rId510" Type="http://schemas.openxmlformats.org/officeDocument/2006/relationships/hyperlink" Target="https://item.jd.com/10160073129057.html" TargetMode="External"/><Relationship Id="rId552" Type="http://schemas.openxmlformats.org/officeDocument/2006/relationships/hyperlink" Target="https://mobile.yangkeduo.com/goods.html?ps=kFbuYRjyg2" TargetMode="External"/><Relationship Id="rId594" Type="http://schemas.openxmlformats.org/officeDocument/2006/relationships/hyperlink" Target="https://mobile.yangkeduo.com/goods2.html?ps=m12uRTtQps" TargetMode="External"/><Relationship Id="rId608" Type="http://schemas.openxmlformats.org/officeDocument/2006/relationships/hyperlink" Target="https://mobile.yangkeduo.com/goods.html?goods_id=819568805485" TargetMode="External"/><Relationship Id="rId191" Type="http://schemas.openxmlformats.org/officeDocument/2006/relationships/hyperlink" Target="https://item.taobao.com/item.htm?id=900529456243" TargetMode="External"/><Relationship Id="rId205" Type="http://schemas.openxmlformats.org/officeDocument/2006/relationships/hyperlink" Target="https://item.taobao.com/item.htm?id=991770678477" TargetMode="External"/><Relationship Id="rId247" Type="http://schemas.openxmlformats.org/officeDocument/2006/relationships/hyperlink" Target="https://item.taobao.com/item.htm?id=949356218570" TargetMode="External"/><Relationship Id="rId412" Type="http://schemas.openxmlformats.org/officeDocument/2006/relationships/hyperlink" Target="https://item.taobao.com/item.htm?id=542495133129" TargetMode="External"/><Relationship Id="rId107" Type="http://schemas.openxmlformats.org/officeDocument/2006/relationships/hyperlink" Target="https://item.taobao.com/item.htm?id=1018605121364" TargetMode="External"/><Relationship Id="rId289" Type="http://schemas.openxmlformats.org/officeDocument/2006/relationships/hyperlink" Target="https://item.taobao.com/item.htm?id=978568467929" TargetMode="External"/><Relationship Id="rId454" Type="http://schemas.openxmlformats.org/officeDocument/2006/relationships/hyperlink" Target="https://item.taobao.com/item.htm?id=787268455559" TargetMode="External"/><Relationship Id="rId496" Type="http://schemas.openxmlformats.org/officeDocument/2006/relationships/hyperlink" Target="https://detail.tmall.com/item.htm?id=891449603394" TargetMode="External"/><Relationship Id="rId661" Type="http://schemas.openxmlformats.org/officeDocument/2006/relationships/hyperlink" Target="https://mobile.yangkeduo.com/goods1.html?ps=TKhcP4SS1g" TargetMode="External"/><Relationship Id="rId11" Type="http://schemas.openxmlformats.org/officeDocument/2006/relationships/hyperlink" Target="https://e.tb.cn/h.7EYLSGTypJvTanp?tk=imhRUlr6uKN" TargetMode="External"/><Relationship Id="rId53" Type="http://schemas.openxmlformats.org/officeDocument/2006/relationships/hyperlink" Target="https://item.taobao.com/item.htm?id=1001246061831" TargetMode="External"/><Relationship Id="rId149" Type="http://schemas.openxmlformats.org/officeDocument/2006/relationships/hyperlink" Target="https://item.taobao.com/item.htm?id=1018586877148" TargetMode="External"/><Relationship Id="rId314" Type="http://schemas.openxmlformats.org/officeDocument/2006/relationships/hyperlink" Target="https://item.taobao.com/item.htm?id=885408210348" TargetMode="External"/><Relationship Id="rId356" Type="http://schemas.openxmlformats.org/officeDocument/2006/relationships/hyperlink" Target="https://item.taobao.com/item.htm?id=1014001505488" TargetMode="External"/><Relationship Id="rId398" Type="http://schemas.openxmlformats.org/officeDocument/2006/relationships/hyperlink" Target="https://item.taobao.com/item.htm?id=895120131196" TargetMode="External"/><Relationship Id="rId521" Type="http://schemas.openxmlformats.org/officeDocument/2006/relationships/hyperlink" Target="https://item.jd.com/10114597190529.html" TargetMode="External"/><Relationship Id="rId563" Type="http://schemas.openxmlformats.org/officeDocument/2006/relationships/hyperlink" Target="https://mobile.yangkeduo.com/goods1.html?ps=zx9Y37UDWM" TargetMode="External"/><Relationship Id="rId619" Type="http://schemas.openxmlformats.org/officeDocument/2006/relationships/hyperlink" Target="https://mobile.yangkeduo.com/goods2.html?ps=zk83FB7Cuy" TargetMode="External"/><Relationship Id="rId95" Type="http://schemas.openxmlformats.org/officeDocument/2006/relationships/hyperlink" Target="https://item.taobao.com/item.htm?id=1019391844919" TargetMode="External"/><Relationship Id="rId160" Type="http://schemas.openxmlformats.org/officeDocument/2006/relationships/hyperlink" Target="https://detail.tmall.com/item.htm?id=987089289269" TargetMode="External"/><Relationship Id="rId216" Type="http://schemas.openxmlformats.org/officeDocument/2006/relationships/hyperlink" Target="https://detail.tmall.com/item.htm?id=917183739717" TargetMode="External"/><Relationship Id="rId423" Type="http://schemas.openxmlformats.org/officeDocument/2006/relationships/hyperlink" Target="https://item.taobao.com/item.htm?id=761678711206" TargetMode="External"/><Relationship Id="rId258" Type="http://schemas.openxmlformats.org/officeDocument/2006/relationships/hyperlink" Target="https://item.taobao.com/item.htm?id=957681373109" TargetMode="External"/><Relationship Id="rId465" Type="http://schemas.openxmlformats.org/officeDocument/2006/relationships/hyperlink" Target="https://item.taobao.com/item.htm?id=966268793046" TargetMode="External"/><Relationship Id="rId630" Type="http://schemas.openxmlformats.org/officeDocument/2006/relationships/hyperlink" Target="https://mobile.yangkeduo.com/goods2.html?ps=F4O1oOFnsG" TargetMode="External"/><Relationship Id="rId22" Type="http://schemas.openxmlformats.org/officeDocument/2006/relationships/hyperlink" Target="https://detail.tmall.com/item.htm?id=969375047856" TargetMode="External"/><Relationship Id="rId64" Type="http://schemas.openxmlformats.org/officeDocument/2006/relationships/hyperlink" Target="https://item.taobao.com/item.htm?id=542495133129" TargetMode="External"/><Relationship Id="rId118" Type="http://schemas.openxmlformats.org/officeDocument/2006/relationships/hyperlink" Target="https://item.taobao.com/item.htm?id=1018605121364" TargetMode="External"/><Relationship Id="rId325" Type="http://schemas.openxmlformats.org/officeDocument/2006/relationships/hyperlink" Target="https://detail.tmall.com/item.htm?id=999071810821" TargetMode="External"/><Relationship Id="rId367" Type="http://schemas.openxmlformats.org/officeDocument/2006/relationships/hyperlink" Target="https://item.taobao.com/item.htm?id=676562183952" TargetMode="External"/><Relationship Id="rId532" Type="http://schemas.openxmlformats.org/officeDocument/2006/relationships/hyperlink" Target="https://item.jd.com/100242810232.html" TargetMode="External"/><Relationship Id="rId574" Type="http://schemas.openxmlformats.org/officeDocument/2006/relationships/hyperlink" Target="https://mobile.yangkeduo.com/goods1.html?ps=XdO8u0HmoA" TargetMode="External"/><Relationship Id="rId171" Type="http://schemas.openxmlformats.org/officeDocument/2006/relationships/hyperlink" Target="https://detail.tmall.com/item.htm?id=999866529759" TargetMode="External"/><Relationship Id="rId227" Type="http://schemas.openxmlformats.org/officeDocument/2006/relationships/hyperlink" Target="https://detail.tmall.com/item.htm?id=981081959808" TargetMode="External"/><Relationship Id="rId269" Type="http://schemas.openxmlformats.org/officeDocument/2006/relationships/hyperlink" Target="https://detail.tmall.com/item.htm?id=1001849789367" TargetMode="External"/><Relationship Id="rId434" Type="http://schemas.openxmlformats.org/officeDocument/2006/relationships/hyperlink" Target="https://item.jd.com/10143607074759.html" TargetMode="External"/><Relationship Id="rId476" Type="http://schemas.openxmlformats.org/officeDocument/2006/relationships/hyperlink" Target="https://item.taobao.com/item.htm?id=885408210348" TargetMode="External"/><Relationship Id="rId641" Type="http://schemas.openxmlformats.org/officeDocument/2006/relationships/hyperlink" Target="https://item.taobao.com/item.htm?id=856122498683" TargetMode="External"/><Relationship Id="rId33" Type="http://schemas.openxmlformats.org/officeDocument/2006/relationships/hyperlink" Target="https://item.taobao.com/item.htm?id=761549088087" TargetMode="External"/><Relationship Id="rId129" Type="http://schemas.openxmlformats.org/officeDocument/2006/relationships/hyperlink" Target="https://item.taobao.com/item.htm?id=1018586877148" TargetMode="External"/><Relationship Id="rId280" Type="http://schemas.openxmlformats.org/officeDocument/2006/relationships/hyperlink" Target="https://item.taobao.com/item.htm?id=868439164274" TargetMode="External"/><Relationship Id="rId336" Type="http://schemas.openxmlformats.org/officeDocument/2006/relationships/hyperlink" Target="https://item.taobao.com/item.htm?id=832064549541" TargetMode="External"/><Relationship Id="rId501" Type="http://schemas.openxmlformats.org/officeDocument/2006/relationships/hyperlink" Target="https://item.taobao.com/item.htm?id=676562183952" TargetMode="External"/><Relationship Id="rId543" Type="http://schemas.openxmlformats.org/officeDocument/2006/relationships/hyperlink" Target="http://item.taobao.com/item.htm?id=988633381813" TargetMode="External"/><Relationship Id="rId75" Type="http://schemas.openxmlformats.org/officeDocument/2006/relationships/hyperlink" Target="https://item.taobao.com/item.htm?id=761678711206" TargetMode="External"/><Relationship Id="rId140" Type="http://schemas.openxmlformats.org/officeDocument/2006/relationships/hyperlink" Target="https://item.taobao.com/item.htm?id=1018586877148" TargetMode="External"/><Relationship Id="rId182" Type="http://schemas.openxmlformats.org/officeDocument/2006/relationships/hyperlink" Target="https://detail.tmall.com/item.htm?id=999072258005" TargetMode="External"/><Relationship Id="rId378" Type="http://schemas.openxmlformats.org/officeDocument/2006/relationships/hyperlink" Target="https://item.taobao.com/item.htm?id=761549088087" TargetMode="External"/><Relationship Id="rId403" Type="http://schemas.openxmlformats.org/officeDocument/2006/relationships/hyperlink" Target="https://item.taobao.com/item.htm?id=1001126801431" TargetMode="External"/><Relationship Id="rId585" Type="http://schemas.openxmlformats.org/officeDocument/2006/relationships/hyperlink" Target="https://item.taobao.com/item.htm?id=989685412033" TargetMode="External"/><Relationship Id="rId6" Type="http://schemas.openxmlformats.org/officeDocument/2006/relationships/hyperlink" Target="https://e.tb.cn/h.7HKNOuoGyHQbKzk?tk=RerPU8SwU2g" TargetMode="External"/><Relationship Id="rId238" Type="http://schemas.openxmlformats.org/officeDocument/2006/relationships/hyperlink" Target="https://item.taobao.com/item.htm?id=949356218570" TargetMode="External"/><Relationship Id="rId445" Type="http://schemas.openxmlformats.org/officeDocument/2006/relationships/hyperlink" Target="https://item.jd.com/100292942062.html" TargetMode="External"/><Relationship Id="rId487" Type="http://schemas.openxmlformats.org/officeDocument/2006/relationships/hyperlink" Target="https://detail.tmall.com/item.htm?id=891449603394" TargetMode="External"/><Relationship Id="rId610" Type="http://schemas.openxmlformats.org/officeDocument/2006/relationships/hyperlink" Target="https://mobile.yangkeduo.com/goods.html?goods_id=647587472558" TargetMode="External"/><Relationship Id="rId652" Type="http://schemas.openxmlformats.org/officeDocument/2006/relationships/hyperlink" Target="https://mobile.yangkeduo.com/goods1.html?ps=ApUwZE6eFT" TargetMode="External"/><Relationship Id="rId291" Type="http://schemas.openxmlformats.org/officeDocument/2006/relationships/hyperlink" Target="https://item.taobao.com/item.htm?id=868361696574" TargetMode="External"/><Relationship Id="rId305" Type="http://schemas.openxmlformats.org/officeDocument/2006/relationships/hyperlink" Target="https://item.taobao.com/item.htm?id=911575967226" TargetMode="External"/><Relationship Id="rId347" Type="http://schemas.openxmlformats.org/officeDocument/2006/relationships/hyperlink" Target="https://item.taobao.com/item.htm?id=975061881895" TargetMode="External"/><Relationship Id="rId512" Type="http://schemas.openxmlformats.org/officeDocument/2006/relationships/hyperlink" Target="https://item.jd.com/10209437724294.html" TargetMode="External"/><Relationship Id="rId44" Type="http://schemas.openxmlformats.org/officeDocument/2006/relationships/hyperlink" Target="https://item.taobao.com/item.htm?id=895120131196" TargetMode="External"/><Relationship Id="rId86" Type="http://schemas.openxmlformats.org/officeDocument/2006/relationships/hyperlink" Target="https://item.taobao.com/item.htm?id=1016605787532" TargetMode="External"/><Relationship Id="rId151" Type="http://schemas.openxmlformats.org/officeDocument/2006/relationships/hyperlink" Target="https://item.taobao.com/item.htm?id=1002462189563" TargetMode="External"/><Relationship Id="rId389" Type="http://schemas.openxmlformats.org/officeDocument/2006/relationships/hyperlink" Target="https://detail.tmall.com/item.htm?id=892370854388" TargetMode="External"/><Relationship Id="rId554" Type="http://schemas.openxmlformats.org/officeDocument/2006/relationships/hyperlink" Target="https://mobile.yangkeduo.com/goods1.html?ps=e1klCOTJCp" TargetMode="External"/><Relationship Id="rId596" Type="http://schemas.openxmlformats.org/officeDocument/2006/relationships/hyperlink" Target="https://mobile.yangkeduo.com/goods.html?ps=E09F8sXY4K" TargetMode="External"/><Relationship Id="rId193" Type="http://schemas.openxmlformats.org/officeDocument/2006/relationships/hyperlink" Target="https://item.taobao.com/item.htm?id=900529456243" TargetMode="External"/><Relationship Id="rId207" Type="http://schemas.openxmlformats.org/officeDocument/2006/relationships/hyperlink" Target="https://item.taobao.com/item.htm?id=968118440261" TargetMode="External"/><Relationship Id="rId249" Type="http://schemas.openxmlformats.org/officeDocument/2006/relationships/hyperlink" Target="https://item.taobao.com/item.htm?id=957681373109" TargetMode="External"/><Relationship Id="rId414" Type="http://schemas.openxmlformats.org/officeDocument/2006/relationships/hyperlink" Target="https://item.taobao.com/item.htm?id=542495133129" TargetMode="External"/><Relationship Id="rId456" Type="http://schemas.openxmlformats.org/officeDocument/2006/relationships/hyperlink" Target="https://item.taobao.com/item.htm?id=787268455559" TargetMode="External"/><Relationship Id="rId498" Type="http://schemas.openxmlformats.org/officeDocument/2006/relationships/hyperlink" Target="https://item.taobao.com/item.htm?id=970057878536" TargetMode="External"/><Relationship Id="rId621" Type="http://schemas.openxmlformats.org/officeDocument/2006/relationships/hyperlink" Target="https://mobile.yangkeduo.com/goods1.html?ps=qpdkzMXCud" TargetMode="External"/><Relationship Id="rId663" Type="http://schemas.openxmlformats.org/officeDocument/2006/relationships/hyperlink" Target="https://mobile.yangkeduo.com/goods2.html?ps=drVkh2PD6n" TargetMode="External"/><Relationship Id="rId13" Type="http://schemas.openxmlformats.org/officeDocument/2006/relationships/hyperlink" Target="http://item.jd.com/10177000430970.html" TargetMode="External"/><Relationship Id="rId109" Type="http://schemas.openxmlformats.org/officeDocument/2006/relationships/hyperlink" Target="https://item.taobao.com/item.htm?id=1018605121364" TargetMode="External"/><Relationship Id="rId260" Type="http://schemas.openxmlformats.org/officeDocument/2006/relationships/hyperlink" Target="https://item.taobao.com/item.htm?id=923764100404" TargetMode="External"/><Relationship Id="rId316" Type="http://schemas.openxmlformats.org/officeDocument/2006/relationships/hyperlink" Target="https://item.taobao.com/item.htm?id=885408210348" TargetMode="External"/><Relationship Id="rId523" Type="http://schemas.openxmlformats.org/officeDocument/2006/relationships/hyperlink" Target="https://item.jd.com/10114597190526.html" TargetMode="External"/><Relationship Id="rId55" Type="http://schemas.openxmlformats.org/officeDocument/2006/relationships/hyperlink" Target="https://item.taobao.com/item.htm?id=542495133129" TargetMode="External"/><Relationship Id="rId97" Type="http://schemas.openxmlformats.org/officeDocument/2006/relationships/hyperlink" Target="https://item.taobao.com/item.htm?id=1019391844919" TargetMode="External"/><Relationship Id="rId120" Type="http://schemas.openxmlformats.org/officeDocument/2006/relationships/hyperlink" Target="https://item.taobao.com/item.htm?id=1018605121364" TargetMode="External"/><Relationship Id="rId358" Type="http://schemas.openxmlformats.org/officeDocument/2006/relationships/hyperlink" Target="https://item.taobao.com/item.htm?id=968762108303" TargetMode="External"/><Relationship Id="rId565" Type="http://schemas.openxmlformats.org/officeDocument/2006/relationships/hyperlink" Target="https://mobile.yangkeduo.com/goods.html?ps=wxVKJODXnQ" TargetMode="External"/><Relationship Id="rId162" Type="http://schemas.openxmlformats.org/officeDocument/2006/relationships/hyperlink" Target="https://item.taobao.com/item.htm?id=912701737085" TargetMode="External"/><Relationship Id="rId218" Type="http://schemas.openxmlformats.org/officeDocument/2006/relationships/hyperlink" Target="https://detail.tmall.com/item.htm?id=981081959808" TargetMode="External"/><Relationship Id="rId425" Type="http://schemas.openxmlformats.org/officeDocument/2006/relationships/hyperlink" Target="https://item.taobao.com/item.htm?id=761678711206" TargetMode="External"/><Relationship Id="rId467" Type="http://schemas.openxmlformats.org/officeDocument/2006/relationships/hyperlink" Target="https://item.taobao.com/item.htm?id=912394313552" TargetMode="External"/><Relationship Id="rId632" Type="http://schemas.openxmlformats.org/officeDocument/2006/relationships/hyperlink" Target="https://mobile.yangkeduo.com/goods.html?ps=CXObfkrnZC" TargetMode="External"/><Relationship Id="rId271" Type="http://schemas.openxmlformats.org/officeDocument/2006/relationships/hyperlink" Target="https://item.taobao.com/item.htm?id=675320777516" TargetMode="External"/><Relationship Id="rId24" Type="http://schemas.openxmlformats.org/officeDocument/2006/relationships/hyperlink" Target="https://item.taobao.com/item.htm?id=761549088087" TargetMode="External"/><Relationship Id="rId66" Type="http://schemas.openxmlformats.org/officeDocument/2006/relationships/hyperlink" Target="https://item.taobao.com/item.htm?id=761678711206" TargetMode="External"/><Relationship Id="rId131" Type="http://schemas.openxmlformats.org/officeDocument/2006/relationships/hyperlink" Target="https://item.taobao.com/item.htm?id=1018586877148" TargetMode="External"/><Relationship Id="rId327" Type="http://schemas.openxmlformats.org/officeDocument/2006/relationships/hyperlink" Target="https://detail.tmall.com/item.htm?id=891449603394" TargetMode="External"/><Relationship Id="rId369" Type="http://schemas.openxmlformats.org/officeDocument/2006/relationships/hyperlink" Target="https://item.taobao.com/item.htm?id=977418776358" TargetMode="External"/><Relationship Id="rId534" Type="http://schemas.openxmlformats.org/officeDocument/2006/relationships/hyperlink" Target="https://item.jd.com/100242810248.html" TargetMode="External"/><Relationship Id="rId576" Type="http://schemas.openxmlformats.org/officeDocument/2006/relationships/hyperlink" Target="https://mobile.yangkeduo.com/goods1.html?ps=5nmWjJJNZg" TargetMode="External"/><Relationship Id="rId173" Type="http://schemas.openxmlformats.org/officeDocument/2006/relationships/hyperlink" Target="https://detail.tmall.com/item.htm?id=987771951613" TargetMode="External"/><Relationship Id="rId229" Type="http://schemas.openxmlformats.org/officeDocument/2006/relationships/hyperlink" Target="https://detail.tmall.com/item.htm?id=981081959808" TargetMode="External"/><Relationship Id="rId380" Type="http://schemas.openxmlformats.org/officeDocument/2006/relationships/hyperlink" Target="https://item.taobao.com/item.htm?id=761549088087" TargetMode="External"/><Relationship Id="rId436" Type="http://schemas.openxmlformats.org/officeDocument/2006/relationships/hyperlink" Target="https://item.jd.com/10202069415479.html" TargetMode="External"/><Relationship Id="rId601" Type="http://schemas.openxmlformats.org/officeDocument/2006/relationships/hyperlink" Target="https://mobile.yangkeduo.com/goods.html?ps=AZcbrPe4Ji" TargetMode="External"/><Relationship Id="rId643" Type="http://schemas.openxmlformats.org/officeDocument/2006/relationships/hyperlink" Target="https://item.taobao.com/item.htm?id=856122498683" TargetMode="External"/><Relationship Id="rId240" Type="http://schemas.openxmlformats.org/officeDocument/2006/relationships/hyperlink" Target="https://item.taobao.com/item.htm?id=949356218570" TargetMode="External"/><Relationship Id="rId478" Type="http://schemas.openxmlformats.org/officeDocument/2006/relationships/hyperlink" Target="https://item.taobao.com/item.htm?id=885408210348" TargetMode="External"/><Relationship Id="rId35" Type="http://schemas.openxmlformats.org/officeDocument/2006/relationships/hyperlink" Target="https://detail.tmall.com/item.htm?id=892370854388" TargetMode="External"/><Relationship Id="rId77" Type="http://schemas.openxmlformats.org/officeDocument/2006/relationships/hyperlink" Target="https://item.taobao.com/item.htm?id=1002248343921" TargetMode="External"/><Relationship Id="rId100" Type="http://schemas.openxmlformats.org/officeDocument/2006/relationships/hyperlink" Target="https://item.taobao.com/item.htm?id=1019391844919" TargetMode="External"/><Relationship Id="rId282" Type="http://schemas.openxmlformats.org/officeDocument/2006/relationships/hyperlink" Target="https://item.taobao.com/item.htm?id=868439164274" TargetMode="External"/><Relationship Id="rId338" Type="http://schemas.openxmlformats.org/officeDocument/2006/relationships/hyperlink" Target="https://item.taobao.com/item.htm?id=832064549541" TargetMode="External"/><Relationship Id="rId503" Type="http://schemas.openxmlformats.org/officeDocument/2006/relationships/hyperlink" Target="https://item.taobao.com/item.htm?id=670328431012" TargetMode="External"/><Relationship Id="rId545" Type="http://schemas.openxmlformats.org/officeDocument/2006/relationships/hyperlink" Target="https://mobile.yangkeduo.com/goods1.html?ps=0eGNT9LNjP" TargetMode="External"/><Relationship Id="rId587" Type="http://schemas.openxmlformats.org/officeDocument/2006/relationships/hyperlink" Target="https://item.taobao.com/item.htm?id=987673559264" TargetMode="External"/><Relationship Id="rId8" Type="http://schemas.openxmlformats.org/officeDocument/2006/relationships/hyperlink" Target="https://e.tb.cn/h.7NssJSFKx09KG7u?tk=45qfUfl9uPm" TargetMode="External"/><Relationship Id="rId142" Type="http://schemas.openxmlformats.org/officeDocument/2006/relationships/hyperlink" Target="https://item.taobao.com/item.htm?id=1018586877148" TargetMode="External"/><Relationship Id="rId184" Type="http://schemas.openxmlformats.org/officeDocument/2006/relationships/hyperlink" Target="https://item.taobao.com/item.htm?id=677349876394" TargetMode="External"/><Relationship Id="rId391" Type="http://schemas.openxmlformats.org/officeDocument/2006/relationships/hyperlink" Target="https://detail.tmall.com/item.htm?id=892370854388" TargetMode="External"/><Relationship Id="rId405" Type="http://schemas.openxmlformats.org/officeDocument/2006/relationships/hyperlink" Target="https://item.taobao.com/item.htm?id=1001126801431" TargetMode="External"/><Relationship Id="rId447" Type="http://schemas.openxmlformats.org/officeDocument/2006/relationships/hyperlink" Target="https://item.jd.com/100292942062.html" TargetMode="External"/><Relationship Id="rId612" Type="http://schemas.openxmlformats.org/officeDocument/2006/relationships/hyperlink" Target="https://mobile.yangkeduo.com/goods1.html?ps=XykjGiYzLt" TargetMode="External"/><Relationship Id="rId251" Type="http://schemas.openxmlformats.org/officeDocument/2006/relationships/hyperlink" Target="https://item.taobao.com/item.htm?id=957681373109" TargetMode="External"/><Relationship Id="rId489" Type="http://schemas.openxmlformats.org/officeDocument/2006/relationships/hyperlink" Target="https://detail.tmall.com/item.htm?id=891449603394" TargetMode="External"/><Relationship Id="rId654" Type="http://schemas.openxmlformats.org/officeDocument/2006/relationships/hyperlink" Target="https://item.taobao.com/item.htm?id=1019672461469" TargetMode="External"/><Relationship Id="rId46" Type="http://schemas.openxmlformats.org/officeDocument/2006/relationships/hyperlink" Target="https://item.taobao.com/item.htm?id=895120131196" TargetMode="External"/><Relationship Id="rId293" Type="http://schemas.openxmlformats.org/officeDocument/2006/relationships/hyperlink" Target="https://item.taobao.com/item.htm?id=867816082484" TargetMode="External"/><Relationship Id="rId307" Type="http://schemas.openxmlformats.org/officeDocument/2006/relationships/hyperlink" Target="https://item.taobao.com/item.htm?id=885408210348" TargetMode="External"/><Relationship Id="rId349" Type="http://schemas.openxmlformats.org/officeDocument/2006/relationships/hyperlink" Target="https://item.taobao.com/item.htm?id=999659298554" TargetMode="External"/><Relationship Id="rId514" Type="http://schemas.openxmlformats.org/officeDocument/2006/relationships/hyperlink" Target="https://item.jd.com/10209437724293.html" TargetMode="External"/><Relationship Id="rId556" Type="http://schemas.openxmlformats.org/officeDocument/2006/relationships/hyperlink" Target="https://mobile.yangkeduo.com/goods.html?ps=4G4QWicEW6" TargetMode="External"/><Relationship Id="rId88" Type="http://schemas.openxmlformats.org/officeDocument/2006/relationships/hyperlink" Target="https://item.taobao.com/item.htm?id=1016605787532" TargetMode="External"/><Relationship Id="rId111" Type="http://schemas.openxmlformats.org/officeDocument/2006/relationships/hyperlink" Target="https://item.taobao.com/item.htm?id=1018605121364" TargetMode="External"/><Relationship Id="rId153" Type="http://schemas.openxmlformats.org/officeDocument/2006/relationships/hyperlink" Target="https://item.taobao.com/item.htm?id=1002462189563" TargetMode="External"/><Relationship Id="rId195" Type="http://schemas.openxmlformats.org/officeDocument/2006/relationships/hyperlink" Target="https://item.taobao.com/item.htm?id=900529456243" TargetMode="External"/><Relationship Id="rId209" Type="http://schemas.openxmlformats.org/officeDocument/2006/relationships/hyperlink" Target="https://item.taobao.com/item.htm?id=968118440261" TargetMode="External"/><Relationship Id="rId360" Type="http://schemas.openxmlformats.org/officeDocument/2006/relationships/hyperlink" Target="https://item.taobao.com/item.htm?id=941523424714" TargetMode="External"/><Relationship Id="rId416" Type="http://schemas.openxmlformats.org/officeDocument/2006/relationships/hyperlink" Target="https://item.taobao.com/item.htm?id=542495133129" TargetMode="External"/><Relationship Id="rId598" Type="http://schemas.openxmlformats.org/officeDocument/2006/relationships/hyperlink" Target="https://mobile.yangkeduo.com/goods.html?ps=hA4Ub9Fr67" TargetMode="External"/><Relationship Id="rId220" Type="http://schemas.openxmlformats.org/officeDocument/2006/relationships/hyperlink" Target="https://detail.tmall.com/item.htm?id=981081959808" TargetMode="External"/><Relationship Id="rId458" Type="http://schemas.openxmlformats.org/officeDocument/2006/relationships/hyperlink" Target="https://item.taobao.com/item.htm?id=970757133890" TargetMode="External"/><Relationship Id="rId623" Type="http://schemas.openxmlformats.org/officeDocument/2006/relationships/hyperlink" Target="https://mobile.yangkeduo.com/goods.html?ps=AdcCdf8fbI" TargetMode="External"/><Relationship Id="rId665" Type="http://schemas.openxmlformats.org/officeDocument/2006/relationships/hyperlink" Target="https://item.taobao.com/item.htm?id=1024941832598" TargetMode="External"/><Relationship Id="rId15" Type="http://schemas.openxmlformats.org/officeDocument/2006/relationships/hyperlink" Target="https://item.taobao.com/item.htm?id=977418776358" TargetMode="External"/><Relationship Id="rId57" Type="http://schemas.openxmlformats.org/officeDocument/2006/relationships/hyperlink" Target="https://item.taobao.com/item.htm?id=542495133129" TargetMode="External"/><Relationship Id="rId262" Type="http://schemas.openxmlformats.org/officeDocument/2006/relationships/hyperlink" Target="https://item.taobao.com/item.htm?id=923764100404" TargetMode="External"/><Relationship Id="rId318" Type="http://schemas.openxmlformats.org/officeDocument/2006/relationships/hyperlink" Target="https://detail.tmall.com/item.htm?id=981081959808" TargetMode="External"/><Relationship Id="rId525" Type="http://schemas.openxmlformats.org/officeDocument/2006/relationships/hyperlink" Target="https://item.jd.com/10175785177604.html" TargetMode="External"/><Relationship Id="rId567" Type="http://schemas.openxmlformats.org/officeDocument/2006/relationships/hyperlink" Target="https://mobile.yangkeduo.com/goods2.html?ps=vxSmm9WRMK" TargetMode="External"/><Relationship Id="rId99" Type="http://schemas.openxmlformats.org/officeDocument/2006/relationships/hyperlink" Target="https://item.taobao.com/item.htm?id=1019391844919" TargetMode="External"/><Relationship Id="rId122" Type="http://schemas.openxmlformats.org/officeDocument/2006/relationships/hyperlink" Target="https://item.taobao.com/item.htm?id=1018605121364" TargetMode="External"/><Relationship Id="rId164" Type="http://schemas.openxmlformats.org/officeDocument/2006/relationships/hyperlink" Target="https://detail.tmall.com/item.htm?id=932219657807" TargetMode="External"/><Relationship Id="rId371" Type="http://schemas.openxmlformats.org/officeDocument/2006/relationships/hyperlink" Target="https://item.taobao.com/item.htm?id=977418776358" TargetMode="External"/><Relationship Id="rId427" Type="http://schemas.openxmlformats.org/officeDocument/2006/relationships/hyperlink" Target="https://item.taobao.com/item.htm?id=761678711206" TargetMode="External"/><Relationship Id="rId469" Type="http://schemas.openxmlformats.org/officeDocument/2006/relationships/hyperlink" Target="https://item.taobao.com/item.htm?id=912394313552" TargetMode="External"/><Relationship Id="rId634" Type="http://schemas.openxmlformats.org/officeDocument/2006/relationships/hyperlink" Target="https://mobile.yangkeduo.com/goods2.html?ps=PYSQF40KJK" TargetMode="External"/><Relationship Id="rId26" Type="http://schemas.openxmlformats.org/officeDocument/2006/relationships/hyperlink" Target="https://item.taobao.com/item.htm?id=761549088087" TargetMode="External"/><Relationship Id="rId231" Type="http://schemas.openxmlformats.org/officeDocument/2006/relationships/hyperlink" Target="https://detail.tmall.com/item.htm?id=981081959808" TargetMode="External"/><Relationship Id="rId273" Type="http://schemas.openxmlformats.org/officeDocument/2006/relationships/hyperlink" Target="https://item.taobao.com/item.htm?id=675320777516" TargetMode="External"/><Relationship Id="rId329" Type="http://schemas.openxmlformats.org/officeDocument/2006/relationships/hyperlink" Target="https://detail.tmall.com/item.htm?id=891449603394" TargetMode="External"/><Relationship Id="rId480" Type="http://schemas.openxmlformats.org/officeDocument/2006/relationships/hyperlink" Target="https://item.taobao.com/item.htm?id=885408210348" TargetMode="External"/><Relationship Id="rId536" Type="http://schemas.openxmlformats.org/officeDocument/2006/relationships/hyperlink" Target="https://item.jd.com/100123743231.html" TargetMode="External"/><Relationship Id="rId68" Type="http://schemas.openxmlformats.org/officeDocument/2006/relationships/hyperlink" Target="https://item.taobao.com/item.htm?id=761678711206" TargetMode="External"/><Relationship Id="rId133" Type="http://schemas.openxmlformats.org/officeDocument/2006/relationships/hyperlink" Target="https://item.taobao.com/item.htm?id=1018586877148" TargetMode="External"/><Relationship Id="rId175" Type="http://schemas.openxmlformats.org/officeDocument/2006/relationships/hyperlink" Target="https://detail.tmall.com/item.htm?id=987771951613" TargetMode="External"/><Relationship Id="rId340" Type="http://schemas.openxmlformats.org/officeDocument/2006/relationships/hyperlink" Target="https://detail.tmall.com/item.htm?id=901960799069" TargetMode="External"/><Relationship Id="rId578" Type="http://schemas.openxmlformats.org/officeDocument/2006/relationships/hyperlink" Target="https://mobile.yangkeduo.com/goods1.html?ps=TSQn4rTVq4" TargetMode="External"/><Relationship Id="rId200" Type="http://schemas.openxmlformats.org/officeDocument/2006/relationships/hyperlink" Target="https://item.taobao.com/item.htm?id=897562512584" TargetMode="External"/><Relationship Id="rId382" Type="http://schemas.openxmlformats.org/officeDocument/2006/relationships/hyperlink" Target="https://item.taobao.com/item.htm?id=761549088087" TargetMode="External"/><Relationship Id="rId438" Type="http://schemas.openxmlformats.org/officeDocument/2006/relationships/hyperlink" Target="https://item.jd.com/10142120436919.html" TargetMode="External"/><Relationship Id="rId603" Type="http://schemas.openxmlformats.org/officeDocument/2006/relationships/hyperlink" Target="https://item.taobao.com/item.htm?id=976261039368" TargetMode="External"/><Relationship Id="rId645" Type="http://schemas.openxmlformats.org/officeDocument/2006/relationships/hyperlink" Target="https://mobile.yangkeduo.com/goods.html?ps=ZCIh2wFTrr" TargetMode="External"/><Relationship Id="rId242" Type="http://schemas.openxmlformats.org/officeDocument/2006/relationships/hyperlink" Target="https://item.taobao.com/item.htm?id=949356218570" TargetMode="External"/><Relationship Id="rId284" Type="http://schemas.openxmlformats.org/officeDocument/2006/relationships/hyperlink" Target="https://item.taobao.com/item.htm?id=868439164274" TargetMode="External"/><Relationship Id="rId491" Type="http://schemas.openxmlformats.org/officeDocument/2006/relationships/hyperlink" Target="https://detail.tmall.com/item.htm?id=891449603394" TargetMode="External"/><Relationship Id="rId505" Type="http://schemas.openxmlformats.org/officeDocument/2006/relationships/hyperlink" Target="https://detail.tmall.com/item.htm?id=901960799069" TargetMode="External"/><Relationship Id="rId37" Type="http://schemas.openxmlformats.org/officeDocument/2006/relationships/hyperlink" Target="https://detail.tmall.com/item.htm?id=892370854388" TargetMode="External"/><Relationship Id="rId79" Type="http://schemas.openxmlformats.org/officeDocument/2006/relationships/hyperlink" Target="https://item.taobao.com/item.htm?id=995962186635" TargetMode="External"/><Relationship Id="rId102" Type="http://schemas.openxmlformats.org/officeDocument/2006/relationships/hyperlink" Target="https://item.taobao.com/item.htm?id=1019391844919" TargetMode="External"/><Relationship Id="rId144" Type="http://schemas.openxmlformats.org/officeDocument/2006/relationships/hyperlink" Target="https://item.taobao.com/item.htm?id=1018586877148" TargetMode="External"/><Relationship Id="rId547" Type="http://schemas.openxmlformats.org/officeDocument/2006/relationships/hyperlink" Target="https://mobile.yangkeduo.com/goods.html?ps=c4I3ssTjYE" TargetMode="External"/><Relationship Id="rId589" Type="http://schemas.openxmlformats.org/officeDocument/2006/relationships/hyperlink" Target="https://mobile.yangkeduo.com/goods.html?ps=dJLe5MIc9G" TargetMode="External"/><Relationship Id="rId90" Type="http://schemas.openxmlformats.org/officeDocument/2006/relationships/hyperlink" Target="https://item.taobao.com/item.htm?id=1016605787532" TargetMode="External"/><Relationship Id="rId186" Type="http://schemas.openxmlformats.org/officeDocument/2006/relationships/hyperlink" Target="https://item.taobao.com/item.htm?id=677349876394" TargetMode="External"/><Relationship Id="rId351" Type="http://schemas.openxmlformats.org/officeDocument/2006/relationships/hyperlink" Target="https://item.taobao.com/item.htm?id=999659298554" TargetMode="External"/><Relationship Id="rId393" Type="http://schemas.openxmlformats.org/officeDocument/2006/relationships/hyperlink" Target="https://item.taobao.com/item.htm?id=597114345329" TargetMode="External"/><Relationship Id="rId407" Type="http://schemas.openxmlformats.org/officeDocument/2006/relationships/hyperlink" Target="https://item.taobao.com/item.htm?id=542495133129" TargetMode="External"/><Relationship Id="rId449" Type="http://schemas.openxmlformats.org/officeDocument/2006/relationships/hyperlink" Target="https://item.jd.com/10161990519165.html" TargetMode="External"/><Relationship Id="rId614" Type="http://schemas.openxmlformats.org/officeDocument/2006/relationships/hyperlink" Target="https://mobile.yangkeduo.com/goods2.html?ps=MrwhznfvK7" TargetMode="External"/><Relationship Id="rId656" Type="http://schemas.openxmlformats.org/officeDocument/2006/relationships/hyperlink" Target="https://mobile.yangkeduo.com/goods2.html?ps=YTGv0xo05t" TargetMode="External"/><Relationship Id="rId211" Type="http://schemas.openxmlformats.org/officeDocument/2006/relationships/hyperlink" Target="https://item.taobao.com/item.htm?id=968118440261" TargetMode="External"/><Relationship Id="rId253" Type="http://schemas.openxmlformats.org/officeDocument/2006/relationships/hyperlink" Target="https://item.taobao.com/item.htm?id=957681373109" TargetMode="External"/><Relationship Id="rId295" Type="http://schemas.openxmlformats.org/officeDocument/2006/relationships/hyperlink" Target="https://item.taobao.com/item.htm?id=867816082484" TargetMode="External"/><Relationship Id="rId309" Type="http://schemas.openxmlformats.org/officeDocument/2006/relationships/hyperlink" Target="https://item.taobao.com/item.htm?id=885408210348" TargetMode="External"/><Relationship Id="rId460" Type="http://schemas.openxmlformats.org/officeDocument/2006/relationships/hyperlink" Target="https://item.taobao.com/item.htm?id=978568467929" TargetMode="External"/><Relationship Id="rId516" Type="http://schemas.openxmlformats.org/officeDocument/2006/relationships/hyperlink" Target="https://item.jd.com/10209437724295.html" TargetMode="External"/><Relationship Id="rId48" Type="http://schemas.openxmlformats.org/officeDocument/2006/relationships/hyperlink" Target="https://item.taobao.com/item.htm?id=895120131196" TargetMode="External"/><Relationship Id="rId113" Type="http://schemas.openxmlformats.org/officeDocument/2006/relationships/hyperlink" Target="https://item.taobao.com/item.htm?id=1018605121364" TargetMode="External"/><Relationship Id="rId320" Type="http://schemas.openxmlformats.org/officeDocument/2006/relationships/hyperlink" Target="https://detail.tmall.com/item.htm?id=981081959808" TargetMode="External"/><Relationship Id="rId558" Type="http://schemas.openxmlformats.org/officeDocument/2006/relationships/hyperlink" Target="https://mobile.yangkeduo.com/goods.html?ps=h5AZgfZdex" TargetMode="External"/><Relationship Id="rId155" Type="http://schemas.openxmlformats.org/officeDocument/2006/relationships/hyperlink" Target="https://item.taobao.com/item.htm?id=1002462189563" TargetMode="External"/><Relationship Id="rId197" Type="http://schemas.openxmlformats.org/officeDocument/2006/relationships/hyperlink" Target="https://detail.tmall.com/item.htm?id=986056902495" TargetMode="External"/><Relationship Id="rId362" Type="http://schemas.openxmlformats.org/officeDocument/2006/relationships/hyperlink" Target="https://detail.tmall.com/item.htm?id=1008541258476" TargetMode="External"/><Relationship Id="rId418" Type="http://schemas.openxmlformats.org/officeDocument/2006/relationships/hyperlink" Target="https://item.taobao.com/item.htm?id=761678711206" TargetMode="External"/><Relationship Id="rId625" Type="http://schemas.openxmlformats.org/officeDocument/2006/relationships/hyperlink" Target="https://item.taobao.com/item.htm?id=1017131619162" TargetMode="External"/><Relationship Id="rId222" Type="http://schemas.openxmlformats.org/officeDocument/2006/relationships/hyperlink" Target="https://detail.tmall.com/item.htm?id=981081959808" TargetMode="External"/><Relationship Id="rId264" Type="http://schemas.openxmlformats.org/officeDocument/2006/relationships/hyperlink" Target="https://item.taobao.com/item.htm?id=923764100404" TargetMode="External"/><Relationship Id="rId471" Type="http://schemas.openxmlformats.org/officeDocument/2006/relationships/hyperlink" Target="https://item.taobao.com/item.htm?id=912394313552" TargetMode="External"/><Relationship Id="rId667" Type="http://schemas.openxmlformats.org/officeDocument/2006/relationships/drawing" Target="../drawings/drawing5.xml"/><Relationship Id="rId17" Type="http://schemas.openxmlformats.org/officeDocument/2006/relationships/hyperlink" Target="https://item.taobao.com/item.htm?id=977418776358" TargetMode="External"/><Relationship Id="rId59" Type="http://schemas.openxmlformats.org/officeDocument/2006/relationships/hyperlink" Target="https://item.taobao.com/item.htm?id=542495133129" TargetMode="External"/><Relationship Id="rId124" Type="http://schemas.openxmlformats.org/officeDocument/2006/relationships/hyperlink" Target="https://item.taobao.com/item.htm?id=1018605121364" TargetMode="External"/><Relationship Id="rId527" Type="http://schemas.openxmlformats.org/officeDocument/2006/relationships/hyperlink" Target="https://item.jd.com/10162800463714.html" TargetMode="External"/><Relationship Id="rId569" Type="http://schemas.openxmlformats.org/officeDocument/2006/relationships/hyperlink" Target="https://mobile.yangkeduo.com/goods2.html?ps=4wencKC7SK" TargetMode="External"/><Relationship Id="rId70" Type="http://schemas.openxmlformats.org/officeDocument/2006/relationships/hyperlink" Target="https://item.taobao.com/item.htm?id=761678711206" TargetMode="External"/><Relationship Id="rId166" Type="http://schemas.openxmlformats.org/officeDocument/2006/relationships/hyperlink" Target="https://detail.tmall.com/item.htm?id=932219657807" TargetMode="External"/><Relationship Id="rId331" Type="http://schemas.openxmlformats.org/officeDocument/2006/relationships/hyperlink" Target="https://detail.tmall.com/item.htm?id=891449603394" TargetMode="External"/><Relationship Id="rId373" Type="http://schemas.openxmlformats.org/officeDocument/2006/relationships/hyperlink" Target="https://item.taobao.com/item.htm?id=977418776358" TargetMode="External"/><Relationship Id="rId429" Type="http://schemas.openxmlformats.org/officeDocument/2006/relationships/hyperlink" Target="https://item.jd.com/10196343345983.html" TargetMode="External"/><Relationship Id="rId580" Type="http://schemas.openxmlformats.org/officeDocument/2006/relationships/hyperlink" Target="https://mobile.yangkeduo.com/goods2.html?ps=neMRpPgHeT" TargetMode="External"/><Relationship Id="rId636" Type="http://schemas.openxmlformats.org/officeDocument/2006/relationships/hyperlink" Target="https://mobile.yangkeduo.com/goods2.html?ps=M9fT0VM1Rr" TargetMode="External"/><Relationship Id="rId1" Type="http://schemas.openxmlformats.org/officeDocument/2006/relationships/hyperlink" Target="https://item.jd.com/10177000430970.html" TargetMode="External"/><Relationship Id="rId233" Type="http://schemas.openxmlformats.org/officeDocument/2006/relationships/hyperlink" Target="https://detail.tmall.com/item.htm?id=981081959808" TargetMode="External"/><Relationship Id="rId440" Type="http://schemas.openxmlformats.org/officeDocument/2006/relationships/hyperlink" Target="https://item.jd.com/10203759788657.html" TargetMode="External"/><Relationship Id="rId28" Type="http://schemas.openxmlformats.org/officeDocument/2006/relationships/hyperlink" Target="https://item.taobao.com/item.htm?id=761549088087" TargetMode="External"/><Relationship Id="rId275" Type="http://schemas.openxmlformats.org/officeDocument/2006/relationships/hyperlink" Target="https://item.taobao.com/item.htm?id=675320777516" TargetMode="External"/><Relationship Id="rId300" Type="http://schemas.openxmlformats.org/officeDocument/2006/relationships/hyperlink" Target="https://item.taobao.com/item.htm?id=912394313552" TargetMode="External"/><Relationship Id="rId482" Type="http://schemas.openxmlformats.org/officeDocument/2006/relationships/hyperlink" Target="https://item.taobao.com/item.htm?id=885408210348" TargetMode="External"/><Relationship Id="rId538" Type="http://schemas.openxmlformats.org/officeDocument/2006/relationships/hyperlink" Target="https://item.jd.com/10144599727295.html" TargetMode="External"/><Relationship Id="rId81" Type="http://schemas.openxmlformats.org/officeDocument/2006/relationships/hyperlink" Target="https://item.taobao.com/item.htm?id=1016605787532" TargetMode="External"/><Relationship Id="rId135" Type="http://schemas.openxmlformats.org/officeDocument/2006/relationships/hyperlink" Target="https://item.taobao.com/item.htm?id=1018586877148" TargetMode="External"/><Relationship Id="rId177" Type="http://schemas.openxmlformats.org/officeDocument/2006/relationships/hyperlink" Target="https://detail.tmall.com/item.htm?id=987771951613" TargetMode="External"/><Relationship Id="rId342" Type="http://schemas.openxmlformats.org/officeDocument/2006/relationships/hyperlink" Target="https://detail.tmall.com/item.htm?id=901960799069" TargetMode="External"/><Relationship Id="rId384" Type="http://schemas.openxmlformats.org/officeDocument/2006/relationships/hyperlink" Target="https://item.taobao.com/item.htm?id=761549088087" TargetMode="External"/><Relationship Id="rId591" Type="http://schemas.openxmlformats.org/officeDocument/2006/relationships/hyperlink" Target="https://mobile.yangkeduo.com/goods1.html?ps=CdkishH9v1" TargetMode="External"/><Relationship Id="rId605" Type="http://schemas.openxmlformats.org/officeDocument/2006/relationships/hyperlink" Target="https://mobile.yangkeduo.com/goods.html?ps=Xn0m3yM5EF" TargetMode="External"/><Relationship Id="rId202" Type="http://schemas.openxmlformats.org/officeDocument/2006/relationships/hyperlink" Target="https://item.taobao.com/item.htm?id=895452115366" TargetMode="External"/><Relationship Id="rId244" Type="http://schemas.openxmlformats.org/officeDocument/2006/relationships/hyperlink" Target="https://item.taobao.com/item.htm?id=949356218570" TargetMode="External"/><Relationship Id="rId647" Type="http://schemas.openxmlformats.org/officeDocument/2006/relationships/hyperlink" Target="https://mobile.yangkeduo.com/goods2.html?ps=VRgcUMEJHq" TargetMode="External"/><Relationship Id="rId39" Type="http://schemas.openxmlformats.org/officeDocument/2006/relationships/hyperlink" Target="https://detail.tmall.com/item.htm?id=892370854388" TargetMode="External"/><Relationship Id="rId286" Type="http://schemas.openxmlformats.org/officeDocument/2006/relationships/hyperlink" Target="https://item.taobao.com/item.htm?id=868439164274" TargetMode="External"/><Relationship Id="rId451" Type="http://schemas.openxmlformats.org/officeDocument/2006/relationships/hyperlink" Target="https://item.jd.com/10177000430970.html" TargetMode="External"/><Relationship Id="rId493" Type="http://schemas.openxmlformats.org/officeDocument/2006/relationships/hyperlink" Target="https://detail.tmall.com/item.htm?id=891449603394" TargetMode="External"/><Relationship Id="rId507" Type="http://schemas.openxmlformats.org/officeDocument/2006/relationships/hyperlink" Target="https://item.taobao.com/item.htm?id=1017209184955" TargetMode="External"/><Relationship Id="rId549" Type="http://schemas.openxmlformats.org/officeDocument/2006/relationships/hyperlink" Target="https://mobile.yangkeduo.com/goods2.html?ps=ddC74IjGpv" TargetMode="External"/><Relationship Id="rId50" Type="http://schemas.openxmlformats.org/officeDocument/2006/relationships/hyperlink" Target="https://item.taobao.com/item.htm?id=1001126801431" TargetMode="External"/><Relationship Id="rId104" Type="http://schemas.openxmlformats.org/officeDocument/2006/relationships/hyperlink" Target="https://item.taobao.com/item.htm?id=1015357937454" TargetMode="External"/><Relationship Id="rId146" Type="http://schemas.openxmlformats.org/officeDocument/2006/relationships/hyperlink" Target="https://item.taobao.com/item.htm?id=1018586877148" TargetMode="External"/><Relationship Id="rId188" Type="http://schemas.openxmlformats.org/officeDocument/2006/relationships/hyperlink" Target="https://item.taobao.com/item.htm?id=900529456243" TargetMode="External"/><Relationship Id="rId311" Type="http://schemas.openxmlformats.org/officeDocument/2006/relationships/hyperlink" Target="https://item.taobao.com/item.htm?id=885408210348" TargetMode="External"/><Relationship Id="rId353" Type="http://schemas.openxmlformats.org/officeDocument/2006/relationships/hyperlink" Target="https://item.taobao.com/item.htm?id=1014001505488" TargetMode="External"/><Relationship Id="rId395" Type="http://schemas.openxmlformats.org/officeDocument/2006/relationships/hyperlink" Target="https://detail.tmall.com/item.htm?id=949683133616" TargetMode="External"/><Relationship Id="rId409" Type="http://schemas.openxmlformats.org/officeDocument/2006/relationships/hyperlink" Target="https://item.taobao.com/item.htm?id=542495133129" TargetMode="External"/><Relationship Id="rId560" Type="http://schemas.openxmlformats.org/officeDocument/2006/relationships/hyperlink" Target="https://mobile.yangkeduo.com/goods2.html?ps=vSxeqWjLuJ" TargetMode="External"/><Relationship Id="rId92" Type="http://schemas.openxmlformats.org/officeDocument/2006/relationships/hyperlink" Target="https://item.taobao.com/item.htm?id=989817857117" TargetMode="External"/><Relationship Id="rId213" Type="http://schemas.openxmlformats.org/officeDocument/2006/relationships/hyperlink" Target="https://item.taobao.com/item.htm?id=968118440261" TargetMode="External"/><Relationship Id="rId420" Type="http://schemas.openxmlformats.org/officeDocument/2006/relationships/hyperlink" Target="https://item.taobao.com/item.htm?id=761678711206" TargetMode="External"/><Relationship Id="rId616" Type="http://schemas.openxmlformats.org/officeDocument/2006/relationships/hyperlink" Target="https://mobile.yangkeduo.com/goods2.html?ps=kUM7KzVWII" TargetMode="External"/><Relationship Id="rId658" Type="http://schemas.openxmlformats.org/officeDocument/2006/relationships/hyperlink" Target="https://mobile.yangkeduo.com/goods1.html?ps=3FBRYVnb1Y" TargetMode="External"/><Relationship Id="rId255" Type="http://schemas.openxmlformats.org/officeDocument/2006/relationships/hyperlink" Target="https://item.taobao.com/item.htm?id=957681373109" TargetMode="External"/><Relationship Id="rId297" Type="http://schemas.openxmlformats.org/officeDocument/2006/relationships/hyperlink" Target="https://item.taobao.com/item.htm?id=912394313552" TargetMode="External"/><Relationship Id="rId462" Type="http://schemas.openxmlformats.org/officeDocument/2006/relationships/hyperlink" Target="https://item.taobao.com/item.htm?id=867816082484" TargetMode="External"/><Relationship Id="rId518" Type="http://schemas.openxmlformats.org/officeDocument/2006/relationships/hyperlink" Target="https://item.jd.com/10075960788946.html" TargetMode="External"/><Relationship Id="rId115" Type="http://schemas.openxmlformats.org/officeDocument/2006/relationships/hyperlink" Target="https://item.taobao.com/item.htm?id=1018605121364" TargetMode="External"/><Relationship Id="rId157" Type="http://schemas.openxmlformats.org/officeDocument/2006/relationships/hyperlink" Target="https://item.taobao.com/item.htm?id=1002462189563" TargetMode="External"/><Relationship Id="rId322" Type="http://schemas.openxmlformats.org/officeDocument/2006/relationships/hyperlink" Target="https://detail.tmall.com/item.htm?id=1009461308160" TargetMode="External"/><Relationship Id="rId364" Type="http://schemas.openxmlformats.org/officeDocument/2006/relationships/hyperlink" Target="https://detail.tmall.com/item.htm?id=1008541258476" TargetMode="External"/><Relationship Id="rId61" Type="http://schemas.openxmlformats.org/officeDocument/2006/relationships/hyperlink" Target="https://item.taobao.com/item.htm?id=542495133129" TargetMode="External"/><Relationship Id="rId199" Type="http://schemas.openxmlformats.org/officeDocument/2006/relationships/hyperlink" Target="https://item.taobao.com/item.htm?id=897562512584" TargetMode="External"/><Relationship Id="rId571" Type="http://schemas.openxmlformats.org/officeDocument/2006/relationships/hyperlink" Target="https://mobile.yangkeduo.com/goods1.html?ps=CeBmFtRBcm" TargetMode="External"/><Relationship Id="rId627" Type="http://schemas.openxmlformats.org/officeDocument/2006/relationships/hyperlink" Target="https://detail.tmall.com/item.htm?id=892177249611" TargetMode="External"/><Relationship Id="rId19" Type="http://schemas.openxmlformats.org/officeDocument/2006/relationships/hyperlink" Target="https://item.taobao.com/item.htm?id=977418776358" TargetMode="External"/><Relationship Id="rId224" Type="http://schemas.openxmlformats.org/officeDocument/2006/relationships/hyperlink" Target="https://detail.tmall.com/item.htm?id=981081959808" TargetMode="External"/><Relationship Id="rId266" Type="http://schemas.openxmlformats.org/officeDocument/2006/relationships/hyperlink" Target="https://item.taobao.com/item.htm?id=923764100404" TargetMode="External"/><Relationship Id="rId431" Type="http://schemas.openxmlformats.org/officeDocument/2006/relationships/hyperlink" Target="https://item.jd.com/10200237949602.html" TargetMode="External"/><Relationship Id="rId473" Type="http://schemas.openxmlformats.org/officeDocument/2006/relationships/hyperlink" Target="https://item.taobao.com/item.htm?id=912394313552" TargetMode="External"/><Relationship Id="rId529" Type="http://schemas.openxmlformats.org/officeDocument/2006/relationships/hyperlink" Target="https://item.jd.com/10110097837971.html" TargetMode="External"/><Relationship Id="rId30" Type="http://schemas.openxmlformats.org/officeDocument/2006/relationships/hyperlink" Target="https://item.taobao.com/item.htm?id=761549088087" TargetMode="External"/><Relationship Id="rId126" Type="http://schemas.openxmlformats.org/officeDocument/2006/relationships/hyperlink" Target="https://item.taobao.com/item.htm?id=1018605121364" TargetMode="External"/><Relationship Id="rId168" Type="http://schemas.openxmlformats.org/officeDocument/2006/relationships/hyperlink" Target="https://detail.tmall.com/item.htm?id=961903993831" TargetMode="External"/><Relationship Id="rId333" Type="http://schemas.openxmlformats.org/officeDocument/2006/relationships/hyperlink" Target="https://item.taobao.com/item.htm?id=970057878536" TargetMode="External"/><Relationship Id="rId540" Type="http://schemas.openxmlformats.org/officeDocument/2006/relationships/hyperlink" Target="https://item.jd.com/10199575385618.html" TargetMode="External"/><Relationship Id="rId72" Type="http://schemas.openxmlformats.org/officeDocument/2006/relationships/hyperlink" Target="https://item.taobao.com/item.htm?id=761678711206" TargetMode="External"/><Relationship Id="rId375" Type="http://schemas.openxmlformats.org/officeDocument/2006/relationships/hyperlink" Target="https://detail.tmall.com/item.htm?id=969375047856" TargetMode="External"/><Relationship Id="rId582" Type="http://schemas.openxmlformats.org/officeDocument/2006/relationships/hyperlink" Target="https://mobile.yangkeduo.com/goods1.html?ps=sZEGH0Ptjf" TargetMode="External"/><Relationship Id="rId638" Type="http://schemas.openxmlformats.org/officeDocument/2006/relationships/hyperlink" Target="https://mobile.yangkeduo.com/goods.html?ps=iVXbDZ7TGQ" TargetMode="External"/><Relationship Id="rId3" Type="http://schemas.openxmlformats.org/officeDocument/2006/relationships/hyperlink" Target="https://item.jd.com/10177000430970.html" TargetMode="External"/><Relationship Id="rId235" Type="http://schemas.openxmlformats.org/officeDocument/2006/relationships/hyperlink" Target="https://detail.tmall.com/item.htm?id=981081959808" TargetMode="External"/><Relationship Id="rId277" Type="http://schemas.openxmlformats.org/officeDocument/2006/relationships/hyperlink" Target="https://detail.tmall.com/item.htm?id=1001246061831" TargetMode="External"/><Relationship Id="rId400" Type="http://schemas.openxmlformats.org/officeDocument/2006/relationships/hyperlink" Target="https://item.taobao.com/item.htm?id=895120131196" TargetMode="External"/><Relationship Id="rId442" Type="http://schemas.openxmlformats.org/officeDocument/2006/relationships/hyperlink" Target="https://item.jd.com/10203614295079.html" TargetMode="External"/><Relationship Id="rId484" Type="http://schemas.openxmlformats.org/officeDocument/2006/relationships/hyperlink" Target="https://item.taobao.com/item.htm?id=885408210348" TargetMode="External"/><Relationship Id="rId137" Type="http://schemas.openxmlformats.org/officeDocument/2006/relationships/hyperlink" Target="https://item.taobao.com/item.htm?id=1018586877148" TargetMode="External"/><Relationship Id="rId302" Type="http://schemas.openxmlformats.org/officeDocument/2006/relationships/hyperlink" Target="https://item.taobao.com/item.htm?id=912394313552" TargetMode="External"/><Relationship Id="rId344" Type="http://schemas.openxmlformats.org/officeDocument/2006/relationships/hyperlink" Target="https://item.taobao.com/item.htm?id=973841775869" TargetMode="External"/><Relationship Id="rId41" Type="http://schemas.openxmlformats.org/officeDocument/2006/relationships/hyperlink" Target="https://detail.tmall.com/item.htm?id=949683133616" TargetMode="External"/><Relationship Id="rId83" Type="http://schemas.openxmlformats.org/officeDocument/2006/relationships/hyperlink" Target="https://item.taobao.com/item.htm?id=1016605787532" TargetMode="External"/><Relationship Id="rId179" Type="http://schemas.openxmlformats.org/officeDocument/2006/relationships/hyperlink" Target="https://detail.tmall.com/item.htm?id=999072258005" TargetMode="External"/><Relationship Id="rId386" Type="http://schemas.openxmlformats.org/officeDocument/2006/relationships/hyperlink" Target="https://item.taobao.com/item.htm?id=761549088087" TargetMode="External"/><Relationship Id="rId551" Type="http://schemas.openxmlformats.org/officeDocument/2006/relationships/hyperlink" Target="https://mobile.yangkeduo.com/goods1.html?ps=gqHE81uzEH" TargetMode="External"/><Relationship Id="rId593" Type="http://schemas.openxmlformats.org/officeDocument/2006/relationships/hyperlink" Target="https://mobile.yangkeduo.com/goods.html?ps=q4iqHWw142" TargetMode="External"/><Relationship Id="rId607" Type="http://schemas.openxmlformats.org/officeDocument/2006/relationships/hyperlink" Target="https://mobile.yangkeduo.com/goods2.html?ps=dOU0JqZJiI" TargetMode="External"/><Relationship Id="rId649" Type="http://schemas.openxmlformats.org/officeDocument/2006/relationships/hyperlink" Target="https://mobile.yangkeduo.com/goods.html?ps=WjzmMxNIuC" TargetMode="External"/><Relationship Id="rId190" Type="http://schemas.openxmlformats.org/officeDocument/2006/relationships/hyperlink" Target="https://item.taobao.com/item.htm?id=900529456243" TargetMode="External"/><Relationship Id="rId204" Type="http://schemas.openxmlformats.org/officeDocument/2006/relationships/hyperlink" Target="https://item.taobao.com/item.htm?id=991770678477" TargetMode="External"/><Relationship Id="rId246" Type="http://schemas.openxmlformats.org/officeDocument/2006/relationships/hyperlink" Target="https://item.taobao.com/item.htm?id=949356218570" TargetMode="External"/><Relationship Id="rId288" Type="http://schemas.openxmlformats.org/officeDocument/2006/relationships/hyperlink" Target="https://item.taobao.com/item.htm?id=970757133890" TargetMode="External"/><Relationship Id="rId411" Type="http://schemas.openxmlformats.org/officeDocument/2006/relationships/hyperlink" Target="https://item.taobao.com/item.htm?id=542495133129" TargetMode="External"/><Relationship Id="rId453" Type="http://schemas.openxmlformats.org/officeDocument/2006/relationships/hyperlink" Target="https://item.jd.com/10150445313206.html" TargetMode="External"/><Relationship Id="rId509" Type="http://schemas.openxmlformats.org/officeDocument/2006/relationships/hyperlink" Target="https://item.jd.com/10160073129056.html" TargetMode="External"/><Relationship Id="rId660" Type="http://schemas.openxmlformats.org/officeDocument/2006/relationships/hyperlink" Target="https://mobile.yangkeduo.com/goods1.html?ps=3yI2UsesBa" TargetMode="External"/><Relationship Id="rId106" Type="http://schemas.openxmlformats.org/officeDocument/2006/relationships/hyperlink" Target="https://item.taobao.com/item.htm?id=1015357937454" TargetMode="External"/><Relationship Id="rId313" Type="http://schemas.openxmlformats.org/officeDocument/2006/relationships/hyperlink" Target="https://item.taobao.com/item.htm?id=885408210348" TargetMode="External"/><Relationship Id="rId495" Type="http://schemas.openxmlformats.org/officeDocument/2006/relationships/hyperlink" Target="https://detail.tmall.com/item.htm?id=891449603394" TargetMode="External"/><Relationship Id="rId10" Type="http://schemas.openxmlformats.org/officeDocument/2006/relationships/hyperlink" Target="https://e.tb.cn/h.7w1EnQ2PXpJ9TBm?tk=hvJoUlrXMD7" TargetMode="External"/><Relationship Id="rId52" Type="http://schemas.openxmlformats.org/officeDocument/2006/relationships/hyperlink" Target="https://item.taobao.com/item.htm?id=1001126801431" TargetMode="External"/><Relationship Id="rId94" Type="http://schemas.openxmlformats.org/officeDocument/2006/relationships/hyperlink" Target="https://item.taobao.com/item.htm?id=1019391844919" TargetMode="External"/><Relationship Id="rId148" Type="http://schemas.openxmlformats.org/officeDocument/2006/relationships/hyperlink" Target="https://item.taobao.com/item.htm?id=1018586877148" TargetMode="External"/><Relationship Id="rId355" Type="http://schemas.openxmlformats.org/officeDocument/2006/relationships/hyperlink" Target="https://item.taobao.com/item.htm?id=1014001505488" TargetMode="External"/><Relationship Id="rId397" Type="http://schemas.openxmlformats.org/officeDocument/2006/relationships/hyperlink" Target="https://item.taobao.com/item.htm?id=895120131196" TargetMode="External"/><Relationship Id="rId520" Type="http://schemas.openxmlformats.org/officeDocument/2006/relationships/hyperlink" Target="https://item.jd.com/10114597190527.html" TargetMode="External"/><Relationship Id="rId562" Type="http://schemas.openxmlformats.org/officeDocument/2006/relationships/hyperlink" Target="https://mobile.yangkeduo.com/goods2.html?ps=k0JxfQxQQe" TargetMode="External"/><Relationship Id="rId618" Type="http://schemas.openxmlformats.org/officeDocument/2006/relationships/hyperlink" Target="https://mobile.yangkeduo.com/goods1.html?ps=4mZpjYygKx" TargetMode="External"/><Relationship Id="rId215" Type="http://schemas.openxmlformats.org/officeDocument/2006/relationships/hyperlink" Target="https://item.taobao.com/item.htm?id=909763580110" TargetMode="External"/><Relationship Id="rId257" Type="http://schemas.openxmlformats.org/officeDocument/2006/relationships/hyperlink" Target="https://item.taobao.com/item.htm?id=957681373109" TargetMode="External"/><Relationship Id="rId422" Type="http://schemas.openxmlformats.org/officeDocument/2006/relationships/hyperlink" Target="https://item.taobao.com/item.htm?id=761678711206" TargetMode="External"/><Relationship Id="rId464" Type="http://schemas.openxmlformats.org/officeDocument/2006/relationships/hyperlink" Target="https://item.taobao.com/item.htm?id=966268793046" TargetMode="External"/><Relationship Id="rId299" Type="http://schemas.openxmlformats.org/officeDocument/2006/relationships/hyperlink" Target="https://item.taobao.com/item.htm?id=912394313552" TargetMode="External"/><Relationship Id="rId63" Type="http://schemas.openxmlformats.org/officeDocument/2006/relationships/hyperlink" Target="https://item.taobao.com/item.htm?id=542495133129" TargetMode="External"/><Relationship Id="rId159" Type="http://schemas.openxmlformats.org/officeDocument/2006/relationships/hyperlink" Target="https://detail.tmall.com/item.htm?id=987089289269" TargetMode="External"/><Relationship Id="rId366" Type="http://schemas.openxmlformats.org/officeDocument/2006/relationships/hyperlink" Target="https://item.taobao.com/item.htm?id=676562183952" TargetMode="External"/><Relationship Id="rId573" Type="http://schemas.openxmlformats.org/officeDocument/2006/relationships/hyperlink" Target="https://mobile.yangkeduo.com/goods2.html?ps=d4kp79iRix" TargetMode="External"/><Relationship Id="rId226" Type="http://schemas.openxmlformats.org/officeDocument/2006/relationships/hyperlink" Target="https://detail.tmall.com/item.htm?id=981081959808" TargetMode="External"/><Relationship Id="rId433" Type="http://schemas.openxmlformats.org/officeDocument/2006/relationships/hyperlink" Target="https://item.jd.com/10143607074756.html" TargetMode="External"/><Relationship Id="rId640" Type="http://schemas.openxmlformats.org/officeDocument/2006/relationships/hyperlink" Target="https://mobile.yangkeduo.com/goods1.html?ps=98wfOEGWlz" TargetMode="External"/><Relationship Id="rId74" Type="http://schemas.openxmlformats.org/officeDocument/2006/relationships/hyperlink" Target="https://item.taobao.com/item.htm?id=761678711206" TargetMode="External"/><Relationship Id="rId377" Type="http://schemas.openxmlformats.org/officeDocument/2006/relationships/hyperlink" Target="https://item.taobao.com/item.htm?id=761549088087" TargetMode="External"/><Relationship Id="rId500" Type="http://schemas.openxmlformats.org/officeDocument/2006/relationships/hyperlink" Target="https://item.taobao.com/item.htm?id=676562183952" TargetMode="External"/><Relationship Id="rId584" Type="http://schemas.openxmlformats.org/officeDocument/2006/relationships/hyperlink" Target="https://mobile.yangkeduo.com/goods.html?ps=N4UII7jOlP" TargetMode="External"/><Relationship Id="rId5" Type="http://schemas.openxmlformats.org/officeDocument/2006/relationships/hyperlink" Target="https://item.taobao.com/item.htm?id=542495133129" TargetMode="External"/><Relationship Id="rId237" Type="http://schemas.openxmlformats.org/officeDocument/2006/relationships/hyperlink" Target="https://item.taobao.com/item.htm?id=949356218570" TargetMode="External"/><Relationship Id="rId444" Type="http://schemas.openxmlformats.org/officeDocument/2006/relationships/hyperlink" Target="https://item.jd.com/10148941470136.html" TargetMode="External"/><Relationship Id="rId651" Type="http://schemas.openxmlformats.org/officeDocument/2006/relationships/hyperlink" Target="https://mobile.yangkeduo.com/goods2.html?ps=5ITzqouvO7" TargetMode="External"/><Relationship Id="rId290" Type="http://schemas.openxmlformats.org/officeDocument/2006/relationships/hyperlink" Target="https://item.taobao.com/item.htm?id=868361696574" TargetMode="External"/><Relationship Id="rId304" Type="http://schemas.openxmlformats.org/officeDocument/2006/relationships/hyperlink" Target="https://item.taobao.com/item.htm?id=911575967226" TargetMode="External"/><Relationship Id="rId388" Type="http://schemas.openxmlformats.org/officeDocument/2006/relationships/hyperlink" Target="https://detail.tmall.com/item.htm?id=892370854388" TargetMode="External"/><Relationship Id="rId511" Type="http://schemas.openxmlformats.org/officeDocument/2006/relationships/hyperlink" Target="https://item.jd.com/10108658972181.html" TargetMode="External"/><Relationship Id="rId609" Type="http://schemas.openxmlformats.org/officeDocument/2006/relationships/hyperlink" Target="https://mobile.yangkeduo.com/goods.html?goods_id=852405099337" TargetMode="External"/><Relationship Id="rId85" Type="http://schemas.openxmlformats.org/officeDocument/2006/relationships/hyperlink" Target="https://item.taobao.com/item.htm?id=1016605787532" TargetMode="External"/><Relationship Id="rId150" Type="http://schemas.openxmlformats.org/officeDocument/2006/relationships/hyperlink" Target="https://item.taobao.com/item.htm?id=1018586877148" TargetMode="External"/><Relationship Id="rId595" Type="http://schemas.openxmlformats.org/officeDocument/2006/relationships/hyperlink" Target="https://mobile.yangkeduo.com/goods1.html?ps=jKvtT3NvLj" TargetMode="External"/><Relationship Id="rId248" Type="http://schemas.openxmlformats.org/officeDocument/2006/relationships/hyperlink" Target="https://item.taobao.com/item.htm?id=957681373109" TargetMode="External"/><Relationship Id="rId455" Type="http://schemas.openxmlformats.org/officeDocument/2006/relationships/hyperlink" Target="https://item.taobao.com/item.htm?id=787268455559" TargetMode="External"/><Relationship Id="rId662" Type="http://schemas.openxmlformats.org/officeDocument/2006/relationships/hyperlink" Target="https://mobile.yangkeduo.com/goods.html?ps=pzEk6Pq1Ai" TargetMode="External"/><Relationship Id="rId12" Type="http://schemas.openxmlformats.org/officeDocument/2006/relationships/hyperlink" Target="https://e.tb.cn/h.7vcn4WgW0BLUSUl?tk=si4IUlrUQTZ" TargetMode="External"/><Relationship Id="rId108" Type="http://schemas.openxmlformats.org/officeDocument/2006/relationships/hyperlink" Target="https://item.taobao.com/item.htm?id=1018605121364" TargetMode="External"/><Relationship Id="rId315" Type="http://schemas.openxmlformats.org/officeDocument/2006/relationships/hyperlink" Target="https://item.taobao.com/item.htm?id=885408210348" TargetMode="External"/><Relationship Id="rId522" Type="http://schemas.openxmlformats.org/officeDocument/2006/relationships/hyperlink" Target="https://item.jd.com/10114597190528.html" TargetMode="External"/><Relationship Id="rId96" Type="http://schemas.openxmlformats.org/officeDocument/2006/relationships/hyperlink" Target="https://item.taobao.com/item.htm?id=1019391844919" TargetMode="External"/><Relationship Id="rId161" Type="http://schemas.openxmlformats.org/officeDocument/2006/relationships/hyperlink" Target="https://item.taobao.com/item.htm?id=912701737085" TargetMode="External"/><Relationship Id="rId399" Type="http://schemas.openxmlformats.org/officeDocument/2006/relationships/hyperlink" Target="https://item.taobao.com/item.htm?id=895120131196" TargetMode="External"/><Relationship Id="rId259" Type="http://schemas.openxmlformats.org/officeDocument/2006/relationships/hyperlink" Target="https://item.taobao.com/item.htm?id=923764100404" TargetMode="External"/><Relationship Id="rId466" Type="http://schemas.openxmlformats.org/officeDocument/2006/relationships/hyperlink" Target="https://item.taobao.com/item.htm?id=912394313552" TargetMode="External"/><Relationship Id="rId23" Type="http://schemas.openxmlformats.org/officeDocument/2006/relationships/hyperlink" Target="https://detail.tmall.com/item.htm?id=969375047856" TargetMode="External"/><Relationship Id="rId119" Type="http://schemas.openxmlformats.org/officeDocument/2006/relationships/hyperlink" Target="https://item.taobao.com/item.htm?id=1018605121364" TargetMode="External"/><Relationship Id="rId326" Type="http://schemas.openxmlformats.org/officeDocument/2006/relationships/hyperlink" Target="https://detail.tmall.com/item.htm?id=891449603394" TargetMode="External"/><Relationship Id="rId533" Type="http://schemas.openxmlformats.org/officeDocument/2006/relationships/hyperlink" Target="https://item.jd.com/100242810230.html" TargetMode="External"/><Relationship Id="rId172" Type="http://schemas.openxmlformats.org/officeDocument/2006/relationships/hyperlink" Target="https://detail.tmall.com/item.htm?id=987771951613" TargetMode="External"/><Relationship Id="rId477" Type="http://schemas.openxmlformats.org/officeDocument/2006/relationships/hyperlink" Target="https://item.taobao.com/item.htm?id=885408210348" TargetMode="External"/><Relationship Id="rId600" Type="http://schemas.openxmlformats.org/officeDocument/2006/relationships/hyperlink" Target="https://mobile.yangkeduo.com/goods1.html?ps=2uCx5nyyHs" TargetMode="External"/><Relationship Id="rId337" Type="http://schemas.openxmlformats.org/officeDocument/2006/relationships/hyperlink" Target="https://item.taobao.com/item.htm?id=832064549541" TargetMode="External"/><Relationship Id="rId34" Type="http://schemas.openxmlformats.org/officeDocument/2006/relationships/hyperlink" Target="https://detail.tmall.com/item.htm?id=892370854388" TargetMode="External"/><Relationship Id="rId544" Type="http://schemas.openxmlformats.org/officeDocument/2006/relationships/hyperlink" Target="https://mobile.yangkeduo.com/goods1.html?ps=xjjjICBAs0" TargetMode="External"/><Relationship Id="rId183" Type="http://schemas.openxmlformats.org/officeDocument/2006/relationships/hyperlink" Target="https://detail.tmall.com/item.htm?id=999072258005" TargetMode="External"/><Relationship Id="rId390" Type="http://schemas.openxmlformats.org/officeDocument/2006/relationships/hyperlink" Target="https://detail.tmall.com/item.htm?id=892370854388" TargetMode="External"/><Relationship Id="rId404" Type="http://schemas.openxmlformats.org/officeDocument/2006/relationships/hyperlink" Target="https://item.taobao.com/item.htm?id=1001126801431" TargetMode="External"/><Relationship Id="rId611" Type="http://schemas.openxmlformats.org/officeDocument/2006/relationships/hyperlink" Target="https://mobile.yangkeduo.com/goods2.html?ps=Uo1ZYHJI1c" TargetMode="External"/><Relationship Id="rId250" Type="http://schemas.openxmlformats.org/officeDocument/2006/relationships/hyperlink" Target="https://item.taobao.com/item.htm?id=957681373109" TargetMode="External"/><Relationship Id="rId488" Type="http://schemas.openxmlformats.org/officeDocument/2006/relationships/hyperlink" Target="https://detail.tmall.com/item.htm?id=891449603394" TargetMode="External"/><Relationship Id="rId45" Type="http://schemas.openxmlformats.org/officeDocument/2006/relationships/hyperlink" Target="https://item.taobao.com/item.htm?id=895120131196" TargetMode="External"/><Relationship Id="rId110" Type="http://schemas.openxmlformats.org/officeDocument/2006/relationships/hyperlink" Target="https://item.taobao.com/item.htm?id=1018605121364" TargetMode="External"/><Relationship Id="rId348" Type="http://schemas.openxmlformats.org/officeDocument/2006/relationships/hyperlink" Target="https://item.taobao.com/item.htm?id=999659298554" TargetMode="External"/><Relationship Id="rId555" Type="http://schemas.openxmlformats.org/officeDocument/2006/relationships/hyperlink" Target="https://mobile.yangkeduo.com/goods.html?ps=W5Hu4l0BZt" TargetMode="External"/><Relationship Id="rId194" Type="http://schemas.openxmlformats.org/officeDocument/2006/relationships/hyperlink" Target="https://item.taobao.com/item.htm?id=900529456243" TargetMode="External"/><Relationship Id="rId208" Type="http://schemas.openxmlformats.org/officeDocument/2006/relationships/hyperlink" Target="https://item.taobao.com/item.htm?id=968118440261" TargetMode="External"/><Relationship Id="rId415" Type="http://schemas.openxmlformats.org/officeDocument/2006/relationships/hyperlink" Target="https://item.taobao.com/item.htm?id=542495133129" TargetMode="External"/><Relationship Id="rId622" Type="http://schemas.openxmlformats.org/officeDocument/2006/relationships/hyperlink" Target="https://mobile.yangkeduo.com/goods1.html?ps=sUoz5MT4lN" TargetMode="External"/><Relationship Id="rId261" Type="http://schemas.openxmlformats.org/officeDocument/2006/relationships/hyperlink" Target="https://item.taobao.com/item.htm?id=923764100404" TargetMode="External"/><Relationship Id="rId499" Type="http://schemas.openxmlformats.org/officeDocument/2006/relationships/hyperlink" Target="https://item.taobao.com/item.htm?id=970057878536" TargetMode="External"/><Relationship Id="rId56" Type="http://schemas.openxmlformats.org/officeDocument/2006/relationships/hyperlink" Target="https://item.taobao.com/item.htm?id=542495133129" TargetMode="External"/><Relationship Id="rId359" Type="http://schemas.openxmlformats.org/officeDocument/2006/relationships/hyperlink" Target="https://item.taobao.com/item.htm?id=941523424714" TargetMode="External"/><Relationship Id="rId566" Type="http://schemas.openxmlformats.org/officeDocument/2006/relationships/hyperlink" Target="https://mobile.yangkeduo.com/goods.html?ps=WzwB2a6k12" TargetMode="External"/><Relationship Id="rId121" Type="http://schemas.openxmlformats.org/officeDocument/2006/relationships/hyperlink" Target="https://item.taobao.com/item.htm?id=1018605121364" TargetMode="External"/><Relationship Id="rId219" Type="http://schemas.openxmlformats.org/officeDocument/2006/relationships/hyperlink" Target="https://detail.tmall.com/item.htm?id=981081959808" TargetMode="External"/><Relationship Id="rId426" Type="http://schemas.openxmlformats.org/officeDocument/2006/relationships/hyperlink" Target="https://item.taobao.com/item.htm?id=761678711206" TargetMode="External"/><Relationship Id="rId633" Type="http://schemas.openxmlformats.org/officeDocument/2006/relationships/hyperlink" Target="https://mobile.yangkeduo.com/goods.html?ps=MtEhnEDluQ" TargetMode="External"/><Relationship Id="rId67" Type="http://schemas.openxmlformats.org/officeDocument/2006/relationships/hyperlink" Target="https://item.taobao.com/item.htm?id=761678711206" TargetMode="External"/><Relationship Id="rId272" Type="http://schemas.openxmlformats.org/officeDocument/2006/relationships/hyperlink" Target="https://item.taobao.com/item.htm?id=675320777516" TargetMode="External"/><Relationship Id="rId577" Type="http://schemas.openxmlformats.org/officeDocument/2006/relationships/hyperlink" Target="https://mobile.yangkeduo.com/goods1.html?ps=3HIhoE4k8j" TargetMode="External"/><Relationship Id="rId132" Type="http://schemas.openxmlformats.org/officeDocument/2006/relationships/hyperlink" Target="https://item.taobao.com/item.htm?id=1018586877148" TargetMode="External"/><Relationship Id="rId437" Type="http://schemas.openxmlformats.org/officeDocument/2006/relationships/hyperlink" Target="https://item.jd.com/10202069415480.html" TargetMode="External"/><Relationship Id="rId644" Type="http://schemas.openxmlformats.org/officeDocument/2006/relationships/hyperlink" Target="https://mobile.yangkeduo.com/goods.html?ps=tN0ZRB4NDO" TargetMode="External"/><Relationship Id="rId283" Type="http://schemas.openxmlformats.org/officeDocument/2006/relationships/hyperlink" Target="https://item.taobao.com/item.htm?id=868439164274" TargetMode="External"/><Relationship Id="rId490" Type="http://schemas.openxmlformats.org/officeDocument/2006/relationships/hyperlink" Target="https://detail.tmall.com/item.htm?id=891449603394" TargetMode="External"/><Relationship Id="rId504" Type="http://schemas.openxmlformats.org/officeDocument/2006/relationships/hyperlink" Target="https://item.taobao.com/item.htm?id=670328431012" TargetMode="External"/><Relationship Id="rId78" Type="http://schemas.openxmlformats.org/officeDocument/2006/relationships/hyperlink" Target="https://item.taobao.com/item.htm?id=937339498648" TargetMode="External"/><Relationship Id="rId143" Type="http://schemas.openxmlformats.org/officeDocument/2006/relationships/hyperlink" Target="https://item.taobao.com/item.htm?id=1018586877148" TargetMode="External"/><Relationship Id="rId350" Type="http://schemas.openxmlformats.org/officeDocument/2006/relationships/hyperlink" Target="https://item.taobao.com/item.htm?id=999659298554" TargetMode="External"/><Relationship Id="rId588" Type="http://schemas.openxmlformats.org/officeDocument/2006/relationships/hyperlink" Target="https://mobile.yangkeduo.com/goods.html?ps=IfwKyxCs65" TargetMode="External"/><Relationship Id="rId9" Type="http://schemas.openxmlformats.org/officeDocument/2006/relationships/hyperlink" Target="https://detail.tmall.com/item.htm?id=915177199994" TargetMode="External"/><Relationship Id="rId210" Type="http://schemas.openxmlformats.org/officeDocument/2006/relationships/hyperlink" Target="https://item.taobao.com/item.htm?id=968118440261" TargetMode="External"/><Relationship Id="rId448" Type="http://schemas.openxmlformats.org/officeDocument/2006/relationships/hyperlink" Target="https://item.jd.com/10159775467731.html" TargetMode="External"/><Relationship Id="rId655" Type="http://schemas.openxmlformats.org/officeDocument/2006/relationships/hyperlink" Target="https://mobile.yangkeduo.com/goods1.html?ps=rvlrWuPdvj" TargetMode="External"/><Relationship Id="rId294" Type="http://schemas.openxmlformats.org/officeDocument/2006/relationships/hyperlink" Target="https://item.taobao.com/item.htm?id=867816082484" TargetMode="External"/><Relationship Id="rId308" Type="http://schemas.openxmlformats.org/officeDocument/2006/relationships/hyperlink" Target="https://item.taobao.com/item.htm?id=885408210348" TargetMode="External"/><Relationship Id="rId515" Type="http://schemas.openxmlformats.org/officeDocument/2006/relationships/hyperlink" Target="https://item.jd.com/10209437724297.html" TargetMode="External"/><Relationship Id="rId89" Type="http://schemas.openxmlformats.org/officeDocument/2006/relationships/hyperlink" Target="https://item.taobao.com/item.htm?id=1016605787532" TargetMode="External"/><Relationship Id="rId154" Type="http://schemas.openxmlformats.org/officeDocument/2006/relationships/hyperlink" Target="https://item.taobao.com/item.htm?id=1002462189563" TargetMode="External"/><Relationship Id="rId361" Type="http://schemas.openxmlformats.org/officeDocument/2006/relationships/hyperlink" Target="https://item.taobao.com/item.htm?id=941523424714" TargetMode="External"/><Relationship Id="rId599" Type="http://schemas.openxmlformats.org/officeDocument/2006/relationships/hyperlink" Target="https://mobile.yangkeduo.com/goods2.html?ps=wq6tPEdI6s" TargetMode="External"/><Relationship Id="rId459" Type="http://schemas.openxmlformats.org/officeDocument/2006/relationships/hyperlink" Target="https://item.taobao.com/item.htm?id=978568467929" TargetMode="External"/><Relationship Id="rId666" Type="http://schemas.openxmlformats.org/officeDocument/2006/relationships/hyperlink" Target="http://item.taobao.com/item.htm?id=695691210066" TargetMode="External"/><Relationship Id="rId16" Type="http://schemas.openxmlformats.org/officeDocument/2006/relationships/hyperlink" Target="https://item.taobao.com/item.htm?id=977418776358" TargetMode="External"/><Relationship Id="rId221" Type="http://schemas.openxmlformats.org/officeDocument/2006/relationships/hyperlink" Target="https://detail.tmall.com/item.htm?id=981081959808" TargetMode="External"/><Relationship Id="rId319" Type="http://schemas.openxmlformats.org/officeDocument/2006/relationships/hyperlink" Target="https://detail.tmall.com/item.htm?id=981081959808" TargetMode="External"/><Relationship Id="rId526" Type="http://schemas.openxmlformats.org/officeDocument/2006/relationships/hyperlink" Target="https://item.jd.com/10162800463717.html" TargetMode="External"/><Relationship Id="rId165" Type="http://schemas.openxmlformats.org/officeDocument/2006/relationships/hyperlink" Target="https://detail.tmall.com/item.htm?id=932219657807" TargetMode="External"/><Relationship Id="rId372" Type="http://schemas.openxmlformats.org/officeDocument/2006/relationships/hyperlink" Target="https://item.taobao.com/item.htm?id=977418776358" TargetMode="External"/><Relationship Id="rId232" Type="http://schemas.openxmlformats.org/officeDocument/2006/relationships/hyperlink" Target="https://detail.tmall.com/item.htm?id=98108195980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17" Type="http://schemas.openxmlformats.org/officeDocument/2006/relationships/hyperlink" Target="https://detail.tmall.com/item.htm?id=900255835301" TargetMode="External"/><Relationship Id="rId21" Type="http://schemas.openxmlformats.org/officeDocument/2006/relationships/hyperlink" Target="https://mobile.yangkeduo.com/goods1.html?ps=rvlrWuPdvj" TargetMode="External"/><Relationship Id="rId42" Type="http://schemas.openxmlformats.org/officeDocument/2006/relationships/hyperlink" Target="https://item.jd.com/10119080880294.html" TargetMode="External"/><Relationship Id="rId63" Type="http://schemas.openxmlformats.org/officeDocument/2006/relationships/hyperlink" Target="https://item.jd.com/10143345053188.html" TargetMode="External"/><Relationship Id="rId84" Type="http://schemas.openxmlformats.org/officeDocument/2006/relationships/hyperlink" Target="https://item.taobao.com/item.htm?id=1006280301330" TargetMode="External"/><Relationship Id="rId138" Type="http://schemas.openxmlformats.org/officeDocument/2006/relationships/hyperlink" Target="https://item.taobao.com/item.htm?id=1023685966099" TargetMode="External"/><Relationship Id="rId159" Type="http://schemas.openxmlformats.org/officeDocument/2006/relationships/hyperlink" Target="https://item.jd.com/10206112404060.html" TargetMode="External"/><Relationship Id="rId170" Type="http://schemas.openxmlformats.org/officeDocument/2006/relationships/hyperlink" Target="https://item.jd.com/10095900820042.html" TargetMode="External"/><Relationship Id="rId191" Type="http://schemas.openxmlformats.org/officeDocument/2006/relationships/hyperlink" Target="https://mobile.yangkeduo.com/goods2.html?ps=RzeI3f9nSN" TargetMode="External"/><Relationship Id="rId205" Type="http://schemas.openxmlformats.org/officeDocument/2006/relationships/hyperlink" Target="https://mobile.yangkeduo.com/goods2.html?ps=Pod7u3DKTN" TargetMode="External"/><Relationship Id="rId226" Type="http://schemas.openxmlformats.org/officeDocument/2006/relationships/hyperlink" Target="https://item.jd.com/10110474973144.html" TargetMode="External"/><Relationship Id="rId107" Type="http://schemas.openxmlformats.org/officeDocument/2006/relationships/hyperlink" Target="https://mobile.yangkeduo.com/goods.html?ps=50PuwBndah" TargetMode="External"/><Relationship Id="rId11" Type="http://schemas.openxmlformats.org/officeDocument/2006/relationships/hyperlink" Target="https://mobile.yangkeduo.com/goods.html?ps=iVXbDZ7TGQ" TargetMode="External"/><Relationship Id="rId32" Type="http://schemas.openxmlformats.org/officeDocument/2006/relationships/hyperlink" Target="https://mobile.yangkeduo.com/goods2.html?ps=pu7qmQ4HvE" TargetMode="External"/><Relationship Id="rId53" Type="http://schemas.openxmlformats.org/officeDocument/2006/relationships/hyperlink" Target="https://item.jd.com/10211553361098.html" TargetMode="External"/><Relationship Id="rId74" Type="http://schemas.openxmlformats.org/officeDocument/2006/relationships/hyperlink" Target="https://detail.tmall.com/item.htm?id=917183739717" TargetMode="External"/><Relationship Id="rId128" Type="http://schemas.openxmlformats.org/officeDocument/2006/relationships/hyperlink" Target="https://detail.tmall.com/item.htm?id=998548255197" TargetMode="External"/><Relationship Id="rId149" Type="http://schemas.openxmlformats.org/officeDocument/2006/relationships/hyperlink" Target="https://item.jd.com/10110474973145.html" TargetMode="External"/><Relationship Id="rId5" Type="http://schemas.openxmlformats.org/officeDocument/2006/relationships/hyperlink" Target="https://mobile.yangkeduo.com/goods.html?ps=CXObfkrnZC" TargetMode="External"/><Relationship Id="rId95" Type="http://schemas.openxmlformats.org/officeDocument/2006/relationships/hyperlink" Target="https://item.taobao.com/item.htm?id=1008176459565" TargetMode="External"/><Relationship Id="rId160" Type="http://schemas.openxmlformats.org/officeDocument/2006/relationships/hyperlink" Target="https://item.jd.com/10209013549573.html" TargetMode="External"/><Relationship Id="rId181" Type="http://schemas.openxmlformats.org/officeDocument/2006/relationships/hyperlink" Target="https://mobile.yangkeduo.com/goods2.html?ps=8dXLgSn1ky" TargetMode="External"/><Relationship Id="rId216" Type="http://schemas.openxmlformats.org/officeDocument/2006/relationships/hyperlink" Target="https://item.jd.com/10110474973145.html" TargetMode="External"/><Relationship Id="rId22" Type="http://schemas.openxmlformats.org/officeDocument/2006/relationships/hyperlink" Target="https://mobile.yangkeduo.com/goods2.html?ps=YTGv0xo05t" TargetMode="External"/><Relationship Id="rId43" Type="http://schemas.openxmlformats.org/officeDocument/2006/relationships/hyperlink" Target="https://item.jd.com/10150445313206.html" TargetMode="External"/><Relationship Id="rId64" Type="http://schemas.openxmlformats.org/officeDocument/2006/relationships/hyperlink" Target="https://item.jd.com/10175337646048.html" TargetMode="External"/><Relationship Id="rId118" Type="http://schemas.openxmlformats.org/officeDocument/2006/relationships/hyperlink" Target="https://detail.tmall.com/item.htm?id=1004866971786" TargetMode="External"/><Relationship Id="rId139" Type="http://schemas.openxmlformats.org/officeDocument/2006/relationships/hyperlink" Target="https://item.taobao.com/item.htm?id=1024085262530" TargetMode="External"/><Relationship Id="rId85" Type="http://schemas.openxmlformats.org/officeDocument/2006/relationships/hyperlink" Target="https://item.taobao.com/item.htm?id=895452115366" TargetMode="External"/><Relationship Id="rId150" Type="http://schemas.openxmlformats.org/officeDocument/2006/relationships/hyperlink" Target="https://item.jd.com/100292942050.html" TargetMode="External"/><Relationship Id="rId171" Type="http://schemas.openxmlformats.org/officeDocument/2006/relationships/hyperlink" Target="https://item.jd.com/10108495599018.html" TargetMode="External"/><Relationship Id="rId192" Type="http://schemas.openxmlformats.org/officeDocument/2006/relationships/hyperlink" Target="https://mobile.yangkeduo.com/goods2.html?ps=BIaRgip7Wm" TargetMode="External"/><Relationship Id="rId206" Type="http://schemas.openxmlformats.org/officeDocument/2006/relationships/hyperlink" Target="https://mobile.yangkeduo.com/goods2.html?ps=GjJDQThOFM" TargetMode="External"/><Relationship Id="rId227" Type="http://schemas.openxmlformats.org/officeDocument/2006/relationships/hyperlink" Target="https://item.jd.com/10110474973144.html" TargetMode="External"/><Relationship Id="rId12" Type="http://schemas.openxmlformats.org/officeDocument/2006/relationships/hyperlink" Target="https://mobile.yangkeduo.com/goods1.html?ps=98wfOEGWlz" TargetMode="External"/><Relationship Id="rId33" Type="http://schemas.openxmlformats.org/officeDocument/2006/relationships/hyperlink" Target="https://mobile.yangkeduo.com/goods.html?ps=Oqsde3tbSE" TargetMode="External"/><Relationship Id="rId108" Type="http://schemas.openxmlformats.org/officeDocument/2006/relationships/hyperlink" Target="https://item.taobao.com/item.htm?id=999659298554" TargetMode="External"/><Relationship Id="rId129" Type="http://schemas.openxmlformats.org/officeDocument/2006/relationships/hyperlink" Target="https://detail.tmall.com/item.htm?id=695984066482" TargetMode="External"/><Relationship Id="rId54" Type="http://schemas.openxmlformats.org/officeDocument/2006/relationships/hyperlink" Target="https://item.jd.com/10143345053188.html" TargetMode="External"/><Relationship Id="rId75" Type="http://schemas.openxmlformats.org/officeDocument/2006/relationships/hyperlink" Target="https://detail.tmall.com/item.htm?id=918053509423" TargetMode="External"/><Relationship Id="rId96" Type="http://schemas.openxmlformats.org/officeDocument/2006/relationships/hyperlink" Target="https://item.taobao.com/item.htm?id=1009478540007" TargetMode="External"/><Relationship Id="rId140" Type="http://schemas.openxmlformats.org/officeDocument/2006/relationships/hyperlink" Target="https://item.taobao.com/item.htm?id=1026608325081" TargetMode="External"/><Relationship Id="rId161" Type="http://schemas.openxmlformats.org/officeDocument/2006/relationships/hyperlink" Target="https://item.jd.com/10148546983636.html" TargetMode="External"/><Relationship Id="rId182" Type="http://schemas.openxmlformats.org/officeDocument/2006/relationships/hyperlink" Target="https://mobile.yangkeduo.com/goods.html?ps=Uk6CnZNNR2" TargetMode="External"/><Relationship Id="rId217" Type="http://schemas.openxmlformats.org/officeDocument/2006/relationships/hyperlink" Target="https://item.jd.com/10110474973145.html" TargetMode="External"/><Relationship Id="rId6" Type="http://schemas.openxmlformats.org/officeDocument/2006/relationships/hyperlink" Target="https://mobile.yangkeduo.com/goods.html?ps=MtEhnEDluQ" TargetMode="External"/><Relationship Id="rId23" Type="http://schemas.openxmlformats.org/officeDocument/2006/relationships/hyperlink" Target="https://mobile.yangkeduo.com/goods2.html?ps=Pwdx0A6jIT" TargetMode="External"/><Relationship Id="rId119" Type="http://schemas.openxmlformats.org/officeDocument/2006/relationships/hyperlink" Target="https://detail.tmall.com/item.htm?id=901419117713" TargetMode="External"/><Relationship Id="rId44" Type="http://schemas.openxmlformats.org/officeDocument/2006/relationships/hyperlink" Target="https://item.jd.com/10144599727295.html" TargetMode="External"/><Relationship Id="rId65" Type="http://schemas.openxmlformats.org/officeDocument/2006/relationships/hyperlink" Target="https://e.tb.cn/h.icz1oW3MUlVA6fp?tk=vy0iUtQGktZ" TargetMode="External"/><Relationship Id="rId86" Type="http://schemas.openxmlformats.org/officeDocument/2006/relationships/hyperlink" Target="https://item.taobao.com/item.htm?id=955830917611" TargetMode="External"/><Relationship Id="rId130" Type="http://schemas.openxmlformats.org/officeDocument/2006/relationships/hyperlink" Target="https://detail.tmall.com/item.htm?id=776371737512" TargetMode="External"/><Relationship Id="rId151" Type="http://schemas.openxmlformats.org/officeDocument/2006/relationships/hyperlink" Target="https://item.jd.com/10211123733721.html" TargetMode="External"/><Relationship Id="rId172" Type="http://schemas.openxmlformats.org/officeDocument/2006/relationships/hyperlink" Target="https://item.jd.com/10175431410392.html" TargetMode="External"/><Relationship Id="rId193" Type="http://schemas.openxmlformats.org/officeDocument/2006/relationships/hyperlink" Target="https://mobile.yangkeduo.com/goods2.html?ps=pDKfZvCml4" TargetMode="External"/><Relationship Id="rId207" Type="http://schemas.openxmlformats.org/officeDocument/2006/relationships/hyperlink" Target="https://mobile.yangkeduo.com/goods.html?ps=xFwJmigk2W" TargetMode="External"/><Relationship Id="rId228" Type="http://schemas.openxmlformats.org/officeDocument/2006/relationships/hyperlink" Target="https://item.jd.com/10211553361098.html" TargetMode="External"/><Relationship Id="rId13" Type="http://schemas.openxmlformats.org/officeDocument/2006/relationships/hyperlink" Target="https://mobile.yangkeduo.com/goods.html?ps=tN0ZRB4NDO" TargetMode="External"/><Relationship Id="rId109" Type="http://schemas.openxmlformats.org/officeDocument/2006/relationships/hyperlink" Target="https://item.taobao.com/item.htm?id=688137881791" TargetMode="External"/><Relationship Id="rId34" Type="http://schemas.openxmlformats.org/officeDocument/2006/relationships/hyperlink" Target="https://mobile.yangkeduo.com/goods1.html?ps=ZAIzjTtzuI" TargetMode="External"/><Relationship Id="rId55" Type="http://schemas.openxmlformats.org/officeDocument/2006/relationships/hyperlink" Target="https://item.jd.com/100149652858.html" TargetMode="External"/><Relationship Id="rId76" Type="http://schemas.openxmlformats.org/officeDocument/2006/relationships/hyperlink" Target="https://detail.tmall.com/item.htm?id=932219657807" TargetMode="External"/><Relationship Id="rId97" Type="http://schemas.openxmlformats.org/officeDocument/2006/relationships/hyperlink" Target="http://item.taobao.com/item.htm?id=823221928716" TargetMode="External"/><Relationship Id="rId120" Type="http://schemas.openxmlformats.org/officeDocument/2006/relationships/hyperlink" Target="https://detail.tmall.com/item.htm?id=901838932264" TargetMode="External"/><Relationship Id="rId141" Type="http://schemas.openxmlformats.org/officeDocument/2006/relationships/hyperlink" Target="https://item.taobao.com/item.htm?id=1025725638990" TargetMode="External"/><Relationship Id="rId7" Type="http://schemas.openxmlformats.org/officeDocument/2006/relationships/hyperlink" Target="https://mobile.yangkeduo.com/goods2.html?ps=PYSQF40KJK" TargetMode="External"/><Relationship Id="rId162" Type="http://schemas.openxmlformats.org/officeDocument/2006/relationships/hyperlink" Target="https://item.jd.com/10160572598650.html" TargetMode="External"/><Relationship Id="rId183" Type="http://schemas.openxmlformats.org/officeDocument/2006/relationships/hyperlink" Target="https://mobile.yangkeduo.com/goods1.html?ps=OcY9MBMGZw" TargetMode="External"/><Relationship Id="rId218" Type="http://schemas.openxmlformats.org/officeDocument/2006/relationships/hyperlink" Target="https://item.jd.com/100292942050.html" TargetMode="External"/><Relationship Id="rId24" Type="http://schemas.openxmlformats.org/officeDocument/2006/relationships/hyperlink" Target="https://mobile.yangkeduo.com/goods.html?ps=pzEk6Pq1Ai" TargetMode="External"/><Relationship Id="rId45" Type="http://schemas.openxmlformats.org/officeDocument/2006/relationships/hyperlink" Target="https://item.jd.com/10161032513827.html" TargetMode="External"/><Relationship Id="rId66" Type="http://schemas.openxmlformats.org/officeDocument/2006/relationships/hyperlink" Target="http://item.taobao.com/item.htm?id=706400244616" TargetMode="External"/><Relationship Id="rId87" Type="http://schemas.openxmlformats.org/officeDocument/2006/relationships/hyperlink" Target="https://item.taobao.com/item.htm?id=897562512584" TargetMode="External"/><Relationship Id="rId110" Type="http://schemas.openxmlformats.org/officeDocument/2006/relationships/hyperlink" Target="https://item.taobao.com/item.htm?id=988226015527" TargetMode="External"/><Relationship Id="rId131" Type="http://schemas.openxmlformats.org/officeDocument/2006/relationships/hyperlink" Target="https://detail.tmall.com/item.htm?id=731786714389" TargetMode="External"/><Relationship Id="rId152" Type="http://schemas.openxmlformats.org/officeDocument/2006/relationships/hyperlink" Target="https://item.jd.com/10177242657252.html" TargetMode="External"/><Relationship Id="rId173" Type="http://schemas.openxmlformats.org/officeDocument/2006/relationships/hyperlink" Target="https://item.jd.com/10177370567585.html" TargetMode="External"/><Relationship Id="rId194" Type="http://schemas.openxmlformats.org/officeDocument/2006/relationships/hyperlink" Target="https://mobile.yangkeduo.com/goods.html?ps=2OH3wwlY0N" TargetMode="External"/><Relationship Id="rId208" Type="http://schemas.openxmlformats.org/officeDocument/2006/relationships/hyperlink" Target="https://mobile.yangkeduo.com/goods.html?ps=cLggMGsvdT" TargetMode="External"/><Relationship Id="rId229" Type="http://schemas.openxmlformats.org/officeDocument/2006/relationships/hyperlink" Target="https://item.jd.com/10211553361098.html" TargetMode="External"/><Relationship Id="rId14" Type="http://schemas.openxmlformats.org/officeDocument/2006/relationships/hyperlink" Target="https://mobile.yangkeduo.com/goods.html?ps=ZCIh2wFTrr" TargetMode="External"/><Relationship Id="rId35" Type="http://schemas.openxmlformats.org/officeDocument/2006/relationships/hyperlink" Target="https://mobile.yangkeduo.com/goods1.html?ps=OUBNoCZBpx" TargetMode="External"/><Relationship Id="rId56" Type="http://schemas.openxmlformats.org/officeDocument/2006/relationships/hyperlink" Target="https://item.jd.com/10110474973145.html" TargetMode="External"/><Relationship Id="rId77" Type="http://schemas.openxmlformats.org/officeDocument/2006/relationships/hyperlink" Target="https://item.taobao.com/item.htm?id=1016605787532" TargetMode="External"/><Relationship Id="rId100" Type="http://schemas.openxmlformats.org/officeDocument/2006/relationships/hyperlink" Target="https://detail.tmall.com/item.htm?id=1008541258476" TargetMode="External"/><Relationship Id="rId8" Type="http://schemas.openxmlformats.org/officeDocument/2006/relationships/hyperlink" Target="https://mobile.yangkeduo.com/goods1.html?ps=V7UgIcRFOE" TargetMode="External"/><Relationship Id="rId98" Type="http://schemas.openxmlformats.org/officeDocument/2006/relationships/hyperlink" Target="https://item.taobao.com/item.htm?id=816342795917" TargetMode="External"/><Relationship Id="rId121" Type="http://schemas.openxmlformats.org/officeDocument/2006/relationships/hyperlink" Target="https://detail.tmall.com/item.htm?id=995354355280" TargetMode="External"/><Relationship Id="rId142" Type="http://schemas.openxmlformats.org/officeDocument/2006/relationships/hyperlink" Target="https://item.taobao.com/item.htm?id=1026518801678" TargetMode="External"/><Relationship Id="rId163" Type="http://schemas.openxmlformats.org/officeDocument/2006/relationships/hyperlink" Target="https://item.jd.com/10206118049330.html" TargetMode="External"/><Relationship Id="rId184" Type="http://schemas.openxmlformats.org/officeDocument/2006/relationships/hyperlink" Target="https://mobile.yangkeduo.com/goods2.html?ps=Uzwk0NJSgH" TargetMode="External"/><Relationship Id="rId219" Type="http://schemas.openxmlformats.org/officeDocument/2006/relationships/hyperlink" Target="https://item.jd.com/100292942050.html" TargetMode="External"/><Relationship Id="rId230" Type="http://schemas.openxmlformats.org/officeDocument/2006/relationships/hyperlink" Target="https://item.jd.com/10143345053188.html" TargetMode="External"/><Relationship Id="rId25" Type="http://schemas.openxmlformats.org/officeDocument/2006/relationships/hyperlink" Target="https://mobile.yangkeduo.com/goods1.html?ps=c39nA5m8yh" TargetMode="External"/><Relationship Id="rId46" Type="http://schemas.openxmlformats.org/officeDocument/2006/relationships/hyperlink" Target="https://item.jd.com/100149652858.html" TargetMode="External"/><Relationship Id="rId67" Type="http://schemas.openxmlformats.org/officeDocument/2006/relationships/hyperlink" Target="https://item.taobao.com/item.htm?id=1016348664448" TargetMode="External"/><Relationship Id="rId116" Type="http://schemas.openxmlformats.org/officeDocument/2006/relationships/hyperlink" Target="https://item.taobao.com/item.htm?id=998122140213" TargetMode="External"/><Relationship Id="rId137" Type="http://schemas.openxmlformats.org/officeDocument/2006/relationships/hyperlink" Target="https://item.taobao.com/item.htm?id=1025347688879" TargetMode="External"/><Relationship Id="rId158" Type="http://schemas.openxmlformats.org/officeDocument/2006/relationships/hyperlink" Target="https://item.jd.com/10114807929200.html" TargetMode="External"/><Relationship Id="rId20" Type="http://schemas.openxmlformats.org/officeDocument/2006/relationships/hyperlink" Target="https://mobile.yangkeduo.com/goods.html?ps=FujAuGMYyX" TargetMode="External"/><Relationship Id="rId41" Type="http://schemas.openxmlformats.org/officeDocument/2006/relationships/hyperlink" Target="https://mobile.yangkeduo.com/goods2.html?ps=GdLbdifwOh" TargetMode="External"/><Relationship Id="rId62" Type="http://schemas.openxmlformats.org/officeDocument/2006/relationships/hyperlink" Target="https://item.jd.com/10211553361098.html" TargetMode="External"/><Relationship Id="rId83" Type="http://schemas.openxmlformats.org/officeDocument/2006/relationships/hyperlink" Target="https://item.taobao.com/item.htm?id=991770678477" TargetMode="External"/><Relationship Id="rId88" Type="http://schemas.openxmlformats.org/officeDocument/2006/relationships/hyperlink" Target="https://item.taobao.com/item.htm?id=912701737085" TargetMode="External"/><Relationship Id="rId111" Type="http://schemas.openxmlformats.org/officeDocument/2006/relationships/hyperlink" Target="https://item.taobao.com/item.htm?id=1007369588314" TargetMode="External"/><Relationship Id="rId132" Type="http://schemas.openxmlformats.org/officeDocument/2006/relationships/hyperlink" Target="https://detail.tmall.com/item.htm?id=695119028601" TargetMode="External"/><Relationship Id="rId153" Type="http://schemas.openxmlformats.org/officeDocument/2006/relationships/hyperlink" Target="https://item.jd.com/10162711841761.html" TargetMode="External"/><Relationship Id="rId174" Type="http://schemas.openxmlformats.org/officeDocument/2006/relationships/hyperlink" Target="https://item.jd.com/10199574744875.html" TargetMode="External"/><Relationship Id="rId179" Type="http://schemas.openxmlformats.org/officeDocument/2006/relationships/hyperlink" Target="https://item.jd.com/100156059413.html" TargetMode="External"/><Relationship Id="rId195" Type="http://schemas.openxmlformats.org/officeDocument/2006/relationships/hyperlink" Target="https://mobile.yangkeduo.com/goods1.html?ps=S3XYZPIvS1" TargetMode="External"/><Relationship Id="rId209" Type="http://schemas.openxmlformats.org/officeDocument/2006/relationships/hyperlink" Target="https://mobile.yangkeduo.com/goods1.html?ps=Ohp1gcBKF1" TargetMode="External"/><Relationship Id="rId190" Type="http://schemas.openxmlformats.org/officeDocument/2006/relationships/hyperlink" Target="https://mobile.yangkeduo.com/goods2.html?ps=3VxquQMy4R" TargetMode="External"/><Relationship Id="rId204" Type="http://schemas.openxmlformats.org/officeDocument/2006/relationships/hyperlink" Target="https://mobile.yangkeduo.com/goods1.html?ps=aBI0PSZMhb" TargetMode="External"/><Relationship Id="rId220" Type="http://schemas.openxmlformats.org/officeDocument/2006/relationships/hyperlink" Target="https://item.jd.com/10211123733721.html" TargetMode="External"/><Relationship Id="rId225" Type="http://schemas.openxmlformats.org/officeDocument/2006/relationships/hyperlink" Target="https://item.jd.com/10162711841761.html" TargetMode="External"/><Relationship Id="rId15" Type="http://schemas.openxmlformats.org/officeDocument/2006/relationships/hyperlink" Target="https://mobile.yangkeduo.com/goods2.html?ps=DJgseGOVVL" TargetMode="External"/><Relationship Id="rId36" Type="http://schemas.openxmlformats.org/officeDocument/2006/relationships/hyperlink" Target="https://mobile.yangkeduo.com/goods1.html?ps=d4VjKCoko6" TargetMode="External"/><Relationship Id="rId57" Type="http://schemas.openxmlformats.org/officeDocument/2006/relationships/hyperlink" Target="https://item.jd.com/100292942050.html" TargetMode="External"/><Relationship Id="rId106" Type="http://schemas.openxmlformats.org/officeDocument/2006/relationships/hyperlink" Target="https://item.taobao.com/item.htm?id=997392460002" TargetMode="External"/><Relationship Id="rId127" Type="http://schemas.openxmlformats.org/officeDocument/2006/relationships/hyperlink" Target="http://item.taobao.com/item.htm?id=900215278913" TargetMode="External"/><Relationship Id="rId10" Type="http://schemas.openxmlformats.org/officeDocument/2006/relationships/hyperlink" Target="https://mobile.yangkeduo.com/goods2.html?ps=qgVHXLXskd" TargetMode="External"/><Relationship Id="rId31" Type="http://schemas.openxmlformats.org/officeDocument/2006/relationships/hyperlink" Target="https://mobile.yangkeduo.com/goods.html?ps=Bcx9QThpFL" TargetMode="External"/><Relationship Id="rId52" Type="http://schemas.openxmlformats.org/officeDocument/2006/relationships/hyperlink" Target="https://item.jd.com/10110474973144.html" TargetMode="External"/><Relationship Id="rId73" Type="http://schemas.openxmlformats.org/officeDocument/2006/relationships/hyperlink" Target="https://mobile.yangkeduo.com/goods2.html?ps=i1zThbOzrq" TargetMode="External"/><Relationship Id="rId78" Type="http://schemas.openxmlformats.org/officeDocument/2006/relationships/hyperlink" Target="https://item.taobao.com/item.htm?id=996308339265" TargetMode="External"/><Relationship Id="rId94" Type="http://schemas.openxmlformats.org/officeDocument/2006/relationships/hyperlink" Target="https://detail.tmall.com/item.htm?id=987089289269" TargetMode="External"/><Relationship Id="rId99" Type="http://schemas.openxmlformats.org/officeDocument/2006/relationships/hyperlink" Target="https://detail.tmall.com/item.htm?id=815201777567" TargetMode="External"/><Relationship Id="rId101" Type="http://schemas.openxmlformats.org/officeDocument/2006/relationships/hyperlink" Target="https://item.taobao.com/item.htm?id=856122498683" TargetMode="External"/><Relationship Id="rId122" Type="http://schemas.openxmlformats.org/officeDocument/2006/relationships/hyperlink" Target="https://detail.tmall.com/item.htm?id=900607665063" TargetMode="External"/><Relationship Id="rId143" Type="http://schemas.openxmlformats.org/officeDocument/2006/relationships/hyperlink" Target="https://item.taobao.com/item.htm?id=859994960028" TargetMode="External"/><Relationship Id="rId148" Type="http://schemas.openxmlformats.org/officeDocument/2006/relationships/hyperlink" Target="https://item.jd.com/100149652858.html" TargetMode="External"/><Relationship Id="rId164" Type="http://schemas.openxmlformats.org/officeDocument/2006/relationships/hyperlink" Target="https://item.jd.com/100146040460.html" TargetMode="External"/><Relationship Id="rId169" Type="http://schemas.openxmlformats.org/officeDocument/2006/relationships/hyperlink" Target="https://item.jd.com/10095900820038.html" TargetMode="External"/><Relationship Id="rId185" Type="http://schemas.openxmlformats.org/officeDocument/2006/relationships/hyperlink" Target="https://mobile.yangkeduo.com/goods2.html?ps=3DzoqPcFOr" TargetMode="External"/><Relationship Id="rId4" Type="http://schemas.openxmlformats.org/officeDocument/2006/relationships/hyperlink" Target="https://mobile.yangkeduo.com/goods1.html?ps=1i6TJDfunE" TargetMode="External"/><Relationship Id="rId9" Type="http://schemas.openxmlformats.org/officeDocument/2006/relationships/hyperlink" Target="https://mobile.yangkeduo.com/goods2.html?ps=M9fT0VM1Rr" TargetMode="External"/><Relationship Id="rId180" Type="http://schemas.openxmlformats.org/officeDocument/2006/relationships/hyperlink" Target="https://item.jd.com/100198419706.html" TargetMode="External"/><Relationship Id="rId210" Type="http://schemas.openxmlformats.org/officeDocument/2006/relationships/hyperlink" Target="https://mobile.yangkeduo.com/goods2.html?ps=DqFbqmRBGN" TargetMode="External"/><Relationship Id="rId215" Type="http://schemas.openxmlformats.org/officeDocument/2006/relationships/hyperlink" Target="https://item.jd.com/100149652858.html" TargetMode="External"/><Relationship Id="rId26" Type="http://schemas.openxmlformats.org/officeDocument/2006/relationships/hyperlink" Target="https://mobile.yangkeduo.com/goods2.html?ps=eh5G84YAag" TargetMode="External"/><Relationship Id="rId231" Type="http://schemas.openxmlformats.org/officeDocument/2006/relationships/hyperlink" Target="https://item.jd.com/10143345053188.html" TargetMode="External"/><Relationship Id="rId47" Type="http://schemas.openxmlformats.org/officeDocument/2006/relationships/hyperlink" Target="https://item.jd.com/10110474973145.html" TargetMode="External"/><Relationship Id="rId68" Type="http://schemas.openxmlformats.org/officeDocument/2006/relationships/hyperlink" Target="https://detail.tmall.com/item.htm?id=904737283640" TargetMode="External"/><Relationship Id="rId89" Type="http://schemas.openxmlformats.org/officeDocument/2006/relationships/hyperlink" Target="https://item.taobao.com/item.htm?id=995962186635" TargetMode="External"/><Relationship Id="rId112" Type="http://schemas.openxmlformats.org/officeDocument/2006/relationships/hyperlink" Target="https://item.taobao.com/item.htm?id=910177056473" TargetMode="External"/><Relationship Id="rId133" Type="http://schemas.openxmlformats.org/officeDocument/2006/relationships/hyperlink" Target="https://detail.tmall.com/item.htm?id=811203284851" TargetMode="External"/><Relationship Id="rId154" Type="http://schemas.openxmlformats.org/officeDocument/2006/relationships/hyperlink" Target="https://item.jd.com/10110474973144.html" TargetMode="External"/><Relationship Id="rId175" Type="http://schemas.openxmlformats.org/officeDocument/2006/relationships/hyperlink" Target="https://item.jd.com/10108495599015.html" TargetMode="External"/><Relationship Id="rId196" Type="http://schemas.openxmlformats.org/officeDocument/2006/relationships/hyperlink" Target="https://mobile.yangkeduo.com/goods2.html?ps=PLFxRAnaVQ" TargetMode="External"/><Relationship Id="rId200" Type="http://schemas.openxmlformats.org/officeDocument/2006/relationships/hyperlink" Target="https://mobile.yangkeduo.com/goods2.html?ps=bUyb1pqVSx" TargetMode="External"/><Relationship Id="rId16" Type="http://schemas.openxmlformats.org/officeDocument/2006/relationships/hyperlink" Target="https://mobile.yangkeduo.com/goods2.html?ps=VRgcUMEJHq" TargetMode="External"/><Relationship Id="rId221" Type="http://schemas.openxmlformats.org/officeDocument/2006/relationships/hyperlink" Target="https://item.jd.com/10211123733721.html" TargetMode="External"/><Relationship Id="rId37" Type="http://schemas.openxmlformats.org/officeDocument/2006/relationships/hyperlink" Target="https://mobile.yangkeduo.com/goods.html?ps=6wR8xWeo2i" TargetMode="External"/><Relationship Id="rId58" Type="http://schemas.openxmlformats.org/officeDocument/2006/relationships/hyperlink" Target="https://item.jd.com/10211123733721.html" TargetMode="External"/><Relationship Id="rId79" Type="http://schemas.openxmlformats.org/officeDocument/2006/relationships/hyperlink" Target="https://item.taobao.com/item.htm?id=997693485517" TargetMode="External"/><Relationship Id="rId102" Type="http://schemas.openxmlformats.org/officeDocument/2006/relationships/hyperlink" Target="https://item.taobao.com/item.htm?id=668082291794" TargetMode="External"/><Relationship Id="rId123" Type="http://schemas.openxmlformats.org/officeDocument/2006/relationships/hyperlink" Target="https://detail.tmall.com/item.htm?id=912532668758" TargetMode="External"/><Relationship Id="rId144" Type="http://schemas.openxmlformats.org/officeDocument/2006/relationships/hyperlink" Target="https://item.taobao.com/item.htm?id=901960799069" TargetMode="External"/><Relationship Id="rId90" Type="http://schemas.openxmlformats.org/officeDocument/2006/relationships/hyperlink" Target="https://item.taobao.com/item.htm?id=1002248343921" TargetMode="External"/><Relationship Id="rId165" Type="http://schemas.openxmlformats.org/officeDocument/2006/relationships/hyperlink" Target="https://item.jd.com/100292942018.html" TargetMode="External"/><Relationship Id="rId186" Type="http://schemas.openxmlformats.org/officeDocument/2006/relationships/hyperlink" Target="https://mobile.yangkeduo.com/goods1.html?ps=WD6lpP9gP8" TargetMode="External"/><Relationship Id="rId211" Type="http://schemas.openxmlformats.org/officeDocument/2006/relationships/hyperlink" Target="https://mobile.yangkeduo.com/goods.html?ps=QA7ptrI4K9" TargetMode="External"/><Relationship Id="rId232" Type="http://schemas.openxmlformats.org/officeDocument/2006/relationships/drawing" Target="../drawings/drawing7.xml"/><Relationship Id="rId27" Type="http://schemas.openxmlformats.org/officeDocument/2006/relationships/hyperlink" Target="https://mobile.yangkeduo.com/goods.html?ps=SRk9qNBwsL" TargetMode="External"/><Relationship Id="rId48" Type="http://schemas.openxmlformats.org/officeDocument/2006/relationships/hyperlink" Target="https://item.jd.com/100292942050.html" TargetMode="External"/><Relationship Id="rId69" Type="http://schemas.openxmlformats.org/officeDocument/2006/relationships/hyperlink" Target="https://detail.tmall.com/item.htm?id=895524077887" TargetMode="External"/><Relationship Id="rId113" Type="http://schemas.openxmlformats.org/officeDocument/2006/relationships/hyperlink" Target="https://item.taobao.com/item.htm?id=909469590377" TargetMode="External"/><Relationship Id="rId134" Type="http://schemas.openxmlformats.org/officeDocument/2006/relationships/hyperlink" Target="https://item.taobao.com/item.htm?id=810948351129" TargetMode="External"/><Relationship Id="rId80" Type="http://schemas.openxmlformats.org/officeDocument/2006/relationships/hyperlink" Target="https://item.taobao.com/item.htm?id=962992222303" TargetMode="External"/><Relationship Id="rId155" Type="http://schemas.openxmlformats.org/officeDocument/2006/relationships/hyperlink" Target="https://item.jd.com/10211553361098.html" TargetMode="External"/><Relationship Id="rId176" Type="http://schemas.openxmlformats.org/officeDocument/2006/relationships/hyperlink" Target="https://item.jd.com/10162517047632.html" TargetMode="External"/><Relationship Id="rId197" Type="http://schemas.openxmlformats.org/officeDocument/2006/relationships/hyperlink" Target="https://mobile.yangkeduo.com/goods.html?ps=JuJWk2DScd" TargetMode="External"/><Relationship Id="rId201" Type="http://schemas.openxmlformats.org/officeDocument/2006/relationships/hyperlink" Target="https://mobile.yangkeduo.com/goods1.html?ps=qDb4ddfKJl" TargetMode="External"/><Relationship Id="rId222" Type="http://schemas.openxmlformats.org/officeDocument/2006/relationships/hyperlink" Target="https://item.jd.com/10177242657252.html" TargetMode="External"/><Relationship Id="rId17" Type="http://schemas.openxmlformats.org/officeDocument/2006/relationships/hyperlink" Target="https://mobile.yangkeduo.com/goods.html?ps=WjzmMxNIuC" TargetMode="External"/><Relationship Id="rId38" Type="http://schemas.openxmlformats.org/officeDocument/2006/relationships/hyperlink" Target="https://mobile.yangkeduo.com/goods1.html?ps=EURrax20at" TargetMode="External"/><Relationship Id="rId59" Type="http://schemas.openxmlformats.org/officeDocument/2006/relationships/hyperlink" Target="https://item.jd.com/10177242657252.html" TargetMode="External"/><Relationship Id="rId103" Type="http://schemas.openxmlformats.org/officeDocument/2006/relationships/hyperlink" Target="https://mobile.yangkeduo.com/goods.html?ps=E3CcMTjNld" TargetMode="External"/><Relationship Id="rId124" Type="http://schemas.openxmlformats.org/officeDocument/2006/relationships/hyperlink" Target="https://detail.tmall.com/item.htm?id=1004404244091" TargetMode="External"/><Relationship Id="rId70" Type="http://schemas.openxmlformats.org/officeDocument/2006/relationships/hyperlink" Target="https://detail.tmall.com/item.htm?id=908871470942" TargetMode="External"/><Relationship Id="rId91" Type="http://schemas.openxmlformats.org/officeDocument/2006/relationships/hyperlink" Target="https://detail.tmall.com/item.htm?id=1009461308160" TargetMode="External"/><Relationship Id="rId145" Type="http://schemas.openxmlformats.org/officeDocument/2006/relationships/hyperlink" Target="https://item.taobao.com/item.htm?id=834408727275" TargetMode="External"/><Relationship Id="rId166" Type="http://schemas.openxmlformats.org/officeDocument/2006/relationships/hyperlink" Target="https://item.jd.com/100298044192.html" TargetMode="External"/><Relationship Id="rId187" Type="http://schemas.openxmlformats.org/officeDocument/2006/relationships/hyperlink" Target="https://mobile.yangkeduo.com/goods2.html?ps=RWDnNXL0Qu" TargetMode="External"/><Relationship Id="rId1" Type="http://schemas.openxmlformats.org/officeDocument/2006/relationships/hyperlink" Target="https://e.tb.cn/h.ibATbQC1QSGKN8M?tk=xBJ3UIAEKHo" TargetMode="External"/><Relationship Id="rId212" Type="http://schemas.openxmlformats.org/officeDocument/2006/relationships/hyperlink" Target="https://mobile.yangkeduo.com/goods1.html?ps=17filKXDNd" TargetMode="External"/><Relationship Id="rId28" Type="http://schemas.openxmlformats.org/officeDocument/2006/relationships/hyperlink" Target="https://mobile.yangkeduo.com/goods.html?ps=t92GneMnHt" TargetMode="External"/><Relationship Id="rId49" Type="http://schemas.openxmlformats.org/officeDocument/2006/relationships/hyperlink" Target="https://item.jd.com/10211123733721.html" TargetMode="External"/><Relationship Id="rId114" Type="http://schemas.openxmlformats.org/officeDocument/2006/relationships/hyperlink" Target="https://item.taobao.com/item.htm?id=912200581783" TargetMode="External"/><Relationship Id="rId60" Type="http://schemas.openxmlformats.org/officeDocument/2006/relationships/hyperlink" Target="https://item.jd.com/10162711841761.html" TargetMode="External"/><Relationship Id="rId81" Type="http://schemas.openxmlformats.org/officeDocument/2006/relationships/hyperlink" Target="https://item.taobao.com/item.htm?id=909763580110" TargetMode="External"/><Relationship Id="rId135" Type="http://schemas.openxmlformats.org/officeDocument/2006/relationships/hyperlink" Target="https://mobile.yangkeduo.com/goods.html?ps=xRQMDFNRrq" TargetMode="External"/><Relationship Id="rId156" Type="http://schemas.openxmlformats.org/officeDocument/2006/relationships/hyperlink" Target="https://item.jd.com/10143345053188.html" TargetMode="External"/><Relationship Id="rId177" Type="http://schemas.openxmlformats.org/officeDocument/2006/relationships/hyperlink" Target="https://item.jd.com/10175408066655.html" TargetMode="External"/><Relationship Id="rId198" Type="http://schemas.openxmlformats.org/officeDocument/2006/relationships/hyperlink" Target="https://mobile.yangkeduo.com/goods1.html?ps=OreTEEtBml" TargetMode="External"/><Relationship Id="rId202" Type="http://schemas.openxmlformats.org/officeDocument/2006/relationships/hyperlink" Target="https://mobile.yangkeduo.com/goods1.html?ps=MkV9Lt0CWB" TargetMode="External"/><Relationship Id="rId223" Type="http://schemas.openxmlformats.org/officeDocument/2006/relationships/hyperlink" Target="https://item.jd.com/10177242657252.html" TargetMode="External"/><Relationship Id="rId18" Type="http://schemas.openxmlformats.org/officeDocument/2006/relationships/hyperlink" Target="https://mobile.yangkeduo.com/goods1.html?ps=J6e5clpZSt" TargetMode="External"/><Relationship Id="rId39" Type="http://schemas.openxmlformats.org/officeDocument/2006/relationships/hyperlink" Target="https://mobile.yangkeduo.com/goods2.html?ps=WUuVfeAIX4" TargetMode="External"/><Relationship Id="rId50" Type="http://schemas.openxmlformats.org/officeDocument/2006/relationships/hyperlink" Target="https://item.jd.com/10177242657252.html" TargetMode="External"/><Relationship Id="rId104" Type="http://schemas.openxmlformats.org/officeDocument/2006/relationships/hyperlink" Target="https://item.taobao.com/item.htm?id=975353264442" TargetMode="External"/><Relationship Id="rId125" Type="http://schemas.openxmlformats.org/officeDocument/2006/relationships/hyperlink" Target="https://item.taobao.com/item.htm?id=1005994126117" TargetMode="External"/><Relationship Id="rId146" Type="http://schemas.openxmlformats.org/officeDocument/2006/relationships/hyperlink" Target="https://item.taobao.com/item.htm?id=859994992155" TargetMode="External"/><Relationship Id="rId167" Type="http://schemas.openxmlformats.org/officeDocument/2006/relationships/hyperlink" Target="https://item.jd.com/100227658754.html" TargetMode="External"/><Relationship Id="rId188" Type="http://schemas.openxmlformats.org/officeDocument/2006/relationships/hyperlink" Target="https://mobile.yangkeduo.com/goods2.html?ps=DBfsNMUcfW" TargetMode="External"/><Relationship Id="rId71" Type="http://schemas.openxmlformats.org/officeDocument/2006/relationships/hyperlink" Target="https://detail.tmall.com/item.htm?id=893191613949" TargetMode="External"/><Relationship Id="rId92" Type="http://schemas.openxmlformats.org/officeDocument/2006/relationships/hyperlink" Target="https://detail.tmall.com/item.htm?id=986056902495" TargetMode="External"/><Relationship Id="rId213" Type="http://schemas.openxmlformats.org/officeDocument/2006/relationships/hyperlink" Target="https://e.tb.cn/h.iczYH3Lrls7nzTQ?tk=9NFeUtQHBZu" TargetMode="External"/><Relationship Id="rId2" Type="http://schemas.openxmlformats.org/officeDocument/2006/relationships/hyperlink" Target="https://mobile.yangkeduo.com/goods.html?ps=BNT6CSAPEv" TargetMode="External"/><Relationship Id="rId29" Type="http://schemas.openxmlformats.org/officeDocument/2006/relationships/hyperlink" Target="https://mobile.yangkeduo.com/goods1.html?ps=NnSUKs3Jti" TargetMode="External"/><Relationship Id="rId40" Type="http://schemas.openxmlformats.org/officeDocument/2006/relationships/hyperlink" Target="https://mobile.yangkeduo.com/goods.html?ps=QmRSUyZG6N" TargetMode="External"/><Relationship Id="rId115" Type="http://schemas.openxmlformats.org/officeDocument/2006/relationships/hyperlink" Target="https://item.taobao.com/item.htm?id=968128864189" TargetMode="External"/><Relationship Id="rId136" Type="http://schemas.openxmlformats.org/officeDocument/2006/relationships/hyperlink" Target="https://item.taobao.com/item.htm?id=765046291405" TargetMode="External"/><Relationship Id="rId157" Type="http://schemas.openxmlformats.org/officeDocument/2006/relationships/hyperlink" Target="https://item.jd.com/10176874331796.html" TargetMode="External"/><Relationship Id="rId178" Type="http://schemas.openxmlformats.org/officeDocument/2006/relationships/hyperlink" Target="https://item.jd.com/10175431410393.html" TargetMode="External"/><Relationship Id="rId61" Type="http://schemas.openxmlformats.org/officeDocument/2006/relationships/hyperlink" Target="https://item.jd.com/10110474973144.html" TargetMode="External"/><Relationship Id="rId82" Type="http://schemas.openxmlformats.org/officeDocument/2006/relationships/hyperlink" Target="https://item.taobao.com/item.htm?id=968118440261" TargetMode="External"/><Relationship Id="rId199" Type="http://schemas.openxmlformats.org/officeDocument/2006/relationships/hyperlink" Target="https://mobile.yangkeduo.com/goods1.html?ps=iwNZxo2S5j" TargetMode="External"/><Relationship Id="rId203" Type="http://schemas.openxmlformats.org/officeDocument/2006/relationships/hyperlink" Target="https://mobile.yangkeduo.com/goods.html?ps=4VWoNc1t9p" TargetMode="External"/><Relationship Id="rId19" Type="http://schemas.openxmlformats.org/officeDocument/2006/relationships/hyperlink" Target="https://mobile.yangkeduo.com/goods1.html?ps=ApUwZE6eFT" TargetMode="External"/><Relationship Id="rId224" Type="http://schemas.openxmlformats.org/officeDocument/2006/relationships/hyperlink" Target="https://item.jd.com/10162711841761.html" TargetMode="External"/><Relationship Id="rId30" Type="http://schemas.openxmlformats.org/officeDocument/2006/relationships/hyperlink" Target="https://mobile.yangkeduo.com/goods.html?ps=8lE9eJHwGY" TargetMode="External"/><Relationship Id="rId105" Type="http://schemas.openxmlformats.org/officeDocument/2006/relationships/hyperlink" Target="https://item.taobao.com/item.htm?id=1011819614357" TargetMode="External"/><Relationship Id="rId126" Type="http://schemas.openxmlformats.org/officeDocument/2006/relationships/hyperlink" Target="https://detail.tmall.com/item.htm?id=993961233326" TargetMode="External"/><Relationship Id="rId147" Type="http://schemas.openxmlformats.org/officeDocument/2006/relationships/hyperlink" Target="https://item.taobao.com/item.htm?id=856644656950" TargetMode="External"/><Relationship Id="rId168" Type="http://schemas.openxmlformats.org/officeDocument/2006/relationships/hyperlink" Target="https://item.jd.com/10209437724291.html" TargetMode="External"/><Relationship Id="rId51" Type="http://schemas.openxmlformats.org/officeDocument/2006/relationships/hyperlink" Target="https://item.jd.com/10162711841761.html" TargetMode="External"/><Relationship Id="rId72" Type="http://schemas.openxmlformats.org/officeDocument/2006/relationships/hyperlink" Target="https://detail.tmall.com/item.htm?ft=t&amp;id=891502833293" TargetMode="External"/><Relationship Id="rId93" Type="http://schemas.openxmlformats.org/officeDocument/2006/relationships/hyperlink" Target="https://item.taobao.com/item.htm?id=900529456243" TargetMode="External"/><Relationship Id="rId189" Type="http://schemas.openxmlformats.org/officeDocument/2006/relationships/hyperlink" Target="https://mobile.yangkeduo.com/goods1.html?ps=F4FnPI47Pv" TargetMode="External"/><Relationship Id="rId3" Type="http://schemas.openxmlformats.org/officeDocument/2006/relationships/hyperlink" Target="https://mobile.yangkeduo.com/goods2.html?ps=F4O1oOFnsG" TargetMode="External"/><Relationship Id="rId214" Type="http://schemas.openxmlformats.org/officeDocument/2006/relationships/hyperlink" Target="https://item.jd.com/100149652858.htm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mobile.yangkeduo.com/goods.html?ps=h5AZgfZdex" TargetMode="External"/><Relationship Id="rId1" Type="http://schemas.openxmlformats.org/officeDocument/2006/relationships/hyperlink" Target="https://mobile.yangkeduo.com/goods2.html?ps=Pod7u3DKTN"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item.taobao.com/item.htm?id=555942564588" TargetMode="External"/><Relationship Id="rId21" Type="http://schemas.openxmlformats.org/officeDocument/2006/relationships/hyperlink" Target="https://item.jd.com/10110731106999.html" TargetMode="External"/><Relationship Id="rId42" Type="http://schemas.openxmlformats.org/officeDocument/2006/relationships/hyperlink" Target="https://item.jd.com/10161028895111.html" TargetMode="External"/><Relationship Id="rId47" Type="http://schemas.openxmlformats.org/officeDocument/2006/relationships/hyperlink" Target="http://item.jd.com/10172897595918.html" TargetMode="External"/><Relationship Id="rId63" Type="http://schemas.openxmlformats.org/officeDocument/2006/relationships/hyperlink" Target="https://item.taobao.com/item.htm?id=1011554504641" TargetMode="External"/><Relationship Id="rId68" Type="http://schemas.openxmlformats.org/officeDocument/2006/relationships/hyperlink" Target="https://item.jd.com/100196539375.html" TargetMode="External"/><Relationship Id="rId16" Type="http://schemas.openxmlformats.org/officeDocument/2006/relationships/hyperlink" Target="https://item.taobao.com/item.htm?id=887265251944" TargetMode="External"/><Relationship Id="rId11" Type="http://schemas.openxmlformats.org/officeDocument/2006/relationships/hyperlink" Target="https://item.taobao.com/item.htm?id=1000040865118" TargetMode="External"/><Relationship Id="rId32" Type="http://schemas.openxmlformats.org/officeDocument/2006/relationships/hyperlink" Target="http://item.jd.com/4991420.html" TargetMode="External"/><Relationship Id="rId37" Type="http://schemas.openxmlformats.org/officeDocument/2006/relationships/hyperlink" Target="https://item.jd.com/10207871614909.html" TargetMode="External"/><Relationship Id="rId53" Type="http://schemas.openxmlformats.org/officeDocument/2006/relationships/hyperlink" Target="http://item.jd.com/10200359758863.html" TargetMode="External"/><Relationship Id="rId58" Type="http://schemas.openxmlformats.org/officeDocument/2006/relationships/hyperlink" Target="http://item.jd.com/10148054852544.html" TargetMode="External"/><Relationship Id="rId74" Type="http://schemas.openxmlformats.org/officeDocument/2006/relationships/hyperlink" Target="https://item.jd.com/10172897595918.html" TargetMode="External"/><Relationship Id="rId79" Type="http://schemas.openxmlformats.org/officeDocument/2006/relationships/hyperlink" Target="https://item.jd.com/10207935264199.html" TargetMode="External"/><Relationship Id="rId5" Type="http://schemas.openxmlformats.org/officeDocument/2006/relationships/hyperlink" Target="https://mobile.yangkeduo.com/goods.html?ps=1umwgIbmGu" TargetMode="External"/><Relationship Id="rId61" Type="http://schemas.openxmlformats.org/officeDocument/2006/relationships/hyperlink" Target="https://item.taobao.com/item.htm?id=1009942002805" TargetMode="External"/><Relationship Id="rId82" Type="http://schemas.openxmlformats.org/officeDocument/2006/relationships/hyperlink" Target="http://item.jd.com/10129015207587.html" TargetMode="External"/><Relationship Id="rId19" Type="http://schemas.openxmlformats.org/officeDocument/2006/relationships/hyperlink" Target="https://item.jd.com/10158622490114.html" TargetMode="External"/><Relationship Id="rId14" Type="http://schemas.openxmlformats.org/officeDocument/2006/relationships/hyperlink" Target="https://item.taobao.com/item.htm?id=860811879002" TargetMode="External"/><Relationship Id="rId22" Type="http://schemas.openxmlformats.org/officeDocument/2006/relationships/hyperlink" Target="https://item.jd.com/10158622490114.html" TargetMode="External"/><Relationship Id="rId27" Type="http://schemas.openxmlformats.org/officeDocument/2006/relationships/hyperlink" Target="https://mobile.yangkeduo.com/goods.html?ps=uSJdQ38KQK" TargetMode="External"/><Relationship Id="rId30" Type="http://schemas.openxmlformats.org/officeDocument/2006/relationships/hyperlink" Target="https://item.jd.com/10132470397249.html" TargetMode="External"/><Relationship Id="rId35" Type="http://schemas.openxmlformats.org/officeDocument/2006/relationships/hyperlink" Target="https://item.jd.com/10150445313206.html" TargetMode="External"/><Relationship Id="rId43" Type="http://schemas.openxmlformats.org/officeDocument/2006/relationships/hyperlink" Target="https://item.jd.com/10208039411091.html" TargetMode="External"/><Relationship Id="rId48" Type="http://schemas.openxmlformats.org/officeDocument/2006/relationships/hyperlink" Target="http://item.jd.com/10161028895111.html" TargetMode="External"/><Relationship Id="rId56" Type="http://schemas.openxmlformats.org/officeDocument/2006/relationships/hyperlink" Target="http://item.jd.com/10208039411091.html" TargetMode="External"/><Relationship Id="rId64" Type="http://schemas.openxmlformats.org/officeDocument/2006/relationships/hyperlink" Target="https://item.jd.com/10158622490114.html" TargetMode="External"/><Relationship Id="rId69" Type="http://schemas.openxmlformats.org/officeDocument/2006/relationships/hyperlink" Target="https://item.jd.com/10111752763486.html" TargetMode="External"/><Relationship Id="rId77" Type="http://schemas.openxmlformats.org/officeDocument/2006/relationships/hyperlink" Target="https://item.jd.com/10161028895111.html" TargetMode="External"/><Relationship Id="rId8" Type="http://schemas.openxmlformats.org/officeDocument/2006/relationships/hyperlink" Target="https://detail.tmall.com/item.htm?id=974280587081" TargetMode="External"/><Relationship Id="rId51" Type="http://schemas.openxmlformats.org/officeDocument/2006/relationships/hyperlink" Target="http://item.jd.com/10207157530997.html" TargetMode="External"/><Relationship Id="rId72" Type="http://schemas.openxmlformats.org/officeDocument/2006/relationships/hyperlink" Target="https://item.jd.com/10207871614909.html" TargetMode="External"/><Relationship Id="rId80" Type="http://schemas.openxmlformats.org/officeDocument/2006/relationships/hyperlink" Target="https://item.jd.com/10148054852544.html" TargetMode="External"/><Relationship Id="rId3" Type="http://schemas.openxmlformats.org/officeDocument/2006/relationships/hyperlink" Target="http://item.jd.com/10164842286772.html" TargetMode="External"/><Relationship Id="rId12" Type="http://schemas.openxmlformats.org/officeDocument/2006/relationships/hyperlink" Target="https://item.taobao.com/item.htm?id=858347457605" TargetMode="External"/><Relationship Id="rId17" Type="http://schemas.openxmlformats.org/officeDocument/2006/relationships/hyperlink" Target="https://item.jd.com/10158622490115.html" TargetMode="External"/><Relationship Id="rId25" Type="http://schemas.openxmlformats.org/officeDocument/2006/relationships/hyperlink" Target="http://item.jd.com/10198139846073.html" TargetMode="External"/><Relationship Id="rId33" Type="http://schemas.openxmlformats.org/officeDocument/2006/relationships/hyperlink" Target="https://item.jd.com/100196539375.html" TargetMode="External"/><Relationship Id="rId38" Type="http://schemas.openxmlformats.org/officeDocument/2006/relationships/hyperlink" Target="https://item.jd.com/10200359758863.html" TargetMode="External"/><Relationship Id="rId46" Type="http://schemas.openxmlformats.org/officeDocument/2006/relationships/hyperlink" Target="https://item.jd.com/10122584748580.html" TargetMode="External"/><Relationship Id="rId59" Type="http://schemas.openxmlformats.org/officeDocument/2006/relationships/hyperlink" Target="http://item.jd.com/10122584748580.html" TargetMode="External"/><Relationship Id="rId67" Type="http://schemas.openxmlformats.org/officeDocument/2006/relationships/hyperlink" Target="https://item.jd.com/10132470397249.html" TargetMode="External"/><Relationship Id="rId20" Type="http://schemas.openxmlformats.org/officeDocument/2006/relationships/hyperlink" Target="http://item.taobao.com/item.htm?id=695691210066" TargetMode="External"/><Relationship Id="rId41" Type="http://schemas.openxmlformats.org/officeDocument/2006/relationships/hyperlink" Target="https://item.jd.com/10207893109733.html" TargetMode="External"/><Relationship Id="rId54" Type="http://schemas.openxmlformats.org/officeDocument/2006/relationships/hyperlink" Target="http://item.jd.com/10207301765468.html" TargetMode="External"/><Relationship Id="rId62" Type="http://schemas.openxmlformats.org/officeDocument/2006/relationships/hyperlink" Target="https://item.taobao.com/item.htm?id=1011804793442" TargetMode="External"/><Relationship Id="rId70" Type="http://schemas.openxmlformats.org/officeDocument/2006/relationships/hyperlink" Target="https://item.jd.com/10150445313206.html" TargetMode="External"/><Relationship Id="rId75" Type="http://schemas.openxmlformats.org/officeDocument/2006/relationships/hyperlink" Target="https://item.jd.com/10207301765468.html" TargetMode="External"/><Relationship Id="rId83" Type="http://schemas.openxmlformats.org/officeDocument/2006/relationships/drawing" Target="../drawings/drawing9.xml"/><Relationship Id="rId1" Type="http://schemas.openxmlformats.org/officeDocument/2006/relationships/hyperlink" Target="http://item.jd.com/10198139846071.html" TargetMode="External"/><Relationship Id="rId6" Type="http://schemas.openxmlformats.org/officeDocument/2006/relationships/hyperlink" Target="https://mobile.yangkeduo.com/goods.html?ps=YskuoPfbr2" TargetMode="External"/><Relationship Id="rId15" Type="http://schemas.openxmlformats.org/officeDocument/2006/relationships/hyperlink" Target="https://detail.tmall.com/item.htm?id=688137881791" TargetMode="External"/><Relationship Id="rId23" Type="http://schemas.openxmlformats.org/officeDocument/2006/relationships/hyperlink" Target="https://item.jd.com/10158622490116.html" TargetMode="External"/><Relationship Id="rId28" Type="http://schemas.openxmlformats.org/officeDocument/2006/relationships/hyperlink" Target="http://item.taobao.com/item.htm?id=815716495744" TargetMode="External"/><Relationship Id="rId36" Type="http://schemas.openxmlformats.org/officeDocument/2006/relationships/hyperlink" Target="https://item.jd.com/10207157530997.html" TargetMode="External"/><Relationship Id="rId49" Type="http://schemas.openxmlformats.org/officeDocument/2006/relationships/hyperlink" Target="http://item.jd.com/10150445313206.html" TargetMode="External"/><Relationship Id="rId57" Type="http://schemas.openxmlformats.org/officeDocument/2006/relationships/hyperlink" Target="http://item.jd.com/10207935264199.html" TargetMode="External"/><Relationship Id="rId10" Type="http://schemas.openxmlformats.org/officeDocument/2006/relationships/hyperlink" Target="https://item.taobao.com/item.htm?id=910180284324" TargetMode="External"/><Relationship Id="rId31" Type="http://schemas.openxmlformats.org/officeDocument/2006/relationships/hyperlink" Target="https://item.jd.com/10132470397249.html" TargetMode="External"/><Relationship Id="rId44" Type="http://schemas.openxmlformats.org/officeDocument/2006/relationships/hyperlink" Target="https://item.jd.com/10207935264199.html" TargetMode="External"/><Relationship Id="rId52" Type="http://schemas.openxmlformats.org/officeDocument/2006/relationships/hyperlink" Target="http://item.jd.com/10207871614909.html" TargetMode="External"/><Relationship Id="rId60" Type="http://schemas.openxmlformats.org/officeDocument/2006/relationships/hyperlink" Target="http://item.jd.com/10111752763486.html" TargetMode="External"/><Relationship Id="rId65" Type="http://schemas.openxmlformats.org/officeDocument/2006/relationships/hyperlink" Target="https://item.jd.com/10158622490114.html" TargetMode="External"/><Relationship Id="rId73" Type="http://schemas.openxmlformats.org/officeDocument/2006/relationships/hyperlink" Target="https://item.jd.com/10200359758863.html" TargetMode="External"/><Relationship Id="rId78" Type="http://schemas.openxmlformats.org/officeDocument/2006/relationships/hyperlink" Target="https://item.jd.com/10208039411091.html" TargetMode="External"/><Relationship Id="rId81" Type="http://schemas.openxmlformats.org/officeDocument/2006/relationships/hyperlink" Target="https://item.jd.com/10122584748580.html" TargetMode="External"/><Relationship Id="rId4" Type="http://schemas.openxmlformats.org/officeDocument/2006/relationships/hyperlink" Target="https://mobile.yangkeduo.com/goods1.html?ps=KxznEXYLT6" TargetMode="External"/><Relationship Id="rId9" Type="http://schemas.openxmlformats.org/officeDocument/2006/relationships/hyperlink" Target="https://detail.tmall.com/item.htm?id=998548255197" TargetMode="External"/><Relationship Id="rId13" Type="http://schemas.openxmlformats.org/officeDocument/2006/relationships/hyperlink" Target="https://item.taobao.com/item.htm?id=900215278913" TargetMode="External"/><Relationship Id="rId18" Type="http://schemas.openxmlformats.org/officeDocument/2006/relationships/hyperlink" Target="https://item.jd.com/10158622490114.html" TargetMode="External"/><Relationship Id="rId39" Type="http://schemas.openxmlformats.org/officeDocument/2006/relationships/hyperlink" Target="https://item.jd.com/10172897595918.html" TargetMode="External"/><Relationship Id="rId34" Type="http://schemas.openxmlformats.org/officeDocument/2006/relationships/hyperlink" Target="https://item.jd.com/10111752763486.html" TargetMode="External"/><Relationship Id="rId50" Type="http://schemas.openxmlformats.org/officeDocument/2006/relationships/hyperlink" Target="http://item.jd.com/100196539375.html" TargetMode="External"/><Relationship Id="rId55" Type="http://schemas.openxmlformats.org/officeDocument/2006/relationships/hyperlink" Target="http://item.jd.com/10207893109733.html" TargetMode="External"/><Relationship Id="rId76" Type="http://schemas.openxmlformats.org/officeDocument/2006/relationships/hyperlink" Target="https://item.jd.com/10207893109733.html" TargetMode="External"/><Relationship Id="rId7" Type="http://schemas.openxmlformats.org/officeDocument/2006/relationships/hyperlink" Target="https://mobile.yangkeduo.com/goods2.html?ps=P1ysBC5C95" TargetMode="External"/><Relationship Id="rId71" Type="http://schemas.openxmlformats.org/officeDocument/2006/relationships/hyperlink" Target="https://item.jd.com/10207157530997.html" TargetMode="External"/><Relationship Id="rId2" Type="http://schemas.openxmlformats.org/officeDocument/2006/relationships/hyperlink" Target="http://item.jd.com/10198139846070.html" TargetMode="External"/><Relationship Id="rId29" Type="http://schemas.openxmlformats.org/officeDocument/2006/relationships/hyperlink" Target="https://item.jd.com/10132470397249.html" TargetMode="External"/><Relationship Id="rId24" Type="http://schemas.openxmlformats.org/officeDocument/2006/relationships/hyperlink" Target="https://mobile.yangkeduo.com/goods.html?ps=ocV8A9Gl0R" TargetMode="External"/><Relationship Id="rId40" Type="http://schemas.openxmlformats.org/officeDocument/2006/relationships/hyperlink" Target="https://item.jd.com/10207301765468.html" TargetMode="External"/><Relationship Id="rId45" Type="http://schemas.openxmlformats.org/officeDocument/2006/relationships/hyperlink" Target="https://item.jd.com/10148054852544.html" TargetMode="External"/><Relationship Id="rId66" Type="http://schemas.openxmlformats.org/officeDocument/2006/relationships/hyperlink" Target="https://item.jd.com/1013247039724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7"/>
  <sheetViews>
    <sheetView tabSelected="1" zoomScale="85" zoomScaleNormal="85" workbookViewId="0">
      <pane xSplit="1" topLeftCell="B1" activePane="topRight" state="frozen"/>
      <selection pane="topRight" activeCell="J16" sqref="J16"/>
    </sheetView>
  </sheetViews>
  <sheetFormatPr defaultColWidth="9" defaultRowHeight="14.4" x14ac:dyDescent="0.25"/>
  <cols>
    <col min="1" max="1" width="10.6640625" customWidth="1"/>
    <col min="2" max="2" width="11.77734375" customWidth="1"/>
    <col min="3" max="6" width="10.6640625" customWidth="1"/>
    <col min="7" max="8" width="10.6640625" hidden="1" customWidth="1"/>
    <col min="9" max="12" width="10.6640625" customWidth="1"/>
    <col min="13" max="16" width="10.6640625" hidden="1" customWidth="1"/>
    <col min="17" max="18" width="10.6640625" customWidth="1"/>
    <col min="19" max="20" width="10.6640625" hidden="1" customWidth="1"/>
    <col min="21" max="29" width="10.6640625" customWidth="1"/>
    <col min="30" max="30" width="12.6640625"/>
    <col min="31" max="31" width="14.109375"/>
  </cols>
  <sheetData>
    <row r="1" spans="1:29" ht="25.05" customHeight="1" x14ac:dyDescent="0.25">
      <c r="A1" s="187" t="s">
        <v>0</v>
      </c>
      <c r="B1" s="187"/>
      <c r="C1" s="187"/>
      <c r="D1" s="187"/>
      <c r="E1" s="187"/>
      <c r="F1" s="187"/>
      <c r="G1" s="187"/>
      <c r="H1" s="187"/>
      <c r="I1" s="187"/>
      <c r="J1" s="187"/>
      <c r="K1" s="187"/>
      <c r="L1" s="187"/>
      <c r="M1" s="187"/>
      <c r="N1" s="187"/>
      <c r="O1" s="187"/>
      <c r="P1" s="187"/>
      <c r="Q1" s="187"/>
      <c r="R1" s="187"/>
      <c r="S1" s="162"/>
      <c r="T1" s="162"/>
      <c r="U1" s="188" t="s">
        <v>1</v>
      </c>
      <c r="V1" s="188"/>
      <c r="W1" s="188"/>
      <c r="X1" s="188"/>
      <c r="Y1" s="188"/>
      <c r="Z1" s="188"/>
      <c r="AA1" s="188"/>
      <c r="AB1" s="188"/>
      <c r="AC1" s="188"/>
    </row>
    <row r="2" spans="1:29" ht="16.95" customHeight="1" x14ac:dyDescent="0.25">
      <c r="A2" s="159"/>
      <c r="B2" s="189" t="s">
        <v>2</v>
      </c>
      <c r="C2" s="189"/>
      <c r="D2" s="189"/>
      <c r="E2" s="190" t="s">
        <v>3</v>
      </c>
      <c r="F2" s="190"/>
      <c r="G2" s="190"/>
      <c r="H2" s="190"/>
      <c r="I2" s="190"/>
      <c r="J2" s="190"/>
      <c r="K2" s="191" t="s">
        <v>4</v>
      </c>
      <c r="L2" s="191"/>
      <c r="M2" s="191"/>
      <c r="N2" s="191"/>
      <c r="O2" s="191"/>
      <c r="P2" s="191"/>
      <c r="Q2" s="192" t="s">
        <v>5</v>
      </c>
      <c r="R2" s="192"/>
      <c r="S2" s="192"/>
      <c r="T2" s="192"/>
      <c r="U2" s="193" t="s">
        <v>6</v>
      </c>
      <c r="V2" s="193"/>
      <c r="W2" s="193"/>
      <c r="X2" s="193" t="s">
        <v>4</v>
      </c>
      <c r="Y2" s="193"/>
      <c r="Z2" s="193"/>
      <c r="AA2" s="194" t="s">
        <v>7</v>
      </c>
      <c r="AB2" s="193"/>
      <c r="AC2" s="193"/>
    </row>
    <row r="3" spans="1:29" ht="37.049999999999997" customHeight="1" x14ac:dyDescent="0.25">
      <c r="A3" s="159" t="s">
        <v>8</v>
      </c>
      <c r="B3" s="160" t="s">
        <v>9</v>
      </c>
      <c r="C3" s="160" t="s">
        <v>10</v>
      </c>
      <c r="D3" s="160" t="s">
        <v>11</v>
      </c>
      <c r="E3" s="161" t="s">
        <v>12</v>
      </c>
      <c r="F3" s="161" t="s">
        <v>13</v>
      </c>
      <c r="G3" s="161" t="s">
        <v>14</v>
      </c>
      <c r="H3" s="161" t="s">
        <v>15</v>
      </c>
      <c r="I3" s="161" t="s">
        <v>16</v>
      </c>
      <c r="J3" s="161" t="s">
        <v>17</v>
      </c>
      <c r="K3" s="174" t="s">
        <v>18</v>
      </c>
      <c r="L3" s="175" t="s">
        <v>19</v>
      </c>
      <c r="M3" s="175" t="s">
        <v>20</v>
      </c>
      <c r="N3" s="175" t="s">
        <v>21</v>
      </c>
      <c r="O3" s="174" t="s">
        <v>22</v>
      </c>
      <c r="P3" s="174" t="s">
        <v>23</v>
      </c>
      <c r="Q3" s="177" t="s">
        <v>18</v>
      </c>
      <c r="R3" s="177" t="s">
        <v>19</v>
      </c>
      <c r="S3" s="177" t="s">
        <v>20</v>
      </c>
      <c r="T3" s="177" t="s">
        <v>21</v>
      </c>
      <c r="U3" s="163" t="s">
        <v>24</v>
      </c>
      <c r="V3" s="163" t="s">
        <v>25</v>
      </c>
      <c r="W3" s="163" t="s">
        <v>26</v>
      </c>
      <c r="X3" s="163" t="s">
        <v>27</v>
      </c>
      <c r="Y3" s="163" t="s">
        <v>25</v>
      </c>
      <c r="Z3" s="163" t="s">
        <v>26</v>
      </c>
      <c r="AA3" s="163" t="s">
        <v>27</v>
      </c>
      <c r="AB3" s="163" t="s">
        <v>25</v>
      </c>
      <c r="AC3" s="163" t="s">
        <v>26</v>
      </c>
    </row>
    <row r="4" spans="1:29" ht="16.95" customHeight="1" x14ac:dyDescent="0.25">
      <c r="A4" s="162" t="s">
        <v>28</v>
      </c>
      <c r="B4" s="163">
        <v>439</v>
      </c>
      <c r="C4" s="162">
        <v>32</v>
      </c>
      <c r="D4" s="164">
        <v>7.289293849658314E-2</v>
      </c>
      <c r="E4" s="162">
        <v>32</v>
      </c>
      <c r="F4" s="164">
        <v>9.1690544412607447E-2</v>
      </c>
      <c r="G4" s="162">
        <v>11</v>
      </c>
      <c r="H4" s="164">
        <v>8.5271317829457363E-2</v>
      </c>
      <c r="I4" s="176">
        <v>1</v>
      </c>
      <c r="J4" s="164">
        <v>7.1428571428571425E-2</v>
      </c>
      <c r="K4" s="162">
        <v>20</v>
      </c>
      <c r="L4" s="164">
        <v>0.19801980198019803</v>
      </c>
      <c r="M4" s="162">
        <v>7</v>
      </c>
      <c r="N4" s="164">
        <v>0.25</v>
      </c>
      <c r="O4" s="162">
        <v>1</v>
      </c>
      <c r="P4" s="164">
        <v>7.1428571428571425E-2</v>
      </c>
      <c r="Q4" s="162">
        <v>12</v>
      </c>
      <c r="R4" s="164">
        <v>4.8387096774193547E-2</v>
      </c>
      <c r="S4" s="162">
        <v>4</v>
      </c>
      <c r="T4" s="164">
        <v>3.9603960396039604E-2</v>
      </c>
      <c r="U4" s="162">
        <v>32</v>
      </c>
      <c r="V4" s="162">
        <v>21</v>
      </c>
      <c r="W4" s="178">
        <v>0.65625</v>
      </c>
      <c r="X4" s="162">
        <v>20</v>
      </c>
      <c r="Y4" s="162">
        <v>20</v>
      </c>
      <c r="Z4" s="178">
        <v>1</v>
      </c>
      <c r="AA4" s="162">
        <v>12</v>
      </c>
      <c r="AB4" s="162">
        <v>1</v>
      </c>
      <c r="AC4" s="178">
        <v>8.3333333333333329E-2</v>
      </c>
    </row>
    <row r="5" spans="1:29" ht="16.95" customHeight="1" x14ac:dyDescent="0.25">
      <c r="A5" s="162" t="s">
        <v>29</v>
      </c>
      <c r="B5" s="163">
        <v>66</v>
      </c>
      <c r="C5" s="162">
        <v>6</v>
      </c>
      <c r="D5" s="164">
        <v>9.0909090909090912E-2</v>
      </c>
      <c r="E5" s="162">
        <v>6</v>
      </c>
      <c r="F5" s="164">
        <v>1.7191977077363897E-2</v>
      </c>
      <c r="G5" s="162">
        <v>5</v>
      </c>
      <c r="H5" s="164">
        <v>3.875968992248062E-2</v>
      </c>
      <c r="I5" s="176">
        <v>0</v>
      </c>
      <c r="J5" s="164">
        <v>0</v>
      </c>
      <c r="K5" s="162">
        <v>0</v>
      </c>
      <c r="L5" s="164">
        <v>0</v>
      </c>
      <c r="M5" s="162">
        <v>0</v>
      </c>
      <c r="N5" s="164">
        <v>0</v>
      </c>
      <c r="O5" s="162">
        <v>0</v>
      </c>
      <c r="P5" s="164">
        <v>0</v>
      </c>
      <c r="Q5" s="162">
        <v>6</v>
      </c>
      <c r="R5" s="164">
        <v>2.4193548387096774E-2</v>
      </c>
      <c r="S5" s="162">
        <v>5</v>
      </c>
      <c r="T5" s="164">
        <v>4.9504950495049507E-2</v>
      </c>
      <c r="U5" s="162">
        <v>6</v>
      </c>
      <c r="V5" s="162">
        <v>2</v>
      </c>
      <c r="W5" s="178">
        <v>0.33333333333333331</v>
      </c>
      <c r="X5" s="162">
        <v>0</v>
      </c>
      <c r="Y5" s="162">
        <v>0</v>
      </c>
      <c r="Z5" s="178">
        <v>0</v>
      </c>
      <c r="AA5" s="162">
        <v>6</v>
      </c>
      <c r="AB5" s="162">
        <v>2</v>
      </c>
      <c r="AC5" s="178">
        <v>0.33333333333333331</v>
      </c>
    </row>
    <row r="6" spans="1:29" ht="16.95" customHeight="1" x14ac:dyDescent="0.25">
      <c r="A6" s="162" t="s">
        <v>30</v>
      </c>
      <c r="B6" s="163">
        <v>209</v>
      </c>
      <c r="C6" s="162">
        <v>10</v>
      </c>
      <c r="D6" s="164">
        <v>4.784688995215311E-2</v>
      </c>
      <c r="E6" s="162">
        <v>23</v>
      </c>
      <c r="F6" s="164">
        <v>6.5902578796561598E-2</v>
      </c>
      <c r="G6" s="162">
        <v>6</v>
      </c>
      <c r="H6" s="164">
        <v>4.6511627906976744E-2</v>
      </c>
      <c r="I6" s="176">
        <v>3</v>
      </c>
      <c r="J6" s="164">
        <v>0.21428571428571427</v>
      </c>
      <c r="K6" s="162">
        <v>20</v>
      </c>
      <c r="L6" s="164">
        <v>0.19801980198019803</v>
      </c>
      <c r="M6" s="162">
        <v>4</v>
      </c>
      <c r="N6" s="164">
        <v>0.14285714285714285</v>
      </c>
      <c r="O6" s="162">
        <v>3</v>
      </c>
      <c r="P6" s="164">
        <v>0.21428571428571427</v>
      </c>
      <c r="Q6" s="162">
        <v>3</v>
      </c>
      <c r="R6" s="164">
        <v>1.2096774193548387E-2</v>
      </c>
      <c r="S6" s="162">
        <v>2</v>
      </c>
      <c r="T6" s="164">
        <v>1.9801980198019802E-2</v>
      </c>
      <c r="U6" s="162">
        <v>23</v>
      </c>
      <c r="V6" s="162">
        <v>1</v>
      </c>
      <c r="W6" s="178">
        <v>4.3478260869565216E-2</v>
      </c>
      <c r="X6" s="162">
        <v>20</v>
      </c>
      <c r="Y6" s="162">
        <v>0</v>
      </c>
      <c r="Z6" s="178">
        <v>0</v>
      </c>
      <c r="AA6" s="162">
        <v>3</v>
      </c>
      <c r="AB6" s="162">
        <v>1</v>
      </c>
      <c r="AC6" s="178">
        <v>0.33333333333333331</v>
      </c>
    </row>
    <row r="7" spans="1:29" ht="16.95" customHeight="1" x14ac:dyDescent="0.25">
      <c r="A7" s="162" t="s">
        <v>31</v>
      </c>
      <c r="B7" s="163">
        <v>226</v>
      </c>
      <c r="C7" s="162">
        <v>37</v>
      </c>
      <c r="D7" s="164">
        <v>0.16371681415929204</v>
      </c>
      <c r="E7" s="162">
        <v>37</v>
      </c>
      <c r="F7" s="164">
        <v>0.10601719197707736</v>
      </c>
      <c r="G7" s="162">
        <v>11</v>
      </c>
      <c r="H7" s="164">
        <v>8.5271317829457363E-2</v>
      </c>
      <c r="I7" s="176">
        <v>1</v>
      </c>
      <c r="J7" s="164">
        <v>7.1428571428571425E-2</v>
      </c>
      <c r="K7" s="162">
        <v>11</v>
      </c>
      <c r="L7" s="164">
        <v>0.10891089108910891</v>
      </c>
      <c r="M7" s="162">
        <v>2</v>
      </c>
      <c r="N7" s="164">
        <v>7.1428571428571425E-2</v>
      </c>
      <c r="O7" s="162">
        <v>1</v>
      </c>
      <c r="P7" s="164">
        <v>7.1428571428571425E-2</v>
      </c>
      <c r="Q7" s="162">
        <v>26</v>
      </c>
      <c r="R7" s="164">
        <v>0.10483870967741936</v>
      </c>
      <c r="S7" s="162">
        <v>9</v>
      </c>
      <c r="T7" s="164">
        <v>8.9108910891089105E-2</v>
      </c>
      <c r="U7" s="162">
        <v>37</v>
      </c>
      <c r="V7" s="162">
        <v>5</v>
      </c>
      <c r="W7" s="178">
        <v>0.13513513513513514</v>
      </c>
      <c r="X7" s="162">
        <v>11</v>
      </c>
      <c r="Y7" s="162">
        <v>0</v>
      </c>
      <c r="Z7" s="178">
        <v>0</v>
      </c>
      <c r="AA7" s="162">
        <v>26</v>
      </c>
      <c r="AB7" s="162">
        <v>5</v>
      </c>
      <c r="AC7" s="178">
        <v>0.19230769230769232</v>
      </c>
    </row>
    <row r="8" spans="1:29" ht="16.95" customHeight="1" x14ac:dyDescent="0.25">
      <c r="A8" s="162" t="s">
        <v>32</v>
      </c>
      <c r="B8" s="163">
        <v>236</v>
      </c>
      <c r="C8" s="162">
        <v>37</v>
      </c>
      <c r="D8" s="164">
        <v>0.15677966101694915</v>
      </c>
      <c r="E8" s="162">
        <v>43</v>
      </c>
      <c r="F8" s="164">
        <v>0.12320916905444126</v>
      </c>
      <c r="G8" s="162">
        <v>17</v>
      </c>
      <c r="H8" s="164">
        <v>0.13178294573643412</v>
      </c>
      <c r="I8" s="176">
        <v>4</v>
      </c>
      <c r="J8" s="164">
        <v>0.2857142857142857</v>
      </c>
      <c r="K8" s="162">
        <v>32</v>
      </c>
      <c r="L8" s="164">
        <v>0.31683168316831684</v>
      </c>
      <c r="M8" s="162">
        <v>8</v>
      </c>
      <c r="N8" s="164">
        <v>0.2857142857142857</v>
      </c>
      <c r="O8" s="162">
        <v>4</v>
      </c>
      <c r="P8" s="164">
        <v>0.2857142857142857</v>
      </c>
      <c r="Q8" s="162">
        <v>11</v>
      </c>
      <c r="R8" s="164">
        <v>4.4354838709677422E-2</v>
      </c>
      <c r="S8" s="162">
        <v>9</v>
      </c>
      <c r="T8" s="164">
        <v>8.9108910891089105E-2</v>
      </c>
      <c r="U8" s="162">
        <v>43</v>
      </c>
      <c r="V8" s="162">
        <v>36</v>
      </c>
      <c r="W8" s="178">
        <v>0.83720930232558144</v>
      </c>
      <c r="X8" s="162">
        <v>32</v>
      </c>
      <c r="Y8" s="162">
        <v>28</v>
      </c>
      <c r="Z8" s="178">
        <v>0.875</v>
      </c>
      <c r="AA8" s="162">
        <v>11</v>
      </c>
      <c r="AB8" s="162">
        <v>8</v>
      </c>
      <c r="AC8" s="178">
        <v>0.72727272727272729</v>
      </c>
    </row>
    <row r="9" spans="1:29" ht="16.95" customHeight="1" x14ac:dyDescent="0.25">
      <c r="A9" s="162" t="s">
        <v>33</v>
      </c>
      <c r="B9" s="163">
        <v>12</v>
      </c>
      <c r="C9" s="162">
        <v>1</v>
      </c>
      <c r="D9" s="164">
        <v>8.3333333333333329E-2</v>
      </c>
      <c r="E9" s="162">
        <v>1</v>
      </c>
      <c r="F9" s="164">
        <v>2.8653295128939827E-3</v>
      </c>
      <c r="G9" s="162">
        <v>1</v>
      </c>
      <c r="H9" s="164">
        <v>7.7519379844961239E-3</v>
      </c>
      <c r="I9" s="176">
        <v>0</v>
      </c>
      <c r="J9" s="164">
        <v>0</v>
      </c>
      <c r="K9" s="162">
        <v>0</v>
      </c>
      <c r="L9" s="164">
        <v>0</v>
      </c>
      <c r="M9" s="162">
        <v>0</v>
      </c>
      <c r="N9" s="164">
        <v>0</v>
      </c>
      <c r="O9" s="162">
        <v>0</v>
      </c>
      <c r="P9" s="164">
        <v>0</v>
      </c>
      <c r="Q9" s="162">
        <v>1</v>
      </c>
      <c r="R9" s="164">
        <v>4.0322580645161289E-3</v>
      </c>
      <c r="S9" s="162">
        <v>1</v>
      </c>
      <c r="T9" s="164">
        <v>9.9009900990099011E-3</v>
      </c>
      <c r="U9" s="162">
        <v>1</v>
      </c>
      <c r="V9" s="162">
        <v>1</v>
      </c>
      <c r="W9" s="178">
        <v>1</v>
      </c>
      <c r="X9" s="162">
        <v>0</v>
      </c>
      <c r="Y9" s="162">
        <v>0</v>
      </c>
      <c r="Z9" s="178">
        <v>0</v>
      </c>
      <c r="AA9" s="162">
        <v>1</v>
      </c>
      <c r="AB9" s="162">
        <v>1</v>
      </c>
      <c r="AC9" s="178">
        <v>1</v>
      </c>
    </row>
    <row r="10" spans="1:29" ht="16.95" customHeight="1" x14ac:dyDescent="0.25">
      <c r="A10" s="162" t="s">
        <v>34</v>
      </c>
      <c r="B10" s="163">
        <v>218</v>
      </c>
      <c r="C10" s="162">
        <v>16</v>
      </c>
      <c r="D10" s="164">
        <v>7.3394495412844041E-2</v>
      </c>
      <c r="E10" s="162">
        <v>17</v>
      </c>
      <c r="F10" s="164">
        <v>4.8710601719197708E-2</v>
      </c>
      <c r="G10" s="162">
        <v>11</v>
      </c>
      <c r="H10" s="164">
        <v>8.5271317829457363E-2</v>
      </c>
      <c r="I10" s="176">
        <v>2</v>
      </c>
      <c r="J10" s="164">
        <v>0.14285714285714285</v>
      </c>
      <c r="K10" s="162">
        <v>6</v>
      </c>
      <c r="L10" s="164">
        <v>5.9405940594059403E-2</v>
      </c>
      <c r="M10" s="162">
        <v>3</v>
      </c>
      <c r="N10" s="164">
        <v>0.10714285714285714</v>
      </c>
      <c r="O10" s="162">
        <v>2</v>
      </c>
      <c r="P10" s="164">
        <v>0.14285714285714285</v>
      </c>
      <c r="Q10" s="162">
        <v>11</v>
      </c>
      <c r="R10" s="164">
        <v>4.4354838709677422E-2</v>
      </c>
      <c r="S10" s="162">
        <v>8</v>
      </c>
      <c r="T10" s="164">
        <v>7.9207920792079209E-2</v>
      </c>
      <c r="U10" s="162">
        <v>17</v>
      </c>
      <c r="V10" s="162">
        <v>3</v>
      </c>
      <c r="W10" s="178">
        <v>0.17647058823529413</v>
      </c>
      <c r="X10" s="162">
        <v>6</v>
      </c>
      <c r="Y10" s="162">
        <v>0</v>
      </c>
      <c r="Z10" s="178">
        <v>0</v>
      </c>
      <c r="AA10" s="162">
        <v>11</v>
      </c>
      <c r="AB10" s="162">
        <v>3</v>
      </c>
      <c r="AC10" s="178">
        <v>0.27272727272727271</v>
      </c>
    </row>
    <row r="11" spans="1:29" ht="16.95" customHeight="1" x14ac:dyDescent="0.25">
      <c r="A11" s="162" t="s">
        <v>35</v>
      </c>
      <c r="B11" s="163">
        <v>55</v>
      </c>
      <c r="C11" s="162">
        <v>4</v>
      </c>
      <c r="D11" s="164">
        <v>7.2727272727272724E-2</v>
      </c>
      <c r="E11" s="162">
        <v>5</v>
      </c>
      <c r="F11" s="164">
        <v>1.4326647564469915E-2</v>
      </c>
      <c r="G11" s="162">
        <v>2</v>
      </c>
      <c r="H11" s="164">
        <v>1.5503875968992248E-2</v>
      </c>
      <c r="I11" s="176">
        <v>1</v>
      </c>
      <c r="J11" s="164">
        <v>7.1428571428571425E-2</v>
      </c>
      <c r="K11" s="162">
        <v>1</v>
      </c>
      <c r="L11" s="164">
        <v>9.9009900990099011E-3</v>
      </c>
      <c r="M11" s="162">
        <v>1</v>
      </c>
      <c r="N11" s="164">
        <v>3.5714285714285712E-2</v>
      </c>
      <c r="O11" s="162">
        <v>1</v>
      </c>
      <c r="P11" s="164">
        <v>7.1428571428571425E-2</v>
      </c>
      <c r="Q11" s="162">
        <v>4</v>
      </c>
      <c r="R11" s="164">
        <v>1.6129032258064516E-2</v>
      </c>
      <c r="S11" s="162">
        <v>1</v>
      </c>
      <c r="T11" s="164">
        <v>9.9009900990099011E-3</v>
      </c>
      <c r="U11" s="162">
        <v>5</v>
      </c>
      <c r="V11" s="162">
        <v>1</v>
      </c>
      <c r="W11" s="178">
        <v>0.2</v>
      </c>
      <c r="X11" s="162">
        <v>1</v>
      </c>
      <c r="Y11" s="162">
        <v>0</v>
      </c>
      <c r="Z11" s="178">
        <v>0</v>
      </c>
      <c r="AA11" s="162">
        <v>4</v>
      </c>
      <c r="AB11" s="162">
        <v>1</v>
      </c>
      <c r="AC11" s="178">
        <v>0.25</v>
      </c>
    </row>
    <row r="12" spans="1:29" ht="16.95" customHeight="1" x14ac:dyDescent="0.25">
      <c r="A12" s="162" t="s">
        <v>36</v>
      </c>
      <c r="B12" s="163">
        <v>162</v>
      </c>
      <c r="C12" s="162">
        <v>9</v>
      </c>
      <c r="D12" s="164">
        <v>5.5555555555555552E-2</v>
      </c>
      <c r="E12" s="162">
        <v>9</v>
      </c>
      <c r="F12" s="164">
        <v>2.5787965616045846E-2</v>
      </c>
      <c r="G12" s="162">
        <v>5</v>
      </c>
      <c r="H12" s="164">
        <v>3.875968992248062E-2</v>
      </c>
      <c r="I12" s="176">
        <v>1</v>
      </c>
      <c r="J12" s="164">
        <v>7.1428571428571425E-2</v>
      </c>
      <c r="K12" s="162">
        <v>6</v>
      </c>
      <c r="L12" s="164">
        <v>5.9405940594059403E-2</v>
      </c>
      <c r="M12" s="162">
        <v>2</v>
      </c>
      <c r="N12" s="164">
        <v>7.1428571428571425E-2</v>
      </c>
      <c r="O12" s="162">
        <v>1</v>
      </c>
      <c r="P12" s="164">
        <v>7.1428571428571425E-2</v>
      </c>
      <c r="Q12" s="162">
        <v>3</v>
      </c>
      <c r="R12" s="164">
        <v>1.2096774193548387E-2</v>
      </c>
      <c r="S12" s="162">
        <v>3</v>
      </c>
      <c r="T12" s="164">
        <v>2.9702970297029702E-2</v>
      </c>
      <c r="U12" s="162">
        <v>9</v>
      </c>
      <c r="V12" s="162">
        <v>3</v>
      </c>
      <c r="W12" s="178">
        <v>0.33333333333333331</v>
      </c>
      <c r="X12" s="162">
        <v>6</v>
      </c>
      <c r="Y12" s="162">
        <v>0</v>
      </c>
      <c r="Z12" s="178">
        <v>0</v>
      </c>
      <c r="AA12" s="162">
        <v>3</v>
      </c>
      <c r="AB12" s="162">
        <v>3</v>
      </c>
      <c r="AC12" s="178">
        <v>1</v>
      </c>
    </row>
    <row r="13" spans="1:29" ht="16.95" customHeight="1" x14ac:dyDescent="0.25">
      <c r="A13" s="162" t="s">
        <v>37</v>
      </c>
      <c r="B13" s="163">
        <v>154</v>
      </c>
      <c r="C13" s="162">
        <v>5</v>
      </c>
      <c r="D13" s="164">
        <v>3.2467532467532464E-2</v>
      </c>
      <c r="E13" s="162">
        <v>5</v>
      </c>
      <c r="F13" s="164">
        <v>1.4326647564469915E-2</v>
      </c>
      <c r="G13" s="162">
        <v>1</v>
      </c>
      <c r="H13" s="164">
        <v>7.7519379844961239E-3</v>
      </c>
      <c r="I13" s="176">
        <v>1</v>
      </c>
      <c r="J13" s="164">
        <v>7.1428571428571425E-2</v>
      </c>
      <c r="K13" s="162">
        <v>5</v>
      </c>
      <c r="L13" s="164">
        <v>4.9504950495049507E-2</v>
      </c>
      <c r="M13" s="162">
        <v>1</v>
      </c>
      <c r="N13" s="164">
        <v>3.5714285714285712E-2</v>
      </c>
      <c r="O13" s="162">
        <v>1</v>
      </c>
      <c r="P13" s="164">
        <v>7.1428571428571425E-2</v>
      </c>
      <c r="Q13" s="162">
        <v>0</v>
      </c>
      <c r="R13" s="164">
        <v>0</v>
      </c>
      <c r="S13" s="162">
        <v>0</v>
      </c>
      <c r="T13" s="164">
        <v>0</v>
      </c>
      <c r="U13" s="162">
        <v>5</v>
      </c>
      <c r="V13" s="162">
        <v>0</v>
      </c>
      <c r="W13" s="178">
        <v>0</v>
      </c>
      <c r="X13" s="162">
        <v>5</v>
      </c>
      <c r="Y13" s="162">
        <v>0</v>
      </c>
      <c r="Z13" s="178">
        <v>0</v>
      </c>
      <c r="AA13" s="162">
        <v>0</v>
      </c>
      <c r="AB13" s="162">
        <v>0</v>
      </c>
      <c r="AC13" s="178">
        <v>0</v>
      </c>
    </row>
    <row r="14" spans="1:29" ht="16.95" customHeight="1" x14ac:dyDescent="0.25">
      <c r="A14" s="162" t="s">
        <v>38</v>
      </c>
      <c r="B14" s="163">
        <v>1510</v>
      </c>
      <c r="C14" s="162">
        <v>56</v>
      </c>
      <c r="D14" s="164">
        <v>3.7086092715231792E-2</v>
      </c>
      <c r="E14" s="162">
        <v>171</v>
      </c>
      <c r="F14" s="164">
        <v>0.48997134670487108</v>
      </c>
      <c r="G14" s="162">
        <v>59</v>
      </c>
      <c r="H14" s="164">
        <v>0.4573643410852713</v>
      </c>
      <c r="I14" s="176">
        <v>0</v>
      </c>
      <c r="J14" s="164">
        <v>0</v>
      </c>
      <c r="K14" s="162">
        <v>0</v>
      </c>
      <c r="L14" s="164">
        <v>0</v>
      </c>
      <c r="M14" s="162">
        <v>0</v>
      </c>
      <c r="N14" s="164">
        <v>0</v>
      </c>
      <c r="O14" s="162">
        <v>0</v>
      </c>
      <c r="P14" s="164">
        <v>0</v>
      </c>
      <c r="Q14" s="162">
        <v>171</v>
      </c>
      <c r="R14" s="164">
        <v>0.68951612903225812</v>
      </c>
      <c r="S14" s="162">
        <v>59</v>
      </c>
      <c r="T14" s="164">
        <v>0.58415841584158412</v>
      </c>
      <c r="U14" s="162">
        <v>171</v>
      </c>
      <c r="V14" s="162">
        <v>51</v>
      </c>
      <c r="W14" s="178">
        <v>0.2982456140350877</v>
      </c>
      <c r="X14" s="162">
        <v>0</v>
      </c>
      <c r="Y14" s="162">
        <v>0</v>
      </c>
      <c r="Z14" s="178">
        <v>0</v>
      </c>
      <c r="AA14" s="162">
        <v>171</v>
      </c>
      <c r="AB14" s="162">
        <v>51</v>
      </c>
      <c r="AC14" s="178">
        <v>0.2982456140350877</v>
      </c>
    </row>
    <row r="15" spans="1:29" ht="16.95" customHeight="1" x14ac:dyDescent="0.25">
      <c r="A15" s="162" t="s">
        <v>39</v>
      </c>
      <c r="B15" s="163">
        <v>3287</v>
      </c>
      <c r="C15" s="163">
        <v>213</v>
      </c>
      <c r="D15" s="164">
        <v>6.4800730149072103E-2</v>
      </c>
      <c r="E15" s="162">
        <v>349</v>
      </c>
      <c r="F15" s="164">
        <v>1</v>
      </c>
      <c r="G15" s="162">
        <v>129</v>
      </c>
      <c r="H15" s="164">
        <v>1</v>
      </c>
      <c r="I15" s="162">
        <v>14</v>
      </c>
      <c r="J15" s="164">
        <v>1</v>
      </c>
      <c r="K15" s="162">
        <v>101</v>
      </c>
      <c r="L15" s="164">
        <v>1</v>
      </c>
      <c r="M15" s="162">
        <v>28</v>
      </c>
      <c r="N15" s="164">
        <v>1</v>
      </c>
      <c r="O15" s="162">
        <v>14</v>
      </c>
      <c r="P15" s="164">
        <v>1</v>
      </c>
      <c r="Q15" s="162">
        <v>248</v>
      </c>
      <c r="R15" s="164">
        <v>1</v>
      </c>
      <c r="S15" s="162">
        <v>101</v>
      </c>
      <c r="T15" s="164">
        <v>1</v>
      </c>
      <c r="U15" s="162">
        <v>349</v>
      </c>
      <c r="V15" s="162">
        <v>124</v>
      </c>
      <c r="W15" s="178">
        <v>0.35530085959885388</v>
      </c>
      <c r="X15" s="162">
        <v>101</v>
      </c>
      <c r="Y15" s="162">
        <v>48</v>
      </c>
      <c r="Z15" s="178">
        <v>0.47524752475247523</v>
      </c>
      <c r="AA15" s="162">
        <v>248</v>
      </c>
      <c r="AB15" s="162">
        <v>76</v>
      </c>
      <c r="AC15" s="178">
        <v>0.30645161290322581</v>
      </c>
    </row>
    <row r="18" spans="1:31" ht="25.05" customHeight="1" x14ac:dyDescent="0.25">
      <c r="A18" s="187"/>
      <c r="B18" s="187"/>
      <c r="C18" s="187"/>
      <c r="D18" s="187"/>
      <c r="E18" s="187"/>
      <c r="F18" s="187"/>
      <c r="G18" s="187"/>
      <c r="H18" s="187"/>
      <c r="I18" s="187"/>
      <c r="J18" s="187"/>
      <c r="K18" s="187"/>
      <c r="L18" s="187"/>
      <c r="M18" s="187"/>
      <c r="N18" s="187"/>
      <c r="O18" s="187"/>
      <c r="P18" s="187"/>
      <c r="Q18" s="187"/>
      <c r="R18" s="187"/>
      <c r="S18" s="179"/>
      <c r="T18" s="179"/>
      <c r="U18" s="188" t="s">
        <v>1</v>
      </c>
      <c r="V18" s="188"/>
      <c r="W18" s="188"/>
      <c r="X18" s="188"/>
      <c r="Y18" s="188"/>
      <c r="Z18" s="188"/>
      <c r="AA18" s="188"/>
      <c r="AB18" s="188"/>
      <c r="AC18" s="188"/>
      <c r="AD18" s="180"/>
    </row>
    <row r="19" spans="1:31" s="74" customFormat="1" ht="15.6" x14ac:dyDescent="0.25">
      <c r="A19" s="165" t="s">
        <v>40</v>
      </c>
      <c r="B19" s="189" t="s">
        <v>2</v>
      </c>
      <c r="C19" s="189"/>
      <c r="D19" s="189"/>
      <c r="E19" s="190" t="s">
        <v>3</v>
      </c>
      <c r="F19" s="190"/>
      <c r="G19" s="190"/>
      <c r="H19" s="190"/>
      <c r="I19" s="190"/>
      <c r="J19" s="190"/>
      <c r="K19" s="191" t="s">
        <v>4</v>
      </c>
      <c r="L19" s="191"/>
      <c r="M19" s="191"/>
      <c r="N19" s="191"/>
      <c r="O19" s="191"/>
      <c r="P19" s="191"/>
      <c r="Q19" s="192" t="s">
        <v>5</v>
      </c>
      <c r="R19" s="192"/>
      <c r="S19" s="192"/>
      <c r="T19" s="192"/>
      <c r="U19" s="193" t="s">
        <v>6</v>
      </c>
      <c r="V19" s="193"/>
      <c r="W19" s="193"/>
      <c r="X19" s="193" t="s">
        <v>4</v>
      </c>
      <c r="Y19" s="193"/>
      <c r="Z19" s="193"/>
      <c r="AA19" s="194" t="s">
        <v>7</v>
      </c>
      <c r="AB19" s="193"/>
      <c r="AC19" s="193"/>
    </row>
    <row r="20" spans="1:31" s="74" customFormat="1" ht="46.8" x14ac:dyDescent="0.25">
      <c r="A20" s="159" t="s">
        <v>8</v>
      </c>
      <c r="B20" s="160" t="s">
        <v>9</v>
      </c>
      <c r="C20" s="160" t="s">
        <v>10</v>
      </c>
      <c r="D20" s="160" t="s">
        <v>11</v>
      </c>
      <c r="E20" s="161" t="s">
        <v>12</v>
      </c>
      <c r="F20" s="161" t="s">
        <v>13</v>
      </c>
      <c r="G20" s="161" t="s">
        <v>14</v>
      </c>
      <c r="H20" s="161" t="s">
        <v>15</v>
      </c>
      <c r="I20" s="161" t="s">
        <v>16</v>
      </c>
      <c r="J20" s="161" t="s">
        <v>17</v>
      </c>
      <c r="K20" s="174" t="s">
        <v>18</v>
      </c>
      <c r="L20" s="175" t="s">
        <v>19</v>
      </c>
      <c r="M20" s="174" t="s">
        <v>20</v>
      </c>
      <c r="N20" s="175" t="s">
        <v>21</v>
      </c>
      <c r="O20" s="174" t="s">
        <v>22</v>
      </c>
      <c r="P20" s="174" t="s">
        <v>23</v>
      </c>
      <c r="Q20" s="177" t="s">
        <v>18</v>
      </c>
      <c r="R20" s="177" t="s">
        <v>19</v>
      </c>
      <c r="S20" s="177" t="s">
        <v>20</v>
      </c>
      <c r="T20" s="177" t="s">
        <v>21</v>
      </c>
      <c r="U20" s="163" t="s">
        <v>24</v>
      </c>
      <c r="V20" s="163" t="s">
        <v>25</v>
      </c>
      <c r="W20" s="163" t="s">
        <v>26</v>
      </c>
      <c r="X20" s="163" t="s">
        <v>27</v>
      </c>
      <c r="Y20" s="163" t="s">
        <v>25</v>
      </c>
      <c r="Z20" s="163" t="s">
        <v>26</v>
      </c>
      <c r="AA20" s="163" t="s">
        <v>27</v>
      </c>
      <c r="AB20" s="163" t="s">
        <v>25</v>
      </c>
      <c r="AC20" s="163" t="s">
        <v>26</v>
      </c>
    </row>
    <row r="21" spans="1:31" s="74" customFormat="1" ht="16.95" customHeight="1" x14ac:dyDescent="0.25">
      <c r="A21" s="162" t="s">
        <v>28</v>
      </c>
      <c r="B21" s="163">
        <v>84</v>
      </c>
      <c r="C21" s="162">
        <v>4</v>
      </c>
      <c r="D21" s="166">
        <v>0.15384615384615385</v>
      </c>
      <c r="E21" s="162">
        <v>4</v>
      </c>
      <c r="F21" s="166">
        <v>0.10810810810810811</v>
      </c>
      <c r="G21" s="162">
        <v>3</v>
      </c>
      <c r="H21" s="166">
        <v>0.10344827586206896</v>
      </c>
      <c r="I21" s="162">
        <v>1</v>
      </c>
      <c r="J21" s="166">
        <v>0.25</v>
      </c>
      <c r="K21" s="162">
        <v>2</v>
      </c>
      <c r="L21" s="166">
        <v>0.33333333333333331</v>
      </c>
      <c r="M21" s="162">
        <v>2</v>
      </c>
      <c r="N21" s="166">
        <v>0.4</v>
      </c>
      <c r="O21" s="162">
        <v>1</v>
      </c>
      <c r="P21" s="166">
        <v>0.25</v>
      </c>
      <c r="Q21" s="162">
        <v>2</v>
      </c>
      <c r="R21" s="166">
        <v>6.4516129032258063E-2</v>
      </c>
      <c r="S21" s="162">
        <v>1</v>
      </c>
      <c r="T21" s="166">
        <v>4.1666666666666664E-2</v>
      </c>
      <c r="U21" s="162">
        <v>4</v>
      </c>
      <c r="V21" s="162">
        <v>2</v>
      </c>
      <c r="W21" s="178">
        <v>0.5</v>
      </c>
      <c r="X21" s="162">
        <v>2</v>
      </c>
      <c r="Y21" s="162">
        <v>2</v>
      </c>
      <c r="Z21" s="178">
        <v>1</v>
      </c>
      <c r="AA21" s="162">
        <v>2</v>
      </c>
      <c r="AB21" s="162">
        <v>0</v>
      </c>
      <c r="AC21" s="178">
        <v>0</v>
      </c>
    </row>
    <row r="22" spans="1:31" s="74" customFormat="1" ht="16.95" customHeight="1" x14ac:dyDescent="0.25">
      <c r="A22" s="162" t="s">
        <v>29</v>
      </c>
      <c r="B22" s="163">
        <v>9</v>
      </c>
      <c r="C22" s="162">
        <v>1</v>
      </c>
      <c r="D22" s="166">
        <v>3.8461538461538464E-2</v>
      </c>
      <c r="E22" s="162">
        <v>1</v>
      </c>
      <c r="F22" s="166">
        <v>2.7027027027027029E-2</v>
      </c>
      <c r="G22" s="162">
        <v>1</v>
      </c>
      <c r="H22" s="166">
        <v>3.4482758620689655E-2</v>
      </c>
      <c r="I22" s="162">
        <v>0</v>
      </c>
      <c r="J22" s="166">
        <v>0</v>
      </c>
      <c r="K22" s="162">
        <v>0</v>
      </c>
      <c r="L22" s="166">
        <v>0</v>
      </c>
      <c r="M22" s="162">
        <v>0</v>
      </c>
      <c r="N22" s="166">
        <v>0</v>
      </c>
      <c r="O22" s="162">
        <v>0</v>
      </c>
      <c r="P22" s="166">
        <v>0</v>
      </c>
      <c r="Q22" s="162">
        <v>1</v>
      </c>
      <c r="R22" s="166">
        <v>3.2258064516129031E-2</v>
      </c>
      <c r="S22" s="162">
        <v>1</v>
      </c>
      <c r="T22" s="166">
        <v>4.1666666666666664E-2</v>
      </c>
      <c r="U22" s="162">
        <v>1</v>
      </c>
      <c r="V22" s="162">
        <v>0</v>
      </c>
      <c r="W22" s="178">
        <v>0</v>
      </c>
      <c r="X22" s="162">
        <v>0</v>
      </c>
      <c r="Y22" s="162">
        <v>0</v>
      </c>
      <c r="Z22" s="178">
        <v>0</v>
      </c>
      <c r="AA22" s="162">
        <v>1</v>
      </c>
      <c r="AB22" s="162">
        <v>0</v>
      </c>
      <c r="AC22" s="178">
        <v>0</v>
      </c>
    </row>
    <row r="23" spans="1:31" s="74" customFormat="1" ht="16.95" customHeight="1" x14ac:dyDescent="0.25">
      <c r="A23" s="162" t="s">
        <v>30</v>
      </c>
      <c r="B23" s="163">
        <v>23</v>
      </c>
      <c r="C23" s="162">
        <v>0</v>
      </c>
      <c r="D23" s="166">
        <v>0</v>
      </c>
      <c r="E23" s="162">
        <v>0</v>
      </c>
      <c r="F23" s="166">
        <v>0</v>
      </c>
      <c r="G23" s="162">
        <v>0</v>
      </c>
      <c r="H23" s="166">
        <v>0</v>
      </c>
      <c r="I23" s="162">
        <v>0</v>
      </c>
      <c r="J23" s="166">
        <v>0</v>
      </c>
      <c r="K23" s="162">
        <v>0</v>
      </c>
      <c r="L23" s="166">
        <v>0</v>
      </c>
      <c r="M23" s="162">
        <v>0</v>
      </c>
      <c r="N23" s="166">
        <v>0</v>
      </c>
      <c r="O23" s="162">
        <v>0</v>
      </c>
      <c r="P23" s="166">
        <v>0</v>
      </c>
      <c r="Q23" s="162">
        <v>0</v>
      </c>
      <c r="R23" s="166">
        <v>0</v>
      </c>
      <c r="S23" s="162">
        <v>0</v>
      </c>
      <c r="T23" s="166">
        <v>0</v>
      </c>
      <c r="U23" s="162">
        <v>0</v>
      </c>
      <c r="V23" s="162">
        <v>0</v>
      </c>
      <c r="W23" s="178">
        <v>0</v>
      </c>
      <c r="X23" s="162">
        <v>0</v>
      </c>
      <c r="Y23" s="162">
        <v>0</v>
      </c>
      <c r="Z23" s="178">
        <v>0</v>
      </c>
      <c r="AA23" s="162">
        <v>0</v>
      </c>
      <c r="AB23" s="162">
        <v>0</v>
      </c>
      <c r="AC23" s="178">
        <v>0</v>
      </c>
    </row>
    <row r="24" spans="1:31" s="74" customFormat="1" ht="16.95" customHeight="1" x14ac:dyDescent="0.25">
      <c r="A24" s="162" t="s">
        <v>31</v>
      </c>
      <c r="B24" s="163">
        <v>26</v>
      </c>
      <c r="C24" s="162">
        <v>0</v>
      </c>
      <c r="D24" s="166">
        <v>0</v>
      </c>
      <c r="E24" s="162">
        <v>0</v>
      </c>
      <c r="F24" s="166">
        <v>0</v>
      </c>
      <c r="G24" s="162">
        <v>0</v>
      </c>
      <c r="H24" s="166">
        <v>0</v>
      </c>
      <c r="I24" s="162">
        <v>0</v>
      </c>
      <c r="J24" s="166">
        <v>0</v>
      </c>
      <c r="K24" s="162">
        <v>0</v>
      </c>
      <c r="L24" s="166">
        <v>0</v>
      </c>
      <c r="M24" s="162">
        <v>0</v>
      </c>
      <c r="N24" s="166">
        <v>0</v>
      </c>
      <c r="O24" s="162">
        <v>0</v>
      </c>
      <c r="P24" s="166">
        <v>0</v>
      </c>
      <c r="Q24" s="162">
        <v>0</v>
      </c>
      <c r="R24" s="166">
        <v>0</v>
      </c>
      <c r="S24" s="162">
        <v>0</v>
      </c>
      <c r="T24" s="166">
        <v>0</v>
      </c>
      <c r="U24" s="162">
        <v>0</v>
      </c>
      <c r="V24" s="162">
        <v>0</v>
      </c>
      <c r="W24" s="178">
        <v>0</v>
      </c>
      <c r="X24" s="162">
        <v>0</v>
      </c>
      <c r="Y24" s="162">
        <v>0</v>
      </c>
      <c r="Z24" s="178">
        <v>0</v>
      </c>
      <c r="AA24" s="162">
        <v>0</v>
      </c>
      <c r="AB24" s="162">
        <v>0</v>
      </c>
      <c r="AC24" s="178">
        <v>0</v>
      </c>
    </row>
    <row r="25" spans="1:31" s="74" customFormat="1" ht="16.95" customHeight="1" x14ac:dyDescent="0.25">
      <c r="A25" s="162" t="s">
        <v>32</v>
      </c>
      <c r="B25" s="163">
        <v>50</v>
      </c>
      <c r="C25" s="162">
        <v>9</v>
      </c>
      <c r="D25" s="166">
        <v>0.34615384615384615</v>
      </c>
      <c r="E25" s="162">
        <v>9</v>
      </c>
      <c r="F25" s="166">
        <v>0.24324324324324326</v>
      </c>
      <c r="G25" s="162">
        <v>7</v>
      </c>
      <c r="H25" s="166">
        <v>0.2413793103448276</v>
      </c>
      <c r="I25" s="162">
        <v>1</v>
      </c>
      <c r="J25" s="166">
        <v>0.25</v>
      </c>
      <c r="K25" s="162">
        <v>2</v>
      </c>
      <c r="L25" s="166">
        <v>0.33333333333333331</v>
      </c>
      <c r="M25" s="162">
        <v>1</v>
      </c>
      <c r="N25" s="166">
        <v>0.2</v>
      </c>
      <c r="O25" s="162">
        <v>1</v>
      </c>
      <c r="P25" s="166">
        <v>0.25</v>
      </c>
      <c r="Q25" s="162">
        <v>7</v>
      </c>
      <c r="R25" s="166">
        <v>0.22580645161290322</v>
      </c>
      <c r="S25" s="162">
        <v>6</v>
      </c>
      <c r="T25" s="166">
        <v>0.25</v>
      </c>
      <c r="U25" s="162">
        <v>9</v>
      </c>
      <c r="V25" s="162">
        <v>6</v>
      </c>
      <c r="W25" s="178">
        <v>0.66666666666666663</v>
      </c>
      <c r="X25" s="162">
        <v>2</v>
      </c>
      <c r="Y25" s="162">
        <v>1</v>
      </c>
      <c r="Z25" s="178">
        <v>0.5</v>
      </c>
      <c r="AA25" s="162">
        <v>7</v>
      </c>
      <c r="AB25" s="162">
        <v>5</v>
      </c>
      <c r="AC25" s="178">
        <v>0.7142857142857143</v>
      </c>
    </row>
    <row r="26" spans="1:31" s="74" customFormat="1" ht="16.95" customHeight="1" x14ac:dyDescent="0.25">
      <c r="A26" s="162" t="s">
        <v>33</v>
      </c>
      <c r="B26" s="163">
        <v>0</v>
      </c>
      <c r="C26" s="162">
        <v>0</v>
      </c>
      <c r="D26" s="166">
        <v>0</v>
      </c>
      <c r="E26" s="162">
        <v>0</v>
      </c>
      <c r="F26" s="166">
        <v>0</v>
      </c>
      <c r="G26" s="162">
        <v>0</v>
      </c>
      <c r="H26" s="166">
        <v>0</v>
      </c>
      <c r="I26" s="162">
        <v>0</v>
      </c>
      <c r="J26" s="166">
        <v>0</v>
      </c>
      <c r="K26" s="162">
        <v>0</v>
      </c>
      <c r="L26" s="166">
        <v>0</v>
      </c>
      <c r="M26" s="162">
        <v>0</v>
      </c>
      <c r="N26" s="166">
        <v>0</v>
      </c>
      <c r="O26" s="162">
        <v>0</v>
      </c>
      <c r="P26" s="166">
        <v>0</v>
      </c>
      <c r="Q26" s="162">
        <v>0</v>
      </c>
      <c r="R26" s="166">
        <v>0</v>
      </c>
      <c r="S26" s="162">
        <v>0</v>
      </c>
      <c r="T26" s="166">
        <v>0</v>
      </c>
      <c r="U26" s="162">
        <v>0</v>
      </c>
      <c r="V26" s="162">
        <v>0</v>
      </c>
      <c r="W26" s="178">
        <v>0</v>
      </c>
      <c r="X26" s="162">
        <v>0</v>
      </c>
      <c r="Y26" s="162">
        <v>0</v>
      </c>
      <c r="Z26" s="178">
        <v>0</v>
      </c>
      <c r="AA26" s="162">
        <v>0</v>
      </c>
      <c r="AB26" s="162">
        <v>0</v>
      </c>
      <c r="AC26" s="178">
        <v>0</v>
      </c>
    </row>
    <row r="27" spans="1:31" s="74" customFormat="1" ht="16.95" customHeight="1" x14ac:dyDescent="0.25">
      <c r="A27" s="162" t="s">
        <v>34</v>
      </c>
      <c r="B27" s="163">
        <v>38</v>
      </c>
      <c r="C27" s="162">
        <v>1</v>
      </c>
      <c r="D27" s="166">
        <v>3.8461538461538464E-2</v>
      </c>
      <c r="E27" s="162">
        <v>1</v>
      </c>
      <c r="F27" s="166">
        <v>2.7027027027027029E-2</v>
      </c>
      <c r="G27" s="162">
        <v>1</v>
      </c>
      <c r="H27" s="166">
        <v>3.4482758620689655E-2</v>
      </c>
      <c r="I27" s="162">
        <v>1</v>
      </c>
      <c r="J27" s="166">
        <v>0.25</v>
      </c>
      <c r="K27" s="162">
        <v>1</v>
      </c>
      <c r="L27" s="166">
        <v>0.16666666666666666</v>
      </c>
      <c r="M27" s="162">
        <v>1</v>
      </c>
      <c r="N27" s="166">
        <v>0.2</v>
      </c>
      <c r="O27" s="162">
        <v>1</v>
      </c>
      <c r="P27" s="166">
        <v>0.25</v>
      </c>
      <c r="Q27" s="162">
        <v>0</v>
      </c>
      <c r="R27" s="166">
        <v>0</v>
      </c>
      <c r="S27" s="162">
        <v>0</v>
      </c>
      <c r="T27" s="166">
        <v>0</v>
      </c>
      <c r="U27" s="162">
        <v>1</v>
      </c>
      <c r="V27" s="162">
        <v>0</v>
      </c>
      <c r="W27" s="178">
        <v>0</v>
      </c>
      <c r="X27" s="162">
        <v>1</v>
      </c>
      <c r="Y27" s="162">
        <v>0</v>
      </c>
      <c r="Z27" s="178">
        <v>0</v>
      </c>
      <c r="AA27" s="162">
        <v>0</v>
      </c>
      <c r="AB27" s="162">
        <v>0</v>
      </c>
      <c r="AC27" s="178">
        <v>0</v>
      </c>
    </row>
    <row r="28" spans="1:31" s="74" customFormat="1" ht="16.95" customHeight="1" x14ac:dyDescent="0.25">
      <c r="A28" s="162" t="s">
        <v>35</v>
      </c>
      <c r="B28" s="163">
        <v>1</v>
      </c>
      <c r="C28" s="162">
        <v>0</v>
      </c>
      <c r="D28" s="166">
        <v>0</v>
      </c>
      <c r="E28" s="162">
        <v>0</v>
      </c>
      <c r="F28" s="166">
        <v>0</v>
      </c>
      <c r="G28" s="162">
        <v>0</v>
      </c>
      <c r="H28" s="166">
        <v>0</v>
      </c>
      <c r="I28" s="162">
        <v>0</v>
      </c>
      <c r="J28" s="166">
        <v>0</v>
      </c>
      <c r="K28" s="162">
        <v>0</v>
      </c>
      <c r="L28" s="166">
        <v>0</v>
      </c>
      <c r="M28" s="162">
        <v>0</v>
      </c>
      <c r="N28" s="166">
        <v>0</v>
      </c>
      <c r="O28" s="162">
        <v>0</v>
      </c>
      <c r="P28" s="166">
        <v>0</v>
      </c>
      <c r="Q28" s="162">
        <v>0</v>
      </c>
      <c r="R28" s="166">
        <v>0</v>
      </c>
      <c r="S28" s="162">
        <v>0</v>
      </c>
      <c r="T28" s="166">
        <v>0</v>
      </c>
      <c r="U28" s="162">
        <v>0</v>
      </c>
      <c r="V28" s="162">
        <v>0</v>
      </c>
      <c r="W28" s="178">
        <v>0</v>
      </c>
      <c r="X28" s="162">
        <v>0</v>
      </c>
      <c r="Y28" s="162">
        <v>0</v>
      </c>
      <c r="Z28" s="178">
        <v>0</v>
      </c>
      <c r="AA28" s="162">
        <v>0</v>
      </c>
      <c r="AB28" s="162">
        <v>0</v>
      </c>
      <c r="AC28" s="178">
        <v>0</v>
      </c>
    </row>
    <row r="29" spans="1:31" s="74" customFormat="1" ht="16.95" customHeight="1" x14ac:dyDescent="0.25">
      <c r="A29" s="162" t="s">
        <v>36</v>
      </c>
      <c r="B29" s="163">
        <v>11</v>
      </c>
      <c r="C29" s="162">
        <v>1</v>
      </c>
      <c r="D29" s="166">
        <v>3.8461538461538464E-2</v>
      </c>
      <c r="E29" s="162">
        <v>1</v>
      </c>
      <c r="F29" s="166">
        <v>2.7027027027027029E-2</v>
      </c>
      <c r="G29" s="162">
        <v>1</v>
      </c>
      <c r="H29" s="166">
        <v>3.4482758620689655E-2</v>
      </c>
      <c r="I29" s="162">
        <v>1</v>
      </c>
      <c r="J29" s="166">
        <v>0.25</v>
      </c>
      <c r="K29" s="162">
        <v>1</v>
      </c>
      <c r="L29" s="166">
        <v>0.16666666666666666</v>
      </c>
      <c r="M29" s="162">
        <v>1</v>
      </c>
      <c r="N29" s="166">
        <v>0.2</v>
      </c>
      <c r="O29" s="162">
        <v>1</v>
      </c>
      <c r="P29" s="166">
        <v>0.25</v>
      </c>
      <c r="Q29" s="162">
        <v>0</v>
      </c>
      <c r="R29" s="166">
        <v>0</v>
      </c>
      <c r="S29" s="162">
        <v>0</v>
      </c>
      <c r="T29" s="166">
        <v>0</v>
      </c>
      <c r="U29" s="162">
        <v>1</v>
      </c>
      <c r="V29" s="162">
        <v>0</v>
      </c>
      <c r="W29" s="178">
        <v>0</v>
      </c>
      <c r="X29" s="162">
        <v>1</v>
      </c>
      <c r="Y29" s="162">
        <v>0</v>
      </c>
      <c r="Z29" s="178">
        <v>0</v>
      </c>
      <c r="AA29" s="162">
        <v>0</v>
      </c>
      <c r="AB29" s="162">
        <v>0</v>
      </c>
      <c r="AC29" s="178">
        <v>0</v>
      </c>
    </row>
    <row r="30" spans="1:31" s="74" customFormat="1" ht="16.95" customHeight="1" x14ac:dyDescent="0.25">
      <c r="A30" s="162" t="s">
        <v>37</v>
      </c>
      <c r="B30" s="163">
        <v>15</v>
      </c>
      <c r="C30" s="162">
        <v>0</v>
      </c>
      <c r="D30" s="166">
        <v>0</v>
      </c>
      <c r="E30" s="162">
        <v>0</v>
      </c>
      <c r="F30" s="166">
        <v>0</v>
      </c>
      <c r="G30" s="162">
        <v>0</v>
      </c>
      <c r="H30" s="166">
        <v>0</v>
      </c>
      <c r="I30" s="162">
        <v>0</v>
      </c>
      <c r="J30" s="166">
        <v>0</v>
      </c>
      <c r="K30" s="162">
        <v>0</v>
      </c>
      <c r="L30" s="166">
        <v>0</v>
      </c>
      <c r="M30" s="162">
        <v>0</v>
      </c>
      <c r="N30" s="166">
        <v>0</v>
      </c>
      <c r="O30" s="162">
        <v>0</v>
      </c>
      <c r="P30" s="166">
        <v>0</v>
      </c>
      <c r="Q30" s="162">
        <v>0</v>
      </c>
      <c r="R30" s="166">
        <v>0</v>
      </c>
      <c r="S30" s="162">
        <v>0</v>
      </c>
      <c r="T30" s="166">
        <v>0</v>
      </c>
      <c r="U30" s="162">
        <v>0</v>
      </c>
      <c r="V30" s="162">
        <v>0</v>
      </c>
      <c r="W30" s="178">
        <v>0</v>
      </c>
      <c r="X30" s="162">
        <v>0</v>
      </c>
      <c r="Y30" s="162">
        <v>0</v>
      </c>
      <c r="Z30" s="178">
        <v>0</v>
      </c>
      <c r="AA30" s="162">
        <v>0</v>
      </c>
      <c r="AB30" s="162">
        <v>0</v>
      </c>
      <c r="AC30" s="178">
        <v>0</v>
      </c>
    </row>
    <row r="31" spans="1:31" s="74" customFormat="1" ht="16.95" customHeight="1" x14ac:dyDescent="0.25">
      <c r="A31" s="162" t="s">
        <v>38</v>
      </c>
      <c r="B31" s="163">
        <v>328</v>
      </c>
      <c r="C31" s="162">
        <v>10</v>
      </c>
      <c r="D31" s="166">
        <v>0.38461538461538464</v>
      </c>
      <c r="E31" s="162">
        <v>21</v>
      </c>
      <c r="F31" s="166">
        <v>0.56756756756756754</v>
      </c>
      <c r="G31" s="162">
        <v>16</v>
      </c>
      <c r="H31" s="166">
        <v>0.55172413793103448</v>
      </c>
      <c r="I31" s="162">
        <v>0</v>
      </c>
      <c r="J31" s="166">
        <v>0</v>
      </c>
      <c r="K31" s="162">
        <v>0</v>
      </c>
      <c r="L31" s="166">
        <v>0</v>
      </c>
      <c r="M31" s="162">
        <v>0</v>
      </c>
      <c r="N31" s="166">
        <v>0</v>
      </c>
      <c r="O31" s="162">
        <v>0</v>
      </c>
      <c r="P31" s="166">
        <v>0</v>
      </c>
      <c r="Q31" s="162">
        <v>21</v>
      </c>
      <c r="R31" s="166">
        <v>0.67741935483870963</v>
      </c>
      <c r="S31" s="162">
        <v>16</v>
      </c>
      <c r="T31" s="166">
        <v>0.66666666666666663</v>
      </c>
      <c r="U31" s="162">
        <v>21</v>
      </c>
      <c r="V31" s="162">
        <v>15</v>
      </c>
      <c r="W31" s="178">
        <v>0.7142857142857143</v>
      </c>
      <c r="X31" s="162">
        <v>0</v>
      </c>
      <c r="Y31" s="162">
        <v>0</v>
      </c>
      <c r="Z31" s="178">
        <v>0</v>
      </c>
      <c r="AA31" s="162">
        <v>21</v>
      </c>
      <c r="AB31" s="162">
        <v>15</v>
      </c>
      <c r="AC31" s="178">
        <v>0.7142857142857143</v>
      </c>
    </row>
    <row r="32" spans="1:31" s="74" customFormat="1" ht="16.95" customHeight="1" x14ac:dyDescent="0.25">
      <c r="A32" s="162" t="s">
        <v>39</v>
      </c>
      <c r="B32" s="163">
        <v>585</v>
      </c>
      <c r="C32" s="163">
        <v>26</v>
      </c>
      <c r="D32" s="166">
        <v>1</v>
      </c>
      <c r="E32" s="162">
        <v>37</v>
      </c>
      <c r="F32" s="166">
        <v>1</v>
      </c>
      <c r="G32" s="162">
        <v>29</v>
      </c>
      <c r="H32" s="166">
        <v>1</v>
      </c>
      <c r="I32" s="162">
        <v>4</v>
      </c>
      <c r="J32" s="166">
        <v>1</v>
      </c>
      <c r="K32" s="162">
        <v>6</v>
      </c>
      <c r="L32" s="166">
        <v>1</v>
      </c>
      <c r="M32" s="162">
        <v>5</v>
      </c>
      <c r="N32" s="166">
        <v>1</v>
      </c>
      <c r="O32" s="162">
        <v>4</v>
      </c>
      <c r="P32" s="166">
        <v>1</v>
      </c>
      <c r="Q32" s="162">
        <v>31</v>
      </c>
      <c r="R32" s="166">
        <v>1</v>
      </c>
      <c r="S32" s="162">
        <v>24</v>
      </c>
      <c r="T32" s="166">
        <v>1</v>
      </c>
      <c r="U32" s="162">
        <v>37</v>
      </c>
      <c r="V32" s="162">
        <v>23</v>
      </c>
      <c r="W32" s="178">
        <v>0.6216216216216216</v>
      </c>
      <c r="X32" s="162">
        <v>6</v>
      </c>
      <c r="Y32" s="162">
        <v>3</v>
      </c>
      <c r="Z32" s="178">
        <v>0.5</v>
      </c>
      <c r="AA32" s="162">
        <v>31</v>
      </c>
      <c r="AB32" s="162">
        <v>20</v>
      </c>
      <c r="AC32" s="178">
        <v>0.64516129032258063</v>
      </c>
      <c r="AE32" s="74">
        <v>0.83783783783783783</v>
      </c>
    </row>
    <row r="34" spans="2:11" ht="17.399999999999999" x14ac:dyDescent="0.25">
      <c r="B34" s="195"/>
      <c r="C34" s="195"/>
      <c r="D34" s="195"/>
      <c r="E34" s="195"/>
      <c r="F34" s="195"/>
      <c r="G34" s="195"/>
      <c r="H34" s="195"/>
      <c r="I34" s="195"/>
      <c r="J34" s="195"/>
    </row>
    <row r="35" spans="2:11" ht="17.399999999999999" x14ac:dyDescent="0.25">
      <c r="B35" s="167"/>
      <c r="C35" s="195"/>
      <c r="D35" s="195"/>
      <c r="E35" s="195"/>
      <c r="F35" s="195"/>
      <c r="G35" s="195"/>
      <c r="H35" s="195"/>
      <c r="I35" s="195"/>
      <c r="J35" s="195"/>
    </row>
    <row r="36" spans="2:11" x14ac:dyDescent="0.25">
      <c r="B36" s="196"/>
      <c r="C36" s="196"/>
      <c r="D36" s="196"/>
      <c r="E36" s="196"/>
      <c r="F36" s="196"/>
      <c r="G36" s="196"/>
      <c r="H36" s="196"/>
      <c r="I36" s="196"/>
      <c r="J36" s="196"/>
      <c r="K36" s="172"/>
    </row>
    <row r="37" spans="2:11" x14ac:dyDescent="0.25">
      <c r="B37" s="168"/>
      <c r="C37" s="196"/>
      <c r="D37" s="196"/>
      <c r="E37" s="196"/>
      <c r="F37" s="197"/>
      <c r="G37" s="196"/>
      <c r="H37" s="196"/>
      <c r="I37" s="196"/>
      <c r="J37" s="196"/>
      <c r="K37" s="172"/>
    </row>
    <row r="38" spans="2:11" x14ac:dyDescent="0.25">
      <c r="B38" s="169"/>
      <c r="C38" s="169"/>
      <c r="D38" s="169"/>
      <c r="E38" s="169"/>
      <c r="F38" s="169"/>
      <c r="G38" s="169"/>
      <c r="H38" s="169"/>
      <c r="I38" s="169"/>
      <c r="J38" s="169"/>
      <c r="K38" s="169"/>
    </row>
    <row r="39" spans="2:11" ht="15.6" x14ac:dyDescent="0.25">
      <c r="B39" s="170"/>
      <c r="C39" s="170"/>
      <c r="D39" s="170"/>
      <c r="E39" s="171"/>
      <c r="F39" s="172"/>
      <c r="G39" s="172"/>
      <c r="H39" s="173"/>
      <c r="I39" s="172"/>
      <c r="J39" s="172"/>
      <c r="K39" s="173"/>
    </row>
    <row r="40" spans="2:11" ht="15.6" x14ac:dyDescent="0.25">
      <c r="B40" s="170"/>
      <c r="C40" s="170"/>
      <c r="D40" s="170"/>
      <c r="E40" s="171"/>
      <c r="F40" s="172"/>
      <c r="G40" s="172"/>
      <c r="H40" s="173"/>
      <c r="I40" s="172"/>
      <c r="J40" s="172"/>
      <c r="K40" s="173"/>
    </row>
    <row r="41" spans="2:11" ht="15.6" x14ac:dyDescent="0.25">
      <c r="B41" s="170"/>
      <c r="C41" s="170"/>
      <c r="D41" s="170"/>
      <c r="E41" s="171"/>
      <c r="F41" s="172"/>
      <c r="G41" s="172"/>
      <c r="H41" s="173"/>
      <c r="I41" s="172"/>
      <c r="J41" s="172"/>
      <c r="K41" s="173"/>
    </row>
    <row r="42" spans="2:11" ht="15.6" x14ac:dyDescent="0.25">
      <c r="B42" s="170"/>
      <c r="C42" s="170"/>
      <c r="D42" s="170"/>
      <c r="E42" s="171"/>
      <c r="F42" s="172"/>
      <c r="G42" s="172"/>
      <c r="H42" s="173"/>
      <c r="I42" s="172"/>
      <c r="J42" s="172"/>
      <c r="K42" s="173"/>
    </row>
    <row r="43" spans="2:11" ht="15.6" x14ac:dyDescent="0.25">
      <c r="B43" s="170"/>
      <c r="C43" s="170"/>
      <c r="D43" s="170"/>
      <c r="E43" s="171"/>
      <c r="F43" s="172"/>
      <c r="G43" s="172"/>
      <c r="H43" s="173"/>
      <c r="I43" s="172"/>
      <c r="J43" s="172"/>
      <c r="K43" s="173"/>
    </row>
    <row r="44" spans="2:11" ht="15.6" x14ac:dyDescent="0.25">
      <c r="B44" s="170"/>
      <c r="C44" s="170"/>
      <c r="D44" s="170"/>
      <c r="E44" s="171"/>
      <c r="F44" s="172"/>
      <c r="G44" s="172"/>
      <c r="H44" s="173"/>
      <c r="I44" s="172"/>
      <c r="J44" s="172"/>
      <c r="K44" s="173"/>
    </row>
    <row r="45" spans="2:11" ht="15.6" x14ac:dyDescent="0.25">
      <c r="B45" s="170"/>
      <c r="C45" s="170"/>
      <c r="D45" s="170"/>
      <c r="E45" s="171"/>
      <c r="F45" s="172"/>
      <c r="G45" s="172"/>
      <c r="H45" s="173"/>
      <c r="I45" s="172"/>
      <c r="J45" s="172"/>
      <c r="K45" s="173"/>
    </row>
    <row r="46" spans="2:11" ht="15.6" x14ac:dyDescent="0.25">
      <c r="B46" s="170"/>
      <c r="C46" s="170"/>
      <c r="D46" s="170"/>
      <c r="E46" s="171"/>
      <c r="F46" s="172"/>
      <c r="G46" s="172"/>
      <c r="H46" s="173"/>
      <c r="I46" s="172"/>
      <c r="J46" s="172"/>
      <c r="K46" s="173"/>
    </row>
    <row r="47" spans="2:11" ht="15.6" x14ac:dyDescent="0.25">
      <c r="B47" s="170"/>
      <c r="C47" s="170"/>
      <c r="D47" s="170"/>
      <c r="E47" s="171"/>
      <c r="F47" s="172"/>
      <c r="G47" s="172"/>
      <c r="H47" s="173"/>
      <c r="I47" s="172"/>
      <c r="J47" s="172"/>
      <c r="K47" s="173"/>
    </row>
    <row r="48" spans="2:11" ht="15.6" x14ac:dyDescent="0.25">
      <c r="B48" s="170"/>
      <c r="C48" s="170"/>
      <c r="D48" s="170"/>
      <c r="E48" s="171"/>
      <c r="F48" s="172"/>
      <c r="G48" s="172"/>
      <c r="H48" s="173"/>
      <c r="I48" s="172"/>
      <c r="J48" s="172"/>
      <c r="K48" s="173"/>
    </row>
    <row r="49" spans="2:11" ht="15.6" x14ac:dyDescent="0.25">
      <c r="B49" s="170"/>
      <c r="C49" s="170"/>
      <c r="D49" s="170"/>
      <c r="E49" s="171"/>
      <c r="F49" s="172"/>
      <c r="G49" s="172"/>
      <c r="H49" s="173"/>
      <c r="I49" s="172"/>
      <c r="J49" s="172"/>
      <c r="K49" s="173"/>
    </row>
    <row r="50" spans="2:11" ht="15.6" x14ac:dyDescent="0.25">
      <c r="B50" s="170"/>
      <c r="C50" s="170"/>
      <c r="D50" s="170"/>
      <c r="E50" s="171"/>
      <c r="F50" s="172"/>
      <c r="G50" s="172"/>
      <c r="H50" s="173"/>
      <c r="I50" s="172"/>
      <c r="J50" s="172"/>
      <c r="K50" s="173"/>
    </row>
    <row r="52" spans="2:11" x14ac:dyDescent="0.25">
      <c r="B52" s="196"/>
      <c r="C52" s="196"/>
      <c r="D52" s="196"/>
      <c r="E52" s="196"/>
      <c r="F52" s="196"/>
      <c r="G52" s="196"/>
      <c r="H52" s="196"/>
      <c r="I52" s="196"/>
      <c r="J52" s="196"/>
      <c r="K52" s="172"/>
    </row>
    <row r="53" spans="2:11" x14ac:dyDescent="0.25">
      <c r="B53" s="168"/>
      <c r="C53" s="196"/>
      <c r="D53" s="196"/>
      <c r="E53" s="196"/>
      <c r="F53" s="197"/>
      <c r="G53" s="196"/>
      <c r="H53" s="196"/>
      <c r="I53" s="196"/>
      <c r="J53" s="196"/>
      <c r="K53" s="196"/>
    </row>
    <row r="54" spans="2:11" x14ac:dyDescent="0.25">
      <c r="B54" s="169"/>
      <c r="C54" s="169"/>
      <c r="D54" s="169"/>
      <c r="E54" s="169"/>
      <c r="F54" s="169"/>
      <c r="G54" s="169"/>
      <c r="H54" s="169"/>
      <c r="I54" s="169"/>
      <c r="J54" s="169"/>
      <c r="K54" s="169"/>
    </row>
    <row r="55" spans="2:11" ht="15.6" x14ac:dyDescent="0.25">
      <c r="B55" s="170"/>
      <c r="C55" s="170"/>
      <c r="D55" s="170"/>
      <c r="E55" s="171"/>
      <c r="F55" s="172"/>
      <c r="G55" s="172"/>
      <c r="H55" s="173"/>
      <c r="I55" s="170"/>
      <c r="J55" s="172"/>
      <c r="K55" s="173"/>
    </row>
    <row r="56" spans="2:11" ht="15.6" x14ac:dyDescent="0.25">
      <c r="B56" s="170"/>
      <c r="C56" s="170"/>
      <c r="D56" s="170"/>
      <c r="E56" s="171"/>
      <c r="F56" s="172"/>
      <c r="G56" s="172"/>
      <c r="H56" s="173"/>
      <c r="I56" s="170"/>
      <c r="J56" s="172"/>
      <c r="K56" s="173"/>
    </row>
    <row r="57" spans="2:11" ht="15.6" x14ac:dyDescent="0.25">
      <c r="B57" s="170"/>
      <c r="C57" s="170"/>
      <c r="D57" s="170"/>
      <c r="E57" s="171"/>
      <c r="F57" s="172"/>
      <c r="G57" s="172"/>
      <c r="H57" s="173"/>
      <c r="I57" s="170"/>
      <c r="J57" s="172"/>
      <c r="K57" s="173"/>
    </row>
    <row r="58" spans="2:11" ht="15.6" x14ac:dyDescent="0.25">
      <c r="B58" s="170"/>
      <c r="C58" s="170"/>
      <c r="D58" s="170"/>
      <c r="E58" s="171"/>
      <c r="F58" s="172"/>
      <c r="G58" s="172"/>
      <c r="H58" s="173"/>
      <c r="I58" s="170"/>
      <c r="J58" s="172"/>
      <c r="K58" s="173"/>
    </row>
    <row r="59" spans="2:11" ht="15.6" x14ac:dyDescent="0.25">
      <c r="B59" s="170"/>
      <c r="C59" s="170"/>
      <c r="D59" s="170"/>
      <c r="E59" s="171"/>
      <c r="F59" s="172"/>
      <c r="G59" s="172"/>
      <c r="H59" s="173"/>
      <c r="I59" s="170"/>
      <c r="J59" s="172"/>
      <c r="K59" s="173"/>
    </row>
    <row r="60" spans="2:11" ht="15.6" x14ac:dyDescent="0.25">
      <c r="B60" s="170"/>
      <c r="C60" s="170"/>
      <c r="D60" s="170"/>
      <c r="E60" s="171"/>
      <c r="F60" s="172"/>
      <c r="G60" s="172"/>
      <c r="H60" s="173"/>
      <c r="I60" s="170"/>
      <c r="J60" s="172"/>
      <c r="K60" s="173"/>
    </row>
    <row r="61" spans="2:11" ht="15.6" x14ac:dyDescent="0.25">
      <c r="B61" s="170"/>
      <c r="C61" s="170"/>
      <c r="D61" s="170"/>
      <c r="E61" s="171"/>
      <c r="F61" s="172"/>
      <c r="G61" s="172"/>
      <c r="H61" s="173"/>
      <c r="I61" s="170"/>
      <c r="J61" s="172"/>
      <c r="K61" s="173"/>
    </row>
    <row r="62" spans="2:11" ht="15.6" x14ac:dyDescent="0.25">
      <c r="B62" s="170"/>
      <c r="C62" s="170"/>
      <c r="D62" s="170"/>
      <c r="E62" s="171"/>
      <c r="F62" s="172"/>
      <c r="G62" s="172"/>
      <c r="H62" s="173"/>
      <c r="I62" s="170"/>
      <c r="J62" s="172"/>
      <c r="K62" s="173"/>
    </row>
    <row r="63" spans="2:11" ht="15.6" x14ac:dyDescent="0.25">
      <c r="B63" s="170"/>
      <c r="C63" s="170"/>
      <c r="D63" s="170"/>
      <c r="E63" s="171"/>
      <c r="F63" s="172"/>
      <c r="G63" s="172"/>
      <c r="H63" s="173"/>
      <c r="I63" s="170"/>
      <c r="J63" s="172"/>
      <c r="K63" s="173"/>
    </row>
    <row r="64" spans="2:11" ht="15.6" x14ac:dyDescent="0.25">
      <c r="B64" s="170"/>
      <c r="C64" s="170"/>
      <c r="D64" s="170"/>
      <c r="E64" s="171"/>
      <c r="F64" s="172"/>
      <c r="G64" s="172"/>
      <c r="H64" s="173"/>
      <c r="I64" s="170"/>
      <c r="J64" s="172"/>
      <c r="K64" s="173"/>
    </row>
    <row r="65" spans="2:11" ht="15.6" x14ac:dyDescent="0.25">
      <c r="B65" s="170"/>
      <c r="C65" s="170"/>
      <c r="D65" s="170"/>
      <c r="E65" s="171"/>
      <c r="F65" s="172"/>
      <c r="G65" s="172"/>
      <c r="H65" s="173"/>
      <c r="I65" s="170"/>
      <c r="J65" s="172"/>
      <c r="K65" s="173"/>
    </row>
    <row r="66" spans="2:11" ht="15.6" x14ac:dyDescent="0.25">
      <c r="B66" s="170"/>
      <c r="C66" s="170"/>
      <c r="D66" s="170"/>
      <c r="E66" s="171"/>
      <c r="F66" s="172"/>
      <c r="G66" s="172"/>
      <c r="H66" s="173"/>
      <c r="I66" s="170"/>
      <c r="J66" s="172"/>
      <c r="K66" s="173"/>
    </row>
    <row r="107" spans="7:7" ht="15" x14ac:dyDescent="0.25">
      <c r="G107" s="181"/>
    </row>
  </sheetData>
  <mergeCells count="29">
    <mergeCell ref="B52:J52"/>
    <mergeCell ref="C53:E53"/>
    <mergeCell ref="F53:H53"/>
    <mergeCell ref="I53:K53"/>
    <mergeCell ref="B34:J34"/>
    <mergeCell ref="C35:F35"/>
    <mergeCell ref="G35:J35"/>
    <mergeCell ref="B36:J36"/>
    <mergeCell ref="C37:E37"/>
    <mergeCell ref="F37:H37"/>
    <mergeCell ref="I37:J37"/>
    <mergeCell ref="A18:R18"/>
    <mergeCell ref="U18:AC18"/>
    <mergeCell ref="B19:D19"/>
    <mergeCell ref="E19:J19"/>
    <mergeCell ref="K19:P19"/>
    <mergeCell ref="Q19:T19"/>
    <mergeCell ref="U19:W19"/>
    <mergeCell ref="X19:Z19"/>
    <mergeCell ref="AA19:AC19"/>
    <mergeCell ref="A1:R1"/>
    <mergeCell ref="U1:AC1"/>
    <mergeCell ref="B2:D2"/>
    <mergeCell ref="E2:J2"/>
    <mergeCell ref="K2:P2"/>
    <mergeCell ref="Q2:T2"/>
    <mergeCell ref="U2:W2"/>
    <mergeCell ref="X2:Z2"/>
    <mergeCell ref="AA2:AC2"/>
  </mergeCells>
  <phoneticPr fontId="51" type="noConversion"/>
  <pageMargins left="0.75" right="0.75" top="1" bottom="1"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424"/>
  <sheetViews>
    <sheetView workbookViewId="0">
      <pane ySplit="1" topLeftCell="A2" activePane="bottomLeft" state="frozen"/>
      <selection pane="bottomLeft" activeCell="K9" sqref="K9"/>
    </sheetView>
  </sheetViews>
  <sheetFormatPr defaultColWidth="9" defaultRowHeight="16.95" customHeight="1" x14ac:dyDescent="0.25"/>
  <cols>
    <col min="1" max="1" width="10.109375"/>
    <col min="7" max="7" width="9.88671875" customWidth="1"/>
    <col min="8" max="8" width="11" customWidth="1"/>
    <col min="10" max="12" width="9" style="58"/>
    <col min="13" max="13" width="7.77734375" style="142" customWidth="1"/>
    <col min="20" max="20" width="9" style="143"/>
    <col min="23" max="23" width="10.44140625" customWidth="1"/>
    <col min="24" max="24" width="9" style="99"/>
    <col min="26" max="26" width="17.109375"/>
  </cols>
  <sheetData>
    <row r="1" spans="1:31" ht="16.95" customHeight="1" x14ac:dyDescent="0.3">
      <c r="A1" s="2" t="s">
        <v>41</v>
      </c>
      <c r="B1" s="2" t="s">
        <v>42</v>
      </c>
      <c r="C1" s="2" t="s">
        <v>43</v>
      </c>
      <c r="D1" s="2" t="s">
        <v>44</v>
      </c>
      <c r="E1" s="2" t="s">
        <v>45</v>
      </c>
      <c r="F1" s="2" t="s">
        <v>46</v>
      </c>
      <c r="G1" s="2" t="s">
        <v>47</v>
      </c>
      <c r="H1" s="2" t="s">
        <v>48</v>
      </c>
      <c r="I1" s="2" t="s">
        <v>49</v>
      </c>
      <c r="J1" s="2" t="s">
        <v>50</v>
      </c>
      <c r="K1" s="2" t="s">
        <v>51</v>
      </c>
      <c r="L1" s="2" t="s">
        <v>52</v>
      </c>
      <c r="M1" s="17" t="s">
        <v>53</v>
      </c>
      <c r="N1" s="2" t="s">
        <v>54</v>
      </c>
      <c r="O1" s="2" t="s">
        <v>55</v>
      </c>
      <c r="P1" s="2" t="s">
        <v>56</v>
      </c>
      <c r="Q1" s="2" t="s">
        <v>57</v>
      </c>
      <c r="R1" s="2" t="s">
        <v>58</v>
      </c>
      <c r="S1" s="2" t="s">
        <v>59</v>
      </c>
      <c r="T1" s="134" t="s">
        <v>60</v>
      </c>
      <c r="U1" s="22" t="s">
        <v>61</v>
      </c>
      <c r="V1" s="22" t="s">
        <v>62</v>
      </c>
      <c r="W1" s="22" t="s">
        <v>63</v>
      </c>
      <c r="X1" s="57" t="s">
        <v>64</v>
      </c>
      <c r="Y1" s="22" t="s">
        <v>65</v>
      </c>
      <c r="Z1" s="22" t="s">
        <v>66</v>
      </c>
      <c r="AA1" s="22" t="s">
        <v>67</v>
      </c>
      <c r="AB1" s="22" t="s">
        <v>68</v>
      </c>
      <c r="AC1" s="7" t="s">
        <v>69</v>
      </c>
      <c r="AD1" s="22" t="s">
        <v>70</v>
      </c>
      <c r="AE1" s="146"/>
    </row>
    <row r="2" spans="1:31" ht="16.95" customHeight="1" x14ac:dyDescent="0.3">
      <c r="A2" s="3">
        <v>46082</v>
      </c>
      <c r="B2" s="14">
        <v>46084</v>
      </c>
      <c r="C2" s="7" t="s">
        <v>71</v>
      </c>
      <c r="D2" s="5" t="s">
        <v>72</v>
      </c>
      <c r="E2" s="31" t="s">
        <v>73</v>
      </c>
      <c r="F2" s="5"/>
      <c r="G2" s="33" t="s">
        <v>74</v>
      </c>
      <c r="H2" s="144" t="s">
        <v>75</v>
      </c>
      <c r="I2" s="5" t="s">
        <v>76</v>
      </c>
      <c r="J2" s="5">
        <v>3</v>
      </c>
      <c r="K2" s="41">
        <v>40</v>
      </c>
      <c r="L2" s="5">
        <f>VLOOKUP(I:I,[1]指导价!$A:$B,2,0)</f>
        <v>10.9</v>
      </c>
      <c r="M2" s="124">
        <f>K2/J2</f>
        <v>13.333333333333334</v>
      </c>
      <c r="N2" s="7" t="s">
        <v>77</v>
      </c>
      <c r="O2" s="7"/>
      <c r="P2" s="7"/>
      <c r="Q2" s="7"/>
      <c r="R2" s="7"/>
      <c r="S2" s="7"/>
      <c r="T2" s="23"/>
      <c r="U2" s="5"/>
      <c r="V2" s="7"/>
      <c r="W2" s="31" t="s">
        <v>78</v>
      </c>
      <c r="X2" s="47" t="s">
        <v>79</v>
      </c>
      <c r="Y2" s="47" t="s">
        <v>79</v>
      </c>
      <c r="Z2" s="31" t="s">
        <v>78</v>
      </c>
      <c r="AA2" s="5">
        <f>J2*L2</f>
        <v>32.700000000000003</v>
      </c>
      <c r="AB2" s="5">
        <f>K:K-AA:AA</f>
        <v>7.2999999999999972</v>
      </c>
      <c r="AC2" s="5"/>
      <c r="AD2" s="5"/>
      <c r="AE2" s="146"/>
    </row>
    <row r="3" spans="1:31" ht="16.95" customHeight="1" x14ac:dyDescent="0.3">
      <c r="A3" s="3">
        <v>46082</v>
      </c>
      <c r="B3" s="14">
        <v>46084</v>
      </c>
      <c r="C3" s="7" t="s">
        <v>71</v>
      </c>
      <c r="D3" s="5" t="s">
        <v>72</v>
      </c>
      <c r="E3" s="31" t="s">
        <v>73</v>
      </c>
      <c r="F3" s="5"/>
      <c r="G3" s="33" t="s">
        <v>80</v>
      </c>
      <c r="H3" s="129" t="s">
        <v>81</v>
      </c>
      <c r="I3" s="5" t="s">
        <v>82</v>
      </c>
      <c r="J3" s="5">
        <v>3</v>
      </c>
      <c r="K3" s="41">
        <v>42</v>
      </c>
      <c r="L3" s="5">
        <f>VLOOKUP(I:I,[1]指导价!$A:$B,2,0)</f>
        <v>10.9</v>
      </c>
      <c r="M3" s="124">
        <f>K3/J3</f>
        <v>14</v>
      </c>
      <c r="N3" s="7" t="s">
        <v>77</v>
      </c>
      <c r="O3" s="7"/>
      <c r="P3" s="7"/>
      <c r="Q3" s="7"/>
      <c r="R3" s="7"/>
      <c r="S3" s="7"/>
      <c r="T3" s="23"/>
      <c r="U3" s="5"/>
      <c r="V3" s="7"/>
      <c r="W3" s="31" t="s">
        <v>83</v>
      </c>
      <c r="X3" s="47" t="s">
        <v>84</v>
      </c>
      <c r="Y3" s="47" t="s">
        <v>84</v>
      </c>
      <c r="Z3" s="31" t="s">
        <v>83</v>
      </c>
      <c r="AA3" s="5">
        <f>J3*L3</f>
        <v>32.700000000000003</v>
      </c>
      <c r="AB3" s="5">
        <f>K:K-AA:AA</f>
        <v>9.2999999999999972</v>
      </c>
      <c r="AC3" s="5"/>
      <c r="AD3" s="5"/>
      <c r="AE3" s="146"/>
    </row>
    <row r="4" spans="1:31" ht="16.95" customHeight="1" x14ac:dyDescent="0.3">
      <c r="A4" s="3">
        <v>46082</v>
      </c>
      <c r="B4" s="14">
        <v>46084</v>
      </c>
      <c r="C4" s="5" t="s">
        <v>85</v>
      </c>
      <c r="D4" s="5" t="s">
        <v>72</v>
      </c>
      <c r="E4" s="5" t="s">
        <v>86</v>
      </c>
      <c r="F4" s="5" t="s">
        <v>87</v>
      </c>
      <c r="G4" s="5" t="s">
        <v>88</v>
      </c>
      <c r="H4" s="131" t="s">
        <v>89</v>
      </c>
      <c r="I4" s="5" t="s">
        <v>90</v>
      </c>
      <c r="J4" s="5">
        <v>1</v>
      </c>
      <c r="K4" s="5">
        <v>29.9</v>
      </c>
      <c r="L4" s="5">
        <f>VLOOKUP(I:I,[1]指导价!$A:$B,2,0)</f>
        <v>24.9</v>
      </c>
      <c r="M4" s="124">
        <f t="shared" ref="M4:M67" si="0">K4/J4</f>
        <v>29.9</v>
      </c>
      <c r="N4" s="5" t="s">
        <v>91</v>
      </c>
      <c r="O4" s="5"/>
      <c r="P4" s="5"/>
      <c r="Q4" s="5"/>
      <c r="R4" s="5"/>
      <c r="S4" s="5"/>
      <c r="T4" s="23"/>
      <c r="U4" s="5"/>
      <c r="V4" s="5" t="s">
        <v>92</v>
      </c>
      <c r="W4" s="5" t="s">
        <v>93</v>
      </c>
      <c r="X4" s="5" t="s">
        <v>94</v>
      </c>
      <c r="Y4" s="5" t="s">
        <v>95</v>
      </c>
      <c r="Z4" s="5" t="s">
        <v>96</v>
      </c>
      <c r="AA4" s="5">
        <f t="shared" ref="AA4:AA67" si="1">J4*L4</f>
        <v>24.9</v>
      </c>
      <c r="AB4" s="5">
        <f t="shared" ref="AB4:AB67" si="2">K:K-AA:AA</f>
        <v>5</v>
      </c>
      <c r="AC4" s="5"/>
      <c r="AD4" s="5"/>
      <c r="AE4" s="146"/>
    </row>
    <row r="5" spans="1:31" ht="16.95" customHeight="1" x14ac:dyDescent="0.3">
      <c r="A5" s="3">
        <v>46082</v>
      </c>
      <c r="B5" s="14">
        <v>46084</v>
      </c>
      <c r="C5" s="5" t="str">
        <f>VLOOKUP(G5,白名单!C:E,3,0)</f>
        <v>上海大区</v>
      </c>
      <c r="D5" s="5" t="s">
        <v>97</v>
      </c>
      <c r="E5" s="5" t="s">
        <v>86</v>
      </c>
      <c r="F5" s="5" t="s">
        <v>87</v>
      </c>
      <c r="G5" s="5" t="s">
        <v>98</v>
      </c>
      <c r="H5" s="131" t="s">
        <v>99</v>
      </c>
      <c r="I5" s="5" t="s">
        <v>100</v>
      </c>
      <c r="J5" s="5">
        <v>4</v>
      </c>
      <c r="K5" s="5">
        <v>26.4</v>
      </c>
      <c r="L5" s="5">
        <f>VLOOKUP(I:I,[1]指导价!$A:$B,2,0)</f>
        <v>6.6</v>
      </c>
      <c r="M5" s="124">
        <f t="shared" si="0"/>
        <v>6.6</v>
      </c>
      <c r="N5" s="5" t="s">
        <v>91</v>
      </c>
      <c r="O5" s="5"/>
      <c r="P5" s="5"/>
      <c r="Q5" s="5"/>
      <c r="R5" s="5"/>
      <c r="S5" s="5"/>
      <c r="T5" s="23"/>
      <c r="U5" s="5"/>
      <c r="V5" s="5" t="s">
        <v>101</v>
      </c>
      <c r="W5" s="5" t="s">
        <v>102</v>
      </c>
      <c r="X5" s="5" t="s">
        <v>103</v>
      </c>
      <c r="Y5" s="5" t="s">
        <v>104</v>
      </c>
      <c r="Z5" s="5" t="s">
        <v>105</v>
      </c>
      <c r="AA5" s="5">
        <f t="shared" si="1"/>
        <v>26.4</v>
      </c>
      <c r="AB5" s="5">
        <f t="shared" si="2"/>
        <v>0</v>
      </c>
      <c r="AC5" s="5"/>
      <c r="AD5" s="5"/>
      <c r="AE5" s="146"/>
    </row>
    <row r="6" spans="1:31" ht="16.95" customHeight="1" x14ac:dyDescent="0.3">
      <c r="A6" s="3">
        <v>46082</v>
      </c>
      <c r="B6" s="14">
        <v>46084</v>
      </c>
      <c r="C6" s="5" t="str">
        <f>VLOOKUP(G6,白名单!C:E,3,0)</f>
        <v>上海大区</v>
      </c>
      <c r="D6" s="5" t="s">
        <v>97</v>
      </c>
      <c r="E6" s="5" t="s">
        <v>86</v>
      </c>
      <c r="F6" s="5" t="s">
        <v>87</v>
      </c>
      <c r="G6" s="5" t="s">
        <v>98</v>
      </c>
      <c r="H6" s="131" t="s">
        <v>106</v>
      </c>
      <c r="I6" s="5" t="s">
        <v>107</v>
      </c>
      <c r="J6" s="5">
        <v>3</v>
      </c>
      <c r="K6" s="5">
        <v>26.7</v>
      </c>
      <c r="L6" s="5">
        <f>VLOOKUP(I:I,[1]指导价!$A:$B,2,0)</f>
        <v>8.9</v>
      </c>
      <c r="M6" s="124">
        <f t="shared" si="0"/>
        <v>8.9</v>
      </c>
      <c r="N6" s="5" t="s">
        <v>91</v>
      </c>
      <c r="O6" s="5"/>
      <c r="P6" s="5"/>
      <c r="Q6" s="5"/>
      <c r="R6" s="5"/>
      <c r="S6" s="5"/>
      <c r="T6" s="23"/>
      <c r="U6" s="5"/>
      <c r="V6" s="5" t="s">
        <v>101</v>
      </c>
      <c r="W6" s="5" t="s">
        <v>108</v>
      </c>
      <c r="X6" s="5" t="s">
        <v>109</v>
      </c>
      <c r="Y6" s="5" t="s">
        <v>110</v>
      </c>
      <c r="Z6" s="5" t="s">
        <v>111</v>
      </c>
      <c r="AA6" s="5">
        <f t="shared" si="1"/>
        <v>26.700000000000003</v>
      </c>
      <c r="AB6" s="5">
        <f t="shared" si="2"/>
        <v>0</v>
      </c>
      <c r="AC6" s="5"/>
      <c r="AD6" s="5"/>
      <c r="AE6" s="146"/>
    </row>
    <row r="7" spans="1:31" ht="16.95" customHeight="1" x14ac:dyDescent="0.3">
      <c r="A7" s="3">
        <v>46082</v>
      </c>
      <c r="B7" s="14">
        <v>46084</v>
      </c>
      <c r="C7" s="5" t="str">
        <f>VLOOKUP(G7,白名单!C:E,3,0)</f>
        <v>上海大区</v>
      </c>
      <c r="D7" s="5" t="s">
        <v>97</v>
      </c>
      <c r="E7" s="5" t="s">
        <v>86</v>
      </c>
      <c r="F7" s="5" t="s">
        <v>87</v>
      </c>
      <c r="G7" s="5" t="s">
        <v>98</v>
      </c>
      <c r="H7" s="145" t="s">
        <v>112</v>
      </c>
      <c r="I7" s="5" t="s">
        <v>113</v>
      </c>
      <c r="J7" s="5">
        <v>1</v>
      </c>
      <c r="K7" s="5">
        <v>24.9</v>
      </c>
      <c r="L7" s="5">
        <f>VLOOKUP(I:I,[1]指导价!$A:$B,2,0)</f>
        <v>24.9</v>
      </c>
      <c r="M7" s="124">
        <f t="shared" si="0"/>
        <v>24.9</v>
      </c>
      <c r="N7" s="5" t="s">
        <v>91</v>
      </c>
      <c r="O7" s="5"/>
      <c r="P7" s="5"/>
      <c r="Q7" s="5"/>
      <c r="R7" s="5"/>
      <c r="S7" s="5"/>
      <c r="T7" s="23"/>
      <c r="U7" s="5"/>
      <c r="V7" s="5" t="s">
        <v>101</v>
      </c>
      <c r="W7" s="5" t="s">
        <v>114</v>
      </c>
      <c r="X7" s="5" t="s">
        <v>115</v>
      </c>
      <c r="Y7" s="5" t="s">
        <v>116</v>
      </c>
      <c r="Z7" s="5" t="s">
        <v>117</v>
      </c>
      <c r="AA7" s="5">
        <f t="shared" si="1"/>
        <v>24.9</v>
      </c>
      <c r="AB7" s="5">
        <f t="shared" si="2"/>
        <v>0</v>
      </c>
      <c r="AC7" s="5"/>
      <c r="AD7" s="5"/>
      <c r="AE7" s="146"/>
    </row>
    <row r="8" spans="1:31" ht="16.95" customHeight="1" x14ac:dyDescent="0.3">
      <c r="A8" s="3">
        <v>46082</v>
      </c>
      <c r="B8" s="14">
        <v>46084</v>
      </c>
      <c r="C8" s="5" t="str">
        <f>VLOOKUP(G8,白名单!C:E,3,0)</f>
        <v>上海大区</v>
      </c>
      <c r="D8" s="5" t="s">
        <v>97</v>
      </c>
      <c r="E8" s="5" t="s">
        <v>86</v>
      </c>
      <c r="F8" s="5" t="s">
        <v>87</v>
      </c>
      <c r="G8" s="5" t="s">
        <v>98</v>
      </c>
      <c r="H8" s="145" t="s">
        <v>118</v>
      </c>
      <c r="I8" s="5" t="s">
        <v>119</v>
      </c>
      <c r="J8" s="5">
        <v>4</v>
      </c>
      <c r="K8" s="5">
        <v>39.6</v>
      </c>
      <c r="L8" s="5">
        <f>VLOOKUP(I:I,[1]指导价!$A:$B,2,0)</f>
        <v>9.9</v>
      </c>
      <c r="M8" s="124">
        <f t="shared" si="0"/>
        <v>9.9</v>
      </c>
      <c r="N8" s="5" t="s">
        <v>91</v>
      </c>
      <c r="O8" s="5"/>
      <c r="P8" s="5"/>
      <c r="Q8" s="5"/>
      <c r="R8" s="5"/>
      <c r="S8" s="5"/>
      <c r="T8" s="23"/>
      <c r="U8" s="5"/>
      <c r="V8" s="5" t="s">
        <v>101</v>
      </c>
      <c r="W8" s="5" t="s">
        <v>120</v>
      </c>
      <c r="X8" s="5" t="s">
        <v>121</v>
      </c>
      <c r="Y8" s="5" t="s">
        <v>122</v>
      </c>
      <c r="Z8" s="5" t="s">
        <v>123</v>
      </c>
      <c r="AA8" s="5">
        <f t="shared" si="1"/>
        <v>39.6</v>
      </c>
      <c r="AB8" s="5">
        <f t="shared" si="2"/>
        <v>0</v>
      </c>
      <c r="AC8" s="5"/>
      <c r="AD8" s="5"/>
      <c r="AE8" s="146"/>
    </row>
    <row r="9" spans="1:31" ht="16.95" customHeight="1" x14ac:dyDescent="0.3">
      <c r="A9" s="3">
        <v>46082</v>
      </c>
      <c r="B9" s="14">
        <v>46084</v>
      </c>
      <c r="C9" s="5" t="s">
        <v>124</v>
      </c>
      <c r="D9" s="5" t="s">
        <v>72</v>
      </c>
      <c r="E9" s="5" t="s">
        <v>86</v>
      </c>
      <c r="F9" s="5" t="s">
        <v>125</v>
      </c>
      <c r="G9" s="5" t="s">
        <v>126</v>
      </c>
      <c r="H9" s="145" t="s">
        <v>127</v>
      </c>
      <c r="I9" s="5" t="s">
        <v>100</v>
      </c>
      <c r="J9" s="5">
        <v>12</v>
      </c>
      <c r="K9" s="5">
        <v>117.36</v>
      </c>
      <c r="L9" s="5">
        <f>VLOOKUP(I:I,[1]指导价!$A:$B,2,0)</f>
        <v>6.6</v>
      </c>
      <c r="M9" s="124">
        <f t="shared" si="0"/>
        <v>9.7799999999999994</v>
      </c>
      <c r="N9" s="5" t="s">
        <v>91</v>
      </c>
      <c r="O9" s="7"/>
      <c r="P9" s="7"/>
      <c r="Q9" s="7"/>
      <c r="R9" s="7"/>
      <c r="S9" s="7"/>
      <c r="T9" s="23"/>
      <c r="U9" s="5"/>
      <c r="V9" s="5"/>
      <c r="W9" s="5" t="s">
        <v>128</v>
      </c>
      <c r="X9" s="5" t="s">
        <v>129</v>
      </c>
      <c r="Y9" s="5" t="s">
        <v>130</v>
      </c>
      <c r="Z9" s="5" t="s">
        <v>131</v>
      </c>
      <c r="AA9" s="5">
        <f t="shared" si="1"/>
        <v>79.199999999999989</v>
      </c>
      <c r="AB9" s="5">
        <f t="shared" si="2"/>
        <v>38.160000000000011</v>
      </c>
      <c r="AC9" s="5"/>
      <c r="AD9" s="5"/>
      <c r="AE9" s="146"/>
    </row>
    <row r="10" spans="1:31" ht="16.95" customHeight="1" x14ac:dyDescent="0.3">
      <c r="A10" s="3">
        <v>46082</v>
      </c>
      <c r="B10" s="14">
        <v>46084</v>
      </c>
      <c r="C10" s="5" t="s">
        <v>124</v>
      </c>
      <c r="D10" s="5" t="s">
        <v>72</v>
      </c>
      <c r="E10" s="5" t="s">
        <v>86</v>
      </c>
      <c r="F10" s="5" t="s">
        <v>125</v>
      </c>
      <c r="G10" s="5" t="s">
        <v>126</v>
      </c>
      <c r="H10" s="145" t="s">
        <v>132</v>
      </c>
      <c r="I10" s="5" t="s">
        <v>100</v>
      </c>
      <c r="J10" s="5">
        <v>12</v>
      </c>
      <c r="K10" s="5">
        <v>117.72</v>
      </c>
      <c r="L10" s="5">
        <f>VLOOKUP(I:I,[1]指导价!$A:$B,2,0)</f>
        <v>6.6</v>
      </c>
      <c r="M10" s="124">
        <f t="shared" si="0"/>
        <v>9.81</v>
      </c>
      <c r="N10" s="5" t="s">
        <v>91</v>
      </c>
      <c r="O10" s="7"/>
      <c r="P10" s="7"/>
      <c r="Q10" s="7"/>
      <c r="R10" s="7"/>
      <c r="S10" s="7"/>
      <c r="T10" s="23"/>
      <c r="U10" s="5"/>
      <c r="V10" s="5"/>
      <c r="W10" s="5" t="s">
        <v>133</v>
      </c>
      <c r="X10" s="5" t="s">
        <v>129</v>
      </c>
      <c r="Y10" s="5" t="s">
        <v>130</v>
      </c>
      <c r="Z10" s="5" t="s">
        <v>134</v>
      </c>
      <c r="AA10" s="5">
        <f t="shared" si="1"/>
        <v>79.199999999999989</v>
      </c>
      <c r="AB10" s="5">
        <f t="shared" si="2"/>
        <v>38.52000000000001</v>
      </c>
      <c r="AC10" s="5"/>
      <c r="AD10" s="5"/>
      <c r="AE10" s="146"/>
    </row>
    <row r="11" spans="1:31" ht="16.95" customHeight="1" x14ac:dyDescent="0.3">
      <c r="A11" s="3">
        <v>46082</v>
      </c>
      <c r="B11" s="14">
        <v>46084</v>
      </c>
      <c r="C11" s="5" t="s">
        <v>124</v>
      </c>
      <c r="D11" s="5" t="s">
        <v>72</v>
      </c>
      <c r="E11" s="5" t="s">
        <v>86</v>
      </c>
      <c r="F11" s="5" t="s">
        <v>135</v>
      </c>
      <c r="G11" s="5" t="s">
        <v>136</v>
      </c>
      <c r="H11" s="145" t="s">
        <v>137</v>
      </c>
      <c r="I11" s="5" t="s">
        <v>119</v>
      </c>
      <c r="J11" s="5">
        <v>5</v>
      </c>
      <c r="K11" s="5">
        <v>103.61</v>
      </c>
      <c r="L11" s="5">
        <f>VLOOKUP(I:I,[1]指导价!$A:$B,2,0)</f>
        <v>9.9</v>
      </c>
      <c r="M11" s="124">
        <f t="shared" si="0"/>
        <v>20.722000000000001</v>
      </c>
      <c r="N11" s="5" t="s">
        <v>91</v>
      </c>
      <c r="O11" s="7"/>
      <c r="P11" s="7"/>
      <c r="Q11" s="7"/>
      <c r="R11" s="7"/>
      <c r="S11" s="7"/>
      <c r="T11" s="23"/>
      <c r="U11" s="5"/>
      <c r="V11" s="5"/>
      <c r="W11" s="5" t="s">
        <v>138</v>
      </c>
      <c r="X11" s="5" t="s">
        <v>139</v>
      </c>
      <c r="Y11" s="5" t="s">
        <v>140</v>
      </c>
      <c r="Z11" s="5" t="s">
        <v>141</v>
      </c>
      <c r="AA11" s="5">
        <f t="shared" si="1"/>
        <v>49.5</v>
      </c>
      <c r="AB11" s="5">
        <f t="shared" si="2"/>
        <v>54.11</v>
      </c>
      <c r="AC11" s="5"/>
      <c r="AD11" s="5"/>
      <c r="AE11" s="146"/>
    </row>
    <row r="12" spans="1:31" ht="16.95" customHeight="1" x14ac:dyDescent="0.3">
      <c r="A12" s="3">
        <v>46082</v>
      </c>
      <c r="B12" s="14">
        <v>46084</v>
      </c>
      <c r="C12" s="5" t="s">
        <v>124</v>
      </c>
      <c r="D12" s="5" t="s">
        <v>72</v>
      </c>
      <c r="E12" s="5" t="s">
        <v>86</v>
      </c>
      <c r="F12" s="5" t="s">
        <v>135</v>
      </c>
      <c r="G12" s="5" t="s">
        <v>142</v>
      </c>
      <c r="H12" s="145" t="s">
        <v>143</v>
      </c>
      <c r="I12" s="5" t="s">
        <v>144</v>
      </c>
      <c r="J12" s="5">
        <v>6</v>
      </c>
      <c r="K12" s="5">
        <v>83.83</v>
      </c>
      <c r="L12" s="5">
        <f>VLOOKUP(I:I,[1]指导价!$A:$B,2,0)</f>
        <v>9.9</v>
      </c>
      <c r="M12" s="124">
        <f t="shared" si="0"/>
        <v>13.971666666666666</v>
      </c>
      <c r="N12" s="5" t="s">
        <v>91</v>
      </c>
      <c r="O12" s="7"/>
      <c r="P12" s="7"/>
      <c r="Q12" s="7"/>
      <c r="R12" s="7"/>
      <c r="S12" s="7"/>
      <c r="T12" s="23"/>
      <c r="U12" s="5"/>
      <c r="V12" s="5"/>
      <c r="W12" s="5" t="s">
        <v>145</v>
      </c>
      <c r="X12" s="5" t="s">
        <v>121</v>
      </c>
      <c r="Y12" s="5" t="s">
        <v>146</v>
      </c>
      <c r="Z12" s="5" t="s">
        <v>147</v>
      </c>
      <c r="AA12" s="5">
        <f t="shared" si="1"/>
        <v>59.400000000000006</v>
      </c>
      <c r="AB12" s="5">
        <f t="shared" si="2"/>
        <v>24.429999999999993</v>
      </c>
      <c r="AC12" s="5"/>
      <c r="AD12" s="5"/>
      <c r="AE12" s="146"/>
    </row>
    <row r="13" spans="1:31" ht="16.95" customHeight="1" x14ac:dyDescent="0.3">
      <c r="A13" s="3">
        <v>46082</v>
      </c>
      <c r="B13" s="14">
        <v>46084</v>
      </c>
      <c r="C13" s="5" t="s">
        <v>148</v>
      </c>
      <c r="D13" s="5" t="s">
        <v>72</v>
      </c>
      <c r="E13" s="5" t="s">
        <v>86</v>
      </c>
      <c r="F13" s="5" t="s">
        <v>149</v>
      </c>
      <c r="G13" s="5" t="s">
        <v>150</v>
      </c>
      <c r="H13" s="145" t="s">
        <v>151</v>
      </c>
      <c r="I13" s="5" t="s">
        <v>100</v>
      </c>
      <c r="J13" s="5">
        <v>12</v>
      </c>
      <c r="K13" s="5">
        <v>82.04</v>
      </c>
      <c r="L13" s="5">
        <f>VLOOKUP(I:I,[1]指导价!$A:$B,2,0)</f>
        <v>6.6</v>
      </c>
      <c r="M13" s="124">
        <f t="shared" si="0"/>
        <v>6.8366666666666669</v>
      </c>
      <c r="N13" s="5" t="s">
        <v>91</v>
      </c>
      <c r="O13" s="7"/>
      <c r="P13" s="7"/>
      <c r="Q13" s="7"/>
      <c r="R13" s="7"/>
      <c r="S13" s="7"/>
      <c r="T13" s="23"/>
      <c r="U13" s="5"/>
      <c r="V13" s="5"/>
      <c r="W13" s="5" t="s">
        <v>152</v>
      </c>
      <c r="X13" s="5" t="s">
        <v>153</v>
      </c>
      <c r="Y13" s="5" t="s">
        <v>154</v>
      </c>
      <c r="Z13" s="5" t="s">
        <v>155</v>
      </c>
      <c r="AA13" s="5">
        <f t="shared" si="1"/>
        <v>79.199999999999989</v>
      </c>
      <c r="AB13" s="5">
        <f t="shared" si="2"/>
        <v>2.8400000000000176</v>
      </c>
      <c r="AC13" s="5"/>
      <c r="AD13" s="5"/>
      <c r="AE13" s="146"/>
    </row>
    <row r="14" spans="1:31" ht="16.95" customHeight="1" x14ac:dyDescent="0.3">
      <c r="A14" s="3">
        <v>46082</v>
      </c>
      <c r="B14" s="14">
        <v>46084</v>
      </c>
      <c r="C14" s="5" t="s">
        <v>148</v>
      </c>
      <c r="D14" s="5" t="s">
        <v>72</v>
      </c>
      <c r="E14" s="5" t="s">
        <v>86</v>
      </c>
      <c r="F14" s="5" t="s">
        <v>149</v>
      </c>
      <c r="G14" s="5" t="s">
        <v>150</v>
      </c>
      <c r="H14" s="145" t="s">
        <v>156</v>
      </c>
      <c r="I14" s="5" t="s">
        <v>119</v>
      </c>
      <c r="J14" s="5">
        <v>5</v>
      </c>
      <c r="K14" s="5">
        <v>67.28</v>
      </c>
      <c r="L14" s="5">
        <f>VLOOKUP(I:I,[1]指导价!$A:$B,2,0)</f>
        <v>9.9</v>
      </c>
      <c r="M14" s="124">
        <f t="shared" si="0"/>
        <v>13.456</v>
      </c>
      <c r="N14" s="5" t="s">
        <v>91</v>
      </c>
      <c r="O14" s="7"/>
      <c r="P14" s="7"/>
      <c r="Q14" s="7"/>
      <c r="R14" s="7"/>
      <c r="S14" s="7"/>
      <c r="T14" s="23"/>
      <c r="U14" s="5"/>
      <c r="V14" s="5"/>
      <c r="W14" s="5" t="s">
        <v>157</v>
      </c>
      <c r="X14" s="5" t="s">
        <v>158</v>
      </c>
      <c r="Y14" s="5" t="s">
        <v>159</v>
      </c>
      <c r="Z14" s="5" t="s">
        <v>160</v>
      </c>
      <c r="AA14" s="5">
        <f t="shared" si="1"/>
        <v>49.5</v>
      </c>
      <c r="AB14" s="5">
        <f t="shared" si="2"/>
        <v>17.78</v>
      </c>
      <c r="AC14" s="5"/>
      <c r="AD14" s="5"/>
      <c r="AE14" s="146"/>
    </row>
    <row r="15" spans="1:31" ht="16.95" customHeight="1" x14ac:dyDescent="0.3">
      <c r="A15" s="3">
        <v>46082</v>
      </c>
      <c r="B15" s="14">
        <v>46084</v>
      </c>
      <c r="C15" s="5" t="s">
        <v>148</v>
      </c>
      <c r="D15" s="5" t="s">
        <v>72</v>
      </c>
      <c r="E15" s="5" t="s">
        <v>86</v>
      </c>
      <c r="F15" s="5" t="s">
        <v>149</v>
      </c>
      <c r="G15" s="5" t="s">
        <v>150</v>
      </c>
      <c r="H15" s="145" t="s">
        <v>161</v>
      </c>
      <c r="I15" s="5" t="s">
        <v>90</v>
      </c>
      <c r="J15" s="5">
        <v>2</v>
      </c>
      <c r="K15" s="5">
        <v>50.99</v>
      </c>
      <c r="L15" s="5">
        <f>VLOOKUP(I:I,[1]指导价!$A:$B,2,0)</f>
        <v>24.9</v>
      </c>
      <c r="M15" s="124">
        <f t="shared" si="0"/>
        <v>25.495000000000001</v>
      </c>
      <c r="N15" s="5" t="s">
        <v>91</v>
      </c>
      <c r="O15" s="7"/>
      <c r="P15" s="7"/>
      <c r="Q15" s="7"/>
      <c r="R15" s="7"/>
      <c r="S15" s="7"/>
      <c r="T15" s="23"/>
      <c r="U15" s="5"/>
      <c r="V15" s="5"/>
      <c r="W15" s="5" t="s">
        <v>162</v>
      </c>
      <c r="X15" s="5" t="s">
        <v>163</v>
      </c>
      <c r="Y15" s="5" t="s">
        <v>164</v>
      </c>
      <c r="Z15" s="5" t="s">
        <v>165</v>
      </c>
      <c r="AA15" s="5">
        <f t="shared" si="1"/>
        <v>49.8</v>
      </c>
      <c r="AB15" s="5">
        <f t="shared" si="2"/>
        <v>1.1900000000000048</v>
      </c>
      <c r="AC15" s="5"/>
      <c r="AD15" s="5"/>
      <c r="AE15" s="146"/>
    </row>
    <row r="16" spans="1:31" ht="16.95" customHeight="1" x14ac:dyDescent="0.3">
      <c r="A16" s="3">
        <v>46082</v>
      </c>
      <c r="B16" s="14">
        <v>46084</v>
      </c>
      <c r="C16" s="5" t="s">
        <v>148</v>
      </c>
      <c r="D16" s="5" t="s">
        <v>72</v>
      </c>
      <c r="E16" s="5" t="s">
        <v>86</v>
      </c>
      <c r="F16" s="5" t="s">
        <v>149</v>
      </c>
      <c r="G16" s="5" t="s">
        <v>150</v>
      </c>
      <c r="H16" s="145" t="s">
        <v>166</v>
      </c>
      <c r="I16" s="5" t="s">
        <v>119</v>
      </c>
      <c r="J16" s="5">
        <v>4</v>
      </c>
      <c r="K16" s="5">
        <v>54.87</v>
      </c>
      <c r="L16" s="5">
        <f>VLOOKUP(I:I,[1]指导价!$A:$B,2,0)</f>
        <v>9.9</v>
      </c>
      <c r="M16" s="124">
        <f t="shared" si="0"/>
        <v>13.717499999999999</v>
      </c>
      <c r="N16" s="5" t="s">
        <v>91</v>
      </c>
      <c r="O16" s="7"/>
      <c r="P16" s="7"/>
      <c r="Q16" s="7"/>
      <c r="R16" s="7"/>
      <c r="S16" s="7"/>
      <c r="T16" s="23"/>
      <c r="U16" s="5"/>
      <c r="V16" s="5"/>
      <c r="W16" s="5" t="s">
        <v>167</v>
      </c>
      <c r="X16" s="5" t="s">
        <v>168</v>
      </c>
      <c r="Y16" s="5" t="s">
        <v>169</v>
      </c>
      <c r="Z16" s="5" t="s">
        <v>170</v>
      </c>
      <c r="AA16" s="5">
        <f t="shared" si="1"/>
        <v>39.6</v>
      </c>
      <c r="AB16" s="5">
        <f t="shared" si="2"/>
        <v>15.269999999999996</v>
      </c>
      <c r="AC16" s="5"/>
      <c r="AD16" s="5"/>
      <c r="AE16" s="146"/>
    </row>
    <row r="17" spans="1:31" ht="16.95" customHeight="1" x14ac:dyDescent="0.3">
      <c r="A17" s="3">
        <v>46082</v>
      </c>
      <c r="B17" s="14">
        <v>46084</v>
      </c>
      <c r="C17" s="5" t="str">
        <f>VLOOKUP(G17,白名单!C:E,3,0)</f>
        <v>电商</v>
      </c>
      <c r="D17" s="5" t="str">
        <f>VLOOKUP(G17,白名单!C:F,4,0)</f>
        <v>电商</v>
      </c>
      <c r="E17" s="5" t="s">
        <v>86</v>
      </c>
      <c r="F17" s="5" t="s">
        <v>171</v>
      </c>
      <c r="G17" s="5" t="s">
        <v>172</v>
      </c>
      <c r="H17" s="145" t="s">
        <v>173</v>
      </c>
      <c r="I17" s="5" t="s">
        <v>90</v>
      </c>
      <c r="J17" s="5">
        <v>2</v>
      </c>
      <c r="K17" s="5">
        <v>59.1</v>
      </c>
      <c r="L17" s="5">
        <f>VLOOKUP(I:I,[1]指导价!$A:$B,2,0)</f>
        <v>24.9</v>
      </c>
      <c r="M17" s="124">
        <f t="shared" si="0"/>
        <v>29.55</v>
      </c>
      <c r="N17" s="5" t="s">
        <v>91</v>
      </c>
      <c r="O17" s="7"/>
      <c r="P17" s="7"/>
      <c r="Q17" s="7"/>
      <c r="R17" s="7"/>
      <c r="S17" s="7"/>
      <c r="T17" s="23"/>
      <c r="U17" s="5"/>
      <c r="V17" s="5" t="s">
        <v>174</v>
      </c>
      <c r="W17" s="5" t="s">
        <v>175</v>
      </c>
      <c r="X17" s="5" t="s">
        <v>176</v>
      </c>
      <c r="Y17" s="5" t="s">
        <v>177</v>
      </c>
      <c r="Z17" s="5" t="s">
        <v>178</v>
      </c>
      <c r="AA17" s="5">
        <f t="shared" si="1"/>
        <v>49.8</v>
      </c>
      <c r="AB17" s="5">
        <f t="shared" si="2"/>
        <v>9.3000000000000043</v>
      </c>
      <c r="AC17" s="5"/>
      <c r="AD17" s="5"/>
      <c r="AE17" s="146"/>
    </row>
    <row r="18" spans="1:31" ht="16.95" customHeight="1" x14ac:dyDescent="0.3">
      <c r="A18" s="3">
        <v>46082</v>
      </c>
      <c r="B18" s="14">
        <v>46084</v>
      </c>
      <c r="C18" s="5" t="str">
        <f>VLOOKUP(G18,白名单!C:E,3,0)</f>
        <v>电商</v>
      </c>
      <c r="D18" s="5" t="str">
        <f>VLOOKUP(G18,白名单!C:F,4,0)</f>
        <v>电商</v>
      </c>
      <c r="E18" s="5" t="s">
        <v>86</v>
      </c>
      <c r="F18" s="5" t="s">
        <v>171</v>
      </c>
      <c r="G18" s="5" t="s">
        <v>172</v>
      </c>
      <c r="H18" s="145" t="s">
        <v>179</v>
      </c>
      <c r="I18" s="5" t="s">
        <v>113</v>
      </c>
      <c r="J18" s="5">
        <v>2</v>
      </c>
      <c r="K18" s="5">
        <v>59.1</v>
      </c>
      <c r="L18" s="5">
        <f>VLOOKUP(I:I,[1]指导价!$A:$B,2,0)</f>
        <v>24.9</v>
      </c>
      <c r="M18" s="124">
        <f t="shared" si="0"/>
        <v>29.55</v>
      </c>
      <c r="N18" s="5" t="s">
        <v>91</v>
      </c>
      <c r="O18" s="7"/>
      <c r="P18" s="7"/>
      <c r="Q18" s="7"/>
      <c r="R18" s="7"/>
      <c r="S18" s="7"/>
      <c r="T18" s="23"/>
      <c r="U18" s="5"/>
      <c r="V18" s="5" t="s">
        <v>174</v>
      </c>
      <c r="W18" s="5" t="s">
        <v>180</v>
      </c>
      <c r="X18" s="5" t="s">
        <v>181</v>
      </c>
      <c r="Y18" s="5" t="s">
        <v>182</v>
      </c>
      <c r="Z18" s="5" t="s">
        <v>183</v>
      </c>
      <c r="AA18" s="5">
        <f t="shared" si="1"/>
        <v>49.8</v>
      </c>
      <c r="AB18" s="5">
        <f t="shared" si="2"/>
        <v>9.3000000000000043</v>
      </c>
      <c r="AC18" s="5"/>
      <c r="AD18" s="5"/>
      <c r="AE18" s="146"/>
    </row>
    <row r="19" spans="1:31" ht="16.95" customHeight="1" x14ac:dyDescent="0.3">
      <c r="A19" s="3">
        <v>46082</v>
      </c>
      <c r="B19" s="14">
        <v>46084</v>
      </c>
      <c r="C19" s="5" t="str">
        <f>VLOOKUP(G19,白名单!C:E,3,0)</f>
        <v>电商</v>
      </c>
      <c r="D19" s="5" t="str">
        <f>VLOOKUP(G19,白名单!C:F,4,0)</f>
        <v>电商</v>
      </c>
      <c r="E19" s="5" t="s">
        <v>86</v>
      </c>
      <c r="F19" s="5" t="s">
        <v>171</v>
      </c>
      <c r="G19" s="5" t="s">
        <v>172</v>
      </c>
      <c r="H19" s="145" t="s">
        <v>184</v>
      </c>
      <c r="I19" s="5" t="s">
        <v>185</v>
      </c>
      <c r="J19" s="5">
        <v>1</v>
      </c>
      <c r="K19" s="5">
        <v>20</v>
      </c>
      <c r="L19" s="5">
        <f>VLOOKUP(I:I,[1]指导价!$A:$B,2,0)</f>
        <v>8.9</v>
      </c>
      <c r="M19" s="124">
        <f t="shared" si="0"/>
        <v>20</v>
      </c>
      <c r="N19" s="5" t="s">
        <v>91</v>
      </c>
      <c r="O19" s="7"/>
      <c r="P19" s="7"/>
      <c r="Q19" s="7"/>
      <c r="R19" s="7"/>
      <c r="S19" s="7"/>
      <c r="T19" s="23"/>
      <c r="U19" s="5"/>
      <c r="V19" s="5" t="s">
        <v>186</v>
      </c>
      <c r="W19" s="5" t="s">
        <v>187</v>
      </c>
      <c r="X19" s="5" t="s">
        <v>188</v>
      </c>
      <c r="Y19" s="5" t="s">
        <v>189</v>
      </c>
      <c r="Z19" s="5" t="s">
        <v>190</v>
      </c>
      <c r="AA19" s="5">
        <f t="shared" si="1"/>
        <v>8.9</v>
      </c>
      <c r="AB19" s="5">
        <f t="shared" si="2"/>
        <v>11.1</v>
      </c>
      <c r="AC19" s="5"/>
      <c r="AD19" s="5"/>
      <c r="AE19" s="146"/>
    </row>
    <row r="20" spans="1:31" ht="16.95" customHeight="1" x14ac:dyDescent="0.3">
      <c r="A20" s="3">
        <v>46082</v>
      </c>
      <c r="B20" s="14">
        <v>46084</v>
      </c>
      <c r="C20" s="5" t="str">
        <f>VLOOKUP(G20,白名单!C:E,3,0)</f>
        <v>电商</v>
      </c>
      <c r="D20" s="5" t="str">
        <f>VLOOKUP(G20,白名单!C:F,4,0)</f>
        <v>电商</v>
      </c>
      <c r="E20" s="5" t="s">
        <v>86</v>
      </c>
      <c r="F20" s="5" t="s">
        <v>171</v>
      </c>
      <c r="G20" s="5" t="s">
        <v>172</v>
      </c>
      <c r="H20" s="145" t="s">
        <v>191</v>
      </c>
      <c r="I20" s="5" t="s">
        <v>119</v>
      </c>
      <c r="J20" s="5">
        <v>1</v>
      </c>
      <c r="K20" s="5">
        <v>30</v>
      </c>
      <c r="L20" s="5">
        <f>VLOOKUP(I:I,[1]指导价!$A:$B,2,0)</f>
        <v>9.9</v>
      </c>
      <c r="M20" s="124">
        <f t="shared" si="0"/>
        <v>30</v>
      </c>
      <c r="N20" s="5" t="s">
        <v>91</v>
      </c>
      <c r="O20" s="7"/>
      <c r="P20" s="7"/>
      <c r="Q20" s="7"/>
      <c r="R20" s="7"/>
      <c r="S20" s="7"/>
      <c r="T20" s="23"/>
      <c r="U20" s="5"/>
      <c r="V20" s="5" t="s">
        <v>192</v>
      </c>
      <c r="W20" s="5" t="s">
        <v>193</v>
      </c>
      <c r="X20" s="5" t="s">
        <v>194</v>
      </c>
      <c r="Y20" s="5" t="s">
        <v>195</v>
      </c>
      <c r="Z20" s="5" t="s">
        <v>196</v>
      </c>
      <c r="AA20" s="5">
        <f t="shared" si="1"/>
        <v>9.9</v>
      </c>
      <c r="AB20" s="5">
        <f t="shared" si="2"/>
        <v>20.100000000000001</v>
      </c>
      <c r="AC20" s="5"/>
      <c r="AD20" s="5"/>
      <c r="AE20" s="146"/>
    </row>
    <row r="21" spans="1:31" ht="16.95" customHeight="1" x14ac:dyDescent="0.3">
      <c r="A21" s="3">
        <v>46082</v>
      </c>
      <c r="B21" s="14">
        <v>46084</v>
      </c>
      <c r="C21" s="5" t="str">
        <f>VLOOKUP(G21,白名单!C:E,3,0)</f>
        <v>电商</v>
      </c>
      <c r="D21" s="5" t="str">
        <f>VLOOKUP(G21,白名单!C:F,4,0)</f>
        <v>电商</v>
      </c>
      <c r="E21" s="5" t="s">
        <v>86</v>
      </c>
      <c r="F21" s="5" t="s">
        <v>171</v>
      </c>
      <c r="G21" s="5" t="s">
        <v>172</v>
      </c>
      <c r="H21" s="145" t="s">
        <v>197</v>
      </c>
      <c r="I21" s="5" t="s">
        <v>198</v>
      </c>
      <c r="J21" s="5">
        <v>1</v>
      </c>
      <c r="K21" s="5">
        <v>99</v>
      </c>
      <c r="L21" s="5">
        <f>VLOOKUP(I:I,[1]指导价!$A:$B,2,0)</f>
        <v>32.9</v>
      </c>
      <c r="M21" s="124">
        <f t="shared" si="0"/>
        <v>99</v>
      </c>
      <c r="N21" s="5" t="s">
        <v>91</v>
      </c>
      <c r="O21" s="7"/>
      <c r="P21" s="7"/>
      <c r="Q21" s="7"/>
      <c r="R21" s="7"/>
      <c r="S21" s="7"/>
      <c r="T21" s="23"/>
      <c r="U21" s="5"/>
      <c r="V21" s="5" t="s">
        <v>199</v>
      </c>
      <c r="W21" s="5" t="s">
        <v>200</v>
      </c>
      <c r="X21" s="5" t="s">
        <v>201</v>
      </c>
      <c r="Y21" s="5" t="s">
        <v>202</v>
      </c>
      <c r="Z21" s="5" t="s">
        <v>203</v>
      </c>
      <c r="AA21" s="5">
        <f t="shared" si="1"/>
        <v>32.9</v>
      </c>
      <c r="AB21" s="5">
        <f t="shared" si="2"/>
        <v>66.099999999999994</v>
      </c>
      <c r="AC21" s="5"/>
      <c r="AD21" s="5"/>
      <c r="AE21" s="146"/>
    </row>
    <row r="22" spans="1:31" ht="16.95" customHeight="1" x14ac:dyDescent="0.3">
      <c r="A22" s="3">
        <v>46082</v>
      </c>
      <c r="B22" s="14">
        <v>46084</v>
      </c>
      <c r="C22" s="5" t="str">
        <f>VLOOKUP(G22,白名单!C:E,3,0)</f>
        <v>电商</v>
      </c>
      <c r="D22" s="5" t="str">
        <f>VLOOKUP(G22,白名单!C:F,4,0)</f>
        <v>电商</v>
      </c>
      <c r="E22" s="5" t="s">
        <v>86</v>
      </c>
      <c r="F22" s="5" t="s">
        <v>171</v>
      </c>
      <c r="G22" s="5" t="s">
        <v>172</v>
      </c>
      <c r="H22" s="145" t="s">
        <v>204</v>
      </c>
      <c r="I22" s="5" t="s">
        <v>119</v>
      </c>
      <c r="J22" s="5">
        <v>6</v>
      </c>
      <c r="K22" s="5">
        <v>75.8</v>
      </c>
      <c r="L22" s="5">
        <f>VLOOKUP(I:I,[1]指导价!$A:$B,2,0)</f>
        <v>9.9</v>
      </c>
      <c r="M22" s="124">
        <f t="shared" si="0"/>
        <v>12.633333333333333</v>
      </c>
      <c r="N22" s="5" t="s">
        <v>91</v>
      </c>
      <c r="O22" s="7"/>
      <c r="P22" s="7"/>
      <c r="Q22" s="7"/>
      <c r="R22" s="7"/>
      <c r="S22" s="7"/>
      <c r="T22" s="23"/>
      <c r="U22" s="5"/>
      <c r="V22" s="5" t="s">
        <v>205</v>
      </c>
      <c r="W22" s="5" t="s">
        <v>206</v>
      </c>
      <c r="X22" s="5" t="s">
        <v>207</v>
      </c>
      <c r="Y22" s="5" t="s">
        <v>208</v>
      </c>
      <c r="Z22" s="5" t="s">
        <v>209</v>
      </c>
      <c r="AA22" s="5">
        <f t="shared" si="1"/>
        <v>59.400000000000006</v>
      </c>
      <c r="AB22" s="5">
        <f t="shared" si="2"/>
        <v>16.399999999999991</v>
      </c>
      <c r="AC22" s="5"/>
      <c r="AD22" s="5"/>
      <c r="AE22" s="146"/>
    </row>
    <row r="23" spans="1:31" ht="16.95" customHeight="1" x14ac:dyDescent="0.3">
      <c r="A23" s="3">
        <v>46082</v>
      </c>
      <c r="B23" s="14">
        <v>46084</v>
      </c>
      <c r="C23" s="5" t="str">
        <f>VLOOKUP(G23,白名单!C:E,3,0)</f>
        <v>电商</v>
      </c>
      <c r="D23" s="5" t="str">
        <f>VLOOKUP(G23,白名单!C:F,4,0)</f>
        <v>电商</v>
      </c>
      <c r="E23" s="5" t="s">
        <v>86</v>
      </c>
      <c r="F23" s="5" t="s">
        <v>171</v>
      </c>
      <c r="G23" s="5" t="s">
        <v>172</v>
      </c>
      <c r="H23" s="145" t="s">
        <v>210</v>
      </c>
      <c r="I23" s="5" t="s">
        <v>198</v>
      </c>
      <c r="J23" s="5">
        <v>2</v>
      </c>
      <c r="K23" s="5">
        <v>65.8</v>
      </c>
      <c r="L23" s="5">
        <f>VLOOKUP(I:I,[1]指导价!$A:$B,2,0)</f>
        <v>32.9</v>
      </c>
      <c r="M23" s="124">
        <f t="shared" si="0"/>
        <v>32.9</v>
      </c>
      <c r="N23" s="5" t="s">
        <v>91</v>
      </c>
      <c r="O23" s="7"/>
      <c r="P23" s="7"/>
      <c r="Q23" s="7"/>
      <c r="R23" s="7"/>
      <c r="S23" s="7"/>
      <c r="T23" s="23"/>
      <c r="U23" s="5"/>
      <c r="V23" s="5" t="s">
        <v>211</v>
      </c>
      <c r="W23" s="5" t="s">
        <v>212</v>
      </c>
      <c r="X23" s="5" t="s">
        <v>213</v>
      </c>
      <c r="Y23" s="5" t="s">
        <v>214</v>
      </c>
      <c r="Z23" s="5" t="s">
        <v>215</v>
      </c>
      <c r="AA23" s="5">
        <f t="shared" si="1"/>
        <v>65.8</v>
      </c>
      <c r="AB23" s="5">
        <f t="shared" si="2"/>
        <v>0</v>
      </c>
      <c r="AC23" s="5"/>
      <c r="AD23" s="5"/>
      <c r="AE23" s="146"/>
    </row>
    <row r="24" spans="1:31" ht="16.95" customHeight="1" x14ac:dyDescent="0.3">
      <c r="A24" s="3">
        <v>46082</v>
      </c>
      <c r="B24" s="14">
        <v>46084</v>
      </c>
      <c r="C24" s="5" t="str">
        <f>VLOOKUP(G24,白名单!C:E,3,0)</f>
        <v>电商</v>
      </c>
      <c r="D24" s="5" t="str">
        <f>VLOOKUP(G24,白名单!C:F,4,0)</f>
        <v>电商</v>
      </c>
      <c r="E24" s="5" t="s">
        <v>86</v>
      </c>
      <c r="F24" s="5" t="s">
        <v>171</v>
      </c>
      <c r="G24" s="5" t="s">
        <v>172</v>
      </c>
      <c r="H24" s="145" t="s">
        <v>216</v>
      </c>
      <c r="I24" s="5" t="s">
        <v>100</v>
      </c>
      <c r="J24" s="5">
        <v>9</v>
      </c>
      <c r="K24" s="5">
        <v>79.3</v>
      </c>
      <c r="L24" s="5">
        <f>VLOOKUP(I:I,[1]指导价!$A:$B,2,0)</f>
        <v>6.6</v>
      </c>
      <c r="M24" s="124">
        <f t="shared" si="0"/>
        <v>8.81111111111111</v>
      </c>
      <c r="N24" s="5" t="s">
        <v>91</v>
      </c>
      <c r="O24" s="7"/>
      <c r="P24" s="7"/>
      <c r="Q24" s="7"/>
      <c r="R24" s="7"/>
      <c r="S24" s="7"/>
      <c r="T24" s="23"/>
      <c r="U24" s="5"/>
      <c r="V24" s="5" t="s">
        <v>217</v>
      </c>
      <c r="W24" s="5" t="s">
        <v>218</v>
      </c>
      <c r="X24" s="5" t="s">
        <v>219</v>
      </c>
      <c r="Y24" s="5" t="s">
        <v>220</v>
      </c>
      <c r="Z24" s="5" t="s">
        <v>221</v>
      </c>
      <c r="AA24" s="5">
        <f t="shared" si="1"/>
        <v>59.4</v>
      </c>
      <c r="AB24" s="5">
        <f t="shared" si="2"/>
        <v>19.899999999999999</v>
      </c>
      <c r="AC24" s="5"/>
      <c r="AD24" s="5"/>
      <c r="AE24" s="146"/>
    </row>
    <row r="25" spans="1:31" ht="16.95" customHeight="1" x14ac:dyDescent="0.3">
      <c r="A25" s="3">
        <v>46082</v>
      </c>
      <c r="B25" s="14">
        <v>46084</v>
      </c>
      <c r="C25" s="5" t="str">
        <f>VLOOKUP(G25,白名单!C:E,3,0)</f>
        <v>电商</v>
      </c>
      <c r="D25" s="5" t="str">
        <f>VLOOKUP(G25,白名单!C:F,4,0)</f>
        <v>电商</v>
      </c>
      <c r="E25" s="5" t="s">
        <v>86</v>
      </c>
      <c r="F25" s="5" t="s">
        <v>171</v>
      </c>
      <c r="G25" s="5" t="s">
        <v>172</v>
      </c>
      <c r="H25" s="145" t="s">
        <v>222</v>
      </c>
      <c r="I25" s="5" t="s">
        <v>100</v>
      </c>
      <c r="J25" s="5">
        <v>3</v>
      </c>
      <c r="K25" s="5">
        <v>99</v>
      </c>
      <c r="L25" s="5">
        <f>VLOOKUP(I:I,[1]指导价!$A:$B,2,0)</f>
        <v>6.6</v>
      </c>
      <c r="M25" s="124">
        <f t="shared" si="0"/>
        <v>33</v>
      </c>
      <c r="N25" s="5" t="s">
        <v>91</v>
      </c>
      <c r="O25" s="7"/>
      <c r="P25" s="7"/>
      <c r="Q25" s="7"/>
      <c r="R25" s="7"/>
      <c r="S25" s="7"/>
      <c r="T25" s="23"/>
      <c r="U25" s="5"/>
      <c r="V25" s="5" t="s">
        <v>223</v>
      </c>
      <c r="W25" s="5" t="s">
        <v>224</v>
      </c>
      <c r="X25" s="5" t="s">
        <v>225</v>
      </c>
      <c r="Y25" s="5" t="s">
        <v>226</v>
      </c>
      <c r="Z25" s="5" t="s">
        <v>227</v>
      </c>
      <c r="AA25" s="5">
        <f t="shared" si="1"/>
        <v>19.799999999999997</v>
      </c>
      <c r="AB25" s="5">
        <f t="shared" si="2"/>
        <v>79.2</v>
      </c>
      <c r="AC25" s="5"/>
      <c r="AD25" s="5"/>
      <c r="AE25" s="146"/>
    </row>
    <row r="26" spans="1:31" ht="16.95" customHeight="1" x14ac:dyDescent="0.3">
      <c r="A26" s="3">
        <v>46082</v>
      </c>
      <c r="B26" s="14">
        <v>46084</v>
      </c>
      <c r="C26" s="5" t="str">
        <f>VLOOKUP(G26,白名单!C:E,3,0)</f>
        <v>广州大区</v>
      </c>
      <c r="D26" s="5" t="str">
        <f>VLOOKUP(G26,白名单!C:F,4,0)</f>
        <v>广州喜万佳便利店有限公司</v>
      </c>
      <c r="E26" s="5" t="s">
        <v>86</v>
      </c>
      <c r="F26" s="5" t="s">
        <v>228</v>
      </c>
      <c r="G26" s="5" t="s">
        <v>229</v>
      </c>
      <c r="H26" s="145" t="s">
        <v>230</v>
      </c>
      <c r="I26" s="5" t="s">
        <v>113</v>
      </c>
      <c r="J26" s="5">
        <v>1</v>
      </c>
      <c r="K26" s="5">
        <v>36.24</v>
      </c>
      <c r="L26" s="5">
        <f>VLOOKUP(I:I,[1]指导价!$A:$B,2,0)</f>
        <v>24.9</v>
      </c>
      <c r="M26" s="124">
        <f t="shared" si="0"/>
        <v>36.24</v>
      </c>
      <c r="N26" s="5" t="s">
        <v>91</v>
      </c>
      <c r="O26" s="7"/>
      <c r="P26" s="7"/>
      <c r="Q26" s="7"/>
      <c r="R26" s="7"/>
      <c r="S26" s="7"/>
      <c r="T26" s="23"/>
      <c r="U26" s="5"/>
      <c r="V26" s="5"/>
      <c r="W26" s="5" t="s">
        <v>231</v>
      </c>
      <c r="X26" s="5" t="s">
        <v>232</v>
      </c>
      <c r="Y26" s="5" t="s">
        <v>233</v>
      </c>
      <c r="Z26" s="5" t="s">
        <v>234</v>
      </c>
      <c r="AA26" s="5">
        <f t="shared" si="1"/>
        <v>24.9</v>
      </c>
      <c r="AB26" s="5">
        <f t="shared" si="2"/>
        <v>11.340000000000003</v>
      </c>
      <c r="AC26" s="5"/>
      <c r="AD26" s="5"/>
      <c r="AE26" s="146"/>
    </row>
    <row r="27" spans="1:31" ht="16.95" customHeight="1" x14ac:dyDescent="0.3">
      <c r="A27" s="3">
        <v>46082</v>
      </c>
      <c r="B27" s="14">
        <v>46084</v>
      </c>
      <c r="C27" s="5" t="s">
        <v>124</v>
      </c>
      <c r="D27" s="5" t="s">
        <v>72</v>
      </c>
      <c r="E27" s="5" t="s">
        <v>86</v>
      </c>
      <c r="F27" s="5" t="s">
        <v>235</v>
      </c>
      <c r="G27" s="5" t="s">
        <v>236</v>
      </c>
      <c r="H27" s="145" t="s">
        <v>237</v>
      </c>
      <c r="I27" s="5" t="s">
        <v>113</v>
      </c>
      <c r="J27" s="5">
        <v>1</v>
      </c>
      <c r="K27" s="5">
        <v>37.56</v>
      </c>
      <c r="L27" s="5">
        <f>VLOOKUP(I:I,[1]指导价!$A:$B,2,0)</f>
        <v>24.9</v>
      </c>
      <c r="M27" s="124">
        <f t="shared" si="0"/>
        <v>37.56</v>
      </c>
      <c r="N27" s="5" t="s">
        <v>91</v>
      </c>
      <c r="O27" s="7"/>
      <c r="P27" s="7"/>
      <c r="Q27" s="7"/>
      <c r="R27" s="7"/>
      <c r="S27" s="7"/>
      <c r="T27" s="23"/>
      <c r="U27" s="5"/>
      <c r="V27" s="5"/>
      <c r="W27" s="5" t="s">
        <v>238</v>
      </c>
      <c r="X27" s="5" t="s">
        <v>239</v>
      </c>
      <c r="Y27" s="5" t="s">
        <v>240</v>
      </c>
      <c r="Z27" s="5" t="s">
        <v>241</v>
      </c>
      <c r="AA27" s="5">
        <f t="shared" si="1"/>
        <v>24.9</v>
      </c>
      <c r="AB27" s="5">
        <f t="shared" si="2"/>
        <v>12.660000000000004</v>
      </c>
      <c r="AC27" s="5"/>
      <c r="AD27" s="5"/>
      <c r="AE27" s="146"/>
    </row>
    <row r="28" spans="1:31" ht="16.95" customHeight="1" x14ac:dyDescent="0.3">
      <c r="A28" s="3">
        <v>46082</v>
      </c>
      <c r="B28" s="14">
        <v>46084</v>
      </c>
      <c r="C28" s="5" t="s">
        <v>124</v>
      </c>
      <c r="D28" s="5" t="s">
        <v>72</v>
      </c>
      <c r="E28" s="5" t="s">
        <v>86</v>
      </c>
      <c r="F28" s="5" t="s">
        <v>235</v>
      </c>
      <c r="G28" s="5" t="s">
        <v>236</v>
      </c>
      <c r="H28" s="145" t="s">
        <v>242</v>
      </c>
      <c r="I28" s="5" t="s">
        <v>144</v>
      </c>
      <c r="J28" s="5">
        <v>3</v>
      </c>
      <c r="K28" s="5">
        <v>47.95</v>
      </c>
      <c r="L28" s="5">
        <f>VLOOKUP(I:I,[1]指导价!$A:$B,2,0)</f>
        <v>9.9</v>
      </c>
      <c r="M28" s="124">
        <f t="shared" si="0"/>
        <v>15.983333333333334</v>
      </c>
      <c r="N28" s="5" t="s">
        <v>91</v>
      </c>
      <c r="O28" s="7"/>
      <c r="P28" s="7"/>
      <c r="Q28" s="7"/>
      <c r="R28" s="7"/>
      <c r="S28" s="7"/>
      <c r="T28" s="23"/>
      <c r="U28" s="5"/>
      <c r="V28" s="5"/>
      <c r="W28" s="5" t="s">
        <v>243</v>
      </c>
      <c r="X28" s="5" t="s">
        <v>244</v>
      </c>
      <c r="Y28" s="5" t="s">
        <v>245</v>
      </c>
      <c r="Z28" s="5" t="s">
        <v>246</v>
      </c>
      <c r="AA28" s="5">
        <f t="shared" si="1"/>
        <v>29.700000000000003</v>
      </c>
      <c r="AB28" s="5">
        <f t="shared" si="2"/>
        <v>18.25</v>
      </c>
      <c r="AC28" s="5"/>
      <c r="AD28" s="5"/>
      <c r="AE28" s="146"/>
    </row>
    <row r="29" spans="1:31" ht="16.95" customHeight="1" x14ac:dyDescent="0.3">
      <c r="A29" s="3">
        <v>46082</v>
      </c>
      <c r="B29" s="14">
        <v>46084</v>
      </c>
      <c r="C29" s="5" t="s">
        <v>124</v>
      </c>
      <c r="D29" s="5" t="s">
        <v>72</v>
      </c>
      <c r="E29" s="5" t="s">
        <v>86</v>
      </c>
      <c r="F29" s="5" t="s">
        <v>235</v>
      </c>
      <c r="G29" s="5" t="s">
        <v>236</v>
      </c>
      <c r="H29" s="145" t="s">
        <v>247</v>
      </c>
      <c r="I29" s="5" t="s">
        <v>119</v>
      </c>
      <c r="J29" s="5">
        <v>3</v>
      </c>
      <c r="K29" s="5">
        <v>47.55</v>
      </c>
      <c r="L29" s="5">
        <f>VLOOKUP(I:I,[1]指导价!$A:$B,2,0)</f>
        <v>9.9</v>
      </c>
      <c r="M29" s="124">
        <f t="shared" si="0"/>
        <v>15.85</v>
      </c>
      <c r="N29" s="5" t="s">
        <v>91</v>
      </c>
      <c r="O29" s="7"/>
      <c r="P29" s="7"/>
      <c r="Q29" s="7"/>
      <c r="R29" s="7"/>
      <c r="S29" s="7"/>
      <c r="T29" s="23"/>
      <c r="U29" s="5"/>
      <c r="V29" s="5"/>
      <c r="W29" s="5" t="s">
        <v>248</v>
      </c>
      <c r="X29" s="5" t="s">
        <v>249</v>
      </c>
      <c r="Y29" s="5" t="s">
        <v>250</v>
      </c>
      <c r="Z29" s="5" t="s">
        <v>251</v>
      </c>
      <c r="AA29" s="5">
        <f t="shared" si="1"/>
        <v>29.700000000000003</v>
      </c>
      <c r="AB29" s="5">
        <f t="shared" si="2"/>
        <v>17.849999999999994</v>
      </c>
      <c r="AC29" s="5"/>
      <c r="AD29" s="5"/>
      <c r="AE29" s="146"/>
    </row>
    <row r="30" spans="1:31" ht="16.95" customHeight="1" x14ac:dyDescent="0.3">
      <c r="A30" s="3">
        <v>46082</v>
      </c>
      <c r="B30" s="14">
        <v>46084</v>
      </c>
      <c r="C30" s="5" t="s">
        <v>124</v>
      </c>
      <c r="D30" s="5" t="s">
        <v>72</v>
      </c>
      <c r="E30" s="5" t="s">
        <v>86</v>
      </c>
      <c r="F30" s="5" t="s">
        <v>235</v>
      </c>
      <c r="G30" s="5" t="s">
        <v>236</v>
      </c>
      <c r="H30" s="145" t="s">
        <v>252</v>
      </c>
      <c r="I30" s="5" t="s">
        <v>90</v>
      </c>
      <c r="J30" s="5">
        <v>2</v>
      </c>
      <c r="K30" s="5">
        <v>60.51</v>
      </c>
      <c r="L30" s="5">
        <f>VLOOKUP(I:I,[1]指导价!$A:$B,2,0)</f>
        <v>24.9</v>
      </c>
      <c r="M30" s="124">
        <f t="shared" si="0"/>
        <v>30.254999999999999</v>
      </c>
      <c r="N30" s="5" t="s">
        <v>91</v>
      </c>
      <c r="O30" s="7"/>
      <c r="P30" s="7"/>
      <c r="Q30" s="7"/>
      <c r="R30" s="7"/>
      <c r="S30" s="7"/>
      <c r="T30" s="23"/>
      <c r="U30" s="5"/>
      <c r="V30" s="5"/>
      <c r="W30" s="5" t="s">
        <v>253</v>
      </c>
      <c r="X30" s="5" t="s">
        <v>254</v>
      </c>
      <c r="Y30" s="5" t="s">
        <v>255</v>
      </c>
      <c r="Z30" s="5" t="s">
        <v>256</v>
      </c>
      <c r="AA30" s="5">
        <f t="shared" si="1"/>
        <v>49.8</v>
      </c>
      <c r="AB30" s="5">
        <f t="shared" si="2"/>
        <v>10.71</v>
      </c>
      <c r="AC30" s="5"/>
      <c r="AD30" s="5"/>
      <c r="AE30" s="146"/>
    </row>
    <row r="31" spans="1:31" ht="16.95" customHeight="1" x14ac:dyDescent="0.3">
      <c r="A31" s="3">
        <v>46082</v>
      </c>
      <c r="B31" s="14">
        <v>46084</v>
      </c>
      <c r="C31" s="5" t="s">
        <v>124</v>
      </c>
      <c r="D31" s="5" t="s">
        <v>72</v>
      </c>
      <c r="E31" s="5" t="s">
        <v>86</v>
      </c>
      <c r="F31" s="5" t="s">
        <v>235</v>
      </c>
      <c r="G31" s="5" t="s">
        <v>236</v>
      </c>
      <c r="H31" s="145" t="s">
        <v>257</v>
      </c>
      <c r="I31" s="5" t="s">
        <v>90</v>
      </c>
      <c r="J31" s="5">
        <v>1</v>
      </c>
      <c r="K31" s="5">
        <v>37.53</v>
      </c>
      <c r="L31" s="5">
        <f>VLOOKUP(I:I,[1]指导价!$A:$B,2,0)</f>
        <v>24.9</v>
      </c>
      <c r="M31" s="124">
        <f t="shared" si="0"/>
        <v>37.53</v>
      </c>
      <c r="N31" s="5" t="s">
        <v>91</v>
      </c>
      <c r="O31" s="7"/>
      <c r="P31" s="7"/>
      <c r="Q31" s="7"/>
      <c r="R31" s="7"/>
      <c r="S31" s="7"/>
      <c r="T31" s="23"/>
      <c r="U31" s="5"/>
      <c r="V31" s="5"/>
      <c r="W31" s="5" t="s">
        <v>258</v>
      </c>
      <c r="X31" s="5" t="s">
        <v>259</v>
      </c>
      <c r="Y31" s="5" t="s">
        <v>260</v>
      </c>
      <c r="Z31" s="5" t="s">
        <v>261</v>
      </c>
      <c r="AA31" s="5">
        <f t="shared" si="1"/>
        <v>24.9</v>
      </c>
      <c r="AB31" s="5">
        <f t="shared" si="2"/>
        <v>12.630000000000003</v>
      </c>
      <c r="AC31" s="5"/>
      <c r="AD31" s="5"/>
      <c r="AE31" s="146"/>
    </row>
    <row r="32" spans="1:31" ht="16.95" customHeight="1" x14ac:dyDescent="0.3">
      <c r="A32" s="3">
        <v>46082</v>
      </c>
      <c r="B32" s="14">
        <v>46084</v>
      </c>
      <c r="C32" s="5" t="s">
        <v>124</v>
      </c>
      <c r="D32" s="5" t="s">
        <v>72</v>
      </c>
      <c r="E32" s="5" t="s">
        <v>86</v>
      </c>
      <c r="F32" s="5" t="s">
        <v>235</v>
      </c>
      <c r="G32" s="5" t="s">
        <v>236</v>
      </c>
      <c r="H32" s="145" t="s">
        <v>262</v>
      </c>
      <c r="I32" s="5" t="s">
        <v>185</v>
      </c>
      <c r="J32" s="5">
        <v>6</v>
      </c>
      <c r="K32" s="5">
        <v>67.87</v>
      </c>
      <c r="L32" s="5">
        <f>VLOOKUP(I:I,[1]指导价!$A:$B,2,0)</f>
        <v>8.9</v>
      </c>
      <c r="M32" s="124">
        <f t="shared" si="0"/>
        <v>11.311666666666667</v>
      </c>
      <c r="N32" s="5" t="s">
        <v>91</v>
      </c>
      <c r="O32" s="7"/>
      <c r="P32" s="7"/>
      <c r="Q32" s="7"/>
      <c r="R32" s="7"/>
      <c r="S32" s="7"/>
      <c r="T32" s="23"/>
      <c r="U32" s="5"/>
      <c r="V32" s="5"/>
      <c r="W32" s="5" t="s">
        <v>263</v>
      </c>
      <c r="X32" s="5" t="s">
        <v>264</v>
      </c>
      <c r="Y32" s="5" t="s">
        <v>265</v>
      </c>
      <c r="Z32" s="5" t="s">
        <v>266</v>
      </c>
      <c r="AA32" s="5">
        <f t="shared" si="1"/>
        <v>53.400000000000006</v>
      </c>
      <c r="AB32" s="5">
        <f t="shared" si="2"/>
        <v>14.469999999999999</v>
      </c>
      <c r="AC32" s="5"/>
      <c r="AD32" s="5"/>
      <c r="AE32" s="146"/>
    </row>
    <row r="33" spans="1:31" ht="16.95" customHeight="1" x14ac:dyDescent="0.3">
      <c r="A33" s="3">
        <v>46082</v>
      </c>
      <c r="B33" s="14">
        <v>46084</v>
      </c>
      <c r="C33" s="5" t="s">
        <v>124</v>
      </c>
      <c r="D33" s="5" t="s">
        <v>72</v>
      </c>
      <c r="E33" s="5" t="s">
        <v>86</v>
      </c>
      <c r="F33" s="5" t="s">
        <v>235</v>
      </c>
      <c r="G33" s="5" t="s">
        <v>236</v>
      </c>
      <c r="H33" s="145" t="s">
        <v>267</v>
      </c>
      <c r="I33" s="5" t="s">
        <v>119</v>
      </c>
      <c r="J33" s="5">
        <v>3</v>
      </c>
      <c r="K33" s="5">
        <v>47.3</v>
      </c>
      <c r="L33" s="5">
        <f>VLOOKUP(I:I,[1]指导价!$A:$B,2,0)</f>
        <v>9.9</v>
      </c>
      <c r="M33" s="124">
        <f t="shared" si="0"/>
        <v>15.766666666666666</v>
      </c>
      <c r="N33" s="5" t="s">
        <v>91</v>
      </c>
      <c r="O33" s="7"/>
      <c r="P33" s="7"/>
      <c r="Q33" s="7"/>
      <c r="R33" s="7"/>
      <c r="S33" s="7"/>
      <c r="T33" s="23"/>
      <c r="U33" s="5"/>
      <c r="V33" s="5"/>
      <c r="W33" s="5" t="s">
        <v>268</v>
      </c>
      <c r="X33" s="5" t="s">
        <v>269</v>
      </c>
      <c r="Y33" s="5" t="s">
        <v>250</v>
      </c>
      <c r="Z33" s="5" t="s">
        <v>270</v>
      </c>
      <c r="AA33" s="5">
        <f t="shared" si="1"/>
        <v>29.700000000000003</v>
      </c>
      <c r="AB33" s="5">
        <f t="shared" si="2"/>
        <v>17.599999999999994</v>
      </c>
      <c r="AC33" s="5"/>
      <c r="AD33" s="5"/>
      <c r="AE33" s="146"/>
    </row>
    <row r="34" spans="1:31" ht="16.95" customHeight="1" x14ac:dyDescent="0.3">
      <c r="A34" s="3">
        <v>46082</v>
      </c>
      <c r="B34" s="14">
        <v>46084</v>
      </c>
      <c r="C34" s="5" t="s">
        <v>124</v>
      </c>
      <c r="D34" s="5" t="s">
        <v>72</v>
      </c>
      <c r="E34" s="5" t="s">
        <v>86</v>
      </c>
      <c r="F34" s="5" t="s">
        <v>235</v>
      </c>
      <c r="G34" s="5" t="s">
        <v>236</v>
      </c>
      <c r="H34" s="145" t="s">
        <v>271</v>
      </c>
      <c r="I34" s="5" t="s">
        <v>107</v>
      </c>
      <c r="J34" s="5">
        <v>6</v>
      </c>
      <c r="K34" s="5">
        <v>68.17</v>
      </c>
      <c r="L34" s="5">
        <f>VLOOKUP(I:I,[1]指导价!$A:$B,2,0)</f>
        <v>8.9</v>
      </c>
      <c r="M34" s="124">
        <f t="shared" si="0"/>
        <v>11.361666666666666</v>
      </c>
      <c r="N34" s="5" t="s">
        <v>91</v>
      </c>
      <c r="O34" s="7"/>
      <c r="P34" s="7"/>
      <c r="Q34" s="7"/>
      <c r="R34" s="7"/>
      <c r="S34" s="7"/>
      <c r="T34" s="23"/>
      <c r="U34" s="5"/>
      <c r="V34" s="5"/>
      <c r="W34" s="5" t="s">
        <v>272</v>
      </c>
      <c r="X34" s="5" t="s">
        <v>273</v>
      </c>
      <c r="Y34" s="5" t="s">
        <v>274</v>
      </c>
      <c r="Z34" s="5" t="s">
        <v>275</v>
      </c>
      <c r="AA34" s="5">
        <f t="shared" si="1"/>
        <v>53.400000000000006</v>
      </c>
      <c r="AB34" s="5">
        <f t="shared" si="2"/>
        <v>14.769999999999996</v>
      </c>
      <c r="AC34" s="5"/>
      <c r="AD34" s="5"/>
      <c r="AE34" s="146"/>
    </row>
    <row r="35" spans="1:31" ht="16.95" customHeight="1" x14ac:dyDescent="0.3">
      <c r="A35" s="3">
        <v>46082</v>
      </c>
      <c r="B35" s="14">
        <v>46084</v>
      </c>
      <c r="C35" s="5" t="s">
        <v>124</v>
      </c>
      <c r="D35" s="5" t="s">
        <v>72</v>
      </c>
      <c r="E35" s="5" t="s">
        <v>86</v>
      </c>
      <c r="F35" s="5" t="s">
        <v>235</v>
      </c>
      <c r="G35" s="5" t="s">
        <v>236</v>
      </c>
      <c r="H35" s="145" t="s">
        <v>276</v>
      </c>
      <c r="I35" s="5" t="s">
        <v>107</v>
      </c>
      <c r="J35" s="5">
        <v>3</v>
      </c>
      <c r="K35" s="5">
        <v>43.43</v>
      </c>
      <c r="L35" s="5">
        <f>VLOOKUP(I:I,[1]指导价!$A:$B,2,0)</f>
        <v>8.9</v>
      </c>
      <c r="M35" s="124">
        <f t="shared" si="0"/>
        <v>14.476666666666667</v>
      </c>
      <c r="N35" s="5" t="s">
        <v>91</v>
      </c>
      <c r="O35" s="7"/>
      <c r="P35" s="7"/>
      <c r="Q35" s="7"/>
      <c r="R35" s="7"/>
      <c r="S35" s="7"/>
      <c r="T35" s="23"/>
      <c r="U35" s="5"/>
      <c r="V35" s="5"/>
      <c r="W35" s="5" t="s">
        <v>277</v>
      </c>
      <c r="X35" s="5" t="s">
        <v>278</v>
      </c>
      <c r="Y35" s="5" t="s">
        <v>279</v>
      </c>
      <c r="Z35" s="5" t="s">
        <v>280</v>
      </c>
      <c r="AA35" s="5">
        <f t="shared" si="1"/>
        <v>26.700000000000003</v>
      </c>
      <c r="AB35" s="5">
        <f t="shared" si="2"/>
        <v>16.729999999999997</v>
      </c>
      <c r="AC35" s="5"/>
      <c r="AD35" s="5"/>
      <c r="AE35" s="146"/>
    </row>
    <row r="36" spans="1:31" ht="16.95" customHeight="1" x14ac:dyDescent="0.3">
      <c r="A36" s="3">
        <v>46082</v>
      </c>
      <c r="B36" s="14">
        <v>46084</v>
      </c>
      <c r="C36" s="5" t="s">
        <v>124</v>
      </c>
      <c r="D36" s="5" t="s">
        <v>72</v>
      </c>
      <c r="E36" s="5" t="s">
        <v>86</v>
      </c>
      <c r="F36" s="5" t="s">
        <v>235</v>
      </c>
      <c r="G36" s="5" t="s">
        <v>236</v>
      </c>
      <c r="H36" s="145" t="s">
        <v>281</v>
      </c>
      <c r="I36" s="5" t="s">
        <v>144</v>
      </c>
      <c r="J36" s="5">
        <v>3</v>
      </c>
      <c r="K36" s="5">
        <v>47.24</v>
      </c>
      <c r="L36" s="5">
        <f>VLOOKUP(I:I,[1]指导价!$A:$B,2,0)</f>
        <v>9.9</v>
      </c>
      <c r="M36" s="124">
        <f t="shared" si="0"/>
        <v>15.746666666666668</v>
      </c>
      <c r="N36" s="5" t="s">
        <v>91</v>
      </c>
      <c r="O36" s="7"/>
      <c r="P36" s="7"/>
      <c r="Q36" s="7"/>
      <c r="R36" s="7"/>
      <c r="S36" s="7"/>
      <c r="T36" s="23"/>
      <c r="U36" s="5"/>
      <c r="V36" s="5"/>
      <c r="W36" s="5" t="s">
        <v>282</v>
      </c>
      <c r="X36" s="5" t="s">
        <v>283</v>
      </c>
      <c r="Y36" s="5" t="s">
        <v>284</v>
      </c>
      <c r="Z36" s="5" t="s">
        <v>285</v>
      </c>
      <c r="AA36" s="5">
        <f t="shared" si="1"/>
        <v>29.700000000000003</v>
      </c>
      <c r="AB36" s="5">
        <f t="shared" si="2"/>
        <v>17.54</v>
      </c>
      <c r="AC36" s="5"/>
      <c r="AD36" s="5"/>
      <c r="AE36" s="146"/>
    </row>
    <row r="37" spans="1:31" ht="16.95" customHeight="1" x14ac:dyDescent="0.3">
      <c r="A37" s="3">
        <v>46082</v>
      </c>
      <c r="B37" s="14">
        <v>46084</v>
      </c>
      <c r="C37" s="5" t="s">
        <v>124</v>
      </c>
      <c r="D37" s="5" t="s">
        <v>72</v>
      </c>
      <c r="E37" s="5" t="s">
        <v>86</v>
      </c>
      <c r="F37" s="5" t="s">
        <v>235</v>
      </c>
      <c r="G37" s="5" t="s">
        <v>236</v>
      </c>
      <c r="H37" s="145" t="s">
        <v>286</v>
      </c>
      <c r="I37" s="5" t="s">
        <v>119</v>
      </c>
      <c r="J37" s="5">
        <v>3</v>
      </c>
      <c r="K37" s="5">
        <v>47.52</v>
      </c>
      <c r="L37" s="5">
        <f>VLOOKUP(I:I,[1]指导价!$A:$B,2,0)</f>
        <v>9.9</v>
      </c>
      <c r="M37" s="124">
        <f t="shared" si="0"/>
        <v>15.840000000000002</v>
      </c>
      <c r="N37" s="5" t="s">
        <v>91</v>
      </c>
      <c r="O37" s="7"/>
      <c r="P37" s="7"/>
      <c r="Q37" s="7"/>
      <c r="R37" s="7"/>
      <c r="S37" s="7"/>
      <c r="T37" s="23"/>
      <c r="U37" s="5"/>
      <c r="V37" s="5"/>
      <c r="W37" s="5" t="s">
        <v>287</v>
      </c>
      <c r="X37" s="5" t="s">
        <v>288</v>
      </c>
      <c r="Y37" s="5" t="s">
        <v>250</v>
      </c>
      <c r="Z37" s="5" t="s">
        <v>289</v>
      </c>
      <c r="AA37" s="5">
        <f t="shared" si="1"/>
        <v>29.700000000000003</v>
      </c>
      <c r="AB37" s="5">
        <f t="shared" si="2"/>
        <v>17.82</v>
      </c>
      <c r="AC37" s="5"/>
      <c r="AD37" s="5"/>
      <c r="AE37" s="146"/>
    </row>
    <row r="38" spans="1:31" ht="16.95" customHeight="1" x14ac:dyDescent="0.3">
      <c r="A38" s="3">
        <v>46082</v>
      </c>
      <c r="B38" s="14">
        <v>46084</v>
      </c>
      <c r="C38" s="5" t="s">
        <v>124</v>
      </c>
      <c r="D38" s="5" t="s">
        <v>72</v>
      </c>
      <c r="E38" s="5" t="s">
        <v>86</v>
      </c>
      <c r="F38" s="5" t="s">
        <v>235</v>
      </c>
      <c r="G38" s="5" t="s">
        <v>236</v>
      </c>
      <c r="H38" s="145" t="s">
        <v>290</v>
      </c>
      <c r="I38" s="5" t="s">
        <v>107</v>
      </c>
      <c r="J38" s="5">
        <v>6</v>
      </c>
      <c r="K38" s="5">
        <v>68.52</v>
      </c>
      <c r="L38" s="5">
        <f>VLOOKUP(I:I,[1]指导价!$A:$B,2,0)</f>
        <v>8.9</v>
      </c>
      <c r="M38" s="124">
        <f t="shared" si="0"/>
        <v>11.42</v>
      </c>
      <c r="N38" s="5" t="s">
        <v>91</v>
      </c>
      <c r="O38" s="7"/>
      <c r="P38" s="7"/>
      <c r="Q38" s="7"/>
      <c r="R38" s="7"/>
      <c r="S38" s="7"/>
      <c r="T38" s="23"/>
      <c r="U38" s="5"/>
      <c r="V38" s="5"/>
      <c r="W38" s="5" t="s">
        <v>291</v>
      </c>
      <c r="X38" s="5" t="s">
        <v>292</v>
      </c>
      <c r="Y38" s="5" t="s">
        <v>274</v>
      </c>
      <c r="Z38" s="5" t="s">
        <v>293</v>
      </c>
      <c r="AA38" s="5">
        <f t="shared" si="1"/>
        <v>53.400000000000006</v>
      </c>
      <c r="AB38" s="5">
        <f t="shared" si="2"/>
        <v>15.11999999999999</v>
      </c>
      <c r="AC38" s="5"/>
      <c r="AD38" s="5"/>
      <c r="AE38" s="146"/>
    </row>
    <row r="39" spans="1:31" ht="16.95" customHeight="1" x14ac:dyDescent="0.3">
      <c r="A39" s="3">
        <v>46082</v>
      </c>
      <c r="B39" s="14">
        <v>46084</v>
      </c>
      <c r="C39" s="5" t="s">
        <v>124</v>
      </c>
      <c r="D39" s="5" t="s">
        <v>72</v>
      </c>
      <c r="E39" s="5" t="s">
        <v>86</v>
      </c>
      <c r="F39" s="5" t="s">
        <v>235</v>
      </c>
      <c r="G39" s="5" t="s">
        <v>236</v>
      </c>
      <c r="H39" s="145" t="s">
        <v>294</v>
      </c>
      <c r="I39" s="5" t="s">
        <v>119</v>
      </c>
      <c r="J39" s="5">
        <v>3</v>
      </c>
      <c r="K39" s="5">
        <v>47.64</v>
      </c>
      <c r="L39" s="5">
        <f>VLOOKUP(I:I,[1]指导价!$A:$B,2,0)</f>
        <v>9.9</v>
      </c>
      <c r="M39" s="124">
        <f t="shared" si="0"/>
        <v>15.88</v>
      </c>
      <c r="N39" s="5" t="s">
        <v>91</v>
      </c>
      <c r="O39" s="7"/>
      <c r="P39" s="7"/>
      <c r="Q39" s="7"/>
      <c r="R39" s="7"/>
      <c r="S39" s="7"/>
      <c r="T39" s="23"/>
      <c r="U39" s="5"/>
      <c r="V39" s="5"/>
      <c r="W39" s="5" t="s">
        <v>295</v>
      </c>
      <c r="X39" s="5" t="s">
        <v>288</v>
      </c>
      <c r="Y39" s="5" t="s">
        <v>250</v>
      </c>
      <c r="Z39" s="5" t="s">
        <v>296</v>
      </c>
      <c r="AA39" s="5">
        <f t="shared" si="1"/>
        <v>29.700000000000003</v>
      </c>
      <c r="AB39" s="5">
        <f t="shared" si="2"/>
        <v>17.939999999999998</v>
      </c>
      <c r="AC39" s="5"/>
      <c r="AD39" s="5"/>
      <c r="AE39" s="146"/>
    </row>
    <row r="40" spans="1:31" ht="16.95" customHeight="1" x14ac:dyDescent="0.3">
      <c r="A40" s="3">
        <v>46082</v>
      </c>
      <c r="B40" s="14">
        <v>46084</v>
      </c>
      <c r="C40" s="5" t="str">
        <f>VLOOKUP(G40,白名单!C:E,3,0)</f>
        <v>广州大区</v>
      </c>
      <c r="D40" s="5" t="str">
        <f>VLOOKUP(G40,白名单!C:F,4,0)</f>
        <v>广州喜万佳便利店有限公司</v>
      </c>
      <c r="E40" s="5" t="s">
        <v>86</v>
      </c>
      <c r="F40" s="5" t="s">
        <v>228</v>
      </c>
      <c r="G40" s="5" t="s">
        <v>297</v>
      </c>
      <c r="H40" s="145" t="s">
        <v>298</v>
      </c>
      <c r="I40" s="5" t="s">
        <v>113</v>
      </c>
      <c r="J40" s="5">
        <v>1</v>
      </c>
      <c r="K40" s="5">
        <v>29.8</v>
      </c>
      <c r="L40" s="5">
        <f>VLOOKUP(I:I,[1]指导价!$A:$B,2,0)</f>
        <v>24.9</v>
      </c>
      <c r="M40" s="124">
        <f t="shared" si="0"/>
        <v>29.8</v>
      </c>
      <c r="N40" s="5" t="s">
        <v>91</v>
      </c>
      <c r="O40" s="7"/>
      <c r="P40" s="7"/>
      <c r="Q40" s="7"/>
      <c r="R40" s="7"/>
      <c r="S40" s="7"/>
      <c r="T40" s="23"/>
      <c r="U40" s="5"/>
      <c r="V40" s="5" t="s">
        <v>299</v>
      </c>
      <c r="W40" s="5" t="s">
        <v>300</v>
      </c>
      <c r="X40" s="5" t="s">
        <v>301</v>
      </c>
      <c r="Y40" s="5" t="s">
        <v>302</v>
      </c>
      <c r="Z40" s="5" t="s">
        <v>303</v>
      </c>
      <c r="AA40" s="5">
        <f t="shared" si="1"/>
        <v>24.9</v>
      </c>
      <c r="AB40" s="5">
        <f t="shared" si="2"/>
        <v>4.9000000000000021</v>
      </c>
      <c r="AC40" s="5"/>
      <c r="AD40" s="5"/>
      <c r="AE40" s="146"/>
    </row>
    <row r="41" spans="1:31" ht="16.95" customHeight="1" x14ac:dyDescent="0.3">
      <c r="A41" s="3">
        <v>46082</v>
      </c>
      <c r="B41" s="14">
        <v>46084</v>
      </c>
      <c r="C41" s="5" t="str">
        <f>VLOOKUP(G41,白名单!C:E,3,0)</f>
        <v>广州大区</v>
      </c>
      <c r="D41" s="5" t="str">
        <f>VLOOKUP(G41,白名单!C:F,4,0)</f>
        <v>广州喜万佳便利店有限公司</v>
      </c>
      <c r="E41" s="5" t="s">
        <v>86</v>
      </c>
      <c r="F41" s="5" t="s">
        <v>228</v>
      </c>
      <c r="G41" s="5" t="s">
        <v>297</v>
      </c>
      <c r="H41" s="145" t="s">
        <v>304</v>
      </c>
      <c r="I41" s="5" t="s">
        <v>100</v>
      </c>
      <c r="J41" s="5">
        <v>8</v>
      </c>
      <c r="K41" s="5">
        <v>58.8</v>
      </c>
      <c r="L41" s="5">
        <f>VLOOKUP(I:I,[1]指导价!$A:$B,2,0)</f>
        <v>6.6</v>
      </c>
      <c r="M41" s="124">
        <f t="shared" si="0"/>
        <v>7.35</v>
      </c>
      <c r="N41" s="5" t="s">
        <v>91</v>
      </c>
      <c r="O41" s="7"/>
      <c r="P41" s="7"/>
      <c r="Q41" s="7"/>
      <c r="R41" s="7"/>
      <c r="S41" s="7"/>
      <c r="T41" s="23"/>
      <c r="U41" s="5"/>
      <c r="V41" s="5" t="s">
        <v>305</v>
      </c>
      <c r="W41" s="5" t="s">
        <v>306</v>
      </c>
      <c r="X41" s="5" t="s">
        <v>307</v>
      </c>
      <c r="Y41" s="5" t="s">
        <v>308</v>
      </c>
      <c r="Z41" s="5" t="s">
        <v>309</v>
      </c>
      <c r="AA41" s="5">
        <f t="shared" si="1"/>
        <v>52.8</v>
      </c>
      <c r="AB41" s="5">
        <f t="shared" si="2"/>
        <v>6</v>
      </c>
      <c r="AC41" s="5"/>
      <c r="AD41" s="5"/>
      <c r="AE41" s="146"/>
    </row>
    <row r="42" spans="1:31" ht="16.95" customHeight="1" x14ac:dyDescent="0.3">
      <c r="A42" s="3">
        <v>46082</v>
      </c>
      <c r="B42" s="14">
        <v>46084</v>
      </c>
      <c r="C42" s="5" t="s">
        <v>124</v>
      </c>
      <c r="D42" s="5" t="s">
        <v>72</v>
      </c>
      <c r="E42" s="5" t="s">
        <v>86</v>
      </c>
      <c r="F42" s="5" t="s">
        <v>135</v>
      </c>
      <c r="G42" s="5" t="s">
        <v>310</v>
      </c>
      <c r="H42" s="145" t="s">
        <v>311</v>
      </c>
      <c r="I42" s="5" t="s">
        <v>119</v>
      </c>
      <c r="J42" s="5">
        <v>6</v>
      </c>
      <c r="K42" s="5">
        <v>144.72</v>
      </c>
      <c r="L42" s="5">
        <f>VLOOKUP(I:I,[1]指导价!$A:$B,2,0)</f>
        <v>9.9</v>
      </c>
      <c r="M42" s="124">
        <f t="shared" si="0"/>
        <v>24.12</v>
      </c>
      <c r="N42" s="5" t="s">
        <v>91</v>
      </c>
      <c r="O42" s="7"/>
      <c r="P42" s="7"/>
      <c r="Q42" s="7"/>
      <c r="R42" s="7"/>
      <c r="S42" s="7"/>
      <c r="T42" s="23"/>
      <c r="U42" s="5"/>
      <c r="V42" s="5"/>
      <c r="W42" s="5" t="s">
        <v>312</v>
      </c>
      <c r="X42" s="5" t="s">
        <v>313</v>
      </c>
      <c r="Y42" s="5" t="s">
        <v>314</v>
      </c>
      <c r="Z42" s="5" t="s">
        <v>315</v>
      </c>
      <c r="AA42" s="5">
        <f t="shared" si="1"/>
        <v>59.400000000000006</v>
      </c>
      <c r="AB42" s="5">
        <f t="shared" si="2"/>
        <v>85.32</v>
      </c>
      <c r="AC42" s="5"/>
      <c r="AD42" s="5"/>
      <c r="AE42" s="146"/>
    </row>
    <row r="43" spans="1:31" ht="16.95" customHeight="1" x14ac:dyDescent="0.3">
      <c r="A43" s="3">
        <v>46082</v>
      </c>
      <c r="B43" s="14">
        <v>46084</v>
      </c>
      <c r="C43" s="5" t="s">
        <v>316</v>
      </c>
      <c r="D43" s="5" t="s">
        <v>72</v>
      </c>
      <c r="E43" s="5" t="s">
        <v>86</v>
      </c>
      <c r="F43" s="5" t="s">
        <v>317</v>
      </c>
      <c r="G43" s="5" t="s">
        <v>318</v>
      </c>
      <c r="H43" s="145" t="s">
        <v>319</v>
      </c>
      <c r="I43" s="5" t="s">
        <v>100</v>
      </c>
      <c r="J43" s="5">
        <v>12</v>
      </c>
      <c r="K43" s="5">
        <v>89.65</v>
      </c>
      <c r="L43" s="5">
        <f>VLOOKUP(I:I,[1]指导价!$A:$B,2,0)</f>
        <v>6.6</v>
      </c>
      <c r="M43" s="124">
        <f t="shared" si="0"/>
        <v>7.4708333333333341</v>
      </c>
      <c r="N43" s="5" t="s">
        <v>91</v>
      </c>
      <c r="O43" s="7"/>
      <c r="P43" s="7"/>
      <c r="Q43" s="7"/>
      <c r="R43" s="7"/>
      <c r="S43" s="7"/>
      <c r="T43" s="23"/>
      <c r="U43" s="5"/>
      <c r="V43" s="5"/>
      <c r="W43" s="5" t="s">
        <v>320</v>
      </c>
      <c r="X43" s="5" t="s">
        <v>321</v>
      </c>
      <c r="Y43" s="5" t="s">
        <v>322</v>
      </c>
      <c r="Z43" s="5" t="s">
        <v>323</v>
      </c>
      <c r="AA43" s="5">
        <f t="shared" si="1"/>
        <v>79.199999999999989</v>
      </c>
      <c r="AB43" s="5">
        <f t="shared" si="2"/>
        <v>10.450000000000017</v>
      </c>
      <c r="AC43" s="5"/>
      <c r="AD43" s="5"/>
      <c r="AE43" s="146"/>
    </row>
    <row r="44" spans="1:31" ht="16.95" customHeight="1" x14ac:dyDescent="0.3">
      <c r="A44" s="3">
        <v>46082</v>
      </c>
      <c r="B44" s="14">
        <v>46084</v>
      </c>
      <c r="C44" s="5" t="s">
        <v>324</v>
      </c>
      <c r="D44" s="5" t="s">
        <v>72</v>
      </c>
      <c r="E44" s="5" t="s">
        <v>86</v>
      </c>
      <c r="F44" s="5" t="s">
        <v>325</v>
      </c>
      <c r="G44" s="5" t="s">
        <v>326</v>
      </c>
      <c r="H44" s="145" t="s">
        <v>327</v>
      </c>
      <c r="I44" s="5" t="s">
        <v>144</v>
      </c>
      <c r="J44" s="5">
        <v>9</v>
      </c>
      <c r="K44" s="5">
        <v>154.80000000000001</v>
      </c>
      <c r="L44" s="5">
        <f>VLOOKUP(I:I,[1]指导价!$A:$B,2,0)</f>
        <v>9.9</v>
      </c>
      <c r="M44" s="124">
        <f t="shared" si="0"/>
        <v>17.200000000000003</v>
      </c>
      <c r="N44" s="5" t="s">
        <v>91</v>
      </c>
      <c r="O44" s="7"/>
      <c r="P44" s="7"/>
      <c r="Q44" s="7"/>
      <c r="R44" s="7"/>
      <c r="S44" s="7"/>
      <c r="T44" s="23"/>
      <c r="U44" s="5"/>
      <c r="V44" s="5"/>
      <c r="W44" s="5" t="s">
        <v>328</v>
      </c>
      <c r="X44" s="5" t="s">
        <v>329</v>
      </c>
      <c r="Y44" s="5" t="s">
        <v>330</v>
      </c>
      <c r="Z44" s="5" t="s">
        <v>331</v>
      </c>
      <c r="AA44" s="5">
        <f t="shared" si="1"/>
        <v>89.100000000000009</v>
      </c>
      <c r="AB44" s="5">
        <f t="shared" si="2"/>
        <v>65.7</v>
      </c>
      <c r="AC44" s="5"/>
      <c r="AD44" s="5"/>
      <c r="AE44" s="146"/>
    </row>
    <row r="45" spans="1:31" ht="16.95" customHeight="1" x14ac:dyDescent="0.3">
      <c r="A45" s="3">
        <v>46082</v>
      </c>
      <c r="B45" s="14">
        <v>46084</v>
      </c>
      <c r="C45" s="5" t="s">
        <v>124</v>
      </c>
      <c r="D45" s="5" t="s">
        <v>72</v>
      </c>
      <c r="E45" s="5" t="s">
        <v>86</v>
      </c>
      <c r="F45" s="5" t="s">
        <v>135</v>
      </c>
      <c r="G45" s="5" t="s">
        <v>332</v>
      </c>
      <c r="H45" s="145" t="s">
        <v>333</v>
      </c>
      <c r="I45" s="5" t="s">
        <v>144</v>
      </c>
      <c r="J45" s="5">
        <v>3</v>
      </c>
      <c r="K45" s="5">
        <v>72.14</v>
      </c>
      <c r="L45" s="5">
        <f>VLOOKUP(I:I,[1]指导价!$A:$B,2,0)</f>
        <v>9.9</v>
      </c>
      <c r="M45" s="124">
        <f t="shared" si="0"/>
        <v>24.046666666666667</v>
      </c>
      <c r="N45" s="5" t="s">
        <v>91</v>
      </c>
      <c r="O45" s="7"/>
      <c r="P45" s="7"/>
      <c r="Q45" s="7"/>
      <c r="R45" s="7"/>
      <c r="S45" s="7"/>
      <c r="T45" s="23"/>
      <c r="U45" s="5"/>
      <c r="V45" s="5"/>
      <c r="W45" s="5" t="s">
        <v>334</v>
      </c>
      <c r="X45" s="5" t="s">
        <v>335</v>
      </c>
      <c r="Y45" s="5" t="s">
        <v>336</v>
      </c>
      <c r="Z45" s="5" t="s">
        <v>337</v>
      </c>
      <c r="AA45" s="5">
        <f t="shared" si="1"/>
        <v>29.700000000000003</v>
      </c>
      <c r="AB45" s="5">
        <f t="shared" si="2"/>
        <v>42.44</v>
      </c>
      <c r="AC45" s="5"/>
      <c r="AD45" s="5"/>
      <c r="AE45" s="146"/>
    </row>
    <row r="46" spans="1:31" ht="16.95" customHeight="1" x14ac:dyDescent="0.3">
      <c r="A46" s="3">
        <v>46082</v>
      </c>
      <c r="B46" s="14">
        <v>46084</v>
      </c>
      <c r="C46" s="5" t="s">
        <v>124</v>
      </c>
      <c r="D46" s="5" t="s">
        <v>72</v>
      </c>
      <c r="E46" s="5" t="s">
        <v>86</v>
      </c>
      <c r="F46" s="5" t="s">
        <v>135</v>
      </c>
      <c r="G46" s="5" t="s">
        <v>338</v>
      </c>
      <c r="H46" s="145" t="s">
        <v>339</v>
      </c>
      <c r="I46" s="5" t="s">
        <v>90</v>
      </c>
      <c r="J46" s="5">
        <v>1</v>
      </c>
      <c r="K46" s="5">
        <v>76.75</v>
      </c>
      <c r="L46" s="5">
        <f>VLOOKUP(I:I,[1]指导价!$A:$B,2,0)</f>
        <v>24.9</v>
      </c>
      <c r="M46" s="124">
        <f t="shared" si="0"/>
        <v>76.75</v>
      </c>
      <c r="N46" s="5" t="s">
        <v>91</v>
      </c>
      <c r="O46" s="7"/>
      <c r="P46" s="7"/>
      <c r="Q46" s="7"/>
      <c r="R46" s="7"/>
      <c r="S46" s="7"/>
      <c r="T46" s="23"/>
      <c r="U46" s="5"/>
      <c r="V46" s="5"/>
      <c r="W46" s="5" t="s">
        <v>340</v>
      </c>
      <c r="X46" s="5" t="s">
        <v>341</v>
      </c>
      <c r="Y46" s="5" t="s">
        <v>342</v>
      </c>
      <c r="Z46" s="5" t="s">
        <v>343</v>
      </c>
      <c r="AA46" s="5">
        <f t="shared" si="1"/>
        <v>24.9</v>
      </c>
      <c r="AB46" s="5">
        <f t="shared" si="2"/>
        <v>51.85</v>
      </c>
      <c r="AC46" s="5"/>
      <c r="AD46" s="5"/>
      <c r="AE46" s="146"/>
    </row>
    <row r="47" spans="1:31" ht="16.95" customHeight="1" x14ac:dyDescent="0.3">
      <c r="A47" s="3">
        <v>46082</v>
      </c>
      <c r="B47" s="14">
        <v>46084</v>
      </c>
      <c r="C47" s="5" t="s">
        <v>124</v>
      </c>
      <c r="D47" s="5" t="s">
        <v>72</v>
      </c>
      <c r="E47" s="5" t="s">
        <v>86</v>
      </c>
      <c r="F47" s="5" t="s">
        <v>135</v>
      </c>
      <c r="G47" s="5" t="s">
        <v>344</v>
      </c>
      <c r="H47" s="145" t="s">
        <v>345</v>
      </c>
      <c r="I47" s="5" t="s">
        <v>100</v>
      </c>
      <c r="J47" s="5">
        <v>4</v>
      </c>
      <c r="K47" s="5">
        <v>53.76</v>
      </c>
      <c r="L47" s="5">
        <f>VLOOKUP(I:I,[1]指导价!$A:$B,2,0)</f>
        <v>6.6</v>
      </c>
      <c r="M47" s="124">
        <f t="shared" si="0"/>
        <v>13.44</v>
      </c>
      <c r="N47" s="5" t="s">
        <v>91</v>
      </c>
      <c r="O47" s="7"/>
      <c r="P47" s="7"/>
      <c r="Q47" s="7"/>
      <c r="R47" s="7"/>
      <c r="S47" s="7"/>
      <c r="T47" s="23"/>
      <c r="U47" s="5"/>
      <c r="V47" s="5"/>
      <c r="W47" s="5" t="s">
        <v>346</v>
      </c>
      <c r="X47" s="5" t="s">
        <v>347</v>
      </c>
      <c r="Y47" s="5" t="s">
        <v>348</v>
      </c>
      <c r="Z47" s="5" t="s">
        <v>349</v>
      </c>
      <c r="AA47" s="5">
        <f t="shared" si="1"/>
        <v>26.4</v>
      </c>
      <c r="AB47" s="5">
        <f t="shared" si="2"/>
        <v>27.36</v>
      </c>
      <c r="AC47" s="5"/>
      <c r="AD47" s="5"/>
      <c r="AE47" s="146"/>
    </row>
    <row r="48" spans="1:31" ht="16.95" customHeight="1" x14ac:dyDescent="0.3">
      <c r="A48" s="3">
        <v>46082</v>
      </c>
      <c r="B48" s="14">
        <v>46084</v>
      </c>
      <c r="C48" s="5" t="s">
        <v>124</v>
      </c>
      <c r="D48" s="5" t="s">
        <v>72</v>
      </c>
      <c r="E48" s="5" t="s">
        <v>86</v>
      </c>
      <c r="F48" s="5" t="s">
        <v>135</v>
      </c>
      <c r="G48" s="5" t="s">
        <v>350</v>
      </c>
      <c r="H48" s="145" t="s">
        <v>351</v>
      </c>
      <c r="I48" s="5" t="s">
        <v>113</v>
      </c>
      <c r="J48" s="5">
        <v>2</v>
      </c>
      <c r="K48" s="5">
        <v>155.97</v>
      </c>
      <c r="L48" s="5">
        <f>VLOOKUP(I:I,[1]指导价!$A:$B,2,0)</f>
        <v>24.9</v>
      </c>
      <c r="M48" s="124">
        <f t="shared" si="0"/>
        <v>77.984999999999999</v>
      </c>
      <c r="N48" s="5" t="s">
        <v>91</v>
      </c>
      <c r="O48" s="7"/>
      <c r="P48" s="7"/>
      <c r="Q48" s="7"/>
      <c r="R48" s="7"/>
      <c r="S48" s="7"/>
      <c r="T48" s="23"/>
      <c r="U48" s="5"/>
      <c r="V48" s="5"/>
      <c r="W48" s="5" t="s">
        <v>352</v>
      </c>
      <c r="X48" s="5" t="s">
        <v>353</v>
      </c>
      <c r="Y48" s="5" t="s">
        <v>354</v>
      </c>
      <c r="Z48" s="5" t="s">
        <v>355</v>
      </c>
      <c r="AA48" s="5">
        <f t="shared" si="1"/>
        <v>49.8</v>
      </c>
      <c r="AB48" s="5">
        <f t="shared" si="2"/>
        <v>106.17</v>
      </c>
      <c r="AC48" s="5"/>
      <c r="AD48" s="5"/>
      <c r="AE48" s="146"/>
    </row>
    <row r="49" spans="1:31" ht="16.95" customHeight="1" x14ac:dyDescent="0.3">
      <c r="A49" s="3">
        <v>46082</v>
      </c>
      <c r="B49" s="14">
        <v>46084</v>
      </c>
      <c r="C49" s="5" t="s">
        <v>124</v>
      </c>
      <c r="D49" s="5" t="s">
        <v>72</v>
      </c>
      <c r="E49" s="5" t="s">
        <v>86</v>
      </c>
      <c r="F49" s="5" t="s">
        <v>135</v>
      </c>
      <c r="G49" s="5" t="s">
        <v>356</v>
      </c>
      <c r="H49" s="145" t="s">
        <v>357</v>
      </c>
      <c r="I49" s="5" t="s">
        <v>113</v>
      </c>
      <c r="J49" s="5">
        <v>2</v>
      </c>
      <c r="K49" s="5">
        <v>95.53</v>
      </c>
      <c r="L49" s="5">
        <f>VLOOKUP(I:I,[1]指导价!$A:$B,2,0)</f>
        <v>24.9</v>
      </c>
      <c r="M49" s="124">
        <f t="shared" si="0"/>
        <v>47.765000000000001</v>
      </c>
      <c r="N49" s="5" t="s">
        <v>91</v>
      </c>
      <c r="O49" s="7"/>
      <c r="P49" s="7"/>
      <c r="Q49" s="7"/>
      <c r="R49" s="7"/>
      <c r="S49" s="7"/>
      <c r="T49" s="23"/>
      <c r="U49" s="5"/>
      <c r="V49" s="5"/>
      <c r="W49" s="5" t="s">
        <v>358</v>
      </c>
      <c r="X49" s="5" t="s">
        <v>359</v>
      </c>
      <c r="Y49" s="5" t="s">
        <v>360</v>
      </c>
      <c r="Z49" s="5" t="s">
        <v>361</v>
      </c>
      <c r="AA49" s="5">
        <f t="shared" si="1"/>
        <v>49.8</v>
      </c>
      <c r="AB49" s="5">
        <f t="shared" si="2"/>
        <v>45.730000000000004</v>
      </c>
      <c r="AC49" s="5"/>
      <c r="AD49" s="5"/>
      <c r="AE49" s="146"/>
    </row>
    <row r="50" spans="1:31" ht="16.95" customHeight="1" x14ac:dyDescent="0.3">
      <c r="A50" s="3">
        <v>46082</v>
      </c>
      <c r="B50" s="14">
        <v>46084</v>
      </c>
      <c r="C50" s="5" t="s">
        <v>124</v>
      </c>
      <c r="D50" s="5" t="s">
        <v>72</v>
      </c>
      <c r="E50" s="5" t="s">
        <v>86</v>
      </c>
      <c r="F50" s="5" t="s">
        <v>135</v>
      </c>
      <c r="G50" s="5" t="s">
        <v>362</v>
      </c>
      <c r="H50" s="145" t="s">
        <v>363</v>
      </c>
      <c r="I50" s="5" t="s">
        <v>119</v>
      </c>
      <c r="J50" s="5">
        <v>5</v>
      </c>
      <c r="K50" s="5">
        <v>105.29</v>
      </c>
      <c r="L50" s="5">
        <f>VLOOKUP(I:I,[1]指导价!$A:$B,2,0)</f>
        <v>9.9</v>
      </c>
      <c r="M50" s="124">
        <f t="shared" si="0"/>
        <v>21.058</v>
      </c>
      <c r="N50" s="5" t="s">
        <v>91</v>
      </c>
      <c r="O50" s="7"/>
      <c r="P50" s="7"/>
      <c r="Q50" s="7"/>
      <c r="R50" s="7"/>
      <c r="S50" s="7"/>
      <c r="T50" s="23"/>
      <c r="U50" s="5"/>
      <c r="V50" s="5"/>
      <c r="W50" s="5" t="s">
        <v>364</v>
      </c>
      <c r="X50" s="5" t="s">
        <v>139</v>
      </c>
      <c r="Y50" s="5" t="s">
        <v>140</v>
      </c>
      <c r="Z50" s="5" t="s">
        <v>365</v>
      </c>
      <c r="AA50" s="5">
        <f t="shared" si="1"/>
        <v>49.5</v>
      </c>
      <c r="AB50" s="5">
        <f t="shared" si="2"/>
        <v>55.790000000000006</v>
      </c>
      <c r="AC50" s="5"/>
      <c r="AD50" s="5"/>
      <c r="AE50" s="146"/>
    </row>
    <row r="51" spans="1:31" ht="16.95" customHeight="1" x14ac:dyDescent="0.3">
      <c r="A51" s="3">
        <v>46082</v>
      </c>
      <c r="B51" s="14">
        <v>46084</v>
      </c>
      <c r="C51" s="5" t="s">
        <v>124</v>
      </c>
      <c r="D51" s="5" t="s">
        <v>72</v>
      </c>
      <c r="E51" s="5" t="s">
        <v>86</v>
      </c>
      <c r="F51" s="5" t="s">
        <v>135</v>
      </c>
      <c r="G51" s="5" t="s">
        <v>366</v>
      </c>
      <c r="H51" s="145" t="s">
        <v>367</v>
      </c>
      <c r="I51" s="5" t="s">
        <v>100</v>
      </c>
      <c r="J51" s="5">
        <v>6</v>
      </c>
      <c r="K51" s="5">
        <v>95.37</v>
      </c>
      <c r="L51" s="5">
        <f>VLOOKUP(I:I,[1]指导价!$A:$B,2,0)</f>
        <v>6.6</v>
      </c>
      <c r="M51" s="124">
        <f t="shared" si="0"/>
        <v>15.895000000000001</v>
      </c>
      <c r="N51" s="5" t="s">
        <v>91</v>
      </c>
      <c r="O51" s="7"/>
      <c r="P51" s="7"/>
      <c r="Q51" s="7"/>
      <c r="R51" s="7"/>
      <c r="S51" s="7"/>
      <c r="T51" s="23"/>
      <c r="U51" s="5"/>
      <c r="V51" s="5"/>
      <c r="W51" s="5" t="s">
        <v>368</v>
      </c>
      <c r="X51" s="5" t="s">
        <v>369</v>
      </c>
      <c r="Y51" s="5" t="s">
        <v>370</v>
      </c>
      <c r="Z51" s="5"/>
      <c r="AA51" s="5">
        <f t="shared" si="1"/>
        <v>39.599999999999994</v>
      </c>
      <c r="AB51" s="5">
        <f t="shared" si="2"/>
        <v>55.77000000000001</v>
      </c>
      <c r="AC51" s="5"/>
      <c r="AD51" s="5"/>
      <c r="AE51" s="146"/>
    </row>
    <row r="52" spans="1:31" ht="16.95" customHeight="1" x14ac:dyDescent="0.3">
      <c r="A52" s="3">
        <v>46082</v>
      </c>
      <c r="B52" s="14">
        <v>46084</v>
      </c>
      <c r="C52" s="5" t="s">
        <v>124</v>
      </c>
      <c r="D52" s="5" t="s">
        <v>72</v>
      </c>
      <c r="E52" s="5" t="s">
        <v>86</v>
      </c>
      <c r="F52" s="5" t="s">
        <v>135</v>
      </c>
      <c r="G52" s="5" t="s">
        <v>371</v>
      </c>
      <c r="H52" s="145" t="s">
        <v>372</v>
      </c>
      <c r="I52" s="5" t="s">
        <v>100</v>
      </c>
      <c r="J52" s="5">
        <v>4</v>
      </c>
      <c r="K52" s="5">
        <v>52.73</v>
      </c>
      <c r="L52" s="5">
        <f>VLOOKUP(I:I,[1]指导价!$A:$B,2,0)</f>
        <v>6.6</v>
      </c>
      <c r="M52" s="124">
        <f t="shared" si="0"/>
        <v>13.182499999999999</v>
      </c>
      <c r="N52" s="5" t="s">
        <v>91</v>
      </c>
      <c r="O52" s="7"/>
      <c r="P52" s="7"/>
      <c r="Q52" s="7"/>
      <c r="R52" s="7"/>
      <c r="S52" s="7"/>
      <c r="T52" s="23"/>
      <c r="U52" s="5"/>
      <c r="V52" s="5"/>
      <c r="W52" s="5" t="s">
        <v>373</v>
      </c>
      <c r="X52" s="5" t="s">
        <v>374</v>
      </c>
      <c r="Y52" s="5" t="s">
        <v>348</v>
      </c>
      <c r="Z52" s="5" t="s">
        <v>375</v>
      </c>
      <c r="AA52" s="5">
        <f t="shared" si="1"/>
        <v>26.4</v>
      </c>
      <c r="AB52" s="5">
        <f t="shared" si="2"/>
        <v>26.33</v>
      </c>
      <c r="AC52" s="5"/>
      <c r="AD52" s="5"/>
      <c r="AE52" s="146"/>
    </row>
    <row r="53" spans="1:31" ht="16.95" customHeight="1" x14ac:dyDescent="0.3">
      <c r="A53" s="3">
        <v>46082</v>
      </c>
      <c r="B53" s="14">
        <v>46084</v>
      </c>
      <c r="C53" s="5" t="s">
        <v>124</v>
      </c>
      <c r="D53" s="5" t="s">
        <v>72</v>
      </c>
      <c r="E53" s="5" t="s">
        <v>86</v>
      </c>
      <c r="F53" s="5" t="s">
        <v>135</v>
      </c>
      <c r="G53" s="5" t="s">
        <v>376</v>
      </c>
      <c r="H53" s="145" t="s">
        <v>377</v>
      </c>
      <c r="I53" s="5" t="s">
        <v>119</v>
      </c>
      <c r="J53" s="5">
        <v>6</v>
      </c>
      <c r="K53" s="5">
        <v>143.68</v>
      </c>
      <c r="L53" s="5">
        <f>VLOOKUP(I:I,[1]指导价!$A:$B,2,0)</f>
        <v>9.9</v>
      </c>
      <c r="M53" s="124">
        <f t="shared" si="0"/>
        <v>23.946666666666669</v>
      </c>
      <c r="N53" s="5" t="s">
        <v>91</v>
      </c>
      <c r="O53" s="7"/>
      <c r="P53" s="7"/>
      <c r="Q53" s="7"/>
      <c r="R53" s="7"/>
      <c r="S53" s="7"/>
      <c r="T53" s="23"/>
      <c r="U53" s="5"/>
      <c r="V53" s="5"/>
      <c r="W53" s="5" t="s">
        <v>378</v>
      </c>
      <c r="X53" s="5" t="s">
        <v>313</v>
      </c>
      <c r="Y53" s="5" t="s">
        <v>379</v>
      </c>
      <c r="Z53" s="5" t="s">
        <v>380</v>
      </c>
      <c r="AA53" s="5">
        <f t="shared" si="1"/>
        <v>59.400000000000006</v>
      </c>
      <c r="AB53" s="5">
        <f t="shared" si="2"/>
        <v>84.28</v>
      </c>
      <c r="AC53" s="5"/>
      <c r="AD53" s="5"/>
      <c r="AE53" s="146"/>
    </row>
    <row r="54" spans="1:31" ht="16.95" customHeight="1" x14ac:dyDescent="0.3">
      <c r="A54" s="3">
        <v>46082</v>
      </c>
      <c r="B54" s="14">
        <v>46084</v>
      </c>
      <c r="C54" s="5" t="s">
        <v>124</v>
      </c>
      <c r="D54" s="5" t="s">
        <v>72</v>
      </c>
      <c r="E54" s="5" t="s">
        <v>86</v>
      </c>
      <c r="F54" s="5" t="s">
        <v>135</v>
      </c>
      <c r="G54" s="5" t="s">
        <v>381</v>
      </c>
      <c r="H54" s="145" t="s">
        <v>382</v>
      </c>
      <c r="I54" s="5" t="s">
        <v>119</v>
      </c>
      <c r="J54" s="5">
        <v>2</v>
      </c>
      <c r="K54" s="5">
        <v>40.32</v>
      </c>
      <c r="L54" s="5">
        <f>VLOOKUP(I:I,[1]指导价!$A:$B,2,0)</f>
        <v>9.9</v>
      </c>
      <c r="M54" s="124">
        <f t="shared" si="0"/>
        <v>20.16</v>
      </c>
      <c r="N54" s="5" t="s">
        <v>91</v>
      </c>
      <c r="O54" s="7"/>
      <c r="P54" s="7"/>
      <c r="Q54" s="7"/>
      <c r="R54" s="7"/>
      <c r="S54" s="7"/>
      <c r="T54" s="23"/>
      <c r="U54" s="5"/>
      <c r="V54" s="5"/>
      <c r="W54" s="5" t="s">
        <v>383</v>
      </c>
      <c r="X54" s="5" t="s">
        <v>384</v>
      </c>
      <c r="Y54" s="5" t="s">
        <v>385</v>
      </c>
      <c r="Z54" s="5" t="s">
        <v>386</v>
      </c>
      <c r="AA54" s="5">
        <f t="shared" si="1"/>
        <v>19.8</v>
      </c>
      <c r="AB54" s="5">
        <f t="shared" si="2"/>
        <v>20.52</v>
      </c>
      <c r="AC54" s="5"/>
      <c r="AD54" s="5"/>
      <c r="AE54" s="146"/>
    </row>
    <row r="55" spans="1:31" ht="16.95" customHeight="1" x14ac:dyDescent="0.3">
      <c r="A55" s="3">
        <v>46082</v>
      </c>
      <c r="B55" s="14">
        <v>46084</v>
      </c>
      <c r="C55" s="5" t="s">
        <v>124</v>
      </c>
      <c r="D55" s="5" t="s">
        <v>72</v>
      </c>
      <c r="E55" s="5" t="s">
        <v>86</v>
      </c>
      <c r="F55" s="5" t="s">
        <v>135</v>
      </c>
      <c r="G55" s="5" t="s">
        <v>387</v>
      </c>
      <c r="H55" s="145" t="s">
        <v>388</v>
      </c>
      <c r="I55" s="5" t="s">
        <v>100</v>
      </c>
      <c r="J55" s="5">
        <v>6</v>
      </c>
      <c r="K55" s="5">
        <v>58.5</v>
      </c>
      <c r="L55" s="5">
        <f>VLOOKUP(I:I,[1]指导价!$A:$B,2,0)</f>
        <v>6.6</v>
      </c>
      <c r="M55" s="124">
        <f t="shared" si="0"/>
        <v>9.75</v>
      </c>
      <c r="N55" s="5" t="s">
        <v>91</v>
      </c>
      <c r="O55" s="7"/>
      <c r="P55" s="7"/>
      <c r="Q55" s="7"/>
      <c r="R55" s="7"/>
      <c r="S55" s="7"/>
      <c r="T55" s="23"/>
      <c r="U55" s="5"/>
      <c r="V55" s="5"/>
      <c r="W55" s="5" t="s">
        <v>389</v>
      </c>
      <c r="X55" s="5" t="s">
        <v>390</v>
      </c>
      <c r="Y55" s="5" t="s">
        <v>391</v>
      </c>
      <c r="Z55" s="5" t="s">
        <v>392</v>
      </c>
      <c r="AA55" s="5">
        <f t="shared" si="1"/>
        <v>39.599999999999994</v>
      </c>
      <c r="AB55" s="5">
        <f t="shared" si="2"/>
        <v>18.900000000000006</v>
      </c>
      <c r="AC55" s="5"/>
      <c r="AD55" s="5"/>
      <c r="AE55" s="146"/>
    </row>
    <row r="56" spans="1:31" ht="16.95" customHeight="1" x14ac:dyDescent="0.3">
      <c r="A56" s="3">
        <v>46082</v>
      </c>
      <c r="B56" s="14">
        <v>46084</v>
      </c>
      <c r="C56" s="5" t="s">
        <v>124</v>
      </c>
      <c r="D56" s="5" t="s">
        <v>72</v>
      </c>
      <c r="E56" s="5" t="s">
        <v>86</v>
      </c>
      <c r="F56" s="5" t="s">
        <v>135</v>
      </c>
      <c r="G56" s="5" t="s">
        <v>393</v>
      </c>
      <c r="H56" s="145" t="s">
        <v>394</v>
      </c>
      <c r="I56" s="5" t="s">
        <v>100</v>
      </c>
      <c r="J56" s="5">
        <v>6</v>
      </c>
      <c r="K56" s="5">
        <v>89.38</v>
      </c>
      <c r="L56" s="5">
        <f>VLOOKUP(I:I,[1]指导价!$A:$B,2,0)</f>
        <v>6.6</v>
      </c>
      <c r="M56" s="124">
        <f t="shared" si="0"/>
        <v>14.896666666666667</v>
      </c>
      <c r="N56" s="5" t="s">
        <v>91</v>
      </c>
      <c r="O56" s="7"/>
      <c r="P56" s="7"/>
      <c r="Q56" s="7"/>
      <c r="R56" s="7"/>
      <c r="S56" s="7"/>
      <c r="T56" s="23"/>
      <c r="U56" s="5"/>
      <c r="V56" s="5"/>
      <c r="W56" s="5" t="s">
        <v>395</v>
      </c>
      <c r="X56" s="5" t="s">
        <v>396</v>
      </c>
      <c r="Y56" s="5" t="s">
        <v>397</v>
      </c>
      <c r="Z56" s="5" t="s">
        <v>398</v>
      </c>
      <c r="AA56" s="5">
        <f t="shared" si="1"/>
        <v>39.599999999999994</v>
      </c>
      <c r="AB56" s="5">
        <f t="shared" si="2"/>
        <v>49.78</v>
      </c>
      <c r="AC56" s="5"/>
      <c r="AD56" s="5"/>
      <c r="AE56" s="146"/>
    </row>
    <row r="57" spans="1:31" ht="16.95" customHeight="1" x14ac:dyDescent="0.3">
      <c r="A57" s="3">
        <v>46082</v>
      </c>
      <c r="B57" s="14">
        <v>46084</v>
      </c>
      <c r="C57" s="5" t="s">
        <v>124</v>
      </c>
      <c r="D57" s="5" t="s">
        <v>72</v>
      </c>
      <c r="E57" s="5" t="s">
        <v>86</v>
      </c>
      <c r="F57" s="5" t="s">
        <v>135</v>
      </c>
      <c r="G57" s="5" t="s">
        <v>399</v>
      </c>
      <c r="H57" s="145" t="s">
        <v>400</v>
      </c>
      <c r="I57" s="5" t="s">
        <v>100</v>
      </c>
      <c r="J57" s="5">
        <v>11</v>
      </c>
      <c r="K57" s="5">
        <v>143.71</v>
      </c>
      <c r="L57" s="5">
        <f>VLOOKUP(I:I,[1]指导价!$A:$B,2,0)</f>
        <v>6.6</v>
      </c>
      <c r="M57" s="124">
        <f t="shared" si="0"/>
        <v>13.064545454545454</v>
      </c>
      <c r="N57" s="5" t="s">
        <v>91</v>
      </c>
      <c r="O57" s="7"/>
      <c r="P57" s="7"/>
      <c r="Q57" s="7"/>
      <c r="R57" s="7"/>
      <c r="S57" s="7"/>
      <c r="T57" s="23"/>
      <c r="U57" s="5"/>
      <c r="V57" s="5"/>
      <c r="W57" s="5" t="s">
        <v>401</v>
      </c>
      <c r="X57" s="5" t="s">
        <v>402</v>
      </c>
      <c r="Y57" s="5" t="s">
        <v>403</v>
      </c>
      <c r="Z57" s="5" t="s">
        <v>404</v>
      </c>
      <c r="AA57" s="5">
        <f t="shared" si="1"/>
        <v>72.599999999999994</v>
      </c>
      <c r="AB57" s="5">
        <f t="shared" si="2"/>
        <v>71.110000000000014</v>
      </c>
      <c r="AC57" s="5"/>
      <c r="AD57" s="5"/>
      <c r="AE57" s="146"/>
    </row>
    <row r="58" spans="1:31" ht="16.95" customHeight="1" x14ac:dyDescent="0.3">
      <c r="A58" s="3">
        <v>46082</v>
      </c>
      <c r="B58" s="14">
        <v>46084</v>
      </c>
      <c r="C58" s="5" t="s">
        <v>124</v>
      </c>
      <c r="D58" s="5" t="s">
        <v>72</v>
      </c>
      <c r="E58" s="5" t="s">
        <v>86</v>
      </c>
      <c r="F58" s="5" t="s">
        <v>135</v>
      </c>
      <c r="G58" s="5" t="s">
        <v>405</v>
      </c>
      <c r="H58" s="145" t="s">
        <v>406</v>
      </c>
      <c r="I58" s="5" t="s">
        <v>100</v>
      </c>
      <c r="J58" s="5">
        <v>12</v>
      </c>
      <c r="K58" s="5">
        <v>852.96</v>
      </c>
      <c r="L58" s="5">
        <f>VLOOKUP(I:I,[1]指导价!$A:$B,2,0)</f>
        <v>6.6</v>
      </c>
      <c r="M58" s="124">
        <f t="shared" si="0"/>
        <v>71.08</v>
      </c>
      <c r="N58" s="5" t="s">
        <v>91</v>
      </c>
      <c r="O58" s="7"/>
      <c r="P58" s="7"/>
      <c r="Q58" s="7"/>
      <c r="R58" s="7"/>
      <c r="S58" s="7"/>
      <c r="T58" s="23"/>
      <c r="U58" s="5"/>
      <c r="V58" s="5"/>
      <c r="W58" s="5" t="s">
        <v>407</v>
      </c>
      <c r="X58" s="5" t="s">
        <v>408</v>
      </c>
      <c r="Y58" s="5" t="s">
        <v>409</v>
      </c>
      <c r="Z58" s="5" t="s">
        <v>410</v>
      </c>
      <c r="AA58" s="5">
        <f t="shared" si="1"/>
        <v>79.199999999999989</v>
      </c>
      <c r="AB58" s="5">
        <f t="shared" si="2"/>
        <v>773.76</v>
      </c>
      <c r="AC58" s="5"/>
      <c r="AD58" s="5"/>
      <c r="AE58" s="146"/>
    </row>
    <row r="59" spans="1:31" ht="16.95" customHeight="1" x14ac:dyDescent="0.3">
      <c r="A59" s="3">
        <v>46082</v>
      </c>
      <c r="B59" s="14">
        <v>46084</v>
      </c>
      <c r="C59" s="5" t="s">
        <v>124</v>
      </c>
      <c r="D59" s="5" t="s">
        <v>72</v>
      </c>
      <c r="E59" s="5" t="s">
        <v>86</v>
      </c>
      <c r="F59" s="5" t="s">
        <v>135</v>
      </c>
      <c r="G59" s="5" t="s">
        <v>411</v>
      </c>
      <c r="H59" s="145" t="s">
        <v>412</v>
      </c>
      <c r="I59" s="5" t="s">
        <v>100</v>
      </c>
      <c r="J59" s="5">
        <v>6</v>
      </c>
      <c r="K59" s="5">
        <v>63.57</v>
      </c>
      <c r="L59" s="5">
        <f>VLOOKUP(I:I,[1]指导价!$A:$B,2,0)</f>
        <v>6.6</v>
      </c>
      <c r="M59" s="124">
        <f t="shared" si="0"/>
        <v>10.595000000000001</v>
      </c>
      <c r="N59" s="5" t="s">
        <v>91</v>
      </c>
      <c r="O59" s="7"/>
      <c r="P59" s="7"/>
      <c r="Q59" s="7"/>
      <c r="R59" s="7"/>
      <c r="S59" s="7"/>
      <c r="T59" s="23"/>
      <c r="U59" s="5"/>
      <c r="V59" s="5"/>
      <c r="W59" s="5" t="s">
        <v>413</v>
      </c>
      <c r="X59" s="5" t="s">
        <v>414</v>
      </c>
      <c r="Y59" s="5" t="s">
        <v>415</v>
      </c>
      <c r="Z59" s="5" t="s">
        <v>416</v>
      </c>
      <c r="AA59" s="5">
        <f t="shared" si="1"/>
        <v>39.599999999999994</v>
      </c>
      <c r="AB59" s="5">
        <f t="shared" si="2"/>
        <v>23.970000000000006</v>
      </c>
      <c r="AC59" s="5"/>
      <c r="AD59" s="5"/>
      <c r="AE59" s="146"/>
    </row>
    <row r="60" spans="1:31" ht="16.95" customHeight="1" x14ac:dyDescent="0.3">
      <c r="A60" s="3">
        <v>46082</v>
      </c>
      <c r="B60" s="14">
        <v>46084</v>
      </c>
      <c r="C60" s="5" t="s">
        <v>124</v>
      </c>
      <c r="D60" s="5" t="s">
        <v>72</v>
      </c>
      <c r="E60" s="5" t="s">
        <v>86</v>
      </c>
      <c r="F60" s="5" t="s">
        <v>135</v>
      </c>
      <c r="G60" s="5" t="s">
        <v>417</v>
      </c>
      <c r="H60" s="145" t="s">
        <v>418</v>
      </c>
      <c r="I60" s="5" t="s">
        <v>100</v>
      </c>
      <c r="J60" s="5">
        <v>12</v>
      </c>
      <c r="K60" s="5">
        <v>168.02</v>
      </c>
      <c r="L60" s="5">
        <f>VLOOKUP(I:I,[1]指导价!$A:$B,2,0)</f>
        <v>6.6</v>
      </c>
      <c r="M60" s="124">
        <f t="shared" si="0"/>
        <v>14.001666666666667</v>
      </c>
      <c r="N60" s="5" t="s">
        <v>91</v>
      </c>
      <c r="O60" s="7"/>
      <c r="P60" s="7"/>
      <c r="Q60" s="7"/>
      <c r="R60" s="7"/>
      <c r="S60" s="7"/>
      <c r="T60" s="23"/>
      <c r="U60" s="5"/>
      <c r="V60" s="5"/>
      <c r="W60" s="5" t="s">
        <v>419</v>
      </c>
      <c r="X60" s="5" t="s">
        <v>420</v>
      </c>
      <c r="Y60" s="5" t="s">
        <v>421</v>
      </c>
      <c r="Z60" s="5" t="s">
        <v>422</v>
      </c>
      <c r="AA60" s="5">
        <f t="shared" si="1"/>
        <v>79.199999999999989</v>
      </c>
      <c r="AB60" s="5">
        <f t="shared" si="2"/>
        <v>88.820000000000022</v>
      </c>
      <c r="AC60" s="5"/>
      <c r="AD60" s="5"/>
      <c r="AE60" s="146"/>
    </row>
    <row r="61" spans="1:31" ht="16.95" customHeight="1" x14ac:dyDescent="0.3">
      <c r="A61" s="3">
        <v>46082</v>
      </c>
      <c r="B61" s="14">
        <v>46084</v>
      </c>
      <c r="C61" s="5" t="s">
        <v>324</v>
      </c>
      <c r="D61" s="5" t="s">
        <v>72</v>
      </c>
      <c r="E61" s="5" t="s">
        <v>86</v>
      </c>
      <c r="F61" s="5" t="s">
        <v>423</v>
      </c>
      <c r="G61" s="5" t="s">
        <v>424</v>
      </c>
      <c r="H61" s="145" t="s">
        <v>425</v>
      </c>
      <c r="I61" s="5" t="s">
        <v>100</v>
      </c>
      <c r="J61" s="5">
        <v>12</v>
      </c>
      <c r="K61" s="5">
        <v>119.48</v>
      </c>
      <c r="L61" s="5">
        <f>VLOOKUP(I:I,[1]指导价!$A:$B,2,0)</f>
        <v>6.6</v>
      </c>
      <c r="M61" s="124">
        <f t="shared" si="0"/>
        <v>9.956666666666667</v>
      </c>
      <c r="N61" s="5" t="s">
        <v>91</v>
      </c>
      <c r="O61" s="7"/>
      <c r="P61" s="7"/>
      <c r="Q61" s="7"/>
      <c r="R61" s="7"/>
      <c r="S61" s="7"/>
      <c r="T61" s="23"/>
      <c r="U61" s="5"/>
      <c r="V61" s="5" t="s">
        <v>426</v>
      </c>
      <c r="W61" s="5" t="s">
        <v>427</v>
      </c>
      <c r="X61" s="5" t="s">
        <v>428</v>
      </c>
      <c r="Y61" s="5" t="s">
        <v>429</v>
      </c>
      <c r="Z61" s="5" t="s">
        <v>430</v>
      </c>
      <c r="AA61" s="5">
        <f t="shared" si="1"/>
        <v>79.199999999999989</v>
      </c>
      <c r="AB61" s="5">
        <f t="shared" si="2"/>
        <v>40.280000000000015</v>
      </c>
      <c r="AC61" s="5"/>
      <c r="AD61" s="5"/>
      <c r="AE61" s="146"/>
    </row>
    <row r="62" spans="1:31" ht="16.95" customHeight="1" x14ac:dyDescent="0.3">
      <c r="A62" s="3">
        <v>46082</v>
      </c>
      <c r="B62" s="14">
        <v>46084</v>
      </c>
      <c r="C62" s="5" t="s">
        <v>324</v>
      </c>
      <c r="D62" s="5" t="s">
        <v>72</v>
      </c>
      <c r="E62" s="5" t="s">
        <v>86</v>
      </c>
      <c r="F62" s="5" t="s">
        <v>423</v>
      </c>
      <c r="G62" s="5" t="s">
        <v>431</v>
      </c>
      <c r="H62" s="145" t="s">
        <v>432</v>
      </c>
      <c r="I62" s="5" t="s">
        <v>100</v>
      </c>
      <c r="J62" s="5">
        <v>12</v>
      </c>
      <c r="K62" s="5">
        <v>119.48</v>
      </c>
      <c r="L62" s="5">
        <f>VLOOKUP(I:I,[1]指导价!$A:$B,2,0)</f>
        <v>6.6</v>
      </c>
      <c r="M62" s="124">
        <f t="shared" si="0"/>
        <v>9.956666666666667</v>
      </c>
      <c r="N62" s="5" t="s">
        <v>91</v>
      </c>
      <c r="O62" s="7"/>
      <c r="P62" s="7"/>
      <c r="Q62" s="7"/>
      <c r="R62" s="7"/>
      <c r="S62" s="7"/>
      <c r="T62" s="23"/>
      <c r="U62" s="5"/>
      <c r="V62" s="5" t="s">
        <v>433</v>
      </c>
      <c r="W62" s="5" t="s">
        <v>434</v>
      </c>
      <c r="X62" s="5" t="s">
        <v>435</v>
      </c>
      <c r="Y62" s="5" t="s">
        <v>429</v>
      </c>
      <c r="Z62" s="5" t="s">
        <v>436</v>
      </c>
      <c r="AA62" s="5">
        <f t="shared" si="1"/>
        <v>79.199999999999989</v>
      </c>
      <c r="AB62" s="5">
        <f t="shared" si="2"/>
        <v>40.280000000000015</v>
      </c>
      <c r="AC62" s="5"/>
      <c r="AD62" s="5"/>
      <c r="AE62" s="146"/>
    </row>
    <row r="63" spans="1:31" ht="16.95" customHeight="1" x14ac:dyDescent="0.3">
      <c r="A63" s="3">
        <v>46082</v>
      </c>
      <c r="B63" s="14">
        <v>46084</v>
      </c>
      <c r="C63" s="5" t="s">
        <v>124</v>
      </c>
      <c r="D63" s="5" t="s">
        <v>72</v>
      </c>
      <c r="E63" s="5" t="s">
        <v>86</v>
      </c>
      <c r="F63" s="5" t="s">
        <v>125</v>
      </c>
      <c r="G63" s="5" t="s">
        <v>437</v>
      </c>
      <c r="H63" s="145" t="s">
        <v>438</v>
      </c>
      <c r="I63" s="5" t="s">
        <v>100</v>
      </c>
      <c r="J63" s="5">
        <v>12</v>
      </c>
      <c r="K63" s="5">
        <v>116.7</v>
      </c>
      <c r="L63" s="5">
        <f>VLOOKUP(I:I,[1]指导价!$A:$B,2,0)</f>
        <v>6.6</v>
      </c>
      <c r="M63" s="124">
        <f t="shared" si="0"/>
        <v>9.7249999999999996</v>
      </c>
      <c r="N63" s="5" t="s">
        <v>91</v>
      </c>
      <c r="O63" s="7"/>
      <c r="P63" s="7"/>
      <c r="Q63" s="7"/>
      <c r="R63" s="7"/>
      <c r="S63" s="7"/>
      <c r="T63" s="23"/>
      <c r="U63" s="5"/>
      <c r="V63" s="5"/>
      <c r="W63" s="5" t="s">
        <v>439</v>
      </c>
      <c r="X63" s="5" t="s">
        <v>129</v>
      </c>
      <c r="Y63" s="5" t="s">
        <v>130</v>
      </c>
      <c r="Z63" s="5" t="s">
        <v>440</v>
      </c>
      <c r="AA63" s="5">
        <f t="shared" si="1"/>
        <v>79.199999999999989</v>
      </c>
      <c r="AB63" s="5">
        <f t="shared" si="2"/>
        <v>37.500000000000014</v>
      </c>
      <c r="AC63" s="5"/>
      <c r="AD63" s="5"/>
      <c r="AE63" s="146"/>
    </row>
    <row r="64" spans="1:31" ht="16.95" customHeight="1" x14ac:dyDescent="0.3">
      <c r="A64" s="3">
        <v>46082</v>
      </c>
      <c r="B64" s="14">
        <v>46084</v>
      </c>
      <c r="C64" s="5" t="s">
        <v>324</v>
      </c>
      <c r="D64" s="5" t="s">
        <v>72</v>
      </c>
      <c r="E64" s="5" t="s">
        <v>86</v>
      </c>
      <c r="F64" s="5" t="s">
        <v>441</v>
      </c>
      <c r="G64" s="5" t="s">
        <v>442</v>
      </c>
      <c r="H64" s="145" t="s">
        <v>443</v>
      </c>
      <c r="I64" s="5" t="s">
        <v>100</v>
      </c>
      <c r="J64" s="5">
        <v>12</v>
      </c>
      <c r="K64" s="5">
        <v>117.79</v>
      </c>
      <c r="L64" s="5">
        <f>VLOOKUP(I:I,[1]指导价!$A:$B,2,0)</f>
        <v>6.6</v>
      </c>
      <c r="M64" s="124">
        <f t="shared" si="0"/>
        <v>9.8158333333333339</v>
      </c>
      <c r="N64" s="5" t="s">
        <v>91</v>
      </c>
      <c r="O64" s="7"/>
      <c r="P64" s="7"/>
      <c r="Q64" s="7"/>
      <c r="R64" s="7"/>
      <c r="S64" s="7"/>
      <c r="T64" s="23"/>
      <c r="U64" s="5"/>
      <c r="V64" s="5"/>
      <c r="W64" s="5" t="s">
        <v>444</v>
      </c>
      <c r="X64" s="5" t="s">
        <v>129</v>
      </c>
      <c r="Y64" s="5" t="s">
        <v>130</v>
      </c>
      <c r="Z64" s="5" t="s">
        <v>445</v>
      </c>
      <c r="AA64" s="5">
        <f t="shared" si="1"/>
        <v>79.199999999999989</v>
      </c>
      <c r="AB64" s="5">
        <f t="shared" si="2"/>
        <v>38.590000000000018</v>
      </c>
      <c r="AC64" s="5"/>
      <c r="AD64" s="5"/>
      <c r="AE64" s="146"/>
    </row>
    <row r="65" spans="1:31" ht="16.95" customHeight="1" x14ac:dyDescent="0.3">
      <c r="A65" s="3">
        <v>46082</v>
      </c>
      <c r="B65" s="14">
        <v>46084</v>
      </c>
      <c r="C65" s="5" t="s">
        <v>124</v>
      </c>
      <c r="D65" s="5" t="s">
        <v>72</v>
      </c>
      <c r="E65" s="5" t="s">
        <v>86</v>
      </c>
      <c r="F65" s="5" t="s">
        <v>446</v>
      </c>
      <c r="G65" s="5" t="s">
        <v>447</v>
      </c>
      <c r="H65" s="145" t="s">
        <v>448</v>
      </c>
      <c r="I65" s="5" t="s">
        <v>144</v>
      </c>
      <c r="J65" s="5">
        <v>9</v>
      </c>
      <c r="K65" s="5">
        <v>186.28</v>
      </c>
      <c r="L65" s="5">
        <f>VLOOKUP(I:I,[1]指导价!$A:$B,2,0)</f>
        <v>9.9</v>
      </c>
      <c r="M65" s="124">
        <f t="shared" si="0"/>
        <v>20.697777777777777</v>
      </c>
      <c r="N65" s="5" t="s">
        <v>91</v>
      </c>
      <c r="O65" s="7"/>
      <c r="P65" s="7"/>
      <c r="Q65" s="7"/>
      <c r="R65" s="7"/>
      <c r="S65" s="7"/>
      <c r="T65" s="23"/>
      <c r="U65" s="5"/>
      <c r="V65" s="5"/>
      <c r="W65" s="5" t="s">
        <v>449</v>
      </c>
      <c r="X65" s="5" t="s">
        <v>329</v>
      </c>
      <c r="Y65" s="5" t="s">
        <v>330</v>
      </c>
      <c r="Z65" s="5" t="s">
        <v>450</v>
      </c>
      <c r="AA65" s="5">
        <f t="shared" si="1"/>
        <v>89.100000000000009</v>
      </c>
      <c r="AB65" s="5">
        <f t="shared" si="2"/>
        <v>97.179999999999993</v>
      </c>
      <c r="AC65" s="5"/>
      <c r="AD65" s="5"/>
      <c r="AE65" s="146"/>
    </row>
    <row r="66" spans="1:31" ht="16.95" customHeight="1" x14ac:dyDescent="0.3">
      <c r="A66" s="3">
        <v>46082</v>
      </c>
      <c r="B66" s="14">
        <v>46084</v>
      </c>
      <c r="C66" s="5" t="s">
        <v>124</v>
      </c>
      <c r="D66" s="5" t="s">
        <v>72</v>
      </c>
      <c r="E66" s="5" t="s">
        <v>86</v>
      </c>
      <c r="F66" s="5" t="s">
        <v>451</v>
      </c>
      <c r="G66" s="5" t="s">
        <v>452</v>
      </c>
      <c r="H66" s="145" t="s">
        <v>453</v>
      </c>
      <c r="I66" s="5" t="s">
        <v>100</v>
      </c>
      <c r="J66" s="5">
        <v>9</v>
      </c>
      <c r="K66" s="5">
        <v>60.96</v>
      </c>
      <c r="L66" s="5">
        <f>VLOOKUP(I:I,[1]指导价!$A:$B,2,0)</f>
        <v>6.6</v>
      </c>
      <c r="M66" s="124">
        <f t="shared" si="0"/>
        <v>6.7733333333333334</v>
      </c>
      <c r="N66" s="5" t="s">
        <v>91</v>
      </c>
      <c r="O66" s="7"/>
      <c r="P66" s="7"/>
      <c r="Q66" s="7"/>
      <c r="R66" s="7"/>
      <c r="S66" s="7"/>
      <c r="T66" s="23"/>
      <c r="U66" s="5"/>
      <c r="V66" s="5"/>
      <c r="W66" s="5" t="s">
        <v>454</v>
      </c>
      <c r="X66" s="5" t="s">
        <v>455</v>
      </c>
      <c r="Y66" s="5" t="s">
        <v>456</v>
      </c>
      <c r="Z66" s="5" t="s">
        <v>457</v>
      </c>
      <c r="AA66" s="5">
        <f t="shared" si="1"/>
        <v>59.4</v>
      </c>
      <c r="AB66" s="5">
        <f t="shared" si="2"/>
        <v>1.5600000000000023</v>
      </c>
      <c r="AC66" s="5"/>
      <c r="AD66" s="5"/>
      <c r="AE66" s="146"/>
    </row>
    <row r="67" spans="1:31" ht="16.95" customHeight="1" x14ac:dyDescent="0.3">
      <c r="A67" s="3">
        <v>46082</v>
      </c>
      <c r="B67" s="14">
        <v>46084</v>
      </c>
      <c r="C67" s="5" t="s">
        <v>124</v>
      </c>
      <c r="D67" s="5" t="s">
        <v>72</v>
      </c>
      <c r="E67" s="5" t="s">
        <v>86</v>
      </c>
      <c r="F67" s="5" t="s">
        <v>451</v>
      </c>
      <c r="G67" s="5" t="s">
        <v>452</v>
      </c>
      <c r="H67" s="145" t="s">
        <v>458</v>
      </c>
      <c r="I67" s="5" t="s">
        <v>90</v>
      </c>
      <c r="J67" s="5">
        <v>4</v>
      </c>
      <c r="K67" s="5">
        <v>116.76</v>
      </c>
      <c r="L67" s="5">
        <f>VLOOKUP(I:I,[1]指导价!$A:$B,2,0)</f>
        <v>24.9</v>
      </c>
      <c r="M67" s="124">
        <f t="shared" si="0"/>
        <v>29.19</v>
      </c>
      <c r="N67" s="5" t="s">
        <v>91</v>
      </c>
      <c r="O67" s="7"/>
      <c r="P67" s="7"/>
      <c r="Q67" s="7"/>
      <c r="R67" s="7"/>
      <c r="S67" s="7"/>
      <c r="T67" s="23"/>
      <c r="U67" s="5"/>
      <c r="V67" s="5"/>
      <c r="W67" s="5" t="s">
        <v>459</v>
      </c>
      <c r="X67" s="5" t="s">
        <v>460</v>
      </c>
      <c r="Y67" s="5" t="s">
        <v>461</v>
      </c>
      <c r="Z67" s="5" t="s">
        <v>462</v>
      </c>
      <c r="AA67" s="5">
        <f t="shared" si="1"/>
        <v>99.6</v>
      </c>
      <c r="AB67" s="5">
        <f t="shared" si="2"/>
        <v>17.160000000000011</v>
      </c>
      <c r="AC67" s="5"/>
      <c r="AD67" s="5"/>
      <c r="AE67" s="146"/>
    </row>
    <row r="68" spans="1:31" ht="16.95" customHeight="1" x14ac:dyDescent="0.3">
      <c r="A68" s="3">
        <v>46082</v>
      </c>
      <c r="B68" s="14">
        <v>46084</v>
      </c>
      <c r="C68" s="5" t="str">
        <f>VLOOKUP(G68,白名单!C:E,3,0)</f>
        <v>上海大区</v>
      </c>
      <c r="D68" s="5" t="s">
        <v>463</v>
      </c>
      <c r="E68" s="5" t="s">
        <v>86</v>
      </c>
      <c r="F68" s="5" t="s">
        <v>87</v>
      </c>
      <c r="G68" s="5" t="s">
        <v>464</v>
      </c>
      <c r="H68" s="145" t="s">
        <v>465</v>
      </c>
      <c r="I68" s="5" t="s">
        <v>119</v>
      </c>
      <c r="J68" s="5">
        <v>4</v>
      </c>
      <c r="K68" s="5">
        <v>42.28</v>
      </c>
      <c r="L68" s="5">
        <f>VLOOKUP(I:I,[1]指导价!$A:$B,2,0)</f>
        <v>9.9</v>
      </c>
      <c r="M68" s="124">
        <f t="shared" ref="M68:M73" si="3">K68/J68</f>
        <v>10.57</v>
      </c>
      <c r="N68" s="5" t="s">
        <v>91</v>
      </c>
      <c r="O68" s="7"/>
      <c r="P68" s="7"/>
      <c r="Q68" s="7"/>
      <c r="R68" s="7"/>
      <c r="S68" s="7"/>
      <c r="T68" s="23"/>
      <c r="U68" s="5"/>
      <c r="V68" s="5"/>
      <c r="W68" s="5" t="s">
        <v>466</v>
      </c>
      <c r="X68" s="5" t="s">
        <v>467</v>
      </c>
      <c r="Y68" s="5" t="s">
        <v>468</v>
      </c>
      <c r="Z68" s="5" t="s">
        <v>469</v>
      </c>
      <c r="AA68" s="5">
        <f t="shared" ref="AA68:AA73" si="4">J68*L68</f>
        <v>39.6</v>
      </c>
      <c r="AB68" s="5">
        <f t="shared" ref="AB68:AB73" si="5">K:K-AA:AA</f>
        <v>2.6799999999999997</v>
      </c>
      <c r="AC68" s="5"/>
      <c r="AD68" s="5"/>
      <c r="AE68" s="146"/>
    </row>
    <row r="69" spans="1:31" ht="16.95" customHeight="1" x14ac:dyDescent="0.3">
      <c r="A69" s="3">
        <v>46082</v>
      </c>
      <c r="B69" s="14">
        <v>46084</v>
      </c>
      <c r="C69" s="5" t="s">
        <v>470</v>
      </c>
      <c r="D69" s="5" t="s">
        <v>72</v>
      </c>
      <c r="E69" s="5" t="s">
        <v>86</v>
      </c>
      <c r="F69" s="5" t="s">
        <v>471</v>
      </c>
      <c r="G69" s="5" t="s">
        <v>472</v>
      </c>
      <c r="H69" s="145" t="s">
        <v>473</v>
      </c>
      <c r="I69" s="5" t="s">
        <v>100</v>
      </c>
      <c r="J69" s="5">
        <v>12</v>
      </c>
      <c r="K69" s="5">
        <v>107.74</v>
      </c>
      <c r="L69" s="5">
        <f>VLOOKUP(I:I,[1]指导价!$A:$B,2,0)</f>
        <v>6.6</v>
      </c>
      <c r="M69" s="124">
        <f t="shared" si="3"/>
        <v>8.9783333333333335</v>
      </c>
      <c r="N69" s="5" t="s">
        <v>91</v>
      </c>
      <c r="O69" s="7"/>
      <c r="P69" s="7"/>
      <c r="Q69" s="7"/>
      <c r="R69" s="7"/>
      <c r="S69" s="7"/>
      <c r="T69" s="23"/>
      <c r="U69" s="5"/>
      <c r="V69" s="5"/>
      <c r="W69" s="5" t="s">
        <v>474</v>
      </c>
      <c r="X69" s="5" t="s">
        <v>129</v>
      </c>
      <c r="Y69" s="5" t="s">
        <v>130</v>
      </c>
      <c r="Z69" s="5" t="s">
        <v>475</v>
      </c>
      <c r="AA69" s="5">
        <f t="shared" si="4"/>
        <v>79.199999999999989</v>
      </c>
      <c r="AB69" s="5">
        <f t="shared" si="5"/>
        <v>28.540000000000006</v>
      </c>
      <c r="AC69" s="5"/>
      <c r="AD69" s="5"/>
      <c r="AE69" s="146"/>
    </row>
    <row r="70" spans="1:31" ht="16.95" customHeight="1" x14ac:dyDescent="0.3">
      <c r="A70" s="3">
        <v>46082</v>
      </c>
      <c r="B70" s="14">
        <v>46084</v>
      </c>
      <c r="C70" s="5" t="s">
        <v>470</v>
      </c>
      <c r="D70" s="5" t="s">
        <v>72</v>
      </c>
      <c r="E70" s="5" t="s">
        <v>86</v>
      </c>
      <c r="F70" s="5" t="s">
        <v>471</v>
      </c>
      <c r="G70" s="5" t="s">
        <v>472</v>
      </c>
      <c r="H70" s="145" t="s">
        <v>476</v>
      </c>
      <c r="I70" s="5" t="s">
        <v>90</v>
      </c>
      <c r="J70" s="5">
        <v>2</v>
      </c>
      <c r="K70" s="5">
        <v>61.45</v>
      </c>
      <c r="L70" s="5">
        <f>VLOOKUP(I:I,[1]指导价!$A:$B,2,0)</f>
        <v>24.9</v>
      </c>
      <c r="M70" s="124">
        <f t="shared" si="3"/>
        <v>30.725000000000001</v>
      </c>
      <c r="N70" s="5" t="s">
        <v>91</v>
      </c>
      <c r="O70" s="7"/>
      <c r="P70" s="7"/>
      <c r="Q70" s="7"/>
      <c r="R70" s="7"/>
      <c r="S70" s="7"/>
      <c r="T70" s="23"/>
      <c r="U70" s="5"/>
      <c r="V70" s="5"/>
      <c r="W70" s="5" t="s">
        <v>477</v>
      </c>
      <c r="X70" s="5" t="s">
        <v>478</v>
      </c>
      <c r="Y70" s="5" t="s">
        <v>479</v>
      </c>
      <c r="Z70" s="5" t="s">
        <v>480</v>
      </c>
      <c r="AA70" s="5">
        <f t="shared" si="4"/>
        <v>49.8</v>
      </c>
      <c r="AB70" s="5">
        <f t="shared" si="5"/>
        <v>11.650000000000006</v>
      </c>
      <c r="AC70" s="5"/>
      <c r="AD70" s="5"/>
      <c r="AE70" s="146"/>
    </row>
    <row r="71" spans="1:31" ht="16.95" customHeight="1" x14ac:dyDescent="0.3">
      <c r="A71" s="3">
        <v>46082</v>
      </c>
      <c r="B71" s="14">
        <v>46084</v>
      </c>
      <c r="C71" s="5" t="s">
        <v>470</v>
      </c>
      <c r="D71" s="5" t="s">
        <v>72</v>
      </c>
      <c r="E71" s="5" t="s">
        <v>86</v>
      </c>
      <c r="F71" s="5" t="s">
        <v>471</v>
      </c>
      <c r="G71" s="5" t="s">
        <v>481</v>
      </c>
      <c r="H71" s="145" t="s">
        <v>482</v>
      </c>
      <c r="I71" s="5" t="s">
        <v>100</v>
      </c>
      <c r="J71" s="5">
        <v>12</v>
      </c>
      <c r="K71" s="5">
        <v>108.85</v>
      </c>
      <c r="L71" s="5">
        <f>VLOOKUP(I:I,[1]指导价!$A:$B,2,0)</f>
        <v>6.6</v>
      </c>
      <c r="M71" s="124">
        <f t="shared" si="3"/>
        <v>9.0708333333333329</v>
      </c>
      <c r="N71" s="5" t="s">
        <v>91</v>
      </c>
      <c r="O71" s="7"/>
      <c r="P71" s="7"/>
      <c r="Q71" s="7"/>
      <c r="R71" s="7"/>
      <c r="S71" s="7"/>
      <c r="T71" s="23"/>
      <c r="U71" s="5"/>
      <c r="V71" s="5"/>
      <c r="W71" s="5" t="s">
        <v>483</v>
      </c>
      <c r="X71" s="5" t="s">
        <v>129</v>
      </c>
      <c r="Y71" s="5" t="s">
        <v>130</v>
      </c>
      <c r="Z71" s="5" t="s">
        <v>484</v>
      </c>
      <c r="AA71" s="5">
        <f t="shared" si="4"/>
        <v>79.199999999999989</v>
      </c>
      <c r="AB71" s="5">
        <f t="shared" si="5"/>
        <v>29.650000000000006</v>
      </c>
      <c r="AC71" s="5"/>
      <c r="AD71" s="5"/>
      <c r="AE71" s="146"/>
    </row>
    <row r="72" spans="1:31" ht="16.95" customHeight="1" x14ac:dyDescent="0.3">
      <c r="A72" s="3">
        <v>46082</v>
      </c>
      <c r="B72" s="14">
        <v>46084</v>
      </c>
      <c r="C72" s="5" t="s">
        <v>124</v>
      </c>
      <c r="D72" s="5" t="s">
        <v>72</v>
      </c>
      <c r="E72" s="5" t="s">
        <v>86</v>
      </c>
      <c r="F72" s="5" t="s">
        <v>135</v>
      </c>
      <c r="G72" s="5" t="s">
        <v>485</v>
      </c>
      <c r="H72" s="145" t="s">
        <v>486</v>
      </c>
      <c r="I72" s="5" t="s">
        <v>119</v>
      </c>
      <c r="J72" s="5">
        <v>4</v>
      </c>
      <c r="K72" s="5">
        <v>80.290000000000006</v>
      </c>
      <c r="L72" s="5">
        <f>VLOOKUP(I:I,[1]指导价!$A:$B,2,0)</f>
        <v>9.9</v>
      </c>
      <c r="M72" s="124">
        <f t="shared" si="3"/>
        <v>20.072500000000002</v>
      </c>
      <c r="N72" s="5" t="s">
        <v>91</v>
      </c>
      <c r="O72" s="7"/>
      <c r="P72" s="7"/>
      <c r="Q72" s="7"/>
      <c r="R72" s="7"/>
      <c r="S72" s="7"/>
      <c r="T72" s="23"/>
      <c r="U72" s="5"/>
      <c r="V72" s="5"/>
      <c r="W72" s="5" t="s">
        <v>487</v>
      </c>
      <c r="X72" s="5" t="s">
        <v>488</v>
      </c>
      <c r="Y72" s="5" t="s">
        <v>489</v>
      </c>
      <c r="Z72" s="5" t="s">
        <v>490</v>
      </c>
      <c r="AA72" s="5">
        <f t="shared" si="4"/>
        <v>39.6</v>
      </c>
      <c r="AB72" s="5">
        <f t="shared" si="5"/>
        <v>40.690000000000005</v>
      </c>
      <c r="AC72" s="5"/>
      <c r="AD72" s="5"/>
      <c r="AE72" s="146"/>
    </row>
    <row r="73" spans="1:31" ht="16.95" customHeight="1" x14ac:dyDescent="0.3">
      <c r="A73" s="3">
        <v>46082</v>
      </c>
      <c r="B73" s="14">
        <v>46084</v>
      </c>
      <c r="C73" s="5" t="str">
        <f>VLOOKUP(G73,白名单!C:E,3,0)</f>
        <v>华中大区</v>
      </c>
      <c r="D73" s="5" t="str">
        <f>VLOOKUP(G73,白名单!C:F,4,0)</f>
        <v>武汉源乳汇商贸有限公司</v>
      </c>
      <c r="E73" s="5" t="s">
        <v>86</v>
      </c>
      <c r="F73" s="5" t="s">
        <v>491</v>
      </c>
      <c r="G73" s="5" t="s">
        <v>492</v>
      </c>
      <c r="H73" s="145" t="s">
        <v>493</v>
      </c>
      <c r="I73" s="5" t="s">
        <v>119</v>
      </c>
      <c r="J73" s="5">
        <v>4</v>
      </c>
      <c r="K73" s="5">
        <v>41.3</v>
      </c>
      <c r="L73" s="5">
        <f>VLOOKUP(I:I,[1]指导价!$A:$B,2,0)</f>
        <v>9.9</v>
      </c>
      <c r="M73" s="124">
        <f t="shared" si="3"/>
        <v>10.324999999999999</v>
      </c>
      <c r="N73" s="5" t="s">
        <v>91</v>
      </c>
      <c r="O73" s="7"/>
      <c r="P73" s="7"/>
      <c r="Q73" s="7"/>
      <c r="R73" s="7"/>
      <c r="S73" s="7"/>
      <c r="T73" s="23"/>
      <c r="U73" s="5"/>
      <c r="V73" s="5" t="s">
        <v>494</v>
      </c>
      <c r="W73" s="5" t="s">
        <v>495</v>
      </c>
      <c r="X73" s="5" t="s">
        <v>496</v>
      </c>
      <c r="Y73" s="5" t="s">
        <v>497</v>
      </c>
      <c r="Z73" s="5" t="s">
        <v>498</v>
      </c>
      <c r="AA73" s="5">
        <f t="shared" si="4"/>
        <v>39.6</v>
      </c>
      <c r="AB73" s="5">
        <f t="shared" si="5"/>
        <v>1.6999999999999957</v>
      </c>
      <c r="AC73" s="5"/>
      <c r="AD73" s="5"/>
      <c r="AE73" s="146"/>
    </row>
    <row r="74" spans="1:31" ht="16.95" customHeight="1" x14ac:dyDescent="0.3">
      <c r="A74" s="3">
        <v>46082</v>
      </c>
      <c r="B74" s="14">
        <v>46084</v>
      </c>
      <c r="C74" s="5" t="str">
        <f>VLOOKUP(G74,白名单!C:E,3,0)</f>
        <v>广州大区</v>
      </c>
      <c r="D74" s="5" t="str">
        <f>VLOOKUP(G74,白名单!C:F,4,0)</f>
        <v>广州喜万佳便利店有限公司</v>
      </c>
      <c r="E74" s="5" t="s">
        <v>86</v>
      </c>
      <c r="F74" s="5" t="s">
        <v>228</v>
      </c>
      <c r="G74" s="5" t="s">
        <v>499</v>
      </c>
      <c r="H74" s="128" t="s">
        <v>500</v>
      </c>
      <c r="I74" s="5" t="s">
        <v>100</v>
      </c>
      <c r="J74" s="5">
        <v>8</v>
      </c>
      <c r="K74" s="5">
        <v>66.06</v>
      </c>
      <c r="L74" s="5">
        <f>VLOOKUP(I:I,[1]指导价!$A:$B,2,0)</f>
        <v>6.6</v>
      </c>
      <c r="M74" s="124">
        <f t="shared" ref="M74:M123" si="6">K74/J74</f>
        <v>8.2575000000000003</v>
      </c>
      <c r="N74" s="5" t="s">
        <v>91</v>
      </c>
      <c r="O74" s="7"/>
      <c r="P74" s="7"/>
      <c r="Q74" s="7"/>
      <c r="R74" s="7"/>
      <c r="S74" s="7"/>
      <c r="T74" s="23"/>
      <c r="U74" s="5"/>
      <c r="V74" s="5"/>
      <c r="W74" s="5" t="s">
        <v>501</v>
      </c>
      <c r="X74" s="5" t="s">
        <v>502</v>
      </c>
      <c r="Y74" s="5" t="s">
        <v>503</v>
      </c>
      <c r="Z74" s="5" t="s">
        <v>504</v>
      </c>
      <c r="AA74" s="5">
        <f t="shared" ref="AA74:AA123" si="7">J74*L74</f>
        <v>52.8</v>
      </c>
      <c r="AB74" s="5">
        <f t="shared" ref="AB74:AB123" si="8">K:K-AA:AA</f>
        <v>13.260000000000005</v>
      </c>
      <c r="AC74" s="5"/>
      <c r="AD74" s="5"/>
      <c r="AE74" s="146"/>
    </row>
    <row r="75" spans="1:31" ht="16.95" customHeight="1" x14ac:dyDescent="0.3">
      <c r="A75" s="3">
        <v>46082</v>
      </c>
      <c r="B75" s="14">
        <v>46084</v>
      </c>
      <c r="C75" s="5" t="str">
        <f>VLOOKUP(G75,白名单!C:E,3,0)</f>
        <v>广州大区</v>
      </c>
      <c r="D75" s="5" t="str">
        <f>VLOOKUP(G75,白名单!C:F,4,0)</f>
        <v>广州喜万佳便利店有限公司</v>
      </c>
      <c r="E75" s="5" t="s">
        <v>86</v>
      </c>
      <c r="F75" s="5" t="s">
        <v>228</v>
      </c>
      <c r="G75" s="5" t="s">
        <v>499</v>
      </c>
      <c r="H75" s="128" t="s">
        <v>505</v>
      </c>
      <c r="I75" s="5" t="s">
        <v>113</v>
      </c>
      <c r="J75" s="5">
        <v>2</v>
      </c>
      <c r="K75" s="5">
        <v>49.8</v>
      </c>
      <c r="L75" s="5">
        <f>VLOOKUP(I:I,[1]指导价!$A:$B,2,0)</f>
        <v>24.9</v>
      </c>
      <c r="M75" s="124">
        <f t="shared" si="6"/>
        <v>24.9</v>
      </c>
      <c r="N75" s="5" t="s">
        <v>91</v>
      </c>
      <c r="O75" s="7"/>
      <c r="P75" s="7"/>
      <c r="Q75" s="7"/>
      <c r="R75" s="7"/>
      <c r="S75" s="7"/>
      <c r="T75" s="23"/>
      <c r="U75" s="5"/>
      <c r="V75" s="5"/>
      <c r="W75" s="5" t="s">
        <v>506</v>
      </c>
      <c r="X75" s="5" t="s">
        <v>507</v>
      </c>
      <c r="Y75" s="5" t="s">
        <v>508</v>
      </c>
      <c r="Z75" s="5" t="s">
        <v>509</v>
      </c>
      <c r="AA75" s="5">
        <f t="shared" si="7"/>
        <v>49.8</v>
      </c>
      <c r="AB75" s="5">
        <f t="shared" si="8"/>
        <v>0</v>
      </c>
      <c r="AC75" s="5"/>
      <c r="AD75" s="5"/>
      <c r="AE75" s="146"/>
    </row>
    <row r="76" spans="1:31" ht="16.95" customHeight="1" x14ac:dyDescent="0.3">
      <c r="A76" s="3">
        <v>46082</v>
      </c>
      <c r="B76" s="14">
        <v>46084</v>
      </c>
      <c r="C76" s="7" t="s">
        <v>71</v>
      </c>
      <c r="D76" s="5" t="s">
        <v>72</v>
      </c>
      <c r="E76" s="5" t="s">
        <v>86</v>
      </c>
      <c r="F76" s="5" t="e">
        <v>#N/A</v>
      </c>
      <c r="G76" s="5" t="s">
        <v>510</v>
      </c>
      <c r="H76" s="128" t="s">
        <v>511</v>
      </c>
      <c r="I76" s="5" t="s">
        <v>198</v>
      </c>
      <c r="J76" s="5">
        <v>1</v>
      </c>
      <c r="K76" s="5">
        <v>38.369999999999997</v>
      </c>
      <c r="L76" s="5">
        <f>VLOOKUP(I:I,[1]指导价!$A:$B,2,0)</f>
        <v>32.9</v>
      </c>
      <c r="M76" s="124">
        <f t="shared" si="6"/>
        <v>38.369999999999997</v>
      </c>
      <c r="N76" s="5" t="s">
        <v>91</v>
      </c>
      <c r="O76" s="7"/>
      <c r="P76" s="7"/>
      <c r="Q76" s="7"/>
      <c r="R76" s="7"/>
      <c r="S76" s="7"/>
      <c r="T76" s="23"/>
      <c r="U76" s="5"/>
      <c r="V76" s="5"/>
      <c r="W76" s="5" t="s">
        <v>512</v>
      </c>
      <c r="X76" s="5" t="s">
        <v>513</v>
      </c>
      <c r="Y76" s="5" t="s">
        <v>514</v>
      </c>
      <c r="Z76" s="5" t="s">
        <v>515</v>
      </c>
      <c r="AA76" s="5">
        <f t="shared" si="7"/>
        <v>32.9</v>
      </c>
      <c r="AB76" s="5">
        <f t="shared" si="8"/>
        <v>5.4699999999999989</v>
      </c>
      <c r="AC76" s="5"/>
      <c r="AD76" s="5"/>
      <c r="AE76" s="146"/>
    </row>
    <row r="77" spans="1:31" ht="16.95" customHeight="1" x14ac:dyDescent="0.3">
      <c r="A77" s="3">
        <v>46082</v>
      </c>
      <c r="B77" s="14">
        <v>46084</v>
      </c>
      <c r="C77" s="5" t="s">
        <v>324</v>
      </c>
      <c r="D77" s="5" t="s">
        <v>72</v>
      </c>
      <c r="E77" s="5" t="s">
        <v>86</v>
      </c>
      <c r="F77" s="5" t="s">
        <v>516</v>
      </c>
      <c r="G77" s="5" t="s">
        <v>517</v>
      </c>
      <c r="H77" s="128" t="s">
        <v>518</v>
      </c>
      <c r="I77" s="5" t="s">
        <v>100</v>
      </c>
      <c r="J77" s="5">
        <v>12</v>
      </c>
      <c r="K77" s="5">
        <v>118.2</v>
      </c>
      <c r="L77" s="5">
        <f>VLOOKUP(I:I,[1]指导价!$A:$B,2,0)</f>
        <v>6.6</v>
      </c>
      <c r="M77" s="124">
        <f t="shared" si="6"/>
        <v>9.85</v>
      </c>
      <c r="N77" s="5" t="s">
        <v>91</v>
      </c>
      <c r="O77" s="7"/>
      <c r="P77" s="7"/>
      <c r="Q77" s="7"/>
      <c r="R77" s="7"/>
      <c r="S77" s="7"/>
      <c r="T77" s="23"/>
      <c r="U77" s="5"/>
      <c r="V77" s="5"/>
      <c r="W77" s="5" t="s">
        <v>519</v>
      </c>
      <c r="X77" s="5" t="s">
        <v>129</v>
      </c>
      <c r="Y77" s="5" t="s">
        <v>130</v>
      </c>
      <c r="Z77" s="5" t="s">
        <v>520</v>
      </c>
      <c r="AA77" s="5">
        <f t="shared" si="7"/>
        <v>79.199999999999989</v>
      </c>
      <c r="AB77" s="5">
        <f t="shared" si="8"/>
        <v>39.000000000000014</v>
      </c>
      <c r="AC77" s="5"/>
      <c r="AD77" s="5"/>
      <c r="AE77" s="146"/>
    </row>
    <row r="78" spans="1:31" ht="16.95" customHeight="1" x14ac:dyDescent="0.3">
      <c r="A78" s="3">
        <v>46082</v>
      </c>
      <c r="B78" s="14">
        <v>46084</v>
      </c>
      <c r="C78" s="5" t="s">
        <v>521</v>
      </c>
      <c r="D78" s="5" t="s">
        <v>72</v>
      </c>
      <c r="E78" s="5" t="s">
        <v>86</v>
      </c>
      <c r="F78" s="5" t="s">
        <v>522</v>
      </c>
      <c r="G78" s="5" t="s">
        <v>523</v>
      </c>
      <c r="H78" s="128" t="s">
        <v>524</v>
      </c>
      <c r="I78" s="5" t="s">
        <v>100</v>
      </c>
      <c r="J78" s="5">
        <v>6</v>
      </c>
      <c r="K78" s="5">
        <v>87.04</v>
      </c>
      <c r="L78" s="5">
        <f>VLOOKUP(I:I,[1]指导价!$A:$B,2,0)</f>
        <v>6.6</v>
      </c>
      <c r="M78" s="124">
        <f t="shared" si="6"/>
        <v>14.506666666666668</v>
      </c>
      <c r="N78" s="5" t="s">
        <v>91</v>
      </c>
      <c r="O78" s="7"/>
      <c r="P78" s="7"/>
      <c r="Q78" s="7"/>
      <c r="R78" s="7"/>
      <c r="S78" s="7"/>
      <c r="T78" s="23"/>
      <c r="U78" s="5"/>
      <c r="V78" s="5"/>
      <c r="W78" s="5" t="s">
        <v>525</v>
      </c>
      <c r="X78" s="5" t="s">
        <v>526</v>
      </c>
      <c r="Y78" s="5" t="s">
        <v>527</v>
      </c>
      <c r="Z78" s="5" t="s">
        <v>528</v>
      </c>
      <c r="AA78" s="5">
        <f t="shared" si="7"/>
        <v>39.599999999999994</v>
      </c>
      <c r="AB78" s="5">
        <f t="shared" si="8"/>
        <v>47.440000000000012</v>
      </c>
      <c r="AC78" s="5"/>
      <c r="AD78" s="5"/>
      <c r="AE78" s="146"/>
    </row>
    <row r="79" spans="1:31" ht="16.95" customHeight="1" x14ac:dyDescent="0.3">
      <c r="A79" s="3">
        <v>46082</v>
      </c>
      <c r="B79" s="14">
        <v>46084</v>
      </c>
      <c r="C79" s="5" t="s">
        <v>521</v>
      </c>
      <c r="D79" s="5" t="s">
        <v>72</v>
      </c>
      <c r="E79" s="5" t="s">
        <v>86</v>
      </c>
      <c r="F79" s="5" t="s">
        <v>522</v>
      </c>
      <c r="G79" s="5" t="s">
        <v>529</v>
      </c>
      <c r="H79" s="128" t="s">
        <v>530</v>
      </c>
      <c r="I79" s="5" t="s">
        <v>100</v>
      </c>
      <c r="J79" s="5">
        <v>10</v>
      </c>
      <c r="K79" s="5">
        <v>136.41999999999999</v>
      </c>
      <c r="L79" s="5">
        <f>VLOOKUP(I:I,[1]指导价!$A:$B,2,0)</f>
        <v>6.6</v>
      </c>
      <c r="M79" s="124">
        <f t="shared" si="6"/>
        <v>13.641999999999999</v>
      </c>
      <c r="N79" s="5" t="s">
        <v>91</v>
      </c>
      <c r="O79" s="7"/>
      <c r="P79" s="7"/>
      <c r="Q79" s="7"/>
      <c r="R79" s="7"/>
      <c r="S79" s="7"/>
      <c r="T79" s="23"/>
      <c r="U79" s="5"/>
      <c r="V79" s="5"/>
      <c r="W79" s="5" t="s">
        <v>531</v>
      </c>
      <c r="X79" s="5" t="s">
        <v>532</v>
      </c>
      <c r="Y79" s="5" t="s">
        <v>533</v>
      </c>
      <c r="Z79" s="5" t="s">
        <v>534</v>
      </c>
      <c r="AA79" s="5">
        <f t="shared" si="7"/>
        <v>66</v>
      </c>
      <c r="AB79" s="5">
        <f t="shared" si="8"/>
        <v>70.419999999999987</v>
      </c>
      <c r="AC79" s="5"/>
      <c r="AD79" s="5"/>
      <c r="AE79" s="146"/>
    </row>
    <row r="80" spans="1:31" ht="16.95" customHeight="1" x14ac:dyDescent="0.3">
      <c r="A80" s="3">
        <v>46082</v>
      </c>
      <c r="B80" s="14">
        <v>46084</v>
      </c>
      <c r="C80" s="5" t="s">
        <v>521</v>
      </c>
      <c r="D80" s="5" t="s">
        <v>72</v>
      </c>
      <c r="E80" s="5" t="s">
        <v>86</v>
      </c>
      <c r="F80" s="5" t="s">
        <v>522</v>
      </c>
      <c r="G80" s="5" t="s">
        <v>535</v>
      </c>
      <c r="H80" s="128" t="s">
        <v>536</v>
      </c>
      <c r="I80" s="5" t="s">
        <v>100</v>
      </c>
      <c r="J80" s="5">
        <v>6</v>
      </c>
      <c r="K80" s="5">
        <v>87.85</v>
      </c>
      <c r="L80" s="5">
        <f>VLOOKUP(I:I,[1]指导价!$A:$B,2,0)</f>
        <v>6.6</v>
      </c>
      <c r="M80" s="124">
        <f t="shared" si="6"/>
        <v>14.641666666666666</v>
      </c>
      <c r="N80" s="5" t="s">
        <v>91</v>
      </c>
      <c r="O80" s="7"/>
      <c r="P80" s="7"/>
      <c r="Q80" s="7"/>
      <c r="R80" s="7"/>
      <c r="S80" s="7"/>
      <c r="T80" s="23"/>
      <c r="U80" s="5"/>
      <c r="V80" s="5"/>
      <c r="W80" s="5" t="s">
        <v>537</v>
      </c>
      <c r="X80" s="5" t="s">
        <v>526</v>
      </c>
      <c r="Y80" s="5" t="s">
        <v>527</v>
      </c>
      <c r="Z80" s="5" t="s">
        <v>538</v>
      </c>
      <c r="AA80" s="5">
        <f t="shared" si="7"/>
        <v>39.599999999999994</v>
      </c>
      <c r="AB80" s="5">
        <f t="shared" si="8"/>
        <v>48.25</v>
      </c>
      <c r="AC80" s="5"/>
      <c r="AD80" s="5"/>
      <c r="AE80" s="146"/>
    </row>
    <row r="81" spans="1:31" ht="16.95" customHeight="1" x14ac:dyDescent="0.3">
      <c r="A81" s="3">
        <v>46082</v>
      </c>
      <c r="B81" s="14">
        <v>46084</v>
      </c>
      <c r="C81" s="5" t="s">
        <v>521</v>
      </c>
      <c r="D81" s="5" t="s">
        <v>72</v>
      </c>
      <c r="E81" s="5" t="s">
        <v>86</v>
      </c>
      <c r="F81" s="5" t="s">
        <v>522</v>
      </c>
      <c r="G81" s="5" t="s">
        <v>539</v>
      </c>
      <c r="H81" s="128" t="s">
        <v>540</v>
      </c>
      <c r="I81" s="5" t="s">
        <v>100</v>
      </c>
      <c r="J81" s="5">
        <v>6</v>
      </c>
      <c r="K81" s="5">
        <v>87.47</v>
      </c>
      <c r="L81" s="5">
        <f>VLOOKUP(I:I,[1]指导价!$A:$B,2,0)</f>
        <v>6.6</v>
      </c>
      <c r="M81" s="124">
        <f t="shared" si="6"/>
        <v>14.578333333333333</v>
      </c>
      <c r="N81" s="5" t="s">
        <v>91</v>
      </c>
      <c r="O81" s="7"/>
      <c r="P81" s="7"/>
      <c r="Q81" s="7"/>
      <c r="R81" s="7"/>
      <c r="S81" s="7"/>
      <c r="T81" s="23"/>
      <c r="U81" s="5"/>
      <c r="V81" s="5"/>
      <c r="W81" s="5" t="s">
        <v>541</v>
      </c>
      <c r="X81" s="5" t="s">
        <v>526</v>
      </c>
      <c r="Y81" s="5" t="s">
        <v>527</v>
      </c>
      <c r="Z81" s="5" t="s">
        <v>542</v>
      </c>
      <c r="AA81" s="5">
        <f t="shared" si="7"/>
        <v>39.599999999999994</v>
      </c>
      <c r="AB81" s="5">
        <f t="shared" si="8"/>
        <v>47.870000000000005</v>
      </c>
      <c r="AC81" s="5"/>
      <c r="AD81" s="5"/>
      <c r="AE81" s="146"/>
    </row>
    <row r="82" spans="1:31" ht="16.95" customHeight="1" x14ac:dyDescent="0.3">
      <c r="A82" s="3">
        <v>46082</v>
      </c>
      <c r="B82" s="14">
        <v>46084</v>
      </c>
      <c r="C82" s="5" t="s">
        <v>521</v>
      </c>
      <c r="D82" s="5" t="s">
        <v>72</v>
      </c>
      <c r="E82" s="5" t="s">
        <v>86</v>
      </c>
      <c r="F82" s="5" t="s">
        <v>522</v>
      </c>
      <c r="G82" s="5" t="s">
        <v>543</v>
      </c>
      <c r="H82" s="128" t="s">
        <v>544</v>
      </c>
      <c r="I82" s="5" t="s">
        <v>100</v>
      </c>
      <c r="J82" s="5">
        <v>6</v>
      </c>
      <c r="K82" s="5">
        <v>84.84</v>
      </c>
      <c r="L82" s="5">
        <f>VLOOKUP(I:I,[1]指导价!$A:$B,2,0)</f>
        <v>6.6</v>
      </c>
      <c r="M82" s="124">
        <f t="shared" si="6"/>
        <v>14.14</v>
      </c>
      <c r="N82" s="5" t="s">
        <v>91</v>
      </c>
      <c r="O82" s="7"/>
      <c r="P82" s="7"/>
      <c r="Q82" s="7"/>
      <c r="R82" s="7"/>
      <c r="S82" s="7"/>
      <c r="T82" s="23"/>
      <c r="U82" s="5"/>
      <c r="V82" s="5"/>
      <c r="W82" s="5" t="s">
        <v>545</v>
      </c>
      <c r="X82" s="5" t="s">
        <v>526</v>
      </c>
      <c r="Y82" s="5" t="s">
        <v>546</v>
      </c>
      <c r="Z82" s="5" t="s">
        <v>547</v>
      </c>
      <c r="AA82" s="5">
        <f t="shared" si="7"/>
        <v>39.599999999999994</v>
      </c>
      <c r="AB82" s="5">
        <f t="shared" si="8"/>
        <v>45.240000000000009</v>
      </c>
      <c r="AC82" s="5"/>
      <c r="AD82" s="5"/>
      <c r="AE82" s="146"/>
    </row>
    <row r="83" spans="1:31" ht="16.95" customHeight="1" x14ac:dyDescent="0.3">
      <c r="A83" s="3">
        <v>46082</v>
      </c>
      <c r="B83" s="14">
        <v>46084</v>
      </c>
      <c r="C83" s="5" t="s">
        <v>548</v>
      </c>
      <c r="D83" s="5" t="s">
        <v>72</v>
      </c>
      <c r="E83" s="5" t="s">
        <v>86</v>
      </c>
      <c r="F83" s="5" t="s">
        <v>171</v>
      </c>
      <c r="G83" s="5" t="s">
        <v>549</v>
      </c>
      <c r="H83" s="128" t="s">
        <v>550</v>
      </c>
      <c r="I83" s="5" t="s">
        <v>90</v>
      </c>
      <c r="J83" s="5">
        <v>2</v>
      </c>
      <c r="K83" s="5">
        <v>134.44</v>
      </c>
      <c r="L83" s="5">
        <f>VLOOKUP(I:I,[1]指导价!$A:$B,2,0)</f>
        <v>24.9</v>
      </c>
      <c r="M83" s="124">
        <f t="shared" si="6"/>
        <v>67.22</v>
      </c>
      <c r="N83" s="5" t="s">
        <v>91</v>
      </c>
      <c r="O83" s="7"/>
      <c r="P83" s="7"/>
      <c r="Q83" s="7"/>
      <c r="R83" s="7"/>
      <c r="S83" s="7"/>
      <c r="T83" s="23"/>
      <c r="U83" s="5"/>
      <c r="V83" s="5"/>
      <c r="W83" s="5" t="s">
        <v>551</v>
      </c>
      <c r="X83" s="5" t="s">
        <v>176</v>
      </c>
      <c r="Y83" s="5" t="s">
        <v>552</v>
      </c>
      <c r="Z83" s="5" t="s">
        <v>553</v>
      </c>
      <c r="AA83" s="5">
        <f t="shared" si="7"/>
        <v>49.8</v>
      </c>
      <c r="AB83" s="5">
        <f t="shared" si="8"/>
        <v>84.64</v>
      </c>
      <c r="AC83" s="5"/>
      <c r="AD83" s="5"/>
      <c r="AE83" s="146"/>
    </row>
    <row r="84" spans="1:31" ht="16.95" customHeight="1" x14ac:dyDescent="0.3">
      <c r="A84" s="3">
        <v>46082</v>
      </c>
      <c r="B84" s="14">
        <v>46084</v>
      </c>
      <c r="C84" s="5" t="s">
        <v>470</v>
      </c>
      <c r="D84" s="5" t="s">
        <v>72</v>
      </c>
      <c r="E84" s="5" t="s">
        <v>86</v>
      </c>
      <c r="F84" s="5" t="s">
        <v>471</v>
      </c>
      <c r="G84" s="5" t="s">
        <v>554</v>
      </c>
      <c r="H84" s="128" t="s">
        <v>555</v>
      </c>
      <c r="I84" s="5" t="s">
        <v>119</v>
      </c>
      <c r="J84" s="5">
        <v>5</v>
      </c>
      <c r="K84" s="5">
        <v>51.74</v>
      </c>
      <c r="L84" s="5">
        <f>VLOOKUP(I:I,[1]指导价!$A:$B,2,0)</f>
        <v>9.9</v>
      </c>
      <c r="M84" s="124">
        <f t="shared" si="6"/>
        <v>10.348000000000001</v>
      </c>
      <c r="N84" s="5" t="s">
        <v>91</v>
      </c>
      <c r="O84" s="7"/>
      <c r="P84" s="7"/>
      <c r="Q84" s="7"/>
      <c r="R84" s="7"/>
      <c r="S84" s="7"/>
      <c r="T84" s="23"/>
      <c r="U84" s="5"/>
      <c r="V84" s="5"/>
      <c r="W84" s="5" t="s">
        <v>556</v>
      </c>
      <c r="X84" s="5" t="s">
        <v>557</v>
      </c>
      <c r="Y84" s="5" t="s">
        <v>558</v>
      </c>
      <c r="Z84" s="5" t="s">
        <v>559</v>
      </c>
      <c r="AA84" s="5">
        <f t="shared" si="7"/>
        <v>49.5</v>
      </c>
      <c r="AB84" s="5">
        <f t="shared" si="8"/>
        <v>2.240000000000002</v>
      </c>
      <c r="AC84" s="5"/>
      <c r="AD84" s="5"/>
      <c r="AE84" s="146"/>
    </row>
    <row r="85" spans="1:31" ht="16.95" customHeight="1" x14ac:dyDescent="0.3">
      <c r="A85" s="3">
        <v>46082</v>
      </c>
      <c r="B85" s="14">
        <v>46084</v>
      </c>
      <c r="C85" s="5" t="s">
        <v>470</v>
      </c>
      <c r="D85" s="5" t="s">
        <v>72</v>
      </c>
      <c r="E85" s="5" t="s">
        <v>86</v>
      </c>
      <c r="F85" s="5" t="s">
        <v>471</v>
      </c>
      <c r="G85" s="5" t="s">
        <v>554</v>
      </c>
      <c r="H85" s="128" t="s">
        <v>560</v>
      </c>
      <c r="I85" s="5" t="s">
        <v>144</v>
      </c>
      <c r="J85" s="5">
        <v>3</v>
      </c>
      <c r="K85" s="5">
        <v>32.799999999999997</v>
      </c>
      <c r="L85" s="5">
        <f>VLOOKUP(I:I,[1]指导价!$A:$B,2,0)</f>
        <v>9.9</v>
      </c>
      <c r="M85" s="124">
        <f t="shared" si="6"/>
        <v>10.933333333333332</v>
      </c>
      <c r="N85" s="5" t="s">
        <v>91</v>
      </c>
      <c r="O85" s="7"/>
      <c r="P85" s="7"/>
      <c r="Q85" s="7"/>
      <c r="R85" s="7"/>
      <c r="S85" s="7"/>
      <c r="T85" s="23"/>
      <c r="U85" s="5"/>
      <c r="V85" s="5"/>
      <c r="W85" s="5" t="s">
        <v>561</v>
      </c>
      <c r="X85" s="5" t="s">
        <v>562</v>
      </c>
      <c r="Y85" s="5" t="s">
        <v>563</v>
      </c>
      <c r="Z85" s="5" t="s">
        <v>564</v>
      </c>
      <c r="AA85" s="5">
        <f t="shared" si="7"/>
        <v>29.700000000000003</v>
      </c>
      <c r="AB85" s="5">
        <f t="shared" si="8"/>
        <v>3.0999999999999943</v>
      </c>
      <c r="AC85" s="5"/>
      <c r="AD85" s="5"/>
      <c r="AE85" s="146"/>
    </row>
    <row r="86" spans="1:31" ht="16.95" customHeight="1" x14ac:dyDescent="0.3">
      <c r="A86" s="3">
        <v>46082</v>
      </c>
      <c r="B86" s="14">
        <v>46084</v>
      </c>
      <c r="C86" s="5" t="s">
        <v>470</v>
      </c>
      <c r="D86" s="5" t="s">
        <v>72</v>
      </c>
      <c r="E86" s="5" t="s">
        <v>86</v>
      </c>
      <c r="F86" s="5" t="s">
        <v>471</v>
      </c>
      <c r="G86" s="5" t="s">
        <v>554</v>
      </c>
      <c r="H86" s="128" t="s">
        <v>565</v>
      </c>
      <c r="I86" s="5" t="s">
        <v>119</v>
      </c>
      <c r="J86" s="5">
        <v>5</v>
      </c>
      <c r="K86" s="5">
        <v>51.97</v>
      </c>
      <c r="L86" s="5">
        <f>VLOOKUP(I:I,[1]指导价!$A:$B,2,0)</f>
        <v>9.9</v>
      </c>
      <c r="M86" s="124">
        <f t="shared" si="6"/>
        <v>10.394</v>
      </c>
      <c r="N86" s="5" t="s">
        <v>91</v>
      </c>
      <c r="O86" s="7"/>
      <c r="P86" s="7"/>
      <c r="Q86" s="7"/>
      <c r="R86" s="7"/>
      <c r="S86" s="7"/>
      <c r="T86" s="23"/>
      <c r="U86" s="5"/>
      <c r="V86" s="5"/>
      <c r="W86" s="5" t="s">
        <v>566</v>
      </c>
      <c r="X86" s="5" t="s">
        <v>557</v>
      </c>
      <c r="Y86" s="5" t="s">
        <v>558</v>
      </c>
      <c r="Z86" s="5" t="s">
        <v>567</v>
      </c>
      <c r="AA86" s="5">
        <f t="shared" si="7"/>
        <v>49.5</v>
      </c>
      <c r="AB86" s="5">
        <f t="shared" si="8"/>
        <v>2.4699999999999989</v>
      </c>
      <c r="AC86" s="5"/>
      <c r="AD86" s="5"/>
      <c r="AE86" s="146"/>
    </row>
    <row r="87" spans="1:31" ht="16.95" customHeight="1" x14ac:dyDescent="0.3">
      <c r="A87" s="3">
        <v>46082</v>
      </c>
      <c r="B87" s="14">
        <v>46084</v>
      </c>
      <c r="C87" s="5" t="s">
        <v>470</v>
      </c>
      <c r="D87" s="5" t="s">
        <v>72</v>
      </c>
      <c r="E87" s="5" t="s">
        <v>86</v>
      </c>
      <c r="F87" s="5" t="s">
        <v>471</v>
      </c>
      <c r="G87" s="5" t="s">
        <v>554</v>
      </c>
      <c r="H87" s="128" t="s">
        <v>568</v>
      </c>
      <c r="I87" s="5" t="s">
        <v>144</v>
      </c>
      <c r="J87" s="5">
        <v>3</v>
      </c>
      <c r="K87" s="5">
        <v>32.549999999999997</v>
      </c>
      <c r="L87" s="5">
        <f>VLOOKUP(I:I,[1]指导价!$A:$B,2,0)</f>
        <v>9.9</v>
      </c>
      <c r="M87" s="124">
        <f t="shared" si="6"/>
        <v>10.85</v>
      </c>
      <c r="N87" s="5" t="s">
        <v>91</v>
      </c>
      <c r="O87" s="7"/>
      <c r="P87" s="7"/>
      <c r="Q87" s="7"/>
      <c r="R87" s="7"/>
      <c r="S87" s="7"/>
      <c r="T87" s="23"/>
      <c r="U87" s="5"/>
      <c r="V87" s="5"/>
      <c r="W87" s="5" t="s">
        <v>569</v>
      </c>
      <c r="X87" s="5" t="s">
        <v>570</v>
      </c>
      <c r="Y87" s="5" t="s">
        <v>571</v>
      </c>
      <c r="Z87" s="5" t="s">
        <v>572</v>
      </c>
      <c r="AA87" s="5">
        <f t="shared" si="7"/>
        <v>29.700000000000003</v>
      </c>
      <c r="AB87" s="5">
        <f t="shared" si="8"/>
        <v>2.8499999999999943</v>
      </c>
      <c r="AC87" s="5"/>
      <c r="AD87" s="5"/>
      <c r="AE87" s="146"/>
    </row>
    <row r="88" spans="1:31" ht="16.95" customHeight="1" x14ac:dyDescent="0.3">
      <c r="A88" s="3">
        <v>46082</v>
      </c>
      <c r="B88" s="14">
        <v>46084</v>
      </c>
      <c r="C88" s="5" t="s">
        <v>470</v>
      </c>
      <c r="D88" s="5" t="s">
        <v>72</v>
      </c>
      <c r="E88" s="5" t="s">
        <v>86</v>
      </c>
      <c r="F88" s="5" t="s">
        <v>573</v>
      </c>
      <c r="G88" s="5" t="s">
        <v>574</v>
      </c>
      <c r="H88" s="128" t="s">
        <v>575</v>
      </c>
      <c r="I88" s="5" t="s">
        <v>100</v>
      </c>
      <c r="J88" s="5">
        <v>12</v>
      </c>
      <c r="K88" s="5">
        <v>79.77</v>
      </c>
      <c r="L88" s="5">
        <f>VLOOKUP(I:I,[1]指导价!$A:$B,2,0)</f>
        <v>6.6</v>
      </c>
      <c r="M88" s="124">
        <f t="shared" si="6"/>
        <v>6.6475</v>
      </c>
      <c r="N88" s="5" t="s">
        <v>91</v>
      </c>
      <c r="O88" s="7"/>
      <c r="P88" s="7"/>
      <c r="Q88" s="7"/>
      <c r="R88" s="7"/>
      <c r="S88" s="7"/>
      <c r="T88" s="23"/>
      <c r="U88" s="5"/>
      <c r="V88" s="5"/>
      <c r="W88" s="5" t="s">
        <v>576</v>
      </c>
      <c r="X88" s="5" t="s">
        <v>321</v>
      </c>
      <c r="Y88" s="5" t="s">
        <v>322</v>
      </c>
      <c r="Z88" s="5" t="s">
        <v>577</v>
      </c>
      <c r="AA88" s="5">
        <f t="shared" si="7"/>
        <v>79.199999999999989</v>
      </c>
      <c r="AB88" s="5">
        <f t="shared" si="8"/>
        <v>0.57000000000000739</v>
      </c>
      <c r="AC88" s="5"/>
      <c r="AD88" s="5"/>
      <c r="AE88" s="146"/>
    </row>
    <row r="89" spans="1:31" ht="16.95" customHeight="1" x14ac:dyDescent="0.3">
      <c r="A89" s="3">
        <v>46082</v>
      </c>
      <c r="B89" s="14">
        <v>46084</v>
      </c>
      <c r="C89" s="5" t="s">
        <v>470</v>
      </c>
      <c r="D89" s="5" t="s">
        <v>72</v>
      </c>
      <c r="E89" s="5" t="s">
        <v>86</v>
      </c>
      <c r="F89" s="5" t="s">
        <v>573</v>
      </c>
      <c r="G89" s="5" t="s">
        <v>574</v>
      </c>
      <c r="H89" s="128" t="s">
        <v>578</v>
      </c>
      <c r="I89" s="5" t="s">
        <v>100</v>
      </c>
      <c r="J89" s="5">
        <v>12</v>
      </c>
      <c r="K89" s="5">
        <v>80.010000000000005</v>
      </c>
      <c r="L89" s="5">
        <f>VLOOKUP(I:I,[1]指导价!$A:$B,2,0)</f>
        <v>6.6</v>
      </c>
      <c r="M89" s="124">
        <f t="shared" si="6"/>
        <v>6.6675000000000004</v>
      </c>
      <c r="N89" s="5" t="s">
        <v>91</v>
      </c>
      <c r="O89" s="7"/>
      <c r="P89" s="7"/>
      <c r="Q89" s="7"/>
      <c r="R89" s="7"/>
      <c r="S89" s="7"/>
      <c r="T89" s="23"/>
      <c r="U89" s="5"/>
      <c r="V89" s="5"/>
      <c r="W89" s="5" t="s">
        <v>579</v>
      </c>
      <c r="X89" s="5" t="s">
        <v>321</v>
      </c>
      <c r="Y89" s="5" t="s">
        <v>322</v>
      </c>
      <c r="Z89" s="5" t="s">
        <v>580</v>
      </c>
      <c r="AA89" s="5">
        <f t="shared" si="7"/>
        <v>79.199999999999989</v>
      </c>
      <c r="AB89" s="5">
        <f t="shared" si="8"/>
        <v>0.81000000000001648</v>
      </c>
      <c r="AC89" s="5"/>
      <c r="AD89" s="5"/>
      <c r="AE89" s="146"/>
    </row>
    <row r="90" spans="1:31" ht="16.95" customHeight="1" x14ac:dyDescent="0.3">
      <c r="A90" s="3">
        <v>46082</v>
      </c>
      <c r="B90" s="14">
        <v>46084</v>
      </c>
      <c r="C90" s="5" t="s">
        <v>470</v>
      </c>
      <c r="D90" s="5" t="s">
        <v>72</v>
      </c>
      <c r="E90" s="5" t="s">
        <v>86</v>
      </c>
      <c r="F90" s="5" t="s">
        <v>581</v>
      </c>
      <c r="G90" s="5" t="s">
        <v>582</v>
      </c>
      <c r="H90" s="128" t="s">
        <v>583</v>
      </c>
      <c r="I90" s="5" t="s">
        <v>100</v>
      </c>
      <c r="J90" s="5">
        <v>10</v>
      </c>
      <c r="K90" s="5">
        <v>67.14</v>
      </c>
      <c r="L90" s="5">
        <f>VLOOKUP(I:I,[1]指导价!$A:$B,2,0)</f>
        <v>6.6</v>
      </c>
      <c r="M90" s="124">
        <f t="shared" si="6"/>
        <v>6.7140000000000004</v>
      </c>
      <c r="N90" s="5" t="s">
        <v>91</v>
      </c>
      <c r="O90" s="7"/>
      <c r="P90" s="7"/>
      <c r="Q90" s="7"/>
      <c r="R90" s="7"/>
      <c r="S90" s="7"/>
      <c r="T90" s="23"/>
      <c r="U90" s="5"/>
      <c r="V90" s="5"/>
      <c r="W90" s="5" t="s">
        <v>584</v>
      </c>
      <c r="X90" s="5" t="s">
        <v>585</v>
      </c>
      <c r="Y90" s="5" t="s">
        <v>586</v>
      </c>
      <c r="Z90" s="5" t="s">
        <v>587</v>
      </c>
      <c r="AA90" s="5">
        <f t="shared" si="7"/>
        <v>66</v>
      </c>
      <c r="AB90" s="5">
        <f t="shared" si="8"/>
        <v>1.1400000000000006</v>
      </c>
      <c r="AC90" s="5"/>
      <c r="AD90" s="5"/>
      <c r="AE90" s="146"/>
    </row>
    <row r="91" spans="1:31" ht="16.95" customHeight="1" x14ac:dyDescent="0.3">
      <c r="A91" s="3">
        <v>46082</v>
      </c>
      <c r="B91" s="14">
        <v>46084</v>
      </c>
      <c r="C91" s="5" t="s">
        <v>324</v>
      </c>
      <c r="D91" s="5" t="s">
        <v>72</v>
      </c>
      <c r="E91" s="5" t="s">
        <v>86</v>
      </c>
      <c r="F91" s="5" t="s">
        <v>325</v>
      </c>
      <c r="G91" s="5" t="s">
        <v>588</v>
      </c>
      <c r="H91" s="128" t="s">
        <v>589</v>
      </c>
      <c r="I91" s="5" t="s">
        <v>144</v>
      </c>
      <c r="J91" s="5">
        <v>9</v>
      </c>
      <c r="K91" s="5">
        <v>170.03</v>
      </c>
      <c r="L91" s="5">
        <f>VLOOKUP(I:I,[1]指导价!$A:$B,2,0)</f>
        <v>9.9</v>
      </c>
      <c r="M91" s="124">
        <f t="shared" si="6"/>
        <v>18.892222222222223</v>
      </c>
      <c r="N91" s="5" t="s">
        <v>91</v>
      </c>
      <c r="O91" s="7"/>
      <c r="P91" s="7"/>
      <c r="Q91" s="7"/>
      <c r="R91" s="7"/>
      <c r="S91" s="7"/>
      <c r="T91" s="23"/>
      <c r="U91" s="5"/>
      <c r="V91" s="5"/>
      <c r="W91" s="5" t="s">
        <v>590</v>
      </c>
      <c r="X91" s="5" t="s">
        <v>329</v>
      </c>
      <c r="Y91" s="5" t="s">
        <v>330</v>
      </c>
      <c r="Z91" s="5" t="s">
        <v>591</v>
      </c>
      <c r="AA91" s="5">
        <f t="shared" si="7"/>
        <v>89.100000000000009</v>
      </c>
      <c r="AB91" s="5">
        <f t="shared" si="8"/>
        <v>80.929999999999993</v>
      </c>
      <c r="AC91" s="5"/>
      <c r="AD91" s="5"/>
      <c r="AE91" s="146"/>
    </row>
    <row r="92" spans="1:31" ht="16.95" customHeight="1" x14ac:dyDescent="0.3">
      <c r="A92" s="3">
        <v>46082</v>
      </c>
      <c r="B92" s="14">
        <v>46084</v>
      </c>
      <c r="C92" s="5" t="s">
        <v>324</v>
      </c>
      <c r="D92" s="5" t="s">
        <v>72</v>
      </c>
      <c r="E92" s="5" t="s">
        <v>86</v>
      </c>
      <c r="F92" s="5" t="s">
        <v>423</v>
      </c>
      <c r="G92" s="5" t="s">
        <v>592</v>
      </c>
      <c r="H92" s="128" t="s">
        <v>593</v>
      </c>
      <c r="I92" s="5" t="s">
        <v>100</v>
      </c>
      <c r="J92" s="5">
        <v>12</v>
      </c>
      <c r="K92" s="5">
        <v>123.48</v>
      </c>
      <c r="L92" s="5">
        <f>VLOOKUP(I:I,[1]指导价!$A:$B,2,0)</f>
        <v>6.6</v>
      </c>
      <c r="M92" s="124">
        <f t="shared" si="6"/>
        <v>10.290000000000001</v>
      </c>
      <c r="N92" s="5" t="s">
        <v>91</v>
      </c>
      <c r="O92" s="7"/>
      <c r="P92" s="7"/>
      <c r="Q92" s="7"/>
      <c r="R92" s="7"/>
      <c r="S92" s="7"/>
      <c r="T92" s="23"/>
      <c r="U92" s="5"/>
      <c r="V92" s="5"/>
      <c r="W92" s="5" t="s">
        <v>594</v>
      </c>
      <c r="X92" s="5" t="s">
        <v>428</v>
      </c>
      <c r="Y92" s="5" t="s">
        <v>429</v>
      </c>
      <c r="Z92" s="5" t="s">
        <v>595</v>
      </c>
      <c r="AA92" s="5">
        <f t="shared" si="7"/>
        <v>79.199999999999989</v>
      </c>
      <c r="AB92" s="5">
        <f t="shared" si="8"/>
        <v>44.280000000000015</v>
      </c>
      <c r="AC92" s="5"/>
      <c r="AD92" s="5"/>
      <c r="AE92" s="146"/>
    </row>
    <row r="93" spans="1:31" ht="16.95" customHeight="1" x14ac:dyDescent="0.3">
      <c r="A93" s="3">
        <v>46082</v>
      </c>
      <c r="B93" s="14">
        <v>46084</v>
      </c>
      <c r="C93" s="5" t="s">
        <v>124</v>
      </c>
      <c r="D93" s="5" t="s">
        <v>72</v>
      </c>
      <c r="E93" s="5" t="s">
        <v>86</v>
      </c>
      <c r="F93" s="5" t="s">
        <v>596</v>
      </c>
      <c r="G93" s="5" t="s">
        <v>597</v>
      </c>
      <c r="H93" s="128" t="s">
        <v>598</v>
      </c>
      <c r="I93" s="5" t="s">
        <v>100</v>
      </c>
      <c r="J93" s="5">
        <v>8</v>
      </c>
      <c r="K93" s="5">
        <v>73.36</v>
      </c>
      <c r="L93" s="5">
        <f>VLOOKUP(I:I,[1]指导价!$A:$B,2,0)</f>
        <v>6.6</v>
      </c>
      <c r="M93" s="124">
        <f t="shared" si="6"/>
        <v>9.17</v>
      </c>
      <c r="N93" s="5" t="s">
        <v>91</v>
      </c>
      <c r="O93" s="7"/>
      <c r="P93" s="7"/>
      <c r="Q93" s="7"/>
      <c r="R93" s="7"/>
      <c r="S93" s="7"/>
      <c r="T93" s="23"/>
      <c r="U93" s="5"/>
      <c r="V93" s="5"/>
      <c r="W93" s="5" t="s">
        <v>599</v>
      </c>
      <c r="X93" s="5" t="s">
        <v>600</v>
      </c>
      <c r="Y93" s="5" t="s">
        <v>601</v>
      </c>
      <c r="Z93" s="5" t="s">
        <v>602</v>
      </c>
      <c r="AA93" s="5">
        <f t="shared" si="7"/>
        <v>52.8</v>
      </c>
      <c r="AB93" s="5">
        <f t="shared" si="8"/>
        <v>20.560000000000002</v>
      </c>
      <c r="AC93" s="5"/>
      <c r="AD93" s="5"/>
      <c r="AE93" s="146"/>
    </row>
    <row r="94" spans="1:31" ht="16.95" customHeight="1" x14ac:dyDescent="0.3">
      <c r="A94" s="3">
        <v>46082</v>
      </c>
      <c r="B94" s="14">
        <v>46084</v>
      </c>
      <c r="C94" s="5" t="s">
        <v>470</v>
      </c>
      <c r="D94" s="5" t="s">
        <v>72</v>
      </c>
      <c r="E94" s="5" t="s">
        <v>86</v>
      </c>
      <c r="F94" s="5" t="s">
        <v>471</v>
      </c>
      <c r="G94" s="5" t="s">
        <v>603</v>
      </c>
      <c r="H94" s="128" t="s">
        <v>604</v>
      </c>
      <c r="I94" s="5" t="s">
        <v>100</v>
      </c>
      <c r="J94" s="5">
        <v>7</v>
      </c>
      <c r="K94" s="5">
        <v>58.9</v>
      </c>
      <c r="L94" s="5">
        <f>VLOOKUP(I:I,[1]指导价!$A:$B,2,0)</f>
        <v>6.6</v>
      </c>
      <c r="M94" s="124">
        <f t="shared" si="6"/>
        <v>8.4142857142857146</v>
      </c>
      <c r="N94" s="5" t="s">
        <v>91</v>
      </c>
      <c r="O94" s="7"/>
      <c r="P94" s="7"/>
      <c r="Q94" s="7"/>
      <c r="R94" s="7"/>
      <c r="S94" s="7"/>
      <c r="T94" s="23"/>
      <c r="U94" s="5"/>
      <c r="V94" s="5"/>
      <c r="W94" s="5" t="s">
        <v>605</v>
      </c>
      <c r="X94" s="5" t="s">
        <v>606</v>
      </c>
      <c r="Y94" s="5" t="s">
        <v>607</v>
      </c>
      <c r="Z94" s="5" t="s">
        <v>608</v>
      </c>
      <c r="AA94" s="5">
        <f t="shared" si="7"/>
        <v>46.199999999999996</v>
      </c>
      <c r="AB94" s="5">
        <f t="shared" si="8"/>
        <v>12.700000000000003</v>
      </c>
      <c r="AC94" s="5"/>
      <c r="AD94" s="5"/>
      <c r="AE94" s="146"/>
    </row>
    <row r="95" spans="1:31" ht="16.95" customHeight="1" x14ac:dyDescent="0.3">
      <c r="A95" s="3">
        <v>46082</v>
      </c>
      <c r="B95" s="14">
        <v>46084</v>
      </c>
      <c r="C95" s="5" t="str">
        <f>VLOOKUP(G95,白名单!C:E,3,0)</f>
        <v>深圳大区</v>
      </c>
      <c r="D95" s="5" t="str">
        <f>VLOOKUP(G95,白名单!C:F,4,0)</f>
        <v>广东省莞诚贸易有限公司</v>
      </c>
      <c r="E95" s="5" t="s">
        <v>86</v>
      </c>
      <c r="F95" s="5" t="s">
        <v>149</v>
      </c>
      <c r="G95" s="5" t="s">
        <v>609</v>
      </c>
      <c r="H95" s="128" t="s">
        <v>610</v>
      </c>
      <c r="I95" s="5" t="s">
        <v>119</v>
      </c>
      <c r="J95" s="5">
        <v>4</v>
      </c>
      <c r="K95" s="5">
        <v>51.72</v>
      </c>
      <c r="L95" s="5">
        <f>VLOOKUP(I:I,[1]指导价!$A:$B,2,0)</f>
        <v>9.9</v>
      </c>
      <c r="M95" s="124">
        <f t="shared" si="6"/>
        <v>12.93</v>
      </c>
      <c r="N95" s="5" t="s">
        <v>91</v>
      </c>
      <c r="O95" s="7"/>
      <c r="P95" s="7"/>
      <c r="Q95" s="7"/>
      <c r="R95" s="7"/>
      <c r="S95" s="7"/>
      <c r="T95" s="23"/>
      <c r="U95" s="5"/>
      <c r="V95" s="5"/>
      <c r="W95" s="5" t="s">
        <v>611</v>
      </c>
      <c r="X95" s="5" t="s">
        <v>612</v>
      </c>
      <c r="Y95" s="5" t="s">
        <v>613</v>
      </c>
      <c r="Z95" s="5" t="s">
        <v>614</v>
      </c>
      <c r="AA95" s="5">
        <f t="shared" si="7"/>
        <v>39.6</v>
      </c>
      <c r="AB95" s="5">
        <f t="shared" si="8"/>
        <v>12.119999999999997</v>
      </c>
      <c r="AC95" s="5"/>
      <c r="AD95" s="5"/>
      <c r="AE95" s="146"/>
    </row>
    <row r="96" spans="1:31" ht="16.95" customHeight="1" x14ac:dyDescent="0.3">
      <c r="A96" s="3">
        <v>46082</v>
      </c>
      <c r="B96" s="14">
        <v>46084</v>
      </c>
      <c r="C96" s="5" t="str">
        <f>VLOOKUP(G96,白名单!C:E,3,0)</f>
        <v>深圳大区</v>
      </c>
      <c r="D96" s="5" t="str">
        <f>VLOOKUP(G96,白名单!C:F,4,0)</f>
        <v>广东省莞诚贸易有限公司</v>
      </c>
      <c r="E96" s="5" t="s">
        <v>86</v>
      </c>
      <c r="F96" s="5" t="s">
        <v>149</v>
      </c>
      <c r="G96" s="5" t="s">
        <v>609</v>
      </c>
      <c r="H96" s="128" t="s">
        <v>615</v>
      </c>
      <c r="I96" s="5" t="s">
        <v>144</v>
      </c>
      <c r="J96" s="5">
        <v>4</v>
      </c>
      <c r="K96" s="5">
        <v>51.2</v>
      </c>
      <c r="L96" s="5">
        <f>VLOOKUP(I:I,[1]指导价!$A:$B,2,0)</f>
        <v>9.9</v>
      </c>
      <c r="M96" s="124">
        <f t="shared" si="6"/>
        <v>12.8</v>
      </c>
      <c r="N96" s="5" t="s">
        <v>91</v>
      </c>
      <c r="O96" s="7"/>
      <c r="P96" s="7"/>
      <c r="Q96" s="7"/>
      <c r="R96" s="7"/>
      <c r="S96" s="7"/>
      <c r="T96" s="23"/>
      <c r="U96" s="5"/>
      <c r="V96" s="5"/>
      <c r="W96" s="5" t="s">
        <v>616</v>
      </c>
      <c r="X96" s="5" t="s">
        <v>617</v>
      </c>
      <c r="Y96" s="5" t="s">
        <v>618</v>
      </c>
      <c r="Z96" s="5" t="s">
        <v>619</v>
      </c>
      <c r="AA96" s="5">
        <f t="shared" si="7"/>
        <v>39.6</v>
      </c>
      <c r="AB96" s="5">
        <f t="shared" si="8"/>
        <v>11.600000000000001</v>
      </c>
      <c r="AC96" s="5"/>
      <c r="AD96" s="5"/>
      <c r="AE96" s="146"/>
    </row>
    <row r="97" spans="1:31" ht="16.95" customHeight="1" x14ac:dyDescent="0.3">
      <c r="A97" s="3">
        <v>46082</v>
      </c>
      <c r="B97" s="14">
        <v>46084</v>
      </c>
      <c r="C97" s="5" t="s">
        <v>148</v>
      </c>
      <c r="D97" s="5" t="s">
        <v>72</v>
      </c>
      <c r="E97" s="5" t="s">
        <v>86</v>
      </c>
      <c r="F97" s="5" t="s">
        <v>228</v>
      </c>
      <c r="G97" s="5" t="s">
        <v>620</v>
      </c>
      <c r="H97" s="128" t="s">
        <v>621</v>
      </c>
      <c r="I97" s="5" t="s">
        <v>100</v>
      </c>
      <c r="J97" s="5">
        <v>7</v>
      </c>
      <c r="K97" s="5">
        <v>55.26</v>
      </c>
      <c r="L97" s="5">
        <f>VLOOKUP(I:I,[1]指导价!$A:$B,2,0)</f>
        <v>6.6</v>
      </c>
      <c r="M97" s="124">
        <f t="shared" si="6"/>
        <v>7.8942857142857141</v>
      </c>
      <c r="N97" s="5" t="s">
        <v>91</v>
      </c>
      <c r="O97" s="7"/>
      <c r="P97" s="7"/>
      <c r="Q97" s="7"/>
      <c r="R97" s="7"/>
      <c r="S97" s="7"/>
      <c r="T97" s="23"/>
      <c r="U97" s="5"/>
      <c r="V97" s="5"/>
      <c r="W97" s="5" t="s">
        <v>622</v>
      </c>
      <c r="X97" s="5" t="s">
        <v>623</v>
      </c>
      <c r="Y97" s="5" t="s">
        <v>624</v>
      </c>
      <c r="Z97" s="5" t="s">
        <v>625</v>
      </c>
      <c r="AA97" s="5">
        <f t="shared" si="7"/>
        <v>46.199999999999996</v>
      </c>
      <c r="AB97" s="5">
        <f t="shared" si="8"/>
        <v>9.0600000000000023</v>
      </c>
      <c r="AC97" s="5"/>
      <c r="AD97" s="5"/>
      <c r="AE97" s="146"/>
    </row>
    <row r="98" spans="1:31" ht="16.95" customHeight="1" x14ac:dyDescent="0.3">
      <c r="A98" s="3">
        <v>46082</v>
      </c>
      <c r="B98" s="14">
        <v>46084</v>
      </c>
      <c r="C98" s="5" t="s">
        <v>521</v>
      </c>
      <c r="D98" s="5" t="s">
        <v>72</v>
      </c>
      <c r="E98" s="5" t="s">
        <v>86</v>
      </c>
      <c r="F98" s="5" t="s">
        <v>626</v>
      </c>
      <c r="G98" s="5" t="s">
        <v>627</v>
      </c>
      <c r="H98" s="128" t="s">
        <v>628</v>
      </c>
      <c r="I98" s="5" t="s">
        <v>90</v>
      </c>
      <c r="J98" s="5">
        <v>6</v>
      </c>
      <c r="K98" s="5">
        <v>223.13</v>
      </c>
      <c r="L98" s="5">
        <f>VLOOKUP(I:I,[1]指导价!$A:$B,2,0)</f>
        <v>24.9</v>
      </c>
      <c r="M98" s="124">
        <f t="shared" si="6"/>
        <v>37.188333333333333</v>
      </c>
      <c r="N98" s="5" t="s">
        <v>91</v>
      </c>
      <c r="O98" s="7"/>
      <c r="P98" s="7"/>
      <c r="Q98" s="7"/>
      <c r="R98" s="7"/>
      <c r="S98" s="7"/>
      <c r="T98" s="23"/>
      <c r="U98" s="5"/>
      <c r="V98" s="5"/>
      <c r="W98" s="5" t="s">
        <v>629</v>
      </c>
      <c r="X98" s="5" t="s">
        <v>630</v>
      </c>
      <c r="Y98" s="5" t="s">
        <v>631</v>
      </c>
      <c r="Z98" s="5" t="s">
        <v>632</v>
      </c>
      <c r="AA98" s="5">
        <f t="shared" si="7"/>
        <v>149.39999999999998</v>
      </c>
      <c r="AB98" s="5">
        <f t="shared" si="8"/>
        <v>73.730000000000018</v>
      </c>
      <c r="AC98" s="5"/>
      <c r="AD98" s="5"/>
      <c r="AE98" s="146"/>
    </row>
    <row r="99" spans="1:31" ht="16.95" customHeight="1" x14ac:dyDescent="0.3">
      <c r="A99" s="3">
        <v>46082</v>
      </c>
      <c r="B99" s="14">
        <v>46084</v>
      </c>
      <c r="C99" s="5" t="s">
        <v>470</v>
      </c>
      <c r="D99" s="5" t="s">
        <v>72</v>
      </c>
      <c r="E99" s="5" t="s">
        <v>86</v>
      </c>
      <c r="F99" s="5" t="s">
        <v>633</v>
      </c>
      <c r="G99" s="5" t="s">
        <v>634</v>
      </c>
      <c r="H99" s="128" t="s">
        <v>635</v>
      </c>
      <c r="I99" s="5" t="s">
        <v>144</v>
      </c>
      <c r="J99" s="5">
        <v>9</v>
      </c>
      <c r="K99" s="5">
        <v>181.62</v>
      </c>
      <c r="L99" s="5">
        <f>VLOOKUP(I:I,[1]指导价!$A:$B,2,0)</f>
        <v>9.9</v>
      </c>
      <c r="M99" s="124">
        <f t="shared" si="6"/>
        <v>20.18</v>
      </c>
      <c r="N99" s="5" t="s">
        <v>91</v>
      </c>
      <c r="O99" s="7"/>
      <c r="P99" s="7"/>
      <c r="Q99" s="7"/>
      <c r="R99" s="7"/>
      <c r="S99" s="7"/>
      <c r="T99" s="23"/>
      <c r="U99" s="5"/>
      <c r="V99" s="5"/>
      <c r="W99" s="5" t="s">
        <v>636</v>
      </c>
      <c r="X99" s="5" t="s">
        <v>329</v>
      </c>
      <c r="Y99" s="5" t="s">
        <v>330</v>
      </c>
      <c r="Z99" s="5" t="s">
        <v>637</v>
      </c>
      <c r="AA99" s="5">
        <f t="shared" si="7"/>
        <v>89.100000000000009</v>
      </c>
      <c r="AB99" s="5">
        <f t="shared" si="8"/>
        <v>92.52</v>
      </c>
      <c r="AC99" s="5"/>
      <c r="AD99" s="5"/>
      <c r="AE99" s="146"/>
    </row>
    <row r="100" spans="1:31" ht="16.95" customHeight="1" x14ac:dyDescent="0.3">
      <c r="A100" s="3">
        <v>46082</v>
      </c>
      <c r="B100" s="14">
        <v>46084</v>
      </c>
      <c r="C100" s="5" t="s">
        <v>316</v>
      </c>
      <c r="D100" s="5" t="s">
        <v>72</v>
      </c>
      <c r="E100" s="5" t="s">
        <v>86</v>
      </c>
      <c r="F100" s="5" t="s">
        <v>638</v>
      </c>
      <c r="G100" s="5" t="s">
        <v>639</v>
      </c>
      <c r="H100" s="128" t="s">
        <v>640</v>
      </c>
      <c r="I100" s="5" t="s">
        <v>185</v>
      </c>
      <c r="J100" s="5">
        <v>6</v>
      </c>
      <c r="K100" s="5">
        <v>89.9</v>
      </c>
      <c r="L100" s="5">
        <f>VLOOKUP(I:I,[1]指导价!$A:$B,2,0)</f>
        <v>8.9</v>
      </c>
      <c r="M100" s="124">
        <f t="shared" si="6"/>
        <v>14.983333333333334</v>
      </c>
      <c r="N100" s="5" t="s">
        <v>91</v>
      </c>
      <c r="O100" s="7"/>
      <c r="P100" s="7"/>
      <c r="Q100" s="7"/>
      <c r="R100" s="7"/>
      <c r="S100" s="7"/>
      <c r="T100" s="23"/>
      <c r="U100" s="5"/>
      <c r="V100" s="5" t="s">
        <v>641</v>
      </c>
      <c r="W100" s="5" t="s">
        <v>642</v>
      </c>
      <c r="X100" s="5" t="s">
        <v>643</v>
      </c>
      <c r="Y100" s="5" t="s">
        <v>644</v>
      </c>
      <c r="Z100" s="5" t="s">
        <v>645</v>
      </c>
      <c r="AA100" s="5">
        <f t="shared" si="7"/>
        <v>53.400000000000006</v>
      </c>
      <c r="AB100" s="5">
        <f t="shared" si="8"/>
        <v>36.5</v>
      </c>
      <c r="AC100" s="5"/>
      <c r="AD100" s="5"/>
      <c r="AE100" s="146"/>
    </row>
    <row r="101" spans="1:31" ht="16.95" customHeight="1" x14ac:dyDescent="0.3">
      <c r="A101" s="3">
        <v>46082</v>
      </c>
      <c r="B101" s="14">
        <v>46084</v>
      </c>
      <c r="C101" s="5" t="s">
        <v>316</v>
      </c>
      <c r="D101" s="5" t="s">
        <v>72</v>
      </c>
      <c r="E101" s="5" t="s">
        <v>86</v>
      </c>
      <c r="F101" s="5" t="s">
        <v>638</v>
      </c>
      <c r="G101" s="5" t="s">
        <v>639</v>
      </c>
      <c r="H101" s="128" t="s">
        <v>646</v>
      </c>
      <c r="I101" s="5" t="s">
        <v>119</v>
      </c>
      <c r="J101" s="5">
        <v>4</v>
      </c>
      <c r="K101" s="5">
        <v>108</v>
      </c>
      <c r="L101" s="5">
        <f>VLOOKUP(I:I,[1]指导价!$A:$B,2,0)</f>
        <v>9.9</v>
      </c>
      <c r="M101" s="124">
        <f t="shared" si="6"/>
        <v>27</v>
      </c>
      <c r="N101" s="5" t="s">
        <v>91</v>
      </c>
      <c r="O101" s="7"/>
      <c r="P101" s="7"/>
      <c r="Q101" s="7"/>
      <c r="R101" s="7"/>
      <c r="S101" s="7"/>
      <c r="T101" s="23"/>
      <c r="U101" s="5"/>
      <c r="V101" s="5"/>
      <c r="W101" s="5" t="s">
        <v>647</v>
      </c>
      <c r="X101" s="5" t="s">
        <v>648</v>
      </c>
      <c r="Y101" s="5" t="s">
        <v>649</v>
      </c>
      <c r="Z101" s="5" t="s">
        <v>650</v>
      </c>
      <c r="AA101" s="5">
        <f t="shared" si="7"/>
        <v>39.6</v>
      </c>
      <c r="AB101" s="5">
        <f t="shared" si="8"/>
        <v>68.400000000000006</v>
      </c>
      <c r="AC101" s="5"/>
      <c r="AD101" s="5"/>
      <c r="AE101" s="146"/>
    </row>
    <row r="102" spans="1:31" ht="16.95" customHeight="1" x14ac:dyDescent="0.3">
      <c r="A102" s="3">
        <v>46082</v>
      </c>
      <c r="B102" s="14">
        <v>46084</v>
      </c>
      <c r="C102" s="5" t="s">
        <v>316</v>
      </c>
      <c r="D102" s="5" t="s">
        <v>72</v>
      </c>
      <c r="E102" s="5" t="s">
        <v>86</v>
      </c>
      <c r="F102" s="5" t="s">
        <v>638</v>
      </c>
      <c r="G102" s="5" t="s">
        <v>639</v>
      </c>
      <c r="H102" s="128" t="s">
        <v>651</v>
      </c>
      <c r="I102" s="5" t="s">
        <v>119</v>
      </c>
      <c r="J102" s="5">
        <v>4</v>
      </c>
      <c r="K102" s="5">
        <v>108.8</v>
      </c>
      <c r="L102" s="5">
        <f>VLOOKUP(I:I,[1]指导价!$A:$B,2,0)</f>
        <v>9.9</v>
      </c>
      <c r="M102" s="124">
        <f t="shared" si="6"/>
        <v>27.2</v>
      </c>
      <c r="N102" s="5" t="s">
        <v>91</v>
      </c>
      <c r="O102" s="7"/>
      <c r="P102" s="7"/>
      <c r="Q102" s="7"/>
      <c r="R102" s="7"/>
      <c r="S102" s="7"/>
      <c r="T102" s="23"/>
      <c r="U102" s="5"/>
      <c r="V102" s="5"/>
      <c r="W102" s="5" t="s">
        <v>652</v>
      </c>
      <c r="X102" s="5" t="s">
        <v>648</v>
      </c>
      <c r="Y102" s="5" t="s">
        <v>649</v>
      </c>
      <c r="Z102" s="5" t="s">
        <v>653</v>
      </c>
      <c r="AA102" s="5">
        <f t="shared" si="7"/>
        <v>39.6</v>
      </c>
      <c r="AB102" s="5">
        <f t="shared" si="8"/>
        <v>69.199999999999989</v>
      </c>
      <c r="AC102" s="5"/>
      <c r="AD102" s="5"/>
      <c r="AE102" s="146"/>
    </row>
    <row r="103" spans="1:31" ht="16.95" customHeight="1" x14ac:dyDescent="0.3">
      <c r="A103" s="3">
        <v>46082</v>
      </c>
      <c r="B103" s="14">
        <v>46084</v>
      </c>
      <c r="C103" s="5" t="s">
        <v>316</v>
      </c>
      <c r="D103" s="5" t="s">
        <v>72</v>
      </c>
      <c r="E103" s="5" t="s">
        <v>86</v>
      </c>
      <c r="F103" s="5" t="s">
        <v>638</v>
      </c>
      <c r="G103" s="5" t="s">
        <v>639</v>
      </c>
      <c r="H103" s="128" t="s">
        <v>654</v>
      </c>
      <c r="I103" s="5" t="s">
        <v>185</v>
      </c>
      <c r="J103" s="5">
        <v>8</v>
      </c>
      <c r="K103" s="5">
        <v>79.900000000000006</v>
      </c>
      <c r="L103" s="5">
        <f>VLOOKUP(I:I,[1]指导价!$A:$B,2,0)</f>
        <v>8.9</v>
      </c>
      <c r="M103" s="124">
        <f t="shared" si="6"/>
        <v>9.9875000000000007</v>
      </c>
      <c r="N103" s="5" t="s">
        <v>91</v>
      </c>
      <c r="O103" s="7"/>
      <c r="P103" s="7"/>
      <c r="Q103" s="7"/>
      <c r="R103" s="7"/>
      <c r="S103" s="7"/>
      <c r="T103" s="23"/>
      <c r="U103" s="5"/>
      <c r="V103" s="5" t="s">
        <v>641</v>
      </c>
      <c r="W103" s="5" t="s">
        <v>655</v>
      </c>
      <c r="X103" s="5" t="s">
        <v>656</v>
      </c>
      <c r="Y103" s="5" t="s">
        <v>657</v>
      </c>
      <c r="Z103" s="5" t="s">
        <v>658</v>
      </c>
      <c r="AA103" s="5">
        <f t="shared" si="7"/>
        <v>71.2</v>
      </c>
      <c r="AB103" s="5">
        <f t="shared" si="8"/>
        <v>8.7000000000000028</v>
      </c>
      <c r="AC103" s="5"/>
      <c r="AD103" s="5"/>
      <c r="AE103" s="146"/>
    </row>
    <row r="104" spans="1:31" ht="16.95" customHeight="1" x14ac:dyDescent="0.3">
      <c r="A104" s="3">
        <v>46082</v>
      </c>
      <c r="B104" s="14">
        <v>46084</v>
      </c>
      <c r="C104" s="5" t="s">
        <v>548</v>
      </c>
      <c r="D104" s="5" t="s">
        <v>72</v>
      </c>
      <c r="E104" s="5" t="s">
        <v>86</v>
      </c>
      <c r="F104" s="5" t="s">
        <v>171</v>
      </c>
      <c r="G104" s="5" t="s">
        <v>659</v>
      </c>
      <c r="H104" s="128" t="s">
        <v>660</v>
      </c>
      <c r="I104" s="5" t="s">
        <v>100</v>
      </c>
      <c r="J104" s="5">
        <v>6</v>
      </c>
      <c r="K104" s="5">
        <v>40.950000000000003</v>
      </c>
      <c r="L104" s="5">
        <f>VLOOKUP(I:I,[1]指导价!$A:$B,2,0)</f>
        <v>6.6</v>
      </c>
      <c r="M104" s="124">
        <f t="shared" si="6"/>
        <v>6.8250000000000002</v>
      </c>
      <c r="N104" s="5" t="s">
        <v>91</v>
      </c>
      <c r="O104" s="7"/>
      <c r="P104" s="7"/>
      <c r="Q104" s="7"/>
      <c r="R104" s="7"/>
      <c r="S104" s="7"/>
      <c r="T104" s="23"/>
      <c r="U104" s="5"/>
      <c r="V104" s="5"/>
      <c r="W104" s="5" t="s">
        <v>661</v>
      </c>
      <c r="X104" s="5" t="s">
        <v>662</v>
      </c>
      <c r="Y104" s="5" t="s">
        <v>663</v>
      </c>
      <c r="Z104" s="5" t="s">
        <v>664</v>
      </c>
      <c r="AA104" s="5">
        <f t="shared" si="7"/>
        <v>39.599999999999994</v>
      </c>
      <c r="AB104" s="5">
        <f t="shared" si="8"/>
        <v>1.3500000000000085</v>
      </c>
      <c r="AC104" s="5"/>
      <c r="AD104" s="5"/>
      <c r="AE104" s="146"/>
    </row>
    <row r="105" spans="1:31" ht="16.95" customHeight="1" x14ac:dyDescent="0.3">
      <c r="A105" s="3">
        <v>46082</v>
      </c>
      <c r="B105" s="14">
        <v>46084</v>
      </c>
      <c r="C105" s="5" t="s">
        <v>548</v>
      </c>
      <c r="D105" s="5" t="s">
        <v>72</v>
      </c>
      <c r="E105" s="5" t="s">
        <v>86</v>
      </c>
      <c r="F105" s="5" t="s">
        <v>171</v>
      </c>
      <c r="G105" s="5" t="s">
        <v>659</v>
      </c>
      <c r="H105" s="128" t="s">
        <v>665</v>
      </c>
      <c r="I105" s="5" t="s">
        <v>144</v>
      </c>
      <c r="J105" s="5">
        <v>2</v>
      </c>
      <c r="K105" s="5">
        <v>30.93</v>
      </c>
      <c r="L105" s="5">
        <f>VLOOKUP(I:I,[1]指导价!$A:$B,2,0)</f>
        <v>9.9</v>
      </c>
      <c r="M105" s="124">
        <f t="shared" si="6"/>
        <v>15.465</v>
      </c>
      <c r="N105" s="5" t="s">
        <v>91</v>
      </c>
      <c r="O105" s="7"/>
      <c r="P105" s="7"/>
      <c r="Q105" s="7"/>
      <c r="R105" s="7"/>
      <c r="S105" s="7"/>
      <c r="T105" s="23"/>
      <c r="U105" s="5"/>
      <c r="V105" s="5"/>
      <c r="W105" s="5" t="s">
        <v>666</v>
      </c>
      <c r="X105" s="5" t="s">
        <v>667</v>
      </c>
      <c r="Y105" s="5" t="s">
        <v>668</v>
      </c>
      <c r="Z105" s="5" t="s">
        <v>669</v>
      </c>
      <c r="AA105" s="5">
        <f t="shared" si="7"/>
        <v>19.8</v>
      </c>
      <c r="AB105" s="5">
        <f t="shared" si="8"/>
        <v>11.129999999999999</v>
      </c>
      <c r="AC105" s="5"/>
      <c r="AD105" s="5"/>
      <c r="AE105" s="146"/>
    </row>
    <row r="106" spans="1:31" ht="16.95" customHeight="1" x14ac:dyDescent="0.3">
      <c r="A106" s="3">
        <v>46082</v>
      </c>
      <c r="B106" s="14">
        <v>46084</v>
      </c>
      <c r="C106" s="5" t="s">
        <v>521</v>
      </c>
      <c r="D106" s="5" t="s">
        <v>72</v>
      </c>
      <c r="E106" s="5" t="s">
        <v>86</v>
      </c>
      <c r="F106" s="5" t="s">
        <v>522</v>
      </c>
      <c r="G106" s="5" t="s">
        <v>670</v>
      </c>
      <c r="H106" s="128" t="s">
        <v>671</v>
      </c>
      <c r="I106" s="5" t="s">
        <v>100</v>
      </c>
      <c r="J106" s="5">
        <v>10</v>
      </c>
      <c r="K106" s="5">
        <v>78.17</v>
      </c>
      <c r="L106" s="5">
        <f>VLOOKUP(I:I,[1]指导价!$A:$B,2,0)</f>
        <v>6.6</v>
      </c>
      <c r="M106" s="124">
        <f t="shared" si="6"/>
        <v>7.8170000000000002</v>
      </c>
      <c r="N106" s="5" t="s">
        <v>91</v>
      </c>
      <c r="O106" s="7"/>
      <c r="P106" s="7"/>
      <c r="Q106" s="7"/>
      <c r="R106" s="7"/>
      <c r="S106" s="7"/>
      <c r="T106" s="23"/>
      <c r="U106" s="5"/>
      <c r="V106" s="5"/>
      <c r="W106" s="5" t="s">
        <v>672</v>
      </c>
      <c r="X106" s="5" t="s">
        <v>585</v>
      </c>
      <c r="Y106" s="5" t="s">
        <v>586</v>
      </c>
      <c r="Z106" s="5" t="s">
        <v>673</v>
      </c>
      <c r="AA106" s="5">
        <f t="shared" si="7"/>
        <v>66</v>
      </c>
      <c r="AB106" s="5">
        <f t="shared" si="8"/>
        <v>12.170000000000002</v>
      </c>
      <c r="AC106" s="5"/>
      <c r="AD106" s="5"/>
      <c r="AE106" s="146"/>
    </row>
    <row r="107" spans="1:31" ht="16.95" customHeight="1" x14ac:dyDescent="0.3">
      <c r="A107" s="3">
        <v>46082</v>
      </c>
      <c r="B107" s="14">
        <v>46084</v>
      </c>
      <c r="C107" s="5" t="s">
        <v>124</v>
      </c>
      <c r="D107" s="5" t="s">
        <v>72</v>
      </c>
      <c r="E107" s="5" t="s">
        <v>86</v>
      </c>
      <c r="F107" s="5" t="s">
        <v>674</v>
      </c>
      <c r="G107" s="5" t="s">
        <v>675</v>
      </c>
      <c r="H107" s="128" t="s">
        <v>676</v>
      </c>
      <c r="I107" s="5" t="s">
        <v>119</v>
      </c>
      <c r="J107" s="5">
        <v>5</v>
      </c>
      <c r="K107" s="5">
        <v>66.86</v>
      </c>
      <c r="L107" s="5">
        <f>VLOOKUP(I:I,[1]指导价!$A:$B,2,0)</f>
        <v>9.9</v>
      </c>
      <c r="M107" s="124">
        <f t="shared" si="6"/>
        <v>13.372</v>
      </c>
      <c r="N107" s="5" t="s">
        <v>91</v>
      </c>
      <c r="O107" s="7"/>
      <c r="P107" s="7"/>
      <c r="Q107" s="7"/>
      <c r="R107" s="7"/>
      <c r="S107" s="7"/>
      <c r="T107" s="23"/>
      <c r="U107" s="5"/>
      <c r="V107" s="5"/>
      <c r="W107" s="5" t="s">
        <v>677</v>
      </c>
      <c r="X107" s="5" t="s">
        <v>678</v>
      </c>
      <c r="Y107" s="5" t="s">
        <v>679</v>
      </c>
      <c r="Z107" s="5" t="s">
        <v>680</v>
      </c>
      <c r="AA107" s="5">
        <f t="shared" si="7"/>
        <v>49.5</v>
      </c>
      <c r="AB107" s="5">
        <f t="shared" si="8"/>
        <v>17.36</v>
      </c>
      <c r="AC107" s="5"/>
      <c r="AD107" s="5"/>
      <c r="AE107" s="146"/>
    </row>
    <row r="108" spans="1:31" ht="16.95" customHeight="1" x14ac:dyDescent="0.3">
      <c r="A108" s="3">
        <v>46082</v>
      </c>
      <c r="B108" s="14">
        <v>46084</v>
      </c>
      <c r="C108" s="5" t="str">
        <f>VLOOKUP(G108,白名单!C:E,3,0)</f>
        <v>深圳大区</v>
      </c>
      <c r="D108" s="5" t="str">
        <f>VLOOKUP(G108,白名单!C:F,4,0)</f>
        <v>广东省莞诚贸易有限公司</v>
      </c>
      <c r="E108" s="5" t="s">
        <v>86</v>
      </c>
      <c r="F108" s="5" t="s">
        <v>149</v>
      </c>
      <c r="G108" s="5" t="s">
        <v>681</v>
      </c>
      <c r="H108" s="128" t="s">
        <v>682</v>
      </c>
      <c r="I108" s="5" t="s">
        <v>119</v>
      </c>
      <c r="J108" s="5">
        <v>5</v>
      </c>
      <c r="K108" s="5">
        <v>61.2</v>
      </c>
      <c r="L108" s="5">
        <f>VLOOKUP(I:I,[1]指导价!$A:$B,2,0)</f>
        <v>9.9</v>
      </c>
      <c r="M108" s="124">
        <f t="shared" si="6"/>
        <v>12.24</v>
      </c>
      <c r="N108" s="5" t="s">
        <v>91</v>
      </c>
      <c r="O108" s="7"/>
      <c r="P108" s="7"/>
      <c r="Q108" s="7"/>
      <c r="R108" s="7"/>
      <c r="S108" s="7"/>
      <c r="T108" s="23"/>
      <c r="U108" s="5"/>
      <c r="V108" s="5"/>
      <c r="W108" s="5" t="s">
        <v>683</v>
      </c>
      <c r="X108" s="5" t="s">
        <v>684</v>
      </c>
      <c r="Y108" s="5" t="s">
        <v>685</v>
      </c>
      <c r="Z108" s="5" t="s">
        <v>686</v>
      </c>
      <c r="AA108" s="5">
        <f t="shared" si="7"/>
        <v>49.5</v>
      </c>
      <c r="AB108" s="5">
        <f t="shared" si="8"/>
        <v>11.700000000000003</v>
      </c>
      <c r="AC108" s="5"/>
      <c r="AD108" s="5"/>
      <c r="AE108" s="146"/>
    </row>
    <row r="109" spans="1:31" ht="16.95" customHeight="1" x14ac:dyDescent="0.3">
      <c r="A109" s="3">
        <v>46082</v>
      </c>
      <c r="B109" s="14">
        <v>46084</v>
      </c>
      <c r="C109" s="5" t="s">
        <v>148</v>
      </c>
      <c r="D109" s="5" t="s">
        <v>72</v>
      </c>
      <c r="E109" s="5" t="s">
        <v>86</v>
      </c>
      <c r="F109" s="5" t="s">
        <v>228</v>
      </c>
      <c r="G109" s="5" t="s">
        <v>687</v>
      </c>
      <c r="H109" s="128" t="s">
        <v>688</v>
      </c>
      <c r="I109" s="5" t="s">
        <v>113</v>
      </c>
      <c r="J109" s="5">
        <v>2</v>
      </c>
      <c r="K109" s="5">
        <v>61.72</v>
      </c>
      <c r="L109" s="5">
        <f>VLOOKUP(I:I,[1]指导价!$A:$B,2,0)</f>
        <v>24.9</v>
      </c>
      <c r="M109" s="124">
        <f t="shared" si="6"/>
        <v>30.86</v>
      </c>
      <c r="N109" s="5" t="s">
        <v>91</v>
      </c>
      <c r="O109" s="7"/>
      <c r="P109" s="7"/>
      <c r="Q109" s="7"/>
      <c r="R109" s="7"/>
      <c r="S109" s="7"/>
      <c r="T109" s="23"/>
      <c r="U109" s="5"/>
      <c r="V109" s="5"/>
      <c r="W109" s="5" t="s">
        <v>689</v>
      </c>
      <c r="X109" s="5" t="s">
        <v>690</v>
      </c>
      <c r="Y109" s="5" t="s">
        <v>691</v>
      </c>
      <c r="Z109" s="5" t="s">
        <v>692</v>
      </c>
      <c r="AA109" s="5">
        <f t="shared" si="7"/>
        <v>49.8</v>
      </c>
      <c r="AB109" s="5">
        <f t="shared" si="8"/>
        <v>11.920000000000002</v>
      </c>
      <c r="AC109" s="5"/>
      <c r="AD109" s="5"/>
      <c r="AE109" s="146"/>
    </row>
    <row r="110" spans="1:31" ht="16.95" customHeight="1" x14ac:dyDescent="0.3">
      <c r="A110" s="3">
        <v>46082</v>
      </c>
      <c r="B110" s="14">
        <v>46084</v>
      </c>
      <c r="C110" s="5" t="s">
        <v>148</v>
      </c>
      <c r="D110" s="5" t="s">
        <v>72</v>
      </c>
      <c r="E110" s="5" t="s">
        <v>86</v>
      </c>
      <c r="F110" s="5" t="s">
        <v>228</v>
      </c>
      <c r="G110" s="5" t="s">
        <v>687</v>
      </c>
      <c r="H110" s="128" t="s">
        <v>693</v>
      </c>
      <c r="I110" s="5" t="s">
        <v>90</v>
      </c>
      <c r="J110" s="5">
        <v>2</v>
      </c>
      <c r="K110" s="5">
        <v>61.95</v>
      </c>
      <c r="L110" s="5">
        <f>VLOOKUP(I:I,[1]指导价!$A:$B,2,0)</f>
        <v>24.9</v>
      </c>
      <c r="M110" s="124">
        <f t="shared" si="6"/>
        <v>30.975000000000001</v>
      </c>
      <c r="N110" s="5" t="s">
        <v>91</v>
      </c>
      <c r="O110" s="7"/>
      <c r="P110" s="7"/>
      <c r="Q110" s="7"/>
      <c r="R110" s="7"/>
      <c r="S110" s="7"/>
      <c r="T110" s="23"/>
      <c r="U110" s="5"/>
      <c r="V110" s="5"/>
      <c r="W110" s="5" t="s">
        <v>694</v>
      </c>
      <c r="X110" s="5" t="s">
        <v>695</v>
      </c>
      <c r="Y110" s="5" t="s">
        <v>696</v>
      </c>
      <c r="Z110" s="5" t="s">
        <v>697</v>
      </c>
      <c r="AA110" s="5">
        <f t="shared" si="7"/>
        <v>49.8</v>
      </c>
      <c r="AB110" s="5">
        <f t="shared" si="8"/>
        <v>12.150000000000006</v>
      </c>
      <c r="AC110" s="5"/>
      <c r="AD110" s="5"/>
      <c r="AE110" s="146"/>
    </row>
    <row r="111" spans="1:31" ht="16.95" customHeight="1" x14ac:dyDescent="0.3">
      <c r="A111" s="3">
        <v>46082</v>
      </c>
      <c r="B111" s="14">
        <v>46084</v>
      </c>
      <c r="C111" s="5" t="s">
        <v>124</v>
      </c>
      <c r="D111" s="5" t="s">
        <v>72</v>
      </c>
      <c r="E111" s="5" t="s">
        <v>86</v>
      </c>
      <c r="F111" s="5" t="s">
        <v>135</v>
      </c>
      <c r="G111" s="5" t="s">
        <v>698</v>
      </c>
      <c r="H111" s="128" t="s">
        <v>699</v>
      </c>
      <c r="I111" s="5" t="s">
        <v>107</v>
      </c>
      <c r="J111" s="5">
        <v>3</v>
      </c>
      <c r="K111" s="5">
        <v>41.27</v>
      </c>
      <c r="L111" s="5">
        <f>VLOOKUP(I:I,[1]指导价!$A:$B,2,0)</f>
        <v>8.9</v>
      </c>
      <c r="M111" s="124">
        <f t="shared" si="6"/>
        <v>13.756666666666668</v>
      </c>
      <c r="N111" s="5" t="s">
        <v>91</v>
      </c>
      <c r="O111" s="7"/>
      <c r="P111" s="7"/>
      <c r="Q111" s="7"/>
      <c r="R111" s="7"/>
      <c r="S111" s="7"/>
      <c r="T111" s="23"/>
      <c r="U111" s="5"/>
      <c r="V111" s="5" t="s">
        <v>700</v>
      </c>
      <c r="W111" s="5" t="s">
        <v>701</v>
      </c>
      <c r="X111" s="5" t="s">
        <v>702</v>
      </c>
      <c r="Y111" s="5" t="s">
        <v>703</v>
      </c>
      <c r="Z111" s="5" t="s">
        <v>704</v>
      </c>
      <c r="AA111" s="5">
        <f t="shared" si="7"/>
        <v>26.700000000000003</v>
      </c>
      <c r="AB111" s="5">
        <f t="shared" si="8"/>
        <v>14.57</v>
      </c>
      <c r="AC111" s="5"/>
      <c r="AD111" s="5"/>
      <c r="AE111" s="146"/>
    </row>
    <row r="112" spans="1:31" ht="16.95" customHeight="1" x14ac:dyDescent="0.3">
      <c r="A112" s="3">
        <v>46082</v>
      </c>
      <c r="B112" s="14">
        <v>46084</v>
      </c>
      <c r="C112" s="5" t="s">
        <v>124</v>
      </c>
      <c r="D112" s="5" t="s">
        <v>72</v>
      </c>
      <c r="E112" s="5" t="s">
        <v>86</v>
      </c>
      <c r="F112" s="5" t="s">
        <v>135</v>
      </c>
      <c r="G112" s="5" t="s">
        <v>698</v>
      </c>
      <c r="H112" s="128" t="s">
        <v>705</v>
      </c>
      <c r="I112" s="5" t="s">
        <v>107</v>
      </c>
      <c r="J112" s="5">
        <v>3</v>
      </c>
      <c r="K112" s="5">
        <v>41.27</v>
      </c>
      <c r="L112" s="5">
        <f>VLOOKUP(I:I,[1]指导价!$A:$B,2,0)</f>
        <v>8.9</v>
      </c>
      <c r="M112" s="124">
        <f t="shared" si="6"/>
        <v>13.756666666666668</v>
      </c>
      <c r="N112" s="5" t="s">
        <v>91</v>
      </c>
      <c r="O112" s="7"/>
      <c r="P112" s="7"/>
      <c r="Q112" s="7"/>
      <c r="R112" s="7"/>
      <c r="S112" s="7"/>
      <c r="T112" s="23"/>
      <c r="U112" s="5"/>
      <c r="V112" s="5" t="s">
        <v>706</v>
      </c>
      <c r="W112" s="5" t="s">
        <v>707</v>
      </c>
      <c r="X112" s="5" t="s">
        <v>708</v>
      </c>
      <c r="Y112" s="5" t="s">
        <v>703</v>
      </c>
      <c r="Z112" s="5" t="s">
        <v>709</v>
      </c>
      <c r="AA112" s="5">
        <f t="shared" si="7"/>
        <v>26.700000000000003</v>
      </c>
      <c r="AB112" s="5">
        <f t="shared" si="8"/>
        <v>14.57</v>
      </c>
      <c r="AC112" s="5"/>
      <c r="AD112" s="5"/>
      <c r="AE112" s="146"/>
    </row>
    <row r="113" spans="1:31" ht="16.95" customHeight="1" x14ac:dyDescent="0.3">
      <c r="A113" s="3">
        <v>46082</v>
      </c>
      <c r="B113" s="14">
        <v>46084</v>
      </c>
      <c r="C113" s="5" t="s">
        <v>124</v>
      </c>
      <c r="D113" s="5" t="s">
        <v>72</v>
      </c>
      <c r="E113" s="5" t="s">
        <v>86</v>
      </c>
      <c r="F113" s="5" t="s">
        <v>135</v>
      </c>
      <c r="G113" s="5" t="s">
        <v>698</v>
      </c>
      <c r="H113" s="128" t="s">
        <v>710</v>
      </c>
      <c r="I113" s="5" t="s">
        <v>119</v>
      </c>
      <c r="J113" s="5">
        <v>7</v>
      </c>
      <c r="K113" s="5">
        <v>91.9</v>
      </c>
      <c r="L113" s="5">
        <f>VLOOKUP(I:I,[1]指导价!$A:$B,2,0)</f>
        <v>9.9</v>
      </c>
      <c r="M113" s="124">
        <f t="shared" si="6"/>
        <v>13.12857142857143</v>
      </c>
      <c r="N113" s="5" t="s">
        <v>91</v>
      </c>
      <c r="O113" s="7"/>
      <c r="P113" s="7"/>
      <c r="Q113" s="7"/>
      <c r="R113" s="7"/>
      <c r="S113" s="7"/>
      <c r="T113" s="23"/>
      <c r="U113" s="5"/>
      <c r="V113" s="5" t="s">
        <v>711</v>
      </c>
      <c r="W113" s="5" t="s">
        <v>712</v>
      </c>
      <c r="X113" s="5" t="s">
        <v>713</v>
      </c>
      <c r="Y113" s="5" t="s">
        <v>714</v>
      </c>
      <c r="Z113" s="5" t="s">
        <v>715</v>
      </c>
      <c r="AA113" s="5">
        <f t="shared" si="7"/>
        <v>69.3</v>
      </c>
      <c r="AB113" s="5">
        <f t="shared" si="8"/>
        <v>22.600000000000009</v>
      </c>
      <c r="AC113" s="5"/>
      <c r="AD113" s="5"/>
      <c r="AE113" s="146"/>
    </row>
    <row r="114" spans="1:31" ht="16.95" customHeight="1" x14ac:dyDescent="0.3">
      <c r="A114" s="3">
        <v>46082</v>
      </c>
      <c r="B114" s="14">
        <v>46084</v>
      </c>
      <c r="C114" s="5" t="s">
        <v>124</v>
      </c>
      <c r="D114" s="5" t="s">
        <v>72</v>
      </c>
      <c r="E114" s="5" t="s">
        <v>86</v>
      </c>
      <c r="F114" s="5" t="s">
        <v>135</v>
      </c>
      <c r="G114" s="5" t="s">
        <v>698</v>
      </c>
      <c r="H114" s="128" t="s">
        <v>716</v>
      </c>
      <c r="I114" s="5" t="s">
        <v>100</v>
      </c>
      <c r="J114" s="5">
        <v>4</v>
      </c>
      <c r="K114" s="5">
        <v>35.770000000000003</v>
      </c>
      <c r="L114" s="5">
        <f>VLOOKUP(I:I,[1]指导价!$A:$B,2,0)</f>
        <v>6.6</v>
      </c>
      <c r="M114" s="124">
        <f t="shared" si="6"/>
        <v>8.9425000000000008</v>
      </c>
      <c r="N114" s="5" t="s">
        <v>91</v>
      </c>
      <c r="O114" s="7"/>
      <c r="P114" s="7"/>
      <c r="Q114" s="7"/>
      <c r="R114" s="7"/>
      <c r="S114" s="7"/>
      <c r="T114" s="23"/>
      <c r="U114" s="5"/>
      <c r="V114" s="5" t="s">
        <v>717</v>
      </c>
      <c r="W114" s="5" t="s">
        <v>718</v>
      </c>
      <c r="X114" s="5" t="s">
        <v>719</v>
      </c>
      <c r="Y114" s="5" t="s">
        <v>720</v>
      </c>
      <c r="Z114" s="5" t="s">
        <v>721</v>
      </c>
      <c r="AA114" s="5">
        <f t="shared" si="7"/>
        <v>26.4</v>
      </c>
      <c r="AB114" s="5">
        <f t="shared" si="8"/>
        <v>9.3700000000000045</v>
      </c>
      <c r="AC114" s="5"/>
      <c r="AD114" s="5"/>
      <c r="AE114" s="146"/>
    </row>
    <row r="115" spans="1:31" ht="16.95" customHeight="1" x14ac:dyDescent="0.3">
      <c r="A115" s="3">
        <v>46082</v>
      </c>
      <c r="B115" s="14">
        <v>46084</v>
      </c>
      <c r="C115" s="5" t="s">
        <v>324</v>
      </c>
      <c r="D115" s="5" t="s">
        <v>72</v>
      </c>
      <c r="E115" s="5" t="s">
        <v>86</v>
      </c>
      <c r="F115" s="5" t="s">
        <v>722</v>
      </c>
      <c r="G115" s="5" t="s">
        <v>723</v>
      </c>
      <c r="H115" s="128" t="s">
        <v>724</v>
      </c>
      <c r="I115" s="5" t="s">
        <v>100</v>
      </c>
      <c r="J115" s="5">
        <v>12</v>
      </c>
      <c r="K115" s="5">
        <v>85.55</v>
      </c>
      <c r="L115" s="5">
        <f>VLOOKUP(I:I,[1]指导价!$A:$B,2,0)</f>
        <v>6.6</v>
      </c>
      <c r="M115" s="124">
        <f t="shared" si="6"/>
        <v>7.1291666666666664</v>
      </c>
      <c r="N115" s="5" t="s">
        <v>91</v>
      </c>
      <c r="O115" s="7"/>
      <c r="P115" s="7"/>
      <c r="Q115" s="7"/>
      <c r="R115" s="7"/>
      <c r="S115" s="7"/>
      <c r="T115" s="23"/>
      <c r="U115" s="5"/>
      <c r="V115" s="5"/>
      <c r="W115" s="5" t="s">
        <v>725</v>
      </c>
      <c r="X115" s="5" t="s">
        <v>321</v>
      </c>
      <c r="Y115" s="5" t="s">
        <v>322</v>
      </c>
      <c r="Z115" s="5" t="s">
        <v>726</v>
      </c>
      <c r="AA115" s="5">
        <f t="shared" si="7"/>
        <v>79.199999999999989</v>
      </c>
      <c r="AB115" s="5">
        <f t="shared" si="8"/>
        <v>6.3500000000000085</v>
      </c>
      <c r="AC115" s="5"/>
      <c r="AD115" s="5"/>
      <c r="AE115" s="146"/>
    </row>
    <row r="116" spans="1:31" ht="16.95" customHeight="1" x14ac:dyDescent="0.3">
      <c r="A116" s="3">
        <v>46082</v>
      </c>
      <c r="B116" s="14">
        <v>46084</v>
      </c>
      <c r="C116" s="5" t="s">
        <v>85</v>
      </c>
      <c r="D116" s="5" t="s">
        <v>72</v>
      </c>
      <c r="E116" s="5" t="s">
        <v>86</v>
      </c>
      <c r="F116" s="5" t="s">
        <v>87</v>
      </c>
      <c r="G116" s="5" t="s">
        <v>727</v>
      </c>
      <c r="H116" s="128" t="s">
        <v>728</v>
      </c>
      <c r="I116" s="5" t="s">
        <v>107</v>
      </c>
      <c r="J116" s="5">
        <v>2</v>
      </c>
      <c r="K116" s="5">
        <v>34.31</v>
      </c>
      <c r="L116" s="5">
        <f>VLOOKUP(I:I,[1]指导价!$A:$B,2,0)</f>
        <v>8.9</v>
      </c>
      <c r="M116" s="124">
        <f t="shared" si="6"/>
        <v>17.155000000000001</v>
      </c>
      <c r="N116" s="5" t="s">
        <v>91</v>
      </c>
      <c r="O116" s="7"/>
      <c r="P116" s="7"/>
      <c r="Q116" s="7"/>
      <c r="R116" s="7"/>
      <c r="S116" s="7"/>
      <c r="T116" s="23"/>
      <c r="U116" s="5"/>
      <c r="V116" s="5"/>
      <c r="W116" s="5" t="s">
        <v>729</v>
      </c>
      <c r="X116" s="5" t="s">
        <v>730</v>
      </c>
      <c r="Y116" s="5" t="s">
        <v>731</v>
      </c>
      <c r="Z116" s="5" t="s">
        <v>732</v>
      </c>
      <c r="AA116" s="5">
        <f t="shared" si="7"/>
        <v>17.8</v>
      </c>
      <c r="AB116" s="5">
        <f t="shared" si="8"/>
        <v>16.510000000000002</v>
      </c>
      <c r="AC116" s="5"/>
      <c r="AD116" s="5"/>
      <c r="AE116" s="146"/>
    </row>
    <row r="117" spans="1:31" ht="16.95" customHeight="1" x14ac:dyDescent="0.3">
      <c r="A117" s="3">
        <v>46082</v>
      </c>
      <c r="B117" s="14">
        <v>46084</v>
      </c>
      <c r="C117" s="5" t="s">
        <v>85</v>
      </c>
      <c r="D117" s="5" t="s">
        <v>72</v>
      </c>
      <c r="E117" s="5" t="s">
        <v>86</v>
      </c>
      <c r="F117" s="5" t="s">
        <v>87</v>
      </c>
      <c r="G117" s="5" t="s">
        <v>727</v>
      </c>
      <c r="H117" s="128" t="s">
        <v>733</v>
      </c>
      <c r="I117" s="5" t="s">
        <v>113</v>
      </c>
      <c r="J117" s="5">
        <v>1</v>
      </c>
      <c r="K117" s="5">
        <v>43.75</v>
      </c>
      <c r="L117" s="5">
        <f>VLOOKUP(I:I,[1]指导价!$A:$B,2,0)</f>
        <v>24.9</v>
      </c>
      <c r="M117" s="124">
        <f t="shared" si="6"/>
        <v>43.75</v>
      </c>
      <c r="N117" s="5" t="s">
        <v>91</v>
      </c>
      <c r="O117" s="7"/>
      <c r="P117" s="7"/>
      <c r="Q117" s="7"/>
      <c r="R117" s="7"/>
      <c r="S117" s="7"/>
      <c r="T117" s="23"/>
      <c r="U117" s="5"/>
      <c r="V117" s="5"/>
      <c r="W117" s="5" t="s">
        <v>734</v>
      </c>
      <c r="X117" s="5" t="s">
        <v>735</v>
      </c>
      <c r="Y117" s="5" t="s">
        <v>731</v>
      </c>
      <c r="Z117" s="5" t="s">
        <v>736</v>
      </c>
      <c r="AA117" s="5">
        <f t="shared" si="7"/>
        <v>24.9</v>
      </c>
      <c r="AB117" s="5">
        <f t="shared" si="8"/>
        <v>18.850000000000001</v>
      </c>
      <c r="AC117" s="5"/>
      <c r="AD117" s="5"/>
      <c r="AE117" s="146"/>
    </row>
    <row r="118" spans="1:31" ht="16.95" customHeight="1" x14ac:dyDescent="0.3">
      <c r="A118" s="3">
        <v>46082</v>
      </c>
      <c r="B118" s="14">
        <v>46084</v>
      </c>
      <c r="C118" s="7" t="s">
        <v>71</v>
      </c>
      <c r="D118" s="5" t="s">
        <v>72</v>
      </c>
      <c r="E118" s="5" t="s">
        <v>86</v>
      </c>
      <c r="F118" s="5" t="e">
        <v>#N/A</v>
      </c>
      <c r="G118" s="5" t="s">
        <v>737</v>
      </c>
      <c r="H118" s="128" t="s">
        <v>738</v>
      </c>
      <c r="I118" s="5" t="s">
        <v>100</v>
      </c>
      <c r="J118" s="5">
        <v>12</v>
      </c>
      <c r="K118" s="5">
        <v>102.25</v>
      </c>
      <c r="L118" s="5">
        <f>VLOOKUP(I:I,[1]指导价!$A:$B,2,0)</f>
        <v>6.6</v>
      </c>
      <c r="M118" s="124">
        <f t="shared" si="6"/>
        <v>8.5208333333333339</v>
      </c>
      <c r="N118" s="5" t="s">
        <v>91</v>
      </c>
      <c r="O118" s="7"/>
      <c r="P118" s="7"/>
      <c r="Q118" s="7"/>
      <c r="R118" s="7"/>
      <c r="S118" s="7"/>
      <c r="T118" s="23"/>
      <c r="U118" s="5"/>
      <c r="V118" s="5"/>
      <c r="W118" s="5" t="s">
        <v>739</v>
      </c>
      <c r="X118" s="5" t="s">
        <v>740</v>
      </c>
      <c r="Y118" s="5" t="s">
        <v>741</v>
      </c>
      <c r="Z118" s="5" t="s">
        <v>742</v>
      </c>
      <c r="AA118" s="5">
        <f t="shared" si="7"/>
        <v>79.199999999999989</v>
      </c>
      <c r="AB118" s="5">
        <f t="shared" si="8"/>
        <v>23.050000000000011</v>
      </c>
      <c r="AC118" s="5"/>
      <c r="AD118" s="5"/>
      <c r="AE118" s="146"/>
    </row>
    <row r="119" spans="1:31" ht="16.95" customHeight="1" x14ac:dyDescent="0.3">
      <c r="A119" s="3">
        <v>46082</v>
      </c>
      <c r="B119" s="14">
        <v>46084</v>
      </c>
      <c r="C119" s="5" t="s">
        <v>148</v>
      </c>
      <c r="D119" s="5" t="s">
        <v>72</v>
      </c>
      <c r="E119" s="5" t="s">
        <v>86</v>
      </c>
      <c r="F119" s="5" t="s">
        <v>228</v>
      </c>
      <c r="G119" s="5" t="s">
        <v>743</v>
      </c>
      <c r="H119" s="128" t="s">
        <v>744</v>
      </c>
      <c r="I119" s="5" t="s">
        <v>100</v>
      </c>
      <c r="J119" s="5">
        <v>18</v>
      </c>
      <c r="K119" s="5">
        <v>122.17</v>
      </c>
      <c r="L119" s="5">
        <f>VLOOKUP(I:I,[1]指导价!$A:$B,2,0)</f>
        <v>6.6</v>
      </c>
      <c r="M119" s="124">
        <f t="shared" si="6"/>
        <v>6.7872222222222227</v>
      </c>
      <c r="N119" s="5" t="s">
        <v>91</v>
      </c>
      <c r="O119" s="7"/>
      <c r="P119" s="7"/>
      <c r="Q119" s="7"/>
      <c r="R119" s="7"/>
      <c r="S119" s="7"/>
      <c r="T119" s="23"/>
      <c r="U119" s="5"/>
      <c r="V119" s="5"/>
      <c r="W119" s="5" t="s">
        <v>745</v>
      </c>
      <c r="X119" s="5" t="s">
        <v>746</v>
      </c>
      <c r="Y119" s="5" t="s">
        <v>747</v>
      </c>
      <c r="Z119" s="5" t="s">
        <v>748</v>
      </c>
      <c r="AA119" s="5">
        <f t="shared" si="7"/>
        <v>118.8</v>
      </c>
      <c r="AB119" s="5">
        <f t="shared" si="8"/>
        <v>3.3700000000000045</v>
      </c>
      <c r="AC119" s="5"/>
      <c r="AD119" s="5"/>
      <c r="AE119" s="146"/>
    </row>
    <row r="120" spans="1:31" ht="16.95" customHeight="1" x14ac:dyDescent="0.3">
      <c r="A120" s="3">
        <v>46082</v>
      </c>
      <c r="B120" s="14">
        <v>46084</v>
      </c>
      <c r="C120" s="5" t="s">
        <v>148</v>
      </c>
      <c r="D120" s="5" t="s">
        <v>72</v>
      </c>
      <c r="E120" s="5" t="s">
        <v>86</v>
      </c>
      <c r="F120" s="5" t="s">
        <v>228</v>
      </c>
      <c r="G120" s="5" t="s">
        <v>743</v>
      </c>
      <c r="H120" s="128" t="s">
        <v>749</v>
      </c>
      <c r="I120" s="5" t="s">
        <v>144</v>
      </c>
      <c r="J120" s="5">
        <v>4</v>
      </c>
      <c r="K120" s="5">
        <v>51.99</v>
      </c>
      <c r="L120" s="5">
        <f>VLOOKUP(I:I,[1]指导价!$A:$B,2,0)</f>
        <v>9.9</v>
      </c>
      <c r="M120" s="124">
        <f t="shared" si="6"/>
        <v>12.9975</v>
      </c>
      <c r="N120" s="5" t="s">
        <v>91</v>
      </c>
      <c r="O120" s="7"/>
      <c r="P120" s="7"/>
      <c r="Q120" s="7"/>
      <c r="R120" s="7"/>
      <c r="S120" s="7"/>
      <c r="T120" s="23"/>
      <c r="U120" s="5"/>
      <c r="V120" s="5"/>
      <c r="W120" s="5" t="s">
        <v>750</v>
      </c>
      <c r="X120" s="5" t="s">
        <v>751</v>
      </c>
      <c r="Y120" s="5" t="s">
        <v>752</v>
      </c>
      <c r="Z120" s="5" t="s">
        <v>753</v>
      </c>
      <c r="AA120" s="5">
        <f t="shared" si="7"/>
        <v>39.6</v>
      </c>
      <c r="AB120" s="5">
        <f t="shared" si="8"/>
        <v>12.39</v>
      </c>
      <c r="AC120" s="5"/>
      <c r="AD120" s="5"/>
      <c r="AE120" s="146"/>
    </row>
    <row r="121" spans="1:31" ht="16.95" customHeight="1" x14ac:dyDescent="0.3">
      <c r="A121" s="3">
        <v>46082</v>
      </c>
      <c r="B121" s="14">
        <v>46084</v>
      </c>
      <c r="C121" s="5" t="s">
        <v>148</v>
      </c>
      <c r="D121" s="5" t="s">
        <v>72</v>
      </c>
      <c r="E121" s="5" t="s">
        <v>86</v>
      </c>
      <c r="F121" s="5" t="s">
        <v>228</v>
      </c>
      <c r="G121" s="5" t="s">
        <v>743</v>
      </c>
      <c r="H121" s="145" t="s">
        <v>754</v>
      </c>
      <c r="I121" s="5" t="s">
        <v>119</v>
      </c>
      <c r="J121" s="5">
        <v>3</v>
      </c>
      <c r="K121" s="5">
        <v>39.54</v>
      </c>
      <c r="L121" s="5">
        <f>VLOOKUP(I:I,[1]指导价!$A:$B,2,0)</f>
        <v>9.9</v>
      </c>
      <c r="M121" s="124">
        <f t="shared" si="6"/>
        <v>13.18</v>
      </c>
      <c r="N121" s="5" t="s">
        <v>91</v>
      </c>
      <c r="O121" s="7"/>
      <c r="P121" s="7"/>
      <c r="Q121" s="7"/>
      <c r="R121" s="7"/>
      <c r="S121" s="7"/>
      <c r="T121" s="23"/>
      <c r="U121" s="5"/>
      <c r="V121" s="5"/>
      <c r="W121" s="5" t="s">
        <v>755</v>
      </c>
      <c r="X121" s="5" t="s">
        <v>756</v>
      </c>
      <c r="Y121" s="5" t="s">
        <v>757</v>
      </c>
      <c r="Z121" s="5" t="s">
        <v>758</v>
      </c>
      <c r="AA121" s="5">
        <f t="shared" si="7"/>
        <v>29.700000000000003</v>
      </c>
      <c r="AB121" s="5">
        <f t="shared" si="8"/>
        <v>9.8399999999999963</v>
      </c>
      <c r="AC121" s="5"/>
      <c r="AD121" s="5"/>
      <c r="AE121" s="146"/>
    </row>
    <row r="122" spans="1:31" ht="16.95" customHeight="1" x14ac:dyDescent="0.3">
      <c r="A122" s="3">
        <v>46082</v>
      </c>
      <c r="B122" s="14">
        <v>46084</v>
      </c>
      <c r="C122" s="5" t="s">
        <v>148</v>
      </c>
      <c r="D122" s="5" t="s">
        <v>72</v>
      </c>
      <c r="E122" s="5" t="s">
        <v>86</v>
      </c>
      <c r="F122" s="5" t="s">
        <v>228</v>
      </c>
      <c r="G122" s="5" t="s">
        <v>743</v>
      </c>
      <c r="H122" s="145" t="s">
        <v>759</v>
      </c>
      <c r="I122" s="5" t="s">
        <v>144</v>
      </c>
      <c r="J122" s="5">
        <v>3</v>
      </c>
      <c r="K122" s="5">
        <v>38.909999999999997</v>
      </c>
      <c r="L122" s="5">
        <f>VLOOKUP(I:I,[1]指导价!$A:$B,2,0)</f>
        <v>9.9</v>
      </c>
      <c r="M122" s="124">
        <f t="shared" si="6"/>
        <v>12.969999999999999</v>
      </c>
      <c r="N122" s="5" t="s">
        <v>91</v>
      </c>
      <c r="O122" s="7"/>
      <c r="P122" s="7"/>
      <c r="Q122" s="7"/>
      <c r="R122" s="7"/>
      <c r="S122" s="7"/>
      <c r="T122" s="23"/>
      <c r="U122" s="5"/>
      <c r="V122" s="5"/>
      <c r="W122" s="5" t="s">
        <v>760</v>
      </c>
      <c r="X122" s="5" t="s">
        <v>761</v>
      </c>
      <c r="Y122" s="5" t="s">
        <v>762</v>
      </c>
      <c r="Z122" s="5" t="s">
        <v>763</v>
      </c>
      <c r="AA122" s="5">
        <f t="shared" si="7"/>
        <v>29.700000000000003</v>
      </c>
      <c r="AB122" s="5">
        <f t="shared" si="8"/>
        <v>9.2099999999999937</v>
      </c>
      <c r="AC122" s="5"/>
      <c r="AD122" s="5"/>
      <c r="AE122" s="146"/>
    </row>
    <row r="123" spans="1:31" ht="16.95" customHeight="1" x14ac:dyDescent="0.3">
      <c r="A123" s="3">
        <v>46082</v>
      </c>
      <c r="B123" s="14">
        <v>46084</v>
      </c>
      <c r="C123" s="5" t="s">
        <v>148</v>
      </c>
      <c r="D123" s="5" t="s">
        <v>72</v>
      </c>
      <c r="E123" s="5" t="s">
        <v>86</v>
      </c>
      <c r="F123" s="5" t="s">
        <v>228</v>
      </c>
      <c r="G123" s="5" t="s">
        <v>743</v>
      </c>
      <c r="H123" s="145" t="s">
        <v>764</v>
      </c>
      <c r="I123" s="5" t="s">
        <v>107</v>
      </c>
      <c r="J123" s="5">
        <v>5</v>
      </c>
      <c r="K123" s="5">
        <v>56.37</v>
      </c>
      <c r="L123" s="5">
        <f>VLOOKUP(I:I,[1]指导价!$A:$B,2,0)</f>
        <v>8.9</v>
      </c>
      <c r="M123" s="124">
        <f t="shared" si="6"/>
        <v>11.273999999999999</v>
      </c>
      <c r="N123" s="5" t="s">
        <v>91</v>
      </c>
      <c r="O123" s="7"/>
      <c r="P123" s="7"/>
      <c r="Q123" s="7"/>
      <c r="R123" s="7"/>
      <c r="S123" s="7"/>
      <c r="T123" s="23"/>
      <c r="U123" s="5"/>
      <c r="V123" s="5"/>
      <c r="W123" s="5" t="s">
        <v>765</v>
      </c>
      <c r="X123" s="5" t="s">
        <v>766</v>
      </c>
      <c r="Y123" s="5" t="s">
        <v>767</v>
      </c>
      <c r="Z123" s="5" t="s">
        <v>768</v>
      </c>
      <c r="AA123" s="5">
        <f t="shared" si="7"/>
        <v>44.5</v>
      </c>
      <c r="AB123" s="5">
        <f t="shared" si="8"/>
        <v>11.869999999999997</v>
      </c>
      <c r="AC123" s="5"/>
      <c r="AD123" s="5"/>
      <c r="AE123" s="146"/>
    </row>
    <row r="124" spans="1:31" ht="16.95" customHeight="1" x14ac:dyDescent="0.3">
      <c r="A124" s="3">
        <v>46082</v>
      </c>
      <c r="B124" s="14">
        <v>46084</v>
      </c>
      <c r="C124" s="5" t="s">
        <v>148</v>
      </c>
      <c r="D124" s="5" t="s">
        <v>72</v>
      </c>
      <c r="E124" s="5" t="s">
        <v>86</v>
      </c>
      <c r="F124" s="5" t="s">
        <v>228</v>
      </c>
      <c r="G124" s="5" t="s">
        <v>743</v>
      </c>
      <c r="H124" s="145" t="s">
        <v>769</v>
      </c>
      <c r="I124" s="5" t="s">
        <v>113</v>
      </c>
      <c r="J124" s="5">
        <v>2</v>
      </c>
      <c r="K124" s="5">
        <v>61.24</v>
      </c>
      <c r="L124" s="5">
        <f>VLOOKUP(I:I,[1]指导价!$A:$B,2,0)</f>
        <v>24.9</v>
      </c>
      <c r="M124" s="124">
        <f t="shared" ref="M124:M186" si="9">K124/J124</f>
        <v>30.62</v>
      </c>
      <c r="N124" s="5" t="s">
        <v>91</v>
      </c>
      <c r="O124" s="7"/>
      <c r="P124" s="7"/>
      <c r="Q124" s="7"/>
      <c r="R124" s="7"/>
      <c r="S124" s="7"/>
      <c r="T124" s="23"/>
      <c r="U124" s="5"/>
      <c r="V124" s="5"/>
      <c r="W124" s="5" t="s">
        <v>770</v>
      </c>
      <c r="X124" s="5" t="s">
        <v>771</v>
      </c>
      <c r="Y124" s="5" t="s">
        <v>772</v>
      </c>
      <c r="Z124" s="5" t="s">
        <v>773</v>
      </c>
      <c r="AA124" s="5">
        <f t="shared" ref="AA124:AA186" si="10">J124*L124</f>
        <v>49.8</v>
      </c>
      <c r="AB124" s="5">
        <f t="shared" ref="AB124:AB186" si="11">K:K-AA:AA</f>
        <v>11.440000000000005</v>
      </c>
      <c r="AC124" s="5"/>
      <c r="AD124" s="5"/>
      <c r="AE124" s="146"/>
    </row>
    <row r="125" spans="1:31" ht="16.95" customHeight="1" x14ac:dyDescent="0.3">
      <c r="A125" s="3">
        <v>46082</v>
      </c>
      <c r="B125" s="14">
        <v>46084</v>
      </c>
      <c r="C125" s="5" t="s">
        <v>148</v>
      </c>
      <c r="D125" s="5" t="s">
        <v>72</v>
      </c>
      <c r="E125" s="5" t="s">
        <v>86</v>
      </c>
      <c r="F125" s="5" t="s">
        <v>228</v>
      </c>
      <c r="G125" s="5" t="s">
        <v>743</v>
      </c>
      <c r="H125" s="145" t="s">
        <v>774</v>
      </c>
      <c r="I125" s="5" t="s">
        <v>119</v>
      </c>
      <c r="J125" s="5">
        <v>5</v>
      </c>
      <c r="K125" s="5">
        <v>63.42</v>
      </c>
      <c r="L125" s="5">
        <f>VLOOKUP(I:I,[1]指导价!$A:$B,2,0)</f>
        <v>9.9</v>
      </c>
      <c r="M125" s="124">
        <f t="shared" si="9"/>
        <v>12.684000000000001</v>
      </c>
      <c r="N125" s="5" t="s">
        <v>91</v>
      </c>
      <c r="O125" s="7"/>
      <c r="P125" s="7"/>
      <c r="Q125" s="7"/>
      <c r="R125" s="7"/>
      <c r="S125" s="7"/>
      <c r="T125" s="23"/>
      <c r="U125" s="5"/>
      <c r="V125" s="5"/>
      <c r="W125" s="5" t="s">
        <v>775</v>
      </c>
      <c r="X125" s="5" t="s">
        <v>776</v>
      </c>
      <c r="Y125" s="5" t="s">
        <v>777</v>
      </c>
      <c r="Z125" s="5" t="s">
        <v>778</v>
      </c>
      <c r="AA125" s="5">
        <f t="shared" si="10"/>
        <v>49.5</v>
      </c>
      <c r="AB125" s="5">
        <f t="shared" si="11"/>
        <v>13.920000000000002</v>
      </c>
      <c r="AC125" s="5"/>
      <c r="AD125" s="5"/>
      <c r="AE125" s="146"/>
    </row>
    <row r="126" spans="1:31" ht="16.95" customHeight="1" x14ac:dyDescent="0.3">
      <c r="A126" s="3">
        <v>46082</v>
      </c>
      <c r="B126" s="14">
        <v>46084</v>
      </c>
      <c r="C126" s="5" t="s">
        <v>148</v>
      </c>
      <c r="D126" s="5" t="s">
        <v>72</v>
      </c>
      <c r="E126" s="5" t="s">
        <v>86</v>
      </c>
      <c r="F126" s="5" t="s">
        <v>228</v>
      </c>
      <c r="G126" s="5" t="s">
        <v>743</v>
      </c>
      <c r="H126" s="128" t="s">
        <v>779</v>
      </c>
      <c r="I126" s="5" t="s">
        <v>90</v>
      </c>
      <c r="J126" s="5">
        <v>2</v>
      </c>
      <c r="K126" s="5">
        <v>62.13</v>
      </c>
      <c r="L126" s="5">
        <f>VLOOKUP(I:I,[1]指导价!$A:$B,2,0)</f>
        <v>24.9</v>
      </c>
      <c r="M126" s="124">
        <f t="shared" si="9"/>
        <v>31.065000000000001</v>
      </c>
      <c r="N126" s="5" t="s">
        <v>91</v>
      </c>
      <c r="O126" s="7"/>
      <c r="P126" s="7"/>
      <c r="Q126" s="7"/>
      <c r="R126" s="7"/>
      <c r="S126" s="7"/>
      <c r="T126" s="23"/>
      <c r="U126" s="5"/>
      <c r="V126" s="5"/>
      <c r="W126" s="5" t="s">
        <v>780</v>
      </c>
      <c r="X126" s="5" t="s">
        <v>781</v>
      </c>
      <c r="Y126" s="5" t="s">
        <v>782</v>
      </c>
      <c r="Z126" s="5" t="s">
        <v>783</v>
      </c>
      <c r="AA126" s="5">
        <f t="shared" si="10"/>
        <v>49.8</v>
      </c>
      <c r="AB126" s="5">
        <f t="shared" si="11"/>
        <v>12.330000000000005</v>
      </c>
      <c r="AC126" s="5"/>
      <c r="AD126" s="5"/>
      <c r="AE126" s="146"/>
    </row>
    <row r="127" spans="1:31" ht="16.95" customHeight="1" x14ac:dyDescent="0.3">
      <c r="A127" s="3">
        <v>46082</v>
      </c>
      <c r="B127" s="14">
        <v>46084</v>
      </c>
      <c r="C127" s="5" t="s">
        <v>470</v>
      </c>
      <c r="D127" s="5" t="s">
        <v>72</v>
      </c>
      <c r="E127" s="5" t="s">
        <v>86</v>
      </c>
      <c r="F127" s="5" t="s">
        <v>471</v>
      </c>
      <c r="G127" s="5" t="s">
        <v>784</v>
      </c>
      <c r="H127" s="128" t="s">
        <v>785</v>
      </c>
      <c r="I127" s="5" t="s">
        <v>144</v>
      </c>
      <c r="J127" s="5">
        <v>3</v>
      </c>
      <c r="K127" s="5">
        <v>34.22</v>
      </c>
      <c r="L127" s="5">
        <f>VLOOKUP(I:I,[1]指导价!$A:$B,2,0)</f>
        <v>9.9</v>
      </c>
      <c r="M127" s="124">
        <f t="shared" si="9"/>
        <v>11.406666666666666</v>
      </c>
      <c r="N127" s="5" t="s">
        <v>91</v>
      </c>
      <c r="O127" s="7"/>
      <c r="P127" s="7"/>
      <c r="Q127" s="7"/>
      <c r="R127" s="7"/>
      <c r="S127" s="7"/>
      <c r="T127" s="23"/>
      <c r="U127" s="5"/>
      <c r="V127" s="5"/>
      <c r="W127" s="5" t="s">
        <v>786</v>
      </c>
      <c r="X127" s="5" t="s">
        <v>787</v>
      </c>
      <c r="Y127" s="5" t="s">
        <v>788</v>
      </c>
      <c r="Z127" s="5" t="s">
        <v>789</v>
      </c>
      <c r="AA127" s="5">
        <f t="shared" si="10"/>
        <v>29.700000000000003</v>
      </c>
      <c r="AB127" s="5">
        <f t="shared" si="11"/>
        <v>4.519999999999996</v>
      </c>
      <c r="AC127" s="5"/>
      <c r="AD127" s="5"/>
      <c r="AE127" s="146"/>
    </row>
    <row r="128" spans="1:31" ht="16.95" customHeight="1" x14ac:dyDescent="0.3">
      <c r="A128" s="3">
        <v>46082</v>
      </c>
      <c r="B128" s="14">
        <v>46084</v>
      </c>
      <c r="C128" s="5" t="s">
        <v>148</v>
      </c>
      <c r="D128" s="5" t="s">
        <v>72</v>
      </c>
      <c r="E128" s="5" t="s">
        <v>86</v>
      </c>
      <c r="F128" s="5" t="s">
        <v>228</v>
      </c>
      <c r="G128" s="5" t="s">
        <v>790</v>
      </c>
      <c r="H128" s="128" t="s">
        <v>791</v>
      </c>
      <c r="I128" s="5" t="s">
        <v>100</v>
      </c>
      <c r="J128" s="5">
        <v>7</v>
      </c>
      <c r="K128" s="5">
        <v>54.85</v>
      </c>
      <c r="L128" s="5">
        <f>VLOOKUP(I:I,[1]指导价!$A:$B,2,0)</f>
        <v>6.6</v>
      </c>
      <c r="M128" s="124">
        <f t="shared" si="9"/>
        <v>7.8357142857142863</v>
      </c>
      <c r="N128" s="5" t="s">
        <v>91</v>
      </c>
      <c r="O128" s="7"/>
      <c r="P128" s="7"/>
      <c r="Q128" s="7"/>
      <c r="R128" s="7"/>
      <c r="S128" s="7"/>
      <c r="T128" s="23"/>
      <c r="U128" s="5"/>
      <c r="V128" s="5"/>
      <c r="W128" s="5" t="s">
        <v>792</v>
      </c>
      <c r="X128" s="5" t="s">
        <v>793</v>
      </c>
      <c r="Y128" s="5" t="s">
        <v>624</v>
      </c>
      <c r="Z128" s="5" t="s">
        <v>794</v>
      </c>
      <c r="AA128" s="5">
        <f t="shared" si="10"/>
        <v>46.199999999999996</v>
      </c>
      <c r="AB128" s="5">
        <f t="shared" si="11"/>
        <v>8.6500000000000057</v>
      </c>
      <c r="AC128" s="5"/>
      <c r="AD128" s="5"/>
      <c r="AE128" s="146"/>
    </row>
    <row r="129" spans="1:31" ht="16.95" customHeight="1" x14ac:dyDescent="0.3">
      <c r="A129" s="3">
        <v>46082</v>
      </c>
      <c r="B129" s="14">
        <v>46084</v>
      </c>
      <c r="C129" s="5" t="s">
        <v>324</v>
      </c>
      <c r="D129" s="5" t="s">
        <v>72</v>
      </c>
      <c r="E129" s="5" t="s">
        <v>86</v>
      </c>
      <c r="F129" s="5" t="s">
        <v>516</v>
      </c>
      <c r="G129" s="5" t="s">
        <v>795</v>
      </c>
      <c r="H129" s="128" t="s">
        <v>796</v>
      </c>
      <c r="I129" s="5" t="s">
        <v>144</v>
      </c>
      <c r="J129" s="5">
        <v>9</v>
      </c>
      <c r="K129" s="5">
        <v>186.53</v>
      </c>
      <c r="L129" s="5">
        <f>VLOOKUP(I:I,[1]指导价!$A:$B,2,0)</f>
        <v>9.9</v>
      </c>
      <c r="M129" s="124">
        <f t="shared" si="9"/>
        <v>20.725555555555555</v>
      </c>
      <c r="N129" s="5" t="s">
        <v>91</v>
      </c>
      <c r="O129" s="7"/>
      <c r="P129" s="7"/>
      <c r="Q129" s="7"/>
      <c r="R129" s="7"/>
      <c r="S129" s="7"/>
      <c r="T129" s="23"/>
      <c r="U129" s="5"/>
      <c r="V129" s="5"/>
      <c r="W129" s="5" t="s">
        <v>797</v>
      </c>
      <c r="X129" s="5" t="s">
        <v>329</v>
      </c>
      <c r="Y129" s="5" t="s">
        <v>330</v>
      </c>
      <c r="Z129" s="5" t="s">
        <v>798</v>
      </c>
      <c r="AA129" s="5">
        <f t="shared" si="10"/>
        <v>89.100000000000009</v>
      </c>
      <c r="AB129" s="5">
        <f t="shared" si="11"/>
        <v>97.429999999999993</v>
      </c>
      <c r="AC129" s="5"/>
      <c r="AD129" s="5"/>
      <c r="AE129" s="146"/>
    </row>
    <row r="130" spans="1:31" ht="16.95" customHeight="1" x14ac:dyDescent="0.3">
      <c r="A130" s="3">
        <v>46082</v>
      </c>
      <c r="B130" s="14">
        <v>46084</v>
      </c>
      <c r="C130" s="5" t="s">
        <v>324</v>
      </c>
      <c r="D130" s="5" t="s">
        <v>72</v>
      </c>
      <c r="E130" s="5" t="s">
        <v>86</v>
      </c>
      <c r="F130" s="5" t="s">
        <v>516</v>
      </c>
      <c r="G130" s="5" t="s">
        <v>799</v>
      </c>
      <c r="H130" s="128" t="s">
        <v>800</v>
      </c>
      <c r="I130" s="5" t="s">
        <v>144</v>
      </c>
      <c r="J130" s="5">
        <v>9</v>
      </c>
      <c r="K130" s="5">
        <v>210.9</v>
      </c>
      <c r="L130" s="5">
        <f>VLOOKUP(I:I,[1]指导价!$A:$B,2,0)</f>
        <v>9.9</v>
      </c>
      <c r="M130" s="124">
        <f t="shared" si="9"/>
        <v>23.433333333333334</v>
      </c>
      <c r="N130" s="5" t="s">
        <v>91</v>
      </c>
      <c r="O130" s="7"/>
      <c r="P130" s="7"/>
      <c r="Q130" s="7"/>
      <c r="R130" s="7"/>
      <c r="S130" s="7"/>
      <c r="T130" s="23"/>
      <c r="U130" s="5"/>
      <c r="V130" s="5"/>
      <c r="W130" s="5" t="s">
        <v>801</v>
      </c>
      <c r="X130" s="5" t="s">
        <v>802</v>
      </c>
      <c r="Y130" s="5" t="s">
        <v>330</v>
      </c>
      <c r="Z130" s="5" t="s">
        <v>803</v>
      </c>
      <c r="AA130" s="5">
        <f t="shared" si="10"/>
        <v>89.100000000000009</v>
      </c>
      <c r="AB130" s="5">
        <f t="shared" si="11"/>
        <v>121.8</v>
      </c>
      <c r="AC130" s="5"/>
      <c r="AD130" s="5"/>
      <c r="AE130" s="146"/>
    </row>
    <row r="131" spans="1:31" ht="16.95" customHeight="1" x14ac:dyDescent="0.3">
      <c r="A131" s="3">
        <v>46082</v>
      </c>
      <c r="B131" s="14">
        <v>46084</v>
      </c>
      <c r="C131" s="5" t="s">
        <v>85</v>
      </c>
      <c r="D131" s="5" t="s">
        <v>72</v>
      </c>
      <c r="E131" s="5" t="s">
        <v>86</v>
      </c>
      <c r="F131" s="5" t="s">
        <v>87</v>
      </c>
      <c r="G131" s="5" t="s">
        <v>804</v>
      </c>
      <c r="H131" s="128" t="s">
        <v>805</v>
      </c>
      <c r="I131" s="5" t="s">
        <v>100</v>
      </c>
      <c r="J131" s="5">
        <v>4</v>
      </c>
      <c r="K131" s="5">
        <v>38.9</v>
      </c>
      <c r="L131" s="5">
        <f>VLOOKUP(I:I,[1]指导价!$A:$B,2,0)</f>
        <v>6.6</v>
      </c>
      <c r="M131" s="124">
        <f t="shared" si="9"/>
        <v>9.7249999999999996</v>
      </c>
      <c r="N131" s="5" t="s">
        <v>91</v>
      </c>
      <c r="O131" s="7"/>
      <c r="P131" s="7"/>
      <c r="Q131" s="7"/>
      <c r="R131" s="7"/>
      <c r="S131" s="7"/>
      <c r="T131" s="23"/>
      <c r="U131" s="5"/>
      <c r="V131" s="5"/>
      <c r="W131" s="5" t="s">
        <v>806</v>
      </c>
      <c r="X131" s="5" t="s">
        <v>103</v>
      </c>
      <c r="Y131" s="5" t="s">
        <v>807</v>
      </c>
      <c r="Z131" s="5" t="s">
        <v>808</v>
      </c>
      <c r="AA131" s="5">
        <f t="shared" si="10"/>
        <v>26.4</v>
      </c>
      <c r="AB131" s="5">
        <f t="shared" si="11"/>
        <v>12.5</v>
      </c>
      <c r="AC131" s="5"/>
      <c r="AD131" s="5"/>
      <c r="AE131" s="146"/>
    </row>
    <row r="132" spans="1:31" ht="16.95" customHeight="1" x14ac:dyDescent="0.3">
      <c r="A132" s="3">
        <v>46082</v>
      </c>
      <c r="B132" s="14">
        <v>46084</v>
      </c>
      <c r="C132" s="5" t="s">
        <v>148</v>
      </c>
      <c r="D132" s="5" t="s">
        <v>72</v>
      </c>
      <c r="E132" s="5" t="s">
        <v>86</v>
      </c>
      <c r="F132" s="5" t="s">
        <v>228</v>
      </c>
      <c r="G132" s="5" t="s">
        <v>809</v>
      </c>
      <c r="H132" s="128" t="s">
        <v>810</v>
      </c>
      <c r="I132" s="5" t="s">
        <v>100</v>
      </c>
      <c r="J132" s="5">
        <v>18</v>
      </c>
      <c r="K132" s="5">
        <v>122.77</v>
      </c>
      <c r="L132" s="5">
        <f>VLOOKUP(I:I,[1]指导价!$A:$B,2,0)</f>
        <v>6.6</v>
      </c>
      <c r="M132" s="124">
        <f t="shared" si="9"/>
        <v>6.820555555555555</v>
      </c>
      <c r="N132" s="5" t="s">
        <v>91</v>
      </c>
      <c r="O132" s="7"/>
      <c r="P132" s="7"/>
      <c r="Q132" s="7"/>
      <c r="R132" s="7"/>
      <c r="S132" s="7"/>
      <c r="T132" s="23"/>
      <c r="U132" s="5"/>
      <c r="V132" s="5"/>
      <c r="W132" s="5" t="s">
        <v>811</v>
      </c>
      <c r="X132" s="5" t="s">
        <v>812</v>
      </c>
      <c r="Y132" s="5" t="s">
        <v>813</v>
      </c>
      <c r="Z132" s="5" t="s">
        <v>814</v>
      </c>
      <c r="AA132" s="5">
        <f t="shared" si="10"/>
        <v>118.8</v>
      </c>
      <c r="AB132" s="5">
        <f t="shared" si="11"/>
        <v>3.9699999999999989</v>
      </c>
      <c r="AC132" s="5"/>
      <c r="AD132" s="5"/>
      <c r="AE132" s="146"/>
    </row>
    <row r="133" spans="1:31" ht="16.95" customHeight="1" x14ac:dyDescent="0.3">
      <c r="A133" s="3">
        <v>46082</v>
      </c>
      <c r="B133" s="14">
        <v>46084</v>
      </c>
      <c r="C133" s="5" t="s">
        <v>148</v>
      </c>
      <c r="D133" s="5" t="s">
        <v>72</v>
      </c>
      <c r="E133" s="5" t="s">
        <v>86</v>
      </c>
      <c r="F133" s="5" t="s">
        <v>228</v>
      </c>
      <c r="G133" s="5" t="s">
        <v>809</v>
      </c>
      <c r="H133" s="128" t="s">
        <v>815</v>
      </c>
      <c r="I133" s="5" t="s">
        <v>119</v>
      </c>
      <c r="J133" s="5">
        <v>4</v>
      </c>
      <c r="K133" s="5">
        <v>50.16</v>
      </c>
      <c r="L133" s="5">
        <f>VLOOKUP(I:I,[1]指导价!$A:$B,2,0)</f>
        <v>9.9</v>
      </c>
      <c r="M133" s="124">
        <f t="shared" si="9"/>
        <v>12.54</v>
      </c>
      <c r="N133" s="5" t="s">
        <v>91</v>
      </c>
      <c r="O133" s="7"/>
      <c r="P133" s="7"/>
      <c r="Q133" s="7"/>
      <c r="R133" s="7"/>
      <c r="S133" s="7"/>
      <c r="T133" s="23"/>
      <c r="U133" s="5"/>
      <c r="V133" s="5"/>
      <c r="W133" s="5" t="s">
        <v>816</v>
      </c>
      <c r="X133" s="5" t="s">
        <v>817</v>
      </c>
      <c r="Y133" s="5" t="s">
        <v>818</v>
      </c>
      <c r="Z133" s="5" t="s">
        <v>819</v>
      </c>
      <c r="AA133" s="5">
        <f t="shared" si="10"/>
        <v>39.6</v>
      </c>
      <c r="AB133" s="5">
        <f t="shared" si="11"/>
        <v>10.559999999999995</v>
      </c>
      <c r="AC133" s="5"/>
      <c r="AD133" s="5"/>
      <c r="AE133" s="146"/>
    </row>
    <row r="134" spans="1:31" ht="16.95" customHeight="1" x14ac:dyDescent="0.3">
      <c r="A134" s="3">
        <v>46082</v>
      </c>
      <c r="B134" s="14">
        <v>46084</v>
      </c>
      <c r="C134" s="5" t="s">
        <v>148</v>
      </c>
      <c r="D134" s="5" t="s">
        <v>72</v>
      </c>
      <c r="E134" s="5" t="s">
        <v>86</v>
      </c>
      <c r="F134" s="5" t="s">
        <v>228</v>
      </c>
      <c r="G134" s="5" t="s">
        <v>809</v>
      </c>
      <c r="H134" s="145" t="s">
        <v>820</v>
      </c>
      <c r="I134" s="5" t="s">
        <v>119</v>
      </c>
      <c r="J134" s="5">
        <v>15</v>
      </c>
      <c r="K134" s="5">
        <v>160.49</v>
      </c>
      <c r="L134" s="5">
        <f>VLOOKUP(I:I,[1]指导价!$A:$B,2,0)</f>
        <v>9.9</v>
      </c>
      <c r="M134" s="124">
        <f t="shared" si="9"/>
        <v>10.699333333333334</v>
      </c>
      <c r="N134" s="5" t="s">
        <v>91</v>
      </c>
      <c r="O134" s="7"/>
      <c r="P134" s="7"/>
      <c r="Q134" s="7"/>
      <c r="R134" s="7"/>
      <c r="S134" s="7"/>
      <c r="T134" s="23"/>
      <c r="U134" s="5"/>
      <c r="V134" s="5"/>
      <c r="W134" s="5" t="s">
        <v>821</v>
      </c>
      <c r="X134" s="5" t="s">
        <v>822</v>
      </c>
      <c r="Y134" s="5" t="s">
        <v>823</v>
      </c>
      <c r="Z134" s="5" t="s">
        <v>824</v>
      </c>
      <c r="AA134" s="5">
        <f t="shared" si="10"/>
        <v>148.5</v>
      </c>
      <c r="AB134" s="5">
        <f t="shared" si="11"/>
        <v>11.990000000000009</v>
      </c>
      <c r="AC134" s="5"/>
      <c r="AD134" s="5"/>
      <c r="AE134" s="146"/>
    </row>
    <row r="135" spans="1:31" ht="16.95" customHeight="1" x14ac:dyDescent="0.3">
      <c r="A135" s="3">
        <v>46082</v>
      </c>
      <c r="B135" s="14">
        <v>46084</v>
      </c>
      <c r="C135" s="5" t="s">
        <v>148</v>
      </c>
      <c r="D135" s="5" t="s">
        <v>72</v>
      </c>
      <c r="E135" s="5" t="s">
        <v>86</v>
      </c>
      <c r="F135" s="5" t="s">
        <v>228</v>
      </c>
      <c r="G135" s="5" t="s">
        <v>809</v>
      </c>
      <c r="H135" s="145" t="s">
        <v>825</v>
      </c>
      <c r="I135" s="5" t="s">
        <v>144</v>
      </c>
      <c r="J135" s="5">
        <v>15</v>
      </c>
      <c r="K135" s="5">
        <v>179.67</v>
      </c>
      <c r="L135" s="5">
        <f>VLOOKUP(I:I,[1]指导价!$A:$B,2,0)</f>
        <v>9.9</v>
      </c>
      <c r="M135" s="124">
        <f t="shared" si="9"/>
        <v>11.978</v>
      </c>
      <c r="N135" s="5" t="s">
        <v>91</v>
      </c>
      <c r="O135" s="7"/>
      <c r="P135" s="7"/>
      <c r="Q135" s="7"/>
      <c r="R135" s="7"/>
      <c r="S135" s="7"/>
      <c r="T135" s="23"/>
      <c r="U135" s="5"/>
      <c r="V135" s="5"/>
      <c r="W135" s="5" t="s">
        <v>826</v>
      </c>
      <c r="X135" s="5" t="s">
        <v>827</v>
      </c>
      <c r="Y135" s="5" t="s">
        <v>828</v>
      </c>
      <c r="Z135" s="5" t="s">
        <v>829</v>
      </c>
      <c r="AA135" s="5">
        <f t="shared" si="10"/>
        <v>148.5</v>
      </c>
      <c r="AB135" s="5">
        <f t="shared" si="11"/>
        <v>31.169999999999987</v>
      </c>
      <c r="AC135" s="5"/>
      <c r="AD135" s="5"/>
      <c r="AE135" s="146"/>
    </row>
    <row r="136" spans="1:31" ht="16.95" customHeight="1" x14ac:dyDescent="0.3">
      <c r="A136" s="3">
        <v>46082</v>
      </c>
      <c r="B136" s="14">
        <v>46084</v>
      </c>
      <c r="C136" s="5" t="s">
        <v>148</v>
      </c>
      <c r="D136" s="5" t="s">
        <v>72</v>
      </c>
      <c r="E136" s="5" t="s">
        <v>86</v>
      </c>
      <c r="F136" s="5" t="s">
        <v>228</v>
      </c>
      <c r="G136" s="5" t="s">
        <v>809</v>
      </c>
      <c r="H136" s="145" t="s">
        <v>830</v>
      </c>
      <c r="I136" s="5" t="s">
        <v>144</v>
      </c>
      <c r="J136" s="5">
        <v>15</v>
      </c>
      <c r="K136" s="5">
        <v>172.08</v>
      </c>
      <c r="L136" s="5">
        <f>VLOOKUP(I:I,[1]指导价!$A:$B,2,0)</f>
        <v>9.9</v>
      </c>
      <c r="M136" s="124">
        <f t="shared" si="9"/>
        <v>11.472000000000001</v>
      </c>
      <c r="N136" s="5" t="s">
        <v>91</v>
      </c>
      <c r="O136" s="7"/>
      <c r="P136" s="7"/>
      <c r="Q136" s="7"/>
      <c r="R136" s="7"/>
      <c r="S136" s="7"/>
      <c r="T136" s="23"/>
      <c r="U136" s="5"/>
      <c r="V136" s="5"/>
      <c r="W136" s="5" t="s">
        <v>831</v>
      </c>
      <c r="X136" s="5" t="s">
        <v>832</v>
      </c>
      <c r="Y136" s="5" t="s">
        <v>833</v>
      </c>
      <c r="Z136" s="5" t="s">
        <v>834</v>
      </c>
      <c r="AA136" s="5">
        <f t="shared" si="10"/>
        <v>148.5</v>
      </c>
      <c r="AB136" s="5">
        <f t="shared" si="11"/>
        <v>23.580000000000013</v>
      </c>
      <c r="AC136" s="5"/>
      <c r="AD136" s="5"/>
      <c r="AE136" s="146"/>
    </row>
    <row r="137" spans="1:31" ht="16.95" customHeight="1" x14ac:dyDescent="0.3">
      <c r="A137" s="3">
        <v>46082</v>
      </c>
      <c r="B137" s="14">
        <v>46084</v>
      </c>
      <c r="C137" s="5" t="s">
        <v>148</v>
      </c>
      <c r="D137" s="5" t="s">
        <v>72</v>
      </c>
      <c r="E137" s="5" t="s">
        <v>86</v>
      </c>
      <c r="F137" s="5" t="s">
        <v>228</v>
      </c>
      <c r="G137" s="5" t="s">
        <v>809</v>
      </c>
      <c r="H137" s="145" t="s">
        <v>835</v>
      </c>
      <c r="I137" s="5" t="s">
        <v>119</v>
      </c>
      <c r="J137" s="5">
        <v>5</v>
      </c>
      <c r="K137" s="5">
        <v>61.06</v>
      </c>
      <c r="L137" s="5">
        <f>VLOOKUP(I:I,[1]指导价!$A:$B,2,0)</f>
        <v>9.9</v>
      </c>
      <c r="M137" s="124">
        <f t="shared" si="9"/>
        <v>12.212</v>
      </c>
      <c r="N137" s="5" t="s">
        <v>91</v>
      </c>
      <c r="O137" s="7"/>
      <c r="P137" s="7"/>
      <c r="Q137" s="7"/>
      <c r="R137" s="7"/>
      <c r="S137" s="7"/>
      <c r="T137" s="23"/>
      <c r="U137" s="5"/>
      <c r="V137" s="5"/>
      <c r="W137" s="5" t="s">
        <v>836</v>
      </c>
      <c r="X137" s="5" t="s">
        <v>837</v>
      </c>
      <c r="Y137" s="5" t="s">
        <v>838</v>
      </c>
      <c r="Z137" s="5" t="s">
        <v>839</v>
      </c>
      <c r="AA137" s="5">
        <f t="shared" si="10"/>
        <v>49.5</v>
      </c>
      <c r="AB137" s="5">
        <f t="shared" si="11"/>
        <v>11.560000000000002</v>
      </c>
      <c r="AC137" s="5"/>
      <c r="AD137" s="5"/>
      <c r="AE137" s="146"/>
    </row>
    <row r="138" spans="1:31" ht="16.95" customHeight="1" x14ac:dyDescent="0.3">
      <c r="A138" s="3">
        <v>46082</v>
      </c>
      <c r="B138" s="14">
        <v>46084</v>
      </c>
      <c r="C138" s="5" t="s">
        <v>470</v>
      </c>
      <c r="D138" s="5" t="s">
        <v>72</v>
      </c>
      <c r="E138" s="5" t="s">
        <v>86</v>
      </c>
      <c r="F138" s="5" t="s">
        <v>471</v>
      </c>
      <c r="G138" s="5" t="s">
        <v>840</v>
      </c>
      <c r="H138" s="128" t="s">
        <v>841</v>
      </c>
      <c r="I138" s="5" t="s">
        <v>100</v>
      </c>
      <c r="J138" s="5">
        <v>12</v>
      </c>
      <c r="K138" s="5">
        <v>332.39</v>
      </c>
      <c r="L138" s="5">
        <f>VLOOKUP(I:I,[1]指导价!$A:$B,2,0)</f>
        <v>6.6</v>
      </c>
      <c r="M138" s="124">
        <f t="shared" si="9"/>
        <v>27.699166666666667</v>
      </c>
      <c r="N138" s="5" t="s">
        <v>91</v>
      </c>
      <c r="O138" s="7"/>
      <c r="P138" s="7"/>
      <c r="Q138" s="7"/>
      <c r="R138" s="7"/>
      <c r="S138" s="7"/>
      <c r="T138" s="23"/>
      <c r="U138" s="5"/>
      <c r="V138" s="5"/>
      <c r="W138" s="5" t="s">
        <v>842</v>
      </c>
      <c r="X138" s="5" t="s">
        <v>843</v>
      </c>
      <c r="Y138" s="5" t="s">
        <v>844</v>
      </c>
      <c r="Z138" s="5" t="s">
        <v>845</v>
      </c>
      <c r="AA138" s="5">
        <f t="shared" si="10"/>
        <v>79.199999999999989</v>
      </c>
      <c r="AB138" s="5">
        <f t="shared" si="11"/>
        <v>253.19</v>
      </c>
      <c r="AC138" s="5"/>
      <c r="AD138" s="5"/>
      <c r="AE138" s="146"/>
    </row>
    <row r="139" spans="1:31" ht="16.95" customHeight="1" x14ac:dyDescent="0.3">
      <c r="A139" s="3">
        <v>46082</v>
      </c>
      <c r="B139" s="14">
        <v>46084</v>
      </c>
      <c r="C139" s="5" t="s">
        <v>124</v>
      </c>
      <c r="D139" s="5" t="s">
        <v>72</v>
      </c>
      <c r="E139" s="5" t="s">
        <v>86</v>
      </c>
      <c r="F139" s="5" t="s">
        <v>846</v>
      </c>
      <c r="G139" s="5" t="s">
        <v>847</v>
      </c>
      <c r="H139" s="128" t="s">
        <v>848</v>
      </c>
      <c r="I139" s="5" t="s">
        <v>113</v>
      </c>
      <c r="J139" s="5">
        <v>1</v>
      </c>
      <c r="K139" s="5">
        <v>34.5</v>
      </c>
      <c r="L139" s="5">
        <f>VLOOKUP(I:I,[1]指导价!$A:$B,2,0)</f>
        <v>24.9</v>
      </c>
      <c r="M139" s="124">
        <f t="shared" si="9"/>
        <v>34.5</v>
      </c>
      <c r="N139" s="5" t="s">
        <v>91</v>
      </c>
      <c r="O139" s="7"/>
      <c r="P139" s="7"/>
      <c r="Q139" s="7"/>
      <c r="R139" s="7"/>
      <c r="S139" s="7"/>
      <c r="T139" s="23"/>
      <c r="U139" s="5"/>
      <c r="V139" s="5"/>
      <c r="W139" s="5" t="s">
        <v>849</v>
      </c>
      <c r="X139" s="5" t="s">
        <v>850</v>
      </c>
      <c r="Y139" s="5" t="s">
        <v>851</v>
      </c>
      <c r="Z139" s="5" t="s">
        <v>852</v>
      </c>
      <c r="AA139" s="5">
        <f t="shared" si="10"/>
        <v>24.9</v>
      </c>
      <c r="AB139" s="5">
        <f t="shared" si="11"/>
        <v>9.6000000000000014</v>
      </c>
      <c r="AC139" s="5"/>
      <c r="AD139" s="5"/>
      <c r="AE139" s="146"/>
    </row>
    <row r="140" spans="1:31" ht="16.95" customHeight="1" x14ac:dyDescent="0.3">
      <c r="A140" s="3">
        <v>46082</v>
      </c>
      <c r="B140" s="14">
        <v>46084</v>
      </c>
      <c r="C140" s="5" t="s">
        <v>548</v>
      </c>
      <c r="D140" s="5" t="s">
        <v>72</v>
      </c>
      <c r="E140" s="5" t="s">
        <v>86</v>
      </c>
      <c r="F140" s="5" t="s">
        <v>171</v>
      </c>
      <c r="G140" s="5" t="s">
        <v>853</v>
      </c>
      <c r="H140" s="128" t="s">
        <v>854</v>
      </c>
      <c r="I140" s="5" t="s">
        <v>100</v>
      </c>
      <c r="J140" s="5">
        <v>9</v>
      </c>
      <c r="K140" s="5">
        <v>101.66</v>
      </c>
      <c r="L140" s="5">
        <f>VLOOKUP(I:I,[1]指导价!$A:$B,2,0)</f>
        <v>6.6</v>
      </c>
      <c r="M140" s="124">
        <f t="shared" si="9"/>
        <v>11.295555555555556</v>
      </c>
      <c r="N140" s="5" t="s">
        <v>91</v>
      </c>
      <c r="O140" s="7"/>
      <c r="P140" s="7"/>
      <c r="Q140" s="7"/>
      <c r="R140" s="7"/>
      <c r="S140" s="7"/>
      <c r="T140" s="23"/>
      <c r="U140" s="5"/>
      <c r="V140" s="5"/>
      <c r="W140" s="5" t="s">
        <v>855</v>
      </c>
      <c r="X140" s="5" t="s">
        <v>856</v>
      </c>
      <c r="Y140" s="5" t="s">
        <v>857</v>
      </c>
      <c r="Z140" s="5" t="s">
        <v>858</v>
      </c>
      <c r="AA140" s="5">
        <f t="shared" si="10"/>
        <v>59.4</v>
      </c>
      <c r="AB140" s="5">
        <f t="shared" si="11"/>
        <v>42.26</v>
      </c>
      <c r="AC140" s="5"/>
      <c r="AD140" s="5"/>
      <c r="AE140" s="146"/>
    </row>
    <row r="141" spans="1:31" ht="16.95" customHeight="1" x14ac:dyDescent="0.3">
      <c r="A141" s="3">
        <v>46082</v>
      </c>
      <c r="B141" s="14">
        <v>46084</v>
      </c>
      <c r="C141" s="5" t="s">
        <v>548</v>
      </c>
      <c r="D141" s="5" t="s">
        <v>72</v>
      </c>
      <c r="E141" s="5" t="s">
        <v>86</v>
      </c>
      <c r="F141" s="5" t="s">
        <v>171</v>
      </c>
      <c r="G141" s="5" t="s">
        <v>853</v>
      </c>
      <c r="H141" s="145" t="s">
        <v>859</v>
      </c>
      <c r="I141" s="5" t="s">
        <v>144</v>
      </c>
      <c r="J141" s="5">
        <v>6</v>
      </c>
      <c r="K141" s="5">
        <v>98.55</v>
      </c>
      <c r="L141" s="5">
        <f>VLOOKUP(I:I,[1]指导价!$A:$B,2,0)</f>
        <v>9.9</v>
      </c>
      <c r="M141" s="124">
        <f t="shared" si="9"/>
        <v>16.425000000000001</v>
      </c>
      <c r="N141" s="5" t="s">
        <v>91</v>
      </c>
      <c r="O141" s="7"/>
      <c r="P141" s="7"/>
      <c r="Q141" s="7"/>
      <c r="R141" s="7"/>
      <c r="S141" s="7"/>
      <c r="T141" s="23"/>
      <c r="U141" s="5"/>
      <c r="V141" s="5"/>
      <c r="W141" s="5" t="s">
        <v>860</v>
      </c>
      <c r="X141" s="5" t="s">
        <v>207</v>
      </c>
      <c r="Y141" s="5" t="s">
        <v>861</v>
      </c>
      <c r="Z141" s="5" t="s">
        <v>862</v>
      </c>
      <c r="AA141" s="5">
        <f t="shared" si="10"/>
        <v>59.400000000000006</v>
      </c>
      <c r="AB141" s="5">
        <f t="shared" si="11"/>
        <v>39.149999999999991</v>
      </c>
      <c r="AC141" s="5"/>
      <c r="AD141" s="5"/>
      <c r="AE141" s="146"/>
    </row>
    <row r="142" spans="1:31" ht="16.95" customHeight="1" x14ac:dyDescent="0.3">
      <c r="A142" s="3">
        <v>46082</v>
      </c>
      <c r="B142" s="14">
        <v>46084</v>
      </c>
      <c r="C142" s="5" t="s">
        <v>521</v>
      </c>
      <c r="D142" s="5" t="s">
        <v>72</v>
      </c>
      <c r="E142" s="5" t="s">
        <v>86</v>
      </c>
      <c r="F142" s="5" t="s">
        <v>626</v>
      </c>
      <c r="G142" s="5" t="s">
        <v>863</v>
      </c>
      <c r="H142" s="145" t="s">
        <v>864</v>
      </c>
      <c r="I142" s="5" t="s">
        <v>119</v>
      </c>
      <c r="J142" s="5">
        <v>2</v>
      </c>
      <c r="K142" s="5">
        <v>25.28</v>
      </c>
      <c r="L142" s="5">
        <f>VLOOKUP(I:I,[1]指导价!$A:$B,2,0)</f>
        <v>9.9</v>
      </c>
      <c r="M142" s="124">
        <f t="shared" si="9"/>
        <v>12.64</v>
      </c>
      <c r="N142" s="5" t="s">
        <v>91</v>
      </c>
      <c r="O142" s="7"/>
      <c r="P142" s="7"/>
      <c r="Q142" s="7"/>
      <c r="R142" s="7"/>
      <c r="S142" s="7"/>
      <c r="T142" s="23"/>
      <c r="U142" s="5"/>
      <c r="V142" s="5" t="s">
        <v>865</v>
      </c>
      <c r="W142" s="5" t="s">
        <v>866</v>
      </c>
      <c r="X142" s="5" t="s">
        <v>867</v>
      </c>
      <c r="Y142" s="5" t="s">
        <v>868</v>
      </c>
      <c r="Z142" s="5" t="s">
        <v>869</v>
      </c>
      <c r="AA142" s="5">
        <f t="shared" si="10"/>
        <v>19.8</v>
      </c>
      <c r="AB142" s="5">
        <f t="shared" si="11"/>
        <v>5.48</v>
      </c>
      <c r="AC142" s="5"/>
      <c r="AD142" s="5"/>
      <c r="AE142" s="146"/>
    </row>
    <row r="143" spans="1:31" ht="16.95" customHeight="1" x14ac:dyDescent="0.3">
      <c r="A143" s="3">
        <v>46082</v>
      </c>
      <c r="B143" s="14">
        <v>46084</v>
      </c>
      <c r="C143" s="5" t="s">
        <v>521</v>
      </c>
      <c r="D143" s="5" t="s">
        <v>72</v>
      </c>
      <c r="E143" s="5" t="s">
        <v>86</v>
      </c>
      <c r="F143" s="5" t="s">
        <v>626</v>
      </c>
      <c r="G143" s="5" t="s">
        <v>863</v>
      </c>
      <c r="H143" s="145" t="s">
        <v>870</v>
      </c>
      <c r="I143" s="5" t="s">
        <v>100</v>
      </c>
      <c r="J143" s="5">
        <v>6</v>
      </c>
      <c r="K143" s="5">
        <v>44</v>
      </c>
      <c r="L143" s="5">
        <f>VLOOKUP(I:I,[1]指导价!$A:$B,2,0)</f>
        <v>6.6</v>
      </c>
      <c r="M143" s="124">
        <f t="shared" si="9"/>
        <v>7.333333333333333</v>
      </c>
      <c r="N143" s="5" t="s">
        <v>91</v>
      </c>
      <c r="O143" s="7"/>
      <c r="P143" s="7"/>
      <c r="Q143" s="7"/>
      <c r="R143" s="7"/>
      <c r="S143" s="7"/>
      <c r="T143" s="23"/>
      <c r="U143" s="5"/>
      <c r="V143" s="5"/>
      <c r="W143" s="5" t="s">
        <v>871</v>
      </c>
      <c r="X143" s="5" t="s">
        <v>872</v>
      </c>
      <c r="Y143" s="5" t="s">
        <v>873</v>
      </c>
      <c r="Z143" s="5" t="s">
        <v>874</v>
      </c>
      <c r="AA143" s="5">
        <f t="shared" si="10"/>
        <v>39.599999999999994</v>
      </c>
      <c r="AB143" s="5">
        <f t="shared" si="11"/>
        <v>4.4000000000000057</v>
      </c>
      <c r="AC143" s="5"/>
      <c r="AD143" s="5"/>
      <c r="AE143" s="146"/>
    </row>
    <row r="144" spans="1:31" ht="16.95" customHeight="1" x14ac:dyDescent="0.3">
      <c r="A144" s="3">
        <v>46082</v>
      </c>
      <c r="B144" s="14">
        <v>46084</v>
      </c>
      <c r="C144" s="5" t="str">
        <f>VLOOKUP(G144,白名单!C:E,3,0)</f>
        <v>华中大区</v>
      </c>
      <c r="D144" s="5" t="str">
        <f>VLOOKUP(G144,白名单!C:F,4,0)</f>
        <v>长沙市开琪食品贸易有限公司</v>
      </c>
      <c r="E144" s="5" t="s">
        <v>86</v>
      </c>
      <c r="F144" s="5" t="s">
        <v>626</v>
      </c>
      <c r="G144" s="5" t="s">
        <v>875</v>
      </c>
      <c r="H144" s="145" t="s">
        <v>876</v>
      </c>
      <c r="I144" s="5" t="s">
        <v>90</v>
      </c>
      <c r="J144" s="5">
        <v>3</v>
      </c>
      <c r="K144" s="5">
        <v>101.4</v>
      </c>
      <c r="L144" s="5">
        <f>VLOOKUP(I:I,[1]指导价!$A:$B,2,0)</f>
        <v>24.9</v>
      </c>
      <c r="M144" s="124">
        <f t="shared" si="9"/>
        <v>33.800000000000004</v>
      </c>
      <c r="N144" s="5" t="s">
        <v>91</v>
      </c>
      <c r="O144" s="7"/>
      <c r="P144" s="7"/>
      <c r="Q144" s="7"/>
      <c r="R144" s="7"/>
      <c r="S144" s="7"/>
      <c r="T144" s="23"/>
      <c r="U144" s="5"/>
      <c r="V144" s="5"/>
      <c r="W144" s="5" t="s">
        <v>877</v>
      </c>
      <c r="X144" s="5" t="s">
        <v>878</v>
      </c>
      <c r="Y144" s="5" t="s">
        <v>879</v>
      </c>
      <c r="Z144" s="5" t="s">
        <v>880</v>
      </c>
      <c r="AA144" s="5">
        <f t="shared" si="10"/>
        <v>74.699999999999989</v>
      </c>
      <c r="AB144" s="5">
        <f t="shared" si="11"/>
        <v>26.700000000000017</v>
      </c>
      <c r="AC144" s="5"/>
      <c r="AD144" s="5"/>
      <c r="AE144" s="146"/>
    </row>
    <row r="145" spans="1:31" ht="16.95" customHeight="1" x14ac:dyDescent="0.3">
      <c r="A145" s="3">
        <v>46082</v>
      </c>
      <c r="B145" s="14">
        <v>46084</v>
      </c>
      <c r="C145" s="5" t="str">
        <f>VLOOKUP(G145,白名单!C:E,3,0)</f>
        <v>华中大区</v>
      </c>
      <c r="D145" s="5" t="str">
        <f>VLOOKUP(G145,白名单!C:F,4,0)</f>
        <v>长沙市开琪食品贸易有限公司</v>
      </c>
      <c r="E145" s="5" t="s">
        <v>86</v>
      </c>
      <c r="F145" s="5" t="s">
        <v>626</v>
      </c>
      <c r="G145" s="5" t="s">
        <v>875</v>
      </c>
      <c r="H145" s="145" t="s">
        <v>881</v>
      </c>
      <c r="I145" s="5" t="s">
        <v>119</v>
      </c>
      <c r="J145" s="5">
        <v>8</v>
      </c>
      <c r="K145" s="5">
        <v>126.4</v>
      </c>
      <c r="L145" s="5">
        <f>VLOOKUP(I:I,[1]指导价!$A:$B,2,0)</f>
        <v>9.9</v>
      </c>
      <c r="M145" s="124">
        <f t="shared" si="9"/>
        <v>15.8</v>
      </c>
      <c r="N145" s="5" t="s">
        <v>91</v>
      </c>
      <c r="O145" s="7"/>
      <c r="P145" s="7"/>
      <c r="Q145" s="7"/>
      <c r="R145" s="7"/>
      <c r="S145" s="7"/>
      <c r="T145" s="23"/>
      <c r="U145" s="5"/>
      <c r="V145" s="5"/>
      <c r="W145" s="5" t="s">
        <v>882</v>
      </c>
      <c r="X145" s="5" t="s">
        <v>883</v>
      </c>
      <c r="Y145" s="5" t="s">
        <v>884</v>
      </c>
      <c r="Z145" s="5" t="s">
        <v>885</v>
      </c>
      <c r="AA145" s="5">
        <f t="shared" si="10"/>
        <v>79.2</v>
      </c>
      <c r="AB145" s="5">
        <f t="shared" si="11"/>
        <v>47.2</v>
      </c>
      <c r="AC145" s="5"/>
      <c r="AD145" s="5"/>
      <c r="AE145" s="146"/>
    </row>
    <row r="146" spans="1:31" ht="16.95" customHeight="1" x14ac:dyDescent="0.3">
      <c r="A146" s="3">
        <v>46082</v>
      </c>
      <c r="B146" s="14">
        <v>46084</v>
      </c>
      <c r="C146" s="5" t="str">
        <f>VLOOKUP(G146,白名单!C:E,3,0)</f>
        <v>华中大区</v>
      </c>
      <c r="D146" s="5" t="str">
        <f>VLOOKUP(G146,白名单!C:F,4,0)</f>
        <v>长沙市开琪食品贸易有限公司</v>
      </c>
      <c r="E146" s="5" t="s">
        <v>86</v>
      </c>
      <c r="F146" s="5" t="s">
        <v>626</v>
      </c>
      <c r="G146" s="5" t="s">
        <v>875</v>
      </c>
      <c r="H146" s="145" t="s">
        <v>886</v>
      </c>
      <c r="I146" s="5" t="s">
        <v>90</v>
      </c>
      <c r="J146" s="5">
        <v>2</v>
      </c>
      <c r="K146" s="5">
        <v>59.9</v>
      </c>
      <c r="L146" s="5">
        <f>VLOOKUP(I:I,[1]指导价!$A:$B,2,0)</f>
        <v>24.9</v>
      </c>
      <c r="M146" s="124">
        <f t="shared" si="9"/>
        <v>29.95</v>
      </c>
      <c r="N146" s="5" t="s">
        <v>91</v>
      </c>
      <c r="O146" s="7"/>
      <c r="P146" s="7"/>
      <c r="Q146" s="7"/>
      <c r="R146" s="7"/>
      <c r="S146" s="7"/>
      <c r="T146" s="23"/>
      <c r="U146" s="5"/>
      <c r="V146" s="5"/>
      <c r="W146" s="5" t="s">
        <v>887</v>
      </c>
      <c r="X146" s="5" t="s">
        <v>878</v>
      </c>
      <c r="Y146" s="5" t="s">
        <v>888</v>
      </c>
      <c r="Z146" s="5" t="s">
        <v>889</v>
      </c>
      <c r="AA146" s="5">
        <f t="shared" si="10"/>
        <v>49.8</v>
      </c>
      <c r="AB146" s="5">
        <f t="shared" si="11"/>
        <v>10.100000000000001</v>
      </c>
      <c r="AC146" s="5"/>
      <c r="AD146" s="5"/>
      <c r="AE146" s="146"/>
    </row>
    <row r="147" spans="1:31" ht="16.95" customHeight="1" x14ac:dyDescent="0.3">
      <c r="A147" s="3">
        <v>46082</v>
      </c>
      <c r="B147" s="14">
        <v>46084</v>
      </c>
      <c r="C147" s="5" t="str">
        <f>VLOOKUP(G147,白名单!C:E,3,0)</f>
        <v>华中大区</v>
      </c>
      <c r="D147" s="5" t="str">
        <f>VLOOKUP(G147,白名单!C:F,4,0)</f>
        <v>长沙市开琪食品贸易有限公司</v>
      </c>
      <c r="E147" s="5" t="s">
        <v>86</v>
      </c>
      <c r="F147" s="5" t="s">
        <v>626</v>
      </c>
      <c r="G147" s="5" t="s">
        <v>875</v>
      </c>
      <c r="H147" s="145" t="s">
        <v>890</v>
      </c>
      <c r="I147" s="5" t="s">
        <v>113</v>
      </c>
      <c r="J147" s="5">
        <v>2</v>
      </c>
      <c r="K147" s="5">
        <v>49.9</v>
      </c>
      <c r="L147" s="5">
        <f>VLOOKUP(I:I,[1]指导价!$A:$B,2,0)</f>
        <v>24.9</v>
      </c>
      <c r="M147" s="124">
        <f t="shared" si="9"/>
        <v>24.95</v>
      </c>
      <c r="N147" s="5" t="s">
        <v>91</v>
      </c>
      <c r="O147" s="7"/>
      <c r="P147" s="7"/>
      <c r="Q147" s="7"/>
      <c r="R147" s="7"/>
      <c r="S147" s="7"/>
      <c r="T147" s="23"/>
      <c r="U147" s="5"/>
      <c r="V147" s="5" t="s">
        <v>641</v>
      </c>
      <c r="W147" s="5" t="s">
        <v>891</v>
      </c>
      <c r="X147" s="5" t="s">
        <v>892</v>
      </c>
      <c r="Y147" s="5" t="s">
        <v>893</v>
      </c>
      <c r="Z147" s="5" t="s">
        <v>894</v>
      </c>
      <c r="AA147" s="5">
        <f t="shared" si="10"/>
        <v>49.8</v>
      </c>
      <c r="AB147" s="5">
        <f t="shared" si="11"/>
        <v>0.10000000000000142</v>
      </c>
      <c r="AC147" s="5"/>
      <c r="AD147" s="5"/>
      <c r="AE147" s="146"/>
    </row>
    <row r="148" spans="1:31" ht="16.95" customHeight="1" x14ac:dyDescent="0.3">
      <c r="A148" s="3">
        <v>46082</v>
      </c>
      <c r="B148" s="14">
        <v>46084</v>
      </c>
      <c r="C148" s="5" t="str">
        <f>VLOOKUP(G148,白名单!C:E,3,0)</f>
        <v>华中大区</v>
      </c>
      <c r="D148" s="5" t="str">
        <f>VLOOKUP(G148,白名单!C:F,4,0)</f>
        <v>长沙市开琪食品贸易有限公司</v>
      </c>
      <c r="E148" s="5" t="s">
        <v>86</v>
      </c>
      <c r="F148" s="5" t="s">
        <v>626</v>
      </c>
      <c r="G148" s="5" t="s">
        <v>875</v>
      </c>
      <c r="H148" s="145" t="s">
        <v>895</v>
      </c>
      <c r="I148" s="5" t="s">
        <v>119</v>
      </c>
      <c r="J148" s="5">
        <v>10</v>
      </c>
      <c r="K148" s="5">
        <v>125.5</v>
      </c>
      <c r="L148" s="5">
        <f>VLOOKUP(I:I,[1]指导价!$A:$B,2,0)</f>
        <v>9.9</v>
      </c>
      <c r="M148" s="124">
        <f t="shared" si="9"/>
        <v>12.55</v>
      </c>
      <c r="N148" s="5" t="s">
        <v>91</v>
      </c>
      <c r="O148" s="7"/>
      <c r="P148" s="7"/>
      <c r="Q148" s="7"/>
      <c r="R148" s="7"/>
      <c r="S148" s="7"/>
      <c r="T148" s="23"/>
      <c r="U148" s="5"/>
      <c r="V148" s="5" t="s">
        <v>896</v>
      </c>
      <c r="W148" s="5" t="s">
        <v>897</v>
      </c>
      <c r="X148" s="5" t="s">
        <v>898</v>
      </c>
      <c r="Y148" s="5" t="s">
        <v>899</v>
      </c>
      <c r="Z148" s="5" t="s">
        <v>900</v>
      </c>
      <c r="AA148" s="5">
        <f t="shared" si="10"/>
        <v>99</v>
      </c>
      <c r="AB148" s="5">
        <f t="shared" si="11"/>
        <v>26.5</v>
      </c>
      <c r="AC148" s="5"/>
      <c r="AD148" s="5"/>
      <c r="AE148" s="146"/>
    </row>
    <row r="149" spans="1:31" ht="16.95" customHeight="1" x14ac:dyDescent="0.3">
      <c r="A149" s="3">
        <v>46082</v>
      </c>
      <c r="B149" s="14">
        <v>46084</v>
      </c>
      <c r="C149" s="5" t="str">
        <f>VLOOKUP(G149,白名单!C:E,3,0)</f>
        <v>华中大区</v>
      </c>
      <c r="D149" s="5" t="str">
        <f>VLOOKUP(G149,白名单!C:F,4,0)</f>
        <v>长沙市开琪食品贸易有限公司</v>
      </c>
      <c r="E149" s="5" t="s">
        <v>86</v>
      </c>
      <c r="F149" s="5" t="s">
        <v>626</v>
      </c>
      <c r="G149" s="5" t="s">
        <v>875</v>
      </c>
      <c r="H149" s="145" t="s">
        <v>901</v>
      </c>
      <c r="I149" s="5" t="s">
        <v>107</v>
      </c>
      <c r="J149" s="5">
        <v>2</v>
      </c>
      <c r="K149" s="5">
        <v>23.9</v>
      </c>
      <c r="L149" s="5">
        <f>VLOOKUP(I:I,[1]指导价!$A:$B,2,0)</f>
        <v>8.9</v>
      </c>
      <c r="M149" s="124">
        <f t="shared" si="9"/>
        <v>11.95</v>
      </c>
      <c r="N149" s="5" t="s">
        <v>91</v>
      </c>
      <c r="O149" s="7"/>
      <c r="P149" s="7"/>
      <c r="Q149" s="7"/>
      <c r="R149" s="7"/>
      <c r="S149" s="7"/>
      <c r="T149" s="23"/>
      <c r="U149" s="5"/>
      <c r="V149" s="5"/>
      <c r="W149" s="5" t="s">
        <v>902</v>
      </c>
      <c r="X149" s="5" t="s">
        <v>903</v>
      </c>
      <c r="Y149" s="5" t="s">
        <v>904</v>
      </c>
      <c r="Z149" s="5" t="s">
        <v>905</v>
      </c>
      <c r="AA149" s="5">
        <f t="shared" si="10"/>
        <v>17.8</v>
      </c>
      <c r="AB149" s="5">
        <f t="shared" si="11"/>
        <v>6.0999999999999979</v>
      </c>
      <c r="AC149" s="5"/>
      <c r="AD149" s="5"/>
      <c r="AE149" s="146"/>
    </row>
    <row r="150" spans="1:31" ht="16.95" customHeight="1" x14ac:dyDescent="0.3">
      <c r="A150" s="3">
        <v>46082</v>
      </c>
      <c r="B150" s="14">
        <v>46084</v>
      </c>
      <c r="C150" s="5" t="str">
        <f>VLOOKUP(G150,白名单!C:E,3,0)</f>
        <v>华中大区</v>
      </c>
      <c r="D150" s="5" t="str">
        <f>VLOOKUP(G150,白名单!C:F,4,0)</f>
        <v>长沙市开琪食品贸易有限公司</v>
      </c>
      <c r="E150" s="5" t="s">
        <v>86</v>
      </c>
      <c r="F150" s="5" t="s">
        <v>626</v>
      </c>
      <c r="G150" s="5" t="s">
        <v>875</v>
      </c>
      <c r="H150" s="145" t="s">
        <v>906</v>
      </c>
      <c r="I150" s="5" t="s">
        <v>119</v>
      </c>
      <c r="J150" s="5">
        <v>2</v>
      </c>
      <c r="K150" s="5">
        <v>26.9</v>
      </c>
      <c r="L150" s="5">
        <f>VLOOKUP(I:I,[1]指导价!$A:$B,2,0)</f>
        <v>9.9</v>
      </c>
      <c r="M150" s="124">
        <f t="shared" si="9"/>
        <v>13.45</v>
      </c>
      <c r="N150" s="5" t="s">
        <v>91</v>
      </c>
      <c r="O150" s="7"/>
      <c r="P150" s="7"/>
      <c r="Q150" s="7"/>
      <c r="R150" s="7"/>
      <c r="S150" s="7"/>
      <c r="T150" s="23"/>
      <c r="U150" s="5"/>
      <c r="V150" s="5" t="s">
        <v>865</v>
      </c>
      <c r="W150" s="5" t="s">
        <v>907</v>
      </c>
      <c r="X150" s="5" t="s">
        <v>883</v>
      </c>
      <c r="Y150" s="5" t="s">
        <v>868</v>
      </c>
      <c r="Z150" s="5" t="s">
        <v>908</v>
      </c>
      <c r="AA150" s="5">
        <f t="shared" si="10"/>
        <v>19.8</v>
      </c>
      <c r="AB150" s="5">
        <f t="shared" si="11"/>
        <v>7.0999999999999979</v>
      </c>
      <c r="AC150" s="5"/>
      <c r="AD150" s="5"/>
      <c r="AE150" s="146"/>
    </row>
    <row r="151" spans="1:31" ht="16.95" customHeight="1" x14ac:dyDescent="0.3">
      <c r="A151" s="3">
        <v>46082</v>
      </c>
      <c r="B151" s="14">
        <v>46084</v>
      </c>
      <c r="C151" s="5" t="str">
        <f>VLOOKUP(G151,白名单!C:E,3,0)</f>
        <v>华中大区</v>
      </c>
      <c r="D151" s="5" t="str">
        <f>VLOOKUP(G151,白名单!C:F,4,0)</f>
        <v>长沙市开琪食品贸易有限公司</v>
      </c>
      <c r="E151" s="5" t="s">
        <v>86</v>
      </c>
      <c r="F151" s="5" t="s">
        <v>626</v>
      </c>
      <c r="G151" s="5" t="s">
        <v>875</v>
      </c>
      <c r="H151" s="145" t="s">
        <v>909</v>
      </c>
      <c r="I151" s="5" t="s">
        <v>113</v>
      </c>
      <c r="J151" s="5">
        <v>1</v>
      </c>
      <c r="K151" s="5">
        <v>24.9</v>
      </c>
      <c r="L151" s="5">
        <f>VLOOKUP(I:I,[1]指导价!$A:$B,2,0)</f>
        <v>24.9</v>
      </c>
      <c r="M151" s="124">
        <f t="shared" si="9"/>
        <v>24.9</v>
      </c>
      <c r="N151" s="5" t="s">
        <v>91</v>
      </c>
      <c r="O151" s="7"/>
      <c r="P151" s="7"/>
      <c r="Q151" s="7"/>
      <c r="R151" s="7"/>
      <c r="S151" s="7"/>
      <c r="T151" s="23"/>
      <c r="U151" s="5"/>
      <c r="V151" s="5"/>
      <c r="W151" s="5" t="s">
        <v>910</v>
      </c>
      <c r="X151" s="5" t="s">
        <v>911</v>
      </c>
      <c r="Y151" s="5" t="s">
        <v>912</v>
      </c>
      <c r="Z151" s="5" t="s">
        <v>913</v>
      </c>
      <c r="AA151" s="5">
        <f t="shared" si="10"/>
        <v>24.9</v>
      </c>
      <c r="AB151" s="5">
        <f t="shared" si="11"/>
        <v>0</v>
      </c>
      <c r="AC151" s="5"/>
      <c r="AD151" s="5"/>
      <c r="AE151" s="146"/>
    </row>
    <row r="152" spans="1:31" ht="16.95" customHeight="1" x14ac:dyDescent="0.3">
      <c r="A152" s="3">
        <v>46082</v>
      </c>
      <c r="B152" s="14">
        <v>46084</v>
      </c>
      <c r="C152" s="5" t="str">
        <f>VLOOKUP(G152,白名单!C:E,3,0)</f>
        <v>华中大区</v>
      </c>
      <c r="D152" s="5" t="str">
        <f>VLOOKUP(G152,白名单!C:F,4,0)</f>
        <v>长沙市开琪食品贸易有限公司</v>
      </c>
      <c r="E152" s="5" t="s">
        <v>86</v>
      </c>
      <c r="F152" s="5" t="s">
        <v>626</v>
      </c>
      <c r="G152" s="5" t="s">
        <v>875</v>
      </c>
      <c r="H152" s="145" t="s">
        <v>914</v>
      </c>
      <c r="I152" s="5" t="s">
        <v>100</v>
      </c>
      <c r="J152" s="5">
        <v>6</v>
      </c>
      <c r="K152" s="5">
        <v>52.8</v>
      </c>
      <c r="L152" s="5">
        <f>VLOOKUP(I:I,[1]指导价!$A:$B,2,0)</f>
        <v>6.6</v>
      </c>
      <c r="M152" s="124">
        <f t="shared" si="9"/>
        <v>8.7999999999999989</v>
      </c>
      <c r="N152" s="5" t="s">
        <v>91</v>
      </c>
      <c r="O152" s="7"/>
      <c r="P152" s="7"/>
      <c r="Q152" s="7"/>
      <c r="R152" s="7"/>
      <c r="S152" s="7"/>
      <c r="T152" s="23"/>
      <c r="U152" s="5"/>
      <c r="V152" s="5"/>
      <c r="W152" s="5" t="s">
        <v>915</v>
      </c>
      <c r="X152" s="5" t="s">
        <v>916</v>
      </c>
      <c r="Y152" s="5" t="s">
        <v>917</v>
      </c>
      <c r="Z152" s="5" t="s">
        <v>918</v>
      </c>
      <c r="AA152" s="5">
        <f t="shared" si="10"/>
        <v>39.599999999999994</v>
      </c>
      <c r="AB152" s="5">
        <f t="shared" si="11"/>
        <v>13.200000000000003</v>
      </c>
      <c r="AC152" s="5"/>
      <c r="AD152" s="5"/>
      <c r="AE152" s="146"/>
    </row>
    <row r="153" spans="1:31" ht="16.95" customHeight="1" x14ac:dyDescent="0.3">
      <c r="A153" s="3">
        <v>46082</v>
      </c>
      <c r="B153" s="14">
        <v>46084</v>
      </c>
      <c r="C153" s="5" t="s">
        <v>124</v>
      </c>
      <c r="D153" s="5" t="s">
        <v>72</v>
      </c>
      <c r="E153" s="5" t="s">
        <v>86</v>
      </c>
      <c r="F153" s="5" t="s">
        <v>235</v>
      </c>
      <c r="G153" s="5" t="s">
        <v>919</v>
      </c>
      <c r="H153" s="131" t="s">
        <v>920</v>
      </c>
      <c r="I153" s="5" t="s">
        <v>119</v>
      </c>
      <c r="J153" s="5">
        <v>4</v>
      </c>
      <c r="K153" s="5">
        <v>61.12</v>
      </c>
      <c r="L153" s="5">
        <f>VLOOKUP(I:I,[1]指导价!$A:$B,2,0)</f>
        <v>9.9</v>
      </c>
      <c r="M153" s="124">
        <f t="shared" si="9"/>
        <v>15.28</v>
      </c>
      <c r="N153" s="5" t="s">
        <v>91</v>
      </c>
      <c r="O153" s="7"/>
      <c r="P153" s="7"/>
      <c r="Q153" s="7"/>
      <c r="R153" s="7"/>
      <c r="S153" s="7"/>
      <c r="T153" s="23"/>
      <c r="U153" s="5"/>
      <c r="V153" s="5"/>
      <c r="W153" s="5" t="s">
        <v>921</v>
      </c>
      <c r="X153" s="5" t="s">
        <v>121</v>
      </c>
      <c r="Y153" s="5" t="s">
        <v>922</v>
      </c>
      <c r="Z153" s="5" t="s">
        <v>923</v>
      </c>
      <c r="AA153" s="5">
        <f t="shared" si="10"/>
        <v>39.6</v>
      </c>
      <c r="AB153" s="5">
        <f t="shared" si="11"/>
        <v>21.519999999999996</v>
      </c>
      <c r="AC153" s="5"/>
      <c r="AD153" s="5"/>
      <c r="AE153" s="146"/>
    </row>
    <row r="154" spans="1:31" ht="16.95" customHeight="1" x14ac:dyDescent="0.3">
      <c r="A154" s="3">
        <v>46082</v>
      </c>
      <c r="B154" s="14">
        <v>46084</v>
      </c>
      <c r="C154" s="5" t="s">
        <v>521</v>
      </c>
      <c r="D154" s="5" t="s">
        <v>72</v>
      </c>
      <c r="E154" s="5" t="s">
        <v>86</v>
      </c>
      <c r="F154" s="5" t="s">
        <v>626</v>
      </c>
      <c r="G154" s="5" t="s">
        <v>924</v>
      </c>
      <c r="H154" s="131" t="s">
        <v>925</v>
      </c>
      <c r="I154" s="5" t="s">
        <v>100</v>
      </c>
      <c r="J154" s="5">
        <v>9</v>
      </c>
      <c r="K154" s="5">
        <v>64.319999999999993</v>
      </c>
      <c r="L154" s="5">
        <f>VLOOKUP(I:I,[1]指导价!$A:$B,2,0)</f>
        <v>6.6</v>
      </c>
      <c r="M154" s="124">
        <f t="shared" si="9"/>
        <v>7.1466666666666656</v>
      </c>
      <c r="N154" s="5" t="s">
        <v>91</v>
      </c>
      <c r="O154" s="7"/>
      <c r="P154" s="7"/>
      <c r="Q154" s="7"/>
      <c r="R154" s="7"/>
      <c r="S154" s="7"/>
      <c r="T154" s="23"/>
      <c r="U154" s="5"/>
      <c r="V154" s="5"/>
      <c r="W154" s="5" t="s">
        <v>926</v>
      </c>
      <c r="X154" s="5" t="s">
        <v>455</v>
      </c>
      <c r="Y154" s="5" t="s">
        <v>456</v>
      </c>
      <c r="Z154" s="5" t="s">
        <v>927</v>
      </c>
      <c r="AA154" s="5">
        <f t="shared" si="10"/>
        <v>59.4</v>
      </c>
      <c r="AB154" s="5">
        <f t="shared" si="11"/>
        <v>4.9199999999999946</v>
      </c>
      <c r="AC154" s="5"/>
      <c r="AD154" s="5"/>
      <c r="AE154" s="146"/>
    </row>
    <row r="155" spans="1:31" ht="16.95" customHeight="1" x14ac:dyDescent="0.3">
      <c r="A155" s="3">
        <v>46082</v>
      </c>
      <c r="B155" s="14">
        <v>46084</v>
      </c>
      <c r="C155" s="5" t="s">
        <v>521</v>
      </c>
      <c r="D155" s="5" t="s">
        <v>72</v>
      </c>
      <c r="E155" s="5" t="s">
        <v>86</v>
      </c>
      <c r="F155" s="5" t="s">
        <v>626</v>
      </c>
      <c r="G155" s="5" t="s">
        <v>924</v>
      </c>
      <c r="H155" s="131" t="s">
        <v>928</v>
      </c>
      <c r="I155" s="5" t="s">
        <v>144</v>
      </c>
      <c r="J155" s="5">
        <v>9</v>
      </c>
      <c r="K155" s="5">
        <v>196.16</v>
      </c>
      <c r="L155" s="5">
        <f>VLOOKUP(I:I,[1]指导价!$A:$B,2,0)</f>
        <v>9.9</v>
      </c>
      <c r="M155" s="124">
        <f t="shared" si="9"/>
        <v>21.795555555555556</v>
      </c>
      <c r="N155" s="5" t="s">
        <v>91</v>
      </c>
      <c r="O155" s="7"/>
      <c r="P155" s="7"/>
      <c r="Q155" s="7"/>
      <c r="R155" s="7"/>
      <c r="S155" s="7"/>
      <c r="T155" s="23"/>
      <c r="U155" s="5"/>
      <c r="V155" s="5"/>
      <c r="W155" s="5" t="s">
        <v>929</v>
      </c>
      <c r="X155" s="5" t="s">
        <v>329</v>
      </c>
      <c r="Y155" s="5" t="s">
        <v>330</v>
      </c>
      <c r="Z155" s="5" t="s">
        <v>930</v>
      </c>
      <c r="AA155" s="5">
        <f t="shared" si="10"/>
        <v>89.100000000000009</v>
      </c>
      <c r="AB155" s="5">
        <f t="shared" si="11"/>
        <v>107.05999999999999</v>
      </c>
      <c r="AC155" s="5"/>
      <c r="AD155" s="5"/>
      <c r="AE155" s="146"/>
    </row>
    <row r="156" spans="1:31" ht="16.95" customHeight="1" x14ac:dyDescent="0.3">
      <c r="A156" s="3">
        <v>46082</v>
      </c>
      <c r="B156" s="14">
        <v>46084</v>
      </c>
      <c r="C156" s="5" t="s">
        <v>85</v>
      </c>
      <c r="D156" s="5" t="s">
        <v>72</v>
      </c>
      <c r="E156" s="5" t="s">
        <v>86</v>
      </c>
      <c r="F156" s="5" t="s">
        <v>87</v>
      </c>
      <c r="G156" s="5" t="s">
        <v>931</v>
      </c>
      <c r="H156" s="131" t="s">
        <v>932</v>
      </c>
      <c r="I156" s="5" t="s">
        <v>119</v>
      </c>
      <c r="J156" s="5">
        <v>2</v>
      </c>
      <c r="K156" s="5">
        <v>35.71</v>
      </c>
      <c r="L156" s="5">
        <f>VLOOKUP(I:I,[1]指导价!$A:$B,2,0)</f>
        <v>9.9</v>
      </c>
      <c r="M156" s="124">
        <f t="shared" si="9"/>
        <v>17.855</v>
      </c>
      <c r="N156" s="5" t="s">
        <v>91</v>
      </c>
      <c r="O156" s="7"/>
      <c r="P156" s="7"/>
      <c r="Q156" s="7"/>
      <c r="R156" s="7"/>
      <c r="S156" s="7"/>
      <c r="T156" s="23"/>
      <c r="U156" s="5"/>
      <c r="V156" s="5"/>
      <c r="W156" s="5" t="s">
        <v>933</v>
      </c>
      <c r="X156" s="5" t="s">
        <v>121</v>
      </c>
      <c r="Y156" s="5" t="s">
        <v>934</v>
      </c>
      <c r="Z156" s="5" t="s">
        <v>935</v>
      </c>
      <c r="AA156" s="5">
        <f t="shared" si="10"/>
        <v>19.8</v>
      </c>
      <c r="AB156" s="5">
        <f t="shared" si="11"/>
        <v>15.91</v>
      </c>
      <c r="AC156" s="5"/>
      <c r="AD156" s="5"/>
      <c r="AE156" s="146"/>
    </row>
    <row r="157" spans="1:31" ht="16.95" customHeight="1" x14ac:dyDescent="0.3">
      <c r="A157" s="3">
        <v>46082</v>
      </c>
      <c r="B157" s="14">
        <v>46084</v>
      </c>
      <c r="C157" s="5" t="s">
        <v>124</v>
      </c>
      <c r="D157" s="5" t="s">
        <v>72</v>
      </c>
      <c r="E157" s="5" t="s">
        <v>86</v>
      </c>
      <c r="F157" s="5" t="s">
        <v>674</v>
      </c>
      <c r="G157" s="5" t="s">
        <v>936</v>
      </c>
      <c r="H157" s="131" t="s">
        <v>937</v>
      </c>
      <c r="I157" s="5" t="s">
        <v>144</v>
      </c>
      <c r="J157" s="5">
        <v>9</v>
      </c>
      <c r="K157" s="5">
        <v>186.26</v>
      </c>
      <c r="L157" s="5">
        <f>VLOOKUP(I:I,[1]指导价!$A:$B,2,0)</f>
        <v>9.9</v>
      </c>
      <c r="M157" s="124">
        <f t="shared" si="9"/>
        <v>20.695555555555554</v>
      </c>
      <c r="N157" s="5" t="s">
        <v>91</v>
      </c>
      <c r="O157" s="7"/>
      <c r="P157" s="7"/>
      <c r="Q157" s="7"/>
      <c r="R157" s="7"/>
      <c r="S157" s="7"/>
      <c r="T157" s="23"/>
      <c r="U157" s="5"/>
      <c r="V157" s="5"/>
      <c r="W157" s="5" t="s">
        <v>938</v>
      </c>
      <c r="X157" s="5" t="s">
        <v>329</v>
      </c>
      <c r="Y157" s="5" t="s">
        <v>330</v>
      </c>
      <c r="Z157" s="5" t="s">
        <v>939</v>
      </c>
      <c r="AA157" s="5">
        <f t="shared" si="10"/>
        <v>89.100000000000009</v>
      </c>
      <c r="AB157" s="5">
        <f t="shared" si="11"/>
        <v>97.159999999999982</v>
      </c>
      <c r="AC157" s="5"/>
      <c r="AD157" s="5"/>
      <c r="AE157" s="146"/>
    </row>
    <row r="158" spans="1:31" ht="16.95" customHeight="1" x14ac:dyDescent="0.3">
      <c r="A158" s="3">
        <v>46082</v>
      </c>
      <c r="B158" s="14">
        <v>46084</v>
      </c>
      <c r="C158" s="5" t="s">
        <v>124</v>
      </c>
      <c r="D158" s="5" t="s">
        <v>72</v>
      </c>
      <c r="E158" s="5" t="s">
        <v>86</v>
      </c>
      <c r="F158" s="5" t="s">
        <v>674</v>
      </c>
      <c r="G158" s="5" t="s">
        <v>940</v>
      </c>
      <c r="H158" s="131" t="s">
        <v>941</v>
      </c>
      <c r="I158" s="5" t="s">
        <v>185</v>
      </c>
      <c r="J158" s="5">
        <v>6</v>
      </c>
      <c r="K158" s="5">
        <v>123.91</v>
      </c>
      <c r="L158" s="5">
        <f>VLOOKUP(I:I,[1]指导价!$A:$B,2,0)</f>
        <v>8.9</v>
      </c>
      <c r="M158" s="124">
        <f t="shared" si="9"/>
        <v>20.651666666666667</v>
      </c>
      <c r="N158" s="5" t="s">
        <v>91</v>
      </c>
      <c r="O158" s="7"/>
      <c r="P158" s="7"/>
      <c r="Q158" s="7"/>
      <c r="R158" s="7"/>
      <c r="S158" s="7"/>
      <c r="T158" s="23"/>
      <c r="U158" s="5"/>
      <c r="V158" s="5"/>
      <c r="W158" s="5" t="s">
        <v>942</v>
      </c>
      <c r="X158" s="5" t="s">
        <v>943</v>
      </c>
      <c r="Y158" s="5" t="s">
        <v>944</v>
      </c>
      <c r="Z158" s="5" t="s">
        <v>945</v>
      </c>
      <c r="AA158" s="5">
        <f t="shared" si="10"/>
        <v>53.400000000000006</v>
      </c>
      <c r="AB158" s="5">
        <f t="shared" si="11"/>
        <v>70.509999999999991</v>
      </c>
      <c r="AC158" s="5"/>
      <c r="AD158" s="5"/>
      <c r="AE158" s="146"/>
    </row>
    <row r="159" spans="1:31" ht="16.95" customHeight="1" x14ac:dyDescent="0.3">
      <c r="A159" s="3">
        <v>46082</v>
      </c>
      <c r="B159" s="14">
        <v>46084</v>
      </c>
      <c r="C159" s="5" t="s">
        <v>124</v>
      </c>
      <c r="D159" s="5" t="s">
        <v>72</v>
      </c>
      <c r="E159" s="5" t="s">
        <v>86</v>
      </c>
      <c r="F159" s="5" t="s">
        <v>674</v>
      </c>
      <c r="G159" s="5" t="s">
        <v>946</v>
      </c>
      <c r="H159" s="131" t="s">
        <v>947</v>
      </c>
      <c r="I159" s="5" t="s">
        <v>100</v>
      </c>
      <c r="J159" s="5">
        <v>6</v>
      </c>
      <c r="K159" s="5">
        <v>50.69</v>
      </c>
      <c r="L159" s="5">
        <f>VLOOKUP(I:I,[1]指导价!$A:$B,2,0)</f>
        <v>6.6</v>
      </c>
      <c r="M159" s="124">
        <f t="shared" si="9"/>
        <v>8.4483333333333324</v>
      </c>
      <c r="N159" s="5" t="s">
        <v>91</v>
      </c>
      <c r="O159" s="7"/>
      <c r="P159" s="7"/>
      <c r="Q159" s="7"/>
      <c r="R159" s="7"/>
      <c r="S159" s="7"/>
      <c r="T159" s="23"/>
      <c r="U159" s="5"/>
      <c r="V159" s="5"/>
      <c r="W159" s="5" t="s">
        <v>948</v>
      </c>
      <c r="X159" s="5" t="s">
        <v>949</v>
      </c>
      <c r="Y159" s="5" t="s">
        <v>950</v>
      </c>
      <c r="Z159" s="5" t="s">
        <v>951</v>
      </c>
      <c r="AA159" s="5">
        <f t="shared" si="10"/>
        <v>39.599999999999994</v>
      </c>
      <c r="AB159" s="5">
        <f t="shared" si="11"/>
        <v>11.090000000000003</v>
      </c>
      <c r="AC159" s="5"/>
      <c r="AD159" s="5"/>
      <c r="AE159" s="146"/>
    </row>
    <row r="160" spans="1:31" ht="16.95" customHeight="1" x14ac:dyDescent="0.3">
      <c r="A160" s="3">
        <v>46082</v>
      </c>
      <c r="B160" s="14">
        <v>46084</v>
      </c>
      <c r="C160" s="5" t="s">
        <v>124</v>
      </c>
      <c r="D160" s="5" t="s">
        <v>72</v>
      </c>
      <c r="E160" s="5" t="s">
        <v>86</v>
      </c>
      <c r="F160" s="5" t="s">
        <v>135</v>
      </c>
      <c r="G160" s="5" t="s">
        <v>952</v>
      </c>
      <c r="H160" s="131" t="s">
        <v>953</v>
      </c>
      <c r="I160" s="5" t="s">
        <v>100</v>
      </c>
      <c r="J160" s="5">
        <v>9</v>
      </c>
      <c r="K160" s="5">
        <v>139.83000000000001</v>
      </c>
      <c r="L160" s="5">
        <f>VLOOKUP(I:I,[1]指导价!$A:$B,2,0)</f>
        <v>6.6</v>
      </c>
      <c r="M160" s="124">
        <f t="shared" si="9"/>
        <v>15.536666666666669</v>
      </c>
      <c r="N160" s="5" t="s">
        <v>91</v>
      </c>
      <c r="O160" s="7"/>
      <c r="P160" s="7"/>
      <c r="Q160" s="7"/>
      <c r="R160" s="7"/>
      <c r="S160" s="7"/>
      <c r="T160" s="23"/>
      <c r="U160" s="5"/>
      <c r="V160" s="5"/>
      <c r="W160" s="5" t="s">
        <v>954</v>
      </c>
      <c r="X160" s="5" t="s">
        <v>219</v>
      </c>
      <c r="Y160" s="5" t="s">
        <v>955</v>
      </c>
      <c r="Z160" s="5" t="s">
        <v>956</v>
      </c>
      <c r="AA160" s="5">
        <f t="shared" si="10"/>
        <v>59.4</v>
      </c>
      <c r="AB160" s="5">
        <f t="shared" si="11"/>
        <v>80.430000000000007</v>
      </c>
      <c r="AC160" s="5"/>
      <c r="AD160" s="5"/>
      <c r="AE160" s="146"/>
    </row>
    <row r="161" spans="1:31" ht="16.95" customHeight="1" x14ac:dyDescent="0.3">
      <c r="A161" s="3">
        <v>46082</v>
      </c>
      <c r="B161" s="14">
        <v>46084</v>
      </c>
      <c r="C161" s="5" t="s">
        <v>124</v>
      </c>
      <c r="D161" s="5" t="s">
        <v>72</v>
      </c>
      <c r="E161" s="5" t="s">
        <v>86</v>
      </c>
      <c r="F161" s="5" t="s">
        <v>135</v>
      </c>
      <c r="G161" s="5" t="s">
        <v>957</v>
      </c>
      <c r="H161" s="131" t="s">
        <v>958</v>
      </c>
      <c r="I161" s="5" t="s">
        <v>100</v>
      </c>
      <c r="J161" s="5">
        <v>8</v>
      </c>
      <c r="K161" s="5">
        <v>87.6</v>
      </c>
      <c r="L161" s="5">
        <f>VLOOKUP(I:I,[1]指导价!$A:$B,2,0)</f>
        <v>6.6</v>
      </c>
      <c r="M161" s="124">
        <f t="shared" si="9"/>
        <v>10.95</v>
      </c>
      <c r="N161" s="5" t="s">
        <v>91</v>
      </c>
      <c r="O161" s="7"/>
      <c r="P161" s="7"/>
      <c r="Q161" s="7"/>
      <c r="R161" s="7"/>
      <c r="S161" s="7"/>
      <c r="T161" s="23"/>
      <c r="U161" s="5"/>
      <c r="V161" s="5"/>
      <c r="W161" s="5" t="s">
        <v>959</v>
      </c>
      <c r="X161" s="5" t="s">
        <v>960</v>
      </c>
      <c r="Y161" s="5" t="s">
        <v>961</v>
      </c>
      <c r="Z161" s="5" t="s">
        <v>962</v>
      </c>
      <c r="AA161" s="5">
        <f t="shared" si="10"/>
        <v>52.8</v>
      </c>
      <c r="AB161" s="5">
        <f t="shared" si="11"/>
        <v>34.799999999999997</v>
      </c>
      <c r="AC161" s="5"/>
      <c r="AD161" s="5"/>
      <c r="AE161" s="146"/>
    </row>
    <row r="162" spans="1:31" ht="16.95" customHeight="1" x14ac:dyDescent="0.3">
      <c r="A162" s="3">
        <v>46082</v>
      </c>
      <c r="B162" s="14">
        <v>46084</v>
      </c>
      <c r="C162" s="5" t="s">
        <v>124</v>
      </c>
      <c r="D162" s="5" t="s">
        <v>72</v>
      </c>
      <c r="E162" s="5" t="s">
        <v>86</v>
      </c>
      <c r="F162" s="5" t="s">
        <v>135</v>
      </c>
      <c r="G162" s="5" t="s">
        <v>963</v>
      </c>
      <c r="H162" s="131" t="s">
        <v>964</v>
      </c>
      <c r="I162" s="5" t="s">
        <v>119</v>
      </c>
      <c r="J162" s="5">
        <v>4</v>
      </c>
      <c r="K162" s="5">
        <v>79.48</v>
      </c>
      <c r="L162" s="5">
        <f>VLOOKUP(I:I,[1]指导价!$A:$B,2,0)</f>
        <v>9.9</v>
      </c>
      <c r="M162" s="124">
        <f t="shared" si="9"/>
        <v>19.87</v>
      </c>
      <c r="N162" s="5" t="s">
        <v>91</v>
      </c>
      <c r="O162" s="7"/>
      <c r="P162" s="7"/>
      <c r="Q162" s="7"/>
      <c r="R162" s="7"/>
      <c r="S162" s="7"/>
      <c r="T162" s="23"/>
      <c r="U162" s="5"/>
      <c r="V162" s="5"/>
      <c r="W162" s="5" t="s">
        <v>965</v>
      </c>
      <c r="X162" s="5" t="s">
        <v>966</v>
      </c>
      <c r="Y162" s="5" t="s">
        <v>967</v>
      </c>
      <c r="Z162" s="5" t="s">
        <v>968</v>
      </c>
      <c r="AA162" s="5">
        <f t="shared" si="10"/>
        <v>39.6</v>
      </c>
      <c r="AB162" s="5">
        <f t="shared" si="11"/>
        <v>39.880000000000003</v>
      </c>
      <c r="AC162" s="5"/>
      <c r="AD162" s="5"/>
      <c r="AE162" s="146"/>
    </row>
    <row r="163" spans="1:31" ht="16.95" customHeight="1" x14ac:dyDescent="0.3">
      <c r="A163" s="3">
        <v>46082</v>
      </c>
      <c r="B163" s="14">
        <v>46084</v>
      </c>
      <c r="C163" s="5" t="s">
        <v>470</v>
      </c>
      <c r="D163" s="5" t="s">
        <v>72</v>
      </c>
      <c r="E163" s="5" t="s">
        <v>86</v>
      </c>
      <c r="F163" s="5" t="s">
        <v>969</v>
      </c>
      <c r="G163" s="5" t="s">
        <v>970</v>
      </c>
      <c r="H163" s="131" t="s">
        <v>971</v>
      </c>
      <c r="I163" s="5" t="s">
        <v>90</v>
      </c>
      <c r="J163" s="5">
        <v>2</v>
      </c>
      <c r="K163" s="5">
        <v>68.650000000000006</v>
      </c>
      <c r="L163" s="5">
        <f>VLOOKUP(I:I,[1]指导价!$A:$B,2,0)</f>
        <v>24.9</v>
      </c>
      <c r="M163" s="124">
        <f t="shared" si="9"/>
        <v>34.325000000000003</v>
      </c>
      <c r="N163" s="5" t="s">
        <v>91</v>
      </c>
      <c r="O163" s="7"/>
      <c r="P163" s="7"/>
      <c r="Q163" s="7"/>
      <c r="R163" s="7"/>
      <c r="S163" s="7"/>
      <c r="T163" s="23"/>
      <c r="U163" s="5"/>
      <c r="V163" s="5"/>
      <c r="W163" s="5" t="s">
        <v>972</v>
      </c>
      <c r="X163" s="5" t="s">
        <v>478</v>
      </c>
      <c r="Y163" s="5" t="s">
        <v>479</v>
      </c>
      <c r="Z163" s="5" t="s">
        <v>973</v>
      </c>
      <c r="AA163" s="5">
        <f t="shared" si="10"/>
        <v>49.8</v>
      </c>
      <c r="AB163" s="5">
        <f t="shared" si="11"/>
        <v>18.850000000000009</v>
      </c>
      <c r="AC163" s="5"/>
      <c r="AD163" s="5"/>
      <c r="AE163" s="146"/>
    </row>
    <row r="164" spans="1:31" ht="16.95" customHeight="1" x14ac:dyDescent="0.3">
      <c r="A164" s="3">
        <v>46082</v>
      </c>
      <c r="B164" s="14">
        <v>46084</v>
      </c>
      <c r="C164" s="5" t="s">
        <v>124</v>
      </c>
      <c r="D164" s="5" t="s">
        <v>72</v>
      </c>
      <c r="E164" s="5" t="s">
        <v>86</v>
      </c>
      <c r="F164" s="5" t="s">
        <v>974</v>
      </c>
      <c r="G164" s="5" t="s">
        <v>975</v>
      </c>
      <c r="H164" s="131" t="s">
        <v>976</v>
      </c>
      <c r="I164" s="5" t="s">
        <v>100</v>
      </c>
      <c r="J164" s="5">
        <v>6</v>
      </c>
      <c r="K164" s="5">
        <v>53.32</v>
      </c>
      <c r="L164" s="5">
        <f>VLOOKUP(I:I,[1]指导价!$A:$B,2,0)</f>
        <v>6.6</v>
      </c>
      <c r="M164" s="124">
        <f t="shared" si="9"/>
        <v>8.8866666666666667</v>
      </c>
      <c r="N164" s="5" t="s">
        <v>91</v>
      </c>
      <c r="O164" s="7"/>
      <c r="P164" s="7"/>
      <c r="Q164" s="7"/>
      <c r="R164" s="7"/>
      <c r="S164" s="7"/>
      <c r="T164" s="23"/>
      <c r="U164" s="5"/>
      <c r="V164" s="5"/>
      <c r="W164" s="5" t="s">
        <v>977</v>
      </c>
      <c r="X164" s="5" t="s">
        <v>978</v>
      </c>
      <c r="Y164" s="5" t="s">
        <v>979</v>
      </c>
      <c r="Z164" s="5" t="s">
        <v>980</v>
      </c>
      <c r="AA164" s="5">
        <f t="shared" si="10"/>
        <v>39.599999999999994</v>
      </c>
      <c r="AB164" s="5">
        <f t="shared" si="11"/>
        <v>13.720000000000006</v>
      </c>
      <c r="AC164" s="5"/>
      <c r="AD164" s="5"/>
      <c r="AE164" s="146"/>
    </row>
    <row r="165" spans="1:31" ht="16.95" customHeight="1" x14ac:dyDescent="0.3">
      <c r="A165" s="3">
        <v>46082</v>
      </c>
      <c r="B165" s="14">
        <v>46084</v>
      </c>
      <c r="C165" s="5" t="s">
        <v>324</v>
      </c>
      <c r="D165" s="5" t="s">
        <v>72</v>
      </c>
      <c r="E165" s="5" t="s">
        <v>86</v>
      </c>
      <c r="F165" s="5" t="s">
        <v>325</v>
      </c>
      <c r="G165" s="5" t="s">
        <v>981</v>
      </c>
      <c r="H165" s="131" t="s">
        <v>982</v>
      </c>
      <c r="I165" s="5" t="s">
        <v>119</v>
      </c>
      <c r="J165" s="5">
        <v>4</v>
      </c>
      <c r="K165" s="5">
        <v>57.24</v>
      </c>
      <c r="L165" s="5">
        <f>VLOOKUP(I:I,[1]指导价!$A:$B,2,0)</f>
        <v>9.9</v>
      </c>
      <c r="M165" s="124">
        <f t="shared" si="9"/>
        <v>14.31</v>
      </c>
      <c r="N165" s="5" t="s">
        <v>91</v>
      </c>
      <c r="O165" s="7"/>
      <c r="P165" s="7"/>
      <c r="Q165" s="7"/>
      <c r="R165" s="7"/>
      <c r="S165" s="7"/>
      <c r="T165" s="23"/>
      <c r="U165" s="5"/>
      <c r="V165" s="5"/>
      <c r="W165" s="5" t="s">
        <v>983</v>
      </c>
      <c r="X165" s="5" t="s">
        <v>984</v>
      </c>
      <c r="Y165" s="5" t="s">
        <v>985</v>
      </c>
      <c r="Z165" s="5" t="s">
        <v>986</v>
      </c>
      <c r="AA165" s="5">
        <f t="shared" si="10"/>
        <v>39.6</v>
      </c>
      <c r="AB165" s="5">
        <f t="shared" si="11"/>
        <v>17.64</v>
      </c>
      <c r="AC165" s="5"/>
      <c r="AD165" s="5"/>
      <c r="AE165" s="146"/>
    </row>
    <row r="166" spans="1:31" ht="16.95" customHeight="1" x14ac:dyDescent="0.3">
      <c r="A166" s="3">
        <v>46082</v>
      </c>
      <c r="B166" s="14">
        <v>46084</v>
      </c>
      <c r="C166" s="5" t="s">
        <v>124</v>
      </c>
      <c r="D166" s="5" t="s">
        <v>72</v>
      </c>
      <c r="E166" s="5" t="s">
        <v>86</v>
      </c>
      <c r="F166" s="5" t="s">
        <v>987</v>
      </c>
      <c r="G166" s="5" t="s">
        <v>988</v>
      </c>
      <c r="H166" s="131" t="s">
        <v>989</v>
      </c>
      <c r="I166" s="5" t="s">
        <v>100</v>
      </c>
      <c r="J166" s="5">
        <v>6</v>
      </c>
      <c r="K166" s="5">
        <v>78.540000000000006</v>
      </c>
      <c r="L166" s="5">
        <f>VLOOKUP(I:I,[1]指导价!$A:$B,2,0)</f>
        <v>6.6</v>
      </c>
      <c r="M166" s="124">
        <f t="shared" si="9"/>
        <v>13.090000000000002</v>
      </c>
      <c r="N166" s="5" t="s">
        <v>91</v>
      </c>
      <c r="O166" s="7"/>
      <c r="P166" s="7"/>
      <c r="Q166" s="7"/>
      <c r="R166" s="7"/>
      <c r="S166" s="7"/>
      <c r="T166" s="23"/>
      <c r="U166" s="5"/>
      <c r="V166" s="5"/>
      <c r="W166" s="5" t="s">
        <v>990</v>
      </c>
      <c r="X166" s="5" t="s">
        <v>455</v>
      </c>
      <c r="Y166" s="5" t="s">
        <v>991</v>
      </c>
      <c r="Z166" s="5" t="s">
        <v>992</v>
      </c>
      <c r="AA166" s="5">
        <f t="shared" si="10"/>
        <v>39.599999999999994</v>
      </c>
      <c r="AB166" s="5">
        <f t="shared" si="11"/>
        <v>38.940000000000012</v>
      </c>
      <c r="AC166" s="5"/>
      <c r="AD166" s="5"/>
      <c r="AE166" s="146"/>
    </row>
    <row r="167" spans="1:31" ht="16.95" customHeight="1" x14ac:dyDescent="0.3">
      <c r="A167" s="3">
        <v>46082</v>
      </c>
      <c r="B167" s="14">
        <v>46084</v>
      </c>
      <c r="C167" s="5" t="s">
        <v>993</v>
      </c>
      <c r="D167" s="5" t="s">
        <v>72</v>
      </c>
      <c r="E167" s="5" t="s">
        <v>86</v>
      </c>
      <c r="F167" s="5" t="s">
        <v>994</v>
      </c>
      <c r="G167" s="5" t="s">
        <v>995</v>
      </c>
      <c r="H167" s="131" t="s">
        <v>996</v>
      </c>
      <c r="I167" s="5" t="s">
        <v>90</v>
      </c>
      <c r="J167" s="5">
        <v>2</v>
      </c>
      <c r="K167" s="5">
        <v>62.87</v>
      </c>
      <c r="L167" s="5">
        <f>VLOOKUP(I:I,[1]指导价!$A:$B,2,0)</f>
        <v>24.9</v>
      </c>
      <c r="M167" s="124">
        <f t="shared" si="9"/>
        <v>31.434999999999999</v>
      </c>
      <c r="N167" s="5" t="s">
        <v>91</v>
      </c>
      <c r="O167" s="7"/>
      <c r="P167" s="7"/>
      <c r="Q167" s="7"/>
      <c r="R167" s="7"/>
      <c r="S167" s="7"/>
      <c r="T167" s="23"/>
      <c r="U167" s="5"/>
      <c r="V167" s="5"/>
      <c r="W167" s="5" t="s">
        <v>997</v>
      </c>
      <c r="X167" s="5" t="s">
        <v>998</v>
      </c>
      <c r="Y167" s="5" t="s">
        <v>999</v>
      </c>
      <c r="Z167" s="5" t="s">
        <v>1000</v>
      </c>
      <c r="AA167" s="5">
        <f t="shared" si="10"/>
        <v>49.8</v>
      </c>
      <c r="AB167" s="5">
        <f t="shared" si="11"/>
        <v>13.07</v>
      </c>
      <c r="AC167" s="5"/>
      <c r="AD167" s="5"/>
      <c r="AE167" s="146"/>
    </row>
    <row r="168" spans="1:31" ht="16.95" customHeight="1" x14ac:dyDescent="0.3">
      <c r="A168" s="3">
        <v>46082</v>
      </c>
      <c r="B168" s="14">
        <v>46084</v>
      </c>
      <c r="C168" s="5" t="s">
        <v>148</v>
      </c>
      <c r="D168" s="5" t="s">
        <v>72</v>
      </c>
      <c r="E168" s="5" t="s">
        <v>86</v>
      </c>
      <c r="F168" s="5" t="s">
        <v>149</v>
      </c>
      <c r="G168" s="5" t="s">
        <v>1001</v>
      </c>
      <c r="H168" s="131" t="s">
        <v>1002</v>
      </c>
      <c r="I168" s="5" t="s">
        <v>100</v>
      </c>
      <c r="J168" s="5">
        <v>12</v>
      </c>
      <c r="K168" s="5">
        <v>81.25</v>
      </c>
      <c r="L168" s="5">
        <f>VLOOKUP(I:I,[1]指导价!$A:$B,2,0)</f>
        <v>6.6</v>
      </c>
      <c r="M168" s="124">
        <f t="shared" si="9"/>
        <v>6.770833333333333</v>
      </c>
      <c r="N168" s="5" t="s">
        <v>91</v>
      </c>
      <c r="O168" s="7"/>
      <c r="P168" s="7"/>
      <c r="Q168" s="7"/>
      <c r="R168" s="7"/>
      <c r="S168" s="7"/>
      <c r="T168" s="23"/>
      <c r="U168" s="5"/>
      <c r="V168" s="5"/>
      <c r="W168" s="5" t="s">
        <v>1003</v>
      </c>
      <c r="X168" s="5" t="s">
        <v>1004</v>
      </c>
      <c r="Y168" s="5" t="s">
        <v>1005</v>
      </c>
      <c r="Z168" s="5" t="s">
        <v>1006</v>
      </c>
      <c r="AA168" s="5">
        <f t="shared" si="10"/>
        <v>79.199999999999989</v>
      </c>
      <c r="AB168" s="5">
        <f t="shared" si="11"/>
        <v>2.0500000000000114</v>
      </c>
      <c r="AC168" s="5"/>
      <c r="AD168" s="5"/>
      <c r="AE168" s="146"/>
    </row>
    <row r="169" spans="1:31" ht="16.95" customHeight="1" x14ac:dyDescent="0.3">
      <c r="A169" s="3">
        <v>46082</v>
      </c>
      <c r="B169" s="14">
        <v>46084</v>
      </c>
      <c r="C169" s="5" t="s">
        <v>148</v>
      </c>
      <c r="D169" s="5" t="s">
        <v>72</v>
      </c>
      <c r="E169" s="5" t="s">
        <v>86</v>
      </c>
      <c r="F169" s="5" t="s">
        <v>149</v>
      </c>
      <c r="G169" s="5" t="s">
        <v>1001</v>
      </c>
      <c r="H169" s="131" t="s">
        <v>1007</v>
      </c>
      <c r="I169" s="5" t="s">
        <v>119</v>
      </c>
      <c r="J169" s="5">
        <v>5</v>
      </c>
      <c r="K169" s="5">
        <v>64.66</v>
      </c>
      <c r="L169" s="5">
        <f>VLOOKUP(I:I,[1]指导价!$A:$B,2,0)</f>
        <v>9.9</v>
      </c>
      <c r="M169" s="124">
        <f t="shared" si="9"/>
        <v>12.931999999999999</v>
      </c>
      <c r="N169" s="5" t="s">
        <v>91</v>
      </c>
      <c r="O169" s="7"/>
      <c r="P169" s="7"/>
      <c r="Q169" s="7"/>
      <c r="R169" s="7"/>
      <c r="S169" s="7"/>
      <c r="T169" s="23"/>
      <c r="U169" s="5"/>
      <c r="V169" s="5"/>
      <c r="W169" s="5" t="s">
        <v>1008</v>
      </c>
      <c r="X169" s="5" t="s">
        <v>1009</v>
      </c>
      <c r="Y169" s="5" t="s">
        <v>1010</v>
      </c>
      <c r="Z169" s="5" t="s">
        <v>1011</v>
      </c>
      <c r="AA169" s="5">
        <f t="shared" si="10"/>
        <v>49.5</v>
      </c>
      <c r="AB169" s="5">
        <f t="shared" si="11"/>
        <v>15.159999999999997</v>
      </c>
      <c r="AC169" s="5"/>
      <c r="AD169" s="5"/>
      <c r="AE169" s="146"/>
    </row>
    <row r="170" spans="1:31" ht="16.95" customHeight="1" x14ac:dyDescent="0.3">
      <c r="A170" s="3">
        <v>46082</v>
      </c>
      <c r="B170" s="14">
        <v>46084</v>
      </c>
      <c r="C170" s="5" t="s">
        <v>148</v>
      </c>
      <c r="D170" s="5" t="s">
        <v>72</v>
      </c>
      <c r="E170" s="5" t="s">
        <v>86</v>
      </c>
      <c r="F170" s="5" t="s">
        <v>149</v>
      </c>
      <c r="G170" s="5" t="s">
        <v>1001</v>
      </c>
      <c r="H170" s="131" t="s">
        <v>1012</v>
      </c>
      <c r="I170" s="5" t="s">
        <v>113</v>
      </c>
      <c r="J170" s="5">
        <v>2</v>
      </c>
      <c r="K170" s="5">
        <v>60.37</v>
      </c>
      <c r="L170" s="5">
        <f>VLOOKUP(I:I,[1]指导价!$A:$B,2,0)</f>
        <v>24.9</v>
      </c>
      <c r="M170" s="124">
        <f t="shared" si="9"/>
        <v>30.184999999999999</v>
      </c>
      <c r="N170" s="5" t="s">
        <v>91</v>
      </c>
      <c r="O170" s="7"/>
      <c r="P170" s="7"/>
      <c r="Q170" s="7"/>
      <c r="R170" s="7"/>
      <c r="S170" s="7"/>
      <c r="T170" s="23"/>
      <c r="U170" s="5"/>
      <c r="V170" s="5"/>
      <c r="W170" s="5" t="s">
        <v>1013</v>
      </c>
      <c r="X170" s="5" t="s">
        <v>1014</v>
      </c>
      <c r="Y170" s="5" t="s">
        <v>1015</v>
      </c>
      <c r="Z170" s="5" t="s">
        <v>1016</v>
      </c>
      <c r="AA170" s="5">
        <f t="shared" si="10"/>
        <v>49.8</v>
      </c>
      <c r="AB170" s="5">
        <f t="shared" si="11"/>
        <v>10.57</v>
      </c>
      <c r="AC170" s="5"/>
      <c r="AD170" s="5"/>
      <c r="AE170" s="146"/>
    </row>
    <row r="171" spans="1:31" ht="16.95" customHeight="1" x14ac:dyDescent="0.3">
      <c r="A171" s="3">
        <v>46082</v>
      </c>
      <c r="B171" s="14">
        <v>46084</v>
      </c>
      <c r="C171" s="5" t="s">
        <v>521</v>
      </c>
      <c r="D171" s="5" t="s">
        <v>72</v>
      </c>
      <c r="E171" s="5" t="s">
        <v>86</v>
      </c>
      <c r="F171" s="5" t="s">
        <v>522</v>
      </c>
      <c r="G171" s="5" t="s">
        <v>1017</v>
      </c>
      <c r="H171" s="131" t="s">
        <v>1018</v>
      </c>
      <c r="I171" s="5" t="s">
        <v>100</v>
      </c>
      <c r="J171" s="5">
        <v>5</v>
      </c>
      <c r="K171" s="5">
        <v>33</v>
      </c>
      <c r="L171" s="5">
        <f>VLOOKUP(I:I,[1]指导价!$A:$B,2,0)</f>
        <v>6.6</v>
      </c>
      <c r="M171" s="124">
        <f t="shared" si="9"/>
        <v>6.6</v>
      </c>
      <c r="N171" s="5" t="s">
        <v>91</v>
      </c>
      <c r="O171" s="7"/>
      <c r="P171" s="7"/>
      <c r="Q171" s="7"/>
      <c r="R171" s="7"/>
      <c r="S171" s="7"/>
      <c r="T171" s="23"/>
      <c r="U171" s="5"/>
      <c r="V171" s="5" t="s">
        <v>1019</v>
      </c>
      <c r="W171" s="5" t="s">
        <v>1020</v>
      </c>
      <c r="X171" s="5" t="s">
        <v>1021</v>
      </c>
      <c r="Y171" s="5" t="s">
        <v>1022</v>
      </c>
      <c r="Z171" s="5" t="s">
        <v>1023</v>
      </c>
      <c r="AA171" s="5">
        <f t="shared" si="10"/>
        <v>33</v>
      </c>
      <c r="AB171" s="5">
        <f t="shared" si="11"/>
        <v>0</v>
      </c>
      <c r="AC171" s="5"/>
      <c r="AD171" s="5"/>
      <c r="AE171" s="146"/>
    </row>
    <row r="172" spans="1:31" ht="16.95" customHeight="1" x14ac:dyDescent="0.3">
      <c r="A172" s="3">
        <v>46082</v>
      </c>
      <c r="B172" s="14">
        <v>46084</v>
      </c>
      <c r="C172" s="5" t="s">
        <v>470</v>
      </c>
      <c r="D172" s="5" t="s">
        <v>72</v>
      </c>
      <c r="E172" s="5" t="s">
        <v>86</v>
      </c>
      <c r="F172" s="5" t="s">
        <v>471</v>
      </c>
      <c r="G172" s="5" t="s">
        <v>1024</v>
      </c>
      <c r="H172" s="131" t="s">
        <v>1025</v>
      </c>
      <c r="I172" s="5" t="s">
        <v>100</v>
      </c>
      <c r="J172" s="5">
        <v>7</v>
      </c>
      <c r="K172" s="5">
        <v>55.28</v>
      </c>
      <c r="L172" s="5">
        <f>VLOOKUP(I:I,[1]指导价!$A:$B,2,0)</f>
        <v>6.6</v>
      </c>
      <c r="M172" s="124">
        <f t="shared" si="9"/>
        <v>7.8971428571428577</v>
      </c>
      <c r="N172" s="5" t="s">
        <v>91</v>
      </c>
      <c r="O172" s="7"/>
      <c r="P172" s="7"/>
      <c r="Q172" s="7"/>
      <c r="R172" s="7"/>
      <c r="S172" s="7"/>
      <c r="T172" s="23"/>
      <c r="U172" s="5"/>
      <c r="V172" s="5"/>
      <c r="W172" s="5" t="s">
        <v>1026</v>
      </c>
      <c r="X172" s="5" t="s">
        <v>623</v>
      </c>
      <c r="Y172" s="5" t="s">
        <v>624</v>
      </c>
      <c r="Z172" s="5" t="s">
        <v>1027</v>
      </c>
      <c r="AA172" s="5">
        <f t="shared" si="10"/>
        <v>46.199999999999996</v>
      </c>
      <c r="AB172" s="5">
        <f t="shared" si="11"/>
        <v>9.0800000000000054</v>
      </c>
      <c r="AC172" s="5"/>
      <c r="AD172" s="5"/>
      <c r="AE172" s="146"/>
    </row>
    <row r="173" spans="1:31" ht="16.95" customHeight="1" x14ac:dyDescent="0.3">
      <c r="A173" s="3">
        <v>46082</v>
      </c>
      <c r="B173" s="14">
        <v>46084</v>
      </c>
      <c r="C173" s="7" t="s">
        <v>71</v>
      </c>
      <c r="D173" s="5" t="s">
        <v>72</v>
      </c>
      <c r="E173" s="5" t="s">
        <v>86</v>
      </c>
      <c r="F173" s="5" t="e">
        <v>#N/A</v>
      </c>
      <c r="G173" s="5" t="s">
        <v>1028</v>
      </c>
      <c r="H173" s="131" t="s">
        <v>1029</v>
      </c>
      <c r="I173" s="5" t="s">
        <v>100</v>
      </c>
      <c r="J173" s="5">
        <v>6</v>
      </c>
      <c r="K173" s="5">
        <v>88.14</v>
      </c>
      <c r="L173" s="5">
        <f>VLOOKUP(I:I,[1]指导价!$A:$B,2,0)</f>
        <v>6.6</v>
      </c>
      <c r="M173" s="124">
        <f t="shared" si="9"/>
        <v>14.69</v>
      </c>
      <c r="N173" s="5" t="s">
        <v>91</v>
      </c>
      <c r="O173" s="7"/>
      <c r="P173" s="7"/>
      <c r="Q173" s="7"/>
      <c r="R173" s="7"/>
      <c r="S173" s="7"/>
      <c r="T173" s="23"/>
      <c r="U173" s="5"/>
      <c r="V173" s="5"/>
      <c r="W173" s="5" t="s">
        <v>1030</v>
      </c>
      <c r="X173" s="5" t="s">
        <v>526</v>
      </c>
      <c r="Y173" s="5" t="s">
        <v>527</v>
      </c>
      <c r="Z173" s="5" t="s">
        <v>1031</v>
      </c>
      <c r="AA173" s="5">
        <f t="shared" si="10"/>
        <v>39.599999999999994</v>
      </c>
      <c r="AB173" s="5">
        <f t="shared" si="11"/>
        <v>48.540000000000006</v>
      </c>
      <c r="AC173" s="5"/>
      <c r="AD173" s="5"/>
      <c r="AE173" s="146"/>
    </row>
    <row r="174" spans="1:31" ht="16.95" customHeight="1" x14ac:dyDescent="0.3">
      <c r="A174" s="3">
        <v>46082</v>
      </c>
      <c r="B174" s="14">
        <v>46084</v>
      </c>
      <c r="C174" s="7" t="s">
        <v>71</v>
      </c>
      <c r="D174" s="5" t="s">
        <v>72</v>
      </c>
      <c r="E174" s="5" t="s">
        <v>86</v>
      </c>
      <c r="F174" s="5" t="e">
        <v>#N/A</v>
      </c>
      <c r="G174" s="5" t="s">
        <v>1028</v>
      </c>
      <c r="H174" s="131" t="s">
        <v>1032</v>
      </c>
      <c r="I174" s="5" t="s">
        <v>100</v>
      </c>
      <c r="J174" s="5">
        <v>15</v>
      </c>
      <c r="K174" s="5">
        <v>217</v>
      </c>
      <c r="L174" s="5">
        <f>VLOOKUP(I:I,[1]指导价!$A:$B,2,0)</f>
        <v>6.6</v>
      </c>
      <c r="M174" s="124">
        <f t="shared" si="9"/>
        <v>14.466666666666667</v>
      </c>
      <c r="N174" s="5" t="s">
        <v>91</v>
      </c>
      <c r="O174" s="7"/>
      <c r="P174" s="7"/>
      <c r="Q174" s="7"/>
      <c r="R174" s="7"/>
      <c r="S174" s="7"/>
      <c r="T174" s="23"/>
      <c r="U174" s="5"/>
      <c r="V174" s="5"/>
      <c r="W174" s="5" t="s">
        <v>1033</v>
      </c>
      <c r="X174" s="5" t="s">
        <v>1034</v>
      </c>
      <c r="Y174" s="5" t="s">
        <v>1035</v>
      </c>
      <c r="Z174" s="5" t="s">
        <v>1036</v>
      </c>
      <c r="AA174" s="5">
        <f t="shared" si="10"/>
        <v>99</v>
      </c>
      <c r="AB174" s="5">
        <f t="shared" si="11"/>
        <v>118</v>
      </c>
      <c r="AC174" s="5"/>
      <c r="AD174" s="5"/>
      <c r="AE174" s="146"/>
    </row>
    <row r="175" spans="1:31" ht="16.95" customHeight="1" x14ac:dyDescent="0.3">
      <c r="A175" s="3">
        <v>46082</v>
      </c>
      <c r="B175" s="14">
        <v>46084</v>
      </c>
      <c r="C175" s="5" t="s">
        <v>993</v>
      </c>
      <c r="D175" s="5" t="s">
        <v>72</v>
      </c>
      <c r="E175" s="5" t="s">
        <v>86</v>
      </c>
      <c r="F175" s="5" t="s">
        <v>1037</v>
      </c>
      <c r="G175" s="5" t="s">
        <v>1038</v>
      </c>
      <c r="H175" s="131" t="s">
        <v>1039</v>
      </c>
      <c r="I175" s="5" t="s">
        <v>100</v>
      </c>
      <c r="J175" s="5">
        <v>10</v>
      </c>
      <c r="K175" s="5">
        <v>71.849999999999994</v>
      </c>
      <c r="L175" s="5">
        <f>VLOOKUP(I:I,[1]指导价!$A:$B,2,0)</f>
        <v>6.6</v>
      </c>
      <c r="M175" s="124">
        <f t="shared" si="9"/>
        <v>7.1849999999999996</v>
      </c>
      <c r="N175" s="5" t="s">
        <v>91</v>
      </c>
      <c r="O175" s="7"/>
      <c r="P175" s="7"/>
      <c r="Q175" s="7"/>
      <c r="R175" s="7"/>
      <c r="S175" s="7"/>
      <c r="T175" s="23"/>
      <c r="U175" s="5"/>
      <c r="V175" s="5"/>
      <c r="W175" s="5" t="s">
        <v>1040</v>
      </c>
      <c r="X175" s="5" t="s">
        <v>585</v>
      </c>
      <c r="Y175" s="5" t="s">
        <v>586</v>
      </c>
      <c r="Z175" s="5" t="s">
        <v>1041</v>
      </c>
      <c r="AA175" s="5">
        <f t="shared" si="10"/>
        <v>66</v>
      </c>
      <c r="AB175" s="5">
        <f t="shared" si="11"/>
        <v>5.8499999999999943</v>
      </c>
      <c r="AC175" s="5"/>
      <c r="AD175" s="5"/>
      <c r="AE175" s="146"/>
    </row>
    <row r="176" spans="1:31" ht="16.95" customHeight="1" x14ac:dyDescent="0.3">
      <c r="A176" s="3">
        <v>46082</v>
      </c>
      <c r="B176" s="14">
        <v>46084</v>
      </c>
      <c r="C176" s="5" t="s">
        <v>124</v>
      </c>
      <c r="D176" s="5" t="s">
        <v>1042</v>
      </c>
      <c r="E176" s="5" t="s">
        <v>86</v>
      </c>
      <c r="F176" s="5" t="s">
        <v>446</v>
      </c>
      <c r="G176" s="5" t="s">
        <v>1043</v>
      </c>
      <c r="H176" s="131" t="s">
        <v>1044</v>
      </c>
      <c r="I176" s="5" t="s">
        <v>90</v>
      </c>
      <c r="J176" s="5">
        <v>2</v>
      </c>
      <c r="K176" s="5">
        <v>74.900000000000006</v>
      </c>
      <c r="L176" s="5">
        <f>VLOOKUP(I:I,[1]指导价!$A:$B,2,0)</f>
        <v>24.9</v>
      </c>
      <c r="M176" s="124">
        <f t="shared" si="9"/>
        <v>37.450000000000003</v>
      </c>
      <c r="N176" s="5" t="s">
        <v>91</v>
      </c>
      <c r="O176" s="7"/>
      <c r="P176" s="7"/>
      <c r="Q176" s="7"/>
      <c r="R176" s="7"/>
      <c r="S176" s="7"/>
      <c r="T176" s="23"/>
      <c r="U176" s="5"/>
      <c r="V176" s="5" t="s">
        <v>1045</v>
      </c>
      <c r="W176" s="5" t="s">
        <v>1046</v>
      </c>
      <c r="X176" s="5" t="s">
        <v>1047</v>
      </c>
      <c r="Y176" s="5" t="s">
        <v>1048</v>
      </c>
      <c r="Z176" s="5" t="s">
        <v>1049</v>
      </c>
      <c r="AA176" s="5">
        <f t="shared" si="10"/>
        <v>49.8</v>
      </c>
      <c r="AB176" s="5">
        <f t="shared" si="11"/>
        <v>25.100000000000009</v>
      </c>
      <c r="AC176" s="5"/>
      <c r="AD176" s="5"/>
      <c r="AE176" s="146"/>
    </row>
    <row r="177" spans="1:31" ht="16.95" customHeight="1" x14ac:dyDescent="0.3">
      <c r="A177" s="3">
        <v>46082</v>
      </c>
      <c r="B177" s="14">
        <v>46084</v>
      </c>
      <c r="C177" s="5" t="s">
        <v>124</v>
      </c>
      <c r="D177" s="5" t="s">
        <v>1042</v>
      </c>
      <c r="E177" s="5" t="s">
        <v>86</v>
      </c>
      <c r="F177" s="5" t="s">
        <v>446</v>
      </c>
      <c r="G177" s="5" t="s">
        <v>1043</v>
      </c>
      <c r="H177" s="131" t="s">
        <v>1050</v>
      </c>
      <c r="I177" s="5" t="s">
        <v>100</v>
      </c>
      <c r="J177" s="5">
        <v>10</v>
      </c>
      <c r="K177" s="5">
        <v>94.9</v>
      </c>
      <c r="L177" s="5">
        <f>VLOOKUP(I:I,[1]指导价!$A:$B,2,0)</f>
        <v>6.6</v>
      </c>
      <c r="M177" s="124">
        <f t="shared" si="9"/>
        <v>9.49</v>
      </c>
      <c r="N177" s="5" t="s">
        <v>91</v>
      </c>
      <c r="O177" s="7"/>
      <c r="P177" s="7"/>
      <c r="Q177" s="7"/>
      <c r="R177" s="7"/>
      <c r="S177" s="7"/>
      <c r="T177" s="23"/>
      <c r="U177" s="5"/>
      <c r="V177" s="5" t="s">
        <v>1051</v>
      </c>
      <c r="W177" s="5" t="s">
        <v>1052</v>
      </c>
      <c r="X177" s="5" t="s">
        <v>1053</v>
      </c>
      <c r="Y177" s="5" t="s">
        <v>1054</v>
      </c>
      <c r="Z177" s="5" t="s">
        <v>1055</v>
      </c>
      <c r="AA177" s="5">
        <f t="shared" si="10"/>
        <v>66</v>
      </c>
      <c r="AB177" s="5">
        <f t="shared" si="11"/>
        <v>28.900000000000006</v>
      </c>
      <c r="AC177" s="5"/>
      <c r="AD177" s="5"/>
      <c r="AE177" s="146"/>
    </row>
    <row r="178" spans="1:31" ht="16.95" customHeight="1" x14ac:dyDescent="0.3">
      <c r="A178" s="3">
        <v>46082</v>
      </c>
      <c r="B178" s="14">
        <v>46084</v>
      </c>
      <c r="C178" s="5" t="s">
        <v>324</v>
      </c>
      <c r="D178" s="5" t="s">
        <v>72</v>
      </c>
      <c r="E178" s="5" t="s">
        <v>86</v>
      </c>
      <c r="F178" s="5" t="s">
        <v>1056</v>
      </c>
      <c r="G178" s="5" t="s">
        <v>1057</v>
      </c>
      <c r="H178" s="131" t="s">
        <v>1058</v>
      </c>
      <c r="I178" s="5" t="s">
        <v>100</v>
      </c>
      <c r="J178" s="5">
        <v>9</v>
      </c>
      <c r="K178" s="5">
        <v>60.3</v>
      </c>
      <c r="L178" s="5">
        <f>VLOOKUP(I:I,[1]指导价!$A:$B,2,0)</f>
        <v>6.6</v>
      </c>
      <c r="M178" s="124">
        <f t="shared" si="9"/>
        <v>6.6999999999999993</v>
      </c>
      <c r="N178" s="5" t="s">
        <v>91</v>
      </c>
      <c r="O178" s="7"/>
      <c r="P178" s="7"/>
      <c r="Q178" s="7"/>
      <c r="R178" s="7"/>
      <c r="S178" s="7"/>
      <c r="T178" s="23"/>
      <c r="U178" s="5"/>
      <c r="V178" s="5"/>
      <c r="W178" s="5" t="s">
        <v>1059</v>
      </c>
      <c r="X178" s="5" t="s">
        <v>455</v>
      </c>
      <c r="Y178" s="5" t="s">
        <v>456</v>
      </c>
      <c r="Z178" s="5" t="s">
        <v>1060</v>
      </c>
      <c r="AA178" s="5">
        <f t="shared" si="10"/>
        <v>59.4</v>
      </c>
      <c r="AB178" s="5">
        <f t="shared" si="11"/>
        <v>0.89999999999999858</v>
      </c>
      <c r="AC178" s="5"/>
      <c r="AD178" s="5"/>
      <c r="AE178" s="146"/>
    </row>
    <row r="179" spans="1:31" ht="16.95" customHeight="1" x14ac:dyDescent="0.3">
      <c r="A179" s="3">
        <v>46082</v>
      </c>
      <c r="B179" s="14">
        <v>46084</v>
      </c>
      <c r="C179" s="5" t="s">
        <v>124</v>
      </c>
      <c r="D179" s="5" t="s">
        <v>72</v>
      </c>
      <c r="E179" s="5" t="s">
        <v>86</v>
      </c>
      <c r="F179" s="5" t="s">
        <v>674</v>
      </c>
      <c r="G179" s="5" t="s">
        <v>1061</v>
      </c>
      <c r="H179" s="131" t="s">
        <v>1062</v>
      </c>
      <c r="I179" s="5" t="s">
        <v>90</v>
      </c>
      <c r="J179" s="5">
        <v>2</v>
      </c>
      <c r="K179" s="5">
        <v>50.73</v>
      </c>
      <c r="L179" s="5">
        <f>VLOOKUP(I:I,[1]指导价!$A:$B,2,0)</f>
        <v>24.9</v>
      </c>
      <c r="M179" s="124">
        <f t="shared" si="9"/>
        <v>25.364999999999998</v>
      </c>
      <c r="N179" s="5" t="s">
        <v>91</v>
      </c>
      <c r="O179" s="7"/>
      <c r="P179" s="7"/>
      <c r="Q179" s="7"/>
      <c r="R179" s="7"/>
      <c r="S179" s="7"/>
      <c r="T179" s="23"/>
      <c r="U179" s="5"/>
      <c r="V179" s="5"/>
      <c r="W179" s="5" t="s">
        <v>1063</v>
      </c>
      <c r="X179" s="5" t="s">
        <v>1064</v>
      </c>
      <c r="Y179" s="5" t="s">
        <v>1065</v>
      </c>
      <c r="Z179" s="5" t="s">
        <v>1066</v>
      </c>
      <c r="AA179" s="5">
        <f t="shared" si="10"/>
        <v>49.8</v>
      </c>
      <c r="AB179" s="5">
        <f t="shared" si="11"/>
        <v>0.92999999999999972</v>
      </c>
      <c r="AC179" s="5"/>
      <c r="AD179" s="5"/>
      <c r="AE179" s="146"/>
    </row>
    <row r="180" spans="1:31" ht="16.95" customHeight="1" x14ac:dyDescent="0.3">
      <c r="A180" s="3">
        <v>46082</v>
      </c>
      <c r="B180" s="14">
        <v>46084</v>
      </c>
      <c r="C180" s="5" t="s">
        <v>124</v>
      </c>
      <c r="D180" s="5" t="s">
        <v>72</v>
      </c>
      <c r="E180" s="5" t="s">
        <v>86</v>
      </c>
      <c r="F180" s="5" t="s">
        <v>674</v>
      </c>
      <c r="G180" s="5" t="s">
        <v>1061</v>
      </c>
      <c r="H180" s="131" t="s">
        <v>1067</v>
      </c>
      <c r="I180" s="5" t="s">
        <v>119</v>
      </c>
      <c r="J180" s="5">
        <v>5</v>
      </c>
      <c r="K180" s="5">
        <v>58.33</v>
      </c>
      <c r="L180" s="5">
        <f>VLOOKUP(I:I,[1]指导价!$A:$B,2,0)</f>
        <v>9.9</v>
      </c>
      <c r="M180" s="124">
        <f t="shared" si="9"/>
        <v>11.666</v>
      </c>
      <c r="N180" s="5" t="s">
        <v>91</v>
      </c>
      <c r="O180" s="7"/>
      <c r="P180" s="7"/>
      <c r="Q180" s="7"/>
      <c r="R180" s="7"/>
      <c r="S180" s="7"/>
      <c r="T180" s="23"/>
      <c r="U180" s="5"/>
      <c r="V180" s="5"/>
      <c r="W180" s="5" t="s">
        <v>1068</v>
      </c>
      <c r="X180" s="5" t="s">
        <v>1069</v>
      </c>
      <c r="Y180" s="5" t="s">
        <v>1070</v>
      </c>
      <c r="Z180" s="5" t="s">
        <v>1071</v>
      </c>
      <c r="AA180" s="5">
        <f t="shared" si="10"/>
        <v>49.5</v>
      </c>
      <c r="AB180" s="5">
        <f t="shared" si="11"/>
        <v>8.8299999999999983</v>
      </c>
      <c r="AC180" s="5"/>
      <c r="AD180" s="5"/>
      <c r="AE180" s="146"/>
    </row>
    <row r="181" spans="1:31" ht="16.95" customHeight="1" x14ac:dyDescent="0.3">
      <c r="A181" s="3">
        <v>46082</v>
      </c>
      <c r="B181" s="14">
        <v>46084</v>
      </c>
      <c r="C181" s="5" t="s">
        <v>324</v>
      </c>
      <c r="D181" s="5" t="s">
        <v>72</v>
      </c>
      <c r="E181" s="5" t="s">
        <v>86</v>
      </c>
      <c r="F181" s="5" t="s">
        <v>441</v>
      </c>
      <c r="G181" s="5" t="s">
        <v>1072</v>
      </c>
      <c r="H181" s="131" t="s">
        <v>1073</v>
      </c>
      <c r="I181" s="5" t="s">
        <v>100</v>
      </c>
      <c r="J181" s="5">
        <v>6</v>
      </c>
      <c r="K181" s="5">
        <v>41.23</v>
      </c>
      <c r="L181" s="5">
        <f>VLOOKUP(I:I,[1]指导价!$A:$B,2,0)</f>
        <v>6.6</v>
      </c>
      <c r="M181" s="124">
        <f t="shared" si="9"/>
        <v>6.8716666666666661</v>
      </c>
      <c r="N181" s="5" t="s">
        <v>91</v>
      </c>
      <c r="O181" s="7"/>
      <c r="P181" s="7"/>
      <c r="Q181" s="7"/>
      <c r="R181" s="7"/>
      <c r="S181" s="7"/>
      <c r="T181" s="23"/>
      <c r="U181" s="5"/>
      <c r="V181" s="5"/>
      <c r="W181" s="5" t="s">
        <v>1074</v>
      </c>
      <c r="X181" s="5" t="s">
        <v>1075</v>
      </c>
      <c r="Y181" s="5" t="s">
        <v>1076</v>
      </c>
      <c r="Z181" s="5" t="s">
        <v>1077</v>
      </c>
      <c r="AA181" s="5">
        <f t="shared" si="10"/>
        <v>39.599999999999994</v>
      </c>
      <c r="AB181" s="5">
        <f t="shared" si="11"/>
        <v>1.6300000000000026</v>
      </c>
      <c r="AC181" s="5"/>
      <c r="AD181" s="5"/>
      <c r="AE181" s="146"/>
    </row>
    <row r="182" spans="1:31" ht="16.95" customHeight="1" x14ac:dyDescent="0.3">
      <c r="A182" s="3">
        <v>46082</v>
      </c>
      <c r="B182" s="14">
        <v>46084</v>
      </c>
      <c r="C182" s="5" t="s">
        <v>124</v>
      </c>
      <c r="D182" s="5" t="s">
        <v>72</v>
      </c>
      <c r="E182" s="5" t="s">
        <v>86</v>
      </c>
      <c r="F182" s="5" t="s">
        <v>235</v>
      </c>
      <c r="G182" s="5" t="s">
        <v>1078</v>
      </c>
      <c r="H182" s="131" t="s">
        <v>1079</v>
      </c>
      <c r="I182" s="5" t="s">
        <v>107</v>
      </c>
      <c r="J182" s="5">
        <v>1</v>
      </c>
      <c r="K182" s="5">
        <v>19.670000000000002</v>
      </c>
      <c r="L182" s="5">
        <f>VLOOKUP(I:I,[1]指导价!$A:$B,2,0)</f>
        <v>8.9</v>
      </c>
      <c r="M182" s="124">
        <f t="shared" si="9"/>
        <v>19.670000000000002</v>
      </c>
      <c r="N182" s="5" t="s">
        <v>91</v>
      </c>
      <c r="O182" s="7"/>
      <c r="P182" s="7"/>
      <c r="Q182" s="7"/>
      <c r="R182" s="7"/>
      <c r="S182" s="7"/>
      <c r="T182" s="23"/>
      <c r="U182" s="5"/>
      <c r="V182" s="5"/>
      <c r="W182" s="5" t="s">
        <v>1080</v>
      </c>
      <c r="X182" s="5" t="s">
        <v>730</v>
      </c>
      <c r="Y182" s="5" t="s">
        <v>1081</v>
      </c>
      <c r="Z182" s="5" t="s">
        <v>1082</v>
      </c>
      <c r="AA182" s="5">
        <f t="shared" si="10"/>
        <v>8.9</v>
      </c>
      <c r="AB182" s="5">
        <f t="shared" si="11"/>
        <v>10.770000000000001</v>
      </c>
      <c r="AC182" s="5"/>
      <c r="AD182" s="5"/>
      <c r="AE182" s="146"/>
    </row>
    <row r="183" spans="1:31" ht="16.95" customHeight="1" x14ac:dyDescent="0.3">
      <c r="A183" s="3">
        <v>46082</v>
      </c>
      <c r="B183" s="14">
        <v>46084</v>
      </c>
      <c r="C183" s="5" t="s">
        <v>124</v>
      </c>
      <c r="D183" s="5" t="s">
        <v>72</v>
      </c>
      <c r="E183" s="5" t="s">
        <v>86</v>
      </c>
      <c r="F183" s="5" t="s">
        <v>235</v>
      </c>
      <c r="G183" s="5" t="s">
        <v>1083</v>
      </c>
      <c r="H183" s="131" t="s">
        <v>1084</v>
      </c>
      <c r="I183" s="5" t="s">
        <v>144</v>
      </c>
      <c r="J183" s="5">
        <v>3</v>
      </c>
      <c r="K183" s="5">
        <v>76.06</v>
      </c>
      <c r="L183" s="5">
        <f>VLOOKUP(I:I,[1]指导价!$A:$B,2,0)</f>
        <v>9.9</v>
      </c>
      <c r="M183" s="124">
        <f t="shared" si="9"/>
        <v>25.353333333333335</v>
      </c>
      <c r="N183" s="5" t="s">
        <v>91</v>
      </c>
      <c r="O183" s="7"/>
      <c r="P183" s="7"/>
      <c r="Q183" s="7"/>
      <c r="R183" s="7"/>
      <c r="S183" s="7"/>
      <c r="T183" s="23"/>
      <c r="U183" s="5"/>
      <c r="V183" s="5"/>
      <c r="W183" s="5" t="s">
        <v>1085</v>
      </c>
      <c r="X183" s="5" t="s">
        <v>1086</v>
      </c>
      <c r="Y183" s="5" t="s">
        <v>1087</v>
      </c>
      <c r="Z183" s="5" t="s">
        <v>1088</v>
      </c>
      <c r="AA183" s="5">
        <f t="shared" si="10"/>
        <v>29.700000000000003</v>
      </c>
      <c r="AB183" s="5">
        <f t="shared" si="11"/>
        <v>46.36</v>
      </c>
      <c r="AC183" s="5"/>
      <c r="AD183" s="5"/>
      <c r="AE183" s="146"/>
    </row>
    <row r="184" spans="1:31" ht="16.95" customHeight="1" x14ac:dyDescent="0.3">
      <c r="A184" s="3">
        <v>46082</v>
      </c>
      <c r="B184" s="14">
        <v>46084</v>
      </c>
      <c r="C184" s="5" t="s">
        <v>548</v>
      </c>
      <c r="D184" s="5" t="s">
        <v>72</v>
      </c>
      <c r="E184" s="5" t="s">
        <v>86</v>
      </c>
      <c r="F184" s="5" t="s">
        <v>171</v>
      </c>
      <c r="G184" s="5" t="s">
        <v>1089</v>
      </c>
      <c r="H184" s="131" t="s">
        <v>1090</v>
      </c>
      <c r="I184" s="5" t="s">
        <v>90</v>
      </c>
      <c r="J184" s="5">
        <v>2</v>
      </c>
      <c r="K184" s="5">
        <v>55.8</v>
      </c>
      <c r="L184" s="5">
        <f>VLOOKUP(I:I,[1]指导价!$A:$B,2,0)</f>
        <v>24.9</v>
      </c>
      <c r="M184" s="124">
        <f t="shared" si="9"/>
        <v>27.9</v>
      </c>
      <c r="N184" s="5" t="s">
        <v>91</v>
      </c>
      <c r="O184" s="7"/>
      <c r="P184" s="7"/>
      <c r="Q184" s="7"/>
      <c r="R184" s="7"/>
      <c r="S184" s="7"/>
      <c r="T184" s="23"/>
      <c r="U184" s="5"/>
      <c r="V184" s="5" t="s">
        <v>1091</v>
      </c>
      <c r="W184" s="5" t="s">
        <v>1092</v>
      </c>
      <c r="X184" s="5" t="s">
        <v>1093</v>
      </c>
      <c r="Y184" s="5" t="s">
        <v>1094</v>
      </c>
      <c r="Z184" s="5" t="s">
        <v>1095</v>
      </c>
      <c r="AA184" s="5">
        <f t="shared" si="10"/>
        <v>49.8</v>
      </c>
      <c r="AB184" s="5">
        <f t="shared" si="11"/>
        <v>6</v>
      </c>
      <c r="AC184" s="5"/>
      <c r="AD184" s="5"/>
      <c r="AE184" s="146"/>
    </row>
    <row r="185" spans="1:31" ht="16.95" customHeight="1" x14ac:dyDescent="0.3">
      <c r="A185" s="3">
        <v>46082</v>
      </c>
      <c r="B185" s="14">
        <v>46084</v>
      </c>
      <c r="C185" s="5" t="s">
        <v>548</v>
      </c>
      <c r="D185" s="5" t="s">
        <v>72</v>
      </c>
      <c r="E185" s="5" t="s">
        <v>86</v>
      </c>
      <c r="F185" s="5" t="s">
        <v>171</v>
      </c>
      <c r="G185" s="5" t="s">
        <v>1089</v>
      </c>
      <c r="H185" s="131" t="s">
        <v>1096</v>
      </c>
      <c r="I185" s="5" t="s">
        <v>119</v>
      </c>
      <c r="J185" s="5">
        <v>6</v>
      </c>
      <c r="K185" s="5">
        <v>59.9</v>
      </c>
      <c r="L185" s="5">
        <f>VLOOKUP(I:I,[1]指导价!$A:$B,2,0)</f>
        <v>9.9</v>
      </c>
      <c r="M185" s="124">
        <f t="shared" si="9"/>
        <v>9.9833333333333325</v>
      </c>
      <c r="N185" s="5" t="s">
        <v>91</v>
      </c>
      <c r="O185" s="7"/>
      <c r="P185" s="7"/>
      <c r="Q185" s="7"/>
      <c r="R185" s="7"/>
      <c r="S185" s="7"/>
      <c r="T185" s="23"/>
      <c r="U185" s="5"/>
      <c r="V185" s="5" t="s">
        <v>1097</v>
      </c>
      <c r="W185" s="5" t="s">
        <v>1098</v>
      </c>
      <c r="X185" s="5" t="s">
        <v>1099</v>
      </c>
      <c r="Y185" s="5" t="s">
        <v>1100</v>
      </c>
      <c r="Z185" s="5" t="s">
        <v>1101</v>
      </c>
      <c r="AA185" s="5">
        <f t="shared" si="10"/>
        <v>59.400000000000006</v>
      </c>
      <c r="AB185" s="5">
        <f t="shared" si="11"/>
        <v>0.49999999999999289</v>
      </c>
      <c r="AC185" s="5"/>
      <c r="AD185" s="5"/>
      <c r="AE185" s="146"/>
    </row>
    <row r="186" spans="1:31" ht="16.95" customHeight="1" x14ac:dyDescent="0.3">
      <c r="A186" s="3">
        <v>46082</v>
      </c>
      <c r="B186" s="14">
        <v>46084</v>
      </c>
      <c r="C186" s="5" t="s">
        <v>548</v>
      </c>
      <c r="D186" s="5" t="s">
        <v>72</v>
      </c>
      <c r="E186" s="5" t="s">
        <v>86</v>
      </c>
      <c r="F186" s="5" t="s">
        <v>171</v>
      </c>
      <c r="G186" s="5" t="s">
        <v>1089</v>
      </c>
      <c r="H186" s="131" t="s">
        <v>1102</v>
      </c>
      <c r="I186" s="5" t="s">
        <v>119</v>
      </c>
      <c r="J186" s="5">
        <v>3</v>
      </c>
      <c r="K186" s="5">
        <v>37.81</v>
      </c>
      <c r="L186" s="5">
        <f>VLOOKUP(I:I,[1]指导价!$A:$B,2,0)</f>
        <v>9.9</v>
      </c>
      <c r="M186" s="124">
        <f t="shared" si="9"/>
        <v>12.603333333333333</v>
      </c>
      <c r="N186" s="5" t="s">
        <v>91</v>
      </c>
      <c r="O186" s="7"/>
      <c r="P186" s="7"/>
      <c r="Q186" s="7"/>
      <c r="R186" s="7"/>
      <c r="S186" s="7"/>
      <c r="T186" s="23"/>
      <c r="U186" s="5"/>
      <c r="V186" s="5" t="s">
        <v>1103</v>
      </c>
      <c r="W186" s="5" t="s">
        <v>1104</v>
      </c>
      <c r="X186" s="5" t="s">
        <v>1105</v>
      </c>
      <c r="Y186" s="5" t="s">
        <v>1106</v>
      </c>
      <c r="Z186" s="5" t="s">
        <v>1107</v>
      </c>
      <c r="AA186" s="5">
        <f t="shared" si="10"/>
        <v>29.700000000000003</v>
      </c>
      <c r="AB186" s="5">
        <f t="shared" si="11"/>
        <v>8.11</v>
      </c>
      <c r="AC186" s="5"/>
      <c r="AD186" s="5"/>
      <c r="AE186" s="146"/>
    </row>
    <row r="187" spans="1:31" ht="16.95" customHeight="1" x14ac:dyDescent="0.3">
      <c r="A187" s="3">
        <v>46082</v>
      </c>
      <c r="B187" s="14">
        <v>46084</v>
      </c>
      <c r="C187" s="5" t="s">
        <v>548</v>
      </c>
      <c r="D187" s="5" t="s">
        <v>72</v>
      </c>
      <c r="E187" s="5" t="s">
        <v>86</v>
      </c>
      <c r="F187" s="5" t="s">
        <v>171</v>
      </c>
      <c r="G187" s="5" t="s">
        <v>1089</v>
      </c>
      <c r="H187" s="131" t="s">
        <v>1108</v>
      </c>
      <c r="I187" s="5" t="s">
        <v>90</v>
      </c>
      <c r="J187" s="5">
        <v>1</v>
      </c>
      <c r="K187" s="5">
        <v>29.5</v>
      </c>
      <c r="L187" s="5">
        <f>VLOOKUP(I:I,[1]指导价!$A:$B,2,0)</f>
        <v>24.9</v>
      </c>
      <c r="M187" s="124">
        <f t="shared" ref="M187:M250" si="12">K187/J187</f>
        <v>29.5</v>
      </c>
      <c r="N187" s="5" t="s">
        <v>91</v>
      </c>
      <c r="O187" s="7"/>
      <c r="P187" s="7"/>
      <c r="Q187" s="7"/>
      <c r="R187" s="7"/>
      <c r="S187" s="7"/>
      <c r="T187" s="23"/>
      <c r="U187" s="5"/>
      <c r="V187" s="5" t="s">
        <v>1109</v>
      </c>
      <c r="W187" s="5" t="s">
        <v>1110</v>
      </c>
      <c r="X187" s="5" t="s">
        <v>1111</v>
      </c>
      <c r="Y187" s="5" t="s">
        <v>1112</v>
      </c>
      <c r="Z187" s="5" t="s">
        <v>1113</v>
      </c>
      <c r="AA187" s="5">
        <f t="shared" ref="AA187:AA250" si="13">J187*L187</f>
        <v>24.9</v>
      </c>
      <c r="AB187" s="5">
        <f t="shared" ref="AB187:AB250" si="14">K:K-AA:AA</f>
        <v>4.6000000000000014</v>
      </c>
      <c r="AC187" s="5"/>
      <c r="AD187" s="5"/>
      <c r="AE187" s="146"/>
    </row>
    <row r="188" spans="1:31" ht="16.95" customHeight="1" x14ac:dyDescent="0.3">
      <c r="A188" s="3">
        <v>46082</v>
      </c>
      <c r="B188" s="14">
        <v>46084</v>
      </c>
      <c r="C188" s="5" t="s">
        <v>548</v>
      </c>
      <c r="D188" s="5" t="s">
        <v>72</v>
      </c>
      <c r="E188" s="5" t="s">
        <v>86</v>
      </c>
      <c r="F188" s="5" t="s">
        <v>171</v>
      </c>
      <c r="G188" s="5" t="s">
        <v>1089</v>
      </c>
      <c r="H188" s="131" t="s">
        <v>1114</v>
      </c>
      <c r="I188" s="5" t="s">
        <v>90</v>
      </c>
      <c r="J188" s="5">
        <v>1</v>
      </c>
      <c r="K188" s="5">
        <v>32.799999999999997</v>
      </c>
      <c r="L188" s="5">
        <f>VLOOKUP(I:I,[1]指导价!$A:$B,2,0)</f>
        <v>24.9</v>
      </c>
      <c r="M188" s="124">
        <f t="shared" si="12"/>
        <v>32.799999999999997</v>
      </c>
      <c r="N188" s="5" t="s">
        <v>91</v>
      </c>
      <c r="O188" s="7"/>
      <c r="P188" s="7"/>
      <c r="Q188" s="7"/>
      <c r="R188" s="7"/>
      <c r="S188" s="7"/>
      <c r="T188" s="23"/>
      <c r="U188" s="5"/>
      <c r="V188" s="5" t="s">
        <v>1115</v>
      </c>
      <c r="W188" s="5" t="s">
        <v>1116</v>
      </c>
      <c r="X188" s="5" t="s">
        <v>1117</v>
      </c>
      <c r="Y188" s="5" t="s">
        <v>1112</v>
      </c>
      <c r="Z188" s="5" t="s">
        <v>1118</v>
      </c>
      <c r="AA188" s="5">
        <f t="shared" si="13"/>
        <v>24.9</v>
      </c>
      <c r="AB188" s="5">
        <f t="shared" si="14"/>
        <v>7.8999999999999986</v>
      </c>
      <c r="AC188" s="5"/>
      <c r="AD188" s="5"/>
      <c r="AE188" s="146"/>
    </row>
    <row r="189" spans="1:31" ht="16.95" customHeight="1" x14ac:dyDescent="0.3">
      <c r="A189" s="3">
        <v>46082</v>
      </c>
      <c r="B189" s="14">
        <v>46084</v>
      </c>
      <c r="C189" s="5" t="s">
        <v>548</v>
      </c>
      <c r="D189" s="5" t="s">
        <v>72</v>
      </c>
      <c r="E189" s="5" t="s">
        <v>86</v>
      </c>
      <c r="F189" s="5" t="s">
        <v>171</v>
      </c>
      <c r="G189" s="5" t="s">
        <v>1089</v>
      </c>
      <c r="H189" s="131" t="s">
        <v>1119</v>
      </c>
      <c r="I189" s="5" t="s">
        <v>119</v>
      </c>
      <c r="J189" s="5">
        <v>3</v>
      </c>
      <c r="K189" s="5">
        <v>35.9</v>
      </c>
      <c r="L189" s="5">
        <f>VLOOKUP(I:I,[1]指导价!$A:$B,2,0)</f>
        <v>9.9</v>
      </c>
      <c r="M189" s="124">
        <f t="shared" si="12"/>
        <v>11.966666666666667</v>
      </c>
      <c r="N189" s="5" t="s">
        <v>91</v>
      </c>
      <c r="O189" s="7"/>
      <c r="P189" s="7"/>
      <c r="Q189" s="7"/>
      <c r="R189" s="7"/>
      <c r="S189" s="7"/>
      <c r="T189" s="23"/>
      <c r="U189" s="5"/>
      <c r="V189" s="5" t="s">
        <v>1120</v>
      </c>
      <c r="W189" s="5" t="s">
        <v>1121</v>
      </c>
      <c r="X189" s="5" t="s">
        <v>1122</v>
      </c>
      <c r="Y189" s="5" t="s">
        <v>1106</v>
      </c>
      <c r="Z189" s="5" t="s">
        <v>1123</v>
      </c>
      <c r="AA189" s="5">
        <f t="shared" si="13"/>
        <v>29.700000000000003</v>
      </c>
      <c r="AB189" s="5">
        <f t="shared" si="14"/>
        <v>6.1999999999999957</v>
      </c>
      <c r="AC189" s="5"/>
      <c r="AD189" s="5"/>
      <c r="AE189" s="146"/>
    </row>
    <row r="190" spans="1:31" ht="16.95" customHeight="1" x14ac:dyDescent="0.3">
      <c r="A190" s="3">
        <v>46082</v>
      </c>
      <c r="B190" s="14">
        <v>46084</v>
      </c>
      <c r="C190" s="5" t="s">
        <v>548</v>
      </c>
      <c r="D190" s="5" t="s">
        <v>72</v>
      </c>
      <c r="E190" s="5" t="s">
        <v>86</v>
      </c>
      <c r="F190" s="5" t="s">
        <v>171</v>
      </c>
      <c r="G190" s="5" t="s">
        <v>1089</v>
      </c>
      <c r="H190" s="131" t="s">
        <v>1124</v>
      </c>
      <c r="I190" s="5" t="s">
        <v>90</v>
      </c>
      <c r="J190" s="5">
        <v>1</v>
      </c>
      <c r="K190" s="5">
        <v>24.9</v>
      </c>
      <c r="L190" s="5">
        <f>VLOOKUP(I:I,[1]指导价!$A:$B,2,0)</f>
        <v>24.9</v>
      </c>
      <c r="M190" s="124">
        <f t="shared" si="12"/>
        <v>24.9</v>
      </c>
      <c r="N190" s="5" t="s">
        <v>91</v>
      </c>
      <c r="O190" s="7"/>
      <c r="P190" s="7"/>
      <c r="Q190" s="7"/>
      <c r="R190" s="7"/>
      <c r="S190" s="7"/>
      <c r="T190" s="23"/>
      <c r="U190" s="5"/>
      <c r="V190" s="5" t="s">
        <v>1097</v>
      </c>
      <c r="W190" s="5" t="s">
        <v>1125</v>
      </c>
      <c r="X190" s="5" t="s">
        <v>1126</v>
      </c>
      <c r="Y190" s="5" t="s">
        <v>1127</v>
      </c>
      <c r="Z190" s="5" t="s">
        <v>1128</v>
      </c>
      <c r="AA190" s="5">
        <f t="shared" si="13"/>
        <v>24.9</v>
      </c>
      <c r="AB190" s="5">
        <f t="shared" si="14"/>
        <v>0</v>
      </c>
      <c r="AC190" s="5"/>
      <c r="AD190" s="5"/>
      <c r="AE190" s="146"/>
    </row>
    <row r="191" spans="1:31" ht="16.95" customHeight="1" x14ac:dyDescent="0.3">
      <c r="A191" s="3">
        <v>46082</v>
      </c>
      <c r="B191" s="14">
        <v>46084</v>
      </c>
      <c r="C191" s="5" t="s">
        <v>548</v>
      </c>
      <c r="D191" s="5" t="s">
        <v>72</v>
      </c>
      <c r="E191" s="5" t="s">
        <v>86</v>
      </c>
      <c r="F191" s="5" t="s">
        <v>171</v>
      </c>
      <c r="G191" s="5" t="s">
        <v>1089</v>
      </c>
      <c r="H191" s="131" t="s">
        <v>1129</v>
      </c>
      <c r="I191" s="5" t="s">
        <v>119</v>
      </c>
      <c r="J191" s="5">
        <v>4</v>
      </c>
      <c r="K191" s="5">
        <v>42.8</v>
      </c>
      <c r="L191" s="5">
        <f>VLOOKUP(I:I,[1]指导价!$A:$B,2,0)</f>
        <v>9.9</v>
      </c>
      <c r="M191" s="124">
        <f t="shared" si="12"/>
        <v>10.7</v>
      </c>
      <c r="N191" s="5" t="s">
        <v>91</v>
      </c>
      <c r="O191" s="7"/>
      <c r="P191" s="7"/>
      <c r="Q191" s="7"/>
      <c r="R191" s="7"/>
      <c r="S191" s="7"/>
      <c r="T191" s="23"/>
      <c r="U191" s="5"/>
      <c r="V191" s="5" t="s">
        <v>1130</v>
      </c>
      <c r="W191" s="5" t="s">
        <v>1131</v>
      </c>
      <c r="X191" s="5" t="s">
        <v>1132</v>
      </c>
      <c r="Y191" s="5" t="s">
        <v>1133</v>
      </c>
      <c r="Z191" s="5" t="s">
        <v>1134</v>
      </c>
      <c r="AA191" s="5">
        <f t="shared" si="13"/>
        <v>39.6</v>
      </c>
      <c r="AB191" s="5">
        <f t="shared" si="14"/>
        <v>3.1999999999999957</v>
      </c>
      <c r="AC191" s="5"/>
      <c r="AD191" s="5"/>
      <c r="AE191" s="146"/>
    </row>
    <row r="192" spans="1:31" ht="16.95" customHeight="1" x14ac:dyDescent="0.3">
      <c r="A192" s="3">
        <v>46082</v>
      </c>
      <c r="B192" s="14">
        <v>46084</v>
      </c>
      <c r="C192" s="5" t="s">
        <v>548</v>
      </c>
      <c r="D192" s="5" t="s">
        <v>72</v>
      </c>
      <c r="E192" s="5" t="s">
        <v>86</v>
      </c>
      <c r="F192" s="5" t="s">
        <v>171</v>
      </c>
      <c r="G192" s="5" t="s">
        <v>1089</v>
      </c>
      <c r="H192" s="131" t="s">
        <v>1135</v>
      </c>
      <c r="I192" s="5" t="s">
        <v>119</v>
      </c>
      <c r="J192" s="5">
        <v>3</v>
      </c>
      <c r="K192" s="5">
        <v>36.700000000000003</v>
      </c>
      <c r="L192" s="5">
        <f>VLOOKUP(I:I,[1]指导价!$A:$B,2,0)</f>
        <v>9.9</v>
      </c>
      <c r="M192" s="124">
        <f t="shared" si="12"/>
        <v>12.233333333333334</v>
      </c>
      <c r="N192" s="5" t="s">
        <v>91</v>
      </c>
      <c r="O192" s="7"/>
      <c r="P192" s="7"/>
      <c r="Q192" s="7"/>
      <c r="R192" s="7"/>
      <c r="S192" s="7"/>
      <c r="T192" s="23"/>
      <c r="U192" s="5"/>
      <c r="V192" s="5" t="s">
        <v>1136</v>
      </c>
      <c r="W192" s="5" t="s">
        <v>1137</v>
      </c>
      <c r="X192" s="5" t="s">
        <v>1138</v>
      </c>
      <c r="Y192" s="5" t="s">
        <v>1139</v>
      </c>
      <c r="Z192" s="5" t="s">
        <v>1140</v>
      </c>
      <c r="AA192" s="5">
        <f t="shared" si="13"/>
        <v>29.700000000000003</v>
      </c>
      <c r="AB192" s="5">
        <f t="shared" si="14"/>
        <v>7</v>
      </c>
      <c r="AC192" s="5"/>
      <c r="AD192" s="5"/>
      <c r="AE192" s="146"/>
    </row>
    <row r="193" spans="1:31" ht="16.95" customHeight="1" x14ac:dyDescent="0.3">
      <c r="A193" s="3">
        <v>46082</v>
      </c>
      <c r="B193" s="14">
        <v>46084</v>
      </c>
      <c r="C193" s="5" t="s">
        <v>548</v>
      </c>
      <c r="D193" s="5" t="s">
        <v>72</v>
      </c>
      <c r="E193" s="5" t="s">
        <v>86</v>
      </c>
      <c r="F193" s="5" t="s">
        <v>171</v>
      </c>
      <c r="G193" s="5" t="s">
        <v>1089</v>
      </c>
      <c r="H193" s="131" t="s">
        <v>1141</v>
      </c>
      <c r="I193" s="5" t="s">
        <v>144</v>
      </c>
      <c r="J193" s="5">
        <v>3</v>
      </c>
      <c r="K193" s="5">
        <v>40.799999999999997</v>
      </c>
      <c r="L193" s="5">
        <f>VLOOKUP(I:I,[1]指导价!$A:$B,2,0)</f>
        <v>9.9</v>
      </c>
      <c r="M193" s="124">
        <f t="shared" si="12"/>
        <v>13.6</v>
      </c>
      <c r="N193" s="5" t="s">
        <v>91</v>
      </c>
      <c r="O193" s="7"/>
      <c r="P193" s="7"/>
      <c r="Q193" s="7"/>
      <c r="R193" s="7"/>
      <c r="S193" s="7"/>
      <c r="T193" s="23"/>
      <c r="U193" s="5"/>
      <c r="V193" s="5" t="s">
        <v>1120</v>
      </c>
      <c r="W193" s="5" t="s">
        <v>1142</v>
      </c>
      <c r="X193" s="5" t="s">
        <v>1143</v>
      </c>
      <c r="Y193" s="5" t="s">
        <v>1144</v>
      </c>
      <c r="Z193" s="5" t="s">
        <v>1145</v>
      </c>
      <c r="AA193" s="5">
        <f t="shared" si="13"/>
        <v>29.700000000000003</v>
      </c>
      <c r="AB193" s="5">
        <f t="shared" si="14"/>
        <v>11.099999999999994</v>
      </c>
      <c r="AC193" s="5"/>
      <c r="AD193" s="5"/>
      <c r="AE193" s="146"/>
    </row>
    <row r="194" spans="1:31" ht="16.95" customHeight="1" x14ac:dyDescent="0.3">
      <c r="A194" s="3">
        <v>46082</v>
      </c>
      <c r="B194" s="14">
        <v>46084</v>
      </c>
      <c r="C194" s="5" t="s">
        <v>548</v>
      </c>
      <c r="D194" s="5" t="s">
        <v>72</v>
      </c>
      <c r="E194" s="5" t="s">
        <v>86</v>
      </c>
      <c r="F194" s="5" t="s">
        <v>171</v>
      </c>
      <c r="G194" s="5" t="s">
        <v>1089</v>
      </c>
      <c r="H194" s="131" t="s">
        <v>1146</v>
      </c>
      <c r="I194" s="5" t="s">
        <v>113</v>
      </c>
      <c r="J194" s="5">
        <v>1</v>
      </c>
      <c r="K194" s="5">
        <v>30.4</v>
      </c>
      <c r="L194" s="5">
        <f>VLOOKUP(I:I,[1]指导价!$A:$B,2,0)</f>
        <v>24.9</v>
      </c>
      <c r="M194" s="124">
        <f t="shared" si="12"/>
        <v>30.4</v>
      </c>
      <c r="N194" s="5" t="s">
        <v>91</v>
      </c>
      <c r="O194" s="7"/>
      <c r="P194" s="7"/>
      <c r="Q194" s="7"/>
      <c r="R194" s="7"/>
      <c r="S194" s="7"/>
      <c r="T194" s="23"/>
      <c r="U194" s="5"/>
      <c r="V194" s="5" t="s">
        <v>1147</v>
      </c>
      <c r="W194" s="5" t="s">
        <v>1148</v>
      </c>
      <c r="X194" s="5" t="s">
        <v>1149</v>
      </c>
      <c r="Y194" s="5" t="s">
        <v>1150</v>
      </c>
      <c r="Z194" s="5" t="s">
        <v>1151</v>
      </c>
      <c r="AA194" s="5">
        <f t="shared" si="13"/>
        <v>24.9</v>
      </c>
      <c r="AB194" s="5">
        <f t="shared" si="14"/>
        <v>5.5</v>
      </c>
      <c r="AC194" s="5"/>
      <c r="AD194" s="5"/>
      <c r="AE194" s="146"/>
    </row>
    <row r="195" spans="1:31" ht="16.95" customHeight="1" x14ac:dyDescent="0.3">
      <c r="A195" s="3">
        <v>46082</v>
      </c>
      <c r="B195" s="14">
        <v>46084</v>
      </c>
      <c r="C195" s="5" t="s">
        <v>548</v>
      </c>
      <c r="D195" s="5" t="s">
        <v>72</v>
      </c>
      <c r="E195" s="5" t="s">
        <v>86</v>
      </c>
      <c r="F195" s="5" t="s">
        <v>171</v>
      </c>
      <c r="G195" s="5" t="s">
        <v>1089</v>
      </c>
      <c r="H195" s="131" t="s">
        <v>1152</v>
      </c>
      <c r="I195" s="5" t="s">
        <v>119</v>
      </c>
      <c r="J195" s="5">
        <v>2</v>
      </c>
      <c r="K195" s="5">
        <v>24.2</v>
      </c>
      <c r="L195" s="5">
        <f>VLOOKUP(I:I,[1]指导价!$A:$B,2,0)</f>
        <v>9.9</v>
      </c>
      <c r="M195" s="124">
        <f t="shared" si="12"/>
        <v>12.1</v>
      </c>
      <c r="N195" s="5" t="s">
        <v>91</v>
      </c>
      <c r="O195" s="7"/>
      <c r="P195" s="7"/>
      <c r="Q195" s="7"/>
      <c r="R195" s="7"/>
      <c r="S195" s="7"/>
      <c r="T195" s="23"/>
      <c r="U195" s="5"/>
      <c r="V195" s="5" t="s">
        <v>1153</v>
      </c>
      <c r="W195" s="5" t="s">
        <v>1154</v>
      </c>
      <c r="X195" s="5" t="s">
        <v>1155</v>
      </c>
      <c r="Y195" s="5" t="s">
        <v>1156</v>
      </c>
      <c r="Z195" s="5" t="s">
        <v>1157</v>
      </c>
      <c r="AA195" s="5">
        <f t="shared" si="13"/>
        <v>19.8</v>
      </c>
      <c r="AB195" s="5">
        <f t="shared" si="14"/>
        <v>4.3999999999999986</v>
      </c>
      <c r="AC195" s="5"/>
      <c r="AD195" s="5"/>
      <c r="AE195" s="146"/>
    </row>
    <row r="196" spans="1:31" ht="16.95" customHeight="1" x14ac:dyDescent="0.3">
      <c r="A196" s="3">
        <v>46082</v>
      </c>
      <c r="B196" s="14">
        <v>46084</v>
      </c>
      <c r="C196" s="5" t="s">
        <v>548</v>
      </c>
      <c r="D196" s="5" t="s">
        <v>72</v>
      </c>
      <c r="E196" s="5" t="s">
        <v>86</v>
      </c>
      <c r="F196" s="5" t="s">
        <v>171</v>
      </c>
      <c r="G196" s="5" t="s">
        <v>1089</v>
      </c>
      <c r="H196" s="131" t="s">
        <v>1158</v>
      </c>
      <c r="I196" s="5" t="s">
        <v>119</v>
      </c>
      <c r="J196" s="5">
        <v>4</v>
      </c>
      <c r="K196" s="5">
        <v>49.8</v>
      </c>
      <c r="L196" s="5">
        <f>VLOOKUP(I:I,[1]指导价!$A:$B,2,0)</f>
        <v>9.9</v>
      </c>
      <c r="M196" s="124">
        <f t="shared" si="12"/>
        <v>12.45</v>
      </c>
      <c r="N196" s="5" t="s">
        <v>91</v>
      </c>
      <c r="O196" s="7"/>
      <c r="P196" s="7"/>
      <c r="Q196" s="7"/>
      <c r="R196" s="7"/>
      <c r="S196" s="7"/>
      <c r="T196" s="23"/>
      <c r="U196" s="5"/>
      <c r="V196" s="5" t="s">
        <v>1120</v>
      </c>
      <c r="W196" s="5" t="s">
        <v>1159</v>
      </c>
      <c r="X196" s="5" t="s">
        <v>1105</v>
      </c>
      <c r="Y196" s="5" t="s">
        <v>1133</v>
      </c>
      <c r="Z196" s="5" t="s">
        <v>1160</v>
      </c>
      <c r="AA196" s="5">
        <f t="shared" si="13"/>
        <v>39.6</v>
      </c>
      <c r="AB196" s="5">
        <f t="shared" si="14"/>
        <v>10.199999999999996</v>
      </c>
      <c r="AC196" s="5"/>
      <c r="AD196" s="5"/>
      <c r="AE196" s="146"/>
    </row>
    <row r="197" spans="1:31" ht="16.95" customHeight="1" x14ac:dyDescent="0.3">
      <c r="A197" s="3">
        <v>46082</v>
      </c>
      <c r="B197" s="14">
        <v>46084</v>
      </c>
      <c r="C197" s="5" t="s">
        <v>548</v>
      </c>
      <c r="D197" s="5" t="s">
        <v>72</v>
      </c>
      <c r="E197" s="5" t="s">
        <v>86</v>
      </c>
      <c r="F197" s="5" t="s">
        <v>171</v>
      </c>
      <c r="G197" s="5" t="s">
        <v>1089</v>
      </c>
      <c r="H197" s="131" t="s">
        <v>1161</v>
      </c>
      <c r="I197" s="5" t="s">
        <v>119</v>
      </c>
      <c r="J197" s="5">
        <v>3</v>
      </c>
      <c r="K197" s="5">
        <v>34.9</v>
      </c>
      <c r="L197" s="5">
        <f>VLOOKUP(I:I,[1]指导价!$A:$B,2,0)</f>
        <v>9.9</v>
      </c>
      <c r="M197" s="124">
        <f t="shared" si="12"/>
        <v>11.633333333333333</v>
      </c>
      <c r="N197" s="5" t="s">
        <v>91</v>
      </c>
      <c r="O197" s="7"/>
      <c r="P197" s="7"/>
      <c r="Q197" s="7"/>
      <c r="R197" s="7"/>
      <c r="S197" s="7"/>
      <c r="T197" s="23"/>
      <c r="U197" s="5"/>
      <c r="V197" s="5" t="s">
        <v>1162</v>
      </c>
      <c r="W197" s="5" t="s">
        <v>1163</v>
      </c>
      <c r="X197" s="5" t="s">
        <v>1105</v>
      </c>
      <c r="Y197" s="5" t="s">
        <v>1106</v>
      </c>
      <c r="Z197" s="5" t="s">
        <v>1164</v>
      </c>
      <c r="AA197" s="5">
        <f t="shared" si="13"/>
        <v>29.700000000000003</v>
      </c>
      <c r="AB197" s="5">
        <f t="shared" si="14"/>
        <v>5.1999999999999957</v>
      </c>
      <c r="AC197" s="5"/>
      <c r="AD197" s="5"/>
      <c r="AE197" s="146"/>
    </row>
    <row r="198" spans="1:31" ht="16.95" customHeight="1" x14ac:dyDescent="0.3">
      <c r="A198" s="3">
        <v>46082</v>
      </c>
      <c r="B198" s="14">
        <v>46084</v>
      </c>
      <c r="C198" s="5" t="s">
        <v>548</v>
      </c>
      <c r="D198" s="5" t="s">
        <v>72</v>
      </c>
      <c r="E198" s="5" t="s">
        <v>86</v>
      </c>
      <c r="F198" s="5" t="s">
        <v>171</v>
      </c>
      <c r="G198" s="5" t="s">
        <v>1089</v>
      </c>
      <c r="H198" s="131" t="s">
        <v>1165</v>
      </c>
      <c r="I198" s="5" t="s">
        <v>100</v>
      </c>
      <c r="J198" s="5">
        <v>9</v>
      </c>
      <c r="K198" s="5">
        <v>60.8</v>
      </c>
      <c r="L198" s="5">
        <f>VLOOKUP(I:I,[1]指导价!$A:$B,2,0)</f>
        <v>6.6</v>
      </c>
      <c r="M198" s="124">
        <f t="shared" si="12"/>
        <v>6.7555555555555555</v>
      </c>
      <c r="N198" s="5" t="s">
        <v>91</v>
      </c>
      <c r="O198" s="7"/>
      <c r="P198" s="7"/>
      <c r="Q198" s="7"/>
      <c r="R198" s="7"/>
      <c r="S198" s="7"/>
      <c r="T198" s="23"/>
      <c r="U198" s="5"/>
      <c r="V198" s="5" t="s">
        <v>1097</v>
      </c>
      <c r="W198" s="5" t="s">
        <v>1166</v>
      </c>
      <c r="X198" s="5" t="s">
        <v>1167</v>
      </c>
      <c r="Y198" s="5" t="s">
        <v>1168</v>
      </c>
      <c r="Z198" s="5" t="s">
        <v>1169</v>
      </c>
      <c r="AA198" s="5">
        <f t="shared" si="13"/>
        <v>59.4</v>
      </c>
      <c r="AB198" s="5">
        <f t="shared" si="14"/>
        <v>1.3999999999999986</v>
      </c>
      <c r="AC198" s="5"/>
      <c r="AD198" s="5"/>
      <c r="AE198" s="146"/>
    </row>
    <row r="199" spans="1:31" ht="16.95" customHeight="1" x14ac:dyDescent="0.3">
      <c r="A199" s="3">
        <v>46082</v>
      </c>
      <c r="B199" s="14">
        <v>46084</v>
      </c>
      <c r="C199" s="5" t="s">
        <v>548</v>
      </c>
      <c r="D199" s="5" t="s">
        <v>72</v>
      </c>
      <c r="E199" s="5" t="s">
        <v>86</v>
      </c>
      <c r="F199" s="5" t="s">
        <v>171</v>
      </c>
      <c r="G199" s="5" t="s">
        <v>1089</v>
      </c>
      <c r="H199" s="131" t="s">
        <v>1170</v>
      </c>
      <c r="I199" s="5" t="s">
        <v>100</v>
      </c>
      <c r="J199" s="5">
        <v>9</v>
      </c>
      <c r="K199" s="5">
        <v>78.8</v>
      </c>
      <c r="L199" s="5">
        <f>VLOOKUP(I:I,[1]指导价!$A:$B,2,0)</f>
        <v>6.6</v>
      </c>
      <c r="M199" s="124">
        <f t="shared" si="12"/>
        <v>8.7555555555555546</v>
      </c>
      <c r="N199" s="5" t="s">
        <v>91</v>
      </c>
      <c r="O199" s="7"/>
      <c r="P199" s="7"/>
      <c r="Q199" s="7"/>
      <c r="R199" s="7"/>
      <c r="S199" s="7"/>
      <c r="T199" s="23"/>
      <c r="U199" s="5"/>
      <c r="V199" s="5" t="s">
        <v>641</v>
      </c>
      <c r="W199" s="5" t="s">
        <v>1171</v>
      </c>
      <c r="X199" s="5" t="s">
        <v>1172</v>
      </c>
      <c r="Y199" s="5" t="s">
        <v>1173</v>
      </c>
      <c r="Z199" s="5" t="s">
        <v>1174</v>
      </c>
      <c r="AA199" s="5">
        <f t="shared" si="13"/>
        <v>59.4</v>
      </c>
      <c r="AB199" s="5">
        <f t="shared" si="14"/>
        <v>19.399999999999999</v>
      </c>
      <c r="AC199" s="5"/>
      <c r="AD199" s="5"/>
      <c r="AE199" s="146"/>
    </row>
    <row r="200" spans="1:31" ht="16.95" customHeight="1" x14ac:dyDescent="0.3">
      <c r="A200" s="3">
        <v>46082</v>
      </c>
      <c r="B200" s="14">
        <v>46084</v>
      </c>
      <c r="C200" s="5" t="s">
        <v>85</v>
      </c>
      <c r="D200" s="5" t="s">
        <v>72</v>
      </c>
      <c r="E200" s="5" t="s">
        <v>86</v>
      </c>
      <c r="F200" s="5" t="s">
        <v>87</v>
      </c>
      <c r="G200" s="5" t="s">
        <v>1175</v>
      </c>
      <c r="H200" s="131" t="s">
        <v>1176</v>
      </c>
      <c r="I200" s="5" t="s">
        <v>90</v>
      </c>
      <c r="J200" s="5">
        <v>2</v>
      </c>
      <c r="K200" s="5">
        <v>49.9</v>
      </c>
      <c r="L200" s="5">
        <f>VLOOKUP(I:I,[1]指导价!$A:$B,2,0)</f>
        <v>24.9</v>
      </c>
      <c r="M200" s="124">
        <f t="shared" si="12"/>
        <v>24.95</v>
      </c>
      <c r="N200" s="5" t="s">
        <v>91</v>
      </c>
      <c r="O200" s="7"/>
      <c r="P200" s="7"/>
      <c r="Q200" s="7"/>
      <c r="R200" s="7"/>
      <c r="S200" s="7"/>
      <c r="T200" s="23"/>
      <c r="U200" s="5"/>
      <c r="V200" s="5" t="s">
        <v>1115</v>
      </c>
      <c r="W200" s="5" t="s">
        <v>1177</v>
      </c>
      <c r="X200" s="5" t="s">
        <v>1178</v>
      </c>
      <c r="Y200" s="5" t="s">
        <v>1179</v>
      </c>
      <c r="Z200" s="5" t="s">
        <v>1180</v>
      </c>
      <c r="AA200" s="5">
        <f t="shared" si="13"/>
        <v>49.8</v>
      </c>
      <c r="AB200" s="5">
        <f t="shared" si="14"/>
        <v>0.10000000000000142</v>
      </c>
      <c r="AC200" s="5"/>
      <c r="AD200" s="5"/>
      <c r="AE200" s="146"/>
    </row>
    <row r="201" spans="1:31" ht="16.95" customHeight="1" x14ac:dyDescent="0.3">
      <c r="A201" s="3">
        <v>46082</v>
      </c>
      <c r="B201" s="14">
        <v>46084</v>
      </c>
      <c r="C201" s="5" t="s">
        <v>85</v>
      </c>
      <c r="D201" s="5" t="s">
        <v>72</v>
      </c>
      <c r="E201" s="5" t="s">
        <v>86</v>
      </c>
      <c r="F201" s="5" t="s">
        <v>87</v>
      </c>
      <c r="G201" s="5" t="s">
        <v>1175</v>
      </c>
      <c r="H201" s="131" t="s">
        <v>1181</v>
      </c>
      <c r="I201" s="5" t="s">
        <v>113</v>
      </c>
      <c r="J201" s="5">
        <v>1</v>
      </c>
      <c r="K201" s="5">
        <v>35.799999999999997</v>
      </c>
      <c r="L201" s="5">
        <f>VLOOKUP(I:I,[1]指导价!$A:$B,2,0)</f>
        <v>24.9</v>
      </c>
      <c r="M201" s="124">
        <f t="shared" si="12"/>
        <v>35.799999999999997</v>
      </c>
      <c r="N201" s="5" t="s">
        <v>91</v>
      </c>
      <c r="O201" s="7"/>
      <c r="P201" s="7"/>
      <c r="Q201" s="7"/>
      <c r="R201" s="7"/>
      <c r="S201" s="7"/>
      <c r="T201" s="23"/>
      <c r="U201" s="5"/>
      <c r="V201" s="5" t="s">
        <v>1115</v>
      </c>
      <c r="W201" s="5" t="s">
        <v>1182</v>
      </c>
      <c r="X201" s="5" t="s">
        <v>1183</v>
      </c>
      <c r="Y201" s="5" t="s">
        <v>1184</v>
      </c>
      <c r="Z201" s="5" t="s">
        <v>1185</v>
      </c>
      <c r="AA201" s="5">
        <f t="shared" si="13"/>
        <v>24.9</v>
      </c>
      <c r="AB201" s="5">
        <f t="shared" si="14"/>
        <v>10.899999999999999</v>
      </c>
      <c r="AC201" s="5"/>
      <c r="AD201" s="5"/>
      <c r="AE201" s="146"/>
    </row>
    <row r="202" spans="1:31" ht="16.95" customHeight="1" x14ac:dyDescent="0.3">
      <c r="A202" s="3">
        <v>46082</v>
      </c>
      <c r="B202" s="14">
        <v>46084</v>
      </c>
      <c r="C202" s="5" t="s">
        <v>85</v>
      </c>
      <c r="D202" s="5" t="s">
        <v>72</v>
      </c>
      <c r="E202" s="5" t="s">
        <v>86</v>
      </c>
      <c r="F202" s="5" t="s">
        <v>87</v>
      </c>
      <c r="G202" s="5" t="s">
        <v>1175</v>
      </c>
      <c r="H202" s="131" t="s">
        <v>1186</v>
      </c>
      <c r="I202" s="5" t="s">
        <v>198</v>
      </c>
      <c r="J202" s="5">
        <v>2</v>
      </c>
      <c r="K202" s="5">
        <v>69.900000000000006</v>
      </c>
      <c r="L202" s="5">
        <f>VLOOKUP(I:I,[1]指导价!$A:$B,2,0)</f>
        <v>32.9</v>
      </c>
      <c r="M202" s="124">
        <f t="shared" si="12"/>
        <v>34.950000000000003</v>
      </c>
      <c r="N202" s="5" t="s">
        <v>91</v>
      </c>
      <c r="O202" s="7"/>
      <c r="P202" s="7"/>
      <c r="Q202" s="7"/>
      <c r="R202" s="7"/>
      <c r="S202" s="7"/>
      <c r="T202" s="23"/>
      <c r="U202" s="5"/>
      <c r="V202" s="5" t="s">
        <v>1187</v>
      </c>
      <c r="W202" s="5" t="s">
        <v>1188</v>
      </c>
      <c r="X202" s="5" t="s">
        <v>1189</v>
      </c>
      <c r="Y202" s="5" t="s">
        <v>1190</v>
      </c>
      <c r="Z202" s="5" t="s">
        <v>1191</v>
      </c>
      <c r="AA202" s="5">
        <f t="shared" si="13"/>
        <v>65.8</v>
      </c>
      <c r="AB202" s="5">
        <f t="shared" si="14"/>
        <v>4.1000000000000085</v>
      </c>
      <c r="AC202" s="5"/>
      <c r="AD202" s="5"/>
      <c r="AE202" s="146"/>
    </row>
    <row r="203" spans="1:31" ht="16.95" customHeight="1" x14ac:dyDescent="0.3">
      <c r="A203" s="3">
        <v>46082</v>
      </c>
      <c r="B203" s="14">
        <v>46084</v>
      </c>
      <c r="C203" s="5" t="s">
        <v>85</v>
      </c>
      <c r="D203" s="5" t="s">
        <v>72</v>
      </c>
      <c r="E203" s="5" t="s">
        <v>86</v>
      </c>
      <c r="F203" s="5" t="s">
        <v>87</v>
      </c>
      <c r="G203" s="5" t="s">
        <v>1175</v>
      </c>
      <c r="H203" s="131" t="s">
        <v>1192</v>
      </c>
      <c r="I203" s="5" t="s">
        <v>198</v>
      </c>
      <c r="J203" s="5">
        <v>1</v>
      </c>
      <c r="K203" s="5">
        <v>34.9</v>
      </c>
      <c r="L203" s="5">
        <f>VLOOKUP(I:I,[1]指导价!$A:$B,2,0)</f>
        <v>32.9</v>
      </c>
      <c r="M203" s="124">
        <f t="shared" si="12"/>
        <v>34.9</v>
      </c>
      <c r="N203" s="5" t="s">
        <v>91</v>
      </c>
      <c r="O203" s="7"/>
      <c r="P203" s="7"/>
      <c r="Q203" s="7"/>
      <c r="R203" s="7"/>
      <c r="S203" s="7"/>
      <c r="T203" s="23"/>
      <c r="U203" s="5"/>
      <c r="V203" s="5" t="s">
        <v>1193</v>
      </c>
      <c r="W203" s="5" t="s">
        <v>1194</v>
      </c>
      <c r="X203" s="5" t="s">
        <v>1195</v>
      </c>
      <c r="Y203" s="5" t="s">
        <v>1196</v>
      </c>
      <c r="Z203" s="5" t="s">
        <v>1197</v>
      </c>
      <c r="AA203" s="5">
        <f t="shared" si="13"/>
        <v>32.9</v>
      </c>
      <c r="AB203" s="5">
        <f t="shared" si="14"/>
        <v>2</v>
      </c>
      <c r="AC203" s="5"/>
      <c r="AD203" s="5"/>
      <c r="AE203" s="146"/>
    </row>
    <row r="204" spans="1:31" ht="16.95" customHeight="1" x14ac:dyDescent="0.3">
      <c r="A204" s="3">
        <v>46082</v>
      </c>
      <c r="B204" s="14">
        <v>46084</v>
      </c>
      <c r="C204" s="5" t="s">
        <v>85</v>
      </c>
      <c r="D204" s="5" t="s">
        <v>72</v>
      </c>
      <c r="E204" s="5" t="s">
        <v>86</v>
      </c>
      <c r="F204" s="5" t="s">
        <v>87</v>
      </c>
      <c r="G204" s="5" t="s">
        <v>1175</v>
      </c>
      <c r="H204" s="131" t="s">
        <v>1198</v>
      </c>
      <c r="I204" s="5" t="s">
        <v>90</v>
      </c>
      <c r="J204" s="5">
        <v>1</v>
      </c>
      <c r="K204" s="5">
        <v>35.799999999999997</v>
      </c>
      <c r="L204" s="5">
        <f>VLOOKUP(I:I,[1]指导价!$A:$B,2,0)</f>
        <v>24.9</v>
      </c>
      <c r="M204" s="124">
        <f t="shared" si="12"/>
        <v>35.799999999999997</v>
      </c>
      <c r="N204" s="5" t="s">
        <v>91</v>
      </c>
      <c r="O204" s="7"/>
      <c r="P204" s="7"/>
      <c r="Q204" s="7"/>
      <c r="R204" s="7"/>
      <c r="S204" s="7"/>
      <c r="T204" s="23"/>
      <c r="U204" s="5"/>
      <c r="V204" s="5" t="s">
        <v>1199</v>
      </c>
      <c r="W204" s="5" t="s">
        <v>1200</v>
      </c>
      <c r="X204" s="5" t="s">
        <v>1201</v>
      </c>
      <c r="Y204" s="5" t="s">
        <v>1202</v>
      </c>
      <c r="Z204" s="5" t="s">
        <v>1203</v>
      </c>
      <c r="AA204" s="5">
        <f t="shared" si="13"/>
        <v>24.9</v>
      </c>
      <c r="AB204" s="5">
        <f t="shared" si="14"/>
        <v>10.899999999999999</v>
      </c>
      <c r="AC204" s="5"/>
      <c r="AD204" s="5"/>
      <c r="AE204" s="146"/>
    </row>
    <row r="205" spans="1:31" ht="16.95" customHeight="1" x14ac:dyDescent="0.3">
      <c r="A205" s="3">
        <v>46082</v>
      </c>
      <c r="B205" s="14">
        <v>46084</v>
      </c>
      <c r="C205" s="5" t="s">
        <v>85</v>
      </c>
      <c r="D205" s="5" t="s">
        <v>72</v>
      </c>
      <c r="E205" s="5" t="s">
        <v>86</v>
      </c>
      <c r="F205" s="5" t="s">
        <v>87</v>
      </c>
      <c r="G205" s="5" t="s">
        <v>1175</v>
      </c>
      <c r="H205" s="131" t="s">
        <v>1204</v>
      </c>
      <c r="I205" s="5" t="s">
        <v>100</v>
      </c>
      <c r="J205" s="5">
        <v>12</v>
      </c>
      <c r="K205" s="5">
        <v>92.6</v>
      </c>
      <c r="L205" s="5">
        <f>VLOOKUP(I:I,[1]指导价!$A:$B,2,0)</f>
        <v>6.6</v>
      </c>
      <c r="M205" s="124">
        <f t="shared" si="12"/>
        <v>7.7166666666666659</v>
      </c>
      <c r="N205" s="5" t="s">
        <v>91</v>
      </c>
      <c r="O205" s="7"/>
      <c r="P205" s="7"/>
      <c r="Q205" s="7"/>
      <c r="R205" s="7"/>
      <c r="S205" s="7"/>
      <c r="T205" s="23"/>
      <c r="U205" s="5"/>
      <c r="V205" s="5" t="s">
        <v>1205</v>
      </c>
      <c r="W205" s="5" t="s">
        <v>1206</v>
      </c>
      <c r="X205" s="5" t="s">
        <v>1207</v>
      </c>
      <c r="Y205" s="5" t="s">
        <v>1208</v>
      </c>
      <c r="Z205" s="5" t="s">
        <v>1209</v>
      </c>
      <c r="AA205" s="5">
        <f t="shared" si="13"/>
        <v>79.199999999999989</v>
      </c>
      <c r="AB205" s="5">
        <f t="shared" si="14"/>
        <v>13.400000000000006</v>
      </c>
      <c r="AC205" s="5"/>
      <c r="AD205" s="5"/>
      <c r="AE205" s="146"/>
    </row>
    <row r="206" spans="1:31" ht="16.95" customHeight="1" x14ac:dyDescent="0.3">
      <c r="A206" s="3">
        <v>46082</v>
      </c>
      <c r="B206" s="14">
        <v>46084</v>
      </c>
      <c r="C206" s="5" t="s">
        <v>85</v>
      </c>
      <c r="D206" s="5" t="s">
        <v>72</v>
      </c>
      <c r="E206" s="5" t="s">
        <v>86</v>
      </c>
      <c r="F206" s="5" t="s">
        <v>87</v>
      </c>
      <c r="G206" s="5" t="s">
        <v>1175</v>
      </c>
      <c r="H206" s="131" t="s">
        <v>1210</v>
      </c>
      <c r="I206" s="5" t="s">
        <v>198</v>
      </c>
      <c r="J206" s="5">
        <v>2</v>
      </c>
      <c r="K206" s="5">
        <v>69.900000000000006</v>
      </c>
      <c r="L206" s="5">
        <f>VLOOKUP(I:I,[1]指导价!$A:$B,2,0)</f>
        <v>32.9</v>
      </c>
      <c r="M206" s="124">
        <f t="shared" si="12"/>
        <v>34.950000000000003</v>
      </c>
      <c r="N206" s="5" t="s">
        <v>91</v>
      </c>
      <c r="O206" s="7"/>
      <c r="P206" s="7"/>
      <c r="Q206" s="7"/>
      <c r="R206" s="7"/>
      <c r="S206" s="7"/>
      <c r="T206" s="23"/>
      <c r="U206" s="5"/>
      <c r="V206" s="5" t="s">
        <v>1187</v>
      </c>
      <c r="W206" s="5" t="s">
        <v>1211</v>
      </c>
      <c r="X206" s="5" t="s">
        <v>1212</v>
      </c>
      <c r="Y206" s="5" t="s">
        <v>1213</v>
      </c>
      <c r="Z206" s="5" t="s">
        <v>1214</v>
      </c>
      <c r="AA206" s="5">
        <f t="shared" si="13"/>
        <v>65.8</v>
      </c>
      <c r="AB206" s="5">
        <f t="shared" si="14"/>
        <v>4.1000000000000085</v>
      </c>
      <c r="AC206" s="5"/>
      <c r="AD206" s="5"/>
      <c r="AE206" s="146"/>
    </row>
    <row r="207" spans="1:31" ht="16.95" customHeight="1" x14ac:dyDescent="0.3">
      <c r="A207" s="3">
        <v>46082</v>
      </c>
      <c r="B207" s="14">
        <v>46084</v>
      </c>
      <c r="C207" s="5" t="s">
        <v>85</v>
      </c>
      <c r="D207" s="5" t="s">
        <v>72</v>
      </c>
      <c r="E207" s="5" t="s">
        <v>86</v>
      </c>
      <c r="F207" s="5" t="s">
        <v>87</v>
      </c>
      <c r="G207" s="5" t="s">
        <v>1175</v>
      </c>
      <c r="H207" s="131" t="s">
        <v>1215</v>
      </c>
      <c r="I207" s="5" t="s">
        <v>100</v>
      </c>
      <c r="J207" s="5">
        <v>9</v>
      </c>
      <c r="K207" s="5">
        <v>91.8</v>
      </c>
      <c r="L207" s="5">
        <f>VLOOKUP(I:I,[1]指导价!$A:$B,2,0)</f>
        <v>6.6</v>
      </c>
      <c r="M207" s="124">
        <f t="shared" si="12"/>
        <v>10.199999999999999</v>
      </c>
      <c r="N207" s="5" t="s">
        <v>91</v>
      </c>
      <c r="O207" s="7"/>
      <c r="P207" s="7"/>
      <c r="Q207" s="7"/>
      <c r="R207" s="7"/>
      <c r="S207" s="7"/>
      <c r="T207" s="23"/>
      <c r="U207" s="5"/>
      <c r="V207" s="5" t="s">
        <v>1115</v>
      </c>
      <c r="W207" s="5" t="s">
        <v>1216</v>
      </c>
      <c r="X207" s="5" t="s">
        <v>1217</v>
      </c>
      <c r="Y207" s="5" t="s">
        <v>370</v>
      </c>
      <c r="Z207" s="5"/>
      <c r="AA207" s="5">
        <f t="shared" si="13"/>
        <v>59.4</v>
      </c>
      <c r="AB207" s="5">
        <f t="shared" si="14"/>
        <v>32.4</v>
      </c>
      <c r="AC207" s="5"/>
      <c r="AD207" s="5"/>
      <c r="AE207" s="146"/>
    </row>
    <row r="208" spans="1:31" ht="16.95" customHeight="1" x14ac:dyDescent="0.3">
      <c r="A208" s="3">
        <v>46082</v>
      </c>
      <c r="B208" s="14">
        <v>46084</v>
      </c>
      <c r="C208" s="5" t="s">
        <v>85</v>
      </c>
      <c r="D208" s="5" t="s">
        <v>72</v>
      </c>
      <c r="E208" s="5" t="s">
        <v>86</v>
      </c>
      <c r="F208" s="5" t="s">
        <v>87</v>
      </c>
      <c r="G208" s="5" t="s">
        <v>1175</v>
      </c>
      <c r="H208" s="131" t="s">
        <v>1218</v>
      </c>
      <c r="I208" s="5" t="s">
        <v>100</v>
      </c>
      <c r="J208" s="5">
        <v>6</v>
      </c>
      <c r="K208" s="5">
        <v>46.3</v>
      </c>
      <c r="L208" s="5">
        <f>VLOOKUP(I:I,[1]指导价!$A:$B,2,0)</f>
        <v>6.6</v>
      </c>
      <c r="M208" s="124">
        <f t="shared" si="12"/>
        <v>7.7166666666666659</v>
      </c>
      <c r="N208" s="5" t="s">
        <v>91</v>
      </c>
      <c r="O208" s="7"/>
      <c r="P208" s="7"/>
      <c r="Q208" s="7"/>
      <c r="R208" s="7"/>
      <c r="S208" s="7"/>
      <c r="T208" s="23"/>
      <c r="U208" s="5"/>
      <c r="V208" s="5" t="s">
        <v>1219</v>
      </c>
      <c r="W208" s="5" t="s">
        <v>1220</v>
      </c>
      <c r="X208" s="5" t="s">
        <v>1221</v>
      </c>
      <c r="Y208" s="5" t="s">
        <v>1222</v>
      </c>
      <c r="Z208" s="5" t="s">
        <v>1223</v>
      </c>
      <c r="AA208" s="5">
        <f t="shared" si="13"/>
        <v>39.599999999999994</v>
      </c>
      <c r="AB208" s="5">
        <f t="shared" si="14"/>
        <v>6.7000000000000028</v>
      </c>
      <c r="AC208" s="5"/>
      <c r="AD208" s="5"/>
      <c r="AE208" s="146"/>
    </row>
    <row r="209" spans="1:31" ht="16.95" customHeight="1" x14ac:dyDescent="0.3">
      <c r="A209" s="3">
        <v>46082</v>
      </c>
      <c r="B209" s="14">
        <v>46084</v>
      </c>
      <c r="C209" s="5" t="s">
        <v>85</v>
      </c>
      <c r="D209" s="5" t="s">
        <v>72</v>
      </c>
      <c r="E209" s="5" t="s">
        <v>86</v>
      </c>
      <c r="F209" s="5" t="s">
        <v>87</v>
      </c>
      <c r="G209" s="5" t="s">
        <v>1175</v>
      </c>
      <c r="H209" s="131" t="s">
        <v>1224</v>
      </c>
      <c r="I209" s="5" t="s">
        <v>100</v>
      </c>
      <c r="J209" s="5">
        <v>6</v>
      </c>
      <c r="K209" s="5">
        <v>46.3</v>
      </c>
      <c r="L209" s="5">
        <f>VLOOKUP(I:I,[1]指导价!$A:$B,2,0)</f>
        <v>6.6</v>
      </c>
      <c r="M209" s="124">
        <f t="shared" si="12"/>
        <v>7.7166666666666659</v>
      </c>
      <c r="N209" s="5" t="s">
        <v>91</v>
      </c>
      <c r="O209" s="7"/>
      <c r="P209" s="7"/>
      <c r="Q209" s="7"/>
      <c r="R209" s="7"/>
      <c r="S209" s="7"/>
      <c r="T209" s="23"/>
      <c r="U209" s="5"/>
      <c r="V209" s="5" t="s">
        <v>1225</v>
      </c>
      <c r="W209" s="5" t="s">
        <v>1226</v>
      </c>
      <c r="X209" s="5" t="s">
        <v>1227</v>
      </c>
      <c r="Y209" s="5" t="s">
        <v>1228</v>
      </c>
      <c r="Z209" s="5" t="s">
        <v>1229</v>
      </c>
      <c r="AA209" s="5">
        <f t="shared" si="13"/>
        <v>39.599999999999994</v>
      </c>
      <c r="AB209" s="5">
        <f t="shared" si="14"/>
        <v>6.7000000000000028</v>
      </c>
      <c r="AC209" s="5"/>
      <c r="AD209" s="5"/>
      <c r="AE209" s="146"/>
    </row>
    <row r="210" spans="1:31" ht="16.95" customHeight="1" x14ac:dyDescent="0.3">
      <c r="A210" s="3">
        <v>46082</v>
      </c>
      <c r="B210" s="14">
        <v>46084</v>
      </c>
      <c r="C210" s="5" t="s">
        <v>85</v>
      </c>
      <c r="D210" s="5" t="s">
        <v>72</v>
      </c>
      <c r="E210" s="5" t="s">
        <v>86</v>
      </c>
      <c r="F210" s="5" t="s">
        <v>87</v>
      </c>
      <c r="G210" s="5" t="s">
        <v>1175</v>
      </c>
      <c r="H210" s="131" t="s">
        <v>1230</v>
      </c>
      <c r="I210" s="5" t="s">
        <v>100</v>
      </c>
      <c r="J210" s="5">
        <v>6</v>
      </c>
      <c r="K210" s="5">
        <v>61.2</v>
      </c>
      <c r="L210" s="5">
        <f>VLOOKUP(I:I,[1]指导价!$A:$B,2,0)</f>
        <v>6.6</v>
      </c>
      <c r="M210" s="124">
        <f t="shared" si="12"/>
        <v>10.200000000000001</v>
      </c>
      <c r="N210" s="5" t="s">
        <v>91</v>
      </c>
      <c r="O210" s="7"/>
      <c r="P210" s="7"/>
      <c r="Q210" s="7"/>
      <c r="R210" s="7"/>
      <c r="S210" s="7"/>
      <c r="T210" s="23"/>
      <c r="U210" s="5"/>
      <c r="V210" s="5" t="s">
        <v>101</v>
      </c>
      <c r="W210" s="5" t="s">
        <v>1231</v>
      </c>
      <c r="X210" s="5" t="s">
        <v>1232</v>
      </c>
      <c r="Y210" s="5" t="s">
        <v>370</v>
      </c>
      <c r="Z210" s="5"/>
      <c r="AA210" s="5">
        <f t="shared" si="13"/>
        <v>39.599999999999994</v>
      </c>
      <c r="AB210" s="5">
        <f t="shared" si="14"/>
        <v>21.600000000000009</v>
      </c>
      <c r="AC210" s="5"/>
      <c r="AD210" s="5"/>
      <c r="AE210" s="146"/>
    </row>
    <row r="211" spans="1:31" ht="16.95" customHeight="1" x14ac:dyDescent="0.3">
      <c r="A211" s="3">
        <v>46082</v>
      </c>
      <c r="B211" s="14">
        <v>46084</v>
      </c>
      <c r="C211" s="5" t="s">
        <v>85</v>
      </c>
      <c r="D211" s="5" t="s">
        <v>72</v>
      </c>
      <c r="E211" s="5" t="s">
        <v>86</v>
      </c>
      <c r="F211" s="5" t="s">
        <v>87</v>
      </c>
      <c r="G211" s="5" t="s">
        <v>1175</v>
      </c>
      <c r="H211" s="131" t="s">
        <v>1233</v>
      </c>
      <c r="I211" s="5" t="s">
        <v>100</v>
      </c>
      <c r="J211" s="5">
        <v>6</v>
      </c>
      <c r="K211" s="5">
        <v>45.9</v>
      </c>
      <c r="L211" s="5">
        <f>VLOOKUP(I:I,[1]指导价!$A:$B,2,0)</f>
        <v>6.6</v>
      </c>
      <c r="M211" s="124">
        <f t="shared" si="12"/>
        <v>7.6499999999999995</v>
      </c>
      <c r="N211" s="5" t="s">
        <v>91</v>
      </c>
      <c r="O211" s="7"/>
      <c r="P211" s="7"/>
      <c r="Q211" s="7"/>
      <c r="R211" s="7"/>
      <c r="S211" s="7"/>
      <c r="T211" s="23"/>
      <c r="U211" s="5"/>
      <c r="V211" s="5" t="s">
        <v>1234</v>
      </c>
      <c r="W211" s="5" t="s">
        <v>1235</v>
      </c>
      <c r="X211" s="5" t="s">
        <v>1236</v>
      </c>
      <c r="Y211" s="5" t="s">
        <v>1237</v>
      </c>
      <c r="Z211" s="5" t="s">
        <v>1238</v>
      </c>
      <c r="AA211" s="5">
        <f t="shared" si="13"/>
        <v>39.599999999999994</v>
      </c>
      <c r="AB211" s="5">
        <f t="shared" si="14"/>
        <v>6.3000000000000043</v>
      </c>
      <c r="AC211" s="5"/>
      <c r="AD211" s="5"/>
      <c r="AE211" s="146"/>
    </row>
    <row r="212" spans="1:31" ht="16.95" customHeight="1" x14ac:dyDescent="0.3">
      <c r="A212" s="3">
        <v>46082</v>
      </c>
      <c r="B212" s="14">
        <v>46084</v>
      </c>
      <c r="C212" s="5" t="s">
        <v>124</v>
      </c>
      <c r="D212" s="5" t="s">
        <v>72</v>
      </c>
      <c r="E212" s="5" t="s">
        <v>86</v>
      </c>
      <c r="F212" s="5" t="s">
        <v>235</v>
      </c>
      <c r="G212" s="5" t="s">
        <v>1239</v>
      </c>
      <c r="H212" s="131" t="s">
        <v>1240</v>
      </c>
      <c r="I212" s="5" t="s">
        <v>107</v>
      </c>
      <c r="J212" s="5">
        <v>6</v>
      </c>
      <c r="K212" s="5">
        <v>54.4</v>
      </c>
      <c r="L212" s="5">
        <f>VLOOKUP(I:I,[1]指导价!$A:$B,2,0)</f>
        <v>8.9</v>
      </c>
      <c r="M212" s="124">
        <f t="shared" si="12"/>
        <v>9.0666666666666664</v>
      </c>
      <c r="N212" s="5" t="s">
        <v>91</v>
      </c>
      <c r="O212" s="7"/>
      <c r="P212" s="7"/>
      <c r="Q212" s="7"/>
      <c r="R212" s="7"/>
      <c r="S212" s="7"/>
      <c r="T212" s="23"/>
      <c r="U212" s="5"/>
      <c r="V212" s="5" t="s">
        <v>1241</v>
      </c>
      <c r="W212" s="5" t="s">
        <v>1242</v>
      </c>
      <c r="X212" s="5" t="s">
        <v>1243</v>
      </c>
      <c r="Y212" s="5" t="s">
        <v>1244</v>
      </c>
      <c r="Z212" s="5" t="s">
        <v>1245</v>
      </c>
      <c r="AA212" s="5">
        <f t="shared" si="13"/>
        <v>53.400000000000006</v>
      </c>
      <c r="AB212" s="5">
        <f t="shared" si="14"/>
        <v>0.99999999999999289</v>
      </c>
      <c r="AC212" s="5"/>
      <c r="AD212" s="5"/>
      <c r="AE212" s="146"/>
    </row>
    <row r="213" spans="1:31" ht="16.95" customHeight="1" x14ac:dyDescent="0.3">
      <c r="A213" s="3">
        <v>46082</v>
      </c>
      <c r="B213" s="14">
        <v>46084</v>
      </c>
      <c r="C213" s="5" t="s">
        <v>124</v>
      </c>
      <c r="D213" s="5" t="s">
        <v>72</v>
      </c>
      <c r="E213" s="5" t="s">
        <v>86</v>
      </c>
      <c r="F213" s="5" t="s">
        <v>235</v>
      </c>
      <c r="G213" s="5" t="s">
        <v>1239</v>
      </c>
      <c r="H213" s="131" t="s">
        <v>1246</v>
      </c>
      <c r="I213" s="5" t="s">
        <v>185</v>
      </c>
      <c r="J213" s="5">
        <v>6</v>
      </c>
      <c r="K213" s="5">
        <v>54.4</v>
      </c>
      <c r="L213" s="5">
        <f>VLOOKUP(I:I,[1]指导价!$A:$B,2,0)</f>
        <v>8.9</v>
      </c>
      <c r="M213" s="124">
        <f t="shared" si="12"/>
        <v>9.0666666666666664</v>
      </c>
      <c r="N213" s="5" t="s">
        <v>91</v>
      </c>
      <c r="O213" s="7"/>
      <c r="P213" s="7"/>
      <c r="Q213" s="7"/>
      <c r="R213" s="7"/>
      <c r="S213" s="7"/>
      <c r="T213" s="23"/>
      <c r="U213" s="5"/>
      <c r="V213" s="5" t="s">
        <v>1247</v>
      </c>
      <c r="W213" s="5" t="s">
        <v>1248</v>
      </c>
      <c r="X213" s="5" t="s">
        <v>1249</v>
      </c>
      <c r="Y213" s="5" t="s">
        <v>1250</v>
      </c>
      <c r="Z213" s="5" t="s">
        <v>1251</v>
      </c>
      <c r="AA213" s="5">
        <f t="shared" si="13"/>
        <v>53.400000000000006</v>
      </c>
      <c r="AB213" s="5">
        <f t="shared" si="14"/>
        <v>0.99999999999999289</v>
      </c>
      <c r="AC213" s="5"/>
      <c r="AD213" s="5"/>
      <c r="AE213" s="146"/>
    </row>
    <row r="214" spans="1:31" ht="16.95" customHeight="1" x14ac:dyDescent="0.3">
      <c r="A214" s="3">
        <v>46082</v>
      </c>
      <c r="B214" s="14">
        <v>46084</v>
      </c>
      <c r="C214" s="5" t="s">
        <v>124</v>
      </c>
      <c r="D214" s="5" t="s">
        <v>72</v>
      </c>
      <c r="E214" s="5" t="s">
        <v>86</v>
      </c>
      <c r="F214" s="5" t="s">
        <v>235</v>
      </c>
      <c r="G214" s="5" t="s">
        <v>1239</v>
      </c>
      <c r="H214" s="131" t="s">
        <v>1252</v>
      </c>
      <c r="I214" s="5" t="s">
        <v>185</v>
      </c>
      <c r="J214" s="5">
        <v>6</v>
      </c>
      <c r="K214" s="5">
        <v>54.4</v>
      </c>
      <c r="L214" s="5">
        <f>VLOOKUP(I:I,[1]指导价!$A:$B,2,0)</f>
        <v>8.9</v>
      </c>
      <c r="M214" s="124">
        <f t="shared" si="12"/>
        <v>9.0666666666666664</v>
      </c>
      <c r="N214" s="5" t="s">
        <v>91</v>
      </c>
      <c r="O214" s="7"/>
      <c r="P214" s="7"/>
      <c r="Q214" s="7"/>
      <c r="R214" s="7"/>
      <c r="S214" s="7"/>
      <c r="T214" s="23"/>
      <c r="U214" s="5"/>
      <c r="V214" s="5" t="s">
        <v>1241</v>
      </c>
      <c r="W214" s="5" t="s">
        <v>1253</v>
      </c>
      <c r="X214" s="5" t="s">
        <v>1254</v>
      </c>
      <c r="Y214" s="5" t="s">
        <v>1255</v>
      </c>
      <c r="Z214" s="5" t="s">
        <v>1256</v>
      </c>
      <c r="AA214" s="5">
        <f t="shared" si="13"/>
        <v>53.400000000000006</v>
      </c>
      <c r="AB214" s="5">
        <f t="shared" si="14"/>
        <v>0.99999999999999289</v>
      </c>
      <c r="AC214" s="5"/>
      <c r="AD214" s="5"/>
      <c r="AE214" s="146"/>
    </row>
    <row r="215" spans="1:31" ht="16.95" customHeight="1" x14ac:dyDescent="0.3">
      <c r="A215" s="3">
        <v>46082</v>
      </c>
      <c r="B215" s="14">
        <v>46084</v>
      </c>
      <c r="C215" s="5" t="s">
        <v>124</v>
      </c>
      <c r="D215" s="5" t="s">
        <v>72</v>
      </c>
      <c r="E215" s="5" t="s">
        <v>86</v>
      </c>
      <c r="F215" s="5" t="s">
        <v>235</v>
      </c>
      <c r="G215" s="5" t="s">
        <v>1239</v>
      </c>
      <c r="H215" s="131" t="s">
        <v>1257</v>
      </c>
      <c r="I215" s="5" t="s">
        <v>119</v>
      </c>
      <c r="J215" s="5">
        <v>5</v>
      </c>
      <c r="K215" s="5">
        <v>56.2</v>
      </c>
      <c r="L215" s="5">
        <f>VLOOKUP(I:I,[1]指导价!$A:$B,2,0)</f>
        <v>9.9</v>
      </c>
      <c r="M215" s="124">
        <f t="shared" si="12"/>
        <v>11.24</v>
      </c>
      <c r="N215" s="5" t="s">
        <v>91</v>
      </c>
      <c r="O215" s="7"/>
      <c r="P215" s="7"/>
      <c r="Q215" s="7"/>
      <c r="R215" s="7"/>
      <c r="S215" s="7"/>
      <c r="T215" s="23"/>
      <c r="U215" s="5"/>
      <c r="V215" s="5" t="s">
        <v>1258</v>
      </c>
      <c r="W215" s="5" t="s">
        <v>1259</v>
      </c>
      <c r="X215" s="5" t="s">
        <v>1260</v>
      </c>
      <c r="Y215" s="5" t="s">
        <v>1261</v>
      </c>
      <c r="Z215" s="5" t="s">
        <v>1262</v>
      </c>
      <c r="AA215" s="5">
        <f t="shared" si="13"/>
        <v>49.5</v>
      </c>
      <c r="AB215" s="5">
        <f t="shared" si="14"/>
        <v>6.7000000000000028</v>
      </c>
      <c r="AC215" s="5"/>
      <c r="AD215" s="5"/>
      <c r="AE215" s="146"/>
    </row>
    <row r="216" spans="1:31" ht="16.95" customHeight="1" x14ac:dyDescent="0.3">
      <c r="A216" s="3">
        <v>46082</v>
      </c>
      <c r="B216" s="14">
        <v>46084</v>
      </c>
      <c r="C216" s="5" t="s">
        <v>124</v>
      </c>
      <c r="D216" s="5" t="s">
        <v>72</v>
      </c>
      <c r="E216" s="5" t="s">
        <v>86</v>
      </c>
      <c r="F216" s="5" t="s">
        <v>235</v>
      </c>
      <c r="G216" s="5" t="s">
        <v>1239</v>
      </c>
      <c r="H216" s="131" t="s">
        <v>1263</v>
      </c>
      <c r="I216" s="5" t="s">
        <v>119</v>
      </c>
      <c r="J216" s="5">
        <v>3</v>
      </c>
      <c r="K216" s="5">
        <v>36.4</v>
      </c>
      <c r="L216" s="5">
        <f>VLOOKUP(I:I,[1]指导价!$A:$B,2,0)</f>
        <v>9.9</v>
      </c>
      <c r="M216" s="124">
        <f t="shared" si="12"/>
        <v>12.133333333333333</v>
      </c>
      <c r="N216" s="5" t="s">
        <v>91</v>
      </c>
      <c r="O216" s="7"/>
      <c r="P216" s="7"/>
      <c r="Q216" s="7"/>
      <c r="R216" s="7"/>
      <c r="S216" s="7"/>
      <c r="T216" s="23"/>
      <c r="U216" s="5"/>
      <c r="V216" s="5" t="s">
        <v>1241</v>
      </c>
      <c r="W216" s="5" t="s">
        <v>1264</v>
      </c>
      <c r="X216" s="5" t="s">
        <v>1265</v>
      </c>
      <c r="Y216" s="5" t="s">
        <v>1266</v>
      </c>
      <c r="Z216" s="5" t="s">
        <v>1267</v>
      </c>
      <c r="AA216" s="5">
        <f t="shared" si="13"/>
        <v>29.700000000000003</v>
      </c>
      <c r="AB216" s="5">
        <f t="shared" si="14"/>
        <v>6.6999999999999957</v>
      </c>
      <c r="AC216" s="5"/>
      <c r="AD216" s="5"/>
      <c r="AE216" s="146"/>
    </row>
    <row r="217" spans="1:31" ht="16.95" customHeight="1" x14ac:dyDescent="0.3">
      <c r="A217" s="3">
        <v>46082</v>
      </c>
      <c r="B217" s="14">
        <v>46084</v>
      </c>
      <c r="C217" s="5" t="s">
        <v>124</v>
      </c>
      <c r="D217" s="5" t="s">
        <v>72</v>
      </c>
      <c r="E217" s="5" t="s">
        <v>86</v>
      </c>
      <c r="F217" s="5" t="s">
        <v>235</v>
      </c>
      <c r="G217" s="5" t="s">
        <v>1239</v>
      </c>
      <c r="H217" s="131" t="s">
        <v>1268</v>
      </c>
      <c r="I217" s="5" t="s">
        <v>144</v>
      </c>
      <c r="J217" s="5">
        <v>5</v>
      </c>
      <c r="K217" s="5">
        <v>56.2</v>
      </c>
      <c r="L217" s="5">
        <f>VLOOKUP(I:I,[1]指导价!$A:$B,2,0)</f>
        <v>9.9</v>
      </c>
      <c r="M217" s="124">
        <f t="shared" si="12"/>
        <v>11.24</v>
      </c>
      <c r="N217" s="5" t="s">
        <v>91</v>
      </c>
      <c r="O217" s="7"/>
      <c r="P217" s="7"/>
      <c r="Q217" s="7"/>
      <c r="R217" s="7"/>
      <c r="S217" s="7"/>
      <c r="T217" s="23"/>
      <c r="U217" s="5"/>
      <c r="V217" s="5" t="s">
        <v>1269</v>
      </c>
      <c r="W217" s="5" t="s">
        <v>1270</v>
      </c>
      <c r="X217" s="5" t="s">
        <v>1271</v>
      </c>
      <c r="Y217" s="5" t="s">
        <v>1272</v>
      </c>
      <c r="Z217" s="5" t="s">
        <v>1273</v>
      </c>
      <c r="AA217" s="5">
        <f t="shared" si="13"/>
        <v>49.5</v>
      </c>
      <c r="AB217" s="5">
        <f t="shared" si="14"/>
        <v>6.7000000000000028</v>
      </c>
      <c r="AC217" s="5"/>
      <c r="AD217" s="5"/>
      <c r="AE217" s="146"/>
    </row>
    <row r="218" spans="1:31" ht="16.95" customHeight="1" x14ac:dyDescent="0.3">
      <c r="A218" s="3">
        <v>46082</v>
      </c>
      <c r="B218" s="14">
        <v>46084</v>
      </c>
      <c r="C218" s="5" t="s">
        <v>124</v>
      </c>
      <c r="D218" s="5" t="s">
        <v>72</v>
      </c>
      <c r="E218" s="5" t="s">
        <v>86</v>
      </c>
      <c r="F218" s="5" t="s">
        <v>235</v>
      </c>
      <c r="G218" s="5" t="s">
        <v>1239</v>
      </c>
      <c r="H218" s="131" t="s">
        <v>1274</v>
      </c>
      <c r="I218" s="5" t="s">
        <v>113</v>
      </c>
      <c r="J218" s="5">
        <v>2</v>
      </c>
      <c r="K218" s="5">
        <v>50.8</v>
      </c>
      <c r="L218" s="5">
        <f>VLOOKUP(I:I,[1]指导价!$A:$B,2,0)</f>
        <v>24.9</v>
      </c>
      <c r="M218" s="124">
        <f t="shared" si="12"/>
        <v>25.4</v>
      </c>
      <c r="N218" s="5" t="s">
        <v>91</v>
      </c>
      <c r="O218" s="7"/>
      <c r="P218" s="7"/>
      <c r="Q218" s="7"/>
      <c r="R218" s="7"/>
      <c r="S218" s="7"/>
      <c r="T218" s="23"/>
      <c r="U218" s="5"/>
      <c r="V218" s="5" t="s">
        <v>1275</v>
      </c>
      <c r="W218" s="5" t="s">
        <v>1276</v>
      </c>
      <c r="X218" s="5" t="s">
        <v>359</v>
      </c>
      <c r="Y218" s="5" t="s">
        <v>1277</v>
      </c>
      <c r="Z218" s="5" t="s">
        <v>1278</v>
      </c>
      <c r="AA218" s="5">
        <f t="shared" si="13"/>
        <v>49.8</v>
      </c>
      <c r="AB218" s="5">
        <f t="shared" si="14"/>
        <v>1</v>
      </c>
      <c r="AC218" s="5"/>
      <c r="AD218" s="5"/>
      <c r="AE218" s="146"/>
    </row>
    <row r="219" spans="1:31" ht="16.95" customHeight="1" x14ac:dyDescent="0.3">
      <c r="A219" s="3">
        <v>46082</v>
      </c>
      <c r="B219" s="14">
        <v>46084</v>
      </c>
      <c r="C219" s="5" t="s">
        <v>124</v>
      </c>
      <c r="D219" s="5" t="s">
        <v>72</v>
      </c>
      <c r="E219" s="5" t="s">
        <v>86</v>
      </c>
      <c r="F219" s="5" t="s">
        <v>235</v>
      </c>
      <c r="G219" s="5" t="s">
        <v>1239</v>
      </c>
      <c r="H219" s="131" t="s">
        <v>1279</v>
      </c>
      <c r="I219" s="5" t="s">
        <v>107</v>
      </c>
      <c r="J219" s="5">
        <v>6</v>
      </c>
      <c r="K219" s="5">
        <v>54.4</v>
      </c>
      <c r="L219" s="5">
        <f>VLOOKUP(I:I,[1]指导价!$A:$B,2,0)</f>
        <v>8.9</v>
      </c>
      <c r="M219" s="124">
        <f t="shared" si="12"/>
        <v>9.0666666666666664</v>
      </c>
      <c r="N219" s="5" t="s">
        <v>91</v>
      </c>
      <c r="O219" s="7"/>
      <c r="P219" s="7"/>
      <c r="Q219" s="7"/>
      <c r="R219" s="7"/>
      <c r="S219" s="7"/>
      <c r="T219" s="23"/>
      <c r="U219" s="5"/>
      <c r="V219" s="5" t="s">
        <v>1241</v>
      </c>
      <c r="W219" s="5" t="s">
        <v>1280</v>
      </c>
      <c r="X219" s="5" t="s">
        <v>1281</v>
      </c>
      <c r="Y219" s="5" t="s">
        <v>1244</v>
      </c>
      <c r="Z219" s="5" t="s">
        <v>1282</v>
      </c>
      <c r="AA219" s="5">
        <f t="shared" si="13"/>
        <v>53.400000000000006</v>
      </c>
      <c r="AB219" s="5">
        <f t="shared" si="14"/>
        <v>0.99999999999999289</v>
      </c>
      <c r="AC219" s="5"/>
      <c r="AD219" s="5"/>
      <c r="AE219" s="146"/>
    </row>
    <row r="220" spans="1:31" ht="16.95" customHeight="1" x14ac:dyDescent="0.3">
      <c r="A220" s="3">
        <v>46082</v>
      </c>
      <c r="B220" s="14">
        <v>46084</v>
      </c>
      <c r="C220" s="5" t="s">
        <v>124</v>
      </c>
      <c r="D220" s="5" t="s">
        <v>72</v>
      </c>
      <c r="E220" s="5" t="s">
        <v>86</v>
      </c>
      <c r="F220" s="5" t="s">
        <v>235</v>
      </c>
      <c r="G220" s="5" t="s">
        <v>1239</v>
      </c>
      <c r="H220" s="131" t="s">
        <v>1283</v>
      </c>
      <c r="I220" s="5" t="s">
        <v>107</v>
      </c>
      <c r="J220" s="5">
        <v>6</v>
      </c>
      <c r="K220" s="5">
        <v>59.8</v>
      </c>
      <c r="L220" s="5">
        <f>VLOOKUP(I:I,[1]指导价!$A:$B,2,0)</f>
        <v>8.9</v>
      </c>
      <c r="M220" s="124">
        <f t="shared" si="12"/>
        <v>9.9666666666666668</v>
      </c>
      <c r="N220" s="5" t="s">
        <v>91</v>
      </c>
      <c r="O220" s="7"/>
      <c r="P220" s="7"/>
      <c r="Q220" s="7"/>
      <c r="R220" s="7"/>
      <c r="S220" s="7"/>
      <c r="T220" s="23"/>
      <c r="U220" s="5"/>
      <c r="V220" s="5" t="s">
        <v>1247</v>
      </c>
      <c r="W220" s="5" t="s">
        <v>1284</v>
      </c>
      <c r="X220" s="5" t="s">
        <v>1285</v>
      </c>
      <c r="Y220" s="5" t="s">
        <v>1286</v>
      </c>
      <c r="Z220" s="5" t="s">
        <v>1287</v>
      </c>
      <c r="AA220" s="5">
        <f t="shared" si="13"/>
        <v>53.400000000000006</v>
      </c>
      <c r="AB220" s="5">
        <f t="shared" si="14"/>
        <v>6.3999999999999915</v>
      </c>
      <c r="AC220" s="5"/>
      <c r="AD220" s="5"/>
      <c r="AE220" s="146"/>
    </row>
    <row r="221" spans="1:31" ht="16.95" customHeight="1" x14ac:dyDescent="0.3">
      <c r="A221" s="3">
        <v>46082</v>
      </c>
      <c r="B221" s="14">
        <v>46084</v>
      </c>
      <c r="C221" s="5" t="s">
        <v>124</v>
      </c>
      <c r="D221" s="5" t="s">
        <v>72</v>
      </c>
      <c r="E221" s="5" t="s">
        <v>86</v>
      </c>
      <c r="F221" s="5" t="s">
        <v>235</v>
      </c>
      <c r="G221" s="5" t="s">
        <v>1239</v>
      </c>
      <c r="H221" s="131" t="s">
        <v>1288</v>
      </c>
      <c r="I221" s="5" t="s">
        <v>144</v>
      </c>
      <c r="J221" s="5">
        <v>3</v>
      </c>
      <c r="K221" s="5">
        <v>36.4</v>
      </c>
      <c r="L221" s="5">
        <f>VLOOKUP(I:I,[1]指导价!$A:$B,2,0)</f>
        <v>9.9</v>
      </c>
      <c r="M221" s="124">
        <f t="shared" si="12"/>
        <v>12.133333333333333</v>
      </c>
      <c r="N221" s="5" t="s">
        <v>91</v>
      </c>
      <c r="O221" s="7"/>
      <c r="P221" s="7"/>
      <c r="Q221" s="7"/>
      <c r="R221" s="7"/>
      <c r="S221" s="7"/>
      <c r="T221" s="23"/>
      <c r="U221" s="5"/>
      <c r="V221" s="5" t="s">
        <v>1269</v>
      </c>
      <c r="W221" s="5" t="s">
        <v>1289</v>
      </c>
      <c r="X221" s="5" t="s">
        <v>1290</v>
      </c>
      <c r="Y221" s="5" t="s">
        <v>1291</v>
      </c>
      <c r="Z221" s="5" t="s">
        <v>1292</v>
      </c>
      <c r="AA221" s="5">
        <f t="shared" si="13"/>
        <v>29.700000000000003</v>
      </c>
      <c r="AB221" s="5">
        <f t="shared" si="14"/>
        <v>6.6999999999999957</v>
      </c>
      <c r="AC221" s="5"/>
      <c r="AD221" s="5"/>
      <c r="AE221" s="146"/>
    </row>
    <row r="222" spans="1:31" ht="16.95" customHeight="1" x14ac:dyDescent="0.3">
      <c r="A222" s="3">
        <v>46082</v>
      </c>
      <c r="B222" s="14">
        <v>46084</v>
      </c>
      <c r="C222" s="5" t="s">
        <v>124</v>
      </c>
      <c r="D222" s="5" t="s">
        <v>72</v>
      </c>
      <c r="E222" s="5" t="s">
        <v>86</v>
      </c>
      <c r="F222" s="5" t="s">
        <v>235</v>
      </c>
      <c r="G222" s="5" t="s">
        <v>1239</v>
      </c>
      <c r="H222" s="131" t="s">
        <v>1293</v>
      </c>
      <c r="I222" s="5" t="s">
        <v>113</v>
      </c>
      <c r="J222" s="5">
        <v>2</v>
      </c>
      <c r="K222" s="5">
        <v>49.9</v>
      </c>
      <c r="L222" s="5">
        <f>VLOOKUP(I:I,[1]指导价!$A:$B,2,0)</f>
        <v>24.9</v>
      </c>
      <c r="M222" s="124">
        <f t="shared" si="12"/>
        <v>24.95</v>
      </c>
      <c r="N222" s="5" t="s">
        <v>91</v>
      </c>
      <c r="O222" s="7"/>
      <c r="P222" s="7"/>
      <c r="Q222" s="7"/>
      <c r="R222" s="7"/>
      <c r="S222" s="7"/>
      <c r="T222" s="23"/>
      <c r="U222" s="5"/>
      <c r="V222" s="5" t="s">
        <v>1247</v>
      </c>
      <c r="W222" s="5" t="s">
        <v>1294</v>
      </c>
      <c r="X222" s="5" t="s">
        <v>1295</v>
      </c>
      <c r="Y222" s="5" t="s">
        <v>1296</v>
      </c>
      <c r="Z222" s="5" t="s">
        <v>1297</v>
      </c>
      <c r="AA222" s="5">
        <f t="shared" si="13"/>
        <v>49.8</v>
      </c>
      <c r="AB222" s="5">
        <f t="shared" si="14"/>
        <v>0.10000000000000142</v>
      </c>
      <c r="AC222" s="5"/>
      <c r="AD222" s="5"/>
      <c r="AE222" s="146"/>
    </row>
    <row r="223" spans="1:31" ht="16.95" customHeight="1" x14ac:dyDescent="0.3">
      <c r="A223" s="3">
        <v>46082</v>
      </c>
      <c r="B223" s="14">
        <v>46084</v>
      </c>
      <c r="C223" s="5" t="str">
        <f>VLOOKUP(G223,白名单!C:E,3,0)</f>
        <v>华北大区</v>
      </c>
      <c r="D223" s="5" t="str">
        <f>VLOOKUP(G223,白名单!C:F,4,0)</f>
        <v>天津和清润通商贸有限公司</v>
      </c>
      <c r="E223" s="5" t="s">
        <v>86</v>
      </c>
      <c r="F223" s="5" t="s">
        <v>1298</v>
      </c>
      <c r="G223" s="5" t="s">
        <v>1299</v>
      </c>
      <c r="H223" s="131" t="s">
        <v>1300</v>
      </c>
      <c r="I223" s="5" t="s">
        <v>100</v>
      </c>
      <c r="J223" s="5">
        <v>6</v>
      </c>
      <c r="K223" s="5">
        <v>41.03</v>
      </c>
      <c r="L223" s="5">
        <f>VLOOKUP(I:I,[1]指导价!$A:$B,2,0)</f>
        <v>6.6</v>
      </c>
      <c r="M223" s="124">
        <f t="shared" si="12"/>
        <v>6.8383333333333338</v>
      </c>
      <c r="N223" s="5" t="s">
        <v>91</v>
      </c>
      <c r="O223" s="7"/>
      <c r="P223" s="7"/>
      <c r="Q223" s="7"/>
      <c r="R223" s="7"/>
      <c r="S223" s="7"/>
      <c r="T223" s="23"/>
      <c r="U223" s="5"/>
      <c r="V223" s="5"/>
      <c r="W223" s="5" t="s">
        <v>1301</v>
      </c>
      <c r="X223" s="5" t="s">
        <v>1302</v>
      </c>
      <c r="Y223" s="5" t="s">
        <v>1076</v>
      </c>
      <c r="Z223" s="5" t="s">
        <v>1303</v>
      </c>
      <c r="AA223" s="5">
        <f t="shared" si="13"/>
        <v>39.599999999999994</v>
      </c>
      <c r="AB223" s="5">
        <f t="shared" si="14"/>
        <v>1.4300000000000068</v>
      </c>
      <c r="AC223" s="5"/>
      <c r="AD223" s="5"/>
      <c r="AE223" s="146"/>
    </row>
    <row r="224" spans="1:31" ht="16.95" customHeight="1" x14ac:dyDescent="0.3">
      <c r="A224" s="3">
        <v>46082</v>
      </c>
      <c r="B224" s="14">
        <v>46084</v>
      </c>
      <c r="C224" s="5" t="s">
        <v>124</v>
      </c>
      <c r="D224" s="5" t="s">
        <v>72</v>
      </c>
      <c r="E224" s="5" t="s">
        <v>86</v>
      </c>
      <c r="F224" s="5" t="s">
        <v>974</v>
      </c>
      <c r="G224" s="5" t="s">
        <v>1304</v>
      </c>
      <c r="H224" s="131" t="s">
        <v>1305</v>
      </c>
      <c r="I224" s="5" t="s">
        <v>90</v>
      </c>
      <c r="J224" s="5">
        <v>2</v>
      </c>
      <c r="K224" s="5">
        <v>71.209999999999994</v>
      </c>
      <c r="L224" s="5">
        <f>VLOOKUP(I:I,[1]指导价!$A:$B,2,0)</f>
        <v>24.9</v>
      </c>
      <c r="M224" s="124">
        <f t="shared" si="12"/>
        <v>35.604999999999997</v>
      </c>
      <c r="N224" s="5" t="s">
        <v>91</v>
      </c>
      <c r="O224" s="7"/>
      <c r="P224" s="7"/>
      <c r="Q224" s="7"/>
      <c r="R224" s="7"/>
      <c r="S224" s="7"/>
      <c r="T224" s="23"/>
      <c r="U224" s="5"/>
      <c r="V224" s="5"/>
      <c r="W224" s="5" t="s">
        <v>1306</v>
      </c>
      <c r="X224" s="5" t="s">
        <v>1307</v>
      </c>
      <c r="Y224" s="5" t="s">
        <v>1308</v>
      </c>
      <c r="Z224" s="5" t="s">
        <v>1309</v>
      </c>
      <c r="AA224" s="5">
        <f t="shared" si="13"/>
        <v>49.8</v>
      </c>
      <c r="AB224" s="5">
        <f t="shared" si="14"/>
        <v>21.409999999999997</v>
      </c>
      <c r="AC224" s="5"/>
      <c r="AD224" s="5"/>
      <c r="AE224" s="146"/>
    </row>
    <row r="225" spans="1:31" ht="16.95" customHeight="1" x14ac:dyDescent="0.3">
      <c r="A225" s="3">
        <v>46082</v>
      </c>
      <c r="B225" s="14">
        <v>46084</v>
      </c>
      <c r="C225" s="5" t="str">
        <f>VLOOKUP(G225,白名单!C:E,3,0)</f>
        <v>华北大区</v>
      </c>
      <c r="D225" s="5" t="str">
        <f>VLOOKUP(G225,白名单!C:F,4,0)</f>
        <v>石家庄络韬科技有限公司</v>
      </c>
      <c r="E225" s="5" t="s">
        <v>86</v>
      </c>
      <c r="F225" s="5" t="s">
        <v>581</v>
      </c>
      <c r="G225" s="5" t="s">
        <v>1310</v>
      </c>
      <c r="H225" s="131" t="s">
        <v>1311</v>
      </c>
      <c r="I225" s="5" t="s">
        <v>100</v>
      </c>
      <c r="J225" s="5">
        <v>3</v>
      </c>
      <c r="K225" s="5">
        <v>19.899999999999999</v>
      </c>
      <c r="L225" s="5">
        <f>VLOOKUP(I:I,[1]指导价!$A:$B,2,0)</f>
        <v>6.6</v>
      </c>
      <c r="M225" s="124">
        <f t="shared" si="12"/>
        <v>6.6333333333333329</v>
      </c>
      <c r="N225" s="5" t="s">
        <v>91</v>
      </c>
      <c r="O225" s="7"/>
      <c r="P225" s="7"/>
      <c r="Q225" s="7"/>
      <c r="R225" s="7"/>
      <c r="S225" s="7"/>
      <c r="T225" s="23"/>
      <c r="U225" s="5"/>
      <c r="V225" s="5" t="s">
        <v>1312</v>
      </c>
      <c r="W225" s="5" t="s">
        <v>1313</v>
      </c>
      <c r="X225" s="5" t="s">
        <v>1314</v>
      </c>
      <c r="Y225" s="5" t="s">
        <v>1315</v>
      </c>
      <c r="Z225" s="5" t="s">
        <v>1316</v>
      </c>
      <c r="AA225" s="5">
        <f t="shared" si="13"/>
        <v>19.799999999999997</v>
      </c>
      <c r="AB225" s="5">
        <f t="shared" si="14"/>
        <v>0.10000000000000142</v>
      </c>
      <c r="AC225" s="5"/>
      <c r="AD225" s="5"/>
      <c r="AE225" s="146"/>
    </row>
    <row r="226" spans="1:31" ht="16.95" customHeight="1" x14ac:dyDescent="0.3">
      <c r="A226" s="3">
        <v>46082</v>
      </c>
      <c r="B226" s="14">
        <v>46084</v>
      </c>
      <c r="C226" s="5" t="s">
        <v>85</v>
      </c>
      <c r="D226" s="5" t="s">
        <v>72</v>
      </c>
      <c r="E226" s="5" t="s">
        <v>86</v>
      </c>
      <c r="F226" s="5" t="s">
        <v>87</v>
      </c>
      <c r="G226" s="5" t="s">
        <v>1317</v>
      </c>
      <c r="H226" s="131" t="s">
        <v>1318</v>
      </c>
      <c r="I226" s="5" t="s">
        <v>100</v>
      </c>
      <c r="J226" s="5">
        <v>4</v>
      </c>
      <c r="K226" s="5">
        <v>38.520000000000003</v>
      </c>
      <c r="L226" s="5">
        <f>VLOOKUP(I:I,[1]指导价!$A:$B,2,0)</f>
        <v>6.6</v>
      </c>
      <c r="M226" s="124">
        <f t="shared" si="12"/>
        <v>9.6300000000000008</v>
      </c>
      <c r="N226" s="5" t="s">
        <v>91</v>
      </c>
      <c r="O226" s="7"/>
      <c r="P226" s="7"/>
      <c r="Q226" s="7"/>
      <c r="R226" s="7"/>
      <c r="S226" s="7"/>
      <c r="T226" s="23"/>
      <c r="U226" s="5"/>
      <c r="V226" s="5"/>
      <c r="W226" s="5" t="s">
        <v>1319</v>
      </c>
      <c r="X226" s="5" t="s">
        <v>103</v>
      </c>
      <c r="Y226" s="5" t="s">
        <v>807</v>
      </c>
      <c r="Z226" s="5" t="s">
        <v>1320</v>
      </c>
      <c r="AA226" s="5">
        <f t="shared" si="13"/>
        <v>26.4</v>
      </c>
      <c r="AB226" s="5">
        <f t="shared" si="14"/>
        <v>12.120000000000005</v>
      </c>
      <c r="AC226" s="5"/>
      <c r="AD226" s="5"/>
      <c r="AE226" s="146"/>
    </row>
    <row r="227" spans="1:31" ht="16.95" customHeight="1" x14ac:dyDescent="0.3">
      <c r="A227" s="3">
        <v>46082</v>
      </c>
      <c r="B227" s="14">
        <v>46084</v>
      </c>
      <c r="C227" s="5" t="s">
        <v>85</v>
      </c>
      <c r="D227" s="5" t="s">
        <v>72</v>
      </c>
      <c r="E227" s="5" t="s">
        <v>86</v>
      </c>
      <c r="F227" s="5" t="s">
        <v>87</v>
      </c>
      <c r="G227" s="5" t="s">
        <v>1317</v>
      </c>
      <c r="H227" s="131" t="s">
        <v>1321</v>
      </c>
      <c r="I227" s="5" t="s">
        <v>119</v>
      </c>
      <c r="J227" s="5">
        <v>2</v>
      </c>
      <c r="K227" s="5">
        <v>36.130000000000003</v>
      </c>
      <c r="L227" s="5">
        <f>VLOOKUP(I:I,[1]指导价!$A:$B,2,0)</f>
        <v>9.9</v>
      </c>
      <c r="M227" s="124">
        <f t="shared" si="12"/>
        <v>18.065000000000001</v>
      </c>
      <c r="N227" s="5" t="s">
        <v>91</v>
      </c>
      <c r="O227" s="7"/>
      <c r="P227" s="7"/>
      <c r="Q227" s="7"/>
      <c r="R227" s="7"/>
      <c r="S227" s="7"/>
      <c r="T227" s="23"/>
      <c r="U227" s="5"/>
      <c r="V227" s="5"/>
      <c r="W227" s="5" t="s">
        <v>1322</v>
      </c>
      <c r="X227" s="5" t="s">
        <v>121</v>
      </c>
      <c r="Y227" s="5" t="s">
        <v>934</v>
      </c>
      <c r="Z227" s="5" t="s">
        <v>1323</v>
      </c>
      <c r="AA227" s="5">
        <f t="shared" si="13"/>
        <v>19.8</v>
      </c>
      <c r="AB227" s="5">
        <f t="shared" si="14"/>
        <v>16.330000000000002</v>
      </c>
      <c r="AC227" s="5"/>
      <c r="AD227" s="5"/>
      <c r="AE227" s="146"/>
    </row>
    <row r="228" spans="1:31" ht="16.95" customHeight="1" x14ac:dyDescent="0.3">
      <c r="A228" s="3">
        <v>46082</v>
      </c>
      <c r="B228" s="14">
        <v>46084</v>
      </c>
      <c r="C228" s="5" t="str">
        <f>VLOOKUP(G228,白名单!C:E,3,0)</f>
        <v>西南大区</v>
      </c>
      <c r="D228" s="5" t="str">
        <f>VLOOKUP(G228,白名单!C:F,4,0)</f>
        <v>成都中晋四季食品科技有限公司</v>
      </c>
      <c r="E228" s="5" t="s">
        <v>86</v>
      </c>
      <c r="F228" s="5" t="s">
        <v>491</v>
      </c>
      <c r="G228" s="5" t="s">
        <v>1324</v>
      </c>
      <c r="H228" s="131" t="s">
        <v>1325</v>
      </c>
      <c r="I228" s="5" t="s">
        <v>100</v>
      </c>
      <c r="J228" s="5">
        <v>4</v>
      </c>
      <c r="K228" s="5">
        <v>33.81</v>
      </c>
      <c r="L228" s="5">
        <f>VLOOKUP(I:I,[1]指导价!$A:$B,2,0)</f>
        <v>6.6</v>
      </c>
      <c r="M228" s="124">
        <f t="shared" si="12"/>
        <v>8.4525000000000006</v>
      </c>
      <c r="N228" s="5" t="s">
        <v>91</v>
      </c>
      <c r="O228" s="7"/>
      <c r="P228" s="7"/>
      <c r="Q228" s="7"/>
      <c r="R228" s="7"/>
      <c r="S228" s="7"/>
      <c r="T228" s="23"/>
      <c r="U228" s="5"/>
      <c r="V228" s="5"/>
      <c r="W228" s="5" t="s">
        <v>1326</v>
      </c>
      <c r="X228" s="5" t="s">
        <v>1327</v>
      </c>
      <c r="Y228" s="5" t="s">
        <v>1328</v>
      </c>
      <c r="Z228" s="5" t="s">
        <v>1329</v>
      </c>
      <c r="AA228" s="5">
        <f t="shared" si="13"/>
        <v>26.4</v>
      </c>
      <c r="AB228" s="5">
        <f t="shared" si="14"/>
        <v>7.4100000000000037</v>
      </c>
      <c r="AC228" s="5"/>
      <c r="AD228" s="5"/>
      <c r="AE228" s="146"/>
    </row>
    <row r="229" spans="1:31" ht="16.95" customHeight="1" x14ac:dyDescent="0.3">
      <c r="A229" s="3">
        <v>46082</v>
      </c>
      <c r="B229" s="14">
        <v>46084</v>
      </c>
      <c r="C229" s="5" t="str">
        <f>VLOOKUP(G229,白名单!C:E,3,0)</f>
        <v>西南大区</v>
      </c>
      <c r="D229" s="5" t="str">
        <f>VLOOKUP(G229,白名单!C:F,4,0)</f>
        <v>成都中晋四季食品科技有限公司</v>
      </c>
      <c r="E229" s="5" t="s">
        <v>86</v>
      </c>
      <c r="F229" s="5" t="s">
        <v>491</v>
      </c>
      <c r="G229" s="5" t="s">
        <v>1324</v>
      </c>
      <c r="H229" s="131" t="s">
        <v>1330</v>
      </c>
      <c r="I229" s="5" t="s">
        <v>100</v>
      </c>
      <c r="J229" s="5">
        <v>4</v>
      </c>
      <c r="K229" s="5">
        <v>34.369999999999997</v>
      </c>
      <c r="L229" s="5">
        <f>VLOOKUP(I:I,[1]指导价!$A:$B,2,0)</f>
        <v>6.6</v>
      </c>
      <c r="M229" s="124">
        <f t="shared" si="12"/>
        <v>8.5924999999999994</v>
      </c>
      <c r="N229" s="5" t="s">
        <v>91</v>
      </c>
      <c r="O229" s="7"/>
      <c r="P229" s="7"/>
      <c r="Q229" s="7"/>
      <c r="R229" s="7"/>
      <c r="S229" s="7"/>
      <c r="T229" s="23"/>
      <c r="U229" s="5"/>
      <c r="V229" s="5"/>
      <c r="W229" s="5" t="s">
        <v>1331</v>
      </c>
      <c r="X229" s="5" t="s">
        <v>1327</v>
      </c>
      <c r="Y229" s="5" t="s">
        <v>1332</v>
      </c>
      <c r="Z229" s="5" t="s">
        <v>1333</v>
      </c>
      <c r="AA229" s="5">
        <f t="shared" si="13"/>
        <v>26.4</v>
      </c>
      <c r="AB229" s="5">
        <f t="shared" si="14"/>
        <v>7.9699999999999989</v>
      </c>
      <c r="AC229" s="5"/>
      <c r="AD229" s="5"/>
      <c r="AE229" s="146"/>
    </row>
    <row r="230" spans="1:31" ht="16.95" customHeight="1" x14ac:dyDescent="0.3">
      <c r="A230" s="3">
        <v>46082</v>
      </c>
      <c r="B230" s="14">
        <v>46084</v>
      </c>
      <c r="C230" s="5" t="str">
        <f>VLOOKUP(G230,白名单!C:E,3,0)</f>
        <v>西南大区</v>
      </c>
      <c r="D230" s="5" t="str">
        <f>VLOOKUP(G230,白名单!C:F,4,0)</f>
        <v>成都中晋四季食品科技有限公司</v>
      </c>
      <c r="E230" s="5" t="s">
        <v>86</v>
      </c>
      <c r="F230" s="5" t="s">
        <v>491</v>
      </c>
      <c r="G230" s="5" t="s">
        <v>1324</v>
      </c>
      <c r="H230" s="131" t="s">
        <v>1334</v>
      </c>
      <c r="I230" s="5" t="s">
        <v>100</v>
      </c>
      <c r="J230" s="5">
        <v>4</v>
      </c>
      <c r="K230" s="5">
        <v>34.4</v>
      </c>
      <c r="L230" s="5">
        <f>VLOOKUP(I:I,[1]指导价!$A:$B,2,0)</f>
        <v>6.6</v>
      </c>
      <c r="M230" s="124">
        <f t="shared" si="12"/>
        <v>8.6</v>
      </c>
      <c r="N230" s="5" t="s">
        <v>91</v>
      </c>
      <c r="O230" s="7"/>
      <c r="P230" s="7"/>
      <c r="Q230" s="7"/>
      <c r="R230" s="7"/>
      <c r="S230" s="7"/>
      <c r="T230" s="23"/>
      <c r="U230" s="5"/>
      <c r="V230" s="5"/>
      <c r="W230" s="5" t="s">
        <v>1335</v>
      </c>
      <c r="X230" s="5" t="s">
        <v>1336</v>
      </c>
      <c r="Y230" s="5" t="s">
        <v>1328</v>
      </c>
      <c r="Z230" s="5" t="s">
        <v>1337</v>
      </c>
      <c r="AA230" s="5">
        <f t="shared" si="13"/>
        <v>26.4</v>
      </c>
      <c r="AB230" s="5">
        <f t="shared" si="14"/>
        <v>8</v>
      </c>
      <c r="AC230" s="5"/>
      <c r="AD230" s="5"/>
      <c r="AE230" s="146"/>
    </row>
    <row r="231" spans="1:31" ht="16.95" customHeight="1" x14ac:dyDescent="0.3">
      <c r="A231" s="3">
        <v>46082</v>
      </c>
      <c r="B231" s="14">
        <v>46084</v>
      </c>
      <c r="C231" s="5" t="str">
        <f>VLOOKUP(G231,白名单!C:E,3,0)</f>
        <v>西南大区</v>
      </c>
      <c r="D231" s="5" t="str">
        <f>VLOOKUP(G231,白名单!C:F,4,0)</f>
        <v>成都中晋四季食品科技有限公司</v>
      </c>
      <c r="E231" s="5" t="s">
        <v>86</v>
      </c>
      <c r="F231" s="5" t="s">
        <v>491</v>
      </c>
      <c r="G231" s="5" t="s">
        <v>1324</v>
      </c>
      <c r="H231" s="131" t="s">
        <v>1338</v>
      </c>
      <c r="I231" s="5" t="s">
        <v>100</v>
      </c>
      <c r="J231" s="5">
        <v>9</v>
      </c>
      <c r="K231" s="5">
        <v>77</v>
      </c>
      <c r="L231" s="5">
        <f>VLOOKUP(I:I,[1]指导价!$A:$B,2,0)</f>
        <v>6.6</v>
      </c>
      <c r="M231" s="124">
        <f t="shared" si="12"/>
        <v>8.5555555555555554</v>
      </c>
      <c r="N231" s="5" t="s">
        <v>91</v>
      </c>
      <c r="O231" s="7"/>
      <c r="P231" s="7"/>
      <c r="Q231" s="7"/>
      <c r="R231" s="7"/>
      <c r="S231" s="7"/>
      <c r="T231" s="23"/>
      <c r="U231" s="5"/>
      <c r="V231" s="5"/>
      <c r="W231" s="5" t="s">
        <v>1339</v>
      </c>
      <c r="X231" s="5" t="s">
        <v>1340</v>
      </c>
      <c r="Y231" s="5" t="s">
        <v>1341</v>
      </c>
      <c r="Z231" s="5" t="s">
        <v>1342</v>
      </c>
      <c r="AA231" s="5">
        <f t="shared" si="13"/>
        <v>59.4</v>
      </c>
      <c r="AB231" s="5">
        <f t="shared" si="14"/>
        <v>17.600000000000001</v>
      </c>
      <c r="AC231" s="5"/>
      <c r="AD231" s="5"/>
      <c r="AE231" s="146"/>
    </row>
    <row r="232" spans="1:31" ht="16.95" customHeight="1" x14ac:dyDescent="0.3">
      <c r="A232" s="3">
        <v>46082</v>
      </c>
      <c r="B232" s="14">
        <v>46084</v>
      </c>
      <c r="C232" s="5" t="str">
        <f>VLOOKUP(G232,白名单!C:E,3,0)</f>
        <v>西南大区</v>
      </c>
      <c r="D232" s="5" t="str">
        <f>VLOOKUP(G232,白名单!C:F,4,0)</f>
        <v>成都中晋四季食品科技有限公司</v>
      </c>
      <c r="E232" s="5" t="s">
        <v>86</v>
      </c>
      <c r="F232" s="5" t="s">
        <v>491</v>
      </c>
      <c r="G232" s="5" t="s">
        <v>1324</v>
      </c>
      <c r="H232" s="131" t="s">
        <v>1343</v>
      </c>
      <c r="I232" s="5" t="s">
        <v>90</v>
      </c>
      <c r="J232" s="5">
        <v>2</v>
      </c>
      <c r="K232" s="5">
        <v>64.36</v>
      </c>
      <c r="L232" s="5">
        <f>VLOOKUP(I:I,[1]指导价!$A:$B,2,0)</f>
        <v>24.9</v>
      </c>
      <c r="M232" s="124">
        <f t="shared" si="12"/>
        <v>32.18</v>
      </c>
      <c r="N232" s="5" t="s">
        <v>91</v>
      </c>
      <c r="O232" s="7"/>
      <c r="P232" s="7"/>
      <c r="Q232" s="7"/>
      <c r="R232" s="7"/>
      <c r="S232" s="7"/>
      <c r="T232" s="23"/>
      <c r="U232" s="5"/>
      <c r="V232" s="5"/>
      <c r="W232" s="5" t="s">
        <v>1344</v>
      </c>
      <c r="X232" s="5" t="s">
        <v>1345</v>
      </c>
      <c r="Y232" s="5" t="s">
        <v>1346</v>
      </c>
      <c r="Z232" s="5" t="s">
        <v>1347</v>
      </c>
      <c r="AA232" s="5">
        <f t="shared" si="13"/>
        <v>49.8</v>
      </c>
      <c r="AB232" s="5">
        <f t="shared" si="14"/>
        <v>14.560000000000002</v>
      </c>
      <c r="AC232" s="5"/>
      <c r="AD232" s="5"/>
      <c r="AE232" s="146"/>
    </row>
    <row r="233" spans="1:31" ht="16.95" customHeight="1" x14ac:dyDescent="0.3">
      <c r="A233" s="3">
        <v>46082</v>
      </c>
      <c r="B233" s="14">
        <v>46084</v>
      </c>
      <c r="C233" s="5" t="str">
        <f>VLOOKUP(G233,白名单!C:E,3,0)</f>
        <v>西南大区</v>
      </c>
      <c r="D233" s="5" t="str">
        <f>VLOOKUP(G233,白名单!C:F,4,0)</f>
        <v>成都中晋四季食品科技有限公司</v>
      </c>
      <c r="E233" s="5" t="s">
        <v>86</v>
      </c>
      <c r="F233" s="5" t="s">
        <v>491</v>
      </c>
      <c r="G233" s="5" t="s">
        <v>1324</v>
      </c>
      <c r="H233" s="131" t="s">
        <v>1348</v>
      </c>
      <c r="I233" s="5" t="s">
        <v>90</v>
      </c>
      <c r="J233" s="5">
        <v>2</v>
      </c>
      <c r="K233" s="5">
        <v>60.32</v>
      </c>
      <c r="L233" s="5">
        <f>VLOOKUP(I:I,[1]指导价!$A:$B,2,0)</f>
        <v>24.9</v>
      </c>
      <c r="M233" s="124">
        <f t="shared" si="12"/>
        <v>30.16</v>
      </c>
      <c r="N233" s="5" t="s">
        <v>91</v>
      </c>
      <c r="O233" s="7"/>
      <c r="P233" s="7"/>
      <c r="Q233" s="7"/>
      <c r="R233" s="7"/>
      <c r="S233" s="7"/>
      <c r="T233" s="23"/>
      <c r="U233" s="5"/>
      <c r="V233" s="5"/>
      <c r="W233" s="5" t="s">
        <v>1349</v>
      </c>
      <c r="X233" s="5" t="s">
        <v>1350</v>
      </c>
      <c r="Y233" s="5" t="s">
        <v>1351</v>
      </c>
      <c r="Z233" s="5" t="s">
        <v>1352</v>
      </c>
      <c r="AA233" s="5">
        <f t="shared" si="13"/>
        <v>49.8</v>
      </c>
      <c r="AB233" s="5">
        <f t="shared" si="14"/>
        <v>10.520000000000003</v>
      </c>
      <c r="AC233" s="5"/>
      <c r="AD233" s="5"/>
      <c r="AE233" s="146"/>
    </row>
    <row r="234" spans="1:31" ht="16.95" customHeight="1" x14ac:dyDescent="0.3">
      <c r="A234" s="3">
        <v>46082</v>
      </c>
      <c r="B234" s="14">
        <v>46084</v>
      </c>
      <c r="C234" s="5" t="s">
        <v>148</v>
      </c>
      <c r="D234" s="5" t="s">
        <v>72</v>
      </c>
      <c r="E234" s="5" t="s">
        <v>86</v>
      </c>
      <c r="F234" s="5" t="s">
        <v>228</v>
      </c>
      <c r="G234" s="5" t="s">
        <v>1353</v>
      </c>
      <c r="H234" s="131" t="s">
        <v>1354</v>
      </c>
      <c r="I234" s="5" t="s">
        <v>90</v>
      </c>
      <c r="J234" s="5">
        <v>2</v>
      </c>
      <c r="K234" s="5">
        <v>59.8</v>
      </c>
      <c r="L234" s="5">
        <f>VLOOKUP(I:I,[1]指导价!$A:$B,2,0)</f>
        <v>24.9</v>
      </c>
      <c r="M234" s="124">
        <f t="shared" si="12"/>
        <v>29.9</v>
      </c>
      <c r="N234" s="5" t="s">
        <v>91</v>
      </c>
      <c r="O234" s="7"/>
      <c r="P234" s="7"/>
      <c r="Q234" s="7"/>
      <c r="R234" s="7"/>
      <c r="S234" s="7"/>
      <c r="T234" s="23"/>
      <c r="U234" s="5"/>
      <c r="V234" s="5"/>
      <c r="W234" s="5" t="s">
        <v>1355</v>
      </c>
      <c r="X234" s="5" t="s">
        <v>1356</v>
      </c>
      <c r="Y234" s="5" t="s">
        <v>1357</v>
      </c>
      <c r="Z234" s="5" t="s">
        <v>1358</v>
      </c>
      <c r="AA234" s="5">
        <f t="shared" si="13"/>
        <v>49.8</v>
      </c>
      <c r="AB234" s="5">
        <f t="shared" si="14"/>
        <v>10</v>
      </c>
      <c r="AC234" s="5"/>
      <c r="AD234" s="5"/>
      <c r="AE234" s="146"/>
    </row>
    <row r="235" spans="1:31" ht="16.95" customHeight="1" x14ac:dyDescent="0.3">
      <c r="A235" s="3">
        <v>46082</v>
      </c>
      <c r="B235" s="14">
        <v>46084</v>
      </c>
      <c r="C235" s="5" t="s">
        <v>148</v>
      </c>
      <c r="D235" s="5" t="s">
        <v>72</v>
      </c>
      <c r="E235" s="5" t="s">
        <v>86</v>
      </c>
      <c r="F235" s="5" t="s">
        <v>228</v>
      </c>
      <c r="G235" s="5" t="s">
        <v>1353</v>
      </c>
      <c r="H235" s="131" t="s">
        <v>1359</v>
      </c>
      <c r="I235" s="5" t="s">
        <v>100</v>
      </c>
      <c r="J235" s="5">
        <v>6</v>
      </c>
      <c r="K235" s="5">
        <v>48.8</v>
      </c>
      <c r="L235" s="5">
        <f>VLOOKUP(I:I,[1]指导价!$A:$B,2,0)</f>
        <v>6.6</v>
      </c>
      <c r="M235" s="124">
        <f t="shared" si="12"/>
        <v>8.1333333333333329</v>
      </c>
      <c r="N235" s="5" t="s">
        <v>91</v>
      </c>
      <c r="O235" s="7"/>
      <c r="P235" s="7"/>
      <c r="Q235" s="7"/>
      <c r="R235" s="7"/>
      <c r="S235" s="7"/>
      <c r="T235" s="23"/>
      <c r="U235" s="5"/>
      <c r="V235" s="5"/>
      <c r="W235" s="5" t="s">
        <v>1360</v>
      </c>
      <c r="X235" s="5" t="s">
        <v>843</v>
      </c>
      <c r="Y235" s="5" t="s">
        <v>1361</v>
      </c>
      <c r="Z235" s="5" t="s">
        <v>1362</v>
      </c>
      <c r="AA235" s="5">
        <f t="shared" si="13"/>
        <v>39.599999999999994</v>
      </c>
      <c r="AB235" s="5">
        <f t="shared" si="14"/>
        <v>9.2000000000000028</v>
      </c>
      <c r="AC235" s="5"/>
      <c r="AD235" s="5"/>
      <c r="AE235" s="146"/>
    </row>
    <row r="236" spans="1:31" ht="16.95" customHeight="1" x14ac:dyDescent="0.3">
      <c r="A236" s="3">
        <v>46082</v>
      </c>
      <c r="B236" s="14">
        <v>46084</v>
      </c>
      <c r="C236" s="5" t="s">
        <v>124</v>
      </c>
      <c r="D236" s="5" t="s">
        <v>72</v>
      </c>
      <c r="E236" s="5" t="s">
        <v>86</v>
      </c>
      <c r="F236" s="5" t="s">
        <v>674</v>
      </c>
      <c r="G236" s="5" t="s">
        <v>1363</v>
      </c>
      <c r="H236" s="131" t="s">
        <v>1364</v>
      </c>
      <c r="I236" s="5" t="s">
        <v>119</v>
      </c>
      <c r="J236" s="5">
        <v>3</v>
      </c>
      <c r="K236" s="5">
        <v>128.72</v>
      </c>
      <c r="L236" s="5">
        <f>VLOOKUP(I:I,[1]指导价!$A:$B,2,0)</f>
        <v>9.9</v>
      </c>
      <c r="M236" s="124">
        <f t="shared" si="12"/>
        <v>42.906666666666666</v>
      </c>
      <c r="N236" s="5" t="s">
        <v>91</v>
      </c>
      <c r="O236" s="7"/>
      <c r="P236" s="7"/>
      <c r="Q236" s="7"/>
      <c r="R236" s="7"/>
      <c r="S236" s="7"/>
      <c r="T236" s="23"/>
      <c r="U236" s="5"/>
      <c r="V236" s="5"/>
      <c r="W236" s="5" t="s">
        <v>1365</v>
      </c>
      <c r="X236" s="5" t="s">
        <v>1366</v>
      </c>
      <c r="Y236" s="5" t="s">
        <v>1367</v>
      </c>
      <c r="Z236" s="5" t="s">
        <v>1368</v>
      </c>
      <c r="AA236" s="5">
        <f t="shared" si="13"/>
        <v>29.700000000000003</v>
      </c>
      <c r="AB236" s="5">
        <f t="shared" si="14"/>
        <v>99.02</v>
      </c>
      <c r="AC236" s="5"/>
      <c r="AD236" s="5"/>
      <c r="AE236" s="146"/>
    </row>
    <row r="237" spans="1:31" ht="16.95" customHeight="1" x14ac:dyDescent="0.3">
      <c r="A237" s="3">
        <v>46082</v>
      </c>
      <c r="B237" s="14">
        <v>46084</v>
      </c>
      <c r="C237" s="5" t="str">
        <f>VLOOKUP(G237,白名单!C:E,3,0)</f>
        <v>广州大区</v>
      </c>
      <c r="D237" s="5" t="str">
        <f>VLOOKUP(G237,白名单!C:F,4,0)</f>
        <v>广州喜万佳便利店有限公司</v>
      </c>
      <c r="E237" s="5" t="s">
        <v>86</v>
      </c>
      <c r="F237" s="5" t="s">
        <v>228</v>
      </c>
      <c r="G237" s="5" t="s">
        <v>1369</v>
      </c>
      <c r="H237" s="131" t="s">
        <v>1370</v>
      </c>
      <c r="I237" s="5" t="s">
        <v>100</v>
      </c>
      <c r="J237" s="5">
        <v>4</v>
      </c>
      <c r="K237" s="5">
        <v>36.25</v>
      </c>
      <c r="L237" s="5">
        <f>VLOOKUP(I:I,[1]指导价!$A:$B,2,0)</f>
        <v>6.6</v>
      </c>
      <c r="M237" s="124">
        <f t="shared" si="12"/>
        <v>9.0625</v>
      </c>
      <c r="N237" s="5" t="s">
        <v>91</v>
      </c>
      <c r="O237" s="7"/>
      <c r="P237" s="7"/>
      <c r="Q237" s="7"/>
      <c r="R237" s="7"/>
      <c r="S237" s="7"/>
      <c r="T237" s="23"/>
      <c r="U237" s="5"/>
      <c r="V237" s="5"/>
      <c r="W237" s="5" t="s">
        <v>1371</v>
      </c>
      <c r="X237" s="5" t="s">
        <v>1372</v>
      </c>
      <c r="Y237" s="5" t="s">
        <v>1373</v>
      </c>
      <c r="Z237" s="5" t="s">
        <v>1374</v>
      </c>
      <c r="AA237" s="5">
        <f t="shared" si="13"/>
        <v>26.4</v>
      </c>
      <c r="AB237" s="5">
        <f t="shared" si="14"/>
        <v>9.8500000000000014</v>
      </c>
      <c r="AC237" s="5"/>
      <c r="AD237" s="5"/>
      <c r="AE237" s="146"/>
    </row>
    <row r="238" spans="1:31" ht="16.95" customHeight="1" x14ac:dyDescent="0.3">
      <c r="A238" s="3">
        <v>46082</v>
      </c>
      <c r="B238" s="14">
        <v>46084</v>
      </c>
      <c r="C238" s="5" t="str">
        <f>VLOOKUP(G238,白名单!C:E,3,0)</f>
        <v>广州大区</v>
      </c>
      <c r="D238" s="5" t="str">
        <f>VLOOKUP(G238,白名单!C:F,4,0)</f>
        <v>广州喜万佳便利店有限公司</v>
      </c>
      <c r="E238" s="5" t="s">
        <v>86</v>
      </c>
      <c r="F238" s="5" t="s">
        <v>228</v>
      </c>
      <c r="G238" s="5" t="s">
        <v>1369</v>
      </c>
      <c r="H238" s="131" t="s">
        <v>1375</v>
      </c>
      <c r="I238" s="5" t="s">
        <v>113</v>
      </c>
      <c r="J238" s="5">
        <v>1</v>
      </c>
      <c r="K238" s="5">
        <v>36.24</v>
      </c>
      <c r="L238" s="5">
        <f>VLOOKUP(I:I,[1]指导价!$A:$B,2,0)</f>
        <v>24.9</v>
      </c>
      <c r="M238" s="124">
        <f t="shared" si="12"/>
        <v>36.24</v>
      </c>
      <c r="N238" s="5" t="s">
        <v>91</v>
      </c>
      <c r="O238" s="7"/>
      <c r="P238" s="7"/>
      <c r="Q238" s="7"/>
      <c r="R238" s="7"/>
      <c r="S238" s="7"/>
      <c r="T238" s="23"/>
      <c r="U238" s="5"/>
      <c r="V238" s="5"/>
      <c r="W238" s="5" t="s">
        <v>1376</v>
      </c>
      <c r="X238" s="5" t="s">
        <v>1377</v>
      </c>
      <c r="Y238" s="5" t="s">
        <v>508</v>
      </c>
      <c r="Z238" s="5" t="s">
        <v>1378</v>
      </c>
      <c r="AA238" s="5">
        <f t="shared" si="13"/>
        <v>24.9</v>
      </c>
      <c r="AB238" s="5">
        <f t="shared" si="14"/>
        <v>11.340000000000003</v>
      </c>
      <c r="AC238" s="5"/>
      <c r="AD238" s="5"/>
      <c r="AE238" s="146"/>
    </row>
    <row r="239" spans="1:31" ht="16.95" customHeight="1" x14ac:dyDescent="0.3">
      <c r="A239" s="3">
        <v>46082</v>
      </c>
      <c r="B239" s="14">
        <v>46084</v>
      </c>
      <c r="C239" s="5" t="str">
        <f>VLOOKUP(G239,白名单!C:E,3,0)</f>
        <v>广州大区</v>
      </c>
      <c r="D239" s="5" t="str">
        <f>VLOOKUP(G239,白名单!C:F,4,0)</f>
        <v>广州喜万佳便利店有限公司</v>
      </c>
      <c r="E239" s="5" t="s">
        <v>86</v>
      </c>
      <c r="F239" s="5" t="s">
        <v>228</v>
      </c>
      <c r="G239" s="5" t="s">
        <v>1379</v>
      </c>
      <c r="H239" s="131" t="s">
        <v>1380</v>
      </c>
      <c r="I239" s="5" t="s">
        <v>100</v>
      </c>
      <c r="J239" s="5">
        <v>8</v>
      </c>
      <c r="K239" s="5">
        <v>65.62</v>
      </c>
      <c r="L239" s="5">
        <f>VLOOKUP(I:I,[1]指导价!$A:$B,2,0)</f>
        <v>6.6</v>
      </c>
      <c r="M239" s="124">
        <f t="shared" si="12"/>
        <v>8.2025000000000006</v>
      </c>
      <c r="N239" s="5" t="s">
        <v>91</v>
      </c>
      <c r="O239" s="7"/>
      <c r="P239" s="7"/>
      <c r="Q239" s="7"/>
      <c r="R239" s="7"/>
      <c r="S239" s="7"/>
      <c r="T239" s="23"/>
      <c r="U239" s="5"/>
      <c r="V239" s="5"/>
      <c r="W239" s="5" t="s">
        <v>1381</v>
      </c>
      <c r="X239" s="5" t="s">
        <v>1382</v>
      </c>
      <c r="Y239" s="5" t="s">
        <v>503</v>
      </c>
      <c r="Z239" s="5" t="s">
        <v>1383</v>
      </c>
      <c r="AA239" s="5">
        <f t="shared" si="13"/>
        <v>52.8</v>
      </c>
      <c r="AB239" s="5">
        <f t="shared" si="14"/>
        <v>12.820000000000007</v>
      </c>
      <c r="AC239" s="5"/>
      <c r="AD239" s="5"/>
      <c r="AE239" s="146"/>
    </row>
    <row r="240" spans="1:31" ht="16.95" customHeight="1" x14ac:dyDescent="0.3">
      <c r="A240" s="3">
        <v>46082</v>
      </c>
      <c r="B240" s="14">
        <v>46084</v>
      </c>
      <c r="C240" s="5" t="str">
        <f>VLOOKUP(G240,白名单!C:E,3,0)</f>
        <v>广州大区</v>
      </c>
      <c r="D240" s="5" t="str">
        <f>VLOOKUP(G240,白名单!C:F,4,0)</f>
        <v>广州喜万佳便利店有限公司</v>
      </c>
      <c r="E240" s="5" t="s">
        <v>86</v>
      </c>
      <c r="F240" s="5" t="s">
        <v>228</v>
      </c>
      <c r="G240" s="5" t="s">
        <v>1379</v>
      </c>
      <c r="H240" s="131" t="s">
        <v>1384</v>
      </c>
      <c r="I240" s="5" t="s">
        <v>113</v>
      </c>
      <c r="J240" s="5">
        <v>1</v>
      </c>
      <c r="K240" s="5">
        <v>36.840000000000003</v>
      </c>
      <c r="L240" s="5">
        <f>VLOOKUP(I:I,[1]指导价!$A:$B,2,0)</f>
        <v>24.9</v>
      </c>
      <c r="M240" s="124">
        <f t="shared" si="12"/>
        <v>36.840000000000003</v>
      </c>
      <c r="N240" s="5" t="s">
        <v>91</v>
      </c>
      <c r="O240" s="7"/>
      <c r="P240" s="7"/>
      <c r="Q240" s="7"/>
      <c r="R240" s="7"/>
      <c r="S240" s="7"/>
      <c r="T240" s="23"/>
      <c r="U240" s="5"/>
      <c r="V240" s="5"/>
      <c r="W240" s="5" t="s">
        <v>1385</v>
      </c>
      <c r="X240" s="5" t="s">
        <v>1386</v>
      </c>
      <c r="Y240" s="5" t="s">
        <v>1387</v>
      </c>
      <c r="Z240" s="5" t="s">
        <v>1388</v>
      </c>
      <c r="AA240" s="5">
        <f t="shared" si="13"/>
        <v>24.9</v>
      </c>
      <c r="AB240" s="5">
        <f t="shared" si="14"/>
        <v>11.940000000000005</v>
      </c>
      <c r="AC240" s="5"/>
      <c r="AD240" s="5"/>
      <c r="AE240" s="146"/>
    </row>
    <row r="241" spans="1:31" ht="16.95" customHeight="1" x14ac:dyDescent="0.3">
      <c r="A241" s="3">
        <v>46082</v>
      </c>
      <c r="B241" s="14">
        <v>46084</v>
      </c>
      <c r="C241" s="5" t="s">
        <v>124</v>
      </c>
      <c r="D241" s="5" t="s">
        <v>72</v>
      </c>
      <c r="E241" s="5" t="s">
        <v>86</v>
      </c>
      <c r="F241" s="5" t="s">
        <v>135</v>
      </c>
      <c r="G241" s="5" t="s">
        <v>1389</v>
      </c>
      <c r="H241" s="131" t="s">
        <v>1390</v>
      </c>
      <c r="I241" s="5" t="s">
        <v>100</v>
      </c>
      <c r="J241" s="5">
        <v>8</v>
      </c>
      <c r="K241" s="5">
        <v>67.400000000000006</v>
      </c>
      <c r="L241" s="5">
        <f>VLOOKUP(I:I,[1]指导价!$A:$B,2,0)</f>
        <v>6.6</v>
      </c>
      <c r="M241" s="124">
        <f t="shared" si="12"/>
        <v>8.4250000000000007</v>
      </c>
      <c r="N241" s="5" t="s">
        <v>91</v>
      </c>
      <c r="O241" s="7"/>
      <c r="P241" s="7"/>
      <c r="Q241" s="7"/>
      <c r="R241" s="7"/>
      <c r="S241" s="7"/>
      <c r="T241" s="23"/>
      <c r="U241" s="5"/>
      <c r="V241" s="5"/>
      <c r="W241" s="5" t="s">
        <v>1391</v>
      </c>
      <c r="X241" s="5" t="s">
        <v>455</v>
      </c>
      <c r="Y241" s="5" t="s">
        <v>1392</v>
      </c>
      <c r="Z241" s="5" t="s">
        <v>1393</v>
      </c>
      <c r="AA241" s="5">
        <f t="shared" si="13"/>
        <v>52.8</v>
      </c>
      <c r="AB241" s="5">
        <f t="shared" si="14"/>
        <v>14.600000000000009</v>
      </c>
      <c r="AC241" s="5"/>
      <c r="AD241" s="5"/>
      <c r="AE241" s="146"/>
    </row>
    <row r="242" spans="1:31" ht="16.95" customHeight="1" x14ac:dyDescent="0.3">
      <c r="A242" s="3">
        <v>46082</v>
      </c>
      <c r="B242" s="14">
        <v>46084</v>
      </c>
      <c r="C242" s="5" t="str">
        <f>VLOOKUP(G242,白名单!C:E,3,0)</f>
        <v>西南大区</v>
      </c>
      <c r="D242" s="5" t="str">
        <f>VLOOKUP(G242,白名单!C:F,4,0)</f>
        <v>成都中晋四季食品科技有限公司</v>
      </c>
      <c r="E242" s="5" t="s">
        <v>86</v>
      </c>
      <c r="F242" s="5" t="s">
        <v>491</v>
      </c>
      <c r="G242" s="5" t="s">
        <v>1394</v>
      </c>
      <c r="H242" s="131" t="s">
        <v>1395</v>
      </c>
      <c r="I242" s="5" t="s">
        <v>100</v>
      </c>
      <c r="J242" s="5">
        <v>9</v>
      </c>
      <c r="K242" s="5">
        <v>64</v>
      </c>
      <c r="L242" s="5">
        <f>VLOOKUP(I:I,[1]指导价!$A:$B,2,0)</f>
        <v>6.6</v>
      </c>
      <c r="M242" s="124">
        <f t="shared" si="12"/>
        <v>7.1111111111111107</v>
      </c>
      <c r="N242" s="5" t="s">
        <v>91</v>
      </c>
      <c r="O242" s="7"/>
      <c r="P242" s="7"/>
      <c r="Q242" s="7"/>
      <c r="R242" s="7"/>
      <c r="S242" s="7"/>
      <c r="T242" s="23"/>
      <c r="U242" s="5"/>
      <c r="V242" s="5"/>
      <c r="W242" s="5" t="s">
        <v>1396</v>
      </c>
      <c r="X242" s="5" t="s">
        <v>1397</v>
      </c>
      <c r="Y242" s="5" t="s">
        <v>1398</v>
      </c>
      <c r="Z242" s="5" t="s">
        <v>1399</v>
      </c>
      <c r="AA242" s="5">
        <f t="shared" si="13"/>
        <v>59.4</v>
      </c>
      <c r="AB242" s="5">
        <f t="shared" si="14"/>
        <v>4.6000000000000014</v>
      </c>
      <c r="AC242" s="5"/>
      <c r="AD242" s="5"/>
      <c r="AE242" s="146"/>
    </row>
    <row r="243" spans="1:31" ht="16.95" customHeight="1" x14ac:dyDescent="0.3">
      <c r="A243" s="3">
        <v>46082</v>
      </c>
      <c r="B243" s="14">
        <v>46084</v>
      </c>
      <c r="C243" s="5" t="str">
        <f>VLOOKUP(G243,白名单!C:E,3,0)</f>
        <v>西南大区</v>
      </c>
      <c r="D243" s="5" t="str">
        <f>VLOOKUP(G243,白名单!C:F,4,0)</f>
        <v>成都中晋四季食品科技有限公司</v>
      </c>
      <c r="E243" s="5" t="s">
        <v>86</v>
      </c>
      <c r="F243" s="5" t="s">
        <v>491</v>
      </c>
      <c r="G243" s="5" t="s">
        <v>1394</v>
      </c>
      <c r="H243" s="131" t="s">
        <v>1400</v>
      </c>
      <c r="I243" s="5" t="s">
        <v>90</v>
      </c>
      <c r="J243" s="5">
        <v>2</v>
      </c>
      <c r="K243" s="5">
        <v>51.23</v>
      </c>
      <c r="L243" s="5">
        <f>VLOOKUP(I:I,[1]指导价!$A:$B,2,0)</f>
        <v>24.9</v>
      </c>
      <c r="M243" s="124">
        <f t="shared" si="12"/>
        <v>25.614999999999998</v>
      </c>
      <c r="N243" s="5" t="s">
        <v>91</v>
      </c>
      <c r="O243" s="7"/>
      <c r="P243" s="7"/>
      <c r="Q243" s="7"/>
      <c r="R243" s="7"/>
      <c r="S243" s="7"/>
      <c r="T243" s="23"/>
      <c r="U243" s="5"/>
      <c r="V243" s="5"/>
      <c r="W243" s="5" t="s">
        <v>1401</v>
      </c>
      <c r="X243" s="5" t="s">
        <v>1111</v>
      </c>
      <c r="Y243" s="5" t="s">
        <v>1402</v>
      </c>
      <c r="Z243" s="5" t="s">
        <v>1403</v>
      </c>
      <c r="AA243" s="5">
        <f t="shared" si="13"/>
        <v>49.8</v>
      </c>
      <c r="AB243" s="5">
        <f t="shared" si="14"/>
        <v>1.4299999999999997</v>
      </c>
      <c r="AC243" s="5"/>
      <c r="AD243" s="5"/>
      <c r="AE243" s="146"/>
    </row>
    <row r="244" spans="1:31" ht="16.95" customHeight="1" x14ac:dyDescent="0.3">
      <c r="A244" s="3">
        <v>46082</v>
      </c>
      <c r="B244" s="14">
        <v>46084</v>
      </c>
      <c r="C244" s="5" t="s">
        <v>993</v>
      </c>
      <c r="D244" s="5" t="s">
        <v>72</v>
      </c>
      <c r="E244" s="5" t="s">
        <v>86</v>
      </c>
      <c r="F244" s="5" t="s">
        <v>1404</v>
      </c>
      <c r="G244" s="5" t="s">
        <v>1405</v>
      </c>
      <c r="H244" s="131" t="s">
        <v>1406</v>
      </c>
      <c r="I244" s="5" t="s">
        <v>100</v>
      </c>
      <c r="J244" s="5">
        <v>12</v>
      </c>
      <c r="K244" s="5">
        <v>116.39</v>
      </c>
      <c r="L244" s="5">
        <f>VLOOKUP(I:I,[1]指导价!$A:$B,2,0)</f>
        <v>6.6</v>
      </c>
      <c r="M244" s="124">
        <f t="shared" si="12"/>
        <v>9.6991666666666667</v>
      </c>
      <c r="N244" s="5" t="s">
        <v>91</v>
      </c>
      <c r="O244" s="7"/>
      <c r="P244" s="7"/>
      <c r="Q244" s="7"/>
      <c r="R244" s="7"/>
      <c r="S244" s="7"/>
      <c r="T244" s="23"/>
      <c r="U244" s="5"/>
      <c r="V244" s="5"/>
      <c r="W244" s="5" t="s">
        <v>1407</v>
      </c>
      <c r="X244" s="5" t="s">
        <v>129</v>
      </c>
      <c r="Y244" s="5" t="s">
        <v>130</v>
      </c>
      <c r="Z244" s="5" t="s">
        <v>1408</v>
      </c>
      <c r="AA244" s="5">
        <f t="shared" si="13"/>
        <v>79.199999999999989</v>
      </c>
      <c r="AB244" s="5">
        <f t="shared" si="14"/>
        <v>37.190000000000012</v>
      </c>
      <c r="AC244" s="5"/>
      <c r="AD244" s="5"/>
      <c r="AE244" s="146"/>
    </row>
    <row r="245" spans="1:31" ht="16.95" customHeight="1" x14ac:dyDescent="0.3">
      <c r="A245" s="3">
        <v>46082</v>
      </c>
      <c r="B245" s="14">
        <v>46084</v>
      </c>
      <c r="C245" s="5" t="str">
        <f>VLOOKUP(G245,白名单!C:E,3,0)</f>
        <v>上海大区</v>
      </c>
      <c r="D245" s="5" t="s">
        <v>1409</v>
      </c>
      <c r="E245" s="5" t="s">
        <v>86</v>
      </c>
      <c r="F245" s="5" t="s">
        <v>87</v>
      </c>
      <c r="G245" s="5" t="s">
        <v>1410</v>
      </c>
      <c r="H245" s="131" t="s">
        <v>1411</v>
      </c>
      <c r="I245" s="5" t="s">
        <v>90</v>
      </c>
      <c r="J245" s="5">
        <v>2</v>
      </c>
      <c r="K245" s="5">
        <v>52.8</v>
      </c>
      <c r="L245" s="5">
        <f>VLOOKUP(I:I,[1]指导价!$A:$B,2,0)</f>
        <v>24.9</v>
      </c>
      <c r="M245" s="124">
        <f t="shared" si="12"/>
        <v>26.4</v>
      </c>
      <c r="N245" s="5" t="s">
        <v>91</v>
      </c>
      <c r="O245" s="7"/>
      <c r="P245" s="7"/>
      <c r="Q245" s="7"/>
      <c r="R245" s="7"/>
      <c r="S245" s="7"/>
      <c r="T245" s="23"/>
      <c r="U245" s="5"/>
      <c r="V245" s="5"/>
      <c r="W245" s="5" t="s">
        <v>1412</v>
      </c>
      <c r="X245" s="5" t="s">
        <v>1413</v>
      </c>
      <c r="Y245" s="5" t="s">
        <v>1414</v>
      </c>
      <c r="Z245" s="5" t="s">
        <v>1415</v>
      </c>
      <c r="AA245" s="5">
        <f t="shared" si="13"/>
        <v>49.8</v>
      </c>
      <c r="AB245" s="5">
        <f t="shared" si="14"/>
        <v>3</v>
      </c>
      <c r="AC245" s="5"/>
      <c r="AD245" s="5"/>
      <c r="AE245" s="146"/>
    </row>
    <row r="246" spans="1:31" ht="16.95" customHeight="1" x14ac:dyDescent="0.3">
      <c r="A246" s="3">
        <v>46082</v>
      </c>
      <c r="B246" s="14">
        <v>46084</v>
      </c>
      <c r="C246" s="5" t="str">
        <f>VLOOKUP(G246,白名单!C:E,3,0)</f>
        <v>上海大区</v>
      </c>
      <c r="D246" s="5" t="s">
        <v>1409</v>
      </c>
      <c r="E246" s="5" t="s">
        <v>86</v>
      </c>
      <c r="F246" s="5" t="s">
        <v>87</v>
      </c>
      <c r="G246" s="5" t="s">
        <v>1410</v>
      </c>
      <c r="H246" s="131" t="s">
        <v>1416</v>
      </c>
      <c r="I246" s="5" t="s">
        <v>90</v>
      </c>
      <c r="J246" s="5">
        <v>1</v>
      </c>
      <c r="K246" s="5">
        <v>33.799999999999997</v>
      </c>
      <c r="L246" s="5">
        <f>VLOOKUP(I:I,[1]指导价!$A:$B,2,0)</f>
        <v>24.9</v>
      </c>
      <c r="M246" s="124">
        <f t="shared" si="12"/>
        <v>33.799999999999997</v>
      </c>
      <c r="N246" s="5" t="s">
        <v>91</v>
      </c>
      <c r="O246" s="7"/>
      <c r="P246" s="7"/>
      <c r="Q246" s="7"/>
      <c r="R246" s="7"/>
      <c r="S246" s="7"/>
      <c r="T246" s="23"/>
      <c r="U246" s="5"/>
      <c r="V246" s="5"/>
      <c r="W246" s="5" t="s">
        <v>1417</v>
      </c>
      <c r="X246" s="5" t="s">
        <v>1418</v>
      </c>
      <c r="Y246" s="5" t="s">
        <v>1419</v>
      </c>
      <c r="Z246" s="5" t="s">
        <v>1420</v>
      </c>
      <c r="AA246" s="5">
        <f t="shared" si="13"/>
        <v>24.9</v>
      </c>
      <c r="AB246" s="5">
        <f t="shared" si="14"/>
        <v>8.8999999999999986</v>
      </c>
      <c r="AC246" s="5"/>
      <c r="AD246" s="5"/>
      <c r="AE246" s="146"/>
    </row>
    <row r="247" spans="1:31" ht="16.95" customHeight="1" x14ac:dyDescent="0.3">
      <c r="A247" s="3">
        <v>46082</v>
      </c>
      <c r="B247" s="14">
        <v>46084</v>
      </c>
      <c r="C247" s="5" t="str">
        <f>VLOOKUP(G247,白名单!C:E,3,0)</f>
        <v>上海大区</v>
      </c>
      <c r="D247" s="5" t="s">
        <v>1409</v>
      </c>
      <c r="E247" s="5" t="s">
        <v>86</v>
      </c>
      <c r="F247" s="5" t="s">
        <v>87</v>
      </c>
      <c r="G247" s="5" t="s">
        <v>1410</v>
      </c>
      <c r="H247" s="131" t="s">
        <v>1421</v>
      </c>
      <c r="I247" s="5" t="s">
        <v>119</v>
      </c>
      <c r="J247" s="5">
        <v>5</v>
      </c>
      <c r="K247" s="5">
        <v>54.8</v>
      </c>
      <c r="L247" s="5">
        <f>VLOOKUP(I:I,[1]指导价!$A:$B,2,0)</f>
        <v>9.9</v>
      </c>
      <c r="M247" s="124">
        <f t="shared" si="12"/>
        <v>10.959999999999999</v>
      </c>
      <c r="N247" s="5" t="s">
        <v>91</v>
      </c>
      <c r="O247" s="7"/>
      <c r="P247" s="7"/>
      <c r="Q247" s="7"/>
      <c r="R247" s="7"/>
      <c r="S247" s="7"/>
      <c r="T247" s="23"/>
      <c r="U247" s="5"/>
      <c r="V247" s="5" t="s">
        <v>1422</v>
      </c>
      <c r="W247" s="5" t="s">
        <v>1423</v>
      </c>
      <c r="X247" s="5" t="s">
        <v>1424</v>
      </c>
      <c r="Y247" s="5" t="s">
        <v>1425</v>
      </c>
      <c r="Z247" s="5" t="s">
        <v>1426</v>
      </c>
      <c r="AA247" s="5">
        <f t="shared" si="13"/>
        <v>49.5</v>
      </c>
      <c r="AB247" s="5">
        <f t="shared" si="14"/>
        <v>5.2999999999999972</v>
      </c>
      <c r="AC247" s="5"/>
      <c r="AD247" s="5"/>
      <c r="AE247" s="146"/>
    </row>
    <row r="248" spans="1:31" ht="16.95" customHeight="1" x14ac:dyDescent="0.3">
      <c r="A248" s="3">
        <v>46082</v>
      </c>
      <c r="B248" s="14">
        <v>46084</v>
      </c>
      <c r="C248" s="5" t="s">
        <v>324</v>
      </c>
      <c r="D248" s="5" t="s">
        <v>72</v>
      </c>
      <c r="E248" s="5" t="s">
        <v>86</v>
      </c>
      <c r="F248" s="5" t="s">
        <v>1427</v>
      </c>
      <c r="G248" s="5" t="s">
        <v>1428</v>
      </c>
      <c r="H248" s="131" t="s">
        <v>1429</v>
      </c>
      <c r="I248" s="5" t="s">
        <v>144</v>
      </c>
      <c r="J248" s="5">
        <v>2</v>
      </c>
      <c r="K248" s="5">
        <v>40.44</v>
      </c>
      <c r="L248" s="5">
        <f>VLOOKUP(I:I,[1]指导价!$A:$B,2,0)</f>
        <v>9.9</v>
      </c>
      <c r="M248" s="124">
        <f t="shared" si="12"/>
        <v>20.22</v>
      </c>
      <c r="N248" s="5" t="s">
        <v>91</v>
      </c>
      <c r="O248" s="7"/>
      <c r="P248" s="7"/>
      <c r="Q248" s="7"/>
      <c r="R248" s="7"/>
      <c r="S248" s="7"/>
      <c r="T248" s="23"/>
      <c r="U248" s="5"/>
      <c r="V248" s="5"/>
      <c r="W248" s="5" t="s">
        <v>1430</v>
      </c>
      <c r="X248" s="5" t="s">
        <v>1431</v>
      </c>
      <c r="Y248" s="5" t="s">
        <v>1432</v>
      </c>
      <c r="Z248" s="5" t="s">
        <v>1433</v>
      </c>
      <c r="AA248" s="5">
        <f t="shared" si="13"/>
        <v>19.8</v>
      </c>
      <c r="AB248" s="5">
        <f t="shared" si="14"/>
        <v>20.639999999999997</v>
      </c>
      <c r="AC248" s="5"/>
      <c r="AD248" s="5"/>
      <c r="AE248" s="146"/>
    </row>
    <row r="249" spans="1:31" ht="16.95" customHeight="1" x14ac:dyDescent="0.3">
      <c r="A249" s="3">
        <v>46082</v>
      </c>
      <c r="B249" s="14">
        <v>46084</v>
      </c>
      <c r="C249" s="5" t="s">
        <v>324</v>
      </c>
      <c r="D249" s="5" t="s">
        <v>72</v>
      </c>
      <c r="E249" s="5" t="s">
        <v>86</v>
      </c>
      <c r="F249" s="5" t="s">
        <v>1427</v>
      </c>
      <c r="G249" s="5" t="s">
        <v>1428</v>
      </c>
      <c r="H249" s="131" t="s">
        <v>1434</v>
      </c>
      <c r="I249" s="5" t="s">
        <v>119</v>
      </c>
      <c r="J249" s="5">
        <v>1</v>
      </c>
      <c r="K249" s="5">
        <v>23.69</v>
      </c>
      <c r="L249" s="5">
        <f>VLOOKUP(I:I,[1]指导价!$A:$B,2,0)</f>
        <v>9.9</v>
      </c>
      <c r="M249" s="124">
        <f t="shared" si="12"/>
        <v>23.69</v>
      </c>
      <c r="N249" s="5" t="s">
        <v>91</v>
      </c>
      <c r="O249" s="7"/>
      <c r="P249" s="7"/>
      <c r="Q249" s="7"/>
      <c r="R249" s="7"/>
      <c r="S249" s="7"/>
      <c r="T249" s="23"/>
      <c r="U249" s="5"/>
      <c r="V249" s="5"/>
      <c r="W249" s="5" t="s">
        <v>1435</v>
      </c>
      <c r="X249" s="5" t="s">
        <v>1436</v>
      </c>
      <c r="Y249" s="5" t="s">
        <v>1437</v>
      </c>
      <c r="Z249" s="5" t="s">
        <v>1438</v>
      </c>
      <c r="AA249" s="5">
        <f t="shared" si="13"/>
        <v>9.9</v>
      </c>
      <c r="AB249" s="5">
        <f t="shared" si="14"/>
        <v>13.790000000000001</v>
      </c>
      <c r="AC249" s="5"/>
      <c r="AD249" s="5"/>
      <c r="AE249" s="146"/>
    </row>
    <row r="250" spans="1:31" ht="16.95" customHeight="1" x14ac:dyDescent="0.3">
      <c r="A250" s="3">
        <v>46082</v>
      </c>
      <c r="B250" s="14">
        <v>46084</v>
      </c>
      <c r="C250" s="5" t="s">
        <v>316</v>
      </c>
      <c r="D250" s="5" t="s">
        <v>72</v>
      </c>
      <c r="E250" s="5" t="s">
        <v>86</v>
      </c>
      <c r="F250" s="5" t="s">
        <v>1439</v>
      </c>
      <c r="G250" s="5" t="s">
        <v>1440</v>
      </c>
      <c r="H250" s="131" t="s">
        <v>1441</v>
      </c>
      <c r="I250" s="5" t="s">
        <v>90</v>
      </c>
      <c r="J250" s="5">
        <v>4</v>
      </c>
      <c r="K250" s="5">
        <v>117.66</v>
      </c>
      <c r="L250" s="5">
        <f>VLOOKUP(I:I,[1]指导价!$A:$B,2,0)</f>
        <v>24.9</v>
      </c>
      <c r="M250" s="124">
        <f t="shared" si="12"/>
        <v>29.414999999999999</v>
      </c>
      <c r="N250" s="5" t="s">
        <v>91</v>
      </c>
      <c r="O250" s="7"/>
      <c r="P250" s="7"/>
      <c r="Q250" s="7"/>
      <c r="R250" s="7"/>
      <c r="S250" s="7"/>
      <c r="T250" s="23"/>
      <c r="U250" s="5"/>
      <c r="V250" s="5"/>
      <c r="W250" s="5" t="s">
        <v>1442</v>
      </c>
      <c r="X250" s="5" t="s">
        <v>460</v>
      </c>
      <c r="Y250" s="5" t="s">
        <v>461</v>
      </c>
      <c r="Z250" s="5" t="s">
        <v>1443</v>
      </c>
      <c r="AA250" s="5">
        <f t="shared" si="13"/>
        <v>99.6</v>
      </c>
      <c r="AB250" s="5">
        <f t="shared" si="14"/>
        <v>18.060000000000002</v>
      </c>
      <c r="AC250" s="5"/>
      <c r="AD250" s="5"/>
      <c r="AE250" s="146"/>
    </row>
    <row r="251" spans="1:31" ht="16.95" customHeight="1" x14ac:dyDescent="0.3">
      <c r="A251" s="3">
        <v>46082</v>
      </c>
      <c r="B251" s="14">
        <v>46084</v>
      </c>
      <c r="C251" s="5" t="s">
        <v>548</v>
      </c>
      <c r="D251" s="5" t="s">
        <v>72</v>
      </c>
      <c r="E251" s="5" t="s">
        <v>86</v>
      </c>
      <c r="F251" s="5" t="s">
        <v>171</v>
      </c>
      <c r="G251" s="5" t="s">
        <v>1444</v>
      </c>
      <c r="H251" s="131" t="s">
        <v>1445</v>
      </c>
      <c r="I251" s="5" t="s">
        <v>107</v>
      </c>
      <c r="J251" s="5">
        <v>6</v>
      </c>
      <c r="K251" s="5">
        <v>59.8</v>
      </c>
      <c r="L251" s="5">
        <f>VLOOKUP(I:I,[1]指导价!$A:$B,2,0)</f>
        <v>8.9</v>
      </c>
      <c r="M251" s="124">
        <f t="shared" ref="M251:M258" si="15">K251/J251</f>
        <v>9.9666666666666668</v>
      </c>
      <c r="N251" s="5" t="s">
        <v>91</v>
      </c>
      <c r="O251" s="7"/>
      <c r="P251" s="7"/>
      <c r="Q251" s="7"/>
      <c r="R251" s="7"/>
      <c r="S251" s="7"/>
      <c r="T251" s="23"/>
      <c r="U251" s="5"/>
      <c r="V251" s="5" t="s">
        <v>1446</v>
      </c>
      <c r="W251" s="5" t="s">
        <v>1447</v>
      </c>
      <c r="X251" s="5" t="s">
        <v>1448</v>
      </c>
      <c r="Y251" s="5" t="s">
        <v>1449</v>
      </c>
      <c r="Z251" s="5" t="s">
        <v>1450</v>
      </c>
      <c r="AA251" s="5">
        <f t="shared" ref="AA251:AA258" si="16">J251*L251</f>
        <v>53.400000000000006</v>
      </c>
      <c r="AB251" s="5">
        <f t="shared" ref="AB251:AB258" si="17">K:K-AA:AA</f>
        <v>6.3999999999999915</v>
      </c>
      <c r="AC251" s="5"/>
      <c r="AD251" s="5"/>
      <c r="AE251" s="146"/>
    </row>
    <row r="252" spans="1:31" ht="16.95" customHeight="1" x14ac:dyDescent="0.3">
      <c r="A252" s="3">
        <v>46082</v>
      </c>
      <c r="B252" s="14">
        <v>46084</v>
      </c>
      <c r="C252" s="5" t="s">
        <v>548</v>
      </c>
      <c r="D252" s="5" t="s">
        <v>72</v>
      </c>
      <c r="E252" s="5" t="s">
        <v>86</v>
      </c>
      <c r="F252" s="5" t="s">
        <v>171</v>
      </c>
      <c r="G252" s="5" t="s">
        <v>1444</v>
      </c>
      <c r="H252" s="131" t="s">
        <v>1451</v>
      </c>
      <c r="I252" s="5" t="s">
        <v>119</v>
      </c>
      <c r="J252" s="5">
        <v>6</v>
      </c>
      <c r="K252" s="5">
        <v>89.8</v>
      </c>
      <c r="L252" s="5">
        <f>VLOOKUP(I:I,[1]指导价!$A:$B,2,0)</f>
        <v>9.9</v>
      </c>
      <c r="M252" s="124">
        <f t="shared" si="15"/>
        <v>14.966666666666667</v>
      </c>
      <c r="N252" s="5" t="s">
        <v>91</v>
      </c>
      <c r="O252" s="7"/>
      <c r="P252" s="7"/>
      <c r="Q252" s="7"/>
      <c r="R252" s="7"/>
      <c r="S252" s="7"/>
      <c r="T252" s="23"/>
      <c r="U252" s="5"/>
      <c r="V252" s="5" t="s">
        <v>1452</v>
      </c>
      <c r="W252" s="5" t="s">
        <v>1453</v>
      </c>
      <c r="X252" s="5" t="s">
        <v>1454</v>
      </c>
      <c r="Y252" s="5" t="s">
        <v>1455</v>
      </c>
      <c r="Z252" s="5" t="s">
        <v>1456</v>
      </c>
      <c r="AA252" s="5">
        <f t="shared" si="16"/>
        <v>59.400000000000006</v>
      </c>
      <c r="AB252" s="5">
        <f t="shared" si="17"/>
        <v>30.399999999999991</v>
      </c>
      <c r="AC252" s="5"/>
      <c r="AD252" s="5"/>
      <c r="AE252" s="146"/>
    </row>
    <row r="253" spans="1:31" ht="16.95" customHeight="1" x14ac:dyDescent="0.3">
      <c r="A253" s="3">
        <v>46082</v>
      </c>
      <c r="B253" s="14">
        <v>46084</v>
      </c>
      <c r="C253" s="5" t="s">
        <v>548</v>
      </c>
      <c r="D253" s="5" t="s">
        <v>72</v>
      </c>
      <c r="E253" s="5" t="s">
        <v>86</v>
      </c>
      <c r="F253" s="5" t="s">
        <v>171</v>
      </c>
      <c r="G253" s="5" t="s">
        <v>1444</v>
      </c>
      <c r="H253" s="131" t="s">
        <v>1457</v>
      </c>
      <c r="I253" s="5" t="s">
        <v>119</v>
      </c>
      <c r="J253" s="5">
        <v>6</v>
      </c>
      <c r="K253" s="5">
        <v>89.8</v>
      </c>
      <c r="L253" s="5">
        <f>VLOOKUP(I:I,[1]指导价!$A:$B,2,0)</f>
        <v>9.9</v>
      </c>
      <c r="M253" s="124">
        <f t="shared" si="15"/>
        <v>14.966666666666667</v>
      </c>
      <c r="N253" s="5" t="s">
        <v>91</v>
      </c>
      <c r="O253" s="7"/>
      <c r="P253" s="7"/>
      <c r="Q253" s="7"/>
      <c r="R253" s="7"/>
      <c r="S253" s="7"/>
      <c r="T253" s="23"/>
      <c r="U253" s="5"/>
      <c r="V253" s="5" t="s">
        <v>1452</v>
      </c>
      <c r="W253" s="5" t="s">
        <v>1458</v>
      </c>
      <c r="X253" s="5" t="s">
        <v>1454</v>
      </c>
      <c r="Y253" s="5" t="s">
        <v>1459</v>
      </c>
      <c r="Z253" s="5" t="s">
        <v>1460</v>
      </c>
      <c r="AA253" s="5">
        <f t="shared" si="16"/>
        <v>59.400000000000006</v>
      </c>
      <c r="AB253" s="5">
        <f t="shared" si="17"/>
        <v>30.399999999999991</v>
      </c>
      <c r="AC253" s="5"/>
      <c r="AD253" s="5"/>
      <c r="AE253" s="146"/>
    </row>
    <row r="254" spans="1:31" ht="16.95" customHeight="1" x14ac:dyDescent="0.3">
      <c r="A254" s="3">
        <v>46082</v>
      </c>
      <c r="B254" s="14">
        <v>46084</v>
      </c>
      <c r="C254" s="5" t="s">
        <v>548</v>
      </c>
      <c r="D254" s="5" t="s">
        <v>72</v>
      </c>
      <c r="E254" s="5" t="s">
        <v>86</v>
      </c>
      <c r="F254" s="5" t="s">
        <v>171</v>
      </c>
      <c r="G254" s="5" t="s">
        <v>1444</v>
      </c>
      <c r="H254" s="131" t="s">
        <v>1461</v>
      </c>
      <c r="I254" s="5" t="s">
        <v>100</v>
      </c>
      <c r="J254" s="5">
        <v>10</v>
      </c>
      <c r="K254" s="5">
        <v>79</v>
      </c>
      <c r="L254" s="5">
        <f>VLOOKUP(I:I,[1]指导价!$A:$B,2,0)</f>
        <v>6.6</v>
      </c>
      <c r="M254" s="124">
        <f t="shared" si="15"/>
        <v>7.9</v>
      </c>
      <c r="N254" s="5" t="s">
        <v>91</v>
      </c>
      <c r="O254" s="7"/>
      <c r="P254" s="7"/>
      <c r="Q254" s="7"/>
      <c r="R254" s="7"/>
      <c r="S254" s="7"/>
      <c r="T254" s="23"/>
      <c r="U254" s="5"/>
      <c r="V254" s="5" t="s">
        <v>1045</v>
      </c>
      <c r="W254" s="5" t="s">
        <v>1462</v>
      </c>
      <c r="X254" s="5" t="s">
        <v>1463</v>
      </c>
      <c r="Y254" s="5" t="s">
        <v>1464</v>
      </c>
      <c r="Z254" s="5" t="s">
        <v>1465</v>
      </c>
      <c r="AA254" s="5">
        <f t="shared" si="16"/>
        <v>66</v>
      </c>
      <c r="AB254" s="5">
        <f t="shared" si="17"/>
        <v>13</v>
      </c>
      <c r="AC254" s="5"/>
      <c r="AD254" s="5"/>
      <c r="AE254" s="146"/>
    </row>
    <row r="255" spans="1:31" ht="16.95" customHeight="1" x14ac:dyDescent="0.3">
      <c r="A255" s="3">
        <v>46082</v>
      </c>
      <c r="B255" s="14">
        <v>46084</v>
      </c>
      <c r="C255" s="5" t="s">
        <v>324</v>
      </c>
      <c r="D255" s="5" t="s">
        <v>72</v>
      </c>
      <c r="E255" s="5" t="s">
        <v>86</v>
      </c>
      <c r="F255" s="5" t="s">
        <v>423</v>
      </c>
      <c r="G255" s="5" t="s">
        <v>1466</v>
      </c>
      <c r="H255" s="131" t="s">
        <v>1467</v>
      </c>
      <c r="I255" s="5" t="s">
        <v>100</v>
      </c>
      <c r="J255" s="5">
        <v>10</v>
      </c>
      <c r="K255" s="5">
        <v>73.36</v>
      </c>
      <c r="L255" s="5">
        <f>VLOOKUP(I:I,[1]指导价!$A:$B,2,0)</f>
        <v>6.6</v>
      </c>
      <c r="M255" s="124">
        <f t="shared" si="15"/>
        <v>7.3360000000000003</v>
      </c>
      <c r="N255" s="5" t="s">
        <v>91</v>
      </c>
      <c r="O255" s="7"/>
      <c r="P255" s="7"/>
      <c r="Q255" s="7"/>
      <c r="R255" s="7"/>
      <c r="S255" s="7"/>
      <c r="T255" s="23"/>
      <c r="U255" s="5"/>
      <c r="V255" s="5"/>
      <c r="W255" s="5" t="s">
        <v>1468</v>
      </c>
      <c r="X255" s="5" t="s">
        <v>1469</v>
      </c>
      <c r="Y255" s="5" t="s">
        <v>586</v>
      </c>
      <c r="Z255" s="5" t="s">
        <v>1470</v>
      </c>
      <c r="AA255" s="5">
        <f t="shared" si="16"/>
        <v>66</v>
      </c>
      <c r="AB255" s="5">
        <f t="shared" si="17"/>
        <v>7.3599999999999994</v>
      </c>
      <c r="AC255" s="5"/>
      <c r="AD255" s="5"/>
      <c r="AE255" s="146"/>
    </row>
    <row r="256" spans="1:31" ht="16.95" customHeight="1" x14ac:dyDescent="0.3">
      <c r="A256" s="3">
        <v>46082</v>
      </c>
      <c r="B256" s="14">
        <v>46084</v>
      </c>
      <c r="C256" s="5" t="s">
        <v>470</v>
      </c>
      <c r="D256" s="5" t="s">
        <v>72</v>
      </c>
      <c r="E256" s="5" t="s">
        <v>86</v>
      </c>
      <c r="F256" s="5" t="s">
        <v>471</v>
      </c>
      <c r="G256" s="5" t="s">
        <v>1471</v>
      </c>
      <c r="H256" s="131" t="s">
        <v>1472</v>
      </c>
      <c r="I256" s="5" t="s">
        <v>144</v>
      </c>
      <c r="J256" s="5">
        <v>9</v>
      </c>
      <c r="K256" s="5">
        <v>169.54</v>
      </c>
      <c r="L256" s="5">
        <f>VLOOKUP(I:I,[1]指导价!$A:$B,2,0)</f>
        <v>9.9</v>
      </c>
      <c r="M256" s="124">
        <f t="shared" si="15"/>
        <v>18.837777777777777</v>
      </c>
      <c r="N256" s="5" t="s">
        <v>91</v>
      </c>
      <c r="O256" s="7"/>
      <c r="P256" s="7"/>
      <c r="Q256" s="7"/>
      <c r="R256" s="7"/>
      <c r="S256" s="7"/>
      <c r="T256" s="23"/>
      <c r="U256" s="5"/>
      <c r="V256" s="5"/>
      <c r="W256" s="5" t="s">
        <v>1473</v>
      </c>
      <c r="X256" s="5" t="s">
        <v>329</v>
      </c>
      <c r="Y256" s="5" t="s">
        <v>330</v>
      </c>
      <c r="Z256" s="5" t="s">
        <v>1474</v>
      </c>
      <c r="AA256" s="5">
        <f t="shared" si="16"/>
        <v>89.100000000000009</v>
      </c>
      <c r="AB256" s="5">
        <f t="shared" si="17"/>
        <v>80.439999999999984</v>
      </c>
      <c r="AC256" s="5"/>
      <c r="AD256" s="5"/>
      <c r="AE256" s="146"/>
    </row>
    <row r="257" spans="1:31" ht="16.95" customHeight="1" x14ac:dyDescent="0.3">
      <c r="A257" s="3">
        <v>46082</v>
      </c>
      <c r="B257" s="14">
        <v>46084</v>
      </c>
      <c r="C257" s="5" t="s">
        <v>124</v>
      </c>
      <c r="D257" s="5" t="s">
        <v>72</v>
      </c>
      <c r="E257" s="5" t="s">
        <v>86</v>
      </c>
      <c r="F257" s="5" t="s">
        <v>674</v>
      </c>
      <c r="G257" s="5" t="s">
        <v>1475</v>
      </c>
      <c r="H257" s="131" t="s">
        <v>1476</v>
      </c>
      <c r="I257" s="5" t="s">
        <v>185</v>
      </c>
      <c r="J257" s="5">
        <v>5</v>
      </c>
      <c r="K257" s="5">
        <v>54.58</v>
      </c>
      <c r="L257" s="5">
        <f>VLOOKUP(I:I,[1]指导价!$A:$B,2,0)</f>
        <v>8.9</v>
      </c>
      <c r="M257" s="124">
        <f t="shared" si="15"/>
        <v>10.916</v>
      </c>
      <c r="N257" s="5" t="s">
        <v>91</v>
      </c>
      <c r="O257" s="7"/>
      <c r="P257" s="7"/>
      <c r="Q257" s="7"/>
      <c r="R257" s="7"/>
      <c r="S257" s="7"/>
      <c r="T257" s="23"/>
      <c r="U257" s="5"/>
      <c r="V257" s="5"/>
      <c r="W257" s="5" t="s">
        <v>1477</v>
      </c>
      <c r="X257" s="5" t="s">
        <v>1478</v>
      </c>
      <c r="Y257" s="5" t="s">
        <v>1479</v>
      </c>
      <c r="Z257" s="5" t="s">
        <v>1480</v>
      </c>
      <c r="AA257" s="5">
        <f t="shared" si="16"/>
        <v>44.5</v>
      </c>
      <c r="AB257" s="5">
        <f t="shared" si="17"/>
        <v>10.079999999999998</v>
      </c>
      <c r="AC257" s="5"/>
      <c r="AD257" s="5"/>
      <c r="AE257" s="146"/>
    </row>
    <row r="258" spans="1:31" ht="16.95" customHeight="1" x14ac:dyDescent="0.3">
      <c r="A258" s="3">
        <v>46082</v>
      </c>
      <c r="B258" s="14">
        <v>46084</v>
      </c>
      <c r="C258" s="5" t="s">
        <v>148</v>
      </c>
      <c r="D258" s="5" t="s">
        <v>72</v>
      </c>
      <c r="E258" s="5" t="s">
        <v>86</v>
      </c>
      <c r="F258" s="5" t="s">
        <v>228</v>
      </c>
      <c r="G258" s="5" t="s">
        <v>1481</v>
      </c>
      <c r="H258" s="131" t="s">
        <v>1482</v>
      </c>
      <c r="I258" s="5" t="s">
        <v>100</v>
      </c>
      <c r="J258" s="5">
        <v>8</v>
      </c>
      <c r="K258" s="5">
        <v>66.05</v>
      </c>
      <c r="L258" s="5">
        <f>VLOOKUP(I:I,[1]指导价!$A:$B,2,0)</f>
        <v>6.6</v>
      </c>
      <c r="M258" s="124">
        <f t="shared" si="15"/>
        <v>8.2562499999999996</v>
      </c>
      <c r="N258" s="5" t="s">
        <v>91</v>
      </c>
      <c r="O258" s="7"/>
      <c r="P258" s="7"/>
      <c r="Q258" s="7"/>
      <c r="R258" s="7"/>
      <c r="S258" s="7"/>
      <c r="T258" s="23"/>
      <c r="U258" s="5"/>
      <c r="V258" s="5"/>
      <c r="W258" s="5" t="s">
        <v>1483</v>
      </c>
      <c r="X258" s="5" t="s">
        <v>1484</v>
      </c>
      <c r="Y258" s="5" t="s">
        <v>1485</v>
      </c>
      <c r="Z258" s="5" t="s">
        <v>1486</v>
      </c>
      <c r="AA258" s="5">
        <f t="shared" si="16"/>
        <v>52.8</v>
      </c>
      <c r="AB258" s="5">
        <f t="shared" si="17"/>
        <v>13.25</v>
      </c>
      <c r="AC258" s="5"/>
      <c r="AD258" s="5"/>
      <c r="AE258" s="146"/>
    </row>
    <row r="259" spans="1:31" ht="16.95" customHeight="1" x14ac:dyDescent="0.3">
      <c r="A259" s="3">
        <v>46082</v>
      </c>
      <c r="B259" s="14">
        <v>46084</v>
      </c>
      <c r="C259" s="5" t="s">
        <v>148</v>
      </c>
      <c r="D259" s="5" t="s">
        <v>72</v>
      </c>
      <c r="E259" s="5" t="s">
        <v>86</v>
      </c>
      <c r="F259" s="5" t="s">
        <v>228</v>
      </c>
      <c r="G259" s="5" t="s">
        <v>1481</v>
      </c>
      <c r="H259" s="131" t="s">
        <v>1487</v>
      </c>
      <c r="I259" s="5" t="s">
        <v>113</v>
      </c>
      <c r="J259" s="5">
        <v>1</v>
      </c>
      <c r="K259" s="5">
        <v>36.840000000000003</v>
      </c>
      <c r="L259" s="5">
        <f>VLOOKUP(I:I,[1]指导价!$A:$B,2,0)</f>
        <v>24.9</v>
      </c>
      <c r="M259" s="124">
        <f t="shared" ref="M259:M311" si="18">K259/J259</f>
        <v>36.840000000000003</v>
      </c>
      <c r="N259" s="5" t="s">
        <v>91</v>
      </c>
      <c r="O259" s="7"/>
      <c r="P259" s="7"/>
      <c r="Q259" s="7"/>
      <c r="R259" s="7"/>
      <c r="S259" s="7"/>
      <c r="T259" s="23"/>
      <c r="U259" s="5"/>
      <c r="V259" s="5"/>
      <c r="W259" s="5" t="s">
        <v>1488</v>
      </c>
      <c r="X259" s="5" t="s">
        <v>1489</v>
      </c>
      <c r="Y259" s="5" t="s">
        <v>508</v>
      </c>
      <c r="Z259" s="5" t="s">
        <v>1490</v>
      </c>
      <c r="AA259" s="5">
        <f t="shared" ref="AA259:AA311" si="19">J259*L259</f>
        <v>24.9</v>
      </c>
      <c r="AB259" s="5">
        <f t="shared" ref="AB259:AB311" si="20">K:K-AA:AA</f>
        <v>11.940000000000005</v>
      </c>
      <c r="AC259" s="5"/>
      <c r="AD259" s="5"/>
      <c r="AE259" s="146"/>
    </row>
    <row r="260" spans="1:31" ht="16.95" customHeight="1" x14ac:dyDescent="0.3">
      <c r="A260" s="3">
        <v>46082</v>
      </c>
      <c r="B260" s="14">
        <v>46084</v>
      </c>
      <c r="C260" s="5" t="s">
        <v>85</v>
      </c>
      <c r="D260" s="5" t="s">
        <v>72</v>
      </c>
      <c r="E260" s="5" t="s">
        <v>86</v>
      </c>
      <c r="F260" s="5" t="s">
        <v>87</v>
      </c>
      <c r="G260" s="5" t="s">
        <v>88</v>
      </c>
      <c r="H260" s="131" t="s">
        <v>1491</v>
      </c>
      <c r="I260" s="5" t="s">
        <v>144</v>
      </c>
      <c r="J260" s="5">
        <v>4</v>
      </c>
      <c r="K260" s="5">
        <v>51.2</v>
      </c>
      <c r="L260" s="5">
        <f>VLOOKUP(I:I,[1]指导价!$A:$B,2,0)</f>
        <v>9.9</v>
      </c>
      <c r="M260" s="124">
        <f t="shared" si="18"/>
        <v>12.8</v>
      </c>
      <c r="N260" s="5" t="s">
        <v>91</v>
      </c>
      <c r="O260" s="7"/>
      <c r="P260" s="7"/>
      <c r="Q260" s="7"/>
      <c r="R260" s="7"/>
      <c r="S260" s="7"/>
      <c r="T260" s="23"/>
      <c r="U260" s="5"/>
      <c r="V260" s="5" t="s">
        <v>1492</v>
      </c>
      <c r="W260" s="5" t="s">
        <v>1493</v>
      </c>
      <c r="X260" s="5" t="s">
        <v>1494</v>
      </c>
      <c r="Y260" s="5" t="s">
        <v>1495</v>
      </c>
      <c r="Z260" s="5" t="s">
        <v>1496</v>
      </c>
      <c r="AA260" s="5">
        <f t="shared" si="19"/>
        <v>39.6</v>
      </c>
      <c r="AB260" s="5">
        <f t="shared" si="20"/>
        <v>11.600000000000001</v>
      </c>
      <c r="AC260" s="5"/>
      <c r="AD260" s="5"/>
      <c r="AE260" s="146"/>
    </row>
    <row r="261" spans="1:31" ht="16.95" customHeight="1" x14ac:dyDescent="0.3">
      <c r="A261" s="3">
        <v>46082</v>
      </c>
      <c r="B261" s="14">
        <v>46084</v>
      </c>
      <c r="C261" s="5" t="s">
        <v>85</v>
      </c>
      <c r="D261" s="5" t="s">
        <v>72</v>
      </c>
      <c r="E261" s="5" t="s">
        <v>86</v>
      </c>
      <c r="F261" s="5" t="s">
        <v>87</v>
      </c>
      <c r="G261" s="5" t="s">
        <v>88</v>
      </c>
      <c r="H261" s="131" t="s">
        <v>1497</v>
      </c>
      <c r="I261" s="5" t="s">
        <v>119</v>
      </c>
      <c r="J261" s="5">
        <v>4</v>
      </c>
      <c r="K261" s="5">
        <v>51.2</v>
      </c>
      <c r="L261" s="5">
        <f>VLOOKUP(I:I,[1]指导价!$A:$B,2,0)</f>
        <v>9.9</v>
      </c>
      <c r="M261" s="124">
        <f t="shared" si="18"/>
        <v>12.8</v>
      </c>
      <c r="N261" s="5" t="s">
        <v>91</v>
      </c>
      <c r="O261" s="7"/>
      <c r="P261" s="7"/>
      <c r="Q261" s="7"/>
      <c r="R261" s="7"/>
      <c r="S261" s="7"/>
      <c r="T261" s="23"/>
      <c r="U261" s="5"/>
      <c r="V261" s="5" t="s">
        <v>1492</v>
      </c>
      <c r="W261" s="5" t="s">
        <v>1498</v>
      </c>
      <c r="X261" s="5" t="s">
        <v>1499</v>
      </c>
      <c r="Y261" s="5" t="s">
        <v>1500</v>
      </c>
      <c r="Z261" s="5" t="s">
        <v>1501</v>
      </c>
      <c r="AA261" s="5">
        <f t="shared" si="19"/>
        <v>39.6</v>
      </c>
      <c r="AB261" s="5">
        <f t="shared" si="20"/>
        <v>11.600000000000001</v>
      </c>
      <c r="AC261" s="5"/>
      <c r="AD261" s="5"/>
      <c r="AE261" s="146"/>
    </row>
    <row r="262" spans="1:31" ht="16.95" customHeight="1" x14ac:dyDescent="0.3">
      <c r="A262" s="3">
        <v>46082</v>
      </c>
      <c r="B262" s="14">
        <v>46084</v>
      </c>
      <c r="C262" s="5" t="s">
        <v>85</v>
      </c>
      <c r="D262" s="5" t="s">
        <v>72</v>
      </c>
      <c r="E262" s="5" t="s">
        <v>86</v>
      </c>
      <c r="F262" s="5" t="s">
        <v>87</v>
      </c>
      <c r="G262" s="5" t="s">
        <v>88</v>
      </c>
      <c r="H262" s="131" t="s">
        <v>1502</v>
      </c>
      <c r="I262" s="5" t="s">
        <v>113</v>
      </c>
      <c r="J262" s="5">
        <v>1</v>
      </c>
      <c r="K262" s="5">
        <v>27.9</v>
      </c>
      <c r="L262" s="5">
        <f>VLOOKUP(I:I,[1]指导价!$A:$B,2,0)</f>
        <v>24.9</v>
      </c>
      <c r="M262" s="124">
        <f t="shared" si="18"/>
        <v>27.9</v>
      </c>
      <c r="N262" s="5" t="s">
        <v>91</v>
      </c>
      <c r="O262" s="7"/>
      <c r="P262" s="7"/>
      <c r="Q262" s="7"/>
      <c r="R262" s="7"/>
      <c r="S262" s="7"/>
      <c r="T262" s="23"/>
      <c r="U262" s="5"/>
      <c r="V262" s="5" t="s">
        <v>1503</v>
      </c>
      <c r="W262" s="5" t="s">
        <v>1504</v>
      </c>
      <c r="X262" s="5" t="s">
        <v>1505</v>
      </c>
      <c r="Y262" s="5" t="s">
        <v>1506</v>
      </c>
      <c r="Z262" s="5" t="s">
        <v>1507</v>
      </c>
      <c r="AA262" s="5">
        <f t="shared" si="19"/>
        <v>24.9</v>
      </c>
      <c r="AB262" s="5">
        <f t="shared" si="20"/>
        <v>3</v>
      </c>
      <c r="AC262" s="5"/>
      <c r="AD262" s="5"/>
      <c r="AE262" s="146"/>
    </row>
    <row r="263" spans="1:31" ht="16.95" customHeight="1" x14ac:dyDescent="0.3">
      <c r="A263" s="3">
        <v>46082</v>
      </c>
      <c r="B263" s="14">
        <v>46084</v>
      </c>
      <c r="C263" s="5" t="s">
        <v>85</v>
      </c>
      <c r="D263" s="5" t="s">
        <v>72</v>
      </c>
      <c r="E263" s="5" t="s">
        <v>86</v>
      </c>
      <c r="F263" s="5" t="s">
        <v>87</v>
      </c>
      <c r="G263" s="5" t="s">
        <v>88</v>
      </c>
      <c r="H263" s="131" t="s">
        <v>1508</v>
      </c>
      <c r="I263" s="5" t="s">
        <v>100</v>
      </c>
      <c r="J263" s="5">
        <v>4</v>
      </c>
      <c r="K263" s="5">
        <v>30</v>
      </c>
      <c r="L263" s="5">
        <f>VLOOKUP(I:I,[1]指导价!$A:$B,2,0)</f>
        <v>6.6</v>
      </c>
      <c r="M263" s="124">
        <f t="shared" si="18"/>
        <v>7.5</v>
      </c>
      <c r="N263" s="5" t="s">
        <v>91</v>
      </c>
      <c r="O263" s="7"/>
      <c r="P263" s="7"/>
      <c r="Q263" s="7"/>
      <c r="R263" s="7"/>
      <c r="S263" s="7"/>
      <c r="T263" s="23"/>
      <c r="U263" s="5"/>
      <c r="V263" s="5" t="s">
        <v>1509</v>
      </c>
      <c r="W263" s="5" t="s">
        <v>1510</v>
      </c>
      <c r="X263" s="5" t="s">
        <v>1511</v>
      </c>
      <c r="Y263" s="5" t="s">
        <v>1512</v>
      </c>
      <c r="Z263" s="5" t="s">
        <v>1513</v>
      </c>
      <c r="AA263" s="5">
        <f t="shared" si="19"/>
        <v>26.4</v>
      </c>
      <c r="AB263" s="5">
        <f t="shared" si="20"/>
        <v>3.6000000000000014</v>
      </c>
      <c r="AC263" s="5"/>
      <c r="AD263" s="5"/>
      <c r="AE263" s="146"/>
    </row>
    <row r="264" spans="1:31" ht="16.95" customHeight="1" x14ac:dyDescent="0.3">
      <c r="A264" s="3">
        <v>46082</v>
      </c>
      <c r="B264" s="14">
        <v>46084</v>
      </c>
      <c r="C264" s="5" t="s">
        <v>324</v>
      </c>
      <c r="D264" s="5" t="s">
        <v>72</v>
      </c>
      <c r="E264" s="5" t="s">
        <v>86</v>
      </c>
      <c r="F264" s="5" t="s">
        <v>1056</v>
      </c>
      <c r="G264" s="5" t="s">
        <v>1514</v>
      </c>
      <c r="H264" s="131" t="s">
        <v>1515</v>
      </c>
      <c r="I264" s="5" t="s">
        <v>100</v>
      </c>
      <c r="J264" s="5">
        <v>12</v>
      </c>
      <c r="K264" s="5">
        <v>125.17</v>
      </c>
      <c r="L264" s="5">
        <f>VLOOKUP(I:I,[1]指导价!$A:$B,2,0)</f>
        <v>6.6</v>
      </c>
      <c r="M264" s="124">
        <f t="shared" si="18"/>
        <v>10.430833333333334</v>
      </c>
      <c r="N264" s="5" t="s">
        <v>91</v>
      </c>
      <c r="O264" s="7"/>
      <c r="P264" s="7"/>
      <c r="Q264" s="7"/>
      <c r="R264" s="7"/>
      <c r="S264" s="7"/>
      <c r="T264" s="23"/>
      <c r="U264" s="5"/>
      <c r="V264" s="5"/>
      <c r="W264" s="5" t="s">
        <v>1516</v>
      </c>
      <c r="X264" s="5" t="s">
        <v>129</v>
      </c>
      <c r="Y264" s="5" t="s">
        <v>130</v>
      </c>
      <c r="Z264" s="5" t="s">
        <v>1517</v>
      </c>
      <c r="AA264" s="5">
        <f t="shared" si="19"/>
        <v>79.199999999999989</v>
      </c>
      <c r="AB264" s="5">
        <f t="shared" si="20"/>
        <v>45.970000000000013</v>
      </c>
      <c r="AC264" s="5"/>
      <c r="AD264" s="5"/>
      <c r="AE264" s="146"/>
    </row>
    <row r="265" spans="1:31" ht="16.95" customHeight="1" x14ac:dyDescent="0.3">
      <c r="A265" s="3">
        <v>46082</v>
      </c>
      <c r="B265" s="14">
        <v>46084</v>
      </c>
      <c r="C265" s="5" t="s">
        <v>85</v>
      </c>
      <c r="D265" s="5" t="s">
        <v>72</v>
      </c>
      <c r="E265" s="5" t="s">
        <v>86</v>
      </c>
      <c r="F265" s="5" t="s">
        <v>87</v>
      </c>
      <c r="G265" s="5" t="s">
        <v>1518</v>
      </c>
      <c r="H265" s="131" t="s">
        <v>1519</v>
      </c>
      <c r="I265" s="5" t="s">
        <v>113</v>
      </c>
      <c r="J265" s="5">
        <v>1</v>
      </c>
      <c r="K265" s="5">
        <v>54.51</v>
      </c>
      <c r="L265" s="5">
        <f>VLOOKUP(I:I,[1]指导价!$A:$B,2,0)</f>
        <v>24.9</v>
      </c>
      <c r="M265" s="124">
        <f t="shared" si="18"/>
        <v>54.51</v>
      </c>
      <c r="N265" s="5" t="s">
        <v>91</v>
      </c>
      <c r="O265" s="7"/>
      <c r="P265" s="7"/>
      <c r="Q265" s="7"/>
      <c r="R265" s="7"/>
      <c r="S265" s="7"/>
      <c r="T265" s="23"/>
      <c r="U265" s="5"/>
      <c r="V265" s="5"/>
      <c r="W265" s="5" t="s">
        <v>1520</v>
      </c>
      <c r="X265" s="5" t="s">
        <v>1505</v>
      </c>
      <c r="Y265" s="5" t="s">
        <v>1521</v>
      </c>
      <c r="Z265" s="5" t="s">
        <v>1522</v>
      </c>
      <c r="AA265" s="5">
        <f t="shared" si="19"/>
        <v>24.9</v>
      </c>
      <c r="AB265" s="5">
        <f t="shared" si="20"/>
        <v>29.61</v>
      </c>
      <c r="AC265" s="5"/>
      <c r="AD265" s="5"/>
      <c r="AE265" s="146"/>
    </row>
    <row r="266" spans="1:31" ht="16.95" customHeight="1" x14ac:dyDescent="0.3">
      <c r="A266" s="3">
        <v>46082</v>
      </c>
      <c r="B266" s="14">
        <v>46084</v>
      </c>
      <c r="C266" s="5" t="s">
        <v>521</v>
      </c>
      <c r="D266" s="5" t="s">
        <v>72</v>
      </c>
      <c r="E266" s="5" t="s">
        <v>86</v>
      </c>
      <c r="F266" s="5" t="s">
        <v>626</v>
      </c>
      <c r="G266" s="5" t="s">
        <v>1523</v>
      </c>
      <c r="H266" s="131" t="s">
        <v>1524</v>
      </c>
      <c r="I266" s="5" t="s">
        <v>90</v>
      </c>
      <c r="J266" s="5">
        <v>2</v>
      </c>
      <c r="K266" s="5">
        <v>61.94</v>
      </c>
      <c r="L266" s="5">
        <f>VLOOKUP(I:I,[1]指导价!$A:$B,2,0)</f>
        <v>24.9</v>
      </c>
      <c r="M266" s="124">
        <f t="shared" si="18"/>
        <v>30.97</v>
      </c>
      <c r="N266" s="5" t="s">
        <v>91</v>
      </c>
      <c r="O266" s="7"/>
      <c r="P266" s="7"/>
      <c r="Q266" s="7"/>
      <c r="R266" s="7"/>
      <c r="S266" s="7"/>
      <c r="T266" s="23"/>
      <c r="U266" s="5"/>
      <c r="V266" s="5"/>
      <c r="W266" s="5" t="s">
        <v>1525</v>
      </c>
      <c r="X266" s="5" t="s">
        <v>1526</v>
      </c>
      <c r="Y266" s="5" t="s">
        <v>1527</v>
      </c>
      <c r="Z266" s="5" t="s">
        <v>1528</v>
      </c>
      <c r="AA266" s="5">
        <f t="shared" si="19"/>
        <v>49.8</v>
      </c>
      <c r="AB266" s="5">
        <f t="shared" si="20"/>
        <v>12.14</v>
      </c>
      <c r="AC266" s="5"/>
      <c r="AD266" s="5"/>
      <c r="AE266" s="146"/>
    </row>
    <row r="267" spans="1:31" ht="16.95" customHeight="1" x14ac:dyDescent="0.3">
      <c r="A267" s="3">
        <v>46082</v>
      </c>
      <c r="B267" s="14">
        <v>46084</v>
      </c>
      <c r="C267" s="5" t="str">
        <f>VLOOKUP(G267,白名单!C:E,3,0)</f>
        <v>上海大区</v>
      </c>
      <c r="D267" s="5" t="str">
        <f>VLOOKUP(G267,白名单!C:F,4,0)</f>
        <v>昆山友吖电子商务有限公司</v>
      </c>
      <c r="E267" s="5" t="s">
        <v>86</v>
      </c>
      <c r="F267" s="5" t="s">
        <v>235</v>
      </c>
      <c r="G267" s="5" t="s">
        <v>1529</v>
      </c>
      <c r="H267" s="131" t="s">
        <v>1530</v>
      </c>
      <c r="I267" s="5" t="s">
        <v>185</v>
      </c>
      <c r="J267" s="5">
        <v>6</v>
      </c>
      <c r="K267" s="5">
        <v>54.4</v>
      </c>
      <c r="L267" s="5">
        <f>VLOOKUP(I:I,[1]指导价!$A:$B,2,0)</f>
        <v>8.9</v>
      </c>
      <c r="M267" s="124">
        <f t="shared" si="18"/>
        <v>9.0666666666666664</v>
      </c>
      <c r="N267" s="5" t="s">
        <v>91</v>
      </c>
      <c r="O267" s="7"/>
      <c r="P267" s="7"/>
      <c r="Q267" s="7"/>
      <c r="R267" s="7"/>
      <c r="S267" s="7"/>
      <c r="T267" s="23"/>
      <c r="U267" s="5"/>
      <c r="V267" s="5" t="s">
        <v>1241</v>
      </c>
      <c r="W267" s="5" t="s">
        <v>1531</v>
      </c>
      <c r="X267" s="5" t="s">
        <v>1532</v>
      </c>
      <c r="Y267" s="5" t="s">
        <v>1533</v>
      </c>
      <c r="Z267" s="5" t="s">
        <v>1534</v>
      </c>
      <c r="AA267" s="5">
        <f t="shared" si="19"/>
        <v>53.400000000000006</v>
      </c>
      <c r="AB267" s="5">
        <f t="shared" si="20"/>
        <v>0.99999999999999289</v>
      </c>
      <c r="AC267" s="5"/>
      <c r="AD267" s="5"/>
      <c r="AE267" s="146"/>
    </row>
    <row r="268" spans="1:31" ht="16.95" customHeight="1" x14ac:dyDescent="0.3">
      <c r="A268" s="3">
        <v>46082</v>
      </c>
      <c r="B268" s="14">
        <v>46084</v>
      </c>
      <c r="C268" s="5" t="str">
        <f>VLOOKUP(G268,白名单!C:E,3,0)</f>
        <v>上海大区</v>
      </c>
      <c r="D268" s="5" t="str">
        <f>VLOOKUP(G268,白名单!C:F,4,0)</f>
        <v>昆山友吖电子商务有限公司</v>
      </c>
      <c r="E268" s="5" t="s">
        <v>86</v>
      </c>
      <c r="F268" s="5" t="s">
        <v>235</v>
      </c>
      <c r="G268" s="5" t="s">
        <v>1529</v>
      </c>
      <c r="H268" s="131" t="s">
        <v>1535</v>
      </c>
      <c r="I268" s="5" t="s">
        <v>107</v>
      </c>
      <c r="J268" s="5">
        <v>6</v>
      </c>
      <c r="K268" s="5">
        <v>54.4</v>
      </c>
      <c r="L268" s="5">
        <f>VLOOKUP(I:I,[1]指导价!$A:$B,2,0)</f>
        <v>8.9</v>
      </c>
      <c r="M268" s="124">
        <f t="shared" si="18"/>
        <v>9.0666666666666664</v>
      </c>
      <c r="N268" s="5" t="s">
        <v>91</v>
      </c>
      <c r="O268" s="7"/>
      <c r="P268" s="7"/>
      <c r="Q268" s="7"/>
      <c r="R268" s="7"/>
      <c r="S268" s="7"/>
      <c r="T268" s="23"/>
      <c r="U268" s="5"/>
      <c r="V268" s="5" t="s">
        <v>1241</v>
      </c>
      <c r="W268" s="5" t="s">
        <v>1536</v>
      </c>
      <c r="X268" s="5" t="s">
        <v>1537</v>
      </c>
      <c r="Y268" s="5" t="s">
        <v>1244</v>
      </c>
      <c r="Z268" s="5" t="s">
        <v>1538</v>
      </c>
      <c r="AA268" s="5">
        <f t="shared" si="19"/>
        <v>53.400000000000006</v>
      </c>
      <c r="AB268" s="5">
        <f t="shared" si="20"/>
        <v>0.99999999999999289</v>
      </c>
      <c r="AC268" s="5"/>
      <c r="AD268" s="5"/>
      <c r="AE268" s="146"/>
    </row>
    <row r="269" spans="1:31" ht="16.95" customHeight="1" x14ac:dyDescent="0.3">
      <c r="A269" s="3">
        <v>46082</v>
      </c>
      <c r="B269" s="14">
        <v>46084</v>
      </c>
      <c r="C269" s="5" t="str">
        <f>VLOOKUP(G269,白名单!C:E,3,0)</f>
        <v>上海大区</v>
      </c>
      <c r="D269" s="5" t="str">
        <f>VLOOKUP(G269,白名单!C:F,4,0)</f>
        <v>昆山友吖电子商务有限公司</v>
      </c>
      <c r="E269" s="5" t="s">
        <v>86</v>
      </c>
      <c r="F269" s="5" t="s">
        <v>235</v>
      </c>
      <c r="G269" s="5" t="s">
        <v>1529</v>
      </c>
      <c r="H269" s="131" t="s">
        <v>1539</v>
      </c>
      <c r="I269" s="5" t="s">
        <v>107</v>
      </c>
      <c r="J269" s="5">
        <v>6</v>
      </c>
      <c r="K269" s="5">
        <v>54.4</v>
      </c>
      <c r="L269" s="5">
        <f>VLOOKUP(I:I,[1]指导价!$A:$B,2,0)</f>
        <v>8.9</v>
      </c>
      <c r="M269" s="124">
        <f t="shared" si="18"/>
        <v>9.0666666666666664</v>
      </c>
      <c r="N269" s="5" t="s">
        <v>91</v>
      </c>
      <c r="O269" s="7"/>
      <c r="P269" s="7"/>
      <c r="Q269" s="7"/>
      <c r="R269" s="7"/>
      <c r="S269" s="7"/>
      <c r="T269" s="23"/>
      <c r="U269" s="5"/>
      <c r="V269" s="5" t="s">
        <v>1241</v>
      </c>
      <c r="W269" s="5" t="s">
        <v>1540</v>
      </c>
      <c r="X269" s="5" t="s">
        <v>1541</v>
      </c>
      <c r="Y269" s="5" t="s">
        <v>1244</v>
      </c>
      <c r="Z269" s="5" t="s">
        <v>1542</v>
      </c>
      <c r="AA269" s="5">
        <f t="shared" si="19"/>
        <v>53.400000000000006</v>
      </c>
      <c r="AB269" s="5">
        <f t="shared" si="20"/>
        <v>0.99999999999999289</v>
      </c>
      <c r="AC269" s="5"/>
      <c r="AD269" s="5"/>
      <c r="AE269" s="146"/>
    </row>
    <row r="270" spans="1:31" ht="16.95" customHeight="1" x14ac:dyDescent="0.3">
      <c r="A270" s="3">
        <v>46082</v>
      </c>
      <c r="B270" s="14">
        <v>46084</v>
      </c>
      <c r="C270" s="5" t="str">
        <f>VLOOKUP(G270,白名单!C:E,3,0)</f>
        <v>上海大区</v>
      </c>
      <c r="D270" s="5" t="str">
        <f>VLOOKUP(G270,白名单!C:F,4,0)</f>
        <v>昆山友吖电子商务有限公司</v>
      </c>
      <c r="E270" s="5" t="s">
        <v>86</v>
      </c>
      <c r="F270" s="5" t="s">
        <v>235</v>
      </c>
      <c r="G270" s="5" t="s">
        <v>1529</v>
      </c>
      <c r="H270" s="131" t="s">
        <v>1543</v>
      </c>
      <c r="I270" s="5" t="s">
        <v>119</v>
      </c>
      <c r="J270" s="5">
        <v>5</v>
      </c>
      <c r="K270" s="5">
        <v>56.2</v>
      </c>
      <c r="L270" s="5">
        <f>VLOOKUP(I:I,[1]指导价!$A:$B,2,0)</f>
        <v>9.9</v>
      </c>
      <c r="M270" s="124">
        <f t="shared" si="18"/>
        <v>11.24</v>
      </c>
      <c r="N270" s="5" t="s">
        <v>91</v>
      </c>
      <c r="O270" s="7"/>
      <c r="P270" s="7"/>
      <c r="Q270" s="7"/>
      <c r="R270" s="7"/>
      <c r="S270" s="7"/>
      <c r="T270" s="23"/>
      <c r="U270" s="5"/>
      <c r="V270" s="5" t="s">
        <v>1241</v>
      </c>
      <c r="W270" s="5" t="s">
        <v>1544</v>
      </c>
      <c r="X270" s="5" t="s">
        <v>1545</v>
      </c>
      <c r="Y270" s="5" t="s">
        <v>1261</v>
      </c>
      <c r="Z270" s="5" t="s">
        <v>1546</v>
      </c>
      <c r="AA270" s="5">
        <f t="shared" si="19"/>
        <v>49.5</v>
      </c>
      <c r="AB270" s="5">
        <f t="shared" si="20"/>
        <v>6.7000000000000028</v>
      </c>
      <c r="AC270" s="5"/>
      <c r="AD270" s="5"/>
      <c r="AE270" s="146"/>
    </row>
    <row r="271" spans="1:31" ht="16.95" customHeight="1" x14ac:dyDescent="0.3">
      <c r="A271" s="3">
        <v>46082</v>
      </c>
      <c r="B271" s="14">
        <v>46084</v>
      </c>
      <c r="C271" s="5" t="str">
        <f>VLOOKUP(G271,白名单!C:E,3,0)</f>
        <v>上海大区</v>
      </c>
      <c r="D271" s="5" t="str">
        <f>VLOOKUP(G271,白名单!C:F,4,0)</f>
        <v>昆山友吖电子商务有限公司</v>
      </c>
      <c r="E271" s="5" t="s">
        <v>86</v>
      </c>
      <c r="F271" s="5" t="s">
        <v>235</v>
      </c>
      <c r="G271" s="5" t="s">
        <v>1529</v>
      </c>
      <c r="H271" s="131" t="s">
        <v>1547</v>
      </c>
      <c r="I271" s="5" t="s">
        <v>113</v>
      </c>
      <c r="J271" s="5">
        <v>2</v>
      </c>
      <c r="K271" s="5">
        <v>49.9</v>
      </c>
      <c r="L271" s="5">
        <f>VLOOKUP(I:I,[1]指导价!$A:$B,2,0)</f>
        <v>24.9</v>
      </c>
      <c r="M271" s="124">
        <f t="shared" si="18"/>
        <v>24.95</v>
      </c>
      <c r="N271" s="5" t="s">
        <v>91</v>
      </c>
      <c r="O271" s="7"/>
      <c r="P271" s="7"/>
      <c r="Q271" s="7"/>
      <c r="R271" s="7"/>
      <c r="S271" s="7"/>
      <c r="T271" s="23"/>
      <c r="U271" s="5"/>
      <c r="V271" s="5" t="s">
        <v>1269</v>
      </c>
      <c r="W271" s="5" t="s">
        <v>1548</v>
      </c>
      <c r="X271" s="5" t="s">
        <v>1549</v>
      </c>
      <c r="Y271" s="5" t="s">
        <v>1277</v>
      </c>
      <c r="Z271" s="5" t="s">
        <v>1550</v>
      </c>
      <c r="AA271" s="5">
        <f t="shared" si="19"/>
        <v>49.8</v>
      </c>
      <c r="AB271" s="5">
        <f t="shared" si="20"/>
        <v>0.10000000000000142</v>
      </c>
      <c r="AC271" s="5"/>
      <c r="AD271" s="5"/>
      <c r="AE271" s="146"/>
    </row>
    <row r="272" spans="1:31" ht="16.95" customHeight="1" x14ac:dyDescent="0.3">
      <c r="A272" s="3">
        <v>46082</v>
      </c>
      <c r="B272" s="14">
        <v>46084</v>
      </c>
      <c r="C272" s="5" t="str">
        <f>VLOOKUP(G272,白名单!C:E,3,0)</f>
        <v>上海大区</v>
      </c>
      <c r="D272" s="5" t="str">
        <f>VLOOKUP(G272,白名单!C:F,4,0)</f>
        <v>昆山友吖电子商务有限公司</v>
      </c>
      <c r="E272" s="5" t="s">
        <v>86</v>
      </c>
      <c r="F272" s="5" t="s">
        <v>235</v>
      </c>
      <c r="G272" s="5" t="s">
        <v>1529</v>
      </c>
      <c r="H272" s="131" t="s">
        <v>1551</v>
      </c>
      <c r="I272" s="5" t="s">
        <v>144</v>
      </c>
      <c r="J272" s="5">
        <v>3</v>
      </c>
      <c r="K272" s="5">
        <v>36.4</v>
      </c>
      <c r="L272" s="5">
        <f>VLOOKUP(I:I,[1]指导价!$A:$B,2,0)</f>
        <v>9.9</v>
      </c>
      <c r="M272" s="124">
        <f t="shared" si="18"/>
        <v>12.133333333333333</v>
      </c>
      <c r="N272" s="5" t="s">
        <v>91</v>
      </c>
      <c r="O272" s="7"/>
      <c r="P272" s="7"/>
      <c r="Q272" s="7"/>
      <c r="R272" s="7"/>
      <c r="S272" s="7"/>
      <c r="T272" s="23"/>
      <c r="U272" s="5"/>
      <c r="V272" s="5" t="s">
        <v>1247</v>
      </c>
      <c r="W272" s="5" t="s">
        <v>1552</v>
      </c>
      <c r="X272" s="5" t="s">
        <v>1553</v>
      </c>
      <c r="Y272" s="5" t="s">
        <v>1291</v>
      </c>
      <c r="Z272" s="5" t="s">
        <v>1554</v>
      </c>
      <c r="AA272" s="5">
        <f t="shared" si="19"/>
        <v>29.700000000000003</v>
      </c>
      <c r="AB272" s="5">
        <f t="shared" si="20"/>
        <v>6.6999999999999957</v>
      </c>
      <c r="AC272" s="5"/>
      <c r="AD272" s="5"/>
      <c r="AE272" s="146"/>
    </row>
    <row r="273" spans="1:31" ht="16.95" customHeight="1" x14ac:dyDescent="0.3">
      <c r="A273" s="3">
        <v>46082</v>
      </c>
      <c r="B273" s="14">
        <v>46084</v>
      </c>
      <c r="C273" s="5" t="str">
        <f>VLOOKUP(G273,白名单!C:E,3,0)</f>
        <v>上海大区</v>
      </c>
      <c r="D273" s="5" t="str">
        <f>VLOOKUP(G273,白名单!C:F,4,0)</f>
        <v>昆山友吖电子商务有限公司</v>
      </c>
      <c r="E273" s="5" t="s">
        <v>86</v>
      </c>
      <c r="F273" s="5" t="s">
        <v>235</v>
      </c>
      <c r="G273" s="5" t="s">
        <v>1529</v>
      </c>
      <c r="H273" s="131" t="s">
        <v>1555</v>
      </c>
      <c r="I273" s="5" t="s">
        <v>119</v>
      </c>
      <c r="J273" s="5">
        <v>3</v>
      </c>
      <c r="K273" s="5">
        <v>36.4</v>
      </c>
      <c r="L273" s="5">
        <f>VLOOKUP(I:I,[1]指导价!$A:$B,2,0)</f>
        <v>9.9</v>
      </c>
      <c r="M273" s="124">
        <f t="shared" si="18"/>
        <v>12.133333333333333</v>
      </c>
      <c r="N273" s="5" t="s">
        <v>91</v>
      </c>
      <c r="O273" s="7"/>
      <c r="P273" s="7"/>
      <c r="Q273" s="7"/>
      <c r="R273" s="7"/>
      <c r="S273" s="7"/>
      <c r="T273" s="23"/>
      <c r="U273" s="5"/>
      <c r="V273" s="5" t="s">
        <v>1247</v>
      </c>
      <c r="W273" s="5" t="s">
        <v>1556</v>
      </c>
      <c r="X273" s="5" t="s">
        <v>1557</v>
      </c>
      <c r="Y273" s="5" t="s">
        <v>1558</v>
      </c>
      <c r="Z273" s="5" t="s">
        <v>1559</v>
      </c>
      <c r="AA273" s="5">
        <f t="shared" si="19"/>
        <v>29.700000000000003</v>
      </c>
      <c r="AB273" s="5">
        <f t="shared" si="20"/>
        <v>6.6999999999999957</v>
      </c>
      <c r="AC273" s="5"/>
      <c r="AD273" s="5"/>
      <c r="AE273" s="146"/>
    </row>
    <row r="274" spans="1:31" ht="16.95" customHeight="1" x14ac:dyDescent="0.3">
      <c r="A274" s="3">
        <v>46082</v>
      </c>
      <c r="B274" s="14">
        <v>46084</v>
      </c>
      <c r="C274" s="5" t="str">
        <f>VLOOKUP(G274,白名单!C:E,3,0)</f>
        <v>上海大区</v>
      </c>
      <c r="D274" s="5" t="str">
        <f>VLOOKUP(G274,白名单!C:F,4,0)</f>
        <v>昆山友吖电子商务有限公司</v>
      </c>
      <c r="E274" s="5" t="s">
        <v>86</v>
      </c>
      <c r="F274" s="5" t="s">
        <v>235</v>
      </c>
      <c r="G274" s="5" t="s">
        <v>1529</v>
      </c>
      <c r="H274" s="131" t="s">
        <v>1560</v>
      </c>
      <c r="I274" s="5" t="s">
        <v>113</v>
      </c>
      <c r="J274" s="5">
        <v>2</v>
      </c>
      <c r="K274" s="5">
        <v>50.8</v>
      </c>
      <c r="L274" s="5">
        <f>VLOOKUP(I:I,[1]指导价!$A:$B,2,0)</f>
        <v>24.9</v>
      </c>
      <c r="M274" s="124">
        <f t="shared" si="18"/>
        <v>25.4</v>
      </c>
      <c r="N274" s="5" t="s">
        <v>91</v>
      </c>
      <c r="O274" s="7"/>
      <c r="P274" s="7"/>
      <c r="Q274" s="7"/>
      <c r="R274" s="7"/>
      <c r="S274" s="7"/>
      <c r="T274" s="23"/>
      <c r="U274" s="5"/>
      <c r="V274" s="5" t="s">
        <v>1561</v>
      </c>
      <c r="W274" s="5" t="s">
        <v>1562</v>
      </c>
      <c r="X274" s="5" t="s">
        <v>1295</v>
      </c>
      <c r="Y274" s="5" t="s">
        <v>1296</v>
      </c>
      <c r="Z274" s="5" t="s">
        <v>1563</v>
      </c>
      <c r="AA274" s="5">
        <f t="shared" si="19"/>
        <v>49.8</v>
      </c>
      <c r="AB274" s="5">
        <f t="shared" si="20"/>
        <v>1</v>
      </c>
      <c r="AC274" s="5"/>
      <c r="AD274" s="5"/>
      <c r="AE274" s="146"/>
    </row>
    <row r="275" spans="1:31" ht="16.95" customHeight="1" x14ac:dyDescent="0.3">
      <c r="A275" s="3">
        <v>46082</v>
      </c>
      <c r="B275" s="14">
        <v>46084</v>
      </c>
      <c r="C275" s="5" t="str">
        <f>VLOOKUP(G275,白名单!C:E,3,0)</f>
        <v>上海大区</v>
      </c>
      <c r="D275" s="5" t="str">
        <f>VLOOKUP(G275,白名单!C:F,4,0)</f>
        <v>昆山友吖电子商务有限公司</v>
      </c>
      <c r="E275" s="5" t="s">
        <v>86</v>
      </c>
      <c r="F275" s="5" t="s">
        <v>235</v>
      </c>
      <c r="G275" s="5" t="s">
        <v>1564</v>
      </c>
      <c r="H275" s="131" t="s">
        <v>1565</v>
      </c>
      <c r="I275" s="5" t="s">
        <v>185</v>
      </c>
      <c r="J275" s="5">
        <v>9</v>
      </c>
      <c r="K275" s="5">
        <v>80.5</v>
      </c>
      <c r="L275" s="5">
        <f>VLOOKUP(I:I,[1]指导价!$A:$B,2,0)</f>
        <v>8.9</v>
      </c>
      <c r="M275" s="124">
        <f t="shared" si="18"/>
        <v>8.9444444444444446</v>
      </c>
      <c r="N275" s="5" t="s">
        <v>91</v>
      </c>
      <c r="O275" s="7"/>
      <c r="P275" s="7"/>
      <c r="Q275" s="7"/>
      <c r="R275" s="7"/>
      <c r="S275" s="7"/>
      <c r="T275" s="23"/>
      <c r="U275" s="5"/>
      <c r="V275" s="5" t="s">
        <v>1241</v>
      </c>
      <c r="W275" s="5" t="s">
        <v>1566</v>
      </c>
      <c r="X275" s="5" t="s">
        <v>1567</v>
      </c>
      <c r="Y275" s="5" t="s">
        <v>1568</v>
      </c>
      <c r="Z275" s="5" t="s">
        <v>1569</v>
      </c>
      <c r="AA275" s="5">
        <f t="shared" si="19"/>
        <v>80.100000000000009</v>
      </c>
      <c r="AB275" s="5">
        <f t="shared" si="20"/>
        <v>0.39999999999999147</v>
      </c>
      <c r="AC275" s="5"/>
      <c r="AD275" s="5"/>
      <c r="AE275" s="146"/>
    </row>
    <row r="276" spans="1:31" ht="16.95" customHeight="1" x14ac:dyDescent="0.3">
      <c r="A276" s="3">
        <v>46082</v>
      </c>
      <c r="B276" s="14">
        <v>46084</v>
      </c>
      <c r="C276" s="5" t="str">
        <f>VLOOKUP(G276,白名单!C:E,3,0)</f>
        <v>上海大区</v>
      </c>
      <c r="D276" s="5" t="str">
        <f>VLOOKUP(G276,白名单!C:F,4,0)</f>
        <v>昆山友吖电子商务有限公司</v>
      </c>
      <c r="E276" s="5" t="s">
        <v>86</v>
      </c>
      <c r="F276" s="5" t="s">
        <v>235</v>
      </c>
      <c r="G276" s="5" t="s">
        <v>1564</v>
      </c>
      <c r="H276" s="131" t="s">
        <v>1570</v>
      </c>
      <c r="I276" s="5" t="s">
        <v>107</v>
      </c>
      <c r="J276" s="5">
        <v>6</v>
      </c>
      <c r="K276" s="5">
        <v>54.4</v>
      </c>
      <c r="L276" s="5">
        <f>VLOOKUP(I:I,[1]指导价!$A:$B,2,0)</f>
        <v>8.9</v>
      </c>
      <c r="M276" s="124">
        <f t="shared" si="18"/>
        <v>9.0666666666666664</v>
      </c>
      <c r="N276" s="5" t="s">
        <v>91</v>
      </c>
      <c r="O276" s="7"/>
      <c r="P276" s="7"/>
      <c r="Q276" s="7"/>
      <c r="R276" s="7"/>
      <c r="S276" s="7"/>
      <c r="T276" s="23"/>
      <c r="U276" s="5"/>
      <c r="V276" s="5" t="s">
        <v>1241</v>
      </c>
      <c r="W276" s="5" t="s">
        <v>1571</v>
      </c>
      <c r="X276" s="5" t="s">
        <v>1572</v>
      </c>
      <c r="Y276" s="5" t="s">
        <v>1244</v>
      </c>
      <c r="Z276" s="5" t="s">
        <v>1573</v>
      </c>
      <c r="AA276" s="5">
        <f t="shared" si="19"/>
        <v>53.400000000000006</v>
      </c>
      <c r="AB276" s="5">
        <f t="shared" si="20"/>
        <v>0.99999999999999289</v>
      </c>
      <c r="AC276" s="5"/>
      <c r="AD276" s="5"/>
      <c r="AE276" s="146"/>
    </row>
    <row r="277" spans="1:31" ht="16.95" customHeight="1" x14ac:dyDescent="0.3">
      <c r="A277" s="3">
        <v>46082</v>
      </c>
      <c r="B277" s="14">
        <v>46084</v>
      </c>
      <c r="C277" s="5" t="str">
        <f>VLOOKUP(G277,白名单!C:E,3,0)</f>
        <v>上海大区</v>
      </c>
      <c r="D277" s="5" t="str">
        <f>VLOOKUP(G277,白名单!C:F,4,0)</f>
        <v>昆山友吖电子商务有限公司</v>
      </c>
      <c r="E277" s="5" t="s">
        <v>86</v>
      </c>
      <c r="F277" s="5" t="s">
        <v>235</v>
      </c>
      <c r="G277" s="5" t="s">
        <v>1564</v>
      </c>
      <c r="H277" s="131" t="s">
        <v>1574</v>
      </c>
      <c r="I277" s="5" t="s">
        <v>107</v>
      </c>
      <c r="J277" s="5">
        <v>3</v>
      </c>
      <c r="K277" s="5">
        <v>32.799999999999997</v>
      </c>
      <c r="L277" s="5">
        <f>VLOOKUP(I:I,[1]指导价!$A:$B,2,0)</f>
        <v>8.9</v>
      </c>
      <c r="M277" s="124">
        <f t="shared" si="18"/>
        <v>10.933333333333332</v>
      </c>
      <c r="N277" s="5" t="s">
        <v>91</v>
      </c>
      <c r="O277" s="7"/>
      <c r="P277" s="7"/>
      <c r="Q277" s="7"/>
      <c r="R277" s="7"/>
      <c r="S277" s="7"/>
      <c r="T277" s="23"/>
      <c r="U277" s="5"/>
      <c r="V277" s="5" t="s">
        <v>1575</v>
      </c>
      <c r="W277" s="5" t="s">
        <v>1576</v>
      </c>
      <c r="X277" s="5" t="s">
        <v>1577</v>
      </c>
      <c r="Y277" s="5" t="s">
        <v>1578</v>
      </c>
      <c r="Z277" s="5" t="s">
        <v>1579</v>
      </c>
      <c r="AA277" s="5">
        <f t="shared" si="19"/>
        <v>26.700000000000003</v>
      </c>
      <c r="AB277" s="5">
        <f t="shared" si="20"/>
        <v>6.0999999999999943</v>
      </c>
      <c r="AC277" s="5"/>
      <c r="AD277" s="5"/>
      <c r="AE277" s="146"/>
    </row>
    <row r="278" spans="1:31" ht="16.95" customHeight="1" x14ac:dyDescent="0.3">
      <c r="A278" s="3">
        <v>46082</v>
      </c>
      <c r="B278" s="14">
        <v>46084</v>
      </c>
      <c r="C278" s="5" t="str">
        <f>VLOOKUP(G278,白名单!C:E,3,0)</f>
        <v>上海大区</v>
      </c>
      <c r="D278" s="5" t="str">
        <f>VLOOKUP(G278,白名单!C:F,4,0)</f>
        <v>昆山友吖电子商务有限公司</v>
      </c>
      <c r="E278" s="5" t="s">
        <v>86</v>
      </c>
      <c r="F278" s="5" t="s">
        <v>235</v>
      </c>
      <c r="G278" s="5" t="s">
        <v>1564</v>
      </c>
      <c r="H278" s="131" t="s">
        <v>1580</v>
      </c>
      <c r="I278" s="5" t="s">
        <v>107</v>
      </c>
      <c r="J278" s="5">
        <v>6</v>
      </c>
      <c r="K278" s="5">
        <v>54.4</v>
      </c>
      <c r="L278" s="5">
        <f>VLOOKUP(I:I,[1]指导价!$A:$B,2,0)</f>
        <v>8.9</v>
      </c>
      <c r="M278" s="124">
        <f t="shared" si="18"/>
        <v>9.0666666666666664</v>
      </c>
      <c r="N278" s="5" t="s">
        <v>91</v>
      </c>
      <c r="O278" s="7"/>
      <c r="P278" s="7"/>
      <c r="Q278" s="7"/>
      <c r="R278" s="7"/>
      <c r="S278" s="7"/>
      <c r="T278" s="23"/>
      <c r="U278" s="5"/>
      <c r="V278" s="5" t="s">
        <v>1241</v>
      </c>
      <c r="W278" s="5" t="s">
        <v>1581</v>
      </c>
      <c r="X278" s="5" t="s">
        <v>1582</v>
      </c>
      <c r="Y278" s="5" t="s">
        <v>1244</v>
      </c>
      <c r="Z278" s="5" t="s">
        <v>1583</v>
      </c>
      <c r="AA278" s="5">
        <f t="shared" si="19"/>
        <v>53.400000000000006</v>
      </c>
      <c r="AB278" s="5">
        <f t="shared" si="20"/>
        <v>0.99999999999999289</v>
      </c>
      <c r="AC278" s="5"/>
      <c r="AD278" s="5"/>
      <c r="AE278" s="146"/>
    </row>
    <row r="279" spans="1:31" ht="16.95" customHeight="1" x14ac:dyDescent="0.3">
      <c r="A279" s="3">
        <v>46082</v>
      </c>
      <c r="B279" s="14">
        <v>46084</v>
      </c>
      <c r="C279" s="5" t="str">
        <f>VLOOKUP(G279,白名单!C:E,3,0)</f>
        <v>上海大区</v>
      </c>
      <c r="D279" s="5" t="str">
        <f>VLOOKUP(G279,白名单!C:F,4,0)</f>
        <v>昆山友吖电子商务有限公司</v>
      </c>
      <c r="E279" s="5" t="s">
        <v>86</v>
      </c>
      <c r="F279" s="5" t="s">
        <v>235</v>
      </c>
      <c r="G279" s="5" t="s">
        <v>1564</v>
      </c>
      <c r="H279" s="131" t="s">
        <v>1584</v>
      </c>
      <c r="I279" s="5" t="s">
        <v>119</v>
      </c>
      <c r="J279" s="5">
        <v>5</v>
      </c>
      <c r="K279" s="5">
        <v>56.2</v>
      </c>
      <c r="L279" s="5">
        <f>VLOOKUP(I:I,[1]指导价!$A:$B,2,0)</f>
        <v>9.9</v>
      </c>
      <c r="M279" s="124">
        <f t="shared" si="18"/>
        <v>11.24</v>
      </c>
      <c r="N279" s="5" t="s">
        <v>91</v>
      </c>
      <c r="O279" s="7"/>
      <c r="P279" s="7"/>
      <c r="Q279" s="7"/>
      <c r="R279" s="7"/>
      <c r="S279" s="7"/>
      <c r="T279" s="23"/>
      <c r="U279" s="5"/>
      <c r="V279" s="5" t="s">
        <v>1269</v>
      </c>
      <c r="W279" s="5" t="s">
        <v>1585</v>
      </c>
      <c r="X279" s="5" t="s">
        <v>1586</v>
      </c>
      <c r="Y279" s="5" t="s">
        <v>1261</v>
      </c>
      <c r="Z279" s="5" t="s">
        <v>1587</v>
      </c>
      <c r="AA279" s="5">
        <f t="shared" si="19"/>
        <v>49.5</v>
      </c>
      <c r="AB279" s="5">
        <f t="shared" si="20"/>
        <v>6.7000000000000028</v>
      </c>
      <c r="AC279" s="5"/>
      <c r="AD279" s="5"/>
      <c r="AE279" s="146"/>
    </row>
    <row r="280" spans="1:31" ht="16.95" customHeight="1" x14ac:dyDescent="0.3">
      <c r="A280" s="3">
        <v>46082</v>
      </c>
      <c r="B280" s="14">
        <v>46084</v>
      </c>
      <c r="C280" s="5" t="str">
        <f>VLOOKUP(G280,白名单!C:E,3,0)</f>
        <v>上海大区</v>
      </c>
      <c r="D280" s="5" t="str">
        <f>VLOOKUP(G280,白名单!C:F,4,0)</f>
        <v>昆山友吖电子商务有限公司</v>
      </c>
      <c r="E280" s="5" t="s">
        <v>86</v>
      </c>
      <c r="F280" s="5" t="s">
        <v>235</v>
      </c>
      <c r="G280" s="5" t="s">
        <v>1564</v>
      </c>
      <c r="H280" s="131" t="s">
        <v>1588</v>
      </c>
      <c r="I280" s="5" t="s">
        <v>144</v>
      </c>
      <c r="J280" s="5">
        <v>5</v>
      </c>
      <c r="K280" s="5">
        <v>56.2</v>
      </c>
      <c r="L280" s="5">
        <f>VLOOKUP(I:I,[1]指导价!$A:$B,2,0)</f>
        <v>9.9</v>
      </c>
      <c r="M280" s="124">
        <f t="shared" si="18"/>
        <v>11.24</v>
      </c>
      <c r="N280" s="5" t="s">
        <v>91</v>
      </c>
      <c r="O280" s="7"/>
      <c r="P280" s="7"/>
      <c r="Q280" s="7"/>
      <c r="R280" s="7"/>
      <c r="S280" s="7"/>
      <c r="T280" s="23"/>
      <c r="U280" s="5"/>
      <c r="V280" s="5" t="s">
        <v>1589</v>
      </c>
      <c r="W280" s="5" t="s">
        <v>1590</v>
      </c>
      <c r="X280" s="5" t="s">
        <v>1591</v>
      </c>
      <c r="Y280" s="5" t="s">
        <v>1592</v>
      </c>
      <c r="Z280" s="5" t="s">
        <v>1593</v>
      </c>
      <c r="AA280" s="5">
        <f t="shared" si="19"/>
        <v>49.5</v>
      </c>
      <c r="AB280" s="5">
        <f t="shared" si="20"/>
        <v>6.7000000000000028</v>
      </c>
      <c r="AC280" s="5"/>
      <c r="AD280" s="5"/>
      <c r="AE280" s="146"/>
    </row>
    <row r="281" spans="1:31" ht="16.95" customHeight="1" x14ac:dyDescent="0.3">
      <c r="A281" s="3">
        <v>46082</v>
      </c>
      <c r="B281" s="14">
        <v>46084</v>
      </c>
      <c r="C281" s="5" t="str">
        <f>VLOOKUP(G281,白名单!C:E,3,0)</f>
        <v>上海大区</v>
      </c>
      <c r="D281" s="5" t="str">
        <f>VLOOKUP(G281,白名单!C:F,4,0)</f>
        <v>昆山友吖电子商务有限公司</v>
      </c>
      <c r="E281" s="5" t="s">
        <v>86</v>
      </c>
      <c r="F281" s="5" t="s">
        <v>235</v>
      </c>
      <c r="G281" s="5" t="s">
        <v>1564</v>
      </c>
      <c r="H281" s="131" t="s">
        <v>1594</v>
      </c>
      <c r="I281" s="5" t="s">
        <v>113</v>
      </c>
      <c r="J281" s="5">
        <v>2</v>
      </c>
      <c r="K281" s="5">
        <v>50.8</v>
      </c>
      <c r="L281" s="5">
        <f>VLOOKUP(I:I,[1]指导价!$A:$B,2,0)</f>
        <v>24.9</v>
      </c>
      <c r="M281" s="124">
        <f t="shared" si="18"/>
        <v>25.4</v>
      </c>
      <c r="N281" s="5" t="s">
        <v>91</v>
      </c>
      <c r="O281" s="7"/>
      <c r="P281" s="7"/>
      <c r="Q281" s="7"/>
      <c r="R281" s="7"/>
      <c r="S281" s="7"/>
      <c r="T281" s="23"/>
      <c r="U281" s="5"/>
      <c r="V281" s="5" t="s">
        <v>1247</v>
      </c>
      <c r="W281" s="5" t="s">
        <v>1595</v>
      </c>
      <c r="X281" s="5" t="s">
        <v>1596</v>
      </c>
      <c r="Y281" s="5" t="s">
        <v>1597</v>
      </c>
      <c r="Z281" s="5" t="s">
        <v>1598</v>
      </c>
      <c r="AA281" s="5">
        <f t="shared" si="19"/>
        <v>49.8</v>
      </c>
      <c r="AB281" s="5">
        <f t="shared" si="20"/>
        <v>1</v>
      </c>
      <c r="AC281" s="5"/>
      <c r="AD281" s="5"/>
      <c r="AE281" s="146"/>
    </row>
    <row r="282" spans="1:31" ht="16.95" customHeight="1" x14ac:dyDescent="0.3">
      <c r="A282" s="3">
        <v>46082</v>
      </c>
      <c r="B282" s="14">
        <v>46084</v>
      </c>
      <c r="C282" s="5" t="str">
        <f>VLOOKUP(G282,白名单!C:E,3,0)</f>
        <v>上海大区</v>
      </c>
      <c r="D282" s="5" t="str">
        <f>VLOOKUP(G282,白名单!C:F,4,0)</f>
        <v>昆山友吖电子商务有限公司</v>
      </c>
      <c r="E282" s="5" t="s">
        <v>86</v>
      </c>
      <c r="F282" s="5" t="s">
        <v>235</v>
      </c>
      <c r="G282" s="5" t="s">
        <v>1564</v>
      </c>
      <c r="H282" s="131" t="s">
        <v>1599</v>
      </c>
      <c r="I282" s="5" t="s">
        <v>185</v>
      </c>
      <c r="J282" s="5">
        <v>6</v>
      </c>
      <c r="K282" s="5">
        <v>54.4</v>
      </c>
      <c r="L282" s="5">
        <f>VLOOKUP(I:I,[1]指导价!$A:$B,2,0)</f>
        <v>8.9</v>
      </c>
      <c r="M282" s="124">
        <f t="shared" si="18"/>
        <v>9.0666666666666664</v>
      </c>
      <c r="N282" s="5" t="s">
        <v>91</v>
      </c>
      <c r="O282" s="7"/>
      <c r="P282" s="7"/>
      <c r="Q282" s="7"/>
      <c r="R282" s="7"/>
      <c r="S282" s="7"/>
      <c r="T282" s="23"/>
      <c r="U282" s="5"/>
      <c r="V282" s="5" t="s">
        <v>1241</v>
      </c>
      <c r="W282" s="5" t="s">
        <v>1600</v>
      </c>
      <c r="X282" s="5" t="s">
        <v>1601</v>
      </c>
      <c r="Y282" s="5" t="s">
        <v>1533</v>
      </c>
      <c r="Z282" s="5" t="s">
        <v>1602</v>
      </c>
      <c r="AA282" s="5">
        <f t="shared" si="19"/>
        <v>53.400000000000006</v>
      </c>
      <c r="AB282" s="5">
        <f t="shared" si="20"/>
        <v>0.99999999999999289</v>
      </c>
      <c r="AC282" s="5"/>
      <c r="AD282" s="5"/>
      <c r="AE282" s="146"/>
    </row>
    <row r="283" spans="1:31" ht="16.95" customHeight="1" x14ac:dyDescent="0.3">
      <c r="A283" s="3">
        <v>46082</v>
      </c>
      <c r="B283" s="14">
        <v>46084</v>
      </c>
      <c r="C283" s="5" t="str">
        <f>VLOOKUP(G283,白名单!C:E,3,0)</f>
        <v>上海大区</v>
      </c>
      <c r="D283" s="5" t="str">
        <f>VLOOKUP(G283,白名单!C:F,4,0)</f>
        <v>昆山友吖电子商务有限公司</v>
      </c>
      <c r="E283" s="5" t="s">
        <v>86</v>
      </c>
      <c r="F283" s="5" t="s">
        <v>235</v>
      </c>
      <c r="G283" s="5" t="s">
        <v>1564</v>
      </c>
      <c r="H283" s="131" t="s">
        <v>1603</v>
      </c>
      <c r="I283" s="5" t="s">
        <v>113</v>
      </c>
      <c r="J283" s="5">
        <v>2</v>
      </c>
      <c r="K283" s="5">
        <v>51.9</v>
      </c>
      <c r="L283" s="5">
        <f>VLOOKUP(I:I,[1]指导价!$A:$B,2,0)</f>
        <v>24.9</v>
      </c>
      <c r="M283" s="124">
        <f t="shared" si="18"/>
        <v>25.95</v>
      </c>
      <c r="N283" s="5" t="s">
        <v>91</v>
      </c>
      <c r="O283" s="7"/>
      <c r="P283" s="7"/>
      <c r="Q283" s="7"/>
      <c r="R283" s="7"/>
      <c r="S283" s="7"/>
      <c r="T283" s="23"/>
      <c r="U283" s="5"/>
      <c r="V283" s="5" t="s">
        <v>1604</v>
      </c>
      <c r="W283" s="5" t="s">
        <v>1605</v>
      </c>
      <c r="X283" s="5" t="s">
        <v>1606</v>
      </c>
      <c r="Y283" s="5" t="s">
        <v>1296</v>
      </c>
      <c r="Z283" s="5" t="s">
        <v>1607</v>
      </c>
      <c r="AA283" s="5">
        <f t="shared" si="19"/>
        <v>49.8</v>
      </c>
      <c r="AB283" s="5">
        <f t="shared" si="20"/>
        <v>2.1000000000000014</v>
      </c>
      <c r="AC283" s="5"/>
      <c r="AD283" s="5"/>
      <c r="AE283" s="146"/>
    </row>
    <row r="284" spans="1:31" ht="16.95" customHeight="1" x14ac:dyDescent="0.3">
      <c r="A284" s="3">
        <v>46082</v>
      </c>
      <c r="B284" s="14">
        <v>46084</v>
      </c>
      <c r="C284" s="5" t="str">
        <f>VLOOKUP(G284,白名单!C:E,3,0)</f>
        <v>上海大区</v>
      </c>
      <c r="D284" s="5" t="str">
        <f>VLOOKUP(G284,白名单!C:F,4,0)</f>
        <v>昆山友吖电子商务有限公司</v>
      </c>
      <c r="E284" s="5" t="s">
        <v>86</v>
      </c>
      <c r="F284" s="5" t="s">
        <v>235</v>
      </c>
      <c r="G284" s="5" t="s">
        <v>1564</v>
      </c>
      <c r="H284" s="131" t="s">
        <v>1608</v>
      </c>
      <c r="I284" s="5" t="s">
        <v>119</v>
      </c>
      <c r="J284" s="5">
        <v>5</v>
      </c>
      <c r="K284" s="5">
        <v>56.2</v>
      </c>
      <c r="L284" s="5">
        <f>VLOOKUP(I:I,[1]指导价!$A:$B,2,0)</f>
        <v>9.9</v>
      </c>
      <c r="M284" s="124">
        <f t="shared" si="18"/>
        <v>11.24</v>
      </c>
      <c r="N284" s="5" t="s">
        <v>91</v>
      </c>
      <c r="O284" s="7"/>
      <c r="P284" s="7"/>
      <c r="Q284" s="7"/>
      <c r="R284" s="7"/>
      <c r="S284" s="7"/>
      <c r="T284" s="23"/>
      <c r="U284" s="5"/>
      <c r="V284" s="5" t="s">
        <v>1575</v>
      </c>
      <c r="W284" s="5" t="s">
        <v>1609</v>
      </c>
      <c r="X284" s="5" t="s">
        <v>1610</v>
      </c>
      <c r="Y284" s="5" t="s">
        <v>1261</v>
      </c>
      <c r="Z284" s="5" t="s">
        <v>1611</v>
      </c>
      <c r="AA284" s="5">
        <f t="shared" si="19"/>
        <v>49.5</v>
      </c>
      <c r="AB284" s="5">
        <f t="shared" si="20"/>
        <v>6.7000000000000028</v>
      </c>
      <c r="AC284" s="5"/>
      <c r="AD284" s="5"/>
      <c r="AE284" s="146"/>
    </row>
    <row r="285" spans="1:31" ht="16.95" customHeight="1" x14ac:dyDescent="0.3">
      <c r="A285" s="3">
        <v>46082</v>
      </c>
      <c r="B285" s="14">
        <v>46084</v>
      </c>
      <c r="C285" s="5" t="str">
        <f>VLOOKUP(G285,白名单!C:E,3,0)</f>
        <v>华中大区</v>
      </c>
      <c r="D285" s="5" t="str">
        <f>VLOOKUP(G285,白名单!C:F,4,0)</f>
        <v>武汉源乳汇商贸有限公司</v>
      </c>
      <c r="E285" s="5" t="s">
        <v>86</v>
      </c>
      <c r="F285" s="5" t="s">
        <v>522</v>
      </c>
      <c r="G285" s="5" t="s">
        <v>492</v>
      </c>
      <c r="H285" s="131" t="s">
        <v>1612</v>
      </c>
      <c r="I285" s="5" t="s">
        <v>90</v>
      </c>
      <c r="J285" s="5">
        <v>2</v>
      </c>
      <c r="K285" s="5">
        <v>69</v>
      </c>
      <c r="L285" s="5">
        <f>VLOOKUP(I:I,[1]指导价!$A:$B,2,0)</f>
        <v>24.9</v>
      </c>
      <c r="M285" s="124">
        <f t="shared" si="18"/>
        <v>34.5</v>
      </c>
      <c r="N285" s="5" t="s">
        <v>91</v>
      </c>
      <c r="O285" s="7"/>
      <c r="P285" s="7"/>
      <c r="Q285" s="7"/>
      <c r="R285" s="7"/>
      <c r="S285" s="7"/>
      <c r="T285" s="23"/>
      <c r="U285" s="5"/>
      <c r="V285" s="5" t="s">
        <v>641</v>
      </c>
      <c r="W285" s="5" t="s">
        <v>1613</v>
      </c>
      <c r="X285" s="5" t="s">
        <v>1614</v>
      </c>
      <c r="Y285" s="5" t="s">
        <v>1615</v>
      </c>
      <c r="Z285" s="5" t="s">
        <v>1616</v>
      </c>
      <c r="AA285" s="5">
        <f t="shared" si="19"/>
        <v>49.8</v>
      </c>
      <c r="AB285" s="5">
        <f t="shared" si="20"/>
        <v>19.200000000000003</v>
      </c>
      <c r="AC285" s="5"/>
      <c r="AD285" s="5"/>
      <c r="AE285" s="146"/>
    </row>
    <row r="286" spans="1:31" ht="16.95" customHeight="1" x14ac:dyDescent="0.3">
      <c r="A286" s="3">
        <v>46082</v>
      </c>
      <c r="B286" s="14">
        <v>46084</v>
      </c>
      <c r="C286" s="5" t="str">
        <f>VLOOKUP(G286,白名单!C:E,3,0)</f>
        <v>华中大区</v>
      </c>
      <c r="D286" s="5" t="str">
        <f>VLOOKUP(G286,白名单!C:F,4,0)</f>
        <v>武汉源乳汇商贸有限公司</v>
      </c>
      <c r="E286" s="5" t="s">
        <v>86</v>
      </c>
      <c r="F286" s="5" t="s">
        <v>522</v>
      </c>
      <c r="G286" s="5" t="s">
        <v>492</v>
      </c>
      <c r="H286" s="131" t="s">
        <v>1617</v>
      </c>
      <c r="I286" s="5" t="s">
        <v>113</v>
      </c>
      <c r="J286" s="5">
        <v>1</v>
      </c>
      <c r="K286" s="5">
        <v>29.9</v>
      </c>
      <c r="L286" s="5">
        <f>VLOOKUP(I:I,[1]指导价!$A:$B,2,0)</f>
        <v>24.9</v>
      </c>
      <c r="M286" s="124">
        <f t="shared" si="18"/>
        <v>29.9</v>
      </c>
      <c r="N286" s="5" t="s">
        <v>91</v>
      </c>
      <c r="O286" s="7"/>
      <c r="P286" s="7"/>
      <c r="Q286" s="7"/>
      <c r="R286" s="7"/>
      <c r="S286" s="7"/>
      <c r="T286" s="23"/>
      <c r="U286" s="5"/>
      <c r="V286" s="5" t="s">
        <v>1618</v>
      </c>
      <c r="W286" s="5" t="s">
        <v>1619</v>
      </c>
      <c r="X286" s="5" t="s">
        <v>1620</v>
      </c>
      <c r="Y286" s="5" t="s">
        <v>1621</v>
      </c>
      <c r="Z286" s="5" t="s">
        <v>1622</v>
      </c>
      <c r="AA286" s="5">
        <f t="shared" si="19"/>
        <v>24.9</v>
      </c>
      <c r="AB286" s="5">
        <f t="shared" si="20"/>
        <v>5</v>
      </c>
      <c r="AC286" s="5"/>
      <c r="AD286" s="5"/>
      <c r="AE286" s="146"/>
    </row>
    <row r="287" spans="1:31" ht="16.95" customHeight="1" x14ac:dyDescent="0.3">
      <c r="A287" s="3">
        <v>46082</v>
      </c>
      <c r="B287" s="14">
        <v>46084</v>
      </c>
      <c r="C287" s="5" t="str">
        <f>VLOOKUP(G287,白名单!C:E,3,0)</f>
        <v>华中大区</v>
      </c>
      <c r="D287" s="5" t="str">
        <f>VLOOKUP(G287,白名单!C:F,4,0)</f>
        <v>武汉源乳汇商贸有限公司</v>
      </c>
      <c r="E287" s="5" t="s">
        <v>86</v>
      </c>
      <c r="F287" s="5" t="s">
        <v>522</v>
      </c>
      <c r="G287" s="5" t="s">
        <v>492</v>
      </c>
      <c r="H287" s="131" t="s">
        <v>1623</v>
      </c>
      <c r="I287" s="5" t="s">
        <v>119</v>
      </c>
      <c r="J287" s="5">
        <v>6</v>
      </c>
      <c r="K287" s="5">
        <v>76.8</v>
      </c>
      <c r="L287" s="5">
        <f>VLOOKUP(I:I,[1]指导价!$A:$B,2,0)</f>
        <v>9.9</v>
      </c>
      <c r="M287" s="124">
        <f t="shared" si="18"/>
        <v>12.799999999999999</v>
      </c>
      <c r="N287" s="5" t="s">
        <v>91</v>
      </c>
      <c r="O287" s="7"/>
      <c r="P287" s="7"/>
      <c r="Q287" s="7"/>
      <c r="R287" s="7"/>
      <c r="S287" s="7"/>
      <c r="T287" s="23"/>
      <c r="U287" s="5"/>
      <c r="V287" s="5" t="s">
        <v>1618</v>
      </c>
      <c r="W287" s="5" t="s">
        <v>1624</v>
      </c>
      <c r="X287" s="5" t="s">
        <v>1625</v>
      </c>
      <c r="Y287" s="5" t="s">
        <v>1626</v>
      </c>
      <c r="Z287" s="5" t="s">
        <v>1627</v>
      </c>
      <c r="AA287" s="5">
        <f t="shared" si="19"/>
        <v>59.400000000000006</v>
      </c>
      <c r="AB287" s="5">
        <f t="shared" si="20"/>
        <v>17.399999999999991</v>
      </c>
      <c r="AC287" s="5"/>
      <c r="AD287" s="5"/>
      <c r="AE287" s="146"/>
    </row>
    <row r="288" spans="1:31" ht="16.95" customHeight="1" x14ac:dyDescent="0.3">
      <c r="A288" s="3">
        <v>46082</v>
      </c>
      <c r="B288" s="14">
        <v>46084</v>
      </c>
      <c r="C288" s="5" t="str">
        <f>VLOOKUP(G288,白名单!C:E,3,0)</f>
        <v>华中大区</v>
      </c>
      <c r="D288" s="5" t="str">
        <f>VLOOKUP(G288,白名单!C:F,4,0)</f>
        <v>武汉源乳汇商贸有限公司</v>
      </c>
      <c r="E288" s="5" t="s">
        <v>86</v>
      </c>
      <c r="F288" s="5" t="s">
        <v>522</v>
      </c>
      <c r="G288" s="5" t="s">
        <v>492</v>
      </c>
      <c r="H288" s="131" t="s">
        <v>1628</v>
      </c>
      <c r="I288" s="5" t="s">
        <v>100</v>
      </c>
      <c r="J288" s="5">
        <v>10</v>
      </c>
      <c r="K288" s="5">
        <v>66</v>
      </c>
      <c r="L288" s="5">
        <f>VLOOKUP(I:I,[1]指导价!$A:$B,2,0)</f>
        <v>6.6</v>
      </c>
      <c r="M288" s="124">
        <f t="shared" si="18"/>
        <v>6.6</v>
      </c>
      <c r="N288" s="5" t="s">
        <v>91</v>
      </c>
      <c r="O288" s="7"/>
      <c r="P288" s="7"/>
      <c r="Q288" s="7"/>
      <c r="R288" s="7"/>
      <c r="S288" s="7"/>
      <c r="T288" s="23"/>
      <c r="U288" s="5"/>
      <c r="V288" s="5" t="s">
        <v>1509</v>
      </c>
      <c r="W288" s="5" t="s">
        <v>1629</v>
      </c>
      <c r="X288" s="5" t="s">
        <v>1630</v>
      </c>
      <c r="Y288" s="5" t="s">
        <v>1631</v>
      </c>
      <c r="Z288" s="5" t="s">
        <v>1632</v>
      </c>
      <c r="AA288" s="5">
        <f t="shared" si="19"/>
        <v>66</v>
      </c>
      <c r="AB288" s="5">
        <f t="shared" si="20"/>
        <v>0</v>
      </c>
      <c r="AC288" s="5"/>
      <c r="AD288" s="5"/>
      <c r="AE288" s="146"/>
    </row>
    <row r="289" spans="1:31" ht="16.95" customHeight="1" x14ac:dyDescent="0.3">
      <c r="A289" s="3">
        <v>46082</v>
      </c>
      <c r="B289" s="14">
        <v>46084</v>
      </c>
      <c r="C289" s="5" t="str">
        <f>VLOOKUP(G289,白名单!C:E,3,0)</f>
        <v>华中大区</v>
      </c>
      <c r="D289" s="5" t="str">
        <f>VLOOKUP(G289,白名单!C:F,4,0)</f>
        <v>武汉源乳汇商贸有限公司</v>
      </c>
      <c r="E289" s="5" t="s">
        <v>86</v>
      </c>
      <c r="F289" s="5" t="s">
        <v>522</v>
      </c>
      <c r="G289" s="5" t="s">
        <v>492</v>
      </c>
      <c r="H289" s="131" t="s">
        <v>1633</v>
      </c>
      <c r="I289" s="5" t="s">
        <v>100</v>
      </c>
      <c r="J289" s="5">
        <v>6</v>
      </c>
      <c r="K289" s="5">
        <v>42.9</v>
      </c>
      <c r="L289" s="5">
        <f>VLOOKUP(I:I,[1]指导价!$A:$B,2,0)</f>
        <v>6.6</v>
      </c>
      <c r="M289" s="124">
        <f t="shared" si="18"/>
        <v>7.1499999999999995</v>
      </c>
      <c r="N289" s="5" t="s">
        <v>91</v>
      </c>
      <c r="O289" s="7"/>
      <c r="P289" s="7"/>
      <c r="Q289" s="7"/>
      <c r="R289" s="7"/>
      <c r="S289" s="7"/>
      <c r="T289" s="23"/>
      <c r="U289" s="5"/>
      <c r="V289" s="5" t="s">
        <v>1618</v>
      </c>
      <c r="W289" s="5" t="s">
        <v>1634</v>
      </c>
      <c r="X289" s="5" t="s">
        <v>1635</v>
      </c>
      <c r="Y289" s="5" t="s">
        <v>1636</v>
      </c>
      <c r="Z289" s="5" t="s">
        <v>1637</v>
      </c>
      <c r="AA289" s="5">
        <f t="shared" si="19"/>
        <v>39.599999999999994</v>
      </c>
      <c r="AB289" s="5">
        <f t="shared" si="20"/>
        <v>3.3000000000000043</v>
      </c>
      <c r="AC289" s="5"/>
      <c r="AD289" s="5"/>
      <c r="AE289" s="146"/>
    </row>
    <row r="290" spans="1:31" ht="16.95" customHeight="1" x14ac:dyDescent="0.3">
      <c r="A290" s="3">
        <v>46082</v>
      </c>
      <c r="B290" s="14">
        <v>46084</v>
      </c>
      <c r="C290" s="5" t="str">
        <f>VLOOKUP(G290,白名单!C:E,3,0)</f>
        <v>华中大区</v>
      </c>
      <c r="D290" s="5" t="str">
        <f>VLOOKUP(G290,白名单!C:F,4,0)</f>
        <v>武汉源乳汇商贸有限公司</v>
      </c>
      <c r="E290" s="5" t="s">
        <v>86</v>
      </c>
      <c r="F290" s="5" t="s">
        <v>522</v>
      </c>
      <c r="G290" s="5" t="s">
        <v>492</v>
      </c>
      <c r="H290" s="131" t="s">
        <v>1638</v>
      </c>
      <c r="I290" s="5" t="s">
        <v>100</v>
      </c>
      <c r="J290" s="5">
        <v>10</v>
      </c>
      <c r="K290" s="5">
        <v>79</v>
      </c>
      <c r="L290" s="5">
        <f>VLOOKUP(I:I,[1]指导价!$A:$B,2,0)</f>
        <v>6.6</v>
      </c>
      <c r="M290" s="124">
        <f t="shared" si="18"/>
        <v>7.9</v>
      </c>
      <c r="N290" s="5" t="s">
        <v>91</v>
      </c>
      <c r="O290" s="7"/>
      <c r="P290" s="7"/>
      <c r="Q290" s="7"/>
      <c r="R290" s="7"/>
      <c r="S290" s="7"/>
      <c r="T290" s="23"/>
      <c r="U290" s="5"/>
      <c r="V290" s="5" t="s">
        <v>1639</v>
      </c>
      <c r="W290" s="5" t="s">
        <v>1640</v>
      </c>
      <c r="X290" s="5" t="s">
        <v>1641</v>
      </c>
      <c r="Y290" s="5" t="s">
        <v>1642</v>
      </c>
      <c r="Z290" s="5" t="s">
        <v>1643</v>
      </c>
      <c r="AA290" s="5">
        <f t="shared" si="19"/>
        <v>66</v>
      </c>
      <c r="AB290" s="5">
        <f t="shared" si="20"/>
        <v>13</v>
      </c>
      <c r="AC290" s="5"/>
      <c r="AD290" s="5"/>
      <c r="AE290" s="146"/>
    </row>
    <row r="291" spans="1:31" ht="16.95" customHeight="1" x14ac:dyDescent="0.3">
      <c r="A291" s="3">
        <v>46082</v>
      </c>
      <c r="B291" s="14">
        <v>46084</v>
      </c>
      <c r="C291" s="5" t="str">
        <f>VLOOKUP(G291,白名单!C:E,3,0)</f>
        <v>鲁豫陕大区</v>
      </c>
      <c r="D291" s="5" t="str">
        <f>VLOOKUP(G291,白名单!C:F,4,0)</f>
        <v>悦时（山东）供应链管理有限公司</v>
      </c>
      <c r="E291" s="5" t="s">
        <v>86</v>
      </c>
      <c r="F291" s="5" t="s">
        <v>441</v>
      </c>
      <c r="G291" s="5" t="s">
        <v>1644</v>
      </c>
      <c r="H291" s="131" t="s">
        <v>1645</v>
      </c>
      <c r="I291" s="5" t="s">
        <v>113</v>
      </c>
      <c r="J291" s="5">
        <v>1</v>
      </c>
      <c r="K291" s="5">
        <v>30.9</v>
      </c>
      <c r="L291" s="5">
        <f>VLOOKUP(I:I,[1]指导价!$A:$B,2,0)</f>
        <v>24.9</v>
      </c>
      <c r="M291" s="124">
        <f t="shared" si="18"/>
        <v>30.9</v>
      </c>
      <c r="N291" s="5" t="s">
        <v>91</v>
      </c>
      <c r="O291" s="7"/>
      <c r="P291" s="7"/>
      <c r="Q291" s="7"/>
      <c r="R291" s="7"/>
      <c r="S291" s="7"/>
      <c r="T291" s="23"/>
      <c r="U291" s="5"/>
      <c r="V291" s="5" t="s">
        <v>865</v>
      </c>
      <c r="W291" s="5" t="s">
        <v>1646</v>
      </c>
      <c r="X291" s="5" t="s">
        <v>1647</v>
      </c>
      <c r="Y291" s="5" t="s">
        <v>1648</v>
      </c>
      <c r="Z291" s="5" t="s">
        <v>1649</v>
      </c>
      <c r="AA291" s="5">
        <f t="shared" si="19"/>
        <v>24.9</v>
      </c>
      <c r="AB291" s="5">
        <f t="shared" si="20"/>
        <v>6</v>
      </c>
      <c r="AC291" s="5"/>
      <c r="AD291" s="5"/>
      <c r="AE291" s="146"/>
    </row>
    <row r="292" spans="1:31" ht="16.95" customHeight="1" x14ac:dyDescent="0.3">
      <c r="A292" s="3">
        <v>46082</v>
      </c>
      <c r="B292" s="14">
        <v>46084</v>
      </c>
      <c r="C292" s="5" t="str">
        <f>VLOOKUP(G292,白名单!C:E,3,0)</f>
        <v>鲁豫陕大区</v>
      </c>
      <c r="D292" s="5" t="str">
        <f>VLOOKUP(G292,白名单!C:F,4,0)</f>
        <v>悦时（山东）供应链管理有限公司</v>
      </c>
      <c r="E292" s="5" t="s">
        <v>86</v>
      </c>
      <c r="F292" s="5" t="s">
        <v>441</v>
      </c>
      <c r="G292" s="5" t="s">
        <v>1644</v>
      </c>
      <c r="H292" s="131" t="s">
        <v>1650</v>
      </c>
      <c r="I292" s="5" t="s">
        <v>100</v>
      </c>
      <c r="J292" s="5">
        <v>6</v>
      </c>
      <c r="K292" s="5">
        <v>51</v>
      </c>
      <c r="L292" s="5">
        <f>VLOOKUP(I:I,[1]指导价!$A:$B,2,0)</f>
        <v>6.6</v>
      </c>
      <c r="M292" s="124">
        <f t="shared" si="18"/>
        <v>8.5</v>
      </c>
      <c r="N292" s="5" t="s">
        <v>91</v>
      </c>
      <c r="O292" s="7"/>
      <c r="P292" s="7"/>
      <c r="Q292" s="7"/>
      <c r="R292" s="7"/>
      <c r="S292" s="7"/>
      <c r="T292" s="23"/>
      <c r="U292" s="5"/>
      <c r="V292" s="5" t="s">
        <v>1045</v>
      </c>
      <c r="W292" s="5" t="s">
        <v>1651</v>
      </c>
      <c r="X292" s="5" t="s">
        <v>856</v>
      </c>
      <c r="Y292" s="5" t="s">
        <v>1652</v>
      </c>
      <c r="Z292" s="5" t="s">
        <v>1653</v>
      </c>
      <c r="AA292" s="5">
        <f t="shared" si="19"/>
        <v>39.599999999999994</v>
      </c>
      <c r="AB292" s="5">
        <f t="shared" si="20"/>
        <v>11.400000000000006</v>
      </c>
      <c r="AC292" s="5"/>
      <c r="AD292" s="5"/>
      <c r="AE292" s="146"/>
    </row>
    <row r="293" spans="1:31" ht="16.95" customHeight="1" x14ac:dyDescent="0.3">
      <c r="A293" s="3">
        <v>46082</v>
      </c>
      <c r="B293" s="14">
        <v>46084</v>
      </c>
      <c r="C293" s="5" t="str">
        <f>VLOOKUP(G293,白名单!C:E,3,0)</f>
        <v>鲁豫陕大区</v>
      </c>
      <c r="D293" s="5" t="str">
        <f>VLOOKUP(G293,白名单!C:F,4,0)</f>
        <v>悦时（山东）供应链管理有限公司</v>
      </c>
      <c r="E293" s="5" t="s">
        <v>86</v>
      </c>
      <c r="F293" s="5" t="s">
        <v>441</v>
      </c>
      <c r="G293" s="5" t="s">
        <v>1644</v>
      </c>
      <c r="H293" s="131" t="s">
        <v>1654</v>
      </c>
      <c r="I293" s="5" t="s">
        <v>100</v>
      </c>
      <c r="J293" s="5">
        <v>7</v>
      </c>
      <c r="K293" s="5">
        <v>60</v>
      </c>
      <c r="L293" s="5">
        <f>VLOOKUP(I:I,[1]指导价!$A:$B,2,0)</f>
        <v>6.6</v>
      </c>
      <c r="M293" s="124">
        <f t="shared" si="18"/>
        <v>8.5714285714285712</v>
      </c>
      <c r="N293" s="5" t="s">
        <v>91</v>
      </c>
      <c r="O293" s="7"/>
      <c r="P293" s="7"/>
      <c r="Q293" s="7"/>
      <c r="R293" s="7"/>
      <c r="S293" s="7"/>
      <c r="T293" s="23"/>
      <c r="U293" s="5"/>
      <c r="V293" s="5" t="s">
        <v>1045</v>
      </c>
      <c r="W293" s="5" t="s">
        <v>1655</v>
      </c>
      <c r="X293" s="5" t="s">
        <v>856</v>
      </c>
      <c r="Y293" s="5" t="s">
        <v>1656</v>
      </c>
      <c r="Z293" s="5" t="s">
        <v>1657</v>
      </c>
      <c r="AA293" s="5">
        <f t="shared" si="19"/>
        <v>46.199999999999996</v>
      </c>
      <c r="AB293" s="5">
        <f t="shared" si="20"/>
        <v>13.800000000000004</v>
      </c>
      <c r="AC293" s="5"/>
      <c r="AD293" s="5"/>
      <c r="AE293" s="146"/>
    </row>
    <row r="294" spans="1:31" ht="16.95" customHeight="1" x14ac:dyDescent="0.3">
      <c r="A294" s="3">
        <v>46082</v>
      </c>
      <c r="B294" s="14">
        <v>46084</v>
      </c>
      <c r="C294" s="5" t="s">
        <v>124</v>
      </c>
      <c r="D294" s="5" t="s">
        <v>72</v>
      </c>
      <c r="E294" s="5" t="s">
        <v>86</v>
      </c>
      <c r="F294" s="5" t="s">
        <v>135</v>
      </c>
      <c r="G294" s="5" t="s">
        <v>1658</v>
      </c>
      <c r="H294" s="131" t="s">
        <v>1659</v>
      </c>
      <c r="I294" s="5" t="s">
        <v>100</v>
      </c>
      <c r="J294" s="5">
        <v>12</v>
      </c>
      <c r="K294" s="5">
        <v>859.52</v>
      </c>
      <c r="L294" s="5">
        <f>VLOOKUP(I:I,[1]指导价!$A:$B,2,0)</f>
        <v>6.6</v>
      </c>
      <c r="M294" s="124">
        <f t="shared" si="18"/>
        <v>71.626666666666665</v>
      </c>
      <c r="N294" s="5" t="s">
        <v>91</v>
      </c>
      <c r="O294" s="7"/>
      <c r="P294" s="7"/>
      <c r="Q294" s="7"/>
      <c r="R294" s="7"/>
      <c r="S294" s="7"/>
      <c r="T294" s="23"/>
      <c r="U294" s="5"/>
      <c r="V294" s="5"/>
      <c r="W294" s="5" t="s">
        <v>1660</v>
      </c>
      <c r="X294" s="5" t="s">
        <v>408</v>
      </c>
      <c r="Y294" s="5" t="s">
        <v>409</v>
      </c>
      <c r="Z294" s="5" t="s">
        <v>1661</v>
      </c>
      <c r="AA294" s="5">
        <f t="shared" si="19"/>
        <v>79.199999999999989</v>
      </c>
      <c r="AB294" s="5">
        <f t="shared" si="20"/>
        <v>780.31999999999994</v>
      </c>
      <c r="AC294" s="5"/>
      <c r="AD294" s="5"/>
      <c r="AE294" s="146"/>
    </row>
    <row r="295" spans="1:31" ht="16.95" customHeight="1" x14ac:dyDescent="0.3">
      <c r="A295" s="3">
        <v>46082</v>
      </c>
      <c r="B295" s="14">
        <v>46084</v>
      </c>
      <c r="C295" s="5" t="s">
        <v>148</v>
      </c>
      <c r="D295" s="5" t="s">
        <v>72</v>
      </c>
      <c r="E295" s="5" t="s">
        <v>86</v>
      </c>
      <c r="F295" s="5" t="s">
        <v>228</v>
      </c>
      <c r="G295" s="5" t="s">
        <v>1662</v>
      </c>
      <c r="H295" s="131" t="s">
        <v>1663</v>
      </c>
      <c r="I295" s="5" t="s">
        <v>144</v>
      </c>
      <c r="J295" s="5">
        <v>4</v>
      </c>
      <c r="K295" s="5">
        <v>104.59</v>
      </c>
      <c r="L295" s="5">
        <f>VLOOKUP(I:I,[1]指导价!$A:$B,2,0)</f>
        <v>9.9</v>
      </c>
      <c r="M295" s="124">
        <f t="shared" si="18"/>
        <v>26.147500000000001</v>
      </c>
      <c r="N295" s="5" t="s">
        <v>91</v>
      </c>
      <c r="O295" s="7"/>
      <c r="P295" s="7"/>
      <c r="Q295" s="7"/>
      <c r="R295" s="7"/>
      <c r="S295" s="7"/>
      <c r="T295" s="23"/>
      <c r="U295" s="5"/>
      <c r="V295" s="5"/>
      <c r="W295" s="5" t="s">
        <v>1664</v>
      </c>
      <c r="X295" s="5" t="s">
        <v>1665</v>
      </c>
      <c r="Y295" s="5" t="s">
        <v>1666</v>
      </c>
      <c r="Z295" s="5" t="s">
        <v>1667</v>
      </c>
      <c r="AA295" s="5">
        <f t="shared" si="19"/>
        <v>39.6</v>
      </c>
      <c r="AB295" s="5">
        <f t="shared" si="20"/>
        <v>64.990000000000009</v>
      </c>
      <c r="AC295" s="5"/>
      <c r="AD295" s="5"/>
      <c r="AE295" s="146"/>
    </row>
    <row r="296" spans="1:31" ht="16.95" customHeight="1" x14ac:dyDescent="0.3">
      <c r="A296" s="3">
        <v>46082</v>
      </c>
      <c r="B296" s="14">
        <v>46084</v>
      </c>
      <c r="C296" s="5" t="str">
        <f>VLOOKUP(G296,白名单!C:E,3,0)</f>
        <v>西南大区</v>
      </c>
      <c r="D296" s="5" t="str">
        <f>VLOOKUP(G296,白名单!C:F,4,0)</f>
        <v>成都中晋四季食品科技有限公司</v>
      </c>
      <c r="E296" s="5" t="s">
        <v>86</v>
      </c>
      <c r="F296" s="5" t="s">
        <v>491</v>
      </c>
      <c r="G296" s="5" t="s">
        <v>1668</v>
      </c>
      <c r="H296" s="131" t="s">
        <v>1669</v>
      </c>
      <c r="I296" s="5" t="s">
        <v>90</v>
      </c>
      <c r="J296" s="5">
        <v>2</v>
      </c>
      <c r="K296" s="5">
        <v>63.25</v>
      </c>
      <c r="L296" s="5">
        <f>VLOOKUP(I:I,[1]指导价!$A:$B,2,0)</f>
        <v>24.9</v>
      </c>
      <c r="M296" s="124">
        <f t="shared" si="18"/>
        <v>31.625</v>
      </c>
      <c r="N296" s="5" t="s">
        <v>91</v>
      </c>
      <c r="O296" s="7"/>
      <c r="P296" s="7"/>
      <c r="Q296" s="7"/>
      <c r="R296" s="7"/>
      <c r="S296" s="7"/>
      <c r="T296" s="23"/>
      <c r="U296" s="5"/>
      <c r="V296" s="5" t="s">
        <v>1670</v>
      </c>
      <c r="W296" s="5" t="s">
        <v>1671</v>
      </c>
      <c r="X296" s="5" t="s">
        <v>1672</v>
      </c>
      <c r="Y296" s="5" t="s">
        <v>1673</v>
      </c>
      <c r="Z296" s="5" t="s">
        <v>1674</v>
      </c>
      <c r="AA296" s="5">
        <f t="shared" si="19"/>
        <v>49.8</v>
      </c>
      <c r="AB296" s="5">
        <f t="shared" si="20"/>
        <v>13.450000000000003</v>
      </c>
      <c r="AC296" s="5"/>
      <c r="AD296" s="5"/>
      <c r="AE296" s="146"/>
    </row>
    <row r="297" spans="1:31" ht="16.95" customHeight="1" x14ac:dyDescent="0.3">
      <c r="A297" s="3">
        <v>46082</v>
      </c>
      <c r="B297" s="14">
        <v>46084</v>
      </c>
      <c r="C297" s="5" t="s">
        <v>324</v>
      </c>
      <c r="D297" s="5" t="s">
        <v>72</v>
      </c>
      <c r="E297" s="5" t="s">
        <v>86</v>
      </c>
      <c r="F297" s="5" t="s">
        <v>1675</v>
      </c>
      <c r="G297" s="5" t="s">
        <v>1676</v>
      </c>
      <c r="H297" s="131" t="s">
        <v>1677</v>
      </c>
      <c r="I297" s="5" t="s">
        <v>100</v>
      </c>
      <c r="J297" s="5">
        <v>12</v>
      </c>
      <c r="K297" s="5">
        <v>117.29</v>
      </c>
      <c r="L297" s="5">
        <f>VLOOKUP(I:I,[1]指导价!$A:$B,2,0)</f>
        <v>6.6</v>
      </c>
      <c r="M297" s="124">
        <f t="shared" si="18"/>
        <v>9.7741666666666678</v>
      </c>
      <c r="N297" s="5" t="s">
        <v>91</v>
      </c>
      <c r="O297" s="7"/>
      <c r="P297" s="7"/>
      <c r="Q297" s="7"/>
      <c r="R297" s="7"/>
      <c r="S297" s="7"/>
      <c r="T297" s="23"/>
      <c r="U297" s="5"/>
      <c r="V297" s="5"/>
      <c r="W297" s="5" t="s">
        <v>1678</v>
      </c>
      <c r="X297" s="5" t="s">
        <v>129</v>
      </c>
      <c r="Y297" s="5" t="s">
        <v>130</v>
      </c>
      <c r="Z297" s="5" t="s">
        <v>1679</v>
      </c>
      <c r="AA297" s="5">
        <f t="shared" si="19"/>
        <v>79.199999999999989</v>
      </c>
      <c r="AB297" s="5">
        <f t="shared" si="20"/>
        <v>38.090000000000018</v>
      </c>
      <c r="AC297" s="5"/>
      <c r="AD297" s="5"/>
      <c r="AE297" s="146"/>
    </row>
    <row r="298" spans="1:31" ht="16.95" customHeight="1" x14ac:dyDescent="0.3">
      <c r="A298" s="3">
        <v>46082</v>
      </c>
      <c r="B298" s="14">
        <v>46084</v>
      </c>
      <c r="C298" s="5" t="str">
        <f>VLOOKUP(G298,白名单!C:E,3,0)</f>
        <v>电商</v>
      </c>
      <c r="D298" s="5" t="str">
        <f>VLOOKUP(G298,白名单!C:F,4,0)</f>
        <v>电商</v>
      </c>
      <c r="E298" s="147" t="s">
        <v>1680</v>
      </c>
      <c r="F298" s="147"/>
      <c r="G298" s="147" t="s">
        <v>1681</v>
      </c>
      <c r="H298" s="145" t="s">
        <v>1682</v>
      </c>
      <c r="I298" s="147" t="s">
        <v>1683</v>
      </c>
      <c r="J298" s="147">
        <v>1</v>
      </c>
      <c r="K298" s="147" t="s">
        <v>1684</v>
      </c>
      <c r="L298" s="5">
        <f>VLOOKUP(I:I,[1]指导价!$A:$B,2,0)</f>
        <v>9.9</v>
      </c>
      <c r="M298" s="124">
        <f t="shared" si="18"/>
        <v>15.8</v>
      </c>
      <c r="N298" s="147" t="s">
        <v>77</v>
      </c>
      <c r="O298" s="147"/>
      <c r="P298" s="147"/>
      <c r="Q298" s="147"/>
      <c r="R298" s="147"/>
      <c r="S298" s="147"/>
      <c r="T298" s="23"/>
      <c r="U298" s="5"/>
      <c r="V298" s="147"/>
      <c r="W298" s="147" t="s">
        <v>1685</v>
      </c>
      <c r="X298" s="109" t="s">
        <v>1686</v>
      </c>
      <c r="Y298" s="147" t="s">
        <v>1687</v>
      </c>
      <c r="Z298" s="147"/>
      <c r="AA298" s="5">
        <f t="shared" si="19"/>
        <v>9.9</v>
      </c>
      <c r="AB298" s="5">
        <f t="shared" si="20"/>
        <v>5.9</v>
      </c>
      <c r="AC298" s="5"/>
      <c r="AD298" s="5"/>
      <c r="AE298" s="146"/>
    </row>
    <row r="299" spans="1:31" ht="16.95" customHeight="1" x14ac:dyDescent="0.3">
      <c r="A299" s="3">
        <v>46082</v>
      </c>
      <c r="B299" s="14">
        <v>46084</v>
      </c>
      <c r="C299" s="7" t="s">
        <v>71</v>
      </c>
      <c r="D299" s="5" t="s">
        <v>72</v>
      </c>
      <c r="E299" s="147" t="s">
        <v>1680</v>
      </c>
      <c r="F299" s="147"/>
      <c r="G299" s="147" t="s">
        <v>1688</v>
      </c>
      <c r="H299" s="145" t="s">
        <v>1689</v>
      </c>
      <c r="I299" s="147" t="s">
        <v>1690</v>
      </c>
      <c r="J299" s="147">
        <v>4</v>
      </c>
      <c r="K299" s="147" t="s">
        <v>1691</v>
      </c>
      <c r="L299" s="5">
        <f>VLOOKUP(I:I,[1]指导价!$A:$B,2,0)</f>
        <v>9.9</v>
      </c>
      <c r="M299" s="124">
        <f t="shared" si="18"/>
        <v>14.75</v>
      </c>
      <c r="N299" s="147" t="s">
        <v>77</v>
      </c>
      <c r="O299" s="147"/>
      <c r="P299" s="147"/>
      <c r="Q299" s="147"/>
      <c r="R299" s="147"/>
      <c r="S299" s="147"/>
      <c r="T299" s="23"/>
      <c r="U299" s="5"/>
      <c r="V299" s="147"/>
      <c r="W299" s="147" t="s">
        <v>1692</v>
      </c>
      <c r="X299" s="109" t="s">
        <v>1693</v>
      </c>
      <c r="Y299" s="147" t="s">
        <v>1694</v>
      </c>
      <c r="Z299" s="147"/>
      <c r="AA299" s="5">
        <f t="shared" si="19"/>
        <v>39.6</v>
      </c>
      <c r="AB299" s="5">
        <f t="shared" si="20"/>
        <v>19.399999999999999</v>
      </c>
      <c r="AC299" s="5"/>
      <c r="AD299" s="5"/>
      <c r="AE299" s="146"/>
    </row>
    <row r="300" spans="1:31" ht="16.95" customHeight="1" x14ac:dyDescent="0.3">
      <c r="A300" s="3">
        <v>46082</v>
      </c>
      <c r="B300" s="14">
        <v>46084</v>
      </c>
      <c r="C300" s="7" t="s">
        <v>71</v>
      </c>
      <c r="D300" s="5" t="s">
        <v>72</v>
      </c>
      <c r="E300" s="147" t="s">
        <v>1680</v>
      </c>
      <c r="F300" s="147"/>
      <c r="G300" s="147" t="s">
        <v>1688</v>
      </c>
      <c r="H300" s="145" t="s">
        <v>1695</v>
      </c>
      <c r="I300" s="147" t="s">
        <v>1690</v>
      </c>
      <c r="J300" s="147">
        <v>8</v>
      </c>
      <c r="K300" s="147" t="s">
        <v>1696</v>
      </c>
      <c r="L300" s="5">
        <f>VLOOKUP(I:I,[1]指导价!$A:$B,2,0)</f>
        <v>9.9</v>
      </c>
      <c r="M300" s="124">
        <f t="shared" si="18"/>
        <v>12.375</v>
      </c>
      <c r="N300" s="147" t="s">
        <v>77</v>
      </c>
      <c r="O300" s="147"/>
      <c r="P300" s="147"/>
      <c r="Q300" s="147"/>
      <c r="R300" s="147"/>
      <c r="S300" s="147"/>
      <c r="T300" s="23"/>
      <c r="U300" s="5"/>
      <c r="V300" s="147"/>
      <c r="W300" s="147" t="s">
        <v>1697</v>
      </c>
      <c r="X300" s="109" t="s">
        <v>1698</v>
      </c>
      <c r="Y300" s="147" t="s">
        <v>1699</v>
      </c>
      <c r="Z300" s="147"/>
      <c r="AA300" s="5">
        <f t="shared" si="19"/>
        <v>79.2</v>
      </c>
      <c r="AB300" s="5">
        <f t="shared" si="20"/>
        <v>19.799999999999997</v>
      </c>
      <c r="AC300" s="5"/>
      <c r="AD300" s="5"/>
      <c r="AE300" s="146"/>
    </row>
    <row r="301" spans="1:31" ht="16.95" customHeight="1" x14ac:dyDescent="0.3">
      <c r="A301" s="3">
        <v>46082</v>
      </c>
      <c r="B301" s="14">
        <v>46084</v>
      </c>
      <c r="C301" s="5" t="str">
        <f>VLOOKUP(G301,白名单!C:E,3,0)</f>
        <v>电商</v>
      </c>
      <c r="D301" s="5" t="str">
        <f>VLOOKUP(G301,白名单!C:F,4,0)</f>
        <v>电商</v>
      </c>
      <c r="E301" s="147" t="s">
        <v>1680</v>
      </c>
      <c r="F301" s="147"/>
      <c r="G301" s="147" t="s">
        <v>1681</v>
      </c>
      <c r="H301" s="145" t="s">
        <v>1700</v>
      </c>
      <c r="I301" s="147" t="s">
        <v>1701</v>
      </c>
      <c r="J301" s="147">
        <v>2</v>
      </c>
      <c r="K301" s="147" t="s">
        <v>1702</v>
      </c>
      <c r="L301" s="5">
        <f>VLOOKUP(I:I,[1]指导价!$A:$B,2,0)</f>
        <v>8.9</v>
      </c>
      <c r="M301" s="124">
        <f t="shared" si="18"/>
        <v>12.9</v>
      </c>
      <c r="N301" s="147" t="s">
        <v>77</v>
      </c>
      <c r="O301" s="147"/>
      <c r="P301" s="147"/>
      <c r="Q301" s="147"/>
      <c r="R301" s="147"/>
      <c r="S301" s="147"/>
      <c r="T301" s="23"/>
      <c r="U301" s="5"/>
      <c r="V301" s="147"/>
      <c r="W301" s="147" t="s">
        <v>1703</v>
      </c>
      <c r="X301" s="109" t="s">
        <v>1704</v>
      </c>
      <c r="Y301" s="147" t="s">
        <v>1705</v>
      </c>
      <c r="Z301" s="147"/>
      <c r="AA301" s="5">
        <f t="shared" si="19"/>
        <v>17.8</v>
      </c>
      <c r="AB301" s="5">
        <f t="shared" si="20"/>
        <v>8</v>
      </c>
      <c r="AC301" s="5"/>
      <c r="AD301" s="5"/>
      <c r="AE301" s="146"/>
    </row>
    <row r="302" spans="1:31" ht="16.95" customHeight="1" x14ac:dyDescent="0.3">
      <c r="A302" s="3">
        <v>46082</v>
      </c>
      <c r="B302" s="14">
        <v>46084</v>
      </c>
      <c r="C302" s="7" t="s">
        <v>71</v>
      </c>
      <c r="D302" s="5" t="s">
        <v>72</v>
      </c>
      <c r="E302" s="147" t="s">
        <v>1680</v>
      </c>
      <c r="F302" s="147"/>
      <c r="G302" s="147" t="s">
        <v>1688</v>
      </c>
      <c r="H302" s="145" t="s">
        <v>1706</v>
      </c>
      <c r="I302" s="147" t="s">
        <v>1683</v>
      </c>
      <c r="J302" s="147">
        <v>4</v>
      </c>
      <c r="K302" s="147" t="s">
        <v>1691</v>
      </c>
      <c r="L302" s="5">
        <f>VLOOKUP(I:I,[1]指导价!$A:$B,2,0)</f>
        <v>9.9</v>
      </c>
      <c r="M302" s="124">
        <f t="shared" si="18"/>
        <v>14.75</v>
      </c>
      <c r="N302" s="147" t="s">
        <v>77</v>
      </c>
      <c r="O302" s="147"/>
      <c r="P302" s="147"/>
      <c r="Q302" s="147"/>
      <c r="R302" s="147"/>
      <c r="S302" s="147"/>
      <c r="T302" s="23"/>
      <c r="U302" s="5"/>
      <c r="V302" s="147"/>
      <c r="W302" s="147" t="s">
        <v>1707</v>
      </c>
      <c r="X302" s="109" t="s">
        <v>1708</v>
      </c>
      <c r="Y302" s="147" t="s">
        <v>1709</v>
      </c>
      <c r="Z302" s="147"/>
      <c r="AA302" s="5">
        <f t="shared" si="19"/>
        <v>39.6</v>
      </c>
      <c r="AB302" s="5">
        <f t="shared" si="20"/>
        <v>19.399999999999999</v>
      </c>
      <c r="AC302" s="5"/>
      <c r="AD302" s="5"/>
      <c r="AE302" s="146"/>
    </row>
    <row r="303" spans="1:31" ht="16.95" customHeight="1" x14ac:dyDescent="0.3">
      <c r="A303" s="3">
        <v>46082</v>
      </c>
      <c r="B303" s="14">
        <v>46084</v>
      </c>
      <c r="C303" s="7" t="s">
        <v>71</v>
      </c>
      <c r="D303" s="5" t="s">
        <v>72</v>
      </c>
      <c r="E303" s="147" t="s">
        <v>1680</v>
      </c>
      <c r="F303" s="147"/>
      <c r="G303" s="147" t="s">
        <v>1710</v>
      </c>
      <c r="H303" s="145" t="s">
        <v>1711</v>
      </c>
      <c r="I303" s="147" t="s">
        <v>1712</v>
      </c>
      <c r="J303" s="147">
        <v>2</v>
      </c>
      <c r="K303" s="147" t="s">
        <v>1713</v>
      </c>
      <c r="L303" s="5">
        <f>VLOOKUP(I:I,[1]指导价!$A:$B,2,0)</f>
        <v>24.9</v>
      </c>
      <c r="M303" s="124">
        <f t="shared" si="18"/>
        <v>33.659999999999997</v>
      </c>
      <c r="N303" s="147" t="s">
        <v>77</v>
      </c>
      <c r="O303" s="147"/>
      <c r="P303" s="147"/>
      <c r="Q303" s="147"/>
      <c r="R303" s="147"/>
      <c r="S303" s="147"/>
      <c r="T303" s="23"/>
      <c r="U303" s="5"/>
      <c r="V303" s="147"/>
      <c r="W303" s="147" t="s">
        <v>1714</v>
      </c>
      <c r="X303" s="109" t="s">
        <v>1715</v>
      </c>
      <c r="Y303" s="147" t="s">
        <v>1716</v>
      </c>
      <c r="Z303" s="147"/>
      <c r="AA303" s="5">
        <f t="shared" si="19"/>
        <v>49.8</v>
      </c>
      <c r="AB303" s="5">
        <f t="shared" si="20"/>
        <v>17.519999999999996</v>
      </c>
      <c r="AC303" s="5"/>
      <c r="AD303" s="5"/>
      <c r="AE303" s="146"/>
    </row>
    <row r="304" spans="1:31" ht="16.95" customHeight="1" x14ac:dyDescent="0.3">
      <c r="A304" s="3">
        <v>46082</v>
      </c>
      <c r="B304" s="14">
        <v>46084</v>
      </c>
      <c r="C304" s="5" t="str">
        <f>VLOOKUP(G304,白名单!C:E,3,0)</f>
        <v>电商</v>
      </c>
      <c r="D304" s="5" t="str">
        <f>VLOOKUP(G304,白名单!C:F,4,0)</f>
        <v>电商</v>
      </c>
      <c r="E304" s="147" t="s">
        <v>1680</v>
      </c>
      <c r="F304" s="147"/>
      <c r="G304" s="147" t="s">
        <v>1681</v>
      </c>
      <c r="H304" s="145" t="s">
        <v>1717</v>
      </c>
      <c r="I304" s="147" t="s">
        <v>1683</v>
      </c>
      <c r="J304" s="147">
        <v>4</v>
      </c>
      <c r="K304" s="147" t="s">
        <v>1718</v>
      </c>
      <c r="L304" s="5">
        <f>VLOOKUP(I:I,[1]指导价!$A:$B,2,0)</f>
        <v>9.9</v>
      </c>
      <c r="M304" s="124">
        <f t="shared" si="18"/>
        <v>15.8</v>
      </c>
      <c r="N304" s="147" t="s">
        <v>77</v>
      </c>
      <c r="O304" s="147"/>
      <c r="P304" s="147"/>
      <c r="Q304" s="147"/>
      <c r="R304" s="147"/>
      <c r="S304" s="147"/>
      <c r="T304" s="23"/>
      <c r="U304" s="5"/>
      <c r="V304" s="147"/>
      <c r="W304" s="147" t="s">
        <v>1719</v>
      </c>
      <c r="X304" s="109" t="s">
        <v>1720</v>
      </c>
      <c r="Y304" s="147" t="s">
        <v>1721</v>
      </c>
      <c r="Z304" s="147"/>
      <c r="AA304" s="5">
        <f t="shared" si="19"/>
        <v>39.6</v>
      </c>
      <c r="AB304" s="5">
        <f t="shared" si="20"/>
        <v>23.6</v>
      </c>
      <c r="AC304" s="5"/>
      <c r="AD304" s="5"/>
      <c r="AE304" s="146"/>
    </row>
    <row r="305" spans="1:31" ht="16.95" customHeight="1" x14ac:dyDescent="0.3">
      <c r="A305" s="3">
        <v>46082</v>
      </c>
      <c r="B305" s="14">
        <v>46084</v>
      </c>
      <c r="C305" s="5" t="str">
        <f>VLOOKUP(G305,白名单!C:E,3,0)</f>
        <v>电商</v>
      </c>
      <c r="D305" s="5" t="str">
        <f>VLOOKUP(G305,白名单!C:F,4,0)</f>
        <v>电商</v>
      </c>
      <c r="E305" s="147" t="s">
        <v>1680</v>
      </c>
      <c r="F305" s="147"/>
      <c r="G305" s="147" t="s">
        <v>1722</v>
      </c>
      <c r="H305" s="145" t="s">
        <v>1723</v>
      </c>
      <c r="I305" s="147" t="s">
        <v>1690</v>
      </c>
      <c r="J305" s="147">
        <v>6</v>
      </c>
      <c r="K305" s="147" t="s">
        <v>1724</v>
      </c>
      <c r="L305" s="5">
        <f>VLOOKUP(I:I,[1]指导价!$A:$B,2,0)</f>
        <v>9.9</v>
      </c>
      <c r="M305" s="124">
        <f t="shared" si="18"/>
        <v>16.8</v>
      </c>
      <c r="N305" s="147" t="s">
        <v>77</v>
      </c>
      <c r="O305" s="147"/>
      <c r="P305" s="147"/>
      <c r="Q305" s="147"/>
      <c r="R305" s="147"/>
      <c r="S305" s="147"/>
      <c r="T305" s="23"/>
      <c r="U305" s="5"/>
      <c r="V305" s="147"/>
      <c r="W305" s="147" t="s">
        <v>1725</v>
      </c>
      <c r="X305" s="109" t="s">
        <v>1726</v>
      </c>
      <c r="Y305" s="147" t="s">
        <v>1727</v>
      </c>
      <c r="Z305" s="147"/>
      <c r="AA305" s="5">
        <f t="shared" si="19"/>
        <v>59.400000000000006</v>
      </c>
      <c r="AB305" s="5">
        <f t="shared" si="20"/>
        <v>41.399999999999991</v>
      </c>
      <c r="AC305" s="5"/>
      <c r="AD305" s="5"/>
      <c r="AE305" s="146"/>
    </row>
    <row r="306" spans="1:31" ht="16.95" customHeight="1" x14ac:dyDescent="0.3">
      <c r="A306" s="3">
        <v>46082</v>
      </c>
      <c r="B306" s="14">
        <v>46084</v>
      </c>
      <c r="C306" s="7" t="s">
        <v>71</v>
      </c>
      <c r="D306" s="5" t="s">
        <v>72</v>
      </c>
      <c r="E306" s="147" t="s">
        <v>1680</v>
      </c>
      <c r="F306" s="147"/>
      <c r="G306" s="147" t="s">
        <v>1688</v>
      </c>
      <c r="H306" s="145" t="s">
        <v>1728</v>
      </c>
      <c r="I306" s="147" t="s">
        <v>1712</v>
      </c>
      <c r="J306" s="147">
        <v>2</v>
      </c>
      <c r="K306" s="147" t="s">
        <v>1691</v>
      </c>
      <c r="L306" s="5">
        <f>VLOOKUP(I:I,[1]指导价!$A:$B,2,0)</f>
        <v>24.9</v>
      </c>
      <c r="M306" s="124">
        <f t="shared" si="18"/>
        <v>29.5</v>
      </c>
      <c r="N306" s="147" t="s">
        <v>77</v>
      </c>
      <c r="O306" s="147"/>
      <c r="P306" s="147"/>
      <c r="Q306" s="147"/>
      <c r="R306" s="147"/>
      <c r="S306" s="147"/>
      <c r="T306" s="23"/>
      <c r="U306" s="5"/>
      <c r="V306" s="147"/>
      <c r="W306" s="147" t="s">
        <v>1729</v>
      </c>
      <c r="X306" s="109" t="s">
        <v>1730</v>
      </c>
      <c r="Y306" s="147" t="s">
        <v>1731</v>
      </c>
      <c r="Z306" s="147"/>
      <c r="AA306" s="5">
        <f t="shared" si="19"/>
        <v>49.8</v>
      </c>
      <c r="AB306" s="5">
        <f t="shared" si="20"/>
        <v>9.2000000000000028</v>
      </c>
      <c r="AC306" s="5"/>
      <c r="AD306" s="5"/>
      <c r="AE306" s="146"/>
    </row>
    <row r="307" spans="1:31" ht="16.95" customHeight="1" x14ac:dyDescent="0.3">
      <c r="A307" s="3">
        <v>46082</v>
      </c>
      <c r="B307" s="14">
        <v>46084</v>
      </c>
      <c r="C307" s="7" t="s">
        <v>71</v>
      </c>
      <c r="D307" s="5" t="s">
        <v>72</v>
      </c>
      <c r="E307" s="147" t="s">
        <v>1680</v>
      </c>
      <c r="F307" s="147"/>
      <c r="G307" s="147" t="s">
        <v>1732</v>
      </c>
      <c r="H307" s="145" t="s">
        <v>1733</v>
      </c>
      <c r="I307" s="147" t="s">
        <v>1690</v>
      </c>
      <c r="J307" s="147">
        <v>5</v>
      </c>
      <c r="K307" s="147" t="s">
        <v>1734</v>
      </c>
      <c r="L307" s="5">
        <f>VLOOKUP(I:I,[1]指导价!$A:$B,2,0)</f>
        <v>9.9</v>
      </c>
      <c r="M307" s="124">
        <f t="shared" si="18"/>
        <v>13.8</v>
      </c>
      <c r="N307" s="147" t="s">
        <v>77</v>
      </c>
      <c r="O307" s="147"/>
      <c r="P307" s="147"/>
      <c r="Q307" s="147"/>
      <c r="R307" s="147"/>
      <c r="S307" s="147"/>
      <c r="T307" s="23"/>
      <c r="U307" s="5"/>
      <c r="V307" s="147"/>
      <c r="W307" s="147" t="s">
        <v>1735</v>
      </c>
      <c r="X307" s="109" t="s">
        <v>1736</v>
      </c>
      <c r="Y307" s="147" t="s">
        <v>1737</v>
      </c>
      <c r="Z307" s="147"/>
      <c r="AA307" s="5">
        <f t="shared" si="19"/>
        <v>49.5</v>
      </c>
      <c r="AB307" s="5">
        <f t="shared" si="20"/>
        <v>19.5</v>
      </c>
      <c r="AC307" s="5"/>
      <c r="AD307" s="5"/>
      <c r="AE307" s="146"/>
    </row>
    <row r="308" spans="1:31" ht="16.95" customHeight="1" x14ac:dyDescent="0.3">
      <c r="A308" s="3">
        <v>46082</v>
      </c>
      <c r="B308" s="14">
        <v>46084</v>
      </c>
      <c r="C308" s="5" t="str">
        <f>VLOOKUP(G308,白名单!C:E,3,0)</f>
        <v>电商</v>
      </c>
      <c r="D308" s="5" t="str">
        <f>VLOOKUP(G308,白名单!C:F,4,0)</f>
        <v>电商</v>
      </c>
      <c r="E308" s="147" t="s">
        <v>1680</v>
      </c>
      <c r="F308" s="147"/>
      <c r="G308" s="147" t="s">
        <v>1681</v>
      </c>
      <c r="H308" s="145" t="s">
        <v>1738</v>
      </c>
      <c r="I308" s="147" t="s">
        <v>1739</v>
      </c>
      <c r="J308" s="147">
        <v>1</v>
      </c>
      <c r="K308" s="147" t="s">
        <v>1740</v>
      </c>
      <c r="L308" s="5">
        <f>VLOOKUP(I:I,[1]指导价!$A:$B,2,0)</f>
        <v>24.9</v>
      </c>
      <c r="M308" s="124">
        <f t="shared" si="18"/>
        <v>35.799999999999997</v>
      </c>
      <c r="N308" s="147" t="s">
        <v>77</v>
      </c>
      <c r="O308" s="147"/>
      <c r="P308" s="147"/>
      <c r="Q308" s="147"/>
      <c r="R308" s="147"/>
      <c r="S308" s="147"/>
      <c r="T308" s="23"/>
      <c r="U308" s="5"/>
      <c r="V308" s="147"/>
      <c r="W308" s="147" t="s">
        <v>1741</v>
      </c>
      <c r="X308" s="109" t="s">
        <v>1742</v>
      </c>
      <c r="Y308" s="147" t="s">
        <v>1743</v>
      </c>
      <c r="Z308" s="147"/>
      <c r="AA308" s="5">
        <f t="shared" si="19"/>
        <v>24.9</v>
      </c>
      <c r="AB308" s="5">
        <f t="shared" si="20"/>
        <v>10.899999999999999</v>
      </c>
      <c r="AC308" s="5"/>
      <c r="AD308" s="5"/>
      <c r="AE308" s="146"/>
    </row>
    <row r="309" spans="1:31" ht="16.95" customHeight="1" x14ac:dyDescent="0.3">
      <c r="A309" s="3">
        <v>46082</v>
      </c>
      <c r="B309" s="14">
        <v>46084</v>
      </c>
      <c r="C309" s="5" t="str">
        <f>VLOOKUP(G309,白名单!C:E,3,0)</f>
        <v>电商</v>
      </c>
      <c r="D309" s="5" t="str">
        <f>VLOOKUP(G309,白名单!C:F,4,0)</f>
        <v>电商</v>
      </c>
      <c r="E309" s="147" t="s">
        <v>1680</v>
      </c>
      <c r="F309" s="147"/>
      <c r="G309" s="147" t="s">
        <v>1722</v>
      </c>
      <c r="H309" s="145" t="s">
        <v>1744</v>
      </c>
      <c r="I309" s="147" t="s">
        <v>1701</v>
      </c>
      <c r="J309" s="147">
        <v>7</v>
      </c>
      <c r="K309" s="147" t="s">
        <v>1745</v>
      </c>
      <c r="L309" s="5">
        <f>VLOOKUP(I:I,[1]指导价!$A:$B,2,0)</f>
        <v>8.9</v>
      </c>
      <c r="M309" s="124">
        <f t="shared" si="18"/>
        <v>12.842857142857143</v>
      </c>
      <c r="N309" s="147" t="s">
        <v>77</v>
      </c>
      <c r="O309" s="147"/>
      <c r="P309" s="147"/>
      <c r="Q309" s="147"/>
      <c r="R309" s="147"/>
      <c r="S309" s="147"/>
      <c r="T309" s="23"/>
      <c r="U309" s="5"/>
      <c r="V309" s="147"/>
      <c r="W309" s="147" t="s">
        <v>1746</v>
      </c>
      <c r="X309" s="109" t="s">
        <v>1747</v>
      </c>
      <c r="Y309" s="147" t="s">
        <v>1748</v>
      </c>
      <c r="Z309" s="147"/>
      <c r="AA309" s="5">
        <f t="shared" si="19"/>
        <v>62.300000000000004</v>
      </c>
      <c r="AB309" s="5">
        <f t="shared" si="20"/>
        <v>27.6</v>
      </c>
      <c r="AC309" s="5"/>
      <c r="AD309" s="5"/>
      <c r="AE309" s="146"/>
    </row>
    <row r="310" spans="1:31" ht="16.95" customHeight="1" x14ac:dyDescent="0.3">
      <c r="A310" s="3">
        <v>46082</v>
      </c>
      <c r="B310" s="14">
        <v>46084</v>
      </c>
      <c r="C310" s="5" t="str">
        <f>VLOOKUP(G310,白名单!C:E,3,0)</f>
        <v>电商</v>
      </c>
      <c r="D310" s="5" t="str">
        <f>VLOOKUP(G310,白名单!C:F,4,0)</f>
        <v>电商</v>
      </c>
      <c r="E310" s="147" t="s">
        <v>1680</v>
      </c>
      <c r="F310" s="147"/>
      <c r="G310" s="147" t="s">
        <v>1681</v>
      </c>
      <c r="H310" s="145" t="s">
        <v>1749</v>
      </c>
      <c r="I310" s="147" t="s">
        <v>1712</v>
      </c>
      <c r="J310" s="147">
        <v>1</v>
      </c>
      <c r="K310" s="147" t="s">
        <v>1750</v>
      </c>
      <c r="L310" s="5">
        <f>VLOOKUP(I:I,[1]指导价!$A:$B,2,0)</f>
        <v>24.9</v>
      </c>
      <c r="M310" s="124">
        <f t="shared" si="18"/>
        <v>33.799999999999997</v>
      </c>
      <c r="N310" s="147" t="s">
        <v>77</v>
      </c>
      <c r="O310" s="147"/>
      <c r="P310" s="147"/>
      <c r="Q310" s="147"/>
      <c r="R310" s="147"/>
      <c r="S310" s="147"/>
      <c r="T310" s="23"/>
      <c r="U310" s="5"/>
      <c r="V310" s="147"/>
      <c r="W310" s="147" t="s">
        <v>1751</v>
      </c>
      <c r="X310" s="109" t="s">
        <v>1752</v>
      </c>
      <c r="Y310" s="147" t="s">
        <v>1753</v>
      </c>
      <c r="Z310" s="147"/>
      <c r="AA310" s="5">
        <f t="shared" si="19"/>
        <v>24.9</v>
      </c>
      <c r="AB310" s="5">
        <f t="shared" si="20"/>
        <v>8.8999999999999986</v>
      </c>
      <c r="AC310" s="5"/>
      <c r="AD310" s="5"/>
      <c r="AE310" s="146"/>
    </row>
    <row r="311" spans="1:31" ht="16.95" customHeight="1" x14ac:dyDescent="0.3">
      <c r="A311" s="3">
        <v>46082</v>
      </c>
      <c r="B311" s="14">
        <v>46084</v>
      </c>
      <c r="C311" s="7" t="s">
        <v>71</v>
      </c>
      <c r="D311" s="5" t="s">
        <v>72</v>
      </c>
      <c r="E311" s="147" t="s">
        <v>1680</v>
      </c>
      <c r="F311" s="147"/>
      <c r="G311" s="147" t="s">
        <v>1688</v>
      </c>
      <c r="H311" s="145" t="s">
        <v>1754</v>
      </c>
      <c r="I311" s="147" t="s">
        <v>1739</v>
      </c>
      <c r="J311" s="147">
        <v>2</v>
      </c>
      <c r="K311" s="147" t="s">
        <v>1691</v>
      </c>
      <c r="L311" s="5">
        <f>VLOOKUP(I:I,[1]指导价!$A:$B,2,0)</f>
        <v>24.9</v>
      </c>
      <c r="M311" s="124">
        <f t="shared" si="18"/>
        <v>29.5</v>
      </c>
      <c r="N311" s="147" t="s">
        <v>77</v>
      </c>
      <c r="O311" s="147"/>
      <c r="P311" s="147"/>
      <c r="Q311" s="147"/>
      <c r="R311" s="147"/>
      <c r="S311" s="147"/>
      <c r="T311" s="23"/>
      <c r="U311" s="5"/>
      <c r="V311" s="147"/>
      <c r="W311" s="147" t="s">
        <v>1755</v>
      </c>
      <c r="X311" s="109" t="s">
        <v>1756</v>
      </c>
      <c r="Y311" s="147" t="s">
        <v>1757</v>
      </c>
      <c r="Z311" s="147"/>
      <c r="AA311" s="5">
        <f t="shared" si="19"/>
        <v>49.8</v>
      </c>
      <c r="AB311" s="5">
        <f t="shared" si="20"/>
        <v>9.2000000000000028</v>
      </c>
      <c r="AC311" s="5"/>
      <c r="AD311" s="5"/>
      <c r="AE311" s="146"/>
    </row>
    <row r="312" spans="1:31" ht="16.95" customHeight="1" x14ac:dyDescent="0.3">
      <c r="A312" s="3">
        <v>46082</v>
      </c>
      <c r="B312" s="14">
        <v>46084</v>
      </c>
      <c r="C312" s="5" t="str">
        <f>VLOOKUP(G312,白名单!C:E,3,0)</f>
        <v>电商</v>
      </c>
      <c r="D312" s="5" t="str">
        <f>VLOOKUP(G312,白名单!C:F,4,0)</f>
        <v>电商</v>
      </c>
      <c r="E312" s="147" t="s">
        <v>1680</v>
      </c>
      <c r="F312" s="147"/>
      <c r="G312" s="147" t="s">
        <v>1722</v>
      </c>
      <c r="H312" s="145" t="s">
        <v>1758</v>
      </c>
      <c r="I312" s="147" t="s">
        <v>1690</v>
      </c>
      <c r="J312" s="147">
        <v>6</v>
      </c>
      <c r="K312" s="147" t="s">
        <v>1724</v>
      </c>
      <c r="L312" s="5">
        <f>VLOOKUP(I:I,[1]指导价!$A:$B,2,0)</f>
        <v>9.9</v>
      </c>
      <c r="M312" s="124">
        <f t="shared" ref="M312:M375" si="21">K312/J312</f>
        <v>16.8</v>
      </c>
      <c r="N312" s="147" t="s">
        <v>77</v>
      </c>
      <c r="O312" s="147"/>
      <c r="P312" s="147"/>
      <c r="Q312" s="147"/>
      <c r="R312" s="147"/>
      <c r="S312" s="147"/>
      <c r="T312" s="23"/>
      <c r="U312" s="5"/>
      <c r="V312" s="147"/>
      <c r="W312" s="147" t="s">
        <v>1759</v>
      </c>
      <c r="X312" s="109" t="s">
        <v>1760</v>
      </c>
      <c r="Y312" s="147" t="s">
        <v>1761</v>
      </c>
      <c r="Z312" s="147"/>
      <c r="AA312" s="5">
        <f t="shared" ref="AA312:AA375" si="22">J312*L312</f>
        <v>59.400000000000006</v>
      </c>
      <c r="AB312" s="5">
        <f t="shared" ref="AB312:AB375" si="23">K:K-AA:AA</f>
        <v>41.399999999999991</v>
      </c>
      <c r="AC312" s="5"/>
      <c r="AD312" s="5"/>
      <c r="AE312" s="146"/>
    </row>
    <row r="313" spans="1:31" ht="16.95" customHeight="1" x14ac:dyDescent="0.3">
      <c r="A313" s="3">
        <v>46082</v>
      </c>
      <c r="B313" s="14">
        <v>46084</v>
      </c>
      <c r="C313" s="7" t="s">
        <v>71</v>
      </c>
      <c r="D313" s="5" t="s">
        <v>72</v>
      </c>
      <c r="E313" s="147" t="s">
        <v>1680</v>
      </c>
      <c r="F313" s="147"/>
      <c r="G313" s="147" t="s">
        <v>1688</v>
      </c>
      <c r="H313" s="145" t="s">
        <v>1762</v>
      </c>
      <c r="I313" s="147" t="s">
        <v>1690</v>
      </c>
      <c r="J313" s="147">
        <v>6</v>
      </c>
      <c r="K313" s="147" t="s">
        <v>1763</v>
      </c>
      <c r="L313" s="5">
        <f>VLOOKUP(I:I,[1]指导价!$A:$B,2,0)</f>
        <v>9.9</v>
      </c>
      <c r="M313" s="124">
        <f t="shared" si="21"/>
        <v>9.9666666666666668</v>
      </c>
      <c r="N313" s="147" t="s">
        <v>77</v>
      </c>
      <c r="O313" s="147"/>
      <c r="P313" s="147"/>
      <c r="Q313" s="147"/>
      <c r="R313" s="147"/>
      <c r="S313" s="147"/>
      <c r="T313" s="23"/>
      <c r="U313" s="5"/>
      <c r="V313" s="147"/>
      <c r="W313" s="147" t="s">
        <v>1764</v>
      </c>
      <c r="X313" s="109" t="s">
        <v>1765</v>
      </c>
      <c r="Y313" s="147" t="s">
        <v>1766</v>
      </c>
      <c r="Z313" s="147"/>
      <c r="AA313" s="5">
        <f t="shared" si="22"/>
        <v>59.400000000000006</v>
      </c>
      <c r="AB313" s="5">
        <f t="shared" si="23"/>
        <v>0.39999999999999147</v>
      </c>
      <c r="AC313" s="5"/>
      <c r="AD313" s="5"/>
      <c r="AE313" s="146"/>
    </row>
    <row r="314" spans="1:31" ht="16.95" customHeight="1" x14ac:dyDescent="0.3">
      <c r="A314" s="3">
        <v>46082</v>
      </c>
      <c r="B314" s="14">
        <v>46084</v>
      </c>
      <c r="C314" s="5" t="str">
        <f>VLOOKUP(G314,白名单!C:E,3,0)</f>
        <v>电商</v>
      </c>
      <c r="D314" s="5" t="str">
        <f>VLOOKUP(G314,白名单!C:F,4,0)</f>
        <v>电商</v>
      </c>
      <c r="E314" s="147" t="s">
        <v>1680</v>
      </c>
      <c r="F314" s="147"/>
      <c r="G314" s="147" t="s">
        <v>1681</v>
      </c>
      <c r="H314" s="145" t="s">
        <v>1767</v>
      </c>
      <c r="I314" s="147" t="s">
        <v>1690</v>
      </c>
      <c r="J314" s="147">
        <v>1</v>
      </c>
      <c r="K314" s="147" t="s">
        <v>1768</v>
      </c>
      <c r="L314" s="5">
        <f>VLOOKUP(I:I,[1]指导价!$A:$B,2,0)</f>
        <v>9.9</v>
      </c>
      <c r="M314" s="124">
        <f t="shared" si="21"/>
        <v>16.8</v>
      </c>
      <c r="N314" s="147" t="s">
        <v>77</v>
      </c>
      <c r="O314" s="147"/>
      <c r="P314" s="147"/>
      <c r="Q314" s="147"/>
      <c r="R314" s="147"/>
      <c r="S314" s="147"/>
      <c r="T314" s="23"/>
      <c r="U314" s="5"/>
      <c r="V314" s="147"/>
      <c r="W314" s="147" t="s">
        <v>1769</v>
      </c>
      <c r="X314" s="109" t="s">
        <v>1770</v>
      </c>
      <c r="Y314" s="147" t="s">
        <v>1771</v>
      </c>
      <c r="Z314" s="147"/>
      <c r="AA314" s="5">
        <f t="shared" si="22"/>
        <v>9.9</v>
      </c>
      <c r="AB314" s="5">
        <f t="shared" si="23"/>
        <v>6.9</v>
      </c>
      <c r="AC314" s="5"/>
      <c r="AD314" s="5"/>
      <c r="AE314" s="146"/>
    </row>
    <row r="315" spans="1:31" ht="16.95" customHeight="1" x14ac:dyDescent="0.3">
      <c r="A315" s="3">
        <v>46082</v>
      </c>
      <c r="B315" s="14">
        <v>46084</v>
      </c>
      <c r="C315" s="5" t="str">
        <f>VLOOKUP(G315,白名单!C:E,3,0)</f>
        <v>华北大区</v>
      </c>
      <c r="D315" s="5" t="str">
        <f>VLOOKUP(G315,白名单!C:F,4,0)</f>
        <v>天津和清润通商贸有限公司</v>
      </c>
      <c r="E315" s="147" t="s">
        <v>1680</v>
      </c>
      <c r="F315" s="147"/>
      <c r="G315" s="147" t="s">
        <v>1772</v>
      </c>
      <c r="H315" s="145" t="s">
        <v>1773</v>
      </c>
      <c r="I315" s="147" t="s">
        <v>1739</v>
      </c>
      <c r="J315" s="147">
        <v>3</v>
      </c>
      <c r="K315" s="147" t="s">
        <v>1774</v>
      </c>
      <c r="L315" s="5">
        <f>VLOOKUP(I:I,[1]指导价!$A:$B,2,0)</f>
        <v>24.9</v>
      </c>
      <c r="M315" s="124">
        <f t="shared" si="21"/>
        <v>25.933333333333334</v>
      </c>
      <c r="N315" s="147" t="s">
        <v>77</v>
      </c>
      <c r="O315" s="147"/>
      <c r="P315" s="147"/>
      <c r="Q315" s="147"/>
      <c r="R315" s="147"/>
      <c r="S315" s="147"/>
      <c r="T315" s="23"/>
      <c r="U315" s="5"/>
      <c r="V315" s="147"/>
      <c r="W315" s="147" t="s">
        <v>1775</v>
      </c>
      <c r="X315" s="109" t="s">
        <v>1776</v>
      </c>
      <c r="Y315" s="147" t="s">
        <v>1777</v>
      </c>
      <c r="Z315" s="147"/>
      <c r="AA315" s="5">
        <f t="shared" si="22"/>
        <v>74.699999999999989</v>
      </c>
      <c r="AB315" s="5">
        <f t="shared" si="23"/>
        <v>3.1000000000000085</v>
      </c>
      <c r="AC315" s="5"/>
      <c r="AD315" s="5"/>
      <c r="AE315" s="146"/>
    </row>
    <row r="316" spans="1:31" ht="16.95" customHeight="1" x14ac:dyDescent="0.3">
      <c r="A316" s="3">
        <v>46082</v>
      </c>
      <c r="B316" s="14">
        <v>46084</v>
      </c>
      <c r="C316" s="5" t="str">
        <f>VLOOKUP(G316,白名单!C:E,3,0)</f>
        <v>电商</v>
      </c>
      <c r="D316" s="5" t="str">
        <f>VLOOKUP(G316,白名单!C:F,4,0)</f>
        <v>电商</v>
      </c>
      <c r="E316" s="147" t="s">
        <v>1680</v>
      </c>
      <c r="F316" s="147"/>
      <c r="G316" s="147" t="s">
        <v>1722</v>
      </c>
      <c r="H316" s="145" t="s">
        <v>1778</v>
      </c>
      <c r="I316" s="147" t="s">
        <v>1739</v>
      </c>
      <c r="J316" s="147">
        <v>2</v>
      </c>
      <c r="K316" s="147" t="s">
        <v>1779</v>
      </c>
      <c r="L316" s="5">
        <f>VLOOKUP(I:I,[1]指导价!$A:$B,2,0)</f>
        <v>24.9</v>
      </c>
      <c r="M316" s="124">
        <f t="shared" si="21"/>
        <v>39.950000000000003</v>
      </c>
      <c r="N316" s="147" t="s">
        <v>77</v>
      </c>
      <c r="O316" s="147"/>
      <c r="P316" s="147"/>
      <c r="Q316" s="147"/>
      <c r="R316" s="147"/>
      <c r="S316" s="147"/>
      <c r="T316" s="23"/>
      <c r="U316" s="5"/>
      <c r="V316" s="147"/>
      <c r="W316" s="147" t="s">
        <v>1780</v>
      </c>
      <c r="X316" s="109" t="s">
        <v>1781</v>
      </c>
      <c r="Y316" s="147" t="s">
        <v>1782</v>
      </c>
      <c r="Z316" s="147"/>
      <c r="AA316" s="5">
        <f t="shared" si="22"/>
        <v>49.8</v>
      </c>
      <c r="AB316" s="5">
        <f t="shared" si="23"/>
        <v>30.100000000000009</v>
      </c>
      <c r="AC316" s="5"/>
      <c r="AD316" s="5"/>
      <c r="AE316" s="146"/>
    </row>
    <row r="317" spans="1:31" ht="16.95" customHeight="1" x14ac:dyDescent="0.3">
      <c r="A317" s="3">
        <v>46082</v>
      </c>
      <c r="B317" s="14">
        <v>46084</v>
      </c>
      <c r="C317" s="5" t="str">
        <f>VLOOKUP(G317,白名单!C:E,3,0)</f>
        <v>华北大区</v>
      </c>
      <c r="D317" s="5" t="str">
        <f>VLOOKUP(G317,白名单!C:F,4,0)</f>
        <v>天津和清润通商贸有限公司</v>
      </c>
      <c r="E317" s="147" t="s">
        <v>1680</v>
      </c>
      <c r="F317" s="147"/>
      <c r="G317" s="147" t="s">
        <v>1783</v>
      </c>
      <c r="H317" s="145" t="s">
        <v>1784</v>
      </c>
      <c r="I317" s="147" t="s">
        <v>1683</v>
      </c>
      <c r="J317" s="147">
        <v>2</v>
      </c>
      <c r="K317" s="147" t="s">
        <v>1785</v>
      </c>
      <c r="L317" s="5">
        <f>VLOOKUP(I:I,[1]指导价!$A:$B,2,0)</f>
        <v>9.9</v>
      </c>
      <c r="M317" s="124">
        <f t="shared" si="21"/>
        <v>44.4</v>
      </c>
      <c r="N317" s="147" t="s">
        <v>77</v>
      </c>
      <c r="O317" s="147"/>
      <c r="P317" s="147"/>
      <c r="Q317" s="147"/>
      <c r="R317" s="147"/>
      <c r="S317" s="147"/>
      <c r="T317" s="23"/>
      <c r="U317" s="5"/>
      <c r="V317" s="147"/>
      <c r="W317" s="147" t="s">
        <v>1786</v>
      </c>
      <c r="X317" s="109" t="s">
        <v>1787</v>
      </c>
      <c r="Y317" s="147" t="s">
        <v>1788</v>
      </c>
      <c r="Z317" s="147"/>
      <c r="AA317" s="5">
        <f t="shared" si="22"/>
        <v>19.8</v>
      </c>
      <c r="AB317" s="5">
        <f t="shared" si="23"/>
        <v>69</v>
      </c>
      <c r="AC317" s="5"/>
      <c r="AD317" s="5"/>
      <c r="AE317" s="146"/>
    </row>
    <row r="318" spans="1:31" ht="16.95" customHeight="1" x14ac:dyDescent="0.3">
      <c r="A318" s="3">
        <v>46082</v>
      </c>
      <c r="B318" s="14">
        <v>46084</v>
      </c>
      <c r="C318" s="5" t="str">
        <f>VLOOKUP(G318,白名单!C:E,3,0)</f>
        <v>华中大区</v>
      </c>
      <c r="D318" s="5" t="str">
        <f>VLOOKUP(G318,白名单!C:F,4,0)</f>
        <v>长沙市开琪食品贸易有限公司</v>
      </c>
      <c r="E318" s="147" t="s">
        <v>1680</v>
      </c>
      <c r="F318" s="147"/>
      <c r="G318" s="147" t="s">
        <v>1789</v>
      </c>
      <c r="H318" s="145" t="s">
        <v>1790</v>
      </c>
      <c r="I318" s="147" t="s">
        <v>1712</v>
      </c>
      <c r="J318" s="147">
        <v>2</v>
      </c>
      <c r="K318" s="147" t="s">
        <v>1791</v>
      </c>
      <c r="L318" s="5">
        <f>VLOOKUP(I:I,[1]指导价!$A:$B,2,0)</f>
        <v>24.9</v>
      </c>
      <c r="M318" s="124">
        <f t="shared" si="21"/>
        <v>29.95</v>
      </c>
      <c r="N318" s="147" t="s">
        <v>77</v>
      </c>
      <c r="O318" s="147"/>
      <c r="P318" s="147"/>
      <c r="Q318" s="147"/>
      <c r="R318" s="147"/>
      <c r="S318" s="147"/>
      <c r="T318" s="23"/>
      <c r="U318" s="5"/>
      <c r="V318" s="147"/>
      <c r="W318" s="147" t="s">
        <v>1792</v>
      </c>
      <c r="X318" s="109" t="s">
        <v>1793</v>
      </c>
      <c r="Y318" s="147" t="s">
        <v>1794</v>
      </c>
      <c r="Z318" s="147"/>
      <c r="AA318" s="5">
        <f t="shared" si="22"/>
        <v>49.8</v>
      </c>
      <c r="AB318" s="5">
        <f t="shared" si="23"/>
        <v>10.100000000000001</v>
      </c>
      <c r="AC318" s="5"/>
      <c r="AD318" s="5"/>
      <c r="AE318" s="146"/>
    </row>
    <row r="319" spans="1:31" ht="16.95" customHeight="1" x14ac:dyDescent="0.3">
      <c r="A319" s="3">
        <v>46082</v>
      </c>
      <c r="B319" s="14">
        <v>46084</v>
      </c>
      <c r="C319" s="5" t="str">
        <f>VLOOKUP(G319,白名单!C:E,3,0)</f>
        <v>电商</v>
      </c>
      <c r="D319" s="5" t="str">
        <f>VLOOKUP(G319,白名单!C:F,4,0)</f>
        <v>电商</v>
      </c>
      <c r="E319" s="147" t="s">
        <v>1680</v>
      </c>
      <c r="F319" s="147"/>
      <c r="G319" s="147" t="s">
        <v>1722</v>
      </c>
      <c r="H319" s="145" t="s">
        <v>1795</v>
      </c>
      <c r="I319" s="147" t="s">
        <v>1712</v>
      </c>
      <c r="J319" s="147">
        <v>3</v>
      </c>
      <c r="K319" s="147" t="s">
        <v>1796</v>
      </c>
      <c r="L319" s="5">
        <f>VLOOKUP(I:I,[1]指导价!$A:$B,2,0)</f>
        <v>24.9</v>
      </c>
      <c r="M319" s="124">
        <f t="shared" si="21"/>
        <v>39.633333333333333</v>
      </c>
      <c r="N319" s="147" t="s">
        <v>77</v>
      </c>
      <c r="O319" s="147"/>
      <c r="P319" s="147"/>
      <c r="Q319" s="147"/>
      <c r="R319" s="147"/>
      <c r="S319" s="147"/>
      <c r="T319" s="23"/>
      <c r="U319" s="5"/>
      <c r="V319" s="147"/>
      <c r="W319" s="147" t="s">
        <v>1797</v>
      </c>
      <c r="X319" s="109" t="s">
        <v>1798</v>
      </c>
      <c r="Y319" s="147" t="s">
        <v>1799</v>
      </c>
      <c r="Z319" s="147"/>
      <c r="AA319" s="5">
        <f t="shared" si="22"/>
        <v>74.699999999999989</v>
      </c>
      <c r="AB319" s="5">
        <f t="shared" si="23"/>
        <v>44.200000000000017</v>
      </c>
      <c r="AC319" s="5"/>
      <c r="AD319" s="5"/>
      <c r="AE319" s="146"/>
    </row>
    <row r="320" spans="1:31" ht="16.95" customHeight="1" x14ac:dyDescent="0.3">
      <c r="A320" s="3">
        <v>46082</v>
      </c>
      <c r="B320" s="14">
        <v>46084</v>
      </c>
      <c r="C320" s="7" t="s">
        <v>71</v>
      </c>
      <c r="D320" s="5" t="s">
        <v>72</v>
      </c>
      <c r="E320" s="147" t="s">
        <v>1680</v>
      </c>
      <c r="F320" s="147"/>
      <c r="G320" s="147" t="s">
        <v>1800</v>
      </c>
      <c r="H320" s="145" t="s">
        <v>1801</v>
      </c>
      <c r="I320" s="147" t="s">
        <v>1712</v>
      </c>
      <c r="J320" s="147">
        <v>1</v>
      </c>
      <c r="K320" s="147" t="s">
        <v>1802</v>
      </c>
      <c r="L320" s="5">
        <f>VLOOKUP(I:I,[1]指导价!$A:$B,2,0)</f>
        <v>24.9</v>
      </c>
      <c r="M320" s="124">
        <f t="shared" si="21"/>
        <v>32.5</v>
      </c>
      <c r="N320" s="147" t="s">
        <v>77</v>
      </c>
      <c r="O320" s="147"/>
      <c r="P320" s="147"/>
      <c r="Q320" s="147"/>
      <c r="R320" s="147"/>
      <c r="S320" s="147"/>
      <c r="T320" s="23"/>
      <c r="U320" s="5"/>
      <c r="V320" s="147"/>
      <c r="W320" s="147" t="s">
        <v>1803</v>
      </c>
      <c r="X320" s="109" t="s">
        <v>1804</v>
      </c>
      <c r="Y320" s="147" t="s">
        <v>1805</v>
      </c>
      <c r="Z320" s="147"/>
      <c r="AA320" s="5">
        <f t="shared" si="22"/>
        <v>24.9</v>
      </c>
      <c r="AB320" s="5">
        <f t="shared" si="23"/>
        <v>7.6000000000000014</v>
      </c>
      <c r="AC320" s="5"/>
      <c r="AD320" s="5"/>
      <c r="AE320" s="146"/>
    </row>
    <row r="321" spans="1:31" ht="16.95" customHeight="1" x14ac:dyDescent="0.3">
      <c r="A321" s="3">
        <v>46082</v>
      </c>
      <c r="B321" s="14">
        <v>46084</v>
      </c>
      <c r="C321" s="5" t="str">
        <f>VLOOKUP(G321,白名单!C:E,3,0)</f>
        <v>华北大区</v>
      </c>
      <c r="D321" s="5" t="s">
        <v>1806</v>
      </c>
      <c r="E321" s="147" t="s">
        <v>1680</v>
      </c>
      <c r="F321" s="147"/>
      <c r="G321" s="147" t="s">
        <v>1772</v>
      </c>
      <c r="H321" s="145" t="s">
        <v>1807</v>
      </c>
      <c r="I321" s="147" t="s">
        <v>1690</v>
      </c>
      <c r="J321" s="147">
        <v>4</v>
      </c>
      <c r="K321" s="147" t="s">
        <v>1808</v>
      </c>
      <c r="L321" s="5">
        <f>VLOOKUP(I:I,[1]指导价!$A:$B,2,0)</f>
        <v>9.9</v>
      </c>
      <c r="M321" s="124">
        <f t="shared" si="21"/>
        <v>13.7</v>
      </c>
      <c r="N321" s="147" t="s">
        <v>77</v>
      </c>
      <c r="O321" s="147"/>
      <c r="P321" s="147"/>
      <c r="Q321" s="147"/>
      <c r="R321" s="147"/>
      <c r="S321" s="147"/>
      <c r="T321" s="23"/>
      <c r="U321" s="5"/>
      <c r="V321" s="147"/>
      <c r="W321" s="147" t="s">
        <v>1809</v>
      </c>
      <c r="X321" s="109" t="s">
        <v>1810</v>
      </c>
      <c r="Y321" s="147" t="s">
        <v>1811</v>
      </c>
      <c r="Z321" s="147"/>
      <c r="AA321" s="5">
        <f t="shared" si="22"/>
        <v>39.6</v>
      </c>
      <c r="AB321" s="5">
        <f t="shared" si="23"/>
        <v>15.199999999999996</v>
      </c>
      <c r="AC321" s="5"/>
      <c r="AD321" s="5"/>
      <c r="AE321" s="146"/>
    </row>
    <row r="322" spans="1:31" ht="16.95" customHeight="1" x14ac:dyDescent="0.3">
      <c r="A322" s="3">
        <v>46082</v>
      </c>
      <c r="B322" s="14">
        <v>46084</v>
      </c>
      <c r="C322" s="5" t="str">
        <f>VLOOKUP(G322,白名单!C:E,3,0)</f>
        <v>西南大区</v>
      </c>
      <c r="D322" s="5" t="str">
        <f>VLOOKUP(G322,白名单!C:F,4,0)</f>
        <v>成都中晋四季食品科技有限公司</v>
      </c>
      <c r="E322" s="147" t="s">
        <v>1680</v>
      </c>
      <c r="F322" s="147"/>
      <c r="G322" s="147" t="s">
        <v>1812</v>
      </c>
      <c r="H322" s="145" t="s">
        <v>1813</v>
      </c>
      <c r="I322" s="147" t="s">
        <v>1712</v>
      </c>
      <c r="J322" s="147">
        <v>4</v>
      </c>
      <c r="K322" s="147" t="s">
        <v>1814</v>
      </c>
      <c r="L322" s="5">
        <f>VLOOKUP(I:I,[1]指导价!$A:$B,2,0)</f>
        <v>24.9</v>
      </c>
      <c r="M322" s="124">
        <f t="shared" si="21"/>
        <v>24.9</v>
      </c>
      <c r="N322" s="147" t="s">
        <v>77</v>
      </c>
      <c r="O322" s="147"/>
      <c r="P322" s="147"/>
      <c r="Q322" s="147"/>
      <c r="R322" s="147"/>
      <c r="S322" s="147"/>
      <c r="T322" s="23"/>
      <c r="U322" s="5"/>
      <c r="V322" s="147"/>
      <c r="W322" s="147" t="s">
        <v>1815</v>
      </c>
      <c r="X322" s="109" t="s">
        <v>1816</v>
      </c>
      <c r="Y322" s="147" t="s">
        <v>1817</v>
      </c>
      <c r="Z322" s="147"/>
      <c r="AA322" s="5">
        <f t="shared" si="22"/>
        <v>99.6</v>
      </c>
      <c r="AB322" s="5">
        <f t="shared" si="23"/>
        <v>0</v>
      </c>
      <c r="AC322" s="5"/>
      <c r="AD322" s="5"/>
      <c r="AE322" s="146"/>
    </row>
    <row r="323" spans="1:31" ht="16.95" customHeight="1" x14ac:dyDescent="0.3">
      <c r="A323" s="3">
        <v>46082</v>
      </c>
      <c r="B323" s="14">
        <v>46084</v>
      </c>
      <c r="C323" s="5" t="str">
        <f>VLOOKUP(G323,白名单!C:E,3,0)</f>
        <v>华北大区</v>
      </c>
      <c r="D323" s="5" t="s">
        <v>1806</v>
      </c>
      <c r="E323" s="147" t="s">
        <v>1680</v>
      </c>
      <c r="F323" s="147"/>
      <c r="G323" s="147" t="s">
        <v>1772</v>
      </c>
      <c r="H323" s="145" t="s">
        <v>1818</v>
      </c>
      <c r="I323" s="147" t="s">
        <v>1690</v>
      </c>
      <c r="J323" s="147">
        <v>6</v>
      </c>
      <c r="K323" s="147" t="s">
        <v>1819</v>
      </c>
      <c r="L323" s="5">
        <f>VLOOKUP(I:I,[1]指导价!$A:$B,2,0)</f>
        <v>9.9</v>
      </c>
      <c r="M323" s="124">
        <f t="shared" si="21"/>
        <v>11.799999999999999</v>
      </c>
      <c r="N323" s="147" t="s">
        <v>77</v>
      </c>
      <c r="O323" s="147"/>
      <c r="P323" s="147"/>
      <c r="Q323" s="147"/>
      <c r="R323" s="147"/>
      <c r="S323" s="147"/>
      <c r="T323" s="23"/>
      <c r="U323" s="5"/>
      <c r="V323" s="147"/>
      <c r="W323" s="147" t="s">
        <v>1820</v>
      </c>
      <c r="X323" s="109" t="s">
        <v>1821</v>
      </c>
      <c r="Y323" s="147" t="s">
        <v>1822</v>
      </c>
      <c r="Z323" s="147"/>
      <c r="AA323" s="5">
        <f t="shared" si="22"/>
        <v>59.400000000000006</v>
      </c>
      <c r="AB323" s="5">
        <f t="shared" si="23"/>
        <v>11.399999999999991</v>
      </c>
      <c r="AC323" s="5"/>
      <c r="AD323" s="5"/>
      <c r="AE323" s="146"/>
    </row>
    <row r="324" spans="1:31" ht="16.95" customHeight="1" x14ac:dyDescent="0.3">
      <c r="A324" s="3">
        <v>46082</v>
      </c>
      <c r="B324" s="14">
        <v>46084</v>
      </c>
      <c r="C324" s="5" t="str">
        <f>VLOOKUP(G324,白名单!C:E,3,0)</f>
        <v>西南大区</v>
      </c>
      <c r="D324" s="5" t="str">
        <f>VLOOKUP(G324,白名单!C:F,4,0)</f>
        <v>成都中晋四季食品科技有限公司</v>
      </c>
      <c r="E324" s="147" t="s">
        <v>1680</v>
      </c>
      <c r="F324" s="147"/>
      <c r="G324" s="147" t="s">
        <v>1812</v>
      </c>
      <c r="H324" s="145" t="s">
        <v>1823</v>
      </c>
      <c r="I324" s="147" t="s">
        <v>1739</v>
      </c>
      <c r="J324" s="147">
        <v>4</v>
      </c>
      <c r="K324" s="147" t="s">
        <v>1814</v>
      </c>
      <c r="L324" s="5">
        <f>VLOOKUP(I:I,[1]指导价!$A:$B,2,0)</f>
        <v>24.9</v>
      </c>
      <c r="M324" s="124">
        <f t="shared" si="21"/>
        <v>24.9</v>
      </c>
      <c r="N324" s="147" t="s">
        <v>77</v>
      </c>
      <c r="O324" s="147"/>
      <c r="P324" s="147"/>
      <c r="Q324" s="147"/>
      <c r="R324" s="147"/>
      <c r="S324" s="147"/>
      <c r="T324" s="23"/>
      <c r="U324" s="5"/>
      <c r="V324" s="147"/>
      <c r="W324" s="147" t="s">
        <v>1824</v>
      </c>
      <c r="X324" s="109" t="s">
        <v>1825</v>
      </c>
      <c r="Y324" s="147" t="s">
        <v>1826</v>
      </c>
      <c r="Z324" s="147"/>
      <c r="AA324" s="5">
        <f t="shared" si="22"/>
        <v>99.6</v>
      </c>
      <c r="AB324" s="5">
        <f t="shared" si="23"/>
        <v>0</v>
      </c>
      <c r="AC324" s="5"/>
      <c r="AD324" s="5"/>
      <c r="AE324" s="146"/>
    </row>
    <row r="325" spans="1:31" ht="16.95" customHeight="1" x14ac:dyDescent="0.3">
      <c r="A325" s="3">
        <v>46082</v>
      </c>
      <c r="B325" s="14">
        <v>46084</v>
      </c>
      <c r="C325" s="5" t="str">
        <f>VLOOKUP(G325,白名单!C:E,3,0)</f>
        <v>华北大区</v>
      </c>
      <c r="D325" s="5" t="s">
        <v>1806</v>
      </c>
      <c r="E325" s="147" t="s">
        <v>1680</v>
      </c>
      <c r="F325" s="147"/>
      <c r="G325" s="147" t="s">
        <v>1772</v>
      </c>
      <c r="H325" s="145" t="s">
        <v>1827</v>
      </c>
      <c r="I325" s="147" t="s">
        <v>1690</v>
      </c>
      <c r="J325" s="147">
        <v>7</v>
      </c>
      <c r="K325" s="147" t="s">
        <v>1828</v>
      </c>
      <c r="L325" s="5">
        <f>VLOOKUP(I:I,[1]指导价!$A:$B,2,0)</f>
        <v>9.9</v>
      </c>
      <c r="M325" s="124">
        <f t="shared" si="21"/>
        <v>12.557142857142859</v>
      </c>
      <c r="N325" s="147" t="s">
        <v>77</v>
      </c>
      <c r="O325" s="147"/>
      <c r="P325" s="147"/>
      <c r="Q325" s="147"/>
      <c r="R325" s="147"/>
      <c r="S325" s="147"/>
      <c r="T325" s="23"/>
      <c r="U325" s="5"/>
      <c r="V325" s="147"/>
      <c r="W325" s="147" t="s">
        <v>1829</v>
      </c>
      <c r="X325" s="109" t="s">
        <v>1830</v>
      </c>
      <c r="Y325" s="147" t="s">
        <v>1831</v>
      </c>
      <c r="Z325" s="147"/>
      <c r="AA325" s="5">
        <f t="shared" si="22"/>
        <v>69.3</v>
      </c>
      <c r="AB325" s="5">
        <f t="shared" si="23"/>
        <v>18.600000000000009</v>
      </c>
      <c r="AC325" s="5"/>
      <c r="AD325" s="5"/>
      <c r="AE325" s="146"/>
    </row>
    <row r="326" spans="1:31" ht="16.95" customHeight="1" x14ac:dyDescent="0.3">
      <c r="A326" s="3">
        <v>46082</v>
      </c>
      <c r="B326" s="14">
        <v>46084</v>
      </c>
      <c r="C326" s="5" t="str">
        <f>VLOOKUP(G326,白名单!C:E,3,0)</f>
        <v>电商</v>
      </c>
      <c r="D326" s="5" t="str">
        <f>VLOOKUP(G326,白名单!C:F,4,0)</f>
        <v>电商</v>
      </c>
      <c r="E326" s="147" t="s">
        <v>1680</v>
      </c>
      <c r="F326" s="147"/>
      <c r="G326" s="147" t="s">
        <v>1722</v>
      </c>
      <c r="H326" s="145" t="s">
        <v>1832</v>
      </c>
      <c r="I326" s="147" t="s">
        <v>1739</v>
      </c>
      <c r="J326" s="147">
        <v>3</v>
      </c>
      <c r="K326" s="147" t="s">
        <v>1796</v>
      </c>
      <c r="L326" s="5">
        <f>VLOOKUP(I:I,[1]指导价!$A:$B,2,0)</f>
        <v>24.9</v>
      </c>
      <c r="M326" s="124">
        <f t="shared" si="21"/>
        <v>39.633333333333333</v>
      </c>
      <c r="N326" s="147" t="s">
        <v>77</v>
      </c>
      <c r="O326" s="147"/>
      <c r="P326" s="147"/>
      <c r="Q326" s="147"/>
      <c r="R326" s="147"/>
      <c r="S326" s="147"/>
      <c r="T326" s="23"/>
      <c r="U326" s="5"/>
      <c r="V326" s="147"/>
      <c r="W326" s="147" t="s">
        <v>1833</v>
      </c>
      <c r="X326" s="109" t="s">
        <v>1834</v>
      </c>
      <c r="Y326" s="147" t="s">
        <v>1835</v>
      </c>
      <c r="Z326" s="147"/>
      <c r="AA326" s="5">
        <f t="shared" si="22"/>
        <v>74.699999999999989</v>
      </c>
      <c r="AB326" s="5">
        <f t="shared" si="23"/>
        <v>44.200000000000017</v>
      </c>
      <c r="AC326" s="5"/>
      <c r="AD326" s="5"/>
      <c r="AE326" s="146"/>
    </row>
    <row r="327" spans="1:31" ht="16.95" customHeight="1" x14ac:dyDescent="0.3">
      <c r="A327" s="3">
        <v>46082</v>
      </c>
      <c r="B327" s="14">
        <v>46084</v>
      </c>
      <c r="C327" s="5" t="str">
        <f>VLOOKUP(G327,白名单!C:E,3,0)</f>
        <v>华北大区</v>
      </c>
      <c r="D327" s="5" t="s">
        <v>1806</v>
      </c>
      <c r="E327" s="147" t="s">
        <v>1680</v>
      </c>
      <c r="F327" s="147"/>
      <c r="G327" s="147" t="s">
        <v>1772</v>
      </c>
      <c r="H327" s="145" t="s">
        <v>1836</v>
      </c>
      <c r="I327" s="147" t="s">
        <v>1683</v>
      </c>
      <c r="J327" s="147">
        <v>6</v>
      </c>
      <c r="K327" s="147" t="s">
        <v>1819</v>
      </c>
      <c r="L327" s="5">
        <f>VLOOKUP(I:I,[1]指导价!$A:$B,2,0)</f>
        <v>9.9</v>
      </c>
      <c r="M327" s="124">
        <f t="shared" si="21"/>
        <v>11.799999999999999</v>
      </c>
      <c r="N327" s="147" t="s">
        <v>77</v>
      </c>
      <c r="O327" s="147"/>
      <c r="P327" s="147"/>
      <c r="Q327" s="147"/>
      <c r="R327" s="147"/>
      <c r="S327" s="147"/>
      <c r="T327" s="23"/>
      <c r="U327" s="5"/>
      <c r="V327" s="147"/>
      <c r="W327" s="147" t="s">
        <v>1837</v>
      </c>
      <c r="X327" s="109" t="s">
        <v>1838</v>
      </c>
      <c r="Y327" s="147" t="s">
        <v>1839</v>
      </c>
      <c r="Z327" s="147"/>
      <c r="AA327" s="5">
        <f t="shared" si="22"/>
        <v>59.400000000000006</v>
      </c>
      <c r="AB327" s="5">
        <f t="shared" si="23"/>
        <v>11.399999999999991</v>
      </c>
      <c r="AC327" s="5"/>
      <c r="AD327" s="5"/>
      <c r="AE327" s="146"/>
    </row>
    <row r="328" spans="1:31" ht="16.95" customHeight="1" x14ac:dyDescent="0.3">
      <c r="A328" s="3">
        <v>46082</v>
      </c>
      <c r="B328" s="14">
        <v>46084</v>
      </c>
      <c r="C328" s="5" t="str">
        <f>VLOOKUP(G328,白名单!C:E,3,0)</f>
        <v>华北大区</v>
      </c>
      <c r="D328" s="5" t="str">
        <f>VLOOKUP(G328,白名单!C:F,4,0)</f>
        <v>天津和清润通商贸有限公司</v>
      </c>
      <c r="E328" s="147" t="s">
        <v>1680</v>
      </c>
      <c r="F328" s="147"/>
      <c r="G328" s="147" t="s">
        <v>1783</v>
      </c>
      <c r="H328" s="145" t="s">
        <v>1840</v>
      </c>
      <c r="I328" s="147" t="s">
        <v>1739</v>
      </c>
      <c r="J328" s="147">
        <v>3</v>
      </c>
      <c r="K328" s="147" t="s">
        <v>1841</v>
      </c>
      <c r="L328" s="5">
        <f>VLOOKUP(I:I,[1]指导价!$A:$B,2,0)</f>
        <v>24.9</v>
      </c>
      <c r="M328" s="124">
        <f t="shared" si="21"/>
        <v>25.266666666666666</v>
      </c>
      <c r="N328" s="147" t="s">
        <v>77</v>
      </c>
      <c r="O328" s="147"/>
      <c r="P328" s="147"/>
      <c r="Q328" s="147"/>
      <c r="R328" s="147"/>
      <c r="S328" s="147"/>
      <c r="T328" s="23"/>
      <c r="U328" s="5"/>
      <c r="V328" s="147"/>
      <c r="W328" s="147" t="s">
        <v>1842</v>
      </c>
      <c r="X328" s="109" t="s">
        <v>1776</v>
      </c>
      <c r="Y328" s="147" t="s">
        <v>1777</v>
      </c>
      <c r="Z328" s="147"/>
      <c r="AA328" s="5">
        <f t="shared" si="22"/>
        <v>74.699999999999989</v>
      </c>
      <c r="AB328" s="5">
        <f t="shared" si="23"/>
        <v>1.1000000000000085</v>
      </c>
      <c r="AC328" s="5"/>
      <c r="AD328" s="5"/>
      <c r="AE328" s="146"/>
    </row>
    <row r="329" spans="1:31" ht="16.95" customHeight="1" x14ac:dyDescent="0.3">
      <c r="A329" s="3">
        <v>46082</v>
      </c>
      <c r="B329" s="14">
        <v>46084</v>
      </c>
      <c r="C329" s="7" t="s">
        <v>71</v>
      </c>
      <c r="D329" s="5" t="s">
        <v>72</v>
      </c>
      <c r="E329" s="147" t="s">
        <v>1680</v>
      </c>
      <c r="F329" s="147"/>
      <c r="G329" s="147" t="s">
        <v>1843</v>
      </c>
      <c r="H329" s="145" t="s">
        <v>1844</v>
      </c>
      <c r="I329" s="147" t="s">
        <v>1845</v>
      </c>
      <c r="J329" s="147">
        <v>3</v>
      </c>
      <c r="K329" s="147" t="s">
        <v>1846</v>
      </c>
      <c r="L329" s="5">
        <f>VLOOKUP(I:I,[1]指导价!$A:$B,2,0)</f>
        <v>8.9</v>
      </c>
      <c r="M329" s="124">
        <f t="shared" si="21"/>
        <v>9</v>
      </c>
      <c r="N329" s="147" t="s">
        <v>77</v>
      </c>
      <c r="O329" s="147"/>
      <c r="P329" s="147"/>
      <c r="Q329" s="147"/>
      <c r="R329" s="147"/>
      <c r="S329" s="147"/>
      <c r="T329" s="23"/>
      <c r="U329" s="5"/>
      <c r="V329" s="147"/>
      <c r="W329" s="147" t="s">
        <v>1847</v>
      </c>
      <c r="X329" s="109" t="s">
        <v>1848</v>
      </c>
      <c r="Y329" s="147" t="s">
        <v>1849</v>
      </c>
      <c r="Z329" s="147"/>
      <c r="AA329" s="5">
        <f t="shared" si="22"/>
        <v>26.700000000000003</v>
      </c>
      <c r="AB329" s="5">
        <f t="shared" si="23"/>
        <v>0.29999999999999716</v>
      </c>
      <c r="AC329" s="5"/>
      <c r="AD329" s="5"/>
      <c r="AE329" s="146"/>
    </row>
    <row r="330" spans="1:31" ht="16.95" customHeight="1" x14ac:dyDescent="0.3">
      <c r="A330" s="3">
        <v>46082</v>
      </c>
      <c r="B330" s="14">
        <v>46084</v>
      </c>
      <c r="C330" s="5" t="str">
        <f>VLOOKUP(G330,白名单!C:E,3,0)</f>
        <v>华北大区</v>
      </c>
      <c r="D330" s="5" t="s">
        <v>1806</v>
      </c>
      <c r="E330" s="147" t="s">
        <v>1680</v>
      </c>
      <c r="F330" s="147"/>
      <c r="G330" s="147" t="s">
        <v>1772</v>
      </c>
      <c r="H330" s="145" t="s">
        <v>1850</v>
      </c>
      <c r="I330" s="147" t="s">
        <v>1739</v>
      </c>
      <c r="J330" s="147">
        <v>2</v>
      </c>
      <c r="K330" s="147" t="s">
        <v>1851</v>
      </c>
      <c r="L330" s="5">
        <f>VLOOKUP(I:I,[1]指导价!$A:$B,2,0)</f>
        <v>24.9</v>
      </c>
      <c r="M330" s="124">
        <f t="shared" si="21"/>
        <v>28.9</v>
      </c>
      <c r="N330" s="147" t="s">
        <v>77</v>
      </c>
      <c r="O330" s="147"/>
      <c r="P330" s="147"/>
      <c r="Q330" s="147"/>
      <c r="R330" s="147"/>
      <c r="S330" s="147"/>
      <c r="T330" s="23"/>
      <c r="U330" s="5"/>
      <c r="V330" s="147"/>
      <c r="W330" s="147" t="s">
        <v>1852</v>
      </c>
      <c r="X330" s="109" t="s">
        <v>1853</v>
      </c>
      <c r="Y330" s="147" t="s">
        <v>1854</v>
      </c>
      <c r="Z330" s="147"/>
      <c r="AA330" s="5">
        <f t="shared" si="22"/>
        <v>49.8</v>
      </c>
      <c r="AB330" s="5">
        <f t="shared" si="23"/>
        <v>8</v>
      </c>
      <c r="AC330" s="5"/>
      <c r="AD330" s="5"/>
      <c r="AE330" s="146"/>
    </row>
    <row r="331" spans="1:31" ht="16.95" customHeight="1" x14ac:dyDescent="0.3">
      <c r="A331" s="3">
        <v>46082</v>
      </c>
      <c r="B331" s="14">
        <v>46084</v>
      </c>
      <c r="C331" s="5" t="str">
        <f>VLOOKUP(G331,白名单!C:E,3,0)</f>
        <v>华中大区</v>
      </c>
      <c r="D331" s="5" t="str">
        <f>VLOOKUP(G331,白名单!C:F,4,0)</f>
        <v>长沙市开琪食品贸易有限公司</v>
      </c>
      <c r="E331" s="147" t="s">
        <v>1680</v>
      </c>
      <c r="F331" s="147"/>
      <c r="G331" s="147" t="s">
        <v>1789</v>
      </c>
      <c r="H331" s="145" t="s">
        <v>1855</v>
      </c>
      <c r="I331" s="147" t="s">
        <v>1690</v>
      </c>
      <c r="J331" s="147">
        <v>8</v>
      </c>
      <c r="K331" s="147" t="s">
        <v>1856</v>
      </c>
      <c r="L331" s="5">
        <f>VLOOKUP(I:I,[1]指导价!$A:$B,2,0)</f>
        <v>9.9</v>
      </c>
      <c r="M331" s="124">
        <f t="shared" si="21"/>
        <v>12.862500000000001</v>
      </c>
      <c r="N331" s="147" t="s">
        <v>77</v>
      </c>
      <c r="O331" s="147"/>
      <c r="P331" s="147"/>
      <c r="Q331" s="147"/>
      <c r="R331" s="147"/>
      <c r="S331" s="147"/>
      <c r="T331" s="23"/>
      <c r="U331" s="5"/>
      <c r="V331" s="147"/>
      <c r="W331" s="147" t="s">
        <v>1857</v>
      </c>
      <c r="X331" s="109" t="s">
        <v>1858</v>
      </c>
      <c r="Y331" s="147" t="s">
        <v>1859</v>
      </c>
      <c r="Z331" s="147"/>
      <c r="AA331" s="5">
        <f t="shared" si="22"/>
        <v>79.2</v>
      </c>
      <c r="AB331" s="5">
        <f t="shared" si="23"/>
        <v>23.700000000000003</v>
      </c>
      <c r="AC331" s="5"/>
      <c r="AD331" s="5"/>
      <c r="AE331" s="146"/>
    </row>
    <row r="332" spans="1:31" ht="16.95" customHeight="1" x14ac:dyDescent="0.3">
      <c r="A332" s="3">
        <v>46082</v>
      </c>
      <c r="B332" s="14">
        <v>46084</v>
      </c>
      <c r="C332" s="5" t="str">
        <f>VLOOKUP(G332,白名单!C:E,3,0)</f>
        <v>鲁豫陕大区</v>
      </c>
      <c r="D332" s="5" t="str">
        <f>VLOOKUP(G332,白名单!C:F,4,0)</f>
        <v>悦时（山东）供应链管理有限公司</v>
      </c>
      <c r="E332" s="147" t="s">
        <v>1680</v>
      </c>
      <c r="F332" s="147"/>
      <c r="G332" s="147" t="s">
        <v>1860</v>
      </c>
      <c r="H332" s="145" t="s">
        <v>1861</v>
      </c>
      <c r="I332" s="147" t="s">
        <v>1712</v>
      </c>
      <c r="J332" s="147">
        <v>1</v>
      </c>
      <c r="K332" s="147" t="s">
        <v>1862</v>
      </c>
      <c r="L332" s="5">
        <f>VLOOKUP(I:I,[1]指导价!$A:$B,2,0)</f>
        <v>24.9</v>
      </c>
      <c r="M332" s="124">
        <f t="shared" si="21"/>
        <v>29.8</v>
      </c>
      <c r="N332" s="147" t="s">
        <v>77</v>
      </c>
      <c r="O332" s="147"/>
      <c r="P332" s="147"/>
      <c r="Q332" s="147"/>
      <c r="R332" s="147"/>
      <c r="S332" s="147"/>
      <c r="T332" s="23"/>
      <c r="U332" s="5"/>
      <c r="V332" s="147"/>
      <c r="W332" s="147" t="s">
        <v>1863</v>
      </c>
      <c r="X332" s="109" t="s">
        <v>1864</v>
      </c>
      <c r="Y332" s="147" t="s">
        <v>1865</v>
      </c>
      <c r="Z332" s="147"/>
      <c r="AA332" s="5">
        <f t="shared" si="22"/>
        <v>24.9</v>
      </c>
      <c r="AB332" s="5">
        <f t="shared" si="23"/>
        <v>4.9000000000000021</v>
      </c>
      <c r="AC332" s="5"/>
      <c r="AD332" s="5"/>
      <c r="AE332" s="146"/>
    </row>
    <row r="333" spans="1:31" ht="16.95" customHeight="1" x14ac:dyDescent="0.3">
      <c r="A333" s="3">
        <v>46082</v>
      </c>
      <c r="B333" s="14">
        <v>46084</v>
      </c>
      <c r="C333" s="5" t="str">
        <f>VLOOKUP(G333,白名单!C:E,3,0)</f>
        <v>华北大区</v>
      </c>
      <c r="D333" s="5" t="str">
        <f>VLOOKUP(G333,白名单!C:F,4,0)</f>
        <v>天津和清润通商贸有限公司</v>
      </c>
      <c r="E333" s="147" t="s">
        <v>1680</v>
      </c>
      <c r="F333" s="147"/>
      <c r="G333" s="147" t="s">
        <v>1783</v>
      </c>
      <c r="H333" s="145" t="s">
        <v>1866</v>
      </c>
      <c r="I333" s="147" t="s">
        <v>1690</v>
      </c>
      <c r="J333" s="147">
        <v>8</v>
      </c>
      <c r="K333" s="147" t="s">
        <v>1785</v>
      </c>
      <c r="L333" s="5">
        <f>VLOOKUP(I:I,[1]指导价!$A:$B,2,0)</f>
        <v>9.9</v>
      </c>
      <c r="M333" s="124">
        <f t="shared" si="21"/>
        <v>11.1</v>
      </c>
      <c r="N333" s="147" t="s">
        <v>77</v>
      </c>
      <c r="O333" s="147"/>
      <c r="P333" s="147"/>
      <c r="Q333" s="147"/>
      <c r="R333" s="147"/>
      <c r="S333" s="147"/>
      <c r="T333" s="23"/>
      <c r="U333" s="5"/>
      <c r="V333" s="147"/>
      <c r="W333" s="147" t="s">
        <v>1867</v>
      </c>
      <c r="X333" s="109" t="s">
        <v>1868</v>
      </c>
      <c r="Y333" s="147" t="s">
        <v>1869</v>
      </c>
      <c r="Z333" s="147"/>
      <c r="AA333" s="5">
        <f t="shared" si="22"/>
        <v>79.2</v>
      </c>
      <c r="AB333" s="5">
        <f t="shared" si="23"/>
        <v>9.5999999999999943</v>
      </c>
      <c r="AC333" s="5"/>
      <c r="AD333" s="5"/>
      <c r="AE333" s="146"/>
    </row>
    <row r="334" spans="1:31" ht="16.95" customHeight="1" x14ac:dyDescent="0.3">
      <c r="A334" s="3">
        <v>46082</v>
      </c>
      <c r="B334" s="14">
        <v>46084</v>
      </c>
      <c r="C334" s="5" t="str">
        <f>VLOOKUP(G334,白名单!C:E,3,0)</f>
        <v>华北大区</v>
      </c>
      <c r="D334" s="5" t="s">
        <v>1806</v>
      </c>
      <c r="E334" s="147" t="s">
        <v>1680</v>
      </c>
      <c r="F334" s="147"/>
      <c r="G334" s="147" t="s">
        <v>1772</v>
      </c>
      <c r="H334" s="145" t="s">
        <v>1870</v>
      </c>
      <c r="I334" s="147" t="s">
        <v>1683</v>
      </c>
      <c r="J334" s="147">
        <v>8</v>
      </c>
      <c r="K334" s="147" t="s">
        <v>1828</v>
      </c>
      <c r="L334" s="5">
        <f>VLOOKUP(I:I,[1]指导价!$A:$B,2,0)</f>
        <v>9.9</v>
      </c>
      <c r="M334" s="124">
        <f t="shared" si="21"/>
        <v>10.987500000000001</v>
      </c>
      <c r="N334" s="147" t="s">
        <v>77</v>
      </c>
      <c r="O334" s="147"/>
      <c r="P334" s="147"/>
      <c r="Q334" s="147"/>
      <c r="R334" s="147"/>
      <c r="S334" s="147"/>
      <c r="T334" s="23"/>
      <c r="U334" s="5"/>
      <c r="V334" s="147"/>
      <c r="W334" s="147" t="s">
        <v>1871</v>
      </c>
      <c r="X334" s="109" t="s">
        <v>1872</v>
      </c>
      <c r="Y334" s="147" t="s">
        <v>1873</v>
      </c>
      <c r="Z334" s="147"/>
      <c r="AA334" s="5">
        <f t="shared" si="22"/>
        <v>79.2</v>
      </c>
      <c r="AB334" s="5">
        <f t="shared" si="23"/>
        <v>8.7000000000000028</v>
      </c>
      <c r="AC334" s="5"/>
      <c r="AD334" s="5"/>
      <c r="AE334" s="146"/>
    </row>
    <row r="335" spans="1:31" ht="16.95" customHeight="1" x14ac:dyDescent="0.3">
      <c r="A335" s="3">
        <v>46082</v>
      </c>
      <c r="B335" s="14">
        <v>46084</v>
      </c>
      <c r="C335" s="5" t="str">
        <f>VLOOKUP(G335,白名单!C:E,3,0)</f>
        <v>华中大区</v>
      </c>
      <c r="D335" s="5" t="str">
        <f>VLOOKUP(G335,白名单!C:F,4,0)</f>
        <v>长沙市开琪食品贸易有限公司</v>
      </c>
      <c r="E335" s="147" t="s">
        <v>1680</v>
      </c>
      <c r="F335" s="147"/>
      <c r="G335" s="147" t="s">
        <v>1789</v>
      </c>
      <c r="H335" s="145" t="s">
        <v>1874</v>
      </c>
      <c r="I335" s="147" t="s">
        <v>1712</v>
      </c>
      <c r="J335" s="147">
        <v>2</v>
      </c>
      <c r="K335" s="147" t="s">
        <v>1791</v>
      </c>
      <c r="L335" s="5">
        <f>VLOOKUP(I:I,[1]指导价!$A:$B,2,0)</f>
        <v>24.9</v>
      </c>
      <c r="M335" s="124">
        <f t="shared" si="21"/>
        <v>29.95</v>
      </c>
      <c r="N335" s="147" t="s">
        <v>77</v>
      </c>
      <c r="O335" s="147"/>
      <c r="P335" s="147"/>
      <c r="Q335" s="147"/>
      <c r="R335" s="147"/>
      <c r="S335" s="147"/>
      <c r="T335" s="23"/>
      <c r="U335" s="5"/>
      <c r="V335" s="147"/>
      <c r="W335" s="147" t="s">
        <v>1875</v>
      </c>
      <c r="X335" s="109" t="s">
        <v>1876</v>
      </c>
      <c r="Y335" s="147" t="s">
        <v>1877</v>
      </c>
      <c r="Z335" s="147"/>
      <c r="AA335" s="5">
        <f t="shared" si="22"/>
        <v>49.8</v>
      </c>
      <c r="AB335" s="5">
        <f t="shared" si="23"/>
        <v>10.100000000000001</v>
      </c>
      <c r="AC335" s="5"/>
      <c r="AD335" s="5"/>
      <c r="AE335" s="146"/>
    </row>
    <row r="336" spans="1:31" ht="16.95" customHeight="1" x14ac:dyDescent="0.3">
      <c r="A336" s="3">
        <v>46082</v>
      </c>
      <c r="B336" s="14">
        <v>46084</v>
      </c>
      <c r="C336" s="5" t="str">
        <f>VLOOKUP(G336,白名单!C:E,3,0)</f>
        <v>华中大区</v>
      </c>
      <c r="D336" s="5" t="str">
        <f>VLOOKUP(G336,白名单!C:F,4,0)</f>
        <v>长沙市开琪食品贸易有限公司</v>
      </c>
      <c r="E336" s="147" t="s">
        <v>1680</v>
      </c>
      <c r="F336" s="147"/>
      <c r="G336" s="147" t="s">
        <v>1789</v>
      </c>
      <c r="H336" s="145" t="s">
        <v>1878</v>
      </c>
      <c r="I336" s="147" t="s">
        <v>1712</v>
      </c>
      <c r="J336" s="147">
        <v>3</v>
      </c>
      <c r="K336" s="147" t="s">
        <v>1745</v>
      </c>
      <c r="L336" s="5">
        <f>VLOOKUP(I:I,[1]指导价!$A:$B,2,0)</f>
        <v>24.9</v>
      </c>
      <c r="M336" s="124">
        <f t="shared" si="21"/>
        <v>29.966666666666669</v>
      </c>
      <c r="N336" s="147" t="s">
        <v>77</v>
      </c>
      <c r="O336" s="147"/>
      <c r="P336" s="147"/>
      <c r="Q336" s="147"/>
      <c r="R336" s="147"/>
      <c r="S336" s="147"/>
      <c r="T336" s="23"/>
      <c r="U336" s="5"/>
      <c r="V336" s="147"/>
      <c r="W336" s="147" t="s">
        <v>1879</v>
      </c>
      <c r="X336" s="109" t="s">
        <v>1880</v>
      </c>
      <c r="Y336" s="147" t="s">
        <v>1881</v>
      </c>
      <c r="Z336" s="147"/>
      <c r="AA336" s="5">
        <f t="shared" si="22"/>
        <v>74.699999999999989</v>
      </c>
      <c r="AB336" s="5">
        <f t="shared" si="23"/>
        <v>15.200000000000017</v>
      </c>
      <c r="AC336" s="5"/>
      <c r="AD336" s="5"/>
      <c r="AE336" s="146"/>
    </row>
    <row r="337" spans="1:31" ht="16.95" customHeight="1" x14ac:dyDescent="0.3">
      <c r="A337" s="3">
        <v>46082</v>
      </c>
      <c r="B337" s="14">
        <v>46084</v>
      </c>
      <c r="C337" s="7" t="s">
        <v>71</v>
      </c>
      <c r="D337" s="5" t="s">
        <v>72</v>
      </c>
      <c r="E337" s="147" t="s">
        <v>1680</v>
      </c>
      <c r="F337" s="147"/>
      <c r="G337" s="147" t="s">
        <v>1882</v>
      </c>
      <c r="H337" s="145" t="s">
        <v>1883</v>
      </c>
      <c r="I337" s="147" t="s">
        <v>1712</v>
      </c>
      <c r="J337" s="147">
        <v>2</v>
      </c>
      <c r="K337" s="147" t="s">
        <v>1791</v>
      </c>
      <c r="L337" s="5">
        <f>VLOOKUP(I:I,[1]指导价!$A:$B,2,0)</f>
        <v>24.9</v>
      </c>
      <c r="M337" s="124">
        <f t="shared" si="21"/>
        <v>29.95</v>
      </c>
      <c r="N337" s="147" t="s">
        <v>77</v>
      </c>
      <c r="O337" s="147"/>
      <c r="P337" s="147"/>
      <c r="Q337" s="147"/>
      <c r="R337" s="147"/>
      <c r="S337" s="147"/>
      <c r="T337" s="23"/>
      <c r="U337" s="5"/>
      <c r="V337" s="147"/>
      <c r="W337" s="147" t="s">
        <v>1884</v>
      </c>
      <c r="X337" s="109" t="s">
        <v>1885</v>
      </c>
      <c r="Y337" s="147" t="s">
        <v>1886</v>
      </c>
      <c r="Z337" s="147"/>
      <c r="AA337" s="5">
        <f t="shared" si="22"/>
        <v>49.8</v>
      </c>
      <c r="AB337" s="5">
        <f t="shared" si="23"/>
        <v>10.100000000000001</v>
      </c>
      <c r="AC337" s="5"/>
      <c r="AD337" s="5"/>
      <c r="AE337" s="146"/>
    </row>
    <row r="338" spans="1:31" ht="16.95" customHeight="1" x14ac:dyDescent="0.3">
      <c r="A338" s="3">
        <v>46082</v>
      </c>
      <c r="B338" s="14">
        <v>46084</v>
      </c>
      <c r="C338" s="5" t="str">
        <f>VLOOKUP(G338,白名单!C:E,3,0)</f>
        <v>华北大区</v>
      </c>
      <c r="D338" s="5" t="str">
        <f>VLOOKUP(G338,白名单!C:F,4,0)</f>
        <v>天津和清润通商贸有限公司</v>
      </c>
      <c r="E338" s="147" t="s">
        <v>1680</v>
      </c>
      <c r="F338" s="147"/>
      <c r="G338" s="147" t="s">
        <v>1887</v>
      </c>
      <c r="H338" s="145" t="s">
        <v>1888</v>
      </c>
      <c r="I338" s="147" t="s">
        <v>1739</v>
      </c>
      <c r="J338" s="147">
        <v>3</v>
      </c>
      <c r="K338" s="147" t="s">
        <v>1889</v>
      </c>
      <c r="L338" s="5">
        <f>VLOOKUP(I:I,[1]指导价!$A:$B,2,0)</f>
        <v>24.9</v>
      </c>
      <c r="M338" s="124">
        <f t="shared" si="21"/>
        <v>25.599999999999998</v>
      </c>
      <c r="N338" s="147" t="s">
        <v>77</v>
      </c>
      <c r="O338" s="147"/>
      <c r="P338" s="147"/>
      <c r="Q338" s="147"/>
      <c r="R338" s="147"/>
      <c r="S338" s="147"/>
      <c r="T338" s="23"/>
      <c r="U338" s="5"/>
      <c r="V338" s="147"/>
      <c r="W338" s="147" t="s">
        <v>1890</v>
      </c>
      <c r="X338" s="109" t="s">
        <v>1891</v>
      </c>
      <c r="Y338" s="147" t="s">
        <v>1892</v>
      </c>
      <c r="Z338" s="147"/>
      <c r="AA338" s="5">
        <f t="shared" si="22"/>
        <v>74.699999999999989</v>
      </c>
      <c r="AB338" s="5">
        <f t="shared" si="23"/>
        <v>2.1000000000000085</v>
      </c>
      <c r="AC338" s="5"/>
      <c r="AD338" s="5"/>
      <c r="AE338" s="146"/>
    </row>
    <row r="339" spans="1:31" ht="16.95" customHeight="1" x14ac:dyDescent="0.3">
      <c r="A339" s="3">
        <v>46082</v>
      </c>
      <c r="B339" s="14">
        <v>46084</v>
      </c>
      <c r="C339" s="5" t="str">
        <f>VLOOKUP(G339,白名单!C:E,3,0)</f>
        <v>西南大区</v>
      </c>
      <c r="D339" s="5" t="str">
        <f>VLOOKUP(G339,白名单!C:F,4,0)</f>
        <v>成都中晋四季食品科技有限公司</v>
      </c>
      <c r="E339" s="147" t="s">
        <v>1680</v>
      </c>
      <c r="F339" s="147"/>
      <c r="G339" s="147" t="s">
        <v>1812</v>
      </c>
      <c r="H339" s="145" t="s">
        <v>1893</v>
      </c>
      <c r="I339" s="147" t="s">
        <v>1712</v>
      </c>
      <c r="J339" s="147">
        <v>2</v>
      </c>
      <c r="K339" s="147" t="s">
        <v>1894</v>
      </c>
      <c r="L339" s="5">
        <f>VLOOKUP(I:I,[1]指导价!$A:$B,2,0)</f>
        <v>24.9</v>
      </c>
      <c r="M339" s="124">
        <f t="shared" si="21"/>
        <v>24.9</v>
      </c>
      <c r="N339" s="147" t="s">
        <v>77</v>
      </c>
      <c r="O339" s="147"/>
      <c r="P339" s="147"/>
      <c r="Q339" s="147"/>
      <c r="R339" s="147"/>
      <c r="S339" s="147"/>
      <c r="T339" s="23"/>
      <c r="U339" s="5"/>
      <c r="V339" s="147"/>
      <c r="W339" s="147" t="s">
        <v>1895</v>
      </c>
      <c r="X339" s="109" t="s">
        <v>1896</v>
      </c>
      <c r="Y339" s="147" t="s">
        <v>1897</v>
      </c>
      <c r="Z339" s="147"/>
      <c r="AA339" s="5">
        <f t="shared" si="22"/>
        <v>49.8</v>
      </c>
      <c r="AB339" s="5">
        <f t="shared" si="23"/>
        <v>0</v>
      </c>
      <c r="AC339" s="5"/>
      <c r="AD339" s="5"/>
      <c r="AE339" s="146"/>
    </row>
    <row r="340" spans="1:31" ht="16.95" customHeight="1" x14ac:dyDescent="0.3">
      <c r="A340" s="3">
        <v>46082</v>
      </c>
      <c r="B340" s="14">
        <v>46084</v>
      </c>
      <c r="C340" s="5" t="str">
        <f>VLOOKUP(G340,白名单!C:E,3,0)</f>
        <v>广州大区</v>
      </c>
      <c r="D340" s="5" t="str">
        <f>VLOOKUP(G340,白名单!C:F,4,0)</f>
        <v>广州喜万佳便利店有限公司</v>
      </c>
      <c r="E340" s="147" t="s">
        <v>1680</v>
      </c>
      <c r="F340" s="147"/>
      <c r="G340" s="147" t="s">
        <v>1898</v>
      </c>
      <c r="H340" s="145" t="s">
        <v>1899</v>
      </c>
      <c r="I340" s="147" t="s">
        <v>1739</v>
      </c>
      <c r="J340" s="147">
        <v>2</v>
      </c>
      <c r="K340" s="147" t="s">
        <v>1900</v>
      </c>
      <c r="L340" s="5">
        <f>VLOOKUP(I:I,[1]指导价!$A:$B,2,0)</f>
        <v>24.9</v>
      </c>
      <c r="M340" s="124">
        <f t="shared" si="21"/>
        <v>40</v>
      </c>
      <c r="N340" s="147" t="s">
        <v>77</v>
      </c>
      <c r="O340" s="147"/>
      <c r="P340" s="147"/>
      <c r="Q340" s="147"/>
      <c r="R340" s="147"/>
      <c r="S340" s="147"/>
      <c r="T340" s="23"/>
      <c r="U340" s="5"/>
      <c r="V340" s="147"/>
      <c r="W340" s="147" t="s">
        <v>1901</v>
      </c>
      <c r="X340" s="109" t="s">
        <v>1902</v>
      </c>
      <c r="Y340" s="147" t="s">
        <v>1903</v>
      </c>
      <c r="Z340" s="147"/>
      <c r="AA340" s="5">
        <f t="shared" si="22"/>
        <v>49.8</v>
      </c>
      <c r="AB340" s="5">
        <f t="shared" si="23"/>
        <v>30.200000000000003</v>
      </c>
      <c r="AC340" s="5"/>
      <c r="AD340" s="5"/>
      <c r="AE340" s="146"/>
    </row>
    <row r="341" spans="1:31" ht="16.95" customHeight="1" x14ac:dyDescent="0.3">
      <c r="A341" s="3">
        <v>46082</v>
      </c>
      <c r="B341" s="14">
        <v>46084</v>
      </c>
      <c r="C341" s="5" t="str">
        <f>VLOOKUP(G341,白名单!C:E,3,0)</f>
        <v>华北大区</v>
      </c>
      <c r="D341" s="5" t="str">
        <f>VLOOKUP(G341,白名单!C:F,4,0)</f>
        <v>天津和清润通商贸有限公司</v>
      </c>
      <c r="E341" s="147" t="s">
        <v>1680</v>
      </c>
      <c r="F341" s="147"/>
      <c r="G341" s="147" t="s">
        <v>1887</v>
      </c>
      <c r="H341" s="145" t="s">
        <v>1904</v>
      </c>
      <c r="I341" s="147" t="s">
        <v>1683</v>
      </c>
      <c r="J341" s="147">
        <v>8</v>
      </c>
      <c r="K341" s="147" t="s">
        <v>1785</v>
      </c>
      <c r="L341" s="5">
        <f>VLOOKUP(I:I,[1]指导价!$A:$B,2,0)</f>
        <v>9.9</v>
      </c>
      <c r="M341" s="124">
        <f t="shared" si="21"/>
        <v>11.1</v>
      </c>
      <c r="N341" s="147" t="s">
        <v>77</v>
      </c>
      <c r="O341" s="147"/>
      <c r="P341" s="147"/>
      <c r="Q341" s="147"/>
      <c r="R341" s="147"/>
      <c r="S341" s="147"/>
      <c r="T341" s="23"/>
      <c r="U341" s="5"/>
      <c r="V341" s="147"/>
      <c r="W341" s="147" t="s">
        <v>1905</v>
      </c>
      <c r="X341" s="109" t="s">
        <v>1906</v>
      </c>
      <c r="Y341" s="147" t="s">
        <v>1907</v>
      </c>
      <c r="Z341" s="147"/>
      <c r="AA341" s="5">
        <f t="shared" si="22"/>
        <v>79.2</v>
      </c>
      <c r="AB341" s="5">
        <f t="shared" si="23"/>
        <v>9.5999999999999943</v>
      </c>
      <c r="AC341" s="5"/>
      <c r="AD341" s="5"/>
      <c r="AE341" s="146"/>
    </row>
    <row r="342" spans="1:31" ht="16.95" customHeight="1" x14ac:dyDescent="0.3">
      <c r="A342" s="3">
        <v>46082</v>
      </c>
      <c r="B342" s="14">
        <v>46084</v>
      </c>
      <c r="C342" s="5" t="str">
        <f>VLOOKUP(G342,白名单!C:E,3,0)</f>
        <v>电商</v>
      </c>
      <c r="D342" s="5" t="str">
        <f>VLOOKUP(G342,白名单!C:F,4,0)</f>
        <v>电商</v>
      </c>
      <c r="E342" s="147" t="s">
        <v>1680</v>
      </c>
      <c r="F342" s="147"/>
      <c r="G342" s="147" t="s">
        <v>1681</v>
      </c>
      <c r="H342" s="145" t="s">
        <v>1908</v>
      </c>
      <c r="I342" s="147" t="s">
        <v>1690</v>
      </c>
      <c r="J342" s="147">
        <v>4</v>
      </c>
      <c r="K342" s="147" t="s">
        <v>1909</v>
      </c>
      <c r="L342" s="5">
        <f>VLOOKUP(I:I,[1]指导价!$A:$B,2,0)</f>
        <v>9.9</v>
      </c>
      <c r="M342" s="124">
        <f t="shared" si="21"/>
        <v>11.225</v>
      </c>
      <c r="N342" s="147" t="s">
        <v>77</v>
      </c>
      <c r="O342" s="147"/>
      <c r="P342" s="147"/>
      <c r="Q342" s="147"/>
      <c r="R342" s="147"/>
      <c r="S342" s="147"/>
      <c r="T342" s="23"/>
      <c r="U342" s="5"/>
      <c r="V342" s="147"/>
      <c r="W342" s="147" t="s">
        <v>1910</v>
      </c>
      <c r="X342" s="109" t="s">
        <v>1911</v>
      </c>
      <c r="Y342" s="147" t="s">
        <v>1912</v>
      </c>
      <c r="Z342" s="147"/>
      <c r="AA342" s="5">
        <f t="shared" si="22"/>
        <v>39.6</v>
      </c>
      <c r="AB342" s="5">
        <f t="shared" si="23"/>
        <v>5.2999999999999972</v>
      </c>
      <c r="AC342" s="5"/>
      <c r="AD342" s="5"/>
      <c r="AE342" s="146"/>
    </row>
    <row r="343" spans="1:31" ht="16.95" customHeight="1" x14ac:dyDescent="0.3">
      <c r="A343" s="3">
        <v>46082</v>
      </c>
      <c r="B343" s="14">
        <v>46084</v>
      </c>
      <c r="C343" s="5" t="str">
        <f>VLOOKUP(G343,白名单!C:E,3,0)</f>
        <v>电商</v>
      </c>
      <c r="D343" s="5" t="str">
        <f>VLOOKUP(G343,白名单!C:F,4,0)</f>
        <v>电商</v>
      </c>
      <c r="E343" s="147" t="s">
        <v>1680</v>
      </c>
      <c r="F343" s="147"/>
      <c r="G343" s="147" t="s">
        <v>1681</v>
      </c>
      <c r="H343" s="145" t="s">
        <v>1913</v>
      </c>
      <c r="I343" s="147" t="s">
        <v>1683</v>
      </c>
      <c r="J343" s="147">
        <v>4</v>
      </c>
      <c r="K343" s="147" t="s">
        <v>1909</v>
      </c>
      <c r="L343" s="5">
        <f>VLOOKUP(I:I,[1]指导价!$A:$B,2,0)</f>
        <v>9.9</v>
      </c>
      <c r="M343" s="124">
        <f t="shared" si="21"/>
        <v>11.225</v>
      </c>
      <c r="N343" s="147" t="s">
        <v>77</v>
      </c>
      <c r="O343" s="147"/>
      <c r="P343" s="147"/>
      <c r="Q343" s="147"/>
      <c r="R343" s="147"/>
      <c r="S343" s="147"/>
      <c r="T343" s="23"/>
      <c r="U343" s="5"/>
      <c r="V343" s="147"/>
      <c r="W343" s="147" t="s">
        <v>1914</v>
      </c>
      <c r="X343" s="109" t="s">
        <v>1915</v>
      </c>
      <c r="Y343" s="147" t="s">
        <v>1916</v>
      </c>
      <c r="Z343" s="147"/>
      <c r="AA343" s="5">
        <f t="shared" si="22"/>
        <v>39.6</v>
      </c>
      <c r="AB343" s="5">
        <f t="shared" si="23"/>
        <v>5.2999999999999972</v>
      </c>
      <c r="AC343" s="5"/>
      <c r="AD343" s="5"/>
      <c r="AE343" s="146"/>
    </row>
    <row r="344" spans="1:31" ht="16.95" customHeight="1" x14ac:dyDescent="0.3">
      <c r="A344" s="3">
        <v>46082</v>
      </c>
      <c r="B344" s="14">
        <v>46084</v>
      </c>
      <c r="C344" s="7" t="s">
        <v>71</v>
      </c>
      <c r="D344" s="5" t="s">
        <v>72</v>
      </c>
      <c r="E344" s="147" t="s">
        <v>1680</v>
      </c>
      <c r="F344" s="147"/>
      <c r="G344" s="147" t="s">
        <v>1917</v>
      </c>
      <c r="H344" s="145" t="s">
        <v>1918</v>
      </c>
      <c r="I344" s="147" t="s">
        <v>1739</v>
      </c>
      <c r="J344" s="147">
        <v>1</v>
      </c>
      <c r="K344" s="147" t="s">
        <v>1919</v>
      </c>
      <c r="L344" s="5">
        <f>VLOOKUP(I:I,[1]指导价!$A:$B,2,0)</f>
        <v>24.9</v>
      </c>
      <c r="M344" s="124">
        <f t="shared" si="21"/>
        <v>37</v>
      </c>
      <c r="N344" s="147" t="s">
        <v>77</v>
      </c>
      <c r="O344" s="147"/>
      <c r="P344" s="147"/>
      <c r="Q344" s="147"/>
      <c r="R344" s="147"/>
      <c r="S344" s="147"/>
      <c r="T344" s="23"/>
      <c r="U344" s="5"/>
      <c r="V344" s="147"/>
      <c r="W344" s="147" t="s">
        <v>1920</v>
      </c>
      <c r="X344" s="109" t="s">
        <v>1921</v>
      </c>
      <c r="Y344" s="147" t="s">
        <v>1922</v>
      </c>
      <c r="Z344" s="147"/>
      <c r="AA344" s="5">
        <f t="shared" si="22"/>
        <v>24.9</v>
      </c>
      <c r="AB344" s="5">
        <f t="shared" si="23"/>
        <v>12.100000000000001</v>
      </c>
      <c r="AC344" s="5"/>
      <c r="AD344" s="5"/>
      <c r="AE344" s="146"/>
    </row>
    <row r="345" spans="1:31" ht="16.95" customHeight="1" x14ac:dyDescent="0.3">
      <c r="A345" s="3">
        <v>46082</v>
      </c>
      <c r="B345" s="14">
        <v>46084</v>
      </c>
      <c r="C345" s="5" t="str">
        <f>VLOOKUP(G345,白名单!C:E,3,0)</f>
        <v>广州大区</v>
      </c>
      <c r="D345" s="5" t="str">
        <f>VLOOKUP(G345,白名单!C:F,4,0)</f>
        <v>广州喜万佳便利店有限公司</v>
      </c>
      <c r="E345" s="147" t="s">
        <v>1680</v>
      </c>
      <c r="F345" s="147"/>
      <c r="G345" s="147" t="s">
        <v>1898</v>
      </c>
      <c r="H345" s="145" t="s">
        <v>1923</v>
      </c>
      <c r="I345" s="147" t="s">
        <v>1690</v>
      </c>
      <c r="J345" s="147">
        <v>6</v>
      </c>
      <c r="K345" s="147" t="s">
        <v>1924</v>
      </c>
      <c r="L345" s="5">
        <f>VLOOKUP(I:I,[1]指导价!$A:$B,2,0)</f>
        <v>9.9</v>
      </c>
      <c r="M345" s="124">
        <f t="shared" si="21"/>
        <v>16.666666666666668</v>
      </c>
      <c r="N345" s="147" t="s">
        <v>77</v>
      </c>
      <c r="O345" s="147"/>
      <c r="P345" s="147"/>
      <c r="Q345" s="147"/>
      <c r="R345" s="147"/>
      <c r="S345" s="147"/>
      <c r="T345" s="23"/>
      <c r="U345" s="5"/>
      <c r="V345" s="147"/>
      <c r="W345" s="147" t="s">
        <v>1925</v>
      </c>
      <c r="X345" s="109" t="s">
        <v>1926</v>
      </c>
      <c r="Y345" s="147" t="s">
        <v>1927</v>
      </c>
      <c r="Z345" s="147"/>
      <c r="AA345" s="5">
        <f t="shared" si="22"/>
        <v>59.400000000000006</v>
      </c>
      <c r="AB345" s="5">
        <f t="shared" si="23"/>
        <v>40.599999999999994</v>
      </c>
      <c r="AC345" s="5"/>
      <c r="AD345" s="5"/>
      <c r="AE345" s="146"/>
    </row>
    <row r="346" spans="1:31" ht="16.95" customHeight="1" x14ac:dyDescent="0.3">
      <c r="A346" s="3">
        <v>46082</v>
      </c>
      <c r="B346" s="14">
        <v>46084</v>
      </c>
      <c r="C346" s="5" t="str">
        <f>VLOOKUP(G346,白名单!C:E,3,0)</f>
        <v>电商</v>
      </c>
      <c r="D346" s="5" t="str">
        <f>VLOOKUP(G346,白名单!C:F,4,0)</f>
        <v>电商</v>
      </c>
      <c r="E346" s="147" t="s">
        <v>1680</v>
      </c>
      <c r="F346" s="147"/>
      <c r="G346" s="147" t="s">
        <v>1722</v>
      </c>
      <c r="H346" s="145" t="s">
        <v>1928</v>
      </c>
      <c r="I346" s="147" t="s">
        <v>1701</v>
      </c>
      <c r="J346" s="147">
        <v>6</v>
      </c>
      <c r="K346" s="147" t="s">
        <v>1929</v>
      </c>
      <c r="L346" s="5">
        <f>VLOOKUP(I:I,[1]指导价!$A:$B,2,0)</f>
        <v>8.9</v>
      </c>
      <c r="M346" s="124">
        <f t="shared" si="21"/>
        <v>16.650000000000002</v>
      </c>
      <c r="N346" s="147" t="s">
        <v>77</v>
      </c>
      <c r="O346" s="147"/>
      <c r="P346" s="147"/>
      <c r="Q346" s="147"/>
      <c r="R346" s="147"/>
      <c r="S346" s="147"/>
      <c r="T346" s="23"/>
      <c r="U346" s="5"/>
      <c r="V346" s="147"/>
      <c r="W346" s="147" t="s">
        <v>1930</v>
      </c>
      <c r="X346" s="109" t="s">
        <v>1931</v>
      </c>
      <c r="Y346" s="147" t="s">
        <v>1932</v>
      </c>
      <c r="Z346" s="147"/>
      <c r="AA346" s="5">
        <f t="shared" si="22"/>
        <v>53.400000000000006</v>
      </c>
      <c r="AB346" s="5">
        <f t="shared" si="23"/>
        <v>46.5</v>
      </c>
      <c r="AC346" s="5"/>
      <c r="AD346" s="5"/>
      <c r="AE346" s="146"/>
    </row>
    <row r="347" spans="1:31" ht="16.95" customHeight="1" x14ac:dyDescent="0.3">
      <c r="A347" s="3">
        <v>46082</v>
      </c>
      <c r="B347" s="14">
        <v>46084</v>
      </c>
      <c r="C347" s="5" t="str">
        <f>VLOOKUP(G347,白名单!C:E,3,0)</f>
        <v>华北大区</v>
      </c>
      <c r="D347" s="5" t="s">
        <v>1806</v>
      </c>
      <c r="E347" s="147" t="s">
        <v>1680</v>
      </c>
      <c r="F347" s="147"/>
      <c r="G347" s="147" t="s">
        <v>1887</v>
      </c>
      <c r="H347" s="145" t="s">
        <v>1933</v>
      </c>
      <c r="I347" s="147" t="s">
        <v>1712</v>
      </c>
      <c r="J347" s="147">
        <v>3</v>
      </c>
      <c r="K347" s="147" t="s">
        <v>1934</v>
      </c>
      <c r="L347" s="5">
        <f>VLOOKUP(I:I,[1]指导价!$A:$B,2,0)</f>
        <v>24.9</v>
      </c>
      <c r="M347" s="124">
        <f t="shared" si="21"/>
        <v>24.933333333333334</v>
      </c>
      <c r="N347" s="147" t="s">
        <v>77</v>
      </c>
      <c r="O347" s="147"/>
      <c r="P347" s="147"/>
      <c r="Q347" s="147"/>
      <c r="R347" s="147"/>
      <c r="S347" s="147"/>
      <c r="T347" s="23"/>
      <c r="U347" s="5"/>
      <c r="V347" s="147"/>
      <c r="W347" s="147" t="s">
        <v>1935</v>
      </c>
      <c r="X347" s="109" t="s">
        <v>1936</v>
      </c>
      <c r="Y347" s="147" t="s">
        <v>1937</v>
      </c>
      <c r="Z347" s="147"/>
      <c r="AA347" s="5">
        <f t="shared" si="22"/>
        <v>74.699999999999989</v>
      </c>
      <c r="AB347" s="5">
        <f t="shared" si="23"/>
        <v>0.10000000000000853</v>
      </c>
      <c r="AC347" s="5"/>
      <c r="AD347" s="5"/>
      <c r="AE347" s="146"/>
    </row>
    <row r="348" spans="1:31" ht="16.95" customHeight="1" x14ac:dyDescent="0.3">
      <c r="A348" s="3">
        <v>46082</v>
      </c>
      <c r="B348" s="14">
        <v>46084</v>
      </c>
      <c r="C348" s="7" t="s">
        <v>71</v>
      </c>
      <c r="D348" s="5" t="s">
        <v>72</v>
      </c>
      <c r="E348" s="147" t="s">
        <v>1680</v>
      </c>
      <c r="F348" s="147"/>
      <c r="G348" s="147" t="s">
        <v>1938</v>
      </c>
      <c r="H348" s="145" t="s">
        <v>1939</v>
      </c>
      <c r="I348" s="147" t="s">
        <v>1739</v>
      </c>
      <c r="J348" s="147">
        <v>2</v>
      </c>
      <c r="K348" s="147" t="s">
        <v>1940</v>
      </c>
      <c r="L348" s="5">
        <f>VLOOKUP(I:I,[1]指导价!$A:$B,2,0)</f>
        <v>24.9</v>
      </c>
      <c r="M348" s="124">
        <f t="shared" si="21"/>
        <v>50.45</v>
      </c>
      <c r="N348" s="147" t="s">
        <v>77</v>
      </c>
      <c r="O348" s="147"/>
      <c r="P348" s="147"/>
      <c r="Q348" s="147"/>
      <c r="R348" s="147"/>
      <c r="S348" s="147"/>
      <c r="T348" s="23"/>
      <c r="U348" s="5"/>
      <c r="V348" s="147"/>
      <c r="W348" s="147" t="s">
        <v>1941</v>
      </c>
      <c r="X348" s="109" t="s">
        <v>1942</v>
      </c>
      <c r="Y348" s="147" t="s">
        <v>1943</v>
      </c>
      <c r="Z348" s="147"/>
      <c r="AA348" s="5">
        <f t="shared" si="22"/>
        <v>49.8</v>
      </c>
      <c r="AB348" s="5">
        <f t="shared" si="23"/>
        <v>51.100000000000009</v>
      </c>
      <c r="AC348" s="5"/>
      <c r="AD348" s="5"/>
      <c r="AE348" s="146"/>
    </row>
    <row r="349" spans="1:31" ht="16.95" customHeight="1" x14ac:dyDescent="0.3">
      <c r="A349" s="3">
        <v>46082</v>
      </c>
      <c r="B349" s="14">
        <v>46084</v>
      </c>
      <c r="C349" s="5" t="str">
        <f>VLOOKUP(G349,白名单!C:E,3,0)</f>
        <v>华北大区</v>
      </c>
      <c r="D349" s="5" t="str">
        <f>VLOOKUP(G349,白名单!C:F,4,0)</f>
        <v>天津和清润通商贸有限公司</v>
      </c>
      <c r="E349" s="147" t="s">
        <v>1680</v>
      </c>
      <c r="F349" s="147"/>
      <c r="G349" s="147" t="s">
        <v>1783</v>
      </c>
      <c r="H349" s="145" t="s">
        <v>1944</v>
      </c>
      <c r="I349" s="147" t="s">
        <v>1683</v>
      </c>
      <c r="J349" s="147">
        <v>6</v>
      </c>
      <c r="K349" s="147" t="s">
        <v>1934</v>
      </c>
      <c r="L349" s="5">
        <f>VLOOKUP(I:I,[1]指导价!$A:$B,2,0)</f>
        <v>9.9</v>
      </c>
      <c r="M349" s="124">
        <f t="shared" si="21"/>
        <v>12.466666666666667</v>
      </c>
      <c r="N349" s="147" t="s">
        <v>77</v>
      </c>
      <c r="O349" s="147"/>
      <c r="P349" s="147"/>
      <c r="Q349" s="147"/>
      <c r="R349" s="147"/>
      <c r="S349" s="147"/>
      <c r="T349" s="23"/>
      <c r="U349" s="5"/>
      <c r="V349" s="147"/>
      <c r="W349" s="147" t="s">
        <v>1945</v>
      </c>
      <c r="X349" s="109" t="s">
        <v>1946</v>
      </c>
      <c r="Y349" s="147" t="s">
        <v>1947</v>
      </c>
      <c r="Z349" s="147"/>
      <c r="AA349" s="5">
        <f t="shared" si="22"/>
        <v>59.400000000000006</v>
      </c>
      <c r="AB349" s="5">
        <f t="shared" si="23"/>
        <v>15.399999999999991</v>
      </c>
      <c r="AC349" s="5"/>
      <c r="AD349" s="5"/>
      <c r="AE349" s="146"/>
    </row>
    <row r="350" spans="1:31" ht="16.95" customHeight="1" x14ac:dyDescent="0.3">
      <c r="A350" s="3">
        <v>46082</v>
      </c>
      <c r="B350" s="14">
        <v>46084</v>
      </c>
      <c r="C350" s="7" t="s">
        <v>71</v>
      </c>
      <c r="D350" s="5" t="s">
        <v>72</v>
      </c>
      <c r="E350" s="147" t="s">
        <v>1680</v>
      </c>
      <c r="F350" s="147"/>
      <c r="G350" s="147" t="s">
        <v>1948</v>
      </c>
      <c r="H350" s="145" t="s">
        <v>1949</v>
      </c>
      <c r="I350" s="147" t="s">
        <v>1690</v>
      </c>
      <c r="J350" s="147">
        <v>5</v>
      </c>
      <c r="K350" s="147" t="s">
        <v>1950</v>
      </c>
      <c r="L350" s="5">
        <f>VLOOKUP(I:I,[1]指导价!$A:$B,2,0)</f>
        <v>9.9</v>
      </c>
      <c r="M350" s="124">
        <f t="shared" si="21"/>
        <v>19.5</v>
      </c>
      <c r="N350" s="147" t="s">
        <v>77</v>
      </c>
      <c r="O350" s="147"/>
      <c r="P350" s="147"/>
      <c r="Q350" s="147"/>
      <c r="R350" s="147"/>
      <c r="S350" s="147"/>
      <c r="T350" s="23"/>
      <c r="U350" s="5"/>
      <c r="V350" s="147"/>
      <c r="W350" s="147" t="s">
        <v>1951</v>
      </c>
      <c r="X350" s="109" t="s">
        <v>1952</v>
      </c>
      <c r="Y350" s="147" t="s">
        <v>1953</v>
      </c>
      <c r="Z350" s="147"/>
      <c r="AA350" s="5">
        <f t="shared" si="22"/>
        <v>49.5</v>
      </c>
      <c r="AB350" s="5">
        <f t="shared" si="23"/>
        <v>48</v>
      </c>
      <c r="AC350" s="5"/>
      <c r="AD350" s="5"/>
      <c r="AE350" s="146"/>
    </row>
    <row r="351" spans="1:31" ht="16.95" customHeight="1" x14ac:dyDescent="0.3">
      <c r="A351" s="3">
        <v>46082</v>
      </c>
      <c r="B351" s="14">
        <v>46084</v>
      </c>
      <c r="C351" s="5" t="str">
        <f>VLOOKUP(G351,白名单!C:E,3,0)</f>
        <v>西南大区</v>
      </c>
      <c r="D351" s="5" t="str">
        <f>VLOOKUP(G351,白名单!C:F,4,0)</f>
        <v>成都中晋四季食品科技有限公司</v>
      </c>
      <c r="E351" s="147" t="s">
        <v>1680</v>
      </c>
      <c r="F351" s="147"/>
      <c r="G351" s="147" t="s">
        <v>1812</v>
      </c>
      <c r="H351" s="145" t="s">
        <v>1954</v>
      </c>
      <c r="I351" s="147" t="s">
        <v>1712</v>
      </c>
      <c r="J351" s="147">
        <v>3</v>
      </c>
      <c r="K351" s="147" t="s">
        <v>1955</v>
      </c>
      <c r="L351" s="5">
        <f>VLOOKUP(I:I,[1]指导价!$A:$B,2,0)</f>
        <v>24.9</v>
      </c>
      <c r="M351" s="124">
        <f t="shared" si="21"/>
        <v>24.900000000000002</v>
      </c>
      <c r="N351" s="147" t="s">
        <v>77</v>
      </c>
      <c r="O351" s="147"/>
      <c r="P351" s="147"/>
      <c r="Q351" s="147"/>
      <c r="R351" s="147"/>
      <c r="S351" s="147"/>
      <c r="T351" s="23"/>
      <c r="U351" s="5"/>
      <c r="V351" s="147"/>
      <c r="W351" s="147" t="s">
        <v>1956</v>
      </c>
      <c r="X351" s="109" t="s">
        <v>1957</v>
      </c>
      <c r="Y351" s="147" t="s">
        <v>1958</v>
      </c>
      <c r="Z351" s="147"/>
      <c r="AA351" s="5">
        <f t="shared" si="22"/>
        <v>74.699999999999989</v>
      </c>
      <c r="AB351" s="5">
        <f t="shared" si="23"/>
        <v>0</v>
      </c>
      <c r="AC351" s="5"/>
      <c r="AD351" s="5"/>
      <c r="AE351" s="146"/>
    </row>
    <row r="352" spans="1:31" ht="16.95" customHeight="1" x14ac:dyDescent="0.3">
      <c r="A352" s="3">
        <v>46082</v>
      </c>
      <c r="B352" s="14">
        <v>46084</v>
      </c>
      <c r="C352" s="5" t="str">
        <f>VLOOKUP(G352,白名单!C:E,3,0)</f>
        <v>华北大区</v>
      </c>
      <c r="D352" s="5" t="s">
        <v>1806</v>
      </c>
      <c r="E352" s="147" t="s">
        <v>1680</v>
      </c>
      <c r="F352" s="147"/>
      <c r="G352" s="147" t="s">
        <v>1887</v>
      </c>
      <c r="H352" s="145" t="s">
        <v>1959</v>
      </c>
      <c r="I352" s="147" t="s">
        <v>1739</v>
      </c>
      <c r="J352" s="147">
        <v>4</v>
      </c>
      <c r="K352" s="147" t="s">
        <v>1960</v>
      </c>
      <c r="L352" s="5">
        <f>VLOOKUP(I:I,[1]指导价!$A:$B,2,0)</f>
        <v>24.9</v>
      </c>
      <c r="M352" s="124">
        <f t="shared" si="21"/>
        <v>24.95</v>
      </c>
      <c r="N352" s="147" t="s">
        <v>77</v>
      </c>
      <c r="O352" s="147"/>
      <c r="P352" s="147"/>
      <c r="Q352" s="147"/>
      <c r="R352" s="147"/>
      <c r="S352" s="147"/>
      <c r="T352" s="23"/>
      <c r="U352" s="5"/>
      <c r="V352" s="147"/>
      <c r="W352" s="147" t="s">
        <v>1961</v>
      </c>
      <c r="X352" s="109" t="s">
        <v>1962</v>
      </c>
      <c r="Y352" s="147" t="s">
        <v>1963</v>
      </c>
      <c r="Z352" s="147"/>
      <c r="AA352" s="5">
        <f t="shared" si="22"/>
        <v>99.6</v>
      </c>
      <c r="AB352" s="5">
        <f t="shared" si="23"/>
        <v>0.20000000000000284</v>
      </c>
      <c r="AC352" s="5"/>
      <c r="AD352" s="5"/>
      <c r="AE352" s="146"/>
    </row>
    <row r="353" spans="1:31" ht="16.95" customHeight="1" x14ac:dyDescent="0.3">
      <c r="A353" s="3">
        <v>46082</v>
      </c>
      <c r="B353" s="14">
        <v>46084</v>
      </c>
      <c r="C353" s="5" t="str">
        <f>VLOOKUP(G353,白名单!C:E,3,0)</f>
        <v>华中大区</v>
      </c>
      <c r="D353" s="5" t="str">
        <f>VLOOKUP(G353,白名单!C:F,4,0)</f>
        <v>长沙市开琪食品贸易有限公司</v>
      </c>
      <c r="E353" s="147" t="s">
        <v>1680</v>
      </c>
      <c r="F353" s="147"/>
      <c r="G353" s="147" t="s">
        <v>1789</v>
      </c>
      <c r="H353" s="145" t="s">
        <v>1964</v>
      </c>
      <c r="I353" s="147" t="s">
        <v>1683</v>
      </c>
      <c r="J353" s="147">
        <v>6</v>
      </c>
      <c r="K353" s="147" t="s">
        <v>1965</v>
      </c>
      <c r="L353" s="5">
        <f>VLOOKUP(I:I,[1]指导价!$A:$B,2,0)</f>
        <v>9.9</v>
      </c>
      <c r="M353" s="124">
        <f t="shared" si="21"/>
        <v>13.133333333333333</v>
      </c>
      <c r="N353" s="147" t="s">
        <v>77</v>
      </c>
      <c r="O353" s="147"/>
      <c r="P353" s="147"/>
      <c r="Q353" s="147"/>
      <c r="R353" s="147"/>
      <c r="S353" s="147"/>
      <c r="T353" s="23"/>
      <c r="U353" s="5"/>
      <c r="V353" s="147"/>
      <c r="W353" s="147" t="s">
        <v>1966</v>
      </c>
      <c r="X353" s="109" t="s">
        <v>1967</v>
      </c>
      <c r="Y353" s="147" t="s">
        <v>1968</v>
      </c>
      <c r="Z353" s="147"/>
      <c r="AA353" s="5">
        <f t="shared" si="22"/>
        <v>59.400000000000006</v>
      </c>
      <c r="AB353" s="5">
        <f t="shared" si="23"/>
        <v>19.399999999999991</v>
      </c>
      <c r="AC353" s="5"/>
      <c r="AD353" s="5"/>
      <c r="AE353" s="146"/>
    </row>
    <row r="354" spans="1:31" ht="16.95" customHeight="1" x14ac:dyDescent="0.3">
      <c r="A354" s="3">
        <v>46082</v>
      </c>
      <c r="B354" s="14">
        <v>46084</v>
      </c>
      <c r="C354" s="5" t="str">
        <f>VLOOKUP(G354,白名单!C:E,3,0)</f>
        <v>广州大区</v>
      </c>
      <c r="D354" s="5" t="str">
        <f>VLOOKUP(G354,白名单!C:F,4,0)</f>
        <v>广州喜万佳便利店有限公司</v>
      </c>
      <c r="E354" s="147" t="s">
        <v>1680</v>
      </c>
      <c r="F354" s="147"/>
      <c r="G354" s="147" t="s">
        <v>1898</v>
      </c>
      <c r="H354" s="145" t="s">
        <v>1969</v>
      </c>
      <c r="I354" s="147" t="s">
        <v>1683</v>
      </c>
      <c r="J354" s="147">
        <v>6</v>
      </c>
      <c r="K354" s="147" t="s">
        <v>1924</v>
      </c>
      <c r="L354" s="5">
        <f>VLOOKUP(I:I,[1]指导价!$A:$B,2,0)</f>
        <v>9.9</v>
      </c>
      <c r="M354" s="124">
        <f t="shared" si="21"/>
        <v>16.666666666666668</v>
      </c>
      <c r="N354" s="147" t="s">
        <v>77</v>
      </c>
      <c r="O354" s="147"/>
      <c r="P354" s="147"/>
      <c r="Q354" s="147"/>
      <c r="R354" s="147"/>
      <c r="S354" s="147"/>
      <c r="T354" s="23"/>
      <c r="U354" s="5"/>
      <c r="V354" s="147"/>
      <c r="W354" s="147" t="s">
        <v>1970</v>
      </c>
      <c r="X354" s="109" t="s">
        <v>1971</v>
      </c>
      <c r="Y354" s="147" t="s">
        <v>1972</v>
      </c>
      <c r="Z354" s="147"/>
      <c r="AA354" s="5">
        <f t="shared" si="22"/>
        <v>59.400000000000006</v>
      </c>
      <c r="AB354" s="5">
        <f t="shared" si="23"/>
        <v>40.599999999999994</v>
      </c>
      <c r="AC354" s="5"/>
      <c r="AD354" s="5"/>
      <c r="AE354" s="146"/>
    </row>
    <row r="355" spans="1:31" ht="16.95" customHeight="1" x14ac:dyDescent="0.3">
      <c r="A355" s="3">
        <v>46082</v>
      </c>
      <c r="B355" s="14">
        <v>46084</v>
      </c>
      <c r="C355" s="5" t="str">
        <f>VLOOKUP(G355,白名单!C:E,3,0)</f>
        <v>广州大区</v>
      </c>
      <c r="D355" s="5" t="str">
        <f>VLOOKUP(G355,白名单!C:F,4,0)</f>
        <v>广州喜万佳便利店有限公司</v>
      </c>
      <c r="E355" s="147" t="s">
        <v>1680</v>
      </c>
      <c r="F355" s="147"/>
      <c r="G355" s="147" t="s">
        <v>1898</v>
      </c>
      <c r="H355" s="145" t="s">
        <v>1973</v>
      </c>
      <c r="I355" s="147" t="s">
        <v>1712</v>
      </c>
      <c r="J355" s="147">
        <v>2</v>
      </c>
      <c r="K355" s="147" t="s">
        <v>1900</v>
      </c>
      <c r="L355" s="5">
        <f>VLOOKUP(I:I,[1]指导价!$A:$B,2,0)</f>
        <v>24.9</v>
      </c>
      <c r="M355" s="124">
        <f t="shared" si="21"/>
        <v>40</v>
      </c>
      <c r="N355" s="147" t="s">
        <v>77</v>
      </c>
      <c r="O355" s="147"/>
      <c r="P355" s="147"/>
      <c r="Q355" s="147"/>
      <c r="R355" s="147"/>
      <c r="S355" s="147"/>
      <c r="T355" s="23"/>
      <c r="U355" s="5"/>
      <c r="V355" s="147"/>
      <c r="W355" s="147" t="s">
        <v>1974</v>
      </c>
      <c r="X355" s="109" t="s">
        <v>1975</v>
      </c>
      <c r="Y355" s="147" t="s">
        <v>1976</v>
      </c>
      <c r="Z355" s="147"/>
      <c r="AA355" s="5">
        <f t="shared" si="22"/>
        <v>49.8</v>
      </c>
      <c r="AB355" s="5">
        <f t="shared" si="23"/>
        <v>30.200000000000003</v>
      </c>
      <c r="AC355" s="5"/>
      <c r="AD355" s="5"/>
      <c r="AE355" s="146"/>
    </row>
    <row r="356" spans="1:31" ht="16.95" customHeight="1" x14ac:dyDescent="0.3">
      <c r="A356" s="3">
        <v>46082</v>
      </c>
      <c r="B356" s="14">
        <v>46084</v>
      </c>
      <c r="C356" s="7" t="s">
        <v>71</v>
      </c>
      <c r="D356" s="5" t="s">
        <v>72</v>
      </c>
      <c r="E356" s="147" t="s">
        <v>1680</v>
      </c>
      <c r="F356" s="147"/>
      <c r="G356" s="147" t="s">
        <v>1977</v>
      </c>
      <c r="H356" s="145" t="s">
        <v>1978</v>
      </c>
      <c r="I356" s="147" t="s">
        <v>1683</v>
      </c>
      <c r="J356" s="147">
        <v>3</v>
      </c>
      <c r="K356" s="147" t="s">
        <v>1979</v>
      </c>
      <c r="L356" s="5">
        <f>VLOOKUP(I:I,[1]指导价!$A:$B,2,0)</f>
        <v>9.9</v>
      </c>
      <c r="M356" s="124">
        <f t="shared" si="21"/>
        <v>17.666666666666668</v>
      </c>
      <c r="N356" s="147" t="s">
        <v>77</v>
      </c>
      <c r="O356" s="147"/>
      <c r="P356" s="147"/>
      <c r="Q356" s="147"/>
      <c r="R356" s="147"/>
      <c r="S356" s="147"/>
      <c r="T356" s="23"/>
      <c r="U356" s="5"/>
      <c r="V356" s="147"/>
      <c r="W356" s="147" t="s">
        <v>1980</v>
      </c>
      <c r="X356" s="109" t="s">
        <v>1981</v>
      </c>
      <c r="Y356" s="147" t="s">
        <v>1982</v>
      </c>
      <c r="Z356" s="147"/>
      <c r="AA356" s="5">
        <f t="shared" si="22"/>
        <v>29.700000000000003</v>
      </c>
      <c r="AB356" s="5">
        <f t="shared" si="23"/>
        <v>23.299999999999997</v>
      </c>
      <c r="AC356" s="5"/>
      <c r="AD356" s="5"/>
      <c r="AE356" s="146"/>
    </row>
    <row r="357" spans="1:31" ht="16.95" customHeight="1" x14ac:dyDescent="0.3">
      <c r="A357" s="3">
        <v>46082</v>
      </c>
      <c r="B357" s="14">
        <v>46084</v>
      </c>
      <c r="C357" s="7" t="s">
        <v>71</v>
      </c>
      <c r="D357" s="5" t="s">
        <v>72</v>
      </c>
      <c r="E357" s="147" t="s">
        <v>1680</v>
      </c>
      <c r="F357" s="147"/>
      <c r="G357" s="147" t="s">
        <v>1983</v>
      </c>
      <c r="H357" s="145" t="s">
        <v>1984</v>
      </c>
      <c r="I357" s="147" t="s">
        <v>1683</v>
      </c>
      <c r="J357" s="147">
        <v>2</v>
      </c>
      <c r="K357" s="147" t="s">
        <v>1763</v>
      </c>
      <c r="L357" s="5">
        <f>VLOOKUP(I:I,[1]指导价!$A:$B,2,0)</f>
        <v>9.9</v>
      </c>
      <c r="M357" s="124">
        <f t="shared" si="21"/>
        <v>29.9</v>
      </c>
      <c r="N357" s="147" t="s">
        <v>77</v>
      </c>
      <c r="O357" s="147"/>
      <c r="P357" s="147"/>
      <c r="Q357" s="147"/>
      <c r="R357" s="147"/>
      <c r="S357" s="147"/>
      <c r="T357" s="23"/>
      <c r="U357" s="5"/>
      <c r="V357" s="147"/>
      <c r="W357" s="147" t="s">
        <v>1985</v>
      </c>
      <c r="X357" s="109" t="s">
        <v>1986</v>
      </c>
      <c r="Y357" s="147" t="s">
        <v>1987</v>
      </c>
      <c r="Z357" s="147"/>
      <c r="AA357" s="5">
        <f t="shared" si="22"/>
        <v>19.8</v>
      </c>
      <c r="AB357" s="5">
        <f t="shared" si="23"/>
        <v>40</v>
      </c>
      <c r="AC357" s="5"/>
      <c r="AD357" s="5"/>
      <c r="AE357" s="146"/>
    </row>
    <row r="358" spans="1:31" ht="16.95" customHeight="1" x14ac:dyDescent="0.3">
      <c r="A358" s="3">
        <v>46082</v>
      </c>
      <c r="B358" s="14">
        <v>46084</v>
      </c>
      <c r="C358" s="5" t="str">
        <f>VLOOKUP(G358,白名单!C:E,3,0)</f>
        <v>华中大区</v>
      </c>
      <c r="D358" s="5" t="str">
        <f>VLOOKUP(G358,白名单!C:F,4,0)</f>
        <v>长沙市开琪食品贸易有限公司</v>
      </c>
      <c r="E358" s="147" t="s">
        <v>1680</v>
      </c>
      <c r="F358" s="147"/>
      <c r="G358" s="147" t="s">
        <v>1789</v>
      </c>
      <c r="H358" s="145" t="s">
        <v>1988</v>
      </c>
      <c r="I358" s="147" t="s">
        <v>1690</v>
      </c>
      <c r="J358" s="147">
        <v>6</v>
      </c>
      <c r="K358" s="147" t="s">
        <v>1965</v>
      </c>
      <c r="L358" s="5">
        <f>VLOOKUP(I:I,[1]指导价!$A:$B,2,0)</f>
        <v>9.9</v>
      </c>
      <c r="M358" s="124">
        <f t="shared" si="21"/>
        <v>13.133333333333333</v>
      </c>
      <c r="N358" s="147" t="s">
        <v>77</v>
      </c>
      <c r="O358" s="147"/>
      <c r="P358" s="147"/>
      <c r="Q358" s="147"/>
      <c r="R358" s="147"/>
      <c r="S358" s="147"/>
      <c r="T358" s="23"/>
      <c r="U358" s="5"/>
      <c r="V358" s="147"/>
      <c r="W358" s="147" t="s">
        <v>1989</v>
      </c>
      <c r="X358" s="109" t="s">
        <v>1990</v>
      </c>
      <c r="Y358" s="147" t="s">
        <v>1991</v>
      </c>
      <c r="Z358" s="147"/>
      <c r="AA358" s="5">
        <f t="shared" si="22"/>
        <v>59.400000000000006</v>
      </c>
      <c r="AB358" s="5">
        <f t="shared" si="23"/>
        <v>19.399999999999991</v>
      </c>
      <c r="AC358" s="5"/>
      <c r="AD358" s="5"/>
      <c r="AE358" s="146"/>
    </row>
    <row r="359" spans="1:31" ht="16.95" customHeight="1" x14ac:dyDescent="0.3">
      <c r="A359" s="3">
        <v>46082</v>
      </c>
      <c r="B359" s="14">
        <v>46084</v>
      </c>
      <c r="C359" s="5" t="str">
        <f>VLOOKUP(G359,白名单!C:E,3,0)</f>
        <v>电商</v>
      </c>
      <c r="D359" s="5" t="str">
        <f>VLOOKUP(G359,白名单!C:F,4,0)</f>
        <v>电商</v>
      </c>
      <c r="E359" s="147" t="s">
        <v>1680</v>
      </c>
      <c r="F359" s="147"/>
      <c r="G359" s="147" t="s">
        <v>1681</v>
      </c>
      <c r="H359" s="145" t="s">
        <v>1992</v>
      </c>
      <c r="I359" s="147" t="s">
        <v>1739</v>
      </c>
      <c r="J359" s="147">
        <v>2</v>
      </c>
      <c r="K359" s="147" t="s">
        <v>1993</v>
      </c>
      <c r="L359" s="5">
        <f>VLOOKUP(I:I,[1]指导价!$A:$B,2,0)</f>
        <v>24.9</v>
      </c>
      <c r="M359" s="124">
        <f t="shared" si="21"/>
        <v>35.799999999999997</v>
      </c>
      <c r="N359" s="147" t="s">
        <v>77</v>
      </c>
      <c r="O359" s="147"/>
      <c r="P359" s="147"/>
      <c r="Q359" s="147"/>
      <c r="R359" s="147"/>
      <c r="S359" s="147"/>
      <c r="T359" s="23"/>
      <c r="U359" s="5"/>
      <c r="V359" s="147"/>
      <c r="W359" s="147" t="s">
        <v>1994</v>
      </c>
      <c r="X359" s="109" t="s">
        <v>1995</v>
      </c>
      <c r="Y359" s="147" t="s">
        <v>1996</v>
      </c>
      <c r="Z359" s="147"/>
      <c r="AA359" s="5">
        <f t="shared" si="22"/>
        <v>49.8</v>
      </c>
      <c r="AB359" s="5">
        <f t="shared" si="23"/>
        <v>21.799999999999997</v>
      </c>
      <c r="AC359" s="5"/>
      <c r="AD359" s="5"/>
      <c r="AE359" s="146"/>
    </row>
    <row r="360" spans="1:31" ht="16.95" customHeight="1" x14ac:dyDescent="0.3">
      <c r="A360" s="3">
        <v>46082</v>
      </c>
      <c r="B360" s="14">
        <v>46084</v>
      </c>
      <c r="C360" s="5" t="str">
        <f>VLOOKUP(G360,白名单!C:E,3,0)</f>
        <v>广州大区</v>
      </c>
      <c r="D360" s="5" t="str">
        <f>VLOOKUP(G360,白名单!C:F,4,0)</f>
        <v>广州喜万佳便利店有限公司</v>
      </c>
      <c r="E360" s="147" t="s">
        <v>1680</v>
      </c>
      <c r="F360" s="147"/>
      <c r="G360" s="147" t="s">
        <v>1997</v>
      </c>
      <c r="H360" s="145" t="s">
        <v>1998</v>
      </c>
      <c r="I360" s="147" t="s">
        <v>1739</v>
      </c>
      <c r="J360" s="147">
        <v>2</v>
      </c>
      <c r="K360" s="147" t="s">
        <v>1999</v>
      </c>
      <c r="L360" s="5">
        <f>VLOOKUP(I:I,[1]指导价!$A:$B,2,0)</f>
        <v>24.9</v>
      </c>
      <c r="M360" s="124">
        <f t="shared" si="21"/>
        <v>35</v>
      </c>
      <c r="N360" s="147" t="s">
        <v>77</v>
      </c>
      <c r="O360" s="147"/>
      <c r="P360" s="147"/>
      <c r="Q360" s="147"/>
      <c r="R360" s="147"/>
      <c r="S360" s="147"/>
      <c r="T360" s="23"/>
      <c r="U360" s="5"/>
      <c r="V360" s="147"/>
      <c r="W360" s="147" t="s">
        <v>2000</v>
      </c>
      <c r="X360" s="109" t="s">
        <v>2001</v>
      </c>
      <c r="Y360" s="147" t="s">
        <v>2002</v>
      </c>
      <c r="Z360" s="147"/>
      <c r="AA360" s="5">
        <f t="shared" si="22"/>
        <v>49.8</v>
      </c>
      <c r="AB360" s="5">
        <f t="shared" si="23"/>
        <v>20.200000000000003</v>
      </c>
      <c r="AC360" s="5"/>
      <c r="AD360" s="5"/>
      <c r="AE360" s="146"/>
    </row>
    <row r="361" spans="1:31" ht="16.95" customHeight="1" x14ac:dyDescent="0.3">
      <c r="A361" s="3">
        <v>46082</v>
      </c>
      <c r="B361" s="14">
        <v>46084</v>
      </c>
      <c r="C361" s="5" t="str">
        <f>VLOOKUP(G361,白名单!C:E,3,0)</f>
        <v>华北大区</v>
      </c>
      <c r="D361" s="5" t="s">
        <v>1806</v>
      </c>
      <c r="E361" s="147" t="s">
        <v>1680</v>
      </c>
      <c r="F361" s="147"/>
      <c r="G361" s="147" t="s">
        <v>1772</v>
      </c>
      <c r="H361" s="145" t="s">
        <v>2003</v>
      </c>
      <c r="I361" s="147" t="s">
        <v>1683</v>
      </c>
      <c r="J361" s="147">
        <v>4</v>
      </c>
      <c r="K361" s="147" t="s">
        <v>1808</v>
      </c>
      <c r="L361" s="5">
        <f>VLOOKUP(I:I,[1]指导价!$A:$B,2,0)</f>
        <v>9.9</v>
      </c>
      <c r="M361" s="124">
        <f t="shared" si="21"/>
        <v>13.7</v>
      </c>
      <c r="N361" s="147" t="s">
        <v>77</v>
      </c>
      <c r="O361" s="147"/>
      <c r="P361" s="147"/>
      <c r="Q361" s="147"/>
      <c r="R361" s="147"/>
      <c r="S361" s="147"/>
      <c r="T361" s="23"/>
      <c r="U361" s="5"/>
      <c r="V361" s="147"/>
      <c r="W361" s="147" t="s">
        <v>2004</v>
      </c>
      <c r="X361" s="109" t="s">
        <v>2005</v>
      </c>
      <c r="Y361" s="147" t="s">
        <v>2006</v>
      </c>
      <c r="Z361" s="147"/>
      <c r="AA361" s="5">
        <f t="shared" si="22"/>
        <v>39.6</v>
      </c>
      <c r="AB361" s="5">
        <f t="shared" si="23"/>
        <v>15.199999999999996</v>
      </c>
      <c r="AC361" s="5"/>
      <c r="AD361" s="5"/>
      <c r="AE361" s="146"/>
    </row>
    <row r="362" spans="1:31" ht="16.95" customHeight="1" x14ac:dyDescent="0.3">
      <c r="A362" s="3">
        <v>46082</v>
      </c>
      <c r="B362" s="14">
        <v>46084</v>
      </c>
      <c r="C362" s="7" t="s">
        <v>71</v>
      </c>
      <c r="D362" s="5" t="s">
        <v>72</v>
      </c>
      <c r="E362" s="147" t="s">
        <v>1680</v>
      </c>
      <c r="F362" s="147"/>
      <c r="G362" s="147" t="s">
        <v>2007</v>
      </c>
      <c r="H362" s="145" t="s">
        <v>2008</v>
      </c>
      <c r="I362" s="147" t="s">
        <v>1845</v>
      </c>
      <c r="J362" s="147">
        <v>8</v>
      </c>
      <c r="K362" s="147" t="s">
        <v>1785</v>
      </c>
      <c r="L362" s="5">
        <f>VLOOKUP(I:I,[1]指导价!$A:$B,2,0)</f>
        <v>8.9</v>
      </c>
      <c r="M362" s="124">
        <f t="shared" si="21"/>
        <v>11.1</v>
      </c>
      <c r="N362" s="147" t="s">
        <v>77</v>
      </c>
      <c r="O362" s="147"/>
      <c r="P362" s="147"/>
      <c r="Q362" s="147"/>
      <c r="R362" s="147"/>
      <c r="S362" s="147"/>
      <c r="T362" s="23"/>
      <c r="U362" s="5"/>
      <c r="V362" s="147"/>
      <c r="W362" s="147" t="s">
        <v>2009</v>
      </c>
      <c r="X362" s="109" t="s">
        <v>2010</v>
      </c>
      <c r="Y362" s="147" t="s">
        <v>2011</v>
      </c>
      <c r="Z362" s="147"/>
      <c r="AA362" s="5">
        <f t="shared" si="22"/>
        <v>71.2</v>
      </c>
      <c r="AB362" s="5">
        <f t="shared" si="23"/>
        <v>17.599999999999994</v>
      </c>
      <c r="AC362" s="5"/>
      <c r="AD362" s="5"/>
      <c r="AE362" s="146"/>
    </row>
    <row r="363" spans="1:31" ht="16.95" customHeight="1" x14ac:dyDescent="0.3">
      <c r="A363" s="3">
        <v>46082</v>
      </c>
      <c r="B363" s="14">
        <v>46084</v>
      </c>
      <c r="C363" s="7" t="s">
        <v>71</v>
      </c>
      <c r="D363" s="5" t="s">
        <v>72</v>
      </c>
      <c r="E363" s="147" t="s">
        <v>1680</v>
      </c>
      <c r="F363" s="147"/>
      <c r="G363" s="147" t="s">
        <v>2012</v>
      </c>
      <c r="H363" s="145" t="s">
        <v>2013</v>
      </c>
      <c r="I363" s="147" t="s">
        <v>1683</v>
      </c>
      <c r="J363" s="147">
        <v>4</v>
      </c>
      <c r="K363" s="147" t="s">
        <v>2014</v>
      </c>
      <c r="L363" s="5">
        <f>VLOOKUP(I:I,[1]指导价!$A:$B,2,0)</f>
        <v>9.9</v>
      </c>
      <c r="M363" s="124">
        <f t="shared" si="21"/>
        <v>23</v>
      </c>
      <c r="N363" s="147" t="s">
        <v>77</v>
      </c>
      <c r="O363" s="147"/>
      <c r="P363" s="147"/>
      <c r="Q363" s="147"/>
      <c r="R363" s="147"/>
      <c r="S363" s="147"/>
      <c r="T363" s="23"/>
      <c r="U363" s="5"/>
      <c r="V363" s="147"/>
      <c r="W363" s="147" t="s">
        <v>2015</v>
      </c>
      <c r="X363" s="109" t="s">
        <v>2016</v>
      </c>
      <c r="Y363" s="147" t="s">
        <v>2017</v>
      </c>
      <c r="Z363" s="147"/>
      <c r="AA363" s="5">
        <f t="shared" si="22"/>
        <v>39.6</v>
      </c>
      <c r="AB363" s="5">
        <f t="shared" si="23"/>
        <v>52.4</v>
      </c>
      <c r="AC363" s="5"/>
      <c r="AD363" s="5"/>
      <c r="AE363" s="146"/>
    </row>
    <row r="364" spans="1:31" ht="16.95" customHeight="1" x14ac:dyDescent="0.3">
      <c r="A364" s="3">
        <v>46082</v>
      </c>
      <c r="B364" s="14">
        <v>46084</v>
      </c>
      <c r="C364" s="5" t="str">
        <f>VLOOKUP(G364,白名单!C:E,3,0)</f>
        <v>西南大区</v>
      </c>
      <c r="D364" s="5" t="str">
        <f>VLOOKUP(G364,白名单!C:F,4,0)</f>
        <v>成都中晋四季食品科技有限公司</v>
      </c>
      <c r="E364" s="147" t="s">
        <v>1680</v>
      </c>
      <c r="F364" s="147"/>
      <c r="G364" s="147" t="s">
        <v>1812</v>
      </c>
      <c r="H364" s="145" t="s">
        <v>2018</v>
      </c>
      <c r="I364" s="147" t="s">
        <v>1739</v>
      </c>
      <c r="J364" s="147">
        <v>3</v>
      </c>
      <c r="K364" s="147" t="s">
        <v>1955</v>
      </c>
      <c r="L364" s="5">
        <f>VLOOKUP(I:I,[1]指导价!$A:$B,2,0)</f>
        <v>24.9</v>
      </c>
      <c r="M364" s="124">
        <f t="shared" si="21"/>
        <v>24.900000000000002</v>
      </c>
      <c r="N364" s="147" t="s">
        <v>77</v>
      </c>
      <c r="O364" s="147"/>
      <c r="P364" s="147"/>
      <c r="Q364" s="147"/>
      <c r="R364" s="147"/>
      <c r="S364" s="147"/>
      <c r="T364" s="23"/>
      <c r="U364" s="5"/>
      <c r="V364" s="147"/>
      <c r="W364" s="147" t="s">
        <v>2019</v>
      </c>
      <c r="X364" s="109" t="s">
        <v>2020</v>
      </c>
      <c r="Y364" s="147" t="s">
        <v>2021</v>
      </c>
      <c r="Z364" s="147"/>
      <c r="AA364" s="5">
        <f t="shared" si="22"/>
        <v>74.699999999999989</v>
      </c>
      <c r="AB364" s="5">
        <f t="shared" si="23"/>
        <v>0</v>
      </c>
      <c r="AC364" s="5"/>
      <c r="AD364" s="5"/>
      <c r="AE364" s="146"/>
    </row>
    <row r="365" spans="1:31" ht="16.95" customHeight="1" x14ac:dyDescent="0.3">
      <c r="A365" s="3">
        <v>46082</v>
      </c>
      <c r="B365" s="14">
        <v>46084</v>
      </c>
      <c r="C365" s="5" t="str">
        <f>VLOOKUP(G365,白名单!C:E,3,0)</f>
        <v>广州大区</v>
      </c>
      <c r="D365" s="5" t="str">
        <f>VLOOKUP(G365,白名单!C:F,4,0)</f>
        <v>广州喜万佳便利店有限公司</v>
      </c>
      <c r="E365" s="147" t="s">
        <v>1680</v>
      </c>
      <c r="F365" s="147"/>
      <c r="G365" s="147" t="s">
        <v>1997</v>
      </c>
      <c r="H365" s="145" t="s">
        <v>2022</v>
      </c>
      <c r="I365" s="147" t="s">
        <v>1683</v>
      </c>
      <c r="J365" s="147">
        <v>4</v>
      </c>
      <c r="K365" s="147" t="s">
        <v>2023</v>
      </c>
      <c r="L365" s="5">
        <f>VLOOKUP(I:I,[1]指导价!$A:$B,2,0)</f>
        <v>9.9</v>
      </c>
      <c r="M365" s="124">
        <f t="shared" si="21"/>
        <v>15</v>
      </c>
      <c r="N365" s="147" t="s">
        <v>77</v>
      </c>
      <c r="O365" s="147"/>
      <c r="P365" s="147"/>
      <c r="Q365" s="147"/>
      <c r="R365" s="147"/>
      <c r="S365" s="147"/>
      <c r="T365" s="23"/>
      <c r="U365" s="5"/>
      <c r="V365" s="147"/>
      <c r="W365" s="147" t="s">
        <v>2024</v>
      </c>
      <c r="X365" s="109" t="s">
        <v>2025</v>
      </c>
      <c r="Y365" s="147" t="s">
        <v>2026</v>
      </c>
      <c r="Z365" s="147"/>
      <c r="AA365" s="5">
        <f t="shared" si="22"/>
        <v>39.6</v>
      </c>
      <c r="AB365" s="5">
        <f t="shared" si="23"/>
        <v>20.399999999999999</v>
      </c>
      <c r="AC365" s="5"/>
      <c r="AD365" s="5"/>
      <c r="AE365" s="146"/>
    </row>
    <row r="366" spans="1:31" ht="16.95" customHeight="1" x14ac:dyDescent="0.3">
      <c r="A366" s="3">
        <v>46082</v>
      </c>
      <c r="B366" s="14">
        <v>46084</v>
      </c>
      <c r="C366" s="5" t="str">
        <f>VLOOKUP(G366,白名单!C:E,3,0)</f>
        <v>华中大区</v>
      </c>
      <c r="D366" s="5" t="str">
        <f>VLOOKUP(G366,白名单!C:F,4,0)</f>
        <v>长沙市开琪食品贸易有限公司</v>
      </c>
      <c r="E366" s="147" t="s">
        <v>1680</v>
      </c>
      <c r="F366" s="147"/>
      <c r="G366" s="147" t="s">
        <v>1789</v>
      </c>
      <c r="H366" s="145" t="s">
        <v>2027</v>
      </c>
      <c r="I366" s="147" t="s">
        <v>1739</v>
      </c>
      <c r="J366" s="147">
        <v>2</v>
      </c>
      <c r="K366" s="147" t="s">
        <v>1791</v>
      </c>
      <c r="L366" s="5">
        <f>VLOOKUP(I:I,[1]指导价!$A:$B,2,0)</f>
        <v>24.9</v>
      </c>
      <c r="M366" s="124">
        <f t="shared" si="21"/>
        <v>29.95</v>
      </c>
      <c r="N366" s="147" t="s">
        <v>77</v>
      </c>
      <c r="O366" s="147"/>
      <c r="P366" s="147"/>
      <c r="Q366" s="147"/>
      <c r="R366" s="147"/>
      <c r="S366" s="147"/>
      <c r="T366" s="23"/>
      <c r="U366" s="5"/>
      <c r="V366" s="147"/>
      <c r="W366" s="147" t="s">
        <v>2028</v>
      </c>
      <c r="X366" s="109" t="s">
        <v>2029</v>
      </c>
      <c r="Y366" s="147" t="s">
        <v>2030</v>
      </c>
      <c r="Z366" s="147"/>
      <c r="AA366" s="5">
        <f t="shared" si="22"/>
        <v>49.8</v>
      </c>
      <c r="AB366" s="5">
        <f t="shared" si="23"/>
        <v>10.100000000000001</v>
      </c>
      <c r="AC366" s="5"/>
      <c r="AD366" s="5"/>
      <c r="AE366" s="146"/>
    </row>
    <row r="367" spans="1:31" ht="16.95" customHeight="1" x14ac:dyDescent="0.3">
      <c r="A367" s="3">
        <v>46082</v>
      </c>
      <c r="B367" s="14">
        <v>46084</v>
      </c>
      <c r="C367" s="5" t="str">
        <f>VLOOKUP(G367,白名单!C:E,3,0)</f>
        <v>华中大区</v>
      </c>
      <c r="D367" s="5" t="str">
        <f>VLOOKUP(G367,白名单!C:F,4,0)</f>
        <v>长沙市开琪食品贸易有限公司</v>
      </c>
      <c r="E367" s="147" t="s">
        <v>1680</v>
      </c>
      <c r="F367" s="147"/>
      <c r="G367" s="147" t="s">
        <v>1789</v>
      </c>
      <c r="H367" s="145" t="s">
        <v>2031</v>
      </c>
      <c r="I367" s="147" t="s">
        <v>1739</v>
      </c>
      <c r="J367" s="147">
        <v>3</v>
      </c>
      <c r="K367" s="147" t="s">
        <v>1745</v>
      </c>
      <c r="L367" s="5">
        <f>VLOOKUP(I:I,[1]指导价!$A:$B,2,0)</f>
        <v>24.9</v>
      </c>
      <c r="M367" s="124">
        <f t="shared" si="21"/>
        <v>29.966666666666669</v>
      </c>
      <c r="N367" s="147" t="s">
        <v>77</v>
      </c>
      <c r="O367" s="147"/>
      <c r="P367" s="147"/>
      <c r="Q367" s="147"/>
      <c r="R367" s="147"/>
      <c r="S367" s="147"/>
      <c r="T367" s="23"/>
      <c r="U367" s="5"/>
      <c r="V367" s="147"/>
      <c r="W367" s="147" t="s">
        <v>2032</v>
      </c>
      <c r="X367" s="109" t="s">
        <v>2033</v>
      </c>
      <c r="Y367" s="147" t="s">
        <v>2034</v>
      </c>
      <c r="Z367" s="147"/>
      <c r="AA367" s="5">
        <f t="shared" si="22"/>
        <v>74.699999999999989</v>
      </c>
      <c r="AB367" s="5">
        <f t="shared" si="23"/>
        <v>15.200000000000017</v>
      </c>
      <c r="AC367" s="5"/>
      <c r="AD367" s="5"/>
      <c r="AE367" s="146"/>
    </row>
    <row r="368" spans="1:31" ht="16.95" customHeight="1" x14ac:dyDescent="0.3">
      <c r="A368" s="3">
        <v>46082</v>
      </c>
      <c r="B368" s="14">
        <v>46084</v>
      </c>
      <c r="C368" s="5" t="str">
        <f>VLOOKUP(G368,白名单!C:E,3,0)</f>
        <v>华北大区</v>
      </c>
      <c r="D368" s="5" t="str">
        <f>VLOOKUP(G368,白名单!C:F,4,0)</f>
        <v>天津和清润通商贸有限公司</v>
      </c>
      <c r="E368" s="147" t="s">
        <v>1680</v>
      </c>
      <c r="F368" s="147"/>
      <c r="G368" s="147" t="s">
        <v>1783</v>
      </c>
      <c r="H368" s="145" t="s">
        <v>2035</v>
      </c>
      <c r="I368" s="147" t="s">
        <v>1683</v>
      </c>
      <c r="J368" s="147">
        <v>4</v>
      </c>
      <c r="K368" s="147" t="s">
        <v>2036</v>
      </c>
      <c r="L368" s="5">
        <f>VLOOKUP(I:I,[1]指导价!$A:$B,2,0)</f>
        <v>9.9</v>
      </c>
      <c r="M368" s="124">
        <f t="shared" si="21"/>
        <v>14.2</v>
      </c>
      <c r="N368" s="147" t="s">
        <v>77</v>
      </c>
      <c r="O368" s="147"/>
      <c r="P368" s="147"/>
      <c r="Q368" s="147"/>
      <c r="R368" s="147"/>
      <c r="S368" s="147"/>
      <c r="T368" s="23"/>
      <c r="U368" s="5"/>
      <c r="V368" s="147"/>
      <c r="W368" s="147" t="s">
        <v>2037</v>
      </c>
      <c r="X368" s="109" t="s">
        <v>2038</v>
      </c>
      <c r="Y368" s="147" t="s">
        <v>2039</v>
      </c>
      <c r="Z368" s="147"/>
      <c r="AA368" s="5">
        <f t="shared" si="22"/>
        <v>39.6</v>
      </c>
      <c r="AB368" s="5">
        <f t="shared" si="23"/>
        <v>17.199999999999996</v>
      </c>
      <c r="AC368" s="5"/>
      <c r="AD368" s="5"/>
      <c r="AE368" s="146"/>
    </row>
    <row r="369" spans="1:31" ht="16.95" customHeight="1" x14ac:dyDescent="0.3">
      <c r="A369" s="3">
        <v>46082</v>
      </c>
      <c r="B369" s="14">
        <v>46084</v>
      </c>
      <c r="C369" s="5" t="str">
        <f>VLOOKUP(G369,白名单!C:E,3,0)</f>
        <v>广州大区</v>
      </c>
      <c r="D369" s="5" t="str">
        <f>VLOOKUP(G369,白名单!C:F,4,0)</f>
        <v>广州喜万佳便利店有限公司</v>
      </c>
      <c r="E369" s="147" t="s">
        <v>1680</v>
      </c>
      <c r="F369" s="147"/>
      <c r="G369" s="147" t="s">
        <v>1898</v>
      </c>
      <c r="H369" s="145" t="s">
        <v>2040</v>
      </c>
      <c r="I369" s="147" t="s">
        <v>1690</v>
      </c>
      <c r="J369" s="147">
        <v>1</v>
      </c>
      <c r="K369" s="147" t="s">
        <v>1900</v>
      </c>
      <c r="L369" s="5">
        <f>VLOOKUP(I:I,[1]指导价!$A:$B,2,0)</f>
        <v>9.9</v>
      </c>
      <c r="M369" s="124">
        <f t="shared" si="21"/>
        <v>80</v>
      </c>
      <c r="N369" s="147" t="s">
        <v>77</v>
      </c>
      <c r="O369" s="147"/>
      <c r="P369" s="147"/>
      <c r="Q369" s="147"/>
      <c r="R369" s="147"/>
      <c r="S369" s="147"/>
      <c r="T369" s="23"/>
      <c r="U369" s="5"/>
      <c r="V369" s="147"/>
      <c r="W369" s="147" t="s">
        <v>2041</v>
      </c>
      <c r="X369" s="109" t="s">
        <v>2042</v>
      </c>
      <c r="Y369" s="147" t="s">
        <v>2043</v>
      </c>
      <c r="Z369" s="147"/>
      <c r="AA369" s="5">
        <f t="shared" si="22"/>
        <v>9.9</v>
      </c>
      <c r="AB369" s="5">
        <f t="shared" si="23"/>
        <v>70.099999999999994</v>
      </c>
      <c r="AC369" s="5"/>
      <c r="AD369" s="5"/>
      <c r="AE369" s="146"/>
    </row>
    <row r="370" spans="1:31" ht="16.95" customHeight="1" x14ac:dyDescent="0.3">
      <c r="A370" s="3">
        <v>46082</v>
      </c>
      <c r="B370" s="14">
        <v>46084</v>
      </c>
      <c r="C370" s="7" t="s">
        <v>71</v>
      </c>
      <c r="D370" s="5" t="s">
        <v>72</v>
      </c>
      <c r="E370" s="147" t="s">
        <v>1680</v>
      </c>
      <c r="F370" s="147"/>
      <c r="G370" s="147" t="s">
        <v>2007</v>
      </c>
      <c r="H370" s="145" t="s">
        <v>2044</v>
      </c>
      <c r="I370" s="147" t="s">
        <v>1845</v>
      </c>
      <c r="J370" s="147">
        <v>4</v>
      </c>
      <c r="K370" s="147" t="s">
        <v>2045</v>
      </c>
      <c r="L370" s="5">
        <f>VLOOKUP(I:I,[1]指导价!$A:$B,2,0)</f>
        <v>8.9</v>
      </c>
      <c r="M370" s="124">
        <f t="shared" si="21"/>
        <v>24.7</v>
      </c>
      <c r="N370" s="147" t="s">
        <v>77</v>
      </c>
      <c r="O370" s="147"/>
      <c r="P370" s="147"/>
      <c r="Q370" s="147"/>
      <c r="R370" s="147"/>
      <c r="S370" s="147"/>
      <c r="T370" s="23"/>
      <c r="U370" s="5"/>
      <c r="V370" s="147"/>
      <c r="W370" s="147" t="s">
        <v>2046</v>
      </c>
      <c r="X370" s="109" t="s">
        <v>2047</v>
      </c>
      <c r="Y370" s="147" t="s">
        <v>2048</v>
      </c>
      <c r="Z370" s="147"/>
      <c r="AA370" s="5">
        <f t="shared" si="22"/>
        <v>35.6</v>
      </c>
      <c r="AB370" s="5">
        <f t="shared" si="23"/>
        <v>63.199999999999996</v>
      </c>
      <c r="AC370" s="5"/>
      <c r="AD370" s="5"/>
      <c r="AE370" s="146"/>
    </row>
    <row r="371" spans="1:31" ht="16.95" customHeight="1" x14ac:dyDescent="0.3">
      <c r="A371" s="3">
        <v>46082</v>
      </c>
      <c r="B371" s="14">
        <v>46084</v>
      </c>
      <c r="C371" s="7" t="s">
        <v>71</v>
      </c>
      <c r="D371" s="5" t="s">
        <v>72</v>
      </c>
      <c r="E371" s="147" t="s">
        <v>1680</v>
      </c>
      <c r="F371" s="147"/>
      <c r="G371" s="147" t="s">
        <v>1688</v>
      </c>
      <c r="H371" s="145" t="s">
        <v>2049</v>
      </c>
      <c r="I371" s="147" t="s">
        <v>1739</v>
      </c>
      <c r="J371" s="147">
        <v>1</v>
      </c>
      <c r="K371" s="147" t="s">
        <v>2050</v>
      </c>
      <c r="L371" s="5">
        <f>VLOOKUP(I:I,[1]指导价!$A:$B,2,0)</f>
        <v>24.9</v>
      </c>
      <c r="M371" s="124">
        <f t="shared" si="21"/>
        <v>29.9</v>
      </c>
      <c r="N371" s="147" t="s">
        <v>77</v>
      </c>
      <c r="O371" s="147"/>
      <c r="P371" s="147"/>
      <c r="Q371" s="147"/>
      <c r="R371" s="147"/>
      <c r="S371" s="147"/>
      <c r="T371" s="23"/>
      <c r="U371" s="5"/>
      <c r="V371" s="147"/>
      <c r="W371" s="147" t="s">
        <v>2051</v>
      </c>
      <c r="X371" s="109" t="s">
        <v>2052</v>
      </c>
      <c r="Y371" s="147" t="s">
        <v>2053</v>
      </c>
      <c r="Z371" s="147"/>
      <c r="AA371" s="5">
        <f t="shared" si="22"/>
        <v>24.9</v>
      </c>
      <c r="AB371" s="5">
        <f t="shared" si="23"/>
        <v>5</v>
      </c>
      <c r="AC371" s="5"/>
      <c r="AD371" s="5"/>
      <c r="AE371" s="146"/>
    </row>
    <row r="372" spans="1:31" ht="16.95" customHeight="1" x14ac:dyDescent="0.3">
      <c r="A372" s="3">
        <v>46082</v>
      </c>
      <c r="B372" s="14">
        <v>46084</v>
      </c>
      <c r="C372" s="5" t="str">
        <f>VLOOKUP(G372,白名单!C:E,3,0)</f>
        <v>西南大区</v>
      </c>
      <c r="D372" s="5" t="str">
        <f>VLOOKUP(G372,白名单!C:F,4,0)</f>
        <v>成都中晋四季食品科技有限公司</v>
      </c>
      <c r="E372" s="147" t="s">
        <v>1680</v>
      </c>
      <c r="F372" s="147"/>
      <c r="G372" s="147" t="s">
        <v>1812</v>
      </c>
      <c r="H372" s="145" t="s">
        <v>2054</v>
      </c>
      <c r="I372" s="147" t="s">
        <v>1739</v>
      </c>
      <c r="J372" s="147">
        <v>2</v>
      </c>
      <c r="K372" s="147" t="s">
        <v>1894</v>
      </c>
      <c r="L372" s="5">
        <f>VLOOKUP(I:I,[1]指导价!$A:$B,2,0)</f>
        <v>24.9</v>
      </c>
      <c r="M372" s="124">
        <f t="shared" si="21"/>
        <v>24.9</v>
      </c>
      <c r="N372" s="147" t="s">
        <v>77</v>
      </c>
      <c r="O372" s="147"/>
      <c r="P372" s="147"/>
      <c r="Q372" s="147"/>
      <c r="R372" s="147"/>
      <c r="S372" s="147"/>
      <c r="T372" s="23"/>
      <c r="U372" s="5"/>
      <c r="V372" s="147"/>
      <c r="W372" s="147" t="s">
        <v>2055</v>
      </c>
      <c r="X372" s="109" t="s">
        <v>2056</v>
      </c>
      <c r="Y372" s="147" t="s">
        <v>2057</v>
      </c>
      <c r="Z372" s="147"/>
      <c r="AA372" s="5">
        <f t="shared" si="22"/>
        <v>49.8</v>
      </c>
      <c r="AB372" s="5">
        <f t="shared" si="23"/>
        <v>0</v>
      </c>
      <c r="AC372" s="5"/>
      <c r="AD372" s="5"/>
      <c r="AE372" s="146"/>
    </row>
    <row r="373" spans="1:31" ht="16.95" customHeight="1" x14ac:dyDescent="0.3">
      <c r="A373" s="3">
        <v>46082</v>
      </c>
      <c r="B373" s="14">
        <v>46084</v>
      </c>
      <c r="C373" s="5" t="str">
        <f>VLOOKUP(G373,白名单!C:E,3,0)</f>
        <v>华中大区</v>
      </c>
      <c r="D373" s="5" t="str">
        <f>VLOOKUP(G373,白名单!C:F,4,0)</f>
        <v>长沙市开琪食品贸易有限公司</v>
      </c>
      <c r="E373" s="147" t="s">
        <v>1680</v>
      </c>
      <c r="F373" s="147"/>
      <c r="G373" s="147" t="s">
        <v>1789</v>
      </c>
      <c r="H373" s="145" t="s">
        <v>2058</v>
      </c>
      <c r="I373" s="147" t="s">
        <v>1739</v>
      </c>
      <c r="J373" s="147">
        <v>2</v>
      </c>
      <c r="K373" s="147" t="s">
        <v>1791</v>
      </c>
      <c r="L373" s="5">
        <f>VLOOKUP(I:I,[1]指导价!$A:$B,2,0)</f>
        <v>24.9</v>
      </c>
      <c r="M373" s="124">
        <f t="shared" si="21"/>
        <v>29.95</v>
      </c>
      <c r="N373" s="147" t="s">
        <v>77</v>
      </c>
      <c r="O373" s="147"/>
      <c r="P373" s="147"/>
      <c r="Q373" s="147"/>
      <c r="R373" s="147"/>
      <c r="S373" s="147"/>
      <c r="T373" s="23"/>
      <c r="U373" s="5"/>
      <c r="V373" s="147"/>
      <c r="W373" s="147" t="s">
        <v>2059</v>
      </c>
      <c r="X373" s="109" t="s">
        <v>2060</v>
      </c>
      <c r="Y373" s="147" t="s">
        <v>2061</v>
      </c>
      <c r="Z373" s="147"/>
      <c r="AA373" s="5">
        <f t="shared" si="22"/>
        <v>49.8</v>
      </c>
      <c r="AB373" s="5">
        <f t="shared" si="23"/>
        <v>10.100000000000001</v>
      </c>
      <c r="AC373" s="5"/>
      <c r="AD373" s="5"/>
      <c r="AE373" s="146"/>
    </row>
    <row r="374" spans="1:31" ht="16.95" customHeight="1" x14ac:dyDescent="0.3">
      <c r="A374" s="3">
        <v>46082</v>
      </c>
      <c r="B374" s="14">
        <v>46084</v>
      </c>
      <c r="C374" s="5" t="str">
        <f>VLOOKUP(G374,白名单!C:E,3,0)</f>
        <v>华中大区</v>
      </c>
      <c r="D374" s="5" t="str">
        <f>VLOOKUP(G374,白名单!C:F,4,0)</f>
        <v>长沙市开琪食品贸易有限公司</v>
      </c>
      <c r="E374" s="147" t="s">
        <v>1680</v>
      </c>
      <c r="F374" s="147"/>
      <c r="G374" s="147" t="s">
        <v>1789</v>
      </c>
      <c r="H374" s="145" t="s">
        <v>2062</v>
      </c>
      <c r="I374" s="147" t="s">
        <v>1712</v>
      </c>
      <c r="J374" s="147">
        <v>1</v>
      </c>
      <c r="K374" s="147" t="s">
        <v>2050</v>
      </c>
      <c r="L374" s="5">
        <f>VLOOKUP(I:I,[1]指导价!$A:$B,2,0)</f>
        <v>24.9</v>
      </c>
      <c r="M374" s="124">
        <f t="shared" si="21"/>
        <v>29.9</v>
      </c>
      <c r="N374" s="147" t="s">
        <v>77</v>
      </c>
      <c r="O374" s="147"/>
      <c r="P374" s="147"/>
      <c r="Q374" s="147"/>
      <c r="R374" s="147"/>
      <c r="S374" s="147"/>
      <c r="T374" s="23"/>
      <c r="U374" s="5"/>
      <c r="V374" s="147"/>
      <c r="W374" s="147" t="s">
        <v>2063</v>
      </c>
      <c r="X374" s="109" t="s">
        <v>2064</v>
      </c>
      <c r="Y374" s="147" t="s">
        <v>2065</v>
      </c>
      <c r="Z374" s="147"/>
      <c r="AA374" s="5">
        <f t="shared" si="22"/>
        <v>24.9</v>
      </c>
      <c r="AB374" s="5">
        <f t="shared" si="23"/>
        <v>5</v>
      </c>
      <c r="AC374" s="5"/>
      <c r="AD374" s="5"/>
      <c r="AE374" s="146"/>
    </row>
    <row r="375" spans="1:31" ht="16.95" customHeight="1" x14ac:dyDescent="0.3">
      <c r="A375" s="3">
        <v>46082</v>
      </c>
      <c r="B375" s="14">
        <v>46084</v>
      </c>
      <c r="C375" s="5" t="str">
        <f>VLOOKUP(G375,白名单!C:E,3,0)</f>
        <v>广州大区</v>
      </c>
      <c r="D375" s="5" t="str">
        <f>VLOOKUP(G375,白名单!C:F,4,0)</f>
        <v>广州喜万佳便利店有限公司</v>
      </c>
      <c r="E375" s="147" t="s">
        <v>1680</v>
      </c>
      <c r="F375" s="147"/>
      <c r="G375" s="147" t="s">
        <v>1997</v>
      </c>
      <c r="H375" s="145" t="s">
        <v>2066</v>
      </c>
      <c r="I375" s="147" t="s">
        <v>1739</v>
      </c>
      <c r="J375" s="147">
        <v>2</v>
      </c>
      <c r="K375" s="147" t="s">
        <v>1999</v>
      </c>
      <c r="L375" s="5">
        <f>VLOOKUP(I:I,[1]指导价!$A:$B,2,0)</f>
        <v>24.9</v>
      </c>
      <c r="M375" s="124">
        <f t="shared" si="21"/>
        <v>35</v>
      </c>
      <c r="N375" s="147" t="s">
        <v>77</v>
      </c>
      <c r="O375" s="147"/>
      <c r="P375" s="147"/>
      <c r="Q375" s="147"/>
      <c r="R375" s="147"/>
      <c r="S375" s="147"/>
      <c r="T375" s="23"/>
      <c r="U375" s="5"/>
      <c r="V375" s="147"/>
      <c r="W375" s="147" t="s">
        <v>2067</v>
      </c>
      <c r="X375" s="109" t="s">
        <v>2068</v>
      </c>
      <c r="Y375" s="147" t="s">
        <v>2069</v>
      </c>
      <c r="Z375" s="147"/>
      <c r="AA375" s="5">
        <f t="shared" si="22"/>
        <v>49.8</v>
      </c>
      <c r="AB375" s="5">
        <f t="shared" si="23"/>
        <v>20.200000000000003</v>
      </c>
      <c r="AC375" s="5"/>
      <c r="AD375" s="5"/>
      <c r="AE375" s="146"/>
    </row>
    <row r="376" spans="1:31" ht="16.95" customHeight="1" x14ac:dyDescent="0.3">
      <c r="A376" s="3">
        <v>46082</v>
      </c>
      <c r="B376" s="14">
        <v>46084</v>
      </c>
      <c r="C376" s="7" t="s">
        <v>71</v>
      </c>
      <c r="D376" s="5" t="s">
        <v>72</v>
      </c>
      <c r="E376" s="147" t="s">
        <v>1680</v>
      </c>
      <c r="F376" s="147"/>
      <c r="G376" s="147" t="s">
        <v>2070</v>
      </c>
      <c r="H376" s="145" t="s">
        <v>2071</v>
      </c>
      <c r="I376" s="147" t="s">
        <v>1683</v>
      </c>
      <c r="J376" s="147">
        <v>4</v>
      </c>
      <c r="K376" s="147" t="s">
        <v>2072</v>
      </c>
      <c r="L376" s="5">
        <f>VLOOKUP(I:I,[1]指导价!$A:$B,2,0)</f>
        <v>9.9</v>
      </c>
      <c r="M376" s="124">
        <f t="shared" ref="M376:M439" si="24">K376/J376</f>
        <v>20.2575</v>
      </c>
      <c r="N376" s="147" t="s">
        <v>77</v>
      </c>
      <c r="O376" s="147"/>
      <c r="P376" s="147"/>
      <c r="Q376" s="147"/>
      <c r="R376" s="147"/>
      <c r="S376" s="147"/>
      <c r="T376" s="23"/>
      <c r="U376" s="5"/>
      <c r="V376" s="147"/>
      <c r="W376" s="147" t="s">
        <v>2073</v>
      </c>
      <c r="X376" s="109" t="s">
        <v>2074</v>
      </c>
      <c r="Y376" s="147" t="s">
        <v>2075</v>
      </c>
      <c r="Z376" s="147"/>
      <c r="AA376" s="5">
        <f t="shared" ref="AA376:AA439" si="25">J376*L376</f>
        <v>39.6</v>
      </c>
      <c r="AB376" s="5">
        <f t="shared" ref="AB376:AB439" si="26">K:K-AA:AA</f>
        <v>41.43</v>
      </c>
      <c r="AC376" s="5"/>
      <c r="AD376" s="5"/>
      <c r="AE376" s="146"/>
    </row>
    <row r="377" spans="1:31" ht="16.95" customHeight="1" x14ac:dyDescent="0.3">
      <c r="A377" s="3">
        <v>46082</v>
      </c>
      <c r="B377" s="14">
        <v>46084</v>
      </c>
      <c r="C377" s="5" t="str">
        <f>VLOOKUP(G377,白名单!C:E,3,0)</f>
        <v>华北大区</v>
      </c>
      <c r="D377" s="5" t="s">
        <v>1806</v>
      </c>
      <c r="E377" s="147" t="s">
        <v>1680</v>
      </c>
      <c r="F377" s="147"/>
      <c r="G377" s="147" t="s">
        <v>1772</v>
      </c>
      <c r="H377" s="145" t="s">
        <v>2076</v>
      </c>
      <c r="I377" s="147" t="s">
        <v>1739</v>
      </c>
      <c r="J377" s="147">
        <v>4</v>
      </c>
      <c r="K377" s="147" t="s">
        <v>2077</v>
      </c>
      <c r="L377" s="5">
        <f>VLOOKUP(I:I,[1]指导价!$A:$B,2,0)</f>
        <v>24.9</v>
      </c>
      <c r="M377" s="124">
        <f t="shared" si="24"/>
        <v>25.45</v>
      </c>
      <c r="N377" s="147" t="s">
        <v>77</v>
      </c>
      <c r="O377" s="147"/>
      <c r="P377" s="147"/>
      <c r="Q377" s="147"/>
      <c r="R377" s="147"/>
      <c r="S377" s="147"/>
      <c r="T377" s="23"/>
      <c r="U377" s="5"/>
      <c r="V377" s="147"/>
      <c r="W377" s="147" t="s">
        <v>2078</v>
      </c>
      <c r="X377" s="109" t="s">
        <v>2079</v>
      </c>
      <c r="Y377" s="147" t="s">
        <v>2080</v>
      </c>
      <c r="Z377" s="147"/>
      <c r="AA377" s="5">
        <f t="shared" si="25"/>
        <v>99.6</v>
      </c>
      <c r="AB377" s="5">
        <f t="shared" si="26"/>
        <v>2.2000000000000028</v>
      </c>
      <c r="AC377" s="5"/>
      <c r="AD377" s="5"/>
      <c r="AE377" s="146"/>
    </row>
    <row r="378" spans="1:31" ht="16.95" customHeight="1" x14ac:dyDescent="0.3">
      <c r="A378" s="3">
        <v>46082</v>
      </c>
      <c r="B378" s="14">
        <v>46084</v>
      </c>
      <c r="C378" s="7" t="s">
        <v>71</v>
      </c>
      <c r="D378" s="5" t="s">
        <v>72</v>
      </c>
      <c r="E378" s="147" t="s">
        <v>1680</v>
      </c>
      <c r="F378" s="147"/>
      <c r="G378" s="147" t="s">
        <v>2007</v>
      </c>
      <c r="H378" s="145" t="s">
        <v>2081</v>
      </c>
      <c r="I378" s="147" t="s">
        <v>1845</v>
      </c>
      <c r="J378" s="147">
        <v>2</v>
      </c>
      <c r="K378" s="147" t="s">
        <v>2045</v>
      </c>
      <c r="L378" s="5">
        <f>VLOOKUP(I:I,[1]指导价!$A:$B,2,0)</f>
        <v>8.9</v>
      </c>
      <c r="M378" s="124">
        <f t="shared" si="24"/>
        <v>49.4</v>
      </c>
      <c r="N378" s="147" t="s">
        <v>77</v>
      </c>
      <c r="O378" s="147"/>
      <c r="P378" s="147"/>
      <c r="Q378" s="147"/>
      <c r="R378" s="147"/>
      <c r="S378" s="147"/>
      <c r="T378" s="23"/>
      <c r="U378" s="5"/>
      <c r="V378" s="147"/>
      <c r="W378" s="147" t="s">
        <v>2082</v>
      </c>
      <c r="X378" s="109" t="s">
        <v>2083</v>
      </c>
      <c r="Y378" s="147" t="s">
        <v>2084</v>
      </c>
      <c r="Z378" s="147"/>
      <c r="AA378" s="5">
        <f t="shared" si="25"/>
        <v>17.8</v>
      </c>
      <c r="AB378" s="5">
        <f t="shared" si="26"/>
        <v>81</v>
      </c>
      <c r="AC378" s="5"/>
      <c r="AD378" s="5"/>
      <c r="AE378" s="146"/>
    </row>
    <row r="379" spans="1:31" ht="16.95" customHeight="1" x14ac:dyDescent="0.3">
      <c r="A379" s="3">
        <v>46082</v>
      </c>
      <c r="B379" s="14">
        <v>46084</v>
      </c>
      <c r="C379" s="5" t="str">
        <f>VLOOKUP(G379,白名单!C:E,3,0)</f>
        <v>广州大区</v>
      </c>
      <c r="D379" s="5" t="str">
        <f>VLOOKUP(G379,白名单!C:F,4,0)</f>
        <v>广州喜万佳便利店有限公司</v>
      </c>
      <c r="E379" s="147" t="s">
        <v>1680</v>
      </c>
      <c r="F379" s="147"/>
      <c r="G379" s="147" t="s">
        <v>1997</v>
      </c>
      <c r="H379" s="145" t="s">
        <v>2085</v>
      </c>
      <c r="I379" s="147" t="s">
        <v>1701</v>
      </c>
      <c r="J379" s="147">
        <v>8</v>
      </c>
      <c r="K379" s="147" t="s">
        <v>2086</v>
      </c>
      <c r="L379" s="5">
        <f>VLOOKUP(I:I,[1]指导价!$A:$B,2,0)</f>
        <v>8.9</v>
      </c>
      <c r="M379" s="124">
        <f t="shared" si="24"/>
        <v>11.25</v>
      </c>
      <c r="N379" s="147" t="s">
        <v>77</v>
      </c>
      <c r="O379" s="147"/>
      <c r="P379" s="147"/>
      <c r="Q379" s="147"/>
      <c r="R379" s="147"/>
      <c r="S379" s="147"/>
      <c r="T379" s="23"/>
      <c r="U379" s="5"/>
      <c r="V379" s="147"/>
      <c r="W379" s="147" t="s">
        <v>2087</v>
      </c>
      <c r="X379" s="109" t="s">
        <v>2088</v>
      </c>
      <c r="Y379" s="147" t="s">
        <v>2089</v>
      </c>
      <c r="Z379" s="147"/>
      <c r="AA379" s="5">
        <f t="shared" si="25"/>
        <v>71.2</v>
      </c>
      <c r="AB379" s="5">
        <f t="shared" si="26"/>
        <v>18.799999999999997</v>
      </c>
      <c r="AC379" s="5"/>
      <c r="AD379" s="5"/>
      <c r="AE379" s="146"/>
    </row>
    <row r="380" spans="1:31" ht="16.95" customHeight="1" x14ac:dyDescent="0.3">
      <c r="A380" s="3">
        <v>46082</v>
      </c>
      <c r="B380" s="14">
        <v>46084</v>
      </c>
      <c r="C380" s="5" t="str">
        <f>VLOOKUP(G380,白名单!C:E,3,0)</f>
        <v>广州大区</v>
      </c>
      <c r="D380" s="5" t="str">
        <f>VLOOKUP(G380,白名单!C:F,4,0)</f>
        <v>广州喜万佳便利店有限公司</v>
      </c>
      <c r="E380" s="147" t="s">
        <v>1680</v>
      </c>
      <c r="F380" s="147"/>
      <c r="G380" s="147" t="s">
        <v>1997</v>
      </c>
      <c r="H380" s="145" t="s">
        <v>2090</v>
      </c>
      <c r="I380" s="147" t="s">
        <v>1683</v>
      </c>
      <c r="J380" s="147">
        <v>6</v>
      </c>
      <c r="K380" s="147" t="s">
        <v>1900</v>
      </c>
      <c r="L380" s="5">
        <f>VLOOKUP(I:I,[1]指导价!$A:$B,2,0)</f>
        <v>9.9</v>
      </c>
      <c r="M380" s="124">
        <f t="shared" si="24"/>
        <v>13.333333333333334</v>
      </c>
      <c r="N380" s="147" t="s">
        <v>77</v>
      </c>
      <c r="O380" s="147"/>
      <c r="P380" s="147"/>
      <c r="Q380" s="147"/>
      <c r="R380" s="147"/>
      <c r="S380" s="147"/>
      <c r="T380" s="23"/>
      <c r="U380" s="5"/>
      <c r="V380" s="147"/>
      <c r="W380" s="147" t="s">
        <v>2091</v>
      </c>
      <c r="X380" s="109" t="s">
        <v>2092</v>
      </c>
      <c r="Y380" s="147" t="s">
        <v>2093</v>
      </c>
      <c r="Z380" s="147"/>
      <c r="AA380" s="5">
        <f t="shared" si="25"/>
        <v>59.400000000000006</v>
      </c>
      <c r="AB380" s="5">
        <f t="shared" si="26"/>
        <v>20.599999999999994</v>
      </c>
      <c r="AC380" s="5"/>
      <c r="AD380" s="5"/>
      <c r="AE380" s="146"/>
    </row>
    <row r="381" spans="1:31" ht="16.95" customHeight="1" x14ac:dyDescent="0.3">
      <c r="A381" s="3">
        <v>46082</v>
      </c>
      <c r="B381" s="14">
        <v>46084</v>
      </c>
      <c r="C381" s="5" t="str">
        <f>VLOOKUP(G381,白名单!C:E,3,0)</f>
        <v>华中大区</v>
      </c>
      <c r="D381" s="5" t="str">
        <f>VLOOKUP(G381,白名单!C:F,4,0)</f>
        <v>长沙市开琪食品贸易有限公司</v>
      </c>
      <c r="E381" s="147" t="s">
        <v>1680</v>
      </c>
      <c r="F381" s="147"/>
      <c r="G381" s="147" t="s">
        <v>1789</v>
      </c>
      <c r="H381" s="145" t="s">
        <v>2094</v>
      </c>
      <c r="I381" s="147" t="s">
        <v>1712</v>
      </c>
      <c r="J381" s="147">
        <v>6</v>
      </c>
      <c r="K381" s="147" t="s">
        <v>2095</v>
      </c>
      <c r="L381" s="5">
        <f>VLOOKUP(I:I,[1]指导价!$A:$B,2,0)</f>
        <v>24.9</v>
      </c>
      <c r="M381" s="124">
        <f t="shared" si="24"/>
        <v>29.983333333333334</v>
      </c>
      <c r="N381" s="147" t="s">
        <v>77</v>
      </c>
      <c r="O381" s="147"/>
      <c r="P381" s="147"/>
      <c r="Q381" s="147"/>
      <c r="R381" s="147"/>
      <c r="S381" s="147"/>
      <c r="T381" s="23"/>
      <c r="U381" s="5"/>
      <c r="V381" s="147"/>
      <c r="W381" s="147" t="s">
        <v>2096</v>
      </c>
      <c r="X381" s="109" t="s">
        <v>2097</v>
      </c>
      <c r="Y381" s="147" t="s">
        <v>2098</v>
      </c>
      <c r="Z381" s="147"/>
      <c r="AA381" s="5">
        <f t="shared" si="25"/>
        <v>149.39999999999998</v>
      </c>
      <c r="AB381" s="5">
        <f t="shared" si="26"/>
        <v>30.500000000000028</v>
      </c>
      <c r="AC381" s="5"/>
      <c r="AD381" s="5"/>
      <c r="AE381" s="146"/>
    </row>
    <row r="382" spans="1:31" ht="16.95" customHeight="1" x14ac:dyDescent="0.3">
      <c r="A382" s="3">
        <v>46082</v>
      </c>
      <c r="B382" s="14">
        <v>46084</v>
      </c>
      <c r="C382" s="5" t="str">
        <f>VLOOKUP(G382,白名单!C:E,3,0)</f>
        <v>华中大区</v>
      </c>
      <c r="D382" s="5" t="str">
        <f>VLOOKUP(G382,白名单!C:F,4,0)</f>
        <v>长沙市开琪食品贸易有限公司</v>
      </c>
      <c r="E382" s="147" t="s">
        <v>1680</v>
      </c>
      <c r="F382" s="147"/>
      <c r="G382" s="147" t="s">
        <v>1789</v>
      </c>
      <c r="H382" s="145" t="s">
        <v>2099</v>
      </c>
      <c r="I382" s="147" t="s">
        <v>1712</v>
      </c>
      <c r="J382" s="147">
        <v>3</v>
      </c>
      <c r="K382" s="147" t="s">
        <v>1745</v>
      </c>
      <c r="L382" s="5">
        <f>VLOOKUP(I:I,[1]指导价!$A:$B,2,0)</f>
        <v>24.9</v>
      </c>
      <c r="M382" s="124">
        <f t="shared" si="24"/>
        <v>29.966666666666669</v>
      </c>
      <c r="N382" s="147" t="s">
        <v>77</v>
      </c>
      <c r="O382" s="147"/>
      <c r="P382" s="147"/>
      <c r="Q382" s="147"/>
      <c r="R382" s="147"/>
      <c r="S382" s="147"/>
      <c r="T382" s="23"/>
      <c r="U382" s="5"/>
      <c r="V382" s="147"/>
      <c r="W382" s="147" t="s">
        <v>2100</v>
      </c>
      <c r="X382" s="109" t="s">
        <v>2101</v>
      </c>
      <c r="Y382" s="147" t="s">
        <v>2102</v>
      </c>
      <c r="Z382" s="147"/>
      <c r="AA382" s="5">
        <f t="shared" si="25"/>
        <v>74.699999999999989</v>
      </c>
      <c r="AB382" s="5">
        <f t="shared" si="26"/>
        <v>15.200000000000017</v>
      </c>
      <c r="AC382" s="5"/>
      <c r="AD382" s="5"/>
      <c r="AE382" s="146"/>
    </row>
    <row r="383" spans="1:31" ht="16.95" customHeight="1" x14ac:dyDescent="0.3">
      <c r="A383" s="3">
        <v>46082</v>
      </c>
      <c r="B383" s="14">
        <v>46084</v>
      </c>
      <c r="C383" s="5" t="str">
        <f>VLOOKUP(G383,白名单!C:E,3,0)</f>
        <v>华中大区</v>
      </c>
      <c r="D383" s="5" t="str">
        <f>VLOOKUP(G383,白名单!C:F,4,0)</f>
        <v>武汉源乳汇商贸有限公司</v>
      </c>
      <c r="E383" s="147" t="s">
        <v>1680</v>
      </c>
      <c r="F383" s="147"/>
      <c r="G383" s="147" t="s">
        <v>2103</v>
      </c>
      <c r="H383" s="145" t="s">
        <v>2104</v>
      </c>
      <c r="I383" s="147" t="s">
        <v>1739</v>
      </c>
      <c r="J383" s="147">
        <v>1</v>
      </c>
      <c r="K383" s="147" t="s">
        <v>2050</v>
      </c>
      <c r="L383" s="5">
        <f>VLOOKUP(I:I,[1]指导价!$A:$B,2,0)</f>
        <v>24.9</v>
      </c>
      <c r="M383" s="124">
        <f t="shared" si="24"/>
        <v>29.9</v>
      </c>
      <c r="N383" s="147" t="s">
        <v>77</v>
      </c>
      <c r="O383" s="147"/>
      <c r="P383" s="147"/>
      <c r="Q383" s="147"/>
      <c r="R383" s="147"/>
      <c r="S383" s="147"/>
      <c r="T383" s="23"/>
      <c r="U383" s="5"/>
      <c r="V383" s="147"/>
      <c r="W383" s="147" t="s">
        <v>2105</v>
      </c>
      <c r="X383" s="109" t="s">
        <v>2106</v>
      </c>
      <c r="Y383" s="147" t="s">
        <v>2107</v>
      </c>
      <c r="Z383" s="147"/>
      <c r="AA383" s="5">
        <f t="shared" si="25"/>
        <v>24.9</v>
      </c>
      <c r="AB383" s="5">
        <f t="shared" si="26"/>
        <v>5</v>
      </c>
      <c r="AC383" s="5"/>
      <c r="AD383" s="5"/>
      <c r="AE383" s="146"/>
    </row>
    <row r="384" spans="1:31" ht="16.95" customHeight="1" x14ac:dyDescent="0.3">
      <c r="A384" s="3">
        <v>46082</v>
      </c>
      <c r="B384" s="14">
        <v>46084</v>
      </c>
      <c r="C384" s="5" t="str">
        <f>VLOOKUP(G384,白名单!C:E,3,0)</f>
        <v>华中大区</v>
      </c>
      <c r="D384" s="5" t="str">
        <f>VLOOKUP(G384,白名单!C:F,4,0)</f>
        <v>长沙市开琪食品贸易有限公司</v>
      </c>
      <c r="E384" s="147" t="s">
        <v>1680</v>
      </c>
      <c r="F384" s="147"/>
      <c r="G384" s="147" t="s">
        <v>1789</v>
      </c>
      <c r="H384" s="145" t="s">
        <v>2108</v>
      </c>
      <c r="I384" s="147" t="s">
        <v>1739</v>
      </c>
      <c r="J384" s="147">
        <v>3</v>
      </c>
      <c r="K384" s="147" t="s">
        <v>1745</v>
      </c>
      <c r="L384" s="5">
        <f>VLOOKUP(I:I,[1]指导价!$A:$B,2,0)</f>
        <v>24.9</v>
      </c>
      <c r="M384" s="124">
        <f t="shared" si="24"/>
        <v>29.966666666666669</v>
      </c>
      <c r="N384" s="147" t="s">
        <v>77</v>
      </c>
      <c r="O384" s="147"/>
      <c r="P384" s="147"/>
      <c r="Q384" s="147"/>
      <c r="R384" s="147"/>
      <c r="S384" s="147"/>
      <c r="T384" s="23"/>
      <c r="U384" s="5"/>
      <c r="V384" s="147"/>
      <c r="W384" s="147" t="s">
        <v>2109</v>
      </c>
      <c r="X384" s="109" t="s">
        <v>2110</v>
      </c>
      <c r="Y384" s="147" t="s">
        <v>2111</v>
      </c>
      <c r="Z384" s="147"/>
      <c r="AA384" s="5">
        <f t="shared" si="25"/>
        <v>74.699999999999989</v>
      </c>
      <c r="AB384" s="5">
        <f t="shared" si="26"/>
        <v>15.200000000000017</v>
      </c>
      <c r="AC384" s="5"/>
      <c r="AD384" s="5"/>
      <c r="AE384" s="146"/>
    </row>
    <row r="385" spans="1:31" ht="16.95" customHeight="1" x14ac:dyDescent="0.3">
      <c r="A385" s="3">
        <v>46082</v>
      </c>
      <c r="B385" s="14">
        <v>46084</v>
      </c>
      <c r="C385" s="5" t="str">
        <f>VLOOKUP(G385,白名单!C:E,3,0)</f>
        <v>电商</v>
      </c>
      <c r="D385" s="5" t="str">
        <f>VLOOKUP(G385,白名单!C:F,4,0)</f>
        <v>电商</v>
      </c>
      <c r="E385" s="147" t="s">
        <v>1680</v>
      </c>
      <c r="F385" s="147"/>
      <c r="G385" s="147" t="s">
        <v>1681</v>
      </c>
      <c r="H385" s="145" t="s">
        <v>2112</v>
      </c>
      <c r="I385" s="147" t="s">
        <v>1690</v>
      </c>
      <c r="J385" s="147">
        <v>4</v>
      </c>
      <c r="K385" s="147" t="s">
        <v>2113</v>
      </c>
      <c r="L385" s="5">
        <f>VLOOKUP(I:I,[1]指导价!$A:$B,2,0)</f>
        <v>9.9</v>
      </c>
      <c r="M385" s="124">
        <f t="shared" si="24"/>
        <v>16.8</v>
      </c>
      <c r="N385" s="147" t="s">
        <v>77</v>
      </c>
      <c r="O385" s="147"/>
      <c r="P385" s="147"/>
      <c r="Q385" s="147"/>
      <c r="R385" s="147"/>
      <c r="S385" s="147"/>
      <c r="T385" s="23"/>
      <c r="U385" s="5"/>
      <c r="V385" s="147"/>
      <c r="W385" s="147" t="s">
        <v>2114</v>
      </c>
      <c r="X385" s="109" t="s">
        <v>2115</v>
      </c>
      <c r="Y385" s="147" t="s">
        <v>2116</v>
      </c>
      <c r="Z385" s="147"/>
      <c r="AA385" s="5">
        <f t="shared" si="25"/>
        <v>39.6</v>
      </c>
      <c r="AB385" s="5">
        <f t="shared" si="26"/>
        <v>27.6</v>
      </c>
      <c r="AC385" s="5"/>
      <c r="AD385" s="5"/>
      <c r="AE385" s="146"/>
    </row>
    <row r="386" spans="1:31" ht="16.95" customHeight="1" x14ac:dyDescent="0.3">
      <c r="A386" s="3">
        <v>46082</v>
      </c>
      <c r="B386" s="14">
        <v>46084</v>
      </c>
      <c r="C386" s="7" t="s">
        <v>71</v>
      </c>
      <c r="D386" s="5" t="s">
        <v>72</v>
      </c>
      <c r="E386" s="147" t="s">
        <v>1680</v>
      </c>
      <c r="F386" s="147"/>
      <c r="G386" s="147" t="s">
        <v>2117</v>
      </c>
      <c r="H386" s="145" t="s">
        <v>2118</v>
      </c>
      <c r="I386" s="147" t="s">
        <v>1712</v>
      </c>
      <c r="J386" s="147">
        <v>1</v>
      </c>
      <c r="K386" s="147" t="s">
        <v>2119</v>
      </c>
      <c r="L386" s="5">
        <f>VLOOKUP(I:I,[1]指导价!$A:$B,2,0)</f>
        <v>24.9</v>
      </c>
      <c r="M386" s="124">
        <f t="shared" si="24"/>
        <v>38.9</v>
      </c>
      <c r="N386" s="147" t="s">
        <v>77</v>
      </c>
      <c r="O386" s="147"/>
      <c r="P386" s="147"/>
      <c r="Q386" s="147"/>
      <c r="R386" s="147"/>
      <c r="S386" s="147"/>
      <c r="T386" s="23"/>
      <c r="U386" s="5"/>
      <c r="V386" s="147"/>
      <c r="W386" s="147" t="s">
        <v>2120</v>
      </c>
      <c r="X386" s="109" t="s">
        <v>2121</v>
      </c>
      <c r="Y386" s="147" t="s">
        <v>2122</v>
      </c>
      <c r="Z386" s="147"/>
      <c r="AA386" s="5">
        <f t="shared" si="25"/>
        <v>24.9</v>
      </c>
      <c r="AB386" s="5">
        <f t="shared" si="26"/>
        <v>14</v>
      </c>
      <c r="AC386" s="5"/>
      <c r="AD386" s="5"/>
      <c r="AE386" s="146"/>
    </row>
    <row r="387" spans="1:31" ht="16.95" customHeight="1" x14ac:dyDescent="0.3">
      <c r="A387" s="3">
        <v>46082</v>
      </c>
      <c r="B387" s="14">
        <v>46084</v>
      </c>
      <c r="C387" s="5" t="str">
        <f>VLOOKUP(G387,白名单!C:E,3,0)</f>
        <v>华北大区</v>
      </c>
      <c r="D387" s="5" t="s">
        <v>1806</v>
      </c>
      <c r="E387" s="147" t="s">
        <v>1680</v>
      </c>
      <c r="F387" s="147"/>
      <c r="G387" s="147" t="s">
        <v>1887</v>
      </c>
      <c r="H387" s="145" t="s">
        <v>2123</v>
      </c>
      <c r="I387" s="147" t="s">
        <v>1739</v>
      </c>
      <c r="J387" s="147">
        <v>2</v>
      </c>
      <c r="K387" s="147" t="s">
        <v>1763</v>
      </c>
      <c r="L387" s="5">
        <f>VLOOKUP(I:I,[1]指导价!$A:$B,2,0)</f>
        <v>24.9</v>
      </c>
      <c r="M387" s="124">
        <f t="shared" si="24"/>
        <v>29.9</v>
      </c>
      <c r="N387" s="147" t="s">
        <v>77</v>
      </c>
      <c r="O387" s="147"/>
      <c r="P387" s="147"/>
      <c r="Q387" s="147"/>
      <c r="R387" s="147"/>
      <c r="S387" s="147"/>
      <c r="T387" s="23"/>
      <c r="U387" s="5"/>
      <c r="V387" s="147"/>
      <c r="W387" s="147" t="s">
        <v>2124</v>
      </c>
      <c r="X387" s="109" t="s">
        <v>2125</v>
      </c>
      <c r="Y387" s="147" t="s">
        <v>2126</v>
      </c>
      <c r="Z387" s="147"/>
      <c r="AA387" s="5">
        <f t="shared" si="25"/>
        <v>49.8</v>
      </c>
      <c r="AB387" s="5">
        <f t="shared" si="26"/>
        <v>10</v>
      </c>
      <c r="AC387" s="5"/>
      <c r="AD387" s="5"/>
      <c r="AE387" s="146"/>
    </row>
    <row r="388" spans="1:31" ht="16.95" customHeight="1" x14ac:dyDescent="0.3">
      <c r="A388" s="3">
        <v>46082</v>
      </c>
      <c r="B388" s="14">
        <v>46084</v>
      </c>
      <c r="C388" s="5" t="str">
        <f>VLOOKUP(G388,白名单!C:E,3,0)</f>
        <v>华北大区</v>
      </c>
      <c r="D388" s="5" t="str">
        <f>VLOOKUP(G388,白名单!C:F,4,0)</f>
        <v>天津和清润通商贸有限公司</v>
      </c>
      <c r="E388" s="147" t="s">
        <v>1680</v>
      </c>
      <c r="F388" s="147"/>
      <c r="G388" s="147" t="s">
        <v>1783</v>
      </c>
      <c r="H388" s="145" t="s">
        <v>2127</v>
      </c>
      <c r="I388" s="147" t="s">
        <v>1712</v>
      </c>
      <c r="J388" s="147">
        <v>2</v>
      </c>
      <c r="K388" s="147" t="s">
        <v>1851</v>
      </c>
      <c r="L388" s="5">
        <f>VLOOKUP(I:I,[1]指导价!$A:$B,2,0)</f>
        <v>24.9</v>
      </c>
      <c r="M388" s="124">
        <f t="shared" si="24"/>
        <v>28.9</v>
      </c>
      <c r="N388" s="147" t="s">
        <v>77</v>
      </c>
      <c r="O388" s="147"/>
      <c r="P388" s="147"/>
      <c r="Q388" s="147"/>
      <c r="R388" s="147"/>
      <c r="S388" s="147"/>
      <c r="T388" s="23"/>
      <c r="U388" s="5"/>
      <c r="V388" s="147"/>
      <c r="W388" s="147" t="s">
        <v>2128</v>
      </c>
      <c r="X388" s="109" t="s">
        <v>2129</v>
      </c>
      <c r="Y388" s="147" t="s">
        <v>2130</v>
      </c>
      <c r="Z388" s="147"/>
      <c r="AA388" s="5">
        <f t="shared" si="25"/>
        <v>49.8</v>
      </c>
      <c r="AB388" s="5">
        <f t="shared" si="26"/>
        <v>8</v>
      </c>
      <c r="AC388" s="5"/>
      <c r="AD388" s="5"/>
      <c r="AE388" s="146"/>
    </row>
    <row r="389" spans="1:31" ht="16.95" customHeight="1" x14ac:dyDescent="0.3">
      <c r="A389" s="3">
        <v>46082</v>
      </c>
      <c r="B389" s="14">
        <v>46084</v>
      </c>
      <c r="C389" s="5" t="str">
        <f>VLOOKUP(G389,白名单!C:E,3,0)</f>
        <v>华北大区</v>
      </c>
      <c r="D389" s="5" t="str">
        <f>VLOOKUP(G389,白名单!C:F,4,0)</f>
        <v>天津和清润通商贸有限公司</v>
      </c>
      <c r="E389" s="147" t="s">
        <v>1680</v>
      </c>
      <c r="F389" s="147"/>
      <c r="G389" s="147" t="s">
        <v>1783</v>
      </c>
      <c r="H389" s="145" t="s">
        <v>2131</v>
      </c>
      <c r="I389" s="147" t="s">
        <v>1712</v>
      </c>
      <c r="J389" s="147">
        <v>3</v>
      </c>
      <c r="K389" s="147" t="s">
        <v>1841</v>
      </c>
      <c r="L389" s="5">
        <f>VLOOKUP(I:I,[1]指导价!$A:$B,2,0)</f>
        <v>24.9</v>
      </c>
      <c r="M389" s="124">
        <f t="shared" si="24"/>
        <v>25.266666666666666</v>
      </c>
      <c r="N389" s="147" t="s">
        <v>77</v>
      </c>
      <c r="O389" s="147"/>
      <c r="P389" s="147"/>
      <c r="Q389" s="147"/>
      <c r="R389" s="147"/>
      <c r="S389" s="147"/>
      <c r="T389" s="23"/>
      <c r="U389" s="5"/>
      <c r="V389" s="147"/>
      <c r="W389" s="147" t="s">
        <v>2132</v>
      </c>
      <c r="X389" s="109" t="s">
        <v>2133</v>
      </c>
      <c r="Y389" s="147" t="s">
        <v>2134</v>
      </c>
      <c r="Z389" s="147"/>
      <c r="AA389" s="5">
        <f t="shared" si="25"/>
        <v>74.699999999999989</v>
      </c>
      <c r="AB389" s="5">
        <f t="shared" si="26"/>
        <v>1.1000000000000085</v>
      </c>
      <c r="AC389" s="5"/>
      <c r="AD389" s="5"/>
      <c r="AE389" s="146"/>
    </row>
    <row r="390" spans="1:31" ht="16.95" customHeight="1" x14ac:dyDescent="0.3">
      <c r="A390" s="3">
        <v>46082</v>
      </c>
      <c r="B390" s="14">
        <v>46084</v>
      </c>
      <c r="C390" s="5" t="str">
        <f>VLOOKUP(G390,白名单!C:E,3,0)</f>
        <v>华中大区</v>
      </c>
      <c r="D390" s="5" t="str">
        <f>VLOOKUP(G390,白名单!C:F,4,0)</f>
        <v>长沙市开琪食品贸易有限公司</v>
      </c>
      <c r="E390" s="147" t="s">
        <v>1680</v>
      </c>
      <c r="F390" s="147"/>
      <c r="G390" s="147" t="s">
        <v>1789</v>
      </c>
      <c r="H390" s="145" t="s">
        <v>2135</v>
      </c>
      <c r="I390" s="147" t="s">
        <v>1739</v>
      </c>
      <c r="J390" s="147">
        <v>1</v>
      </c>
      <c r="K390" s="147" t="s">
        <v>2050</v>
      </c>
      <c r="L390" s="5">
        <f>VLOOKUP(I:I,[1]指导价!$A:$B,2,0)</f>
        <v>24.9</v>
      </c>
      <c r="M390" s="124">
        <f t="shared" si="24"/>
        <v>29.9</v>
      </c>
      <c r="N390" s="147" t="s">
        <v>77</v>
      </c>
      <c r="O390" s="147"/>
      <c r="P390" s="147"/>
      <c r="Q390" s="147"/>
      <c r="R390" s="147"/>
      <c r="S390" s="147"/>
      <c r="T390" s="23"/>
      <c r="U390" s="5"/>
      <c r="V390" s="147"/>
      <c r="W390" s="147" t="s">
        <v>2136</v>
      </c>
      <c r="X390" s="109" t="s">
        <v>2137</v>
      </c>
      <c r="Y390" s="147" t="s">
        <v>2138</v>
      </c>
      <c r="Z390" s="147"/>
      <c r="AA390" s="5">
        <f t="shared" si="25"/>
        <v>24.9</v>
      </c>
      <c r="AB390" s="5">
        <f t="shared" si="26"/>
        <v>5</v>
      </c>
      <c r="AC390" s="5"/>
      <c r="AD390" s="5"/>
      <c r="AE390" s="146"/>
    </row>
    <row r="391" spans="1:31" ht="16.95" customHeight="1" x14ac:dyDescent="0.3">
      <c r="A391" s="3">
        <v>46082</v>
      </c>
      <c r="B391" s="14">
        <v>46084</v>
      </c>
      <c r="C391" s="5" t="str">
        <f>VLOOKUP(G391,白名单!C:E,3,0)</f>
        <v>闽赣大区</v>
      </c>
      <c r="D391" s="5" t="str">
        <f>VLOOKUP(G391,白名单!C:F,4,0)</f>
        <v>上饶市聚发明贸易有限公司</v>
      </c>
      <c r="E391" s="147" t="s">
        <v>1680</v>
      </c>
      <c r="F391" s="147"/>
      <c r="G391" s="147" t="s">
        <v>2139</v>
      </c>
      <c r="H391" s="145" t="s">
        <v>2140</v>
      </c>
      <c r="I391" s="147" t="s">
        <v>1845</v>
      </c>
      <c r="J391" s="147">
        <v>6</v>
      </c>
      <c r="K391" s="147" t="s">
        <v>2141</v>
      </c>
      <c r="L391" s="5">
        <f>VLOOKUP(I:I,[1]指导价!$A:$B,2,0)</f>
        <v>8.9</v>
      </c>
      <c r="M391" s="124">
        <f t="shared" si="24"/>
        <v>9.5833333333333339</v>
      </c>
      <c r="N391" s="147" t="s">
        <v>77</v>
      </c>
      <c r="O391" s="147"/>
      <c r="P391" s="147"/>
      <c r="Q391" s="147"/>
      <c r="R391" s="147"/>
      <c r="S391" s="147"/>
      <c r="T391" s="23"/>
      <c r="U391" s="5"/>
      <c r="V391" s="147"/>
      <c r="W391" s="147" t="s">
        <v>2142</v>
      </c>
      <c r="X391" s="109" t="s">
        <v>2143</v>
      </c>
      <c r="Y391" s="147" t="s">
        <v>2144</v>
      </c>
      <c r="Z391" s="147"/>
      <c r="AA391" s="5">
        <f t="shared" si="25"/>
        <v>53.400000000000006</v>
      </c>
      <c r="AB391" s="5">
        <f t="shared" si="26"/>
        <v>4.0999999999999943</v>
      </c>
      <c r="AC391" s="5"/>
      <c r="AD391" s="5"/>
      <c r="AE391" s="146"/>
    </row>
    <row r="392" spans="1:31" ht="16.95" customHeight="1" x14ac:dyDescent="0.3">
      <c r="A392" s="3">
        <v>46082</v>
      </c>
      <c r="B392" s="14">
        <v>46084</v>
      </c>
      <c r="C392" s="5" t="str">
        <f>VLOOKUP(G392,白名单!C:E,3,0)</f>
        <v>西南大区</v>
      </c>
      <c r="D392" s="5" t="str">
        <f>VLOOKUP(G392,白名单!C:F,4,0)</f>
        <v>成都中晋四季食品科技有限公司</v>
      </c>
      <c r="E392" s="147" t="s">
        <v>1680</v>
      </c>
      <c r="F392" s="147"/>
      <c r="G392" s="147" t="s">
        <v>1812</v>
      </c>
      <c r="H392" s="145" t="s">
        <v>2145</v>
      </c>
      <c r="I392" s="147" t="s">
        <v>1712</v>
      </c>
      <c r="J392" s="147">
        <v>1</v>
      </c>
      <c r="K392" s="147" t="s">
        <v>2146</v>
      </c>
      <c r="L392" s="5">
        <f>VLOOKUP(I:I,[1]指导价!$A:$B,2,0)</f>
        <v>24.9</v>
      </c>
      <c r="M392" s="124">
        <f t="shared" si="24"/>
        <v>24.9</v>
      </c>
      <c r="N392" s="147" t="s">
        <v>77</v>
      </c>
      <c r="O392" s="147"/>
      <c r="P392" s="147"/>
      <c r="Q392" s="147"/>
      <c r="R392" s="147"/>
      <c r="S392" s="147"/>
      <c r="T392" s="23"/>
      <c r="U392" s="5"/>
      <c r="V392" s="147"/>
      <c r="W392" s="147" t="s">
        <v>2147</v>
      </c>
      <c r="X392" s="109" t="s">
        <v>2148</v>
      </c>
      <c r="Y392" s="147" t="s">
        <v>2149</v>
      </c>
      <c r="Z392" s="147"/>
      <c r="AA392" s="5">
        <f t="shared" si="25"/>
        <v>24.9</v>
      </c>
      <c r="AB392" s="5">
        <f t="shared" si="26"/>
        <v>0</v>
      </c>
      <c r="AC392" s="5"/>
      <c r="AD392" s="5"/>
      <c r="AE392" s="146"/>
    </row>
    <row r="393" spans="1:31" ht="16.95" customHeight="1" x14ac:dyDescent="0.3">
      <c r="A393" s="3">
        <v>46082</v>
      </c>
      <c r="B393" s="14">
        <v>46084</v>
      </c>
      <c r="C393" s="5" t="str">
        <f>VLOOKUP(G393,白名单!C:E,3,0)</f>
        <v>广州大区</v>
      </c>
      <c r="D393" s="5" t="str">
        <f>VLOOKUP(G393,白名单!C:F,4,0)</f>
        <v>广州喜万佳便利店有限公司</v>
      </c>
      <c r="E393" s="147" t="s">
        <v>1680</v>
      </c>
      <c r="F393" s="147"/>
      <c r="G393" s="147" t="s">
        <v>1898</v>
      </c>
      <c r="H393" s="145" t="s">
        <v>2150</v>
      </c>
      <c r="I393" s="147" t="s">
        <v>1683</v>
      </c>
      <c r="J393" s="147">
        <v>4</v>
      </c>
      <c r="K393" s="147" t="s">
        <v>1900</v>
      </c>
      <c r="L393" s="5">
        <f>VLOOKUP(I:I,[1]指导价!$A:$B,2,0)</f>
        <v>9.9</v>
      </c>
      <c r="M393" s="124">
        <f t="shared" si="24"/>
        <v>20</v>
      </c>
      <c r="N393" s="147" t="s">
        <v>77</v>
      </c>
      <c r="O393" s="147"/>
      <c r="P393" s="147"/>
      <c r="Q393" s="147"/>
      <c r="R393" s="147"/>
      <c r="S393" s="147"/>
      <c r="T393" s="23"/>
      <c r="U393" s="5"/>
      <c r="V393" s="147"/>
      <c r="W393" s="147" t="s">
        <v>2151</v>
      </c>
      <c r="X393" s="109" t="s">
        <v>2152</v>
      </c>
      <c r="Y393" s="147" t="s">
        <v>2153</v>
      </c>
      <c r="Z393" s="147"/>
      <c r="AA393" s="5">
        <f t="shared" si="25"/>
        <v>39.6</v>
      </c>
      <c r="AB393" s="5">
        <f t="shared" si="26"/>
        <v>40.4</v>
      </c>
      <c r="AC393" s="5"/>
      <c r="AD393" s="5"/>
      <c r="AE393" s="146"/>
    </row>
    <row r="394" spans="1:31" ht="16.95" customHeight="1" x14ac:dyDescent="0.3">
      <c r="A394" s="3">
        <v>46082</v>
      </c>
      <c r="B394" s="14">
        <v>46084</v>
      </c>
      <c r="C394" s="5" t="str">
        <f>VLOOKUP(G394,白名单!C:E,3,0)</f>
        <v>闽赣大区</v>
      </c>
      <c r="D394" s="5" t="str">
        <f>VLOOKUP(G394,白名单!C:F,4,0)</f>
        <v>上饶市聚发明贸易有限公司</v>
      </c>
      <c r="E394" s="147" t="s">
        <v>1680</v>
      </c>
      <c r="F394" s="147"/>
      <c r="G394" s="147" t="s">
        <v>2139</v>
      </c>
      <c r="H394" s="145" t="s">
        <v>2154</v>
      </c>
      <c r="I394" s="147" t="s">
        <v>1701</v>
      </c>
      <c r="J394" s="147">
        <v>6</v>
      </c>
      <c r="K394" s="147" t="s">
        <v>2141</v>
      </c>
      <c r="L394" s="5">
        <f>VLOOKUP(I:I,[1]指导价!$A:$B,2,0)</f>
        <v>8.9</v>
      </c>
      <c r="M394" s="124">
        <f t="shared" si="24"/>
        <v>9.5833333333333339</v>
      </c>
      <c r="N394" s="147" t="s">
        <v>77</v>
      </c>
      <c r="O394" s="147"/>
      <c r="P394" s="147"/>
      <c r="Q394" s="147"/>
      <c r="R394" s="147"/>
      <c r="S394" s="147"/>
      <c r="T394" s="23"/>
      <c r="U394" s="5"/>
      <c r="V394" s="147"/>
      <c r="W394" s="147" t="s">
        <v>2155</v>
      </c>
      <c r="X394" s="109" t="s">
        <v>2156</v>
      </c>
      <c r="Y394" s="147" t="s">
        <v>2157</v>
      </c>
      <c r="Z394" s="147"/>
      <c r="AA394" s="5">
        <f t="shared" si="25"/>
        <v>53.400000000000006</v>
      </c>
      <c r="AB394" s="5">
        <f t="shared" si="26"/>
        <v>4.0999999999999943</v>
      </c>
      <c r="AC394" s="5"/>
      <c r="AD394" s="5"/>
      <c r="AE394" s="146"/>
    </row>
    <row r="395" spans="1:31" ht="16.95" customHeight="1" x14ac:dyDescent="0.3">
      <c r="A395" s="3">
        <v>46082</v>
      </c>
      <c r="B395" s="14">
        <v>46084</v>
      </c>
      <c r="C395" s="7" t="s">
        <v>71</v>
      </c>
      <c r="D395" s="5" t="s">
        <v>72</v>
      </c>
      <c r="E395" s="147" t="s">
        <v>1680</v>
      </c>
      <c r="F395" s="147"/>
      <c r="G395" s="147" t="s">
        <v>2158</v>
      </c>
      <c r="H395" s="145" t="s">
        <v>2159</v>
      </c>
      <c r="I395" s="147" t="s">
        <v>1690</v>
      </c>
      <c r="J395" s="147">
        <v>2</v>
      </c>
      <c r="K395" s="147" t="s">
        <v>2050</v>
      </c>
      <c r="L395" s="5">
        <f>VLOOKUP(I:I,[1]指导价!$A:$B,2,0)</f>
        <v>9.9</v>
      </c>
      <c r="M395" s="124">
        <f t="shared" si="24"/>
        <v>14.95</v>
      </c>
      <c r="N395" s="147" t="s">
        <v>77</v>
      </c>
      <c r="O395" s="147"/>
      <c r="P395" s="147"/>
      <c r="Q395" s="147"/>
      <c r="R395" s="147"/>
      <c r="S395" s="147"/>
      <c r="T395" s="23"/>
      <c r="U395" s="5"/>
      <c r="V395" s="147"/>
      <c r="W395" s="147" t="s">
        <v>2160</v>
      </c>
      <c r="X395" s="109" t="s">
        <v>2161</v>
      </c>
      <c r="Y395" s="147" t="s">
        <v>2162</v>
      </c>
      <c r="Z395" s="147"/>
      <c r="AA395" s="5">
        <f t="shared" si="25"/>
        <v>19.8</v>
      </c>
      <c r="AB395" s="5">
        <f t="shared" si="26"/>
        <v>10.099999999999998</v>
      </c>
      <c r="AC395" s="5"/>
      <c r="AD395" s="5"/>
      <c r="AE395" s="146"/>
    </row>
    <row r="396" spans="1:31" ht="16.95" customHeight="1" x14ac:dyDescent="0.3">
      <c r="A396" s="3">
        <v>46082</v>
      </c>
      <c r="B396" s="14">
        <v>46084</v>
      </c>
      <c r="C396" s="5" t="str">
        <f>VLOOKUP(G396,白名单!C:E,3,0)</f>
        <v>华北大区</v>
      </c>
      <c r="D396" s="5" t="s">
        <v>1806</v>
      </c>
      <c r="E396" s="147" t="s">
        <v>1680</v>
      </c>
      <c r="F396" s="147"/>
      <c r="G396" s="147" t="s">
        <v>1887</v>
      </c>
      <c r="H396" s="145" t="s">
        <v>2163</v>
      </c>
      <c r="I396" s="147" t="s">
        <v>1712</v>
      </c>
      <c r="J396" s="147">
        <v>2</v>
      </c>
      <c r="K396" s="147" t="s">
        <v>1851</v>
      </c>
      <c r="L396" s="5">
        <f>VLOOKUP(I:I,[1]指导价!$A:$B,2,0)</f>
        <v>24.9</v>
      </c>
      <c r="M396" s="124">
        <f t="shared" si="24"/>
        <v>28.9</v>
      </c>
      <c r="N396" s="147" t="s">
        <v>77</v>
      </c>
      <c r="O396" s="147"/>
      <c r="P396" s="147"/>
      <c r="Q396" s="147"/>
      <c r="R396" s="147"/>
      <c r="S396" s="147"/>
      <c r="T396" s="23"/>
      <c r="U396" s="5"/>
      <c r="V396" s="147"/>
      <c r="W396" s="147" t="s">
        <v>2164</v>
      </c>
      <c r="X396" s="109" t="s">
        <v>2165</v>
      </c>
      <c r="Y396" s="147" t="s">
        <v>2166</v>
      </c>
      <c r="Z396" s="147"/>
      <c r="AA396" s="5">
        <f t="shared" si="25"/>
        <v>49.8</v>
      </c>
      <c r="AB396" s="5">
        <f t="shared" si="26"/>
        <v>8</v>
      </c>
      <c r="AC396" s="5"/>
      <c r="AD396" s="5"/>
      <c r="AE396" s="146"/>
    </row>
    <row r="397" spans="1:31" ht="16.95" customHeight="1" x14ac:dyDescent="0.3">
      <c r="A397" s="3">
        <v>46082</v>
      </c>
      <c r="B397" s="14">
        <v>46084</v>
      </c>
      <c r="C397" s="5" t="str">
        <f>VLOOKUP(G397,白名单!C:E,3,0)</f>
        <v>华中大区</v>
      </c>
      <c r="D397" s="5" t="str">
        <f>VLOOKUP(G397,白名单!C:F,4,0)</f>
        <v>武汉源乳汇商贸有限公司</v>
      </c>
      <c r="E397" s="147" t="s">
        <v>1680</v>
      </c>
      <c r="F397" s="147"/>
      <c r="G397" s="147" t="s">
        <v>2103</v>
      </c>
      <c r="H397" s="145" t="s">
        <v>2167</v>
      </c>
      <c r="I397" s="147" t="s">
        <v>1739</v>
      </c>
      <c r="J397" s="147">
        <v>2</v>
      </c>
      <c r="K397" s="147" t="s">
        <v>1763</v>
      </c>
      <c r="L397" s="5">
        <f>VLOOKUP(I:I,[1]指导价!$A:$B,2,0)</f>
        <v>24.9</v>
      </c>
      <c r="M397" s="124">
        <f t="shared" si="24"/>
        <v>29.9</v>
      </c>
      <c r="N397" s="147" t="s">
        <v>77</v>
      </c>
      <c r="O397" s="147"/>
      <c r="P397" s="147"/>
      <c r="Q397" s="147"/>
      <c r="R397" s="147"/>
      <c r="S397" s="147"/>
      <c r="T397" s="23"/>
      <c r="U397" s="5"/>
      <c r="V397" s="147"/>
      <c r="W397" s="147" t="s">
        <v>2168</v>
      </c>
      <c r="X397" s="109" t="s">
        <v>2169</v>
      </c>
      <c r="Y397" s="147" t="s">
        <v>2170</v>
      </c>
      <c r="Z397" s="147"/>
      <c r="AA397" s="5">
        <f t="shared" si="25"/>
        <v>49.8</v>
      </c>
      <c r="AB397" s="5">
        <f t="shared" si="26"/>
        <v>10</v>
      </c>
      <c r="AC397" s="5"/>
      <c r="AD397" s="5"/>
      <c r="AE397" s="146"/>
    </row>
    <row r="398" spans="1:31" ht="16.95" customHeight="1" x14ac:dyDescent="0.3">
      <c r="A398" s="3">
        <v>46082</v>
      </c>
      <c r="B398" s="14">
        <v>46084</v>
      </c>
      <c r="C398" s="7" t="s">
        <v>71</v>
      </c>
      <c r="D398" s="5" t="s">
        <v>72</v>
      </c>
      <c r="E398" s="147" t="s">
        <v>1680</v>
      </c>
      <c r="F398" s="147"/>
      <c r="G398" s="147" t="s">
        <v>2158</v>
      </c>
      <c r="H398" s="145" t="s">
        <v>2171</v>
      </c>
      <c r="I398" s="147" t="s">
        <v>1690</v>
      </c>
      <c r="J398" s="147">
        <v>4</v>
      </c>
      <c r="K398" s="147" t="s">
        <v>2172</v>
      </c>
      <c r="L398" s="5">
        <f>VLOOKUP(I:I,[1]指导价!$A:$B,2,0)</f>
        <v>9.9</v>
      </c>
      <c r="M398" s="124">
        <f t="shared" si="24"/>
        <v>12.725</v>
      </c>
      <c r="N398" s="147" t="s">
        <v>77</v>
      </c>
      <c r="O398" s="147"/>
      <c r="P398" s="147"/>
      <c r="Q398" s="147"/>
      <c r="R398" s="147"/>
      <c r="S398" s="147"/>
      <c r="T398" s="23"/>
      <c r="U398" s="5"/>
      <c r="V398" s="147"/>
      <c r="W398" s="147" t="s">
        <v>2173</v>
      </c>
      <c r="X398" s="109" t="s">
        <v>2174</v>
      </c>
      <c r="Y398" s="147" t="s">
        <v>2175</v>
      </c>
      <c r="Z398" s="147"/>
      <c r="AA398" s="5">
        <f t="shared" si="25"/>
        <v>39.6</v>
      </c>
      <c r="AB398" s="5">
        <f t="shared" si="26"/>
        <v>11.299999999999997</v>
      </c>
      <c r="AC398" s="5"/>
      <c r="AD398" s="5"/>
      <c r="AE398" s="146"/>
    </row>
    <row r="399" spans="1:31" ht="16.95" customHeight="1" x14ac:dyDescent="0.3">
      <c r="A399" s="3">
        <v>46082</v>
      </c>
      <c r="B399" s="14">
        <v>46084</v>
      </c>
      <c r="C399" s="7" t="s">
        <v>71</v>
      </c>
      <c r="D399" s="5" t="s">
        <v>72</v>
      </c>
      <c r="E399" s="147" t="s">
        <v>1680</v>
      </c>
      <c r="F399" s="147"/>
      <c r="G399" s="147" t="s">
        <v>2176</v>
      </c>
      <c r="H399" s="145" t="s">
        <v>2177</v>
      </c>
      <c r="I399" s="147" t="s">
        <v>1739</v>
      </c>
      <c r="J399" s="147">
        <v>4</v>
      </c>
      <c r="K399" s="147" t="s">
        <v>2178</v>
      </c>
      <c r="L399" s="5">
        <f>VLOOKUP(I:I,[1]指导价!$A:$B,2,0)</f>
        <v>24.9</v>
      </c>
      <c r="M399" s="124">
        <f t="shared" si="24"/>
        <v>33</v>
      </c>
      <c r="N399" s="147" t="s">
        <v>77</v>
      </c>
      <c r="O399" s="147"/>
      <c r="P399" s="147"/>
      <c r="Q399" s="147"/>
      <c r="R399" s="147"/>
      <c r="S399" s="147"/>
      <c r="T399" s="23"/>
      <c r="U399" s="5"/>
      <c r="V399" s="147"/>
      <c r="W399" s="147" t="s">
        <v>2179</v>
      </c>
      <c r="X399" s="109" t="s">
        <v>2180</v>
      </c>
      <c r="Y399" s="147" t="s">
        <v>2181</v>
      </c>
      <c r="Z399" s="147"/>
      <c r="AA399" s="5">
        <f t="shared" si="25"/>
        <v>99.6</v>
      </c>
      <c r="AB399" s="5">
        <f t="shared" si="26"/>
        <v>32.400000000000006</v>
      </c>
      <c r="AC399" s="5"/>
      <c r="AD399" s="5"/>
      <c r="AE399" s="146"/>
    </row>
    <row r="400" spans="1:31" ht="16.95" customHeight="1" x14ac:dyDescent="0.3">
      <c r="A400" s="3">
        <v>46082</v>
      </c>
      <c r="B400" s="14">
        <v>46084</v>
      </c>
      <c r="C400" s="5" t="str">
        <f>VLOOKUP(G400,白名单!C:E,3,0)</f>
        <v>电商</v>
      </c>
      <c r="D400" s="5" t="str">
        <f>VLOOKUP(G400,白名单!C:F,4,0)</f>
        <v>电商</v>
      </c>
      <c r="E400" s="147" t="s">
        <v>1680</v>
      </c>
      <c r="F400" s="147"/>
      <c r="G400" s="147" t="s">
        <v>1722</v>
      </c>
      <c r="H400" s="145" t="s">
        <v>2182</v>
      </c>
      <c r="I400" s="147" t="s">
        <v>1712</v>
      </c>
      <c r="J400" s="147">
        <v>1</v>
      </c>
      <c r="K400" s="147" t="s">
        <v>2183</v>
      </c>
      <c r="L400" s="5">
        <f>VLOOKUP(I:I,[1]指导价!$A:$B,2,0)</f>
        <v>24.9</v>
      </c>
      <c r="M400" s="124">
        <f t="shared" si="24"/>
        <v>39.950000000000003</v>
      </c>
      <c r="N400" s="147" t="s">
        <v>77</v>
      </c>
      <c r="O400" s="147"/>
      <c r="P400" s="147"/>
      <c r="Q400" s="147"/>
      <c r="R400" s="147"/>
      <c r="S400" s="147"/>
      <c r="T400" s="23"/>
      <c r="U400" s="5"/>
      <c r="V400" s="147"/>
      <c r="W400" s="147" t="s">
        <v>2184</v>
      </c>
      <c r="X400" s="109" t="s">
        <v>2185</v>
      </c>
      <c r="Y400" s="147" t="s">
        <v>2186</v>
      </c>
      <c r="Z400" s="147"/>
      <c r="AA400" s="5">
        <f t="shared" si="25"/>
        <v>24.9</v>
      </c>
      <c r="AB400" s="5">
        <f t="shared" si="26"/>
        <v>15.050000000000004</v>
      </c>
      <c r="AC400" s="5"/>
      <c r="AD400" s="5"/>
      <c r="AE400" s="146"/>
    </row>
    <row r="401" spans="1:31" ht="16.95" customHeight="1" x14ac:dyDescent="0.3">
      <c r="A401" s="3">
        <v>46082</v>
      </c>
      <c r="B401" s="14">
        <v>46084</v>
      </c>
      <c r="C401" s="5" t="str">
        <f>VLOOKUP(G401,白名单!C:E,3,0)</f>
        <v>华中大区</v>
      </c>
      <c r="D401" s="5" t="str">
        <f>VLOOKUP(G401,白名单!C:F,4,0)</f>
        <v>长沙市开琪食品贸易有限公司</v>
      </c>
      <c r="E401" s="147" t="s">
        <v>1680</v>
      </c>
      <c r="F401" s="147"/>
      <c r="G401" s="147" t="s">
        <v>1789</v>
      </c>
      <c r="H401" s="145" t="s">
        <v>2187</v>
      </c>
      <c r="I401" s="147" t="s">
        <v>1739</v>
      </c>
      <c r="J401" s="147">
        <v>3</v>
      </c>
      <c r="K401" s="147" t="s">
        <v>1745</v>
      </c>
      <c r="L401" s="5">
        <f>VLOOKUP(I:I,[1]指导价!$A:$B,2,0)</f>
        <v>24.9</v>
      </c>
      <c r="M401" s="124">
        <f t="shared" si="24"/>
        <v>29.966666666666669</v>
      </c>
      <c r="N401" s="147" t="s">
        <v>77</v>
      </c>
      <c r="O401" s="147"/>
      <c r="P401" s="147"/>
      <c r="Q401" s="147"/>
      <c r="R401" s="147"/>
      <c r="S401" s="147"/>
      <c r="T401" s="23"/>
      <c r="U401" s="5"/>
      <c r="V401" s="147"/>
      <c r="W401" s="147" t="s">
        <v>2188</v>
      </c>
      <c r="X401" s="109" t="s">
        <v>2189</v>
      </c>
      <c r="Y401" s="147" t="s">
        <v>2190</v>
      </c>
      <c r="Z401" s="147"/>
      <c r="AA401" s="5">
        <f t="shared" si="25"/>
        <v>74.699999999999989</v>
      </c>
      <c r="AB401" s="5">
        <f t="shared" si="26"/>
        <v>15.200000000000017</v>
      </c>
      <c r="AC401" s="5"/>
      <c r="AD401" s="5"/>
      <c r="AE401" s="146"/>
    </row>
    <row r="402" spans="1:31" ht="16.95" customHeight="1" x14ac:dyDescent="0.3">
      <c r="A402" s="3">
        <v>46082</v>
      </c>
      <c r="B402" s="14">
        <v>46084</v>
      </c>
      <c r="C402" s="5" t="str">
        <f>VLOOKUP(G402,白名单!C:E,3,0)</f>
        <v>华中大区</v>
      </c>
      <c r="D402" s="5" t="str">
        <f>VLOOKUP(G402,白名单!C:F,4,0)</f>
        <v>长沙市开琪食品贸易有限公司</v>
      </c>
      <c r="E402" s="147" t="s">
        <v>1680</v>
      </c>
      <c r="F402" s="147"/>
      <c r="G402" s="147" t="s">
        <v>1789</v>
      </c>
      <c r="H402" s="145" t="s">
        <v>2191</v>
      </c>
      <c r="I402" s="147" t="s">
        <v>1739</v>
      </c>
      <c r="J402" s="147">
        <v>1</v>
      </c>
      <c r="K402" s="147" t="s">
        <v>2050</v>
      </c>
      <c r="L402" s="5">
        <f>VLOOKUP(I:I,[1]指导价!$A:$B,2,0)</f>
        <v>24.9</v>
      </c>
      <c r="M402" s="124">
        <f t="shared" si="24"/>
        <v>29.9</v>
      </c>
      <c r="N402" s="147" t="s">
        <v>77</v>
      </c>
      <c r="O402" s="147"/>
      <c r="P402" s="147"/>
      <c r="Q402" s="147"/>
      <c r="R402" s="147"/>
      <c r="S402" s="147"/>
      <c r="T402" s="23"/>
      <c r="U402" s="5"/>
      <c r="V402" s="147"/>
      <c r="W402" s="147" t="s">
        <v>2192</v>
      </c>
      <c r="X402" s="109" t="s">
        <v>2193</v>
      </c>
      <c r="Y402" s="147" t="s">
        <v>2194</v>
      </c>
      <c r="Z402" s="147"/>
      <c r="AA402" s="5">
        <f t="shared" si="25"/>
        <v>24.9</v>
      </c>
      <c r="AB402" s="5">
        <f t="shared" si="26"/>
        <v>5</v>
      </c>
      <c r="AC402" s="5"/>
      <c r="AD402" s="5"/>
      <c r="AE402" s="146"/>
    </row>
    <row r="403" spans="1:31" ht="16.95" customHeight="1" x14ac:dyDescent="0.3">
      <c r="A403" s="3">
        <v>46082</v>
      </c>
      <c r="B403" s="14">
        <v>46084</v>
      </c>
      <c r="C403" s="5" t="str">
        <f>VLOOKUP(G403,白名单!C:E,3,0)</f>
        <v>华北大区</v>
      </c>
      <c r="D403" s="5" t="str">
        <f>VLOOKUP(G403,白名单!C:F,4,0)</f>
        <v>天津和清润通商贸有限公司</v>
      </c>
      <c r="E403" s="147" t="s">
        <v>1680</v>
      </c>
      <c r="F403" s="147"/>
      <c r="G403" s="147" t="s">
        <v>1783</v>
      </c>
      <c r="H403" s="145" t="s">
        <v>2195</v>
      </c>
      <c r="I403" s="147" t="s">
        <v>1690</v>
      </c>
      <c r="J403" s="147">
        <v>6</v>
      </c>
      <c r="K403" s="147" t="s">
        <v>1934</v>
      </c>
      <c r="L403" s="5">
        <f>VLOOKUP(I:I,[1]指导价!$A:$B,2,0)</f>
        <v>9.9</v>
      </c>
      <c r="M403" s="124">
        <f t="shared" si="24"/>
        <v>12.466666666666667</v>
      </c>
      <c r="N403" s="147" t="s">
        <v>77</v>
      </c>
      <c r="O403" s="147"/>
      <c r="P403" s="147"/>
      <c r="Q403" s="147"/>
      <c r="R403" s="147"/>
      <c r="S403" s="147"/>
      <c r="T403" s="23"/>
      <c r="U403" s="5"/>
      <c r="V403" s="147"/>
      <c r="W403" s="147" t="s">
        <v>2196</v>
      </c>
      <c r="X403" s="109" t="s">
        <v>2197</v>
      </c>
      <c r="Y403" s="147" t="s">
        <v>2198</v>
      </c>
      <c r="Z403" s="147"/>
      <c r="AA403" s="5">
        <f t="shared" si="25"/>
        <v>59.400000000000006</v>
      </c>
      <c r="AB403" s="5">
        <f t="shared" si="26"/>
        <v>15.399999999999991</v>
      </c>
      <c r="AC403" s="5"/>
      <c r="AD403" s="5"/>
      <c r="AE403" s="146"/>
    </row>
    <row r="404" spans="1:31" ht="16.95" customHeight="1" x14ac:dyDescent="0.3">
      <c r="A404" s="3">
        <v>46082</v>
      </c>
      <c r="B404" s="14">
        <v>46084</v>
      </c>
      <c r="C404" s="5" t="str">
        <f>VLOOKUP(G404,白名单!C:E,3,0)</f>
        <v>广州大区</v>
      </c>
      <c r="D404" s="5" t="str">
        <f>VLOOKUP(G404,白名单!C:F,4,0)</f>
        <v>广州喜万佳便利店有限公司</v>
      </c>
      <c r="E404" s="147" t="s">
        <v>1680</v>
      </c>
      <c r="F404" s="147"/>
      <c r="G404" s="147" t="s">
        <v>1898</v>
      </c>
      <c r="H404" s="145" t="s">
        <v>2199</v>
      </c>
      <c r="I404" s="147" t="s">
        <v>1683</v>
      </c>
      <c r="J404" s="147">
        <v>4</v>
      </c>
      <c r="K404" s="147" t="s">
        <v>2086</v>
      </c>
      <c r="L404" s="5">
        <f>VLOOKUP(I:I,[1]指导价!$A:$B,2,0)</f>
        <v>9.9</v>
      </c>
      <c r="M404" s="124">
        <f t="shared" si="24"/>
        <v>22.5</v>
      </c>
      <c r="N404" s="147" t="s">
        <v>77</v>
      </c>
      <c r="O404" s="147"/>
      <c r="P404" s="147"/>
      <c r="Q404" s="147"/>
      <c r="R404" s="147"/>
      <c r="S404" s="147"/>
      <c r="T404" s="23"/>
      <c r="U404" s="5"/>
      <c r="V404" s="147"/>
      <c r="W404" s="147" t="s">
        <v>2200</v>
      </c>
      <c r="X404" s="109" t="s">
        <v>2201</v>
      </c>
      <c r="Y404" s="147" t="s">
        <v>2202</v>
      </c>
      <c r="Z404" s="147"/>
      <c r="AA404" s="5">
        <f t="shared" si="25"/>
        <v>39.6</v>
      </c>
      <c r="AB404" s="5">
        <f t="shared" si="26"/>
        <v>50.4</v>
      </c>
      <c r="AC404" s="5"/>
      <c r="AD404" s="5"/>
      <c r="AE404" s="146"/>
    </row>
    <row r="405" spans="1:31" ht="16.95" customHeight="1" x14ac:dyDescent="0.3">
      <c r="A405" s="3">
        <v>46082</v>
      </c>
      <c r="B405" s="14">
        <v>46084</v>
      </c>
      <c r="C405" s="7" t="s">
        <v>71</v>
      </c>
      <c r="D405" s="5" t="s">
        <v>72</v>
      </c>
      <c r="E405" s="147" t="s">
        <v>1680</v>
      </c>
      <c r="F405" s="147"/>
      <c r="G405" s="147" t="s">
        <v>2203</v>
      </c>
      <c r="H405" s="145" t="s">
        <v>2204</v>
      </c>
      <c r="I405" s="147" t="s">
        <v>1712</v>
      </c>
      <c r="J405" s="147">
        <v>2</v>
      </c>
      <c r="K405" s="147" t="s">
        <v>2205</v>
      </c>
      <c r="L405" s="5">
        <f>VLOOKUP(I:I,[1]指导价!$A:$B,2,0)</f>
        <v>24.9</v>
      </c>
      <c r="M405" s="124">
        <f t="shared" si="24"/>
        <v>37.200000000000003</v>
      </c>
      <c r="N405" s="147" t="s">
        <v>77</v>
      </c>
      <c r="O405" s="147"/>
      <c r="P405" s="147"/>
      <c r="Q405" s="147"/>
      <c r="R405" s="147"/>
      <c r="S405" s="147"/>
      <c r="T405" s="23"/>
      <c r="U405" s="5"/>
      <c r="V405" s="147"/>
      <c r="W405" s="147" t="s">
        <v>2206</v>
      </c>
      <c r="X405" s="109" t="s">
        <v>2207</v>
      </c>
      <c r="Y405" s="147" t="s">
        <v>2208</v>
      </c>
      <c r="Z405" s="147"/>
      <c r="AA405" s="5">
        <f t="shared" si="25"/>
        <v>49.8</v>
      </c>
      <c r="AB405" s="5">
        <f t="shared" si="26"/>
        <v>24.600000000000009</v>
      </c>
      <c r="AC405" s="5"/>
      <c r="AD405" s="5"/>
      <c r="AE405" s="146"/>
    </row>
    <row r="406" spans="1:31" ht="16.95" customHeight="1" x14ac:dyDescent="0.3">
      <c r="A406" s="3">
        <v>46082</v>
      </c>
      <c r="B406" s="14">
        <v>46084</v>
      </c>
      <c r="C406" s="5" t="str">
        <f>VLOOKUP(G406,白名单!C:E,3,0)</f>
        <v>广州大区</v>
      </c>
      <c r="D406" s="5" t="str">
        <f>VLOOKUP(G406,白名单!C:F,4,0)</f>
        <v>广州喜万佳便利店有限公司</v>
      </c>
      <c r="E406" s="147" t="s">
        <v>1680</v>
      </c>
      <c r="F406" s="147"/>
      <c r="G406" s="147" t="s">
        <v>1898</v>
      </c>
      <c r="H406" s="145" t="s">
        <v>2209</v>
      </c>
      <c r="I406" s="147" t="s">
        <v>1712</v>
      </c>
      <c r="J406" s="147">
        <v>2</v>
      </c>
      <c r="K406" s="147" t="s">
        <v>1900</v>
      </c>
      <c r="L406" s="5">
        <f>VLOOKUP(I:I,[1]指导价!$A:$B,2,0)</f>
        <v>24.9</v>
      </c>
      <c r="M406" s="124">
        <f t="shared" si="24"/>
        <v>40</v>
      </c>
      <c r="N406" s="147" t="s">
        <v>77</v>
      </c>
      <c r="O406" s="147"/>
      <c r="P406" s="147"/>
      <c r="Q406" s="147"/>
      <c r="R406" s="147"/>
      <c r="S406" s="147"/>
      <c r="T406" s="23"/>
      <c r="U406" s="5"/>
      <c r="V406" s="147"/>
      <c r="W406" s="147" t="s">
        <v>2210</v>
      </c>
      <c r="X406" s="109" t="s">
        <v>2211</v>
      </c>
      <c r="Y406" s="147" t="s">
        <v>2212</v>
      </c>
      <c r="Z406" s="147"/>
      <c r="AA406" s="5">
        <f t="shared" si="25"/>
        <v>49.8</v>
      </c>
      <c r="AB406" s="5">
        <f t="shared" si="26"/>
        <v>30.200000000000003</v>
      </c>
      <c r="AC406" s="5"/>
      <c r="AD406" s="5"/>
      <c r="AE406" s="146"/>
    </row>
    <row r="407" spans="1:31" ht="16.95" customHeight="1" x14ac:dyDescent="0.3">
      <c r="A407" s="3">
        <v>46082</v>
      </c>
      <c r="B407" s="14">
        <v>46084</v>
      </c>
      <c r="C407" s="5" t="str">
        <f>VLOOKUP(G407,白名单!C:E,3,0)</f>
        <v>华中大区</v>
      </c>
      <c r="D407" s="5" t="str">
        <f>VLOOKUP(G407,白名单!C:F,4,0)</f>
        <v>长沙市开琪食品贸易有限公司</v>
      </c>
      <c r="E407" s="147" t="s">
        <v>1680</v>
      </c>
      <c r="F407" s="147"/>
      <c r="G407" s="147" t="s">
        <v>1789</v>
      </c>
      <c r="H407" s="145" t="s">
        <v>2213</v>
      </c>
      <c r="I407" s="147" t="s">
        <v>1701</v>
      </c>
      <c r="J407" s="147">
        <v>4</v>
      </c>
      <c r="K407" s="147" t="s">
        <v>2214</v>
      </c>
      <c r="L407" s="5">
        <f>VLOOKUP(I:I,[1]指导价!$A:$B,2,0)</f>
        <v>8.9</v>
      </c>
      <c r="M407" s="124">
        <f t="shared" si="24"/>
        <v>10.725</v>
      </c>
      <c r="N407" s="147" t="s">
        <v>77</v>
      </c>
      <c r="O407" s="147"/>
      <c r="P407" s="147"/>
      <c r="Q407" s="147"/>
      <c r="R407" s="147"/>
      <c r="S407" s="147"/>
      <c r="T407" s="23"/>
      <c r="U407" s="5"/>
      <c r="V407" s="147"/>
      <c r="W407" s="147" t="s">
        <v>2215</v>
      </c>
      <c r="X407" s="109" t="s">
        <v>2216</v>
      </c>
      <c r="Y407" s="147" t="s">
        <v>2217</v>
      </c>
      <c r="Z407" s="147"/>
      <c r="AA407" s="5">
        <f t="shared" si="25"/>
        <v>35.6</v>
      </c>
      <c r="AB407" s="5">
        <f t="shared" si="26"/>
        <v>7.2999999999999972</v>
      </c>
      <c r="AC407" s="5"/>
      <c r="AD407" s="5"/>
      <c r="AE407" s="146"/>
    </row>
    <row r="408" spans="1:31" ht="16.95" customHeight="1" x14ac:dyDescent="0.3">
      <c r="A408" s="3">
        <v>46082</v>
      </c>
      <c r="B408" s="14">
        <v>46084</v>
      </c>
      <c r="C408" s="5" t="str">
        <f>VLOOKUP(G408,白名单!C:E,3,0)</f>
        <v>华中大区</v>
      </c>
      <c r="D408" s="5" t="str">
        <f>VLOOKUP(G408,白名单!C:F,4,0)</f>
        <v>长沙市开琪食品贸易有限公司</v>
      </c>
      <c r="E408" s="147" t="s">
        <v>1680</v>
      </c>
      <c r="F408" s="147"/>
      <c r="G408" s="147" t="s">
        <v>1789</v>
      </c>
      <c r="H408" s="145" t="s">
        <v>2218</v>
      </c>
      <c r="I408" s="147" t="s">
        <v>1683</v>
      </c>
      <c r="J408" s="147">
        <v>8</v>
      </c>
      <c r="K408" s="147" t="s">
        <v>2219</v>
      </c>
      <c r="L408" s="5">
        <f>VLOOKUP(I:I,[1]指导价!$A:$B,2,0)</f>
        <v>9.9</v>
      </c>
      <c r="M408" s="124">
        <f t="shared" si="24"/>
        <v>12.8</v>
      </c>
      <c r="N408" s="147" t="s">
        <v>77</v>
      </c>
      <c r="O408" s="147"/>
      <c r="P408" s="147"/>
      <c r="Q408" s="147"/>
      <c r="R408" s="147"/>
      <c r="S408" s="147"/>
      <c r="T408" s="23"/>
      <c r="U408" s="5"/>
      <c r="V408" s="147"/>
      <c r="W408" s="147" t="s">
        <v>2220</v>
      </c>
      <c r="X408" s="109" t="s">
        <v>2221</v>
      </c>
      <c r="Y408" s="147" t="s">
        <v>2222</v>
      </c>
      <c r="Z408" s="147"/>
      <c r="AA408" s="5">
        <f t="shared" si="25"/>
        <v>79.2</v>
      </c>
      <c r="AB408" s="5">
        <f t="shared" si="26"/>
        <v>23.200000000000003</v>
      </c>
      <c r="AC408" s="5"/>
      <c r="AD408" s="5"/>
      <c r="AE408" s="146"/>
    </row>
    <row r="409" spans="1:31" ht="16.95" customHeight="1" x14ac:dyDescent="0.3">
      <c r="A409" s="3">
        <v>46082</v>
      </c>
      <c r="B409" s="14">
        <v>46084</v>
      </c>
      <c r="C409" s="7" t="s">
        <v>71</v>
      </c>
      <c r="D409" s="5" t="s">
        <v>72</v>
      </c>
      <c r="E409" s="147" t="s">
        <v>1680</v>
      </c>
      <c r="F409" s="147"/>
      <c r="G409" s="147" t="s">
        <v>2158</v>
      </c>
      <c r="H409" s="145" t="s">
        <v>2223</v>
      </c>
      <c r="I409" s="147" t="s">
        <v>1683</v>
      </c>
      <c r="J409" s="147">
        <v>4</v>
      </c>
      <c r="K409" s="147" t="s">
        <v>2172</v>
      </c>
      <c r="L409" s="5">
        <f>VLOOKUP(I:I,[1]指导价!$A:$B,2,0)</f>
        <v>9.9</v>
      </c>
      <c r="M409" s="124">
        <f t="shared" si="24"/>
        <v>12.725</v>
      </c>
      <c r="N409" s="147" t="s">
        <v>77</v>
      </c>
      <c r="O409" s="147"/>
      <c r="P409" s="147"/>
      <c r="Q409" s="147"/>
      <c r="R409" s="147"/>
      <c r="S409" s="147"/>
      <c r="T409" s="23"/>
      <c r="U409" s="5"/>
      <c r="V409" s="147"/>
      <c r="W409" s="147" t="s">
        <v>2224</v>
      </c>
      <c r="X409" s="109" t="s">
        <v>2225</v>
      </c>
      <c r="Y409" s="147" t="s">
        <v>2226</v>
      </c>
      <c r="Z409" s="147"/>
      <c r="AA409" s="5">
        <f t="shared" si="25"/>
        <v>39.6</v>
      </c>
      <c r="AB409" s="5">
        <f t="shared" si="26"/>
        <v>11.299999999999997</v>
      </c>
      <c r="AC409" s="5"/>
      <c r="AD409" s="5"/>
      <c r="AE409" s="146"/>
    </row>
    <row r="410" spans="1:31" ht="16.95" customHeight="1" x14ac:dyDescent="0.3">
      <c r="A410" s="3">
        <v>46082</v>
      </c>
      <c r="B410" s="14">
        <v>46084</v>
      </c>
      <c r="C410" s="5" t="str">
        <f>VLOOKUP(G410,白名单!C:E,3,0)</f>
        <v>广州大区</v>
      </c>
      <c r="D410" s="5" t="str">
        <f>VLOOKUP(G410,白名单!C:F,4,0)</f>
        <v>广州喜万佳便利店有限公司</v>
      </c>
      <c r="E410" s="147" t="s">
        <v>1680</v>
      </c>
      <c r="F410" s="147"/>
      <c r="G410" s="147" t="s">
        <v>1898</v>
      </c>
      <c r="H410" s="145" t="s">
        <v>2227</v>
      </c>
      <c r="I410" s="147" t="s">
        <v>1701</v>
      </c>
      <c r="J410" s="147">
        <v>8</v>
      </c>
      <c r="K410" s="147" t="s">
        <v>1924</v>
      </c>
      <c r="L410" s="5">
        <f>VLOOKUP(I:I,[1]指导价!$A:$B,2,0)</f>
        <v>8.9</v>
      </c>
      <c r="M410" s="124">
        <f t="shared" si="24"/>
        <v>12.5</v>
      </c>
      <c r="N410" s="147" t="s">
        <v>77</v>
      </c>
      <c r="O410" s="147"/>
      <c r="P410" s="147"/>
      <c r="Q410" s="147"/>
      <c r="R410" s="147"/>
      <c r="S410" s="147"/>
      <c r="T410" s="23"/>
      <c r="U410" s="5"/>
      <c r="V410" s="147"/>
      <c r="W410" s="147" t="s">
        <v>2228</v>
      </c>
      <c r="X410" s="109" t="s">
        <v>2229</v>
      </c>
      <c r="Y410" s="147" t="s">
        <v>2230</v>
      </c>
      <c r="Z410" s="147"/>
      <c r="AA410" s="5">
        <f t="shared" si="25"/>
        <v>71.2</v>
      </c>
      <c r="AB410" s="5">
        <f t="shared" si="26"/>
        <v>28.799999999999997</v>
      </c>
      <c r="AC410" s="5"/>
      <c r="AD410" s="5"/>
      <c r="AE410" s="146"/>
    </row>
    <row r="411" spans="1:31" ht="16.95" customHeight="1" x14ac:dyDescent="0.3">
      <c r="A411" s="3">
        <v>46082</v>
      </c>
      <c r="B411" s="14">
        <v>46084</v>
      </c>
      <c r="C411" s="5" t="str">
        <f>VLOOKUP(G411,白名单!C:E,3,0)</f>
        <v>广州大区</v>
      </c>
      <c r="D411" s="5" t="str">
        <f>VLOOKUP(G411,白名单!C:F,4,0)</f>
        <v>广州喜万佳便利店有限公司</v>
      </c>
      <c r="E411" s="147" t="s">
        <v>1680</v>
      </c>
      <c r="F411" s="147"/>
      <c r="G411" s="147" t="s">
        <v>1898</v>
      </c>
      <c r="H411" s="145" t="s">
        <v>2231</v>
      </c>
      <c r="I411" s="147" t="s">
        <v>1739</v>
      </c>
      <c r="J411" s="147">
        <v>1</v>
      </c>
      <c r="K411" s="147" t="s">
        <v>2232</v>
      </c>
      <c r="L411" s="5">
        <f>VLOOKUP(I:I,[1]指导价!$A:$B,2,0)</f>
        <v>24.9</v>
      </c>
      <c r="M411" s="124">
        <f t="shared" si="24"/>
        <v>40</v>
      </c>
      <c r="N411" s="147" t="s">
        <v>77</v>
      </c>
      <c r="O411" s="147"/>
      <c r="P411" s="147"/>
      <c r="Q411" s="147"/>
      <c r="R411" s="147"/>
      <c r="S411" s="147"/>
      <c r="T411" s="23"/>
      <c r="U411" s="5"/>
      <c r="V411" s="147"/>
      <c r="W411" s="147" t="s">
        <v>2233</v>
      </c>
      <c r="X411" s="109" t="s">
        <v>2234</v>
      </c>
      <c r="Y411" s="147" t="s">
        <v>2235</v>
      </c>
      <c r="Z411" s="147"/>
      <c r="AA411" s="5">
        <f t="shared" si="25"/>
        <v>24.9</v>
      </c>
      <c r="AB411" s="5">
        <f t="shared" si="26"/>
        <v>15.100000000000001</v>
      </c>
      <c r="AC411" s="5"/>
      <c r="AD411" s="5"/>
      <c r="AE411" s="146"/>
    </row>
    <row r="412" spans="1:31" ht="16.95" customHeight="1" x14ac:dyDescent="0.3">
      <c r="A412" s="3">
        <v>46082</v>
      </c>
      <c r="B412" s="14">
        <v>46084</v>
      </c>
      <c r="C412" s="7" t="s">
        <v>71</v>
      </c>
      <c r="D412" s="5" t="s">
        <v>72</v>
      </c>
      <c r="E412" s="147" t="s">
        <v>1680</v>
      </c>
      <c r="F412" s="147"/>
      <c r="G412" s="147" t="s">
        <v>1688</v>
      </c>
      <c r="H412" s="145" t="s">
        <v>2236</v>
      </c>
      <c r="I412" s="147" t="s">
        <v>1712</v>
      </c>
      <c r="J412" s="147">
        <v>1</v>
      </c>
      <c r="K412" s="147" t="s">
        <v>2237</v>
      </c>
      <c r="L412" s="5">
        <f>VLOOKUP(I:I,[1]指导价!$A:$B,2,0)</f>
        <v>24.9</v>
      </c>
      <c r="M412" s="124">
        <f t="shared" si="24"/>
        <v>27.9</v>
      </c>
      <c r="N412" s="147" t="s">
        <v>77</v>
      </c>
      <c r="O412" s="147"/>
      <c r="P412" s="147"/>
      <c r="Q412" s="147"/>
      <c r="R412" s="147"/>
      <c r="S412" s="147"/>
      <c r="T412" s="23"/>
      <c r="U412" s="5"/>
      <c r="V412" s="147"/>
      <c r="W412" s="147" t="s">
        <v>2238</v>
      </c>
      <c r="X412" s="109" t="s">
        <v>2239</v>
      </c>
      <c r="Y412" s="147" t="s">
        <v>2240</v>
      </c>
      <c r="Z412" s="147"/>
      <c r="AA412" s="5">
        <f t="shared" si="25"/>
        <v>24.9</v>
      </c>
      <c r="AB412" s="5">
        <f t="shared" si="26"/>
        <v>3</v>
      </c>
      <c r="AC412" s="5"/>
      <c r="AD412" s="5"/>
      <c r="AE412" s="146"/>
    </row>
    <row r="413" spans="1:31" ht="16.95" customHeight="1" x14ac:dyDescent="0.3">
      <c r="A413" s="3">
        <v>46082</v>
      </c>
      <c r="B413" s="14">
        <v>46084</v>
      </c>
      <c r="C413" s="5" t="str">
        <f>VLOOKUP(G413,白名单!C:E,3,0)</f>
        <v>华中大区</v>
      </c>
      <c r="D413" s="5" t="str">
        <f>VLOOKUP(G413,白名单!C:F,4,0)</f>
        <v>武汉源乳汇商贸有限公司</v>
      </c>
      <c r="E413" s="147" t="s">
        <v>1680</v>
      </c>
      <c r="F413" s="147"/>
      <c r="G413" s="147" t="s">
        <v>2103</v>
      </c>
      <c r="H413" s="145" t="s">
        <v>2241</v>
      </c>
      <c r="I413" s="147" t="s">
        <v>1712</v>
      </c>
      <c r="J413" s="147">
        <v>3</v>
      </c>
      <c r="K413" s="147" t="s">
        <v>1934</v>
      </c>
      <c r="L413" s="5">
        <f>VLOOKUP(I:I,[1]指导价!$A:$B,2,0)</f>
        <v>24.9</v>
      </c>
      <c r="M413" s="124">
        <f t="shared" si="24"/>
        <v>24.933333333333334</v>
      </c>
      <c r="N413" s="147" t="s">
        <v>77</v>
      </c>
      <c r="O413" s="147"/>
      <c r="P413" s="147"/>
      <c r="Q413" s="147"/>
      <c r="R413" s="147"/>
      <c r="S413" s="147"/>
      <c r="T413" s="23"/>
      <c r="U413" s="5"/>
      <c r="V413" s="147"/>
      <c r="W413" s="147" t="s">
        <v>2242</v>
      </c>
      <c r="X413" s="109" t="s">
        <v>2243</v>
      </c>
      <c r="Y413" s="147" t="s">
        <v>2244</v>
      </c>
      <c r="Z413" s="147"/>
      <c r="AA413" s="5">
        <f t="shared" si="25"/>
        <v>74.699999999999989</v>
      </c>
      <c r="AB413" s="5">
        <f t="shared" si="26"/>
        <v>0.10000000000000853</v>
      </c>
      <c r="AC413" s="5"/>
      <c r="AD413" s="5"/>
      <c r="AE413" s="146"/>
    </row>
    <row r="414" spans="1:31" ht="16.95" customHeight="1" x14ac:dyDescent="0.3">
      <c r="A414" s="3">
        <v>46082</v>
      </c>
      <c r="B414" s="14">
        <v>46084</v>
      </c>
      <c r="C414" s="5" t="str">
        <f>VLOOKUP(G414,白名单!C:E,3,0)</f>
        <v>广州大区</v>
      </c>
      <c r="D414" s="5" t="str">
        <f>VLOOKUP(G414,白名单!C:F,4,0)</f>
        <v>广州喜万佳便利店有限公司</v>
      </c>
      <c r="E414" s="147" t="s">
        <v>1680</v>
      </c>
      <c r="F414" s="147"/>
      <c r="G414" s="147" t="s">
        <v>1997</v>
      </c>
      <c r="H414" s="145" t="s">
        <v>2245</v>
      </c>
      <c r="I414" s="147" t="s">
        <v>1683</v>
      </c>
      <c r="J414" s="147">
        <v>6</v>
      </c>
      <c r="K414" s="147" t="s">
        <v>2086</v>
      </c>
      <c r="L414" s="5">
        <f>VLOOKUP(I:I,[1]指导价!$A:$B,2,0)</f>
        <v>9.9</v>
      </c>
      <c r="M414" s="124">
        <f t="shared" si="24"/>
        <v>15</v>
      </c>
      <c r="N414" s="147" t="s">
        <v>77</v>
      </c>
      <c r="O414" s="147"/>
      <c r="P414" s="147"/>
      <c r="Q414" s="147"/>
      <c r="R414" s="147"/>
      <c r="S414" s="147"/>
      <c r="T414" s="23"/>
      <c r="U414" s="5"/>
      <c r="V414" s="147"/>
      <c r="W414" s="147" t="s">
        <v>2246</v>
      </c>
      <c r="X414" s="109" t="s">
        <v>2247</v>
      </c>
      <c r="Y414" s="147" t="s">
        <v>2248</v>
      </c>
      <c r="Z414" s="147"/>
      <c r="AA414" s="5">
        <f t="shared" si="25"/>
        <v>59.400000000000006</v>
      </c>
      <c r="AB414" s="5">
        <f t="shared" si="26"/>
        <v>30.599999999999994</v>
      </c>
      <c r="AC414" s="5"/>
      <c r="AD414" s="5"/>
      <c r="AE414" s="146"/>
    </row>
    <row r="415" spans="1:31" ht="16.95" customHeight="1" x14ac:dyDescent="0.3">
      <c r="A415" s="3">
        <v>46082</v>
      </c>
      <c r="B415" s="14">
        <v>46084</v>
      </c>
      <c r="C415" s="5" t="str">
        <f>VLOOKUP(G415,白名单!C:E,3,0)</f>
        <v>广州大区</v>
      </c>
      <c r="D415" s="5" t="str">
        <f>VLOOKUP(G415,白名单!C:F,4,0)</f>
        <v>广州喜万佳便利店有限公司</v>
      </c>
      <c r="E415" s="147" t="s">
        <v>1680</v>
      </c>
      <c r="F415" s="147"/>
      <c r="G415" s="147" t="s">
        <v>1997</v>
      </c>
      <c r="H415" s="145" t="s">
        <v>2249</v>
      </c>
      <c r="I415" s="147" t="s">
        <v>1712</v>
      </c>
      <c r="J415" s="147">
        <v>2</v>
      </c>
      <c r="K415" s="147" t="s">
        <v>1999</v>
      </c>
      <c r="L415" s="5">
        <f>VLOOKUP(I:I,[1]指导价!$A:$B,2,0)</f>
        <v>24.9</v>
      </c>
      <c r="M415" s="124">
        <f t="shared" si="24"/>
        <v>35</v>
      </c>
      <c r="N415" s="147" t="s">
        <v>77</v>
      </c>
      <c r="O415" s="147"/>
      <c r="P415" s="147"/>
      <c r="Q415" s="147"/>
      <c r="R415" s="147"/>
      <c r="S415" s="147"/>
      <c r="T415" s="23"/>
      <c r="U415" s="5"/>
      <c r="V415" s="147"/>
      <c r="W415" s="147" t="s">
        <v>2250</v>
      </c>
      <c r="X415" s="109" t="s">
        <v>2251</v>
      </c>
      <c r="Y415" s="147" t="s">
        <v>2252</v>
      </c>
      <c r="Z415" s="147"/>
      <c r="AA415" s="5">
        <f t="shared" si="25"/>
        <v>49.8</v>
      </c>
      <c r="AB415" s="5">
        <f t="shared" si="26"/>
        <v>20.200000000000003</v>
      </c>
      <c r="AC415" s="5"/>
      <c r="AD415" s="5"/>
      <c r="AE415" s="146"/>
    </row>
    <row r="416" spans="1:31" ht="16.95" customHeight="1" x14ac:dyDescent="0.3">
      <c r="A416" s="3">
        <v>46082</v>
      </c>
      <c r="B416" s="14">
        <v>46084</v>
      </c>
      <c r="C416" s="7" t="s">
        <v>71</v>
      </c>
      <c r="D416" s="5" t="s">
        <v>72</v>
      </c>
      <c r="E416" s="147" t="s">
        <v>1680</v>
      </c>
      <c r="F416" s="147"/>
      <c r="G416" s="147" t="s">
        <v>2253</v>
      </c>
      <c r="H416" s="145" t="s">
        <v>2254</v>
      </c>
      <c r="I416" s="147" t="s">
        <v>1712</v>
      </c>
      <c r="J416" s="147">
        <v>2</v>
      </c>
      <c r="K416" s="147" t="s">
        <v>2255</v>
      </c>
      <c r="L416" s="5">
        <f>VLOOKUP(I:I,[1]指导价!$A:$B,2,0)</f>
        <v>24.9</v>
      </c>
      <c r="M416" s="124">
        <f t="shared" si="24"/>
        <v>37.299999999999997</v>
      </c>
      <c r="N416" s="147" t="s">
        <v>77</v>
      </c>
      <c r="O416" s="147"/>
      <c r="P416" s="147"/>
      <c r="Q416" s="147"/>
      <c r="R416" s="147"/>
      <c r="S416" s="147"/>
      <c r="T416" s="23"/>
      <c r="U416" s="5"/>
      <c r="V416" s="147"/>
      <c r="W416" s="147" t="s">
        <v>2256</v>
      </c>
      <c r="X416" s="109" t="s">
        <v>2257</v>
      </c>
      <c r="Y416" s="147" t="s">
        <v>2258</v>
      </c>
      <c r="Z416" s="147"/>
      <c r="AA416" s="5">
        <f t="shared" si="25"/>
        <v>49.8</v>
      </c>
      <c r="AB416" s="5">
        <f t="shared" si="26"/>
        <v>24.799999999999997</v>
      </c>
      <c r="AC416" s="5"/>
      <c r="AD416" s="5"/>
      <c r="AE416" s="146"/>
    </row>
    <row r="417" spans="1:31" ht="16.95" customHeight="1" x14ac:dyDescent="0.3">
      <c r="A417" s="3">
        <v>46082</v>
      </c>
      <c r="B417" s="14">
        <v>46084</v>
      </c>
      <c r="C417" s="7" t="s">
        <v>71</v>
      </c>
      <c r="D417" s="5" t="s">
        <v>72</v>
      </c>
      <c r="E417" s="147" t="s">
        <v>1680</v>
      </c>
      <c r="F417" s="147"/>
      <c r="G417" s="147" t="s">
        <v>2259</v>
      </c>
      <c r="H417" s="145" t="s">
        <v>2260</v>
      </c>
      <c r="I417" s="147" t="s">
        <v>1845</v>
      </c>
      <c r="J417" s="147">
        <v>5</v>
      </c>
      <c r="K417" s="147" t="s">
        <v>2261</v>
      </c>
      <c r="L417" s="5">
        <f>VLOOKUP(I:I,[1]指导价!$A:$B,2,0)</f>
        <v>8.9</v>
      </c>
      <c r="M417" s="124">
        <f t="shared" si="24"/>
        <v>17.396000000000001</v>
      </c>
      <c r="N417" s="147" t="s">
        <v>77</v>
      </c>
      <c r="O417" s="147"/>
      <c r="P417" s="147"/>
      <c r="Q417" s="147"/>
      <c r="R417" s="147"/>
      <c r="S417" s="147"/>
      <c r="T417" s="23"/>
      <c r="U417" s="5"/>
      <c r="V417" s="147"/>
      <c r="W417" s="147" t="s">
        <v>2262</v>
      </c>
      <c r="X417" s="109" t="s">
        <v>2263</v>
      </c>
      <c r="Y417" s="147" t="s">
        <v>2264</v>
      </c>
      <c r="Z417" s="147"/>
      <c r="AA417" s="5">
        <f t="shared" si="25"/>
        <v>44.5</v>
      </c>
      <c r="AB417" s="5">
        <f t="shared" si="26"/>
        <v>42.480000000000004</v>
      </c>
      <c r="AC417" s="5"/>
      <c r="AD417" s="5"/>
      <c r="AE417" s="146"/>
    </row>
    <row r="418" spans="1:31" ht="16.95" customHeight="1" x14ac:dyDescent="0.3">
      <c r="A418" s="3">
        <v>46082</v>
      </c>
      <c r="B418" s="14">
        <v>46084</v>
      </c>
      <c r="C418" s="5" t="str">
        <f>VLOOKUP(G418,白名单!C:E,3,0)</f>
        <v>华中大区</v>
      </c>
      <c r="D418" s="5" t="str">
        <f>VLOOKUP(G418,白名单!C:F,4,0)</f>
        <v>长沙市开琪食品贸易有限公司</v>
      </c>
      <c r="E418" s="147" t="s">
        <v>1680</v>
      </c>
      <c r="F418" s="147"/>
      <c r="G418" s="147" t="s">
        <v>1789</v>
      </c>
      <c r="H418" s="145" t="s">
        <v>2265</v>
      </c>
      <c r="I418" s="147" t="s">
        <v>1701</v>
      </c>
      <c r="J418" s="147">
        <v>6</v>
      </c>
      <c r="K418" s="147" t="s">
        <v>2266</v>
      </c>
      <c r="L418" s="5">
        <f>VLOOKUP(I:I,[1]指导价!$A:$B,2,0)</f>
        <v>8.9</v>
      </c>
      <c r="M418" s="124">
        <f t="shared" si="24"/>
        <v>10.65</v>
      </c>
      <c r="N418" s="147" t="s">
        <v>77</v>
      </c>
      <c r="O418" s="147"/>
      <c r="P418" s="147"/>
      <c r="Q418" s="147"/>
      <c r="R418" s="147"/>
      <c r="S418" s="147"/>
      <c r="T418" s="23"/>
      <c r="U418" s="5"/>
      <c r="V418" s="147"/>
      <c r="W418" s="147" t="s">
        <v>2267</v>
      </c>
      <c r="X418" s="109" t="s">
        <v>2268</v>
      </c>
      <c r="Y418" s="147" t="s">
        <v>2269</v>
      </c>
      <c r="Z418" s="147"/>
      <c r="AA418" s="5">
        <f t="shared" si="25"/>
        <v>53.400000000000006</v>
      </c>
      <c r="AB418" s="5">
        <f t="shared" si="26"/>
        <v>10.499999999999993</v>
      </c>
      <c r="AC418" s="5"/>
      <c r="AD418" s="5"/>
      <c r="AE418" s="146"/>
    </row>
    <row r="419" spans="1:31" ht="16.95" customHeight="1" x14ac:dyDescent="0.3">
      <c r="A419" s="3">
        <v>46082</v>
      </c>
      <c r="B419" s="14">
        <v>46084</v>
      </c>
      <c r="C419" s="5" t="str">
        <f>VLOOKUP(G419,白名单!C:E,3,0)</f>
        <v>广州大区</v>
      </c>
      <c r="D419" s="5" t="str">
        <f>VLOOKUP(G419,白名单!C:F,4,0)</f>
        <v>广州喜万佳便利店有限公司</v>
      </c>
      <c r="E419" s="147" t="s">
        <v>1680</v>
      </c>
      <c r="F419" s="147"/>
      <c r="G419" s="147" t="s">
        <v>1997</v>
      </c>
      <c r="H419" s="145" t="s">
        <v>2270</v>
      </c>
      <c r="I419" s="147" t="s">
        <v>1701</v>
      </c>
      <c r="J419" s="147">
        <v>8</v>
      </c>
      <c r="K419" s="147" t="s">
        <v>2086</v>
      </c>
      <c r="L419" s="5">
        <f>VLOOKUP(I:I,[1]指导价!$A:$B,2,0)</f>
        <v>8.9</v>
      </c>
      <c r="M419" s="124">
        <f t="shared" si="24"/>
        <v>11.25</v>
      </c>
      <c r="N419" s="147" t="s">
        <v>77</v>
      </c>
      <c r="O419" s="147"/>
      <c r="P419" s="147"/>
      <c r="Q419" s="147"/>
      <c r="R419" s="147"/>
      <c r="S419" s="147"/>
      <c r="T419" s="23"/>
      <c r="U419" s="5"/>
      <c r="V419" s="147"/>
      <c r="W419" s="147" t="s">
        <v>2271</v>
      </c>
      <c r="X419" s="109" t="s">
        <v>2272</v>
      </c>
      <c r="Y419" s="147" t="s">
        <v>2273</v>
      </c>
      <c r="Z419" s="147"/>
      <c r="AA419" s="5">
        <f t="shared" si="25"/>
        <v>71.2</v>
      </c>
      <c r="AB419" s="5">
        <f t="shared" si="26"/>
        <v>18.799999999999997</v>
      </c>
      <c r="AC419" s="5"/>
      <c r="AD419" s="5"/>
      <c r="AE419" s="146"/>
    </row>
    <row r="420" spans="1:31" ht="16.95" customHeight="1" x14ac:dyDescent="0.3">
      <c r="A420" s="3">
        <v>46082</v>
      </c>
      <c r="B420" s="14">
        <v>46084</v>
      </c>
      <c r="C420" s="5" t="str">
        <f>VLOOKUP(G420,白名单!C:E,3,0)</f>
        <v>华中大区</v>
      </c>
      <c r="D420" s="5" t="str">
        <f>VLOOKUP(G420,白名单!C:F,4,0)</f>
        <v>长沙市开琪食品贸易有限公司</v>
      </c>
      <c r="E420" s="147" t="s">
        <v>1680</v>
      </c>
      <c r="F420" s="147"/>
      <c r="G420" s="147" t="s">
        <v>1789</v>
      </c>
      <c r="H420" s="145" t="s">
        <v>2274</v>
      </c>
      <c r="I420" s="147" t="s">
        <v>1739</v>
      </c>
      <c r="J420" s="147">
        <v>6</v>
      </c>
      <c r="K420" s="147" t="s">
        <v>2095</v>
      </c>
      <c r="L420" s="5">
        <f>VLOOKUP(I:I,[1]指导价!$A:$B,2,0)</f>
        <v>24.9</v>
      </c>
      <c r="M420" s="124">
        <f t="shared" si="24"/>
        <v>29.983333333333334</v>
      </c>
      <c r="N420" s="147" t="s">
        <v>77</v>
      </c>
      <c r="O420" s="147"/>
      <c r="P420" s="147"/>
      <c r="Q420" s="147"/>
      <c r="R420" s="147"/>
      <c r="S420" s="147"/>
      <c r="T420" s="23"/>
      <c r="U420" s="5"/>
      <c r="V420" s="147"/>
      <c r="W420" s="147" t="s">
        <v>2275</v>
      </c>
      <c r="X420" s="109" t="s">
        <v>2276</v>
      </c>
      <c r="Y420" s="147" t="s">
        <v>2277</v>
      </c>
      <c r="Z420" s="147"/>
      <c r="AA420" s="5">
        <f t="shared" si="25"/>
        <v>149.39999999999998</v>
      </c>
      <c r="AB420" s="5">
        <f t="shared" si="26"/>
        <v>30.500000000000028</v>
      </c>
      <c r="AC420" s="5"/>
      <c r="AD420" s="5"/>
      <c r="AE420" s="146"/>
    </row>
    <row r="421" spans="1:31" ht="16.95" customHeight="1" x14ac:dyDescent="0.3">
      <c r="A421" s="3">
        <v>46082</v>
      </c>
      <c r="B421" s="14">
        <v>46084</v>
      </c>
      <c r="C421" s="5" t="str">
        <f>VLOOKUP(G421,白名单!C:E,3,0)</f>
        <v>广州大区</v>
      </c>
      <c r="D421" s="5" t="str">
        <f>VLOOKUP(G421,白名单!C:F,4,0)</f>
        <v>广州喜万佳便利店有限公司</v>
      </c>
      <c r="E421" s="147" t="s">
        <v>1680</v>
      </c>
      <c r="F421" s="147"/>
      <c r="G421" s="147" t="s">
        <v>1997</v>
      </c>
      <c r="H421" s="145" t="s">
        <v>2278</v>
      </c>
      <c r="I421" s="147" t="s">
        <v>1845</v>
      </c>
      <c r="J421" s="147">
        <v>8</v>
      </c>
      <c r="K421" s="147" t="s">
        <v>1900</v>
      </c>
      <c r="L421" s="5">
        <f>VLOOKUP(I:I,[1]指导价!$A:$B,2,0)</f>
        <v>8.9</v>
      </c>
      <c r="M421" s="124">
        <f t="shared" si="24"/>
        <v>10</v>
      </c>
      <c r="N421" s="147" t="s">
        <v>77</v>
      </c>
      <c r="O421" s="147"/>
      <c r="P421" s="147"/>
      <c r="Q421" s="147"/>
      <c r="R421" s="147"/>
      <c r="S421" s="147"/>
      <c r="T421" s="23"/>
      <c r="U421" s="5"/>
      <c r="V421" s="147"/>
      <c r="W421" s="147" t="s">
        <v>2279</v>
      </c>
      <c r="X421" s="109" t="s">
        <v>2280</v>
      </c>
      <c r="Y421" s="147" t="s">
        <v>2281</v>
      </c>
      <c r="Z421" s="147"/>
      <c r="AA421" s="5">
        <f t="shared" si="25"/>
        <v>71.2</v>
      </c>
      <c r="AB421" s="5">
        <f t="shared" si="26"/>
        <v>8.7999999999999972</v>
      </c>
      <c r="AC421" s="5"/>
      <c r="AD421" s="5"/>
      <c r="AE421" s="146"/>
    </row>
    <row r="422" spans="1:31" ht="16.95" customHeight="1" x14ac:dyDescent="0.3">
      <c r="A422" s="3">
        <v>46082</v>
      </c>
      <c r="B422" s="14">
        <v>46084</v>
      </c>
      <c r="C422" s="7" t="s">
        <v>71</v>
      </c>
      <c r="D422" s="5" t="s">
        <v>72</v>
      </c>
      <c r="E422" s="147" t="s">
        <v>1680</v>
      </c>
      <c r="F422" s="147"/>
      <c r="G422" s="147" t="s">
        <v>2282</v>
      </c>
      <c r="H422" s="145" t="s">
        <v>2283</v>
      </c>
      <c r="I422" s="147" t="s">
        <v>1739</v>
      </c>
      <c r="J422" s="147">
        <v>3</v>
      </c>
      <c r="K422" s="147" t="s">
        <v>2284</v>
      </c>
      <c r="L422" s="5">
        <f>VLOOKUP(I:I,[1]指导价!$A:$B,2,0)</f>
        <v>24.9</v>
      </c>
      <c r="M422" s="124">
        <f t="shared" si="24"/>
        <v>53</v>
      </c>
      <c r="N422" s="147" t="s">
        <v>77</v>
      </c>
      <c r="O422" s="147"/>
      <c r="P422" s="147"/>
      <c r="Q422" s="147"/>
      <c r="R422" s="147"/>
      <c r="S422" s="147"/>
      <c r="T422" s="23"/>
      <c r="U422" s="5"/>
      <c r="V422" s="147"/>
      <c r="W422" s="147" t="s">
        <v>2285</v>
      </c>
      <c r="X422" s="109" t="s">
        <v>2286</v>
      </c>
      <c r="Y422" s="147" t="s">
        <v>2287</v>
      </c>
      <c r="Z422" s="147"/>
      <c r="AA422" s="5">
        <f t="shared" si="25"/>
        <v>74.699999999999989</v>
      </c>
      <c r="AB422" s="5">
        <f t="shared" si="26"/>
        <v>84.300000000000011</v>
      </c>
      <c r="AC422" s="5"/>
      <c r="AD422" s="5"/>
      <c r="AE422" s="146"/>
    </row>
    <row r="423" spans="1:31" ht="16.95" customHeight="1" x14ac:dyDescent="0.3">
      <c r="A423" s="3">
        <v>46082</v>
      </c>
      <c r="B423" s="14">
        <v>46084</v>
      </c>
      <c r="C423" s="5" t="str">
        <f>VLOOKUP(G423,白名单!C:E,3,0)</f>
        <v>鲁豫陕大区</v>
      </c>
      <c r="D423" s="5" t="str">
        <f>VLOOKUP(G423,白名单!C:F,4,0)</f>
        <v>悦时（山东）供应链管理有限公司</v>
      </c>
      <c r="E423" s="147" t="s">
        <v>1680</v>
      </c>
      <c r="F423" s="147"/>
      <c r="G423" s="147" t="s">
        <v>1860</v>
      </c>
      <c r="H423" s="145" t="s">
        <v>2288</v>
      </c>
      <c r="I423" s="147" t="s">
        <v>1739</v>
      </c>
      <c r="J423" s="147">
        <v>3</v>
      </c>
      <c r="K423" s="147" t="s">
        <v>2289</v>
      </c>
      <c r="L423" s="5">
        <f>VLOOKUP(I:I,[1]指导价!$A:$B,2,0)</f>
        <v>24.9</v>
      </c>
      <c r="M423" s="124">
        <f t="shared" si="24"/>
        <v>29.8</v>
      </c>
      <c r="N423" s="147" t="s">
        <v>77</v>
      </c>
      <c r="O423" s="147"/>
      <c r="P423" s="147"/>
      <c r="Q423" s="147"/>
      <c r="R423" s="147"/>
      <c r="S423" s="147"/>
      <c r="T423" s="23"/>
      <c r="U423" s="5"/>
      <c r="V423" s="147"/>
      <c r="W423" s="147" t="s">
        <v>2290</v>
      </c>
      <c r="X423" s="109" t="s">
        <v>2291</v>
      </c>
      <c r="Y423" s="147" t="s">
        <v>2292</v>
      </c>
      <c r="Z423" s="147"/>
      <c r="AA423" s="5">
        <f t="shared" si="25"/>
        <v>74.699999999999989</v>
      </c>
      <c r="AB423" s="5">
        <f t="shared" si="26"/>
        <v>14.700000000000017</v>
      </c>
      <c r="AC423" s="5"/>
      <c r="AD423" s="5"/>
      <c r="AE423" s="146"/>
    </row>
    <row r="424" spans="1:31" ht="16.95" customHeight="1" x14ac:dyDescent="0.3">
      <c r="A424" s="3">
        <v>46082</v>
      </c>
      <c r="B424" s="14">
        <v>46084</v>
      </c>
      <c r="C424" s="7" t="s">
        <v>71</v>
      </c>
      <c r="D424" s="5" t="s">
        <v>72</v>
      </c>
      <c r="E424" s="147" t="s">
        <v>1680</v>
      </c>
      <c r="F424" s="147"/>
      <c r="G424" s="147" t="s">
        <v>2293</v>
      </c>
      <c r="H424" s="145" t="s">
        <v>2294</v>
      </c>
      <c r="I424" s="147" t="s">
        <v>1739</v>
      </c>
      <c r="J424" s="147">
        <v>2</v>
      </c>
      <c r="K424" s="147" t="s">
        <v>2295</v>
      </c>
      <c r="L424" s="5">
        <f>VLOOKUP(I:I,[1]指导价!$A:$B,2,0)</f>
        <v>24.9</v>
      </c>
      <c r="M424" s="124">
        <f t="shared" si="24"/>
        <v>31.88</v>
      </c>
      <c r="N424" s="147" t="s">
        <v>77</v>
      </c>
      <c r="O424" s="147"/>
      <c r="P424" s="147"/>
      <c r="Q424" s="147"/>
      <c r="R424" s="147"/>
      <c r="S424" s="147"/>
      <c r="T424" s="23"/>
      <c r="U424" s="5"/>
      <c r="V424" s="147"/>
      <c r="W424" s="147" t="s">
        <v>2296</v>
      </c>
      <c r="X424" s="109" t="s">
        <v>2297</v>
      </c>
      <c r="Y424" s="147" t="s">
        <v>2298</v>
      </c>
      <c r="Z424" s="147"/>
      <c r="AA424" s="5">
        <f t="shared" si="25"/>
        <v>49.8</v>
      </c>
      <c r="AB424" s="5">
        <f t="shared" si="26"/>
        <v>13.96</v>
      </c>
      <c r="AC424" s="5"/>
      <c r="AD424" s="5"/>
      <c r="AE424" s="146"/>
    </row>
    <row r="425" spans="1:31" ht="16.95" customHeight="1" x14ac:dyDescent="0.3">
      <c r="A425" s="3">
        <v>46082</v>
      </c>
      <c r="B425" s="14">
        <v>46084</v>
      </c>
      <c r="C425" s="5" t="str">
        <f>VLOOKUP(G425,白名单!C:E,3,0)</f>
        <v>广州大区</v>
      </c>
      <c r="D425" s="5" t="str">
        <f>VLOOKUP(G425,白名单!C:F,4,0)</f>
        <v>广州喜万佳便利店有限公司</v>
      </c>
      <c r="E425" s="147" t="s">
        <v>1680</v>
      </c>
      <c r="F425" s="147"/>
      <c r="G425" s="147" t="s">
        <v>1898</v>
      </c>
      <c r="H425" s="145" t="s">
        <v>2299</v>
      </c>
      <c r="I425" s="147" t="s">
        <v>1712</v>
      </c>
      <c r="J425" s="147">
        <v>2</v>
      </c>
      <c r="K425" s="147" t="s">
        <v>1900</v>
      </c>
      <c r="L425" s="5">
        <f>VLOOKUP(I:I,[1]指导价!$A:$B,2,0)</f>
        <v>24.9</v>
      </c>
      <c r="M425" s="124">
        <f t="shared" si="24"/>
        <v>40</v>
      </c>
      <c r="N425" s="147" t="s">
        <v>77</v>
      </c>
      <c r="O425" s="147"/>
      <c r="P425" s="147"/>
      <c r="Q425" s="147"/>
      <c r="R425" s="147"/>
      <c r="S425" s="147"/>
      <c r="T425" s="23"/>
      <c r="U425" s="5"/>
      <c r="V425" s="147"/>
      <c r="W425" s="147" t="s">
        <v>2300</v>
      </c>
      <c r="X425" s="109" t="s">
        <v>2301</v>
      </c>
      <c r="Y425" s="147" t="s">
        <v>2302</v>
      </c>
      <c r="Z425" s="147"/>
      <c r="AA425" s="5">
        <f t="shared" si="25"/>
        <v>49.8</v>
      </c>
      <c r="AB425" s="5">
        <f t="shared" si="26"/>
        <v>30.200000000000003</v>
      </c>
      <c r="AC425" s="5"/>
      <c r="AD425" s="5"/>
      <c r="AE425" s="146"/>
    </row>
    <row r="426" spans="1:31" ht="16.95" customHeight="1" x14ac:dyDescent="0.3">
      <c r="A426" s="3">
        <v>46082</v>
      </c>
      <c r="B426" s="14">
        <v>46084</v>
      </c>
      <c r="C426" s="5" t="str">
        <f>VLOOKUP(G426,白名单!C:E,3,0)</f>
        <v>闽赣大区</v>
      </c>
      <c r="D426" s="5" t="str">
        <f>VLOOKUP(G426,白名单!C:F,4,0)</f>
        <v>上饶市聚发明贸易有限公司</v>
      </c>
      <c r="E426" s="147" t="s">
        <v>1680</v>
      </c>
      <c r="F426" s="147"/>
      <c r="G426" s="147" t="s">
        <v>2139</v>
      </c>
      <c r="H426" s="145" t="s">
        <v>2303</v>
      </c>
      <c r="I426" s="147" t="s">
        <v>1845</v>
      </c>
      <c r="J426" s="147">
        <v>6</v>
      </c>
      <c r="K426" s="147" t="s">
        <v>2141</v>
      </c>
      <c r="L426" s="5">
        <f>VLOOKUP(I:I,[1]指导价!$A:$B,2,0)</f>
        <v>8.9</v>
      </c>
      <c r="M426" s="124">
        <f t="shared" si="24"/>
        <v>9.5833333333333339</v>
      </c>
      <c r="N426" s="147" t="s">
        <v>77</v>
      </c>
      <c r="O426" s="147"/>
      <c r="P426" s="147"/>
      <c r="Q426" s="147"/>
      <c r="R426" s="147"/>
      <c r="S426" s="147"/>
      <c r="T426" s="23"/>
      <c r="U426" s="5"/>
      <c r="V426" s="147"/>
      <c r="W426" s="147" t="s">
        <v>2304</v>
      </c>
      <c r="X426" s="109" t="s">
        <v>2305</v>
      </c>
      <c r="Y426" s="147" t="s">
        <v>2306</v>
      </c>
      <c r="Z426" s="147"/>
      <c r="AA426" s="5">
        <f t="shared" si="25"/>
        <v>53.400000000000006</v>
      </c>
      <c r="AB426" s="5">
        <f t="shared" si="26"/>
        <v>4.0999999999999943</v>
      </c>
      <c r="AC426" s="5"/>
      <c r="AD426" s="5"/>
      <c r="AE426" s="146"/>
    </row>
    <row r="427" spans="1:31" ht="16.95" customHeight="1" x14ac:dyDescent="0.3">
      <c r="A427" s="3">
        <v>46082</v>
      </c>
      <c r="B427" s="14">
        <v>46084</v>
      </c>
      <c r="C427" s="7" t="s">
        <v>71</v>
      </c>
      <c r="D427" s="5" t="s">
        <v>72</v>
      </c>
      <c r="E427" s="147" t="s">
        <v>1680</v>
      </c>
      <c r="F427" s="147"/>
      <c r="G427" s="147" t="s">
        <v>1732</v>
      </c>
      <c r="H427" s="145" t="s">
        <v>2307</v>
      </c>
      <c r="I427" s="147" t="s">
        <v>1690</v>
      </c>
      <c r="J427" s="147">
        <v>3</v>
      </c>
      <c r="K427" s="147" t="s">
        <v>2308</v>
      </c>
      <c r="L427" s="5">
        <f>VLOOKUP(I:I,[1]指导价!$A:$B,2,0)</f>
        <v>9.9</v>
      </c>
      <c r="M427" s="124">
        <f t="shared" si="24"/>
        <v>14.626666666666667</v>
      </c>
      <c r="N427" s="147" t="s">
        <v>77</v>
      </c>
      <c r="O427" s="147"/>
      <c r="P427" s="147"/>
      <c r="Q427" s="147"/>
      <c r="R427" s="147"/>
      <c r="S427" s="147"/>
      <c r="T427" s="23"/>
      <c r="U427" s="5"/>
      <c r="V427" s="147"/>
      <c r="W427" s="147" t="s">
        <v>2309</v>
      </c>
      <c r="X427" s="109" t="s">
        <v>2310</v>
      </c>
      <c r="Y427" s="147" t="s">
        <v>2311</v>
      </c>
      <c r="Z427" s="147"/>
      <c r="AA427" s="5">
        <f t="shared" si="25"/>
        <v>29.700000000000003</v>
      </c>
      <c r="AB427" s="5">
        <f t="shared" si="26"/>
        <v>14.18</v>
      </c>
      <c r="AC427" s="5"/>
      <c r="AD427" s="5"/>
      <c r="AE427" s="146"/>
    </row>
    <row r="428" spans="1:31" ht="16.95" customHeight="1" x14ac:dyDescent="0.3">
      <c r="A428" s="3">
        <v>46082</v>
      </c>
      <c r="B428" s="14">
        <v>46084</v>
      </c>
      <c r="C428" s="7" t="s">
        <v>71</v>
      </c>
      <c r="D428" s="5" t="s">
        <v>72</v>
      </c>
      <c r="E428" s="147" t="s">
        <v>1680</v>
      </c>
      <c r="F428" s="147"/>
      <c r="G428" s="147" t="s">
        <v>2158</v>
      </c>
      <c r="H428" s="145" t="s">
        <v>2312</v>
      </c>
      <c r="I428" s="147" t="s">
        <v>1690</v>
      </c>
      <c r="J428" s="147">
        <v>8</v>
      </c>
      <c r="K428" s="147" t="s">
        <v>1929</v>
      </c>
      <c r="L428" s="5">
        <f>VLOOKUP(I:I,[1]指导价!$A:$B,2,0)</f>
        <v>9.9</v>
      </c>
      <c r="M428" s="124">
        <f t="shared" si="24"/>
        <v>12.487500000000001</v>
      </c>
      <c r="N428" s="147" t="s">
        <v>77</v>
      </c>
      <c r="O428" s="147"/>
      <c r="P428" s="147"/>
      <c r="Q428" s="147"/>
      <c r="R428" s="147"/>
      <c r="S428" s="147"/>
      <c r="T428" s="23"/>
      <c r="U428" s="5"/>
      <c r="V428" s="147"/>
      <c r="W428" s="147" t="s">
        <v>2313</v>
      </c>
      <c r="X428" s="109" t="s">
        <v>2314</v>
      </c>
      <c r="Y428" s="147" t="s">
        <v>2315</v>
      </c>
      <c r="Z428" s="147"/>
      <c r="AA428" s="5">
        <f t="shared" si="25"/>
        <v>79.2</v>
      </c>
      <c r="AB428" s="5">
        <f t="shared" si="26"/>
        <v>20.700000000000003</v>
      </c>
      <c r="AC428" s="5"/>
      <c r="AD428" s="5"/>
      <c r="AE428" s="146"/>
    </row>
    <row r="429" spans="1:31" ht="16.95" customHeight="1" x14ac:dyDescent="0.3">
      <c r="A429" s="3">
        <v>46082</v>
      </c>
      <c r="B429" s="14">
        <v>46084</v>
      </c>
      <c r="C429" s="5" t="str">
        <f>VLOOKUP(G429,白名单!C:E,3,0)</f>
        <v>华中大区</v>
      </c>
      <c r="D429" s="5" t="str">
        <f>VLOOKUP(G429,白名单!C:F,4,0)</f>
        <v>长沙市开琪食品贸易有限公司</v>
      </c>
      <c r="E429" s="147" t="s">
        <v>1680</v>
      </c>
      <c r="F429" s="147"/>
      <c r="G429" s="147" t="s">
        <v>1789</v>
      </c>
      <c r="H429" s="145" t="s">
        <v>2316</v>
      </c>
      <c r="I429" s="147" t="s">
        <v>1690</v>
      </c>
      <c r="J429" s="147">
        <v>8</v>
      </c>
      <c r="K429" s="147" t="s">
        <v>2219</v>
      </c>
      <c r="L429" s="5">
        <f>VLOOKUP(I:I,[1]指导价!$A:$B,2,0)</f>
        <v>9.9</v>
      </c>
      <c r="M429" s="124">
        <f t="shared" si="24"/>
        <v>12.8</v>
      </c>
      <c r="N429" s="147" t="s">
        <v>77</v>
      </c>
      <c r="O429" s="147"/>
      <c r="P429" s="147"/>
      <c r="Q429" s="147"/>
      <c r="R429" s="147"/>
      <c r="S429" s="147"/>
      <c r="T429" s="23"/>
      <c r="U429" s="5"/>
      <c r="V429" s="147"/>
      <c r="W429" s="147" t="s">
        <v>2317</v>
      </c>
      <c r="X429" s="109" t="s">
        <v>2318</v>
      </c>
      <c r="Y429" s="147" t="s">
        <v>2319</v>
      </c>
      <c r="Z429" s="147"/>
      <c r="AA429" s="5">
        <f t="shared" si="25"/>
        <v>79.2</v>
      </c>
      <c r="AB429" s="5">
        <f t="shared" si="26"/>
        <v>23.200000000000003</v>
      </c>
      <c r="AC429" s="5"/>
      <c r="AD429" s="5"/>
      <c r="AE429" s="146"/>
    </row>
    <row r="430" spans="1:31" ht="16.95" customHeight="1" x14ac:dyDescent="0.3">
      <c r="A430" s="3">
        <v>46082</v>
      </c>
      <c r="B430" s="14">
        <v>46084</v>
      </c>
      <c r="C430" s="5" t="str">
        <f>VLOOKUP(G430,白名单!C:E,3,0)</f>
        <v>华北大区</v>
      </c>
      <c r="D430" s="5" t="s">
        <v>1806</v>
      </c>
      <c r="E430" s="147" t="s">
        <v>1680</v>
      </c>
      <c r="F430" s="147"/>
      <c r="G430" s="147" t="s">
        <v>1887</v>
      </c>
      <c r="H430" s="145" t="s">
        <v>2320</v>
      </c>
      <c r="I430" s="147" t="s">
        <v>1690</v>
      </c>
      <c r="J430" s="147">
        <v>8</v>
      </c>
      <c r="K430" s="147" t="s">
        <v>2321</v>
      </c>
      <c r="L430" s="5">
        <f>VLOOKUP(I:I,[1]指导价!$A:$B,2,0)</f>
        <v>9.9</v>
      </c>
      <c r="M430" s="124">
        <f t="shared" si="24"/>
        <v>11.6</v>
      </c>
      <c r="N430" s="147" t="s">
        <v>77</v>
      </c>
      <c r="O430" s="147"/>
      <c r="P430" s="147"/>
      <c r="Q430" s="147"/>
      <c r="R430" s="147"/>
      <c r="S430" s="147"/>
      <c r="T430" s="23"/>
      <c r="U430" s="5"/>
      <c r="V430" s="147"/>
      <c r="W430" s="147" t="s">
        <v>2322</v>
      </c>
      <c r="X430" s="109" t="s">
        <v>2323</v>
      </c>
      <c r="Y430" s="147" t="s">
        <v>2324</v>
      </c>
      <c r="Z430" s="147"/>
      <c r="AA430" s="5">
        <f t="shared" si="25"/>
        <v>79.2</v>
      </c>
      <c r="AB430" s="5">
        <f t="shared" si="26"/>
        <v>13.599999999999994</v>
      </c>
      <c r="AC430" s="5"/>
      <c r="AD430" s="5"/>
      <c r="AE430" s="146"/>
    </row>
    <row r="431" spans="1:31" ht="16.95" customHeight="1" x14ac:dyDescent="0.3">
      <c r="A431" s="3">
        <v>46082</v>
      </c>
      <c r="B431" s="14">
        <v>46084</v>
      </c>
      <c r="C431" s="5" t="str">
        <f>VLOOKUP(G431,白名单!C:E,3,0)</f>
        <v>华北大区</v>
      </c>
      <c r="D431" s="5" t="s">
        <v>1806</v>
      </c>
      <c r="E431" s="147" t="s">
        <v>1680</v>
      </c>
      <c r="F431" s="147"/>
      <c r="G431" s="147" t="s">
        <v>1887</v>
      </c>
      <c r="H431" s="145" t="s">
        <v>2325</v>
      </c>
      <c r="I431" s="147" t="s">
        <v>1683</v>
      </c>
      <c r="J431" s="147">
        <v>6</v>
      </c>
      <c r="K431" s="147" t="s">
        <v>1774</v>
      </c>
      <c r="L431" s="5">
        <f>VLOOKUP(I:I,[1]指导价!$A:$B,2,0)</f>
        <v>9.9</v>
      </c>
      <c r="M431" s="124">
        <f t="shared" si="24"/>
        <v>12.966666666666667</v>
      </c>
      <c r="N431" s="147" t="s">
        <v>77</v>
      </c>
      <c r="O431" s="147"/>
      <c r="P431" s="147"/>
      <c r="Q431" s="147"/>
      <c r="R431" s="147"/>
      <c r="S431" s="147"/>
      <c r="T431" s="23"/>
      <c r="U431" s="5"/>
      <c r="V431" s="147"/>
      <c r="W431" s="147" t="s">
        <v>2326</v>
      </c>
      <c r="X431" s="109" t="s">
        <v>2327</v>
      </c>
      <c r="Y431" s="147" t="s">
        <v>2328</v>
      </c>
      <c r="Z431" s="147"/>
      <c r="AA431" s="5">
        <f t="shared" si="25"/>
        <v>59.400000000000006</v>
      </c>
      <c r="AB431" s="5">
        <f t="shared" si="26"/>
        <v>18.399999999999991</v>
      </c>
      <c r="AC431" s="5"/>
      <c r="AD431" s="5"/>
      <c r="AE431" s="146"/>
    </row>
    <row r="432" spans="1:31" ht="16.95" customHeight="1" x14ac:dyDescent="0.3">
      <c r="A432" s="3">
        <v>46082</v>
      </c>
      <c r="B432" s="14">
        <v>46084</v>
      </c>
      <c r="C432" s="5" t="str">
        <f>VLOOKUP(G432,白名单!C:E,3,0)</f>
        <v>华中大区</v>
      </c>
      <c r="D432" s="5" t="str">
        <f>VLOOKUP(G432,白名单!C:F,4,0)</f>
        <v>长沙市开琪食品贸易有限公司</v>
      </c>
      <c r="E432" s="147" t="s">
        <v>1680</v>
      </c>
      <c r="F432" s="147"/>
      <c r="G432" s="147" t="s">
        <v>1789</v>
      </c>
      <c r="H432" s="145" t="s">
        <v>2329</v>
      </c>
      <c r="I432" s="147" t="s">
        <v>1683</v>
      </c>
      <c r="J432" s="147">
        <v>4</v>
      </c>
      <c r="K432" s="147" t="s">
        <v>2330</v>
      </c>
      <c r="L432" s="5">
        <f>VLOOKUP(I:I,[1]指导价!$A:$B,2,0)</f>
        <v>9.9</v>
      </c>
      <c r="M432" s="124">
        <f t="shared" si="24"/>
        <v>13.225</v>
      </c>
      <c r="N432" s="147" t="s">
        <v>77</v>
      </c>
      <c r="O432" s="147"/>
      <c r="P432" s="147"/>
      <c r="Q432" s="147"/>
      <c r="R432" s="147"/>
      <c r="S432" s="147"/>
      <c r="T432" s="23"/>
      <c r="U432" s="5"/>
      <c r="V432" s="147"/>
      <c r="W432" s="147" t="s">
        <v>2331</v>
      </c>
      <c r="X432" s="109" t="s">
        <v>2332</v>
      </c>
      <c r="Y432" s="147" t="s">
        <v>2333</v>
      </c>
      <c r="Z432" s="147"/>
      <c r="AA432" s="5">
        <f t="shared" si="25"/>
        <v>39.6</v>
      </c>
      <c r="AB432" s="5">
        <f t="shared" si="26"/>
        <v>13.299999999999997</v>
      </c>
      <c r="AC432" s="5"/>
      <c r="AD432" s="5"/>
      <c r="AE432" s="146"/>
    </row>
    <row r="433" spans="1:31" ht="16.95" customHeight="1" x14ac:dyDescent="0.3">
      <c r="A433" s="3">
        <v>46082</v>
      </c>
      <c r="B433" s="14">
        <v>46084</v>
      </c>
      <c r="C433" s="5" t="str">
        <f>VLOOKUP(G433,白名单!C:E,3,0)</f>
        <v>广州大区</v>
      </c>
      <c r="D433" s="5" t="str">
        <f>VLOOKUP(G433,白名单!C:F,4,0)</f>
        <v>广州喜万佳便利店有限公司</v>
      </c>
      <c r="E433" s="147" t="s">
        <v>1680</v>
      </c>
      <c r="F433" s="147"/>
      <c r="G433" s="147" t="s">
        <v>1997</v>
      </c>
      <c r="H433" s="145" t="s">
        <v>2334</v>
      </c>
      <c r="I433" s="147" t="s">
        <v>1739</v>
      </c>
      <c r="J433" s="147">
        <v>2</v>
      </c>
      <c r="K433" s="147" t="s">
        <v>1999</v>
      </c>
      <c r="L433" s="5">
        <f>VLOOKUP(I:I,[1]指导价!$A:$B,2,0)</f>
        <v>24.9</v>
      </c>
      <c r="M433" s="124">
        <f t="shared" si="24"/>
        <v>35</v>
      </c>
      <c r="N433" s="147" t="s">
        <v>77</v>
      </c>
      <c r="O433" s="147"/>
      <c r="P433" s="147"/>
      <c r="Q433" s="147"/>
      <c r="R433" s="147"/>
      <c r="S433" s="147"/>
      <c r="T433" s="23"/>
      <c r="U433" s="5"/>
      <c r="V433" s="147"/>
      <c r="W433" s="147" t="s">
        <v>2335</v>
      </c>
      <c r="X433" s="109" t="s">
        <v>2336</v>
      </c>
      <c r="Y433" s="147" t="s">
        <v>2337</v>
      </c>
      <c r="Z433" s="147"/>
      <c r="AA433" s="5">
        <f t="shared" si="25"/>
        <v>49.8</v>
      </c>
      <c r="AB433" s="5">
        <f t="shared" si="26"/>
        <v>20.200000000000003</v>
      </c>
      <c r="AC433" s="5"/>
      <c r="AD433" s="5"/>
      <c r="AE433" s="146"/>
    </row>
    <row r="434" spans="1:31" ht="16.95" customHeight="1" x14ac:dyDescent="0.3">
      <c r="A434" s="3">
        <v>46082</v>
      </c>
      <c r="B434" s="14">
        <v>46084</v>
      </c>
      <c r="C434" s="5" t="str">
        <f>VLOOKUP(G434,白名单!C:E,3,0)</f>
        <v>西南大区</v>
      </c>
      <c r="D434" s="5" t="str">
        <f>VLOOKUP(G434,白名单!C:F,4,0)</f>
        <v>成都中晋四季食品科技有限公司</v>
      </c>
      <c r="E434" s="147" t="s">
        <v>1680</v>
      </c>
      <c r="F434" s="147"/>
      <c r="G434" s="147" t="s">
        <v>1812</v>
      </c>
      <c r="H434" s="145" t="s">
        <v>2338</v>
      </c>
      <c r="I434" s="147" t="s">
        <v>1739</v>
      </c>
      <c r="J434" s="147">
        <v>1</v>
      </c>
      <c r="K434" s="147" t="s">
        <v>2146</v>
      </c>
      <c r="L434" s="5">
        <f>VLOOKUP(I:I,[1]指导价!$A:$B,2,0)</f>
        <v>24.9</v>
      </c>
      <c r="M434" s="124">
        <f t="shared" si="24"/>
        <v>24.9</v>
      </c>
      <c r="N434" s="147" t="s">
        <v>77</v>
      </c>
      <c r="O434" s="147"/>
      <c r="P434" s="147"/>
      <c r="Q434" s="147"/>
      <c r="R434" s="147"/>
      <c r="S434" s="147"/>
      <c r="T434" s="23"/>
      <c r="U434" s="5"/>
      <c r="V434" s="147"/>
      <c r="W434" s="147" t="s">
        <v>2339</v>
      </c>
      <c r="X434" s="109" t="s">
        <v>2340</v>
      </c>
      <c r="Y434" s="147" t="s">
        <v>2341</v>
      </c>
      <c r="Z434" s="147"/>
      <c r="AA434" s="5">
        <f t="shared" si="25"/>
        <v>24.9</v>
      </c>
      <c r="AB434" s="5">
        <f t="shared" si="26"/>
        <v>0</v>
      </c>
      <c r="AC434" s="5"/>
      <c r="AD434" s="5"/>
      <c r="AE434" s="146"/>
    </row>
    <row r="435" spans="1:31" ht="16.95" customHeight="1" x14ac:dyDescent="0.3">
      <c r="A435" s="3">
        <v>46082</v>
      </c>
      <c r="B435" s="14">
        <v>46084</v>
      </c>
      <c r="C435" s="5" t="str">
        <f>VLOOKUP(G435,白名单!C:E,3,0)</f>
        <v>华中大区</v>
      </c>
      <c r="D435" s="5" t="str">
        <f>VLOOKUP(G435,白名单!C:F,4,0)</f>
        <v>长沙市开琪食品贸易有限公司</v>
      </c>
      <c r="E435" s="147" t="s">
        <v>1680</v>
      </c>
      <c r="F435" s="147"/>
      <c r="G435" s="147" t="s">
        <v>1789</v>
      </c>
      <c r="H435" s="145" t="s">
        <v>2342</v>
      </c>
      <c r="I435" s="147" t="s">
        <v>1690</v>
      </c>
      <c r="J435" s="147">
        <v>8</v>
      </c>
      <c r="K435" s="147" t="s">
        <v>2219</v>
      </c>
      <c r="L435" s="5">
        <f>VLOOKUP(I:I,[1]指导价!$A:$B,2,0)</f>
        <v>9.9</v>
      </c>
      <c r="M435" s="124">
        <f t="shared" si="24"/>
        <v>12.8</v>
      </c>
      <c r="N435" s="147" t="s">
        <v>77</v>
      </c>
      <c r="O435" s="147"/>
      <c r="P435" s="147"/>
      <c r="Q435" s="147"/>
      <c r="R435" s="147"/>
      <c r="S435" s="147"/>
      <c r="T435" s="23"/>
      <c r="U435" s="5"/>
      <c r="V435" s="147"/>
      <c r="W435" s="147" t="s">
        <v>2343</v>
      </c>
      <c r="X435" s="109" t="s">
        <v>2344</v>
      </c>
      <c r="Y435" s="147" t="s">
        <v>2345</v>
      </c>
      <c r="Z435" s="147"/>
      <c r="AA435" s="5">
        <f t="shared" si="25"/>
        <v>79.2</v>
      </c>
      <c r="AB435" s="5">
        <f t="shared" si="26"/>
        <v>23.200000000000003</v>
      </c>
      <c r="AC435" s="5"/>
      <c r="AD435" s="5"/>
      <c r="AE435" s="146"/>
    </row>
    <row r="436" spans="1:31" ht="16.95" customHeight="1" x14ac:dyDescent="0.3">
      <c r="A436" s="3">
        <v>46082</v>
      </c>
      <c r="B436" s="14">
        <v>46084</v>
      </c>
      <c r="C436" s="7" t="s">
        <v>71</v>
      </c>
      <c r="D436" s="5" t="s">
        <v>72</v>
      </c>
      <c r="E436" s="147" t="s">
        <v>1680</v>
      </c>
      <c r="F436" s="147"/>
      <c r="G436" s="147" t="s">
        <v>2158</v>
      </c>
      <c r="H436" s="145" t="s">
        <v>2346</v>
      </c>
      <c r="I436" s="147" t="s">
        <v>1683</v>
      </c>
      <c r="J436" s="147">
        <v>8</v>
      </c>
      <c r="K436" s="147" t="s">
        <v>1929</v>
      </c>
      <c r="L436" s="5">
        <f>VLOOKUP(I:I,[1]指导价!$A:$B,2,0)</f>
        <v>9.9</v>
      </c>
      <c r="M436" s="124">
        <f t="shared" si="24"/>
        <v>12.487500000000001</v>
      </c>
      <c r="N436" s="147" t="s">
        <v>77</v>
      </c>
      <c r="O436" s="147"/>
      <c r="P436" s="147"/>
      <c r="Q436" s="147"/>
      <c r="R436" s="147"/>
      <c r="S436" s="147"/>
      <c r="T436" s="23"/>
      <c r="U436" s="5"/>
      <c r="V436" s="147"/>
      <c r="W436" s="147" t="s">
        <v>2347</v>
      </c>
      <c r="X436" s="109" t="s">
        <v>2348</v>
      </c>
      <c r="Y436" s="147" t="s">
        <v>2349</v>
      </c>
      <c r="Z436" s="147"/>
      <c r="AA436" s="5">
        <f t="shared" si="25"/>
        <v>79.2</v>
      </c>
      <c r="AB436" s="5">
        <f t="shared" si="26"/>
        <v>20.700000000000003</v>
      </c>
      <c r="AC436" s="5"/>
      <c r="AD436" s="5"/>
      <c r="AE436" s="146"/>
    </row>
    <row r="437" spans="1:31" ht="16.95" customHeight="1" x14ac:dyDescent="0.3">
      <c r="A437" s="3">
        <v>46082</v>
      </c>
      <c r="B437" s="14">
        <v>46084</v>
      </c>
      <c r="C437" s="5" t="str">
        <f>VLOOKUP(G437,白名单!C:E,3,0)</f>
        <v>广州大区</v>
      </c>
      <c r="D437" s="5" t="str">
        <f>VLOOKUP(G437,白名单!C:F,4,0)</f>
        <v>广州喜万佳便利店有限公司</v>
      </c>
      <c r="E437" s="147" t="s">
        <v>1680</v>
      </c>
      <c r="F437" s="147"/>
      <c r="G437" s="147" t="s">
        <v>1898</v>
      </c>
      <c r="H437" s="145" t="s">
        <v>2350</v>
      </c>
      <c r="I437" s="147" t="s">
        <v>1690</v>
      </c>
      <c r="J437" s="147">
        <v>4</v>
      </c>
      <c r="K437" s="147" t="s">
        <v>2086</v>
      </c>
      <c r="L437" s="5">
        <f>VLOOKUP(I:I,[1]指导价!$A:$B,2,0)</f>
        <v>9.9</v>
      </c>
      <c r="M437" s="124">
        <f t="shared" si="24"/>
        <v>22.5</v>
      </c>
      <c r="N437" s="147" t="s">
        <v>77</v>
      </c>
      <c r="O437" s="147"/>
      <c r="P437" s="147"/>
      <c r="Q437" s="147"/>
      <c r="R437" s="147"/>
      <c r="S437" s="147"/>
      <c r="T437" s="23"/>
      <c r="U437" s="5"/>
      <c r="V437" s="147"/>
      <c r="W437" s="147" t="s">
        <v>2351</v>
      </c>
      <c r="X437" s="109" t="s">
        <v>2352</v>
      </c>
      <c r="Y437" s="147" t="s">
        <v>2353</v>
      </c>
      <c r="Z437" s="147"/>
      <c r="AA437" s="5">
        <f t="shared" si="25"/>
        <v>39.6</v>
      </c>
      <c r="AB437" s="5">
        <f t="shared" si="26"/>
        <v>50.4</v>
      </c>
      <c r="AC437" s="5"/>
      <c r="AD437" s="5"/>
      <c r="AE437" s="146"/>
    </row>
    <row r="438" spans="1:31" ht="16.95" customHeight="1" x14ac:dyDescent="0.3">
      <c r="A438" s="3">
        <v>46082</v>
      </c>
      <c r="B438" s="14">
        <v>46084</v>
      </c>
      <c r="C438" s="5" t="str">
        <f>VLOOKUP(G438,白名单!C:E,3,0)</f>
        <v>广州大区</v>
      </c>
      <c r="D438" s="5" t="str">
        <f>VLOOKUP(G438,白名单!C:F,4,0)</f>
        <v>广州喜万佳便利店有限公司</v>
      </c>
      <c r="E438" s="147" t="s">
        <v>1680</v>
      </c>
      <c r="F438" s="147"/>
      <c r="G438" s="147" t="s">
        <v>1997</v>
      </c>
      <c r="H438" s="145" t="s">
        <v>2354</v>
      </c>
      <c r="I438" s="147" t="s">
        <v>1690</v>
      </c>
      <c r="J438" s="147">
        <v>6</v>
      </c>
      <c r="K438" s="147" t="s">
        <v>1900</v>
      </c>
      <c r="L438" s="5">
        <f>VLOOKUP(I:I,[1]指导价!$A:$B,2,0)</f>
        <v>9.9</v>
      </c>
      <c r="M438" s="124">
        <f t="shared" si="24"/>
        <v>13.333333333333334</v>
      </c>
      <c r="N438" s="147" t="s">
        <v>77</v>
      </c>
      <c r="O438" s="147"/>
      <c r="P438" s="147"/>
      <c r="Q438" s="147"/>
      <c r="R438" s="147"/>
      <c r="S438" s="147"/>
      <c r="T438" s="23"/>
      <c r="U438" s="5"/>
      <c r="V438" s="147"/>
      <c r="W438" s="147" t="s">
        <v>2355</v>
      </c>
      <c r="X438" s="109" t="s">
        <v>2356</v>
      </c>
      <c r="Y438" s="147" t="s">
        <v>2357</v>
      </c>
      <c r="Z438" s="147"/>
      <c r="AA438" s="5">
        <f t="shared" si="25"/>
        <v>59.400000000000006</v>
      </c>
      <c r="AB438" s="5">
        <f t="shared" si="26"/>
        <v>20.599999999999994</v>
      </c>
      <c r="AC438" s="5"/>
      <c r="AD438" s="5"/>
      <c r="AE438" s="146"/>
    </row>
    <row r="439" spans="1:31" ht="16.95" customHeight="1" x14ac:dyDescent="0.3">
      <c r="A439" s="3">
        <v>46082</v>
      </c>
      <c r="B439" s="14">
        <v>46084</v>
      </c>
      <c r="C439" s="5" t="str">
        <f>VLOOKUP(G439,白名单!C:E,3,0)</f>
        <v>华中大区</v>
      </c>
      <c r="D439" s="5" t="str">
        <f>VLOOKUP(G439,白名单!C:F,4,0)</f>
        <v>长沙市开琪食品贸易有限公司</v>
      </c>
      <c r="E439" s="147" t="s">
        <v>1680</v>
      </c>
      <c r="F439" s="147"/>
      <c r="G439" s="147" t="s">
        <v>1789</v>
      </c>
      <c r="H439" s="145" t="s">
        <v>2358</v>
      </c>
      <c r="I439" s="147" t="s">
        <v>1683</v>
      </c>
      <c r="J439" s="147">
        <v>4</v>
      </c>
      <c r="K439" s="147" t="s">
        <v>2330</v>
      </c>
      <c r="L439" s="5">
        <f>VLOOKUP(I:I,[1]指导价!$A:$B,2,0)</f>
        <v>9.9</v>
      </c>
      <c r="M439" s="124">
        <f t="shared" si="24"/>
        <v>13.225</v>
      </c>
      <c r="N439" s="147" t="s">
        <v>77</v>
      </c>
      <c r="O439" s="147"/>
      <c r="P439" s="147"/>
      <c r="Q439" s="147"/>
      <c r="R439" s="147"/>
      <c r="S439" s="147"/>
      <c r="T439" s="23"/>
      <c r="U439" s="5"/>
      <c r="V439" s="147"/>
      <c r="W439" s="147" t="s">
        <v>2359</v>
      </c>
      <c r="X439" s="109" t="s">
        <v>2332</v>
      </c>
      <c r="Y439" s="147" t="s">
        <v>2333</v>
      </c>
      <c r="Z439" s="147"/>
      <c r="AA439" s="5">
        <f t="shared" si="25"/>
        <v>39.6</v>
      </c>
      <c r="AB439" s="5">
        <f t="shared" si="26"/>
        <v>13.299999999999997</v>
      </c>
      <c r="AC439" s="5"/>
      <c r="AD439" s="5"/>
      <c r="AE439" s="146"/>
    </row>
    <row r="440" spans="1:31" ht="16.95" customHeight="1" x14ac:dyDescent="0.3">
      <c r="A440" s="3">
        <v>46082</v>
      </c>
      <c r="B440" s="14">
        <v>46084</v>
      </c>
      <c r="C440" s="5" t="str">
        <f>VLOOKUP(G440,白名单!C:E,3,0)</f>
        <v>华中大区</v>
      </c>
      <c r="D440" s="5" t="str">
        <f>VLOOKUP(G440,白名单!C:F,4,0)</f>
        <v>长沙市开琪食品贸易有限公司</v>
      </c>
      <c r="E440" s="147" t="s">
        <v>1680</v>
      </c>
      <c r="F440" s="147"/>
      <c r="G440" s="147" t="s">
        <v>1789</v>
      </c>
      <c r="H440" s="145" t="s">
        <v>2360</v>
      </c>
      <c r="I440" s="147" t="s">
        <v>1690</v>
      </c>
      <c r="J440" s="147">
        <v>4</v>
      </c>
      <c r="K440" s="147" t="s">
        <v>2330</v>
      </c>
      <c r="L440" s="5">
        <f>VLOOKUP(I:I,[1]指导价!$A:$B,2,0)</f>
        <v>9.9</v>
      </c>
      <c r="M440" s="124">
        <f t="shared" ref="M440:M450" si="27">K440/J440</f>
        <v>13.225</v>
      </c>
      <c r="N440" s="147" t="s">
        <v>77</v>
      </c>
      <c r="O440" s="147"/>
      <c r="P440" s="147"/>
      <c r="Q440" s="147"/>
      <c r="R440" s="147"/>
      <c r="S440" s="147"/>
      <c r="T440" s="23"/>
      <c r="U440" s="5"/>
      <c r="V440" s="147"/>
      <c r="W440" s="147" t="s">
        <v>2361</v>
      </c>
      <c r="X440" s="109" t="s">
        <v>2362</v>
      </c>
      <c r="Y440" s="147" t="s">
        <v>2363</v>
      </c>
      <c r="Z440" s="147"/>
      <c r="AA440" s="5">
        <f t="shared" ref="AA440:AA450" si="28">J440*L440</f>
        <v>39.6</v>
      </c>
      <c r="AB440" s="5">
        <f t="shared" ref="AB440:AB450" si="29">K:K-AA:AA</f>
        <v>13.299999999999997</v>
      </c>
      <c r="AC440" s="5"/>
      <c r="AD440" s="5"/>
      <c r="AE440" s="146"/>
    </row>
    <row r="441" spans="1:31" ht="16.95" customHeight="1" x14ac:dyDescent="0.3">
      <c r="A441" s="3">
        <v>46082</v>
      </c>
      <c r="B441" s="14">
        <v>46084</v>
      </c>
      <c r="C441" s="5" t="str">
        <f>VLOOKUP(G441,白名单!C:E,3,0)</f>
        <v>电商</v>
      </c>
      <c r="D441" s="5" t="str">
        <f>VLOOKUP(G441,白名单!C:F,4,0)</f>
        <v>电商</v>
      </c>
      <c r="E441" s="147" t="s">
        <v>1680</v>
      </c>
      <c r="F441" s="147"/>
      <c r="G441" s="147" t="s">
        <v>1722</v>
      </c>
      <c r="H441" s="145" t="s">
        <v>2364</v>
      </c>
      <c r="I441" s="147" t="s">
        <v>1712</v>
      </c>
      <c r="J441" s="147">
        <v>2</v>
      </c>
      <c r="K441" s="147" t="s">
        <v>1779</v>
      </c>
      <c r="L441" s="5">
        <f>VLOOKUP(I:I,[1]指导价!$A:$B,2,0)</f>
        <v>24.9</v>
      </c>
      <c r="M441" s="124">
        <f t="shared" si="27"/>
        <v>39.950000000000003</v>
      </c>
      <c r="N441" s="147" t="s">
        <v>77</v>
      </c>
      <c r="O441" s="147"/>
      <c r="P441" s="147"/>
      <c r="Q441" s="147"/>
      <c r="R441" s="147"/>
      <c r="S441" s="147"/>
      <c r="T441" s="23"/>
      <c r="U441" s="5"/>
      <c r="V441" s="147"/>
      <c r="W441" s="147" t="s">
        <v>2365</v>
      </c>
      <c r="X441" s="109" t="s">
        <v>2366</v>
      </c>
      <c r="Y441" s="147" t="s">
        <v>2367</v>
      </c>
      <c r="Z441" s="147"/>
      <c r="AA441" s="5">
        <f t="shared" si="28"/>
        <v>49.8</v>
      </c>
      <c r="AB441" s="5">
        <f t="shared" si="29"/>
        <v>30.100000000000009</v>
      </c>
      <c r="AC441" s="5"/>
      <c r="AD441" s="5"/>
      <c r="AE441" s="146"/>
    </row>
    <row r="442" spans="1:31" ht="16.95" customHeight="1" x14ac:dyDescent="0.3">
      <c r="A442" s="3">
        <v>46082</v>
      </c>
      <c r="B442" s="14">
        <v>46084</v>
      </c>
      <c r="C442" s="5" t="str">
        <f>VLOOKUP(G442,白名单!C:E,3,0)</f>
        <v>广州大区</v>
      </c>
      <c r="D442" s="5" t="str">
        <f>VLOOKUP(G442,白名单!C:F,4,0)</f>
        <v>广州喜万佳便利店有限公司</v>
      </c>
      <c r="E442" s="147" t="s">
        <v>1680</v>
      </c>
      <c r="F442" s="147"/>
      <c r="G442" s="147" t="s">
        <v>1898</v>
      </c>
      <c r="H442" s="145" t="s">
        <v>2368</v>
      </c>
      <c r="I442" s="147" t="s">
        <v>1712</v>
      </c>
      <c r="J442" s="147">
        <v>2</v>
      </c>
      <c r="K442" s="147" t="s">
        <v>1900</v>
      </c>
      <c r="L442" s="5">
        <f>VLOOKUP(I:I,[1]指导价!$A:$B,2,0)</f>
        <v>24.9</v>
      </c>
      <c r="M442" s="124">
        <f t="shared" si="27"/>
        <v>40</v>
      </c>
      <c r="N442" s="147" t="s">
        <v>77</v>
      </c>
      <c r="O442" s="147"/>
      <c r="P442" s="147"/>
      <c r="Q442" s="147"/>
      <c r="R442" s="147"/>
      <c r="S442" s="147"/>
      <c r="T442" s="23"/>
      <c r="U442" s="5"/>
      <c r="V442" s="147"/>
      <c r="W442" s="147" t="s">
        <v>2369</v>
      </c>
      <c r="X442" s="109" t="s">
        <v>2370</v>
      </c>
      <c r="Y442" s="147" t="s">
        <v>2371</v>
      </c>
      <c r="Z442" s="147"/>
      <c r="AA442" s="5">
        <f t="shared" si="28"/>
        <v>49.8</v>
      </c>
      <c r="AB442" s="5">
        <f t="shared" si="29"/>
        <v>30.200000000000003</v>
      </c>
      <c r="AC442" s="5"/>
      <c r="AD442" s="5"/>
      <c r="AE442" s="146"/>
    </row>
    <row r="443" spans="1:31" ht="16.95" customHeight="1" x14ac:dyDescent="0.3">
      <c r="A443" s="3">
        <v>46082</v>
      </c>
      <c r="B443" s="14">
        <v>46084</v>
      </c>
      <c r="C443" s="5" t="str">
        <f>VLOOKUP(G443,白名单!C:E,3,0)</f>
        <v>广州大区</v>
      </c>
      <c r="D443" s="5" t="str">
        <f>VLOOKUP(G443,白名单!C:F,4,0)</f>
        <v>广州喜万佳便利店有限公司</v>
      </c>
      <c r="E443" s="147" t="s">
        <v>1680</v>
      </c>
      <c r="F443" s="147"/>
      <c r="G443" s="147" t="s">
        <v>1997</v>
      </c>
      <c r="H443" s="145" t="s">
        <v>2372</v>
      </c>
      <c r="I443" s="147" t="s">
        <v>1690</v>
      </c>
      <c r="J443" s="147">
        <v>4</v>
      </c>
      <c r="K443" s="147" t="s">
        <v>2023</v>
      </c>
      <c r="L443" s="5">
        <f>VLOOKUP(I:I,[1]指导价!$A:$B,2,0)</f>
        <v>9.9</v>
      </c>
      <c r="M443" s="124">
        <f t="shared" si="27"/>
        <v>15</v>
      </c>
      <c r="N443" s="147" t="s">
        <v>77</v>
      </c>
      <c r="O443" s="147"/>
      <c r="P443" s="147"/>
      <c r="Q443" s="147"/>
      <c r="R443" s="147"/>
      <c r="S443" s="147"/>
      <c r="T443" s="23"/>
      <c r="U443" s="5"/>
      <c r="V443" s="147"/>
      <c r="W443" s="147" t="s">
        <v>2373</v>
      </c>
      <c r="X443" s="109" t="s">
        <v>2374</v>
      </c>
      <c r="Y443" s="147" t="s">
        <v>2375</v>
      </c>
      <c r="Z443" s="147"/>
      <c r="AA443" s="5">
        <f t="shared" si="28"/>
        <v>39.6</v>
      </c>
      <c r="AB443" s="5">
        <f t="shared" si="29"/>
        <v>20.399999999999999</v>
      </c>
      <c r="AC443" s="5"/>
      <c r="AD443" s="5"/>
      <c r="AE443" s="146"/>
    </row>
    <row r="444" spans="1:31" ht="16.95" customHeight="1" x14ac:dyDescent="0.3">
      <c r="A444" s="3">
        <v>46082</v>
      </c>
      <c r="B444" s="14">
        <v>46084</v>
      </c>
      <c r="C444" s="5" t="str">
        <f>VLOOKUP(G444,白名单!C:E,3,0)</f>
        <v>广州大区</v>
      </c>
      <c r="D444" s="5" t="str">
        <f>VLOOKUP(G444,白名单!C:F,4,0)</f>
        <v>广州喜万佳便利店有限公司</v>
      </c>
      <c r="E444" s="147" t="s">
        <v>1680</v>
      </c>
      <c r="F444" s="147"/>
      <c r="G444" s="147" t="s">
        <v>1997</v>
      </c>
      <c r="H444" s="145" t="s">
        <v>2376</v>
      </c>
      <c r="I444" s="147" t="s">
        <v>1683</v>
      </c>
      <c r="J444" s="147">
        <v>4</v>
      </c>
      <c r="K444" s="147" t="s">
        <v>1999</v>
      </c>
      <c r="L444" s="5">
        <f>VLOOKUP(I:I,[1]指导价!$A:$B,2,0)</f>
        <v>9.9</v>
      </c>
      <c r="M444" s="124">
        <f t="shared" si="27"/>
        <v>17.5</v>
      </c>
      <c r="N444" s="147" t="s">
        <v>77</v>
      </c>
      <c r="O444" s="147"/>
      <c r="P444" s="147"/>
      <c r="Q444" s="147"/>
      <c r="R444" s="147"/>
      <c r="S444" s="147"/>
      <c r="T444" s="23"/>
      <c r="U444" s="5"/>
      <c r="V444" s="147"/>
      <c r="W444" s="147" t="s">
        <v>2377</v>
      </c>
      <c r="X444" s="109" t="s">
        <v>2378</v>
      </c>
      <c r="Y444" s="147" t="s">
        <v>2379</v>
      </c>
      <c r="Z444" s="147"/>
      <c r="AA444" s="5">
        <f t="shared" si="28"/>
        <v>39.6</v>
      </c>
      <c r="AB444" s="5">
        <f t="shared" si="29"/>
        <v>30.4</v>
      </c>
      <c r="AC444" s="5"/>
      <c r="AD444" s="5"/>
      <c r="AE444" s="146"/>
    </row>
    <row r="445" spans="1:31" ht="16.95" customHeight="1" x14ac:dyDescent="0.3">
      <c r="A445" s="3">
        <v>46082</v>
      </c>
      <c r="B445" s="14">
        <v>46084</v>
      </c>
      <c r="C445" s="7" t="s">
        <v>71</v>
      </c>
      <c r="D445" s="5" t="s">
        <v>72</v>
      </c>
      <c r="E445" s="147" t="s">
        <v>1680</v>
      </c>
      <c r="F445" s="147"/>
      <c r="G445" s="147" t="s">
        <v>2380</v>
      </c>
      <c r="H445" s="145" t="s">
        <v>2381</v>
      </c>
      <c r="I445" s="147" t="s">
        <v>1683</v>
      </c>
      <c r="J445" s="147">
        <v>15</v>
      </c>
      <c r="K445" s="147" t="s">
        <v>2382</v>
      </c>
      <c r="L445" s="5">
        <f>VLOOKUP(I:I,[1]指导价!$A:$B,2,0)</f>
        <v>9.9</v>
      </c>
      <c r="M445" s="124">
        <f t="shared" si="27"/>
        <v>15.546666666666665</v>
      </c>
      <c r="N445" s="147" t="s">
        <v>77</v>
      </c>
      <c r="O445" s="147"/>
      <c r="P445" s="147"/>
      <c r="Q445" s="147"/>
      <c r="R445" s="147"/>
      <c r="S445" s="147"/>
      <c r="T445" s="23"/>
      <c r="U445" s="5"/>
      <c r="V445" s="147"/>
      <c r="W445" s="147" t="s">
        <v>2383</v>
      </c>
      <c r="X445" s="109" t="s">
        <v>2384</v>
      </c>
      <c r="Y445" s="147" t="s">
        <v>2385</v>
      </c>
      <c r="Z445" s="147"/>
      <c r="AA445" s="5">
        <f t="shared" si="28"/>
        <v>148.5</v>
      </c>
      <c r="AB445" s="5">
        <f t="shared" si="29"/>
        <v>84.699999999999989</v>
      </c>
      <c r="AC445" s="5"/>
      <c r="AD445" s="5"/>
      <c r="AE445" s="146"/>
    </row>
    <row r="446" spans="1:31" ht="16.95" customHeight="1" x14ac:dyDescent="0.3">
      <c r="A446" s="3">
        <v>46082</v>
      </c>
      <c r="B446" s="14">
        <v>46084</v>
      </c>
      <c r="C446" s="5" t="str">
        <f>VLOOKUP(G446,白名单!C:E,3,0)</f>
        <v>华北大区</v>
      </c>
      <c r="D446" s="5" t="s">
        <v>1806</v>
      </c>
      <c r="E446" s="147" t="s">
        <v>1680</v>
      </c>
      <c r="F446" s="147"/>
      <c r="G446" s="147" t="s">
        <v>1887</v>
      </c>
      <c r="H446" s="145" t="s">
        <v>2386</v>
      </c>
      <c r="I446" s="147" t="s">
        <v>1690</v>
      </c>
      <c r="J446" s="147">
        <v>4</v>
      </c>
      <c r="K446" s="147" t="s">
        <v>1763</v>
      </c>
      <c r="L446" s="5">
        <f>VLOOKUP(I:I,[1]指导价!$A:$B,2,0)</f>
        <v>9.9</v>
      </c>
      <c r="M446" s="124">
        <f t="shared" si="27"/>
        <v>14.95</v>
      </c>
      <c r="N446" s="147" t="s">
        <v>77</v>
      </c>
      <c r="O446" s="147"/>
      <c r="P446" s="147"/>
      <c r="Q446" s="147"/>
      <c r="R446" s="147"/>
      <c r="S446" s="147"/>
      <c r="T446" s="23"/>
      <c r="U446" s="5"/>
      <c r="V446" s="147"/>
      <c r="W446" s="147" t="s">
        <v>2387</v>
      </c>
      <c r="X446" s="109" t="s">
        <v>2388</v>
      </c>
      <c r="Y446" s="147" t="s">
        <v>2389</v>
      </c>
      <c r="Z446" s="147"/>
      <c r="AA446" s="5">
        <f t="shared" si="28"/>
        <v>39.6</v>
      </c>
      <c r="AB446" s="5">
        <f t="shared" si="29"/>
        <v>20.199999999999996</v>
      </c>
      <c r="AC446" s="5"/>
      <c r="AD446" s="5"/>
      <c r="AE446" s="146"/>
    </row>
    <row r="447" spans="1:31" ht="16.95" customHeight="1" x14ac:dyDescent="0.3">
      <c r="A447" s="3">
        <v>46082</v>
      </c>
      <c r="B447" s="14">
        <v>46084</v>
      </c>
      <c r="C447" s="7" t="s">
        <v>71</v>
      </c>
      <c r="D447" s="5" t="s">
        <v>72</v>
      </c>
      <c r="E447" s="147" t="s">
        <v>1680</v>
      </c>
      <c r="F447" s="147"/>
      <c r="G447" s="147" t="s">
        <v>2390</v>
      </c>
      <c r="H447" s="145" t="s">
        <v>2391</v>
      </c>
      <c r="I447" s="147" t="s">
        <v>1712</v>
      </c>
      <c r="J447" s="147">
        <v>1</v>
      </c>
      <c r="K447" s="147" t="s">
        <v>2392</v>
      </c>
      <c r="L447" s="5">
        <f>VLOOKUP(I:I,[1]指导价!$A:$B,2,0)</f>
        <v>24.9</v>
      </c>
      <c r="M447" s="124">
        <f t="shared" si="27"/>
        <v>33.200000000000003</v>
      </c>
      <c r="N447" s="147" t="s">
        <v>77</v>
      </c>
      <c r="O447" s="147"/>
      <c r="P447" s="147"/>
      <c r="Q447" s="147"/>
      <c r="R447" s="147"/>
      <c r="S447" s="147"/>
      <c r="T447" s="23"/>
      <c r="U447" s="5"/>
      <c r="V447" s="147"/>
      <c r="W447" s="147" t="s">
        <v>2393</v>
      </c>
      <c r="X447" s="109" t="s">
        <v>2394</v>
      </c>
      <c r="Y447" s="147" t="s">
        <v>2395</v>
      </c>
      <c r="Z447" s="147"/>
      <c r="AA447" s="5">
        <f t="shared" si="28"/>
        <v>24.9</v>
      </c>
      <c r="AB447" s="5">
        <f t="shared" si="29"/>
        <v>8.3000000000000043</v>
      </c>
      <c r="AC447" s="5"/>
      <c r="AD447" s="5"/>
      <c r="AE447" s="146"/>
    </row>
    <row r="448" spans="1:31" ht="16.95" customHeight="1" x14ac:dyDescent="0.3">
      <c r="A448" s="3">
        <v>46082</v>
      </c>
      <c r="B448" s="14">
        <v>46084</v>
      </c>
      <c r="C448" s="5" t="str">
        <f>VLOOKUP(G448,白名单!C:E,3,0)</f>
        <v>华中大区</v>
      </c>
      <c r="D448" s="5" t="str">
        <f>VLOOKUP(G448,白名单!C:F,4,0)</f>
        <v>长沙市开琪食品贸易有限公司</v>
      </c>
      <c r="E448" s="147" t="s">
        <v>1680</v>
      </c>
      <c r="F448" s="147"/>
      <c r="G448" s="147" t="s">
        <v>1789</v>
      </c>
      <c r="H448" s="145" t="s">
        <v>2396</v>
      </c>
      <c r="I448" s="147" t="s">
        <v>1739</v>
      </c>
      <c r="J448" s="147">
        <v>2</v>
      </c>
      <c r="K448" s="147" t="s">
        <v>1791</v>
      </c>
      <c r="L448" s="5">
        <f>VLOOKUP(I:I,[1]指导价!$A:$B,2,0)</f>
        <v>24.9</v>
      </c>
      <c r="M448" s="124">
        <f t="shared" si="27"/>
        <v>29.95</v>
      </c>
      <c r="N448" s="147" t="s">
        <v>77</v>
      </c>
      <c r="O448" s="147"/>
      <c r="P448" s="147"/>
      <c r="Q448" s="147"/>
      <c r="R448" s="147"/>
      <c r="S448" s="147"/>
      <c r="T448" s="23"/>
      <c r="U448" s="5"/>
      <c r="V448" s="147"/>
      <c r="W448" s="147" t="s">
        <v>2397</v>
      </c>
      <c r="X448" s="109" t="s">
        <v>2398</v>
      </c>
      <c r="Y448" s="147" t="s">
        <v>2399</v>
      </c>
      <c r="Z448" s="147"/>
      <c r="AA448" s="5">
        <f t="shared" si="28"/>
        <v>49.8</v>
      </c>
      <c r="AB448" s="5">
        <f t="shared" si="29"/>
        <v>10.100000000000001</v>
      </c>
      <c r="AC448" s="5"/>
      <c r="AD448" s="5"/>
      <c r="AE448" s="146"/>
    </row>
    <row r="449" spans="1:31" ht="16.95" customHeight="1" x14ac:dyDescent="0.3">
      <c r="A449" s="3">
        <v>46082</v>
      </c>
      <c r="B449" s="14">
        <v>46084</v>
      </c>
      <c r="C449" s="7" t="s">
        <v>71</v>
      </c>
      <c r="D449" s="5" t="s">
        <v>72</v>
      </c>
      <c r="E449" s="147" t="s">
        <v>1680</v>
      </c>
      <c r="F449" s="147"/>
      <c r="G449" s="147" t="s">
        <v>2400</v>
      </c>
      <c r="H449" s="145" t="s">
        <v>2401</v>
      </c>
      <c r="I449" s="147" t="s">
        <v>1739</v>
      </c>
      <c r="J449" s="147">
        <v>1</v>
      </c>
      <c r="K449" s="147" t="s">
        <v>2402</v>
      </c>
      <c r="L449" s="5">
        <f>VLOOKUP(I:I,[1]指导价!$A:$B,2,0)</f>
        <v>24.9</v>
      </c>
      <c r="M449" s="124">
        <f t="shared" si="27"/>
        <v>36.799999999999997</v>
      </c>
      <c r="N449" s="147" t="s">
        <v>77</v>
      </c>
      <c r="O449" s="147"/>
      <c r="P449" s="147"/>
      <c r="Q449" s="147"/>
      <c r="R449" s="147"/>
      <c r="S449" s="147"/>
      <c r="T449" s="23"/>
      <c r="U449" s="5"/>
      <c r="V449" s="147"/>
      <c r="W449" s="147" t="s">
        <v>2403</v>
      </c>
      <c r="X449" s="109" t="s">
        <v>2404</v>
      </c>
      <c r="Y449" s="147" t="s">
        <v>2405</v>
      </c>
      <c r="Z449" s="147"/>
      <c r="AA449" s="5">
        <f t="shared" si="28"/>
        <v>24.9</v>
      </c>
      <c r="AB449" s="5">
        <f t="shared" si="29"/>
        <v>11.899999999999999</v>
      </c>
      <c r="AC449" s="5"/>
      <c r="AD449" s="5"/>
      <c r="AE449" s="146"/>
    </row>
    <row r="450" spans="1:31" ht="16.95" customHeight="1" x14ac:dyDescent="0.3">
      <c r="A450" s="3">
        <v>46082</v>
      </c>
      <c r="B450" s="14">
        <v>46084</v>
      </c>
      <c r="C450" s="5" t="str">
        <f>VLOOKUP(G450,白名单!C:E,3,0)</f>
        <v>鲁豫陕大区</v>
      </c>
      <c r="D450" s="5" t="str">
        <f>VLOOKUP(G450,白名单!C:F,4,0)</f>
        <v>悦时（山东）供应链管理有限公司</v>
      </c>
      <c r="E450" s="147" t="s">
        <v>1680</v>
      </c>
      <c r="F450" s="147"/>
      <c r="G450" s="147" t="s">
        <v>1860</v>
      </c>
      <c r="H450" s="145" t="s">
        <v>2406</v>
      </c>
      <c r="I450" s="147" t="s">
        <v>1712</v>
      </c>
      <c r="J450" s="147">
        <v>2</v>
      </c>
      <c r="K450" s="147" t="s">
        <v>2407</v>
      </c>
      <c r="L450" s="5">
        <f>VLOOKUP(I:I,[1]指导价!$A:$B,2,0)</f>
        <v>24.9</v>
      </c>
      <c r="M450" s="124">
        <f t="shared" si="27"/>
        <v>29.8</v>
      </c>
      <c r="N450" s="147" t="s">
        <v>77</v>
      </c>
      <c r="O450" s="147"/>
      <c r="P450" s="147"/>
      <c r="Q450" s="147"/>
      <c r="R450" s="147"/>
      <c r="S450" s="147"/>
      <c r="T450" s="23"/>
      <c r="U450" s="5"/>
      <c r="V450" s="147"/>
      <c r="W450" s="147" t="s">
        <v>2408</v>
      </c>
      <c r="X450" s="109" t="s">
        <v>2409</v>
      </c>
      <c r="Y450" s="147" t="s">
        <v>2410</v>
      </c>
      <c r="Z450" s="147"/>
      <c r="AA450" s="5">
        <f t="shared" si="28"/>
        <v>49.8</v>
      </c>
      <c r="AB450" s="5">
        <f t="shared" si="29"/>
        <v>9.8000000000000043</v>
      </c>
      <c r="AC450" s="5"/>
      <c r="AD450" s="5"/>
      <c r="AE450" s="146"/>
    </row>
    <row r="451" spans="1:31" ht="16.95" customHeight="1" x14ac:dyDescent="0.3">
      <c r="A451" s="3">
        <v>46082</v>
      </c>
      <c r="B451" s="14">
        <v>46084</v>
      </c>
      <c r="C451" s="5" t="str">
        <f>VLOOKUP(G451,白名单!C:E,3,0)</f>
        <v>华北大区</v>
      </c>
      <c r="D451" s="5" t="str">
        <f>VLOOKUP(G451,白名单!C:F,4,0)</f>
        <v>天津和清润通商贸有限公司</v>
      </c>
      <c r="E451" s="147" t="s">
        <v>1680</v>
      </c>
      <c r="F451" s="147"/>
      <c r="G451" s="147" t="s">
        <v>1783</v>
      </c>
      <c r="H451" s="145" t="s">
        <v>2411</v>
      </c>
      <c r="I451" s="147" t="s">
        <v>1690</v>
      </c>
      <c r="J451" s="147">
        <v>4</v>
      </c>
      <c r="K451" s="147" t="s">
        <v>2036</v>
      </c>
      <c r="L451" s="5">
        <f>VLOOKUP(I:I,[1]指导价!$A:$B,2,0)</f>
        <v>9.9</v>
      </c>
      <c r="M451" s="124">
        <f t="shared" ref="M451:M499" si="30">K451/J451</f>
        <v>14.2</v>
      </c>
      <c r="N451" s="147" t="s">
        <v>77</v>
      </c>
      <c r="O451" s="147"/>
      <c r="P451" s="147"/>
      <c r="Q451" s="147"/>
      <c r="R451" s="147"/>
      <c r="S451" s="147"/>
      <c r="T451" s="23"/>
      <c r="U451" s="5"/>
      <c r="V451" s="147"/>
      <c r="W451" s="147" t="s">
        <v>2412</v>
      </c>
      <c r="X451" s="109" t="s">
        <v>2413</v>
      </c>
      <c r="Y451" s="147" t="s">
        <v>2414</v>
      </c>
      <c r="Z451" s="147"/>
      <c r="AA451" s="5">
        <f t="shared" ref="AA451:AA499" si="31">J451*L451</f>
        <v>39.6</v>
      </c>
      <c r="AB451" s="5">
        <f t="shared" ref="AB451:AB499" si="32">K:K-AA:AA</f>
        <v>17.199999999999996</v>
      </c>
      <c r="AC451" s="5"/>
      <c r="AD451" s="5"/>
      <c r="AE451" s="146"/>
    </row>
    <row r="452" spans="1:31" ht="16.95" customHeight="1" x14ac:dyDescent="0.3">
      <c r="A452" s="3">
        <v>46082</v>
      </c>
      <c r="B452" s="14">
        <v>46084</v>
      </c>
      <c r="C452" s="5" t="str">
        <f>VLOOKUP(G452,白名单!C:E,3,0)</f>
        <v>广州大区</v>
      </c>
      <c r="D452" s="5" t="str">
        <f>VLOOKUP(G452,白名单!C:F,4,0)</f>
        <v>广州喜万佳便利店有限公司</v>
      </c>
      <c r="E452" s="147" t="s">
        <v>1680</v>
      </c>
      <c r="F452" s="147"/>
      <c r="G452" s="147" t="s">
        <v>1997</v>
      </c>
      <c r="H452" s="145" t="s">
        <v>2415</v>
      </c>
      <c r="I452" s="147" t="s">
        <v>1845</v>
      </c>
      <c r="J452" s="147">
        <v>8</v>
      </c>
      <c r="K452" s="147" t="s">
        <v>1900</v>
      </c>
      <c r="L452" s="5">
        <f>VLOOKUP(I:I,[1]指导价!$A:$B,2,0)</f>
        <v>8.9</v>
      </c>
      <c r="M452" s="124">
        <f t="shared" si="30"/>
        <v>10</v>
      </c>
      <c r="N452" s="147" t="s">
        <v>77</v>
      </c>
      <c r="O452" s="147"/>
      <c r="P452" s="147"/>
      <c r="Q452" s="147"/>
      <c r="R452" s="147"/>
      <c r="S452" s="147"/>
      <c r="T452" s="23"/>
      <c r="U452" s="5"/>
      <c r="V452" s="147"/>
      <c r="W452" s="147" t="s">
        <v>2416</v>
      </c>
      <c r="X452" s="109" t="s">
        <v>2417</v>
      </c>
      <c r="Y452" s="147" t="s">
        <v>2418</v>
      </c>
      <c r="Z452" s="147"/>
      <c r="AA452" s="5">
        <f t="shared" si="31"/>
        <v>71.2</v>
      </c>
      <c r="AB452" s="5">
        <f t="shared" si="32"/>
        <v>8.7999999999999972</v>
      </c>
      <c r="AC452" s="5"/>
      <c r="AD452" s="5"/>
      <c r="AE452" s="146"/>
    </row>
    <row r="453" spans="1:31" ht="16.95" customHeight="1" x14ac:dyDescent="0.3">
      <c r="A453" s="3">
        <v>46082</v>
      </c>
      <c r="B453" s="14">
        <v>46084</v>
      </c>
      <c r="C453" s="5" t="str">
        <f>VLOOKUP(G453,白名单!C:E,3,0)</f>
        <v>华中大区</v>
      </c>
      <c r="D453" s="5" t="str">
        <f>VLOOKUP(G453,白名单!C:F,4,0)</f>
        <v>长沙市开琪食品贸易有限公司</v>
      </c>
      <c r="E453" s="147" t="s">
        <v>1680</v>
      </c>
      <c r="F453" s="147"/>
      <c r="G453" s="147" t="s">
        <v>1789</v>
      </c>
      <c r="H453" s="145" t="s">
        <v>2419</v>
      </c>
      <c r="I453" s="147" t="s">
        <v>1690</v>
      </c>
      <c r="J453" s="147">
        <v>2</v>
      </c>
      <c r="K453" s="147" t="s">
        <v>2420</v>
      </c>
      <c r="L453" s="5">
        <f>VLOOKUP(I:I,[1]指导价!$A:$B,2,0)</f>
        <v>9.9</v>
      </c>
      <c r="M453" s="124">
        <f t="shared" si="30"/>
        <v>13.45</v>
      </c>
      <c r="N453" s="147" t="s">
        <v>77</v>
      </c>
      <c r="O453" s="147"/>
      <c r="P453" s="147"/>
      <c r="Q453" s="147"/>
      <c r="R453" s="147"/>
      <c r="S453" s="147"/>
      <c r="T453" s="23"/>
      <c r="U453" s="5"/>
      <c r="V453" s="147"/>
      <c r="W453" s="147" t="s">
        <v>2421</v>
      </c>
      <c r="X453" s="109" t="s">
        <v>2422</v>
      </c>
      <c r="Y453" s="147" t="s">
        <v>2423</v>
      </c>
      <c r="Z453" s="147"/>
      <c r="AA453" s="5">
        <f t="shared" si="31"/>
        <v>19.8</v>
      </c>
      <c r="AB453" s="5">
        <f t="shared" si="32"/>
        <v>7.0999999999999979</v>
      </c>
      <c r="AC453" s="5"/>
      <c r="AD453" s="5"/>
      <c r="AE453" s="146"/>
    </row>
    <row r="454" spans="1:31" ht="16.95" customHeight="1" x14ac:dyDescent="0.3">
      <c r="A454" s="3">
        <v>46082</v>
      </c>
      <c r="B454" s="14">
        <v>46084</v>
      </c>
      <c r="C454" s="5" t="str">
        <f>VLOOKUP(G454,白名单!C:E,3,0)</f>
        <v>广州大区</v>
      </c>
      <c r="D454" s="5" t="str">
        <f>VLOOKUP(G454,白名单!C:F,4,0)</f>
        <v>广州喜万佳便利店有限公司</v>
      </c>
      <c r="E454" s="147" t="s">
        <v>1680</v>
      </c>
      <c r="F454" s="147"/>
      <c r="G454" s="147" t="s">
        <v>1997</v>
      </c>
      <c r="H454" s="145" t="s">
        <v>2424</v>
      </c>
      <c r="I454" s="147" t="s">
        <v>1712</v>
      </c>
      <c r="J454" s="147">
        <v>2</v>
      </c>
      <c r="K454" s="147" t="s">
        <v>1999</v>
      </c>
      <c r="L454" s="5">
        <f>VLOOKUP(I:I,[1]指导价!$A:$B,2,0)</f>
        <v>24.9</v>
      </c>
      <c r="M454" s="124">
        <f t="shared" si="30"/>
        <v>35</v>
      </c>
      <c r="N454" s="147" t="s">
        <v>77</v>
      </c>
      <c r="O454" s="147"/>
      <c r="P454" s="147"/>
      <c r="Q454" s="147"/>
      <c r="R454" s="147"/>
      <c r="S454" s="147"/>
      <c r="T454" s="23"/>
      <c r="U454" s="5"/>
      <c r="V454" s="147"/>
      <c r="W454" s="147" t="s">
        <v>2425</v>
      </c>
      <c r="X454" s="109" t="s">
        <v>2426</v>
      </c>
      <c r="Y454" s="147" t="s">
        <v>2427</v>
      </c>
      <c r="Z454" s="147"/>
      <c r="AA454" s="5">
        <f t="shared" si="31"/>
        <v>49.8</v>
      </c>
      <c r="AB454" s="5">
        <f t="shared" si="32"/>
        <v>20.200000000000003</v>
      </c>
      <c r="AC454" s="5"/>
      <c r="AD454" s="5"/>
      <c r="AE454" s="146"/>
    </row>
    <row r="455" spans="1:31" ht="16.95" customHeight="1" x14ac:dyDescent="0.3">
      <c r="A455" s="3">
        <v>46082</v>
      </c>
      <c r="B455" s="14">
        <v>46084</v>
      </c>
      <c r="C455" s="5" t="str">
        <f>VLOOKUP(G455,白名单!C:E,3,0)</f>
        <v>电商</v>
      </c>
      <c r="D455" s="5" t="str">
        <f>VLOOKUP(G455,白名单!C:F,4,0)</f>
        <v>电商</v>
      </c>
      <c r="E455" s="147" t="s">
        <v>1680</v>
      </c>
      <c r="F455" s="147"/>
      <c r="G455" s="147" t="s">
        <v>1722</v>
      </c>
      <c r="H455" s="145" t="s">
        <v>2428</v>
      </c>
      <c r="I455" s="147" t="s">
        <v>1739</v>
      </c>
      <c r="J455" s="147">
        <v>1</v>
      </c>
      <c r="K455" s="147" t="s">
        <v>2429</v>
      </c>
      <c r="L455" s="5">
        <f>VLOOKUP(I:I,[1]指导价!$A:$B,2,0)</f>
        <v>24.9</v>
      </c>
      <c r="M455" s="124">
        <f t="shared" si="30"/>
        <v>49.9</v>
      </c>
      <c r="N455" s="147" t="s">
        <v>77</v>
      </c>
      <c r="O455" s="147"/>
      <c r="P455" s="147"/>
      <c r="Q455" s="147"/>
      <c r="R455" s="147"/>
      <c r="S455" s="147"/>
      <c r="T455" s="23"/>
      <c r="U455" s="5"/>
      <c r="V455" s="147"/>
      <c r="W455" s="147" t="s">
        <v>2430</v>
      </c>
      <c r="X455" s="109" t="s">
        <v>2431</v>
      </c>
      <c r="Y455" s="147" t="s">
        <v>2432</v>
      </c>
      <c r="Z455" s="147"/>
      <c r="AA455" s="5">
        <f t="shared" si="31"/>
        <v>24.9</v>
      </c>
      <c r="AB455" s="5">
        <f t="shared" si="32"/>
        <v>25</v>
      </c>
      <c r="AC455" s="5"/>
      <c r="AD455" s="5"/>
      <c r="AE455" s="146"/>
    </row>
    <row r="456" spans="1:31" ht="16.95" customHeight="1" x14ac:dyDescent="0.3">
      <c r="A456" s="3">
        <v>46082</v>
      </c>
      <c r="B456" s="14">
        <v>46084</v>
      </c>
      <c r="C456" s="5" t="str">
        <f>VLOOKUP(G456,白名单!C:E,3,0)</f>
        <v>华中大区</v>
      </c>
      <c r="D456" s="5" t="str">
        <f>VLOOKUP(G456,白名单!C:F,4,0)</f>
        <v>长沙市开琪食品贸易有限公司</v>
      </c>
      <c r="E456" s="147" t="s">
        <v>1680</v>
      </c>
      <c r="F456" s="147"/>
      <c r="G456" s="147" t="s">
        <v>1789</v>
      </c>
      <c r="H456" s="145" t="s">
        <v>2433</v>
      </c>
      <c r="I456" s="147" t="s">
        <v>1683</v>
      </c>
      <c r="J456" s="147">
        <v>8</v>
      </c>
      <c r="K456" s="147" t="s">
        <v>1856</v>
      </c>
      <c r="L456" s="5">
        <f>VLOOKUP(I:I,[1]指导价!$A:$B,2,0)</f>
        <v>9.9</v>
      </c>
      <c r="M456" s="124">
        <f t="shared" si="30"/>
        <v>12.862500000000001</v>
      </c>
      <c r="N456" s="147" t="s">
        <v>77</v>
      </c>
      <c r="O456" s="147"/>
      <c r="P456" s="147"/>
      <c r="Q456" s="147"/>
      <c r="R456" s="147"/>
      <c r="S456" s="147"/>
      <c r="T456" s="23"/>
      <c r="U456" s="5"/>
      <c r="V456" s="147"/>
      <c r="W456" s="147" t="s">
        <v>2434</v>
      </c>
      <c r="X456" s="109" t="s">
        <v>2435</v>
      </c>
      <c r="Y456" s="147" t="s">
        <v>2436</v>
      </c>
      <c r="Z456" s="147"/>
      <c r="AA456" s="5">
        <f t="shared" si="31"/>
        <v>79.2</v>
      </c>
      <c r="AB456" s="5">
        <f t="shared" si="32"/>
        <v>23.700000000000003</v>
      </c>
      <c r="AC456" s="5"/>
      <c r="AD456" s="5"/>
      <c r="AE456" s="146"/>
    </row>
    <row r="457" spans="1:31" ht="16.95" customHeight="1" x14ac:dyDescent="0.3">
      <c r="A457" s="3">
        <v>46082</v>
      </c>
      <c r="B457" s="14">
        <v>46084</v>
      </c>
      <c r="C457" s="5" t="str">
        <f>VLOOKUP(G457,白名单!C:E,3,0)</f>
        <v>电商</v>
      </c>
      <c r="D457" s="5" t="str">
        <f>VLOOKUP(G457,白名单!C:F,4,0)</f>
        <v>电商</v>
      </c>
      <c r="E457" s="147" t="s">
        <v>1680</v>
      </c>
      <c r="F457" s="147"/>
      <c r="G457" s="147" t="s">
        <v>1722</v>
      </c>
      <c r="H457" s="145" t="s">
        <v>2437</v>
      </c>
      <c r="I457" s="147" t="s">
        <v>1845</v>
      </c>
      <c r="J457" s="147">
        <v>3</v>
      </c>
      <c r="K457" s="147" t="s">
        <v>2438</v>
      </c>
      <c r="L457" s="5">
        <f>VLOOKUP(I:I,[1]指导价!$A:$B,2,0)</f>
        <v>8.9</v>
      </c>
      <c r="M457" s="124">
        <f t="shared" si="30"/>
        <v>13.299999999999999</v>
      </c>
      <c r="N457" s="147" t="s">
        <v>77</v>
      </c>
      <c r="O457" s="147"/>
      <c r="P457" s="147"/>
      <c r="Q457" s="147"/>
      <c r="R457" s="147"/>
      <c r="S457" s="147"/>
      <c r="T457" s="23"/>
      <c r="U457" s="5"/>
      <c r="V457" s="147"/>
      <c r="W457" s="147" t="s">
        <v>2439</v>
      </c>
      <c r="X457" s="109" t="s">
        <v>2440</v>
      </c>
      <c r="Y457" s="147" t="s">
        <v>2441</v>
      </c>
      <c r="Z457" s="147"/>
      <c r="AA457" s="5">
        <f t="shared" si="31"/>
        <v>26.700000000000003</v>
      </c>
      <c r="AB457" s="5">
        <f t="shared" si="32"/>
        <v>13.199999999999996</v>
      </c>
      <c r="AC457" s="5"/>
      <c r="AD457" s="5"/>
      <c r="AE457" s="146"/>
    </row>
    <row r="458" spans="1:31" ht="16.95" customHeight="1" x14ac:dyDescent="0.3">
      <c r="A458" s="3">
        <v>46082</v>
      </c>
      <c r="B458" s="14">
        <v>46084</v>
      </c>
      <c r="C458" s="5" t="str">
        <f>VLOOKUP(G458,白名单!C:E,3,0)</f>
        <v>广州大区</v>
      </c>
      <c r="D458" s="5" t="str">
        <f>VLOOKUP(G458,白名单!C:F,4,0)</f>
        <v>广州喜万佳便利店有限公司</v>
      </c>
      <c r="E458" s="147" t="s">
        <v>1680</v>
      </c>
      <c r="F458" s="147"/>
      <c r="G458" s="147" t="s">
        <v>1997</v>
      </c>
      <c r="H458" s="145" t="s">
        <v>2442</v>
      </c>
      <c r="I458" s="147" t="s">
        <v>1712</v>
      </c>
      <c r="J458" s="147">
        <v>1</v>
      </c>
      <c r="K458" s="147" t="s">
        <v>2232</v>
      </c>
      <c r="L458" s="5">
        <f>VLOOKUP(I:I,[1]指导价!$A:$B,2,0)</f>
        <v>24.9</v>
      </c>
      <c r="M458" s="124">
        <f t="shared" si="30"/>
        <v>40</v>
      </c>
      <c r="N458" s="147" t="s">
        <v>77</v>
      </c>
      <c r="O458" s="147"/>
      <c r="P458" s="147"/>
      <c r="Q458" s="147"/>
      <c r="R458" s="147"/>
      <c r="S458" s="147"/>
      <c r="T458" s="23"/>
      <c r="U458" s="5"/>
      <c r="V458" s="147"/>
      <c r="W458" s="147" t="s">
        <v>2443</v>
      </c>
      <c r="X458" s="109" t="s">
        <v>2444</v>
      </c>
      <c r="Y458" s="147" t="s">
        <v>2445</v>
      </c>
      <c r="Z458" s="147"/>
      <c r="AA458" s="5">
        <f t="shared" si="31"/>
        <v>24.9</v>
      </c>
      <c r="AB458" s="5">
        <f t="shared" si="32"/>
        <v>15.100000000000001</v>
      </c>
      <c r="AC458" s="5"/>
      <c r="AD458" s="5"/>
      <c r="AE458" s="146"/>
    </row>
    <row r="459" spans="1:31" ht="16.95" customHeight="1" x14ac:dyDescent="0.3">
      <c r="A459" s="3">
        <v>46082</v>
      </c>
      <c r="B459" s="14">
        <v>46084</v>
      </c>
      <c r="C459" s="5" t="str">
        <f>VLOOKUP(G459,白名单!C:E,3,0)</f>
        <v>华中大区</v>
      </c>
      <c r="D459" s="5" t="str">
        <f>VLOOKUP(G459,白名单!C:F,4,0)</f>
        <v>长沙市开琪食品贸易有限公司</v>
      </c>
      <c r="E459" s="147" t="s">
        <v>1680</v>
      </c>
      <c r="F459" s="147"/>
      <c r="G459" s="147" t="s">
        <v>1789</v>
      </c>
      <c r="H459" s="145" t="s">
        <v>2446</v>
      </c>
      <c r="I459" s="147" t="s">
        <v>1690</v>
      </c>
      <c r="J459" s="147">
        <v>6</v>
      </c>
      <c r="K459" s="147" t="s">
        <v>1965</v>
      </c>
      <c r="L459" s="5">
        <f>VLOOKUP(I:I,[1]指导价!$A:$B,2,0)</f>
        <v>9.9</v>
      </c>
      <c r="M459" s="124">
        <f t="shared" si="30"/>
        <v>13.133333333333333</v>
      </c>
      <c r="N459" s="147" t="s">
        <v>77</v>
      </c>
      <c r="O459" s="147"/>
      <c r="P459" s="147"/>
      <c r="Q459" s="147"/>
      <c r="R459" s="147"/>
      <c r="S459" s="147"/>
      <c r="T459" s="23"/>
      <c r="U459" s="5"/>
      <c r="V459" s="147"/>
      <c r="W459" s="147" t="s">
        <v>2447</v>
      </c>
      <c r="X459" s="109" t="s">
        <v>2448</v>
      </c>
      <c r="Y459" s="147" t="s">
        <v>2449</v>
      </c>
      <c r="Z459" s="147"/>
      <c r="AA459" s="5">
        <f t="shared" si="31"/>
        <v>59.400000000000006</v>
      </c>
      <c r="AB459" s="5">
        <f t="shared" si="32"/>
        <v>19.399999999999991</v>
      </c>
      <c r="AC459" s="5"/>
      <c r="AD459" s="5"/>
      <c r="AE459" s="146"/>
    </row>
    <row r="460" spans="1:31" ht="16.95" customHeight="1" x14ac:dyDescent="0.3">
      <c r="A460" s="3">
        <v>46082</v>
      </c>
      <c r="B460" s="14">
        <v>46084</v>
      </c>
      <c r="C460" s="5" t="str">
        <f>VLOOKUP(G460,白名单!C:E,3,0)</f>
        <v>电商</v>
      </c>
      <c r="D460" s="5" t="str">
        <f>VLOOKUP(G460,白名单!C:F,4,0)</f>
        <v>电商</v>
      </c>
      <c r="E460" s="147" t="s">
        <v>1680</v>
      </c>
      <c r="F460" s="147"/>
      <c r="G460" s="147" t="s">
        <v>1722</v>
      </c>
      <c r="H460" s="145" t="s">
        <v>2450</v>
      </c>
      <c r="I460" s="147" t="s">
        <v>1845</v>
      </c>
      <c r="J460" s="147">
        <v>7</v>
      </c>
      <c r="K460" s="147" t="s">
        <v>1745</v>
      </c>
      <c r="L460" s="5">
        <f>VLOOKUP(I:I,[1]指导价!$A:$B,2,0)</f>
        <v>8.9</v>
      </c>
      <c r="M460" s="124">
        <f t="shared" si="30"/>
        <v>12.842857142857143</v>
      </c>
      <c r="N460" s="147" t="s">
        <v>77</v>
      </c>
      <c r="O460" s="147"/>
      <c r="P460" s="147"/>
      <c r="Q460" s="147"/>
      <c r="R460" s="147"/>
      <c r="S460" s="147"/>
      <c r="T460" s="23"/>
      <c r="U460" s="5"/>
      <c r="V460" s="147"/>
      <c r="W460" s="147" t="s">
        <v>2451</v>
      </c>
      <c r="X460" s="109" t="s">
        <v>2452</v>
      </c>
      <c r="Y460" s="147" t="s">
        <v>2453</v>
      </c>
      <c r="Z460" s="147"/>
      <c r="AA460" s="5">
        <f t="shared" si="31"/>
        <v>62.300000000000004</v>
      </c>
      <c r="AB460" s="5">
        <f t="shared" si="32"/>
        <v>27.6</v>
      </c>
      <c r="AC460" s="5"/>
      <c r="AD460" s="5"/>
      <c r="AE460" s="146"/>
    </row>
    <row r="461" spans="1:31" ht="16.95" customHeight="1" x14ac:dyDescent="0.3">
      <c r="A461" s="3">
        <v>46082</v>
      </c>
      <c r="B461" s="14">
        <v>46084</v>
      </c>
      <c r="C461" s="5" t="str">
        <f>VLOOKUP(G461,白名单!C:E,3,0)</f>
        <v>华北大区</v>
      </c>
      <c r="D461" s="5" t="s">
        <v>1806</v>
      </c>
      <c r="E461" s="147" t="s">
        <v>1680</v>
      </c>
      <c r="F461" s="147"/>
      <c r="G461" s="147" t="s">
        <v>1887</v>
      </c>
      <c r="H461" s="145" t="s">
        <v>2454</v>
      </c>
      <c r="I461" s="147" t="s">
        <v>1683</v>
      </c>
      <c r="J461" s="147">
        <v>4</v>
      </c>
      <c r="K461" s="147" t="s">
        <v>1763</v>
      </c>
      <c r="L461" s="5">
        <f>VLOOKUP(I:I,[1]指导价!$A:$B,2,0)</f>
        <v>9.9</v>
      </c>
      <c r="M461" s="124">
        <f t="shared" si="30"/>
        <v>14.95</v>
      </c>
      <c r="N461" s="147" t="s">
        <v>77</v>
      </c>
      <c r="O461" s="147"/>
      <c r="P461" s="147"/>
      <c r="Q461" s="147"/>
      <c r="R461" s="147"/>
      <c r="S461" s="147"/>
      <c r="T461" s="23"/>
      <c r="U461" s="5"/>
      <c r="V461" s="147"/>
      <c r="W461" s="147" t="s">
        <v>2455</v>
      </c>
      <c r="X461" s="109" t="s">
        <v>2456</v>
      </c>
      <c r="Y461" s="147" t="s">
        <v>2457</v>
      </c>
      <c r="Z461" s="147"/>
      <c r="AA461" s="5">
        <f t="shared" si="31"/>
        <v>39.6</v>
      </c>
      <c r="AB461" s="5">
        <f t="shared" si="32"/>
        <v>20.199999999999996</v>
      </c>
      <c r="AC461" s="5"/>
      <c r="AD461" s="5"/>
      <c r="AE461" s="146"/>
    </row>
    <row r="462" spans="1:31" ht="16.95" customHeight="1" x14ac:dyDescent="0.3">
      <c r="A462" s="3">
        <v>46082</v>
      </c>
      <c r="B462" s="14">
        <v>46084</v>
      </c>
      <c r="C462" s="5" t="str">
        <f>VLOOKUP(G462,白名单!C:E,3,0)</f>
        <v>电商</v>
      </c>
      <c r="D462" s="5" t="str">
        <f>VLOOKUP(G462,白名单!C:F,4,0)</f>
        <v>电商</v>
      </c>
      <c r="E462" s="147" t="s">
        <v>1680</v>
      </c>
      <c r="F462" s="147"/>
      <c r="G462" s="147" t="s">
        <v>1722</v>
      </c>
      <c r="H462" s="145" t="s">
        <v>2458</v>
      </c>
      <c r="I462" s="147" t="s">
        <v>1712</v>
      </c>
      <c r="J462" s="147">
        <v>3</v>
      </c>
      <c r="K462" s="147" t="s">
        <v>1796</v>
      </c>
      <c r="L462" s="5">
        <f>VLOOKUP(I:I,[1]指导价!$A:$B,2,0)</f>
        <v>24.9</v>
      </c>
      <c r="M462" s="124">
        <f t="shared" si="30"/>
        <v>39.633333333333333</v>
      </c>
      <c r="N462" s="147" t="s">
        <v>77</v>
      </c>
      <c r="O462" s="147"/>
      <c r="P462" s="147"/>
      <c r="Q462" s="147"/>
      <c r="R462" s="147"/>
      <c r="S462" s="147"/>
      <c r="T462" s="23"/>
      <c r="U462" s="5"/>
      <c r="V462" s="147"/>
      <c r="W462" s="147" t="s">
        <v>2459</v>
      </c>
      <c r="X462" s="109" t="s">
        <v>2460</v>
      </c>
      <c r="Y462" s="147" t="s">
        <v>2461</v>
      </c>
      <c r="Z462" s="147"/>
      <c r="AA462" s="5">
        <f t="shared" si="31"/>
        <v>74.699999999999989</v>
      </c>
      <c r="AB462" s="5">
        <f t="shared" si="32"/>
        <v>44.200000000000017</v>
      </c>
      <c r="AC462" s="5"/>
      <c r="AD462" s="5"/>
      <c r="AE462" s="146"/>
    </row>
    <row r="463" spans="1:31" ht="16.95" customHeight="1" x14ac:dyDescent="0.3">
      <c r="A463" s="3">
        <v>46082</v>
      </c>
      <c r="B463" s="14">
        <v>46084</v>
      </c>
      <c r="C463" s="7" t="s">
        <v>71</v>
      </c>
      <c r="D463" s="5" t="s">
        <v>72</v>
      </c>
      <c r="E463" s="147" t="s">
        <v>1680</v>
      </c>
      <c r="F463" s="147"/>
      <c r="G463" s="147" t="s">
        <v>2462</v>
      </c>
      <c r="H463" s="145" t="s">
        <v>2463</v>
      </c>
      <c r="I463" s="147" t="s">
        <v>1683</v>
      </c>
      <c r="J463" s="147">
        <v>4</v>
      </c>
      <c r="K463" s="147" t="s">
        <v>2464</v>
      </c>
      <c r="L463" s="5">
        <f>VLOOKUP(I:I,[1]指导价!$A:$B,2,0)</f>
        <v>9.9</v>
      </c>
      <c r="M463" s="124">
        <f t="shared" si="30"/>
        <v>27.75</v>
      </c>
      <c r="N463" s="147" t="s">
        <v>77</v>
      </c>
      <c r="O463" s="147"/>
      <c r="P463" s="147"/>
      <c r="Q463" s="147"/>
      <c r="R463" s="147"/>
      <c r="S463" s="147"/>
      <c r="T463" s="23"/>
      <c r="U463" s="5"/>
      <c r="V463" s="147"/>
      <c r="W463" s="147" t="s">
        <v>2465</v>
      </c>
      <c r="X463" s="109" t="s">
        <v>2466</v>
      </c>
      <c r="Y463" s="147" t="s">
        <v>2467</v>
      </c>
      <c r="Z463" s="147"/>
      <c r="AA463" s="5">
        <f t="shared" si="31"/>
        <v>39.6</v>
      </c>
      <c r="AB463" s="5">
        <f t="shared" si="32"/>
        <v>71.400000000000006</v>
      </c>
      <c r="AC463" s="5"/>
      <c r="AD463" s="5"/>
      <c r="AE463" s="146"/>
    </row>
    <row r="464" spans="1:31" ht="16.95" customHeight="1" x14ac:dyDescent="0.3">
      <c r="A464" s="3">
        <v>46082</v>
      </c>
      <c r="B464" s="14">
        <v>46084</v>
      </c>
      <c r="C464" s="5" t="str">
        <f>VLOOKUP(G464,白名单!C:E,3,0)</f>
        <v>广州大区</v>
      </c>
      <c r="D464" s="5" t="str">
        <f>VLOOKUP(G464,白名单!C:F,4,0)</f>
        <v>广州喜万佳便利店有限公司</v>
      </c>
      <c r="E464" s="147" t="s">
        <v>1680</v>
      </c>
      <c r="F464" s="147"/>
      <c r="G464" s="147" t="s">
        <v>1997</v>
      </c>
      <c r="H464" s="145" t="s">
        <v>2468</v>
      </c>
      <c r="I464" s="147" t="s">
        <v>1690</v>
      </c>
      <c r="J464" s="147">
        <v>6</v>
      </c>
      <c r="K464" s="147" t="s">
        <v>1900</v>
      </c>
      <c r="L464" s="5">
        <f>VLOOKUP(I:I,[1]指导价!$A:$B,2,0)</f>
        <v>9.9</v>
      </c>
      <c r="M464" s="124">
        <f t="shared" si="30"/>
        <v>13.333333333333334</v>
      </c>
      <c r="N464" s="147" t="s">
        <v>77</v>
      </c>
      <c r="O464" s="147"/>
      <c r="P464" s="147"/>
      <c r="Q464" s="147"/>
      <c r="R464" s="147"/>
      <c r="S464" s="147"/>
      <c r="T464" s="23"/>
      <c r="U464" s="5"/>
      <c r="V464" s="147"/>
      <c r="W464" s="147" t="s">
        <v>2469</v>
      </c>
      <c r="X464" s="109" t="s">
        <v>2470</v>
      </c>
      <c r="Y464" s="147" t="s">
        <v>2471</v>
      </c>
      <c r="Z464" s="147"/>
      <c r="AA464" s="5">
        <f t="shared" si="31"/>
        <v>59.400000000000006</v>
      </c>
      <c r="AB464" s="5">
        <f t="shared" si="32"/>
        <v>20.599999999999994</v>
      </c>
      <c r="AC464" s="5"/>
      <c r="AD464" s="5"/>
      <c r="AE464" s="146"/>
    </row>
    <row r="465" spans="1:31" ht="16.95" customHeight="1" x14ac:dyDescent="0.3">
      <c r="A465" s="3">
        <v>46082</v>
      </c>
      <c r="B465" s="14">
        <v>46084</v>
      </c>
      <c r="C465" s="7" t="s">
        <v>71</v>
      </c>
      <c r="D465" s="5" t="s">
        <v>72</v>
      </c>
      <c r="E465" s="147" t="s">
        <v>1680</v>
      </c>
      <c r="F465" s="147"/>
      <c r="G465" s="147" t="s">
        <v>2472</v>
      </c>
      <c r="H465" s="145" t="s">
        <v>2473</v>
      </c>
      <c r="I465" s="147" t="s">
        <v>1683</v>
      </c>
      <c r="J465" s="147">
        <v>1</v>
      </c>
      <c r="K465" s="147" t="s">
        <v>1862</v>
      </c>
      <c r="L465" s="5">
        <f>VLOOKUP(I:I,[1]指导价!$A:$B,2,0)</f>
        <v>9.9</v>
      </c>
      <c r="M465" s="124">
        <f t="shared" si="30"/>
        <v>29.8</v>
      </c>
      <c r="N465" s="147" t="s">
        <v>77</v>
      </c>
      <c r="O465" s="147"/>
      <c r="P465" s="147"/>
      <c r="Q465" s="147"/>
      <c r="R465" s="147"/>
      <c r="S465" s="147"/>
      <c r="T465" s="23"/>
      <c r="U465" s="5"/>
      <c r="V465" s="147"/>
      <c r="W465" s="147" t="s">
        <v>2474</v>
      </c>
      <c r="X465" s="109" t="s">
        <v>2475</v>
      </c>
      <c r="Y465" s="147" t="s">
        <v>2476</v>
      </c>
      <c r="Z465" s="147"/>
      <c r="AA465" s="5">
        <f t="shared" si="31"/>
        <v>9.9</v>
      </c>
      <c r="AB465" s="5">
        <f t="shared" si="32"/>
        <v>19.899999999999999</v>
      </c>
      <c r="AC465" s="5"/>
      <c r="AD465" s="5"/>
      <c r="AE465" s="146"/>
    </row>
    <row r="466" spans="1:31" ht="16.95" customHeight="1" x14ac:dyDescent="0.3">
      <c r="A466" s="3">
        <v>46082</v>
      </c>
      <c r="B466" s="14">
        <v>46084</v>
      </c>
      <c r="C466" s="5" t="str">
        <f>VLOOKUP(G466,白名单!C:E,3,0)</f>
        <v>华中大区</v>
      </c>
      <c r="D466" s="5" t="str">
        <f>VLOOKUP(G466,白名单!C:F,4,0)</f>
        <v>武汉源乳汇商贸有限公司</v>
      </c>
      <c r="E466" s="147" t="s">
        <v>1680</v>
      </c>
      <c r="F466" s="147"/>
      <c r="G466" s="147" t="s">
        <v>2103</v>
      </c>
      <c r="H466" s="145" t="s">
        <v>2477</v>
      </c>
      <c r="I466" s="147" t="s">
        <v>1683</v>
      </c>
      <c r="J466" s="147">
        <v>6</v>
      </c>
      <c r="K466" s="147" t="s">
        <v>1889</v>
      </c>
      <c r="L466" s="5">
        <f>VLOOKUP(I:I,[1]指导价!$A:$B,2,0)</f>
        <v>9.9</v>
      </c>
      <c r="M466" s="124">
        <f t="shared" si="30"/>
        <v>12.799999999999999</v>
      </c>
      <c r="N466" s="147" t="s">
        <v>77</v>
      </c>
      <c r="O466" s="147"/>
      <c r="P466" s="147"/>
      <c r="Q466" s="147"/>
      <c r="R466" s="147"/>
      <c r="S466" s="147"/>
      <c r="T466" s="23"/>
      <c r="U466" s="5"/>
      <c r="V466" s="147"/>
      <c r="W466" s="147" t="s">
        <v>2478</v>
      </c>
      <c r="X466" s="109" t="s">
        <v>2479</v>
      </c>
      <c r="Y466" s="147" t="s">
        <v>2480</v>
      </c>
      <c r="Z466" s="147"/>
      <c r="AA466" s="5">
        <f t="shared" si="31"/>
        <v>59.400000000000006</v>
      </c>
      <c r="AB466" s="5">
        <f t="shared" si="32"/>
        <v>17.399999999999991</v>
      </c>
      <c r="AC466" s="5"/>
      <c r="AD466" s="5"/>
      <c r="AE466" s="146"/>
    </row>
    <row r="467" spans="1:31" ht="16.95" customHeight="1" x14ac:dyDescent="0.3">
      <c r="A467" s="3">
        <v>46082</v>
      </c>
      <c r="B467" s="14">
        <v>46084</v>
      </c>
      <c r="C467" s="7" t="s">
        <v>71</v>
      </c>
      <c r="D467" s="5" t="s">
        <v>72</v>
      </c>
      <c r="E467" s="147" t="s">
        <v>1680</v>
      </c>
      <c r="F467" s="147"/>
      <c r="G467" s="147" t="s">
        <v>2481</v>
      </c>
      <c r="H467" s="145" t="s">
        <v>2482</v>
      </c>
      <c r="I467" s="147" t="s">
        <v>1683</v>
      </c>
      <c r="J467" s="147">
        <v>2</v>
      </c>
      <c r="K467" s="147" t="s">
        <v>1691</v>
      </c>
      <c r="L467" s="5">
        <f>VLOOKUP(I:I,[1]指导价!$A:$B,2,0)</f>
        <v>9.9</v>
      </c>
      <c r="M467" s="124">
        <f t="shared" si="30"/>
        <v>29.5</v>
      </c>
      <c r="N467" s="147" t="s">
        <v>77</v>
      </c>
      <c r="O467" s="147"/>
      <c r="P467" s="147"/>
      <c r="Q467" s="147"/>
      <c r="R467" s="147"/>
      <c r="S467" s="147"/>
      <c r="T467" s="23"/>
      <c r="U467" s="5"/>
      <c r="V467" s="147"/>
      <c r="W467" s="147" t="s">
        <v>2483</v>
      </c>
      <c r="X467" s="109" t="s">
        <v>2484</v>
      </c>
      <c r="Y467" s="147" t="s">
        <v>2485</v>
      </c>
      <c r="Z467" s="147"/>
      <c r="AA467" s="5">
        <f t="shared" si="31"/>
        <v>19.8</v>
      </c>
      <c r="AB467" s="5">
        <f t="shared" si="32"/>
        <v>39.200000000000003</v>
      </c>
      <c r="AC467" s="5"/>
      <c r="AD467" s="5"/>
      <c r="AE467" s="146"/>
    </row>
    <row r="468" spans="1:31" ht="16.95" customHeight="1" x14ac:dyDescent="0.3">
      <c r="A468" s="3">
        <v>46082</v>
      </c>
      <c r="B468" s="14">
        <v>46084</v>
      </c>
      <c r="C468" s="7" t="s">
        <v>71</v>
      </c>
      <c r="D468" s="5" t="s">
        <v>72</v>
      </c>
      <c r="E468" s="147" t="s">
        <v>1680</v>
      </c>
      <c r="F468" s="147"/>
      <c r="G468" s="147" t="s">
        <v>2486</v>
      </c>
      <c r="H468" s="145" t="s">
        <v>2487</v>
      </c>
      <c r="I468" s="147" t="s">
        <v>1690</v>
      </c>
      <c r="J468" s="147">
        <v>6</v>
      </c>
      <c r="K468" s="147" t="s">
        <v>2488</v>
      </c>
      <c r="L468" s="5">
        <f>VLOOKUP(I:I,[1]指导价!$A:$B,2,0)</f>
        <v>9.9</v>
      </c>
      <c r="M468" s="124">
        <f t="shared" si="30"/>
        <v>25.333333333333332</v>
      </c>
      <c r="N468" s="147" t="s">
        <v>77</v>
      </c>
      <c r="O468" s="147"/>
      <c r="P468" s="147"/>
      <c r="Q468" s="147"/>
      <c r="R468" s="147"/>
      <c r="S468" s="147"/>
      <c r="T468" s="23"/>
      <c r="U468" s="5"/>
      <c r="V468" s="147"/>
      <c r="W468" s="147" t="s">
        <v>2489</v>
      </c>
      <c r="X468" s="109" t="s">
        <v>2490</v>
      </c>
      <c r="Y468" s="147" t="s">
        <v>2491</v>
      </c>
      <c r="Z468" s="147"/>
      <c r="AA468" s="5">
        <f t="shared" si="31"/>
        <v>59.400000000000006</v>
      </c>
      <c r="AB468" s="5">
        <f t="shared" si="32"/>
        <v>92.6</v>
      </c>
      <c r="AC468" s="5"/>
      <c r="AD468" s="5"/>
      <c r="AE468" s="146"/>
    </row>
    <row r="469" spans="1:31" ht="16.95" customHeight="1" x14ac:dyDescent="0.3">
      <c r="A469" s="3">
        <v>46082</v>
      </c>
      <c r="B469" s="14">
        <v>46084</v>
      </c>
      <c r="C469" s="5" t="str">
        <f>VLOOKUP(G469,白名单!C:E,3,0)</f>
        <v>华北大区</v>
      </c>
      <c r="D469" s="5" t="s">
        <v>1806</v>
      </c>
      <c r="E469" s="147" t="s">
        <v>1680</v>
      </c>
      <c r="F469" s="147"/>
      <c r="G469" s="147" t="s">
        <v>1887</v>
      </c>
      <c r="H469" s="145" t="s">
        <v>2492</v>
      </c>
      <c r="I469" s="147" t="s">
        <v>1690</v>
      </c>
      <c r="J469" s="147">
        <v>6</v>
      </c>
      <c r="K469" s="147" t="s">
        <v>2493</v>
      </c>
      <c r="L469" s="5">
        <f>VLOOKUP(I:I,[1]指导价!$A:$B,2,0)</f>
        <v>9.9</v>
      </c>
      <c r="M469" s="124">
        <f t="shared" si="30"/>
        <v>13.299999999999999</v>
      </c>
      <c r="N469" s="147" t="s">
        <v>77</v>
      </c>
      <c r="O469" s="147"/>
      <c r="P469" s="147"/>
      <c r="Q469" s="147"/>
      <c r="R469" s="147"/>
      <c r="S469" s="147"/>
      <c r="T469" s="23"/>
      <c r="U469" s="5"/>
      <c r="V469" s="147"/>
      <c r="W469" s="147" t="s">
        <v>2494</v>
      </c>
      <c r="X469" s="109" t="s">
        <v>2495</v>
      </c>
      <c r="Y469" s="147" t="s">
        <v>2496</v>
      </c>
      <c r="Z469" s="147"/>
      <c r="AA469" s="5">
        <f t="shared" si="31"/>
        <v>59.400000000000006</v>
      </c>
      <c r="AB469" s="5">
        <f t="shared" si="32"/>
        <v>20.399999999999991</v>
      </c>
      <c r="AC469" s="5"/>
      <c r="AD469" s="5"/>
      <c r="AE469" s="146"/>
    </row>
    <row r="470" spans="1:31" ht="16.95" customHeight="1" x14ac:dyDescent="0.3">
      <c r="A470" s="3">
        <v>46082</v>
      </c>
      <c r="B470" s="14">
        <v>46084</v>
      </c>
      <c r="C470" s="5" t="str">
        <f>VLOOKUP(G470,白名单!C:E,3,0)</f>
        <v>华中大区</v>
      </c>
      <c r="D470" s="5" t="str">
        <f>VLOOKUP(G470,白名单!C:F,4,0)</f>
        <v>长沙市开琪食品贸易有限公司</v>
      </c>
      <c r="E470" s="147" t="s">
        <v>1680</v>
      </c>
      <c r="F470" s="147"/>
      <c r="G470" s="147" t="s">
        <v>1789</v>
      </c>
      <c r="H470" s="145" t="s">
        <v>2497</v>
      </c>
      <c r="I470" s="147" t="s">
        <v>1701</v>
      </c>
      <c r="J470" s="147">
        <v>4</v>
      </c>
      <c r="K470" s="147" t="s">
        <v>2214</v>
      </c>
      <c r="L470" s="5">
        <f>VLOOKUP(I:I,[1]指导价!$A:$B,2,0)</f>
        <v>8.9</v>
      </c>
      <c r="M470" s="124">
        <f t="shared" si="30"/>
        <v>10.725</v>
      </c>
      <c r="N470" s="147" t="s">
        <v>77</v>
      </c>
      <c r="O470" s="147"/>
      <c r="P470" s="147"/>
      <c r="Q470" s="147"/>
      <c r="R470" s="147"/>
      <c r="S470" s="147"/>
      <c r="T470" s="23"/>
      <c r="U470" s="5"/>
      <c r="V470" s="147"/>
      <c r="W470" s="147" t="s">
        <v>2498</v>
      </c>
      <c r="X470" s="109" t="s">
        <v>2499</v>
      </c>
      <c r="Y470" s="147" t="s">
        <v>2500</v>
      </c>
      <c r="Z470" s="147"/>
      <c r="AA470" s="5">
        <f t="shared" si="31"/>
        <v>35.6</v>
      </c>
      <c r="AB470" s="5">
        <f t="shared" si="32"/>
        <v>7.2999999999999972</v>
      </c>
      <c r="AC470" s="5"/>
      <c r="AD470" s="5"/>
      <c r="AE470" s="146"/>
    </row>
    <row r="471" spans="1:31" ht="16.95" customHeight="1" x14ac:dyDescent="0.3">
      <c r="A471" s="3">
        <v>46082</v>
      </c>
      <c r="B471" s="14">
        <v>46084</v>
      </c>
      <c r="C471" s="7" t="s">
        <v>71</v>
      </c>
      <c r="D471" s="5" t="s">
        <v>72</v>
      </c>
      <c r="E471" s="147" t="s">
        <v>1680</v>
      </c>
      <c r="F471" s="147"/>
      <c r="G471" s="147" t="s">
        <v>2501</v>
      </c>
      <c r="H471" s="145" t="s">
        <v>2502</v>
      </c>
      <c r="I471" s="147" t="s">
        <v>1701</v>
      </c>
      <c r="J471" s="147">
        <v>3</v>
      </c>
      <c r="K471" s="147" t="s">
        <v>2503</v>
      </c>
      <c r="L471" s="5">
        <f>VLOOKUP(I:I,[1]指导价!$A:$B,2,0)</f>
        <v>8.9</v>
      </c>
      <c r="M471" s="124">
        <f t="shared" si="30"/>
        <v>13.666666666666666</v>
      </c>
      <c r="N471" s="147" t="s">
        <v>77</v>
      </c>
      <c r="O471" s="147"/>
      <c r="P471" s="147"/>
      <c r="Q471" s="147"/>
      <c r="R471" s="147"/>
      <c r="S471" s="147"/>
      <c r="T471" s="23"/>
      <c r="U471" s="5"/>
      <c r="V471" s="147"/>
      <c r="W471" s="147" t="s">
        <v>2504</v>
      </c>
      <c r="X471" s="109" t="s">
        <v>2505</v>
      </c>
      <c r="Y471" s="147" t="s">
        <v>2506</v>
      </c>
      <c r="Z471" s="147"/>
      <c r="AA471" s="5">
        <f t="shared" si="31"/>
        <v>26.700000000000003</v>
      </c>
      <c r="AB471" s="5">
        <f t="shared" si="32"/>
        <v>14.299999999999997</v>
      </c>
      <c r="AC471" s="5"/>
      <c r="AD471" s="5"/>
      <c r="AE471" s="146"/>
    </row>
    <row r="472" spans="1:31" ht="16.95" customHeight="1" x14ac:dyDescent="0.3">
      <c r="A472" s="3">
        <v>46082</v>
      </c>
      <c r="B472" s="14">
        <v>46084</v>
      </c>
      <c r="C472" s="7" t="s">
        <v>71</v>
      </c>
      <c r="D472" s="5" t="s">
        <v>72</v>
      </c>
      <c r="E472" s="147" t="s">
        <v>1680</v>
      </c>
      <c r="F472" s="147"/>
      <c r="G472" s="147" t="s">
        <v>2507</v>
      </c>
      <c r="H472" s="145" t="s">
        <v>2508</v>
      </c>
      <c r="I472" s="147" t="s">
        <v>1712</v>
      </c>
      <c r="J472" s="147">
        <v>2</v>
      </c>
      <c r="K472" s="147" t="s">
        <v>2023</v>
      </c>
      <c r="L472" s="5">
        <f>VLOOKUP(I:I,[1]指导价!$A:$B,2,0)</f>
        <v>24.9</v>
      </c>
      <c r="M472" s="124">
        <f t="shared" si="30"/>
        <v>30</v>
      </c>
      <c r="N472" s="147" t="s">
        <v>77</v>
      </c>
      <c r="O472" s="147"/>
      <c r="P472" s="147"/>
      <c r="Q472" s="147"/>
      <c r="R472" s="147"/>
      <c r="S472" s="147"/>
      <c r="T472" s="23"/>
      <c r="U472" s="5"/>
      <c r="V472" s="147"/>
      <c r="W472" s="147" t="s">
        <v>2509</v>
      </c>
      <c r="X472" s="109" t="s">
        <v>2510</v>
      </c>
      <c r="Y472" s="147" t="s">
        <v>2511</v>
      </c>
      <c r="Z472" s="147"/>
      <c r="AA472" s="5">
        <f t="shared" si="31"/>
        <v>49.8</v>
      </c>
      <c r="AB472" s="5">
        <f t="shared" si="32"/>
        <v>10.200000000000003</v>
      </c>
      <c r="AC472" s="5"/>
      <c r="AD472" s="5"/>
      <c r="AE472" s="146"/>
    </row>
    <row r="473" spans="1:31" ht="16.95" customHeight="1" x14ac:dyDescent="0.3">
      <c r="A473" s="3">
        <v>46082</v>
      </c>
      <c r="B473" s="14">
        <v>46084</v>
      </c>
      <c r="C473" s="7" t="s">
        <v>71</v>
      </c>
      <c r="D473" s="5" t="s">
        <v>72</v>
      </c>
      <c r="E473" s="147" t="s">
        <v>1680</v>
      </c>
      <c r="F473" s="147"/>
      <c r="G473" s="147" t="s">
        <v>2512</v>
      </c>
      <c r="H473" s="145" t="s">
        <v>2513</v>
      </c>
      <c r="I473" s="147" t="s">
        <v>1701</v>
      </c>
      <c r="J473" s="147">
        <v>6</v>
      </c>
      <c r="K473" s="147" t="s">
        <v>2514</v>
      </c>
      <c r="L473" s="5">
        <f>VLOOKUP(I:I,[1]指导价!$A:$B,2,0)</f>
        <v>8.9</v>
      </c>
      <c r="M473" s="124">
        <f t="shared" si="30"/>
        <v>14.5</v>
      </c>
      <c r="N473" s="147" t="s">
        <v>77</v>
      </c>
      <c r="O473" s="147"/>
      <c r="P473" s="147"/>
      <c r="Q473" s="147"/>
      <c r="R473" s="147"/>
      <c r="S473" s="147"/>
      <c r="T473" s="23"/>
      <c r="U473" s="5"/>
      <c r="V473" s="147"/>
      <c r="W473" s="147" t="s">
        <v>2515</v>
      </c>
      <c r="X473" s="109" t="s">
        <v>2516</v>
      </c>
      <c r="Y473" s="147" t="s">
        <v>2517</v>
      </c>
      <c r="Z473" s="147"/>
      <c r="AA473" s="5">
        <f t="shared" si="31"/>
        <v>53.400000000000006</v>
      </c>
      <c r="AB473" s="5">
        <f t="shared" si="32"/>
        <v>33.599999999999994</v>
      </c>
      <c r="AC473" s="5"/>
      <c r="AD473" s="5"/>
      <c r="AE473" s="146"/>
    </row>
    <row r="474" spans="1:31" ht="16.95" customHeight="1" x14ac:dyDescent="0.3">
      <c r="A474" s="3">
        <v>46082</v>
      </c>
      <c r="B474" s="14">
        <v>46084</v>
      </c>
      <c r="C474" s="5" t="str">
        <f>VLOOKUP(G474,白名单!C:E,3,0)</f>
        <v>华中大区</v>
      </c>
      <c r="D474" s="5" t="str">
        <f>VLOOKUP(G474,白名单!C:F,4,0)</f>
        <v>武汉源乳汇商贸有限公司</v>
      </c>
      <c r="E474" s="147" t="s">
        <v>1680</v>
      </c>
      <c r="F474" s="147"/>
      <c r="G474" s="147" t="s">
        <v>2103</v>
      </c>
      <c r="H474" s="145" t="s">
        <v>2518</v>
      </c>
      <c r="I474" s="147" t="s">
        <v>1712</v>
      </c>
      <c r="J474" s="147">
        <v>2</v>
      </c>
      <c r="K474" s="147" t="s">
        <v>1894</v>
      </c>
      <c r="L474" s="5">
        <f>VLOOKUP(I:I,[1]指导价!$A:$B,2,0)</f>
        <v>24.9</v>
      </c>
      <c r="M474" s="124">
        <f t="shared" si="30"/>
        <v>24.9</v>
      </c>
      <c r="N474" s="147" t="s">
        <v>77</v>
      </c>
      <c r="O474" s="147"/>
      <c r="P474" s="147"/>
      <c r="Q474" s="147"/>
      <c r="R474" s="147"/>
      <c r="S474" s="147"/>
      <c r="T474" s="23"/>
      <c r="U474" s="5"/>
      <c r="V474" s="147"/>
      <c r="W474" s="147" t="s">
        <v>2519</v>
      </c>
      <c r="X474" s="109" t="s">
        <v>2520</v>
      </c>
      <c r="Y474" s="147" t="s">
        <v>2521</v>
      </c>
      <c r="Z474" s="147"/>
      <c r="AA474" s="5">
        <f t="shared" si="31"/>
        <v>49.8</v>
      </c>
      <c r="AB474" s="5">
        <f t="shared" si="32"/>
        <v>0</v>
      </c>
      <c r="AC474" s="5"/>
      <c r="AD474" s="5"/>
      <c r="AE474" s="146"/>
    </row>
    <row r="475" spans="1:31" ht="16.95" customHeight="1" x14ac:dyDescent="0.3">
      <c r="A475" s="3">
        <v>46082</v>
      </c>
      <c r="B475" s="14">
        <v>46084</v>
      </c>
      <c r="C475" s="7" t="s">
        <v>71</v>
      </c>
      <c r="D475" s="5" t="s">
        <v>72</v>
      </c>
      <c r="E475" s="147" t="s">
        <v>1680</v>
      </c>
      <c r="F475" s="147"/>
      <c r="G475" s="147" t="s">
        <v>2522</v>
      </c>
      <c r="H475" s="145" t="s">
        <v>2523</v>
      </c>
      <c r="I475" s="147" t="s">
        <v>1690</v>
      </c>
      <c r="J475" s="147">
        <v>4</v>
      </c>
      <c r="K475" s="147" t="s">
        <v>2524</v>
      </c>
      <c r="L475" s="5">
        <f>VLOOKUP(I:I,[1]指导价!$A:$B,2,0)</f>
        <v>9.9</v>
      </c>
      <c r="M475" s="124">
        <f t="shared" si="30"/>
        <v>11.45</v>
      </c>
      <c r="N475" s="147" t="s">
        <v>77</v>
      </c>
      <c r="O475" s="147"/>
      <c r="P475" s="147"/>
      <c r="Q475" s="147"/>
      <c r="R475" s="147"/>
      <c r="S475" s="147"/>
      <c r="T475" s="23"/>
      <c r="U475" s="5"/>
      <c r="V475" s="147"/>
      <c r="W475" s="147" t="s">
        <v>2525</v>
      </c>
      <c r="X475" s="109" t="s">
        <v>2526</v>
      </c>
      <c r="Y475" s="147" t="s">
        <v>2527</v>
      </c>
      <c r="Z475" s="147"/>
      <c r="AA475" s="5">
        <f t="shared" si="31"/>
        <v>39.6</v>
      </c>
      <c r="AB475" s="5">
        <f t="shared" si="32"/>
        <v>6.1999999999999957</v>
      </c>
      <c r="AC475" s="5"/>
      <c r="AD475" s="5"/>
      <c r="AE475" s="146"/>
    </row>
    <row r="476" spans="1:31" ht="16.95" customHeight="1" x14ac:dyDescent="0.3">
      <c r="A476" s="3">
        <v>46082</v>
      </c>
      <c r="B476" s="14">
        <v>46084</v>
      </c>
      <c r="C476" s="7" t="s">
        <v>71</v>
      </c>
      <c r="D476" s="5" t="s">
        <v>72</v>
      </c>
      <c r="E476" s="147" t="s">
        <v>1680</v>
      </c>
      <c r="F476" s="147"/>
      <c r="G476" s="147" t="s">
        <v>2507</v>
      </c>
      <c r="H476" s="145" t="s">
        <v>2528</v>
      </c>
      <c r="I476" s="147" t="s">
        <v>1712</v>
      </c>
      <c r="J476" s="147">
        <v>3</v>
      </c>
      <c r="K476" s="147" t="s">
        <v>2086</v>
      </c>
      <c r="L476" s="5">
        <f>VLOOKUP(I:I,[1]指导价!$A:$B,2,0)</f>
        <v>24.9</v>
      </c>
      <c r="M476" s="124">
        <f t="shared" si="30"/>
        <v>30</v>
      </c>
      <c r="N476" s="147" t="s">
        <v>77</v>
      </c>
      <c r="O476" s="147"/>
      <c r="P476" s="147"/>
      <c r="Q476" s="147"/>
      <c r="R476" s="147"/>
      <c r="S476" s="147"/>
      <c r="T476" s="23"/>
      <c r="U476" s="5"/>
      <c r="V476" s="147"/>
      <c r="W476" s="147" t="s">
        <v>2529</v>
      </c>
      <c r="X476" s="109" t="s">
        <v>2530</v>
      </c>
      <c r="Y476" s="147" t="s">
        <v>2531</v>
      </c>
      <c r="Z476" s="147"/>
      <c r="AA476" s="5">
        <f t="shared" si="31"/>
        <v>74.699999999999989</v>
      </c>
      <c r="AB476" s="5">
        <f t="shared" si="32"/>
        <v>15.300000000000011</v>
      </c>
      <c r="AC476" s="5"/>
      <c r="AD476" s="5"/>
      <c r="AE476" s="146"/>
    </row>
    <row r="477" spans="1:31" ht="16.95" customHeight="1" x14ac:dyDescent="0.3">
      <c r="A477" s="3">
        <v>46082</v>
      </c>
      <c r="B477" s="14">
        <v>46084</v>
      </c>
      <c r="C477" s="5" t="str">
        <f>VLOOKUP(G477,白名单!C:E,3,0)</f>
        <v>广州大区</v>
      </c>
      <c r="D477" s="5" t="str">
        <f>VLOOKUP(G477,白名单!C:F,4,0)</f>
        <v>广州喜万佳便利店有限公司</v>
      </c>
      <c r="E477" s="147" t="s">
        <v>1680</v>
      </c>
      <c r="F477" s="147"/>
      <c r="G477" s="147" t="s">
        <v>1997</v>
      </c>
      <c r="H477" s="145" t="s">
        <v>2532</v>
      </c>
      <c r="I477" s="147" t="s">
        <v>1690</v>
      </c>
      <c r="J477" s="147">
        <v>4</v>
      </c>
      <c r="K477" s="147" t="s">
        <v>2023</v>
      </c>
      <c r="L477" s="5">
        <f>VLOOKUP(I:I,[1]指导价!$A:$B,2,0)</f>
        <v>9.9</v>
      </c>
      <c r="M477" s="124">
        <f t="shared" si="30"/>
        <v>15</v>
      </c>
      <c r="N477" s="147" t="s">
        <v>77</v>
      </c>
      <c r="O477" s="147"/>
      <c r="P477" s="147"/>
      <c r="Q477" s="147"/>
      <c r="R477" s="147"/>
      <c r="S477" s="147"/>
      <c r="T477" s="23"/>
      <c r="U477" s="5"/>
      <c r="V477" s="147"/>
      <c r="W477" s="147" t="s">
        <v>2533</v>
      </c>
      <c r="X477" s="109" t="s">
        <v>2534</v>
      </c>
      <c r="Y477" s="147" t="s">
        <v>2535</v>
      </c>
      <c r="Z477" s="147"/>
      <c r="AA477" s="5">
        <f t="shared" si="31"/>
        <v>39.6</v>
      </c>
      <c r="AB477" s="5">
        <f t="shared" si="32"/>
        <v>20.399999999999999</v>
      </c>
      <c r="AC477" s="5"/>
      <c r="AD477" s="5"/>
      <c r="AE477" s="146"/>
    </row>
    <row r="478" spans="1:31" ht="16.95" customHeight="1" x14ac:dyDescent="0.3">
      <c r="A478" s="3">
        <v>46082</v>
      </c>
      <c r="B478" s="14">
        <v>46084</v>
      </c>
      <c r="C478" s="7" t="s">
        <v>71</v>
      </c>
      <c r="D478" s="5" t="s">
        <v>72</v>
      </c>
      <c r="E478" s="147" t="s">
        <v>1680</v>
      </c>
      <c r="F478" s="147"/>
      <c r="G478" s="147" t="s">
        <v>2536</v>
      </c>
      <c r="H478" s="145" t="s">
        <v>2537</v>
      </c>
      <c r="I478" s="147" t="s">
        <v>1690</v>
      </c>
      <c r="J478" s="147">
        <v>2</v>
      </c>
      <c r="K478" s="147" t="s">
        <v>2538</v>
      </c>
      <c r="L478" s="5">
        <f>VLOOKUP(I:I,[1]指导价!$A:$B,2,0)</f>
        <v>9.9</v>
      </c>
      <c r="M478" s="124">
        <f t="shared" si="30"/>
        <v>15.39</v>
      </c>
      <c r="N478" s="147" t="s">
        <v>77</v>
      </c>
      <c r="O478" s="147"/>
      <c r="P478" s="147"/>
      <c r="Q478" s="147"/>
      <c r="R478" s="147"/>
      <c r="S478" s="147"/>
      <c r="T478" s="23"/>
      <c r="U478" s="5"/>
      <c r="V478" s="147"/>
      <c r="W478" s="147" t="s">
        <v>2539</v>
      </c>
      <c r="X478" s="109" t="s">
        <v>2540</v>
      </c>
      <c r="Y478" s="147" t="s">
        <v>2541</v>
      </c>
      <c r="Z478" s="147"/>
      <c r="AA478" s="5">
        <f t="shared" si="31"/>
        <v>19.8</v>
      </c>
      <c r="AB478" s="5">
        <f t="shared" si="32"/>
        <v>10.98</v>
      </c>
      <c r="AC478" s="5"/>
      <c r="AD478" s="5"/>
      <c r="AE478" s="146"/>
    </row>
    <row r="479" spans="1:31" ht="16.95" customHeight="1" x14ac:dyDescent="0.3">
      <c r="A479" s="3">
        <v>46082</v>
      </c>
      <c r="B479" s="14">
        <v>46084</v>
      </c>
      <c r="C479" s="5" t="str">
        <f>VLOOKUP(G479,白名单!C:E,3,0)</f>
        <v>华中大区</v>
      </c>
      <c r="D479" s="5" t="str">
        <f>VLOOKUP(G479,白名单!C:F,4,0)</f>
        <v>长沙市开琪食品贸易有限公司</v>
      </c>
      <c r="E479" s="147" t="s">
        <v>1680</v>
      </c>
      <c r="F479" s="147"/>
      <c r="G479" s="147" t="s">
        <v>1789</v>
      </c>
      <c r="H479" s="145" t="s">
        <v>2542</v>
      </c>
      <c r="I479" s="147" t="s">
        <v>1701</v>
      </c>
      <c r="J479" s="147">
        <v>2</v>
      </c>
      <c r="K479" s="147" t="s">
        <v>2543</v>
      </c>
      <c r="L479" s="5">
        <f>VLOOKUP(I:I,[1]指导价!$A:$B,2,0)</f>
        <v>8.9</v>
      </c>
      <c r="M479" s="124">
        <f t="shared" si="30"/>
        <v>11.95</v>
      </c>
      <c r="N479" s="147" t="s">
        <v>77</v>
      </c>
      <c r="O479" s="147"/>
      <c r="P479" s="147"/>
      <c r="Q479" s="147"/>
      <c r="R479" s="147"/>
      <c r="S479" s="147"/>
      <c r="T479" s="23"/>
      <c r="U479" s="5"/>
      <c r="V479" s="147"/>
      <c r="W479" s="147" t="s">
        <v>2544</v>
      </c>
      <c r="X479" s="109" t="s">
        <v>2545</v>
      </c>
      <c r="Y479" s="147" t="s">
        <v>2546</v>
      </c>
      <c r="Z479" s="147"/>
      <c r="AA479" s="5">
        <f t="shared" si="31"/>
        <v>17.8</v>
      </c>
      <c r="AB479" s="5">
        <f t="shared" si="32"/>
        <v>6.0999999999999979</v>
      </c>
      <c r="AC479" s="5"/>
      <c r="AD479" s="5"/>
      <c r="AE479" s="146"/>
    </row>
    <row r="480" spans="1:31" ht="16.95" customHeight="1" x14ac:dyDescent="0.3">
      <c r="A480" s="3">
        <v>46082</v>
      </c>
      <c r="B480" s="14">
        <v>46084</v>
      </c>
      <c r="C480" s="5" t="str">
        <f>VLOOKUP(G480,白名单!C:E,3,0)</f>
        <v>广州大区</v>
      </c>
      <c r="D480" s="5" t="str">
        <f>VLOOKUP(G480,白名单!C:F,4,0)</f>
        <v>广州喜万佳便利店有限公司</v>
      </c>
      <c r="E480" s="147" t="s">
        <v>1680</v>
      </c>
      <c r="F480" s="147"/>
      <c r="G480" s="147" t="s">
        <v>1898</v>
      </c>
      <c r="H480" s="145" t="s">
        <v>2547</v>
      </c>
      <c r="I480" s="147" t="s">
        <v>1712</v>
      </c>
      <c r="J480" s="147">
        <v>1</v>
      </c>
      <c r="K480" s="147" t="s">
        <v>2232</v>
      </c>
      <c r="L480" s="5">
        <f>VLOOKUP(I:I,[1]指导价!$A:$B,2,0)</f>
        <v>24.9</v>
      </c>
      <c r="M480" s="124">
        <f t="shared" si="30"/>
        <v>40</v>
      </c>
      <c r="N480" s="147" t="s">
        <v>77</v>
      </c>
      <c r="O480" s="147"/>
      <c r="P480" s="147"/>
      <c r="Q480" s="147"/>
      <c r="R480" s="147"/>
      <c r="S480" s="147"/>
      <c r="T480" s="23"/>
      <c r="U480" s="5"/>
      <c r="V480" s="147"/>
      <c r="W480" s="147" t="s">
        <v>2548</v>
      </c>
      <c r="X480" s="109" t="s">
        <v>2549</v>
      </c>
      <c r="Y480" s="147" t="s">
        <v>2550</v>
      </c>
      <c r="Z480" s="147"/>
      <c r="AA480" s="5">
        <f t="shared" si="31"/>
        <v>24.9</v>
      </c>
      <c r="AB480" s="5">
        <f t="shared" si="32"/>
        <v>15.100000000000001</v>
      </c>
      <c r="AC480" s="5"/>
      <c r="AD480" s="5"/>
      <c r="AE480" s="146"/>
    </row>
    <row r="481" spans="1:31" ht="16.95" customHeight="1" x14ac:dyDescent="0.3">
      <c r="A481" s="3">
        <v>46082</v>
      </c>
      <c r="B481" s="14">
        <v>46084</v>
      </c>
      <c r="C481" s="5" t="str">
        <f>VLOOKUP(G481,白名单!C:E,3,0)</f>
        <v>广州大区</v>
      </c>
      <c r="D481" s="5" t="str">
        <f>VLOOKUP(G481,白名单!C:F,4,0)</f>
        <v>广州喜万佳便利店有限公司</v>
      </c>
      <c r="E481" s="147" t="s">
        <v>1680</v>
      </c>
      <c r="F481" s="147"/>
      <c r="G481" s="147" t="s">
        <v>1997</v>
      </c>
      <c r="H481" s="145" t="s">
        <v>2551</v>
      </c>
      <c r="I481" s="147" t="s">
        <v>1712</v>
      </c>
      <c r="J481" s="147">
        <v>2</v>
      </c>
      <c r="K481" s="147" t="s">
        <v>1999</v>
      </c>
      <c r="L481" s="5">
        <f>VLOOKUP(I:I,[1]指导价!$A:$B,2,0)</f>
        <v>24.9</v>
      </c>
      <c r="M481" s="124">
        <f t="shared" si="30"/>
        <v>35</v>
      </c>
      <c r="N481" s="147" t="s">
        <v>77</v>
      </c>
      <c r="O481" s="147"/>
      <c r="P481" s="147"/>
      <c r="Q481" s="147"/>
      <c r="R481" s="147"/>
      <c r="S481" s="147"/>
      <c r="T481" s="23"/>
      <c r="U481" s="5"/>
      <c r="V481" s="147"/>
      <c r="W481" s="147" t="s">
        <v>2552</v>
      </c>
      <c r="X481" s="109" t="s">
        <v>2553</v>
      </c>
      <c r="Y481" s="147" t="s">
        <v>2554</v>
      </c>
      <c r="Z481" s="147"/>
      <c r="AA481" s="5">
        <f t="shared" si="31"/>
        <v>49.8</v>
      </c>
      <c r="AB481" s="5">
        <f t="shared" si="32"/>
        <v>20.200000000000003</v>
      </c>
      <c r="AC481" s="5"/>
      <c r="AD481" s="5"/>
      <c r="AE481" s="146"/>
    </row>
    <row r="482" spans="1:31" ht="16.95" customHeight="1" x14ac:dyDescent="0.3">
      <c r="A482" s="3">
        <v>46082</v>
      </c>
      <c r="B482" s="14">
        <v>46084</v>
      </c>
      <c r="C482" s="5" t="str">
        <f>VLOOKUP(G482,白名单!C:E,3,0)</f>
        <v>广州大区</v>
      </c>
      <c r="D482" s="5" t="str">
        <f>VLOOKUP(G482,白名单!C:F,4,0)</f>
        <v>广州喜万佳便利店有限公司</v>
      </c>
      <c r="E482" s="147" t="s">
        <v>1680</v>
      </c>
      <c r="F482" s="147"/>
      <c r="G482" s="147" t="s">
        <v>1997</v>
      </c>
      <c r="H482" s="145" t="s">
        <v>2555</v>
      </c>
      <c r="I482" s="147" t="s">
        <v>1683</v>
      </c>
      <c r="J482" s="147">
        <v>4</v>
      </c>
      <c r="K482" s="147" t="s">
        <v>2556</v>
      </c>
      <c r="L482" s="5">
        <f>VLOOKUP(I:I,[1]指导价!$A:$B,2,0)</f>
        <v>9.9</v>
      </c>
      <c r="M482" s="124">
        <f t="shared" si="30"/>
        <v>15.2</v>
      </c>
      <c r="N482" s="147" t="s">
        <v>77</v>
      </c>
      <c r="O482" s="147"/>
      <c r="P482" s="147"/>
      <c r="Q482" s="147"/>
      <c r="R482" s="147"/>
      <c r="S482" s="147"/>
      <c r="T482" s="23"/>
      <c r="U482" s="5"/>
      <c r="V482" s="147"/>
      <c r="W482" s="147" t="s">
        <v>2557</v>
      </c>
      <c r="X482" s="109" t="s">
        <v>2558</v>
      </c>
      <c r="Y482" s="147" t="s">
        <v>2559</v>
      </c>
      <c r="Z482" s="147"/>
      <c r="AA482" s="5">
        <f t="shared" si="31"/>
        <v>39.6</v>
      </c>
      <c r="AB482" s="5">
        <f t="shared" si="32"/>
        <v>21.199999999999996</v>
      </c>
      <c r="AC482" s="5"/>
      <c r="AD482" s="5"/>
      <c r="AE482" s="146"/>
    </row>
    <row r="483" spans="1:31" ht="16.95" customHeight="1" x14ac:dyDescent="0.3">
      <c r="A483" s="3">
        <v>46082</v>
      </c>
      <c r="B483" s="14">
        <v>46084</v>
      </c>
      <c r="C483" s="7" t="s">
        <v>71</v>
      </c>
      <c r="D483" s="5" t="s">
        <v>72</v>
      </c>
      <c r="E483" s="147" t="s">
        <v>1680</v>
      </c>
      <c r="F483" s="147"/>
      <c r="G483" s="147" t="s">
        <v>2560</v>
      </c>
      <c r="H483" s="145" t="s">
        <v>2561</v>
      </c>
      <c r="I483" s="147" t="s">
        <v>1701</v>
      </c>
      <c r="J483" s="147">
        <v>6</v>
      </c>
      <c r="K483" s="147" t="s">
        <v>2562</v>
      </c>
      <c r="L483" s="5">
        <f>VLOOKUP(I:I,[1]指导价!$A:$B,2,0)</f>
        <v>8.9</v>
      </c>
      <c r="M483" s="124">
        <f t="shared" si="30"/>
        <v>9.6416666666666675</v>
      </c>
      <c r="N483" s="147" t="s">
        <v>77</v>
      </c>
      <c r="O483" s="147"/>
      <c r="P483" s="147"/>
      <c r="Q483" s="147"/>
      <c r="R483" s="147"/>
      <c r="S483" s="147"/>
      <c r="T483" s="23"/>
      <c r="U483" s="5"/>
      <c r="V483" s="147"/>
      <c r="W483" s="147" t="s">
        <v>2563</v>
      </c>
      <c r="X483" s="109" t="s">
        <v>2564</v>
      </c>
      <c r="Y483" s="147" t="s">
        <v>2565</v>
      </c>
      <c r="Z483" s="147"/>
      <c r="AA483" s="5">
        <f t="shared" si="31"/>
        <v>53.400000000000006</v>
      </c>
      <c r="AB483" s="5">
        <f t="shared" si="32"/>
        <v>4.4499999999999957</v>
      </c>
      <c r="AC483" s="5"/>
      <c r="AD483" s="5"/>
      <c r="AE483" s="146"/>
    </row>
    <row r="484" spans="1:31" ht="16.95" customHeight="1" x14ac:dyDescent="0.3">
      <c r="A484" s="3">
        <v>46082</v>
      </c>
      <c r="B484" s="14">
        <v>46084</v>
      </c>
      <c r="C484" s="5" t="str">
        <f>VLOOKUP(G484,白名单!C:E,3,0)</f>
        <v>华中大区</v>
      </c>
      <c r="D484" s="5" t="str">
        <f>VLOOKUP(G484,白名单!C:F,4,0)</f>
        <v>长沙市开琪食品贸易有限公司</v>
      </c>
      <c r="E484" s="147" t="s">
        <v>1680</v>
      </c>
      <c r="F484" s="147"/>
      <c r="G484" s="147" t="s">
        <v>1789</v>
      </c>
      <c r="H484" s="145" t="s">
        <v>2566</v>
      </c>
      <c r="I484" s="147" t="s">
        <v>1712</v>
      </c>
      <c r="J484" s="147">
        <v>3</v>
      </c>
      <c r="K484" s="147" t="s">
        <v>1929</v>
      </c>
      <c r="L484" s="5">
        <f>VLOOKUP(I:I,[1]指导价!$A:$B,2,0)</f>
        <v>24.9</v>
      </c>
      <c r="M484" s="124">
        <f t="shared" si="30"/>
        <v>33.300000000000004</v>
      </c>
      <c r="N484" s="147" t="s">
        <v>77</v>
      </c>
      <c r="O484" s="147"/>
      <c r="P484" s="147"/>
      <c r="Q484" s="147"/>
      <c r="R484" s="147"/>
      <c r="S484" s="147"/>
      <c r="T484" s="23"/>
      <c r="U484" s="5"/>
      <c r="V484" s="147"/>
      <c r="W484" s="147" t="s">
        <v>2567</v>
      </c>
      <c r="X484" s="109" t="s">
        <v>2568</v>
      </c>
      <c r="Y484" s="147" t="s">
        <v>2569</v>
      </c>
      <c r="Z484" s="147"/>
      <c r="AA484" s="5">
        <f t="shared" si="31"/>
        <v>74.699999999999989</v>
      </c>
      <c r="AB484" s="5">
        <f t="shared" si="32"/>
        <v>25.200000000000017</v>
      </c>
      <c r="AC484" s="5"/>
      <c r="AD484" s="5"/>
      <c r="AE484" s="146"/>
    </row>
    <row r="485" spans="1:31" ht="16.95" customHeight="1" x14ac:dyDescent="0.3">
      <c r="A485" s="3">
        <v>46082</v>
      </c>
      <c r="B485" s="14">
        <v>46084</v>
      </c>
      <c r="C485" s="7" t="s">
        <v>71</v>
      </c>
      <c r="D485" s="5" t="s">
        <v>72</v>
      </c>
      <c r="E485" s="147" t="s">
        <v>1680</v>
      </c>
      <c r="F485" s="147"/>
      <c r="G485" s="147" t="s">
        <v>2570</v>
      </c>
      <c r="H485" s="145" t="s">
        <v>2571</v>
      </c>
      <c r="I485" s="147" t="s">
        <v>1739</v>
      </c>
      <c r="J485" s="147">
        <v>2</v>
      </c>
      <c r="K485" s="147" t="s">
        <v>2572</v>
      </c>
      <c r="L485" s="5">
        <f>VLOOKUP(I:I,[1]指导价!$A:$B,2,0)</f>
        <v>24.9</v>
      </c>
      <c r="M485" s="124">
        <f t="shared" si="30"/>
        <v>71</v>
      </c>
      <c r="N485" s="147" t="s">
        <v>77</v>
      </c>
      <c r="O485" s="147"/>
      <c r="P485" s="147"/>
      <c r="Q485" s="147"/>
      <c r="R485" s="147"/>
      <c r="S485" s="147"/>
      <c r="T485" s="23"/>
      <c r="U485" s="5"/>
      <c r="V485" s="147"/>
      <c r="W485" s="147" t="s">
        <v>2573</v>
      </c>
      <c r="X485" s="109" t="s">
        <v>2574</v>
      </c>
      <c r="Y485" s="147" t="s">
        <v>2575</v>
      </c>
      <c r="Z485" s="147"/>
      <c r="AA485" s="5">
        <f t="shared" si="31"/>
        <v>49.8</v>
      </c>
      <c r="AB485" s="5">
        <f t="shared" si="32"/>
        <v>92.2</v>
      </c>
      <c r="AC485" s="5"/>
      <c r="AD485" s="5"/>
      <c r="AE485" s="146"/>
    </row>
    <row r="486" spans="1:31" ht="16.95" customHeight="1" x14ac:dyDescent="0.3">
      <c r="A486" s="3">
        <v>46082</v>
      </c>
      <c r="B486" s="14">
        <v>46084</v>
      </c>
      <c r="C486" s="7" t="s">
        <v>71</v>
      </c>
      <c r="D486" s="5" t="s">
        <v>72</v>
      </c>
      <c r="E486" s="147" t="s">
        <v>1680</v>
      </c>
      <c r="F486" s="147"/>
      <c r="G486" s="147" t="s">
        <v>2576</v>
      </c>
      <c r="H486" s="145" t="s">
        <v>2577</v>
      </c>
      <c r="I486" s="147" t="s">
        <v>1683</v>
      </c>
      <c r="J486" s="147">
        <v>2</v>
      </c>
      <c r="K486" s="147" t="s">
        <v>2578</v>
      </c>
      <c r="L486" s="5">
        <f>VLOOKUP(I:I,[1]指导价!$A:$B,2,0)</f>
        <v>9.9</v>
      </c>
      <c r="M486" s="124">
        <f t="shared" si="30"/>
        <v>28</v>
      </c>
      <c r="N486" s="147" t="s">
        <v>77</v>
      </c>
      <c r="O486" s="147"/>
      <c r="P486" s="147"/>
      <c r="Q486" s="147"/>
      <c r="R486" s="147"/>
      <c r="S486" s="147"/>
      <c r="T486" s="23"/>
      <c r="U486" s="5"/>
      <c r="V486" s="147"/>
      <c r="W486" s="147" t="s">
        <v>2579</v>
      </c>
      <c r="X486" s="109" t="s">
        <v>2580</v>
      </c>
      <c r="Y486" s="147" t="s">
        <v>2581</v>
      </c>
      <c r="Z486" s="147"/>
      <c r="AA486" s="5">
        <f t="shared" si="31"/>
        <v>19.8</v>
      </c>
      <c r="AB486" s="5">
        <f t="shared" si="32"/>
        <v>36.200000000000003</v>
      </c>
      <c r="AC486" s="5"/>
      <c r="AD486" s="5"/>
      <c r="AE486" s="146"/>
    </row>
    <row r="487" spans="1:31" ht="16.95" customHeight="1" x14ac:dyDescent="0.3">
      <c r="A487" s="3">
        <v>46082</v>
      </c>
      <c r="B487" s="14">
        <v>46084</v>
      </c>
      <c r="C487" s="7" t="s">
        <v>71</v>
      </c>
      <c r="D487" s="5" t="s">
        <v>72</v>
      </c>
      <c r="E487" s="147" t="s">
        <v>1680</v>
      </c>
      <c r="F487" s="147"/>
      <c r="G487" s="147" t="s">
        <v>2582</v>
      </c>
      <c r="H487" s="145" t="s">
        <v>2583</v>
      </c>
      <c r="I487" s="147" t="s">
        <v>1683</v>
      </c>
      <c r="J487" s="147">
        <v>6</v>
      </c>
      <c r="K487" s="147" t="s">
        <v>2584</v>
      </c>
      <c r="L487" s="5">
        <f>VLOOKUP(I:I,[1]指导价!$A:$B,2,0)</f>
        <v>9.9</v>
      </c>
      <c r="M487" s="124">
        <f t="shared" si="30"/>
        <v>26.2</v>
      </c>
      <c r="N487" s="147" t="s">
        <v>77</v>
      </c>
      <c r="O487" s="147"/>
      <c r="P487" s="147"/>
      <c r="Q487" s="147"/>
      <c r="R487" s="147"/>
      <c r="S487" s="147"/>
      <c r="T487" s="23"/>
      <c r="U487" s="5"/>
      <c r="V487" s="147"/>
      <c r="W487" s="147" t="s">
        <v>2585</v>
      </c>
      <c r="X487" s="109" t="s">
        <v>2586</v>
      </c>
      <c r="Y487" s="147" t="s">
        <v>2587</v>
      </c>
      <c r="Z487" s="147"/>
      <c r="AA487" s="5">
        <f t="shared" si="31"/>
        <v>59.400000000000006</v>
      </c>
      <c r="AB487" s="5">
        <f t="shared" si="32"/>
        <v>97.799999999999983</v>
      </c>
      <c r="AC487" s="5"/>
      <c r="AD487" s="5"/>
      <c r="AE487" s="146"/>
    </row>
    <row r="488" spans="1:31" ht="16.95" customHeight="1" x14ac:dyDescent="0.3">
      <c r="A488" s="3">
        <v>46082</v>
      </c>
      <c r="B488" s="14">
        <v>46084</v>
      </c>
      <c r="C488" s="7" t="s">
        <v>71</v>
      </c>
      <c r="D488" s="5" t="s">
        <v>72</v>
      </c>
      <c r="E488" s="147" t="s">
        <v>1680</v>
      </c>
      <c r="F488" s="147"/>
      <c r="G488" s="147" t="s">
        <v>2588</v>
      </c>
      <c r="H488" s="145" t="s">
        <v>2589</v>
      </c>
      <c r="I488" s="147" t="s">
        <v>1845</v>
      </c>
      <c r="J488" s="147">
        <v>9</v>
      </c>
      <c r="K488" s="147" t="s">
        <v>2590</v>
      </c>
      <c r="L488" s="5">
        <f>VLOOKUP(I:I,[1]指导价!$A:$B,2,0)</f>
        <v>8.9</v>
      </c>
      <c r="M488" s="124">
        <f t="shared" si="30"/>
        <v>8.9422222222222221</v>
      </c>
      <c r="N488" s="147" t="s">
        <v>77</v>
      </c>
      <c r="O488" s="147"/>
      <c r="P488" s="147"/>
      <c r="Q488" s="147"/>
      <c r="R488" s="147"/>
      <c r="S488" s="147"/>
      <c r="T488" s="23"/>
      <c r="U488" s="5"/>
      <c r="V488" s="147"/>
      <c r="W488" s="147" t="s">
        <v>2591</v>
      </c>
      <c r="X488" s="109" t="s">
        <v>2592</v>
      </c>
      <c r="Y488" s="147" t="s">
        <v>2593</v>
      </c>
      <c r="Z488" s="147"/>
      <c r="AA488" s="5">
        <f t="shared" si="31"/>
        <v>80.100000000000009</v>
      </c>
      <c r="AB488" s="5">
        <f t="shared" si="32"/>
        <v>0.37999999999999545</v>
      </c>
      <c r="AC488" s="5"/>
      <c r="AD488" s="5"/>
      <c r="AE488" s="146"/>
    </row>
    <row r="489" spans="1:31" ht="16.95" customHeight="1" x14ac:dyDescent="0.3">
      <c r="A489" s="3">
        <v>46082</v>
      </c>
      <c r="B489" s="14">
        <v>46084</v>
      </c>
      <c r="C489" s="7" t="s">
        <v>71</v>
      </c>
      <c r="D489" s="5" t="s">
        <v>72</v>
      </c>
      <c r="E489" s="147" t="s">
        <v>1680</v>
      </c>
      <c r="F489" s="147"/>
      <c r="G489" s="147" t="s">
        <v>2117</v>
      </c>
      <c r="H489" s="145" t="s">
        <v>2594</v>
      </c>
      <c r="I489" s="147" t="s">
        <v>1739</v>
      </c>
      <c r="J489" s="147">
        <v>4</v>
      </c>
      <c r="K489" s="147" t="s">
        <v>2595</v>
      </c>
      <c r="L489" s="5">
        <f>VLOOKUP(I:I,[1]指导价!$A:$B,2,0)</f>
        <v>24.9</v>
      </c>
      <c r="M489" s="124">
        <f t="shared" si="30"/>
        <v>29.175000000000001</v>
      </c>
      <c r="N489" s="147" t="s">
        <v>77</v>
      </c>
      <c r="O489" s="147"/>
      <c r="P489" s="147"/>
      <c r="Q489" s="147"/>
      <c r="R489" s="147"/>
      <c r="S489" s="147"/>
      <c r="T489" s="23"/>
      <c r="U489" s="5"/>
      <c r="V489" s="147"/>
      <c r="W489" s="147" t="s">
        <v>2596</v>
      </c>
      <c r="X489" s="109" t="s">
        <v>2597</v>
      </c>
      <c r="Y489" s="147" t="s">
        <v>2598</v>
      </c>
      <c r="Z489" s="147"/>
      <c r="AA489" s="5">
        <f t="shared" si="31"/>
        <v>99.6</v>
      </c>
      <c r="AB489" s="5">
        <f t="shared" si="32"/>
        <v>17.100000000000009</v>
      </c>
      <c r="AC489" s="5"/>
      <c r="AD489" s="5"/>
      <c r="AE489" s="146"/>
    </row>
    <row r="490" spans="1:31" ht="16.95" customHeight="1" x14ac:dyDescent="0.3">
      <c r="A490" s="3">
        <v>46082</v>
      </c>
      <c r="B490" s="14">
        <v>46084</v>
      </c>
      <c r="C490" s="7" t="s">
        <v>71</v>
      </c>
      <c r="D490" s="5" t="s">
        <v>72</v>
      </c>
      <c r="E490" s="147" t="s">
        <v>1680</v>
      </c>
      <c r="F490" s="147"/>
      <c r="G490" s="147" t="s">
        <v>2501</v>
      </c>
      <c r="H490" s="145" t="s">
        <v>2599</v>
      </c>
      <c r="I490" s="147" t="s">
        <v>1683</v>
      </c>
      <c r="J490" s="147">
        <v>1</v>
      </c>
      <c r="K490" s="147" t="s">
        <v>2600</v>
      </c>
      <c r="L490" s="5">
        <f>VLOOKUP(I:I,[1]指导价!$A:$B,2,0)</f>
        <v>9.9</v>
      </c>
      <c r="M490" s="124">
        <f t="shared" si="30"/>
        <v>26.6</v>
      </c>
      <c r="N490" s="147" t="s">
        <v>77</v>
      </c>
      <c r="O490" s="147"/>
      <c r="P490" s="147"/>
      <c r="Q490" s="147"/>
      <c r="R490" s="147"/>
      <c r="S490" s="147"/>
      <c r="T490" s="23"/>
      <c r="U490" s="5"/>
      <c r="V490" s="147"/>
      <c r="W490" s="147" t="s">
        <v>2601</v>
      </c>
      <c r="X490" s="109" t="s">
        <v>2602</v>
      </c>
      <c r="Y490" s="147" t="s">
        <v>2603</v>
      </c>
      <c r="Z490" s="147"/>
      <c r="AA490" s="5">
        <f t="shared" si="31"/>
        <v>9.9</v>
      </c>
      <c r="AB490" s="5">
        <f t="shared" si="32"/>
        <v>16.700000000000003</v>
      </c>
      <c r="AC490" s="5"/>
      <c r="AD490" s="5"/>
      <c r="AE490" s="146"/>
    </row>
    <row r="491" spans="1:31" ht="16.95" customHeight="1" x14ac:dyDescent="0.3">
      <c r="A491" s="3">
        <v>46082</v>
      </c>
      <c r="B491" s="14">
        <v>46084</v>
      </c>
      <c r="C491" s="7" t="s">
        <v>71</v>
      </c>
      <c r="D491" s="5" t="s">
        <v>72</v>
      </c>
      <c r="E491" s="147" t="s">
        <v>1680</v>
      </c>
      <c r="F491" s="147"/>
      <c r="G491" s="147" t="s">
        <v>2604</v>
      </c>
      <c r="H491" s="145" t="s">
        <v>2605</v>
      </c>
      <c r="I491" s="147" t="s">
        <v>1739</v>
      </c>
      <c r="J491" s="147">
        <v>3</v>
      </c>
      <c r="K491" s="147" t="s">
        <v>2606</v>
      </c>
      <c r="L491" s="5">
        <f>VLOOKUP(I:I,[1]指导价!$A:$B,2,0)</f>
        <v>24.9</v>
      </c>
      <c r="M491" s="124">
        <f t="shared" si="30"/>
        <v>25.833333333333332</v>
      </c>
      <c r="N491" s="147" t="s">
        <v>77</v>
      </c>
      <c r="O491" s="147"/>
      <c r="P491" s="147"/>
      <c r="Q491" s="147"/>
      <c r="R491" s="147"/>
      <c r="S491" s="147"/>
      <c r="T491" s="23"/>
      <c r="U491" s="5"/>
      <c r="V491" s="147"/>
      <c r="W491" s="147" t="s">
        <v>2607</v>
      </c>
      <c r="X491" s="109" t="s">
        <v>2608</v>
      </c>
      <c r="Y491" s="147" t="s">
        <v>2609</v>
      </c>
      <c r="Z491" s="147"/>
      <c r="AA491" s="5">
        <f t="shared" si="31"/>
        <v>74.699999999999989</v>
      </c>
      <c r="AB491" s="5">
        <f t="shared" si="32"/>
        <v>2.8000000000000114</v>
      </c>
      <c r="AC491" s="5"/>
      <c r="AD491" s="5"/>
      <c r="AE491" s="146"/>
    </row>
    <row r="492" spans="1:31" ht="16.95" customHeight="1" x14ac:dyDescent="0.3">
      <c r="A492" s="3">
        <v>46082</v>
      </c>
      <c r="B492" s="14">
        <v>46084</v>
      </c>
      <c r="C492" s="5" t="str">
        <f>VLOOKUP(G492,白名单!C:E,3,0)</f>
        <v>华中大区</v>
      </c>
      <c r="D492" s="5" t="str">
        <f>VLOOKUP(G492,白名单!C:F,4,0)</f>
        <v>长沙市开琪食品贸易有限公司</v>
      </c>
      <c r="E492" s="147" t="s">
        <v>1680</v>
      </c>
      <c r="F492" s="147"/>
      <c r="G492" s="147" t="s">
        <v>1789</v>
      </c>
      <c r="H492" s="145" t="s">
        <v>2610</v>
      </c>
      <c r="I492" s="147" t="s">
        <v>1683</v>
      </c>
      <c r="J492" s="147">
        <v>6</v>
      </c>
      <c r="K492" s="147" t="s">
        <v>1965</v>
      </c>
      <c r="L492" s="5">
        <f>VLOOKUP(I:I,[1]指导价!$A:$B,2,0)</f>
        <v>9.9</v>
      </c>
      <c r="M492" s="124">
        <f t="shared" si="30"/>
        <v>13.133333333333333</v>
      </c>
      <c r="N492" s="147" t="s">
        <v>77</v>
      </c>
      <c r="O492" s="147"/>
      <c r="P492" s="147"/>
      <c r="Q492" s="147"/>
      <c r="R492" s="147"/>
      <c r="S492" s="147"/>
      <c r="T492" s="23"/>
      <c r="U492" s="5"/>
      <c r="V492" s="147"/>
      <c r="W492" s="147" t="s">
        <v>2611</v>
      </c>
      <c r="X492" s="109" t="s">
        <v>1967</v>
      </c>
      <c r="Y492" s="147" t="s">
        <v>1968</v>
      </c>
      <c r="Z492" s="147"/>
      <c r="AA492" s="5">
        <f t="shared" si="31"/>
        <v>59.400000000000006</v>
      </c>
      <c r="AB492" s="5">
        <f t="shared" si="32"/>
        <v>19.399999999999991</v>
      </c>
      <c r="AC492" s="5"/>
      <c r="AD492" s="5"/>
      <c r="AE492" s="146"/>
    </row>
    <row r="493" spans="1:31" ht="16.95" customHeight="1" x14ac:dyDescent="0.3">
      <c r="A493" s="3">
        <v>46082</v>
      </c>
      <c r="B493" s="14">
        <v>46084</v>
      </c>
      <c r="C493" s="7" t="s">
        <v>71</v>
      </c>
      <c r="D493" s="5" t="s">
        <v>72</v>
      </c>
      <c r="E493" s="147" t="s">
        <v>1680</v>
      </c>
      <c r="F493" s="147"/>
      <c r="G493" s="147" t="s">
        <v>2570</v>
      </c>
      <c r="H493" s="145" t="s">
        <v>2612</v>
      </c>
      <c r="I493" s="147" t="s">
        <v>1739</v>
      </c>
      <c r="J493" s="147">
        <v>2</v>
      </c>
      <c r="K493" s="147" t="s">
        <v>2613</v>
      </c>
      <c r="L493" s="5">
        <f>VLOOKUP(I:I,[1]指导价!$A:$B,2,0)</f>
        <v>24.9</v>
      </c>
      <c r="M493" s="124">
        <f t="shared" si="30"/>
        <v>75.5</v>
      </c>
      <c r="N493" s="147" t="s">
        <v>77</v>
      </c>
      <c r="O493" s="147"/>
      <c r="P493" s="147"/>
      <c r="Q493" s="147"/>
      <c r="R493" s="147"/>
      <c r="S493" s="147"/>
      <c r="T493" s="23"/>
      <c r="U493" s="5"/>
      <c r="V493" s="147"/>
      <c r="W493" s="147" t="s">
        <v>2614</v>
      </c>
      <c r="X493" s="109" t="s">
        <v>2615</v>
      </c>
      <c r="Y493" s="147" t="s">
        <v>2616</v>
      </c>
      <c r="Z493" s="147"/>
      <c r="AA493" s="5">
        <f t="shared" si="31"/>
        <v>49.8</v>
      </c>
      <c r="AB493" s="5">
        <f t="shared" si="32"/>
        <v>101.2</v>
      </c>
      <c r="AC493" s="5"/>
      <c r="AD493" s="5"/>
      <c r="AE493" s="146"/>
    </row>
    <row r="494" spans="1:31" ht="16.95" customHeight="1" x14ac:dyDescent="0.3">
      <c r="A494" s="3">
        <v>46082</v>
      </c>
      <c r="B494" s="14">
        <v>46084</v>
      </c>
      <c r="C494" s="5" t="str">
        <f>VLOOKUP(G494,白名单!C:E,3,0)</f>
        <v>广州大区</v>
      </c>
      <c r="D494" s="5" t="str">
        <f>VLOOKUP(G494,白名单!C:F,4,0)</f>
        <v>广州喜万佳便利店有限公司</v>
      </c>
      <c r="E494" s="147" t="s">
        <v>1680</v>
      </c>
      <c r="F494" s="147"/>
      <c r="G494" s="147" t="s">
        <v>1898</v>
      </c>
      <c r="H494" s="145" t="s">
        <v>2617</v>
      </c>
      <c r="I494" s="147" t="s">
        <v>1712</v>
      </c>
      <c r="J494" s="147">
        <v>2</v>
      </c>
      <c r="K494" s="147" t="s">
        <v>1999</v>
      </c>
      <c r="L494" s="5">
        <f>VLOOKUP(I:I,[1]指导价!$A:$B,2,0)</f>
        <v>24.9</v>
      </c>
      <c r="M494" s="124">
        <f t="shared" si="30"/>
        <v>35</v>
      </c>
      <c r="N494" s="147" t="s">
        <v>77</v>
      </c>
      <c r="O494" s="147"/>
      <c r="P494" s="147"/>
      <c r="Q494" s="147"/>
      <c r="R494" s="147"/>
      <c r="S494" s="147"/>
      <c r="T494" s="23"/>
      <c r="U494" s="5"/>
      <c r="V494" s="147"/>
      <c r="W494" s="147" t="s">
        <v>2618</v>
      </c>
      <c r="X494" s="109" t="s">
        <v>2619</v>
      </c>
      <c r="Y494" s="147" t="s">
        <v>2620</v>
      </c>
      <c r="Z494" s="147"/>
      <c r="AA494" s="5">
        <f t="shared" si="31"/>
        <v>49.8</v>
      </c>
      <c r="AB494" s="5">
        <f t="shared" si="32"/>
        <v>20.200000000000003</v>
      </c>
      <c r="AC494" s="5"/>
      <c r="AD494" s="5"/>
      <c r="AE494" s="146"/>
    </row>
    <row r="495" spans="1:31" ht="16.95" customHeight="1" x14ac:dyDescent="0.3">
      <c r="A495" s="3">
        <v>46082</v>
      </c>
      <c r="B495" s="14">
        <v>46084</v>
      </c>
      <c r="C495" s="7" t="s">
        <v>71</v>
      </c>
      <c r="D495" s="5" t="s">
        <v>72</v>
      </c>
      <c r="E495" s="147" t="s">
        <v>1680</v>
      </c>
      <c r="F495" s="147"/>
      <c r="G495" s="147" t="s">
        <v>2588</v>
      </c>
      <c r="H495" s="145" t="s">
        <v>2621</v>
      </c>
      <c r="I495" s="147" t="s">
        <v>1683</v>
      </c>
      <c r="J495" s="147">
        <v>5</v>
      </c>
      <c r="K495" s="147" t="s">
        <v>2622</v>
      </c>
      <c r="L495" s="5">
        <f>VLOOKUP(I:I,[1]指导价!$A:$B,2,0)</f>
        <v>9.9</v>
      </c>
      <c r="M495" s="124">
        <f t="shared" si="30"/>
        <v>11.51</v>
      </c>
      <c r="N495" s="147" t="s">
        <v>77</v>
      </c>
      <c r="O495" s="147"/>
      <c r="P495" s="147"/>
      <c r="Q495" s="147"/>
      <c r="R495" s="147"/>
      <c r="S495" s="147"/>
      <c r="T495" s="23"/>
      <c r="U495" s="5"/>
      <c r="V495" s="147"/>
      <c r="W495" s="147" t="s">
        <v>2623</v>
      </c>
      <c r="X495" s="109" t="s">
        <v>2624</v>
      </c>
      <c r="Y495" s="147" t="s">
        <v>2625</v>
      </c>
      <c r="Z495" s="147"/>
      <c r="AA495" s="5">
        <f t="shared" si="31"/>
        <v>49.5</v>
      </c>
      <c r="AB495" s="5">
        <f t="shared" si="32"/>
        <v>8.0499999999999972</v>
      </c>
      <c r="AC495" s="5"/>
      <c r="AD495" s="5"/>
      <c r="AE495" s="146"/>
    </row>
    <row r="496" spans="1:31" ht="16.95" customHeight="1" x14ac:dyDescent="0.3">
      <c r="A496" s="3">
        <v>46082</v>
      </c>
      <c r="B496" s="14">
        <v>46084</v>
      </c>
      <c r="C496" s="7" t="s">
        <v>71</v>
      </c>
      <c r="D496" s="5" t="s">
        <v>72</v>
      </c>
      <c r="E496" s="147" t="s">
        <v>1680</v>
      </c>
      <c r="F496" s="147"/>
      <c r="G496" s="147" t="s">
        <v>2626</v>
      </c>
      <c r="H496" s="145" t="s">
        <v>2627</v>
      </c>
      <c r="I496" s="147" t="s">
        <v>1683</v>
      </c>
      <c r="J496" s="147">
        <v>2</v>
      </c>
      <c r="K496" s="147" t="s">
        <v>2628</v>
      </c>
      <c r="L496" s="5">
        <f>VLOOKUP(I:I,[1]指导价!$A:$B,2,0)</f>
        <v>9.9</v>
      </c>
      <c r="M496" s="124">
        <f t="shared" si="30"/>
        <v>21</v>
      </c>
      <c r="N496" s="147" t="s">
        <v>77</v>
      </c>
      <c r="O496" s="147"/>
      <c r="P496" s="147"/>
      <c r="Q496" s="147"/>
      <c r="R496" s="147"/>
      <c r="S496" s="147"/>
      <c r="T496" s="23"/>
      <c r="U496" s="5"/>
      <c r="V496" s="147"/>
      <c r="W496" s="147" t="s">
        <v>2629</v>
      </c>
      <c r="X496" s="109" t="s">
        <v>2630</v>
      </c>
      <c r="Y496" s="147" t="s">
        <v>2631</v>
      </c>
      <c r="Z496" s="147"/>
      <c r="AA496" s="5">
        <f t="shared" si="31"/>
        <v>19.8</v>
      </c>
      <c r="AB496" s="5">
        <f t="shared" si="32"/>
        <v>22.2</v>
      </c>
      <c r="AC496" s="5"/>
      <c r="AD496" s="5"/>
      <c r="AE496" s="146"/>
    </row>
    <row r="497" spans="1:31" ht="16.95" customHeight="1" x14ac:dyDescent="0.3">
      <c r="A497" s="3">
        <v>46082</v>
      </c>
      <c r="B497" s="14">
        <v>46084</v>
      </c>
      <c r="C497" s="7" t="s">
        <v>71</v>
      </c>
      <c r="D497" s="5" t="s">
        <v>72</v>
      </c>
      <c r="E497" s="147" t="s">
        <v>1680</v>
      </c>
      <c r="F497" s="147"/>
      <c r="G497" s="147" t="s">
        <v>2632</v>
      </c>
      <c r="H497" s="145" t="s">
        <v>2633</v>
      </c>
      <c r="I497" s="147" t="s">
        <v>1683</v>
      </c>
      <c r="J497" s="147">
        <v>8</v>
      </c>
      <c r="K497" s="147" t="s">
        <v>2634</v>
      </c>
      <c r="L497" s="5">
        <f>VLOOKUP(I:I,[1]指导价!$A:$B,2,0)</f>
        <v>9.9</v>
      </c>
      <c r="M497" s="124">
        <f t="shared" si="30"/>
        <v>17.625</v>
      </c>
      <c r="N497" s="147" t="s">
        <v>77</v>
      </c>
      <c r="O497" s="147"/>
      <c r="P497" s="147"/>
      <c r="Q497" s="147"/>
      <c r="R497" s="147"/>
      <c r="S497" s="147"/>
      <c r="T497" s="23"/>
      <c r="U497" s="5"/>
      <c r="V497" s="147"/>
      <c r="W497" s="147" t="s">
        <v>2635</v>
      </c>
      <c r="X497" s="109" t="s">
        <v>2636</v>
      </c>
      <c r="Y497" s="147" t="s">
        <v>2637</v>
      </c>
      <c r="Z497" s="147"/>
      <c r="AA497" s="5">
        <f t="shared" si="31"/>
        <v>79.2</v>
      </c>
      <c r="AB497" s="5">
        <f t="shared" si="32"/>
        <v>61.8</v>
      </c>
      <c r="AC497" s="5"/>
      <c r="AD497" s="5"/>
      <c r="AE497" s="146"/>
    </row>
    <row r="498" spans="1:31" ht="16.95" customHeight="1" x14ac:dyDescent="0.3">
      <c r="A498" s="3">
        <v>46082</v>
      </c>
      <c r="B498" s="14">
        <v>46084</v>
      </c>
      <c r="C498" s="7" t="s">
        <v>71</v>
      </c>
      <c r="D498" s="5" t="s">
        <v>72</v>
      </c>
      <c r="E498" s="147" t="s">
        <v>1680</v>
      </c>
      <c r="F498" s="147"/>
      <c r="G498" s="147" t="s">
        <v>2638</v>
      </c>
      <c r="H498" s="145" t="s">
        <v>2639</v>
      </c>
      <c r="I498" s="147" t="s">
        <v>1683</v>
      </c>
      <c r="J498" s="147">
        <v>5</v>
      </c>
      <c r="K498" s="147" t="s">
        <v>2640</v>
      </c>
      <c r="L498" s="5">
        <f>VLOOKUP(I:I,[1]指导价!$A:$B,2,0)</f>
        <v>9.9</v>
      </c>
      <c r="M498" s="124">
        <f t="shared" si="30"/>
        <v>51.136000000000003</v>
      </c>
      <c r="N498" s="147" t="s">
        <v>77</v>
      </c>
      <c r="O498" s="147"/>
      <c r="P498" s="147"/>
      <c r="Q498" s="147"/>
      <c r="R498" s="147"/>
      <c r="S498" s="147"/>
      <c r="T498" s="23"/>
      <c r="U498" s="5"/>
      <c r="V498" s="147"/>
      <c r="W498" s="147" t="s">
        <v>2641</v>
      </c>
      <c r="X498" s="109" t="s">
        <v>2642</v>
      </c>
      <c r="Y498" s="147" t="s">
        <v>2643</v>
      </c>
      <c r="Z498" s="147"/>
      <c r="AA498" s="5">
        <f t="shared" si="31"/>
        <v>49.5</v>
      </c>
      <c r="AB498" s="5">
        <f t="shared" si="32"/>
        <v>206.18</v>
      </c>
      <c r="AC498" s="5"/>
      <c r="AD498" s="5"/>
      <c r="AE498" s="146"/>
    </row>
    <row r="499" spans="1:31" ht="16.95" customHeight="1" x14ac:dyDescent="0.3">
      <c r="A499" s="3">
        <v>46082</v>
      </c>
      <c r="B499" s="14">
        <v>46084</v>
      </c>
      <c r="C499" s="5" t="str">
        <f>VLOOKUP(G499,白名单!C:E,3,0)</f>
        <v>华中大区</v>
      </c>
      <c r="D499" s="5" t="str">
        <f>VLOOKUP(G499,白名单!C:F,4,0)</f>
        <v>长沙市开琪食品贸易有限公司</v>
      </c>
      <c r="E499" s="147" t="s">
        <v>1680</v>
      </c>
      <c r="F499" s="147"/>
      <c r="G499" s="147" t="s">
        <v>1789</v>
      </c>
      <c r="H499" s="145" t="s">
        <v>2644</v>
      </c>
      <c r="I499" s="147" t="s">
        <v>1690</v>
      </c>
      <c r="J499" s="147">
        <v>2</v>
      </c>
      <c r="K499" s="147" t="s">
        <v>2420</v>
      </c>
      <c r="L499" s="5">
        <f>VLOOKUP(I:I,[1]指导价!$A:$B,2,0)</f>
        <v>9.9</v>
      </c>
      <c r="M499" s="124">
        <f t="shared" si="30"/>
        <v>13.45</v>
      </c>
      <c r="N499" s="147" t="s">
        <v>77</v>
      </c>
      <c r="O499" s="147"/>
      <c r="P499" s="147"/>
      <c r="Q499" s="147"/>
      <c r="R499" s="147"/>
      <c r="S499" s="147"/>
      <c r="T499" s="23"/>
      <c r="U499" s="5"/>
      <c r="V499" s="147"/>
      <c r="W499" s="147" t="s">
        <v>2645</v>
      </c>
      <c r="X499" s="109" t="s">
        <v>2646</v>
      </c>
      <c r="Y499" s="147" t="s">
        <v>2647</v>
      </c>
      <c r="Z499" s="147"/>
      <c r="AA499" s="5">
        <f t="shared" si="31"/>
        <v>19.8</v>
      </c>
      <c r="AB499" s="5">
        <f t="shared" si="32"/>
        <v>7.0999999999999979</v>
      </c>
      <c r="AC499" s="5"/>
      <c r="AD499" s="5"/>
      <c r="AE499" s="146"/>
    </row>
    <row r="500" spans="1:31" ht="16.95" customHeight="1" x14ac:dyDescent="0.3">
      <c r="A500" s="3">
        <v>46082</v>
      </c>
      <c r="B500" s="14">
        <v>46084</v>
      </c>
      <c r="C500" s="7" t="s">
        <v>71</v>
      </c>
      <c r="D500" s="5" t="s">
        <v>72</v>
      </c>
      <c r="E500" s="147" t="s">
        <v>1680</v>
      </c>
      <c r="F500" s="147"/>
      <c r="G500" s="147" t="s">
        <v>2648</v>
      </c>
      <c r="H500" s="145" t="s">
        <v>2649</v>
      </c>
      <c r="I500" s="147" t="s">
        <v>1712</v>
      </c>
      <c r="J500" s="147">
        <v>1</v>
      </c>
      <c r="K500" s="147" t="s">
        <v>2650</v>
      </c>
      <c r="L500" s="5">
        <f>VLOOKUP(I:I,[1]指导价!$A:$B,2,0)</f>
        <v>24.9</v>
      </c>
      <c r="M500" s="124">
        <f t="shared" ref="M500:M562" si="33">K500/J500</f>
        <v>62</v>
      </c>
      <c r="N500" s="147" t="s">
        <v>77</v>
      </c>
      <c r="O500" s="147"/>
      <c r="P500" s="147"/>
      <c r="Q500" s="147"/>
      <c r="R500" s="147"/>
      <c r="S500" s="147"/>
      <c r="T500" s="23"/>
      <c r="U500" s="5"/>
      <c r="V500" s="147"/>
      <c r="W500" s="147" t="s">
        <v>2651</v>
      </c>
      <c r="X500" s="109" t="s">
        <v>2652</v>
      </c>
      <c r="Y500" s="147" t="s">
        <v>2653</v>
      </c>
      <c r="Z500" s="147"/>
      <c r="AA500" s="5">
        <f t="shared" ref="AA500:AA562" si="34">J500*L500</f>
        <v>24.9</v>
      </c>
      <c r="AB500" s="5">
        <f t="shared" ref="AB500:AB562" si="35">K:K-AA:AA</f>
        <v>37.1</v>
      </c>
      <c r="AC500" s="5"/>
      <c r="AD500" s="5"/>
      <c r="AE500" s="146"/>
    </row>
    <row r="501" spans="1:31" ht="16.95" customHeight="1" x14ac:dyDescent="0.3">
      <c r="A501" s="3">
        <v>46082</v>
      </c>
      <c r="B501" s="14">
        <v>46084</v>
      </c>
      <c r="C501" s="5" t="str">
        <f>VLOOKUP(G501,白名单!C:E,3,0)</f>
        <v>广州大区</v>
      </c>
      <c r="D501" s="5" t="str">
        <f>VLOOKUP(G501,白名单!C:F,4,0)</f>
        <v>广州喜万佳便利店有限公司</v>
      </c>
      <c r="E501" s="147" t="s">
        <v>1680</v>
      </c>
      <c r="F501" s="147"/>
      <c r="G501" s="147" t="s">
        <v>1898</v>
      </c>
      <c r="H501" s="145" t="s">
        <v>2654</v>
      </c>
      <c r="I501" s="147" t="s">
        <v>1683</v>
      </c>
      <c r="J501" s="147">
        <v>8</v>
      </c>
      <c r="K501" s="147" t="s">
        <v>1924</v>
      </c>
      <c r="L501" s="5">
        <f>VLOOKUP(I:I,[1]指导价!$A:$B,2,0)</f>
        <v>9.9</v>
      </c>
      <c r="M501" s="124">
        <f t="shared" si="33"/>
        <v>12.5</v>
      </c>
      <c r="N501" s="147" t="s">
        <v>77</v>
      </c>
      <c r="O501" s="147"/>
      <c r="P501" s="147"/>
      <c r="Q501" s="147"/>
      <c r="R501" s="147"/>
      <c r="S501" s="147"/>
      <c r="T501" s="23"/>
      <c r="U501" s="5"/>
      <c r="V501" s="147"/>
      <c r="W501" s="147" t="s">
        <v>2655</v>
      </c>
      <c r="X501" s="109" t="s">
        <v>2656</v>
      </c>
      <c r="Y501" s="147" t="s">
        <v>2657</v>
      </c>
      <c r="Z501" s="147"/>
      <c r="AA501" s="5">
        <f t="shared" si="34"/>
        <v>79.2</v>
      </c>
      <c r="AB501" s="5">
        <f t="shared" si="35"/>
        <v>20.799999999999997</v>
      </c>
      <c r="AC501" s="5"/>
      <c r="AD501" s="5"/>
      <c r="AE501" s="146"/>
    </row>
    <row r="502" spans="1:31" ht="16.95" customHeight="1" x14ac:dyDescent="0.3">
      <c r="A502" s="3">
        <v>46082</v>
      </c>
      <c r="B502" s="14">
        <v>46084</v>
      </c>
      <c r="C502" s="5" t="str">
        <f>VLOOKUP(G502,白名单!C:E,3,0)</f>
        <v>鲁豫陕大区</v>
      </c>
      <c r="D502" s="5" t="str">
        <f>VLOOKUP(G502,白名单!C:F,4,0)</f>
        <v>悦时（山东）供应链管理有限公司</v>
      </c>
      <c r="E502" s="147" t="s">
        <v>1680</v>
      </c>
      <c r="F502" s="147"/>
      <c r="G502" s="147" t="s">
        <v>1860</v>
      </c>
      <c r="H502" s="145" t="s">
        <v>2658</v>
      </c>
      <c r="I502" s="147" t="s">
        <v>1712</v>
      </c>
      <c r="J502" s="147">
        <v>1</v>
      </c>
      <c r="K502" s="147" t="s">
        <v>1862</v>
      </c>
      <c r="L502" s="5">
        <f>VLOOKUP(I:I,[1]指导价!$A:$B,2,0)</f>
        <v>24.9</v>
      </c>
      <c r="M502" s="124">
        <f t="shared" si="33"/>
        <v>29.8</v>
      </c>
      <c r="N502" s="147" t="s">
        <v>77</v>
      </c>
      <c r="O502" s="147"/>
      <c r="P502" s="147"/>
      <c r="Q502" s="147"/>
      <c r="R502" s="147"/>
      <c r="S502" s="147"/>
      <c r="T502" s="23"/>
      <c r="U502" s="5"/>
      <c r="V502" s="147"/>
      <c r="W502" s="147" t="s">
        <v>2659</v>
      </c>
      <c r="X502" s="109" t="s">
        <v>2660</v>
      </c>
      <c r="Y502" s="147" t="s">
        <v>2661</v>
      </c>
      <c r="Z502" s="147"/>
      <c r="AA502" s="5">
        <f t="shared" si="34"/>
        <v>24.9</v>
      </c>
      <c r="AB502" s="5">
        <f t="shared" si="35"/>
        <v>4.9000000000000021</v>
      </c>
      <c r="AC502" s="5"/>
      <c r="AD502" s="5"/>
      <c r="AE502" s="146"/>
    </row>
    <row r="503" spans="1:31" ht="16.95" customHeight="1" x14ac:dyDescent="0.3">
      <c r="A503" s="3">
        <v>46082</v>
      </c>
      <c r="B503" s="14">
        <v>46084</v>
      </c>
      <c r="C503" s="7" t="s">
        <v>71</v>
      </c>
      <c r="D503" s="5" t="s">
        <v>72</v>
      </c>
      <c r="E503" s="147" t="s">
        <v>1680</v>
      </c>
      <c r="F503" s="147"/>
      <c r="G503" s="147" t="s">
        <v>2662</v>
      </c>
      <c r="H503" s="145" t="s">
        <v>2663</v>
      </c>
      <c r="I503" s="147" t="s">
        <v>1683</v>
      </c>
      <c r="J503" s="147">
        <v>5</v>
      </c>
      <c r="K503" s="147" t="s">
        <v>2023</v>
      </c>
      <c r="L503" s="5">
        <f>VLOOKUP(I:I,[1]指导价!$A:$B,2,0)</f>
        <v>9.9</v>
      </c>
      <c r="M503" s="124">
        <f t="shared" si="33"/>
        <v>12</v>
      </c>
      <c r="N503" s="147" t="s">
        <v>77</v>
      </c>
      <c r="O503" s="147"/>
      <c r="P503" s="147"/>
      <c r="Q503" s="147"/>
      <c r="R503" s="147"/>
      <c r="S503" s="147"/>
      <c r="T503" s="23"/>
      <c r="U503" s="5"/>
      <c r="V503" s="147"/>
      <c r="W503" s="147" t="s">
        <v>2664</v>
      </c>
      <c r="X503" s="109" t="s">
        <v>2665</v>
      </c>
      <c r="Y503" s="147" t="s">
        <v>2666</v>
      </c>
      <c r="Z503" s="147"/>
      <c r="AA503" s="5">
        <f t="shared" si="34"/>
        <v>49.5</v>
      </c>
      <c r="AB503" s="5">
        <f t="shared" si="35"/>
        <v>10.5</v>
      </c>
      <c r="AC503" s="5"/>
      <c r="AD503" s="5"/>
      <c r="AE503" s="146"/>
    </row>
    <row r="504" spans="1:31" ht="16.95" customHeight="1" x14ac:dyDescent="0.3">
      <c r="A504" s="3">
        <v>46082</v>
      </c>
      <c r="B504" s="14">
        <v>46084</v>
      </c>
      <c r="C504" s="7" t="s">
        <v>71</v>
      </c>
      <c r="D504" s="5" t="s">
        <v>72</v>
      </c>
      <c r="E504" s="147" t="s">
        <v>1680</v>
      </c>
      <c r="F504" s="147"/>
      <c r="G504" s="147" t="s">
        <v>2648</v>
      </c>
      <c r="H504" s="145" t="s">
        <v>2667</v>
      </c>
      <c r="I504" s="147" t="s">
        <v>1739</v>
      </c>
      <c r="J504" s="147">
        <v>1</v>
      </c>
      <c r="K504" s="147" t="s">
        <v>2650</v>
      </c>
      <c r="L504" s="5">
        <f>VLOOKUP(I:I,[1]指导价!$A:$B,2,0)</f>
        <v>24.9</v>
      </c>
      <c r="M504" s="124">
        <f t="shared" si="33"/>
        <v>62</v>
      </c>
      <c r="N504" s="147" t="s">
        <v>77</v>
      </c>
      <c r="O504" s="147"/>
      <c r="P504" s="147"/>
      <c r="Q504" s="147"/>
      <c r="R504" s="147"/>
      <c r="S504" s="147"/>
      <c r="T504" s="23"/>
      <c r="U504" s="5"/>
      <c r="V504" s="147"/>
      <c r="W504" s="147" t="s">
        <v>2668</v>
      </c>
      <c r="X504" s="109" t="s">
        <v>2669</v>
      </c>
      <c r="Y504" s="147" t="s">
        <v>2670</v>
      </c>
      <c r="Z504" s="147"/>
      <c r="AA504" s="5">
        <f t="shared" si="34"/>
        <v>24.9</v>
      </c>
      <c r="AB504" s="5">
        <f t="shared" si="35"/>
        <v>37.1</v>
      </c>
      <c r="AC504" s="5"/>
      <c r="AD504" s="5"/>
      <c r="AE504" s="146"/>
    </row>
    <row r="505" spans="1:31" ht="16.95" customHeight="1" x14ac:dyDescent="0.3">
      <c r="A505" s="3">
        <v>46082</v>
      </c>
      <c r="B505" s="14">
        <v>46084</v>
      </c>
      <c r="C505" s="7" t="s">
        <v>2671</v>
      </c>
      <c r="D505" s="5" t="s">
        <v>2672</v>
      </c>
      <c r="E505" s="147" t="s">
        <v>1680</v>
      </c>
      <c r="F505" s="147"/>
      <c r="G505" s="147" t="s">
        <v>2673</v>
      </c>
      <c r="H505" s="145" t="s">
        <v>2674</v>
      </c>
      <c r="I505" s="147" t="s">
        <v>1712</v>
      </c>
      <c r="J505" s="147">
        <v>2</v>
      </c>
      <c r="K505" s="147" t="s">
        <v>1791</v>
      </c>
      <c r="L505" s="5">
        <f>VLOOKUP(I:I,[1]指导价!$A:$B,2,0)</f>
        <v>24.9</v>
      </c>
      <c r="M505" s="124">
        <f t="shared" si="33"/>
        <v>29.95</v>
      </c>
      <c r="N505" s="147" t="s">
        <v>77</v>
      </c>
      <c r="O505" s="147"/>
      <c r="P505" s="147"/>
      <c r="Q505" s="147"/>
      <c r="R505" s="147"/>
      <c r="S505" s="147"/>
      <c r="T505" s="23"/>
      <c r="U505" s="5"/>
      <c r="V505" s="147"/>
      <c r="W505" s="147" t="s">
        <v>2675</v>
      </c>
      <c r="X505" s="109" t="s">
        <v>2676</v>
      </c>
      <c r="Y505" s="147" t="s">
        <v>2677</v>
      </c>
      <c r="Z505" s="147"/>
      <c r="AA505" s="5">
        <f t="shared" si="34"/>
        <v>49.8</v>
      </c>
      <c r="AB505" s="5">
        <f t="shared" si="35"/>
        <v>10.100000000000001</v>
      </c>
      <c r="AC505" s="5"/>
      <c r="AD505" s="5"/>
      <c r="AE505" s="146"/>
    </row>
    <row r="506" spans="1:31" ht="16.95" customHeight="1" x14ac:dyDescent="0.3">
      <c r="A506" s="3">
        <v>46082</v>
      </c>
      <c r="B506" s="14">
        <v>46084</v>
      </c>
      <c r="C506" s="5" t="str">
        <f>VLOOKUP(G506,白名单!C:E,3,0)</f>
        <v>广州大区</v>
      </c>
      <c r="D506" s="5" t="str">
        <f>VLOOKUP(G506,白名单!C:F,4,0)</f>
        <v>广州喜万佳便利店有限公司</v>
      </c>
      <c r="E506" s="147" t="s">
        <v>1680</v>
      </c>
      <c r="F506" s="147"/>
      <c r="G506" s="147" t="s">
        <v>1898</v>
      </c>
      <c r="H506" s="145" t="s">
        <v>2678</v>
      </c>
      <c r="I506" s="147" t="s">
        <v>1690</v>
      </c>
      <c r="J506" s="147">
        <v>6</v>
      </c>
      <c r="K506" s="147" t="s">
        <v>1924</v>
      </c>
      <c r="L506" s="5">
        <f>VLOOKUP(I:I,[1]指导价!$A:$B,2,0)</f>
        <v>9.9</v>
      </c>
      <c r="M506" s="124">
        <f t="shared" si="33"/>
        <v>16.666666666666668</v>
      </c>
      <c r="N506" s="147" t="s">
        <v>77</v>
      </c>
      <c r="O506" s="147"/>
      <c r="P506" s="147"/>
      <c r="Q506" s="147"/>
      <c r="R506" s="147"/>
      <c r="S506" s="147"/>
      <c r="T506" s="23"/>
      <c r="U506" s="5"/>
      <c r="V506" s="147"/>
      <c r="W506" s="147" t="s">
        <v>2679</v>
      </c>
      <c r="X506" s="109" t="s">
        <v>2680</v>
      </c>
      <c r="Y506" s="147" t="s">
        <v>2681</v>
      </c>
      <c r="Z506" s="147"/>
      <c r="AA506" s="5">
        <f t="shared" si="34"/>
        <v>59.400000000000006</v>
      </c>
      <c r="AB506" s="5">
        <f t="shared" si="35"/>
        <v>40.599999999999994</v>
      </c>
      <c r="AC506" s="5"/>
      <c r="AD506" s="5"/>
      <c r="AE506" s="146"/>
    </row>
    <row r="507" spans="1:31" ht="16.95" customHeight="1" x14ac:dyDescent="0.3">
      <c r="A507" s="3">
        <v>46082</v>
      </c>
      <c r="B507" s="14">
        <v>46084</v>
      </c>
      <c r="C507" s="7" t="s">
        <v>71</v>
      </c>
      <c r="D507" s="5" t="s">
        <v>72</v>
      </c>
      <c r="E507" s="147" t="s">
        <v>1680</v>
      </c>
      <c r="F507" s="147"/>
      <c r="G507" s="147" t="s">
        <v>2682</v>
      </c>
      <c r="H507" s="145" t="s">
        <v>2683</v>
      </c>
      <c r="I507" s="147" t="s">
        <v>1739</v>
      </c>
      <c r="J507" s="147">
        <v>2</v>
      </c>
      <c r="K507" s="147" t="s">
        <v>2684</v>
      </c>
      <c r="L507" s="5">
        <f>VLOOKUP(I:I,[1]指导价!$A:$B,2,0)</f>
        <v>24.9</v>
      </c>
      <c r="M507" s="124">
        <f t="shared" si="33"/>
        <v>63.2</v>
      </c>
      <c r="N507" s="147" t="s">
        <v>77</v>
      </c>
      <c r="O507" s="147"/>
      <c r="P507" s="147"/>
      <c r="Q507" s="147"/>
      <c r="R507" s="147"/>
      <c r="S507" s="147"/>
      <c r="T507" s="23"/>
      <c r="U507" s="5"/>
      <c r="V507" s="147"/>
      <c r="W507" s="147" t="s">
        <v>2685</v>
      </c>
      <c r="X507" s="109" t="s">
        <v>2686</v>
      </c>
      <c r="Y507" s="147" t="s">
        <v>2687</v>
      </c>
      <c r="Z507" s="147"/>
      <c r="AA507" s="5">
        <f t="shared" si="34"/>
        <v>49.8</v>
      </c>
      <c r="AB507" s="5">
        <f t="shared" si="35"/>
        <v>76.600000000000009</v>
      </c>
      <c r="AC507" s="5"/>
      <c r="AD507" s="5"/>
      <c r="AE507" s="146"/>
    </row>
    <row r="508" spans="1:31" ht="16.95" customHeight="1" x14ac:dyDescent="0.3">
      <c r="A508" s="3">
        <v>46082</v>
      </c>
      <c r="B508" s="14">
        <v>46084</v>
      </c>
      <c r="C508" s="7" t="s">
        <v>71</v>
      </c>
      <c r="D508" s="5" t="s">
        <v>72</v>
      </c>
      <c r="E508" s="147" t="s">
        <v>1680</v>
      </c>
      <c r="F508" s="147"/>
      <c r="G508" s="147" t="s">
        <v>2536</v>
      </c>
      <c r="H508" s="145" t="s">
        <v>2688</v>
      </c>
      <c r="I508" s="147" t="s">
        <v>1683</v>
      </c>
      <c r="J508" s="147">
        <v>2</v>
      </c>
      <c r="K508" s="147" t="s">
        <v>2689</v>
      </c>
      <c r="L508" s="5">
        <f>VLOOKUP(I:I,[1]指导价!$A:$B,2,0)</f>
        <v>9.9</v>
      </c>
      <c r="M508" s="124">
        <f t="shared" si="33"/>
        <v>14.715</v>
      </c>
      <c r="N508" s="147" t="s">
        <v>77</v>
      </c>
      <c r="O508" s="147"/>
      <c r="P508" s="147"/>
      <c r="Q508" s="147"/>
      <c r="R508" s="147"/>
      <c r="S508" s="147"/>
      <c r="T508" s="23"/>
      <c r="U508" s="5"/>
      <c r="V508" s="147"/>
      <c r="W508" s="147" t="s">
        <v>2690</v>
      </c>
      <c r="X508" s="109" t="s">
        <v>2691</v>
      </c>
      <c r="Y508" s="147" t="s">
        <v>2692</v>
      </c>
      <c r="Z508" s="147"/>
      <c r="AA508" s="5">
        <f t="shared" si="34"/>
        <v>19.8</v>
      </c>
      <c r="AB508" s="5">
        <f t="shared" si="35"/>
        <v>9.629999999999999</v>
      </c>
      <c r="AC508" s="5"/>
      <c r="AD508" s="5"/>
      <c r="AE508" s="146"/>
    </row>
    <row r="509" spans="1:31" ht="16.95" customHeight="1" x14ac:dyDescent="0.3">
      <c r="A509" s="3">
        <v>46082</v>
      </c>
      <c r="B509" s="14">
        <v>46084</v>
      </c>
      <c r="C509" s="7" t="s">
        <v>71</v>
      </c>
      <c r="D509" s="5" t="s">
        <v>72</v>
      </c>
      <c r="E509" s="147" t="s">
        <v>1680</v>
      </c>
      <c r="F509" s="147"/>
      <c r="G509" s="147" t="s">
        <v>2501</v>
      </c>
      <c r="H509" s="145" t="s">
        <v>2693</v>
      </c>
      <c r="I509" s="147" t="s">
        <v>1739</v>
      </c>
      <c r="J509" s="147">
        <v>1</v>
      </c>
      <c r="K509" s="147" t="s">
        <v>2694</v>
      </c>
      <c r="L509" s="5">
        <f>VLOOKUP(I:I,[1]指导价!$A:$B,2,0)</f>
        <v>24.9</v>
      </c>
      <c r="M509" s="124">
        <f t="shared" si="33"/>
        <v>49.6</v>
      </c>
      <c r="N509" s="147" t="s">
        <v>77</v>
      </c>
      <c r="O509" s="147"/>
      <c r="P509" s="147"/>
      <c r="Q509" s="147"/>
      <c r="R509" s="147"/>
      <c r="S509" s="147"/>
      <c r="T509" s="23"/>
      <c r="U509" s="5"/>
      <c r="V509" s="147"/>
      <c r="W509" s="147" t="s">
        <v>2695</v>
      </c>
      <c r="X509" s="109" t="s">
        <v>2696</v>
      </c>
      <c r="Y509" s="147" t="s">
        <v>2697</v>
      </c>
      <c r="Z509" s="147"/>
      <c r="AA509" s="5">
        <f t="shared" si="34"/>
        <v>24.9</v>
      </c>
      <c r="AB509" s="5">
        <f t="shared" si="35"/>
        <v>24.700000000000003</v>
      </c>
      <c r="AC509" s="5"/>
      <c r="AD509" s="5"/>
      <c r="AE509" s="146"/>
    </row>
    <row r="510" spans="1:31" ht="16.95" customHeight="1" x14ac:dyDescent="0.3">
      <c r="A510" s="3">
        <v>46082</v>
      </c>
      <c r="B510" s="14">
        <v>46084</v>
      </c>
      <c r="C510" s="7" t="s">
        <v>71</v>
      </c>
      <c r="D510" s="5" t="s">
        <v>72</v>
      </c>
      <c r="E510" s="147" t="s">
        <v>1680</v>
      </c>
      <c r="F510" s="147"/>
      <c r="G510" s="147" t="s">
        <v>2522</v>
      </c>
      <c r="H510" s="145" t="s">
        <v>2698</v>
      </c>
      <c r="I510" s="147" t="s">
        <v>1683</v>
      </c>
      <c r="J510" s="147">
        <v>4</v>
      </c>
      <c r="K510" s="147" t="s">
        <v>2524</v>
      </c>
      <c r="L510" s="5">
        <f>VLOOKUP(I:I,[1]指导价!$A:$B,2,0)</f>
        <v>9.9</v>
      </c>
      <c r="M510" s="124">
        <f t="shared" si="33"/>
        <v>11.45</v>
      </c>
      <c r="N510" s="147" t="s">
        <v>77</v>
      </c>
      <c r="O510" s="147"/>
      <c r="P510" s="147"/>
      <c r="Q510" s="147"/>
      <c r="R510" s="147"/>
      <c r="S510" s="147"/>
      <c r="T510" s="23"/>
      <c r="U510" s="5"/>
      <c r="V510" s="147"/>
      <c r="W510" s="147" t="s">
        <v>2699</v>
      </c>
      <c r="X510" s="109" t="s">
        <v>2700</v>
      </c>
      <c r="Y510" s="147" t="s">
        <v>2701</v>
      </c>
      <c r="Z510" s="147"/>
      <c r="AA510" s="5">
        <f t="shared" si="34"/>
        <v>39.6</v>
      </c>
      <c r="AB510" s="5">
        <f t="shared" si="35"/>
        <v>6.1999999999999957</v>
      </c>
      <c r="AC510" s="5"/>
      <c r="AD510" s="5"/>
      <c r="AE510" s="146"/>
    </row>
    <row r="511" spans="1:31" ht="16.95" customHeight="1" x14ac:dyDescent="0.3">
      <c r="A511" s="3">
        <v>46082</v>
      </c>
      <c r="B511" s="14">
        <v>46084</v>
      </c>
      <c r="C511" s="5" t="str">
        <f>VLOOKUP(G511,白名单!C:E,3,0)</f>
        <v>华中大区</v>
      </c>
      <c r="D511" s="5" t="str">
        <f>VLOOKUP(G511,白名单!C:F,4,0)</f>
        <v>长沙市开琪食品贸易有限公司</v>
      </c>
      <c r="E511" s="147" t="s">
        <v>1680</v>
      </c>
      <c r="F511" s="147"/>
      <c r="G511" s="147" t="s">
        <v>1789</v>
      </c>
      <c r="H511" s="145" t="s">
        <v>2702</v>
      </c>
      <c r="I511" s="147" t="s">
        <v>1701</v>
      </c>
      <c r="J511" s="147">
        <v>4</v>
      </c>
      <c r="K511" s="147" t="s">
        <v>2214</v>
      </c>
      <c r="L511" s="5">
        <f>VLOOKUP(I:I,[1]指导价!$A:$B,2,0)</f>
        <v>8.9</v>
      </c>
      <c r="M511" s="124">
        <f t="shared" si="33"/>
        <v>10.725</v>
      </c>
      <c r="N511" s="147" t="s">
        <v>77</v>
      </c>
      <c r="O511" s="147"/>
      <c r="P511" s="147"/>
      <c r="Q511" s="147"/>
      <c r="R511" s="147"/>
      <c r="S511" s="147"/>
      <c r="T511" s="23"/>
      <c r="U511" s="5"/>
      <c r="V511" s="147"/>
      <c r="W511" s="147" t="s">
        <v>2703</v>
      </c>
      <c r="X511" s="109" t="s">
        <v>2704</v>
      </c>
      <c r="Y511" s="147" t="s">
        <v>2705</v>
      </c>
      <c r="Z511" s="147"/>
      <c r="AA511" s="5">
        <f t="shared" si="34"/>
        <v>35.6</v>
      </c>
      <c r="AB511" s="5">
        <f t="shared" si="35"/>
        <v>7.2999999999999972</v>
      </c>
      <c r="AC511" s="5"/>
      <c r="AD511" s="5"/>
      <c r="AE511" s="146"/>
    </row>
    <row r="512" spans="1:31" ht="16.95" customHeight="1" x14ac:dyDescent="0.3">
      <c r="A512" s="3">
        <v>46082</v>
      </c>
      <c r="B512" s="14">
        <v>46084</v>
      </c>
      <c r="C512" s="7" t="s">
        <v>71</v>
      </c>
      <c r="D512" s="5" t="s">
        <v>72</v>
      </c>
      <c r="E512" s="147" t="s">
        <v>1680</v>
      </c>
      <c r="F512" s="147"/>
      <c r="G512" s="147" t="s">
        <v>2472</v>
      </c>
      <c r="H512" s="145" t="s">
        <v>2706</v>
      </c>
      <c r="I512" s="147" t="s">
        <v>1683</v>
      </c>
      <c r="J512" s="147">
        <v>6</v>
      </c>
      <c r="K512" s="147" t="s">
        <v>2707</v>
      </c>
      <c r="L512" s="5">
        <f>VLOOKUP(I:I,[1]指导价!$A:$B,2,0)</f>
        <v>9.9</v>
      </c>
      <c r="M512" s="124">
        <f t="shared" si="33"/>
        <v>20.966666666666665</v>
      </c>
      <c r="N512" s="147" t="s">
        <v>77</v>
      </c>
      <c r="O512" s="147"/>
      <c r="P512" s="147"/>
      <c r="Q512" s="147"/>
      <c r="R512" s="147"/>
      <c r="S512" s="147"/>
      <c r="T512" s="23"/>
      <c r="U512" s="5"/>
      <c r="V512" s="147"/>
      <c r="W512" s="147" t="s">
        <v>2708</v>
      </c>
      <c r="X512" s="109" t="s">
        <v>2709</v>
      </c>
      <c r="Y512" s="147" t="s">
        <v>2710</v>
      </c>
      <c r="Z512" s="147"/>
      <c r="AA512" s="5">
        <f t="shared" si="34"/>
        <v>59.400000000000006</v>
      </c>
      <c r="AB512" s="5">
        <f t="shared" si="35"/>
        <v>66.399999999999991</v>
      </c>
      <c r="AC512" s="5"/>
      <c r="AD512" s="5"/>
      <c r="AE512" s="146"/>
    </row>
    <row r="513" spans="1:31" ht="16.95" customHeight="1" x14ac:dyDescent="0.3">
      <c r="A513" s="3">
        <v>46082</v>
      </c>
      <c r="B513" s="14">
        <v>46084</v>
      </c>
      <c r="C513" s="7" t="s">
        <v>71</v>
      </c>
      <c r="D513" s="5" t="s">
        <v>72</v>
      </c>
      <c r="E513" s="147" t="s">
        <v>1680</v>
      </c>
      <c r="F513" s="147"/>
      <c r="G513" s="147" t="s">
        <v>2632</v>
      </c>
      <c r="H513" s="145" t="s">
        <v>2711</v>
      </c>
      <c r="I513" s="147" t="s">
        <v>1683</v>
      </c>
      <c r="J513" s="147">
        <v>8</v>
      </c>
      <c r="K513" s="147" t="s">
        <v>2712</v>
      </c>
      <c r="L513" s="5">
        <f>VLOOKUP(I:I,[1]指导价!$A:$B,2,0)</f>
        <v>9.9</v>
      </c>
      <c r="M513" s="124">
        <f t="shared" si="33"/>
        <v>19.125</v>
      </c>
      <c r="N513" s="147" t="s">
        <v>77</v>
      </c>
      <c r="O513" s="147"/>
      <c r="P513" s="147"/>
      <c r="Q513" s="147"/>
      <c r="R513" s="147"/>
      <c r="S513" s="147"/>
      <c r="T513" s="23"/>
      <c r="U513" s="5"/>
      <c r="V513" s="147"/>
      <c r="W513" s="147" t="s">
        <v>2713</v>
      </c>
      <c r="X513" s="109" t="s">
        <v>2714</v>
      </c>
      <c r="Y513" s="147" t="s">
        <v>2715</v>
      </c>
      <c r="Z513" s="147"/>
      <c r="AA513" s="5">
        <f t="shared" si="34"/>
        <v>79.2</v>
      </c>
      <c r="AB513" s="5">
        <f t="shared" si="35"/>
        <v>73.8</v>
      </c>
      <c r="AC513" s="5"/>
      <c r="AD513" s="5"/>
      <c r="AE513" s="146"/>
    </row>
    <row r="514" spans="1:31" ht="16.95" customHeight="1" x14ac:dyDescent="0.3">
      <c r="A514" s="3">
        <v>46082</v>
      </c>
      <c r="B514" s="14">
        <v>46084</v>
      </c>
      <c r="C514" s="7" t="s">
        <v>71</v>
      </c>
      <c r="D514" s="5" t="s">
        <v>72</v>
      </c>
      <c r="E514" s="147" t="s">
        <v>1680</v>
      </c>
      <c r="F514" s="147"/>
      <c r="G514" s="147" t="s">
        <v>2390</v>
      </c>
      <c r="H514" s="145" t="s">
        <v>2716</v>
      </c>
      <c r="I514" s="147" t="s">
        <v>1712</v>
      </c>
      <c r="J514" s="147">
        <v>2</v>
      </c>
      <c r="K514" s="147" t="s">
        <v>2578</v>
      </c>
      <c r="L514" s="5">
        <f>VLOOKUP(I:I,[1]指导价!$A:$B,2,0)</f>
        <v>24.9</v>
      </c>
      <c r="M514" s="124">
        <f t="shared" si="33"/>
        <v>28</v>
      </c>
      <c r="N514" s="147" t="s">
        <v>77</v>
      </c>
      <c r="O514" s="147"/>
      <c r="P514" s="147"/>
      <c r="Q514" s="147"/>
      <c r="R514" s="147"/>
      <c r="S514" s="147"/>
      <c r="T514" s="23"/>
      <c r="U514" s="5"/>
      <c r="V514" s="147"/>
      <c r="W514" s="147" t="s">
        <v>2717</v>
      </c>
      <c r="X514" s="109" t="s">
        <v>2718</v>
      </c>
      <c r="Y514" s="147" t="s">
        <v>2719</v>
      </c>
      <c r="Z514" s="147"/>
      <c r="AA514" s="5">
        <f t="shared" si="34"/>
        <v>49.8</v>
      </c>
      <c r="AB514" s="5">
        <f t="shared" si="35"/>
        <v>6.2000000000000028</v>
      </c>
      <c r="AC514" s="5"/>
      <c r="AD514" s="5"/>
      <c r="AE514" s="146"/>
    </row>
    <row r="515" spans="1:31" ht="16.95" customHeight="1" x14ac:dyDescent="0.3">
      <c r="A515" s="3">
        <v>46082</v>
      </c>
      <c r="B515" s="14">
        <v>46084</v>
      </c>
      <c r="C515" s="7" t="s">
        <v>71</v>
      </c>
      <c r="D515" s="5" t="s">
        <v>72</v>
      </c>
      <c r="E515" s="147" t="s">
        <v>1680</v>
      </c>
      <c r="F515" s="147"/>
      <c r="G515" s="147" t="s">
        <v>2720</v>
      </c>
      <c r="H515" s="145" t="s">
        <v>2721</v>
      </c>
      <c r="I515" s="147" t="s">
        <v>1739</v>
      </c>
      <c r="J515" s="147">
        <v>2</v>
      </c>
      <c r="K515" s="147" t="s">
        <v>2722</v>
      </c>
      <c r="L515" s="5">
        <f>VLOOKUP(I:I,[1]指导价!$A:$B,2,0)</f>
        <v>24.9</v>
      </c>
      <c r="M515" s="124">
        <f t="shared" si="33"/>
        <v>38.950000000000003</v>
      </c>
      <c r="N515" s="147" t="s">
        <v>77</v>
      </c>
      <c r="O515" s="147"/>
      <c r="P515" s="147"/>
      <c r="Q515" s="147"/>
      <c r="R515" s="147"/>
      <c r="S515" s="147"/>
      <c r="T515" s="23"/>
      <c r="U515" s="5"/>
      <c r="V515" s="147"/>
      <c r="W515" s="147" t="s">
        <v>2723</v>
      </c>
      <c r="X515" s="109" t="s">
        <v>2724</v>
      </c>
      <c r="Y515" s="147" t="s">
        <v>2725</v>
      </c>
      <c r="Z515" s="147"/>
      <c r="AA515" s="5">
        <f t="shared" si="34"/>
        <v>49.8</v>
      </c>
      <c r="AB515" s="5">
        <f t="shared" si="35"/>
        <v>28.100000000000009</v>
      </c>
      <c r="AC515" s="5"/>
      <c r="AD515" s="5"/>
      <c r="AE515" s="146"/>
    </row>
    <row r="516" spans="1:31" ht="16.95" customHeight="1" x14ac:dyDescent="0.3">
      <c r="A516" s="3">
        <v>46082</v>
      </c>
      <c r="B516" s="14">
        <v>46084</v>
      </c>
      <c r="C516" s="5" t="str">
        <f>VLOOKUP(G516,白名单!C:E,3,0)</f>
        <v>华中大区</v>
      </c>
      <c r="D516" s="5" t="str">
        <f>VLOOKUP(G516,白名单!C:F,4,0)</f>
        <v>长沙市开琪食品贸易有限公司</v>
      </c>
      <c r="E516" s="147" t="s">
        <v>1680</v>
      </c>
      <c r="F516" s="147"/>
      <c r="G516" s="147" t="s">
        <v>1789</v>
      </c>
      <c r="H516" s="145" t="s">
        <v>2726</v>
      </c>
      <c r="I516" s="147" t="s">
        <v>1701</v>
      </c>
      <c r="J516" s="147">
        <v>2</v>
      </c>
      <c r="K516" s="147" t="s">
        <v>2543</v>
      </c>
      <c r="L516" s="5">
        <f>VLOOKUP(I:I,[1]指导价!$A:$B,2,0)</f>
        <v>8.9</v>
      </c>
      <c r="M516" s="124">
        <f t="shared" si="33"/>
        <v>11.95</v>
      </c>
      <c r="N516" s="147" t="s">
        <v>77</v>
      </c>
      <c r="O516" s="147"/>
      <c r="P516" s="147"/>
      <c r="Q516" s="147"/>
      <c r="R516" s="147"/>
      <c r="S516" s="147"/>
      <c r="T516" s="23"/>
      <c r="U516" s="5"/>
      <c r="V516" s="147"/>
      <c r="W516" s="147" t="s">
        <v>2727</v>
      </c>
      <c r="X516" s="109" t="s">
        <v>2728</v>
      </c>
      <c r="Y516" s="147" t="s">
        <v>2729</v>
      </c>
      <c r="Z516" s="147"/>
      <c r="AA516" s="5">
        <f t="shared" si="34"/>
        <v>17.8</v>
      </c>
      <c r="AB516" s="5">
        <f t="shared" si="35"/>
        <v>6.0999999999999979</v>
      </c>
      <c r="AC516" s="5"/>
      <c r="AD516" s="5"/>
      <c r="AE516" s="146"/>
    </row>
    <row r="517" spans="1:31" ht="16.95" customHeight="1" x14ac:dyDescent="0.3">
      <c r="A517" s="3">
        <v>46082</v>
      </c>
      <c r="B517" s="14">
        <v>46084</v>
      </c>
      <c r="C517" s="7" t="s">
        <v>71</v>
      </c>
      <c r="D517" s="5" t="s">
        <v>72</v>
      </c>
      <c r="E517" s="147" t="s">
        <v>1680</v>
      </c>
      <c r="F517" s="147"/>
      <c r="G517" s="147" t="s">
        <v>1800</v>
      </c>
      <c r="H517" s="145" t="s">
        <v>2730</v>
      </c>
      <c r="I517" s="147" t="s">
        <v>1712</v>
      </c>
      <c r="J517" s="147">
        <v>2</v>
      </c>
      <c r="K517" s="147" t="s">
        <v>2731</v>
      </c>
      <c r="L517" s="5">
        <f>VLOOKUP(I:I,[1]指导价!$A:$B,2,0)</f>
        <v>24.9</v>
      </c>
      <c r="M517" s="124">
        <f t="shared" si="33"/>
        <v>32.5</v>
      </c>
      <c r="N517" s="147" t="s">
        <v>77</v>
      </c>
      <c r="O517" s="147"/>
      <c r="P517" s="147"/>
      <c r="Q517" s="147"/>
      <c r="R517" s="147"/>
      <c r="S517" s="147"/>
      <c r="T517" s="23"/>
      <c r="U517" s="5"/>
      <c r="V517" s="147"/>
      <c r="W517" s="147" t="s">
        <v>2732</v>
      </c>
      <c r="X517" s="109" t="s">
        <v>2733</v>
      </c>
      <c r="Y517" s="147" t="s">
        <v>2734</v>
      </c>
      <c r="Z517" s="147"/>
      <c r="AA517" s="5">
        <f t="shared" si="34"/>
        <v>49.8</v>
      </c>
      <c r="AB517" s="5">
        <f t="shared" si="35"/>
        <v>15.200000000000003</v>
      </c>
      <c r="AC517" s="5"/>
      <c r="AD517" s="5"/>
      <c r="AE517" s="146"/>
    </row>
    <row r="518" spans="1:31" ht="16.95" customHeight="1" x14ac:dyDescent="0.3">
      <c r="A518" s="3">
        <v>46082</v>
      </c>
      <c r="B518" s="14">
        <v>46084</v>
      </c>
      <c r="C518" s="7" t="s">
        <v>71</v>
      </c>
      <c r="D518" s="5" t="s">
        <v>72</v>
      </c>
      <c r="E518" s="147" t="s">
        <v>1680</v>
      </c>
      <c r="F518" s="147"/>
      <c r="G518" s="147" t="s">
        <v>1983</v>
      </c>
      <c r="H518" s="145" t="s">
        <v>2735</v>
      </c>
      <c r="I518" s="147" t="s">
        <v>1712</v>
      </c>
      <c r="J518" s="147">
        <v>1</v>
      </c>
      <c r="K518" s="147" t="s">
        <v>2736</v>
      </c>
      <c r="L518" s="5">
        <f>VLOOKUP(I:I,[1]指导价!$A:$B,2,0)</f>
        <v>24.9</v>
      </c>
      <c r="M518" s="124">
        <f t="shared" si="33"/>
        <v>63</v>
      </c>
      <c r="N518" s="147" t="s">
        <v>77</v>
      </c>
      <c r="O518" s="147"/>
      <c r="P518" s="147"/>
      <c r="Q518" s="147"/>
      <c r="R518" s="147"/>
      <c r="S518" s="147"/>
      <c r="T518" s="23"/>
      <c r="U518" s="5"/>
      <c r="V518" s="147"/>
      <c r="W518" s="147" t="s">
        <v>2737</v>
      </c>
      <c r="X518" s="109" t="s">
        <v>2738</v>
      </c>
      <c r="Y518" s="147" t="s">
        <v>2739</v>
      </c>
      <c r="Z518" s="147"/>
      <c r="AA518" s="5">
        <f t="shared" si="34"/>
        <v>24.9</v>
      </c>
      <c r="AB518" s="5">
        <f t="shared" si="35"/>
        <v>38.1</v>
      </c>
      <c r="AC518" s="5"/>
      <c r="AD518" s="5"/>
      <c r="AE518" s="146"/>
    </row>
    <row r="519" spans="1:31" ht="16.95" customHeight="1" x14ac:dyDescent="0.3">
      <c r="A519" s="3">
        <v>46082</v>
      </c>
      <c r="B519" s="14">
        <v>46084</v>
      </c>
      <c r="C519" s="5" t="str">
        <f>VLOOKUP(G519,白名单!C:E,3,0)</f>
        <v>广州大区</v>
      </c>
      <c r="D519" s="5" t="str">
        <f>VLOOKUP(G519,白名单!C:F,4,0)</f>
        <v>广州喜万佳便利店有限公司</v>
      </c>
      <c r="E519" s="147" t="s">
        <v>1680</v>
      </c>
      <c r="F519" s="147"/>
      <c r="G519" s="147" t="s">
        <v>1997</v>
      </c>
      <c r="H519" s="145" t="s">
        <v>2740</v>
      </c>
      <c r="I519" s="147" t="s">
        <v>1739</v>
      </c>
      <c r="J519" s="147">
        <v>1</v>
      </c>
      <c r="K519" s="147" t="s">
        <v>2232</v>
      </c>
      <c r="L519" s="5">
        <f>VLOOKUP(I:I,[1]指导价!$A:$B,2,0)</f>
        <v>24.9</v>
      </c>
      <c r="M519" s="124">
        <f t="shared" si="33"/>
        <v>40</v>
      </c>
      <c r="N519" s="147" t="s">
        <v>77</v>
      </c>
      <c r="O519" s="147"/>
      <c r="P519" s="147"/>
      <c r="Q519" s="147"/>
      <c r="R519" s="147"/>
      <c r="S519" s="147"/>
      <c r="T519" s="23"/>
      <c r="U519" s="5"/>
      <c r="V519" s="147"/>
      <c r="W519" s="147" t="s">
        <v>2741</v>
      </c>
      <c r="X519" s="109" t="s">
        <v>2742</v>
      </c>
      <c r="Y519" s="147" t="s">
        <v>2743</v>
      </c>
      <c r="Z519" s="147"/>
      <c r="AA519" s="5">
        <f t="shared" si="34"/>
        <v>24.9</v>
      </c>
      <c r="AB519" s="5">
        <f t="shared" si="35"/>
        <v>15.100000000000001</v>
      </c>
      <c r="AC519" s="5"/>
      <c r="AD519" s="5"/>
      <c r="AE519" s="146"/>
    </row>
    <row r="520" spans="1:31" ht="16.95" customHeight="1" x14ac:dyDescent="0.3">
      <c r="A520" s="3">
        <v>46082</v>
      </c>
      <c r="B520" s="14">
        <v>46084</v>
      </c>
      <c r="C520" s="5" t="str">
        <f>VLOOKUP(G520,白名单!C:E,3,0)</f>
        <v>华中大区</v>
      </c>
      <c r="D520" s="5" t="str">
        <f>VLOOKUP(G520,白名单!C:F,4,0)</f>
        <v>长沙市开琪食品贸易有限公司</v>
      </c>
      <c r="E520" s="147" t="s">
        <v>1680</v>
      </c>
      <c r="F520" s="147"/>
      <c r="G520" s="147" t="s">
        <v>1789</v>
      </c>
      <c r="H520" s="145" t="s">
        <v>2744</v>
      </c>
      <c r="I520" s="147" t="s">
        <v>1701</v>
      </c>
      <c r="J520" s="147">
        <v>6</v>
      </c>
      <c r="K520" s="147" t="s">
        <v>2266</v>
      </c>
      <c r="L520" s="5">
        <f>VLOOKUP(I:I,[1]指导价!$A:$B,2,0)</f>
        <v>8.9</v>
      </c>
      <c r="M520" s="124">
        <f t="shared" si="33"/>
        <v>10.65</v>
      </c>
      <c r="N520" s="147" t="s">
        <v>77</v>
      </c>
      <c r="O520" s="147"/>
      <c r="P520" s="147"/>
      <c r="Q520" s="147"/>
      <c r="R520" s="147"/>
      <c r="S520" s="147"/>
      <c r="T520" s="23"/>
      <c r="U520" s="5"/>
      <c r="V520" s="147"/>
      <c r="W520" s="147" t="s">
        <v>2745</v>
      </c>
      <c r="X520" s="109" t="s">
        <v>2746</v>
      </c>
      <c r="Y520" s="147" t="s">
        <v>2747</v>
      </c>
      <c r="Z520" s="147"/>
      <c r="AA520" s="5">
        <f t="shared" si="34"/>
        <v>53.400000000000006</v>
      </c>
      <c r="AB520" s="5">
        <f t="shared" si="35"/>
        <v>10.499999999999993</v>
      </c>
      <c r="AC520" s="5"/>
      <c r="AD520" s="5"/>
      <c r="AE520" s="146"/>
    </row>
    <row r="521" spans="1:31" ht="16.95" customHeight="1" x14ac:dyDescent="0.3">
      <c r="A521" s="3">
        <v>46082</v>
      </c>
      <c r="B521" s="14">
        <v>46084</v>
      </c>
      <c r="C521" s="7" t="s">
        <v>71</v>
      </c>
      <c r="D521" s="5" t="s">
        <v>72</v>
      </c>
      <c r="E521" s="147" t="s">
        <v>1680</v>
      </c>
      <c r="F521" s="147"/>
      <c r="G521" s="147" t="s">
        <v>2203</v>
      </c>
      <c r="H521" s="145" t="s">
        <v>2748</v>
      </c>
      <c r="I521" s="147" t="s">
        <v>1683</v>
      </c>
      <c r="J521" s="147">
        <v>8</v>
      </c>
      <c r="K521" s="147" t="s">
        <v>2749</v>
      </c>
      <c r="L521" s="5">
        <f>VLOOKUP(I:I,[1]指导价!$A:$B,2,0)</f>
        <v>9.9</v>
      </c>
      <c r="M521" s="124">
        <f t="shared" si="33"/>
        <v>17.362500000000001</v>
      </c>
      <c r="N521" s="147" t="s">
        <v>77</v>
      </c>
      <c r="O521" s="147"/>
      <c r="P521" s="147"/>
      <c r="Q521" s="147"/>
      <c r="R521" s="147"/>
      <c r="S521" s="147"/>
      <c r="T521" s="23"/>
      <c r="U521" s="5"/>
      <c r="V521" s="147"/>
      <c r="W521" s="147" t="s">
        <v>2750</v>
      </c>
      <c r="X521" s="109" t="s">
        <v>2751</v>
      </c>
      <c r="Y521" s="147" t="s">
        <v>2752</v>
      </c>
      <c r="Z521" s="147"/>
      <c r="AA521" s="5">
        <f t="shared" si="34"/>
        <v>79.2</v>
      </c>
      <c r="AB521" s="5">
        <f t="shared" si="35"/>
        <v>59.7</v>
      </c>
      <c r="AC521" s="5"/>
      <c r="AD521" s="5"/>
      <c r="AE521" s="146"/>
    </row>
    <row r="522" spans="1:31" ht="16.95" customHeight="1" x14ac:dyDescent="0.3">
      <c r="A522" s="3">
        <v>46082</v>
      </c>
      <c r="B522" s="14">
        <v>46084</v>
      </c>
      <c r="C522" s="7" t="s">
        <v>71</v>
      </c>
      <c r="D522" s="5" t="s">
        <v>72</v>
      </c>
      <c r="E522" s="147" t="s">
        <v>1680</v>
      </c>
      <c r="F522" s="147"/>
      <c r="G522" s="147" t="s">
        <v>2753</v>
      </c>
      <c r="H522" s="145" t="s">
        <v>2754</v>
      </c>
      <c r="I522" s="147" t="s">
        <v>1683</v>
      </c>
      <c r="J522" s="147">
        <v>3</v>
      </c>
      <c r="K522" s="147" t="s">
        <v>2755</v>
      </c>
      <c r="L522" s="5">
        <f>VLOOKUP(I:I,[1]指导价!$A:$B,2,0)</f>
        <v>9.9</v>
      </c>
      <c r="M522" s="124">
        <f t="shared" si="33"/>
        <v>22.886666666666667</v>
      </c>
      <c r="N522" s="147" t="s">
        <v>77</v>
      </c>
      <c r="O522" s="147"/>
      <c r="P522" s="147"/>
      <c r="Q522" s="147"/>
      <c r="R522" s="147"/>
      <c r="S522" s="147"/>
      <c r="T522" s="23"/>
      <c r="U522" s="5"/>
      <c r="V522" s="147"/>
      <c r="W522" s="147" t="s">
        <v>2756</v>
      </c>
      <c r="X522" s="109" t="s">
        <v>2757</v>
      </c>
      <c r="Y522" s="147" t="s">
        <v>2758</v>
      </c>
      <c r="Z522" s="147"/>
      <c r="AA522" s="5">
        <f t="shared" si="34"/>
        <v>29.700000000000003</v>
      </c>
      <c r="AB522" s="5">
        <f t="shared" si="35"/>
        <v>38.959999999999994</v>
      </c>
      <c r="AC522" s="5"/>
      <c r="AD522" s="5"/>
      <c r="AE522" s="146"/>
    </row>
    <row r="523" spans="1:31" ht="16.95" customHeight="1" x14ac:dyDescent="0.3">
      <c r="A523" s="3">
        <v>46082</v>
      </c>
      <c r="B523" s="14">
        <v>46084</v>
      </c>
      <c r="C523" s="7" t="s">
        <v>71</v>
      </c>
      <c r="D523" s="5" t="s">
        <v>72</v>
      </c>
      <c r="E523" s="147" t="s">
        <v>1680</v>
      </c>
      <c r="F523" s="147"/>
      <c r="G523" s="147" t="s">
        <v>2759</v>
      </c>
      <c r="H523" s="145" t="s">
        <v>2760</v>
      </c>
      <c r="I523" s="147" t="s">
        <v>1845</v>
      </c>
      <c r="J523" s="147">
        <v>5</v>
      </c>
      <c r="K523" s="147" t="s">
        <v>2261</v>
      </c>
      <c r="L523" s="5">
        <f>VLOOKUP(I:I,[1]指导价!$A:$B,2,0)</f>
        <v>8.9</v>
      </c>
      <c r="M523" s="124">
        <f t="shared" si="33"/>
        <v>17.396000000000001</v>
      </c>
      <c r="N523" s="147" t="s">
        <v>77</v>
      </c>
      <c r="O523" s="147"/>
      <c r="P523" s="147"/>
      <c r="Q523" s="147"/>
      <c r="R523" s="147"/>
      <c r="S523" s="147"/>
      <c r="T523" s="23"/>
      <c r="U523" s="5"/>
      <c r="V523" s="147"/>
      <c r="W523" s="147" t="s">
        <v>2761</v>
      </c>
      <c r="X523" s="109" t="s">
        <v>2263</v>
      </c>
      <c r="Y523" s="147" t="s">
        <v>2264</v>
      </c>
      <c r="Z523" s="147"/>
      <c r="AA523" s="5">
        <f t="shared" si="34"/>
        <v>44.5</v>
      </c>
      <c r="AB523" s="5">
        <f t="shared" si="35"/>
        <v>42.480000000000004</v>
      </c>
      <c r="AC523" s="5"/>
      <c r="AD523" s="5"/>
      <c r="AE523" s="146"/>
    </row>
    <row r="524" spans="1:31" ht="16.95" customHeight="1" x14ac:dyDescent="0.3">
      <c r="A524" s="3">
        <v>46082</v>
      </c>
      <c r="B524" s="14">
        <v>46084</v>
      </c>
      <c r="C524" s="7" t="s">
        <v>71</v>
      </c>
      <c r="D524" s="5" t="s">
        <v>72</v>
      </c>
      <c r="E524" s="147" t="s">
        <v>1680</v>
      </c>
      <c r="F524" s="147"/>
      <c r="G524" s="147" t="s">
        <v>2638</v>
      </c>
      <c r="H524" s="145" t="s">
        <v>2762</v>
      </c>
      <c r="I524" s="147" t="s">
        <v>1683</v>
      </c>
      <c r="J524" s="147">
        <v>6</v>
      </c>
      <c r="K524" s="147" t="s">
        <v>2763</v>
      </c>
      <c r="L524" s="5">
        <f>VLOOKUP(I:I,[1]指导价!$A:$B,2,0)</f>
        <v>9.9</v>
      </c>
      <c r="M524" s="124">
        <f t="shared" si="33"/>
        <v>23.733333333333334</v>
      </c>
      <c r="N524" s="147" t="s">
        <v>77</v>
      </c>
      <c r="O524" s="147"/>
      <c r="P524" s="147"/>
      <c r="Q524" s="147"/>
      <c r="R524" s="147"/>
      <c r="S524" s="147"/>
      <c r="T524" s="23"/>
      <c r="U524" s="5"/>
      <c r="V524" s="147"/>
      <c r="W524" s="147" t="s">
        <v>2764</v>
      </c>
      <c r="X524" s="109" t="s">
        <v>2765</v>
      </c>
      <c r="Y524" s="147" t="s">
        <v>2766</v>
      </c>
      <c r="Z524" s="147"/>
      <c r="AA524" s="5">
        <f t="shared" si="34"/>
        <v>59.400000000000006</v>
      </c>
      <c r="AB524" s="5">
        <f t="shared" si="35"/>
        <v>83</v>
      </c>
      <c r="AC524" s="5"/>
      <c r="AD524" s="5"/>
      <c r="AE524" s="146"/>
    </row>
    <row r="525" spans="1:31" ht="16.95" customHeight="1" x14ac:dyDescent="0.3">
      <c r="A525" s="3">
        <v>46082</v>
      </c>
      <c r="B525" s="14">
        <v>46084</v>
      </c>
      <c r="C525" s="7" t="s">
        <v>71</v>
      </c>
      <c r="D525" s="5" t="s">
        <v>72</v>
      </c>
      <c r="E525" s="147" t="s">
        <v>1680</v>
      </c>
      <c r="F525" s="147"/>
      <c r="G525" s="147" t="s">
        <v>2767</v>
      </c>
      <c r="H525" s="145" t="s">
        <v>2768</v>
      </c>
      <c r="I525" s="147" t="s">
        <v>1712</v>
      </c>
      <c r="J525" s="147">
        <v>2</v>
      </c>
      <c r="K525" s="147" t="s">
        <v>2769</v>
      </c>
      <c r="L525" s="5">
        <f>VLOOKUP(I:I,[1]指导价!$A:$B,2,0)</f>
        <v>24.9</v>
      </c>
      <c r="M525" s="124">
        <f t="shared" si="33"/>
        <v>34</v>
      </c>
      <c r="N525" s="147" t="s">
        <v>77</v>
      </c>
      <c r="O525" s="147"/>
      <c r="P525" s="147"/>
      <c r="Q525" s="147"/>
      <c r="R525" s="147"/>
      <c r="S525" s="147"/>
      <c r="T525" s="23"/>
      <c r="U525" s="5"/>
      <c r="V525" s="147"/>
      <c r="W525" s="147" t="s">
        <v>2770</v>
      </c>
      <c r="X525" s="109" t="s">
        <v>2771</v>
      </c>
      <c r="Y525" s="147" t="s">
        <v>2772</v>
      </c>
      <c r="Z525" s="147"/>
      <c r="AA525" s="5">
        <f t="shared" si="34"/>
        <v>49.8</v>
      </c>
      <c r="AB525" s="5">
        <f t="shared" si="35"/>
        <v>18.200000000000003</v>
      </c>
      <c r="AC525" s="5"/>
      <c r="AD525" s="5"/>
      <c r="AE525" s="146"/>
    </row>
    <row r="526" spans="1:31" ht="16.95" customHeight="1" x14ac:dyDescent="0.3">
      <c r="A526" s="3">
        <v>46082</v>
      </c>
      <c r="B526" s="14">
        <v>46084</v>
      </c>
      <c r="C526" s="7" t="s">
        <v>71</v>
      </c>
      <c r="D526" s="5" t="s">
        <v>72</v>
      </c>
      <c r="E526" s="147" t="s">
        <v>1680</v>
      </c>
      <c r="F526" s="147"/>
      <c r="G526" s="147" t="s">
        <v>2773</v>
      </c>
      <c r="H526" s="145" t="s">
        <v>2774</v>
      </c>
      <c r="I526" s="147" t="s">
        <v>1739</v>
      </c>
      <c r="J526" s="147">
        <v>1</v>
      </c>
      <c r="K526" s="147" t="s">
        <v>2775</v>
      </c>
      <c r="L526" s="5">
        <f>VLOOKUP(I:I,[1]指导价!$A:$B,2,0)</f>
        <v>24.9</v>
      </c>
      <c r="M526" s="124">
        <f t="shared" si="33"/>
        <v>31</v>
      </c>
      <c r="N526" s="147" t="s">
        <v>77</v>
      </c>
      <c r="O526" s="147"/>
      <c r="P526" s="147"/>
      <c r="Q526" s="147"/>
      <c r="R526" s="147"/>
      <c r="S526" s="147"/>
      <c r="T526" s="23"/>
      <c r="U526" s="5"/>
      <c r="V526" s="147"/>
      <c r="W526" s="147" t="s">
        <v>2776</v>
      </c>
      <c r="X526" s="109" t="s">
        <v>2777</v>
      </c>
      <c r="Y526" s="147" t="s">
        <v>2778</v>
      </c>
      <c r="Z526" s="147"/>
      <c r="AA526" s="5">
        <f t="shared" si="34"/>
        <v>24.9</v>
      </c>
      <c r="AB526" s="5">
        <f t="shared" si="35"/>
        <v>6.1000000000000014</v>
      </c>
      <c r="AC526" s="5"/>
      <c r="AD526" s="5"/>
      <c r="AE526" s="146"/>
    </row>
    <row r="527" spans="1:31" ht="16.95" customHeight="1" x14ac:dyDescent="0.3">
      <c r="A527" s="3">
        <v>46082</v>
      </c>
      <c r="B527" s="14">
        <v>46084</v>
      </c>
      <c r="C527" s="5" t="str">
        <f>VLOOKUP(G527,白名单!C:E,3,0)</f>
        <v>广州大区</v>
      </c>
      <c r="D527" s="5" t="str">
        <f>VLOOKUP(G527,白名单!C:F,4,0)</f>
        <v>广州喜万佳便利店有限公司</v>
      </c>
      <c r="E527" s="147" t="s">
        <v>1680</v>
      </c>
      <c r="F527" s="147"/>
      <c r="G527" s="147" t="s">
        <v>1898</v>
      </c>
      <c r="H527" s="145" t="s">
        <v>2779</v>
      </c>
      <c r="I527" s="147" t="s">
        <v>1690</v>
      </c>
      <c r="J527" s="147">
        <v>4</v>
      </c>
      <c r="K527" s="147" t="s">
        <v>1900</v>
      </c>
      <c r="L527" s="5">
        <f>VLOOKUP(I:I,[1]指导价!$A:$B,2,0)</f>
        <v>9.9</v>
      </c>
      <c r="M527" s="124">
        <f t="shared" si="33"/>
        <v>20</v>
      </c>
      <c r="N527" s="147" t="s">
        <v>77</v>
      </c>
      <c r="O527" s="147"/>
      <c r="P527" s="147"/>
      <c r="Q527" s="147"/>
      <c r="R527" s="147"/>
      <c r="S527" s="147"/>
      <c r="T527" s="23"/>
      <c r="U527" s="5"/>
      <c r="V527" s="147"/>
      <c r="W527" s="147" t="s">
        <v>2780</v>
      </c>
      <c r="X527" s="109" t="s">
        <v>2781</v>
      </c>
      <c r="Y527" s="147" t="s">
        <v>2782</v>
      </c>
      <c r="Z527" s="147"/>
      <c r="AA527" s="5">
        <f t="shared" si="34"/>
        <v>39.6</v>
      </c>
      <c r="AB527" s="5">
        <f t="shared" si="35"/>
        <v>40.4</v>
      </c>
      <c r="AC527" s="5"/>
      <c r="AD527" s="5"/>
      <c r="AE527" s="146"/>
    </row>
    <row r="528" spans="1:31" ht="16.95" customHeight="1" x14ac:dyDescent="0.3">
      <c r="A528" s="3">
        <v>46082</v>
      </c>
      <c r="B528" s="14">
        <v>46084</v>
      </c>
      <c r="C528" s="5" t="str">
        <f>VLOOKUP(G528,白名单!C:E,3,0)</f>
        <v>华中大区</v>
      </c>
      <c r="D528" s="5" t="str">
        <f>VLOOKUP(G528,白名单!C:F,4,0)</f>
        <v>长沙市开琪食品贸易有限公司</v>
      </c>
      <c r="E528" s="147" t="s">
        <v>1680</v>
      </c>
      <c r="F528" s="147"/>
      <c r="G528" s="147" t="s">
        <v>1789</v>
      </c>
      <c r="H528" s="145" t="s">
        <v>2783</v>
      </c>
      <c r="I528" s="147" t="s">
        <v>1683</v>
      </c>
      <c r="J528" s="147">
        <v>8</v>
      </c>
      <c r="K528" s="147" t="s">
        <v>2219</v>
      </c>
      <c r="L528" s="5">
        <f>VLOOKUP(I:I,[1]指导价!$A:$B,2,0)</f>
        <v>9.9</v>
      </c>
      <c r="M528" s="124">
        <f t="shared" si="33"/>
        <v>12.8</v>
      </c>
      <c r="N528" s="147" t="s">
        <v>77</v>
      </c>
      <c r="O528" s="147"/>
      <c r="P528" s="147"/>
      <c r="Q528" s="147"/>
      <c r="R528" s="147"/>
      <c r="S528" s="147"/>
      <c r="T528" s="23"/>
      <c r="U528" s="5"/>
      <c r="V528" s="147"/>
      <c r="W528" s="147" t="s">
        <v>2784</v>
      </c>
      <c r="X528" s="109" t="s">
        <v>2435</v>
      </c>
      <c r="Y528" s="147" t="s">
        <v>2436</v>
      </c>
      <c r="Z528" s="147"/>
      <c r="AA528" s="5">
        <f t="shared" si="34"/>
        <v>79.2</v>
      </c>
      <c r="AB528" s="5">
        <f t="shared" si="35"/>
        <v>23.200000000000003</v>
      </c>
      <c r="AC528" s="5"/>
      <c r="AD528" s="5"/>
      <c r="AE528" s="146"/>
    </row>
    <row r="529" spans="1:31" ht="16.95" customHeight="1" x14ac:dyDescent="0.3">
      <c r="A529" s="3">
        <v>46082</v>
      </c>
      <c r="B529" s="14">
        <v>46084</v>
      </c>
      <c r="C529" s="7" t="s">
        <v>71</v>
      </c>
      <c r="D529" s="5" t="s">
        <v>72</v>
      </c>
      <c r="E529" s="147" t="s">
        <v>1680</v>
      </c>
      <c r="F529" s="147"/>
      <c r="G529" s="147" t="s">
        <v>2604</v>
      </c>
      <c r="H529" s="145" t="s">
        <v>2785</v>
      </c>
      <c r="I529" s="147" t="s">
        <v>1712</v>
      </c>
      <c r="J529" s="147">
        <v>3</v>
      </c>
      <c r="K529" s="147" t="s">
        <v>2606</v>
      </c>
      <c r="L529" s="5">
        <f>VLOOKUP(I:I,[1]指导价!$A:$B,2,0)</f>
        <v>24.9</v>
      </c>
      <c r="M529" s="124">
        <f t="shared" si="33"/>
        <v>25.833333333333332</v>
      </c>
      <c r="N529" s="147" t="s">
        <v>77</v>
      </c>
      <c r="O529" s="147"/>
      <c r="P529" s="147"/>
      <c r="Q529" s="147"/>
      <c r="R529" s="147"/>
      <c r="S529" s="147"/>
      <c r="T529" s="23"/>
      <c r="U529" s="5"/>
      <c r="V529" s="147"/>
      <c r="W529" s="147" t="s">
        <v>2786</v>
      </c>
      <c r="X529" s="109" t="s">
        <v>2787</v>
      </c>
      <c r="Y529" s="147" t="s">
        <v>2788</v>
      </c>
      <c r="Z529" s="147"/>
      <c r="AA529" s="5">
        <f t="shared" si="34"/>
        <v>74.699999999999989</v>
      </c>
      <c r="AB529" s="5">
        <f t="shared" si="35"/>
        <v>2.8000000000000114</v>
      </c>
      <c r="AC529" s="5"/>
      <c r="AD529" s="5"/>
      <c r="AE529" s="146"/>
    </row>
    <row r="530" spans="1:31" ht="16.95" customHeight="1" x14ac:dyDescent="0.3">
      <c r="A530" s="3">
        <v>46082</v>
      </c>
      <c r="B530" s="14">
        <v>46084</v>
      </c>
      <c r="C530" s="7" t="s">
        <v>71</v>
      </c>
      <c r="D530" s="5" t="s">
        <v>72</v>
      </c>
      <c r="E530" s="147" t="s">
        <v>1680</v>
      </c>
      <c r="F530" s="147"/>
      <c r="G530" s="147" t="s">
        <v>2789</v>
      </c>
      <c r="H530" s="145" t="s">
        <v>2790</v>
      </c>
      <c r="I530" s="147" t="s">
        <v>1683</v>
      </c>
      <c r="J530" s="147">
        <v>5</v>
      </c>
      <c r="K530" s="147" t="s">
        <v>2791</v>
      </c>
      <c r="L530" s="5">
        <f>VLOOKUP(I:I,[1]指导价!$A:$B,2,0)</f>
        <v>9.9</v>
      </c>
      <c r="M530" s="124">
        <f t="shared" si="33"/>
        <v>11.042</v>
      </c>
      <c r="N530" s="147" t="s">
        <v>77</v>
      </c>
      <c r="O530" s="147"/>
      <c r="P530" s="147"/>
      <c r="Q530" s="147"/>
      <c r="R530" s="147"/>
      <c r="S530" s="147"/>
      <c r="T530" s="23"/>
      <c r="U530" s="5"/>
      <c r="V530" s="147"/>
      <c r="W530" s="147" t="s">
        <v>2792</v>
      </c>
      <c r="X530" s="109" t="s">
        <v>2793</v>
      </c>
      <c r="Y530" s="147" t="s">
        <v>2794</v>
      </c>
      <c r="Z530" s="147"/>
      <c r="AA530" s="5">
        <f t="shared" si="34"/>
        <v>49.5</v>
      </c>
      <c r="AB530" s="5">
        <f t="shared" si="35"/>
        <v>5.7100000000000009</v>
      </c>
      <c r="AC530" s="5"/>
      <c r="AD530" s="5"/>
      <c r="AE530" s="146"/>
    </row>
    <row r="531" spans="1:31" ht="16.95" customHeight="1" x14ac:dyDescent="0.3">
      <c r="A531" s="3">
        <v>46082</v>
      </c>
      <c r="B531" s="14">
        <v>46084</v>
      </c>
      <c r="C531" s="7" t="s">
        <v>71</v>
      </c>
      <c r="D531" s="5" t="s">
        <v>72</v>
      </c>
      <c r="E531" s="147" t="s">
        <v>1680</v>
      </c>
      <c r="F531" s="147"/>
      <c r="G531" s="147" t="s">
        <v>2795</v>
      </c>
      <c r="H531" s="145" t="s">
        <v>2796</v>
      </c>
      <c r="I531" s="147" t="s">
        <v>1690</v>
      </c>
      <c r="J531" s="147">
        <v>3</v>
      </c>
      <c r="K531" s="147" t="s">
        <v>2797</v>
      </c>
      <c r="L531" s="5">
        <f>VLOOKUP(I:I,[1]指导价!$A:$B,2,0)</f>
        <v>9.9</v>
      </c>
      <c r="M531" s="124">
        <f t="shared" si="33"/>
        <v>24.533333333333331</v>
      </c>
      <c r="N531" s="147" t="s">
        <v>77</v>
      </c>
      <c r="O531" s="147"/>
      <c r="P531" s="147"/>
      <c r="Q531" s="147"/>
      <c r="R531" s="147"/>
      <c r="S531" s="147"/>
      <c r="T531" s="23"/>
      <c r="U531" s="5"/>
      <c r="V531" s="147"/>
      <c r="W531" s="147" t="s">
        <v>2798</v>
      </c>
      <c r="X531" s="109" t="s">
        <v>2799</v>
      </c>
      <c r="Y531" s="147" t="s">
        <v>2800</v>
      </c>
      <c r="Z531" s="147"/>
      <c r="AA531" s="5">
        <f t="shared" si="34"/>
        <v>29.700000000000003</v>
      </c>
      <c r="AB531" s="5">
        <f t="shared" si="35"/>
        <v>43.899999999999991</v>
      </c>
      <c r="AC531" s="5"/>
      <c r="AD531" s="5"/>
      <c r="AE531" s="146"/>
    </row>
    <row r="532" spans="1:31" ht="16.95" customHeight="1" x14ac:dyDescent="0.3">
      <c r="A532" s="3">
        <v>46082</v>
      </c>
      <c r="B532" s="14">
        <v>46084</v>
      </c>
      <c r="C532" s="7" t="s">
        <v>71</v>
      </c>
      <c r="D532" s="5" t="s">
        <v>72</v>
      </c>
      <c r="E532" s="147" t="s">
        <v>1680</v>
      </c>
      <c r="F532" s="147"/>
      <c r="G532" s="147" t="s">
        <v>2682</v>
      </c>
      <c r="H532" s="145" t="s">
        <v>2801</v>
      </c>
      <c r="I532" s="147" t="s">
        <v>1683</v>
      </c>
      <c r="J532" s="147">
        <v>6</v>
      </c>
      <c r="K532" s="147" t="s">
        <v>2640</v>
      </c>
      <c r="L532" s="5">
        <f>VLOOKUP(I:I,[1]指导价!$A:$B,2,0)</f>
        <v>9.9</v>
      </c>
      <c r="M532" s="124">
        <f t="shared" si="33"/>
        <v>42.613333333333337</v>
      </c>
      <c r="N532" s="147" t="s">
        <v>77</v>
      </c>
      <c r="O532" s="147"/>
      <c r="P532" s="147"/>
      <c r="Q532" s="147"/>
      <c r="R532" s="147"/>
      <c r="S532" s="147"/>
      <c r="T532" s="23"/>
      <c r="U532" s="5"/>
      <c r="V532" s="147"/>
      <c r="W532" s="147" t="s">
        <v>2802</v>
      </c>
      <c r="X532" s="109" t="s">
        <v>2803</v>
      </c>
      <c r="Y532" s="147" t="s">
        <v>2804</v>
      </c>
      <c r="Z532" s="147"/>
      <c r="AA532" s="5">
        <f t="shared" si="34"/>
        <v>59.400000000000006</v>
      </c>
      <c r="AB532" s="5">
        <f t="shared" si="35"/>
        <v>196.28</v>
      </c>
      <c r="AC532" s="5"/>
      <c r="AD532" s="5"/>
      <c r="AE532" s="146"/>
    </row>
    <row r="533" spans="1:31" ht="16.95" customHeight="1" x14ac:dyDescent="0.3">
      <c r="A533" s="3">
        <v>46082</v>
      </c>
      <c r="B533" s="14">
        <v>46084</v>
      </c>
      <c r="C533" s="7" t="s">
        <v>71</v>
      </c>
      <c r="D533" s="5" t="s">
        <v>72</v>
      </c>
      <c r="E533" s="147" t="s">
        <v>1680</v>
      </c>
      <c r="F533" s="147"/>
      <c r="G533" s="147" t="s">
        <v>2805</v>
      </c>
      <c r="H533" s="145" t="s">
        <v>2806</v>
      </c>
      <c r="I533" s="147" t="s">
        <v>1683</v>
      </c>
      <c r="J533" s="147">
        <v>6</v>
      </c>
      <c r="K533" s="147" t="s">
        <v>2807</v>
      </c>
      <c r="L533" s="5">
        <f>VLOOKUP(I:I,[1]指导价!$A:$B,2,0)</f>
        <v>9.9</v>
      </c>
      <c r="M533" s="124">
        <f t="shared" si="33"/>
        <v>34.5</v>
      </c>
      <c r="N533" s="147" t="s">
        <v>77</v>
      </c>
      <c r="O533" s="147"/>
      <c r="P533" s="147"/>
      <c r="Q533" s="147"/>
      <c r="R533" s="147"/>
      <c r="S533" s="147"/>
      <c r="T533" s="23"/>
      <c r="U533" s="5"/>
      <c r="V533" s="147"/>
      <c r="W533" s="147" t="s">
        <v>2808</v>
      </c>
      <c r="X533" s="109" t="s">
        <v>2809</v>
      </c>
      <c r="Y533" s="147" t="s">
        <v>2810</v>
      </c>
      <c r="Z533" s="147"/>
      <c r="AA533" s="5">
        <f t="shared" si="34"/>
        <v>59.400000000000006</v>
      </c>
      <c r="AB533" s="5">
        <f t="shared" si="35"/>
        <v>147.6</v>
      </c>
      <c r="AC533" s="5"/>
      <c r="AD533" s="5"/>
      <c r="AE533" s="146"/>
    </row>
    <row r="534" spans="1:31" ht="16.95" customHeight="1" x14ac:dyDescent="0.3">
      <c r="A534" s="3">
        <v>46082</v>
      </c>
      <c r="B534" s="14">
        <v>46084</v>
      </c>
      <c r="C534" s="7" t="s">
        <v>71</v>
      </c>
      <c r="D534" s="5" t="s">
        <v>72</v>
      </c>
      <c r="E534" s="147" t="s">
        <v>1680</v>
      </c>
      <c r="F534" s="147"/>
      <c r="G534" s="147" t="s">
        <v>2507</v>
      </c>
      <c r="H534" s="145" t="s">
        <v>2811</v>
      </c>
      <c r="I534" s="147" t="s">
        <v>1739</v>
      </c>
      <c r="J534" s="147">
        <v>3</v>
      </c>
      <c r="K534" s="147" t="s">
        <v>2812</v>
      </c>
      <c r="L534" s="5">
        <f>VLOOKUP(I:I,[1]指导价!$A:$B,2,0)</f>
        <v>24.9</v>
      </c>
      <c r="M534" s="124">
        <f t="shared" si="33"/>
        <v>25</v>
      </c>
      <c r="N534" s="147" t="s">
        <v>77</v>
      </c>
      <c r="O534" s="147"/>
      <c r="P534" s="147"/>
      <c r="Q534" s="147"/>
      <c r="R534" s="147"/>
      <c r="S534" s="147"/>
      <c r="T534" s="23"/>
      <c r="U534" s="5"/>
      <c r="V534" s="147"/>
      <c r="W534" s="147" t="s">
        <v>2813</v>
      </c>
      <c r="X534" s="109" t="s">
        <v>2814</v>
      </c>
      <c r="Y534" s="147" t="s">
        <v>2815</v>
      </c>
      <c r="Z534" s="147"/>
      <c r="AA534" s="5">
        <f t="shared" si="34"/>
        <v>74.699999999999989</v>
      </c>
      <c r="AB534" s="5">
        <f t="shared" si="35"/>
        <v>0.30000000000001137</v>
      </c>
      <c r="AC534" s="5"/>
      <c r="AD534" s="5"/>
      <c r="AE534" s="146"/>
    </row>
    <row r="535" spans="1:31" ht="16.95" customHeight="1" x14ac:dyDescent="0.3">
      <c r="A535" s="3">
        <v>46082</v>
      </c>
      <c r="B535" s="14">
        <v>46084</v>
      </c>
      <c r="C535" s="7" t="s">
        <v>71</v>
      </c>
      <c r="D535" s="5" t="s">
        <v>72</v>
      </c>
      <c r="E535" s="147" t="s">
        <v>1680</v>
      </c>
      <c r="F535" s="147"/>
      <c r="G535" s="147" t="s">
        <v>2805</v>
      </c>
      <c r="H535" s="145" t="s">
        <v>2816</v>
      </c>
      <c r="I535" s="147" t="s">
        <v>1683</v>
      </c>
      <c r="J535" s="147">
        <v>6</v>
      </c>
      <c r="K535" s="147" t="s">
        <v>2817</v>
      </c>
      <c r="L535" s="5">
        <f>VLOOKUP(I:I,[1]指导价!$A:$B,2,0)</f>
        <v>9.9</v>
      </c>
      <c r="M535" s="124">
        <f t="shared" si="33"/>
        <v>36.666666666666664</v>
      </c>
      <c r="N535" s="147" t="s">
        <v>77</v>
      </c>
      <c r="O535" s="147"/>
      <c r="P535" s="147"/>
      <c r="Q535" s="147"/>
      <c r="R535" s="147"/>
      <c r="S535" s="147"/>
      <c r="T535" s="23"/>
      <c r="U535" s="5"/>
      <c r="V535" s="147"/>
      <c r="W535" s="147" t="s">
        <v>2818</v>
      </c>
      <c r="X535" s="109" t="s">
        <v>2819</v>
      </c>
      <c r="Y535" s="147" t="s">
        <v>2820</v>
      </c>
      <c r="Z535" s="147"/>
      <c r="AA535" s="5">
        <f t="shared" si="34"/>
        <v>59.400000000000006</v>
      </c>
      <c r="AB535" s="5">
        <f t="shared" si="35"/>
        <v>160.6</v>
      </c>
      <c r="AC535" s="5"/>
      <c r="AD535" s="5"/>
      <c r="AE535" s="146"/>
    </row>
    <row r="536" spans="1:31" ht="16.95" customHeight="1" x14ac:dyDescent="0.3">
      <c r="A536" s="3">
        <v>46082</v>
      </c>
      <c r="B536" s="14">
        <v>46084</v>
      </c>
      <c r="C536" s="5" t="str">
        <f>VLOOKUP(G536,白名单!C:E,3,0)</f>
        <v>华中大区</v>
      </c>
      <c r="D536" s="5" t="str">
        <f>VLOOKUP(G536,白名单!C:F,4,0)</f>
        <v>长沙市开琪食品贸易有限公司</v>
      </c>
      <c r="E536" s="147" t="s">
        <v>1680</v>
      </c>
      <c r="F536" s="147"/>
      <c r="G536" s="147" t="s">
        <v>1789</v>
      </c>
      <c r="H536" s="145" t="s">
        <v>2821</v>
      </c>
      <c r="I536" s="147" t="s">
        <v>1683</v>
      </c>
      <c r="J536" s="147">
        <v>2</v>
      </c>
      <c r="K536" s="147" t="s">
        <v>2420</v>
      </c>
      <c r="L536" s="5">
        <f>VLOOKUP(I:I,[1]指导价!$A:$B,2,0)</f>
        <v>9.9</v>
      </c>
      <c r="M536" s="124">
        <f t="shared" si="33"/>
        <v>13.45</v>
      </c>
      <c r="N536" s="147" t="s">
        <v>77</v>
      </c>
      <c r="O536" s="147"/>
      <c r="P536" s="147"/>
      <c r="Q536" s="147"/>
      <c r="R536" s="147"/>
      <c r="S536" s="147"/>
      <c r="T536" s="23"/>
      <c r="U536" s="5"/>
      <c r="V536" s="147"/>
      <c r="W536" s="147" t="s">
        <v>2822</v>
      </c>
      <c r="X536" s="109" t="s">
        <v>2823</v>
      </c>
      <c r="Y536" s="147" t="s">
        <v>2824</v>
      </c>
      <c r="Z536" s="147"/>
      <c r="AA536" s="5">
        <f t="shared" si="34"/>
        <v>19.8</v>
      </c>
      <c r="AB536" s="5">
        <f t="shared" si="35"/>
        <v>7.0999999999999979</v>
      </c>
      <c r="AC536" s="5"/>
      <c r="AD536" s="5"/>
      <c r="AE536" s="146"/>
    </row>
    <row r="537" spans="1:31" ht="16.95" customHeight="1" x14ac:dyDescent="0.3">
      <c r="A537" s="3">
        <v>46082</v>
      </c>
      <c r="B537" s="14">
        <v>46084</v>
      </c>
      <c r="C537" s="7" t="s">
        <v>71</v>
      </c>
      <c r="D537" s="5" t="s">
        <v>72</v>
      </c>
      <c r="E537" s="147" t="s">
        <v>1680</v>
      </c>
      <c r="F537" s="147"/>
      <c r="G537" s="147" t="s">
        <v>2626</v>
      </c>
      <c r="H537" s="145" t="s">
        <v>2825</v>
      </c>
      <c r="I537" s="147" t="s">
        <v>1683</v>
      </c>
      <c r="J537" s="147">
        <v>4</v>
      </c>
      <c r="K537" s="147" t="s">
        <v>2826</v>
      </c>
      <c r="L537" s="5">
        <f>VLOOKUP(I:I,[1]指导价!$A:$B,2,0)</f>
        <v>9.9</v>
      </c>
      <c r="M537" s="124">
        <f t="shared" si="33"/>
        <v>17.625</v>
      </c>
      <c r="N537" s="147" t="s">
        <v>77</v>
      </c>
      <c r="O537" s="147"/>
      <c r="P537" s="147"/>
      <c r="Q537" s="147"/>
      <c r="R537" s="147"/>
      <c r="S537" s="147"/>
      <c r="T537" s="23"/>
      <c r="U537" s="5"/>
      <c r="V537" s="147"/>
      <c r="W537" s="147" t="s">
        <v>2827</v>
      </c>
      <c r="X537" s="109" t="s">
        <v>2828</v>
      </c>
      <c r="Y537" s="147" t="s">
        <v>2829</v>
      </c>
      <c r="Z537" s="147"/>
      <c r="AA537" s="5">
        <f t="shared" si="34"/>
        <v>39.6</v>
      </c>
      <c r="AB537" s="5">
        <f t="shared" si="35"/>
        <v>30.9</v>
      </c>
      <c r="AC537" s="5"/>
      <c r="AD537" s="5"/>
      <c r="AE537" s="146"/>
    </row>
    <row r="538" spans="1:31" ht="16.95" customHeight="1" x14ac:dyDescent="0.3">
      <c r="A538" s="3">
        <v>46082</v>
      </c>
      <c r="B538" s="14">
        <v>46084</v>
      </c>
      <c r="C538" s="7" t="s">
        <v>71</v>
      </c>
      <c r="D538" s="5" t="s">
        <v>72</v>
      </c>
      <c r="E538" s="147" t="s">
        <v>1680</v>
      </c>
      <c r="F538" s="147"/>
      <c r="G538" s="147" t="s">
        <v>2830</v>
      </c>
      <c r="H538" s="145" t="s">
        <v>2831</v>
      </c>
      <c r="I538" s="147" t="s">
        <v>1712</v>
      </c>
      <c r="J538" s="147">
        <v>3</v>
      </c>
      <c r="K538" s="147" t="s">
        <v>2832</v>
      </c>
      <c r="L538" s="5">
        <f>VLOOKUP(I:I,[1]指导价!$A:$B,2,0)</f>
        <v>24.9</v>
      </c>
      <c r="M538" s="124">
        <f t="shared" si="33"/>
        <v>44.550000000000004</v>
      </c>
      <c r="N538" s="147" t="s">
        <v>77</v>
      </c>
      <c r="O538" s="147"/>
      <c r="P538" s="147"/>
      <c r="Q538" s="147"/>
      <c r="R538" s="147"/>
      <c r="S538" s="147"/>
      <c r="T538" s="23"/>
      <c r="U538" s="5"/>
      <c r="V538" s="147"/>
      <c r="W538" s="147" t="s">
        <v>2833</v>
      </c>
      <c r="X538" s="109" t="s">
        <v>2834</v>
      </c>
      <c r="Y538" s="147" t="s">
        <v>2835</v>
      </c>
      <c r="Z538" s="147"/>
      <c r="AA538" s="5">
        <f t="shared" si="34"/>
        <v>74.699999999999989</v>
      </c>
      <c r="AB538" s="5">
        <f t="shared" si="35"/>
        <v>58.950000000000017</v>
      </c>
      <c r="AC538" s="5"/>
      <c r="AD538" s="5"/>
      <c r="AE538" s="146"/>
    </row>
    <row r="539" spans="1:31" ht="16.95" customHeight="1" x14ac:dyDescent="0.3">
      <c r="A539" s="3">
        <v>46082</v>
      </c>
      <c r="B539" s="14">
        <v>46084</v>
      </c>
      <c r="C539" s="5" t="str">
        <f>VLOOKUP(G539,白名单!C:E,3,0)</f>
        <v>电商</v>
      </c>
      <c r="D539" s="5" t="str">
        <f>VLOOKUP(G539,白名单!C:F,4,0)</f>
        <v>电商</v>
      </c>
      <c r="E539" s="147" t="s">
        <v>1680</v>
      </c>
      <c r="F539" s="147"/>
      <c r="G539" s="147" t="s">
        <v>1722</v>
      </c>
      <c r="H539" s="145" t="s">
        <v>2836</v>
      </c>
      <c r="I539" s="147" t="s">
        <v>1701</v>
      </c>
      <c r="J539" s="147">
        <v>3</v>
      </c>
      <c r="K539" s="147" t="s">
        <v>2438</v>
      </c>
      <c r="L539" s="5">
        <f>VLOOKUP(I:I,[1]指导价!$A:$B,2,0)</f>
        <v>8.9</v>
      </c>
      <c r="M539" s="124">
        <f t="shared" si="33"/>
        <v>13.299999999999999</v>
      </c>
      <c r="N539" s="147" t="s">
        <v>77</v>
      </c>
      <c r="O539" s="147"/>
      <c r="P539" s="147"/>
      <c r="Q539" s="147"/>
      <c r="R539" s="147"/>
      <c r="S539" s="147"/>
      <c r="T539" s="23"/>
      <c r="U539" s="5"/>
      <c r="V539" s="147"/>
      <c r="W539" s="147" t="s">
        <v>2837</v>
      </c>
      <c r="X539" s="109" t="s">
        <v>2838</v>
      </c>
      <c r="Y539" s="147" t="s">
        <v>2839</v>
      </c>
      <c r="Z539" s="147"/>
      <c r="AA539" s="5">
        <f t="shared" si="34"/>
        <v>26.700000000000003</v>
      </c>
      <c r="AB539" s="5">
        <f t="shared" si="35"/>
        <v>13.199999999999996</v>
      </c>
      <c r="AC539" s="5"/>
      <c r="AD539" s="5"/>
      <c r="AE539" s="146"/>
    </row>
    <row r="540" spans="1:31" ht="16.95" customHeight="1" x14ac:dyDescent="0.3">
      <c r="A540" s="3">
        <v>46082</v>
      </c>
      <c r="B540" s="14">
        <v>46084</v>
      </c>
      <c r="C540" s="7" t="s">
        <v>71</v>
      </c>
      <c r="D540" s="5" t="s">
        <v>72</v>
      </c>
      <c r="E540" s="147" t="s">
        <v>1680</v>
      </c>
      <c r="F540" s="147"/>
      <c r="G540" s="147" t="s">
        <v>2632</v>
      </c>
      <c r="H540" s="145" t="s">
        <v>2840</v>
      </c>
      <c r="I540" s="147" t="s">
        <v>1683</v>
      </c>
      <c r="J540" s="147">
        <v>6</v>
      </c>
      <c r="K540" s="147" t="s">
        <v>2514</v>
      </c>
      <c r="L540" s="5">
        <f>VLOOKUP(I:I,[1]指导价!$A:$B,2,0)</f>
        <v>9.9</v>
      </c>
      <c r="M540" s="124">
        <f t="shared" si="33"/>
        <v>14.5</v>
      </c>
      <c r="N540" s="147" t="s">
        <v>77</v>
      </c>
      <c r="O540" s="147"/>
      <c r="P540" s="147"/>
      <c r="Q540" s="147"/>
      <c r="R540" s="147"/>
      <c r="S540" s="147"/>
      <c r="T540" s="23"/>
      <c r="U540" s="5"/>
      <c r="V540" s="147"/>
      <c r="W540" s="147" t="s">
        <v>2841</v>
      </c>
      <c r="X540" s="109" t="s">
        <v>2842</v>
      </c>
      <c r="Y540" s="147" t="s">
        <v>2843</v>
      </c>
      <c r="Z540" s="147"/>
      <c r="AA540" s="5">
        <f t="shared" si="34"/>
        <v>59.400000000000006</v>
      </c>
      <c r="AB540" s="5">
        <f t="shared" si="35"/>
        <v>27.599999999999994</v>
      </c>
      <c r="AC540" s="5"/>
      <c r="AD540" s="5"/>
      <c r="AE540" s="146"/>
    </row>
    <row r="541" spans="1:31" ht="16.95" customHeight="1" x14ac:dyDescent="0.3">
      <c r="A541" s="3">
        <v>46082</v>
      </c>
      <c r="B541" s="14">
        <v>46084</v>
      </c>
      <c r="C541" s="7" t="s">
        <v>71</v>
      </c>
      <c r="D541" s="5" t="s">
        <v>72</v>
      </c>
      <c r="E541" s="147" t="s">
        <v>1680</v>
      </c>
      <c r="F541" s="147"/>
      <c r="G541" s="147" t="s">
        <v>2536</v>
      </c>
      <c r="H541" s="145" t="s">
        <v>2844</v>
      </c>
      <c r="I541" s="147" t="s">
        <v>1845</v>
      </c>
      <c r="J541" s="147">
        <v>3</v>
      </c>
      <c r="K541" s="147" t="s">
        <v>2845</v>
      </c>
      <c r="L541" s="5">
        <f>VLOOKUP(I:I,[1]指导价!$A:$B,2,0)</f>
        <v>8.9</v>
      </c>
      <c r="M541" s="124">
        <f t="shared" si="33"/>
        <v>9.09</v>
      </c>
      <c r="N541" s="147" t="s">
        <v>77</v>
      </c>
      <c r="O541" s="147"/>
      <c r="P541" s="147"/>
      <c r="Q541" s="147"/>
      <c r="R541" s="147"/>
      <c r="S541" s="147"/>
      <c r="T541" s="23"/>
      <c r="U541" s="5"/>
      <c r="V541" s="147"/>
      <c r="W541" s="147" t="s">
        <v>2846</v>
      </c>
      <c r="X541" s="109" t="s">
        <v>2847</v>
      </c>
      <c r="Y541" s="147" t="s">
        <v>2848</v>
      </c>
      <c r="Z541" s="147"/>
      <c r="AA541" s="5">
        <f t="shared" si="34"/>
        <v>26.700000000000003</v>
      </c>
      <c r="AB541" s="5">
        <f t="shared" si="35"/>
        <v>0.56999999999999673</v>
      </c>
      <c r="AC541" s="5"/>
      <c r="AD541" s="5"/>
      <c r="AE541" s="146"/>
    </row>
    <row r="542" spans="1:31" ht="16.95" customHeight="1" x14ac:dyDescent="0.3">
      <c r="A542" s="3">
        <v>46082</v>
      </c>
      <c r="B542" s="14">
        <v>46084</v>
      </c>
      <c r="C542" s="7" t="s">
        <v>71</v>
      </c>
      <c r="D542" s="5" t="s">
        <v>72</v>
      </c>
      <c r="E542" s="147" t="s">
        <v>1680</v>
      </c>
      <c r="F542" s="147"/>
      <c r="G542" s="147" t="s">
        <v>2462</v>
      </c>
      <c r="H542" s="145" t="s">
        <v>2849</v>
      </c>
      <c r="I542" s="147" t="s">
        <v>1739</v>
      </c>
      <c r="J542" s="147">
        <v>1</v>
      </c>
      <c r="K542" s="147" t="s">
        <v>2736</v>
      </c>
      <c r="L542" s="5">
        <f>VLOOKUP(I:I,[1]指导价!$A:$B,2,0)</f>
        <v>24.9</v>
      </c>
      <c r="M542" s="124">
        <f t="shared" si="33"/>
        <v>63</v>
      </c>
      <c r="N542" s="147" t="s">
        <v>77</v>
      </c>
      <c r="O542" s="147"/>
      <c r="P542" s="147"/>
      <c r="Q542" s="147"/>
      <c r="R542" s="147"/>
      <c r="S542" s="147"/>
      <c r="T542" s="23"/>
      <c r="U542" s="5"/>
      <c r="V542" s="147"/>
      <c r="W542" s="147" t="s">
        <v>2850</v>
      </c>
      <c r="X542" s="109" t="s">
        <v>2851</v>
      </c>
      <c r="Y542" s="147" t="s">
        <v>2852</v>
      </c>
      <c r="Z542" s="147"/>
      <c r="AA542" s="5">
        <f t="shared" si="34"/>
        <v>24.9</v>
      </c>
      <c r="AB542" s="5">
        <f t="shared" si="35"/>
        <v>38.1</v>
      </c>
      <c r="AC542" s="5"/>
      <c r="AD542" s="5"/>
      <c r="AE542" s="146"/>
    </row>
    <row r="543" spans="1:31" ht="16.95" customHeight="1" x14ac:dyDescent="0.3">
      <c r="A543" s="3">
        <v>46082</v>
      </c>
      <c r="B543" s="14">
        <v>46084</v>
      </c>
      <c r="C543" s="7" t="s">
        <v>71</v>
      </c>
      <c r="D543" s="5" t="s">
        <v>72</v>
      </c>
      <c r="E543" s="147" t="s">
        <v>1680</v>
      </c>
      <c r="F543" s="147"/>
      <c r="G543" s="147" t="s">
        <v>2853</v>
      </c>
      <c r="H543" s="145" t="s">
        <v>2854</v>
      </c>
      <c r="I543" s="147" t="s">
        <v>1712</v>
      </c>
      <c r="J543" s="147">
        <v>2</v>
      </c>
      <c r="K543" s="147" t="s">
        <v>2855</v>
      </c>
      <c r="L543" s="5">
        <f>VLOOKUP(I:I,[1]指导价!$A:$B,2,0)</f>
        <v>24.9</v>
      </c>
      <c r="M543" s="124">
        <f t="shared" si="33"/>
        <v>47.5</v>
      </c>
      <c r="N543" s="147" t="s">
        <v>77</v>
      </c>
      <c r="O543" s="147"/>
      <c r="P543" s="147"/>
      <c r="Q543" s="147"/>
      <c r="R543" s="147"/>
      <c r="S543" s="147"/>
      <c r="T543" s="23"/>
      <c r="U543" s="5"/>
      <c r="V543" s="147"/>
      <c r="W543" s="147" t="s">
        <v>2856</v>
      </c>
      <c r="X543" s="109" t="s">
        <v>2857</v>
      </c>
      <c r="Y543" s="147" t="s">
        <v>2858</v>
      </c>
      <c r="Z543" s="147"/>
      <c r="AA543" s="5">
        <f t="shared" si="34"/>
        <v>49.8</v>
      </c>
      <c r="AB543" s="5">
        <f t="shared" si="35"/>
        <v>45.2</v>
      </c>
      <c r="AC543" s="5"/>
      <c r="AD543" s="5"/>
      <c r="AE543" s="146"/>
    </row>
    <row r="544" spans="1:31" ht="16.95" customHeight="1" x14ac:dyDescent="0.3">
      <c r="A544" s="3">
        <v>46082</v>
      </c>
      <c r="B544" s="14">
        <v>46084</v>
      </c>
      <c r="C544" s="5" t="str">
        <f>VLOOKUP(G544,白名单!C:E,3,0)</f>
        <v>电商</v>
      </c>
      <c r="D544" s="5" t="str">
        <f>VLOOKUP(G544,白名单!C:F,4,0)</f>
        <v>电商</v>
      </c>
      <c r="E544" s="147" t="s">
        <v>1680</v>
      </c>
      <c r="F544" s="147"/>
      <c r="G544" s="147" t="s">
        <v>1722</v>
      </c>
      <c r="H544" s="145" t="s">
        <v>2859</v>
      </c>
      <c r="I544" s="147" t="s">
        <v>1845</v>
      </c>
      <c r="J544" s="147">
        <v>3</v>
      </c>
      <c r="K544" s="147" t="s">
        <v>2438</v>
      </c>
      <c r="L544" s="5">
        <f>VLOOKUP(I:I,[1]指导价!$A:$B,2,0)</f>
        <v>8.9</v>
      </c>
      <c r="M544" s="124">
        <f t="shared" si="33"/>
        <v>13.299999999999999</v>
      </c>
      <c r="N544" s="147" t="s">
        <v>77</v>
      </c>
      <c r="O544" s="147"/>
      <c r="P544" s="147"/>
      <c r="Q544" s="147"/>
      <c r="R544" s="147"/>
      <c r="S544" s="147"/>
      <c r="T544" s="23"/>
      <c r="U544" s="5"/>
      <c r="V544" s="147"/>
      <c r="W544" s="147" t="s">
        <v>2860</v>
      </c>
      <c r="X544" s="109" t="s">
        <v>2861</v>
      </c>
      <c r="Y544" s="147" t="s">
        <v>2862</v>
      </c>
      <c r="Z544" s="147"/>
      <c r="AA544" s="5">
        <f t="shared" si="34"/>
        <v>26.700000000000003</v>
      </c>
      <c r="AB544" s="5">
        <f t="shared" si="35"/>
        <v>13.199999999999996</v>
      </c>
      <c r="AC544" s="5"/>
      <c r="AD544" s="5"/>
      <c r="AE544" s="146"/>
    </row>
    <row r="545" spans="1:31" ht="16.95" customHeight="1" x14ac:dyDescent="0.3">
      <c r="A545" s="3">
        <v>46082</v>
      </c>
      <c r="B545" s="14">
        <v>46084</v>
      </c>
      <c r="C545" s="7" t="s">
        <v>71</v>
      </c>
      <c r="D545" s="5" t="s">
        <v>72</v>
      </c>
      <c r="E545" s="147" t="s">
        <v>1680</v>
      </c>
      <c r="F545" s="147"/>
      <c r="G545" s="147" t="s">
        <v>2512</v>
      </c>
      <c r="H545" s="145" t="s">
        <v>2863</v>
      </c>
      <c r="I545" s="147" t="s">
        <v>1701</v>
      </c>
      <c r="J545" s="147">
        <v>10</v>
      </c>
      <c r="K545" s="147" t="s">
        <v>2864</v>
      </c>
      <c r="L545" s="5">
        <f>VLOOKUP(I:I,[1]指导价!$A:$B,2,0)</f>
        <v>8.9</v>
      </c>
      <c r="M545" s="124">
        <f t="shared" si="33"/>
        <v>14.5</v>
      </c>
      <c r="N545" s="147" t="s">
        <v>77</v>
      </c>
      <c r="O545" s="147"/>
      <c r="P545" s="147"/>
      <c r="Q545" s="147"/>
      <c r="R545" s="147"/>
      <c r="S545" s="147"/>
      <c r="T545" s="23"/>
      <c r="U545" s="5"/>
      <c r="V545" s="147"/>
      <c r="W545" s="147" t="s">
        <v>2865</v>
      </c>
      <c r="X545" s="109" t="s">
        <v>2866</v>
      </c>
      <c r="Y545" s="147" t="s">
        <v>2867</v>
      </c>
      <c r="Z545" s="147"/>
      <c r="AA545" s="5">
        <f t="shared" si="34"/>
        <v>89</v>
      </c>
      <c r="AB545" s="5">
        <f t="shared" si="35"/>
        <v>56</v>
      </c>
      <c r="AC545" s="5"/>
      <c r="AD545" s="5"/>
      <c r="AE545" s="146"/>
    </row>
    <row r="546" spans="1:31" ht="16.95" customHeight="1" x14ac:dyDescent="0.3">
      <c r="A546" s="3">
        <v>46082</v>
      </c>
      <c r="B546" s="14">
        <v>46084</v>
      </c>
      <c r="C546" s="7" t="s">
        <v>71</v>
      </c>
      <c r="D546" s="5" t="s">
        <v>72</v>
      </c>
      <c r="E546" s="147" t="s">
        <v>1680</v>
      </c>
      <c r="F546" s="147"/>
      <c r="G546" s="147" t="s">
        <v>2462</v>
      </c>
      <c r="H546" s="145" t="s">
        <v>2868</v>
      </c>
      <c r="I546" s="147" t="s">
        <v>1683</v>
      </c>
      <c r="J546" s="147">
        <v>2</v>
      </c>
      <c r="K546" s="147" t="s">
        <v>1691</v>
      </c>
      <c r="L546" s="5">
        <f>VLOOKUP(I:I,[1]指导价!$A:$B,2,0)</f>
        <v>9.9</v>
      </c>
      <c r="M546" s="124">
        <f t="shared" si="33"/>
        <v>29.5</v>
      </c>
      <c r="N546" s="147" t="s">
        <v>77</v>
      </c>
      <c r="O546" s="147"/>
      <c r="P546" s="147"/>
      <c r="Q546" s="147"/>
      <c r="R546" s="147"/>
      <c r="S546" s="147"/>
      <c r="T546" s="23"/>
      <c r="U546" s="5"/>
      <c r="V546" s="147"/>
      <c r="W546" s="147" t="s">
        <v>2869</v>
      </c>
      <c r="X546" s="109" t="s">
        <v>2870</v>
      </c>
      <c r="Y546" s="147" t="s">
        <v>2871</v>
      </c>
      <c r="Z546" s="147"/>
      <c r="AA546" s="5">
        <f t="shared" si="34"/>
        <v>19.8</v>
      </c>
      <c r="AB546" s="5">
        <f t="shared" si="35"/>
        <v>39.200000000000003</v>
      </c>
      <c r="AC546" s="5"/>
      <c r="AD546" s="5"/>
      <c r="AE546" s="146"/>
    </row>
    <row r="547" spans="1:31" ht="16.95" customHeight="1" x14ac:dyDescent="0.3">
      <c r="A547" s="3">
        <v>46082</v>
      </c>
      <c r="B547" s="14">
        <v>46084</v>
      </c>
      <c r="C547" s="5" t="str">
        <f>VLOOKUP(G547,白名单!C:E,3,0)</f>
        <v>华中大区</v>
      </c>
      <c r="D547" s="5" t="str">
        <f>VLOOKUP(G547,白名单!C:F,4,0)</f>
        <v>长沙市开琪食品贸易有限公司</v>
      </c>
      <c r="E547" s="147" t="s">
        <v>1680</v>
      </c>
      <c r="F547" s="147"/>
      <c r="G547" s="147" t="s">
        <v>1789</v>
      </c>
      <c r="H547" s="145" t="s">
        <v>2872</v>
      </c>
      <c r="I547" s="147" t="s">
        <v>1683</v>
      </c>
      <c r="J547" s="147">
        <v>2</v>
      </c>
      <c r="K547" s="147" t="s">
        <v>2420</v>
      </c>
      <c r="L547" s="5">
        <f>VLOOKUP(I:I,[1]指导价!$A:$B,2,0)</f>
        <v>9.9</v>
      </c>
      <c r="M547" s="124">
        <f t="shared" si="33"/>
        <v>13.45</v>
      </c>
      <c r="N547" s="147" t="s">
        <v>77</v>
      </c>
      <c r="O547" s="147"/>
      <c r="P547" s="147"/>
      <c r="Q547" s="147"/>
      <c r="R547" s="147"/>
      <c r="S547" s="147"/>
      <c r="T547" s="23"/>
      <c r="U547" s="5"/>
      <c r="V547" s="147"/>
      <c r="W547" s="147" t="s">
        <v>2873</v>
      </c>
      <c r="X547" s="109" t="s">
        <v>2823</v>
      </c>
      <c r="Y547" s="147" t="s">
        <v>2824</v>
      </c>
      <c r="Z547" s="147"/>
      <c r="AA547" s="5">
        <f t="shared" si="34"/>
        <v>19.8</v>
      </c>
      <c r="AB547" s="5">
        <f t="shared" si="35"/>
        <v>7.0999999999999979</v>
      </c>
      <c r="AC547" s="5"/>
      <c r="AD547" s="5"/>
      <c r="AE547" s="146"/>
    </row>
    <row r="548" spans="1:31" ht="16.95" customHeight="1" x14ac:dyDescent="0.3">
      <c r="A548" s="3">
        <v>46082</v>
      </c>
      <c r="B548" s="14">
        <v>46084</v>
      </c>
      <c r="C548" s="7" t="s">
        <v>71</v>
      </c>
      <c r="D548" s="5" t="s">
        <v>72</v>
      </c>
      <c r="E548" s="147" t="s">
        <v>1680</v>
      </c>
      <c r="F548" s="147"/>
      <c r="G548" s="147" t="s">
        <v>2501</v>
      </c>
      <c r="H548" s="145" t="s">
        <v>2874</v>
      </c>
      <c r="I548" s="147" t="s">
        <v>1683</v>
      </c>
      <c r="J548" s="147">
        <v>3</v>
      </c>
      <c r="K548" s="147" t="s">
        <v>2875</v>
      </c>
      <c r="L548" s="5">
        <f>VLOOKUP(I:I,[1]指导价!$A:$B,2,0)</f>
        <v>9.9</v>
      </c>
      <c r="M548" s="124">
        <f t="shared" si="33"/>
        <v>23.966666666666669</v>
      </c>
      <c r="N548" s="147" t="s">
        <v>77</v>
      </c>
      <c r="O548" s="147"/>
      <c r="P548" s="147"/>
      <c r="Q548" s="147"/>
      <c r="R548" s="147"/>
      <c r="S548" s="147"/>
      <c r="T548" s="23"/>
      <c r="U548" s="5"/>
      <c r="V548" s="147"/>
      <c r="W548" s="147" t="s">
        <v>2876</v>
      </c>
      <c r="X548" s="109" t="s">
        <v>2877</v>
      </c>
      <c r="Y548" s="147" t="s">
        <v>2878</v>
      </c>
      <c r="Z548" s="147"/>
      <c r="AA548" s="5">
        <f t="shared" si="34"/>
        <v>29.700000000000003</v>
      </c>
      <c r="AB548" s="5">
        <f t="shared" si="35"/>
        <v>42.2</v>
      </c>
      <c r="AC548" s="5"/>
      <c r="AD548" s="5"/>
      <c r="AE548" s="146"/>
    </row>
    <row r="549" spans="1:31" ht="16.95" customHeight="1" x14ac:dyDescent="0.3">
      <c r="A549" s="3">
        <v>46082</v>
      </c>
      <c r="B549" s="14">
        <v>46084</v>
      </c>
      <c r="C549" s="7" t="s">
        <v>71</v>
      </c>
      <c r="D549" s="5" t="s">
        <v>72</v>
      </c>
      <c r="E549" s="147" t="s">
        <v>1680</v>
      </c>
      <c r="F549" s="147"/>
      <c r="G549" s="147" t="s">
        <v>2879</v>
      </c>
      <c r="H549" s="145" t="s">
        <v>2880</v>
      </c>
      <c r="I549" s="147" t="s">
        <v>1845</v>
      </c>
      <c r="J549" s="147">
        <v>6</v>
      </c>
      <c r="K549" s="147" t="s">
        <v>2881</v>
      </c>
      <c r="L549" s="5">
        <f>VLOOKUP(I:I,[1]指导价!$A:$B,2,0)</f>
        <v>8.9</v>
      </c>
      <c r="M549" s="124">
        <f t="shared" si="33"/>
        <v>18.966666666666665</v>
      </c>
      <c r="N549" s="147" t="s">
        <v>77</v>
      </c>
      <c r="O549" s="147"/>
      <c r="P549" s="147"/>
      <c r="Q549" s="147"/>
      <c r="R549" s="147"/>
      <c r="S549" s="147"/>
      <c r="T549" s="23"/>
      <c r="U549" s="5"/>
      <c r="V549" s="147"/>
      <c r="W549" s="147" t="s">
        <v>2882</v>
      </c>
      <c r="X549" s="109" t="s">
        <v>2883</v>
      </c>
      <c r="Y549" s="147" t="s">
        <v>2884</v>
      </c>
      <c r="Z549" s="147"/>
      <c r="AA549" s="5">
        <f t="shared" si="34"/>
        <v>53.400000000000006</v>
      </c>
      <c r="AB549" s="5">
        <f t="shared" si="35"/>
        <v>60.399999999999991</v>
      </c>
      <c r="AC549" s="5"/>
      <c r="AD549" s="5"/>
      <c r="AE549" s="146"/>
    </row>
    <row r="550" spans="1:31" ht="16.95" customHeight="1" x14ac:dyDescent="0.3">
      <c r="A550" s="3">
        <v>46082</v>
      </c>
      <c r="B550" s="14">
        <v>46084</v>
      </c>
      <c r="C550" s="7" t="s">
        <v>71</v>
      </c>
      <c r="D550" s="5" t="s">
        <v>72</v>
      </c>
      <c r="E550" s="147" t="s">
        <v>1680</v>
      </c>
      <c r="F550" s="147"/>
      <c r="G550" s="147" t="s">
        <v>2885</v>
      </c>
      <c r="H550" s="145" t="s">
        <v>2886</v>
      </c>
      <c r="I550" s="147" t="s">
        <v>1739</v>
      </c>
      <c r="J550" s="147">
        <v>1</v>
      </c>
      <c r="K550" s="147" t="s">
        <v>2887</v>
      </c>
      <c r="L550" s="5">
        <f>VLOOKUP(I:I,[1]指导价!$A:$B,2,0)</f>
        <v>24.9</v>
      </c>
      <c r="M550" s="124">
        <f t="shared" si="33"/>
        <v>38.4</v>
      </c>
      <c r="N550" s="147" t="s">
        <v>77</v>
      </c>
      <c r="O550" s="147"/>
      <c r="P550" s="147"/>
      <c r="Q550" s="147"/>
      <c r="R550" s="147"/>
      <c r="S550" s="147"/>
      <c r="T550" s="23"/>
      <c r="U550" s="5"/>
      <c r="V550" s="147"/>
      <c r="W550" s="147" t="s">
        <v>2888</v>
      </c>
      <c r="X550" s="109" t="s">
        <v>2889</v>
      </c>
      <c r="Y550" s="147" t="s">
        <v>2890</v>
      </c>
      <c r="Z550" s="147"/>
      <c r="AA550" s="5">
        <f t="shared" si="34"/>
        <v>24.9</v>
      </c>
      <c r="AB550" s="5">
        <f t="shared" si="35"/>
        <v>13.5</v>
      </c>
      <c r="AC550" s="5"/>
      <c r="AD550" s="5"/>
      <c r="AE550" s="146"/>
    </row>
    <row r="551" spans="1:31" ht="16.95" customHeight="1" x14ac:dyDescent="0.3">
      <c r="A551" s="3">
        <v>46082</v>
      </c>
      <c r="B551" s="14">
        <v>46084</v>
      </c>
      <c r="C551" s="5" t="str">
        <f>VLOOKUP(G551,白名单!C:E,3,0)</f>
        <v>电商</v>
      </c>
      <c r="D551" s="5" t="str">
        <f>VLOOKUP(G551,白名单!C:F,4,0)</f>
        <v>电商</v>
      </c>
      <c r="E551" s="147" t="s">
        <v>1680</v>
      </c>
      <c r="F551" s="147"/>
      <c r="G551" s="147" t="s">
        <v>1722</v>
      </c>
      <c r="H551" s="145" t="s">
        <v>2891</v>
      </c>
      <c r="I551" s="147" t="s">
        <v>1845</v>
      </c>
      <c r="J551" s="147">
        <v>7</v>
      </c>
      <c r="K551" s="147" t="s">
        <v>1745</v>
      </c>
      <c r="L551" s="5">
        <f>VLOOKUP(I:I,[1]指导价!$A:$B,2,0)</f>
        <v>8.9</v>
      </c>
      <c r="M551" s="124">
        <f t="shared" si="33"/>
        <v>12.842857142857143</v>
      </c>
      <c r="N551" s="147" t="s">
        <v>77</v>
      </c>
      <c r="O551" s="147"/>
      <c r="P551" s="147"/>
      <c r="Q551" s="147"/>
      <c r="R551" s="147"/>
      <c r="S551" s="147"/>
      <c r="T551" s="23"/>
      <c r="U551" s="5"/>
      <c r="V551" s="147"/>
      <c r="W551" s="147" t="s">
        <v>2892</v>
      </c>
      <c r="X551" s="109" t="s">
        <v>2893</v>
      </c>
      <c r="Y551" s="147" t="s">
        <v>2894</v>
      </c>
      <c r="Z551" s="147"/>
      <c r="AA551" s="5">
        <f t="shared" si="34"/>
        <v>62.300000000000004</v>
      </c>
      <c r="AB551" s="5">
        <f t="shared" si="35"/>
        <v>27.6</v>
      </c>
      <c r="AC551" s="5"/>
      <c r="AD551" s="5"/>
      <c r="AE551" s="146"/>
    </row>
    <row r="552" spans="1:31" ht="16.95" customHeight="1" x14ac:dyDescent="0.3">
      <c r="A552" s="3">
        <v>46082</v>
      </c>
      <c r="B552" s="14">
        <v>46084</v>
      </c>
      <c r="C552" s="7" t="s">
        <v>2895</v>
      </c>
      <c r="D552" s="5" t="s">
        <v>2672</v>
      </c>
      <c r="E552" s="147" t="s">
        <v>1680</v>
      </c>
      <c r="F552" s="147"/>
      <c r="G552" s="147" t="s">
        <v>2673</v>
      </c>
      <c r="H552" s="145" t="s">
        <v>2896</v>
      </c>
      <c r="I552" s="147" t="s">
        <v>1690</v>
      </c>
      <c r="J552" s="147">
        <v>4</v>
      </c>
      <c r="K552" s="147" t="s">
        <v>2897</v>
      </c>
      <c r="L552" s="5">
        <f>VLOOKUP(I:I,[1]指导价!$A:$B,2,0)</f>
        <v>9.9</v>
      </c>
      <c r="M552" s="124">
        <f t="shared" si="33"/>
        <v>15.3</v>
      </c>
      <c r="N552" s="147" t="s">
        <v>77</v>
      </c>
      <c r="O552" s="147"/>
      <c r="P552" s="147"/>
      <c r="Q552" s="147"/>
      <c r="R552" s="147"/>
      <c r="S552" s="147"/>
      <c r="T552" s="23"/>
      <c r="U552" s="5"/>
      <c r="V552" s="147"/>
      <c r="W552" s="147" t="s">
        <v>2898</v>
      </c>
      <c r="X552" s="109" t="s">
        <v>2899</v>
      </c>
      <c r="Y552" s="147" t="s">
        <v>2900</v>
      </c>
      <c r="Z552" s="147"/>
      <c r="AA552" s="5">
        <f t="shared" si="34"/>
        <v>39.6</v>
      </c>
      <c r="AB552" s="5">
        <f t="shared" si="35"/>
        <v>21.6</v>
      </c>
      <c r="AC552" s="5"/>
      <c r="AD552" s="5"/>
      <c r="AE552" s="146"/>
    </row>
    <row r="553" spans="1:31" ht="16.95" customHeight="1" x14ac:dyDescent="0.3">
      <c r="A553" s="3">
        <v>46082</v>
      </c>
      <c r="B553" s="14">
        <v>46084</v>
      </c>
      <c r="C553" s="7" t="s">
        <v>71</v>
      </c>
      <c r="D553" s="5" t="s">
        <v>72</v>
      </c>
      <c r="E553" s="147" t="s">
        <v>1680</v>
      </c>
      <c r="F553" s="147"/>
      <c r="G553" s="147" t="s">
        <v>2462</v>
      </c>
      <c r="H553" s="145" t="s">
        <v>2901</v>
      </c>
      <c r="I553" s="147" t="s">
        <v>1683</v>
      </c>
      <c r="J553" s="147">
        <v>4</v>
      </c>
      <c r="K553" s="147" t="s">
        <v>2902</v>
      </c>
      <c r="L553" s="5">
        <f>VLOOKUP(I:I,[1]指导价!$A:$B,2,0)</f>
        <v>9.9</v>
      </c>
      <c r="M553" s="124">
        <f t="shared" si="33"/>
        <v>27.25</v>
      </c>
      <c r="N553" s="147" t="s">
        <v>77</v>
      </c>
      <c r="O553" s="147"/>
      <c r="P553" s="147"/>
      <c r="Q553" s="147"/>
      <c r="R553" s="147"/>
      <c r="S553" s="147"/>
      <c r="T553" s="23"/>
      <c r="U553" s="5"/>
      <c r="V553" s="147"/>
      <c r="W553" s="147" t="s">
        <v>2903</v>
      </c>
      <c r="X553" s="109" t="s">
        <v>2904</v>
      </c>
      <c r="Y553" s="147" t="s">
        <v>2905</v>
      </c>
      <c r="Z553" s="147"/>
      <c r="AA553" s="5">
        <f t="shared" si="34"/>
        <v>39.6</v>
      </c>
      <c r="AB553" s="5">
        <f t="shared" si="35"/>
        <v>69.400000000000006</v>
      </c>
      <c r="AC553" s="5"/>
      <c r="AD553" s="5"/>
      <c r="AE553" s="146"/>
    </row>
    <row r="554" spans="1:31" ht="16.95" customHeight="1" x14ac:dyDescent="0.3">
      <c r="A554" s="3">
        <v>46082</v>
      </c>
      <c r="B554" s="14">
        <v>46084</v>
      </c>
      <c r="C554" s="5" t="str">
        <f>VLOOKUP(G554,白名单!C:E,3,0)</f>
        <v>华中大区</v>
      </c>
      <c r="D554" s="5" t="str">
        <f>VLOOKUP(G554,白名单!C:F,4,0)</f>
        <v>长沙市开琪食品贸易有限公司</v>
      </c>
      <c r="E554" s="147" t="s">
        <v>1680</v>
      </c>
      <c r="F554" s="147"/>
      <c r="G554" s="147" t="s">
        <v>1789</v>
      </c>
      <c r="H554" s="145" t="s">
        <v>2906</v>
      </c>
      <c r="I554" s="147" t="s">
        <v>1690</v>
      </c>
      <c r="J554" s="147">
        <v>4</v>
      </c>
      <c r="K554" s="147" t="s">
        <v>2330</v>
      </c>
      <c r="L554" s="5">
        <f>VLOOKUP(I:I,[1]指导价!$A:$B,2,0)</f>
        <v>9.9</v>
      </c>
      <c r="M554" s="124">
        <f t="shared" si="33"/>
        <v>13.225</v>
      </c>
      <c r="N554" s="147" t="s">
        <v>77</v>
      </c>
      <c r="O554" s="147"/>
      <c r="P554" s="147"/>
      <c r="Q554" s="147"/>
      <c r="R554" s="147"/>
      <c r="S554" s="147"/>
      <c r="T554" s="23"/>
      <c r="U554" s="5"/>
      <c r="V554" s="147"/>
      <c r="W554" s="147" t="s">
        <v>2907</v>
      </c>
      <c r="X554" s="109" t="s">
        <v>2908</v>
      </c>
      <c r="Y554" s="147" t="s">
        <v>2909</v>
      </c>
      <c r="Z554" s="147"/>
      <c r="AA554" s="5">
        <f t="shared" si="34"/>
        <v>39.6</v>
      </c>
      <c r="AB554" s="5">
        <f t="shared" si="35"/>
        <v>13.299999999999997</v>
      </c>
      <c r="AC554" s="5"/>
      <c r="AD554" s="5"/>
      <c r="AE554" s="146"/>
    </row>
    <row r="555" spans="1:31" ht="16.95" customHeight="1" x14ac:dyDescent="0.3">
      <c r="A555" s="3">
        <v>46082</v>
      </c>
      <c r="B555" s="14">
        <v>46084</v>
      </c>
      <c r="C555" s="5" t="str">
        <f>VLOOKUP(G555,白名单!C:E,3,0)</f>
        <v>广州大区</v>
      </c>
      <c r="D555" s="5" t="str">
        <f>VLOOKUP(G555,白名单!C:F,4,0)</f>
        <v>广州喜万佳便利店有限公司</v>
      </c>
      <c r="E555" s="147" t="s">
        <v>1680</v>
      </c>
      <c r="F555" s="147"/>
      <c r="G555" s="147" t="s">
        <v>1997</v>
      </c>
      <c r="H555" s="145" t="s">
        <v>2910</v>
      </c>
      <c r="I555" s="147" t="s">
        <v>1690</v>
      </c>
      <c r="J555" s="147">
        <v>4</v>
      </c>
      <c r="K555" s="147" t="s">
        <v>1999</v>
      </c>
      <c r="L555" s="5">
        <f>VLOOKUP(I:I,[1]指导价!$A:$B,2,0)</f>
        <v>9.9</v>
      </c>
      <c r="M555" s="124">
        <f t="shared" si="33"/>
        <v>17.5</v>
      </c>
      <c r="N555" s="147" t="s">
        <v>77</v>
      </c>
      <c r="O555" s="147"/>
      <c r="P555" s="147"/>
      <c r="Q555" s="147"/>
      <c r="R555" s="147"/>
      <c r="S555" s="147"/>
      <c r="T555" s="23"/>
      <c r="U555" s="5"/>
      <c r="V555" s="147"/>
      <c r="W555" s="147" t="s">
        <v>2911</v>
      </c>
      <c r="X555" s="109" t="s">
        <v>2912</v>
      </c>
      <c r="Y555" s="147" t="s">
        <v>2913</v>
      </c>
      <c r="Z555" s="147"/>
      <c r="AA555" s="5">
        <f t="shared" si="34"/>
        <v>39.6</v>
      </c>
      <c r="AB555" s="5">
        <f t="shared" si="35"/>
        <v>30.4</v>
      </c>
      <c r="AC555" s="5"/>
      <c r="AD555" s="5"/>
      <c r="AE555" s="146"/>
    </row>
    <row r="556" spans="1:31" ht="16.95" customHeight="1" x14ac:dyDescent="0.3">
      <c r="A556" s="3">
        <v>46082</v>
      </c>
      <c r="B556" s="14">
        <v>46084</v>
      </c>
      <c r="C556" s="7" t="s">
        <v>71</v>
      </c>
      <c r="D556" s="5" t="s">
        <v>72</v>
      </c>
      <c r="E556" s="147" t="s">
        <v>1680</v>
      </c>
      <c r="F556" s="147"/>
      <c r="G556" s="147" t="s">
        <v>2773</v>
      </c>
      <c r="H556" s="145" t="s">
        <v>2914</v>
      </c>
      <c r="I556" s="147" t="s">
        <v>1739</v>
      </c>
      <c r="J556" s="147">
        <v>2</v>
      </c>
      <c r="K556" s="147" t="s">
        <v>2915</v>
      </c>
      <c r="L556" s="5">
        <f>VLOOKUP(I:I,[1]指导价!$A:$B,2,0)</f>
        <v>24.9</v>
      </c>
      <c r="M556" s="124">
        <f t="shared" si="33"/>
        <v>27.5</v>
      </c>
      <c r="N556" s="147" t="s">
        <v>77</v>
      </c>
      <c r="O556" s="147"/>
      <c r="P556" s="147"/>
      <c r="Q556" s="147"/>
      <c r="R556" s="147"/>
      <c r="S556" s="147"/>
      <c r="T556" s="23"/>
      <c r="U556" s="5"/>
      <c r="V556" s="147"/>
      <c r="W556" s="147" t="s">
        <v>2916</v>
      </c>
      <c r="X556" s="109" t="s">
        <v>2917</v>
      </c>
      <c r="Y556" s="147" t="s">
        <v>2918</v>
      </c>
      <c r="Z556" s="147"/>
      <c r="AA556" s="5">
        <f t="shared" si="34"/>
        <v>49.8</v>
      </c>
      <c r="AB556" s="5">
        <f t="shared" si="35"/>
        <v>5.2000000000000028</v>
      </c>
      <c r="AC556" s="5"/>
      <c r="AD556" s="5"/>
      <c r="AE556" s="146"/>
    </row>
    <row r="557" spans="1:31" ht="16.95" customHeight="1" x14ac:dyDescent="0.3">
      <c r="A557" s="3">
        <v>46082</v>
      </c>
      <c r="B557" s="14">
        <v>46084</v>
      </c>
      <c r="C557" s="7" t="s">
        <v>2895</v>
      </c>
      <c r="D557" s="5" t="s">
        <v>2672</v>
      </c>
      <c r="E557" s="147" t="s">
        <v>1680</v>
      </c>
      <c r="F557" s="147"/>
      <c r="G557" s="147" t="s">
        <v>2673</v>
      </c>
      <c r="H557" s="145" t="s">
        <v>2919</v>
      </c>
      <c r="I557" s="147" t="s">
        <v>1683</v>
      </c>
      <c r="J557" s="147">
        <v>4</v>
      </c>
      <c r="K557" s="147" t="s">
        <v>2897</v>
      </c>
      <c r="L557" s="5">
        <f>VLOOKUP(I:I,[1]指导价!$A:$B,2,0)</f>
        <v>9.9</v>
      </c>
      <c r="M557" s="124">
        <f t="shared" si="33"/>
        <v>15.3</v>
      </c>
      <c r="N557" s="147" t="s">
        <v>77</v>
      </c>
      <c r="O557" s="147"/>
      <c r="P557" s="147"/>
      <c r="Q557" s="147"/>
      <c r="R557" s="147"/>
      <c r="S557" s="147"/>
      <c r="T557" s="23"/>
      <c r="U557" s="5"/>
      <c r="V557" s="147"/>
      <c r="W557" s="147" t="s">
        <v>2920</v>
      </c>
      <c r="X557" s="109" t="s">
        <v>2921</v>
      </c>
      <c r="Y557" s="147" t="s">
        <v>2922</v>
      </c>
      <c r="Z557" s="147"/>
      <c r="AA557" s="5">
        <f t="shared" si="34"/>
        <v>39.6</v>
      </c>
      <c r="AB557" s="5">
        <f t="shared" si="35"/>
        <v>21.6</v>
      </c>
      <c r="AC557" s="5"/>
      <c r="AD557" s="5"/>
      <c r="AE557" s="146"/>
    </row>
    <row r="558" spans="1:31" ht="16.95" customHeight="1" x14ac:dyDescent="0.3">
      <c r="A558" s="3">
        <v>46082</v>
      </c>
      <c r="B558" s="14">
        <v>46084</v>
      </c>
      <c r="C558" s="5" t="str">
        <f>VLOOKUP(G558,白名单!C:E,3,0)</f>
        <v>华中大区</v>
      </c>
      <c r="D558" s="5" t="str">
        <f>VLOOKUP(G558,白名单!C:F,4,0)</f>
        <v>长沙市开琪食品贸易有限公司</v>
      </c>
      <c r="E558" s="147" t="s">
        <v>1680</v>
      </c>
      <c r="F558" s="147"/>
      <c r="G558" s="147" t="s">
        <v>1789</v>
      </c>
      <c r="H558" s="145" t="s">
        <v>2923</v>
      </c>
      <c r="I558" s="147" t="s">
        <v>1690</v>
      </c>
      <c r="J558" s="147">
        <v>4</v>
      </c>
      <c r="K558" s="147" t="s">
        <v>2330</v>
      </c>
      <c r="L558" s="5">
        <f>VLOOKUP(I:I,[1]指导价!$A:$B,2,0)</f>
        <v>9.9</v>
      </c>
      <c r="M558" s="124">
        <f t="shared" si="33"/>
        <v>13.225</v>
      </c>
      <c r="N558" s="147" t="s">
        <v>77</v>
      </c>
      <c r="O558" s="147"/>
      <c r="P558" s="147"/>
      <c r="Q558" s="147"/>
      <c r="R558" s="147"/>
      <c r="S558" s="147"/>
      <c r="T558" s="23"/>
      <c r="U558" s="5"/>
      <c r="V558" s="147"/>
      <c r="W558" s="147" t="s">
        <v>2924</v>
      </c>
      <c r="X558" s="109" t="s">
        <v>2925</v>
      </c>
      <c r="Y558" s="147" t="s">
        <v>2926</v>
      </c>
      <c r="Z558" s="147"/>
      <c r="AA558" s="5">
        <f t="shared" si="34"/>
        <v>39.6</v>
      </c>
      <c r="AB558" s="5">
        <f t="shared" si="35"/>
        <v>13.299999999999997</v>
      </c>
      <c r="AC558" s="5"/>
      <c r="AD558" s="5"/>
      <c r="AE558" s="146"/>
    </row>
    <row r="559" spans="1:31" ht="16.95" customHeight="1" x14ac:dyDescent="0.3">
      <c r="A559" s="3">
        <v>46082</v>
      </c>
      <c r="B559" s="14">
        <v>46084</v>
      </c>
      <c r="C559" s="7" t="s">
        <v>71</v>
      </c>
      <c r="D559" s="5" t="s">
        <v>72</v>
      </c>
      <c r="E559" s="147" t="s">
        <v>1680</v>
      </c>
      <c r="F559" s="147"/>
      <c r="G559" s="147" t="s">
        <v>2927</v>
      </c>
      <c r="H559" s="145" t="s">
        <v>2928</v>
      </c>
      <c r="I559" s="147" t="s">
        <v>1739</v>
      </c>
      <c r="J559" s="147">
        <v>2</v>
      </c>
      <c r="K559" s="147" t="s">
        <v>2929</v>
      </c>
      <c r="L559" s="5">
        <f>VLOOKUP(I:I,[1]指导价!$A:$B,2,0)</f>
        <v>24.9</v>
      </c>
      <c r="M559" s="124">
        <f t="shared" si="33"/>
        <v>32.945</v>
      </c>
      <c r="N559" s="147" t="s">
        <v>77</v>
      </c>
      <c r="O559" s="147"/>
      <c r="P559" s="147"/>
      <c r="Q559" s="147"/>
      <c r="R559" s="147"/>
      <c r="S559" s="147"/>
      <c r="T559" s="23"/>
      <c r="U559" s="5"/>
      <c r="V559" s="147"/>
      <c r="W559" s="147" t="s">
        <v>2930</v>
      </c>
      <c r="X559" s="109" t="s">
        <v>2931</v>
      </c>
      <c r="Y559" s="147" t="s">
        <v>2932</v>
      </c>
      <c r="Z559" s="147"/>
      <c r="AA559" s="5">
        <f t="shared" si="34"/>
        <v>49.8</v>
      </c>
      <c r="AB559" s="5">
        <f t="shared" si="35"/>
        <v>16.090000000000003</v>
      </c>
      <c r="AC559" s="5"/>
      <c r="AD559" s="5"/>
      <c r="AE559" s="146"/>
    </row>
    <row r="560" spans="1:31" ht="16.95" customHeight="1" x14ac:dyDescent="0.3">
      <c r="A560" s="3">
        <v>46082</v>
      </c>
      <c r="B560" s="14">
        <v>46084</v>
      </c>
      <c r="C560" s="7" t="s">
        <v>71</v>
      </c>
      <c r="D560" s="5" t="s">
        <v>72</v>
      </c>
      <c r="E560" s="147" t="s">
        <v>1680</v>
      </c>
      <c r="F560" s="147"/>
      <c r="G560" s="147" t="s">
        <v>2933</v>
      </c>
      <c r="H560" s="145" t="s">
        <v>2934</v>
      </c>
      <c r="I560" s="147" t="s">
        <v>1683</v>
      </c>
      <c r="J560" s="147">
        <v>3</v>
      </c>
      <c r="K560" s="147" t="s">
        <v>2935</v>
      </c>
      <c r="L560" s="5">
        <f>VLOOKUP(I:I,[1]指导价!$A:$B,2,0)</f>
        <v>9.9</v>
      </c>
      <c r="M560" s="124">
        <f t="shared" si="33"/>
        <v>14.840000000000002</v>
      </c>
      <c r="N560" s="147" t="s">
        <v>77</v>
      </c>
      <c r="O560" s="147"/>
      <c r="P560" s="147"/>
      <c r="Q560" s="147"/>
      <c r="R560" s="147"/>
      <c r="S560" s="147"/>
      <c r="T560" s="23"/>
      <c r="U560" s="5"/>
      <c r="V560" s="147"/>
      <c r="W560" s="147" t="s">
        <v>2936</v>
      </c>
      <c r="X560" s="109" t="s">
        <v>2937</v>
      </c>
      <c r="Y560" s="147" t="s">
        <v>2938</v>
      </c>
      <c r="Z560" s="147"/>
      <c r="AA560" s="5">
        <f t="shared" si="34"/>
        <v>29.700000000000003</v>
      </c>
      <c r="AB560" s="5">
        <f t="shared" si="35"/>
        <v>14.82</v>
      </c>
      <c r="AC560" s="5"/>
      <c r="AD560" s="5"/>
      <c r="AE560" s="146"/>
    </row>
    <row r="561" spans="1:31" ht="16.95" customHeight="1" x14ac:dyDescent="0.3">
      <c r="A561" s="3">
        <v>46082</v>
      </c>
      <c r="B561" s="14">
        <v>46084</v>
      </c>
      <c r="C561" s="7" t="s">
        <v>71</v>
      </c>
      <c r="D561" s="5" t="s">
        <v>72</v>
      </c>
      <c r="E561" s="147" t="s">
        <v>1680</v>
      </c>
      <c r="F561" s="147"/>
      <c r="G561" s="147" t="s">
        <v>2632</v>
      </c>
      <c r="H561" s="145" t="s">
        <v>2939</v>
      </c>
      <c r="I561" s="147" t="s">
        <v>1683</v>
      </c>
      <c r="J561" s="147">
        <v>6</v>
      </c>
      <c r="K561" s="147" t="s">
        <v>2855</v>
      </c>
      <c r="L561" s="5">
        <f>VLOOKUP(I:I,[1]指导价!$A:$B,2,0)</f>
        <v>9.9</v>
      </c>
      <c r="M561" s="124">
        <f t="shared" si="33"/>
        <v>15.833333333333334</v>
      </c>
      <c r="N561" s="147" t="s">
        <v>77</v>
      </c>
      <c r="O561" s="147"/>
      <c r="P561" s="147"/>
      <c r="Q561" s="147"/>
      <c r="R561" s="147"/>
      <c r="S561" s="147"/>
      <c r="T561" s="23"/>
      <c r="U561" s="5"/>
      <c r="V561" s="147"/>
      <c r="W561" s="147" t="s">
        <v>2940</v>
      </c>
      <c r="X561" s="109" t="s">
        <v>2941</v>
      </c>
      <c r="Y561" s="147" t="s">
        <v>2942</v>
      </c>
      <c r="Z561" s="147"/>
      <c r="AA561" s="5">
        <f t="shared" si="34"/>
        <v>59.400000000000006</v>
      </c>
      <c r="AB561" s="5">
        <f t="shared" si="35"/>
        <v>35.599999999999994</v>
      </c>
      <c r="AC561" s="5"/>
      <c r="AD561" s="5"/>
      <c r="AE561" s="146"/>
    </row>
    <row r="562" spans="1:31" ht="16.95" customHeight="1" x14ac:dyDescent="0.3">
      <c r="A562" s="3">
        <v>46082</v>
      </c>
      <c r="B562" s="14">
        <v>46084</v>
      </c>
      <c r="C562" s="7" t="s">
        <v>71</v>
      </c>
      <c r="D562" s="5" t="s">
        <v>72</v>
      </c>
      <c r="E562" s="147" t="s">
        <v>1680</v>
      </c>
      <c r="F562" s="147"/>
      <c r="G562" s="147" t="s">
        <v>2943</v>
      </c>
      <c r="H562" s="145" t="s">
        <v>2944</v>
      </c>
      <c r="I562" s="147" t="s">
        <v>1712</v>
      </c>
      <c r="J562" s="147">
        <v>1</v>
      </c>
      <c r="K562" s="147" t="s">
        <v>1979</v>
      </c>
      <c r="L562" s="5">
        <f>VLOOKUP(I:I,[1]指导价!$A:$B,2,0)</f>
        <v>24.9</v>
      </c>
      <c r="M562" s="124">
        <f t="shared" si="33"/>
        <v>53</v>
      </c>
      <c r="N562" s="147" t="s">
        <v>77</v>
      </c>
      <c r="O562" s="147"/>
      <c r="P562" s="147"/>
      <c r="Q562" s="147"/>
      <c r="R562" s="147"/>
      <c r="S562" s="147"/>
      <c r="T562" s="23"/>
      <c r="U562" s="5"/>
      <c r="V562" s="147"/>
      <c r="W562" s="147" t="s">
        <v>2945</v>
      </c>
      <c r="X562" s="109" t="s">
        <v>2946</v>
      </c>
      <c r="Y562" s="147" t="s">
        <v>2947</v>
      </c>
      <c r="Z562" s="147"/>
      <c r="AA562" s="5">
        <f t="shared" si="34"/>
        <v>24.9</v>
      </c>
      <c r="AB562" s="5">
        <f t="shared" si="35"/>
        <v>28.1</v>
      </c>
      <c r="AC562" s="5"/>
      <c r="AD562" s="5"/>
      <c r="AE562" s="146"/>
    </row>
    <row r="563" spans="1:31" ht="16.95" customHeight="1" x14ac:dyDescent="0.3">
      <c r="A563" s="3">
        <v>46082</v>
      </c>
      <c r="B563" s="14">
        <v>46084</v>
      </c>
      <c r="C563" s="7" t="s">
        <v>71</v>
      </c>
      <c r="D563" s="5" t="s">
        <v>72</v>
      </c>
      <c r="E563" s="147" t="s">
        <v>1680</v>
      </c>
      <c r="F563" s="147"/>
      <c r="G563" s="147" t="s">
        <v>2176</v>
      </c>
      <c r="H563" s="145" t="s">
        <v>2948</v>
      </c>
      <c r="I563" s="147" t="s">
        <v>1739</v>
      </c>
      <c r="J563" s="147">
        <v>2</v>
      </c>
      <c r="K563" s="147" t="s">
        <v>2949</v>
      </c>
      <c r="L563" s="5">
        <f>VLOOKUP(I:I,[1]指导价!$A:$B,2,0)</f>
        <v>24.9</v>
      </c>
      <c r="M563" s="124">
        <f t="shared" ref="M563:M626" si="36">K563/J563</f>
        <v>35.5</v>
      </c>
      <c r="N563" s="147" t="s">
        <v>77</v>
      </c>
      <c r="O563" s="147"/>
      <c r="P563" s="147"/>
      <c r="Q563" s="147"/>
      <c r="R563" s="147"/>
      <c r="S563" s="147"/>
      <c r="T563" s="23"/>
      <c r="U563" s="5"/>
      <c r="V563" s="147"/>
      <c r="W563" s="147" t="s">
        <v>2950</v>
      </c>
      <c r="X563" s="109" t="s">
        <v>2951</v>
      </c>
      <c r="Y563" s="147" t="s">
        <v>2952</v>
      </c>
      <c r="Z563" s="147"/>
      <c r="AA563" s="5">
        <f t="shared" ref="AA563:AA626" si="37">J563*L563</f>
        <v>49.8</v>
      </c>
      <c r="AB563" s="5">
        <f t="shared" ref="AB563:AB626" si="38">K:K-AA:AA</f>
        <v>21.200000000000003</v>
      </c>
      <c r="AC563" s="5"/>
      <c r="AD563" s="5"/>
      <c r="AE563" s="146"/>
    </row>
    <row r="564" spans="1:31" ht="16.95" customHeight="1" x14ac:dyDescent="0.3">
      <c r="A564" s="3">
        <v>46082</v>
      </c>
      <c r="B564" s="14">
        <v>46084</v>
      </c>
      <c r="C564" s="5" t="str">
        <f>VLOOKUP(G564,白名单!C:E,3,0)</f>
        <v>华中大区</v>
      </c>
      <c r="D564" s="5" t="str">
        <f>VLOOKUP(G564,白名单!C:F,4,0)</f>
        <v>长沙市开琪食品贸易有限公司</v>
      </c>
      <c r="E564" s="147" t="s">
        <v>1680</v>
      </c>
      <c r="F564" s="147"/>
      <c r="G564" s="147" t="s">
        <v>1789</v>
      </c>
      <c r="H564" s="145" t="s">
        <v>2953</v>
      </c>
      <c r="I564" s="147" t="s">
        <v>1701</v>
      </c>
      <c r="J564" s="147">
        <v>2</v>
      </c>
      <c r="K564" s="147" t="s">
        <v>2543</v>
      </c>
      <c r="L564" s="5">
        <f>VLOOKUP(I:I,[1]指导价!$A:$B,2,0)</f>
        <v>8.9</v>
      </c>
      <c r="M564" s="124">
        <f t="shared" si="36"/>
        <v>11.95</v>
      </c>
      <c r="N564" s="147" t="s">
        <v>77</v>
      </c>
      <c r="O564" s="147"/>
      <c r="P564" s="147"/>
      <c r="Q564" s="147"/>
      <c r="R564" s="147"/>
      <c r="S564" s="147"/>
      <c r="T564" s="23"/>
      <c r="U564" s="5"/>
      <c r="V564" s="147"/>
      <c r="W564" s="147" t="s">
        <v>2954</v>
      </c>
      <c r="X564" s="109" t="s">
        <v>2955</v>
      </c>
      <c r="Y564" s="147" t="s">
        <v>2956</v>
      </c>
      <c r="Z564" s="147"/>
      <c r="AA564" s="5">
        <f t="shared" si="37"/>
        <v>17.8</v>
      </c>
      <c r="AB564" s="5">
        <f t="shared" si="38"/>
        <v>6.0999999999999979</v>
      </c>
      <c r="AC564" s="5"/>
      <c r="AD564" s="5"/>
      <c r="AE564" s="146"/>
    </row>
    <row r="565" spans="1:31" ht="16.95" customHeight="1" x14ac:dyDescent="0.3">
      <c r="A565" s="3">
        <v>46082</v>
      </c>
      <c r="B565" s="14">
        <v>46084</v>
      </c>
      <c r="C565" s="7" t="s">
        <v>71</v>
      </c>
      <c r="D565" s="5" t="s">
        <v>72</v>
      </c>
      <c r="E565" s="147" t="s">
        <v>1680</v>
      </c>
      <c r="F565" s="147"/>
      <c r="G565" s="147" t="s">
        <v>2957</v>
      </c>
      <c r="H565" s="145" t="s">
        <v>2958</v>
      </c>
      <c r="I565" s="147" t="s">
        <v>1739</v>
      </c>
      <c r="J565" s="147">
        <v>1</v>
      </c>
      <c r="K565" s="147" t="s">
        <v>2959</v>
      </c>
      <c r="L565" s="5">
        <f>VLOOKUP(I:I,[1]指导价!$A:$B,2,0)</f>
        <v>24.9</v>
      </c>
      <c r="M565" s="124">
        <f t="shared" si="36"/>
        <v>56.9</v>
      </c>
      <c r="N565" s="147" t="s">
        <v>77</v>
      </c>
      <c r="O565" s="147"/>
      <c r="P565" s="147"/>
      <c r="Q565" s="147"/>
      <c r="R565" s="147"/>
      <c r="S565" s="147"/>
      <c r="T565" s="23"/>
      <c r="U565" s="5"/>
      <c r="V565" s="147"/>
      <c r="W565" s="147" t="s">
        <v>2960</v>
      </c>
      <c r="X565" s="109" t="s">
        <v>2961</v>
      </c>
      <c r="Y565" s="147" t="s">
        <v>2962</v>
      </c>
      <c r="Z565" s="147"/>
      <c r="AA565" s="5">
        <f t="shared" si="37"/>
        <v>24.9</v>
      </c>
      <c r="AB565" s="5">
        <f t="shared" si="38"/>
        <v>32</v>
      </c>
      <c r="AC565" s="5"/>
      <c r="AD565" s="5"/>
      <c r="AE565" s="146"/>
    </row>
    <row r="566" spans="1:31" ht="16.95" customHeight="1" x14ac:dyDescent="0.3">
      <c r="A566" s="3">
        <v>46082</v>
      </c>
      <c r="B566" s="14">
        <v>46084</v>
      </c>
      <c r="C566" s="7" t="s">
        <v>71</v>
      </c>
      <c r="D566" s="5" t="s">
        <v>72</v>
      </c>
      <c r="E566" s="147" t="s">
        <v>1680</v>
      </c>
      <c r="F566" s="147"/>
      <c r="G566" s="147" t="s">
        <v>2963</v>
      </c>
      <c r="H566" s="145" t="s">
        <v>2964</v>
      </c>
      <c r="I566" s="147" t="s">
        <v>1683</v>
      </c>
      <c r="J566" s="147">
        <v>4</v>
      </c>
      <c r="K566" s="147" t="s">
        <v>2965</v>
      </c>
      <c r="L566" s="5">
        <f>VLOOKUP(I:I,[1]指导价!$A:$B,2,0)</f>
        <v>9.9</v>
      </c>
      <c r="M566" s="124">
        <f t="shared" si="36"/>
        <v>18.149999999999999</v>
      </c>
      <c r="N566" s="147" t="s">
        <v>77</v>
      </c>
      <c r="O566" s="147"/>
      <c r="P566" s="147"/>
      <c r="Q566" s="147"/>
      <c r="R566" s="147"/>
      <c r="S566" s="147"/>
      <c r="T566" s="23"/>
      <c r="U566" s="5"/>
      <c r="V566" s="147"/>
      <c r="W566" s="147" t="s">
        <v>2966</v>
      </c>
      <c r="X566" s="109" t="s">
        <v>2967</v>
      </c>
      <c r="Y566" s="147" t="s">
        <v>2968</v>
      </c>
      <c r="Z566" s="147"/>
      <c r="AA566" s="5">
        <f t="shared" si="37"/>
        <v>39.6</v>
      </c>
      <c r="AB566" s="5">
        <f t="shared" si="38"/>
        <v>32.999999999999993</v>
      </c>
      <c r="AC566" s="5"/>
      <c r="AD566" s="5"/>
      <c r="AE566" s="146"/>
    </row>
    <row r="567" spans="1:31" ht="16.95" customHeight="1" x14ac:dyDescent="0.3">
      <c r="A567" s="3">
        <v>46082</v>
      </c>
      <c r="B567" s="14">
        <v>46084</v>
      </c>
      <c r="C567" s="7" t="s">
        <v>71</v>
      </c>
      <c r="D567" s="5" t="s">
        <v>72</v>
      </c>
      <c r="E567" s="147" t="s">
        <v>1680</v>
      </c>
      <c r="F567" s="147"/>
      <c r="G567" s="147" t="s">
        <v>2570</v>
      </c>
      <c r="H567" s="145" t="s">
        <v>2969</v>
      </c>
      <c r="I567" s="147" t="s">
        <v>1690</v>
      </c>
      <c r="J567" s="147">
        <v>4</v>
      </c>
      <c r="K567" s="147" t="s">
        <v>2970</v>
      </c>
      <c r="L567" s="5">
        <f>VLOOKUP(I:I,[1]指导价!$A:$B,2,0)</f>
        <v>9.9</v>
      </c>
      <c r="M567" s="124">
        <f t="shared" si="36"/>
        <v>32</v>
      </c>
      <c r="N567" s="147" t="s">
        <v>77</v>
      </c>
      <c r="O567" s="147"/>
      <c r="P567" s="147"/>
      <c r="Q567" s="147"/>
      <c r="R567" s="147"/>
      <c r="S567" s="147"/>
      <c r="T567" s="23"/>
      <c r="U567" s="5"/>
      <c r="V567" s="147"/>
      <c r="W567" s="147" t="s">
        <v>2971</v>
      </c>
      <c r="X567" s="109" t="s">
        <v>2972</v>
      </c>
      <c r="Y567" s="147" t="s">
        <v>2973</v>
      </c>
      <c r="Z567" s="147"/>
      <c r="AA567" s="5">
        <f t="shared" si="37"/>
        <v>39.6</v>
      </c>
      <c r="AB567" s="5">
        <f t="shared" si="38"/>
        <v>88.4</v>
      </c>
      <c r="AC567" s="5"/>
      <c r="AD567" s="5"/>
      <c r="AE567" s="146"/>
    </row>
    <row r="568" spans="1:31" ht="16.95" customHeight="1" x14ac:dyDescent="0.3">
      <c r="A568" s="3">
        <v>46082</v>
      </c>
      <c r="B568" s="14">
        <v>46084</v>
      </c>
      <c r="C568" s="7" t="s">
        <v>71</v>
      </c>
      <c r="D568" s="5" t="s">
        <v>72</v>
      </c>
      <c r="E568" s="147" t="s">
        <v>1680</v>
      </c>
      <c r="F568" s="147"/>
      <c r="G568" s="147" t="s">
        <v>2570</v>
      </c>
      <c r="H568" s="145" t="s">
        <v>2974</v>
      </c>
      <c r="I568" s="147" t="s">
        <v>1683</v>
      </c>
      <c r="J568" s="147">
        <v>4</v>
      </c>
      <c r="K568" s="147" t="s">
        <v>2970</v>
      </c>
      <c r="L568" s="5">
        <f>VLOOKUP(I:I,[1]指导价!$A:$B,2,0)</f>
        <v>9.9</v>
      </c>
      <c r="M568" s="124">
        <f t="shared" si="36"/>
        <v>32</v>
      </c>
      <c r="N568" s="147" t="s">
        <v>77</v>
      </c>
      <c r="O568" s="147"/>
      <c r="P568" s="147"/>
      <c r="Q568" s="147"/>
      <c r="R568" s="147"/>
      <c r="S568" s="147"/>
      <c r="T568" s="23"/>
      <c r="U568" s="5"/>
      <c r="V568" s="147"/>
      <c r="W568" s="147" t="s">
        <v>2975</v>
      </c>
      <c r="X568" s="109" t="s">
        <v>2976</v>
      </c>
      <c r="Y568" s="147" t="s">
        <v>2977</v>
      </c>
      <c r="Z568" s="147"/>
      <c r="AA568" s="5">
        <f t="shared" si="37"/>
        <v>39.6</v>
      </c>
      <c r="AB568" s="5">
        <f t="shared" si="38"/>
        <v>88.4</v>
      </c>
      <c r="AC568" s="5"/>
      <c r="AD568" s="5"/>
      <c r="AE568" s="146"/>
    </row>
    <row r="569" spans="1:31" ht="16.95" customHeight="1" x14ac:dyDescent="0.3">
      <c r="A569" s="3">
        <v>46082</v>
      </c>
      <c r="B569" s="14">
        <v>46084</v>
      </c>
      <c r="C569" s="7" t="s">
        <v>71</v>
      </c>
      <c r="D569" s="5" t="s">
        <v>72</v>
      </c>
      <c r="E569" s="147" t="s">
        <v>1680</v>
      </c>
      <c r="F569" s="147"/>
      <c r="G569" s="147" t="s">
        <v>2462</v>
      </c>
      <c r="H569" s="145" t="s">
        <v>2978</v>
      </c>
      <c r="I569" s="147" t="s">
        <v>1683</v>
      </c>
      <c r="J569" s="147">
        <v>2</v>
      </c>
      <c r="K569" s="147" t="s">
        <v>1691</v>
      </c>
      <c r="L569" s="5">
        <f>VLOOKUP(I:I,[1]指导价!$A:$B,2,0)</f>
        <v>9.9</v>
      </c>
      <c r="M569" s="124">
        <f t="shared" si="36"/>
        <v>29.5</v>
      </c>
      <c r="N569" s="147" t="s">
        <v>77</v>
      </c>
      <c r="O569" s="147"/>
      <c r="P569" s="147"/>
      <c r="Q569" s="147"/>
      <c r="R569" s="147"/>
      <c r="S569" s="147"/>
      <c r="T569" s="23"/>
      <c r="U569" s="5"/>
      <c r="V569" s="147"/>
      <c r="W569" s="147" t="s">
        <v>2979</v>
      </c>
      <c r="X569" s="109" t="s">
        <v>2484</v>
      </c>
      <c r="Y569" s="147" t="s">
        <v>2485</v>
      </c>
      <c r="Z569" s="147"/>
      <c r="AA569" s="5">
        <f t="shared" si="37"/>
        <v>19.8</v>
      </c>
      <c r="AB569" s="5">
        <f t="shared" si="38"/>
        <v>39.200000000000003</v>
      </c>
      <c r="AC569" s="5"/>
      <c r="AD569" s="5"/>
      <c r="AE569" s="146"/>
    </row>
    <row r="570" spans="1:31" ht="16.95" customHeight="1" x14ac:dyDescent="0.3">
      <c r="A570" s="3">
        <v>46082</v>
      </c>
      <c r="B570" s="14">
        <v>46084</v>
      </c>
      <c r="C570" s="7" t="s">
        <v>71</v>
      </c>
      <c r="D570" s="5" t="s">
        <v>72</v>
      </c>
      <c r="E570" s="147" t="s">
        <v>1680</v>
      </c>
      <c r="F570" s="147"/>
      <c r="G570" s="147" t="s">
        <v>2980</v>
      </c>
      <c r="H570" s="145" t="s">
        <v>2981</v>
      </c>
      <c r="I570" s="147" t="s">
        <v>1712</v>
      </c>
      <c r="J570" s="147">
        <v>2</v>
      </c>
      <c r="K570" s="147" t="s">
        <v>2970</v>
      </c>
      <c r="L570" s="5">
        <f>VLOOKUP(I:I,[1]指导价!$A:$B,2,0)</f>
        <v>24.9</v>
      </c>
      <c r="M570" s="124">
        <f t="shared" si="36"/>
        <v>64</v>
      </c>
      <c r="N570" s="147" t="s">
        <v>77</v>
      </c>
      <c r="O570" s="147"/>
      <c r="P570" s="147"/>
      <c r="Q570" s="147"/>
      <c r="R570" s="147"/>
      <c r="S570" s="147"/>
      <c r="T570" s="23"/>
      <c r="U570" s="5"/>
      <c r="V570" s="147"/>
      <c r="W570" s="147" t="s">
        <v>2982</v>
      </c>
      <c r="X570" s="109" t="s">
        <v>2983</v>
      </c>
      <c r="Y570" s="147" t="s">
        <v>2984</v>
      </c>
      <c r="Z570" s="147"/>
      <c r="AA570" s="5">
        <f t="shared" si="37"/>
        <v>49.8</v>
      </c>
      <c r="AB570" s="5">
        <f t="shared" si="38"/>
        <v>78.2</v>
      </c>
      <c r="AC570" s="5"/>
      <c r="AD570" s="5"/>
      <c r="AE570" s="146"/>
    </row>
    <row r="571" spans="1:31" ht="16.95" customHeight="1" x14ac:dyDescent="0.3">
      <c r="A571" s="3">
        <v>46082</v>
      </c>
      <c r="B571" s="14">
        <v>46084</v>
      </c>
      <c r="C571" s="7" t="s">
        <v>71</v>
      </c>
      <c r="D571" s="5" t="s">
        <v>72</v>
      </c>
      <c r="E571" s="147" t="s">
        <v>1680</v>
      </c>
      <c r="F571" s="147"/>
      <c r="G571" s="147" t="s">
        <v>2985</v>
      </c>
      <c r="H571" s="145" t="s">
        <v>2986</v>
      </c>
      <c r="I571" s="147" t="s">
        <v>1683</v>
      </c>
      <c r="J571" s="147">
        <v>4</v>
      </c>
      <c r="K571" s="147" t="s">
        <v>2987</v>
      </c>
      <c r="L571" s="5">
        <f>VLOOKUP(I:I,[1]指导价!$A:$B,2,0)</f>
        <v>9.9</v>
      </c>
      <c r="M571" s="124">
        <f t="shared" si="36"/>
        <v>16.837499999999999</v>
      </c>
      <c r="N571" s="147" t="s">
        <v>77</v>
      </c>
      <c r="O571" s="147"/>
      <c r="P571" s="147"/>
      <c r="Q571" s="147"/>
      <c r="R571" s="147"/>
      <c r="S571" s="147"/>
      <c r="T571" s="23"/>
      <c r="U571" s="5"/>
      <c r="V571" s="147"/>
      <c r="W571" s="147" t="s">
        <v>2988</v>
      </c>
      <c r="X571" s="109" t="s">
        <v>2989</v>
      </c>
      <c r="Y571" s="147" t="s">
        <v>2990</v>
      </c>
      <c r="Z571" s="147"/>
      <c r="AA571" s="5">
        <f t="shared" si="37"/>
        <v>39.6</v>
      </c>
      <c r="AB571" s="5">
        <f t="shared" si="38"/>
        <v>27.749999999999993</v>
      </c>
      <c r="AC571" s="5"/>
      <c r="AD571" s="5"/>
      <c r="AE571" s="146"/>
    </row>
    <row r="572" spans="1:31" ht="16.95" customHeight="1" x14ac:dyDescent="0.3">
      <c r="A572" s="3">
        <v>46082</v>
      </c>
      <c r="B572" s="14">
        <v>46084</v>
      </c>
      <c r="C572" s="7" t="s">
        <v>71</v>
      </c>
      <c r="D572" s="5" t="s">
        <v>72</v>
      </c>
      <c r="E572" s="147" t="s">
        <v>1680</v>
      </c>
      <c r="F572" s="147"/>
      <c r="G572" s="147" t="s">
        <v>2626</v>
      </c>
      <c r="H572" s="145" t="s">
        <v>2991</v>
      </c>
      <c r="I572" s="147" t="s">
        <v>1690</v>
      </c>
      <c r="J572" s="147">
        <v>4</v>
      </c>
      <c r="K572" s="147" t="s">
        <v>2826</v>
      </c>
      <c r="L572" s="5">
        <f>VLOOKUP(I:I,[1]指导价!$A:$B,2,0)</f>
        <v>9.9</v>
      </c>
      <c r="M572" s="124">
        <f t="shared" si="36"/>
        <v>17.625</v>
      </c>
      <c r="N572" s="147" t="s">
        <v>77</v>
      </c>
      <c r="O572" s="147"/>
      <c r="P572" s="147"/>
      <c r="Q572" s="147"/>
      <c r="R572" s="147"/>
      <c r="S572" s="147"/>
      <c r="T572" s="23"/>
      <c r="U572" s="5"/>
      <c r="V572" s="147"/>
      <c r="W572" s="147" t="s">
        <v>2992</v>
      </c>
      <c r="X572" s="109" t="s">
        <v>2993</v>
      </c>
      <c r="Y572" s="147" t="s">
        <v>2994</v>
      </c>
      <c r="Z572" s="147"/>
      <c r="AA572" s="5">
        <f t="shared" si="37"/>
        <v>39.6</v>
      </c>
      <c r="AB572" s="5">
        <f t="shared" si="38"/>
        <v>30.9</v>
      </c>
      <c r="AC572" s="5"/>
      <c r="AD572" s="5"/>
      <c r="AE572" s="146"/>
    </row>
    <row r="573" spans="1:31" ht="16.95" customHeight="1" x14ac:dyDescent="0.3">
      <c r="A573" s="3">
        <v>46082</v>
      </c>
      <c r="B573" s="14">
        <v>46084</v>
      </c>
      <c r="C573" s="5" t="str">
        <f>VLOOKUP(G573,白名单!C:E,3,0)</f>
        <v>华中大区</v>
      </c>
      <c r="D573" s="5" t="str">
        <f>VLOOKUP(G573,白名单!C:F,4,0)</f>
        <v>长沙市开琪食品贸易有限公司</v>
      </c>
      <c r="E573" s="147" t="s">
        <v>1680</v>
      </c>
      <c r="F573" s="147"/>
      <c r="G573" s="147" t="s">
        <v>1789</v>
      </c>
      <c r="H573" s="145" t="s">
        <v>2995</v>
      </c>
      <c r="I573" s="147" t="s">
        <v>1701</v>
      </c>
      <c r="J573" s="147">
        <v>6</v>
      </c>
      <c r="K573" s="147" t="s">
        <v>2266</v>
      </c>
      <c r="L573" s="5">
        <f>VLOOKUP(I:I,[1]指导价!$A:$B,2,0)</f>
        <v>8.9</v>
      </c>
      <c r="M573" s="124">
        <f t="shared" si="36"/>
        <v>10.65</v>
      </c>
      <c r="N573" s="147" t="s">
        <v>77</v>
      </c>
      <c r="O573" s="147"/>
      <c r="P573" s="147"/>
      <c r="Q573" s="147"/>
      <c r="R573" s="147"/>
      <c r="S573" s="147"/>
      <c r="T573" s="23"/>
      <c r="U573" s="5"/>
      <c r="V573" s="147"/>
      <c r="W573" s="147" t="s">
        <v>2996</v>
      </c>
      <c r="X573" s="109" t="s">
        <v>2997</v>
      </c>
      <c r="Y573" s="147" t="s">
        <v>2998</v>
      </c>
      <c r="Z573" s="147"/>
      <c r="AA573" s="5">
        <f t="shared" si="37"/>
        <v>53.400000000000006</v>
      </c>
      <c r="AB573" s="5">
        <f t="shared" si="38"/>
        <v>10.499999999999993</v>
      </c>
      <c r="AC573" s="5"/>
      <c r="AD573" s="5"/>
      <c r="AE573" s="146"/>
    </row>
    <row r="574" spans="1:31" ht="16.95" customHeight="1" x14ac:dyDescent="0.3">
      <c r="A574" s="3">
        <v>46082</v>
      </c>
      <c r="B574" s="14">
        <v>46084</v>
      </c>
      <c r="C574" s="7" t="s">
        <v>71</v>
      </c>
      <c r="D574" s="5" t="s">
        <v>72</v>
      </c>
      <c r="E574" s="147" t="s">
        <v>1680</v>
      </c>
      <c r="F574" s="147"/>
      <c r="G574" s="147" t="s">
        <v>2472</v>
      </c>
      <c r="H574" s="145" t="s">
        <v>2999</v>
      </c>
      <c r="I574" s="147" t="s">
        <v>1690</v>
      </c>
      <c r="J574" s="147">
        <v>2</v>
      </c>
      <c r="K574" s="147" t="s">
        <v>3000</v>
      </c>
      <c r="L574" s="5">
        <f>VLOOKUP(I:I,[1]指导价!$A:$B,2,0)</f>
        <v>9.9</v>
      </c>
      <c r="M574" s="124">
        <f t="shared" si="36"/>
        <v>24.4</v>
      </c>
      <c r="N574" s="147" t="s">
        <v>77</v>
      </c>
      <c r="O574" s="147"/>
      <c r="P574" s="147"/>
      <c r="Q574" s="147"/>
      <c r="R574" s="147"/>
      <c r="S574" s="147"/>
      <c r="T574" s="23"/>
      <c r="U574" s="5"/>
      <c r="V574" s="147"/>
      <c r="W574" s="147" t="s">
        <v>3001</v>
      </c>
      <c r="X574" s="109" t="s">
        <v>3002</v>
      </c>
      <c r="Y574" s="147" t="s">
        <v>3003</v>
      </c>
      <c r="Z574" s="147"/>
      <c r="AA574" s="5">
        <f t="shared" si="37"/>
        <v>19.8</v>
      </c>
      <c r="AB574" s="5">
        <f t="shared" si="38"/>
        <v>28.999999999999996</v>
      </c>
      <c r="AC574" s="5"/>
      <c r="AD574" s="5"/>
      <c r="AE574" s="146"/>
    </row>
    <row r="575" spans="1:31" ht="16.95" customHeight="1" x14ac:dyDescent="0.3">
      <c r="A575" s="3">
        <v>46082</v>
      </c>
      <c r="B575" s="14">
        <v>46084</v>
      </c>
      <c r="C575" s="5" t="str">
        <f>VLOOKUP(G575,白名单!C:E,3,0)</f>
        <v>广州大区</v>
      </c>
      <c r="D575" s="5" t="str">
        <f>VLOOKUP(G575,白名单!C:F,4,0)</f>
        <v>广州喜万佳便利店有限公司</v>
      </c>
      <c r="E575" s="147" t="s">
        <v>1680</v>
      </c>
      <c r="F575" s="147"/>
      <c r="G575" s="147" t="s">
        <v>1898</v>
      </c>
      <c r="H575" s="145" t="s">
        <v>3004</v>
      </c>
      <c r="I575" s="147" t="s">
        <v>1701</v>
      </c>
      <c r="J575" s="147">
        <v>3</v>
      </c>
      <c r="K575" s="147" t="s">
        <v>3005</v>
      </c>
      <c r="L575" s="5">
        <f>VLOOKUP(I:I,[1]指导价!$A:$B,2,0)</f>
        <v>8.9</v>
      </c>
      <c r="M575" s="124">
        <f t="shared" si="36"/>
        <v>15</v>
      </c>
      <c r="N575" s="147" t="s">
        <v>77</v>
      </c>
      <c r="O575" s="147"/>
      <c r="P575" s="147"/>
      <c r="Q575" s="147"/>
      <c r="R575" s="147"/>
      <c r="S575" s="147"/>
      <c r="T575" s="23"/>
      <c r="U575" s="5"/>
      <c r="V575" s="147"/>
      <c r="W575" s="147" t="s">
        <v>3006</v>
      </c>
      <c r="X575" s="109" t="s">
        <v>3007</v>
      </c>
      <c r="Y575" s="147" t="s">
        <v>3008</v>
      </c>
      <c r="Z575" s="147"/>
      <c r="AA575" s="5">
        <f t="shared" si="37"/>
        <v>26.700000000000003</v>
      </c>
      <c r="AB575" s="5">
        <f t="shared" si="38"/>
        <v>18.299999999999997</v>
      </c>
      <c r="AC575" s="5"/>
      <c r="AD575" s="5"/>
      <c r="AE575" s="146"/>
    </row>
    <row r="576" spans="1:31" ht="16.95" customHeight="1" x14ac:dyDescent="0.3">
      <c r="A576" s="3">
        <v>46082</v>
      </c>
      <c r="B576" s="14">
        <v>46084</v>
      </c>
      <c r="C576" s="7" t="s">
        <v>71</v>
      </c>
      <c r="D576" s="5" t="s">
        <v>72</v>
      </c>
      <c r="E576" s="147" t="s">
        <v>1680</v>
      </c>
      <c r="F576" s="147"/>
      <c r="G576" s="147" t="s">
        <v>2853</v>
      </c>
      <c r="H576" s="145" t="s">
        <v>3009</v>
      </c>
      <c r="I576" s="147" t="s">
        <v>1712</v>
      </c>
      <c r="J576" s="147">
        <v>1</v>
      </c>
      <c r="K576" s="147" t="s">
        <v>3010</v>
      </c>
      <c r="L576" s="5">
        <f>VLOOKUP(I:I,[1]指导价!$A:$B,2,0)</f>
        <v>24.9</v>
      </c>
      <c r="M576" s="124">
        <f t="shared" si="36"/>
        <v>74</v>
      </c>
      <c r="N576" s="147" t="s">
        <v>77</v>
      </c>
      <c r="O576" s="147"/>
      <c r="P576" s="147"/>
      <c r="Q576" s="147"/>
      <c r="R576" s="147"/>
      <c r="S576" s="147"/>
      <c r="T576" s="23"/>
      <c r="U576" s="5"/>
      <c r="V576" s="147"/>
      <c r="W576" s="147" t="s">
        <v>3011</v>
      </c>
      <c r="X576" s="109" t="s">
        <v>2946</v>
      </c>
      <c r="Y576" s="147" t="s">
        <v>2947</v>
      </c>
      <c r="Z576" s="147"/>
      <c r="AA576" s="5">
        <f t="shared" si="37"/>
        <v>24.9</v>
      </c>
      <c r="AB576" s="5">
        <f t="shared" si="38"/>
        <v>49.1</v>
      </c>
      <c r="AC576" s="5"/>
      <c r="AD576" s="5"/>
      <c r="AE576" s="146"/>
    </row>
    <row r="577" spans="1:31" ht="16.95" customHeight="1" x14ac:dyDescent="0.3">
      <c r="A577" s="3">
        <v>46082</v>
      </c>
      <c r="B577" s="14">
        <v>46084</v>
      </c>
      <c r="C577" s="5" t="str">
        <f>VLOOKUP(G577,白名单!C:E,3,0)</f>
        <v>华中大区</v>
      </c>
      <c r="D577" s="5" t="str">
        <f>VLOOKUP(G577,白名单!C:F,4,0)</f>
        <v>长沙市开琪食品贸易有限公司</v>
      </c>
      <c r="E577" s="147" t="s">
        <v>1680</v>
      </c>
      <c r="F577" s="147"/>
      <c r="G577" s="147" t="s">
        <v>1789</v>
      </c>
      <c r="H577" s="145" t="s">
        <v>3012</v>
      </c>
      <c r="I577" s="147" t="s">
        <v>1690</v>
      </c>
      <c r="J577" s="147">
        <v>2</v>
      </c>
      <c r="K577" s="147" t="s">
        <v>2050</v>
      </c>
      <c r="L577" s="5">
        <f>VLOOKUP(I:I,[1]指导价!$A:$B,2,0)</f>
        <v>9.9</v>
      </c>
      <c r="M577" s="124">
        <f t="shared" si="36"/>
        <v>14.95</v>
      </c>
      <c r="N577" s="147" t="s">
        <v>77</v>
      </c>
      <c r="O577" s="147"/>
      <c r="P577" s="147"/>
      <c r="Q577" s="147"/>
      <c r="R577" s="147"/>
      <c r="S577" s="147"/>
      <c r="T577" s="23"/>
      <c r="U577" s="5"/>
      <c r="V577" s="147"/>
      <c r="W577" s="147" t="s">
        <v>3013</v>
      </c>
      <c r="X577" s="109" t="s">
        <v>3014</v>
      </c>
      <c r="Y577" s="147" t="s">
        <v>3015</v>
      </c>
      <c r="Z577" s="147"/>
      <c r="AA577" s="5">
        <f t="shared" si="37"/>
        <v>19.8</v>
      </c>
      <c r="AB577" s="5">
        <f t="shared" si="38"/>
        <v>10.099999999999998</v>
      </c>
      <c r="AC577" s="5"/>
      <c r="AD577" s="5"/>
      <c r="AE577" s="146"/>
    </row>
    <row r="578" spans="1:31" ht="16.95" customHeight="1" x14ac:dyDescent="0.3">
      <c r="A578" s="3">
        <v>46082</v>
      </c>
      <c r="B578" s="14">
        <v>46084</v>
      </c>
      <c r="C578" s="7" t="s">
        <v>71</v>
      </c>
      <c r="D578" s="5" t="s">
        <v>72</v>
      </c>
      <c r="E578" s="147" t="s">
        <v>1680</v>
      </c>
      <c r="F578" s="147"/>
      <c r="G578" s="147" t="s">
        <v>2536</v>
      </c>
      <c r="H578" s="145" t="s">
        <v>3016</v>
      </c>
      <c r="I578" s="147" t="s">
        <v>1845</v>
      </c>
      <c r="J578" s="147">
        <v>3</v>
      </c>
      <c r="K578" s="147" t="s">
        <v>2845</v>
      </c>
      <c r="L578" s="5">
        <f>VLOOKUP(I:I,[1]指导价!$A:$B,2,0)</f>
        <v>8.9</v>
      </c>
      <c r="M578" s="124">
        <f t="shared" si="36"/>
        <v>9.09</v>
      </c>
      <c r="N578" s="147" t="s">
        <v>77</v>
      </c>
      <c r="O578" s="147"/>
      <c r="P578" s="147"/>
      <c r="Q578" s="147"/>
      <c r="R578" s="147"/>
      <c r="S578" s="147"/>
      <c r="T578" s="23"/>
      <c r="U578" s="5"/>
      <c r="V578" s="147"/>
      <c r="W578" s="147" t="s">
        <v>3017</v>
      </c>
      <c r="X578" s="109" t="s">
        <v>3018</v>
      </c>
      <c r="Y578" s="147" t="s">
        <v>3019</v>
      </c>
      <c r="Z578" s="147"/>
      <c r="AA578" s="5">
        <f t="shared" si="37"/>
        <v>26.700000000000003</v>
      </c>
      <c r="AB578" s="5">
        <f t="shared" si="38"/>
        <v>0.56999999999999673</v>
      </c>
      <c r="AC578" s="5"/>
      <c r="AD578" s="5"/>
      <c r="AE578" s="146"/>
    </row>
    <row r="579" spans="1:31" ht="16.95" customHeight="1" x14ac:dyDescent="0.3">
      <c r="A579" s="3">
        <v>46082</v>
      </c>
      <c r="B579" s="14">
        <v>46084</v>
      </c>
      <c r="C579" s="7" t="s">
        <v>71</v>
      </c>
      <c r="D579" s="5" t="s">
        <v>72</v>
      </c>
      <c r="E579" s="147" t="s">
        <v>1680</v>
      </c>
      <c r="F579" s="147"/>
      <c r="G579" s="147" t="s">
        <v>2507</v>
      </c>
      <c r="H579" s="145" t="s">
        <v>3020</v>
      </c>
      <c r="I579" s="147" t="s">
        <v>1712</v>
      </c>
      <c r="J579" s="147">
        <v>3</v>
      </c>
      <c r="K579" s="147" t="s">
        <v>2812</v>
      </c>
      <c r="L579" s="5">
        <f>VLOOKUP(I:I,[1]指导价!$A:$B,2,0)</f>
        <v>24.9</v>
      </c>
      <c r="M579" s="124">
        <f t="shared" si="36"/>
        <v>25</v>
      </c>
      <c r="N579" s="147" t="s">
        <v>77</v>
      </c>
      <c r="O579" s="147"/>
      <c r="P579" s="147"/>
      <c r="Q579" s="147"/>
      <c r="R579" s="147"/>
      <c r="S579" s="147"/>
      <c r="T579" s="23"/>
      <c r="U579" s="5"/>
      <c r="V579" s="147"/>
      <c r="W579" s="147" t="s">
        <v>3021</v>
      </c>
      <c r="X579" s="109" t="s">
        <v>3022</v>
      </c>
      <c r="Y579" s="147" t="s">
        <v>3023</v>
      </c>
      <c r="Z579" s="147"/>
      <c r="AA579" s="5">
        <f t="shared" si="37"/>
        <v>74.699999999999989</v>
      </c>
      <c r="AB579" s="5">
        <f t="shared" si="38"/>
        <v>0.30000000000001137</v>
      </c>
      <c r="AC579" s="5"/>
      <c r="AD579" s="5"/>
      <c r="AE579" s="146"/>
    </row>
    <row r="580" spans="1:31" ht="16.95" customHeight="1" x14ac:dyDescent="0.3">
      <c r="A580" s="3">
        <v>46082</v>
      </c>
      <c r="B580" s="14">
        <v>46084</v>
      </c>
      <c r="C580" s="7" t="s">
        <v>71</v>
      </c>
      <c r="D580" s="5" t="s">
        <v>72</v>
      </c>
      <c r="E580" s="147" t="s">
        <v>1680</v>
      </c>
      <c r="F580" s="147"/>
      <c r="G580" s="147" t="s">
        <v>3024</v>
      </c>
      <c r="H580" s="145" t="s">
        <v>3025</v>
      </c>
      <c r="I580" s="147" t="s">
        <v>1701</v>
      </c>
      <c r="J580" s="147">
        <v>6</v>
      </c>
      <c r="K580" s="147" t="s">
        <v>3026</v>
      </c>
      <c r="L580" s="5">
        <f>VLOOKUP(I:I,[1]指导价!$A:$B,2,0)</f>
        <v>8.9</v>
      </c>
      <c r="M580" s="124">
        <f t="shared" si="36"/>
        <v>16.45</v>
      </c>
      <c r="N580" s="147" t="s">
        <v>77</v>
      </c>
      <c r="O580" s="147"/>
      <c r="P580" s="147"/>
      <c r="Q580" s="147"/>
      <c r="R580" s="147"/>
      <c r="S580" s="147"/>
      <c r="T580" s="23"/>
      <c r="U580" s="5"/>
      <c r="V580" s="147"/>
      <c r="W580" s="147" t="s">
        <v>3027</v>
      </c>
      <c r="X580" s="109" t="s">
        <v>3028</v>
      </c>
      <c r="Y580" s="147" t="s">
        <v>3029</v>
      </c>
      <c r="Z580" s="147"/>
      <c r="AA580" s="5">
        <f t="shared" si="37"/>
        <v>53.400000000000006</v>
      </c>
      <c r="AB580" s="5">
        <f t="shared" si="38"/>
        <v>45.3</v>
      </c>
      <c r="AC580" s="5"/>
      <c r="AD580" s="5"/>
      <c r="AE580" s="146"/>
    </row>
    <row r="581" spans="1:31" ht="16.95" customHeight="1" x14ac:dyDescent="0.3">
      <c r="A581" s="3">
        <v>46082</v>
      </c>
      <c r="B581" s="14">
        <v>46084</v>
      </c>
      <c r="C581" s="7" t="s">
        <v>71</v>
      </c>
      <c r="D581" s="5" t="s">
        <v>72</v>
      </c>
      <c r="E581" s="147" t="s">
        <v>1680</v>
      </c>
      <c r="F581" s="147"/>
      <c r="G581" s="147" t="s">
        <v>2588</v>
      </c>
      <c r="H581" s="145" t="s">
        <v>3030</v>
      </c>
      <c r="I581" s="147" t="s">
        <v>1845</v>
      </c>
      <c r="J581" s="147">
        <v>6</v>
      </c>
      <c r="K581" s="147" t="s">
        <v>3031</v>
      </c>
      <c r="L581" s="5">
        <f>VLOOKUP(I:I,[1]指导价!$A:$B,2,0)</f>
        <v>8.9</v>
      </c>
      <c r="M581" s="124">
        <f t="shared" si="36"/>
        <v>10.4</v>
      </c>
      <c r="N581" s="147" t="s">
        <v>77</v>
      </c>
      <c r="O581" s="147"/>
      <c r="P581" s="147"/>
      <c r="Q581" s="147"/>
      <c r="R581" s="147"/>
      <c r="S581" s="147"/>
      <c r="T581" s="23"/>
      <c r="U581" s="5"/>
      <c r="V581" s="147"/>
      <c r="W581" s="147" t="s">
        <v>3032</v>
      </c>
      <c r="X581" s="109" t="s">
        <v>3033</v>
      </c>
      <c r="Y581" s="147" t="s">
        <v>3034</v>
      </c>
      <c r="Z581" s="147"/>
      <c r="AA581" s="5">
        <f t="shared" si="37"/>
        <v>53.400000000000006</v>
      </c>
      <c r="AB581" s="5">
        <f t="shared" si="38"/>
        <v>8.9999999999999929</v>
      </c>
      <c r="AC581" s="5"/>
      <c r="AD581" s="5"/>
      <c r="AE581" s="146"/>
    </row>
    <row r="582" spans="1:31" ht="16.95" customHeight="1" x14ac:dyDescent="0.3">
      <c r="A582" s="3">
        <v>46082</v>
      </c>
      <c r="B582" s="14">
        <v>46084</v>
      </c>
      <c r="C582" s="5" t="str">
        <f>VLOOKUP(G582,白名单!C:E,3,0)</f>
        <v>上海大区</v>
      </c>
      <c r="D582" s="5" t="s">
        <v>463</v>
      </c>
      <c r="E582" s="147" t="s">
        <v>1680</v>
      </c>
      <c r="F582" s="147"/>
      <c r="G582" s="147" t="s">
        <v>3035</v>
      </c>
      <c r="H582" s="145" t="s">
        <v>3036</v>
      </c>
      <c r="I582" s="147" t="s">
        <v>1683</v>
      </c>
      <c r="J582" s="147">
        <v>4</v>
      </c>
      <c r="K582" s="147" t="s">
        <v>2429</v>
      </c>
      <c r="L582" s="5">
        <f>VLOOKUP(I:I,[1]指导价!$A:$B,2,0)</f>
        <v>9.9</v>
      </c>
      <c r="M582" s="124">
        <f t="shared" si="36"/>
        <v>12.475</v>
      </c>
      <c r="N582" s="147" t="s">
        <v>77</v>
      </c>
      <c r="O582" s="147"/>
      <c r="P582" s="147"/>
      <c r="Q582" s="147"/>
      <c r="R582" s="147"/>
      <c r="S582" s="147"/>
      <c r="T582" s="23"/>
      <c r="U582" s="5"/>
      <c r="V582" s="147"/>
      <c r="W582" s="147" t="s">
        <v>3037</v>
      </c>
      <c r="X582" s="109" t="s">
        <v>3038</v>
      </c>
      <c r="Y582" s="147" t="s">
        <v>3039</v>
      </c>
      <c r="Z582" s="147"/>
      <c r="AA582" s="5">
        <f t="shared" si="37"/>
        <v>39.6</v>
      </c>
      <c r="AB582" s="5">
        <f t="shared" si="38"/>
        <v>10.299999999999997</v>
      </c>
      <c r="AC582" s="5"/>
      <c r="AD582" s="5"/>
      <c r="AE582" s="146"/>
    </row>
    <row r="583" spans="1:31" ht="16.95" customHeight="1" x14ac:dyDescent="0.3">
      <c r="A583" s="3">
        <v>46082</v>
      </c>
      <c r="B583" s="14">
        <v>46084</v>
      </c>
      <c r="C583" s="7" t="s">
        <v>71</v>
      </c>
      <c r="D583" s="5" t="s">
        <v>72</v>
      </c>
      <c r="E583" s="147" t="s">
        <v>1680</v>
      </c>
      <c r="F583" s="147"/>
      <c r="G583" s="147" t="s">
        <v>2570</v>
      </c>
      <c r="H583" s="145" t="s">
        <v>3040</v>
      </c>
      <c r="I583" s="147" t="s">
        <v>1739</v>
      </c>
      <c r="J583" s="147">
        <v>1</v>
      </c>
      <c r="K583" s="147" t="s">
        <v>3041</v>
      </c>
      <c r="L583" s="5">
        <f>VLOOKUP(I:I,[1]指导价!$A:$B,2,0)</f>
        <v>24.9</v>
      </c>
      <c r="M583" s="124">
        <f t="shared" si="36"/>
        <v>79</v>
      </c>
      <c r="N583" s="147" t="s">
        <v>77</v>
      </c>
      <c r="O583" s="147"/>
      <c r="P583" s="147"/>
      <c r="Q583" s="147"/>
      <c r="R583" s="147"/>
      <c r="S583" s="147"/>
      <c r="T583" s="23"/>
      <c r="U583" s="5"/>
      <c r="V583" s="147"/>
      <c r="W583" s="147" t="s">
        <v>3042</v>
      </c>
      <c r="X583" s="109" t="s">
        <v>3043</v>
      </c>
      <c r="Y583" s="147" t="s">
        <v>3044</v>
      </c>
      <c r="Z583" s="147"/>
      <c r="AA583" s="5">
        <f t="shared" si="37"/>
        <v>24.9</v>
      </c>
      <c r="AB583" s="5">
        <f t="shared" si="38"/>
        <v>54.1</v>
      </c>
      <c r="AC583" s="5"/>
      <c r="AD583" s="5"/>
      <c r="AE583" s="146"/>
    </row>
    <row r="584" spans="1:31" ht="16.95" customHeight="1" x14ac:dyDescent="0.3">
      <c r="A584" s="3">
        <v>46082</v>
      </c>
      <c r="B584" s="14">
        <v>46084</v>
      </c>
      <c r="C584" s="7" t="s">
        <v>71</v>
      </c>
      <c r="D584" s="5" t="s">
        <v>72</v>
      </c>
      <c r="E584" s="147" t="s">
        <v>1680</v>
      </c>
      <c r="F584" s="147"/>
      <c r="G584" s="147" t="s">
        <v>2501</v>
      </c>
      <c r="H584" s="145" t="s">
        <v>3045</v>
      </c>
      <c r="I584" s="147" t="s">
        <v>1701</v>
      </c>
      <c r="J584" s="147">
        <v>1</v>
      </c>
      <c r="K584" s="147" t="s">
        <v>3046</v>
      </c>
      <c r="L584" s="5">
        <f>VLOOKUP(I:I,[1]指导价!$A:$B,2,0)</f>
        <v>8.9</v>
      </c>
      <c r="M584" s="124">
        <f t="shared" si="36"/>
        <v>16.899999999999999</v>
      </c>
      <c r="N584" s="147" t="s">
        <v>77</v>
      </c>
      <c r="O584" s="147"/>
      <c r="P584" s="147"/>
      <c r="Q584" s="147"/>
      <c r="R584" s="147"/>
      <c r="S584" s="147"/>
      <c r="T584" s="23"/>
      <c r="U584" s="5"/>
      <c r="V584" s="147"/>
      <c r="W584" s="147" t="s">
        <v>3047</v>
      </c>
      <c r="X584" s="109" t="s">
        <v>3048</v>
      </c>
      <c r="Y584" s="147" t="s">
        <v>3049</v>
      </c>
      <c r="Z584" s="147"/>
      <c r="AA584" s="5">
        <f t="shared" si="37"/>
        <v>8.9</v>
      </c>
      <c r="AB584" s="5">
        <f t="shared" si="38"/>
        <v>7.9999999999999982</v>
      </c>
      <c r="AC584" s="5"/>
      <c r="AD584" s="5"/>
      <c r="AE584" s="146"/>
    </row>
    <row r="585" spans="1:31" ht="16.95" customHeight="1" x14ac:dyDescent="0.3">
      <c r="A585" s="3">
        <v>46082</v>
      </c>
      <c r="B585" s="14">
        <v>46084</v>
      </c>
      <c r="C585" s="7" t="s">
        <v>71</v>
      </c>
      <c r="D585" s="5" t="s">
        <v>72</v>
      </c>
      <c r="E585" s="147" t="s">
        <v>1680</v>
      </c>
      <c r="F585" s="147"/>
      <c r="G585" s="147" t="s">
        <v>2472</v>
      </c>
      <c r="H585" s="145" t="s">
        <v>3050</v>
      </c>
      <c r="I585" s="147" t="s">
        <v>1683</v>
      </c>
      <c r="J585" s="147">
        <v>2</v>
      </c>
      <c r="K585" s="147" t="s">
        <v>3000</v>
      </c>
      <c r="L585" s="5">
        <f>VLOOKUP(I:I,[1]指导价!$A:$B,2,0)</f>
        <v>9.9</v>
      </c>
      <c r="M585" s="124">
        <f t="shared" si="36"/>
        <v>24.4</v>
      </c>
      <c r="N585" s="147" t="s">
        <v>77</v>
      </c>
      <c r="O585" s="147"/>
      <c r="P585" s="147"/>
      <c r="Q585" s="147"/>
      <c r="R585" s="147"/>
      <c r="S585" s="147"/>
      <c r="T585" s="23"/>
      <c r="U585" s="5"/>
      <c r="V585" s="147"/>
      <c r="W585" s="147" t="s">
        <v>3051</v>
      </c>
      <c r="X585" s="109" t="s">
        <v>3052</v>
      </c>
      <c r="Y585" s="147" t="s">
        <v>3053</v>
      </c>
      <c r="Z585" s="147"/>
      <c r="AA585" s="5">
        <f t="shared" si="37"/>
        <v>19.8</v>
      </c>
      <c r="AB585" s="5">
        <f t="shared" si="38"/>
        <v>28.999999999999996</v>
      </c>
      <c r="AC585" s="5"/>
      <c r="AD585" s="5"/>
      <c r="AE585" s="146"/>
    </row>
    <row r="586" spans="1:31" ht="16.95" customHeight="1" x14ac:dyDescent="0.3">
      <c r="A586" s="3">
        <v>46082</v>
      </c>
      <c r="B586" s="14">
        <v>46084</v>
      </c>
      <c r="C586" s="7" t="s">
        <v>71</v>
      </c>
      <c r="D586" s="5" t="s">
        <v>72</v>
      </c>
      <c r="E586" s="147" t="s">
        <v>1680</v>
      </c>
      <c r="F586" s="147"/>
      <c r="G586" s="147" t="s">
        <v>2943</v>
      </c>
      <c r="H586" s="145" t="s">
        <v>3054</v>
      </c>
      <c r="I586" s="147" t="s">
        <v>1712</v>
      </c>
      <c r="J586" s="147">
        <v>4</v>
      </c>
      <c r="K586" s="147" t="s">
        <v>3055</v>
      </c>
      <c r="L586" s="5">
        <f>VLOOKUP(I:I,[1]指导价!$A:$B,2,0)</f>
        <v>24.9</v>
      </c>
      <c r="M586" s="124">
        <f t="shared" si="36"/>
        <v>55.25</v>
      </c>
      <c r="N586" s="147" t="s">
        <v>77</v>
      </c>
      <c r="O586" s="147"/>
      <c r="P586" s="147"/>
      <c r="Q586" s="147"/>
      <c r="R586" s="147"/>
      <c r="S586" s="147"/>
      <c r="T586" s="23"/>
      <c r="U586" s="5"/>
      <c r="V586" s="147"/>
      <c r="W586" s="147" t="s">
        <v>3056</v>
      </c>
      <c r="X586" s="109" t="s">
        <v>3057</v>
      </c>
      <c r="Y586" s="147" t="s">
        <v>3058</v>
      </c>
      <c r="Z586" s="147"/>
      <c r="AA586" s="5">
        <f t="shared" si="37"/>
        <v>99.6</v>
      </c>
      <c r="AB586" s="5">
        <f t="shared" si="38"/>
        <v>121.4</v>
      </c>
      <c r="AC586" s="5"/>
      <c r="AD586" s="5"/>
      <c r="AE586" s="146"/>
    </row>
    <row r="587" spans="1:31" ht="16.95" customHeight="1" x14ac:dyDescent="0.3">
      <c r="A587" s="3">
        <v>46082</v>
      </c>
      <c r="B587" s="14">
        <v>46084</v>
      </c>
      <c r="C587" s="7" t="s">
        <v>71</v>
      </c>
      <c r="D587" s="5" t="s">
        <v>72</v>
      </c>
      <c r="E587" s="147" t="s">
        <v>1680</v>
      </c>
      <c r="F587" s="147"/>
      <c r="G587" s="147" t="s">
        <v>2943</v>
      </c>
      <c r="H587" s="145" t="s">
        <v>3059</v>
      </c>
      <c r="I587" s="147" t="s">
        <v>1712</v>
      </c>
      <c r="J587" s="147">
        <v>2</v>
      </c>
      <c r="K587" s="147" t="s">
        <v>2014</v>
      </c>
      <c r="L587" s="5">
        <f>VLOOKUP(I:I,[1]指导价!$A:$B,2,0)</f>
        <v>24.9</v>
      </c>
      <c r="M587" s="124">
        <f t="shared" si="36"/>
        <v>46</v>
      </c>
      <c r="N587" s="147" t="s">
        <v>77</v>
      </c>
      <c r="O587" s="147"/>
      <c r="P587" s="147"/>
      <c r="Q587" s="147"/>
      <c r="R587" s="147"/>
      <c r="S587" s="147"/>
      <c r="T587" s="23"/>
      <c r="U587" s="5"/>
      <c r="V587" s="147"/>
      <c r="W587" s="147" t="s">
        <v>3060</v>
      </c>
      <c r="X587" s="109" t="s">
        <v>3061</v>
      </c>
      <c r="Y587" s="147" t="s">
        <v>3062</v>
      </c>
      <c r="Z587" s="147"/>
      <c r="AA587" s="5">
        <f t="shared" si="37"/>
        <v>49.8</v>
      </c>
      <c r="AB587" s="5">
        <f t="shared" si="38"/>
        <v>42.2</v>
      </c>
      <c r="AC587" s="5"/>
      <c r="AD587" s="5"/>
      <c r="AE587" s="146"/>
    </row>
    <row r="588" spans="1:31" ht="16.95" customHeight="1" x14ac:dyDescent="0.3">
      <c r="A588" s="3">
        <v>46082</v>
      </c>
      <c r="B588" s="14">
        <v>46084</v>
      </c>
      <c r="C588" s="7" t="s">
        <v>71</v>
      </c>
      <c r="D588" s="5" t="s">
        <v>72</v>
      </c>
      <c r="E588" s="147" t="s">
        <v>1680</v>
      </c>
      <c r="F588" s="147"/>
      <c r="G588" s="147" t="s">
        <v>3063</v>
      </c>
      <c r="H588" s="145" t="s">
        <v>3064</v>
      </c>
      <c r="I588" s="147" t="s">
        <v>1712</v>
      </c>
      <c r="J588" s="147">
        <v>2</v>
      </c>
      <c r="K588" s="147" t="s">
        <v>3065</v>
      </c>
      <c r="L588" s="5">
        <f>VLOOKUP(I:I,[1]指导价!$A:$B,2,0)</f>
        <v>24.9</v>
      </c>
      <c r="M588" s="124">
        <f t="shared" si="36"/>
        <v>33.5</v>
      </c>
      <c r="N588" s="147" t="s">
        <v>77</v>
      </c>
      <c r="O588" s="147"/>
      <c r="P588" s="147"/>
      <c r="Q588" s="147"/>
      <c r="R588" s="147"/>
      <c r="S588" s="147"/>
      <c r="T588" s="23"/>
      <c r="U588" s="5"/>
      <c r="V588" s="147"/>
      <c r="W588" s="147" t="s">
        <v>3066</v>
      </c>
      <c r="X588" s="109" t="s">
        <v>3067</v>
      </c>
      <c r="Y588" s="147" t="s">
        <v>3068</v>
      </c>
      <c r="Z588" s="147"/>
      <c r="AA588" s="5">
        <f t="shared" si="37"/>
        <v>49.8</v>
      </c>
      <c r="AB588" s="5">
        <f t="shared" si="38"/>
        <v>17.200000000000003</v>
      </c>
      <c r="AC588" s="5"/>
      <c r="AD588" s="5"/>
      <c r="AE588" s="146"/>
    </row>
    <row r="589" spans="1:31" ht="16.95" customHeight="1" x14ac:dyDescent="0.3">
      <c r="A589" s="3">
        <v>46082</v>
      </c>
      <c r="B589" s="14">
        <v>46084</v>
      </c>
      <c r="C589" s="7" t="s">
        <v>71</v>
      </c>
      <c r="D589" s="5" t="s">
        <v>72</v>
      </c>
      <c r="E589" s="147" t="s">
        <v>1680</v>
      </c>
      <c r="F589" s="147"/>
      <c r="G589" s="147" t="s">
        <v>2462</v>
      </c>
      <c r="H589" s="145" t="s">
        <v>3069</v>
      </c>
      <c r="I589" s="147" t="s">
        <v>1683</v>
      </c>
      <c r="J589" s="147">
        <v>2</v>
      </c>
      <c r="K589" s="147" t="s">
        <v>1691</v>
      </c>
      <c r="L589" s="5">
        <f>VLOOKUP(I:I,[1]指导价!$A:$B,2,0)</f>
        <v>9.9</v>
      </c>
      <c r="M589" s="124">
        <f t="shared" si="36"/>
        <v>29.5</v>
      </c>
      <c r="N589" s="147" t="s">
        <v>77</v>
      </c>
      <c r="O589" s="147"/>
      <c r="P589" s="147"/>
      <c r="Q589" s="147"/>
      <c r="R589" s="147"/>
      <c r="S589" s="147"/>
      <c r="T589" s="23"/>
      <c r="U589" s="5"/>
      <c r="V589" s="147"/>
      <c r="W589" s="147" t="s">
        <v>3070</v>
      </c>
      <c r="X589" s="109" t="s">
        <v>3071</v>
      </c>
      <c r="Y589" s="147" t="s">
        <v>3072</v>
      </c>
      <c r="Z589" s="147"/>
      <c r="AA589" s="5">
        <f t="shared" si="37"/>
        <v>19.8</v>
      </c>
      <c r="AB589" s="5">
        <f t="shared" si="38"/>
        <v>39.200000000000003</v>
      </c>
      <c r="AC589" s="5"/>
      <c r="AD589" s="5"/>
      <c r="AE589" s="146"/>
    </row>
    <row r="590" spans="1:31" ht="16.95" customHeight="1" x14ac:dyDescent="0.3">
      <c r="A590" s="3">
        <v>46082</v>
      </c>
      <c r="B590" s="14">
        <v>46084</v>
      </c>
      <c r="C590" s="5" t="str">
        <f>VLOOKUP(G590,白名单!C:E,3,0)</f>
        <v>华中大区</v>
      </c>
      <c r="D590" s="5" t="str">
        <f>VLOOKUP(G590,白名单!C:F,4,0)</f>
        <v>长沙市开琪食品贸易有限公司</v>
      </c>
      <c r="E590" s="147" t="s">
        <v>1680</v>
      </c>
      <c r="F590" s="147"/>
      <c r="G590" s="147" t="s">
        <v>1789</v>
      </c>
      <c r="H590" s="145" t="s">
        <v>3073</v>
      </c>
      <c r="I590" s="147" t="s">
        <v>1739</v>
      </c>
      <c r="J590" s="147">
        <v>3</v>
      </c>
      <c r="K590" s="147" t="s">
        <v>1929</v>
      </c>
      <c r="L590" s="5">
        <f>VLOOKUP(I:I,[1]指导价!$A:$B,2,0)</f>
        <v>24.9</v>
      </c>
      <c r="M590" s="124">
        <f t="shared" si="36"/>
        <v>33.300000000000004</v>
      </c>
      <c r="N590" s="147" t="s">
        <v>77</v>
      </c>
      <c r="O590" s="147"/>
      <c r="P590" s="147"/>
      <c r="Q590" s="147"/>
      <c r="R590" s="147"/>
      <c r="S590" s="147"/>
      <c r="T590" s="23"/>
      <c r="U590" s="5"/>
      <c r="V590" s="147"/>
      <c r="W590" s="147" t="s">
        <v>3074</v>
      </c>
      <c r="X590" s="109" t="s">
        <v>3075</v>
      </c>
      <c r="Y590" s="147" t="s">
        <v>3076</v>
      </c>
      <c r="Z590" s="147"/>
      <c r="AA590" s="5">
        <f t="shared" si="37"/>
        <v>74.699999999999989</v>
      </c>
      <c r="AB590" s="5">
        <f t="shared" si="38"/>
        <v>25.200000000000017</v>
      </c>
      <c r="AC590" s="5"/>
      <c r="AD590" s="5"/>
      <c r="AE590" s="146"/>
    </row>
    <row r="591" spans="1:31" ht="16.95" customHeight="1" x14ac:dyDescent="0.3">
      <c r="A591" s="3">
        <v>46082</v>
      </c>
      <c r="B591" s="14">
        <v>46084</v>
      </c>
      <c r="C591" s="7" t="s">
        <v>71</v>
      </c>
      <c r="D591" s="5" t="s">
        <v>72</v>
      </c>
      <c r="E591" s="147" t="s">
        <v>1680</v>
      </c>
      <c r="F591" s="147"/>
      <c r="G591" s="147" t="s">
        <v>2795</v>
      </c>
      <c r="H591" s="145" t="s">
        <v>3077</v>
      </c>
      <c r="I591" s="147" t="s">
        <v>1690</v>
      </c>
      <c r="J591" s="147">
        <v>5</v>
      </c>
      <c r="K591" s="147" t="s">
        <v>3078</v>
      </c>
      <c r="L591" s="5">
        <f>VLOOKUP(I:I,[1]指导价!$A:$B,2,0)</f>
        <v>9.9</v>
      </c>
      <c r="M591" s="124">
        <f t="shared" si="36"/>
        <v>21.759999999999998</v>
      </c>
      <c r="N591" s="147" t="s">
        <v>77</v>
      </c>
      <c r="O591" s="147"/>
      <c r="P591" s="147"/>
      <c r="Q591" s="147"/>
      <c r="R591" s="147"/>
      <c r="S591" s="147"/>
      <c r="T591" s="23"/>
      <c r="U591" s="5"/>
      <c r="V591" s="147"/>
      <c r="W591" s="147" t="s">
        <v>3079</v>
      </c>
      <c r="X591" s="109" t="s">
        <v>3080</v>
      </c>
      <c r="Y591" s="147" t="s">
        <v>3081</v>
      </c>
      <c r="Z591" s="147"/>
      <c r="AA591" s="5">
        <f t="shared" si="37"/>
        <v>49.5</v>
      </c>
      <c r="AB591" s="5">
        <f t="shared" si="38"/>
        <v>59.3</v>
      </c>
      <c r="AC591" s="5"/>
      <c r="AD591" s="5"/>
      <c r="AE591" s="146"/>
    </row>
    <row r="592" spans="1:31" ht="16.95" customHeight="1" x14ac:dyDescent="0.3">
      <c r="A592" s="3">
        <v>46082</v>
      </c>
      <c r="B592" s="14">
        <v>46084</v>
      </c>
      <c r="C592" s="7" t="s">
        <v>71</v>
      </c>
      <c r="D592" s="5" t="s">
        <v>72</v>
      </c>
      <c r="E592" s="147" t="s">
        <v>1680</v>
      </c>
      <c r="F592" s="147"/>
      <c r="G592" s="147" t="s">
        <v>2795</v>
      </c>
      <c r="H592" s="145" t="s">
        <v>3082</v>
      </c>
      <c r="I592" s="147" t="s">
        <v>1712</v>
      </c>
      <c r="J592" s="147">
        <v>2</v>
      </c>
      <c r="K592" s="147" t="s">
        <v>2321</v>
      </c>
      <c r="L592" s="5">
        <f>VLOOKUP(I:I,[1]指导价!$A:$B,2,0)</f>
        <v>24.9</v>
      </c>
      <c r="M592" s="124">
        <f t="shared" si="36"/>
        <v>46.4</v>
      </c>
      <c r="N592" s="147" t="s">
        <v>77</v>
      </c>
      <c r="O592" s="147"/>
      <c r="P592" s="147"/>
      <c r="Q592" s="147"/>
      <c r="R592" s="147"/>
      <c r="S592" s="147"/>
      <c r="T592" s="23"/>
      <c r="U592" s="5"/>
      <c r="V592" s="147"/>
      <c r="W592" s="147" t="s">
        <v>3083</v>
      </c>
      <c r="X592" s="109" t="s">
        <v>3084</v>
      </c>
      <c r="Y592" s="147" t="s">
        <v>3085</v>
      </c>
      <c r="Z592" s="147"/>
      <c r="AA592" s="5">
        <f t="shared" si="37"/>
        <v>49.8</v>
      </c>
      <c r="AB592" s="5">
        <f t="shared" si="38"/>
        <v>43</v>
      </c>
      <c r="AC592" s="5"/>
      <c r="AD592" s="5"/>
      <c r="AE592" s="146"/>
    </row>
    <row r="593" spans="1:31" ht="16.95" customHeight="1" x14ac:dyDescent="0.3">
      <c r="A593" s="3">
        <v>46082</v>
      </c>
      <c r="B593" s="14">
        <v>46084</v>
      </c>
      <c r="C593" s="7" t="s">
        <v>71</v>
      </c>
      <c r="D593" s="5" t="s">
        <v>72</v>
      </c>
      <c r="E593" s="147" t="s">
        <v>1680</v>
      </c>
      <c r="F593" s="147"/>
      <c r="G593" s="147" t="s">
        <v>2604</v>
      </c>
      <c r="H593" s="145" t="s">
        <v>3086</v>
      </c>
      <c r="I593" s="147" t="s">
        <v>1739</v>
      </c>
      <c r="J593" s="147">
        <v>2</v>
      </c>
      <c r="K593" s="147" t="s">
        <v>3087</v>
      </c>
      <c r="L593" s="5">
        <f>VLOOKUP(I:I,[1]指导价!$A:$B,2,0)</f>
        <v>24.9</v>
      </c>
      <c r="M593" s="124">
        <f t="shared" si="36"/>
        <v>26.4</v>
      </c>
      <c r="N593" s="147" t="s">
        <v>77</v>
      </c>
      <c r="O593" s="147"/>
      <c r="P593" s="147"/>
      <c r="Q593" s="147"/>
      <c r="R593" s="147"/>
      <c r="S593" s="147"/>
      <c r="T593" s="23"/>
      <c r="U593" s="5"/>
      <c r="V593" s="147"/>
      <c r="W593" s="147" t="s">
        <v>3088</v>
      </c>
      <c r="X593" s="109" t="s">
        <v>3089</v>
      </c>
      <c r="Y593" s="147" t="s">
        <v>3090</v>
      </c>
      <c r="Z593" s="147"/>
      <c r="AA593" s="5">
        <f t="shared" si="37"/>
        <v>49.8</v>
      </c>
      <c r="AB593" s="5">
        <f t="shared" si="38"/>
        <v>3</v>
      </c>
      <c r="AC593" s="5"/>
      <c r="AD593" s="5"/>
      <c r="AE593" s="146"/>
    </row>
    <row r="594" spans="1:31" ht="16.95" customHeight="1" x14ac:dyDescent="0.3">
      <c r="A594" s="3">
        <v>46082</v>
      </c>
      <c r="B594" s="14">
        <v>46084</v>
      </c>
      <c r="C594" s="7" t="s">
        <v>71</v>
      </c>
      <c r="D594" s="5" t="s">
        <v>72</v>
      </c>
      <c r="E594" s="147" t="s">
        <v>1680</v>
      </c>
      <c r="F594" s="147"/>
      <c r="G594" s="147" t="s">
        <v>3091</v>
      </c>
      <c r="H594" s="145" t="s">
        <v>3092</v>
      </c>
      <c r="I594" s="147" t="s">
        <v>1712</v>
      </c>
      <c r="J594" s="147">
        <v>2</v>
      </c>
      <c r="K594" s="147" t="s">
        <v>2769</v>
      </c>
      <c r="L594" s="5">
        <f>VLOOKUP(I:I,[1]指导价!$A:$B,2,0)</f>
        <v>24.9</v>
      </c>
      <c r="M594" s="124">
        <f t="shared" si="36"/>
        <v>34</v>
      </c>
      <c r="N594" s="147" t="s">
        <v>77</v>
      </c>
      <c r="O594" s="147"/>
      <c r="P594" s="147"/>
      <c r="Q594" s="147"/>
      <c r="R594" s="147"/>
      <c r="S594" s="147"/>
      <c r="T594" s="23"/>
      <c r="U594" s="5"/>
      <c r="V594" s="147"/>
      <c r="W594" s="147" t="s">
        <v>3093</v>
      </c>
      <c r="X594" s="109" t="s">
        <v>3094</v>
      </c>
      <c r="Y594" s="147" t="s">
        <v>3095</v>
      </c>
      <c r="Z594" s="147"/>
      <c r="AA594" s="5">
        <f t="shared" si="37"/>
        <v>49.8</v>
      </c>
      <c r="AB594" s="5">
        <f t="shared" si="38"/>
        <v>18.200000000000003</v>
      </c>
      <c r="AC594" s="5"/>
      <c r="AD594" s="5"/>
      <c r="AE594" s="146"/>
    </row>
    <row r="595" spans="1:31" ht="16.95" customHeight="1" x14ac:dyDescent="0.3">
      <c r="A595" s="3">
        <v>46082</v>
      </c>
      <c r="B595" s="14">
        <v>46084</v>
      </c>
      <c r="C595" s="7" t="s">
        <v>71</v>
      </c>
      <c r="D595" s="5" t="s">
        <v>72</v>
      </c>
      <c r="E595" s="147" t="s">
        <v>1680</v>
      </c>
      <c r="F595" s="147"/>
      <c r="G595" s="147" t="s">
        <v>3096</v>
      </c>
      <c r="H595" s="145" t="s">
        <v>3097</v>
      </c>
      <c r="I595" s="147" t="s">
        <v>1739</v>
      </c>
      <c r="J595" s="147">
        <v>2</v>
      </c>
      <c r="K595" s="147" t="s">
        <v>3098</v>
      </c>
      <c r="L595" s="5">
        <f>VLOOKUP(I:I,[1]指导价!$A:$B,2,0)</f>
        <v>24.9</v>
      </c>
      <c r="M595" s="124">
        <f t="shared" si="36"/>
        <v>31.02</v>
      </c>
      <c r="N595" s="147" t="s">
        <v>77</v>
      </c>
      <c r="O595" s="147"/>
      <c r="P595" s="147"/>
      <c r="Q595" s="147"/>
      <c r="R595" s="147"/>
      <c r="S595" s="147"/>
      <c r="T595" s="23"/>
      <c r="U595" s="5"/>
      <c r="V595" s="147"/>
      <c r="W595" s="147" t="s">
        <v>3099</v>
      </c>
      <c r="X595" s="109" t="s">
        <v>3100</v>
      </c>
      <c r="Y595" s="147" t="s">
        <v>3101</v>
      </c>
      <c r="Z595" s="147"/>
      <c r="AA595" s="5">
        <f t="shared" si="37"/>
        <v>49.8</v>
      </c>
      <c r="AB595" s="5">
        <f t="shared" si="38"/>
        <v>12.240000000000002</v>
      </c>
      <c r="AC595" s="5"/>
      <c r="AD595" s="5"/>
      <c r="AE595" s="146"/>
    </row>
    <row r="596" spans="1:31" ht="16.95" customHeight="1" x14ac:dyDescent="0.3">
      <c r="A596" s="3">
        <v>46082</v>
      </c>
      <c r="B596" s="14">
        <v>46084</v>
      </c>
      <c r="C596" s="7" t="s">
        <v>71</v>
      </c>
      <c r="D596" s="5" t="s">
        <v>72</v>
      </c>
      <c r="E596" s="147" t="s">
        <v>1680</v>
      </c>
      <c r="F596" s="147"/>
      <c r="G596" s="147" t="s">
        <v>2795</v>
      </c>
      <c r="H596" s="145" t="s">
        <v>3102</v>
      </c>
      <c r="I596" s="147" t="s">
        <v>1683</v>
      </c>
      <c r="J596" s="147">
        <v>5</v>
      </c>
      <c r="K596" s="147" t="s">
        <v>3078</v>
      </c>
      <c r="L596" s="5">
        <f>VLOOKUP(I:I,[1]指导价!$A:$B,2,0)</f>
        <v>9.9</v>
      </c>
      <c r="M596" s="124">
        <f t="shared" si="36"/>
        <v>21.759999999999998</v>
      </c>
      <c r="N596" s="147" t="s">
        <v>77</v>
      </c>
      <c r="O596" s="147"/>
      <c r="P596" s="147"/>
      <c r="Q596" s="147"/>
      <c r="R596" s="147"/>
      <c r="S596" s="147"/>
      <c r="T596" s="23"/>
      <c r="U596" s="5"/>
      <c r="V596" s="147"/>
      <c r="W596" s="147" t="s">
        <v>3103</v>
      </c>
      <c r="X596" s="109" t="s">
        <v>3104</v>
      </c>
      <c r="Y596" s="147" t="s">
        <v>3105</v>
      </c>
      <c r="Z596" s="147"/>
      <c r="AA596" s="5">
        <f t="shared" si="37"/>
        <v>49.5</v>
      </c>
      <c r="AB596" s="5">
        <f t="shared" si="38"/>
        <v>59.3</v>
      </c>
      <c r="AC596" s="5"/>
      <c r="AD596" s="5"/>
      <c r="AE596" s="146"/>
    </row>
    <row r="597" spans="1:31" ht="16.95" customHeight="1" x14ac:dyDescent="0.3">
      <c r="A597" s="3">
        <v>46082</v>
      </c>
      <c r="B597" s="14">
        <v>46084</v>
      </c>
      <c r="C597" s="7" t="s">
        <v>71</v>
      </c>
      <c r="D597" s="5" t="s">
        <v>72</v>
      </c>
      <c r="E597" s="147" t="s">
        <v>1680</v>
      </c>
      <c r="F597" s="147"/>
      <c r="G597" s="147" t="s">
        <v>2626</v>
      </c>
      <c r="H597" s="145" t="s">
        <v>3106</v>
      </c>
      <c r="I597" s="147" t="s">
        <v>1690</v>
      </c>
      <c r="J597" s="147">
        <v>2</v>
      </c>
      <c r="K597" s="147" t="s">
        <v>2628</v>
      </c>
      <c r="L597" s="5">
        <f>VLOOKUP(I:I,[1]指导价!$A:$B,2,0)</f>
        <v>9.9</v>
      </c>
      <c r="M597" s="124">
        <f t="shared" si="36"/>
        <v>21</v>
      </c>
      <c r="N597" s="147" t="s">
        <v>77</v>
      </c>
      <c r="O597" s="147"/>
      <c r="P597" s="147"/>
      <c r="Q597" s="147"/>
      <c r="R597" s="147"/>
      <c r="S597" s="147"/>
      <c r="T597" s="23"/>
      <c r="U597" s="5"/>
      <c r="V597" s="147"/>
      <c r="W597" s="147" t="s">
        <v>3107</v>
      </c>
      <c r="X597" s="109" t="s">
        <v>3108</v>
      </c>
      <c r="Y597" s="147" t="s">
        <v>3109</v>
      </c>
      <c r="Z597" s="147"/>
      <c r="AA597" s="5">
        <f t="shared" si="37"/>
        <v>19.8</v>
      </c>
      <c r="AB597" s="5">
        <f t="shared" si="38"/>
        <v>22.2</v>
      </c>
      <c r="AC597" s="5"/>
      <c r="AD597" s="5"/>
      <c r="AE597" s="146"/>
    </row>
    <row r="598" spans="1:31" ht="16.95" customHeight="1" x14ac:dyDescent="0.3">
      <c r="A598" s="3">
        <v>46082</v>
      </c>
      <c r="B598" s="14">
        <v>46084</v>
      </c>
      <c r="C598" s="7" t="s">
        <v>71</v>
      </c>
      <c r="D598" s="5" t="s">
        <v>72</v>
      </c>
      <c r="E598" s="147" t="s">
        <v>1680</v>
      </c>
      <c r="F598" s="147"/>
      <c r="G598" s="147" t="s">
        <v>3110</v>
      </c>
      <c r="H598" s="145" t="s">
        <v>3111</v>
      </c>
      <c r="I598" s="147" t="s">
        <v>1683</v>
      </c>
      <c r="J598" s="147">
        <v>6</v>
      </c>
      <c r="K598" s="147" t="s">
        <v>3112</v>
      </c>
      <c r="L598" s="5">
        <f>VLOOKUP(I:I,[1]指导价!$A:$B,2,0)</f>
        <v>9.9</v>
      </c>
      <c r="M598" s="124">
        <f t="shared" si="36"/>
        <v>26.88</v>
      </c>
      <c r="N598" s="147" t="s">
        <v>77</v>
      </c>
      <c r="O598" s="147"/>
      <c r="P598" s="147"/>
      <c r="Q598" s="147"/>
      <c r="R598" s="147"/>
      <c r="S598" s="147"/>
      <c r="T598" s="23"/>
      <c r="U598" s="5"/>
      <c r="V598" s="147"/>
      <c r="W598" s="147" t="s">
        <v>3113</v>
      </c>
      <c r="X598" s="109" t="s">
        <v>3114</v>
      </c>
      <c r="Y598" s="147" t="s">
        <v>3115</v>
      </c>
      <c r="Z598" s="147"/>
      <c r="AA598" s="5">
        <f t="shared" si="37"/>
        <v>59.400000000000006</v>
      </c>
      <c r="AB598" s="5">
        <f t="shared" si="38"/>
        <v>101.88</v>
      </c>
      <c r="AC598" s="5"/>
      <c r="AD598" s="5"/>
      <c r="AE598" s="146"/>
    </row>
    <row r="599" spans="1:31" ht="16.95" customHeight="1" x14ac:dyDescent="0.3">
      <c r="A599" s="3">
        <v>46082</v>
      </c>
      <c r="B599" s="14">
        <v>46084</v>
      </c>
      <c r="C599" s="7" t="s">
        <v>71</v>
      </c>
      <c r="D599" s="5" t="s">
        <v>72</v>
      </c>
      <c r="E599" s="147" t="s">
        <v>1680</v>
      </c>
      <c r="F599" s="147"/>
      <c r="G599" s="147" t="s">
        <v>2501</v>
      </c>
      <c r="H599" s="145" t="s">
        <v>3116</v>
      </c>
      <c r="I599" s="147" t="s">
        <v>1683</v>
      </c>
      <c r="J599" s="147">
        <v>6</v>
      </c>
      <c r="K599" s="147" t="s">
        <v>3117</v>
      </c>
      <c r="L599" s="5">
        <f>VLOOKUP(I:I,[1]指导价!$A:$B,2,0)</f>
        <v>9.9</v>
      </c>
      <c r="M599" s="124">
        <f t="shared" si="36"/>
        <v>23.316666666666666</v>
      </c>
      <c r="N599" s="147" t="s">
        <v>77</v>
      </c>
      <c r="O599" s="147"/>
      <c r="P599" s="147"/>
      <c r="Q599" s="147"/>
      <c r="R599" s="147"/>
      <c r="S599" s="147"/>
      <c r="T599" s="23"/>
      <c r="U599" s="5"/>
      <c r="V599" s="147"/>
      <c r="W599" s="147" t="s">
        <v>3118</v>
      </c>
      <c r="X599" s="109" t="s">
        <v>3119</v>
      </c>
      <c r="Y599" s="147" t="s">
        <v>3120</v>
      </c>
      <c r="Z599" s="147"/>
      <c r="AA599" s="5">
        <f t="shared" si="37"/>
        <v>59.400000000000006</v>
      </c>
      <c r="AB599" s="5">
        <f t="shared" si="38"/>
        <v>80.5</v>
      </c>
      <c r="AC599" s="5"/>
      <c r="AD599" s="5"/>
      <c r="AE599" s="146"/>
    </row>
    <row r="600" spans="1:31" ht="16.95" customHeight="1" x14ac:dyDescent="0.3">
      <c r="A600" s="3">
        <v>46082</v>
      </c>
      <c r="B600" s="14">
        <v>46084</v>
      </c>
      <c r="C600" s="7" t="s">
        <v>71</v>
      </c>
      <c r="D600" s="5" t="s">
        <v>72</v>
      </c>
      <c r="E600" s="147" t="s">
        <v>1680</v>
      </c>
      <c r="F600" s="147"/>
      <c r="G600" s="147" t="s">
        <v>2682</v>
      </c>
      <c r="H600" s="145" t="s">
        <v>3121</v>
      </c>
      <c r="I600" s="147" t="s">
        <v>1739</v>
      </c>
      <c r="J600" s="147">
        <v>3</v>
      </c>
      <c r="K600" s="147" t="s">
        <v>3122</v>
      </c>
      <c r="L600" s="5">
        <f>VLOOKUP(I:I,[1]指导价!$A:$B,2,0)</f>
        <v>24.9</v>
      </c>
      <c r="M600" s="124">
        <f t="shared" si="36"/>
        <v>52.800000000000004</v>
      </c>
      <c r="N600" s="147" t="s">
        <v>77</v>
      </c>
      <c r="O600" s="147"/>
      <c r="P600" s="147"/>
      <c r="Q600" s="147"/>
      <c r="R600" s="147"/>
      <c r="S600" s="147"/>
      <c r="T600" s="23"/>
      <c r="U600" s="5"/>
      <c r="V600" s="147"/>
      <c r="W600" s="147" t="s">
        <v>3123</v>
      </c>
      <c r="X600" s="109" t="s">
        <v>3124</v>
      </c>
      <c r="Y600" s="147" t="s">
        <v>3125</v>
      </c>
      <c r="Z600" s="147"/>
      <c r="AA600" s="5">
        <f t="shared" si="37"/>
        <v>74.699999999999989</v>
      </c>
      <c r="AB600" s="5">
        <f t="shared" si="38"/>
        <v>83.700000000000017</v>
      </c>
      <c r="AC600" s="5"/>
      <c r="AD600" s="5"/>
      <c r="AE600" s="146"/>
    </row>
    <row r="601" spans="1:31" ht="16.95" customHeight="1" x14ac:dyDescent="0.3">
      <c r="A601" s="3">
        <v>46082</v>
      </c>
      <c r="B601" s="14">
        <v>46084</v>
      </c>
      <c r="C601" s="7" t="s">
        <v>71</v>
      </c>
      <c r="D601" s="5" t="s">
        <v>72</v>
      </c>
      <c r="E601" s="147" t="s">
        <v>1680</v>
      </c>
      <c r="F601" s="147"/>
      <c r="G601" s="147" t="s">
        <v>2604</v>
      </c>
      <c r="H601" s="145" t="s">
        <v>3126</v>
      </c>
      <c r="I601" s="147" t="s">
        <v>1739</v>
      </c>
      <c r="J601" s="147">
        <v>1</v>
      </c>
      <c r="K601" s="147" t="s">
        <v>3127</v>
      </c>
      <c r="L601" s="5">
        <f>VLOOKUP(I:I,[1]指导价!$A:$B,2,0)</f>
        <v>24.9</v>
      </c>
      <c r="M601" s="124">
        <f t="shared" si="36"/>
        <v>29</v>
      </c>
      <c r="N601" s="147" t="s">
        <v>77</v>
      </c>
      <c r="O601" s="147"/>
      <c r="P601" s="147"/>
      <c r="Q601" s="147"/>
      <c r="R601" s="147"/>
      <c r="S601" s="147"/>
      <c r="T601" s="23"/>
      <c r="U601" s="5"/>
      <c r="V601" s="147"/>
      <c r="W601" s="147" t="s">
        <v>3128</v>
      </c>
      <c r="X601" s="109" t="s">
        <v>2889</v>
      </c>
      <c r="Y601" s="147" t="s">
        <v>2890</v>
      </c>
      <c r="Z601" s="147"/>
      <c r="AA601" s="5">
        <f t="shared" si="37"/>
        <v>24.9</v>
      </c>
      <c r="AB601" s="5">
        <f t="shared" si="38"/>
        <v>4.1000000000000014</v>
      </c>
      <c r="AC601" s="5"/>
      <c r="AD601" s="5"/>
      <c r="AE601" s="146"/>
    </row>
    <row r="602" spans="1:31" ht="16.95" customHeight="1" x14ac:dyDescent="0.3">
      <c r="A602" s="3">
        <v>46082</v>
      </c>
      <c r="B602" s="14">
        <v>46084</v>
      </c>
      <c r="C602" s="7" t="s">
        <v>71</v>
      </c>
      <c r="D602" s="5" t="s">
        <v>72</v>
      </c>
      <c r="E602" s="147" t="s">
        <v>1680</v>
      </c>
      <c r="F602" s="147"/>
      <c r="G602" s="147" t="s">
        <v>3129</v>
      </c>
      <c r="H602" s="145" t="s">
        <v>3130</v>
      </c>
      <c r="I602" s="147" t="s">
        <v>1739</v>
      </c>
      <c r="J602" s="147">
        <v>6</v>
      </c>
      <c r="K602" s="147" t="s">
        <v>3131</v>
      </c>
      <c r="L602" s="5">
        <f>VLOOKUP(I:I,[1]指导价!$A:$B,2,0)</f>
        <v>24.9</v>
      </c>
      <c r="M602" s="124">
        <f t="shared" si="36"/>
        <v>34.166666666666664</v>
      </c>
      <c r="N602" s="147" t="s">
        <v>77</v>
      </c>
      <c r="O602" s="147"/>
      <c r="P602" s="147"/>
      <c r="Q602" s="147"/>
      <c r="R602" s="147"/>
      <c r="S602" s="147"/>
      <c r="T602" s="23"/>
      <c r="U602" s="5"/>
      <c r="V602" s="147"/>
      <c r="W602" s="147" t="s">
        <v>3132</v>
      </c>
      <c r="X602" s="109" t="s">
        <v>3133</v>
      </c>
      <c r="Y602" s="147" t="s">
        <v>3134</v>
      </c>
      <c r="Z602" s="147"/>
      <c r="AA602" s="5">
        <f t="shared" si="37"/>
        <v>149.39999999999998</v>
      </c>
      <c r="AB602" s="5">
        <f t="shared" si="38"/>
        <v>55.600000000000023</v>
      </c>
      <c r="AC602" s="5"/>
      <c r="AD602" s="5"/>
      <c r="AE602" s="146"/>
    </row>
    <row r="603" spans="1:31" ht="16.95" customHeight="1" x14ac:dyDescent="0.3">
      <c r="A603" s="3">
        <v>46082</v>
      </c>
      <c r="B603" s="14">
        <v>46084</v>
      </c>
      <c r="C603" s="7" t="s">
        <v>71</v>
      </c>
      <c r="D603" s="5" t="s">
        <v>72</v>
      </c>
      <c r="E603" s="147" t="s">
        <v>1680</v>
      </c>
      <c r="F603" s="147"/>
      <c r="G603" s="147" t="s">
        <v>2795</v>
      </c>
      <c r="H603" s="145" t="s">
        <v>3135</v>
      </c>
      <c r="I603" s="147" t="s">
        <v>1739</v>
      </c>
      <c r="J603" s="147">
        <v>2</v>
      </c>
      <c r="K603" s="147" t="s">
        <v>3136</v>
      </c>
      <c r="L603" s="5">
        <f>VLOOKUP(I:I,[1]指导价!$A:$B,2,0)</f>
        <v>24.9</v>
      </c>
      <c r="M603" s="124">
        <f t="shared" si="36"/>
        <v>48.8</v>
      </c>
      <c r="N603" s="147" t="s">
        <v>77</v>
      </c>
      <c r="O603" s="147"/>
      <c r="P603" s="147"/>
      <c r="Q603" s="147"/>
      <c r="R603" s="147"/>
      <c r="S603" s="147"/>
      <c r="T603" s="23"/>
      <c r="U603" s="5"/>
      <c r="V603" s="147"/>
      <c r="W603" s="147" t="s">
        <v>3137</v>
      </c>
      <c r="X603" s="109" t="s">
        <v>3138</v>
      </c>
      <c r="Y603" s="147" t="s">
        <v>3139</v>
      </c>
      <c r="Z603" s="147"/>
      <c r="AA603" s="5">
        <f t="shared" si="37"/>
        <v>49.8</v>
      </c>
      <c r="AB603" s="5">
        <f t="shared" si="38"/>
        <v>47.8</v>
      </c>
      <c r="AC603" s="5"/>
      <c r="AD603" s="5"/>
      <c r="AE603" s="146"/>
    </row>
    <row r="604" spans="1:31" ht="16.95" customHeight="1" x14ac:dyDescent="0.3">
      <c r="A604" s="3">
        <v>46082</v>
      </c>
      <c r="B604" s="14">
        <v>46084</v>
      </c>
      <c r="C604" s="7" t="s">
        <v>71</v>
      </c>
      <c r="D604" s="5" t="s">
        <v>72</v>
      </c>
      <c r="E604" s="147" t="s">
        <v>1680</v>
      </c>
      <c r="F604" s="147"/>
      <c r="G604" s="147" t="s">
        <v>2472</v>
      </c>
      <c r="H604" s="145" t="s">
        <v>3140</v>
      </c>
      <c r="I604" s="147" t="s">
        <v>1690</v>
      </c>
      <c r="J604" s="147">
        <v>1</v>
      </c>
      <c r="K604" s="147" t="s">
        <v>1862</v>
      </c>
      <c r="L604" s="5">
        <f>VLOOKUP(I:I,[1]指导价!$A:$B,2,0)</f>
        <v>9.9</v>
      </c>
      <c r="M604" s="124">
        <f t="shared" si="36"/>
        <v>29.8</v>
      </c>
      <c r="N604" s="147" t="s">
        <v>77</v>
      </c>
      <c r="O604" s="147"/>
      <c r="P604" s="147"/>
      <c r="Q604" s="147"/>
      <c r="R604" s="147"/>
      <c r="S604" s="147"/>
      <c r="T604" s="23"/>
      <c r="U604" s="5"/>
      <c r="V604" s="147"/>
      <c r="W604" s="147" t="s">
        <v>3141</v>
      </c>
      <c r="X604" s="109" t="s">
        <v>3142</v>
      </c>
      <c r="Y604" s="147" t="s">
        <v>3143</v>
      </c>
      <c r="Z604" s="147"/>
      <c r="AA604" s="5">
        <f t="shared" si="37"/>
        <v>9.9</v>
      </c>
      <c r="AB604" s="5">
        <f t="shared" si="38"/>
        <v>19.899999999999999</v>
      </c>
      <c r="AC604" s="5"/>
      <c r="AD604" s="5"/>
      <c r="AE604" s="146"/>
    </row>
    <row r="605" spans="1:31" ht="16.95" customHeight="1" x14ac:dyDescent="0.3">
      <c r="A605" s="3">
        <v>46082</v>
      </c>
      <c r="B605" s="14">
        <v>46084</v>
      </c>
      <c r="C605" s="7" t="s">
        <v>71</v>
      </c>
      <c r="D605" s="5" t="s">
        <v>72</v>
      </c>
      <c r="E605" s="147" t="s">
        <v>1680</v>
      </c>
      <c r="F605" s="147"/>
      <c r="G605" s="147" t="s">
        <v>2158</v>
      </c>
      <c r="H605" s="145" t="s">
        <v>3144</v>
      </c>
      <c r="I605" s="147" t="s">
        <v>1739</v>
      </c>
      <c r="J605" s="147">
        <v>2</v>
      </c>
      <c r="K605" s="147" t="s">
        <v>1791</v>
      </c>
      <c r="L605" s="5">
        <f>VLOOKUP(I:I,[1]指导价!$A:$B,2,0)</f>
        <v>24.9</v>
      </c>
      <c r="M605" s="124">
        <f t="shared" si="36"/>
        <v>29.95</v>
      </c>
      <c r="N605" s="147" t="s">
        <v>77</v>
      </c>
      <c r="O605" s="147"/>
      <c r="P605" s="147"/>
      <c r="Q605" s="147"/>
      <c r="R605" s="147"/>
      <c r="S605" s="147"/>
      <c r="T605" s="23"/>
      <c r="U605" s="5"/>
      <c r="V605" s="147"/>
      <c r="W605" s="147" t="s">
        <v>3145</v>
      </c>
      <c r="X605" s="109" t="s">
        <v>3146</v>
      </c>
      <c r="Y605" s="147" t="s">
        <v>3147</v>
      </c>
      <c r="Z605" s="147"/>
      <c r="AA605" s="5">
        <f t="shared" si="37"/>
        <v>49.8</v>
      </c>
      <c r="AB605" s="5">
        <f t="shared" si="38"/>
        <v>10.100000000000001</v>
      </c>
      <c r="AC605" s="5"/>
      <c r="AD605" s="5"/>
      <c r="AE605" s="146"/>
    </row>
    <row r="606" spans="1:31" ht="16.95" customHeight="1" x14ac:dyDescent="0.3">
      <c r="A606" s="3">
        <v>46082</v>
      </c>
      <c r="B606" s="14">
        <v>46084</v>
      </c>
      <c r="C606" s="7" t="s">
        <v>71</v>
      </c>
      <c r="D606" s="5" t="s">
        <v>72</v>
      </c>
      <c r="E606" s="147" t="s">
        <v>1680</v>
      </c>
      <c r="F606" s="147"/>
      <c r="G606" s="147" t="s">
        <v>3063</v>
      </c>
      <c r="H606" s="145" t="s">
        <v>3148</v>
      </c>
      <c r="I606" s="147" t="s">
        <v>1712</v>
      </c>
      <c r="J606" s="147">
        <v>3</v>
      </c>
      <c r="K606" s="147" t="s">
        <v>3149</v>
      </c>
      <c r="L606" s="5">
        <f>VLOOKUP(I:I,[1]指导价!$A:$B,2,0)</f>
        <v>24.9</v>
      </c>
      <c r="M606" s="124">
        <f t="shared" si="36"/>
        <v>33.666666666666664</v>
      </c>
      <c r="N606" s="147" t="s">
        <v>77</v>
      </c>
      <c r="O606" s="147"/>
      <c r="P606" s="147"/>
      <c r="Q606" s="147"/>
      <c r="R606" s="147"/>
      <c r="S606" s="147"/>
      <c r="T606" s="23"/>
      <c r="U606" s="5"/>
      <c r="V606" s="147"/>
      <c r="W606" s="147" t="s">
        <v>3150</v>
      </c>
      <c r="X606" s="109" t="s">
        <v>3151</v>
      </c>
      <c r="Y606" s="147" t="s">
        <v>3152</v>
      </c>
      <c r="Z606" s="147"/>
      <c r="AA606" s="5">
        <f t="shared" si="37"/>
        <v>74.699999999999989</v>
      </c>
      <c r="AB606" s="5">
        <f t="shared" si="38"/>
        <v>26.300000000000011</v>
      </c>
      <c r="AC606" s="5"/>
      <c r="AD606" s="5"/>
      <c r="AE606" s="146"/>
    </row>
    <row r="607" spans="1:31" ht="16.95" customHeight="1" x14ac:dyDescent="0.3">
      <c r="A607" s="3">
        <v>46082</v>
      </c>
      <c r="B607" s="14">
        <v>46084</v>
      </c>
      <c r="C607" s="7" t="s">
        <v>71</v>
      </c>
      <c r="D607" s="5" t="s">
        <v>72</v>
      </c>
      <c r="E607" s="147" t="s">
        <v>1680</v>
      </c>
      <c r="F607" s="147"/>
      <c r="G607" s="147" t="s">
        <v>2462</v>
      </c>
      <c r="H607" s="145" t="s">
        <v>3153</v>
      </c>
      <c r="I607" s="147" t="s">
        <v>1683</v>
      </c>
      <c r="J607" s="147">
        <v>4</v>
      </c>
      <c r="K607" s="147" t="s">
        <v>3154</v>
      </c>
      <c r="L607" s="5">
        <f>VLOOKUP(I:I,[1]指导价!$A:$B,2,0)</f>
        <v>9.9</v>
      </c>
      <c r="M607" s="124">
        <f t="shared" si="36"/>
        <v>26.75</v>
      </c>
      <c r="N607" s="147" t="s">
        <v>77</v>
      </c>
      <c r="O607" s="147"/>
      <c r="P607" s="147"/>
      <c r="Q607" s="147"/>
      <c r="R607" s="147"/>
      <c r="S607" s="147"/>
      <c r="T607" s="23"/>
      <c r="U607" s="5"/>
      <c r="V607" s="147"/>
      <c r="W607" s="147" t="s">
        <v>3155</v>
      </c>
      <c r="X607" s="109" t="s">
        <v>3156</v>
      </c>
      <c r="Y607" s="147" t="s">
        <v>3157</v>
      </c>
      <c r="Z607" s="147"/>
      <c r="AA607" s="5">
        <f t="shared" si="37"/>
        <v>39.6</v>
      </c>
      <c r="AB607" s="5">
        <f t="shared" si="38"/>
        <v>67.400000000000006</v>
      </c>
      <c r="AC607" s="5"/>
      <c r="AD607" s="5"/>
      <c r="AE607" s="146"/>
    </row>
    <row r="608" spans="1:31" ht="16.95" customHeight="1" x14ac:dyDescent="0.3">
      <c r="A608" s="3">
        <v>46082</v>
      </c>
      <c r="B608" s="14">
        <v>46084</v>
      </c>
      <c r="C608" s="7" t="s">
        <v>71</v>
      </c>
      <c r="D608" s="5" t="s">
        <v>72</v>
      </c>
      <c r="E608" s="147" t="s">
        <v>1680</v>
      </c>
      <c r="F608" s="147"/>
      <c r="G608" s="147" t="s">
        <v>3158</v>
      </c>
      <c r="H608" s="145" t="s">
        <v>3159</v>
      </c>
      <c r="I608" s="147" t="s">
        <v>1683</v>
      </c>
      <c r="J608" s="147">
        <v>3</v>
      </c>
      <c r="K608" s="147" t="s">
        <v>3160</v>
      </c>
      <c r="L608" s="5">
        <f>VLOOKUP(I:I,[1]指导价!$A:$B,2,0)</f>
        <v>9.9</v>
      </c>
      <c r="M608" s="124">
        <f t="shared" si="36"/>
        <v>11.333333333333334</v>
      </c>
      <c r="N608" s="147" t="s">
        <v>77</v>
      </c>
      <c r="O608" s="147"/>
      <c r="P608" s="147"/>
      <c r="Q608" s="147"/>
      <c r="R608" s="147"/>
      <c r="S608" s="147"/>
      <c r="T608" s="23"/>
      <c r="U608" s="5"/>
      <c r="V608" s="147"/>
      <c r="W608" s="147" t="s">
        <v>3161</v>
      </c>
      <c r="X608" s="109" t="s">
        <v>1981</v>
      </c>
      <c r="Y608" s="147" t="s">
        <v>1982</v>
      </c>
      <c r="Z608" s="147"/>
      <c r="AA608" s="5">
        <f t="shared" si="37"/>
        <v>29.700000000000003</v>
      </c>
      <c r="AB608" s="5">
        <f t="shared" si="38"/>
        <v>4.2999999999999972</v>
      </c>
      <c r="AC608" s="5"/>
      <c r="AD608" s="5"/>
      <c r="AE608" s="146"/>
    </row>
    <row r="609" spans="1:31" ht="16.95" customHeight="1" x14ac:dyDescent="0.3">
      <c r="A609" s="3">
        <v>46082</v>
      </c>
      <c r="B609" s="14">
        <v>46084</v>
      </c>
      <c r="C609" s="7" t="s">
        <v>71</v>
      </c>
      <c r="D609" s="5" t="s">
        <v>72</v>
      </c>
      <c r="E609" s="147" t="s">
        <v>1680</v>
      </c>
      <c r="F609" s="147"/>
      <c r="G609" s="147" t="s">
        <v>2795</v>
      </c>
      <c r="H609" s="145" t="s">
        <v>3162</v>
      </c>
      <c r="I609" s="147" t="s">
        <v>1683</v>
      </c>
      <c r="J609" s="147">
        <v>3</v>
      </c>
      <c r="K609" s="147" t="s">
        <v>2797</v>
      </c>
      <c r="L609" s="5">
        <f>VLOOKUP(I:I,[1]指导价!$A:$B,2,0)</f>
        <v>9.9</v>
      </c>
      <c r="M609" s="124">
        <f t="shared" si="36"/>
        <v>24.533333333333331</v>
      </c>
      <c r="N609" s="147" t="s">
        <v>77</v>
      </c>
      <c r="O609" s="147"/>
      <c r="P609" s="147"/>
      <c r="Q609" s="147"/>
      <c r="R609" s="147"/>
      <c r="S609" s="147"/>
      <c r="T609" s="23"/>
      <c r="U609" s="5"/>
      <c r="V609" s="147"/>
      <c r="W609" s="147" t="s">
        <v>3163</v>
      </c>
      <c r="X609" s="109" t="s">
        <v>3164</v>
      </c>
      <c r="Y609" s="147" t="s">
        <v>3165</v>
      </c>
      <c r="Z609" s="147"/>
      <c r="AA609" s="5">
        <f t="shared" si="37"/>
        <v>29.700000000000003</v>
      </c>
      <c r="AB609" s="5">
        <f t="shared" si="38"/>
        <v>43.899999999999991</v>
      </c>
      <c r="AC609" s="5"/>
      <c r="AD609" s="5"/>
      <c r="AE609" s="146"/>
    </row>
    <row r="610" spans="1:31" ht="16.95" customHeight="1" x14ac:dyDescent="0.3">
      <c r="A610" s="3">
        <v>46082</v>
      </c>
      <c r="B610" s="14">
        <v>46084</v>
      </c>
      <c r="C610" s="7" t="s">
        <v>71</v>
      </c>
      <c r="D610" s="5" t="s">
        <v>72</v>
      </c>
      <c r="E610" s="147" t="s">
        <v>1680</v>
      </c>
      <c r="F610" s="147"/>
      <c r="G610" s="147" t="s">
        <v>2682</v>
      </c>
      <c r="H610" s="145" t="s">
        <v>3166</v>
      </c>
      <c r="I610" s="147" t="s">
        <v>1739</v>
      </c>
      <c r="J610" s="147">
        <v>1</v>
      </c>
      <c r="K610" s="147" t="s">
        <v>3167</v>
      </c>
      <c r="L610" s="5">
        <f>VLOOKUP(I:I,[1]指导价!$A:$B,2,0)</f>
        <v>24.9</v>
      </c>
      <c r="M610" s="124">
        <f t="shared" si="36"/>
        <v>86.4</v>
      </c>
      <c r="N610" s="147" t="s">
        <v>77</v>
      </c>
      <c r="O610" s="147"/>
      <c r="P610" s="147"/>
      <c r="Q610" s="147"/>
      <c r="R610" s="147"/>
      <c r="S610" s="147"/>
      <c r="T610" s="23"/>
      <c r="U610" s="5"/>
      <c r="V610" s="147"/>
      <c r="W610" s="147" t="s">
        <v>3168</v>
      </c>
      <c r="X610" s="109" t="s">
        <v>3169</v>
      </c>
      <c r="Y610" s="147" t="s">
        <v>3170</v>
      </c>
      <c r="Z610" s="147"/>
      <c r="AA610" s="5">
        <f t="shared" si="37"/>
        <v>24.9</v>
      </c>
      <c r="AB610" s="5">
        <f t="shared" si="38"/>
        <v>61.500000000000007</v>
      </c>
      <c r="AC610" s="5"/>
      <c r="AD610" s="5"/>
      <c r="AE610" s="146"/>
    </row>
    <row r="611" spans="1:31" ht="16.95" customHeight="1" x14ac:dyDescent="0.3">
      <c r="A611" s="3">
        <v>46082</v>
      </c>
      <c r="B611" s="14">
        <v>46084</v>
      </c>
      <c r="C611" s="7" t="s">
        <v>71</v>
      </c>
      <c r="D611" s="5" t="s">
        <v>72</v>
      </c>
      <c r="E611" s="147" t="s">
        <v>1680</v>
      </c>
      <c r="F611" s="147"/>
      <c r="G611" s="147" t="s">
        <v>3171</v>
      </c>
      <c r="H611" s="145" t="s">
        <v>3172</v>
      </c>
      <c r="I611" s="147" t="s">
        <v>1683</v>
      </c>
      <c r="J611" s="147">
        <v>5</v>
      </c>
      <c r="K611" s="147" t="s">
        <v>3173</v>
      </c>
      <c r="L611" s="5">
        <f>VLOOKUP(I:I,[1]指导价!$A:$B,2,0)</f>
        <v>9.9</v>
      </c>
      <c r="M611" s="124">
        <f t="shared" si="36"/>
        <v>17.8</v>
      </c>
      <c r="N611" s="147" t="s">
        <v>77</v>
      </c>
      <c r="O611" s="147"/>
      <c r="P611" s="147"/>
      <c r="Q611" s="147"/>
      <c r="R611" s="147"/>
      <c r="S611" s="147"/>
      <c r="T611" s="23"/>
      <c r="U611" s="5"/>
      <c r="V611" s="147"/>
      <c r="W611" s="147" t="s">
        <v>3174</v>
      </c>
      <c r="X611" s="109" t="s">
        <v>3175</v>
      </c>
      <c r="Y611" s="147" t="s">
        <v>3176</v>
      </c>
      <c r="Z611" s="147"/>
      <c r="AA611" s="5">
        <f t="shared" si="37"/>
        <v>49.5</v>
      </c>
      <c r="AB611" s="5">
        <f t="shared" si="38"/>
        <v>39.5</v>
      </c>
      <c r="AC611" s="5"/>
      <c r="AD611" s="5"/>
      <c r="AE611" s="146"/>
    </row>
    <row r="612" spans="1:31" ht="16.95" customHeight="1" x14ac:dyDescent="0.3">
      <c r="A612" s="3">
        <v>46082</v>
      </c>
      <c r="B612" s="14">
        <v>46084</v>
      </c>
      <c r="C612" s="7" t="s">
        <v>71</v>
      </c>
      <c r="D612" s="5" t="s">
        <v>72</v>
      </c>
      <c r="E612" s="147" t="s">
        <v>1680</v>
      </c>
      <c r="F612" s="147"/>
      <c r="G612" s="147" t="s">
        <v>2648</v>
      </c>
      <c r="H612" s="145" t="s">
        <v>3177</v>
      </c>
      <c r="I612" s="147" t="s">
        <v>1712</v>
      </c>
      <c r="J612" s="147">
        <v>2</v>
      </c>
      <c r="K612" s="147" t="s">
        <v>3178</v>
      </c>
      <c r="L612" s="5">
        <f>VLOOKUP(I:I,[1]指导价!$A:$B,2,0)</f>
        <v>24.9</v>
      </c>
      <c r="M612" s="124">
        <f t="shared" si="36"/>
        <v>63</v>
      </c>
      <c r="N612" s="147" t="s">
        <v>77</v>
      </c>
      <c r="O612" s="147"/>
      <c r="P612" s="147"/>
      <c r="Q612" s="147"/>
      <c r="R612" s="147"/>
      <c r="S612" s="147"/>
      <c r="T612" s="23"/>
      <c r="U612" s="5"/>
      <c r="V612" s="147"/>
      <c r="W612" s="147" t="s">
        <v>3179</v>
      </c>
      <c r="X612" s="109" t="s">
        <v>3180</v>
      </c>
      <c r="Y612" s="147" t="s">
        <v>3181</v>
      </c>
      <c r="Z612" s="147"/>
      <c r="AA612" s="5">
        <f t="shared" si="37"/>
        <v>49.8</v>
      </c>
      <c r="AB612" s="5">
        <f t="shared" si="38"/>
        <v>76.2</v>
      </c>
      <c r="AC612" s="5"/>
      <c r="AD612" s="5"/>
      <c r="AE612" s="146"/>
    </row>
    <row r="613" spans="1:31" ht="16.95" customHeight="1" x14ac:dyDescent="0.3">
      <c r="A613" s="3">
        <v>46082</v>
      </c>
      <c r="B613" s="14">
        <v>46084</v>
      </c>
      <c r="C613" s="7" t="s">
        <v>71</v>
      </c>
      <c r="D613" s="5" t="s">
        <v>72</v>
      </c>
      <c r="E613" s="147" t="s">
        <v>1680</v>
      </c>
      <c r="F613" s="147"/>
      <c r="G613" s="147" t="s">
        <v>3182</v>
      </c>
      <c r="H613" s="145" t="s">
        <v>3183</v>
      </c>
      <c r="I613" s="147" t="s">
        <v>1712</v>
      </c>
      <c r="J613" s="147">
        <v>1</v>
      </c>
      <c r="K613" s="147" t="s">
        <v>2023</v>
      </c>
      <c r="L613" s="5">
        <f>VLOOKUP(I:I,[1]指导价!$A:$B,2,0)</f>
        <v>24.9</v>
      </c>
      <c r="M613" s="124">
        <f t="shared" si="36"/>
        <v>60</v>
      </c>
      <c r="N613" s="147" t="s">
        <v>77</v>
      </c>
      <c r="O613" s="147"/>
      <c r="P613" s="147"/>
      <c r="Q613" s="147"/>
      <c r="R613" s="147"/>
      <c r="S613" s="147"/>
      <c r="T613" s="23"/>
      <c r="U613" s="5"/>
      <c r="V613" s="147"/>
      <c r="W613" s="147" t="s">
        <v>3184</v>
      </c>
      <c r="X613" s="109" t="s">
        <v>3185</v>
      </c>
      <c r="Y613" s="147" t="s">
        <v>3186</v>
      </c>
      <c r="Z613" s="147"/>
      <c r="AA613" s="5">
        <f t="shared" si="37"/>
        <v>24.9</v>
      </c>
      <c r="AB613" s="5">
        <f t="shared" si="38"/>
        <v>35.1</v>
      </c>
      <c r="AC613" s="5"/>
      <c r="AD613" s="5"/>
      <c r="AE613" s="146"/>
    </row>
    <row r="614" spans="1:31" ht="16.95" customHeight="1" x14ac:dyDescent="0.3">
      <c r="A614" s="3">
        <v>46082</v>
      </c>
      <c r="B614" s="14">
        <v>46084</v>
      </c>
      <c r="C614" s="7" t="s">
        <v>71</v>
      </c>
      <c r="D614" s="5" t="s">
        <v>72</v>
      </c>
      <c r="E614" s="147" t="s">
        <v>1680</v>
      </c>
      <c r="F614" s="147"/>
      <c r="G614" s="147" t="s">
        <v>3187</v>
      </c>
      <c r="H614" s="145" t="s">
        <v>3188</v>
      </c>
      <c r="I614" s="147" t="s">
        <v>1712</v>
      </c>
      <c r="J614" s="147">
        <v>3</v>
      </c>
      <c r="K614" s="147" t="s">
        <v>3189</v>
      </c>
      <c r="L614" s="5">
        <f>VLOOKUP(I:I,[1]指导价!$A:$B,2,0)</f>
        <v>24.9</v>
      </c>
      <c r="M614" s="124">
        <f t="shared" si="36"/>
        <v>39.553333333333335</v>
      </c>
      <c r="N614" s="147" t="s">
        <v>77</v>
      </c>
      <c r="O614" s="147"/>
      <c r="P614" s="147"/>
      <c r="Q614" s="147"/>
      <c r="R614" s="147"/>
      <c r="S614" s="147"/>
      <c r="T614" s="23"/>
      <c r="U614" s="5"/>
      <c r="V614" s="147"/>
      <c r="W614" s="147" t="s">
        <v>3190</v>
      </c>
      <c r="X614" s="109" t="s">
        <v>3191</v>
      </c>
      <c r="Y614" s="147" t="s">
        <v>3192</v>
      </c>
      <c r="Z614" s="147"/>
      <c r="AA614" s="5">
        <f t="shared" si="37"/>
        <v>74.699999999999989</v>
      </c>
      <c r="AB614" s="5">
        <f t="shared" si="38"/>
        <v>43.960000000000008</v>
      </c>
      <c r="AC614" s="5"/>
      <c r="AD614" s="5"/>
      <c r="AE614" s="146"/>
    </row>
    <row r="615" spans="1:31" ht="16.95" customHeight="1" x14ac:dyDescent="0.3">
      <c r="A615" s="3">
        <v>46082</v>
      </c>
      <c r="B615" s="14">
        <v>46084</v>
      </c>
      <c r="C615" s="7" t="s">
        <v>71</v>
      </c>
      <c r="D615" s="5" t="s">
        <v>72</v>
      </c>
      <c r="E615" s="147" t="s">
        <v>1680</v>
      </c>
      <c r="F615" s="147"/>
      <c r="G615" s="147" t="s">
        <v>2682</v>
      </c>
      <c r="H615" s="145" t="s">
        <v>3193</v>
      </c>
      <c r="I615" s="147" t="s">
        <v>1683</v>
      </c>
      <c r="J615" s="147">
        <v>6</v>
      </c>
      <c r="K615" s="147" t="s">
        <v>2640</v>
      </c>
      <c r="L615" s="5">
        <f>VLOOKUP(I:I,[1]指导价!$A:$B,2,0)</f>
        <v>9.9</v>
      </c>
      <c r="M615" s="124">
        <f t="shared" si="36"/>
        <v>42.613333333333337</v>
      </c>
      <c r="N615" s="147" t="s">
        <v>77</v>
      </c>
      <c r="O615" s="147"/>
      <c r="P615" s="147"/>
      <c r="Q615" s="147"/>
      <c r="R615" s="147"/>
      <c r="S615" s="147"/>
      <c r="T615" s="23"/>
      <c r="U615" s="5"/>
      <c r="V615" s="147"/>
      <c r="W615" s="147" t="s">
        <v>3194</v>
      </c>
      <c r="X615" s="109" t="s">
        <v>3195</v>
      </c>
      <c r="Y615" s="147" t="s">
        <v>3196</v>
      </c>
      <c r="Z615" s="147"/>
      <c r="AA615" s="5">
        <f t="shared" si="37"/>
        <v>59.400000000000006</v>
      </c>
      <c r="AB615" s="5">
        <f t="shared" si="38"/>
        <v>196.28</v>
      </c>
      <c r="AC615" s="5"/>
      <c r="AD615" s="5"/>
      <c r="AE615" s="146"/>
    </row>
    <row r="616" spans="1:31" ht="16.95" customHeight="1" x14ac:dyDescent="0.3">
      <c r="A616" s="3">
        <v>46082</v>
      </c>
      <c r="B616" s="14">
        <v>46084</v>
      </c>
      <c r="C616" s="7" t="s">
        <v>71</v>
      </c>
      <c r="D616" s="5" t="s">
        <v>72</v>
      </c>
      <c r="E616" s="147" t="s">
        <v>1680</v>
      </c>
      <c r="F616" s="147"/>
      <c r="G616" s="147" t="s">
        <v>2501</v>
      </c>
      <c r="H616" s="145" t="s">
        <v>3197</v>
      </c>
      <c r="I616" s="147" t="s">
        <v>1690</v>
      </c>
      <c r="J616" s="147">
        <v>1</v>
      </c>
      <c r="K616" s="147" t="s">
        <v>2237</v>
      </c>
      <c r="L616" s="5">
        <f>VLOOKUP(I:I,[1]指导价!$A:$B,2,0)</f>
        <v>9.9</v>
      </c>
      <c r="M616" s="124">
        <f t="shared" si="36"/>
        <v>27.9</v>
      </c>
      <c r="N616" s="147" t="s">
        <v>77</v>
      </c>
      <c r="O616" s="147"/>
      <c r="P616" s="147"/>
      <c r="Q616" s="147"/>
      <c r="R616" s="147"/>
      <c r="S616" s="147"/>
      <c r="T616" s="23"/>
      <c r="U616" s="5"/>
      <c r="V616" s="147"/>
      <c r="W616" s="147" t="s">
        <v>3198</v>
      </c>
      <c r="X616" s="109" t="s">
        <v>3199</v>
      </c>
      <c r="Y616" s="147" t="s">
        <v>3200</v>
      </c>
      <c r="Z616" s="147"/>
      <c r="AA616" s="5">
        <f t="shared" si="37"/>
        <v>9.9</v>
      </c>
      <c r="AB616" s="5">
        <f t="shared" si="38"/>
        <v>18</v>
      </c>
      <c r="AC616" s="5"/>
      <c r="AD616" s="5"/>
      <c r="AE616" s="146"/>
    </row>
    <row r="617" spans="1:31" ht="16.95" customHeight="1" x14ac:dyDescent="0.3">
      <c r="A617" s="3">
        <v>46082</v>
      </c>
      <c r="B617" s="14">
        <v>46084</v>
      </c>
      <c r="C617" s="7" t="s">
        <v>71</v>
      </c>
      <c r="D617" s="5" t="s">
        <v>72</v>
      </c>
      <c r="E617" s="147" t="s">
        <v>1680</v>
      </c>
      <c r="F617" s="147"/>
      <c r="G617" s="147" t="s">
        <v>3201</v>
      </c>
      <c r="H617" s="145" t="s">
        <v>3202</v>
      </c>
      <c r="I617" s="147" t="s">
        <v>1739</v>
      </c>
      <c r="J617" s="147">
        <v>2</v>
      </c>
      <c r="K617" s="147" t="s">
        <v>2929</v>
      </c>
      <c r="L617" s="5">
        <f>VLOOKUP(I:I,[1]指导价!$A:$B,2,0)</f>
        <v>24.9</v>
      </c>
      <c r="M617" s="124">
        <f t="shared" si="36"/>
        <v>32.945</v>
      </c>
      <c r="N617" s="147" t="s">
        <v>77</v>
      </c>
      <c r="O617" s="147"/>
      <c r="P617" s="147"/>
      <c r="Q617" s="147"/>
      <c r="R617" s="147"/>
      <c r="S617" s="147"/>
      <c r="T617" s="23"/>
      <c r="U617" s="5"/>
      <c r="V617" s="147"/>
      <c r="W617" s="147" t="s">
        <v>3203</v>
      </c>
      <c r="X617" s="109" t="s">
        <v>2931</v>
      </c>
      <c r="Y617" s="147" t="s">
        <v>2932</v>
      </c>
      <c r="Z617" s="147"/>
      <c r="AA617" s="5">
        <f t="shared" si="37"/>
        <v>49.8</v>
      </c>
      <c r="AB617" s="5">
        <f t="shared" si="38"/>
        <v>16.090000000000003</v>
      </c>
      <c r="AC617" s="5"/>
      <c r="AD617" s="5"/>
      <c r="AE617" s="146"/>
    </row>
    <row r="618" spans="1:31" ht="16.95" customHeight="1" x14ac:dyDescent="0.3">
      <c r="A618" s="3">
        <v>46082</v>
      </c>
      <c r="B618" s="14">
        <v>46084</v>
      </c>
      <c r="C618" s="7" t="s">
        <v>71</v>
      </c>
      <c r="D618" s="5" t="s">
        <v>72</v>
      </c>
      <c r="E618" s="147" t="s">
        <v>1680</v>
      </c>
      <c r="F618" s="147"/>
      <c r="G618" s="147" t="s">
        <v>3204</v>
      </c>
      <c r="H618" s="145" t="s">
        <v>3205</v>
      </c>
      <c r="I618" s="147" t="s">
        <v>1712</v>
      </c>
      <c r="J618" s="147">
        <v>2</v>
      </c>
      <c r="K618" s="147" t="s">
        <v>3206</v>
      </c>
      <c r="L618" s="5">
        <f>VLOOKUP(I:I,[1]指导价!$A:$B,2,0)</f>
        <v>24.9</v>
      </c>
      <c r="M618" s="124">
        <f t="shared" si="36"/>
        <v>55</v>
      </c>
      <c r="N618" s="147" t="s">
        <v>77</v>
      </c>
      <c r="O618" s="147"/>
      <c r="P618" s="147"/>
      <c r="Q618" s="147"/>
      <c r="R618" s="147"/>
      <c r="S618" s="147"/>
      <c r="T618" s="23"/>
      <c r="U618" s="5"/>
      <c r="V618" s="147"/>
      <c r="W618" s="147" t="s">
        <v>3207</v>
      </c>
      <c r="X618" s="109" t="s">
        <v>3208</v>
      </c>
      <c r="Y618" s="147" t="s">
        <v>3209</v>
      </c>
      <c r="Z618" s="147"/>
      <c r="AA618" s="5">
        <f t="shared" si="37"/>
        <v>49.8</v>
      </c>
      <c r="AB618" s="5">
        <f t="shared" si="38"/>
        <v>60.2</v>
      </c>
      <c r="AC618" s="5"/>
      <c r="AD618" s="5"/>
      <c r="AE618" s="146"/>
    </row>
    <row r="619" spans="1:31" ht="16.95" customHeight="1" x14ac:dyDescent="0.3">
      <c r="A619" s="3">
        <v>46082</v>
      </c>
      <c r="B619" s="14">
        <v>46084</v>
      </c>
      <c r="C619" s="7" t="s">
        <v>71</v>
      </c>
      <c r="D619" s="5" t="s">
        <v>72</v>
      </c>
      <c r="E619" s="147" t="s">
        <v>1680</v>
      </c>
      <c r="F619" s="147"/>
      <c r="G619" s="147" t="s">
        <v>3210</v>
      </c>
      <c r="H619" s="145" t="s">
        <v>3211</v>
      </c>
      <c r="I619" s="147" t="s">
        <v>1701</v>
      </c>
      <c r="J619" s="147">
        <v>1</v>
      </c>
      <c r="K619" s="147" t="s">
        <v>3212</v>
      </c>
      <c r="L619" s="5">
        <f>VLOOKUP(I:I,[1]指导价!$A:$B,2,0)</f>
        <v>8.9</v>
      </c>
      <c r="M619" s="124">
        <f t="shared" si="36"/>
        <v>17.899999999999999</v>
      </c>
      <c r="N619" s="147" t="s">
        <v>77</v>
      </c>
      <c r="O619" s="147"/>
      <c r="P619" s="147"/>
      <c r="Q619" s="147"/>
      <c r="R619" s="147"/>
      <c r="S619" s="147"/>
      <c r="T619" s="23"/>
      <c r="U619" s="5"/>
      <c r="V619" s="147"/>
      <c r="W619" s="147" t="s">
        <v>3213</v>
      </c>
      <c r="X619" s="109" t="s">
        <v>3214</v>
      </c>
      <c r="Y619" s="147" t="s">
        <v>3215</v>
      </c>
      <c r="Z619" s="147"/>
      <c r="AA619" s="5">
        <f t="shared" si="37"/>
        <v>8.9</v>
      </c>
      <c r="AB619" s="5">
        <f t="shared" si="38"/>
        <v>8.9999999999999982</v>
      </c>
      <c r="AC619" s="5"/>
      <c r="AD619" s="5"/>
      <c r="AE619" s="146"/>
    </row>
    <row r="620" spans="1:31" ht="16.95" customHeight="1" x14ac:dyDescent="0.3">
      <c r="A620" s="3">
        <v>46082</v>
      </c>
      <c r="B620" s="14">
        <v>46084</v>
      </c>
      <c r="C620" s="7" t="s">
        <v>71</v>
      </c>
      <c r="D620" s="5" t="s">
        <v>72</v>
      </c>
      <c r="E620" s="147" t="s">
        <v>1680</v>
      </c>
      <c r="F620" s="147"/>
      <c r="G620" s="147" t="s">
        <v>3216</v>
      </c>
      <c r="H620" s="145" t="s">
        <v>3217</v>
      </c>
      <c r="I620" s="147" t="s">
        <v>1683</v>
      </c>
      <c r="J620" s="147">
        <v>4</v>
      </c>
      <c r="K620" s="147" t="s">
        <v>3218</v>
      </c>
      <c r="L620" s="5">
        <f>VLOOKUP(I:I,[1]指导价!$A:$B,2,0)</f>
        <v>9.9</v>
      </c>
      <c r="M620" s="124">
        <f t="shared" si="36"/>
        <v>18.3</v>
      </c>
      <c r="N620" s="147" t="s">
        <v>77</v>
      </c>
      <c r="O620" s="147"/>
      <c r="P620" s="147"/>
      <c r="Q620" s="147"/>
      <c r="R620" s="147"/>
      <c r="S620" s="147"/>
      <c r="T620" s="23"/>
      <c r="U620" s="5"/>
      <c r="V620" s="147"/>
      <c r="W620" s="147" t="s">
        <v>3219</v>
      </c>
      <c r="X620" s="109" t="s">
        <v>3220</v>
      </c>
      <c r="Y620" s="147" t="s">
        <v>3221</v>
      </c>
      <c r="Z620" s="147"/>
      <c r="AA620" s="5">
        <f t="shared" si="37"/>
        <v>39.6</v>
      </c>
      <c r="AB620" s="5">
        <f t="shared" si="38"/>
        <v>33.6</v>
      </c>
      <c r="AC620" s="5"/>
      <c r="AD620" s="5"/>
      <c r="AE620" s="146"/>
    </row>
    <row r="621" spans="1:31" ht="16.95" customHeight="1" x14ac:dyDescent="0.3">
      <c r="A621" s="3">
        <v>46082</v>
      </c>
      <c r="B621" s="14">
        <v>46084</v>
      </c>
      <c r="C621" s="7" t="s">
        <v>71</v>
      </c>
      <c r="D621" s="5" t="s">
        <v>72</v>
      </c>
      <c r="E621" s="147" t="s">
        <v>1680</v>
      </c>
      <c r="F621" s="147"/>
      <c r="G621" s="147" t="s">
        <v>3222</v>
      </c>
      <c r="H621" s="145" t="s">
        <v>3223</v>
      </c>
      <c r="I621" s="147" t="s">
        <v>1683</v>
      </c>
      <c r="J621" s="147">
        <v>15</v>
      </c>
      <c r="K621" s="147" t="s">
        <v>3224</v>
      </c>
      <c r="L621" s="5">
        <f>VLOOKUP(I:I,[1]指导价!$A:$B,2,0)</f>
        <v>9.9</v>
      </c>
      <c r="M621" s="124">
        <f t="shared" si="36"/>
        <v>12</v>
      </c>
      <c r="N621" s="147" t="s">
        <v>77</v>
      </c>
      <c r="O621" s="147"/>
      <c r="P621" s="147"/>
      <c r="Q621" s="147"/>
      <c r="R621" s="147"/>
      <c r="S621" s="147"/>
      <c r="T621" s="23"/>
      <c r="U621" s="5"/>
      <c r="V621" s="147"/>
      <c r="W621" s="147" t="s">
        <v>3225</v>
      </c>
      <c r="X621" s="109" t="s">
        <v>3226</v>
      </c>
      <c r="Y621" s="147" t="s">
        <v>3227</v>
      </c>
      <c r="Z621" s="147"/>
      <c r="AA621" s="5">
        <f t="shared" si="37"/>
        <v>148.5</v>
      </c>
      <c r="AB621" s="5">
        <f t="shared" si="38"/>
        <v>31.5</v>
      </c>
      <c r="AC621" s="5"/>
      <c r="AD621" s="5"/>
      <c r="AE621" s="146"/>
    </row>
    <row r="622" spans="1:31" ht="16.95" customHeight="1" x14ac:dyDescent="0.3">
      <c r="A622" s="3">
        <v>46082</v>
      </c>
      <c r="B622" s="14">
        <v>46084</v>
      </c>
      <c r="C622" s="7" t="s">
        <v>71</v>
      </c>
      <c r="D622" s="5" t="s">
        <v>72</v>
      </c>
      <c r="E622" s="147" t="s">
        <v>1680</v>
      </c>
      <c r="F622" s="147"/>
      <c r="G622" s="147" t="s">
        <v>2472</v>
      </c>
      <c r="H622" s="145" t="s">
        <v>3228</v>
      </c>
      <c r="I622" s="147" t="s">
        <v>1690</v>
      </c>
      <c r="J622" s="147">
        <v>3</v>
      </c>
      <c r="K622" s="147" t="s">
        <v>3229</v>
      </c>
      <c r="L622" s="5">
        <f>VLOOKUP(I:I,[1]指导价!$A:$B,2,0)</f>
        <v>9.9</v>
      </c>
      <c r="M622" s="124">
        <f t="shared" si="36"/>
        <v>22.933333333333334</v>
      </c>
      <c r="N622" s="147" t="s">
        <v>77</v>
      </c>
      <c r="O622" s="147"/>
      <c r="P622" s="147"/>
      <c r="Q622" s="147"/>
      <c r="R622" s="147"/>
      <c r="S622" s="147"/>
      <c r="T622" s="23"/>
      <c r="U622" s="5"/>
      <c r="V622" s="147"/>
      <c r="W622" s="147" t="s">
        <v>3230</v>
      </c>
      <c r="X622" s="109" t="s">
        <v>3231</v>
      </c>
      <c r="Y622" s="147" t="s">
        <v>3232</v>
      </c>
      <c r="Z622" s="147"/>
      <c r="AA622" s="5">
        <f t="shared" si="37"/>
        <v>29.700000000000003</v>
      </c>
      <c r="AB622" s="5">
        <f t="shared" si="38"/>
        <v>39.099999999999994</v>
      </c>
      <c r="AC622" s="5"/>
      <c r="AD622" s="5"/>
      <c r="AE622" s="146"/>
    </row>
    <row r="623" spans="1:31" ht="16.95" customHeight="1" x14ac:dyDescent="0.3">
      <c r="A623" s="3">
        <v>46082</v>
      </c>
      <c r="B623" s="14">
        <v>46084</v>
      </c>
      <c r="C623" s="7" t="s">
        <v>71</v>
      </c>
      <c r="D623" s="5" t="s">
        <v>72</v>
      </c>
      <c r="E623" s="147" t="s">
        <v>1680</v>
      </c>
      <c r="F623" s="147"/>
      <c r="G623" s="147" t="s">
        <v>2682</v>
      </c>
      <c r="H623" s="145" t="s">
        <v>3233</v>
      </c>
      <c r="I623" s="147" t="s">
        <v>1739</v>
      </c>
      <c r="J623" s="147">
        <v>2</v>
      </c>
      <c r="K623" s="147" t="s">
        <v>2684</v>
      </c>
      <c r="L623" s="5">
        <f>VLOOKUP(I:I,[1]指导价!$A:$B,2,0)</f>
        <v>24.9</v>
      </c>
      <c r="M623" s="124">
        <f t="shared" si="36"/>
        <v>63.2</v>
      </c>
      <c r="N623" s="147" t="s">
        <v>77</v>
      </c>
      <c r="O623" s="147"/>
      <c r="P623" s="147"/>
      <c r="Q623" s="147"/>
      <c r="R623" s="147"/>
      <c r="S623" s="147"/>
      <c r="T623" s="23"/>
      <c r="U623" s="5"/>
      <c r="V623" s="147"/>
      <c r="W623" s="147" t="s">
        <v>3234</v>
      </c>
      <c r="X623" s="109" t="s">
        <v>3235</v>
      </c>
      <c r="Y623" s="147" t="s">
        <v>3236</v>
      </c>
      <c r="Z623" s="147"/>
      <c r="AA623" s="5">
        <f t="shared" si="37"/>
        <v>49.8</v>
      </c>
      <c r="AB623" s="5">
        <f t="shared" si="38"/>
        <v>76.600000000000009</v>
      </c>
      <c r="AC623" s="5"/>
      <c r="AD623" s="5"/>
      <c r="AE623" s="146"/>
    </row>
    <row r="624" spans="1:31" ht="16.95" customHeight="1" x14ac:dyDescent="0.3">
      <c r="A624" s="3">
        <v>46082</v>
      </c>
      <c r="B624" s="14">
        <v>46084</v>
      </c>
      <c r="C624" s="7" t="s">
        <v>71</v>
      </c>
      <c r="D624" s="5" t="s">
        <v>72</v>
      </c>
      <c r="E624" s="147" t="s">
        <v>1680</v>
      </c>
      <c r="F624" s="147"/>
      <c r="G624" s="147" t="s">
        <v>2626</v>
      </c>
      <c r="H624" s="145" t="s">
        <v>3237</v>
      </c>
      <c r="I624" s="147" t="s">
        <v>1690</v>
      </c>
      <c r="J624" s="147">
        <v>6</v>
      </c>
      <c r="K624" s="147" t="s">
        <v>1696</v>
      </c>
      <c r="L624" s="5">
        <f>VLOOKUP(I:I,[1]指导价!$A:$B,2,0)</f>
        <v>9.9</v>
      </c>
      <c r="M624" s="124">
        <f t="shared" si="36"/>
        <v>16.5</v>
      </c>
      <c r="N624" s="147" t="s">
        <v>77</v>
      </c>
      <c r="O624" s="147"/>
      <c r="P624" s="147"/>
      <c r="Q624" s="147"/>
      <c r="R624" s="147"/>
      <c r="S624" s="147"/>
      <c r="T624" s="23"/>
      <c r="U624" s="5"/>
      <c r="V624" s="147"/>
      <c r="W624" s="147" t="s">
        <v>3238</v>
      </c>
      <c r="X624" s="109" t="s">
        <v>3239</v>
      </c>
      <c r="Y624" s="147" t="s">
        <v>3240</v>
      </c>
      <c r="Z624" s="147"/>
      <c r="AA624" s="5">
        <f t="shared" si="37"/>
        <v>59.400000000000006</v>
      </c>
      <c r="AB624" s="5">
        <f t="shared" si="38"/>
        <v>39.599999999999994</v>
      </c>
      <c r="AC624" s="5"/>
      <c r="AD624" s="5"/>
      <c r="AE624" s="146"/>
    </row>
    <row r="625" spans="1:31" ht="16.95" customHeight="1" x14ac:dyDescent="0.3">
      <c r="A625" s="3">
        <v>46082</v>
      </c>
      <c r="B625" s="14">
        <v>46084</v>
      </c>
      <c r="C625" s="7" t="s">
        <v>71</v>
      </c>
      <c r="D625" s="5" t="s">
        <v>72</v>
      </c>
      <c r="E625" s="147" t="s">
        <v>1680</v>
      </c>
      <c r="F625" s="147"/>
      <c r="G625" s="147" t="s">
        <v>3241</v>
      </c>
      <c r="H625" s="145" t="s">
        <v>3242</v>
      </c>
      <c r="I625" s="147" t="s">
        <v>1712</v>
      </c>
      <c r="J625" s="147">
        <v>6</v>
      </c>
      <c r="K625" s="147" t="s">
        <v>3243</v>
      </c>
      <c r="L625" s="5">
        <f>VLOOKUP(I:I,[1]指导价!$A:$B,2,0)</f>
        <v>24.9</v>
      </c>
      <c r="M625" s="124">
        <f t="shared" si="36"/>
        <v>41.833333333333336</v>
      </c>
      <c r="N625" s="147" t="s">
        <v>77</v>
      </c>
      <c r="O625" s="147"/>
      <c r="P625" s="147"/>
      <c r="Q625" s="147"/>
      <c r="R625" s="147"/>
      <c r="S625" s="147"/>
      <c r="T625" s="23"/>
      <c r="U625" s="5"/>
      <c r="V625" s="147"/>
      <c r="W625" s="147" t="s">
        <v>3244</v>
      </c>
      <c r="X625" s="109" t="s">
        <v>3245</v>
      </c>
      <c r="Y625" s="147" t="s">
        <v>3246</v>
      </c>
      <c r="Z625" s="147"/>
      <c r="AA625" s="5">
        <f t="shared" si="37"/>
        <v>149.39999999999998</v>
      </c>
      <c r="AB625" s="5">
        <f t="shared" si="38"/>
        <v>101.60000000000002</v>
      </c>
      <c r="AC625" s="5"/>
      <c r="AD625" s="5"/>
      <c r="AE625" s="146"/>
    </row>
    <row r="626" spans="1:31" ht="16.95" customHeight="1" x14ac:dyDescent="0.3">
      <c r="A626" s="3">
        <v>46082</v>
      </c>
      <c r="B626" s="14">
        <v>46084</v>
      </c>
      <c r="C626" s="7" t="s">
        <v>71</v>
      </c>
      <c r="D626" s="5" t="s">
        <v>72</v>
      </c>
      <c r="E626" s="147" t="s">
        <v>1680</v>
      </c>
      <c r="F626" s="147"/>
      <c r="G626" s="147" t="s">
        <v>2462</v>
      </c>
      <c r="H626" s="145" t="s">
        <v>3247</v>
      </c>
      <c r="I626" s="147" t="s">
        <v>1683</v>
      </c>
      <c r="J626" s="147">
        <v>6</v>
      </c>
      <c r="K626" s="147" t="s">
        <v>3248</v>
      </c>
      <c r="L626" s="5">
        <f>VLOOKUP(I:I,[1]指导价!$A:$B,2,0)</f>
        <v>9.9</v>
      </c>
      <c r="M626" s="124">
        <f t="shared" si="36"/>
        <v>27</v>
      </c>
      <c r="N626" s="147" t="s">
        <v>77</v>
      </c>
      <c r="O626" s="147"/>
      <c r="P626" s="147"/>
      <c r="Q626" s="147"/>
      <c r="R626" s="147"/>
      <c r="S626" s="147"/>
      <c r="T626" s="23"/>
      <c r="U626" s="5"/>
      <c r="V626" s="147"/>
      <c r="W626" s="147" t="s">
        <v>3249</v>
      </c>
      <c r="X626" s="109" t="s">
        <v>3250</v>
      </c>
      <c r="Y626" s="147" t="s">
        <v>3251</v>
      </c>
      <c r="Z626" s="147"/>
      <c r="AA626" s="5">
        <f t="shared" si="37"/>
        <v>59.400000000000006</v>
      </c>
      <c r="AB626" s="5">
        <f t="shared" si="38"/>
        <v>102.6</v>
      </c>
      <c r="AC626" s="5"/>
      <c r="AD626" s="5"/>
      <c r="AE626" s="146"/>
    </row>
    <row r="627" spans="1:31" ht="16.95" customHeight="1" x14ac:dyDescent="0.3">
      <c r="A627" s="3">
        <v>46082</v>
      </c>
      <c r="B627" s="14">
        <v>46084</v>
      </c>
      <c r="C627" s="7" t="s">
        <v>71</v>
      </c>
      <c r="D627" s="5" t="s">
        <v>72</v>
      </c>
      <c r="E627" s="147" t="s">
        <v>1680</v>
      </c>
      <c r="F627" s="147"/>
      <c r="G627" s="147" t="s">
        <v>2481</v>
      </c>
      <c r="H627" s="145" t="s">
        <v>3252</v>
      </c>
      <c r="I627" s="147" t="s">
        <v>1683</v>
      </c>
      <c r="J627" s="147">
        <v>4</v>
      </c>
      <c r="K627" s="147" t="s">
        <v>2464</v>
      </c>
      <c r="L627" s="5">
        <f>VLOOKUP(I:I,[1]指导价!$A:$B,2,0)</f>
        <v>9.9</v>
      </c>
      <c r="M627" s="124">
        <f t="shared" ref="M627:M689" si="39">K627/J627</f>
        <v>27.75</v>
      </c>
      <c r="N627" s="147" t="s">
        <v>77</v>
      </c>
      <c r="O627" s="147"/>
      <c r="P627" s="147"/>
      <c r="Q627" s="147"/>
      <c r="R627" s="147"/>
      <c r="S627" s="147"/>
      <c r="T627" s="23"/>
      <c r="U627" s="5"/>
      <c r="V627" s="147"/>
      <c r="W627" s="147" t="s">
        <v>3253</v>
      </c>
      <c r="X627" s="109" t="s">
        <v>2466</v>
      </c>
      <c r="Y627" s="147" t="s">
        <v>2467</v>
      </c>
      <c r="Z627" s="147"/>
      <c r="AA627" s="5">
        <f t="shared" ref="AA627:AA689" si="40">J627*L627</f>
        <v>39.6</v>
      </c>
      <c r="AB627" s="5">
        <f t="shared" ref="AB627:AB689" si="41">K:K-AA:AA</f>
        <v>71.400000000000006</v>
      </c>
      <c r="AC627" s="5"/>
      <c r="AD627" s="5"/>
      <c r="AE627" s="146"/>
    </row>
    <row r="628" spans="1:31" ht="16.95" customHeight="1" x14ac:dyDescent="0.3">
      <c r="A628" s="3">
        <v>46082</v>
      </c>
      <c r="B628" s="14">
        <v>46084</v>
      </c>
      <c r="C628" s="7" t="s">
        <v>71</v>
      </c>
      <c r="D628" s="5" t="s">
        <v>72</v>
      </c>
      <c r="E628" s="147" t="s">
        <v>1680</v>
      </c>
      <c r="F628" s="147"/>
      <c r="G628" s="147" t="s">
        <v>3254</v>
      </c>
      <c r="H628" s="145" t="s">
        <v>3255</v>
      </c>
      <c r="I628" s="147" t="s">
        <v>1701</v>
      </c>
      <c r="J628" s="147">
        <v>4</v>
      </c>
      <c r="K628" s="147" t="s">
        <v>3256</v>
      </c>
      <c r="L628" s="5">
        <f>VLOOKUP(I:I,[1]指导价!$A:$B,2,0)</f>
        <v>8.9</v>
      </c>
      <c r="M628" s="124">
        <f t="shared" si="39"/>
        <v>14.157500000000001</v>
      </c>
      <c r="N628" s="147" t="s">
        <v>77</v>
      </c>
      <c r="O628" s="147"/>
      <c r="P628" s="147"/>
      <c r="Q628" s="147"/>
      <c r="R628" s="147"/>
      <c r="S628" s="147"/>
      <c r="T628" s="23"/>
      <c r="U628" s="5"/>
      <c r="V628" s="147"/>
      <c r="W628" s="147" t="s">
        <v>3257</v>
      </c>
      <c r="X628" s="109" t="s">
        <v>3258</v>
      </c>
      <c r="Y628" s="147" t="s">
        <v>3259</v>
      </c>
      <c r="Z628" s="147"/>
      <c r="AA628" s="5">
        <f t="shared" si="40"/>
        <v>35.6</v>
      </c>
      <c r="AB628" s="5">
        <f t="shared" si="41"/>
        <v>21.03</v>
      </c>
      <c r="AC628" s="5"/>
      <c r="AD628" s="5"/>
      <c r="AE628" s="146"/>
    </row>
    <row r="629" spans="1:31" ht="16.95" customHeight="1" x14ac:dyDescent="0.3">
      <c r="A629" s="3">
        <v>46082</v>
      </c>
      <c r="B629" s="14">
        <v>46084</v>
      </c>
      <c r="C629" s="7" t="s">
        <v>71</v>
      </c>
      <c r="D629" s="5" t="s">
        <v>72</v>
      </c>
      <c r="E629" s="147" t="s">
        <v>1680</v>
      </c>
      <c r="F629" s="147"/>
      <c r="G629" s="147" t="s">
        <v>3254</v>
      </c>
      <c r="H629" s="145" t="s">
        <v>3260</v>
      </c>
      <c r="I629" s="147" t="s">
        <v>1701</v>
      </c>
      <c r="J629" s="147">
        <v>2</v>
      </c>
      <c r="K629" s="147" t="s">
        <v>3261</v>
      </c>
      <c r="L629" s="5">
        <f>VLOOKUP(I:I,[1]指导价!$A:$B,2,0)</f>
        <v>8.9</v>
      </c>
      <c r="M629" s="124">
        <f t="shared" si="39"/>
        <v>15.775</v>
      </c>
      <c r="N629" s="147" t="s">
        <v>77</v>
      </c>
      <c r="O629" s="147"/>
      <c r="P629" s="147"/>
      <c r="Q629" s="147"/>
      <c r="R629" s="147"/>
      <c r="S629" s="147"/>
      <c r="T629" s="23"/>
      <c r="U629" s="5"/>
      <c r="V629" s="147"/>
      <c r="W629" s="147" t="s">
        <v>3262</v>
      </c>
      <c r="X629" s="109" t="s">
        <v>3263</v>
      </c>
      <c r="Y629" s="147" t="s">
        <v>3264</v>
      </c>
      <c r="Z629" s="147"/>
      <c r="AA629" s="5">
        <f t="shared" si="40"/>
        <v>17.8</v>
      </c>
      <c r="AB629" s="5">
        <f t="shared" si="41"/>
        <v>13.75</v>
      </c>
      <c r="AC629" s="5"/>
      <c r="AD629" s="5"/>
      <c r="AE629" s="146"/>
    </row>
    <row r="630" spans="1:31" ht="16.95" customHeight="1" x14ac:dyDescent="0.3">
      <c r="A630" s="3">
        <v>46082</v>
      </c>
      <c r="B630" s="14">
        <v>46084</v>
      </c>
      <c r="C630" s="7" t="s">
        <v>71</v>
      </c>
      <c r="D630" s="5" t="s">
        <v>72</v>
      </c>
      <c r="E630" s="147" t="s">
        <v>1680</v>
      </c>
      <c r="F630" s="147"/>
      <c r="G630" s="147" t="s">
        <v>3254</v>
      </c>
      <c r="H630" s="145" t="s">
        <v>3265</v>
      </c>
      <c r="I630" s="147" t="s">
        <v>1701</v>
      </c>
      <c r="J630" s="147">
        <v>2</v>
      </c>
      <c r="K630" s="147" t="s">
        <v>3261</v>
      </c>
      <c r="L630" s="5">
        <f>VLOOKUP(I:I,[1]指导价!$A:$B,2,0)</f>
        <v>8.9</v>
      </c>
      <c r="M630" s="124">
        <f t="shared" si="39"/>
        <v>15.775</v>
      </c>
      <c r="N630" s="147" t="s">
        <v>77</v>
      </c>
      <c r="O630" s="147"/>
      <c r="P630" s="147"/>
      <c r="Q630" s="147"/>
      <c r="R630" s="147"/>
      <c r="S630" s="147"/>
      <c r="T630" s="23"/>
      <c r="U630" s="5"/>
      <c r="V630" s="147"/>
      <c r="W630" s="147" t="s">
        <v>3266</v>
      </c>
      <c r="X630" s="109" t="s">
        <v>3267</v>
      </c>
      <c r="Y630" s="147" t="s">
        <v>3268</v>
      </c>
      <c r="Z630" s="147"/>
      <c r="AA630" s="5">
        <f t="shared" si="40"/>
        <v>17.8</v>
      </c>
      <c r="AB630" s="5">
        <f t="shared" si="41"/>
        <v>13.75</v>
      </c>
      <c r="AC630" s="5"/>
      <c r="AD630" s="5"/>
      <c r="AE630" s="146"/>
    </row>
    <row r="631" spans="1:31" ht="16.95" customHeight="1" x14ac:dyDescent="0.3">
      <c r="A631" s="3">
        <v>46082</v>
      </c>
      <c r="B631" s="14">
        <v>46084</v>
      </c>
      <c r="C631" s="7" t="s">
        <v>71</v>
      </c>
      <c r="D631" s="5" t="s">
        <v>72</v>
      </c>
      <c r="E631" s="147" t="s">
        <v>1680</v>
      </c>
      <c r="F631" s="147"/>
      <c r="G631" s="147" t="s">
        <v>3204</v>
      </c>
      <c r="H631" s="145" t="s">
        <v>3269</v>
      </c>
      <c r="I631" s="147" t="s">
        <v>1712</v>
      </c>
      <c r="J631" s="147">
        <v>1</v>
      </c>
      <c r="K631" s="147" t="s">
        <v>2503</v>
      </c>
      <c r="L631" s="5">
        <f>VLOOKUP(I:I,[1]指导价!$A:$B,2,0)</f>
        <v>24.9</v>
      </c>
      <c r="M631" s="124">
        <f t="shared" si="39"/>
        <v>41</v>
      </c>
      <c r="N631" s="147" t="s">
        <v>77</v>
      </c>
      <c r="O631" s="147"/>
      <c r="P631" s="147"/>
      <c r="Q631" s="147"/>
      <c r="R631" s="147"/>
      <c r="S631" s="147"/>
      <c r="T631" s="23"/>
      <c r="U631" s="5"/>
      <c r="V631" s="147"/>
      <c r="W631" s="147" t="s">
        <v>3270</v>
      </c>
      <c r="X631" s="109" t="s">
        <v>3271</v>
      </c>
      <c r="Y631" s="147" t="s">
        <v>3272</v>
      </c>
      <c r="Z631" s="147"/>
      <c r="AA631" s="5">
        <f t="shared" si="40"/>
        <v>24.9</v>
      </c>
      <c r="AB631" s="5">
        <f t="shared" si="41"/>
        <v>16.100000000000001</v>
      </c>
      <c r="AC631" s="5"/>
      <c r="AD631" s="5"/>
      <c r="AE631" s="146"/>
    </row>
    <row r="632" spans="1:31" ht="16.95" customHeight="1" x14ac:dyDescent="0.3">
      <c r="A632" s="3">
        <v>46082</v>
      </c>
      <c r="B632" s="14">
        <v>46084</v>
      </c>
      <c r="C632" s="7" t="s">
        <v>71</v>
      </c>
      <c r="D632" s="5" t="s">
        <v>72</v>
      </c>
      <c r="E632" s="147" t="s">
        <v>1680</v>
      </c>
      <c r="F632" s="147"/>
      <c r="G632" s="147" t="s">
        <v>2501</v>
      </c>
      <c r="H632" s="145" t="s">
        <v>3273</v>
      </c>
      <c r="I632" s="147" t="s">
        <v>1690</v>
      </c>
      <c r="J632" s="147">
        <v>6</v>
      </c>
      <c r="K632" s="147" t="s">
        <v>3274</v>
      </c>
      <c r="L632" s="5">
        <f>VLOOKUP(I:I,[1]指导价!$A:$B,2,0)</f>
        <v>9.9</v>
      </c>
      <c r="M632" s="124">
        <f t="shared" si="39"/>
        <v>24.816666666666666</v>
      </c>
      <c r="N632" s="147" t="s">
        <v>77</v>
      </c>
      <c r="O632" s="147"/>
      <c r="P632" s="147"/>
      <c r="Q632" s="147"/>
      <c r="R632" s="147"/>
      <c r="S632" s="147"/>
      <c r="T632" s="23"/>
      <c r="U632" s="5"/>
      <c r="V632" s="147"/>
      <c r="W632" s="147" t="s">
        <v>3275</v>
      </c>
      <c r="X632" s="109" t="s">
        <v>3276</v>
      </c>
      <c r="Y632" s="147" t="s">
        <v>3277</v>
      </c>
      <c r="Z632" s="147"/>
      <c r="AA632" s="5">
        <f t="shared" si="40"/>
        <v>59.400000000000006</v>
      </c>
      <c r="AB632" s="5">
        <f t="shared" si="41"/>
        <v>89.5</v>
      </c>
      <c r="AC632" s="5"/>
      <c r="AD632" s="5"/>
      <c r="AE632" s="146"/>
    </row>
    <row r="633" spans="1:31" ht="16.95" customHeight="1" x14ac:dyDescent="0.3">
      <c r="A633" s="3">
        <v>46082</v>
      </c>
      <c r="B633" s="14">
        <v>46084</v>
      </c>
      <c r="C633" s="7" t="s">
        <v>71</v>
      </c>
      <c r="D633" s="5" t="s">
        <v>72</v>
      </c>
      <c r="E633" s="147" t="s">
        <v>1680</v>
      </c>
      <c r="F633" s="147"/>
      <c r="G633" s="147" t="s">
        <v>3278</v>
      </c>
      <c r="H633" s="145" t="s">
        <v>3279</v>
      </c>
      <c r="I633" s="147" t="s">
        <v>1712</v>
      </c>
      <c r="J633" s="147">
        <v>2</v>
      </c>
      <c r="K633" s="147" t="s">
        <v>3280</v>
      </c>
      <c r="L633" s="5">
        <f>VLOOKUP(I:I,[1]指导价!$A:$B,2,0)</f>
        <v>24.9</v>
      </c>
      <c r="M633" s="124">
        <f t="shared" si="39"/>
        <v>39.92</v>
      </c>
      <c r="N633" s="147" t="s">
        <v>77</v>
      </c>
      <c r="O633" s="147"/>
      <c r="P633" s="147"/>
      <c r="Q633" s="147"/>
      <c r="R633" s="147"/>
      <c r="S633" s="147"/>
      <c r="T633" s="23"/>
      <c r="U633" s="5"/>
      <c r="V633" s="147"/>
      <c r="W633" s="147" t="s">
        <v>3281</v>
      </c>
      <c r="X633" s="109" t="s">
        <v>2718</v>
      </c>
      <c r="Y633" s="147" t="s">
        <v>2719</v>
      </c>
      <c r="Z633" s="147"/>
      <c r="AA633" s="5">
        <f t="shared" si="40"/>
        <v>49.8</v>
      </c>
      <c r="AB633" s="5">
        <f t="shared" si="41"/>
        <v>30.040000000000006</v>
      </c>
      <c r="AC633" s="5"/>
      <c r="AD633" s="5"/>
      <c r="AE633" s="146"/>
    </row>
    <row r="634" spans="1:31" ht="16.95" customHeight="1" x14ac:dyDescent="0.3">
      <c r="A634" s="3">
        <v>46082</v>
      </c>
      <c r="B634" s="14">
        <v>46084</v>
      </c>
      <c r="C634" s="7" t="s">
        <v>71</v>
      </c>
      <c r="D634" s="5" t="s">
        <v>72</v>
      </c>
      <c r="E634" s="147" t="s">
        <v>1680</v>
      </c>
      <c r="F634" s="147"/>
      <c r="G634" s="147" t="s">
        <v>3091</v>
      </c>
      <c r="H634" s="145" t="s">
        <v>3282</v>
      </c>
      <c r="I634" s="147" t="s">
        <v>1712</v>
      </c>
      <c r="J634" s="147">
        <v>3</v>
      </c>
      <c r="K634" s="147" t="s">
        <v>3283</v>
      </c>
      <c r="L634" s="5">
        <f>VLOOKUP(I:I,[1]指导价!$A:$B,2,0)</f>
        <v>24.9</v>
      </c>
      <c r="M634" s="124">
        <f t="shared" si="39"/>
        <v>35.333333333333336</v>
      </c>
      <c r="N634" s="147" t="s">
        <v>77</v>
      </c>
      <c r="O634" s="147"/>
      <c r="P634" s="147"/>
      <c r="Q634" s="147"/>
      <c r="R634" s="147"/>
      <c r="S634" s="147"/>
      <c r="T634" s="23"/>
      <c r="U634" s="5"/>
      <c r="V634" s="147"/>
      <c r="W634" s="147" t="s">
        <v>3284</v>
      </c>
      <c r="X634" s="109" t="s">
        <v>3285</v>
      </c>
      <c r="Y634" s="147" t="s">
        <v>3286</v>
      </c>
      <c r="Z634" s="147"/>
      <c r="AA634" s="5">
        <f t="shared" si="40"/>
        <v>74.699999999999989</v>
      </c>
      <c r="AB634" s="5">
        <f t="shared" si="41"/>
        <v>31.300000000000011</v>
      </c>
      <c r="AC634" s="5"/>
      <c r="AD634" s="5"/>
      <c r="AE634" s="146"/>
    </row>
    <row r="635" spans="1:31" ht="16.95" customHeight="1" x14ac:dyDescent="0.3">
      <c r="A635" s="3">
        <v>46082</v>
      </c>
      <c r="B635" s="14">
        <v>46084</v>
      </c>
      <c r="C635" s="7" t="s">
        <v>71</v>
      </c>
      <c r="D635" s="5" t="s">
        <v>72</v>
      </c>
      <c r="E635" s="147" t="s">
        <v>1680</v>
      </c>
      <c r="F635" s="147"/>
      <c r="G635" s="147" t="s">
        <v>2536</v>
      </c>
      <c r="H635" s="145" t="s">
        <v>3287</v>
      </c>
      <c r="I635" s="147" t="s">
        <v>1712</v>
      </c>
      <c r="J635" s="147">
        <v>2</v>
      </c>
      <c r="K635" s="147" t="s">
        <v>3288</v>
      </c>
      <c r="L635" s="5">
        <f>VLOOKUP(I:I,[1]指导价!$A:$B,2,0)</f>
        <v>24.9</v>
      </c>
      <c r="M635" s="124">
        <f t="shared" si="39"/>
        <v>27.61</v>
      </c>
      <c r="N635" s="147" t="s">
        <v>77</v>
      </c>
      <c r="O635" s="147"/>
      <c r="P635" s="147"/>
      <c r="Q635" s="147"/>
      <c r="R635" s="147"/>
      <c r="S635" s="147"/>
      <c r="T635" s="23"/>
      <c r="U635" s="5"/>
      <c r="V635" s="147"/>
      <c r="W635" s="147" t="s">
        <v>3289</v>
      </c>
      <c r="X635" s="109" t="s">
        <v>3290</v>
      </c>
      <c r="Y635" s="147" t="s">
        <v>3291</v>
      </c>
      <c r="Z635" s="147"/>
      <c r="AA635" s="5">
        <f t="shared" si="40"/>
        <v>49.8</v>
      </c>
      <c r="AB635" s="5">
        <f t="shared" si="41"/>
        <v>5.4200000000000017</v>
      </c>
      <c r="AC635" s="5"/>
      <c r="AD635" s="5"/>
      <c r="AE635" s="146"/>
    </row>
    <row r="636" spans="1:31" ht="16.95" customHeight="1" x14ac:dyDescent="0.3">
      <c r="A636" s="3">
        <v>46082</v>
      </c>
      <c r="B636" s="14">
        <v>46084</v>
      </c>
      <c r="C636" s="7" t="s">
        <v>71</v>
      </c>
      <c r="D636" s="5" t="s">
        <v>72</v>
      </c>
      <c r="E636" s="147" t="s">
        <v>1680</v>
      </c>
      <c r="F636" s="147"/>
      <c r="G636" s="147" t="s">
        <v>2462</v>
      </c>
      <c r="H636" s="145" t="s">
        <v>3292</v>
      </c>
      <c r="I636" s="147" t="s">
        <v>1683</v>
      </c>
      <c r="J636" s="147">
        <v>6</v>
      </c>
      <c r="K636" s="147" t="s">
        <v>3293</v>
      </c>
      <c r="L636" s="5">
        <f>VLOOKUP(I:I,[1]指导价!$A:$B,2,0)</f>
        <v>9.9</v>
      </c>
      <c r="M636" s="124">
        <f t="shared" si="39"/>
        <v>27.333333333333332</v>
      </c>
      <c r="N636" s="147" t="s">
        <v>77</v>
      </c>
      <c r="O636" s="147"/>
      <c r="P636" s="147"/>
      <c r="Q636" s="147"/>
      <c r="R636" s="147"/>
      <c r="S636" s="147"/>
      <c r="T636" s="23"/>
      <c r="U636" s="5"/>
      <c r="V636" s="147"/>
      <c r="W636" s="147" t="s">
        <v>3294</v>
      </c>
      <c r="X636" s="109" t="s">
        <v>3295</v>
      </c>
      <c r="Y636" s="147" t="s">
        <v>3296</v>
      </c>
      <c r="Z636" s="147"/>
      <c r="AA636" s="5">
        <f t="shared" si="40"/>
        <v>59.400000000000006</v>
      </c>
      <c r="AB636" s="5">
        <f t="shared" si="41"/>
        <v>104.6</v>
      </c>
      <c r="AC636" s="5"/>
      <c r="AD636" s="5"/>
      <c r="AE636" s="146"/>
    </row>
    <row r="637" spans="1:31" ht="16.95" customHeight="1" x14ac:dyDescent="0.3">
      <c r="A637" s="3">
        <v>46082</v>
      </c>
      <c r="B637" s="14">
        <v>46084</v>
      </c>
      <c r="C637" s="7" t="s">
        <v>71</v>
      </c>
      <c r="D637" s="5" t="s">
        <v>72</v>
      </c>
      <c r="E637" s="147" t="s">
        <v>1680</v>
      </c>
      <c r="F637" s="147"/>
      <c r="G637" s="147" t="s">
        <v>3091</v>
      </c>
      <c r="H637" s="145" t="s">
        <v>3297</v>
      </c>
      <c r="I637" s="147" t="s">
        <v>1739</v>
      </c>
      <c r="J637" s="147">
        <v>4</v>
      </c>
      <c r="K637" s="147" t="s">
        <v>3298</v>
      </c>
      <c r="L637" s="5">
        <f>VLOOKUP(I:I,[1]指导价!$A:$B,2,0)</f>
        <v>24.9</v>
      </c>
      <c r="M637" s="124">
        <f t="shared" si="39"/>
        <v>34</v>
      </c>
      <c r="N637" s="147" t="s">
        <v>77</v>
      </c>
      <c r="O637" s="147"/>
      <c r="P637" s="147"/>
      <c r="Q637" s="147"/>
      <c r="R637" s="147"/>
      <c r="S637" s="147"/>
      <c r="T637" s="23"/>
      <c r="U637" s="5"/>
      <c r="V637" s="147"/>
      <c r="W637" s="147" t="s">
        <v>3299</v>
      </c>
      <c r="X637" s="109" t="s">
        <v>3300</v>
      </c>
      <c r="Y637" s="147" t="s">
        <v>3301</v>
      </c>
      <c r="Z637" s="147"/>
      <c r="AA637" s="5">
        <f t="shared" si="40"/>
        <v>99.6</v>
      </c>
      <c r="AB637" s="5">
        <f t="shared" si="41"/>
        <v>36.400000000000006</v>
      </c>
      <c r="AC637" s="5"/>
      <c r="AD637" s="5"/>
      <c r="AE637" s="146"/>
    </row>
    <row r="638" spans="1:31" ht="16.95" customHeight="1" x14ac:dyDescent="0.3">
      <c r="A638" s="3">
        <v>46082</v>
      </c>
      <c r="B638" s="14">
        <v>46084</v>
      </c>
      <c r="C638" s="7" t="s">
        <v>71</v>
      </c>
      <c r="D638" s="5" t="s">
        <v>72</v>
      </c>
      <c r="E638" s="147" t="s">
        <v>1680</v>
      </c>
      <c r="F638" s="147"/>
      <c r="G638" s="147" t="s">
        <v>3302</v>
      </c>
      <c r="H638" s="145" t="s">
        <v>3303</v>
      </c>
      <c r="I638" s="147" t="s">
        <v>1739</v>
      </c>
      <c r="J638" s="147">
        <v>2</v>
      </c>
      <c r="K638" s="147" t="s">
        <v>3149</v>
      </c>
      <c r="L638" s="5">
        <f>VLOOKUP(I:I,[1]指导价!$A:$B,2,0)</f>
        <v>24.9</v>
      </c>
      <c r="M638" s="124">
        <f t="shared" si="39"/>
        <v>50.5</v>
      </c>
      <c r="N638" s="147" t="s">
        <v>77</v>
      </c>
      <c r="O638" s="147"/>
      <c r="P638" s="147"/>
      <c r="Q638" s="147"/>
      <c r="R638" s="147"/>
      <c r="S638" s="147"/>
      <c r="T638" s="23"/>
      <c r="U638" s="5"/>
      <c r="V638" s="147"/>
      <c r="W638" s="147" t="s">
        <v>3304</v>
      </c>
      <c r="X638" s="109" t="s">
        <v>3305</v>
      </c>
      <c r="Y638" s="147" t="s">
        <v>3306</v>
      </c>
      <c r="Z638" s="147"/>
      <c r="AA638" s="5">
        <f t="shared" si="40"/>
        <v>49.8</v>
      </c>
      <c r="AB638" s="5">
        <f t="shared" si="41"/>
        <v>51.2</v>
      </c>
      <c r="AC638" s="5"/>
      <c r="AD638" s="5"/>
      <c r="AE638" s="146"/>
    </row>
    <row r="639" spans="1:31" ht="16.95" customHeight="1" x14ac:dyDescent="0.3">
      <c r="A639" s="3">
        <v>46082</v>
      </c>
      <c r="B639" s="14">
        <v>46084</v>
      </c>
      <c r="C639" s="7" t="s">
        <v>71</v>
      </c>
      <c r="D639" s="5" t="s">
        <v>72</v>
      </c>
      <c r="E639" s="147" t="s">
        <v>1680</v>
      </c>
      <c r="F639" s="147"/>
      <c r="G639" s="147" t="s">
        <v>2588</v>
      </c>
      <c r="H639" s="145" t="s">
        <v>3307</v>
      </c>
      <c r="I639" s="147" t="s">
        <v>1712</v>
      </c>
      <c r="J639" s="147">
        <v>1</v>
      </c>
      <c r="K639" s="147" t="s">
        <v>3308</v>
      </c>
      <c r="L639" s="5">
        <f>VLOOKUP(I:I,[1]指导价!$A:$B,2,0)</f>
        <v>24.9</v>
      </c>
      <c r="M639" s="124">
        <f t="shared" si="39"/>
        <v>41.12</v>
      </c>
      <c r="N639" s="147" t="s">
        <v>77</v>
      </c>
      <c r="O639" s="147"/>
      <c r="P639" s="147"/>
      <c r="Q639" s="147"/>
      <c r="R639" s="147"/>
      <c r="S639" s="147"/>
      <c r="T639" s="23"/>
      <c r="U639" s="5"/>
      <c r="V639" s="147"/>
      <c r="W639" s="147" t="s">
        <v>3309</v>
      </c>
      <c r="X639" s="109" t="s">
        <v>3310</v>
      </c>
      <c r="Y639" s="147" t="s">
        <v>3311</v>
      </c>
      <c r="Z639" s="147"/>
      <c r="AA639" s="5">
        <f t="shared" si="40"/>
        <v>24.9</v>
      </c>
      <c r="AB639" s="5">
        <f t="shared" si="41"/>
        <v>16.22</v>
      </c>
      <c r="AC639" s="5"/>
      <c r="AD639" s="5"/>
      <c r="AE639" s="146"/>
    </row>
    <row r="640" spans="1:31" ht="16.95" customHeight="1" x14ac:dyDescent="0.3">
      <c r="A640" s="3">
        <v>46082</v>
      </c>
      <c r="B640" s="14">
        <v>46084</v>
      </c>
      <c r="C640" s="7" t="s">
        <v>71</v>
      </c>
      <c r="D640" s="5" t="s">
        <v>72</v>
      </c>
      <c r="E640" s="147" t="s">
        <v>1680</v>
      </c>
      <c r="F640" s="147"/>
      <c r="G640" s="147" t="s">
        <v>1983</v>
      </c>
      <c r="H640" s="145" t="s">
        <v>3312</v>
      </c>
      <c r="I640" s="147" t="s">
        <v>1712</v>
      </c>
      <c r="J640" s="147">
        <v>2</v>
      </c>
      <c r="K640" s="147" t="s">
        <v>3178</v>
      </c>
      <c r="L640" s="5">
        <f>VLOOKUP(I:I,[1]指导价!$A:$B,2,0)</f>
        <v>24.9</v>
      </c>
      <c r="M640" s="124">
        <f t="shared" si="39"/>
        <v>63</v>
      </c>
      <c r="N640" s="147" t="s">
        <v>77</v>
      </c>
      <c r="O640" s="147"/>
      <c r="P640" s="147"/>
      <c r="Q640" s="147"/>
      <c r="R640" s="147"/>
      <c r="S640" s="147"/>
      <c r="T640" s="23"/>
      <c r="U640" s="5"/>
      <c r="V640" s="147"/>
      <c r="W640" s="147" t="s">
        <v>3313</v>
      </c>
      <c r="X640" s="109" t="s">
        <v>3314</v>
      </c>
      <c r="Y640" s="147" t="s">
        <v>3315</v>
      </c>
      <c r="Z640" s="147"/>
      <c r="AA640" s="5">
        <f t="shared" si="40"/>
        <v>49.8</v>
      </c>
      <c r="AB640" s="5">
        <f t="shared" si="41"/>
        <v>76.2</v>
      </c>
      <c r="AC640" s="5"/>
      <c r="AD640" s="5"/>
      <c r="AE640" s="146"/>
    </row>
    <row r="641" spans="1:31" ht="16.95" customHeight="1" x14ac:dyDescent="0.3">
      <c r="A641" s="3">
        <v>46082</v>
      </c>
      <c r="B641" s="14">
        <v>46084</v>
      </c>
      <c r="C641" s="7" t="s">
        <v>71</v>
      </c>
      <c r="D641" s="5" t="s">
        <v>72</v>
      </c>
      <c r="E641" s="147" t="s">
        <v>1680</v>
      </c>
      <c r="F641" s="147"/>
      <c r="G641" s="147" t="s">
        <v>2927</v>
      </c>
      <c r="H641" s="145" t="s">
        <v>3316</v>
      </c>
      <c r="I641" s="147" t="s">
        <v>1683</v>
      </c>
      <c r="J641" s="147">
        <v>8</v>
      </c>
      <c r="K641" s="147" t="s">
        <v>3317</v>
      </c>
      <c r="L641" s="5">
        <f>VLOOKUP(I:I,[1]指导价!$A:$B,2,0)</f>
        <v>9.9</v>
      </c>
      <c r="M641" s="124">
        <f t="shared" si="39"/>
        <v>19.147500000000001</v>
      </c>
      <c r="N641" s="147" t="s">
        <v>77</v>
      </c>
      <c r="O641" s="147"/>
      <c r="P641" s="147"/>
      <c r="Q641" s="147"/>
      <c r="R641" s="147"/>
      <c r="S641" s="147"/>
      <c r="T641" s="23"/>
      <c r="U641" s="5"/>
      <c r="V641" s="147"/>
      <c r="W641" s="147" t="s">
        <v>3318</v>
      </c>
      <c r="X641" s="109" t="s">
        <v>3319</v>
      </c>
      <c r="Y641" s="147" t="s">
        <v>3320</v>
      </c>
      <c r="Z641" s="147"/>
      <c r="AA641" s="5">
        <f t="shared" si="40"/>
        <v>79.2</v>
      </c>
      <c r="AB641" s="5">
        <f t="shared" si="41"/>
        <v>73.98</v>
      </c>
      <c r="AC641" s="5"/>
      <c r="AD641" s="5"/>
      <c r="AE641" s="146"/>
    </row>
    <row r="642" spans="1:31" ht="16.95" customHeight="1" x14ac:dyDescent="0.3">
      <c r="A642" s="3">
        <v>46082</v>
      </c>
      <c r="B642" s="14">
        <v>46084</v>
      </c>
      <c r="C642" s="7" t="s">
        <v>71</v>
      </c>
      <c r="D642" s="5" t="s">
        <v>72</v>
      </c>
      <c r="E642" s="147" t="s">
        <v>1680</v>
      </c>
      <c r="F642" s="147"/>
      <c r="G642" s="147" t="s">
        <v>3321</v>
      </c>
      <c r="H642" s="145" t="s">
        <v>3322</v>
      </c>
      <c r="I642" s="147" t="s">
        <v>1712</v>
      </c>
      <c r="J642" s="147">
        <v>2</v>
      </c>
      <c r="K642" s="147" t="s">
        <v>2970</v>
      </c>
      <c r="L642" s="5">
        <f>VLOOKUP(I:I,[1]指导价!$A:$B,2,0)</f>
        <v>24.9</v>
      </c>
      <c r="M642" s="124">
        <f t="shared" si="39"/>
        <v>64</v>
      </c>
      <c r="N642" s="147" t="s">
        <v>77</v>
      </c>
      <c r="O642" s="147"/>
      <c r="P642" s="147"/>
      <c r="Q642" s="147"/>
      <c r="R642" s="147"/>
      <c r="S642" s="147"/>
      <c r="T642" s="23"/>
      <c r="U642" s="5"/>
      <c r="V642" s="147"/>
      <c r="W642" s="147" t="s">
        <v>3323</v>
      </c>
      <c r="X642" s="109" t="s">
        <v>2983</v>
      </c>
      <c r="Y642" s="147" t="s">
        <v>2984</v>
      </c>
      <c r="Z642" s="147"/>
      <c r="AA642" s="5">
        <f t="shared" si="40"/>
        <v>49.8</v>
      </c>
      <c r="AB642" s="5">
        <f t="shared" si="41"/>
        <v>78.2</v>
      </c>
      <c r="AC642" s="5"/>
      <c r="AD642" s="5"/>
      <c r="AE642" s="146"/>
    </row>
    <row r="643" spans="1:31" ht="16.95" customHeight="1" x14ac:dyDescent="0.3">
      <c r="A643" s="3">
        <v>46082</v>
      </c>
      <c r="B643" s="14">
        <v>46084</v>
      </c>
      <c r="C643" s="5" t="str">
        <f>VLOOKUP(G643,白名单!C:E,3,0)</f>
        <v>广州大区</v>
      </c>
      <c r="D643" s="5" t="str">
        <f>VLOOKUP(G643,白名单!C:F,4,0)</f>
        <v>广州喜万佳便利店有限公司</v>
      </c>
      <c r="E643" s="147" t="s">
        <v>1680</v>
      </c>
      <c r="F643" s="147"/>
      <c r="G643" s="147" t="s">
        <v>1997</v>
      </c>
      <c r="H643" s="145" t="s">
        <v>3324</v>
      </c>
      <c r="I643" s="147" t="s">
        <v>3325</v>
      </c>
      <c r="J643" s="147">
        <v>8</v>
      </c>
      <c r="K643" s="147" t="s">
        <v>1924</v>
      </c>
      <c r="L643" s="5">
        <f>VLOOKUP(I:I,[1]指导价!$A:$B,2,0)</f>
        <v>10.9</v>
      </c>
      <c r="M643" s="124">
        <f t="shared" si="39"/>
        <v>12.5</v>
      </c>
      <c r="N643" s="147" t="s">
        <v>77</v>
      </c>
      <c r="O643" s="147"/>
      <c r="P643" s="147"/>
      <c r="Q643" s="147"/>
      <c r="R643" s="147"/>
      <c r="S643" s="147"/>
      <c r="T643" s="23"/>
      <c r="U643" s="5"/>
      <c r="V643" s="147"/>
      <c r="W643" s="147" t="s">
        <v>3326</v>
      </c>
      <c r="X643" s="109" t="s">
        <v>3327</v>
      </c>
      <c r="Y643" s="147" t="s">
        <v>3328</v>
      </c>
      <c r="Z643" s="147"/>
      <c r="AA643" s="5">
        <f t="shared" si="40"/>
        <v>87.2</v>
      </c>
      <c r="AB643" s="5">
        <f t="shared" si="41"/>
        <v>12.799999999999997</v>
      </c>
      <c r="AC643" s="5"/>
      <c r="AD643" s="5"/>
      <c r="AE643" s="146"/>
    </row>
    <row r="644" spans="1:31" ht="16.95" customHeight="1" x14ac:dyDescent="0.3">
      <c r="A644" s="3">
        <v>46082</v>
      </c>
      <c r="B644" s="14">
        <v>46084</v>
      </c>
      <c r="C644" s="7" t="s">
        <v>71</v>
      </c>
      <c r="D644" s="5" t="s">
        <v>72</v>
      </c>
      <c r="E644" s="147" t="s">
        <v>1680</v>
      </c>
      <c r="F644" s="147"/>
      <c r="G644" s="147" t="s">
        <v>3329</v>
      </c>
      <c r="H644" s="145" t="s">
        <v>3330</v>
      </c>
      <c r="I644" s="147" t="s">
        <v>1712</v>
      </c>
      <c r="J644" s="147">
        <v>3</v>
      </c>
      <c r="K644" s="147" t="s">
        <v>3331</v>
      </c>
      <c r="L644" s="5">
        <f>VLOOKUP(I:I,[1]指导价!$A:$B,2,0)</f>
        <v>24.9</v>
      </c>
      <c r="M644" s="124">
        <f t="shared" si="39"/>
        <v>38.666666666666664</v>
      </c>
      <c r="N644" s="147" t="s">
        <v>77</v>
      </c>
      <c r="O644" s="147"/>
      <c r="P644" s="147"/>
      <c r="Q644" s="147"/>
      <c r="R644" s="147"/>
      <c r="S644" s="147"/>
      <c r="T644" s="23"/>
      <c r="U644" s="5"/>
      <c r="V644" s="147"/>
      <c r="W644" s="147" t="s">
        <v>3332</v>
      </c>
      <c r="X644" s="109" t="s">
        <v>3333</v>
      </c>
      <c r="Y644" s="147" t="s">
        <v>3334</v>
      </c>
      <c r="Z644" s="147"/>
      <c r="AA644" s="5">
        <f t="shared" si="40"/>
        <v>74.699999999999989</v>
      </c>
      <c r="AB644" s="5">
        <f t="shared" si="41"/>
        <v>41.300000000000011</v>
      </c>
      <c r="AC644" s="5"/>
      <c r="AD644" s="5"/>
      <c r="AE644" s="146"/>
    </row>
    <row r="645" spans="1:31" ht="16.95" customHeight="1" x14ac:dyDescent="0.3">
      <c r="A645" s="3">
        <v>46082</v>
      </c>
      <c r="B645" s="14">
        <v>46084</v>
      </c>
      <c r="C645" s="7" t="s">
        <v>71</v>
      </c>
      <c r="D645" s="5" t="s">
        <v>72</v>
      </c>
      <c r="E645" s="147" t="s">
        <v>1680</v>
      </c>
      <c r="F645" s="147"/>
      <c r="G645" s="147" t="s">
        <v>3335</v>
      </c>
      <c r="H645" s="145" t="s">
        <v>3336</v>
      </c>
      <c r="I645" s="147" t="s">
        <v>1739</v>
      </c>
      <c r="J645" s="147">
        <v>1</v>
      </c>
      <c r="K645" s="147" t="s">
        <v>3337</v>
      </c>
      <c r="L645" s="5">
        <f>VLOOKUP(I:I,[1]指导价!$A:$B,2,0)</f>
        <v>24.9</v>
      </c>
      <c r="M645" s="124">
        <f t="shared" si="39"/>
        <v>57.6</v>
      </c>
      <c r="N645" s="147" t="s">
        <v>77</v>
      </c>
      <c r="O645" s="147"/>
      <c r="P645" s="147"/>
      <c r="Q645" s="147"/>
      <c r="R645" s="147"/>
      <c r="S645" s="147"/>
      <c r="T645" s="23"/>
      <c r="U645" s="5"/>
      <c r="V645" s="147"/>
      <c r="W645" s="147" t="s">
        <v>3338</v>
      </c>
      <c r="X645" s="109" t="s">
        <v>3339</v>
      </c>
      <c r="Y645" s="147" t="s">
        <v>3340</v>
      </c>
      <c r="Z645" s="147"/>
      <c r="AA645" s="5">
        <f t="shared" si="40"/>
        <v>24.9</v>
      </c>
      <c r="AB645" s="5">
        <f t="shared" si="41"/>
        <v>32.700000000000003</v>
      </c>
      <c r="AC645" s="5"/>
      <c r="AD645" s="5"/>
      <c r="AE645" s="146"/>
    </row>
    <row r="646" spans="1:31" ht="16.95" customHeight="1" x14ac:dyDescent="0.3">
      <c r="A646" s="3">
        <v>46082</v>
      </c>
      <c r="B646" s="14">
        <v>46084</v>
      </c>
      <c r="C646" s="7" t="s">
        <v>71</v>
      </c>
      <c r="D646" s="5" t="s">
        <v>72</v>
      </c>
      <c r="E646" s="147" t="s">
        <v>1680</v>
      </c>
      <c r="F646" s="147"/>
      <c r="G646" s="147" t="s">
        <v>2481</v>
      </c>
      <c r="H646" s="145" t="s">
        <v>3341</v>
      </c>
      <c r="I646" s="147" t="s">
        <v>1683</v>
      </c>
      <c r="J646" s="147">
        <v>6</v>
      </c>
      <c r="K646" s="147" t="s">
        <v>3342</v>
      </c>
      <c r="L646" s="5">
        <f>VLOOKUP(I:I,[1]指导价!$A:$B,2,0)</f>
        <v>9.9</v>
      </c>
      <c r="M646" s="124">
        <f t="shared" si="39"/>
        <v>25.666666666666668</v>
      </c>
      <c r="N646" s="147" t="s">
        <v>77</v>
      </c>
      <c r="O646" s="147"/>
      <c r="P646" s="147"/>
      <c r="Q646" s="147"/>
      <c r="R646" s="147"/>
      <c r="S646" s="147"/>
      <c r="T646" s="23"/>
      <c r="U646" s="5"/>
      <c r="V646" s="147"/>
      <c r="W646" s="147" t="s">
        <v>3343</v>
      </c>
      <c r="X646" s="109" t="s">
        <v>3344</v>
      </c>
      <c r="Y646" s="147" t="s">
        <v>3345</v>
      </c>
      <c r="Z646" s="147"/>
      <c r="AA646" s="5">
        <f t="shared" si="40"/>
        <v>59.400000000000006</v>
      </c>
      <c r="AB646" s="5">
        <f t="shared" si="41"/>
        <v>94.6</v>
      </c>
      <c r="AC646" s="5"/>
      <c r="AD646" s="5"/>
      <c r="AE646" s="146"/>
    </row>
    <row r="647" spans="1:31" ht="16.95" customHeight="1" x14ac:dyDescent="0.3">
      <c r="A647" s="3">
        <v>46082</v>
      </c>
      <c r="B647" s="14">
        <v>46084</v>
      </c>
      <c r="C647" s="7" t="s">
        <v>71</v>
      </c>
      <c r="D647" s="5" t="s">
        <v>72</v>
      </c>
      <c r="E647" s="147" t="s">
        <v>1680</v>
      </c>
      <c r="F647" s="147"/>
      <c r="G647" s="147" t="s">
        <v>2462</v>
      </c>
      <c r="H647" s="145" t="s">
        <v>3346</v>
      </c>
      <c r="I647" s="147" t="s">
        <v>1683</v>
      </c>
      <c r="J647" s="147">
        <v>6</v>
      </c>
      <c r="K647" s="147" t="s">
        <v>2712</v>
      </c>
      <c r="L647" s="5">
        <f>VLOOKUP(I:I,[1]指导价!$A:$B,2,0)</f>
        <v>9.9</v>
      </c>
      <c r="M647" s="124">
        <f t="shared" si="39"/>
        <v>25.5</v>
      </c>
      <c r="N647" s="147" t="s">
        <v>77</v>
      </c>
      <c r="O647" s="147"/>
      <c r="P647" s="147"/>
      <c r="Q647" s="147"/>
      <c r="R647" s="147"/>
      <c r="S647" s="147"/>
      <c r="T647" s="23"/>
      <c r="U647" s="5"/>
      <c r="V647" s="147"/>
      <c r="W647" s="147" t="s">
        <v>3347</v>
      </c>
      <c r="X647" s="109" t="s">
        <v>3348</v>
      </c>
      <c r="Y647" s="147" t="s">
        <v>3349</v>
      </c>
      <c r="Z647" s="147"/>
      <c r="AA647" s="5">
        <f t="shared" si="40"/>
        <v>59.400000000000006</v>
      </c>
      <c r="AB647" s="5">
        <f t="shared" si="41"/>
        <v>93.6</v>
      </c>
      <c r="AC647" s="5"/>
      <c r="AD647" s="5"/>
      <c r="AE647" s="146"/>
    </row>
    <row r="648" spans="1:31" ht="16.95" customHeight="1" x14ac:dyDescent="0.3">
      <c r="A648" s="3">
        <v>46082</v>
      </c>
      <c r="B648" s="14">
        <v>46084</v>
      </c>
      <c r="C648" s="7" t="s">
        <v>71</v>
      </c>
      <c r="D648" s="5" t="s">
        <v>72</v>
      </c>
      <c r="E648" s="147" t="s">
        <v>1680</v>
      </c>
      <c r="F648" s="147"/>
      <c r="G648" s="147" t="s">
        <v>2626</v>
      </c>
      <c r="H648" s="145" t="s">
        <v>3350</v>
      </c>
      <c r="I648" s="147" t="s">
        <v>1683</v>
      </c>
      <c r="J648" s="147">
        <v>6</v>
      </c>
      <c r="K648" s="147" t="s">
        <v>1696</v>
      </c>
      <c r="L648" s="5">
        <f>VLOOKUP(I:I,[1]指导价!$A:$B,2,0)</f>
        <v>9.9</v>
      </c>
      <c r="M648" s="124">
        <f t="shared" si="39"/>
        <v>16.5</v>
      </c>
      <c r="N648" s="147" t="s">
        <v>77</v>
      </c>
      <c r="O648" s="147"/>
      <c r="P648" s="147"/>
      <c r="Q648" s="147"/>
      <c r="R648" s="147"/>
      <c r="S648" s="147"/>
      <c r="T648" s="23"/>
      <c r="U648" s="5"/>
      <c r="V648" s="147"/>
      <c r="W648" s="147" t="s">
        <v>3351</v>
      </c>
      <c r="X648" s="109" t="s">
        <v>3352</v>
      </c>
      <c r="Y648" s="147" t="s">
        <v>3353</v>
      </c>
      <c r="Z648" s="147"/>
      <c r="AA648" s="5">
        <f t="shared" si="40"/>
        <v>59.400000000000006</v>
      </c>
      <c r="AB648" s="5">
        <f t="shared" si="41"/>
        <v>39.599999999999994</v>
      </c>
      <c r="AC648" s="5"/>
      <c r="AD648" s="5"/>
      <c r="AE648" s="146"/>
    </row>
    <row r="649" spans="1:31" ht="16.95" customHeight="1" x14ac:dyDescent="0.3">
      <c r="A649" s="3">
        <v>46082</v>
      </c>
      <c r="B649" s="14">
        <v>46084</v>
      </c>
      <c r="C649" s="5" t="str">
        <f>VLOOKUP(G649,白名单!C:E,3,0)</f>
        <v>华中大区</v>
      </c>
      <c r="D649" s="5" t="str">
        <f>VLOOKUP(G649,白名单!C:F,4,0)</f>
        <v>武汉源乳汇商贸有限公司</v>
      </c>
      <c r="E649" s="147" t="s">
        <v>1680</v>
      </c>
      <c r="F649" s="147"/>
      <c r="G649" s="147" t="s">
        <v>2103</v>
      </c>
      <c r="H649" s="145" t="s">
        <v>3354</v>
      </c>
      <c r="I649" s="147" t="s">
        <v>1739</v>
      </c>
      <c r="J649" s="147">
        <v>3</v>
      </c>
      <c r="K649" s="147" t="s">
        <v>3355</v>
      </c>
      <c r="L649" s="5">
        <f>VLOOKUP(I:I,[1]指导价!$A:$B,2,0)</f>
        <v>24.9</v>
      </c>
      <c r="M649" s="124">
        <f t="shared" si="39"/>
        <v>29.900000000000002</v>
      </c>
      <c r="N649" s="147" t="s">
        <v>77</v>
      </c>
      <c r="O649" s="147"/>
      <c r="P649" s="147"/>
      <c r="Q649" s="147"/>
      <c r="R649" s="147"/>
      <c r="S649" s="147"/>
      <c r="T649" s="23"/>
      <c r="U649" s="5"/>
      <c r="V649" s="147"/>
      <c r="W649" s="147" t="s">
        <v>3356</v>
      </c>
      <c r="X649" s="109" t="s">
        <v>3357</v>
      </c>
      <c r="Y649" s="147" t="s">
        <v>3358</v>
      </c>
      <c r="Z649" s="147"/>
      <c r="AA649" s="5">
        <f t="shared" si="40"/>
        <v>74.699999999999989</v>
      </c>
      <c r="AB649" s="5">
        <f t="shared" si="41"/>
        <v>15.000000000000014</v>
      </c>
      <c r="AC649" s="5"/>
      <c r="AD649" s="5"/>
      <c r="AE649" s="146"/>
    </row>
    <row r="650" spans="1:31" ht="16.95" customHeight="1" x14ac:dyDescent="0.3">
      <c r="A650" s="3">
        <v>46082</v>
      </c>
      <c r="B650" s="14">
        <v>46084</v>
      </c>
      <c r="C650" s="7" t="s">
        <v>71</v>
      </c>
      <c r="D650" s="5" t="s">
        <v>72</v>
      </c>
      <c r="E650" s="147" t="s">
        <v>1680</v>
      </c>
      <c r="F650" s="147"/>
      <c r="G650" s="147" t="s">
        <v>2507</v>
      </c>
      <c r="H650" s="145" t="s">
        <v>3359</v>
      </c>
      <c r="I650" s="147" t="s">
        <v>1712</v>
      </c>
      <c r="J650" s="147">
        <v>2</v>
      </c>
      <c r="K650" s="147" t="s">
        <v>3360</v>
      </c>
      <c r="L650" s="5">
        <f>VLOOKUP(I:I,[1]指导价!$A:$B,2,0)</f>
        <v>24.9</v>
      </c>
      <c r="M650" s="124">
        <f t="shared" si="39"/>
        <v>25</v>
      </c>
      <c r="N650" s="147" t="s">
        <v>77</v>
      </c>
      <c r="O650" s="147"/>
      <c r="P650" s="147"/>
      <c r="Q650" s="147"/>
      <c r="R650" s="147"/>
      <c r="S650" s="147"/>
      <c r="T650" s="23"/>
      <c r="U650" s="5"/>
      <c r="V650" s="147"/>
      <c r="W650" s="147" t="s">
        <v>3361</v>
      </c>
      <c r="X650" s="109" t="s">
        <v>3362</v>
      </c>
      <c r="Y650" s="147" t="s">
        <v>3363</v>
      </c>
      <c r="Z650" s="147"/>
      <c r="AA650" s="5">
        <f t="shared" si="40"/>
        <v>49.8</v>
      </c>
      <c r="AB650" s="5">
        <f t="shared" si="41"/>
        <v>0.20000000000000284</v>
      </c>
      <c r="AC650" s="5"/>
      <c r="AD650" s="5"/>
      <c r="AE650" s="146"/>
    </row>
    <row r="651" spans="1:31" ht="16.95" customHeight="1" x14ac:dyDescent="0.3">
      <c r="A651" s="3">
        <v>46082</v>
      </c>
      <c r="B651" s="14">
        <v>46084</v>
      </c>
      <c r="C651" s="7" t="s">
        <v>71</v>
      </c>
      <c r="D651" s="5" t="s">
        <v>72</v>
      </c>
      <c r="E651" s="147" t="s">
        <v>1680</v>
      </c>
      <c r="F651" s="147"/>
      <c r="G651" s="147" t="s">
        <v>3302</v>
      </c>
      <c r="H651" s="145" t="s">
        <v>3364</v>
      </c>
      <c r="I651" s="147" t="s">
        <v>1690</v>
      </c>
      <c r="J651" s="147">
        <v>4</v>
      </c>
      <c r="K651" s="147" t="s">
        <v>3149</v>
      </c>
      <c r="L651" s="5">
        <f>VLOOKUP(I:I,[1]指导价!$A:$B,2,0)</f>
        <v>9.9</v>
      </c>
      <c r="M651" s="124">
        <f t="shared" si="39"/>
        <v>25.25</v>
      </c>
      <c r="N651" s="147" t="s">
        <v>77</v>
      </c>
      <c r="O651" s="147"/>
      <c r="P651" s="147"/>
      <c r="Q651" s="147"/>
      <c r="R651" s="147"/>
      <c r="S651" s="147"/>
      <c r="T651" s="23"/>
      <c r="U651" s="5"/>
      <c r="V651" s="147"/>
      <c r="W651" s="147" t="s">
        <v>3365</v>
      </c>
      <c r="X651" s="109" t="s">
        <v>3366</v>
      </c>
      <c r="Y651" s="147" t="s">
        <v>3367</v>
      </c>
      <c r="Z651" s="147"/>
      <c r="AA651" s="5">
        <f t="shared" si="40"/>
        <v>39.6</v>
      </c>
      <c r="AB651" s="5">
        <f t="shared" si="41"/>
        <v>61.4</v>
      </c>
      <c r="AC651" s="5"/>
      <c r="AD651" s="5"/>
      <c r="AE651" s="146"/>
    </row>
    <row r="652" spans="1:31" ht="16.95" customHeight="1" x14ac:dyDescent="0.3">
      <c r="A652" s="3">
        <v>46082</v>
      </c>
      <c r="B652" s="14">
        <v>46084</v>
      </c>
      <c r="C652" s="7" t="s">
        <v>71</v>
      </c>
      <c r="D652" s="5" t="s">
        <v>72</v>
      </c>
      <c r="E652" s="147" t="s">
        <v>1680</v>
      </c>
      <c r="F652" s="147"/>
      <c r="G652" s="147" t="s">
        <v>3110</v>
      </c>
      <c r="H652" s="145" t="s">
        <v>3368</v>
      </c>
      <c r="I652" s="147" t="s">
        <v>1683</v>
      </c>
      <c r="J652" s="147">
        <v>6</v>
      </c>
      <c r="K652" s="147" t="s">
        <v>3369</v>
      </c>
      <c r="L652" s="5">
        <f>VLOOKUP(I:I,[1]指导价!$A:$B,2,0)</f>
        <v>9.9</v>
      </c>
      <c r="M652" s="124">
        <f t="shared" si="39"/>
        <v>25.28</v>
      </c>
      <c r="N652" s="147" t="s">
        <v>77</v>
      </c>
      <c r="O652" s="147"/>
      <c r="P652" s="147"/>
      <c r="Q652" s="147"/>
      <c r="R652" s="147"/>
      <c r="S652" s="147"/>
      <c r="T652" s="23"/>
      <c r="U652" s="5"/>
      <c r="V652" s="147"/>
      <c r="W652" s="147" t="s">
        <v>3370</v>
      </c>
      <c r="X652" s="109" t="s">
        <v>3371</v>
      </c>
      <c r="Y652" s="147" t="s">
        <v>3372</v>
      </c>
      <c r="Z652" s="147"/>
      <c r="AA652" s="5">
        <f t="shared" si="40"/>
        <v>59.400000000000006</v>
      </c>
      <c r="AB652" s="5">
        <f t="shared" si="41"/>
        <v>92.28</v>
      </c>
      <c r="AC652" s="5"/>
      <c r="AD652" s="5"/>
      <c r="AE652" s="146"/>
    </row>
    <row r="653" spans="1:31" ht="16.95" customHeight="1" x14ac:dyDescent="0.3">
      <c r="A653" s="3">
        <v>46082</v>
      </c>
      <c r="B653" s="14">
        <v>46084</v>
      </c>
      <c r="C653" s="7" t="s">
        <v>71</v>
      </c>
      <c r="D653" s="5" t="s">
        <v>72</v>
      </c>
      <c r="E653" s="147" t="s">
        <v>1680</v>
      </c>
      <c r="F653" s="147"/>
      <c r="G653" s="147" t="s">
        <v>3373</v>
      </c>
      <c r="H653" s="145" t="s">
        <v>3374</v>
      </c>
      <c r="I653" s="147" t="s">
        <v>1712</v>
      </c>
      <c r="J653" s="147">
        <v>2</v>
      </c>
      <c r="K653" s="147" t="s">
        <v>3375</v>
      </c>
      <c r="L653" s="5">
        <f>VLOOKUP(I:I,[1]指导价!$A:$B,2,0)</f>
        <v>24.9</v>
      </c>
      <c r="M653" s="124">
        <f t="shared" si="39"/>
        <v>44</v>
      </c>
      <c r="N653" s="147" t="s">
        <v>77</v>
      </c>
      <c r="O653" s="147"/>
      <c r="P653" s="147"/>
      <c r="Q653" s="147"/>
      <c r="R653" s="147"/>
      <c r="S653" s="147"/>
      <c r="T653" s="23"/>
      <c r="U653" s="5"/>
      <c r="V653" s="147"/>
      <c r="W653" s="147" t="s">
        <v>3376</v>
      </c>
      <c r="X653" s="109" t="s">
        <v>3377</v>
      </c>
      <c r="Y653" s="147" t="s">
        <v>3378</v>
      </c>
      <c r="Z653" s="147"/>
      <c r="AA653" s="5">
        <f t="shared" si="40"/>
        <v>49.8</v>
      </c>
      <c r="AB653" s="5">
        <f t="shared" si="41"/>
        <v>38.200000000000003</v>
      </c>
      <c r="AC653" s="5"/>
      <c r="AD653" s="5"/>
      <c r="AE653" s="146"/>
    </row>
    <row r="654" spans="1:31" ht="16.95" customHeight="1" x14ac:dyDescent="0.3">
      <c r="A654" s="3">
        <v>46082</v>
      </c>
      <c r="B654" s="14">
        <v>46084</v>
      </c>
      <c r="C654" s="7" t="s">
        <v>71</v>
      </c>
      <c r="D654" s="5" t="s">
        <v>72</v>
      </c>
      <c r="E654" s="147" t="s">
        <v>1680</v>
      </c>
      <c r="F654" s="147"/>
      <c r="G654" s="147" t="s">
        <v>2682</v>
      </c>
      <c r="H654" s="145" t="s">
        <v>3379</v>
      </c>
      <c r="I654" s="147" t="s">
        <v>1739</v>
      </c>
      <c r="J654" s="147">
        <v>3</v>
      </c>
      <c r="K654" s="147" t="s">
        <v>3122</v>
      </c>
      <c r="L654" s="5">
        <f>VLOOKUP(I:I,[1]指导价!$A:$B,2,0)</f>
        <v>24.9</v>
      </c>
      <c r="M654" s="124">
        <f t="shared" si="39"/>
        <v>52.800000000000004</v>
      </c>
      <c r="N654" s="147" t="s">
        <v>77</v>
      </c>
      <c r="O654" s="147"/>
      <c r="P654" s="147"/>
      <c r="Q654" s="147"/>
      <c r="R654" s="147"/>
      <c r="S654" s="147"/>
      <c r="T654" s="23"/>
      <c r="U654" s="5"/>
      <c r="V654" s="147"/>
      <c r="W654" s="147" t="s">
        <v>3380</v>
      </c>
      <c r="X654" s="109" t="s">
        <v>3381</v>
      </c>
      <c r="Y654" s="147" t="s">
        <v>3382</v>
      </c>
      <c r="Z654" s="147"/>
      <c r="AA654" s="5">
        <f t="shared" si="40"/>
        <v>74.699999999999989</v>
      </c>
      <c r="AB654" s="5">
        <f t="shared" si="41"/>
        <v>83.700000000000017</v>
      </c>
      <c r="AC654" s="5"/>
      <c r="AD654" s="5"/>
      <c r="AE654" s="146"/>
    </row>
    <row r="655" spans="1:31" ht="16.95" customHeight="1" x14ac:dyDescent="0.3">
      <c r="A655" s="3">
        <v>46082</v>
      </c>
      <c r="B655" s="14">
        <v>46084</v>
      </c>
      <c r="C655" s="7" t="s">
        <v>71</v>
      </c>
      <c r="D655" s="5" t="s">
        <v>72</v>
      </c>
      <c r="E655" s="147" t="s">
        <v>1680</v>
      </c>
      <c r="F655" s="147"/>
      <c r="G655" s="147" t="s">
        <v>2638</v>
      </c>
      <c r="H655" s="145" t="s">
        <v>3383</v>
      </c>
      <c r="I655" s="147" t="s">
        <v>1683</v>
      </c>
      <c r="J655" s="147">
        <v>5</v>
      </c>
      <c r="K655" s="147" t="s">
        <v>2640</v>
      </c>
      <c r="L655" s="5">
        <f>VLOOKUP(I:I,[1]指导价!$A:$B,2,0)</f>
        <v>9.9</v>
      </c>
      <c r="M655" s="124">
        <f t="shared" si="39"/>
        <v>51.136000000000003</v>
      </c>
      <c r="N655" s="147" t="s">
        <v>77</v>
      </c>
      <c r="O655" s="147"/>
      <c r="P655" s="147"/>
      <c r="Q655" s="147"/>
      <c r="R655" s="147"/>
      <c r="S655" s="147"/>
      <c r="T655" s="23"/>
      <c r="U655" s="5"/>
      <c r="V655" s="147"/>
      <c r="W655" s="147" t="s">
        <v>3384</v>
      </c>
      <c r="X655" s="109" t="s">
        <v>3385</v>
      </c>
      <c r="Y655" s="147" t="s">
        <v>3386</v>
      </c>
      <c r="Z655" s="147"/>
      <c r="AA655" s="5">
        <f t="shared" si="40"/>
        <v>49.5</v>
      </c>
      <c r="AB655" s="5">
        <f t="shared" si="41"/>
        <v>206.18</v>
      </c>
      <c r="AC655" s="5"/>
      <c r="AD655" s="5"/>
      <c r="AE655" s="146"/>
    </row>
    <row r="656" spans="1:31" ht="16.95" customHeight="1" x14ac:dyDescent="0.3">
      <c r="A656" s="3">
        <v>46082</v>
      </c>
      <c r="B656" s="14">
        <v>46084</v>
      </c>
      <c r="C656" s="7" t="s">
        <v>71</v>
      </c>
      <c r="D656" s="5" t="s">
        <v>72</v>
      </c>
      <c r="E656" s="147" t="s">
        <v>1680</v>
      </c>
      <c r="F656" s="147"/>
      <c r="G656" s="147" t="s">
        <v>3387</v>
      </c>
      <c r="H656" s="145" t="s">
        <v>3388</v>
      </c>
      <c r="I656" s="147" t="s">
        <v>1739</v>
      </c>
      <c r="J656" s="147">
        <v>2</v>
      </c>
      <c r="K656" s="147" t="s">
        <v>3389</v>
      </c>
      <c r="L656" s="5">
        <f>VLOOKUP(I:I,[1]指导价!$A:$B,2,0)</f>
        <v>24.9</v>
      </c>
      <c r="M656" s="124">
        <f t="shared" si="39"/>
        <v>68.2</v>
      </c>
      <c r="N656" s="147" t="s">
        <v>77</v>
      </c>
      <c r="O656" s="147"/>
      <c r="P656" s="147"/>
      <c r="Q656" s="147"/>
      <c r="R656" s="147"/>
      <c r="S656" s="147"/>
      <c r="T656" s="23"/>
      <c r="U656" s="5"/>
      <c r="V656" s="147"/>
      <c r="W656" s="147" t="s">
        <v>3390</v>
      </c>
      <c r="X656" s="109" t="s">
        <v>3391</v>
      </c>
      <c r="Y656" s="147" t="s">
        <v>3392</v>
      </c>
      <c r="Z656" s="147"/>
      <c r="AA656" s="5">
        <f t="shared" si="40"/>
        <v>49.8</v>
      </c>
      <c r="AB656" s="5">
        <f t="shared" si="41"/>
        <v>86.600000000000009</v>
      </c>
      <c r="AC656" s="5"/>
      <c r="AD656" s="5"/>
      <c r="AE656" s="146"/>
    </row>
    <row r="657" spans="1:31" ht="16.95" customHeight="1" x14ac:dyDescent="0.3">
      <c r="A657" s="3">
        <v>46082</v>
      </c>
      <c r="B657" s="14">
        <v>46084</v>
      </c>
      <c r="C657" s="7" t="s">
        <v>71</v>
      </c>
      <c r="D657" s="5" t="s">
        <v>72</v>
      </c>
      <c r="E657" s="147" t="s">
        <v>1680</v>
      </c>
      <c r="F657" s="147"/>
      <c r="G657" s="147" t="s">
        <v>2481</v>
      </c>
      <c r="H657" s="145" t="s">
        <v>3393</v>
      </c>
      <c r="I657" s="147" t="s">
        <v>1701</v>
      </c>
      <c r="J657" s="147">
        <v>6</v>
      </c>
      <c r="K657" s="147" t="s">
        <v>3394</v>
      </c>
      <c r="L657" s="5">
        <f>VLOOKUP(I:I,[1]指导价!$A:$B,2,0)</f>
        <v>8.9</v>
      </c>
      <c r="M657" s="124">
        <f t="shared" si="39"/>
        <v>20.5</v>
      </c>
      <c r="N657" s="147" t="s">
        <v>77</v>
      </c>
      <c r="O657" s="147"/>
      <c r="P657" s="147"/>
      <c r="Q657" s="147"/>
      <c r="R657" s="147"/>
      <c r="S657" s="147"/>
      <c r="T657" s="23"/>
      <c r="U657" s="5"/>
      <c r="V657" s="147"/>
      <c r="W657" s="147" t="s">
        <v>3395</v>
      </c>
      <c r="X657" s="109" t="s">
        <v>3396</v>
      </c>
      <c r="Y657" s="147" t="s">
        <v>3397</v>
      </c>
      <c r="Z657" s="147"/>
      <c r="AA657" s="5">
        <f t="shared" si="40"/>
        <v>53.400000000000006</v>
      </c>
      <c r="AB657" s="5">
        <f t="shared" si="41"/>
        <v>69.599999999999994</v>
      </c>
      <c r="AC657" s="5"/>
      <c r="AD657" s="5"/>
      <c r="AE657" s="146"/>
    </row>
    <row r="658" spans="1:31" ht="16.95" customHeight="1" x14ac:dyDescent="0.3">
      <c r="A658" s="3">
        <v>46082</v>
      </c>
      <c r="B658" s="14">
        <v>46084</v>
      </c>
      <c r="C658" s="7" t="s">
        <v>71</v>
      </c>
      <c r="D658" s="5" t="s">
        <v>72</v>
      </c>
      <c r="E658" s="147" t="s">
        <v>1680</v>
      </c>
      <c r="F658" s="147"/>
      <c r="G658" s="147" t="s">
        <v>2481</v>
      </c>
      <c r="H658" s="145" t="s">
        <v>3398</v>
      </c>
      <c r="I658" s="147" t="s">
        <v>1683</v>
      </c>
      <c r="J658" s="147">
        <v>4</v>
      </c>
      <c r="K658" s="147" t="s">
        <v>3394</v>
      </c>
      <c r="L658" s="5">
        <f>VLOOKUP(I:I,[1]指导价!$A:$B,2,0)</f>
        <v>9.9</v>
      </c>
      <c r="M658" s="124">
        <f t="shared" si="39"/>
        <v>30.75</v>
      </c>
      <c r="N658" s="147" t="s">
        <v>77</v>
      </c>
      <c r="O658" s="147"/>
      <c r="P658" s="147"/>
      <c r="Q658" s="147"/>
      <c r="R658" s="147"/>
      <c r="S658" s="147"/>
      <c r="T658" s="23"/>
      <c r="U658" s="5"/>
      <c r="V658" s="147"/>
      <c r="W658" s="147" t="s">
        <v>3399</v>
      </c>
      <c r="X658" s="109" t="s">
        <v>3400</v>
      </c>
      <c r="Y658" s="147" t="s">
        <v>3401</v>
      </c>
      <c r="Z658" s="147"/>
      <c r="AA658" s="5">
        <f t="shared" si="40"/>
        <v>39.6</v>
      </c>
      <c r="AB658" s="5">
        <f t="shared" si="41"/>
        <v>83.4</v>
      </c>
      <c r="AC658" s="5"/>
      <c r="AD658" s="5"/>
      <c r="AE658" s="146"/>
    </row>
    <row r="659" spans="1:31" ht="16.95" customHeight="1" x14ac:dyDescent="0.3">
      <c r="A659" s="3">
        <v>46082</v>
      </c>
      <c r="B659" s="14">
        <v>46084</v>
      </c>
      <c r="C659" s="7" t="s">
        <v>71</v>
      </c>
      <c r="D659" s="5" t="s">
        <v>72</v>
      </c>
      <c r="E659" s="147" t="s">
        <v>1680</v>
      </c>
      <c r="F659" s="147"/>
      <c r="G659" s="147" t="s">
        <v>1917</v>
      </c>
      <c r="H659" s="145" t="s">
        <v>3402</v>
      </c>
      <c r="I659" s="147" t="s">
        <v>1739</v>
      </c>
      <c r="J659" s="147">
        <v>2</v>
      </c>
      <c r="K659" s="147" t="s">
        <v>2650</v>
      </c>
      <c r="L659" s="5">
        <f>VLOOKUP(I:I,[1]指导价!$A:$B,2,0)</f>
        <v>24.9</v>
      </c>
      <c r="M659" s="124">
        <f t="shared" si="39"/>
        <v>31</v>
      </c>
      <c r="N659" s="147" t="s">
        <v>77</v>
      </c>
      <c r="O659" s="147"/>
      <c r="P659" s="147"/>
      <c r="Q659" s="147"/>
      <c r="R659" s="147"/>
      <c r="S659" s="147"/>
      <c r="T659" s="23"/>
      <c r="U659" s="5"/>
      <c r="V659" s="147"/>
      <c r="W659" s="147" t="s">
        <v>3403</v>
      </c>
      <c r="X659" s="109" t="s">
        <v>3404</v>
      </c>
      <c r="Y659" s="147" t="s">
        <v>3405</v>
      </c>
      <c r="Z659" s="147"/>
      <c r="AA659" s="5">
        <f t="shared" si="40"/>
        <v>49.8</v>
      </c>
      <c r="AB659" s="5">
        <f t="shared" si="41"/>
        <v>12.200000000000003</v>
      </c>
      <c r="AC659" s="5"/>
      <c r="AD659" s="5"/>
      <c r="AE659" s="146"/>
    </row>
    <row r="660" spans="1:31" ht="16.95" customHeight="1" x14ac:dyDescent="0.3">
      <c r="A660" s="3">
        <v>46082</v>
      </c>
      <c r="B660" s="14">
        <v>46084</v>
      </c>
      <c r="C660" s="7" t="s">
        <v>71</v>
      </c>
      <c r="D660" s="5" t="s">
        <v>72</v>
      </c>
      <c r="E660" s="147" t="s">
        <v>1680</v>
      </c>
      <c r="F660" s="147"/>
      <c r="G660" s="147" t="s">
        <v>3406</v>
      </c>
      <c r="H660" s="145" t="s">
        <v>3407</v>
      </c>
      <c r="I660" s="147" t="s">
        <v>1683</v>
      </c>
      <c r="J660" s="147">
        <v>20</v>
      </c>
      <c r="K660" s="147" t="s">
        <v>3408</v>
      </c>
      <c r="L660" s="5">
        <f>VLOOKUP(I:I,[1]指导价!$A:$B,2,0)</f>
        <v>9.9</v>
      </c>
      <c r="M660" s="124">
        <f t="shared" si="39"/>
        <v>17.84</v>
      </c>
      <c r="N660" s="147" t="s">
        <v>77</v>
      </c>
      <c r="O660" s="147"/>
      <c r="P660" s="147"/>
      <c r="Q660" s="147"/>
      <c r="R660" s="147"/>
      <c r="S660" s="147"/>
      <c r="T660" s="23"/>
      <c r="U660" s="5"/>
      <c r="V660" s="147"/>
      <c r="W660" s="147" t="s">
        <v>3409</v>
      </c>
      <c r="X660" s="109" t="s">
        <v>3410</v>
      </c>
      <c r="Y660" s="147" t="s">
        <v>3411</v>
      </c>
      <c r="Z660" s="147"/>
      <c r="AA660" s="5">
        <f t="shared" si="40"/>
        <v>198</v>
      </c>
      <c r="AB660" s="5">
        <f t="shared" si="41"/>
        <v>158.80000000000001</v>
      </c>
      <c r="AC660" s="5"/>
      <c r="AD660" s="5"/>
      <c r="AE660" s="146"/>
    </row>
    <row r="661" spans="1:31" ht="16.95" customHeight="1" x14ac:dyDescent="0.3">
      <c r="A661" s="3">
        <v>46082</v>
      </c>
      <c r="B661" s="14">
        <v>46084</v>
      </c>
      <c r="C661" s="7" t="s">
        <v>71</v>
      </c>
      <c r="D661" s="5" t="s">
        <v>72</v>
      </c>
      <c r="E661" s="147" t="s">
        <v>1680</v>
      </c>
      <c r="F661" s="147"/>
      <c r="G661" s="147" t="s">
        <v>2158</v>
      </c>
      <c r="H661" s="145" t="s">
        <v>3412</v>
      </c>
      <c r="I661" s="147" t="s">
        <v>1712</v>
      </c>
      <c r="J661" s="147">
        <v>2</v>
      </c>
      <c r="K661" s="147" t="s">
        <v>1791</v>
      </c>
      <c r="L661" s="5">
        <f>VLOOKUP(I:I,[1]指导价!$A:$B,2,0)</f>
        <v>24.9</v>
      </c>
      <c r="M661" s="124">
        <f t="shared" si="39"/>
        <v>29.95</v>
      </c>
      <c r="N661" s="147" t="s">
        <v>77</v>
      </c>
      <c r="O661" s="147"/>
      <c r="P661" s="147"/>
      <c r="Q661" s="147"/>
      <c r="R661" s="147"/>
      <c r="S661" s="147"/>
      <c r="T661" s="23"/>
      <c r="U661" s="5"/>
      <c r="V661" s="147"/>
      <c r="W661" s="147" t="s">
        <v>3413</v>
      </c>
      <c r="X661" s="109" t="s">
        <v>3414</v>
      </c>
      <c r="Y661" s="147" t="s">
        <v>3415</v>
      </c>
      <c r="Z661" s="147"/>
      <c r="AA661" s="5">
        <f t="shared" si="40"/>
        <v>49.8</v>
      </c>
      <c r="AB661" s="5">
        <f t="shared" si="41"/>
        <v>10.100000000000001</v>
      </c>
      <c r="AC661" s="5"/>
      <c r="AD661" s="5"/>
      <c r="AE661" s="146"/>
    </row>
    <row r="662" spans="1:31" ht="16.95" customHeight="1" x14ac:dyDescent="0.3">
      <c r="A662" s="3">
        <v>46082</v>
      </c>
      <c r="B662" s="14">
        <v>46084</v>
      </c>
      <c r="C662" s="7" t="s">
        <v>71</v>
      </c>
      <c r="D662" s="5" t="s">
        <v>72</v>
      </c>
      <c r="E662" s="147" t="s">
        <v>1680</v>
      </c>
      <c r="F662" s="147"/>
      <c r="G662" s="147" t="s">
        <v>3416</v>
      </c>
      <c r="H662" s="145" t="s">
        <v>3417</v>
      </c>
      <c r="I662" s="147" t="s">
        <v>1712</v>
      </c>
      <c r="J662" s="147">
        <v>2</v>
      </c>
      <c r="K662" s="147" t="s">
        <v>3065</v>
      </c>
      <c r="L662" s="5">
        <f>VLOOKUP(I:I,[1]指导价!$A:$B,2,0)</f>
        <v>24.9</v>
      </c>
      <c r="M662" s="124">
        <f t="shared" si="39"/>
        <v>33.5</v>
      </c>
      <c r="N662" s="147" t="s">
        <v>77</v>
      </c>
      <c r="O662" s="147"/>
      <c r="P662" s="147"/>
      <c r="Q662" s="147"/>
      <c r="R662" s="147"/>
      <c r="S662" s="147"/>
      <c r="T662" s="23"/>
      <c r="U662" s="5"/>
      <c r="V662" s="147"/>
      <c r="W662" s="147" t="s">
        <v>3418</v>
      </c>
      <c r="X662" s="109" t="s">
        <v>3419</v>
      </c>
      <c r="Y662" s="147" t="s">
        <v>3420</v>
      </c>
      <c r="Z662" s="147"/>
      <c r="AA662" s="5">
        <f t="shared" si="40"/>
        <v>49.8</v>
      </c>
      <c r="AB662" s="5">
        <f t="shared" si="41"/>
        <v>17.200000000000003</v>
      </c>
      <c r="AC662" s="5"/>
      <c r="AD662" s="5"/>
      <c r="AE662" s="146"/>
    </row>
    <row r="663" spans="1:31" ht="16.95" customHeight="1" x14ac:dyDescent="0.3">
      <c r="A663" s="3">
        <v>46082</v>
      </c>
      <c r="B663" s="14">
        <v>46084</v>
      </c>
      <c r="C663" s="7" t="s">
        <v>71</v>
      </c>
      <c r="D663" s="5" t="s">
        <v>72</v>
      </c>
      <c r="E663" s="147" t="s">
        <v>1680</v>
      </c>
      <c r="F663" s="147"/>
      <c r="G663" s="147" t="s">
        <v>2259</v>
      </c>
      <c r="H663" s="145" t="s">
        <v>3421</v>
      </c>
      <c r="I663" s="147" t="s">
        <v>1845</v>
      </c>
      <c r="J663" s="147">
        <v>6</v>
      </c>
      <c r="K663" s="147" t="s">
        <v>3422</v>
      </c>
      <c r="L663" s="5">
        <f>VLOOKUP(I:I,[1]指导价!$A:$B,2,0)</f>
        <v>8.9</v>
      </c>
      <c r="M663" s="124">
        <f t="shared" si="39"/>
        <v>31.633333333333336</v>
      </c>
      <c r="N663" s="147" t="s">
        <v>77</v>
      </c>
      <c r="O663" s="147"/>
      <c r="P663" s="147"/>
      <c r="Q663" s="147"/>
      <c r="R663" s="147"/>
      <c r="S663" s="147"/>
      <c r="T663" s="23"/>
      <c r="U663" s="5"/>
      <c r="V663" s="147"/>
      <c r="W663" s="147" t="s">
        <v>3423</v>
      </c>
      <c r="X663" s="109" t="s">
        <v>3424</v>
      </c>
      <c r="Y663" s="147" t="s">
        <v>3425</v>
      </c>
      <c r="Z663" s="147"/>
      <c r="AA663" s="5">
        <f t="shared" si="40"/>
        <v>53.400000000000006</v>
      </c>
      <c r="AB663" s="5">
        <f t="shared" si="41"/>
        <v>136.4</v>
      </c>
      <c r="AC663" s="5"/>
      <c r="AD663" s="5"/>
      <c r="AE663" s="146"/>
    </row>
    <row r="664" spans="1:31" ht="16.95" customHeight="1" x14ac:dyDescent="0.3">
      <c r="A664" s="3">
        <v>46082</v>
      </c>
      <c r="B664" s="14">
        <v>46084</v>
      </c>
      <c r="C664" s="7" t="s">
        <v>71</v>
      </c>
      <c r="D664" s="5" t="s">
        <v>72</v>
      </c>
      <c r="E664" s="147" t="s">
        <v>1680</v>
      </c>
      <c r="F664" s="147"/>
      <c r="G664" s="147" t="s">
        <v>3426</v>
      </c>
      <c r="H664" s="145" t="s">
        <v>3427</v>
      </c>
      <c r="I664" s="147" t="s">
        <v>1739</v>
      </c>
      <c r="J664" s="147">
        <v>2</v>
      </c>
      <c r="K664" s="147" t="s">
        <v>3136</v>
      </c>
      <c r="L664" s="5">
        <f>VLOOKUP(I:I,[1]指导价!$A:$B,2,0)</f>
        <v>24.9</v>
      </c>
      <c r="M664" s="124">
        <f t="shared" si="39"/>
        <v>48.8</v>
      </c>
      <c r="N664" s="147" t="s">
        <v>77</v>
      </c>
      <c r="O664" s="147"/>
      <c r="P664" s="147"/>
      <c r="Q664" s="147"/>
      <c r="R664" s="147"/>
      <c r="S664" s="147"/>
      <c r="T664" s="23"/>
      <c r="U664" s="5"/>
      <c r="V664" s="147"/>
      <c r="W664" s="147" t="s">
        <v>3428</v>
      </c>
      <c r="X664" s="109" t="s">
        <v>3429</v>
      </c>
      <c r="Y664" s="147" t="s">
        <v>3430</v>
      </c>
      <c r="Z664" s="147"/>
      <c r="AA664" s="5">
        <f t="shared" si="40"/>
        <v>49.8</v>
      </c>
      <c r="AB664" s="5">
        <f t="shared" si="41"/>
        <v>47.8</v>
      </c>
      <c r="AC664" s="5"/>
      <c r="AD664" s="5"/>
      <c r="AE664" s="146"/>
    </row>
    <row r="665" spans="1:31" ht="16.95" customHeight="1" x14ac:dyDescent="0.3">
      <c r="A665" s="3">
        <v>46082</v>
      </c>
      <c r="B665" s="14">
        <v>46084</v>
      </c>
      <c r="C665" s="7" t="s">
        <v>71</v>
      </c>
      <c r="D665" s="5" t="s">
        <v>72</v>
      </c>
      <c r="E665" s="147" t="s">
        <v>1680</v>
      </c>
      <c r="F665" s="147"/>
      <c r="G665" s="147" t="s">
        <v>3278</v>
      </c>
      <c r="H665" s="145" t="s">
        <v>3431</v>
      </c>
      <c r="I665" s="147" t="s">
        <v>1683</v>
      </c>
      <c r="J665" s="147">
        <v>4</v>
      </c>
      <c r="K665" s="147" t="s">
        <v>3432</v>
      </c>
      <c r="L665" s="5">
        <f>VLOOKUP(I:I,[1]指导价!$A:$B,2,0)</f>
        <v>9.9</v>
      </c>
      <c r="M665" s="124">
        <f t="shared" si="39"/>
        <v>20.8</v>
      </c>
      <c r="N665" s="147" t="s">
        <v>77</v>
      </c>
      <c r="O665" s="147"/>
      <c r="P665" s="147"/>
      <c r="Q665" s="147"/>
      <c r="R665" s="147"/>
      <c r="S665" s="147"/>
      <c r="T665" s="23"/>
      <c r="U665" s="5"/>
      <c r="V665" s="147"/>
      <c r="W665" s="147" t="s">
        <v>3433</v>
      </c>
      <c r="X665" s="109" t="s">
        <v>3434</v>
      </c>
      <c r="Y665" s="147" t="s">
        <v>3435</v>
      </c>
      <c r="Z665" s="147"/>
      <c r="AA665" s="5">
        <f t="shared" si="40"/>
        <v>39.6</v>
      </c>
      <c r="AB665" s="5">
        <f t="shared" si="41"/>
        <v>43.6</v>
      </c>
      <c r="AC665" s="5"/>
      <c r="AD665" s="5"/>
      <c r="AE665" s="146"/>
    </row>
    <row r="666" spans="1:31" ht="16.95" customHeight="1" x14ac:dyDescent="0.3">
      <c r="A666" s="3">
        <v>46082</v>
      </c>
      <c r="B666" s="14">
        <v>46084</v>
      </c>
      <c r="C666" s="7" t="s">
        <v>71</v>
      </c>
      <c r="D666" s="5" t="s">
        <v>72</v>
      </c>
      <c r="E666" s="147" t="s">
        <v>1680</v>
      </c>
      <c r="F666" s="147"/>
      <c r="G666" s="147" t="s">
        <v>2536</v>
      </c>
      <c r="H666" s="145" t="s">
        <v>3436</v>
      </c>
      <c r="I666" s="147" t="s">
        <v>1845</v>
      </c>
      <c r="J666" s="147">
        <v>3</v>
      </c>
      <c r="K666" s="147" t="s">
        <v>2845</v>
      </c>
      <c r="L666" s="5">
        <f>VLOOKUP(I:I,[1]指导价!$A:$B,2,0)</f>
        <v>8.9</v>
      </c>
      <c r="M666" s="124">
        <f t="shared" si="39"/>
        <v>9.09</v>
      </c>
      <c r="N666" s="147" t="s">
        <v>77</v>
      </c>
      <c r="O666" s="147"/>
      <c r="P666" s="147"/>
      <c r="Q666" s="147"/>
      <c r="R666" s="147"/>
      <c r="S666" s="147"/>
      <c r="T666" s="23"/>
      <c r="U666" s="5"/>
      <c r="V666" s="147"/>
      <c r="W666" s="147" t="s">
        <v>3437</v>
      </c>
      <c r="X666" s="109" t="s">
        <v>3438</v>
      </c>
      <c r="Y666" s="147" t="s">
        <v>3439</v>
      </c>
      <c r="Z666" s="147"/>
      <c r="AA666" s="5">
        <f t="shared" si="40"/>
        <v>26.700000000000003</v>
      </c>
      <c r="AB666" s="5">
        <f t="shared" si="41"/>
        <v>0.56999999999999673</v>
      </c>
      <c r="AC666" s="5"/>
      <c r="AD666" s="5"/>
      <c r="AE666" s="146"/>
    </row>
    <row r="667" spans="1:31" ht="16.95" customHeight="1" x14ac:dyDescent="0.3">
      <c r="A667" s="3">
        <v>46082</v>
      </c>
      <c r="B667" s="14">
        <v>46084</v>
      </c>
      <c r="C667" s="7" t="s">
        <v>71</v>
      </c>
      <c r="D667" s="5" t="s">
        <v>72</v>
      </c>
      <c r="E667" s="147" t="s">
        <v>1680</v>
      </c>
      <c r="F667" s="147"/>
      <c r="G667" s="147" t="s">
        <v>3440</v>
      </c>
      <c r="H667" s="145" t="s">
        <v>3441</v>
      </c>
      <c r="I667" s="147" t="s">
        <v>1712</v>
      </c>
      <c r="J667" s="147">
        <v>2</v>
      </c>
      <c r="K667" s="147" t="s">
        <v>3442</v>
      </c>
      <c r="L667" s="5">
        <f>VLOOKUP(I:I,[1]指导价!$A:$B,2,0)</f>
        <v>24.9</v>
      </c>
      <c r="M667" s="124">
        <f t="shared" si="39"/>
        <v>36.72</v>
      </c>
      <c r="N667" s="147" t="s">
        <v>77</v>
      </c>
      <c r="O667" s="147"/>
      <c r="P667" s="147"/>
      <c r="Q667" s="147"/>
      <c r="R667" s="147"/>
      <c r="S667" s="147"/>
      <c r="T667" s="23"/>
      <c r="U667" s="5"/>
      <c r="V667" s="147"/>
      <c r="W667" s="147" t="s">
        <v>3443</v>
      </c>
      <c r="X667" s="109" t="s">
        <v>3444</v>
      </c>
      <c r="Y667" s="147" t="s">
        <v>3445</v>
      </c>
      <c r="Z667" s="147"/>
      <c r="AA667" s="5">
        <f t="shared" si="40"/>
        <v>49.8</v>
      </c>
      <c r="AB667" s="5">
        <f t="shared" si="41"/>
        <v>23.64</v>
      </c>
      <c r="AC667" s="5"/>
      <c r="AD667" s="5"/>
      <c r="AE667" s="146"/>
    </row>
    <row r="668" spans="1:31" ht="16.95" customHeight="1" x14ac:dyDescent="0.3">
      <c r="A668" s="3">
        <v>46082</v>
      </c>
      <c r="B668" s="14">
        <v>46084</v>
      </c>
      <c r="C668" s="7" t="s">
        <v>71</v>
      </c>
      <c r="D668" s="5" t="s">
        <v>72</v>
      </c>
      <c r="E668" s="147" t="s">
        <v>1680</v>
      </c>
      <c r="F668" s="147"/>
      <c r="G668" s="147" t="s">
        <v>3446</v>
      </c>
      <c r="H668" s="145" t="s">
        <v>3447</v>
      </c>
      <c r="I668" s="147" t="s">
        <v>1712</v>
      </c>
      <c r="J668" s="147">
        <v>2</v>
      </c>
      <c r="K668" s="147" t="s">
        <v>2970</v>
      </c>
      <c r="L668" s="5">
        <f>VLOOKUP(I:I,[1]指导价!$A:$B,2,0)</f>
        <v>24.9</v>
      </c>
      <c r="M668" s="124">
        <f t="shared" si="39"/>
        <v>64</v>
      </c>
      <c r="N668" s="147" t="s">
        <v>77</v>
      </c>
      <c r="O668" s="147"/>
      <c r="P668" s="147"/>
      <c r="Q668" s="147"/>
      <c r="R668" s="147"/>
      <c r="S668" s="147"/>
      <c r="T668" s="23"/>
      <c r="U668" s="5"/>
      <c r="V668" s="147"/>
      <c r="W668" s="147" t="s">
        <v>3448</v>
      </c>
      <c r="X668" s="109" t="s">
        <v>2983</v>
      </c>
      <c r="Y668" s="147" t="s">
        <v>2984</v>
      </c>
      <c r="Z668" s="147"/>
      <c r="AA668" s="5">
        <f t="shared" si="40"/>
        <v>49.8</v>
      </c>
      <c r="AB668" s="5">
        <f t="shared" si="41"/>
        <v>78.2</v>
      </c>
      <c r="AC668" s="5"/>
      <c r="AD668" s="5"/>
      <c r="AE668" s="146"/>
    </row>
    <row r="669" spans="1:31" ht="16.95" customHeight="1" x14ac:dyDescent="0.3">
      <c r="A669" s="3">
        <v>46082</v>
      </c>
      <c r="B669" s="14">
        <v>46084</v>
      </c>
      <c r="C669" s="7" t="s">
        <v>71</v>
      </c>
      <c r="D669" s="5" t="s">
        <v>72</v>
      </c>
      <c r="E669" s="147" t="s">
        <v>1680</v>
      </c>
      <c r="F669" s="147"/>
      <c r="G669" s="147" t="s">
        <v>3449</v>
      </c>
      <c r="H669" s="145" t="s">
        <v>3450</v>
      </c>
      <c r="I669" s="147" t="s">
        <v>1683</v>
      </c>
      <c r="J669" s="147">
        <v>4</v>
      </c>
      <c r="K669" s="147" t="s">
        <v>3451</v>
      </c>
      <c r="L669" s="5">
        <f>VLOOKUP(I:I,[1]指导价!$A:$B,2,0)</f>
        <v>9.9</v>
      </c>
      <c r="M669" s="124">
        <f t="shared" si="39"/>
        <v>23.2575</v>
      </c>
      <c r="N669" s="147" t="s">
        <v>77</v>
      </c>
      <c r="O669" s="147"/>
      <c r="P669" s="147"/>
      <c r="Q669" s="147"/>
      <c r="R669" s="147"/>
      <c r="S669" s="147"/>
      <c r="T669" s="23"/>
      <c r="U669" s="5"/>
      <c r="V669" s="147"/>
      <c r="W669" s="147" t="s">
        <v>3452</v>
      </c>
      <c r="X669" s="109" t="s">
        <v>3453</v>
      </c>
      <c r="Y669" s="147" t="s">
        <v>3454</v>
      </c>
      <c r="Z669" s="147"/>
      <c r="AA669" s="5">
        <f t="shared" si="40"/>
        <v>39.6</v>
      </c>
      <c r="AB669" s="5">
        <f t="shared" si="41"/>
        <v>53.43</v>
      </c>
      <c r="AC669" s="5"/>
      <c r="AD669" s="5"/>
      <c r="AE669" s="146"/>
    </row>
    <row r="670" spans="1:31" ht="16.95" customHeight="1" x14ac:dyDescent="0.3">
      <c r="A670" s="3">
        <v>46082</v>
      </c>
      <c r="B670" s="14">
        <v>46084</v>
      </c>
      <c r="C670" s="7" t="s">
        <v>71</v>
      </c>
      <c r="D670" s="5" t="s">
        <v>72</v>
      </c>
      <c r="E670" s="147" t="s">
        <v>1680</v>
      </c>
      <c r="F670" s="147"/>
      <c r="G670" s="147" t="s">
        <v>3182</v>
      </c>
      <c r="H670" s="145" t="s">
        <v>3455</v>
      </c>
      <c r="I670" s="147" t="s">
        <v>1683</v>
      </c>
      <c r="J670" s="147">
        <v>1</v>
      </c>
      <c r="K670" s="147" t="s">
        <v>2775</v>
      </c>
      <c r="L670" s="5">
        <f>VLOOKUP(I:I,[1]指导价!$A:$B,2,0)</f>
        <v>9.9</v>
      </c>
      <c r="M670" s="124">
        <f t="shared" si="39"/>
        <v>31</v>
      </c>
      <c r="N670" s="147" t="s">
        <v>77</v>
      </c>
      <c r="O670" s="147"/>
      <c r="P670" s="147"/>
      <c r="Q670" s="147"/>
      <c r="R670" s="147"/>
      <c r="S670" s="147"/>
      <c r="T670" s="23"/>
      <c r="U670" s="5"/>
      <c r="V670" s="147"/>
      <c r="W670" s="147" t="s">
        <v>3456</v>
      </c>
      <c r="X670" s="109" t="s">
        <v>3457</v>
      </c>
      <c r="Y670" s="147" t="s">
        <v>3458</v>
      </c>
      <c r="Z670" s="147"/>
      <c r="AA670" s="5">
        <f t="shared" si="40"/>
        <v>9.9</v>
      </c>
      <c r="AB670" s="5">
        <f t="shared" si="41"/>
        <v>21.1</v>
      </c>
      <c r="AC670" s="5"/>
      <c r="AD670" s="5"/>
      <c r="AE670" s="146"/>
    </row>
    <row r="671" spans="1:31" ht="16.95" customHeight="1" x14ac:dyDescent="0.3">
      <c r="A671" s="3">
        <v>46082</v>
      </c>
      <c r="B671" s="14">
        <v>46084</v>
      </c>
      <c r="C671" s="7" t="s">
        <v>71</v>
      </c>
      <c r="D671" s="5" t="s">
        <v>72</v>
      </c>
      <c r="E671" s="147" t="s">
        <v>1680</v>
      </c>
      <c r="F671" s="147"/>
      <c r="G671" s="147" t="s">
        <v>3182</v>
      </c>
      <c r="H671" s="145" t="s">
        <v>3459</v>
      </c>
      <c r="I671" s="147" t="s">
        <v>1683</v>
      </c>
      <c r="J671" s="147">
        <v>1</v>
      </c>
      <c r="K671" s="147" t="s">
        <v>2775</v>
      </c>
      <c r="L671" s="5">
        <f>VLOOKUP(I:I,[1]指导价!$A:$B,2,0)</f>
        <v>9.9</v>
      </c>
      <c r="M671" s="124">
        <f t="shared" si="39"/>
        <v>31</v>
      </c>
      <c r="N671" s="147" t="s">
        <v>77</v>
      </c>
      <c r="O671" s="147"/>
      <c r="P671" s="147"/>
      <c r="Q671" s="147"/>
      <c r="R671" s="147"/>
      <c r="S671" s="147"/>
      <c r="T671" s="23"/>
      <c r="U671" s="5"/>
      <c r="V671" s="147"/>
      <c r="W671" s="147" t="s">
        <v>3460</v>
      </c>
      <c r="X671" s="109" t="s">
        <v>3461</v>
      </c>
      <c r="Y671" s="147" t="s">
        <v>3462</v>
      </c>
      <c r="Z671" s="147"/>
      <c r="AA671" s="5">
        <f t="shared" si="40"/>
        <v>9.9</v>
      </c>
      <c r="AB671" s="5">
        <f t="shared" si="41"/>
        <v>21.1</v>
      </c>
      <c r="AC671" s="5"/>
      <c r="AD671" s="5"/>
      <c r="AE671" s="146"/>
    </row>
    <row r="672" spans="1:31" ht="16.95" customHeight="1" x14ac:dyDescent="0.3">
      <c r="A672" s="3">
        <v>46082</v>
      </c>
      <c r="B672" s="14">
        <v>46084</v>
      </c>
      <c r="C672" s="7" t="s">
        <v>71</v>
      </c>
      <c r="D672" s="5" t="s">
        <v>72</v>
      </c>
      <c r="E672" s="147" t="s">
        <v>1680</v>
      </c>
      <c r="F672" s="147"/>
      <c r="G672" s="147" t="s">
        <v>3463</v>
      </c>
      <c r="H672" s="145" t="s">
        <v>3464</v>
      </c>
      <c r="I672" s="147" t="s">
        <v>1739</v>
      </c>
      <c r="J672" s="147">
        <v>1</v>
      </c>
      <c r="K672" s="147" t="s">
        <v>3465</v>
      </c>
      <c r="L672" s="5">
        <f>VLOOKUP(I:I,[1]指导价!$A:$B,2,0)</f>
        <v>24.9</v>
      </c>
      <c r="M672" s="124">
        <f t="shared" si="39"/>
        <v>66</v>
      </c>
      <c r="N672" s="147" t="s">
        <v>77</v>
      </c>
      <c r="O672" s="147"/>
      <c r="P672" s="147"/>
      <c r="Q672" s="147"/>
      <c r="R672" s="147"/>
      <c r="S672" s="147"/>
      <c r="T672" s="23"/>
      <c r="U672" s="5"/>
      <c r="V672" s="147"/>
      <c r="W672" s="147" t="s">
        <v>3466</v>
      </c>
      <c r="X672" s="109" t="s">
        <v>3467</v>
      </c>
      <c r="Y672" s="147" t="s">
        <v>3468</v>
      </c>
      <c r="Z672" s="147"/>
      <c r="AA672" s="5">
        <f t="shared" si="40"/>
        <v>24.9</v>
      </c>
      <c r="AB672" s="5">
        <f t="shared" si="41"/>
        <v>41.1</v>
      </c>
      <c r="AC672" s="5"/>
      <c r="AD672" s="5"/>
      <c r="AE672" s="146"/>
    </row>
    <row r="673" spans="1:31" ht="16.95" customHeight="1" x14ac:dyDescent="0.3">
      <c r="A673" s="3">
        <v>46082</v>
      </c>
      <c r="B673" s="14">
        <v>46084</v>
      </c>
      <c r="C673" s="7" t="s">
        <v>71</v>
      </c>
      <c r="D673" s="5" t="s">
        <v>72</v>
      </c>
      <c r="E673" s="147" t="s">
        <v>1680</v>
      </c>
      <c r="F673" s="147"/>
      <c r="G673" s="147" t="s">
        <v>2536</v>
      </c>
      <c r="H673" s="145" t="s">
        <v>3469</v>
      </c>
      <c r="I673" s="147" t="s">
        <v>1845</v>
      </c>
      <c r="J673" s="147">
        <v>3</v>
      </c>
      <c r="K673" s="147" t="s">
        <v>2845</v>
      </c>
      <c r="L673" s="5">
        <f>VLOOKUP(I:I,[1]指导价!$A:$B,2,0)</f>
        <v>8.9</v>
      </c>
      <c r="M673" s="124">
        <f t="shared" si="39"/>
        <v>9.09</v>
      </c>
      <c r="N673" s="147" t="s">
        <v>77</v>
      </c>
      <c r="O673" s="147"/>
      <c r="P673" s="147"/>
      <c r="Q673" s="147"/>
      <c r="R673" s="147"/>
      <c r="S673" s="147"/>
      <c r="T673" s="23"/>
      <c r="U673" s="5"/>
      <c r="V673" s="147"/>
      <c r="W673" s="147" t="s">
        <v>3470</v>
      </c>
      <c r="X673" s="109" t="s">
        <v>1848</v>
      </c>
      <c r="Y673" s="147" t="s">
        <v>1849</v>
      </c>
      <c r="Z673" s="147"/>
      <c r="AA673" s="5">
        <f t="shared" si="40"/>
        <v>26.700000000000003</v>
      </c>
      <c r="AB673" s="5">
        <f t="shared" si="41"/>
        <v>0.56999999999999673</v>
      </c>
      <c r="AC673" s="5"/>
      <c r="AD673" s="5"/>
      <c r="AE673" s="146"/>
    </row>
    <row r="674" spans="1:31" ht="16.95" customHeight="1" x14ac:dyDescent="0.3">
      <c r="A674" s="3">
        <v>46082</v>
      </c>
      <c r="B674" s="14">
        <v>46084</v>
      </c>
      <c r="C674" s="7" t="s">
        <v>71</v>
      </c>
      <c r="D674" s="5" t="s">
        <v>72</v>
      </c>
      <c r="E674" s="147" t="s">
        <v>1680</v>
      </c>
      <c r="F674" s="147"/>
      <c r="G674" s="147" t="s">
        <v>3278</v>
      </c>
      <c r="H674" s="145" t="s">
        <v>3471</v>
      </c>
      <c r="I674" s="147" t="s">
        <v>1712</v>
      </c>
      <c r="J674" s="147">
        <v>2</v>
      </c>
      <c r="K674" s="147" t="s">
        <v>2769</v>
      </c>
      <c r="L674" s="5">
        <f>VLOOKUP(I:I,[1]指导价!$A:$B,2,0)</f>
        <v>24.9</v>
      </c>
      <c r="M674" s="124">
        <f t="shared" si="39"/>
        <v>34</v>
      </c>
      <c r="N674" s="147" t="s">
        <v>77</v>
      </c>
      <c r="O674" s="147"/>
      <c r="P674" s="147"/>
      <c r="Q674" s="147"/>
      <c r="R674" s="147"/>
      <c r="S674" s="147"/>
      <c r="T674" s="23"/>
      <c r="U674" s="5"/>
      <c r="V674" s="147"/>
      <c r="W674" s="147" t="s">
        <v>3472</v>
      </c>
      <c r="X674" s="109" t="s">
        <v>2718</v>
      </c>
      <c r="Y674" s="147" t="s">
        <v>2719</v>
      </c>
      <c r="Z674" s="147"/>
      <c r="AA674" s="5">
        <f t="shared" si="40"/>
        <v>49.8</v>
      </c>
      <c r="AB674" s="5">
        <f t="shared" si="41"/>
        <v>18.200000000000003</v>
      </c>
      <c r="AC674" s="5"/>
      <c r="AD674" s="5"/>
      <c r="AE674" s="146"/>
    </row>
    <row r="675" spans="1:31" ht="16.95" customHeight="1" x14ac:dyDescent="0.3">
      <c r="A675" s="3">
        <v>46082</v>
      </c>
      <c r="B675" s="14">
        <v>46084</v>
      </c>
      <c r="C675" s="7" t="s">
        <v>71</v>
      </c>
      <c r="D675" s="5" t="s">
        <v>72</v>
      </c>
      <c r="E675" s="147" t="s">
        <v>1680</v>
      </c>
      <c r="F675" s="147"/>
      <c r="G675" s="147" t="s">
        <v>2507</v>
      </c>
      <c r="H675" s="145" t="s">
        <v>3473</v>
      </c>
      <c r="I675" s="147" t="s">
        <v>1739</v>
      </c>
      <c r="J675" s="147">
        <v>2</v>
      </c>
      <c r="K675" s="147" t="s">
        <v>3360</v>
      </c>
      <c r="L675" s="5">
        <f>VLOOKUP(I:I,[1]指导价!$A:$B,2,0)</f>
        <v>24.9</v>
      </c>
      <c r="M675" s="124">
        <f t="shared" si="39"/>
        <v>25</v>
      </c>
      <c r="N675" s="147" t="s">
        <v>77</v>
      </c>
      <c r="O675" s="147"/>
      <c r="P675" s="147"/>
      <c r="Q675" s="147"/>
      <c r="R675" s="147"/>
      <c r="S675" s="147"/>
      <c r="T675" s="23"/>
      <c r="U675" s="5"/>
      <c r="V675" s="147"/>
      <c r="W675" s="147" t="s">
        <v>3474</v>
      </c>
      <c r="X675" s="109" t="s">
        <v>3475</v>
      </c>
      <c r="Y675" s="147" t="s">
        <v>3476</v>
      </c>
      <c r="Z675" s="147"/>
      <c r="AA675" s="5">
        <f t="shared" si="40"/>
        <v>49.8</v>
      </c>
      <c r="AB675" s="5">
        <f t="shared" si="41"/>
        <v>0.20000000000000284</v>
      </c>
      <c r="AC675" s="5"/>
      <c r="AD675" s="5"/>
      <c r="AE675" s="146"/>
    </row>
    <row r="676" spans="1:31" ht="16.95" customHeight="1" x14ac:dyDescent="0.3">
      <c r="A676" s="3">
        <v>46082</v>
      </c>
      <c r="B676" s="14">
        <v>46084</v>
      </c>
      <c r="C676" s="7" t="s">
        <v>71</v>
      </c>
      <c r="D676" s="5" t="s">
        <v>72</v>
      </c>
      <c r="E676" s="147" t="s">
        <v>1680</v>
      </c>
      <c r="F676" s="147"/>
      <c r="G676" s="147" t="s">
        <v>3329</v>
      </c>
      <c r="H676" s="145" t="s">
        <v>3477</v>
      </c>
      <c r="I676" s="147" t="s">
        <v>1712</v>
      </c>
      <c r="J676" s="147">
        <v>4</v>
      </c>
      <c r="K676" s="147" t="s">
        <v>3478</v>
      </c>
      <c r="L676" s="5">
        <f>VLOOKUP(I:I,[1]指导价!$A:$B,2,0)</f>
        <v>24.9</v>
      </c>
      <c r="M676" s="124">
        <f t="shared" si="39"/>
        <v>39.25</v>
      </c>
      <c r="N676" s="147" t="s">
        <v>77</v>
      </c>
      <c r="O676" s="147"/>
      <c r="P676" s="147"/>
      <c r="Q676" s="147"/>
      <c r="R676" s="147"/>
      <c r="S676" s="147"/>
      <c r="T676" s="23"/>
      <c r="U676" s="5"/>
      <c r="V676" s="147"/>
      <c r="W676" s="147" t="s">
        <v>3479</v>
      </c>
      <c r="X676" s="109" t="s">
        <v>3057</v>
      </c>
      <c r="Y676" s="147" t="s">
        <v>3058</v>
      </c>
      <c r="Z676" s="147"/>
      <c r="AA676" s="5">
        <f t="shared" si="40"/>
        <v>99.6</v>
      </c>
      <c r="AB676" s="5">
        <f t="shared" si="41"/>
        <v>57.400000000000006</v>
      </c>
      <c r="AC676" s="5"/>
      <c r="AD676" s="5"/>
      <c r="AE676" s="146"/>
    </row>
    <row r="677" spans="1:31" ht="16.95" customHeight="1" x14ac:dyDescent="0.3">
      <c r="A677" s="3">
        <v>46082</v>
      </c>
      <c r="B677" s="14">
        <v>46084</v>
      </c>
      <c r="C677" s="7" t="s">
        <v>71</v>
      </c>
      <c r="D677" s="5" t="s">
        <v>72</v>
      </c>
      <c r="E677" s="147" t="s">
        <v>1680</v>
      </c>
      <c r="F677" s="147"/>
      <c r="G677" s="147" t="s">
        <v>2682</v>
      </c>
      <c r="H677" s="145" t="s">
        <v>3480</v>
      </c>
      <c r="I677" s="147" t="s">
        <v>1739</v>
      </c>
      <c r="J677" s="147">
        <v>1</v>
      </c>
      <c r="K677" s="147" t="s">
        <v>3167</v>
      </c>
      <c r="L677" s="5">
        <f>VLOOKUP(I:I,[1]指导价!$A:$B,2,0)</f>
        <v>24.9</v>
      </c>
      <c r="M677" s="124">
        <f t="shared" si="39"/>
        <v>86.4</v>
      </c>
      <c r="N677" s="147" t="s">
        <v>77</v>
      </c>
      <c r="O677" s="147"/>
      <c r="P677" s="147"/>
      <c r="Q677" s="147"/>
      <c r="R677" s="147"/>
      <c r="S677" s="147"/>
      <c r="T677" s="23"/>
      <c r="U677" s="5"/>
      <c r="V677" s="147"/>
      <c r="W677" s="147" t="s">
        <v>3481</v>
      </c>
      <c r="X677" s="109" t="s">
        <v>3482</v>
      </c>
      <c r="Y677" s="147" t="s">
        <v>3483</v>
      </c>
      <c r="Z677" s="147"/>
      <c r="AA677" s="5">
        <f t="shared" si="40"/>
        <v>24.9</v>
      </c>
      <c r="AB677" s="5">
        <f t="shared" si="41"/>
        <v>61.500000000000007</v>
      </c>
      <c r="AC677" s="5"/>
      <c r="AD677" s="5"/>
      <c r="AE677" s="146"/>
    </row>
    <row r="678" spans="1:31" ht="16.95" customHeight="1" x14ac:dyDescent="0.3">
      <c r="A678" s="3">
        <v>46082</v>
      </c>
      <c r="B678" s="14">
        <v>46084</v>
      </c>
      <c r="C678" s="7" t="s">
        <v>71</v>
      </c>
      <c r="D678" s="5" t="s">
        <v>72</v>
      </c>
      <c r="E678" s="147" t="s">
        <v>1680</v>
      </c>
      <c r="F678" s="147"/>
      <c r="G678" s="147" t="s">
        <v>2830</v>
      </c>
      <c r="H678" s="145" t="s">
        <v>3484</v>
      </c>
      <c r="I678" s="147" t="s">
        <v>1712</v>
      </c>
      <c r="J678" s="147">
        <v>3</v>
      </c>
      <c r="K678" s="147" t="s">
        <v>2832</v>
      </c>
      <c r="L678" s="5">
        <f>VLOOKUP(I:I,[1]指导价!$A:$B,2,0)</f>
        <v>24.9</v>
      </c>
      <c r="M678" s="124">
        <f t="shared" si="39"/>
        <v>44.550000000000004</v>
      </c>
      <c r="N678" s="147" t="s">
        <v>77</v>
      </c>
      <c r="O678" s="147"/>
      <c r="P678" s="147"/>
      <c r="Q678" s="147"/>
      <c r="R678" s="147"/>
      <c r="S678" s="147"/>
      <c r="T678" s="23"/>
      <c r="U678" s="5"/>
      <c r="V678" s="147"/>
      <c r="W678" s="147" t="s">
        <v>3485</v>
      </c>
      <c r="X678" s="109" t="s">
        <v>2834</v>
      </c>
      <c r="Y678" s="147" t="s">
        <v>2835</v>
      </c>
      <c r="Z678" s="147"/>
      <c r="AA678" s="5">
        <f t="shared" si="40"/>
        <v>74.699999999999989</v>
      </c>
      <c r="AB678" s="5">
        <f t="shared" si="41"/>
        <v>58.950000000000017</v>
      </c>
      <c r="AC678" s="5"/>
      <c r="AD678" s="5"/>
      <c r="AE678" s="146"/>
    </row>
    <row r="679" spans="1:31" ht="16.95" customHeight="1" x14ac:dyDescent="0.3">
      <c r="A679" s="3">
        <v>46082</v>
      </c>
      <c r="B679" s="14">
        <v>46084</v>
      </c>
      <c r="C679" s="7" t="s">
        <v>71</v>
      </c>
      <c r="D679" s="5" t="s">
        <v>72</v>
      </c>
      <c r="E679" s="147" t="s">
        <v>1680</v>
      </c>
      <c r="F679" s="147"/>
      <c r="G679" s="147" t="s">
        <v>2501</v>
      </c>
      <c r="H679" s="145" t="s">
        <v>3486</v>
      </c>
      <c r="I679" s="147" t="s">
        <v>1701</v>
      </c>
      <c r="J679" s="147">
        <v>6</v>
      </c>
      <c r="K679" s="147" t="s">
        <v>3487</v>
      </c>
      <c r="L679" s="5">
        <f>VLOOKUP(I:I,[1]指导价!$A:$B,2,0)</f>
        <v>8.9</v>
      </c>
      <c r="M679" s="124">
        <f t="shared" si="39"/>
        <v>13.5</v>
      </c>
      <c r="N679" s="147" t="s">
        <v>77</v>
      </c>
      <c r="O679" s="147"/>
      <c r="P679" s="147"/>
      <c r="Q679" s="147"/>
      <c r="R679" s="147"/>
      <c r="S679" s="147"/>
      <c r="T679" s="23"/>
      <c r="U679" s="5"/>
      <c r="V679" s="147"/>
      <c r="W679" s="147" t="s">
        <v>3488</v>
      </c>
      <c r="X679" s="109" t="s">
        <v>3489</v>
      </c>
      <c r="Y679" s="147" t="s">
        <v>3490</v>
      </c>
      <c r="Z679" s="147"/>
      <c r="AA679" s="5">
        <f t="shared" si="40"/>
        <v>53.400000000000006</v>
      </c>
      <c r="AB679" s="5">
        <f t="shared" si="41"/>
        <v>27.599999999999994</v>
      </c>
      <c r="AC679" s="5"/>
      <c r="AD679" s="5"/>
      <c r="AE679" s="146"/>
    </row>
    <row r="680" spans="1:31" ht="16.95" customHeight="1" x14ac:dyDescent="0.3">
      <c r="A680" s="3">
        <v>46082</v>
      </c>
      <c r="B680" s="14">
        <v>46084</v>
      </c>
      <c r="C680" s="7" t="s">
        <v>71</v>
      </c>
      <c r="D680" s="5" t="s">
        <v>72</v>
      </c>
      <c r="E680" s="147" t="s">
        <v>1680</v>
      </c>
      <c r="F680" s="147"/>
      <c r="G680" s="147" t="s">
        <v>3491</v>
      </c>
      <c r="H680" s="145" t="s">
        <v>3492</v>
      </c>
      <c r="I680" s="147" t="s">
        <v>1712</v>
      </c>
      <c r="J680" s="147">
        <v>1</v>
      </c>
      <c r="K680" s="147" t="s">
        <v>3394</v>
      </c>
      <c r="L680" s="5">
        <f>VLOOKUP(I:I,[1]指导价!$A:$B,2,0)</f>
        <v>24.9</v>
      </c>
      <c r="M680" s="124">
        <f t="shared" si="39"/>
        <v>123</v>
      </c>
      <c r="N680" s="147" t="s">
        <v>77</v>
      </c>
      <c r="O680" s="147"/>
      <c r="P680" s="147"/>
      <c r="Q680" s="147"/>
      <c r="R680" s="147"/>
      <c r="S680" s="147"/>
      <c r="T680" s="23"/>
      <c r="U680" s="5"/>
      <c r="V680" s="147"/>
      <c r="W680" s="147" t="s">
        <v>3493</v>
      </c>
      <c r="X680" s="109" t="s">
        <v>3494</v>
      </c>
      <c r="Y680" s="147" t="s">
        <v>3495</v>
      </c>
      <c r="Z680" s="147"/>
      <c r="AA680" s="5">
        <f t="shared" si="40"/>
        <v>24.9</v>
      </c>
      <c r="AB680" s="5">
        <f t="shared" si="41"/>
        <v>98.1</v>
      </c>
      <c r="AC680" s="5"/>
      <c r="AD680" s="5"/>
      <c r="AE680" s="146"/>
    </row>
    <row r="681" spans="1:31" ht="16.95" customHeight="1" x14ac:dyDescent="0.3">
      <c r="A681" s="3">
        <v>46082</v>
      </c>
      <c r="B681" s="14">
        <v>46084</v>
      </c>
      <c r="C681" s="7" t="s">
        <v>71</v>
      </c>
      <c r="D681" s="5" t="s">
        <v>72</v>
      </c>
      <c r="E681" s="147" t="s">
        <v>1680</v>
      </c>
      <c r="F681" s="147"/>
      <c r="G681" s="147" t="s">
        <v>3496</v>
      </c>
      <c r="H681" s="145" t="s">
        <v>3497</v>
      </c>
      <c r="I681" s="147" t="s">
        <v>1712</v>
      </c>
      <c r="J681" s="147">
        <v>2</v>
      </c>
      <c r="K681" s="147" t="s">
        <v>3498</v>
      </c>
      <c r="L681" s="5">
        <f>VLOOKUP(I:I,[1]指导价!$A:$B,2,0)</f>
        <v>24.9</v>
      </c>
      <c r="M681" s="124">
        <f t="shared" si="39"/>
        <v>112</v>
      </c>
      <c r="N681" s="147" t="s">
        <v>77</v>
      </c>
      <c r="O681" s="147"/>
      <c r="P681" s="147"/>
      <c r="Q681" s="147"/>
      <c r="R681" s="147"/>
      <c r="S681" s="147"/>
      <c r="T681" s="23"/>
      <c r="U681" s="5"/>
      <c r="V681" s="147"/>
      <c r="W681" s="147" t="s">
        <v>3499</v>
      </c>
      <c r="X681" s="109" t="s">
        <v>3500</v>
      </c>
      <c r="Y681" s="147" t="s">
        <v>3501</v>
      </c>
      <c r="Z681" s="147"/>
      <c r="AA681" s="5">
        <f t="shared" si="40"/>
        <v>49.8</v>
      </c>
      <c r="AB681" s="5">
        <f t="shared" si="41"/>
        <v>174.2</v>
      </c>
      <c r="AC681" s="5"/>
      <c r="AD681" s="5"/>
      <c r="AE681" s="146"/>
    </row>
    <row r="682" spans="1:31" ht="16.95" customHeight="1" x14ac:dyDescent="0.3">
      <c r="A682" s="3">
        <v>46082</v>
      </c>
      <c r="B682" s="14">
        <v>46084</v>
      </c>
      <c r="C682" s="7" t="s">
        <v>71</v>
      </c>
      <c r="D682" s="5" t="s">
        <v>72</v>
      </c>
      <c r="E682" s="147" t="s">
        <v>1680</v>
      </c>
      <c r="F682" s="147"/>
      <c r="G682" s="147" t="s">
        <v>3491</v>
      </c>
      <c r="H682" s="145" t="s">
        <v>3502</v>
      </c>
      <c r="I682" s="147" t="s">
        <v>1739</v>
      </c>
      <c r="J682" s="147">
        <v>2</v>
      </c>
      <c r="K682" s="147" t="s">
        <v>3394</v>
      </c>
      <c r="L682" s="5">
        <f>VLOOKUP(I:I,[1]指导价!$A:$B,2,0)</f>
        <v>24.9</v>
      </c>
      <c r="M682" s="124">
        <f t="shared" si="39"/>
        <v>61.5</v>
      </c>
      <c r="N682" s="147" t="s">
        <v>77</v>
      </c>
      <c r="O682" s="147"/>
      <c r="P682" s="147"/>
      <c r="Q682" s="147"/>
      <c r="R682" s="147"/>
      <c r="S682" s="147"/>
      <c r="T682" s="23"/>
      <c r="U682" s="5"/>
      <c r="V682" s="147"/>
      <c r="W682" s="147" t="s">
        <v>3503</v>
      </c>
      <c r="X682" s="109" t="s">
        <v>3504</v>
      </c>
      <c r="Y682" s="147" t="s">
        <v>3505</v>
      </c>
      <c r="Z682" s="147"/>
      <c r="AA682" s="5">
        <f t="shared" si="40"/>
        <v>49.8</v>
      </c>
      <c r="AB682" s="5">
        <f t="shared" si="41"/>
        <v>73.2</v>
      </c>
      <c r="AC682" s="5"/>
      <c r="AD682" s="5"/>
      <c r="AE682" s="146"/>
    </row>
    <row r="683" spans="1:31" ht="16.95" customHeight="1" x14ac:dyDescent="0.3">
      <c r="A683" s="3">
        <v>46082</v>
      </c>
      <c r="B683" s="14">
        <v>46084</v>
      </c>
      <c r="C683" s="7" t="s">
        <v>71</v>
      </c>
      <c r="D683" s="5" t="s">
        <v>72</v>
      </c>
      <c r="E683" s="147" t="s">
        <v>1680</v>
      </c>
      <c r="F683" s="147"/>
      <c r="G683" s="147" t="s">
        <v>3491</v>
      </c>
      <c r="H683" s="145" t="s">
        <v>3506</v>
      </c>
      <c r="I683" s="147" t="s">
        <v>1701</v>
      </c>
      <c r="J683" s="147">
        <v>6</v>
      </c>
      <c r="K683" s="147" t="s">
        <v>3394</v>
      </c>
      <c r="L683" s="5">
        <f>VLOOKUP(I:I,[1]指导价!$A:$B,2,0)</f>
        <v>8.9</v>
      </c>
      <c r="M683" s="124">
        <f t="shared" si="39"/>
        <v>20.5</v>
      </c>
      <c r="N683" s="147" t="s">
        <v>77</v>
      </c>
      <c r="O683" s="147"/>
      <c r="P683" s="147"/>
      <c r="Q683" s="147"/>
      <c r="R683" s="147"/>
      <c r="S683" s="147"/>
      <c r="T683" s="23"/>
      <c r="U683" s="5"/>
      <c r="V683" s="147"/>
      <c r="W683" s="147" t="s">
        <v>3507</v>
      </c>
      <c r="X683" s="109" t="s">
        <v>3508</v>
      </c>
      <c r="Y683" s="147" t="s">
        <v>3509</v>
      </c>
      <c r="Z683" s="147"/>
      <c r="AA683" s="5">
        <f t="shared" si="40"/>
        <v>53.400000000000006</v>
      </c>
      <c r="AB683" s="5">
        <f t="shared" si="41"/>
        <v>69.599999999999994</v>
      </c>
      <c r="AC683" s="5"/>
      <c r="AD683" s="5"/>
      <c r="AE683" s="146"/>
    </row>
    <row r="684" spans="1:31" ht="16.95" customHeight="1" x14ac:dyDescent="0.3">
      <c r="A684" s="3">
        <v>46082</v>
      </c>
      <c r="B684" s="14">
        <v>46084</v>
      </c>
      <c r="C684" s="7" t="s">
        <v>71</v>
      </c>
      <c r="D684" s="5" t="s">
        <v>72</v>
      </c>
      <c r="E684" s="147" t="s">
        <v>1680</v>
      </c>
      <c r="F684" s="147"/>
      <c r="G684" s="147" t="s">
        <v>3491</v>
      </c>
      <c r="H684" s="145" t="s">
        <v>3510</v>
      </c>
      <c r="I684" s="147" t="s">
        <v>1690</v>
      </c>
      <c r="J684" s="147">
        <v>4</v>
      </c>
      <c r="K684" s="147" t="s">
        <v>3394</v>
      </c>
      <c r="L684" s="5">
        <f>VLOOKUP(I:I,[1]指导价!$A:$B,2,0)</f>
        <v>9.9</v>
      </c>
      <c r="M684" s="124">
        <f t="shared" si="39"/>
        <v>30.75</v>
      </c>
      <c r="N684" s="147" t="s">
        <v>77</v>
      </c>
      <c r="O684" s="147"/>
      <c r="P684" s="147"/>
      <c r="Q684" s="147"/>
      <c r="R684" s="147"/>
      <c r="S684" s="147"/>
      <c r="T684" s="23"/>
      <c r="U684" s="5"/>
      <c r="V684" s="147"/>
      <c r="W684" s="147" t="s">
        <v>3511</v>
      </c>
      <c r="X684" s="109" t="s">
        <v>3512</v>
      </c>
      <c r="Y684" s="147" t="s">
        <v>3513</v>
      </c>
      <c r="Z684" s="147"/>
      <c r="AA684" s="5">
        <f t="shared" si="40"/>
        <v>39.6</v>
      </c>
      <c r="AB684" s="5">
        <f t="shared" si="41"/>
        <v>83.4</v>
      </c>
      <c r="AC684" s="5"/>
      <c r="AD684" s="5"/>
      <c r="AE684" s="146"/>
    </row>
    <row r="685" spans="1:31" ht="16.95" customHeight="1" x14ac:dyDescent="0.3">
      <c r="A685" s="3">
        <v>46082</v>
      </c>
      <c r="B685" s="14">
        <v>46084</v>
      </c>
      <c r="C685" s="7" t="s">
        <v>71</v>
      </c>
      <c r="D685" s="5" t="s">
        <v>72</v>
      </c>
      <c r="E685" s="147" t="s">
        <v>1680</v>
      </c>
      <c r="F685" s="147"/>
      <c r="G685" s="147" t="s">
        <v>3491</v>
      </c>
      <c r="H685" s="145" t="s">
        <v>3514</v>
      </c>
      <c r="I685" s="147" t="s">
        <v>1683</v>
      </c>
      <c r="J685" s="147">
        <v>4</v>
      </c>
      <c r="K685" s="147" t="s">
        <v>3394</v>
      </c>
      <c r="L685" s="5">
        <f>VLOOKUP(I:I,[1]指导价!$A:$B,2,0)</f>
        <v>9.9</v>
      </c>
      <c r="M685" s="124">
        <f t="shared" si="39"/>
        <v>30.75</v>
      </c>
      <c r="N685" s="147" t="s">
        <v>77</v>
      </c>
      <c r="O685" s="147"/>
      <c r="P685" s="147"/>
      <c r="Q685" s="147"/>
      <c r="R685" s="147"/>
      <c r="S685" s="147"/>
      <c r="T685" s="23"/>
      <c r="U685" s="5"/>
      <c r="V685" s="147"/>
      <c r="W685" s="147" t="s">
        <v>3515</v>
      </c>
      <c r="X685" s="109" t="s">
        <v>3516</v>
      </c>
      <c r="Y685" s="147" t="s">
        <v>3517</v>
      </c>
      <c r="Z685" s="147"/>
      <c r="AA685" s="5">
        <f t="shared" si="40"/>
        <v>39.6</v>
      </c>
      <c r="AB685" s="5">
        <f t="shared" si="41"/>
        <v>83.4</v>
      </c>
      <c r="AC685" s="5"/>
      <c r="AD685" s="5"/>
      <c r="AE685" s="146"/>
    </row>
    <row r="686" spans="1:31" ht="16.95" customHeight="1" x14ac:dyDescent="0.3">
      <c r="A686" s="3">
        <v>46082</v>
      </c>
      <c r="B686" s="14">
        <v>46084</v>
      </c>
      <c r="C686" s="7" t="s">
        <v>71</v>
      </c>
      <c r="D686" s="5" t="s">
        <v>72</v>
      </c>
      <c r="E686" s="147" t="s">
        <v>1680</v>
      </c>
      <c r="F686" s="147"/>
      <c r="G686" s="147" t="s">
        <v>2927</v>
      </c>
      <c r="H686" s="145" t="s">
        <v>3518</v>
      </c>
      <c r="I686" s="147" t="s">
        <v>1683</v>
      </c>
      <c r="J686" s="147">
        <v>6</v>
      </c>
      <c r="K686" s="147" t="s">
        <v>3519</v>
      </c>
      <c r="L686" s="5">
        <f>VLOOKUP(I:I,[1]指导价!$A:$B,2,0)</f>
        <v>9.9</v>
      </c>
      <c r="M686" s="124">
        <f t="shared" si="39"/>
        <v>37.5</v>
      </c>
      <c r="N686" s="147" t="s">
        <v>77</v>
      </c>
      <c r="O686" s="147"/>
      <c r="P686" s="147"/>
      <c r="Q686" s="147"/>
      <c r="R686" s="147"/>
      <c r="S686" s="147"/>
      <c r="T686" s="23"/>
      <c r="U686" s="5"/>
      <c r="V686" s="147"/>
      <c r="W686" s="147" t="s">
        <v>3520</v>
      </c>
      <c r="X686" s="109" t="s">
        <v>3521</v>
      </c>
      <c r="Y686" s="147" t="s">
        <v>3522</v>
      </c>
      <c r="Z686" s="147"/>
      <c r="AA686" s="5">
        <f t="shared" si="40"/>
        <v>59.400000000000006</v>
      </c>
      <c r="AB686" s="5">
        <f t="shared" si="41"/>
        <v>165.6</v>
      </c>
      <c r="AC686" s="5"/>
      <c r="AD686" s="5"/>
      <c r="AE686" s="146"/>
    </row>
    <row r="687" spans="1:31" ht="16.95" customHeight="1" x14ac:dyDescent="0.3">
      <c r="A687" s="3">
        <v>46082</v>
      </c>
      <c r="B687" s="14">
        <v>46084</v>
      </c>
      <c r="C687" s="7" t="s">
        <v>71</v>
      </c>
      <c r="D687" s="5" t="s">
        <v>72</v>
      </c>
      <c r="E687" s="147" t="s">
        <v>1680</v>
      </c>
      <c r="F687" s="147"/>
      <c r="G687" s="147" t="s">
        <v>2501</v>
      </c>
      <c r="H687" s="145" t="s">
        <v>3523</v>
      </c>
      <c r="I687" s="147" t="s">
        <v>1690</v>
      </c>
      <c r="J687" s="147">
        <v>3</v>
      </c>
      <c r="K687" s="147" t="s">
        <v>3524</v>
      </c>
      <c r="L687" s="5">
        <f>VLOOKUP(I:I,[1]指导价!$A:$B,2,0)</f>
        <v>9.9</v>
      </c>
      <c r="M687" s="124">
        <f t="shared" si="39"/>
        <v>25.3</v>
      </c>
      <c r="N687" s="147" t="s">
        <v>77</v>
      </c>
      <c r="O687" s="147"/>
      <c r="P687" s="147"/>
      <c r="Q687" s="147"/>
      <c r="R687" s="147"/>
      <c r="S687" s="147"/>
      <c r="T687" s="23"/>
      <c r="U687" s="5"/>
      <c r="V687" s="147"/>
      <c r="W687" s="147" t="s">
        <v>3525</v>
      </c>
      <c r="X687" s="109" t="s">
        <v>3526</v>
      </c>
      <c r="Y687" s="147" t="s">
        <v>3527</v>
      </c>
      <c r="Z687" s="147"/>
      <c r="AA687" s="5">
        <f t="shared" si="40"/>
        <v>29.700000000000003</v>
      </c>
      <c r="AB687" s="5">
        <f t="shared" si="41"/>
        <v>46.2</v>
      </c>
      <c r="AC687" s="5"/>
      <c r="AD687" s="5"/>
      <c r="AE687" s="146"/>
    </row>
    <row r="688" spans="1:31" ht="16.95" customHeight="1" x14ac:dyDescent="0.3">
      <c r="A688" s="3">
        <v>46082</v>
      </c>
      <c r="B688" s="14">
        <v>46084</v>
      </c>
      <c r="C688" s="7" t="s">
        <v>71</v>
      </c>
      <c r="D688" s="5" t="s">
        <v>72</v>
      </c>
      <c r="E688" s="147" t="s">
        <v>1680</v>
      </c>
      <c r="F688" s="147"/>
      <c r="G688" s="147" t="s">
        <v>3528</v>
      </c>
      <c r="H688" s="145" t="s">
        <v>3529</v>
      </c>
      <c r="I688" s="147" t="s">
        <v>1739</v>
      </c>
      <c r="J688" s="147">
        <v>2</v>
      </c>
      <c r="K688" s="147" t="s">
        <v>3530</v>
      </c>
      <c r="L688" s="5">
        <f>VLOOKUP(I:I,[1]指导价!$A:$B,2,0)</f>
        <v>24.9</v>
      </c>
      <c r="M688" s="124">
        <f t="shared" si="39"/>
        <v>31.9</v>
      </c>
      <c r="N688" s="147" t="s">
        <v>77</v>
      </c>
      <c r="O688" s="147"/>
      <c r="P688" s="147"/>
      <c r="Q688" s="147"/>
      <c r="R688" s="147"/>
      <c r="S688" s="147"/>
      <c r="T688" s="23"/>
      <c r="U688" s="5"/>
      <c r="V688" s="147"/>
      <c r="W688" s="147" t="s">
        <v>3531</v>
      </c>
      <c r="X688" s="109" t="s">
        <v>3532</v>
      </c>
      <c r="Y688" s="147" t="s">
        <v>3533</v>
      </c>
      <c r="Z688" s="147"/>
      <c r="AA688" s="5">
        <f t="shared" si="40"/>
        <v>49.8</v>
      </c>
      <c r="AB688" s="5">
        <f t="shared" si="41"/>
        <v>14</v>
      </c>
      <c r="AC688" s="5"/>
      <c r="AD688" s="5"/>
      <c r="AE688" s="146"/>
    </row>
    <row r="689" spans="1:31" ht="16.95" customHeight="1" x14ac:dyDescent="0.3">
      <c r="A689" s="3">
        <v>46082</v>
      </c>
      <c r="B689" s="14">
        <v>46084</v>
      </c>
      <c r="C689" s="7" t="s">
        <v>71</v>
      </c>
      <c r="D689" s="5" t="s">
        <v>72</v>
      </c>
      <c r="E689" s="147" t="s">
        <v>1680</v>
      </c>
      <c r="F689" s="147"/>
      <c r="G689" s="147" t="s">
        <v>3110</v>
      </c>
      <c r="H689" s="145" t="s">
        <v>3534</v>
      </c>
      <c r="I689" s="147" t="s">
        <v>1683</v>
      </c>
      <c r="J689" s="147">
        <v>2</v>
      </c>
      <c r="K689" s="147" t="s">
        <v>3535</v>
      </c>
      <c r="L689" s="5">
        <f>VLOOKUP(I:I,[1]指导价!$A:$B,2,0)</f>
        <v>9.9</v>
      </c>
      <c r="M689" s="124">
        <f t="shared" si="39"/>
        <v>26.88</v>
      </c>
      <c r="N689" s="147" t="s">
        <v>77</v>
      </c>
      <c r="O689" s="147"/>
      <c r="P689" s="147"/>
      <c r="Q689" s="147"/>
      <c r="R689" s="147"/>
      <c r="S689" s="147"/>
      <c r="T689" s="23"/>
      <c r="U689" s="5"/>
      <c r="V689" s="147"/>
      <c r="W689" s="147" t="s">
        <v>3536</v>
      </c>
      <c r="X689" s="109" t="s">
        <v>3537</v>
      </c>
      <c r="Y689" s="147" t="s">
        <v>3538</v>
      </c>
      <c r="Z689" s="147"/>
      <c r="AA689" s="5">
        <f t="shared" si="40"/>
        <v>19.8</v>
      </c>
      <c r="AB689" s="5">
        <f t="shared" si="41"/>
        <v>33.959999999999994</v>
      </c>
      <c r="AC689" s="5"/>
      <c r="AD689" s="5"/>
      <c r="AE689" s="146"/>
    </row>
    <row r="690" spans="1:31" ht="16.95" customHeight="1" x14ac:dyDescent="0.3">
      <c r="A690" s="3">
        <v>46082</v>
      </c>
      <c r="B690" s="14">
        <v>46084</v>
      </c>
      <c r="C690" s="7" t="s">
        <v>71</v>
      </c>
      <c r="D690" s="5" t="s">
        <v>72</v>
      </c>
      <c r="E690" s="147" t="s">
        <v>1680</v>
      </c>
      <c r="F690" s="147"/>
      <c r="G690" s="147" t="s">
        <v>3539</v>
      </c>
      <c r="H690" s="145" t="s">
        <v>3540</v>
      </c>
      <c r="I690" s="147" t="s">
        <v>1739</v>
      </c>
      <c r="J690" s="147">
        <v>2</v>
      </c>
      <c r="K690" s="147" t="s">
        <v>3524</v>
      </c>
      <c r="L690" s="5">
        <f>VLOOKUP(I:I,[1]指导价!$A:$B,2,0)</f>
        <v>24.9</v>
      </c>
      <c r="M690" s="124">
        <f t="shared" ref="M690:M753" si="42">K690/J690</f>
        <v>37.950000000000003</v>
      </c>
      <c r="N690" s="147" t="s">
        <v>77</v>
      </c>
      <c r="O690" s="147"/>
      <c r="P690" s="147"/>
      <c r="Q690" s="147"/>
      <c r="R690" s="147"/>
      <c r="S690" s="147"/>
      <c r="T690" s="23"/>
      <c r="U690" s="5"/>
      <c r="V690" s="147"/>
      <c r="W690" s="147" t="s">
        <v>3541</v>
      </c>
      <c r="X690" s="109" t="s">
        <v>3542</v>
      </c>
      <c r="Y690" s="147" t="s">
        <v>3543</v>
      </c>
      <c r="Z690" s="147"/>
      <c r="AA690" s="5">
        <f t="shared" ref="AA690:AA753" si="43">J690*L690</f>
        <v>49.8</v>
      </c>
      <c r="AB690" s="5">
        <f t="shared" ref="AB690:AB753" si="44">K:K-AA:AA</f>
        <v>26.100000000000009</v>
      </c>
      <c r="AC690" s="5"/>
      <c r="AD690" s="5"/>
      <c r="AE690" s="146"/>
    </row>
    <row r="691" spans="1:31" ht="16.95" customHeight="1" x14ac:dyDescent="0.3">
      <c r="A691" s="3">
        <v>46082</v>
      </c>
      <c r="B691" s="14">
        <v>46084</v>
      </c>
      <c r="C691" s="7" t="s">
        <v>71</v>
      </c>
      <c r="D691" s="5" t="s">
        <v>72</v>
      </c>
      <c r="E691" s="147" t="s">
        <v>1680</v>
      </c>
      <c r="F691" s="147"/>
      <c r="G691" s="147" t="s">
        <v>3544</v>
      </c>
      <c r="H691" s="145" t="s">
        <v>3545</v>
      </c>
      <c r="I691" s="147" t="s">
        <v>1683</v>
      </c>
      <c r="J691" s="147">
        <v>5</v>
      </c>
      <c r="K691" s="147" t="s">
        <v>3546</v>
      </c>
      <c r="L691" s="5">
        <f>VLOOKUP(I:I,[1]指导价!$A:$B,2,0)</f>
        <v>9.9</v>
      </c>
      <c r="M691" s="124">
        <f t="shared" si="42"/>
        <v>18.423999999999999</v>
      </c>
      <c r="N691" s="147" t="s">
        <v>77</v>
      </c>
      <c r="O691" s="147"/>
      <c r="P691" s="147"/>
      <c r="Q691" s="147"/>
      <c r="R691" s="147"/>
      <c r="S691" s="147"/>
      <c r="T691" s="23"/>
      <c r="U691" s="5"/>
      <c r="V691" s="147"/>
      <c r="W691" s="147" t="s">
        <v>3547</v>
      </c>
      <c r="X691" s="109" t="s">
        <v>3175</v>
      </c>
      <c r="Y691" s="147" t="s">
        <v>3176</v>
      </c>
      <c r="Z691" s="147"/>
      <c r="AA691" s="5">
        <f t="shared" si="43"/>
        <v>49.5</v>
      </c>
      <c r="AB691" s="5">
        <f t="shared" si="44"/>
        <v>42.620000000000005</v>
      </c>
      <c r="AC691" s="5"/>
      <c r="AD691" s="5"/>
      <c r="AE691" s="146"/>
    </row>
    <row r="692" spans="1:31" ht="16.95" customHeight="1" x14ac:dyDescent="0.3">
      <c r="A692" s="3">
        <v>46082</v>
      </c>
      <c r="B692" s="14">
        <v>46084</v>
      </c>
      <c r="C692" s="7" t="s">
        <v>71</v>
      </c>
      <c r="D692" s="5" t="s">
        <v>72</v>
      </c>
      <c r="E692" s="147" t="s">
        <v>1680</v>
      </c>
      <c r="F692" s="147"/>
      <c r="G692" s="147" t="s">
        <v>3302</v>
      </c>
      <c r="H692" s="145" t="s">
        <v>3548</v>
      </c>
      <c r="I692" s="147" t="s">
        <v>1683</v>
      </c>
      <c r="J692" s="147">
        <v>4</v>
      </c>
      <c r="K692" s="147" t="s">
        <v>3149</v>
      </c>
      <c r="L692" s="5">
        <f>VLOOKUP(I:I,[1]指导价!$A:$B,2,0)</f>
        <v>9.9</v>
      </c>
      <c r="M692" s="124">
        <f t="shared" si="42"/>
        <v>25.25</v>
      </c>
      <c r="N692" s="147" t="s">
        <v>77</v>
      </c>
      <c r="O692" s="147"/>
      <c r="P692" s="147"/>
      <c r="Q692" s="147"/>
      <c r="R692" s="147"/>
      <c r="S692" s="147"/>
      <c r="T692" s="23"/>
      <c r="U692" s="5"/>
      <c r="V692" s="147"/>
      <c r="W692" s="147" t="s">
        <v>3549</v>
      </c>
      <c r="X692" s="109" t="s">
        <v>3550</v>
      </c>
      <c r="Y692" s="147" t="s">
        <v>3551</v>
      </c>
      <c r="Z692" s="147"/>
      <c r="AA692" s="5">
        <f t="shared" si="43"/>
        <v>39.6</v>
      </c>
      <c r="AB692" s="5">
        <f t="shared" si="44"/>
        <v>61.4</v>
      </c>
      <c r="AC692" s="5"/>
      <c r="AD692" s="5"/>
      <c r="AE692" s="146"/>
    </row>
    <row r="693" spans="1:31" ht="16.95" customHeight="1" x14ac:dyDescent="0.3">
      <c r="A693" s="3">
        <v>46082</v>
      </c>
      <c r="B693" s="14">
        <v>46084</v>
      </c>
      <c r="C693" s="5" t="str">
        <f>VLOOKUP(G693,白名单!C:E,3,0)</f>
        <v>华中大区</v>
      </c>
      <c r="D693" s="5" t="str">
        <f>VLOOKUP(G693,白名单!C:F,4,0)</f>
        <v>长沙市开琪食品贸易有限公司</v>
      </c>
      <c r="E693" s="147" t="s">
        <v>1680</v>
      </c>
      <c r="F693" s="147"/>
      <c r="G693" s="147" t="s">
        <v>1789</v>
      </c>
      <c r="H693" s="145" t="s">
        <v>3552</v>
      </c>
      <c r="I693" s="147" t="s">
        <v>1683</v>
      </c>
      <c r="J693" s="147">
        <v>2</v>
      </c>
      <c r="K693" s="147" t="s">
        <v>2050</v>
      </c>
      <c r="L693" s="5">
        <f>VLOOKUP(I:I,[1]指导价!$A:$B,2,0)</f>
        <v>9.9</v>
      </c>
      <c r="M693" s="124">
        <f t="shared" si="42"/>
        <v>14.95</v>
      </c>
      <c r="N693" s="147" t="s">
        <v>77</v>
      </c>
      <c r="O693" s="147"/>
      <c r="P693" s="147"/>
      <c r="Q693" s="147"/>
      <c r="R693" s="147"/>
      <c r="S693" s="147"/>
      <c r="T693" s="23"/>
      <c r="U693" s="5"/>
      <c r="V693" s="147"/>
      <c r="W693" s="147" t="s">
        <v>3553</v>
      </c>
      <c r="X693" s="109" t="s">
        <v>3554</v>
      </c>
      <c r="Y693" s="147" t="s">
        <v>3555</v>
      </c>
      <c r="Z693" s="147"/>
      <c r="AA693" s="5">
        <f t="shared" si="43"/>
        <v>19.8</v>
      </c>
      <c r="AB693" s="5">
        <f t="shared" si="44"/>
        <v>10.099999999999998</v>
      </c>
      <c r="AC693" s="5"/>
      <c r="AD693" s="5"/>
      <c r="AE693" s="146"/>
    </row>
    <row r="694" spans="1:31" ht="16.95" customHeight="1" x14ac:dyDescent="0.3">
      <c r="A694" s="3">
        <v>46082</v>
      </c>
      <c r="B694" s="14">
        <v>46084</v>
      </c>
      <c r="C694" s="7" t="s">
        <v>71</v>
      </c>
      <c r="D694" s="5" t="s">
        <v>72</v>
      </c>
      <c r="E694" s="147" t="s">
        <v>1680</v>
      </c>
      <c r="F694" s="147"/>
      <c r="G694" s="147" t="s">
        <v>2570</v>
      </c>
      <c r="H694" s="145" t="s">
        <v>3556</v>
      </c>
      <c r="I694" s="147" t="s">
        <v>1739</v>
      </c>
      <c r="J694" s="147">
        <v>1</v>
      </c>
      <c r="K694" s="147" t="s">
        <v>1900</v>
      </c>
      <c r="L694" s="5">
        <f>VLOOKUP(I:I,[1]指导价!$A:$B,2,0)</f>
        <v>24.9</v>
      </c>
      <c r="M694" s="124">
        <f t="shared" si="42"/>
        <v>80</v>
      </c>
      <c r="N694" s="147" t="s">
        <v>77</v>
      </c>
      <c r="O694" s="147"/>
      <c r="P694" s="147"/>
      <c r="Q694" s="147"/>
      <c r="R694" s="147"/>
      <c r="S694" s="147"/>
      <c r="T694" s="23"/>
      <c r="U694" s="5"/>
      <c r="V694" s="147"/>
      <c r="W694" s="147" t="s">
        <v>3557</v>
      </c>
      <c r="X694" s="109" t="s">
        <v>3558</v>
      </c>
      <c r="Y694" s="147" t="s">
        <v>3559</v>
      </c>
      <c r="Z694" s="147"/>
      <c r="AA694" s="5">
        <f t="shared" si="43"/>
        <v>24.9</v>
      </c>
      <c r="AB694" s="5">
        <f t="shared" si="44"/>
        <v>55.1</v>
      </c>
      <c r="AC694" s="5"/>
      <c r="AD694" s="5"/>
      <c r="AE694" s="146"/>
    </row>
    <row r="695" spans="1:31" ht="16.95" customHeight="1" x14ac:dyDescent="0.3">
      <c r="A695" s="3">
        <v>46082</v>
      </c>
      <c r="B695" s="14">
        <v>46084</v>
      </c>
      <c r="C695" s="7" t="s">
        <v>71</v>
      </c>
      <c r="D695" s="5" t="s">
        <v>72</v>
      </c>
      <c r="E695" s="147" t="s">
        <v>1680</v>
      </c>
      <c r="F695" s="147"/>
      <c r="G695" s="147" t="s">
        <v>2570</v>
      </c>
      <c r="H695" s="145" t="s">
        <v>3560</v>
      </c>
      <c r="I695" s="147" t="s">
        <v>1739</v>
      </c>
      <c r="J695" s="147">
        <v>3</v>
      </c>
      <c r="K695" s="147" t="s">
        <v>3561</v>
      </c>
      <c r="L695" s="5">
        <f>VLOOKUP(I:I,[1]指导价!$A:$B,2,0)</f>
        <v>24.9</v>
      </c>
      <c r="M695" s="124">
        <f t="shared" si="42"/>
        <v>74.333333333333329</v>
      </c>
      <c r="N695" s="147" t="s">
        <v>77</v>
      </c>
      <c r="O695" s="147"/>
      <c r="P695" s="147"/>
      <c r="Q695" s="147"/>
      <c r="R695" s="147"/>
      <c r="S695" s="147"/>
      <c r="T695" s="23"/>
      <c r="U695" s="5"/>
      <c r="V695" s="147"/>
      <c r="W695" s="147" t="s">
        <v>3562</v>
      </c>
      <c r="X695" s="109" t="s">
        <v>3563</v>
      </c>
      <c r="Y695" s="147" t="s">
        <v>3564</v>
      </c>
      <c r="Z695" s="147"/>
      <c r="AA695" s="5">
        <f t="shared" si="43"/>
        <v>74.699999999999989</v>
      </c>
      <c r="AB695" s="5">
        <f t="shared" si="44"/>
        <v>148.30000000000001</v>
      </c>
      <c r="AC695" s="5"/>
      <c r="AD695" s="5"/>
      <c r="AE695" s="146"/>
    </row>
    <row r="696" spans="1:31" ht="16.95" customHeight="1" x14ac:dyDescent="0.3">
      <c r="A696" s="3">
        <v>46082</v>
      </c>
      <c r="B696" s="14">
        <v>46084</v>
      </c>
      <c r="C696" s="7" t="s">
        <v>71</v>
      </c>
      <c r="D696" s="5" t="s">
        <v>72</v>
      </c>
      <c r="E696" s="147" t="s">
        <v>1680</v>
      </c>
      <c r="F696" s="147"/>
      <c r="G696" s="147" t="s">
        <v>2648</v>
      </c>
      <c r="H696" s="145" t="s">
        <v>3565</v>
      </c>
      <c r="I696" s="147" t="s">
        <v>1712</v>
      </c>
      <c r="J696" s="147">
        <v>2</v>
      </c>
      <c r="K696" s="147" t="s">
        <v>3178</v>
      </c>
      <c r="L696" s="5">
        <f>VLOOKUP(I:I,[1]指导价!$A:$B,2,0)</f>
        <v>24.9</v>
      </c>
      <c r="M696" s="124">
        <f t="shared" si="42"/>
        <v>63</v>
      </c>
      <c r="N696" s="147" t="s">
        <v>77</v>
      </c>
      <c r="O696" s="147"/>
      <c r="P696" s="147"/>
      <c r="Q696" s="147"/>
      <c r="R696" s="147"/>
      <c r="S696" s="147"/>
      <c r="T696" s="23"/>
      <c r="U696" s="5"/>
      <c r="V696" s="147"/>
      <c r="W696" s="147" t="s">
        <v>3566</v>
      </c>
      <c r="X696" s="109" t="s">
        <v>3567</v>
      </c>
      <c r="Y696" s="147" t="s">
        <v>3568</v>
      </c>
      <c r="Z696" s="147"/>
      <c r="AA696" s="5">
        <f t="shared" si="43"/>
        <v>49.8</v>
      </c>
      <c r="AB696" s="5">
        <f t="shared" si="44"/>
        <v>76.2</v>
      </c>
      <c r="AC696" s="5"/>
      <c r="AD696" s="5"/>
      <c r="AE696" s="146"/>
    </row>
    <row r="697" spans="1:31" ht="16.95" customHeight="1" x14ac:dyDescent="0.3">
      <c r="A697" s="3">
        <v>46082</v>
      </c>
      <c r="B697" s="14">
        <v>46084</v>
      </c>
      <c r="C697" s="7" t="s">
        <v>71</v>
      </c>
      <c r="D697" s="5" t="s">
        <v>72</v>
      </c>
      <c r="E697" s="147" t="s">
        <v>1680</v>
      </c>
      <c r="F697" s="147"/>
      <c r="G697" s="147" t="s">
        <v>2648</v>
      </c>
      <c r="H697" s="145" t="s">
        <v>3569</v>
      </c>
      <c r="I697" s="147" t="s">
        <v>1739</v>
      </c>
      <c r="J697" s="147">
        <v>2</v>
      </c>
      <c r="K697" s="147" t="s">
        <v>3178</v>
      </c>
      <c r="L697" s="5">
        <f>VLOOKUP(I:I,[1]指导价!$A:$B,2,0)</f>
        <v>24.9</v>
      </c>
      <c r="M697" s="124">
        <f t="shared" si="42"/>
        <v>63</v>
      </c>
      <c r="N697" s="147" t="s">
        <v>77</v>
      </c>
      <c r="O697" s="147"/>
      <c r="P697" s="147"/>
      <c r="Q697" s="147"/>
      <c r="R697" s="147"/>
      <c r="S697" s="147"/>
      <c r="T697" s="23"/>
      <c r="U697" s="5"/>
      <c r="V697" s="147"/>
      <c r="W697" s="147" t="s">
        <v>3570</v>
      </c>
      <c r="X697" s="109" t="s">
        <v>3571</v>
      </c>
      <c r="Y697" s="147" t="s">
        <v>3572</v>
      </c>
      <c r="Z697" s="147"/>
      <c r="AA697" s="5">
        <f t="shared" si="43"/>
        <v>49.8</v>
      </c>
      <c r="AB697" s="5">
        <f t="shared" si="44"/>
        <v>76.2</v>
      </c>
      <c r="AC697" s="5"/>
      <c r="AD697" s="5"/>
      <c r="AE697" s="146"/>
    </row>
    <row r="698" spans="1:31" ht="16.95" customHeight="1" x14ac:dyDescent="0.3">
      <c r="A698" s="3">
        <v>46082</v>
      </c>
      <c r="B698" s="14">
        <v>46084</v>
      </c>
      <c r="C698" s="7" t="s">
        <v>71</v>
      </c>
      <c r="D698" s="5" t="s">
        <v>72</v>
      </c>
      <c r="E698" s="147" t="s">
        <v>1680</v>
      </c>
      <c r="F698" s="147"/>
      <c r="G698" s="147" t="s">
        <v>3110</v>
      </c>
      <c r="H698" s="145" t="s">
        <v>3573</v>
      </c>
      <c r="I698" s="147" t="s">
        <v>1683</v>
      </c>
      <c r="J698" s="147">
        <v>2</v>
      </c>
      <c r="K698" s="147" t="s">
        <v>3574</v>
      </c>
      <c r="L698" s="5">
        <f>VLOOKUP(I:I,[1]指导价!$A:$B,2,0)</f>
        <v>9.9</v>
      </c>
      <c r="M698" s="124">
        <f t="shared" si="42"/>
        <v>25.28</v>
      </c>
      <c r="N698" s="147" t="s">
        <v>77</v>
      </c>
      <c r="O698" s="147"/>
      <c r="P698" s="147"/>
      <c r="Q698" s="147"/>
      <c r="R698" s="147"/>
      <c r="S698" s="147"/>
      <c r="T698" s="23"/>
      <c r="U698" s="5"/>
      <c r="V698" s="147"/>
      <c r="W698" s="147" t="s">
        <v>3575</v>
      </c>
      <c r="X698" s="109" t="s">
        <v>3576</v>
      </c>
      <c r="Y698" s="147" t="s">
        <v>3577</v>
      </c>
      <c r="Z698" s="147"/>
      <c r="AA698" s="5">
        <f t="shared" si="43"/>
        <v>19.8</v>
      </c>
      <c r="AB698" s="5">
        <f t="shared" si="44"/>
        <v>30.76</v>
      </c>
      <c r="AC698" s="5"/>
      <c r="AD698" s="5"/>
      <c r="AE698" s="146"/>
    </row>
    <row r="699" spans="1:31" ht="16.95" customHeight="1" x14ac:dyDescent="0.3">
      <c r="A699" s="3">
        <v>46082</v>
      </c>
      <c r="B699" s="14">
        <v>46084</v>
      </c>
      <c r="C699" s="7" t="s">
        <v>71</v>
      </c>
      <c r="D699" s="5" t="s">
        <v>72</v>
      </c>
      <c r="E699" s="147" t="s">
        <v>1680</v>
      </c>
      <c r="F699" s="147"/>
      <c r="G699" s="147" t="s">
        <v>2507</v>
      </c>
      <c r="H699" s="145" t="s">
        <v>3578</v>
      </c>
      <c r="I699" s="147" t="s">
        <v>1739</v>
      </c>
      <c r="J699" s="147">
        <v>1</v>
      </c>
      <c r="K699" s="147" t="s">
        <v>3579</v>
      </c>
      <c r="L699" s="5">
        <f>VLOOKUP(I:I,[1]指导价!$A:$B,2,0)</f>
        <v>24.9</v>
      </c>
      <c r="M699" s="124">
        <f t="shared" si="42"/>
        <v>30</v>
      </c>
      <c r="N699" s="147" t="s">
        <v>77</v>
      </c>
      <c r="O699" s="147"/>
      <c r="P699" s="147"/>
      <c r="Q699" s="147"/>
      <c r="R699" s="147"/>
      <c r="S699" s="147"/>
      <c r="T699" s="23"/>
      <c r="U699" s="5"/>
      <c r="V699" s="147"/>
      <c r="W699" s="147" t="s">
        <v>3580</v>
      </c>
      <c r="X699" s="109" t="s">
        <v>3581</v>
      </c>
      <c r="Y699" s="147" t="s">
        <v>3582</v>
      </c>
      <c r="Z699" s="147"/>
      <c r="AA699" s="5">
        <f t="shared" si="43"/>
        <v>24.9</v>
      </c>
      <c r="AB699" s="5">
        <f t="shared" si="44"/>
        <v>5.1000000000000014</v>
      </c>
      <c r="AC699" s="5"/>
      <c r="AD699" s="5"/>
      <c r="AE699" s="146"/>
    </row>
    <row r="700" spans="1:31" ht="16.95" customHeight="1" x14ac:dyDescent="0.3">
      <c r="A700" s="3">
        <v>46082</v>
      </c>
      <c r="B700" s="14">
        <v>46084</v>
      </c>
      <c r="C700" s="7" t="s">
        <v>71</v>
      </c>
      <c r="D700" s="5" t="s">
        <v>72</v>
      </c>
      <c r="E700" s="147" t="s">
        <v>1680</v>
      </c>
      <c r="F700" s="147"/>
      <c r="G700" s="147" t="s">
        <v>2536</v>
      </c>
      <c r="H700" s="145" t="s">
        <v>3583</v>
      </c>
      <c r="I700" s="147" t="s">
        <v>1845</v>
      </c>
      <c r="J700" s="147">
        <v>3</v>
      </c>
      <c r="K700" s="147" t="s">
        <v>2845</v>
      </c>
      <c r="L700" s="5">
        <f>VLOOKUP(I:I,[1]指导价!$A:$B,2,0)</f>
        <v>8.9</v>
      </c>
      <c r="M700" s="124">
        <f t="shared" si="42"/>
        <v>9.09</v>
      </c>
      <c r="N700" s="147" t="s">
        <v>77</v>
      </c>
      <c r="O700" s="147"/>
      <c r="P700" s="147"/>
      <c r="Q700" s="147"/>
      <c r="R700" s="147"/>
      <c r="S700" s="147"/>
      <c r="T700" s="23"/>
      <c r="U700" s="5"/>
      <c r="V700" s="147"/>
      <c r="W700" s="147" t="s">
        <v>3584</v>
      </c>
      <c r="X700" s="109" t="s">
        <v>3585</v>
      </c>
      <c r="Y700" s="147" t="s">
        <v>3586</v>
      </c>
      <c r="Z700" s="147"/>
      <c r="AA700" s="5">
        <f t="shared" si="43"/>
        <v>26.700000000000003</v>
      </c>
      <c r="AB700" s="5">
        <f t="shared" si="44"/>
        <v>0.56999999999999673</v>
      </c>
      <c r="AC700" s="5"/>
      <c r="AD700" s="5"/>
      <c r="AE700" s="146"/>
    </row>
    <row r="701" spans="1:31" ht="16.95" customHeight="1" x14ac:dyDescent="0.3">
      <c r="A701" s="3">
        <v>46082</v>
      </c>
      <c r="B701" s="14">
        <v>46084</v>
      </c>
      <c r="C701" s="7" t="s">
        <v>71</v>
      </c>
      <c r="D701" s="5" t="s">
        <v>72</v>
      </c>
      <c r="E701" s="147" t="s">
        <v>1680</v>
      </c>
      <c r="F701" s="147"/>
      <c r="G701" s="147" t="s">
        <v>3587</v>
      </c>
      <c r="H701" s="145" t="s">
        <v>3588</v>
      </c>
      <c r="I701" s="147" t="s">
        <v>1683</v>
      </c>
      <c r="J701" s="147">
        <v>6</v>
      </c>
      <c r="K701" s="147" t="s">
        <v>3589</v>
      </c>
      <c r="L701" s="5">
        <f>VLOOKUP(I:I,[1]指导价!$A:$B,2,0)</f>
        <v>9.9</v>
      </c>
      <c r="M701" s="124">
        <f t="shared" si="42"/>
        <v>39.626666666666665</v>
      </c>
      <c r="N701" s="147" t="s">
        <v>77</v>
      </c>
      <c r="O701" s="147"/>
      <c r="P701" s="147"/>
      <c r="Q701" s="147"/>
      <c r="R701" s="147"/>
      <c r="S701" s="147"/>
      <c r="T701" s="23"/>
      <c r="U701" s="5"/>
      <c r="V701" s="147"/>
      <c r="W701" s="147" t="s">
        <v>3590</v>
      </c>
      <c r="X701" s="109" t="s">
        <v>3591</v>
      </c>
      <c r="Y701" s="147" t="s">
        <v>3592</v>
      </c>
      <c r="Z701" s="147"/>
      <c r="AA701" s="5">
        <f t="shared" si="43"/>
        <v>59.400000000000006</v>
      </c>
      <c r="AB701" s="5">
        <f t="shared" si="44"/>
        <v>178.35999999999999</v>
      </c>
      <c r="AC701" s="5"/>
      <c r="AD701" s="5"/>
      <c r="AE701" s="146"/>
    </row>
    <row r="702" spans="1:31" ht="16.95" customHeight="1" x14ac:dyDescent="0.3">
      <c r="A702" s="3">
        <v>46082</v>
      </c>
      <c r="B702" s="14">
        <v>46084</v>
      </c>
      <c r="C702" s="7" t="s">
        <v>71</v>
      </c>
      <c r="D702" s="5" t="s">
        <v>72</v>
      </c>
      <c r="E702" s="147" t="s">
        <v>1680</v>
      </c>
      <c r="F702" s="147"/>
      <c r="G702" s="147" t="s">
        <v>2507</v>
      </c>
      <c r="H702" s="145" t="s">
        <v>3593</v>
      </c>
      <c r="I702" s="147" t="s">
        <v>1683</v>
      </c>
      <c r="J702" s="147">
        <v>2</v>
      </c>
      <c r="K702" s="147" t="s">
        <v>1846</v>
      </c>
      <c r="L702" s="5">
        <f>VLOOKUP(I:I,[1]指导价!$A:$B,2,0)</f>
        <v>9.9</v>
      </c>
      <c r="M702" s="124">
        <f t="shared" si="42"/>
        <v>13.5</v>
      </c>
      <c r="N702" s="147" t="s">
        <v>77</v>
      </c>
      <c r="O702" s="147"/>
      <c r="P702" s="147"/>
      <c r="Q702" s="147"/>
      <c r="R702" s="147"/>
      <c r="S702" s="147"/>
      <c r="T702" s="23"/>
      <c r="U702" s="5"/>
      <c r="V702" s="147"/>
      <c r="W702" s="147" t="s">
        <v>3594</v>
      </c>
      <c r="X702" s="109" t="s">
        <v>2823</v>
      </c>
      <c r="Y702" s="147" t="s">
        <v>2824</v>
      </c>
      <c r="Z702" s="147"/>
      <c r="AA702" s="5">
        <f t="shared" si="43"/>
        <v>19.8</v>
      </c>
      <c r="AB702" s="5">
        <f t="shared" si="44"/>
        <v>7.1999999999999993</v>
      </c>
      <c r="AC702" s="5"/>
      <c r="AD702" s="5"/>
      <c r="AE702" s="146"/>
    </row>
    <row r="703" spans="1:31" ht="16.95" customHeight="1" x14ac:dyDescent="0.3">
      <c r="A703" s="3">
        <v>46082</v>
      </c>
      <c r="B703" s="14">
        <v>46084</v>
      </c>
      <c r="C703" s="7" t="s">
        <v>71</v>
      </c>
      <c r="D703" s="5" t="s">
        <v>72</v>
      </c>
      <c r="E703" s="147" t="s">
        <v>1680</v>
      </c>
      <c r="F703" s="147"/>
      <c r="G703" s="147" t="s">
        <v>2638</v>
      </c>
      <c r="H703" s="145" t="s">
        <v>3595</v>
      </c>
      <c r="I703" s="147" t="s">
        <v>1683</v>
      </c>
      <c r="J703" s="147">
        <v>6</v>
      </c>
      <c r="K703" s="147" t="s">
        <v>3596</v>
      </c>
      <c r="L703" s="5">
        <f>VLOOKUP(I:I,[1]指导价!$A:$B,2,0)</f>
        <v>9.9</v>
      </c>
      <c r="M703" s="124">
        <f t="shared" si="42"/>
        <v>47.413333333333334</v>
      </c>
      <c r="N703" s="147" t="s">
        <v>77</v>
      </c>
      <c r="O703" s="147"/>
      <c r="P703" s="147"/>
      <c r="Q703" s="147"/>
      <c r="R703" s="147"/>
      <c r="S703" s="147"/>
      <c r="T703" s="23"/>
      <c r="U703" s="5"/>
      <c r="V703" s="147"/>
      <c r="W703" s="147" t="s">
        <v>3597</v>
      </c>
      <c r="X703" s="109" t="s">
        <v>3598</v>
      </c>
      <c r="Y703" s="147" t="s">
        <v>3599</v>
      </c>
      <c r="Z703" s="147"/>
      <c r="AA703" s="5">
        <f t="shared" si="43"/>
        <v>59.400000000000006</v>
      </c>
      <c r="AB703" s="5">
        <f t="shared" si="44"/>
        <v>225.08</v>
      </c>
      <c r="AC703" s="5"/>
      <c r="AD703" s="5"/>
      <c r="AE703" s="146"/>
    </row>
    <row r="704" spans="1:31" ht="16.95" customHeight="1" x14ac:dyDescent="0.3">
      <c r="A704" s="3">
        <v>46082</v>
      </c>
      <c r="B704" s="14">
        <v>46084</v>
      </c>
      <c r="C704" s="7" t="s">
        <v>71</v>
      </c>
      <c r="D704" s="5" t="s">
        <v>72</v>
      </c>
      <c r="E704" s="147" t="s">
        <v>1680</v>
      </c>
      <c r="F704" s="147"/>
      <c r="G704" s="147" t="s">
        <v>2176</v>
      </c>
      <c r="H704" s="145" t="s">
        <v>3600</v>
      </c>
      <c r="I704" s="147" t="s">
        <v>1739</v>
      </c>
      <c r="J704" s="147">
        <v>3</v>
      </c>
      <c r="K704" s="147" t="s">
        <v>3149</v>
      </c>
      <c r="L704" s="5">
        <f>VLOOKUP(I:I,[1]指导价!$A:$B,2,0)</f>
        <v>24.9</v>
      </c>
      <c r="M704" s="124">
        <f t="shared" si="42"/>
        <v>33.666666666666664</v>
      </c>
      <c r="N704" s="147" t="s">
        <v>77</v>
      </c>
      <c r="O704" s="147"/>
      <c r="P704" s="147"/>
      <c r="Q704" s="147"/>
      <c r="R704" s="147"/>
      <c r="S704" s="147"/>
      <c r="T704" s="23"/>
      <c r="U704" s="5"/>
      <c r="V704" s="147"/>
      <c r="W704" s="147" t="s">
        <v>3601</v>
      </c>
      <c r="X704" s="109" t="s">
        <v>3602</v>
      </c>
      <c r="Y704" s="147" t="s">
        <v>3603</v>
      </c>
      <c r="Z704" s="147"/>
      <c r="AA704" s="5">
        <f t="shared" si="43"/>
        <v>74.699999999999989</v>
      </c>
      <c r="AB704" s="5">
        <f t="shared" si="44"/>
        <v>26.300000000000011</v>
      </c>
      <c r="AC704" s="5"/>
      <c r="AD704" s="5"/>
      <c r="AE704" s="146"/>
    </row>
    <row r="705" spans="1:31" ht="16.95" customHeight="1" x14ac:dyDescent="0.3">
      <c r="A705" s="3">
        <v>46082</v>
      </c>
      <c r="B705" s="14">
        <v>46084</v>
      </c>
      <c r="C705" s="7" t="s">
        <v>71</v>
      </c>
      <c r="D705" s="5" t="s">
        <v>72</v>
      </c>
      <c r="E705" s="147" t="s">
        <v>1680</v>
      </c>
      <c r="F705" s="147"/>
      <c r="G705" s="147" t="s">
        <v>3604</v>
      </c>
      <c r="H705" s="145" t="s">
        <v>3605</v>
      </c>
      <c r="I705" s="147" t="s">
        <v>1701</v>
      </c>
      <c r="J705" s="147">
        <v>6</v>
      </c>
      <c r="K705" s="147" t="s">
        <v>1828</v>
      </c>
      <c r="L705" s="5">
        <f>VLOOKUP(I:I,[1]指导价!$A:$B,2,0)</f>
        <v>8.9</v>
      </c>
      <c r="M705" s="124">
        <f t="shared" si="42"/>
        <v>14.65</v>
      </c>
      <c r="N705" s="147" t="s">
        <v>77</v>
      </c>
      <c r="O705" s="147"/>
      <c r="P705" s="147"/>
      <c r="Q705" s="147"/>
      <c r="R705" s="147"/>
      <c r="S705" s="147"/>
      <c r="T705" s="23"/>
      <c r="U705" s="5"/>
      <c r="V705" s="147"/>
      <c r="W705" s="147" t="s">
        <v>3606</v>
      </c>
      <c r="X705" s="109" t="s">
        <v>3607</v>
      </c>
      <c r="Y705" s="147" t="s">
        <v>3608</v>
      </c>
      <c r="Z705" s="147"/>
      <c r="AA705" s="5">
        <f t="shared" si="43"/>
        <v>53.400000000000006</v>
      </c>
      <c r="AB705" s="5">
        <f t="shared" si="44"/>
        <v>34.5</v>
      </c>
      <c r="AC705" s="5"/>
      <c r="AD705" s="5"/>
      <c r="AE705" s="146"/>
    </row>
    <row r="706" spans="1:31" ht="16.95" customHeight="1" x14ac:dyDescent="0.3">
      <c r="A706" s="3">
        <v>46082</v>
      </c>
      <c r="B706" s="14">
        <v>46084</v>
      </c>
      <c r="C706" s="7" t="s">
        <v>71</v>
      </c>
      <c r="D706" s="5" t="s">
        <v>72</v>
      </c>
      <c r="E706" s="147" t="s">
        <v>1680</v>
      </c>
      <c r="F706" s="147"/>
      <c r="G706" s="147" t="s">
        <v>3182</v>
      </c>
      <c r="H706" s="145" t="s">
        <v>3609</v>
      </c>
      <c r="I706" s="147" t="s">
        <v>1683</v>
      </c>
      <c r="J706" s="147">
        <v>4</v>
      </c>
      <c r="K706" s="147" t="s">
        <v>1900</v>
      </c>
      <c r="L706" s="5">
        <f>VLOOKUP(I:I,[1]指导价!$A:$B,2,0)</f>
        <v>9.9</v>
      </c>
      <c r="M706" s="124">
        <f t="shared" si="42"/>
        <v>20</v>
      </c>
      <c r="N706" s="147" t="s">
        <v>77</v>
      </c>
      <c r="O706" s="147"/>
      <c r="P706" s="147"/>
      <c r="Q706" s="147"/>
      <c r="R706" s="147"/>
      <c r="S706" s="147"/>
      <c r="T706" s="23"/>
      <c r="U706" s="5"/>
      <c r="V706" s="147"/>
      <c r="W706" s="147" t="s">
        <v>3610</v>
      </c>
      <c r="X706" s="109" t="s">
        <v>3611</v>
      </c>
      <c r="Y706" s="147" t="s">
        <v>3612</v>
      </c>
      <c r="Z706" s="147"/>
      <c r="AA706" s="5">
        <f t="shared" si="43"/>
        <v>39.6</v>
      </c>
      <c r="AB706" s="5">
        <f t="shared" si="44"/>
        <v>40.4</v>
      </c>
      <c r="AC706" s="5"/>
      <c r="AD706" s="5"/>
      <c r="AE706" s="146"/>
    </row>
    <row r="707" spans="1:31" ht="16.95" customHeight="1" x14ac:dyDescent="0.3">
      <c r="A707" s="3">
        <v>46082</v>
      </c>
      <c r="B707" s="14">
        <v>46084</v>
      </c>
      <c r="C707" s="7" t="s">
        <v>71</v>
      </c>
      <c r="D707" s="5" t="s">
        <v>72</v>
      </c>
      <c r="E707" s="147" t="s">
        <v>1680</v>
      </c>
      <c r="F707" s="147"/>
      <c r="G707" s="147" t="s">
        <v>3158</v>
      </c>
      <c r="H707" s="145" t="s">
        <v>3613</v>
      </c>
      <c r="I707" s="147" t="s">
        <v>1683</v>
      </c>
      <c r="J707" s="147">
        <v>5</v>
      </c>
      <c r="K707" s="147" t="s">
        <v>2731</v>
      </c>
      <c r="L707" s="5">
        <f>VLOOKUP(I:I,[1]指导价!$A:$B,2,0)</f>
        <v>9.9</v>
      </c>
      <c r="M707" s="124">
        <f t="shared" si="42"/>
        <v>13</v>
      </c>
      <c r="N707" s="147" t="s">
        <v>77</v>
      </c>
      <c r="O707" s="147"/>
      <c r="P707" s="147"/>
      <c r="Q707" s="147"/>
      <c r="R707" s="147"/>
      <c r="S707" s="147"/>
      <c r="T707" s="23"/>
      <c r="U707" s="5"/>
      <c r="V707" s="147"/>
      <c r="W707" s="147" t="s">
        <v>3614</v>
      </c>
      <c r="X707" s="109" t="s">
        <v>3615</v>
      </c>
      <c r="Y707" s="147" t="s">
        <v>3616</v>
      </c>
      <c r="Z707" s="147"/>
      <c r="AA707" s="5">
        <f t="shared" si="43"/>
        <v>49.5</v>
      </c>
      <c r="AB707" s="5">
        <f t="shared" si="44"/>
        <v>15.5</v>
      </c>
      <c r="AC707" s="5"/>
      <c r="AD707" s="5"/>
      <c r="AE707" s="146"/>
    </row>
    <row r="708" spans="1:31" ht="16.95" customHeight="1" x14ac:dyDescent="0.3">
      <c r="A708" s="3">
        <v>46082</v>
      </c>
      <c r="B708" s="14">
        <v>46084</v>
      </c>
      <c r="C708" s="7" t="s">
        <v>71</v>
      </c>
      <c r="D708" s="5" t="s">
        <v>72</v>
      </c>
      <c r="E708" s="147" t="s">
        <v>1680</v>
      </c>
      <c r="F708" s="147"/>
      <c r="G708" s="147" t="s">
        <v>3182</v>
      </c>
      <c r="H708" s="145" t="s">
        <v>3617</v>
      </c>
      <c r="I708" s="147" t="s">
        <v>1739</v>
      </c>
      <c r="J708" s="147">
        <v>3</v>
      </c>
      <c r="K708" s="147" t="s">
        <v>3618</v>
      </c>
      <c r="L708" s="5">
        <f>VLOOKUP(I:I,[1]指导价!$A:$B,2,0)</f>
        <v>24.9</v>
      </c>
      <c r="M708" s="124">
        <f t="shared" si="42"/>
        <v>62.333333333333336</v>
      </c>
      <c r="N708" s="147" t="s">
        <v>77</v>
      </c>
      <c r="O708" s="147"/>
      <c r="P708" s="147"/>
      <c r="Q708" s="147"/>
      <c r="R708" s="147"/>
      <c r="S708" s="147"/>
      <c r="T708" s="23"/>
      <c r="U708" s="5"/>
      <c r="V708" s="147"/>
      <c r="W708" s="147" t="s">
        <v>3619</v>
      </c>
      <c r="X708" s="109" t="s">
        <v>3620</v>
      </c>
      <c r="Y708" s="147" t="s">
        <v>3621</v>
      </c>
      <c r="Z708" s="147"/>
      <c r="AA708" s="5">
        <f t="shared" si="43"/>
        <v>74.699999999999989</v>
      </c>
      <c r="AB708" s="5">
        <f t="shared" si="44"/>
        <v>112.30000000000001</v>
      </c>
      <c r="AC708" s="5"/>
      <c r="AD708" s="5"/>
      <c r="AE708" s="146"/>
    </row>
    <row r="709" spans="1:31" ht="16.95" customHeight="1" x14ac:dyDescent="0.3">
      <c r="A709" s="3">
        <v>46082</v>
      </c>
      <c r="B709" s="14">
        <v>46084</v>
      </c>
      <c r="C709" s="7" t="s">
        <v>71</v>
      </c>
      <c r="D709" s="5" t="s">
        <v>72</v>
      </c>
      <c r="E709" s="147" t="s">
        <v>1680</v>
      </c>
      <c r="F709" s="147"/>
      <c r="G709" s="147" t="s">
        <v>3622</v>
      </c>
      <c r="H709" s="145" t="s">
        <v>3623</v>
      </c>
      <c r="I709" s="147" t="s">
        <v>1739</v>
      </c>
      <c r="J709" s="147">
        <v>2</v>
      </c>
      <c r="K709" s="147" t="s">
        <v>1999</v>
      </c>
      <c r="L709" s="5">
        <f>VLOOKUP(I:I,[1]指导价!$A:$B,2,0)</f>
        <v>24.9</v>
      </c>
      <c r="M709" s="124">
        <f t="shared" si="42"/>
        <v>35</v>
      </c>
      <c r="N709" s="147" t="s">
        <v>77</v>
      </c>
      <c r="O709" s="147"/>
      <c r="P709" s="147"/>
      <c r="Q709" s="147"/>
      <c r="R709" s="147"/>
      <c r="S709" s="147"/>
      <c r="T709" s="23"/>
      <c r="U709" s="5"/>
      <c r="V709" s="147"/>
      <c r="W709" s="147" t="s">
        <v>3624</v>
      </c>
      <c r="X709" s="109" t="s">
        <v>3532</v>
      </c>
      <c r="Y709" s="147" t="s">
        <v>3533</v>
      </c>
      <c r="Z709" s="147"/>
      <c r="AA709" s="5">
        <f t="shared" si="43"/>
        <v>49.8</v>
      </c>
      <c r="AB709" s="5">
        <f t="shared" si="44"/>
        <v>20.200000000000003</v>
      </c>
      <c r="AC709" s="5"/>
      <c r="AD709" s="5"/>
      <c r="AE709" s="146"/>
    </row>
    <row r="710" spans="1:31" ht="16.95" customHeight="1" x14ac:dyDescent="0.3">
      <c r="A710" s="3">
        <v>46082</v>
      </c>
      <c r="B710" s="14">
        <v>46084</v>
      </c>
      <c r="C710" s="7" t="s">
        <v>71</v>
      </c>
      <c r="D710" s="5" t="s">
        <v>72</v>
      </c>
      <c r="E710" s="147" t="s">
        <v>1680</v>
      </c>
      <c r="F710" s="147"/>
      <c r="G710" s="147" t="s">
        <v>3625</v>
      </c>
      <c r="H710" s="145" t="s">
        <v>3626</v>
      </c>
      <c r="I710" s="147" t="s">
        <v>1683</v>
      </c>
      <c r="J710" s="147">
        <v>6</v>
      </c>
      <c r="K710" s="147" t="s">
        <v>3627</v>
      </c>
      <c r="L710" s="5">
        <f>VLOOKUP(I:I,[1]指导价!$A:$B,2,0)</f>
        <v>9.9</v>
      </c>
      <c r="M710" s="124">
        <f t="shared" si="42"/>
        <v>16.375</v>
      </c>
      <c r="N710" s="147" t="s">
        <v>77</v>
      </c>
      <c r="O710" s="147"/>
      <c r="P710" s="147"/>
      <c r="Q710" s="147"/>
      <c r="R710" s="147"/>
      <c r="S710" s="147"/>
      <c r="T710" s="23"/>
      <c r="U710" s="5"/>
      <c r="V710" s="147"/>
      <c r="W710" s="147" t="s">
        <v>3628</v>
      </c>
      <c r="X710" s="109" t="s">
        <v>3629</v>
      </c>
      <c r="Y710" s="147" t="s">
        <v>3630</v>
      </c>
      <c r="Z710" s="147"/>
      <c r="AA710" s="5">
        <f t="shared" si="43"/>
        <v>59.400000000000006</v>
      </c>
      <c r="AB710" s="5">
        <f t="shared" si="44"/>
        <v>38.849999999999994</v>
      </c>
      <c r="AC710" s="5"/>
      <c r="AD710" s="5"/>
      <c r="AE710" s="146"/>
    </row>
    <row r="711" spans="1:31" ht="16.95" customHeight="1" x14ac:dyDescent="0.3">
      <c r="A711" s="3">
        <v>46082</v>
      </c>
      <c r="B711" s="14">
        <v>46084</v>
      </c>
      <c r="C711" s="5" t="str">
        <f>VLOOKUP(G711,白名单!C:E,3,0)</f>
        <v>广州大区</v>
      </c>
      <c r="D711" s="5" t="str">
        <f>VLOOKUP(G711,白名单!C:F,4,0)</f>
        <v>广州喜万佳便利店有限公司</v>
      </c>
      <c r="E711" s="147" t="s">
        <v>1680</v>
      </c>
      <c r="F711" s="147"/>
      <c r="G711" s="147" t="s">
        <v>1898</v>
      </c>
      <c r="H711" s="145" t="s">
        <v>3631</v>
      </c>
      <c r="I711" s="147" t="s">
        <v>1683</v>
      </c>
      <c r="J711" s="147">
        <v>4</v>
      </c>
      <c r="K711" s="147" t="s">
        <v>1999</v>
      </c>
      <c r="L711" s="5">
        <f>VLOOKUP(I:I,[1]指导价!$A:$B,2,0)</f>
        <v>9.9</v>
      </c>
      <c r="M711" s="124">
        <f t="shared" si="42"/>
        <v>17.5</v>
      </c>
      <c r="N711" s="147" t="s">
        <v>77</v>
      </c>
      <c r="O711" s="147"/>
      <c r="P711" s="147"/>
      <c r="Q711" s="147"/>
      <c r="R711" s="147"/>
      <c r="S711" s="147"/>
      <c r="T711" s="23"/>
      <c r="U711" s="5"/>
      <c r="V711" s="147"/>
      <c r="W711" s="147" t="s">
        <v>3632</v>
      </c>
      <c r="X711" s="109" t="s">
        <v>3633</v>
      </c>
      <c r="Y711" s="147" t="s">
        <v>3634</v>
      </c>
      <c r="Z711" s="147"/>
      <c r="AA711" s="5">
        <f t="shared" si="43"/>
        <v>39.6</v>
      </c>
      <c r="AB711" s="5">
        <f t="shared" si="44"/>
        <v>30.4</v>
      </c>
      <c r="AC711" s="5"/>
      <c r="AD711" s="5"/>
      <c r="AE711" s="146"/>
    </row>
    <row r="712" spans="1:31" ht="16.95" customHeight="1" x14ac:dyDescent="0.3">
      <c r="A712" s="3">
        <v>46082</v>
      </c>
      <c r="B712" s="14">
        <v>46084</v>
      </c>
      <c r="C712" s="7" t="s">
        <v>71</v>
      </c>
      <c r="D712" s="5" t="s">
        <v>72</v>
      </c>
      <c r="E712" s="147" t="s">
        <v>1680</v>
      </c>
      <c r="F712" s="147"/>
      <c r="G712" s="147" t="s">
        <v>2472</v>
      </c>
      <c r="H712" s="145" t="s">
        <v>3635</v>
      </c>
      <c r="I712" s="147" t="s">
        <v>1683</v>
      </c>
      <c r="J712" s="147">
        <v>3</v>
      </c>
      <c r="K712" s="147" t="s">
        <v>3229</v>
      </c>
      <c r="L712" s="5">
        <f>VLOOKUP(I:I,[1]指导价!$A:$B,2,0)</f>
        <v>9.9</v>
      </c>
      <c r="M712" s="124">
        <f t="shared" si="42"/>
        <v>22.933333333333334</v>
      </c>
      <c r="N712" s="147" t="s">
        <v>77</v>
      </c>
      <c r="O712" s="147"/>
      <c r="P712" s="147"/>
      <c r="Q712" s="147"/>
      <c r="R712" s="147"/>
      <c r="S712" s="147"/>
      <c r="T712" s="23"/>
      <c r="U712" s="5"/>
      <c r="V712" s="147"/>
      <c r="W712" s="147" t="s">
        <v>3636</v>
      </c>
      <c r="X712" s="109" t="s">
        <v>3637</v>
      </c>
      <c r="Y712" s="147" t="s">
        <v>3638</v>
      </c>
      <c r="Z712" s="147"/>
      <c r="AA712" s="5">
        <f t="shared" si="43"/>
        <v>29.700000000000003</v>
      </c>
      <c r="AB712" s="5">
        <f t="shared" si="44"/>
        <v>39.099999999999994</v>
      </c>
      <c r="AC712" s="5"/>
      <c r="AD712" s="5"/>
      <c r="AE712" s="146"/>
    </row>
    <row r="713" spans="1:31" ht="16.95" customHeight="1" x14ac:dyDescent="0.3">
      <c r="A713" s="3">
        <v>46082</v>
      </c>
      <c r="B713" s="14">
        <v>46084</v>
      </c>
      <c r="C713" s="7" t="s">
        <v>71</v>
      </c>
      <c r="D713" s="5" t="s">
        <v>72</v>
      </c>
      <c r="E713" s="147" t="s">
        <v>1680</v>
      </c>
      <c r="F713" s="147"/>
      <c r="G713" s="147" t="s">
        <v>3639</v>
      </c>
      <c r="H713" s="145" t="s">
        <v>3640</v>
      </c>
      <c r="I713" s="147" t="s">
        <v>1683</v>
      </c>
      <c r="J713" s="147">
        <v>6</v>
      </c>
      <c r="K713" s="147" t="s">
        <v>2712</v>
      </c>
      <c r="L713" s="5">
        <f>VLOOKUP(I:I,[1]指导价!$A:$B,2,0)</f>
        <v>9.9</v>
      </c>
      <c r="M713" s="124">
        <f t="shared" si="42"/>
        <v>25.5</v>
      </c>
      <c r="N713" s="147" t="s">
        <v>77</v>
      </c>
      <c r="O713" s="147"/>
      <c r="P713" s="147"/>
      <c r="Q713" s="147"/>
      <c r="R713" s="147"/>
      <c r="S713" s="147"/>
      <c r="T713" s="23"/>
      <c r="U713" s="5"/>
      <c r="V713" s="147"/>
      <c r="W713" s="147" t="s">
        <v>3641</v>
      </c>
      <c r="X713" s="109" t="s">
        <v>3348</v>
      </c>
      <c r="Y713" s="147" t="s">
        <v>3349</v>
      </c>
      <c r="Z713" s="147"/>
      <c r="AA713" s="5">
        <f t="shared" si="43"/>
        <v>59.400000000000006</v>
      </c>
      <c r="AB713" s="5">
        <f t="shared" si="44"/>
        <v>93.6</v>
      </c>
      <c r="AC713" s="5"/>
      <c r="AD713" s="5"/>
      <c r="AE713" s="146"/>
    </row>
    <row r="714" spans="1:31" ht="16.95" customHeight="1" x14ac:dyDescent="0.3">
      <c r="A714" s="3">
        <v>46082</v>
      </c>
      <c r="B714" s="14">
        <v>46084</v>
      </c>
      <c r="C714" s="7" t="s">
        <v>71</v>
      </c>
      <c r="D714" s="5" t="s">
        <v>72</v>
      </c>
      <c r="E714" s="147" t="s">
        <v>1680</v>
      </c>
      <c r="F714" s="147"/>
      <c r="G714" s="147" t="s">
        <v>3642</v>
      </c>
      <c r="H714" s="145" t="s">
        <v>3643</v>
      </c>
      <c r="I714" s="147" t="s">
        <v>1739</v>
      </c>
      <c r="J714" s="147">
        <v>2</v>
      </c>
      <c r="K714" s="147" t="s">
        <v>3122</v>
      </c>
      <c r="L714" s="5">
        <f>VLOOKUP(I:I,[1]指导价!$A:$B,2,0)</f>
        <v>24.9</v>
      </c>
      <c r="M714" s="124">
        <f t="shared" si="42"/>
        <v>79.2</v>
      </c>
      <c r="N714" s="147" t="s">
        <v>77</v>
      </c>
      <c r="O714" s="147"/>
      <c r="P714" s="147"/>
      <c r="Q714" s="147"/>
      <c r="R714" s="147"/>
      <c r="S714" s="147"/>
      <c r="T714" s="23"/>
      <c r="U714" s="5"/>
      <c r="V714" s="147"/>
      <c r="W714" s="147" t="s">
        <v>3644</v>
      </c>
      <c r="X714" s="109" t="s">
        <v>3645</v>
      </c>
      <c r="Y714" s="147" t="s">
        <v>3646</v>
      </c>
      <c r="Z714" s="147"/>
      <c r="AA714" s="5">
        <f t="shared" si="43"/>
        <v>49.8</v>
      </c>
      <c r="AB714" s="5">
        <f t="shared" si="44"/>
        <v>108.60000000000001</v>
      </c>
      <c r="AC714" s="5"/>
      <c r="AD714" s="5"/>
      <c r="AE714" s="146"/>
    </row>
    <row r="715" spans="1:31" ht="16.95" customHeight="1" x14ac:dyDescent="0.3">
      <c r="A715" s="3">
        <v>46082</v>
      </c>
      <c r="B715" s="14">
        <v>46084</v>
      </c>
      <c r="C715" s="7" t="s">
        <v>71</v>
      </c>
      <c r="D715" s="5" t="s">
        <v>72</v>
      </c>
      <c r="E715" s="147" t="s">
        <v>1680</v>
      </c>
      <c r="F715" s="147"/>
      <c r="G715" s="147" t="s">
        <v>2604</v>
      </c>
      <c r="H715" s="145" t="s">
        <v>3647</v>
      </c>
      <c r="I715" s="147" t="s">
        <v>1712</v>
      </c>
      <c r="J715" s="147">
        <v>1</v>
      </c>
      <c r="K715" s="147" t="s">
        <v>3127</v>
      </c>
      <c r="L715" s="5">
        <f>VLOOKUP(I:I,[1]指导价!$A:$B,2,0)</f>
        <v>24.9</v>
      </c>
      <c r="M715" s="124">
        <f t="shared" si="42"/>
        <v>29</v>
      </c>
      <c r="N715" s="147" t="s">
        <v>77</v>
      </c>
      <c r="O715" s="147"/>
      <c r="P715" s="147"/>
      <c r="Q715" s="147"/>
      <c r="R715" s="147"/>
      <c r="S715" s="147"/>
      <c r="T715" s="23"/>
      <c r="U715" s="5"/>
      <c r="V715" s="147"/>
      <c r="W715" s="147" t="s">
        <v>3648</v>
      </c>
      <c r="X715" s="109" t="s">
        <v>3271</v>
      </c>
      <c r="Y715" s="147" t="s">
        <v>3272</v>
      </c>
      <c r="Z715" s="147"/>
      <c r="AA715" s="5">
        <f t="shared" si="43"/>
        <v>24.9</v>
      </c>
      <c r="AB715" s="5">
        <f t="shared" si="44"/>
        <v>4.1000000000000014</v>
      </c>
      <c r="AC715" s="5"/>
      <c r="AD715" s="5"/>
      <c r="AE715" s="146"/>
    </row>
    <row r="716" spans="1:31" ht="16.95" customHeight="1" x14ac:dyDescent="0.3">
      <c r="A716" s="3">
        <v>46082</v>
      </c>
      <c r="B716" s="14">
        <v>46084</v>
      </c>
      <c r="C716" s="7" t="s">
        <v>71</v>
      </c>
      <c r="D716" s="5" t="s">
        <v>72</v>
      </c>
      <c r="E716" s="147" t="s">
        <v>1680</v>
      </c>
      <c r="F716" s="147"/>
      <c r="G716" s="147" t="s">
        <v>2648</v>
      </c>
      <c r="H716" s="145" t="s">
        <v>3649</v>
      </c>
      <c r="I716" s="147" t="s">
        <v>1712</v>
      </c>
      <c r="J716" s="147">
        <v>12</v>
      </c>
      <c r="K716" s="147" t="s">
        <v>3650</v>
      </c>
      <c r="L716" s="5">
        <f>VLOOKUP(I:I,[1]指导价!$A:$B,2,0)</f>
        <v>24.9</v>
      </c>
      <c r="M716" s="124">
        <f t="shared" si="42"/>
        <v>53</v>
      </c>
      <c r="N716" s="147" t="s">
        <v>77</v>
      </c>
      <c r="O716" s="147"/>
      <c r="P716" s="147"/>
      <c r="Q716" s="147"/>
      <c r="R716" s="147"/>
      <c r="S716" s="147"/>
      <c r="T716" s="23"/>
      <c r="U716" s="5"/>
      <c r="V716" s="147"/>
      <c r="W716" s="147" t="s">
        <v>3651</v>
      </c>
      <c r="X716" s="109" t="s">
        <v>3652</v>
      </c>
      <c r="Y716" s="147" t="s">
        <v>3653</v>
      </c>
      <c r="Z716" s="147"/>
      <c r="AA716" s="5">
        <f t="shared" si="43"/>
        <v>298.79999999999995</v>
      </c>
      <c r="AB716" s="5">
        <f t="shared" si="44"/>
        <v>337.20000000000005</v>
      </c>
      <c r="AC716" s="5"/>
      <c r="AD716" s="5"/>
      <c r="AE716" s="146"/>
    </row>
    <row r="717" spans="1:31" ht="16.95" customHeight="1" x14ac:dyDescent="0.3">
      <c r="A717" s="3">
        <v>46082</v>
      </c>
      <c r="B717" s="14">
        <v>46084</v>
      </c>
      <c r="C717" s="7" t="s">
        <v>71</v>
      </c>
      <c r="D717" s="5" t="s">
        <v>72</v>
      </c>
      <c r="E717" s="147" t="s">
        <v>1680</v>
      </c>
      <c r="F717" s="147"/>
      <c r="G717" s="147" t="s">
        <v>2648</v>
      </c>
      <c r="H717" s="145" t="s">
        <v>3654</v>
      </c>
      <c r="I717" s="147" t="s">
        <v>1712</v>
      </c>
      <c r="J717" s="147">
        <v>12</v>
      </c>
      <c r="K717" s="147" t="s">
        <v>3650</v>
      </c>
      <c r="L717" s="5">
        <f>VLOOKUP(I:I,[1]指导价!$A:$B,2,0)</f>
        <v>24.9</v>
      </c>
      <c r="M717" s="124">
        <f t="shared" si="42"/>
        <v>53</v>
      </c>
      <c r="N717" s="147" t="s">
        <v>77</v>
      </c>
      <c r="O717" s="147"/>
      <c r="P717" s="147"/>
      <c r="Q717" s="147"/>
      <c r="R717" s="147"/>
      <c r="S717" s="147"/>
      <c r="T717" s="23"/>
      <c r="U717" s="5"/>
      <c r="V717" s="147"/>
      <c r="W717" s="147" t="s">
        <v>3655</v>
      </c>
      <c r="X717" s="109" t="s">
        <v>3656</v>
      </c>
      <c r="Y717" s="147" t="s">
        <v>3657</v>
      </c>
      <c r="Z717" s="147"/>
      <c r="AA717" s="5">
        <f t="shared" si="43"/>
        <v>298.79999999999995</v>
      </c>
      <c r="AB717" s="5">
        <f t="shared" si="44"/>
        <v>337.20000000000005</v>
      </c>
      <c r="AC717" s="5"/>
      <c r="AD717" s="5"/>
      <c r="AE717" s="146"/>
    </row>
    <row r="718" spans="1:31" ht="16.95" customHeight="1" x14ac:dyDescent="0.3">
      <c r="A718" s="3">
        <v>46082</v>
      </c>
      <c r="B718" s="14">
        <v>46084</v>
      </c>
      <c r="C718" s="7" t="s">
        <v>71</v>
      </c>
      <c r="D718" s="5" t="s">
        <v>72</v>
      </c>
      <c r="E718" s="147" t="s">
        <v>1680</v>
      </c>
      <c r="F718" s="147"/>
      <c r="G718" s="147" t="s">
        <v>2648</v>
      </c>
      <c r="H718" s="145" t="s">
        <v>3658</v>
      </c>
      <c r="I718" s="147" t="s">
        <v>1712</v>
      </c>
      <c r="J718" s="147">
        <v>10</v>
      </c>
      <c r="K718" s="147" t="s">
        <v>3659</v>
      </c>
      <c r="L718" s="5">
        <f>VLOOKUP(I:I,[1]指导价!$A:$B,2,0)</f>
        <v>24.9</v>
      </c>
      <c r="M718" s="124">
        <f t="shared" si="42"/>
        <v>52.8</v>
      </c>
      <c r="N718" s="147" t="s">
        <v>77</v>
      </c>
      <c r="O718" s="147"/>
      <c r="P718" s="147"/>
      <c r="Q718" s="147"/>
      <c r="R718" s="147"/>
      <c r="S718" s="147"/>
      <c r="T718" s="23"/>
      <c r="U718" s="5"/>
      <c r="V718" s="147"/>
      <c r="W718" s="147" t="s">
        <v>3660</v>
      </c>
      <c r="X718" s="109" t="s">
        <v>3661</v>
      </c>
      <c r="Y718" s="147" t="s">
        <v>3662</v>
      </c>
      <c r="Z718" s="147"/>
      <c r="AA718" s="5">
        <f t="shared" si="43"/>
        <v>249</v>
      </c>
      <c r="AB718" s="5">
        <f t="shared" si="44"/>
        <v>279</v>
      </c>
      <c r="AC718" s="5"/>
      <c r="AD718" s="5"/>
      <c r="AE718" s="146"/>
    </row>
    <row r="719" spans="1:31" ht="16.95" customHeight="1" x14ac:dyDescent="0.3">
      <c r="A719" s="3">
        <v>46082</v>
      </c>
      <c r="B719" s="14">
        <v>46084</v>
      </c>
      <c r="C719" s="7" t="s">
        <v>71</v>
      </c>
      <c r="D719" s="5" t="s">
        <v>72</v>
      </c>
      <c r="E719" s="147" t="s">
        <v>1680</v>
      </c>
      <c r="F719" s="147"/>
      <c r="G719" s="147" t="s">
        <v>2648</v>
      </c>
      <c r="H719" s="145" t="s">
        <v>3663</v>
      </c>
      <c r="I719" s="147" t="s">
        <v>1712</v>
      </c>
      <c r="J719" s="147">
        <v>8</v>
      </c>
      <c r="K719" s="147" t="s">
        <v>3664</v>
      </c>
      <c r="L719" s="5">
        <f>VLOOKUP(I:I,[1]指导价!$A:$B,2,0)</f>
        <v>24.9</v>
      </c>
      <c r="M719" s="124">
        <f t="shared" si="42"/>
        <v>53.125</v>
      </c>
      <c r="N719" s="147" t="s">
        <v>77</v>
      </c>
      <c r="O719" s="147"/>
      <c r="P719" s="147"/>
      <c r="Q719" s="147"/>
      <c r="R719" s="147"/>
      <c r="S719" s="147"/>
      <c r="T719" s="23"/>
      <c r="U719" s="5"/>
      <c r="V719" s="147"/>
      <c r="W719" s="147" t="s">
        <v>3665</v>
      </c>
      <c r="X719" s="109" t="s">
        <v>3666</v>
      </c>
      <c r="Y719" s="147" t="s">
        <v>3667</v>
      </c>
      <c r="Z719" s="147"/>
      <c r="AA719" s="5">
        <f t="shared" si="43"/>
        <v>199.2</v>
      </c>
      <c r="AB719" s="5">
        <f t="shared" si="44"/>
        <v>225.8</v>
      </c>
      <c r="AC719" s="5"/>
      <c r="AD719" s="5"/>
      <c r="AE719" s="146"/>
    </row>
    <row r="720" spans="1:31" ht="16.95" customHeight="1" x14ac:dyDescent="0.3">
      <c r="A720" s="3">
        <v>46082</v>
      </c>
      <c r="B720" s="14">
        <v>46084</v>
      </c>
      <c r="C720" s="7" t="s">
        <v>71</v>
      </c>
      <c r="D720" s="5" t="s">
        <v>72</v>
      </c>
      <c r="E720" s="147" t="s">
        <v>1680</v>
      </c>
      <c r="F720" s="147"/>
      <c r="G720" s="147" t="s">
        <v>2648</v>
      </c>
      <c r="H720" s="145" t="s">
        <v>3668</v>
      </c>
      <c r="I720" s="147" t="s">
        <v>1712</v>
      </c>
      <c r="J720" s="147">
        <v>8</v>
      </c>
      <c r="K720" s="147" t="s">
        <v>3664</v>
      </c>
      <c r="L720" s="5">
        <f>VLOOKUP(I:I,[1]指导价!$A:$B,2,0)</f>
        <v>24.9</v>
      </c>
      <c r="M720" s="124">
        <f t="shared" si="42"/>
        <v>53.125</v>
      </c>
      <c r="N720" s="147" t="s">
        <v>77</v>
      </c>
      <c r="O720" s="147"/>
      <c r="P720" s="147"/>
      <c r="Q720" s="147"/>
      <c r="R720" s="147"/>
      <c r="S720" s="147"/>
      <c r="T720" s="23"/>
      <c r="U720" s="5"/>
      <c r="V720" s="147"/>
      <c r="W720" s="147" t="s">
        <v>3669</v>
      </c>
      <c r="X720" s="109" t="s">
        <v>3670</v>
      </c>
      <c r="Y720" s="147" t="s">
        <v>3671</v>
      </c>
      <c r="Z720" s="147"/>
      <c r="AA720" s="5">
        <f t="shared" si="43"/>
        <v>199.2</v>
      </c>
      <c r="AB720" s="5">
        <f t="shared" si="44"/>
        <v>225.8</v>
      </c>
      <c r="AC720" s="5"/>
      <c r="AD720" s="5"/>
      <c r="AE720" s="146"/>
    </row>
    <row r="721" spans="1:31" ht="16.95" customHeight="1" x14ac:dyDescent="0.3">
      <c r="A721" s="3">
        <v>46082</v>
      </c>
      <c r="B721" s="14">
        <v>46084</v>
      </c>
      <c r="C721" s="7" t="s">
        <v>71</v>
      </c>
      <c r="D721" s="5" t="s">
        <v>72</v>
      </c>
      <c r="E721" s="147" t="s">
        <v>1680</v>
      </c>
      <c r="F721" s="147"/>
      <c r="G721" s="147" t="s">
        <v>2648</v>
      </c>
      <c r="H721" s="145" t="s">
        <v>3672</v>
      </c>
      <c r="I721" s="147" t="s">
        <v>1712</v>
      </c>
      <c r="J721" s="147">
        <v>8</v>
      </c>
      <c r="K721" s="147" t="s">
        <v>3664</v>
      </c>
      <c r="L721" s="5">
        <f>VLOOKUP(I:I,[1]指导价!$A:$B,2,0)</f>
        <v>24.9</v>
      </c>
      <c r="M721" s="124">
        <f t="shared" si="42"/>
        <v>53.125</v>
      </c>
      <c r="N721" s="147" t="s">
        <v>77</v>
      </c>
      <c r="O721" s="147"/>
      <c r="P721" s="147"/>
      <c r="Q721" s="147"/>
      <c r="R721" s="147"/>
      <c r="S721" s="147"/>
      <c r="T721" s="23"/>
      <c r="U721" s="5"/>
      <c r="V721" s="147"/>
      <c r="W721" s="147" t="s">
        <v>3673</v>
      </c>
      <c r="X721" s="109" t="s">
        <v>3674</v>
      </c>
      <c r="Y721" s="147" t="s">
        <v>3675</v>
      </c>
      <c r="Z721" s="147"/>
      <c r="AA721" s="5">
        <f t="shared" si="43"/>
        <v>199.2</v>
      </c>
      <c r="AB721" s="5">
        <f t="shared" si="44"/>
        <v>225.8</v>
      </c>
      <c r="AC721" s="5"/>
      <c r="AD721" s="5"/>
      <c r="AE721" s="146"/>
    </row>
    <row r="722" spans="1:31" ht="16.95" customHeight="1" x14ac:dyDescent="0.3">
      <c r="A722" s="3">
        <v>46082</v>
      </c>
      <c r="B722" s="14">
        <v>46084</v>
      </c>
      <c r="C722" s="7" t="s">
        <v>71</v>
      </c>
      <c r="D722" s="5" t="s">
        <v>72</v>
      </c>
      <c r="E722" s="147" t="s">
        <v>1680</v>
      </c>
      <c r="F722" s="147"/>
      <c r="G722" s="147" t="s">
        <v>2648</v>
      </c>
      <c r="H722" s="145" t="s">
        <v>3676</v>
      </c>
      <c r="I722" s="147" t="s">
        <v>1712</v>
      </c>
      <c r="J722" s="147">
        <v>10</v>
      </c>
      <c r="K722" s="147" t="s">
        <v>3677</v>
      </c>
      <c r="L722" s="5">
        <f>VLOOKUP(I:I,[1]指导价!$A:$B,2,0)</f>
        <v>24.9</v>
      </c>
      <c r="M722" s="124">
        <f t="shared" si="42"/>
        <v>52.89</v>
      </c>
      <c r="N722" s="147" t="s">
        <v>77</v>
      </c>
      <c r="O722" s="147"/>
      <c r="P722" s="147"/>
      <c r="Q722" s="147"/>
      <c r="R722" s="147"/>
      <c r="S722" s="147"/>
      <c r="T722" s="23"/>
      <c r="U722" s="5"/>
      <c r="V722" s="147"/>
      <c r="W722" s="147" t="s">
        <v>3678</v>
      </c>
      <c r="X722" s="109" t="s">
        <v>3679</v>
      </c>
      <c r="Y722" s="147" t="s">
        <v>3680</v>
      </c>
      <c r="Z722" s="147"/>
      <c r="AA722" s="5">
        <f t="shared" si="43"/>
        <v>249</v>
      </c>
      <c r="AB722" s="5">
        <f t="shared" si="44"/>
        <v>279.89999999999998</v>
      </c>
      <c r="AC722" s="5"/>
      <c r="AD722" s="5"/>
      <c r="AE722" s="146"/>
    </row>
    <row r="723" spans="1:31" ht="16.95" customHeight="1" x14ac:dyDescent="0.3">
      <c r="A723" s="3">
        <v>46082</v>
      </c>
      <c r="B723" s="14">
        <v>46084</v>
      </c>
      <c r="C723" s="7" t="s">
        <v>71</v>
      </c>
      <c r="D723" s="5" t="s">
        <v>72</v>
      </c>
      <c r="E723" s="147" t="s">
        <v>1680</v>
      </c>
      <c r="F723" s="147"/>
      <c r="G723" s="147" t="s">
        <v>3210</v>
      </c>
      <c r="H723" s="145" t="s">
        <v>3681</v>
      </c>
      <c r="I723" s="147" t="s">
        <v>1701</v>
      </c>
      <c r="J723" s="147">
        <v>3</v>
      </c>
      <c r="K723" s="147" t="s">
        <v>3682</v>
      </c>
      <c r="L723" s="5">
        <f>VLOOKUP(I:I,[1]指导价!$A:$B,2,0)</f>
        <v>8.9</v>
      </c>
      <c r="M723" s="124">
        <f t="shared" si="42"/>
        <v>14.333333333333334</v>
      </c>
      <c r="N723" s="147" t="s">
        <v>77</v>
      </c>
      <c r="O723" s="147"/>
      <c r="P723" s="147"/>
      <c r="Q723" s="147"/>
      <c r="R723" s="147"/>
      <c r="S723" s="147"/>
      <c r="T723" s="23"/>
      <c r="U723" s="5"/>
      <c r="V723" s="147"/>
      <c r="W723" s="147" t="s">
        <v>3683</v>
      </c>
      <c r="X723" s="109" t="s">
        <v>3684</v>
      </c>
      <c r="Y723" s="147" t="s">
        <v>3685</v>
      </c>
      <c r="Z723" s="147"/>
      <c r="AA723" s="5">
        <f t="shared" si="43"/>
        <v>26.700000000000003</v>
      </c>
      <c r="AB723" s="5">
        <f t="shared" si="44"/>
        <v>16.299999999999997</v>
      </c>
      <c r="AC723" s="5"/>
      <c r="AD723" s="5"/>
      <c r="AE723" s="146"/>
    </row>
    <row r="724" spans="1:31" ht="16.95" customHeight="1" x14ac:dyDescent="0.3">
      <c r="A724" s="3">
        <v>46082</v>
      </c>
      <c r="B724" s="14">
        <v>46084</v>
      </c>
      <c r="C724" s="7" t="s">
        <v>71</v>
      </c>
      <c r="D724" s="5" t="s">
        <v>72</v>
      </c>
      <c r="E724" s="147" t="s">
        <v>1680</v>
      </c>
      <c r="F724" s="147"/>
      <c r="G724" s="147" t="s">
        <v>3686</v>
      </c>
      <c r="H724" s="145" t="s">
        <v>3687</v>
      </c>
      <c r="I724" s="147" t="s">
        <v>1683</v>
      </c>
      <c r="J724" s="147">
        <v>8</v>
      </c>
      <c r="K724" s="147" t="s">
        <v>3688</v>
      </c>
      <c r="L724" s="5">
        <f>VLOOKUP(I:I,[1]指导价!$A:$B,2,0)</f>
        <v>9.9</v>
      </c>
      <c r="M724" s="124">
        <f t="shared" si="42"/>
        <v>17.725000000000001</v>
      </c>
      <c r="N724" s="147" t="s">
        <v>77</v>
      </c>
      <c r="O724" s="147"/>
      <c r="P724" s="147"/>
      <c r="Q724" s="147"/>
      <c r="R724" s="147"/>
      <c r="S724" s="147"/>
      <c r="T724" s="23"/>
      <c r="U724" s="5"/>
      <c r="V724" s="147"/>
      <c r="W724" s="147" t="s">
        <v>3689</v>
      </c>
      <c r="X724" s="109" t="s">
        <v>3690</v>
      </c>
      <c r="Y724" s="147" t="s">
        <v>3691</v>
      </c>
      <c r="Z724" s="147"/>
      <c r="AA724" s="5">
        <f t="shared" si="43"/>
        <v>79.2</v>
      </c>
      <c r="AB724" s="5">
        <f t="shared" si="44"/>
        <v>62.600000000000009</v>
      </c>
      <c r="AC724" s="5"/>
      <c r="AD724" s="5"/>
      <c r="AE724" s="146"/>
    </row>
    <row r="725" spans="1:31" ht="16.95" customHeight="1" x14ac:dyDescent="0.3">
      <c r="A725" s="3">
        <v>46082</v>
      </c>
      <c r="B725" s="14">
        <v>46084</v>
      </c>
      <c r="C725" s="7" t="s">
        <v>71</v>
      </c>
      <c r="D725" s="5" t="s">
        <v>72</v>
      </c>
      <c r="E725" s="147" t="s">
        <v>1680</v>
      </c>
      <c r="F725" s="147"/>
      <c r="G725" s="147" t="s">
        <v>3692</v>
      </c>
      <c r="H725" s="145" t="s">
        <v>3693</v>
      </c>
      <c r="I725" s="147" t="s">
        <v>1712</v>
      </c>
      <c r="J725" s="147">
        <v>3</v>
      </c>
      <c r="K725" s="147" t="s">
        <v>3694</v>
      </c>
      <c r="L725" s="5">
        <f>VLOOKUP(I:I,[1]指导价!$A:$B,2,0)</f>
        <v>24.9</v>
      </c>
      <c r="M725" s="124">
        <f t="shared" si="42"/>
        <v>27.166666666666668</v>
      </c>
      <c r="N725" s="147" t="s">
        <v>77</v>
      </c>
      <c r="O725" s="147"/>
      <c r="P725" s="147"/>
      <c r="Q725" s="147"/>
      <c r="R725" s="147"/>
      <c r="S725" s="147"/>
      <c r="T725" s="23"/>
      <c r="U725" s="5"/>
      <c r="V725" s="147"/>
      <c r="W725" s="147" t="s">
        <v>3695</v>
      </c>
      <c r="X725" s="109" t="s">
        <v>2787</v>
      </c>
      <c r="Y725" s="147" t="s">
        <v>2788</v>
      </c>
      <c r="Z725" s="147"/>
      <c r="AA725" s="5">
        <f t="shared" si="43"/>
        <v>74.699999999999989</v>
      </c>
      <c r="AB725" s="5">
        <f t="shared" si="44"/>
        <v>6.8000000000000114</v>
      </c>
      <c r="AC725" s="5"/>
      <c r="AD725" s="5"/>
      <c r="AE725" s="146"/>
    </row>
    <row r="726" spans="1:31" ht="16.95" customHeight="1" x14ac:dyDescent="0.3">
      <c r="A726" s="3">
        <v>46082</v>
      </c>
      <c r="B726" s="14">
        <v>46084</v>
      </c>
      <c r="C726" s="7" t="s">
        <v>71</v>
      </c>
      <c r="D726" s="5" t="s">
        <v>72</v>
      </c>
      <c r="E726" s="147" t="s">
        <v>1680</v>
      </c>
      <c r="F726" s="147"/>
      <c r="G726" s="147" t="s">
        <v>3696</v>
      </c>
      <c r="H726" s="145" t="s">
        <v>3697</v>
      </c>
      <c r="I726" s="147" t="s">
        <v>1712</v>
      </c>
      <c r="J726" s="147">
        <v>2</v>
      </c>
      <c r="K726" s="147" t="s">
        <v>3698</v>
      </c>
      <c r="L726" s="5">
        <f>VLOOKUP(I:I,[1]指导价!$A:$B,2,0)</f>
        <v>24.9</v>
      </c>
      <c r="M726" s="124">
        <f t="shared" si="42"/>
        <v>32.67</v>
      </c>
      <c r="N726" s="147" t="s">
        <v>77</v>
      </c>
      <c r="O726" s="147"/>
      <c r="P726" s="147"/>
      <c r="Q726" s="147"/>
      <c r="R726" s="147"/>
      <c r="S726" s="147"/>
      <c r="T726" s="23"/>
      <c r="U726" s="5"/>
      <c r="V726" s="147"/>
      <c r="W726" s="147" t="s">
        <v>3699</v>
      </c>
      <c r="X726" s="109" t="s">
        <v>3700</v>
      </c>
      <c r="Y726" s="147" t="s">
        <v>3701</v>
      </c>
      <c r="Z726" s="147"/>
      <c r="AA726" s="5">
        <f t="shared" si="43"/>
        <v>49.8</v>
      </c>
      <c r="AB726" s="5">
        <f t="shared" si="44"/>
        <v>15.540000000000006</v>
      </c>
      <c r="AC726" s="5"/>
      <c r="AD726" s="5"/>
      <c r="AE726" s="146"/>
    </row>
    <row r="727" spans="1:31" ht="16.95" customHeight="1" x14ac:dyDescent="0.3">
      <c r="A727" s="3">
        <v>46082</v>
      </c>
      <c r="B727" s="14">
        <v>46084</v>
      </c>
      <c r="C727" s="7" t="s">
        <v>71</v>
      </c>
      <c r="D727" s="5" t="s">
        <v>72</v>
      </c>
      <c r="E727" s="147" t="s">
        <v>1680</v>
      </c>
      <c r="F727" s="147"/>
      <c r="G727" s="147" t="s">
        <v>2588</v>
      </c>
      <c r="H727" s="145" t="s">
        <v>3702</v>
      </c>
      <c r="I727" s="147" t="s">
        <v>1845</v>
      </c>
      <c r="J727" s="147">
        <v>6</v>
      </c>
      <c r="K727" s="147" t="s">
        <v>3031</v>
      </c>
      <c r="L727" s="5">
        <f>VLOOKUP(I:I,[1]指导价!$A:$B,2,0)</f>
        <v>8.9</v>
      </c>
      <c r="M727" s="124">
        <f t="shared" si="42"/>
        <v>10.4</v>
      </c>
      <c r="N727" s="147" t="s">
        <v>77</v>
      </c>
      <c r="O727" s="147"/>
      <c r="P727" s="147"/>
      <c r="Q727" s="147"/>
      <c r="R727" s="147"/>
      <c r="S727" s="147"/>
      <c r="T727" s="23"/>
      <c r="U727" s="5"/>
      <c r="V727" s="147"/>
      <c r="W727" s="147" t="s">
        <v>3703</v>
      </c>
      <c r="X727" s="109" t="s">
        <v>3704</v>
      </c>
      <c r="Y727" s="147" t="s">
        <v>3705</v>
      </c>
      <c r="Z727" s="147"/>
      <c r="AA727" s="5">
        <f t="shared" si="43"/>
        <v>53.400000000000006</v>
      </c>
      <c r="AB727" s="5">
        <f t="shared" si="44"/>
        <v>8.9999999999999929</v>
      </c>
      <c r="AC727" s="5"/>
      <c r="AD727" s="5"/>
      <c r="AE727" s="146"/>
    </row>
    <row r="728" spans="1:31" ht="16.95" customHeight="1" x14ac:dyDescent="0.3">
      <c r="A728" s="3">
        <v>46082</v>
      </c>
      <c r="B728" s="14">
        <v>46084</v>
      </c>
      <c r="C728" s="7" t="s">
        <v>71</v>
      </c>
      <c r="D728" s="5" t="s">
        <v>72</v>
      </c>
      <c r="E728" s="147" t="s">
        <v>1680</v>
      </c>
      <c r="F728" s="147"/>
      <c r="G728" s="147" t="s">
        <v>3706</v>
      </c>
      <c r="H728" s="145" t="s">
        <v>3707</v>
      </c>
      <c r="I728" s="147" t="s">
        <v>1683</v>
      </c>
      <c r="J728" s="147">
        <v>6</v>
      </c>
      <c r="K728" s="147" t="s">
        <v>3708</v>
      </c>
      <c r="L728" s="5">
        <f>VLOOKUP(I:I,[1]指导价!$A:$B,2,0)</f>
        <v>9.9</v>
      </c>
      <c r="M728" s="124">
        <f t="shared" si="42"/>
        <v>13.666666666666666</v>
      </c>
      <c r="N728" s="147" t="s">
        <v>77</v>
      </c>
      <c r="O728" s="147"/>
      <c r="P728" s="147"/>
      <c r="Q728" s="147"/>
      <c r="R728" s="147"/>
      <c r="S728" s="147"/>
      <c r="T728" s="23"/>
      <c r="U728" s="5"/>
      <c r="V728" s="147"/>
      <c r="W728" s="147" t="s">
        <v>3709</v>
      </c>
      <c r="X728" s="109" t="s">
        <v>3710</v>
      </c>
      <c r="Y728" s="147" t="s">
        <v>3711</v>
      </c>
      <c r="Z728" s="147"/>
      <c r="AA728" s="5">
        <f t="shared" si="43"/>
        <v>59.400000000000006</v>
      </c>
      <c r="AB728" s="5">
        <f t="shared" si="44"/>
        <v>22.599999999999994</v>
      </c>
      <c r="AC728" s="5"/>
      <c r="AD728" s="5"/>
      <c r="AE728" s="146"/>
    </row>
    <row r="729" spans="1:31" ht="16.95" customHeight="1" x14ac:dyDescent="0.3">
      <c r="A729" s="3">
        <v>46082</v>
      </c>
      <c r="B729" s="14">
        <v>46084</v>
      </c>
      <c r="C729" s="5" t="str">
        <f>VLOOKUP(G729,白名单!C:E,3,0)</f>
        <v>电商</v>
      </c>
      <c r="D729" s="5" t="str">
        <f>VLOOKUP(G729,白名单!C:F,4,0)</f>
        <v>电商</v>
      </c>
      <c r="E729" s="147" t="s">
        <v>1680</v>
      </c>
      <c r="F729" s="147"/>
      <c r="G729" s="147" t="s">
        <v>1681</v>
      </c>
      <c r="H729" s="145" t="s">
        <v>3712</v>
      </c>
      <c r="I729" s="147" t="s">
        <v>1712</v>
      </c>
      <c r="J729" s="147">
        <v>2</v>
      </c>
      <c r="K729" s="147" t="s">
        <v>3713</v>
      </c>
      <c r="L729" s="5">
        <f>VLOOKUP(I:I,[1]指导价!$A:$B,2,0)</f>
        <v>24.9</v>
      </c>
      <c r="M729" s="124">
        <f t="shared" si="42"/>
        <v>33.799999999999997</v>
      </c>
      <c r="N729" s="147" t="s">
        <v>77</v>
      </c>
      <c r="O729" s="147"/>
      <c r="P729" s="147"/>
      <c r="Q729" s="147"/>
      <c r="R729" s="147"/>
      <c r="S729" s="147"/>
      <c r="T729" s="23"/>
      <c r="U729" s="5"/>
      <c r="V729" s="147"/>
      <c r="W729" s="147" t="s">
        <v>3714</v>
      </c>
      <c r="X729" s="109" t="s">
        <v>3715</v>
      </c>
      <c r="Y729" s="147" t="s">
        <v>3716</v>
      </c>
      <c r="Z729" s="147"/>
      <c r="AA729" s="5">
        <f t="shared" si="43"/>
        <v>49.8</v>
      </c>
      <c r="AB729" s="5">
        <f t="shared" si="44"/>
        <v>17.799999999999997</v>
      </c>
      <c r="AC729" s="5"/>
      <c r="AD729" s="5"/>
      <c r="AE729" s="146"/>
    </row>
    <row r="730" spans="1:31" ht="16.95" customHeight="1" x14ac:dyDescent="0.3">
      <c r="A730" s="3">
        <v>46082</v>
      </c>
      <c r="B730" s="14">
        <v>46084</v>
      </c>
      <c r="C730" s="7" t="s">
        <v>71</v>
      </c>
      <c r="D730" s="5" t="s">
        <v>72</v>
      </c>
      <c r="E730" s="147" t="s">
        <v>1680</v>
      </c>
      <c r="F730" s="147"/>
      <c r="G730" s="147" t="s">
        <v>3416</v>
      </c>
      <c r="H730" s="145" t="s">
        <v>3717</v>
      </c>
      <c r="I730" s="147" t="s">
        <v>1712</v>
      </c>
      <c r="J730" s="147">
        <v>3</v>
      </c>
      <c r="K730" s="147" t="s">
        <v>3718</v>
      </c>
      <c r="L730" s="5">
        <f>VLOOKUP(I:I,[1]指导价!$A:$B,2,0)</f>
        <v>24.9</v>
      </c>
      <c r="M730" s="124">
        <f t="shared" si="42"/>
        <v>39</v>
      </c>
      <c r="N730" s="147" t="s">
        <v>77</v>
      </c>
      <c r="O730" s="147"/>
      <c r="P730" s="147"/>
      <c r="Q730" s="147"/>
      <c r="R730" s="147"/>
      <c r="S730" s="147"/>
      <c r="T730" s="23"/>
      <c r="U730" s="5"/>
      <c r="V730" s="147"/>
      <c r="W730" s="147" t="s">
        <v>3719</v>
      </c>
      <c r="X730" s="109" t="s">
        <v>3720</v>
      </c>
      <c r="Y730" s="147" t="s">
        <v>3721</v>
      </c>
      <c r="Z730" s="147"/>
      <c r="AA730" s="5">
        <f t="shared" si="43"/>
        <v>74.699999999999989</v>
      </c>
      <c r="AB730" s="5">
        <f t="shared" si="44"/>
        <v>42.300000000000011</v>
      </c>
      <c r="AC730" s="5"/>
      <c r="AD730" s="5"/>
      <c r="AE730" s="146"/>
    </row>
    <row r="731" spans="1:31" ht="16.95" customHeight="1" x14ac:dyDescent="0.3">
      <c r="A731" s="3">
        <v>46082</v>
      </c>
      <c r="B731" s="14">
        <v>46084</v>
      </c>
      <c r="C731" s="7" t="s">
        <v>71</v>
      </c>
      <c r="D731" s="5" t="s">
        <v>72</v>
      </c>
      <c r="E731" s="147" t="s">
        <v>1680</v>
      </c>
      <c r="F731" s="147"/>
      <c r="G731" s="147" t="s">
        <v>3096</v>
      </c>
      <c r="H731" s="145" t="s">
        <v>3722</v>
      </c>
      <c r="I731" s="147" t="s">
        <v>1712</v>
      </c>
      <c r="J731" s="147">
        <v>2</v>
      </c>
      <c r="K731" s="147" t="s">
        <v>3723</v>
      </c>
      <c r="L731" s="5">
        <f>VLOOKUP(I:I,[1]指导价!$A:$B,2,0)</f>
        <v>24.9</v>
      </c>
      <c r="M731" s="124">
        <f t="shared" si="42"/>
        <v>33.725000000000001</v>
      </c>
      <c r="N731" s="147" t="s">
        <v>77</v>
      </c>
      <c r="O731" s="147"/>
      <c r="P731" s="147"/>
      <c r="Q731" s="147"/>
      <c r="R731" s="147"/>
      <c r="S731" s="147"/>
      <c r="T731" s="23"/>
      <c r="U731" s="5"/>
      <c r="V731" s="147"/>
      <c r="W731" s="147" t="s">
        <v>3724</v>
      </c>
      <c r="X731" s="109" t="s">
        <v>3725</v>
      </c>
      <c r="Y731" s="147" t="s">
        <v>3726</v>
      </c>
      <c r="Z731" s="147"/>
      <c r="AA731" s="5">
        <f t="shared" si="43"/>
        <v>49.8</v>
      </c>
      <c r="AB731" s="5">
        <f t="shared" si="44"/>
        <v>17.650000000000006</v>
      </c>
      <c r="AC731" s="5"/>
      <c r="AD731" s="5"/>
      <c r="AE731" s="146"/>
    </row>
    <row r="732" spans="1:31" ht="16.95" customHeight="1" x14ac:dyDescent="0.3">
      <c r="A732" s="3">
        <v>46082</v>
      </c>
      <c r="B732" s="14">
        <v>46084</v>
      </c>
      <c r="C732" s="5" t="str">
        <f>VLOOKUP(G732,白名单!C:E,3,0)</f>
        <v>广州大区</v>
      </c>
      <c r="D732" s="5" t="str">
        <f>VLOOKUP(G732,白名单!C:F,4,0)</f>
        <v>广州喜万佳便利店有限公司</v>
      </c>
      <c r="E732" s="147" t="s">
        <v>1680</v>
      </c>
      <c r="F732" s="147"/>
      <c r="G732" s="147" t="s">
        <v>1898</v>
      </c>
      <c r="H732" s="145" t="s">
        <v>3727</v>
      </c>
      <c r="I732" s="147" t="s">
        <v>1701</v>
      </c>
      <c r="J732" s="147">
        <v>8</v>
      </c>
      <c r="K732" s="147" t="s">
        <v>3728</v>
      </c>
      <c r="L732" s="5">
        <f>VLOOKUP(I:I,[1]指导价!$A:$B,2,0)</f>
        <v>8.9</v>
      </c>
      <c r="M732" s="124">
        <f t="shared" si="42"/>
        <v>15</v>
      </c>
      <c r="N732" s="147" t="s">
        <v>77</v>
      </c>
      <c r="O732" s="147"/>
      <c r="P732" s="147"/>
      <c r="Q732" s="147"/>
      <c r="R732" s="147"/>
      <c r="S732" s="147"/>
      <c r="T732" s="23"/>
      <c r="U732" s="5"/>
      <c r="V732" s="147"/>
      <c r="W732" s="147" t="s">
        <v>3729</v>
      </c>
      <c r="X732" s="109" t="s">
        <v>3730</v>
      </c>
      <c r="Y732" s="147" t="s">
        <v>3731</v>
      </c>
      <c r="Z732" s="147"/>
      <c r="AA732" s="5">
        <f t="shared" si="43"/>
        <v>71.2</v>
      </c>
      <c r="AB732" s="5">
        <f t="shared" si="44"/>
        <v>48.8</v>
      </c>
      <c r="AC732" s="5"/>
      <c r="AD732" s="5"/>
      <c r="AE732" s="146"/>
    </row>
    <row r="733" spans="1:31" ht="16.95" customHeight="1" x14ac:dyDescent="0.3">
      <c r="A733" s="3">
        <v>46082</v>
      </c>
      <c r="B733" s="14">
        <v>46084</v>
      </c>
      <c r="C733" s="7" t="s">
        <v>71</v>
      </c>
      <c r="D733" s="5" t="s">
        <v>72</v>
      </c>
      <c r="E733" s="147" t="s">
        <v>1680</v>
      </c>
      <c r="F733" s="147"/>
      <c r="G733" s="147" t="s">
        <v>2570</v>
      </c>
      <c r="H733" s="145" t="s">
        <v>3732</v>
      </c>
      <c r="I733" s="147" t="s">
        <v>1739</v>
      </c>
      <c r="J733" s="147">
        <v>4</v>
      </c>
      <c r="K733" s="147" t="s">
        <v>3519</v>
      </c>
      <c r="L733" s="5">
        <f>VLOOKUP(I:I,[1]指导价!$A:$B,2,0)</f>
        <v>24.9</v>
      </c>
      <c r="M733" s="124">
        <f t="shared" si="42"/>
        <v>56.25</v>
      </c>
      <c r="N733" s="147" t="s">
        <v>77</v>
      </c>
      <c r="O733" s="147"/>
      <c r="P733" s="147"/>
      <c r="Q733" s="147"/>
      <c r="R733" s="147"/>
      <c r="S733" s="147"/>
      <c r="T733" s="23"/>
      <c r="U733" s="5"/>
      <c r="V733" s="147"/>
      <c r="W733" s="147" t="s">
        <v>3733</v>
      </c>
      <c r="X733" s="109" t="s">
        <v>3734</v>
      </c>
      <c r="Y733" s="147" t="s">
        <v>3735</v>
      </c>
      <c r="Z733" s="147"/>
      <c r="AA733" s="5">
        <f t="shared" si="43"/>
        <v>99.6</v>
      </c>
      <c r="AB733" s="5">
        <f t="shared" si="44"/>
        <v>125.4</v>
      </c>
      <c r="AC733" s="5"/>
      <c r="AD733" s="5"/>
      <c r="AE733" s="146"/>
    </row>
    <row r="734" spans="1:31" ht="16.95" customHeight="1" x14ac:dyDescent="0.3">
      <c r="A734" s="3">
        <v>46082</v>
      </c>
      <c r="B734" s="14">
        <v>46084</v>
      </c>
      <c r="C734" s="7" t="s">
        <v>71</v>
      </c>
      <c r="D734" s="5" t="s">
        <v>72</v>
      </c>
      <c r="E734" s="147" t="s">
        <v>1680</v>
      </c>
      <c r="F734" s="147"/>
      <c r="G734" s="147" t="s">
        <v>2570</v>
      </c>
      <c r="H734" s="145" t="s">
        <v>3736</v>
      </c>
      <c r="I734" s="147" t="s">
        <v>1739</v>
      </c>
      <c r="J734" s="147">
        <v>2</v>
      </c>
      <c r="K734" s="147" t="s">
        <v>3728</v>
      </c>
      <c r="L734" s="5">
        <f>VLOOKUP(I:I,[1]指导价!$A:$B,2,0)</f>
        <v>24.9</v>
      </c>
      <c r="M734" s="124">
        <f t="shared" si="42"/>
        <v>60</v>
      </c>
      <c r="N734" s="147" t="s">
        <v>77</v>
      </c>
      <c r="O734" s="147"/>
      <c r="P734" s="147"/>
      <c r="Q734" s="147"/>
      <c r="R734" s="147"/>
      <c r="S734" s="147"/>
      <c r="T734" s="23"/>
      <c r="U734" s="5"/>
      <c r="V734" s="147"/>
      <c r="W734" s="147" t="s">
        <v>3737</v>
      </c>
      <c r="X734" s="109" t="s">
        <v>3738</v>
      </c>
      <c r="Y734" s="147" t="s">
        <v>3739</v>
      </c>
      <c r="Z734" s="147"/>
      <c r="AA734" s="5">
        <f t="shared" si="43"/>
        <v>49.8</v>
      </c>
      <c r="AB734" s="5">
        <f t="shared" si="44"/>
        <v>70.2</v>
      </c>
      <c r="AC734" s="5"/>
      <c r="AD734" s="5"/>
      <c r="AE734" s="146"/>
    </row>
    <row r="735" spans="1:31" ht="16.95" customHeight="1" x14ac:dyDescent="0.3">
      <c r="A735" s="3">
        <v>46082</v>
      </c>
      <c r="B735" s="14">
        <v>46084</v>
      </c>
      <c r="C735" s="7" t="s">
        <v>71</v>
      </c>
      <c r="D735" s="5" t="s">
        <v>72</v>
      </c>
      <c r="E735" s="147" t="s">
        <v>1680</v>
      </c>
      <c r="F735" s="147"/>
      <c r="G735" s="147" t="s">
        <v>2536</v>
      </c>
      <c r="H735" s="145" t="s">
        <v>3740</v>
      </c>
      <c r="I735" s="147" t="s">
        <v>1845</v>
      </c>
      <c r="J735" s="147">
        <v>3</v>
      </c>
      <c r="K735" s="147" t="s">
        <v>2845</v>
      </c>
      <c r="L735" s="5">
        <f>VLOOKUP(I:I,[1]指导价!$A:$B,2,0)</f>
        <v>8.9</v>
      </c>
      <c r="M735" s="124">
        <f t="shared" si="42"/>
        <v>9.09</v>
      </c>
      <c r="N735" s="147" t="s">
        <v>77</v>
      </c>
      <c r="O735" s="147"/>
      <c r="P735" s="147"/>
      <c r="Q735" s="147"/>
      <c r="R735" s="147"/>
      <c r="S735" s="147"/>
      <c r="T735" s="23"/>
      <c r="U735" s="5"/>
      <c r="V735" s="147"/>
      <c r="W735" s="147" t="s">
        <v>3741</v>
      </c>
      <c r="X735" s="109" t="s">
        <v>3742</v>
      </c>
      <c r="Y735" s="147" t="s">
        <v>3743</v>
      </c>
      <c r="Z735" s="147"/>
      <c r="AA735" s="5">
        <f t="shared" si="43"/>
        <v>26.700000000000003</v>
      </c>
      <c r="AB735" s="5">
        <f t="shared" si="44"/>
        <v>0.56999999999999673</v>
      </c>
      <c r="AC735" s="5"/>
      <c r="AD735" s="5"/>
      <c r="AE735" s="146"/>
    </row>
    <row r="736" spans="1:31" ht="16.95" customHeight="1" x14ac:dyDescent="0.3">
      <c r="A736" s="3">
        <v>46082</v>
      </c>
      <c r="B736" s="14">
        <v>46084</v>
      </c>
      <c r="C736" s="7" t="s">
        <v>71</v>
      </c>
      <c r="D736" s="5" t="s">
        <v>72</v>
      </c>
      <c r="E736" s="147" t="s">
        <v>1680</v>
      </c>
      <c r="F736" s="147"/>
      <c r="G736" s="147" t="s">
        <v>1977</v>
      </c>
      <c r="H736" s="145" t="s">
        <v>3744</v>
      </c>
      <c r="I736" s="147" t="s">
        <v>1683</v>
      </c>
      <c r="J736" s="147">
        <v>5</v>
      </c>
      <c r="K736" s="147" t="s">
        <v>3708</v>
      </c>
      <c r="L736" s="5">
        <f>VLOOKUP(I:I,[1]指导价!$A:$B,2,0)</f>
        <v>9.9</v>
      </c>
      <c r="M736" s="124">
        <f t="shared" si="42"/>
        <v>16.399999999999999</v>
      </c>
      <c r="N736" s="147" t="s">
        <v>77</v>
      </c>
      <c r="O736" s="147"/>
      <c r="P736" s="147"/>
      <c r="Q736" s="147"/>
      <c r="R736" s="147"/>
      <c r="S736" s="147"/>
      <c r="T736" s="23"/>
      <c r="U736" s="5"/>
      <c r="V736" s="147"/>
      <c r="W736" s="147" t="s">
        <v>3745</v>
      </c>
      <c r="X736" s="109" t="s">
        <v>3615</v>
      </c>
      <c r="Y736" s="147" t="s">
        <v>3616</v>
      </c>
      <c r="Z736" s="147"/>
      <c r="AA736" s="5">
        <f t="shared" si="43"/>
        <v>49.5</v>
      </c>
      <c r="AB736" s="5">
        <f t="shared" si="44"/>
        <v>32.5</v>
      </c>
      <c r="AC736" s="5"/>
      <c r="AD736" s="5"/>
      <c r="AE736" s="146"/>
    </row>
    <row r="737" spans="1:31" ht="16.95" customHeight="1" x14ac:dyDescent="0.3">
      <c r="A737" s="3">
        <v>46082</v>
      </c>
      <c r="B737" s="14">
        <v>46084</v>
      </c>
      <c r="C737" s="7" t="s">
        <v>71</v>
      </c>
      <c r="D737" s="5" t="s">
        <v>72</v>
      </c>
      <c r="E737" s="147" t="s">
        <v>1680</v>
      </c>
      <c r="F737" s="147"/>
      <c r="G737" s="147" t="s">
        <v>3587</v>
      </c>
      <c r="H737" s="145" t="s">
        <v>3746</v>
      </c>
      <c r="I737" s="147" t="s">
        <v>1683</v>
      </c>
      <c r="J737" s="147">
        <v>6</v>
      </c>
      <c r="K737" s="147" t="s">
        <v>3589</v>
      </c>
      <c r="L737" s="5">
        <f>VLOOKUP(I:I,[1]指导价!$A:$B,2,0)</f>
        <v>9.9</v>
      </c>
      <c r="M737" s="124">
        <f t="shared" si="42"/>
        <v>39.626666666666665</v>
      </c>
      <c r="N737" s="147" t="s">
        <v>77</v>
      </c>
      <c r="O737" s="147"/>
      <c r="P737" s="147"/>
      <c r="Q737" s="147"/>
      <c r="R737" s="147"/>
      <c r="S737" s="147"/>
      <c r="T737" s="23"/>
      <c r="U737" s="5"/>
      <c r="V737" s="147"/>
      <c r="W737" s="147" t="s">
        <v>3747</v>
      </c>
      <c r="X737" s="109" t="s">
        <v>3748</v>
      </c>
      <c r="Y737" s="147" t="s">
        <v>3749</v>
      </c>
      <c r="Z737" s="147"/>
      <c r="AA737" s="5">
        <f t="shared" si="43"/>
        <v>59.400000000000006</v>
      </c>
      <c r="AB737" s="5">
        <f t="shared" si="44"/>
        <v>178.35999999999999</v>
      </c>
      <c r="AC737" s="5"/>
      <c r="AD737" s="5"/>
      <c r="AE737" s="146"/>
    </row>
    <row r="738" spans="1:31" ht="16.95" customHeight="1" x14ac:dyDescent="0.3">
      <c r="A738" s="3">
        <v>46082</v>
      </c>
      <c r="B738" s="14">
        <v>46084</v>
      </c>
      <c r="C738" s="7" t="s">
        <v>71</v>
      </c>
      <c r="D738" s="5" t="s">
        <v>72</v>
      </c>
      <c r="E738" s="147" t="s">
        <v>1680</v>
      </c>
      <c r="F738" s="147"/>
      <c r="G738" s="147" t="s">
        <v>3210</v>
      </c>
      <c r="H738" s="145" t="s">
        <v>3750</v>
      </c>
      <c r="I738" s="147" t="s">
        <v>1683</v>
      </c>
      <c r="J738" s="147">
        <v>3</v>
      </c>
      <c r="K738" s="147" t="s">
        <v>3751</v>
      </c>
      <c r="L738" s="5">
        <f>VLOOKUP(I:I,[1]指导价!$A:$B,2,0)</f>
        <v>9.9</v>
      </c>
      <c r="M738" s="124">
        <f t="shared" si="42"/>
        <v>24.966666666666669</v>
      </c>
      <c r="N738" s="147" t="s">
        <v>77</v>
      </c>
      <c r="O738" s="147"/>
      <c r="P738" s="147"/>
      <c r="Q738" s="147"/>
      <c r="R738" s="147"/>
      <c r="S738" s="147"/>
      <c r="T738" s="23"/>
      <c r="U738" s="5"/>
      <c r="V738" s="147"/>
      <c r="W738" s="147" t="s">
        <v>3752</v>
      </c>
      <c r="X738" s="109" t="s">
        <v>3753</v>
      </c>
      <c r="Y738" s="147" t="s">
        <v>3754</v>
      </c>
      <c r="Z738" s="147"/>
      <c r="AA738" s="5">
        <f t="shared" si="43"/>
        <v>29.700000000000003</v>
      </c>
      <c r="AB738" s="5">
        <f t="shared" si="44"/>
        <v>45.2</v>
      </c>
      <c r="AC738" s="5"/>
      <c r="AD738" s="5"/>
      <c r="AE738" s="146"/>
    </row>
    <row r="739" spans="1:31" ht="16.95" customHeight="1" x14ac:dyDescent="0.3">
      <c r="A739" s="3">
        <v>46082</v>
      </c>
      <c r="B739" s="14">
        <v>46084</v>
      </c>
      <c r="C739" s="7" t="s">
        <v>71</v>
      </c>
      <c r="D739" s="5" t="s">
        <v>72</v>
      </c>
      <c r="E739" s="147" t="s">
        <v>1680</v>
      </c>
      <c r="F739" s="147"/>
      <c r="G739" s="147" t="s">
        <v>2648</v>
      </c>
      <c r="H739" s="145" t="s">
        <v>3755</v>
      </c>
      <c r="I739" s="147" t="s">
        <v>1712</v>
      </c>
      <c r="J739" s="147">
        <v>12</v>
      </c>
      <c r="K739" s="147" t="s">
        <v>3650</v>
      </c>
      <c r="L739" s="5">
        <f>VLOOKUP(I:I,[1]指导价!$A:$B,2,0)</f>
        <v>24.9</v>
      </c>
      <c r="M739" s="124">
        <f t="shared" si="42"/>
        <v>53</v>
      </c>
      <c r="N739" s="147" t="s">
        <v>77</v>
      </c>
      <c r="O739" s="147"/>
      <c r="P739" s="147"/>
      <c r="Q739" s="147"/>
      <c r="R739" s="147"/>
      <c r="S739" s="147"/>
      <c r="T739" s="23"/>
      <c r="U739" s="5"/>
      <c r="V739" s="147"/>
      <c r="W739" s="147" t="s">
        <v>3756</v>
      </c>
      <c r="X739" s="109" t="s">
        <v>3757</v>
      </c>
      <c r="Y739" s="147" t="s">
        <v>3758</v>
      </c>
      <c r="Z739" s="147"/>
      <c r="AA739" s="5">
        <f t="shared" si="43"/>
        <v>298.79999999999995</v>
      </c>
      <c r="AB739" s="5">
        <f t="shared" si="44"/>
        <v>337.20000000000005</v>
      </c>
      <c r="AC739" s="5"/>
      <c r="AD739" s="5"/>
      <c r="AE739" s="146"/>
    </row>
    <row r="740" spans="1:31" ht="16.95" customHeight="1" x14ac:dyDescent="0.3">
      <c r="A740" s="3">
        <v>46082</v>
      </c>
      <c r="B740" s="14">
        <v>46084</v>
      </c>
      <c r="C740" s="7" t="s">
        <v>71</v>
      </c>
      <c r="D740" s="5" t="s">
        <v>72</v>
      </c>
      <c r="E740" s="147" t="s">
        <v>1680</v>
      </c>
      <c r="F740" s="147"/>
      <c r="G740" s="147" t="s">
        <v>2648</v>
      </c>
      <c r="H740" s="145" t="s">
        <v>3759</v>
      </c>
      <c r="I740" s="147" t="s">
        <v>1712</v>
      </c>
      <c r="J740" s="147">
        <v>6</v>
      </c>
      <c r="K740" s="147" t="s">
        <v>3760</v>
      </c>
      <c r="L740" s="5">
        <f>VLOOKUP(I:I,[1]指导价!$A:$B,2,0)</f>
        <v>24.9</v>
      </c>
      <c r="M740" s="124">
        <f t="shared" si="42"/>
        <v>53.833333333333336</v>
      </c>
      <c r="N740" s="147" t="s">
        <v>77</v>
      </c>
      <c r="O740" s="147"/>
      <c r="P740" s="147"/>
      <c r="Q740" s="147"/>
      <c r="R740" s="147"/>
      <c r="S740" s="147"/>
      <c r="T740" s="23"/>
      <c r="U740" s="5"/>
      <c r="V740" s="147"/>
      <c r="W740" s="147" t="s">
        <v>3761</v>
      </c>
      <c r="X740" s="109" t="s">
        <v>3762</v>
      </c>
      <c r="Y740" s="147" t="s">
        <v>3763</v>
      </c>
      <c r="Z740" s="147"/>
      <c r="AA740" s="5">
        <f t="shared" si="43"/>
        <v>149.39999999999998</v>
      </c>
      <c r="AB740" s="5">
        <f t="shared" si="44"/>
        <v>173.60000000000002</v>
      </c>
      <c r="AC740" s="5"/>
      <c r="AD740" s="5"/>
      <c r="AE740" s="146"/>
    </row>
    <row r="741" spans="1:31" ht="16.95" customHeight="1" x14ac:dyDescent="0.3">
      <c r="A741" s="3">
        <v>46082</v>
      </c>
      <c r="B741" s="14">
        <v>46084</v>
      </c>
      <c r="C741" s="7" t="s">
        <v>71</v>
      </c>
      <c r="D741" s="5" t="s">
        <v>72</v>
      </c>
      <c r="E741" s="147" t="s">
        <v>1680</v>
      </c>
      <c r="F741" s="147"/>
      <c r="G741" s="147" t="s">
        <v>2648</v>
      </c>
      <c r="H741" s="145" t="s">
        <v>3764</v>
      </c>
      <c r="I741" s="147" t="s">
        <v>1712</v>
      </c>
      <c r="J741" s="147">
        <v>4</v>
      </c>
      <c r="K741" s="147" t="s">
        <v>3765</v>
      </c>
      <c r="L741" s="5">
        <f>VLOOKUP(I:I,[1]指导价!$A:$B,2,0)</f>
        <v>24.9</v>
      </c>
      <c r="M741" s="124">
        <f t="shared" si="42"/>
        <v>54.75</v>
      </c>
      <c r="N741" s="147" t="s">
        <v>77</v>
      </c>
      <c r="O741" s="147"/>
      <c r="P741" s="147"/>
      <c r="Q741" s="147"/>
      <c r="R741" s="147"/>
      <c r="S741" s="147"/>
      <c r="T741" s="23"/>
      <c r="U741" s="5"/>
      <c r="V741" s="147"/>
      <c r="W741" s="147" t="s">
        <v>3766</v>
      </c>
      <c r="X741" s="109" t="s">
        <v>3767</v>
      </c>
      <c r="Y741" s="147" t="s">
        <v>3768</v>
      </c>
      <c r="Z741" s="147"/>
      <c r="AA741" s="5">
        <f t="shared" si="43"/>
        <v>99.6</v>
      </c>
      <c r="AB741" s="5">
        <f t="shared" si="44"/>
        <v>119.4</v>
      </c>
      <c r="AC741" s="5"/>
      <c r="AD741" s="5"/>
      <c r="AE741" s="146"/>
    </row>
    <row r="742" spans="1:31" ht="16.95" customHeight="1" x14ac:dyDescent="0.3">
      <c r="A742" s="3">
        <v>46082</v>
      </c>
      <c r="B742" s="14">
        <v>46084</v>
      </c>
      <c r="C742" s="7" t="s">
        <v>71</v>
      </c>
      <c r="D742" s="5" t="s">
        <v>72</v>
      </c>
      <c r="E742" s="147" t="s">
        <v>1680</v>
      </c>
      <c r="F742" s="147"/>
      <c r="G742" s="147" t="s">
        <v>2648</v>
      </c>
      <c r="H742" s="145" t="s">
        <v>3769</v>
      </c>
      <c r="I742" s="147" t="s">
        <v>1712</v>
      </c>
      <c r="J742" s="147">
        <v>6</v>
      </c>
      <c r="K742" s="147" t="s">
        <v>3760</v>
      </c>
      <c r="L742" s="5">
        <f>VLOOKUP(I:I,[1]指导价!$A:$B,2,0)</f>
        <v>24.9</v>
      </c>
      <c r="M742" s="124">
        <f t="shared" si="42"/>
        <v>53.833333333333336</v>
      </c>
      <c r="N742" s="147" t="s">
        <v>77</v>
      </c>
      <c r="O742" s="147"/>
      <c r="P742" s="147"/>
      <c r="Q742" s="147"/>
      <c r="R742" s="147"/>
      <c r="S742" s="147"/>
      <c r="T742" s="23"/>
      <c r="U742" s="5"/>
      <c r="V742" s="147"/>
      <c r="W742" s="147" t="s">
        <v>3770</v>
      </c>
      <c r="X742" s="109" t="s">
        <v>3771</v>
      </c>
      <c r="Y742" s="147" t="s">
        <v>3772</v>
      </c>
      <c r="Z742" s="147"/>
      <c r="AA742" s="5">
        <f t="shared" si="43"/>
        <v>149.39999999999998</v>
      </c>
      <c r="AB742" s="5">
        <f t="shared" si="44"/>
        <v>173.60000000000002</v>
      </c>
      <c r="AC742" s="5"/>
      <c r="AD742" s="5"/>
      <c r="AE742" s="146"/>
    </row>
    <row r="743" spans="1:31" ht="16.95" customHeight="1" x14ac:dyDescent="0.3">
      <c r="A743" s="3">
        <v>46082</v>
      </c>
      <c r="B743" s="14">
        <v>46084</v>
      </c>
      <c r="C743" s="7" t="s">
        <v>71</v>
      </c>
      <c r="D743" s="5" t="s">
        <v>72</v>
      </c>
      <c r="E743" s="147" t="s">
        <v>1680</v>
      </c>
      <c r="F743" s="147"/>
      <c r="G743" s="147" t="s">
        <v>2648</v>
      </c>
      <c r="H743" s="145" t="s">
        <v>3773</v>
      </c>
      <c r="I743" s="147" t="s">
        <v>1712</v>
      </c>
      <c r="J743" s="147">
        <v>2</v>
      </c>
      <c r="K743" s="147" t="s">
        <v>3178</v>
      </c>
      <c r="L743" s="5">
        <f>VLOOKUP(I:I,[1]指导价!$A:$B,2,0)</f>
        <v>24.9</v>
      </c>
      <c r="M743" s="124">
        <f t="shared" si="42"/>
        <v>63</v>
      </c>
      <c r="N743" s="147" t="s">
        <v>77</v>
      </c>
      <c r="O743" s="147"/>
      <c r="P743" s="147"/>
      <c r="Q743" s="147"/>
      <c r="R743" s="147"/>
      <c r="S743" s="147"/>
      <c r="T743" s="23"/>
      <c r="U743" s="5"/>
      <c r="V743" s="147"/>
      <c r="W743" s="147" t="s">
        <v>3774</v>
      </c>
      <c r="X743" s="109" t="s">
        <v>3775</v>
      </c>
      <c r="Y743" s="147" t="s">
        <v>3776</v>
      </c>
      <c r="Z743" s="147"/>
      <c r="AA743" s="5">
        <f t="shared" si="43"/>
        <v>49.8</v>
      </c>
      <c r="AB743" s="5">
        <f t="shared" si="44"/>
        <v>76.2</v>
      </c>
      <c r="AC743" s="5"/>
      <c r="AD743" s="5"/>
      <c r="AE743" s="146"/>
    </row>
    <row r="744" spans="1:31" ht="16.95" customHeight="1" x14ac:dyDescent="0.3">
      <c r="A744" s="3">
        <v>46082</v>
      </c>
      <c r="B744" s="14">
        <v>46084</v>
      </c>
      <c r="C744" s="7" t="s">
        <v>71</v>
      </c>
      <c r="D744" s="5" t="s">
        <v>72</v>
      </c>
      <c r="E744" s="147" t="s">
        <v>1680</v>
      </c>
      <c r="F744" s="147"/>
      <c r="G744" s="147" t="s">
        <v>2648</v>
      </c>
      <c r="H744" s="145" t="s">
        <v>3777</v>
      </c>
      <c r="I744" s="147" t="s">
        <v>1712</v>
      </c>
      <c r="J744" s="147">
        <v>6</v>
      </c>
      <c r="K744" s="147" t="s">
        <v>3760</v>
      </c>
      <c r="L744" s="5">
        <f>VLOOKUP(I:I,[1]指导价!$A:$B,2,0)</f>
        <v>24.9</v>
      </c>
      <c r="M744" s="124">
        <f t="shared" si="42"/>
        <v>53.833333333333336</v>
      </c>
      <c r="N744" s="147" t="s">
        <v>77</v>
      </c>
      <c r="O744" s="147"/>
      <c r="P744" s="147"/>
      <c r="Q744" s="147"/>
      <c r="R744" s="147"/>
      <c r="S744" s="147"/>
      <c r="T744" s="23"/>
      <c r="U744" s="5"/>
      <c r="V744" s="147"/>
      <c r="W744" s="147" t="s">
        <v>3778</v>
      </c>
      <c r="X744" s="109" t="s">
        <v>3779</v>
      </c>
      <c r="Y744" s="147" t="s">
        <v>3780</v>
      </c>
      <c r="Z744" s="147"/>
      <c r="AA744" s="5">
        <f t="shared" si="43"/>
        <v>149.39999999999998</v>
      </c>
      <c r="AB744" s="5">
        <f t="shared" si="44"/>
        <v>173.60000000000002</v>
      </c>
      <c r="AC744" s="5"/>
      <c r="AD744" s="5"/>
      <c r="AE744" s="146"/>
    </row>
    <row r="745" spans="1:31" ht="16.95" customHeight="1" x14ac:dyDescent="0.3">
      <c r="A745" s="3">
        <v>46082</v>
      </c>
      <c r="B745" s="14">
        <v>46084</v>
      </c>
      <c r="C745" s="7" t="s">
        <v>71</v>
      </c>
      <c r="D745" s="5" t="s">
        <v>72</v>
      </c>
      <c r="E745" s="147" t="s">
        <v>1680</v>
      </c>
      <c r="F745" s="147"/>
      <c r="G745" s="147" t="s">
        <v>2648</v>
      </c>
      <c r="H745" s="145" t="s">
        <v>3781</v>
      </c>
      <c r="I745" s="147" t="s">
        <v>1712</v>
      </c>
      <c r="J745" s="147">
        <v>4</v>
      </c>
      <c r="K745" s="147" t="s">
        <v>3765</v>
      </c>
      <c r="L745" s="5">
        <f>VLOOKUP(I:I,[1]指导价!$A:$B,2,0)</f>
        <v>24.9</v>
      </c>
      <c r="M745" s="124">
        <f t="shared" si="42"/>
        <v>54.75</v>
      </c>
      <c r="N745" s="147" t="s">
        <v>77</v>
      </c>
      <c r="O745" s="147"/>
      <c r="P745" s="147"/>
      <c r="Q745" s="147"/>
      <c r="R745" s="147"/>
      <c r="S745" s="147"/>
      <c r="T745" s="23"/>
      <c r="U745" s="5"/>
      <c r="V745" s="147"/>
      <c r="W745" s="147" t="s">
        <v>3782</v>
      </c>
      <c r="X745" s="109" t="s">
        <v>3783</v>
      </c>
      <c r="Y745" s="147" t="s">
        <v>3784</v>
      </c>
      <c r="Z745" s="147"/>
      <c r="AA745" s="5">
        <f t="shared" si="43"/>
        <v>99.6</v>
      </c>
      <c r="AB745" s="5">
        <f t="shared" si="44"/>
        <v>119.4</v>
      </c>
      <c r="AC745" s="5"/>
      <c r="AD745" s="5"/>
      <c r="AE745" s="146"/>
    </row>
    <row r="746" spans="1:31" ht="16.95" customHeight="1" x14ac:dyDescent="0.3">
      <c r="A746" s="3">
        <v>46082</v>
      </c>
      <c r="B746" s="14">
        <v>46084</v>
      </c>
      <c r="C746" s="7" t="s">
        <v>71</v>
      </c>
      <c r="D746" s="5" t="s">
        <v>72</v>
      </c>
      <c r="E746" s="147" t="s">
        <v>1680</v>
      </c>
      <c r="F746" s="147"/>
      <c r="G746" s="147" t="s">
        <v>3210</v>
      </c>
      <c r="H746" s="145" t="s">
        <v>3785</v>
      </c>
      <c r="I746" s="147" t="s">
        <v>1701</v>
      </c>
      <c r="J746" s="147">
        <v>6</v>
      </c>
      <c r="K746" s="147" t="s">
        <v>3786</v>
      </c>
      <c r="L746" s="5">
        <f>VLOOKUP(I:I,[1]指导价!$A:$B,2,0)</f>
        <v>8.9</v>
      </c>
      <c r="M746" s="124">
        <f t="shared" si="42"/>
        <v>14</v>
      </c>
      <c r="N746" s="147" t="s">
        <v>77</v>
      </c>
      <c r="O746" s="147"/>
      <c r="P746" s="147"/>
      <c r="Q746" s="147"/>
      <c r="R746" s="147"/>
      <c r="S746" s="147"/>
      <c r="T746" s="23"/>
      <c r="U746" s="5"/>
      <c r="V746" s="147"/>
      <c r="W746" s="147" t="s">
        <v>3787</v>
      </c>
      <c r="X746" s="109" t="s">
        <v>3788</v>
      </c>
      <c r="Y746" s="147" t="s">
        <v>3789</v>
      </c>
      <c r="Z746" s="147"/>
      <c r="AA746" s="5">
        <f t="shared" si="43"/>
        <v>53.400000000000006</v>
      </c>
      <c r="AB746" s="5">
        <f t="shared" si="44"/>
        <v>30.599999999999994</v>
      </c>
      <c r="AC746" s="5"/>
      <c r="AD746" s="5"/>
      <c r="AE746" s="146"/>
    </row>
    <row r="747" spans="1:31" ht="16.95" customHeight="1" x14ac:dyDescent="0.3">
      <c r="A747" s="3">
        <v>46082</v>
      </c>
      <c r="B747" s="14">
        <v>46084</v>
      </c>
      <c r="C747" s="7" t="s">
        <v>71</v>
      </c>
      <c r="D747" s="5" t="s">
        <v>72</v>
      </c>
      <c r="E747" s="147" t="s">
        <v>1680</v>
      </c>
      <c r="F747" s="147"/>
      <c r="G747" s="147" t="s">
        <v>2648</v>
      </c>
      <c r="H747" s="145" t="s">
        <v>3790</v>
      </c>
      <c r="I747" s="147" t="s">
        <v>1712</v>
      </c>
      <c r="J747" s="147">
        <v>2</v>
      </c>
      <c r="K747" s="147" t="s">
        <v>3178</v>
      </c>
      <c r="L747" s="5">
        <f>VLOOKUP(I:I,[1]指导价!$A:$B,2,0)</f>
        <v>24.9</v>
      </c>
      <c r="M747" s="124">
        <f t="shared" si="42"/>
        <v>63</v>
      </c>
      <c r="N747" s="147" t="s">
        <v>77</v>
      </c>
      <c r="O747" s="147"/>
      <c r="P747" s="147"/>
      <c r="Q747" s="147"/>
      <c r="R747" s="147"/>
      <c r="S747" s="147"/>
      <c r="T747" s="23"/>
      <c r="U747" s="5"/>
      <c r="V747" s="147"/>
      <c r="W747" s="147" t="s">
        <v>3791</v>
      </c>
      <c r="X747" s="109" t="s">
        <v>3792</v>
      </c>
      <c r="Y747" s="147" t="s">
        <v>3793</v>
      </c>
      <c r="Z747" s="147"/>
      <c r="AA747" s="5">
        <f t="shared" si="43"/>
        <v>49.8</v>
      </c>
      <c r="AB747" s="5">
        <f t="shared" si="44"/>
        <v>76.2</v>
      </c>
      <c r="AC747" s="5"/>
      <c r="AD747" s="5"/>
      <c r="AE747" s="146"/>
    </row>
    <row r="748" spans="1:31" ht="16.95" customHeight="1" x14ac:dyDescent="0.3">
      <c r="A748" s="3">
        <v>46082</v>
      </c>
      <c r="B748" s="14">
        <v>46084</v>
      </c>
      <c r="C748" s="7" t="s">
        <v>71</v>
      </c>
      <c r="D748" s="5" t="s">
        <v>72</v>
      </c>
      <c r="E748" s="147" t="s">
        <v>1680</v>
      </c>
      <c r="F748" s="147"/>
      <c r="G748" s="147" t="s">
        <v>3302</v>
      </c>
      <c r="H748" s="145" t="s">
        <v>3794</v>
      </c>
      <c r="I748" s="147" t="s">
        <v>1683</v>
      </c>
      <c r="J748" s="147">
        <v>4</v>
      </c>
      <c r="K748" s="147" t="s">
        <v>3795</v>
      </c>
      <c r="L748" s="5">
        <f>VLOOKUP(I:I,[1]指导价!$A:$B,2,0)</f>
        <v>9.9</v>
      </c>
      <c r="M748" s="124">
        <f t="shared" si="42"/>
        <v>30.5</v>
      </c>
      <c r="N748" s="147" t="s">
        <v>77</v>
      </c>
      <c r="O748" s="147"/>
      <c r="P748" s="147"/>
      <c r="Q748" s="147"/>
      <c r="R748" s="147"/>
      <c r="S748" s="147"/>
      <c r="T748" s="23"/>
      <c r="U748" s="5"/>
      <c r="V748" s="147"/>
      <c r="W748" s="147" t="s">
        <v>3796</v>
      </c>
      <c r="X748" s="109" t="s">
        <v>3797</v>
      </c>
      <c r="Y748" s="147" t="s">
        <v>3798</v>
      </c>
      <c r="Z748" s="147"/>
      <c r="AA748" s="5">
        <f t="shared" si="43"/>
        <v>39.6</v>
      </c>
      <c r="AB748" s="5">
        <f t="shared" si="44"/>
        <v>82.4</v>
      </c>
      <c r="AC748" s="5"/>
      <c r="AD748" s="5"/>
      <c r="AE748" s="146"/>
    </row>
    <row r="749" spans="1:31" ht="16.95" customHeight="1" x14ac:dyDescent="0.3">
      <c r="A749" s="3">
        <v>46082</v>
      </c>
      <c r="B749" s="14">
        <v>46084</v>
      </c>
      <c r="C749" s="7" t="s">
        <v>71</v>
      </c>
      <c r="D749" s="5" t="s">
        <v>72</v>
      </c>
      <c r="E749" s="147" t="s">
        <v>1680</v>
      </c>
      <c r="F749" s="147"/>
      <c r="G749" s="147" t="s">
        <v>3686</v>
      </c>
      <c r="H749" s="145" t="s">
        <v>3799</v>
      </c>
      <c r="I749" s="147" t="s">
        <v>1739</v>
      </c>
      <c r="J749" s="147">
        <v>2</v>
      </c>
      <c r="K749" s="147" t="s">
        <v>3800</v>
      </c>
      <c r="L749" s="5">
        <f>VLOOKUP(I:I,[1]指导价!$A:$B,2,0)</f>
        <v>24.9</v>
      </c>
      <c r="M749" s="124">
        <f t="shared" si="42"/>
        <v>30.8</v>
      </c>
      <c r="N749" s="147" t="s">
        <v>77</v>
      </c>
      <c r="O749" s="147"/>
      <c r="P749" s="147"/>
      <c r="Q749" s="147"/>
      <c r="R749" s="147"/>
      <c r="S749" s="147"/>
      <c r="T749" s="23"/>
      <c r="U749" s="5"/>
      <c r="V749" s="147"/>
      <c r="W749" s="147" t="s">
        <v>3801</v>
      </c>
      <c r="X749" s="109" t="s">
        <v>3802</v>
      </c>
      <c r="Y749" s="147" t="s">
        <v>3803</v>
      </c>
      <c r="Z749" s="147"/>
      <c r="AA749" s="5">
        <f t="shared" si="43"/>
        <v>49.8</v>
      </c>
      <c r="AB749" s="5">
        <f t="shared" si="44"/>
        <v>11.800000000000004</v>
      </c>
      <c r="AC749" s="5"/>
      <c r="AD749" s="5"/>
      <c r="AE749" s="146"/>
    </row>
    <row r="750" spans="1:31" ht="16.95" customHeight="1" x14ac:dyDescent="0.3">
      <c r="A750" s="3">
        <v>46082</v>
      </c>
      <c r="B750" s="14">
        <v>46084</v>
      </c>
      <c r="C750" s="7" t="s">
        <v>71</v>
      </c>
      <c r="D750" s="5" t="s">
        <v>72</v>
      </c>
      <c r="E750" s="147" t="s">
        <v>1680</v>
      </c>
      <c r="F750" s="147"/>
      <c r="G750" s="147" t="s">
        <v>3804</v>
      </c>
      <c r="H750" s="145" t="s">
        <v>3805</v>
      </c>
      <c r="I750" s="147" t="s">
        <v>1712</v>
      </c>
      <c r="J750" s="147">
        <v>4</v>
      </c>
      <c r="K750" s="147" t="s">
        <v>3806</v>
      </c>
      <c r="L750" s="5">
        <f>VLOOKUP(I:I,[1]指导价!$A:$B,2,0)</f>
        <v>24.9</v>
      </c>
      <c r="M750" s="124">
        <f t="shared" si="42"/>
        <v>59.5</v>
      </c>
      <c r="N750" s="147" t="s">
        <v>77</v>
      </c>
      <c r="O750" s="147"/>
      <c r="P750" s="147"/>
      <c r="Q750" s="147"/>
      <c r="R750" s="147"/>
      <c r="S750" s="147"/>
      <c r="T750" s="23"/>
      <c r="U750" s="5"/>
      <c r="V750" s="147"/>
      <c r="W750" s="147" t="s">
        <v>3807</v>
      </c>
      <c r="X750" s="109" t="s">
        <v>3808</v>
      </c>
      <c r="Y750" s="147" t="s">
        <v>3809</v>
      </c>
      <c r="Z750" s="147"/>
      <c r="AA750" s="5">
        <f t="shared" si="43"/>
        <v>99.6</v>
      </c>
      <c r="AB750" s="5">
        <f t="shared" si="44"/>
        <v>138.4</v>
      </c>
      <c r="AC750" s="5"/>
      <c r="AD750" s="5"/>
      <c r="AE750" s="146"/>
    </row>
    <row r="751" spans="1:31" ht="16.95" customHeight="1" x14ac:dyDescent="0.3">
      <c r="A751" s="3">
        <v>46082</v>
      </c>
      <c r="B751" s="14">
        <v>46084</v>
      </c>
      <c r="C751" s="5" t="str">
        <f>VLOOKUP(G751,白名单!C:E,3,0)</f>
        <v>华中大区</v>
      </c>
      <c r="D751" s="5" t="str">
        <f>VLOOKUP(G751,白名单!C:F,4,0)</f>
        <v>长沙市开琪食品贸易有限公司</v>
      </c>
      <c r="E751" s="147" t="s">
        <v>1680</v>
      </c>
      <c r="F751" s="147"/>
      <c r="G751" s="147" t="s">
        <v>1789</v>
      </c>
      <c r="H751" s="145" t="s">
        <v>3810</v>
      </c>
      <c r="I751" s="147" t="s">
        <v>1683</v>
      </c>
      <c r="J751" s="147">
        <v>4</v>
      </c>
      <c r="K751" s="147" t="s">
        <v>2330</v>
      </c>
      <c r="L751" s="5">
        <f>VLOOKUP(I:I,[1]指导价!$A:$B,2,0)</f>
        <v>9.9</v>
      </c>
      <c r="M751" s="124">
        <f t="shared" si="42"/>
        <v>13.225</v>
      </c>
      <c r="N751" s="147" t="s">
        <v>77</v>
      </c>
      <c r="O751" s="147"/>
      <c r="P751" s="147"/>
      <c r="Q751" s="147"/>
      <c r="R751" s="147"/>
      <c r="S751" s="147"/>
      <c r="T751" s="23"/>
      <c r="U751" s="5"/>
      <c r="V751" s="147"/>
      <c r="W751" s="147" t="s">
        <v>3811</v>
      </c>
      <c r="X751" s="109" t="s">
        <v>3812</v>
      </c>
      <c r="Y751" s="147" t="s">
        <v>3813</v>
      </c>
      <c r="Z751" s="147"/>
      <c r="AA751" s="5">
        <f t="shared" si="43"/>
        <v>39.6</v>
      </c>
      <c r="AB751" s="5">
        <f t="shared" si="44"/>
        <v>13.299999999999997</v>
      </c>
      <c r="AC751" s="5"/>
      <c r="AD751" s="5"/>
      <c r="AE751" s="146"/>
    </row>
    <row r="752" spans="1:31" ht="16.95" customHeight="1" x14ac:dyDescent="0.3">
      <c r="A752" s="3">
        <v>46082</v>
      </c>
      <c r="B752" s="14">
        <v>46084</v>
      </c>
      <c r="C752" s="7" t="s">
        <v>71</v>
      </c>
      <c r="D752" s="5" t="s">
        <v>72</v>
      </c>
      <c r="E752" s="147" t="s">
        <v>1680</v>
      </c>
      <c r="F752" s="147"/>
      <c r="G752" s="147" t="s">
        <v>3814</v>
      </c>
      <c r="H752" s="145" t="s">
        <v>3815</v>
      </c>
      <c r="I752" s="147" t="s">
        <v>1690</v>
      </c>
      <c r="J752" s="147">
        <v>15</v>
      </c>
      <c r="K752" s="147" t="s">
        <v>3816</v>
      </c>
      <c r="L752" s="5">
        <f>VLOOKUP(I:I,[1]指导价!$A:$B,2,0)</f>
        <v>9.9</v>
      </c>
      <c r="M752" s="124">
        <f t="shared" si="42"/>
        <v>17.208000000000002</v>
      </c>
      <c r="N752" s="147" t="s">
        <v>77</v>
      </c>
      <c r="O752" s="147"/>
      <c r="P752" s="147"/>
      <c r="Q752" s="147"/>
      <c r="R752" s="147"/>
      <c r="S752" s="147"/>
      <c r="T752" s="23"/>
      <c r="U752" s="5"/>
      <c r="V752" s="147"/>
      <c r="W752" s="147" t="s">
        <v>3817</v>
      </c>
      <c r="X752" s="109" t="s">
        <v>3818</v>
      </c>
      <c r="Y752" s="147" t="s">
        <v>3819</v>
      </c>
      <c r="Z752" s="147"/>
      <c r="AA752" s="5">
        <f t="shared" si="43"/>
        <v>148.5</v>
      </c>
      <c r="AB752" s="5">
        <f t="shared" si="44"/>
        <v>109.62</v>
      </c>
      <c r="AC752" s="5"/>
      <c r="AD752" s="5"/>
      <c r="AE752" s="146"/>
    </row>
    <row r="753" spans="1:31" ht="16.95" customHeight="1" x14ac:dyDescent="0.3">
      <c r="A753" s="3">
        <v>46082</v>
      </c>
      <c r="B753" s="14">
        <v>46084</v>
      </c>
      <c r="C753" s="7" t="s">
        <v>71</v>
      </c>
      <c r="D753" s="5" t="s">
        <v>72</v>
      </c>
      <c r="E753" s="147" t="s">
        <v>1680</v>
      </c>
      <c r="F753" s="147"/>
      <c r="G753" s="147" t="s">
        <v>2481</v>
      </c>
      <c r="H753" s="145" t="s">
        <v>3820</v>
      </c>
      <c r="I753" s="147" t="s">
        <v>1701</v>
      </c>
      <c r="J753" s="147">
        <v>8</v>
      </c>
      <c r="K753" s="147" t="s">
        <v>3821</v>
      </c>
      <c r="L753" s="5">
        <f>VLOOKUP(I:I,[1]指导价!$A:$B,2,0)</f>
        <v>8.9</v>
      </c>
      <c r="M753" s="124">
        <f t="shared" si="42"/>
        <v>21</v>
      </c>
      <c r="N753" s="147" t="s">
        <v>77</v>
      </c>
      <c r="O753" s="147"/>
      <c r="P753" s="147"/>
      <c r="Q753" s="147"/>
      <c r="R753" s="147"/>
      <c r="S753" s="147"/>
      <c r="T753" s="23"/>
      <c r="U753" s="5"/>
      <c r="V753" s="147"/>
      <c r="W753" s="147" t="s">
        <v>3822</v>
      </c>
      <c r="X753" s="109" t="s">
        <v>3823</v>
      </c>
      <c r="Y753" s="147" t="s">
        <v>3824</v>
      </c>
      <c r="Z753" s="147"/>
      <c r="AA753" s="5">
        <f t="shared" si="43"/>
        <v>71.2</v>
      </c>
      <c r="AB753" s="5">
        <f t="shared" si="44"/>
        <v>96.8</v>
      </c>
      <c r="AC753" s="5"/>
      <c r="AD753" s="5"/>
      <c r="AE753" s="146"/>
    </row>
    <row r="754" spans="1:31" ht="16.95" customHeight="1" x14ac:dyDescent="0.3">
      <c r="A754" s="3">
        <v>46082</v>
      </c>
      <c r="B754" s="14">
        <v>46084</v>
      </c>
      <c r="C754" s="7" t="s">
        <v>71</v>
      </c>
      <c r="D754" s="5" t="s">
        <v>72</v>
      </c>
      <c r="E754" s="147" t="s">
        <v>1680</v>
      </c>
      <c r="F754" s="147"/>
      <c r="G754" s="147" t="s">
        <v>3692</v>
      </c>
      <c r="H754" s="145" t="s">
        <v>3825</v>
      </c>
      <c r="I754" s="147" t="s">
        <v>1712</v>
      </c>
      <c r="J754" s="147">
        <v>1</v>
      </c>
      <c r="K754" s="147" t="s">
        <v>3826</v>
      </c>
      <c r="L754" s="5">
        <f>VLOOKUP(I:I,[1]指导价!$A:$B,2,0)</f>
        <v>24.9</v>
      </c>
      <c r="M754" s="124">
        <f t="shared" ref="M754:M817" si="45">K754/J754</f>
        <v>28.5</v>
      </c>
      <c r="N754" s="147" t="s">
        <v>77</v>
      </c>
      <c r="O754" s="147"/>
      <c r="P754" s="147"/>
      <c r="Q754" s="147"/>
      <c r="R754" s="147"/>
      <c r="S754" s="147"/>
      <c r="T754" s="23"/>
      <c r="U754" s="5"/>
      <c r="V754" s="147"/>
      <c r="W754" s="147" t="s">
        <v>3827</v>
      </c>
      <c r="X754" s="109" t="s">
        <v>3271</v>
      </c>
      <c r="Y754" s="147" t="s">
        <v>3272</v>
      </c>
      <c r="Z754" s="147"/>
      <c r="AA754" s="5">
        <f t="shared" ref="AA754:AA817" si="46">J754*L754</f>
        <v>24.9</v>
      </c>
      <c r="AB754" s="5">
        <f t="shared" ref="AB754:AB817" si="47">K:K-AA:AA</f>
        <v>3.6000000000000014</v>
      </c>
      <c r="AC754" s="5"/>
      <c r="AD754" s="5"/>
      <c r="AE754" s="146"/>
    </row>
    <row r="755" spans="1:31" ht="16.95" customHeight="1" x14ac:dyDescent="0.3">
      <c r="A755" s="3">
        <v>46082</v>
      </c>
      <c r="B755" s="14">
        <v>46084</v>
      </c>
      <c r="C755" s="7" t="s">
        <v>71</v>
      </c>
      <c r="D755" s="5" t="s">
        <v>72</v>
      </c>
      <c r="E755" s="147" t="s">
        <v>1680</v>
      </c>
      <c r="F755" s="147"/>
      <c r="G755" s="147" t="s">
        <v>3254</v>
      </c>
      <c r="H755" s="145" t="s">
        <v>3828</v>
      </c>
      <c r="I755" s="147" t="s">
        <v>1701</v>
      </c>
      <c r="J755" s="147">
        <v>6</v>
      </c>
      <c r="K755" s="147" t="s">
        <v>3829</v>
      </c>
      <c r="L755" s="5">
        <f>VLOOKUP(I:I,[1]指导价!$A:$B,2,0)</f>
        <v>8.9</v>
      </c>
      <c r="M755" s="124">
        <f t="shared" si="45"/>
        <v>14.058333333333332</v>
      </c>
      <c r="N755" s="147" t="s">
        <v>77</v>
      </c>
      <c r="O755" s="147"/>
      <c r="P755" s="147"/>
      <c r="Q755" s="147"/>
      <c r="R755" s="147"/>
      <c r="S755" s="147"/>
      <c r="T755" s="23"/>
      <c r="U755" s="5"/>
      <c r="V755" s="147"/>
      <c r="W755" s="147" t="s">
        <v>3830</v>
      </c>
      <c r="X755" s="109" t="s">
        <v>3831</v>
      </c>
      <c r="Y755" s="147" t="s">
        <v>3832</v>
      </c>
      <c r="Z755" s="147"/>
      <c r="AA755" s="5">
        <f t="shared" si="46"/>
        <v>53.400000000000006</v>
      </c>
      <c r="AB755" s="5">
        <f t="shared" si="47"/>
        <v>30.949999999999989</v>
      </c>
      <c r="AC755" s="5"/>
      <c r="AD755" s="5"/>
      <c r="AE755" s="146"/>
    </row>
    <row r="756" spans="1:31" ht="16.95" customHeight="1" x14ac:dyDescent="0.3">
      <c r="A756" s="3">
        <v>46082</v>
      </c>
      <c r="B756" s="14">
        <v>46084</v>
      </c>
      <c r="C756" s="7" t="s">
        <v>71</v>
      </c>
      <c r="D756" s="5" t="s">
        <v>72</v>
      </c>
      <c r="E756" s="147" t="s">
        <v>1680</v>
      </c>
      <c r="F756" s="147"/>
      <c r="G756" s="147" t="s">
        <v>3254</v>
      </c>
      <c r="H756" s="145" t="s">
        <v>3833</v>
      </c>
      <c r="I756" s="147" t="s">
        <v>1701</v>
      </c>
      <c r="J756" s="147">
        <v>4</v>
      </c>
      <c r="K756" s="147" t="s">
        <v>3256</v>
      </c>
      <c r="L756" s="5">
        <f>VLOOKUP(I:I,[1]指导价!$A:$B,2,0)</f>
        <v>8.9</v>
      </c>
      <c r="M756" s="124">
        <f t="shared" si="45"/>
        <v>14.157500000000001</v>
      </c>
      <c r="N756" s="147" t="s">
        <v>77</v>
      </c>
      <c r="O756" s="147"/>
      <c r="P756" s="147"/>
      <c r="Q756" s="147"/>
      <c r="R756" s="147"/>
      <c r="S756" s="147"/>
      <c r="T756" s="23"/>
      <c r="U756" s="5"/>
      <c r="V756" s="147"/>
      <c r="W756" s="147" t="s">
        <v>3834</v>
      </c>
      <c r="X756" s="109" t="s">
        <v>3835</v>
      </c>
      <c r="Y756" s="147" t="s">
        <v>3836</v>
      </c>
      <c r="Z756" s="147"/>
      <c r="AA756" s="5">
        <f t="shared" si="46"/>
        <v>35.6</v>
      </c>
      <c r="AB756" s="5">
        <f t="shared" si="47"/>
        <v>21.03</v>
      </c>
      <c r="AC756" s="5"/>
      <c r="AD756" s="5"/>
      <c r="AE756" s="146"/>
    </row>
    <row r="757" spans="1:31" ht="16.95" customHeight="1" x14ac:dyDescent="0.3">
      <c r="A757" s="3">
        <v>46082</v>
      </c>
      <c r="B757" s="14">
        <v>46084</v>
      </c>
      <c r="C757" s="7" t="s">
        <v>71</v>
      </c>
      <c r="D757" s="5" t="s">
        <v>72</v>
      </c>
      <c r="E757" s="147" t="s">
        <v>1680</v>
      </c>
      <c r="F757" s="147"/>
      <c r="G757" s="147" t="s">
        <v>3837</v>
      </c>
      <c r="H757" s="145" t="s">
        <v>3838</v>
      </c>
      <c r="I757" s="147" t="s">
        <v>1683</v>
      </c>
      <c r="J757" s="147">
        <v>4</v>
      </c>
      <c r="K757" s="147" t="s">
        <v>3839</v>
      </c>
      <c r="L757" s="5">
        <f>VLOOKUP(I:I,[1]指导价!$A:$B,2,0)</f>
        <v>9.9</v>
      </c>
      <c r="M757" s="124">
        <f t="shared" si="45"/>
        <v>21.87</v>
      </c>
      <c r="N757" s="147" t="s">
        <v>77</v>
      </c>
      <c r="O757" s="147"/>
      <c r="P757" s="147"/>
      <c r="Q757" s="147"/>
      <c r="R757" s="147"/>
      <c r="S757" s="147"/>
      <c r="T757" s="23"/>
      <c r="U757" s="5"/>
      <c r="V757" s="147"/>
      <c r="W757" s="147" t="s">
        <v>3840</v>
      </c>
      <c r="X757" s="109" t="s">
        <v>3841</v>
      </c>
      <c r="Y757" s="147" t="s">
        <v>3842</v>
      </c>
      <c r="Z757" s="147"/>
      <c r="AA757" s="5">
        <f t="shared" si="46"/>
        <v>39.6</v>
      </c>
      <c r="AB757" s="5">
        <f t="shared" si="47"/>
        <v>47.88</v>
      </c>
      <c r="AC757" s="5"/>
      <c r="AD757" s="5"/>
      <c r="AE757" s="146"/>
    </row>
    <row r="758" spans="1:31" ht="16.95" customHeight="1" x14ac:dyDescent="0.3">
      <c r="A758" s="3">
        <v>46082</v>
      </c>
      <c r="B758" s="14">
        <v>46084</v>
      </c>
      <c r="C758" s="7" t="s">
        <v>71</v>
      </c>
      <c r="D758" s="5" t="s">
        <v>72</v>
      </c>
      <c r="E758" s="147" t="s">
        <v>1680</v>
      </c>
      <c r="F758" s="147"/>
      <c r="G758" s="147" t="s">
        <v>3843</v>
      </c>
      <c r="H758" s="145" t="s">
        <v>3844</v>
      </c>
      <c r="I758" s="147" t="s">
        <v>1683</v>
      </c>
      <c r="J758" s="147">
        <v>6</v>
      </c>
      <c r="K758" s="147" t="s">
        <v>3845</v>
      </c>
      <c r="L758" s="5">
        <f>VLOOKUP(I:I,[1]指导价!$A:$B,2,0)</f>
        <v>9.9</v>
      </c>
      <c r="M758" s="124">
        <f t="shared" si="45"/>
        <v>19</v>
      </c>
      <c r="N758" s="147" t="s">
        <v>77</v>
      </c>
      <c r="O758" s="147"/>
      <c r="P758" s="147"/>
      <c r="Q758" s="147"/>
      <c r="R758" s="147"/>
      <c r="S758" s="147"/>
      <c r="T758" s="23"/>
      <c r="U758" s="5"/>
      <c r="V758" s="147"/>
      <c r="W758" s="147" t="s">
        <v>3846</v>
      </c>
      <c r="X758" s="109" t="s">
        <v>2803</v>
      </c>
      <c r="Y758" s="147" t="s">
        <v>2804</v>
      </c>
      <c r="Z758" s="147"/>
      <c r="AA758" s="5">
        <f t="shared" si="46"/>
        <v>59.400000000000006</v>
      </c>
      <c r="AB758" s="5">
        <f t="shared" si="47"/>
        <v>54.599999999999994</v>
      </c>
      <c r="AC758" s="5"/>
      <c r="AD758" s="5"/>
      <c r="AE758" s="146"/>
    </row>
    <row r="759" spans="1:31" ht="16.95" customHeight="1" x14ac:dyDescent="0.3">
      <c r="A759" s="3">
        <v>46082</v>
      </c>
      <c r="B759" s="14">
        <v>46084</v>
      </c>
      <c r="C759" s="7" t="s">
        <v>71</v>
      </c>
      <c r="D759" s="5" t="s">
        <v>72</v>
      </c>
      <c r="E759" s="147" t="s">
        <v>1680</v>
      </c>
      <c r="F759" s="147"/>
      <c r="G759" s="147" t="s">
        <v>3847</v>
      </c>
      <c r="H759" s="145" t="s">
        <v>3848</v>
      </c>
      <c r="I759" s="147" t="s">
        <v>1683</v>
      </c>
      <c r="J759" s="147">
        <v>6</v>
      </c>
      <c r="K759" s="147" t="s">
        <v>3849</v>
      </c>
      <c r="L759" s="5">
        <f>VLOOKUP(I:I,[1]指导价!$A:$B,2,0)</f>
        <v>9.9</v>
      </c>
      <c r="M759" s="124">
        <f t="shared" si="45"/>
        <v>50.333333333333336</v>
      </c>
      <c r="N759" s="147" t="s">
        <v>77</v>
      </c>
      <c r="O759" s="147"/>
      <c r="P759" s="147"/>
      <c r="Q759" s="147"/>
      <c r="R759" s="147"/>
      <c r="S759" s="147"/>
      <c r="T759" s="23"/>
      <c r="U759" s="5"/>
      <c r="V759" s="147"/>
      <c r="W759" s="147" t="s">
        <v>3850</v>
      </c>
      <c r="X759" s="109" t="s">
        <v>3851</v>
      </c>
      <c r="Y759" s="147" t="s">
        <v>3852</v>
      </c>
      <c r="Z759" s="147"/>
      <c r="AA759" s="5">
        <f t="shared" si="46"/>
        <v>59.400000000000006</v>
      </c>
      <c r="AB759" s="5">
        <f t="shared" si="47"/>
        <v>242.6</v>
      </c>
      <c r="AC759" s="5"/>
      <c r="AD759" s="5"/>
      <c r="AE759" s="146"/>
    </row>
    <row r="760" spans="1:31" ht="16.95" customHeight="1" x14ac:dyDescent="0.3">
      <c r="A760" s="3">
        <v>46082</v>
      </c>
      <c r="B760" s="14">
        <v>46084</v>
      </c>
      <c r="C760" s="7" t="s">
        <v>71</v>
      </c>
      <c r="D760" s="5" t="s">
        <v>72</v>
      </c>
      <c r="E760" s="147" t="s">
        <v>1680</v>
      </c>
      <c r="F760" s="147"/>
      <c r="G760" s="147" t="s">
        <v>1917</v>
      </c>
      <c r="H760" s="145" t="s">
        <v>3853</v>
      </c>
      <c r="I760" s="147" t="s">
        <v>1712</v>
      </c>
      <c r="J760" s="147">
        <v>3</v>
      </c>
      <c r="K760" s="147" t="s">
        <v>3854</v>
      </c>
      <c r="L760" s="5">
        <f>VLOOKUP(I:I,[1]指导价!$A:$B,2,0)</f>
        <v>24.9</v>
      </c>
      <c r="M760" s="124">
        <f t="shared" si="45"/>
        <v>31.333333333333332</v>
      </c>
      <c r="N760" s="147" t="s">
        <v>77</v>
      </c>
      <c r="O760" s="147"/>
      <c r="P760" s="147"/>
      <c r="Q760" s="147"/>
      <c r="R760" s="147"/>
      <c r="S760" s="147"/>
      <c r="T760" s="23"/>
      <c r="U760" s="5"/>
      <c r="V760" s="147"/>
      <c r="W760" s="147" t="s">
        <v>3855</v>
      </c>
      <c r="X760" s="109" t="s">
        <v>3856</v>
      </c>
      <c r="Y760" s="147" t="s">
        <v>3857</v>
      </c>
      <c r="Z760" s="147"/>
      <c r="AA760" s="5">
        <f t="shared" si="46"/>
        <v>74.699999999999989</v>
      </c>
      <c r="AB760" s="5">
        <f t="shared" si="47"/>
        <v>19.300000000000011</v>
      </c>
      <c r="AC760" s="5"/>
      <c r="AD760" s="5"/>
      <c r="AE760" s="146"/>
    </row>
    <row r="761" spans="1:31" ht="16.95" customHeight="1" x14ac:dyDescent="0.3">
      <c r="A761" s="3">
        <v>46082</v>
      </c>
      <c r="B761" s="14">
        <v>46084</v>
      </c>
      <c r="C761" s="7" t="s">
        <v>71</v>
      </c>
      <c r="D761" s="5" t="s">
        <v>72</v>
      </c>
      <c r="E761" s="147" t="s">
        <v>1680</v>
      </c>
      <c r="F761" s="147"/>
      <c r="G761" s="147" t="s">
        <v>3604</v>
      </c>
      <c r="H761" s="145" t="s">
        <v>3858</v>
      </c>
      <c r="I761" s="147" t="s">
        <v>1701</v>
      </c>
      <c r="J761" s="147">
        <v>4</v>
      </c>
      <c r="K761" s="147" t="s">
        <v>3859</v>
      </c>
      <c r="L761" s="5">
        <f>VLOOKUP(I:I,[1]指导价!$A:$B,2,0)</f>
        <v>8.9</v>
      </c>
      <c r="M761" s="124">
        <f t="shared" si="45"/>
        <v>15.725</v>
      </c>
      <c r="N761" s="147" t="s">
        <v>77</v>
      </c>
      <c r="O761" s="147"/>
      <c r="P761" s="147"/>
      <c r="Q761" s="147"/>
      <c r="R761" s="147"/>
      <c r="S761" s="147"/>
      <c r="T761" s="23"/>
      <c r="U761" s="5"/>
      <c r="V761" s="147"/>
      <c r="W761" s="147" t="s">
        <v>3860</v>
      </c>
      <c r="X761" s="109" t="s">
        <v>3861</v>
      </c>
      <c r="Y761" s="147" t="s">
        <v>3862</v>
      </c>
      <c r="Z761" s="147"/>
      <c r="AA761" s="5">
        <f t="shared" si="46"/>
        <v>35.6</v>
      </c>
      <c r="AB761" s="5">
        <f t="shared" si="47"/>
        <v>27.299999999999997</v>
      </c>
      <c r="AC761" s="5"/>
      <c r="AD761" s="5"/>
      <c r="AE761" s="146"/>
    </row>
    <row r="762" spans="1:31" ht="16.95" customHeight="1" x14ac:dyDescent="0.3">
      <c r="A762" s="3">
        <v>46082</v>
      </c>
      <c r="B762" s="14">
        <v>46084</v>
      </c>
      <c r="C762" s="7" t="s">
        <v>71</v>
      </c>
      <c r="D762" s="5" t="s">
        <v>72</v>
      </c>
      <c r="E762" s="147" t="s">
        <v>1680</v>
      </c>
      <c r="F762" s="147"/>
      <c r="G762" s="147" t="s">
        <v>3604</v>
      </c>
      <c r="H762" s="145" t="s">
        <v>3863</v>
      </c>
      <c r="I762" s="147" t="s">
        <v>1701</v>
      </c>
      <c r="J762" s="147">
        <v>2</v>
      </c>
      <c r="K762" s="147" t="s">
        <v>3864</v>
      </c>
      <c r="L762" s="5">
        <f>VLOOKUP(I:I,[1]指导价!$A:$B,2,0)</f>
        <v>8.9</v>
      </c>
      <c r="M762" s="124">
        <f t="shared" si="45"/>
        <v>18.95</v>
      </c>
      <c r="N762" s="147" t="s">
        <v>77</v>
      </c>
      <c r="O762" s="147"/>
      <c r="P762" s="147"/>
      <c r="Q762" s="147"/>
      <c r="R762" s="147"/>
      <c r="S762" s="147"/>
      <c r="T762" s="23"/>
      <c r="U762" s="5"/>
      <c r="V762" s="147"/>
      <c r="W762" s="147" t="s">
        <v>3865</v>
      </c>
      <c r="X762" s="109" t="s">
        <v>3866</v>
      </c>
      <c r="Y762" s="147" t="s">
        <v>3867</v>
      </c>
      <c r="Z762" s="147"/>
      <c r="AA762" s="5">
        <f t="shared" si="46"/>
        <v>17.8</v>
      </c>
      <c r="AB762" s="5">
        <f t="shared" si="47"/>
        <v>20.099999999999998</v>
      </c>
      <c r="AC762" s="5"/>
      <c r="AD762" s="5"/>
      <c r="AE762" s="146"/>
    </row>
    <row r="763" spans="1:31" ht="16.95" customHeight="1" x14ac:dyDescent="0.3">
      <c r="A763" s="3">
        <v>46082</v>
      </c>
      <c r="B763" s="14">
        <v>46084</v>
      </c>
      <c r="C763" s="7" t="s">
        <v>71</v>
      </c>
      <c r="D763" s="5" t="s">
        <v>72</v>
      </c>
      <c r="E763" s="147" t="s">
        <v>1680</v>
      </c>
      <c r="F763" s="147"/>
      <c r="G763" s="147" t="s">
        <v>3210</v>
      </c>
      <c r="H763" s="145" t="s">
        <v>3868</v>
      </c>
      <c r="I763" s="147" t="s">
        <v>1683</v>
      </c>
      <c r="J763" s="147">
        <v>6</v>
      </c>
      <c r="K763" s="147" t="s">
        <v>3869</v>
      </c>
      <c r="L763" s="5">
        <f>VLOOKUP(I:I,[1]指导价!$A:$B,2,0)</f>
        <v>9.9</v>
      </c>
      <c r="M763" s="124">
        <f t="shared" si="45"/>
        <v>24.150000000000002</v>
      </c>
      <c r="N763" s="147" t="s">
        <v>77</v>
      </c>
      <c r="O763" s="147"/>
      <c r="P763" s="147"/>
      <c r="Q763" s="147"/>
      <c r="R763" s="147"/>
      <c r="S763" s="147"/>
      <c r="T763" s="23"/>
      <c r="U763" s="5"/>
      <c r="V763" s="147"/>
      <c r="W763" s="147" t="s">
        <v>3870</v>
      </c>
      <c r="X763" s="109" t="s">
        <v>3871</v>
      </c>
      <c r="Y763" s="147" t="s">
        <v>3872</v>
      </c>
      <c r="Z763" s="147"/>
      <c r="AA763" s="5">
        <f t="shared" si="46"/>
        <v>59.400000000000006</v>
      </c>
      <c r="AB763" s="5">
        <f t="shared" si="47"/>
        <v>85.5</v>
      </c>
      <c r="AC763" s="5"/>
      <c r="AD763" s="5"/>
      <c r="AE763" s="146"/>
    </row>
    <row r="764" spans="1:31" ht="16.95" customHeight="1" x14ac:dyDescent="0.3">
      <c r="A764" s="3">
        <v>46082</v>
      </c>
      <c r="B764" s="14">
        <v>46084</v>
      </c>
      <c r="C764" s="7" t="s">
        <v>71</v>
      </c>
      <c r="D764" s="5" t="s">
        <v>72</v>
      </c>
      <c r="E764" s="147" t="s">
        <v>1680</v>
      </c>
      <c r="F764" s="147"/>
      <c r="G764" s="147" t="s">
        <v>2927</v>
      </c>
      <c r="H764" s="145" t="s">
        <v>3873</v>
      </c>
      <c r="I764" s="147" t="s">
        <v>1683</v>
      </c>
      <c r="J764" s="147">
        <v>6</v>
      </c>
      <c r="K764" s="147" t="s">
        <v>3519</v>
      </c>
      <c r="L764" s="5">
        <f>VLOOKUP(I:I,[1]指导价!$A:$B,2,0)</f>
        <v>9.9</v>
      </c>
      <c r="M764" s="124">
        <f t="shared" si="45"/>
        <v>37.5</v>
      </c>
      <c r="N764" s="147" t="s">
        <v>77</v>
      </c>
      <c r="O764" s="147"/>
      <c r="P764" s="147"/>
      <c r="Q764" s="147"/>
      <c r="R764" s="147"/>
      <c r="S764" s="147"/>
      <c r="T764" s="23"/>
      <c r="U764" s="5"/>
      <c r="V764" s="147"/>
      <c r="W764" s="147" t="s">
        <v>3874</v>
      </c>
      <c r="X764" s="109" t="s">
        <v>3875</v>
      </c>
      <c r="Y764" s="147" t="s">
        <v>3876</v>
      </c>
      <c r="Z764" s="147"/>
      <c r="AA764" s="5">
        <f t="shared" si="46"/>
        <v>59.400000000000006</v>
      </c>
      <c r="AB764" s="5">
        <f t="shared" si="47"/>
        <v>165.6</v>
      </c>
      <c r="AC764" s="5"/>
      <c r="AD764" s="5"/>
      <c r="AE764" s="146"/>
    </row>
    <row r="765" spans="1:31" ht="16.95" customHeight="1" x14ac:dyDescent="0.3">
      <c r="A765" s="3">
        <v>46082</v>
      </c>
      <c r="B765" s="14">
        <v>46084</v>
      </c>
      <c r="C765" s="7" t="s">
        <v>71</v>
      </c>
      <c r="D765" s="5" t="s">
        <v>72</v>
      </c>
      <c r="E765" s="147" t="s">
        <v>1680</v>
      </c>
      <c r="F765" s="147"/>
      <c r="G765" s="147" t="s">
        <v>3024</v>
      </c>
      <c r="H765" s="145" t="s">
        <v>3877</v>
      </c>
      <c r="I765" s="147" t="s">
        <v>1690</v>
      </c>
      <c r="J765" s="147">
        <v>4</v>
      </c>
      <c r="K765" s="147" t="s">
        <v>3878</v>
      </c>
      <c r="L765" s="5">
        <f>VLOOKUP(I:I,[1]指导价!$A:$B,2,0)</f>
        <v>9.9</v>
      </c>
      <c r="M765" s="124">
        <f t="shared" si="45"/>
        <v>25.05</v>
      </c>
      <c r="N765" s="147" t="s">
        <v>77</v>
      </c>
      <c r="O765" s="147"/>
      <c r="P765" s="147"/>
      <c r="Q765" s="147"/>
      <c r="R765" s="147"/>
      <c r="S765" s="147"/>
      <c r="T765" s="23"/>
      <c r="U765" s="5"/>
      <c r="V765" s="147"/>
      <c r="W765" s="147" t="s">
        <v>3879</v>
      </c>
      <c r="X765" s="109" t="s">
        <v>3880</v>
      </c>
      <c r="Y765" s="147" t="s">
        <v>3881</v>
      </c>
      <c r="Z765" s="147"/>
      <c r="AA765" s="5">
        <f t="shared" si="46"/>
        <v>39.6</v>
      </c>
      <c r="AB765" s="5">
        <f t="shared" si="47"/>
        <v>60.6</v>
      </c>
      <c r="AC765" s="5"/>
      <c r="AD765" s="5"/>
      <c r="AE765" s="146"/>
    </row>
    <row r="766" spans="1:31" ht="16.95" customHeight="1" x14ac:dyDescent="0.3">
      <c r="A766" s="3">
        <v>46082</v>
      </c>
      <c r="B766" s="14">
        <v>46084</v>
      </c>
      <c r="C766" s="7" t="s">
        <v>71</v>
      </c>
      <c r="D766" s="5" t="s">
        <v>72</v>
      </c>
      <c r="E766" s="147" t="s">
        <v>1680</v>
      </c>
      <c r="F766" s="147"/>
      <c r="G766" s="147" t="s">
        <v>3882</v>
      </c>
      <c r="H766" s="145" t="s">
        <v>3883</v>
      </c>
      <c r="I766" s="147" t="s">
        <v>1683</v>
      </c>
      <c r="J766" s="147">
        <v>5</v>
      </c>
      <c r="K766" s="147" t="s">
        <v>3884</v>
      </c>
      <c r="L766" s="5">
        <f>VLOOKUP(I:I,[1]指导价!$A:$B,2,0)</f>
        <v>9.9</v>
      </c>
      <c r="M766" s="124">
        <f t="shared" si="45"/>
        <v>32</v>
      </c>
      <c r="N766" s="147" t="s">
        <v>77</v>
      </c>
      <c r="O766" s="147"/>
      <c r="P766" s="147"/>
      <c r="Q766" s="147"/>
      <c r="R766" s="147"/>
      <c r="S766" s="147"/>
      <c r="T766" s="23"/>
      <c r="U766" s="5"/>
      <c r="V766" s="147"/>
      <c r="W766" s="147" t="s">
        <v>3885</v>
      </c>
      <c r="X766" s="109" t="s">
        <v>3886</v>
      </c>
      <c r="Y766" s="147" t="s">
        <v>3887</v>
      </c>
      <c r="Z766" s="147"/>
      <c r="AA766" s="5">
        <f t="shared" si="46"/>
        <v>49.5</v>
      </c>
      <c r="AB766" s="5">
        <f t="shared" si="47"/>
        <v>110.5</v>
      </c>
      <c r="AC766" s="5"/>
      <c r="AD766" s="5"/>
      <c r="AE766" s="146"/>
    </row>
    <row r="767" spans="1:31" ht="16.95" customHeight="1" x14ac:dyDescent="0.3">
      <c r="A767" s="3">
        <v>46082</v>
      </c>
      <c r="B767" s="14">
        <v>46084</v>
      </c>
      <c r="C767" s="7" t="s">
        <v>71</v>
      </c>
      <c r="D767" s="5" t="s">
        <v>72</v>
      </c>
      <c r="E767" s="147" t="s">
        <v>1680</v>
      </c>
      <c r="F767" s="147"/>
      <c r="G767" s="147" t="s">
        <v>3449</v>
      </c>
      <c r="H767" s="145" t="s">
        <v>3888</v>
      </c>
      <c r="I767" s="147" t="s">
        <v>1683</v>
      </c>
      <c r="J767" s="147">
        <v>6</v>
      </c>
      <c r="K767" s="147" t="s">
        <v>3889</v>
      </c>
      <c r="L767" s="5">
        <f>VLOOKUP(I:I,[1]指导价!$A:$B,2,0)</f>
        <v>9.9</v>
      </c>
      <c r="M767" s="124">
        <f t="shared" si="45"/>
        <v>23.256666666666664</v>
      </c>
      <c r="N767" s="147" t="s">
        <v>77</v>
      </c>
      <c r="O767" s="147"/>
      <c r="P767" s="147"/>
      <c r="Q767" s="147"/>
      <c r="R767" s="147"/>
      <c r="S767" s="147"/>
      <c r="T767" s="23"/>
      <c r="U767" s="5"/>
      <c r="V767" s="147"/>
      <c r="W767" s="147" t="s">
        <v>3890</v>
      </c>
      <c r="X767" s="109" t="s">
        <v>3891</v>
      </c>
      <c r="Y767" s="147" t="s">
        <v>3892</v>
      </c>
      <c r="Z767" s="147"/>
      <c r="AA767" s="5">
        <f t="shared" si="46"/>
        <v>59.400000000000006</v>
      </c>
      <c r="AB767" s="5">
        <f t="shared" si="47"/>
        <v>80.139999999999986</v>
      </c>
      <c r="AC767" s="5"/>
      <c r="AD767" s="5"/>
      <c r="AE767" s="146"/>
    </row>
    <row r="768" spans="1:31" ht="16.95" customHeight="1" x14ac:dyDescent="0.3">
      <c r="A768" s="3">
        <v>46082</v>
      </c>
      <c r="B768" s="14">
        <v>46084</v>
      </c>
      <c r="C768" s="7" t="s">
        <v>71</v>
      </c>
      <c r="D768" s="5" t="s">
        <v>72</v>
      </c>
      <c r="E768" s="147" t="s">
        <v>1680</v>
      </c>
      <c r="F768" s="147"/>
      <c r="G768" s="147" t="s">
        <v>2885</v>
      </c>
      <c r="H768" s="145" t="s">
        <v>3893</v>
      </c>
      <c r="I768" s="147" t="s">
        <v>1712</v>
      </c>
      <c r="J768" s="147">
        <v>3</v>
      </c>
      <c r="K768" s="147" t="s">
        <v>3894</v>
      </c>
      <c r="L768" s="5">
        <f>VLOOKUP(I:I,[1]指导价!$A:$B,2,0)</f>
        <v>24.9</v>
      </c>
      <c r="M768" s="124">
        <f t="shared" si="45"/>
        <v>28.666666666666668</v>
      </c>
      <c r="N768" s="147" t="s">
        <v>77</v>
      </c>
      <c r="O768" s="147"/>
      <c r="P768" s="147"/>
      <c r="Q768" s="147"/>
      <c r="R768" s="147"/>
      <c r="S768" s="147"/>
      <c r="T768" s="23"/>
      <c r="U768" s="5"/>
      <c r="V768" s="147"/>
      <c r="W768" s="147" t="s">
        <v>3895</v>
      </c>
      <c r="X768" s="109" t="s">
        <v>2787</v>
      </c>
      <c r="Y768" s="147" t="s">
        <v>2788</v>
      </c>
      <c r="Z768" s="147"/>
      <c r="AA768" s="5">
        <f t="shared" si="46"/>
        <v>74.699999999999989</v>
      </c>
      <c r="AB768" s="5">
        <f t="shared" si="47"/>
        <v>11.300000000000011</v>
      </c>
      <c r="AC768" s="5"/>
      <c r="AD768" s="5"/>
      <c r="AE768" s="146"/>
    </row>
    <row r="769" spans="1:31" ht="16.95" customHeight="1" x14ac:dyDescent="0.3">
      <c r="A769" s="3">
        <v>46082</v>
      </c>
      <c r="B769" s="14">
        <v>46084</v>
      </c>
      <c r="C769" s="7" t="s">
        <v>71</v>
      </c>
      <c r="D769" s="5" t="s">
        <v>72</v>
      </c>
      <c r="E769" s="147" t="s">
        <v>1680</v>
      </c>
      <c r="F769" s="147"/>
      <c r="G769" s="147" t="s">
        <v>3896</v>
      </c>
      <c r="H769" s="145" t="s">
        <v>3897</v>
      </c>
      <c r="I769" s="147" t="s">
        <v>1739</v>
      </c>
      <c r="J769" s="147">
        <v>2</v>
      </c>
      <c r="K769" s="147" t="s">
        <v>2578</v>
      </c>
      <c r="L769" s="5">
        <f>VLOOKUP(I:I,[1]指导价!$A:$B,2,0)</f>
        <v>24.9</v>
      </c>
      <c r="M769" s="124">
        <f t="shared" si="45"/>
        <v>28</v>
      </c>
      <c r="N769" s="147" t="s">
        <v>77</v>
      </c>
      <c r="O769" s="147"/>
      <c r="P769" s="147"/>
      <c r="Q769" s="147"/>
      <c r="R769" s="147"/>
      <c r="S769" s="147"/>
      <c r="T769" s="23"/>
      <c r="U769" s="5"/>
      <c r="V769" s="147"/>
      <c r="W769" s="147" t="s">
        <v>3898</v>
      </c>
      <c r="X769" s="109" t="s">
        <v>3899</v>
      </c>
      <c r="Y769" s="147" t="s">
        <v>3900</v>
      </c>
      <c r="Z769" s="147"/>
      <c r="AA769" s="5">
        <f t="shared" si="46"/>
        <v>49.8</v>
      </c>
      <c r="AB769" s="5">
        <f t="shared" si="47"/>
        <v>6.2000000000000028</v>
      </c>
      <c r="AC769" s="5"/>
      <c r="AD769" s="5"/>
      <c r="AE769" s="146"/>
    </row>
    <row r="770" spans="1:31" ht="16.95" customHeight="1" x14ac:dyDescent="0.3">
      <c r="A770" s="3">
        <v>46082</v>
      </c>
      <c r="B770" s="14">
        <v>46084</v>
      </c>
      <c r="C770" s="7" t="s">
        <v>71</v>
      </c>
      <c r="D770" s="5" t="s">
        <v>72</v>
      </c>
      <c r="E770" s="147" t="s">
        <v>1680</v>
      </c>
      <c r="F770" s="147"/>
      <c r="G770" s="147" t="s">
        <v>2626</v>
      </c>
      <c r="H770" s="145" t="s">
        <v>3901</v>
      </c>
      <c r="I770" s="147" t="s">
        <v>1683</v>
      </c>
      <c r="J770" s="147">
        <v>2</v>
      </c>
      <c r="K770" s="147" t="s">
        <v>2628</v>
      </c>
      <c r="L770" s="5">
        <f>VLOOKUP(I:I,[1]指导价!$A:$B,2,0)</f>
        <v>9.9</v>
      </c>
      <c r="M770" s="124">
        <f t="shared" si="45"/>
        <v>21</v>
      </c>
      <c r="N770" s="147" t="s">
        <v>77</v>
      </c>
      <c r="O770" s="147"/>
      <c r="P770" s="147"/>
      <c r="Q770" s="147"/>
      <c r="R770" s="147"/>
      <c r="S770" s="147"/>
      <c r="T770" s="23"/>
      <c r="U770" s="5"/>
      <c r="V770" s="147"/>
      <c r="W770" s="147" t="s">
        <v>3902</v>
      </c>
      <c r="X770" s="109" t="s">
        <v>3903</v>
      </c>
      <c r="Y770" s="147" t="s">
        <v>3904</v>
      </c>
      <c r="Z770" s="147"/>
      <c r="AA770" s="5">
        <f t="shared" si="46"/>
        <v>19.8</v>
      </c>
      <c r="AB770" s="5">
        <f t="shared" si="47"/>
        <v>22.2</v>
      </c>
      <c r="AC770" s="5"/>
      <c r="AD770" s="5"/>
      <c r="AE770" s="146"/>
    </row>
    <row r="771" spans="1:31" ht="16.95" customHeight="1" x14ac:dyDescent="0.3">
      <c r="A771" s="3">
        <v>46082</v>
      </c>
      <c r="B771" s="14">
        <v>46084</v>
      </c>
      <c r="C771" s="7" t="s">
        <v>71</v>
      </c>
      <c r="D771" s="5" t="s">
        <v>72</v>
      </c>
      <c r="E771" s="147" t="s">
        <v>1680</v>
      </c>
      <c r="F771" s="147"/>
      <c r="G771" s="147" t="s">
        <v>3837</v>
      </c>
      <c r="H771" s="145" t="s">
        <v>3905</v>
      </c>
      <c r="I771" s="147" t="s">
        <v>1739</v>
      </c>
      <c r="J771" s="147">
        <v>2</v>
      </c>
      <c r="K771" s="147" t="s">
        <v>3906</v>
      </c>
      <c r="L771" s="5">
        <f>VLOOKUP(I:I,[1]指导价!$A:$B,2,0)</f>
        <v>24.9</v>
      </c>
      <c r="M771" s="124">
        <f t="shared" si="45"/>
        <v>42.39</v>
      </c>
      <c r="N771" s="147" t="s">
        <v>77</v>
      </c>
      <c r="O771" s="147"/>
      <c r="P771" s="147"/>
      <c r="Q771" s="147"/>
      <c r="R771" s="147"/>
      <c r="S771" s="147"/>
      <c r="T771" s="23"/>
      <c r="U771" s="5"/>
      <c r="V771" s="147"/>
      <c r="W771" s="147" t="s">
        <v>3907</v>
      </c>
      <c r="X771" s="109" t="s">
        <v>3908</v>
      </c>
      <c r="Y771" s="147" t="s">
        <v>3909</v>
      </c>
      <c r="Z771" s="147"/>
      <c r="AA771" s="5">
        <f t="shared" si="46"/>
        <v>49.8</v>
      </c>
      <c r="AB771" s="5">
        <f t="shared" si="47"/>
        <v>34.980000000000004</v>
      </c>
      <c r="AC771" s="5"/>
      <c r="AD771" s="5"/>
      <c r="AE771" s="146"/>
    </row>
    <row r="772" spans="1:31" ht="16.95" customHeight="1" x14ac:dyDescent="0.3">
      <c r="A772" s="3">
        <v>46082</v>
      </c>
      <c r="B772" s="14">
        <v>46084</v>
      </c>
      <c r="C772" s="7" t="s">
        <v>71</v>
      </c>
      <c r="D772" s="5" t="s">
        <v>72</v>
      </c>
      <c r="E772" s="147" t="s">
        <v>1680</v>
      </c>
      <c r="F772" s="147"/>
      <c r="G772" s="147" t="s">
        <v>3814</v>
      </c>
      <c r="H772" s="145" t="s">
        <v>3910</v>
      </c>
      <c r="I772" s="147" t="s">
        <v>1690</v>
      </c>
      <c r="J772" s="147">
        <v>8</v>
      </c>
      <c r="K772" s="147" t="s">
        <v>3911</v>
      </c>
      <c r="L772" s="5">
        <f>VLOOKUP(I:I,[1]指导价!$A:$B,2,0)</f>
        <v>9.9</v>
      </c>
      <c r="M772" s="124">
        <f t="shared" si="45"/>
        <v>17.962499999999999</v>
      </c>
      <c r="N772" s="147" t="s">
        <v>77</v>
      </c>
      <c r="O772" s="147"/>
      <c r="P772" s="147"/>
      <c r="Q772" s="147"/>
      <c r="R772" s="147"/>
      <c r="S772" s="147"/>
      <c r="T772" s="23"/>
      <c r="U772" s="5"/>
      <c r="V772" s="147"/>
      <c r="W772" s="147" t="s">
        <v>3912</v>
      </c>
      <c r="X772" s="109" t="s">
        <v>3913</v>
      </c>
      <c r="Y772" s="147" t="s">
        <v>3914</v>
      </c>
      <c r="Z772" s="147"/>
      <c r="AA772" s="5">
        <f t="shared" si="46"/>
        <v>79.2</v>
      </c>
      <c r="AB772" s="5">
        <f t="shared" si="47"/>
        <v>64.499999999999986</v>
      </c>
      <c r="AC772" s="5"/>
      <c r="AD772" s="5"/>
      <c r="AE772" s="146"/>
    </row>
    <row r="773" spans="1:31" ht="16.95" customHeight="1" x14ac:dyDescent="0.3">
      <c r="A773" s="3">
        <v>46082</v>
      </c>
      <c r="B773" s="14">
        <v>46084</v>
      </c>
      <c r="C773" s="7" t="s">
        <v>71</v>
      </c>
      <c r="D773" s="5" t="s">
        <v>72</v>
      </c>
      <c r="E773" s="147" t="s">
        <v>1680</v>
      </c>
      <c r="F773" s="147"/>
      <c r="G773" s="147" t="s">
        <v>3847</v>
      </c>
      <c r="H773" s="145" t="s">
        <v>3915</v>
      </c>
      <c r="I773" s="147" t="s">
        <v>1683</v>
      </c>
      <c r="J773" s="147">
        <v>6</v>
      </c>
      <c r="K773" s="147" t="s">
        <v>3916</v>
      </c>
      <c r="L773" s="5">
        <f>VLOOKUP(I:I,[1]指导价!$A:$B,2,0)</f>
        <v>9.9</v>
      </c>
      <c r="M773" s="124">
        <f t="shared" si="45"/>
        <v>47.333333333333336</v>
      </c>
      <c r="N773" s="147" t="s">
        <v>77</v>
      </c>
      <c r="O773" s="147"/>
      <c r="P773" s="147"/>
      <c r="Q773" s="147"/>
      <c r="R773" s="147"/>
      <c r="S773" s="147"/>
      <c r="T773" s="23"/>
      <c r="U773" s="5"/>
      <c r="V773" s="147"/>
      <c r="W773" s="147" t="s">
        <v>3917</v>
      </c>
      <c r="X773" s="109" t="s">
        <v>3918</v>
      </c>
      <c r="Y773" s="147" t="s">
        <v>3919</v>
      </c>
      <c r="Z773" s="147"/>
      <c r="AA773" s="5">
        <f t="shared" si="46"/>
        <v>59.400000000000006</v>
      </c>
      <c r="AB773" s="5">
        <f t="shared" si="47"/>
        <v>224.6</v>
      </c>
      <c r="AC773" s="5"/>
      <c r="AD773" s="5"/>
      <c r="AE773" s="146"/>
    </row>
    <row r="774" spans="1:31" ht="16.95" customHeight="1" x14ac:dyDescent="0.3">
      <c r="A774" s="3">
        <v>46082</v>
      </c>
      <c r="B774" s="14">
        <v>46084</v>
      </c>
      <c r="C774" s="7" t="s">
        <v>71</v>
      </c>
      <c r="D774" s="5" t="s">
        <v>72</v>
      </c>
      <c r="E774" s="147" t="s">
        <v>1680</v>
      </c>
      <c r="F774" s="147"/>
      <c r="G774" s="147" t="s">
        <v>3024</v>
      </c>
      <c r="H774" s="145" t="s">
        <v>3920</v>
      </c>
      <c r="I774" s="147" t="s">
        <v>1701</v>
      </c>
      <c r="J774" s="147">
        <v>8</v>
      </c>
      <c r="K774" s="147" t="s">
        <v>3921</v>
      </c>
      <c r="L774" s="5">
        <f>VLOOKUP(I:I,[1]指导价!$A:$B,2,0)</f>
        <v>8.9</v>
      </c>
      <c r="M774" s="124">
        <f t="shared" si="45"/>
        <v>16.087499999999999</v>
      </c>
      <c r="N774" s="147" t="s">
        <v>77</v>
      </c>
      <c r="O774" s="147"/>
      <c r="P774" s="147"/>
      <c r="Q774" s="147"/>
      <c r="R774" s="147"/>
      <c r="S774" s="147"/>
      <c r="T774" s="23"/>
      <c r="U774" s="5"/>
      <c r="V774" s="147"/>
      <c r="W774" s="147" t="s">
        <v>3922</v>
      </c>
      <c r="X774" s="109" t="s">
        <v>3923</v>
      </c>
      <c r="Y774" s="147" t="s">
        <v>3924</v>
      </c>
      <c r="Z774" s="147"/>
      <c r="AA774" s="5">
        <f t="shared" si="46"/>
        <v>71.2</v>
      </c>
      <c r="AB774" s="5">
        <f t="shared" si="47"/>
        <v>57.499999999999986</v>
      </c>
      <c r="AC774" s="5"/>
      <c r="AD774" s="5"/>
      <c r="AE774" s="146"/>
    </row>
    <row r="775" spans="1:31" ht="16.95" customHeight="1" x14ac:dyDescent="0.3">
      <c r="A775" s="3">
        <v>46082</v>
      </c>
      <c r="B775" s="14">
        <v>46084</v>
      </c>
      <c r="C775" s="7" t="s">
        <v>71</v>
      </c>
      <c r="D775" s="5" t="s">
        <v>72</v>
      </c>
      <c r="E775" s="147" t="s">
        <v>1680</v>
      </c>
      <c r="F775" s="147"/>
      <c r="G775" s="147" t="s">
        <v>3416</v>
      </c>
      <c r="H775" s="145" t="s">
        <v>3925</v>
      </c>
      <c r="I775" s="147" t="s">
        <v>1712</v>
      </c>
      <c r="J775" s="147">
        <v>1</v>
      </c>
      <c r="K775" s="147" t="s">
        <v>3926</v>
      </c>
      <c r="L775" s="5">
        <f>VLOOKUP(I:I,[1]指导价!$A:$B,2,0)</f>
        <v>24.9</v>
      </c>
      <c r="M775" s="124">
        <f t="shared" si="45"/>
        <v>38</v>
      </c>
      <c r="N775" s="147" t="s">
        <v>77</v>
      </c>
      <c r="O775" s="147"/>
      <c r="P775" s="147"/>
      <c r="Q775" s="147"/>
      <c r="R775" s="147"/>
      <c r="S775" s="147"/>
      <c r="T775" s="23"/>
      <c r="U775" s="5"/>
      <c r="V775" s="147"/>
      <c r="W775" s="147" t="s">
        <v>3927</v>
      </c>
      <c r="X775" s="109" t="s">
        <v>3928</v>
      </c>
      <c r="Y775" s="147" t="s">
        <v>3929</v>
      </c>
      <c r="Z775" s="147"/>
      <c r="AA775" s="5">
        <f t="shared" si="46"/>
        <v>24.9</v>
      </c>
      <c r="AB775" s="5">
        <f t="shared" si="47"/>
        <v>13.100000000000001</v>
      </c>
      <c r="AC775" s="5"/>
      <c r="AD775" s="5"/>
      <c r="AE775" s="146"/>
    </row>
    <row r="776" spans="1:31" ht="16.95" customHeight="1" x14ac:dyDescent="0.3">
      <c r="A776" s="3">
        <v>46082</v>
      </c>
      <c r="B776" s="14">
        <v>46084</v>
      </c>
      <c r="C776" s="7" t="s">
        <v>71</v>
      </c>
      <c r="D776" s="5" t="s">
        <v>72</v>
      </c>
      <c r="E776" s="147" t="s">
        <v>1680</v>
      </c>
      <c r="F776" s="147"/>
      <c r="G776" s="147" t="s">
        <v>1948</v>
      </c>
      <c r="H776" s="145" t="s">
        <v>3930</v>
      </c>
      <c r="I776" s="147" t="s">
        <v>1683</v>
      </c>
      <c r="J776" s="147">
        <v>20</v>
      </c>
      <c r="K776" s="147" t="s">
        <v>3931</v>
      </c>
      <c r="L776" s="5">
        <f>VLOOKUP(I:I,[1]指导价!$A:$B,2,0)</f>
        <v>9.9</v>
      </c>
      <c r="M776" s="124">
        <f t="shared" si="45"/>
        <v>18.975000000000001</v>
      </c>
      <c r="N776" s="147" t="s">
        <v>77</v>
      </c>
      <c r="O776" s="147"/>
      <c r="P776" s="147"/>
      <c r="Q776" s="147"/>
      <c r="R776" s="147"/>
      <c r="S776" s="147"/>
      <c r="T776" s="23"/>
      <c r="U776" s="5"/>
      <c r="V776" s="147"/>
      <c r="W776" s="147" t="s">
        <v>3932</v>
      </c>
      <c r="X776" s="109" t="s">
        <v>3933</v>
      </c>
      <c r="Y776" s="147" t="s">
        <v>3934</v>
      </c>
      <c r="Z776" s="147"/>
      <c r="AA776" s="5">
        <f t="shared" si="46"/>
        <v>198</v>
      </c>
      <c r="AB776" s="5">
        <f t="shared" si="47"/>
        <v>181.5</v>
      </c>
      <c r="AC776" s="5"/>
      <c r="AD776" s="5"/>
      <c r="AE776" s="146"/>
    </row>
    <row r="777" spans="1:31" ht="16.95" customHeight="1" x14ac:dyDescent="0.3">
      <c r="A777" s="3">
        <v>46082</v>
      </c>
      <c r="B777" s="14">
        <v>46084</v>
      </c>
      <c r="C777" s="7" t="s">
        <v>71</v>
      </c>
      <c r="D777" s="5" t="s">
        <v>72</v>
      </c>
      <c r="E777" s="147" t="s">
        <v>1680</v>
      </c>
      <c r="F777" s="147"/>
      <c r="G777" s="147" t="s">
        <v>3416</v>
      </c>
      <c r="H777" s="145" t="s">
        <v>3935</v>
      </c>
      <c r="I777" s="147" t="s">
        <v>1712</v>
      </c>
      <c r="J777" s="147">
        <v>4</v>
      </c>
      <c r="K777" s="147" t="s">
        <v>3936</v>
      </c>
      <c r="L777" s="5">
        <f>VLOOKUP(I:I,[1]指导价!$A:$B,2,0)</f>
        <v>24.9</v>
      </c>
      <c r="M777" s="124">
        <f t="shared" si="45"/>
        <v>39.5</v>
      </c>
      <c r="N777" s="147" t="s">
        <v>77</v>
      </c>
      <c r="O777" s="147"/>
      <c r="P777" s="147"/>
      <c r="Q777" s="147"/>
      <c r="R777" s="147"/>
      <c r="S777" s="147"/>
      <c r="T777" s="23"/>
      <c r="U777" s="5"/>
      <c r="V777" s="147"/>
      <c r="W777" s="147" t="s">
        <v>3937</v>
      </c>
      <c r="X777" s="109" t="s">
        <v>3938</v>
      </c>
      <c r="Y777" s="147" t="s">
        <v>3939</v>
      </c>
      <c r="Z777" s="147"/>
      <c r="AA777" s="5">
        <f t="shared" si="46"/>
        <v>99.6</v>
      </c>
      <c r="AB777" s="5">
        <f t="shared" si="47"/>
        <v>58.400000000000006</v>
      </c>
      <c r="AC777" s="5"/>
      <c r="AD777" s="5"/>
      <c r="AE777" s="146"/>
    </row>
    <row r="778" spans="1:31" ht="16.95" customHeight="1" x14ac:dyDescent="0.3">
      <c r="A778" s="3">
        <v>46082</v>
      </c>
      <c r="B778" s="14">
        <v>46084</v>
      </c>
      <c r="C778" s="7" t="s">
        <v>71</v>
      </c>
      <c r="D778" s="5" t="s">
        <v>72</v>
      </c>
      <c r="E778" s="147" t="s">
        <v>1680</v>
      </c>
      <c r="F778" s="147"/>
      <c r="G778" s="147" t="s">
        <v>2507</v>
      </c>
      <c r="H778" s="145" t="s">
        <v>3940</v>
      </c>
      <c r="I778" s="147" t="s">
        <v>1739</v>
      </c>
      <c r="J778" s="147">
        <v>1</v>
      </c>
      <c r="K778" s="147" t="s">
        <v>3941</v>
      </c>
      <c r="L778" s="5">
        <f>VLOOKUP(I:I,[1]指导价!$A:$B,2,0)</f>
        <v>24.9</v>
      </c>
      <c r="M778" s="124">
        <f t="shared" si="45"/>
        <v>25</v>
      </c>
      <c r="N778" s="147" t="s">
        <v>77</v>
      </c>
      <c r="O778" s="147"/>
      <c r="P778" s="147"/>
      <c r="Q778" s="147"/>
      <c r="R778" s="147"/>
      <c r="S778" s="147"/>
      <c r="T778" s="23"/>
      <c r="U778" s="5"/>
      <c r="V778" s="147"/>
      <c r="W778" s="147" t="s">
        <v>3942</v>
      </c>
      <c r="X778" s="109" t="s">
        <v>3943</v>
      </c>
      <c r="Y778" s="147" t="s">
        <v>3944</v>
      </c>
      <c r="Z778" s="147"/>
      <c r="AA778" s="5">
        <f t="shared" si="46"/>
        <v>24.9</v>
      </c>
      <c r="AB778" s="5">
        <f t="shared" si="47"/>
        <v>0.10000000000000142</v>
      </c>
      <c r="AC778" s="5"/>
      <c r="AD778" s="5"/>
      <c r="AE778" s="146"/>
    </row>
    <row r="779" spans="1:31" ht="16.95" customHeight="1" x14ac:dyDescent="0.3">
      <c r="A779" s="3">
        <v>46082</v>
      </c>
      <c r="B779" s="14">
        <v>46084</v>
      </c>
      <c r="C779" s="7" t="s">
        <v>71</v>
      </c>
      <c r="D779" s="5" t="s">
        <v>72</v>
      </c>
      <c r="E779" s="147" t="s">
        <v>1680</v>
      </c>
      <c r="F779" s="147"/>
      <c r="G779" s="147" t="s">
        <v>3210</v>
      </c>
      <c r="H779" s="145" t="s">
        <v>3945</v>
      </c>
      <c r="I779" s="147" t="s">
        <v>1690</v>
      </c>
      <c r="J779" s="147">
        <v>1</v>
      </c>
      <c r="K779" s="147" t="s">
        <v>3946</v>
      </c>
      <c r="L779" s="5">
        <f>VLOOKUP(I:I,[1]指导价!$A:$B,2,0)</f>
        <v>9.9</v>
      </c>
      <c r="M779" s="124">
        <f t="shared" si="45"/>
        <v>28.9</v>
      </c>
      <c r="N779" s="147" t="s">
        <v>77</v>
      </c>
      <c r="O779" s="147"/>
      <c r="P779" s="147"/>
      <c r="Q779" s="147"/>
      <c r="R779" s="147"/>
      <c r="S779" s="147"/>
      <c r="T779" s="23"/>
      <c r="U779" s="5"/>
      <c r="V779" s="147"/>
      <c r="W779" s="147" t="s">
        <v>3947</v>
      </c>
      <c r="X779" s="109" t="s">
        <v>3948</v>
      </c>
      <c r="Y779" s="147" t="s">
        <v>3949</v>
      </c>
      <c r="Z779" s="147"/>
      <c r="AA779" s="5">
        <f t="shared" si="46"/>
        <v>9.9</v>
      </c>
      <c r="AB779" s="5">
        <f t="shared" si="47"/>
        <v>19</v>
      </c>
      <c r="AC779" s="5"/>
      <c r="AD779" s="5"/>
      <c r="AE779" s="146"/>
    </row>
    <row r="780" spans="1:31" ht="16.95" customHeight="1" x14ac:dyDescent="0.3">
      <c r="A780" s="3">
        <v>46082</v>
      </c>
      <c r="B780" s="14">
        <v>46084</v>
      </c>
      <c r="C780" s="7" t="s">
        <v>71</v>
      </c>
      <c r="D780" s="5" t="s">
        <v>72</v>
      </c>
      <c r="E780" s="147" t="s">
        <v>1680</v>
      </c>
      <c r="F780" s="147"/>
      <c r="G780" s="147" t="s">
        <v>3210</v>
      </c>
      <c r="H780" s="145" t="s">
        <v>3950</v>
      </c>
      <c r="I780" s="147" t="s">
        <v>1683</v>
      </c>
      <c r="J780" s="147">
        <v>1</v>
      </c>
      <c r="K780" s="147" t="s">
        <v>3951</v>
      </c>
      <c r="L780" s="5">
        <f>VLOOKUP(I:I,[1]指导价!$A:$B,2,0)</f>
        <v>9.9</v>
      </c>
      <c r="M780" s="124">
        <f t="shared" si="45"/>
        <v>27.6</v>
      </c>
      <c r="N780" s="147" t="s">
        <v>77</v>
      </c>
      <c r="O780" s="147"/>
      <c r="P780" s="147"/>
      <c r="Q780" s="147"/>
      <c r="R780" s="147"/>
      <c r="S780" s="147"/>
      <c r="T780" s="23"/>
      <c r="U780" s="5"/>
      <c r="V780" s="147"/>
      <c r="W780" s="147" t="s">
        <v>3952</v>
      </c>
      <c r="X780" s="109" t="s">
        <v>3953</v>
      </c>
      <c r="Y780" s="147" t="s">
        <v>3954</v>
      </c>
      <c r="Z780" s="147"/>
      <c r="AA780" s="5">
        <f t="shared" si="46"/>
        <v>9.9</v>
      </c>
      <c r="AB780" s="5">
        <f t="shared" si="47"/>
        <v>17.700000000000003</v>
      </c>
      <c r="AC780" s="5"/>
      <c r="AD780" s="5"/>
      <c r="AE780" s="146"/>
    </row>
    <row r="781" spans="1:31" ht="16.95" customHeight="1" x14ac:dyDescent="0.3">
      <c r="A781" s="3">
        <v>46082</v>
      </c>
      <c r="B781" s="14">
        <v>46084</v>
      </c>
      <c r="C781" s="7" t="s">
        <v>71</v>
      </c>
      <c r="D781" s="5" t="s">
        <v>72</v>
      </c>
      <c r="E781" s="147" t="s">
        <v>1680</v>
      </c>
      <c r="F781" s="147"/>
      <c r="G781" s="147" t="s">
        <v>2472</v>
      </c>
      <c r="H781" s="145" t="s">
        <v>3955</v>
      </c>
      <c r="I781" s="147" t="s">
        <v>1690</v>
      </c>
      <c r="J781" s="147">
        <v>6</v>
      </c>
      <c r="K781" s="147" t="s">
        <v>2707</v>
      </c>
      <c r="L781" s="5">
        <f>VLOOKUP(I:I,[1]指导价!$A:$B,2,0)</f>
        <v>9.9</v>
      </c>
      <c r="M781" s="124">
        <f t="shared" si="45"/>
        <v>20.966666666666665</v>
      </c>
      <c r="N781" s="147" t="s">
        <v>77</v>
      </c>
      <c r="O781" s="147"/>
      <c r="P781" s="147"/>
      <c r="Q781" s="147"/>
      <c r="R781" s="147"/>
      <c r="S781" s="147"/>
      <c r="T781" s="23"/>
      <c r="U781" s="5"/>
      <c r="V781" s="147"/>
      <c r="W781" s="147" t="s">
        <v>3956</v>
      </c>
      <c r="X781" s="109" t="s">
        <v>3957</v>
      </c>
      <c r="Y781" s="147" t="s">
        <v>3958</v>
      </c>
      <c r="Z781" s="147"/>
      <c r="AA781" s="5">
        <f t="shared" si="46"/>
        <v>59.400000000000006</v>
      </c>
      <c r="AB781" s="5">
        <f t="shared" si="47"/>
        <v>66.399999999999991</v>
      </c>
      <c r="AC781" s="5"/>
      <c r="AD781" s="5"/>
      <c r="AE781" s="146"/>
    </row>
    <row r="782" spans="1:31" ht="16.95" customHeight="1" x14ac:dyDescent="0.3">
      <c r="A782" s="3">
        <v>46082</v>
      </c>
      <c r="B782" s="14">
        <v>46084</v>
      </c>
      <c r="C782" s="7" t="s">
        <v>71</v>
      </c>
      <c r="D782" s="5" t="s">
        <v>72</v>
      </c>
      <c r="E782" s="147" t="s">
        <v>1680</v>
      </c>
      <c r="F782" s="147"/>
      <c r="G782" s="147" t="s">
        <v>3959</v>
      </c>
      <c r="H782" s="145" t="s">
        <v>3960</v>
      </c>
      <c r="I782" s="147" t="s">
        <v>1739</v>
      </c>
      <c r="J782" s="147">
        <v>2</v>
      </c>
      <c r="K782" s="147" t="s">
        <v>3961</v>
      </c>
      <c r="L782" s="5">
        <f>VLOOKUP(I:I,[1]指导价!$A:$B,2,0)</f>
        <v>24.9</v>
      </c>
      <c r="M782" s="124">
        <f t="shared" si="45"/>
        <v>60.18</v>
      </c>
      <c r="N782" s="147" t="s">
        <v>77</v>
      </c>
      <c r="O782" s="147"/>
      <c r="P782" s="147"/>
      <c r="Q782" s="147"/>
      <c r="R782" s="147"/>
      <c r="S782" s="147"/>
      <c r="T782" s="23"/>
      <c r="U782" s="5"/>
      <c r="V782" s="147"/>
      <c r="W782" s="147" t="s">
        <v>3962</v>
      </c>
      <c r="X782" s="109" t="s">
        <v>3963</v>
      </c>
      <c r="Y782" s="147" t="s">
        <v>3964</v>
      </c>
      <c r="Z782" s="147"/>
      <c r="AA782" s="5">
        <f t="shared" si="46"/>
        <v>49.8</v>
      </c>
      <c r="AB782" s="5">
        <f t="shared" si="47"/>
        <v>70.56</v>
      </c>
      <c r="AC782" s="5"/>
      <c r="AD782" s="5"/>
      <c r="AE782" s="146"/>
    </row>
    <row r="783" spans="1:31" ht="16.95" customHeight="1" x14ac:dyDescent="0.3">
      <c r="A783" s="3">
        <v>46082</v>
      </c>
      <c r="B783" s="14">
        <v>46084</v>
      </c>
      <c r="C783" s="7" t="s">
        <v>71</v>
      </c>
      <c r="D783" s="5" t="s">
        <v>72</v>
      </c>
      <c r="E783" s="147" t="s">
        <v>1680</v>
      </c>
      <c r="F783" s="147"/>
      <c r="G783" s="147" t="s">
        <v>2648</v>
      </c>
      <c r="H783" s="145" t="s">
        <v>3965</v>
      </c>
      <c r="I783" s="147" t="s">
        <v>1712</v>
      </c>
      <c r="J783" s="147">
        <v>10</v>
      </c>
      <c r="K783" s="147" t="s">
        <v>3659</v>
      </c>
      <c r="L783" s="5">
        <f>VLOOKUP(I:I,[1]指导价!$A:$B,2,0)</f>
        <v>24.9</v>
      </c>
      <c r="M783" s="124">
        <f t="shared" si="45"/>
        <v>52.8</v>
      </c>
      <c r="N783" s="147" t="s">
        <v>77</v>
      </c>
      <c r="O783" s="147"/>
      <c r="P783" s="147"/>
      <c r="Q783" s="147"/>
      <c r="R783" s="147"/>
      <c r="S783" s="147"/>
      <c r="T783" s="23"/>
      <c r="U783" s="5"/>
      <c r="V783" s="147"/>
      <c r="W783" s="147" t="s">
        <v>3966</v>
      </c>
      <c r="X783" s="109" t="s">
        <v>3967</v>
      </c>
      <c r="Y783" s="147" t="s">
        <v>3968</v>
      </c>
      <c r="Z783" s="147"/>
      <c r="AA783" s="5">
        <f t="shared" si="46"/>
        <v>249</v>
      </c>
      <c r="AB783" s="5">
        <f t="shared" si="47"/>
        <v>279</v>
      </c>
      <c r="AC783" s="5"/>
      <c r="AD783" s="5"/>
      <c r="AE783" s="146"/>
    </row>
    <row r="784" spans="1:31" ht="16.95" customHeight="1" x14ac:dyDescent="0.3">
      <c r="A784" s="3">
        <v>46082</v>
      </c>
      <c r="B784" s="14">
        <v>46084</v>
      </c>
      <c r="C784" s="7" t="s">
        <v>71</v>
      </c>
      <c r="D784" s="5" t="s">
        <v>72</v>
      </c>
      <c r="E784" s="147" t="s">
        <v>1680</v>
      </c>
      <c r="F784" s="147"/>
      <c r="G784" s="147" t="s">
        <v>2648</v>
      </c>
      <c r="H784" s="145" t="s">
        <v>3969</v>
      </c>
      <c r="I784" s="147" t="s">
        <v>1712</v>
      </c>
      <c r="J784" s="147">
        <v>4</v>
      </c>
      <c r="K784" s="147" t="s">
        <v>3765</v>
      </c>
      <c r="L784" s="5">
        <f>VLOOKUP(I:I,[1]指导价!$A:$B,2,0)</f>
        <v>24.9</v>
      </c>
      <c r="M784" s="124">
        <f t="shared" si="45"/>
        <v>54.75</v>
      </c>
      <c r="N784" s="147" t="s">
        <v>77</v>
      </c>
      <c r="O784" s="147"/>
      <c r="P784" s="147"/>
      <c r="Q784" s="147"/>
      <c r="R784" s="147"/>
      <c r="S784" s="147"/>
      <c r="T784" s="23"/>
      <c r="U784" s="5"/>
      <c r="V784" s="147"/>
      <c r="W784" s="147" t="s">
        <v>3970</v>
      </c>
      <c r="X784" s="109" t="s">
        <v>3971</v>
      </c>
      <c r="Y784" s="147" t="s">
        <v>3972</v>
      </c>
      <c r="Z784" s="147"/>
      <c r="AA784" s="5">
        <f t="shared" si="46"/>
        <v>99.6</v>
      </c>
      <c r="AB784" s="5">
        <f t="shared" si="47"/>
        <v>119.4</v>
      </c>
      <c r="AC784" s="5"/>
      <c r="AD784" s="5"/>
      <c r="AE784" s="146"/>
    </row>
    <row r="785" spans="1:31" ht="16.95" customHeight="1" x14ac:dyDescent="0.3">
      <c r="A785" s="3">
        <v>46082</v>
      </c>
      <c r="B785" s="14">
        <v>46084</v>
      </c>
      <c r="C785" s="7" t="s">
        <v>71</v>
      </c>
      <c r="D785" s="5" t="s">
        <v>72</v>
      </c>
      <c r="E785" s="147" t="s">
        <v>1680</v>
      </c>
      <c r="F785" s="147"/>
      <c r="G785" s="147" t="s">
        <v>3024</v>
      </c>
      <c r="H785" s="145" t="s">
        <v>3973</v>
      </c>
      <c r="I785" s="147" t="s">
        <v>1683</v>
      </c>
      <c r="J785" s="147">
        <v>4</v>
      </c>
      <c r="K785" s="147" t="s">
        <v>3974</v>
      </c>
      <c r="L785" s="5">
        <f>VLOOKUP(I:I,[1]指导价!$A:$B,2,0)</f>
        <v>9.9</v>
      </c>
      <c r="M785" s="124">
        <f t="shared" si="45"/>
        <v>24.3</v>
      </c>
      <c r="N785" s="147" t="s">
        <v>77</v>
      </c>
      <c r="O785" s="147"/>
      <c r="P785" s="147"/>
      <c r="Q785" s="147"/>
      <c r="R785" s="147"/>
      <c r="S785" s="147"/>
      <c r="T785" s="23"/>
      <c r="U785" s="5"/>
      <c r="V785" s="147"/>
      <c r="W785" s="147" t="s">
        <v>3975</v>
      </c>
      <c r="X785" s="109" t="s">
        <v>3841</v>
      </c>
      <c r="Y785" s="147" t="s">
        <v>3842</v>
      </c>
      <c r="Z785" s="147"/>
      <c r="AA785" s="5">
        <f t="shared" si="46"/>
        <v>39.6</v>
      </c>
      <c r="AB785" s="5">
        <f t="shared" si="47"/>
        <v>57.6</v>
      </c>
      <c r="AC785" s="5"/>
      <c r="AD785" s="5"/>
      <c r="AE785" s="146"/>
    </row>
    <row r="786" spans="1:31" ht="16.95" customHeight="1" x14ac:dyDescent="0.3">
      <c r="A786" s="3">
        <v>46082</v>
      </c>
      <c r="B786" s="14">
        <v>46084</v>
      </c>
      <c r="C786" s="7" t="s">
        <v>71</v>
      </c>
      <c r="D786" s="5" t="s">
        <v>72</v>
      </c>
      <c r="E786" s="147" t="s">
        <v>1680</v>
      </c>
      <c r="F786" s="147"/>
      <c r="G786" s="147" t="s">
        <v>3091</v>
      </c>
      <c r="H786" s="145" t="s">
        <v>3976</v>
      </c>
      <c r="I786" s="147" t="s">
        <v>1712</v>
      </c>
      <c r="J786" s="147">
        <v>3</v>
      </c>
      <c r="K786" s="147" t="s">
        <v>3283</v>
      </c>
      <c r="L786" s="5">
        <f>VLOOKUP(I:I,[1]指导价!$A:$B,2,0)</f>
        <v>24.9</v>
      </c>
      <c r="M786" s="124">
        <f t="shared" si="45"/>
        <v>35.333333333333336</v>
      </c>
      <c r="N786" s="147" t="s">
        <v>77</v>
      </c>
      <c r="O786" s="147"/>
      <c r="P786" s="147"/>
      <c r="Q786" s="147"/>
      <c r="R786" s="147"/>
      <c r="S786" s="147"/>
      <c r="T786" s="23"/>
      <c r="U786" s="5"/>
      <c r="V786" s="147"/>
      <c r="W786" s="147" t="s">
        <v>3977</v>
      </c>
      <c r="X786" s="109" t="s">
        <v>3978</v>
      </c>
      <c r="Y786" s="147" t="s">
        <v>3979</v>
      </c>
      <c r="Z786" s="147"/>
      <c r="AA786" s="5">
        <f t="shared" si="46"/>
        <v>74.699999999999989</v>
      </c>
      <c r="AB786" s="5">
        <f t="shared" si="47"/>
        <v>31.300000000000011</v>
      </c>
      <c r="AC786" s="5"/>
      <c r="AD786" s="5"/>
      <c r="AE786" s="146"/>
    </row>
    <row r="787" spans="1:31" ht="16.95" customHeight="1" x14ac:dyDescent="0.3">
      <c r="A787" s="3">
        <v>46082</v>
      </c>
      <c r="B787" s="14">
        <v>46084</v>
      </c>
      <c r="C787" s="7" t="s">
        <v>71</v>
      </c>
      <c r="D787" s="5" t="s">
        <v>72</v>
      </c>
      <c r="E787" s="147" t="s">
        <v>1680</v>
      </c>
      <c r="F787" s="147"/>
      <c r="G787" s="147" t="s">
        <v>3980</v>
      </c>
      <c r="H787" s="145" t="s">
        <v>3981</v>
      </c>
      <c r="I787" s="147" t="s">
        <v>1683</v>
      </c>
      <c r="J787" s="147">
        <v>5</v>
      </c>
      <c r="K787" s="147" t="s">
        <v>3982</v>
      </c>
      <c r="L787" s="5">
        <f>VLOOKUP(I:I,[1]指导价!$A:$B,2,0)</f>
        <v>9.9</v>
      </c>
      <c r="M787" s="124">
        <f t="shared" si="45"/>
        <v>18.475999999999999</v>
      </c>
      <c r="N787" s="147" t="s">
        <v>77</v>
      </c>
      <c r="O787" s="147"/>
      <c r="P787" s="147"/>
      <c r="Q787" s="147"/>
      <c r="R787" s="147"/>
      <c r="S787" s="147"/>
      <c r="T787" s="23"/>
      <c r="U787" s="5"/>
      <c r="V787" s="147"/>
      <c r="W787" s="147" t="s">
        <v>3983</v>
      </c>
      <c r="X787" s="109" t="s">
        <v>3984</v>
      </c>
      <c r="Y787" s="147" t="s">
        <v>3985</v>
      </c>
      <c r="Z787" s="147"/>
      <c r="AA787" s="5">
        <f t="shared" si="46"/>
        <v>49.5</v>
      </c>
      <c r="AB787" s="5">
        <f t="shared" si="47"/>
        <v>42.879999999999995</v>
      </c>
      <c r="AC787" s="5"/>
      <c r="AD787" s="5"/>
      <c r="AE787" s="146"/>
    </row>
    <row r="788" spans="1:31" ht="16.95" customHeight="1" x14ac:dyDescent="0.3">
      <c r="A788" s="3">
        <v>46082</v>
      </c>
      <c r="B788" s="14">
        <v>46084</v>
      </c>
      <c r="C788" s="7" t="s">
        <v>71</v>
      </c>
      <c r="D788" s="5" t="s">
        <v>72</v>
      </c>
      <c r="E788" s="147" t="s">
        <v>1680</v>
      </c>
      <c r="F788" s="147"/>
      <c r="G788" s="147" t="s">
        <v>3463</v>
      </c>
      <c r="H788" s="145" t="s">
        <v>3986</v>
      </c>
      <c r="I788" s="147" t="s">
        <v>1739</v>
      </c>
      <c r="J788" s="147">
        <v>3</v>
      </c>
      <c r="K788" s="147" t="s">
        <v>3987</v>
      </c>
      <c r="L788" s="5">
        <f>VLOOKUP(I:I,[1]指导价!$A:$B,2,0)</f>
        <v>24.9</v>
      </c>
      <c r="M788" s="124">
        <f t="shared" si="45"/>
        <v>55</v>
      </c>
      <c r="N788" s="147" t="s">
        <v>77</v>
      </c>
      <c r="O788" s="147"/>
      <c r="P788" s="147"/>
      <c r="Q788" s="147"/>
      <c r="R788" s="147"/>
      <c r="S788" s="147"/>
      <c r="T788" s="23"/>
      <c r="U788" s="5"/>
      <c r="V788" s="147"/>
      <c r="W788" s="147" t="s">
        <v>3988</v>
      </c>
      <c r="X788" s="109" t="s">
        <v>3989</v>
      </c>
      <c r="Y788" s="147" t="s">
        <v>3990</v>
      </c>
      <c r="Z788" s="147"/>
      <c r="AA788" s="5">
        <f t="shared" si="46"/>
        <v>74.699999999999989</v>
      </c>
      <c r="AB788" s="5">
        <f t="shared" si="47"/>
        <v>90.300000000000011</v>
      </c>
      <c r="AC788" s="5"/>
      <c r="AD788" s="5"/>
      <c r="AE788" s="146"/>
    </row>
    <row r="789" spans="1:31" ht="16.95" customHeight="1" x14ac:dyDescent="0.3">
      <c r="A789" s="3">
        <v>46082</v>
      </c>
      <c r="B789" s="14">
        <v>46084</v>
      </c>
      <c r="C789" s="7" t="s">
        <v>71</v>
      </c>
      <c r="D789" s="5" t="s">
        <v>72</v>
      </c>
      <c r="E789" s="147" t="s">
        <v>1680</v>
      </c>
      <c r="F789" s="147"/>
      <c r="G789" s="147" t="s">
        <v>3991</v>
      </c>
      <c r="H789" s="145" t="s">
        <v>3992</v>
      </c>
      <c r="I789" s="147" t="s">
        <v>1683</v>
      </c>
      <c r="J789" s="147">
        <v>4</v>
      </c>
      <c r="K789" s="147" t="s">
        <v>3993</v>
      </c>
      <c r="L789" s="5">
        <f>VLOOKUP(I:I,[1]指导价!$A:$B,2,0)</f>
        <v>9.9</v>
      </c>
      <c r="M789" s="124">
        <f t="shared" si="45"/>
        <v>21.285</v>
      </c>
      <c r="N789" s="147" t="s">
        <v>77</v>
      </c>
      <c r="O789" s="147"/>
      <c r="P789" s="147"/>
      <c r="Q789" s="147"/>
      <c r="R789" s="147"/>
      <c r="S789" s="147"/>
      <c r="T789" s="23"/>
      <c r="U789" s="5"/>
      <c r="V789" s="147"/>
      <c r="W789" s="147" t="s">
        <v>3994</v>
      </c>
      <c r="X789" s="109" t="s">
        <v>3995</v>
      </c>
      <c r="Y789" s="147" t="s">
        <v>3996</v>
      </c>
      <c r="Z789" s="147"/>
      <c r="AA789" s="5">
        <f t="shared" si="46"/>
        <v>39.6</v>
      </c>
      <c r="AB789" s="5">
        <f t="shared" si="47"/>
        <v>45.54</v>
      </c>
      <c r="AC789" s="5"/>
      <c r="AD789" s="5"/>
      <c r="AE789" s="146"/>
    </row>
    <row r="790" spans="1:31" ht="16.95" customHeight="1" x14ac:dyDescent="0.3">
      <c r="A790" s="3">
        <v>46082</v>
      </c>
      <c r="B790" s="14">
        <v>46084</v>
      </c>
      <c r="C790" s="7" t="s">
        <v>71</v>
      </c>
      <c r="D790" s="5" t="s">
        <v>72</v>
      </c>
      <c r="E790" s="147" t="s">
        <v>1680</v>
      </c>
      <c r="F790" s="147"/>
      <c r="G790" s="147" t="s">
        <v>2830</v>
      </c>
      <c r="H790" s="145" t="s">
        <v>3997</v>
      </c>
      <c r="I790" s="147" t="s">
        <v>1683</v>
      </c>
      <c r="J790" s="147">
        <v>6</v>
      </c>
      <c r="K790" s="147" t="s">
        <v>3998</v>
      </c>
      <c r="L790" s="5">
        <f>VLOOKUP(I:I,[1]指导价!$A:$B,2,0)</f>
        <v>9.9</v>
      </c>
      <c r="M790" s="124">
        <f t="shared" si="45"/>
        <v>18.809999999999999</v>
      </c>
      <c r="N790" s="147" t="s">
        <v>77</v>
      </c>
      <c r="O790" s="147"/>
      <c r="P790" s="147"/>
      <c r="Q790" s="147"/>
      <c r="R790" s="147"/>
      <c r="S790" s="147"/>
      <c r="T790" s="23"/>
      <c r="U790" s="5"/>
      <c r="V790" s="147"/>
      <c r="W790" s="147" t="s">
        <v>3999</v>
      </c>
      <c r="X790" s="109" t="s">
        <v>4000</v>
      </c>
      <c r="Y790" s="147" t="s">
        <v>4001</v>
      </c>
      <c r="Z790" s="147"/>
      <c r="AA790" s="5">
        <f t="shared" si="46"/>
        <v>59.400000000000006</v>
      </c>
      <c r="AB790" s="5">
        <f t="shared" si="47"/>
        <v>53.459999999999994</v>
      </c>
      <c r="AC790" s="5"/>
      <c r="AD790" s="5"/>
      <c r="AE790" s="146"/>
    </row>
    <row r="791" spans="1:31" ht="16.95" customHeight="1" x14ac:dyDescent="0.3">
      <c r="A791" s="3">
        <v>46082</v>
      </c>
      <c r="B791" s="14">
        <v>46084</v>
      </c>
      <c r="C791" s="7" t="s">
        <v>71</v>
      </c>
      <c r="D791" s="5" t="s">
        <v>72</v>
      </c>
      <c r="E791" s="147" t="s">
        <v>1680</v>
      </c>
      <c r="F791" s="147"/>
      <c r="G791" s="147" t="s">
        <v>3210</v>
      </c>
      <c r="H791" s="145" t="s">
        <v>4002</v>
      </c>
      <c r="I791" s="147" t="s">
        <v>1739</v>
      </c>
      <c r="J791" s="147">
        <v>1</v>
      </c>
      <c r="K791" s="147" t="s">
        <v>4003</v>
      </c>
      <c r="L791" s="5">
        <f>VLOOKUP(I:I,[1]指导价!$A:$B,2,0)</f>
        <v>24.9</v>
      </c>
      <c r="M791" s="124">
        <f t="shared" si="45"/>
        <v>51.6</v>
      </c>
      <c r="N791" s="147" t="s">
        <v>77</v>
      </c>
      <c r="O791" s="147"/>
      <c r="P791" s="147"/>
      <c r="Q791" s="147"/>
      <c r="R791" s="147"/>
      <c r="S791" s="147"/>
      <c r="T791" s="23"/>
      <c r="U791" s="5"/>
      <c r="V791" s="147"/>
      <c r="W791" s="147" t="s">
        <v>4004</v>
      </c>
      <c r="X791" s="109" t="s">
        <v>4005</v>
      </c>
      <c r="Y791" s="147" t="s">
        <v>4006</v>
      </c>
      <c r="Z791" s="147"/>
      <c r="AA791" s="5">
        <f t="shared" si="46"/>
        <v>24.9</v>
      </c>
      <c r="AB791" s="5">
        <f t="shared" si="47"/>
        <v>26.700000000000003</v>
      </c>
      <c r="AC791" s="5"/>
      <c r="AD791" s="5"/>
      <c r="AE791" s="146"/>
    </row>
    <row r="792" spans="1:31" ht="16.95" customHeight="1" x14ac:dyDescent="0.3">
      <c r="A792" s="3">
        <v>46082</v>
      </c>
      <c r="B792" s="14">
        <v>46084</v>
      </c>
      <c r="C792" s="7" t="s">
        <v>71</v>
      </c>
      <c r="D792" s="5" t="s">
        <v>72</v>
      </c>
      <c r="E792" s="147" t="s">
        <v>1680</v>
      </c>
      <c r="F792" s="147"/>
      <c r="G792" s="147" t="s">
        <v>4007</v>
      </c>
      <c r="H792" s="145" t="s">
        <v>4008</v>
      </c>
      <c r="I792" s="147" t="s">
        <v>1683</v>
      </c>
      <c r="J792" s="147">
        <v>6</v>
      </c>
      <c r="K792" s="147" t="s">
        <v>4009</v>
      </c>
      <c r="L792" s="5">
        <f>VLOOKUP(I:I,[1]指导价!$A:$B,2,0)</f>
        <v>9.9</v>
      </c>
      <c r="M792" s="124">
        <f t="shared" si="45"/>
        <v>24.933333333333334</v>
      </c>
      <c r="N792" s="147" t="s">
        <v>77</v>
      </c>
      <c r="O792" s="147"/>
      <c r="P792" s="147"/>
      <c r="Q792" s="147"/>
      <c r="R792" s="147"/>
      <c r="S792" s="147"/>
      <c r="T792" s="23"/>
      <c r="U792" s="5"/>
      <c r="V792" s="147"/>
      <c r="W792" s="147" t="s">
        <v>4010</v>
      </c>
      <c r="X792" s="109" t="s">
        <v>4011</v>
      </c>
      <c r="Y792" s="147" t="s">
        <v>4012</v>
      </c>
      <c r="Z792" s="147"/>
      <c r="AA792" s="5">
        <f t="shared" si="46"/>
        <v>59.400000000000006</v>
      </c>
      <c r="AB792" s="5">
        <f t="shared" si="47"/>
        <v>90.199999999999989</v>
      </c>
      <c r="AC792" s="5"/>
      <c r="AD792" s="5"/>
      <c r="AE792" s="146"/>
    </row>
    <row r="793" spans="1:31" ht="16.95" customHeight="1" x14ac:dyDescent="0.3">
      <c r="A793" s="3">
        <v>46082</v>
      </c>
      <c r="B793" s="14">
        <v>46084</v>
      </c>
      <c r="C793" s="7" t="s">
        <v>71</v>
      </c>
      <c r="D793" s="5" t="s">
        <v>72</v>
      </c>
      <c r="E793" s="147" t="s">
        <v>1680</v>
      </c>
      <c r="F793" s="147"/>
      <c r="G793" s="147" t="s">
        <v>4013</v>
      </c>
      <c r="H793" s="145" t="s">
        <v>4014</v>
      </c>
      <c r="I793" s="147" t="s">
        <v>1712</v>
      </c>
      <c r="J793" s="147">
        <v>2</v>
      </c>
      <c r="K793" s="147" t="s">
        <v>1900</v>
      </c>
      <c r="L793" s="5">
        <f>VLOOKUP(I:I,[1]指导价!$A:$B,2,0)</f>
        <v>24.9</v>
      </c>
      <c r="M793" s="124">
        <f t="shared" si="45"/>
        <v>40</v>
      </c>
      <c r="N793" s="147" t="s">
        <v>77</v>
      </c>
      <c r="O793" s="147"/>
      <c r="P793" s="147"/>
      <c r="Q793" s="147"/>
      <c r="R793" s="147"/>
      <c r="S793" s="147"/>
      <c r="T793" s="23"/>
      <c r="U793" s="5"/>
      <c r="V793" s="147"/>
      <c r="W793" s="147" t="s">
        <v>4015</v>
      </c>
      <c r="X793" s="109" t="s">
        <v>4016</v>
      </c>
      <c r="Y793" s="147" t="s">
        <v>4017</v>
      </c>
      <c r="Z793" s="147"/>
      <c r="AA793" s="5">
        <f t="shared" si="46"/>
        <v>49.8</v>
      </c>
      <c r="AB793" s="5">
        <f t="shared" si="47"/>
        <v>30.200000000000003</v>
      </c>
      <c r="AC793" s="5"/>
      <c r="AD793" s="5"/>
      <c r="AE793" s="146"/>
    </row>
    <row r="794" spans="1:31" ht="16.95" customHeight="1" x14ac:dyDescent="0.3">
      <c r="A794" s="3">
        <v>46082</v>
      </c>
      <c r="B794" s="14">
        <v>46084</v>
      </c>
      <c r="C794" s="7" t="s">
        <v>71</v>
      </c>
      <c r="D794" s="5" t="s">
        <v>72</v>
      </c>
      <c r="E794" s="147" t="s">
        <v>1680</v>
      </c>
      <c r="F794" s="147"/>
      <c r="G794" s="147" t="s">
        <v>4018</v>
      </c>
      <c r="H794" s="145" t="s">
        <v>4019</v>
      </c>
      <c r="I794" s="147" t="s">
        <v>1739</v>
      </c>
      <c r="J794" s="147">
        <v>2</v>
      </c>
      <c r="K794" s="147" t="s">
        <v>3530</v>
      </c>
      <c r="L794" s="5">
        <f>VLOOKUP(I:I,[1]指导价!$A:$B,2,0)</f>
        <v>24.9</v>
      </c>
      <c r="M794" s="124">
        <f t="shared" si="45"/>
        <v>31.9</v>
      </c>
      <c r="N794" s="147" t="s">
        <v>77</v>
      </c>
      <c r="O794" s="147"/>
      <c r="P794" s="147"/>
      <c r="Q794" s="147"/>
      <c r="R794" s="147"/>
      <c r="S794" s="147"/>
      <c r="T794" s="23"/>
      <c r="U794" s="5"/>
      <c r="V794" s="147"/>
      <c r="W794" s="147" t="s">
        <v>4020</v>
      </c>
      <c r="X794" s="109" t="s">
        <v>3532</v>
      </c>
      <c r="Y794" s="147" t="s">
        <v>3533</v>
      </c>
      <c r="Z794" s="147"/>
      <c r="AA794" s="5">
        <f t="shared" si="46"/>
        <v>49.8</v>
      </c>
      <c r="AB794" s="5">
        <f t="shared" si="47"/>
        <v>14</v>
      </c>
      <c r="AC794" s="5"/>
      <c r="AD794" s="5"/>
      <c r="AE794" s="146"/>
    </row>
    <row r="795" spans="1:31" ht="16.95" customHeight="1" x14ac:dyDescent="0.3">
      <c r="A795" s="3">
        <v>46082</v>
      </c>
      <c r="B795" s="14">
        <v>46084</v>
      </c>
      <c r="C795" s="7" t="s">
        <v>71</v>
      </c>
      <c r="D795" s="5" t="s">
        <v>72</v>
      </c>
      <c r="E795" s="147" t="s">
        <v>1680</v>
      </c>
      <c r="F795" s="147"/>
      <c r="G795" s="147" t="s">
        <v>1732</v>
      </c>
      <c r="H795" s="145" t="s">
        <v>4021</v>
      </c>
      <c r="I795" s="147" t="s">
        <v>1690</v>
      </c>
      <c r="J795" s="147">
        <v>5</v>
      </c>
      <c r="K795" s="147" t="s">
        <v>1734</v>
      </c>
      <c r="L795" s="5">
        <f>VLOOKUP(I:I,[1]指导价!$A:$B,2,0)</f>
        <v>9.9</v>
      </c>
      <c r="M795" s="124">
        <f t="shared" si="45"/>
        <v>13.8</v>
      </c>
      <c r="N795" s="147" t="s">
        <v>77</v>
      </c>
      <c r="O795" s="147"/>
      <c r="P795" s="147"/>
      <c r="Q795" s="147"/>
      <c r="R795" s="147"/>
      <c r="S795" s="147"/>
      <c r="T795" s="23"/>
      <c r="U795" s="5"/>
      <c r="V795" s="147"/>
      <c r="W795" s="147" t="s">
        <v>4022</v>
      </c>
      <c r="X795" s="109" t="s">
        <v>4023</v>
      </c>
      <c r="Y795" s="147" t="s">
        <v>4024</v>
      </c>
      <c r="Z795" s="147"/>
      <c r="AA795" s="5">
        <f t="shared" si="46"/>
        <v>49.5</v>
      </c>
      <c r="AB795" s="5">
        <f t="shared" si="47"/>
        <v>19.5</v>
      </c>
      <c r="AC795" s="5"/>
      <c r="AD795" s="5"/>
      <c r="AE795" s="146"/>
    </row>
    <row r="796" spans="1:31" ht="16.95" customHeight="1" x14ac:dyDescent="0.3">
      <c r="A796" s="3">
        <v>46082</v>
      </c>
      <c r="B796" s="14">
        <v>46084</v>
      </c>
      <c r="C796" s="7" t="s">
        <v>71</v>
      </c>
      <c r="D796" s="5" t="s">
        <v>72</v>
      </c>
      <c r="E796" s="147" t="s">
        <v>1680</v>
      </c>
      <c r="F796" s="147"/>
      <c r="G796" s="147" t="s">
        <v>2400</v>
      </c>
      <c r="H796" s="145" t="s">
        <v>4025</v>
      </c>
      <c r="I796" s="147" t="s">
        <v>1712</v>
      </c>
      <c r="J796" s="147">
        <v>2</v>
      </c>
      <c r="K796" s="147" t="s">
        <v>4026</v>
      </c>
      <c r="L796" s="5">
        <f>VLOOKUP(I:I,[1]指导价!$A:$B,2,0)</f>
        <v>24.9</v>
      </c>
      <c r="M796" s="124">
        <f t="shared" si="45"/>
        <v>30.475000000000001</v>
      </c>
      <c r="N796" s="147" t="s">
        <v>77</v>
      </c>
      <c r="O796" s="147"/>
      <c r="P796" s="147"/>
      <c r="Q796" s="147"/>
      <c r="R796" s="147"/>
      <c r="S796" s="147"/>
      <c r="T796" s="23"/>
      <c r="U796" s="5"/>
      <c r="V796" s="147"/>
      <c r="W796" s="147" t="s">
        <v>4027</v>
      </c>
      <c r="X796" s="109" t="s">
        <v>4028</v>
      </c>
      <c r="Y796" s="147" t="s">
        <v>4029</v>
      </c>
      <c r="Z796" s="147"/>
      <c r="AA796" s="5">
        <f t="shared" si="46"/>
        <v>49.8</v>
      </c>
      <c r="AB796" s="5">
        <f t="shared" si="47"/>
        <v>11.150000000000006</v>
      </c>
      <c r="AC796" s="5"/>
      <c r="AD796" s="5"/>
      <c r="AE796" s="146"/>
    </row>
    <row r="797" spans="1:31" ht="16.95" customHeight="1" x14ac:dyDescent="0.3">
      <c r="A797" s="3">
        <v>46082</v>
      </c>
      <c r="B797" s="14">
        <v>46084</v>
      </c>
      <c r="C797" s="7" t="s">
        <v>71</v>
      </c>
      <c r="D797" s="5" t="s">
        <v>72</v>
      </c>
      <c r="E797" s="147" t="s">
        <v>1680</v>
      </c>
      <c r="F797" s="147"/>
      <c r="G797" s="147" t="s">
        <v>2400</v>
      </c>
      <c r="H797" s="145" t="s">
        <v>4030</v>
      </c>
      <c r="I797" s="147" t="s">
        <v>1739</v>
      </c>
      <c r="J797" s="147">
        <v>2</v>
      </c>
      <c r="K797" s="147" t="s">
        <v>4031</v>
      </c>
      <c r="L797" s="5">
        <f>VLOOKUP(I:I,[1]指导价!$A:$B,2,0)</f>
        <v>24.9</v>
      </c>
      <c r="M797" s="124">
        <f t="shared" si="45"/>
        <v>32.200000000000003</v>
      </c>
      <c r="N797" s="147" t="s">
        <v>77</v>
      </c>
      <c r="O797" s="147"/>
      <c r="P797" s="147"/>
      <c r="Q797" s="147"/>
      <c r="R797" s="147"/>
      <c r="S797" s="147"/>
      <c r="T797" s="23"/>
      <c r="U797" s="5"/>
      <c r="V797" s="147"/>
      <c r="W797" s="147" t="s">
        <v>4032</v>
      </c>
      <c r="X797" s="109" t="s">
        <v>4033</v>
      </c>
      <c r="Y797" s="147" t="s">
        <v>4034</v>
      </c>
      <c r="Z797" s="147"/>
      <c r="AA797" s="5">
        <f t="shared" si="46"/>
        <v>49.8</v>
      </c>
      <c r="AB797" s="5">
        <f t="shared" si="47"/>
        <v>14.600000000000009</v>
      </c>
      <c r="AC797" s="5"/>
      <c r="AD797" s="5"/>
      <c r="AE797" s="146"/>
    </row>
    <row r="798" spans="1:31" ht="16.95" customHeight="1" x14ac:dyDescent="0.3">
      <c r="A798" s="3">
        <v>46082</v>
      </c>
      <c r="B798" s="14">
        <v>46084</v>
      </c>
      <c r="C798" s="7" t="s">
        <v>71</v>
      </c>
      <c r="D798" s="5" t="s">
        <v>72</v>
      </c>
      <c r="E798" s="147" t="s">
        <v>1680</v>
      </c>
      <c r="F798" s="147"/>
      <c r="G798" s="147" t="s">
        <v>2805</v>
      </c>
      <c r="H798" s="145" t="s">
        <v>4035</v>
      </c>
      <c r="I798" s="147" t="s">
        <v>1712</v>
      </c>
      <c r="J798" s="147">
        <v>4</v>
      </c>
      <c r="K798" s="147" t="s">
        <v>4036</v>
      </c>
      <c r="L798" s="5">
        <f>VLOOKUP(I:I,[1]指导价!$A:$B,2,0)</f>
        <v>24.9</v>
      </c>
      <c r="M798" s="124">
        <f t="shared" si="45"/>
        <v>63.5</v>
      </c>
      <c r="N798" s="147" t="s">
        <v>77</v>
      </c>
      <c r="O798" s="147"/>
      <c r="P798" s="147"/>
      <c r="Q798" s="147"/>
      <c r="R798" s="147"/>
      <c r="S798" s="147"/>
      <c r="T798" s="23"/>
      <c r="U798" s="5"/>
      <c r="V798" s="147"/>
      <c r="W798" s="147" t="s">
        <v>4037</v>
      </c>
      <c r="X798" s="109" t="s">
        <v>4038</v>
      </c>
      <c r="Y798" s="147" t="s">
        <v>4039</v>
      </c>
      <c r="Z798" s="147"/>
      <c r="AA798" s="5">
        <f t="shared" si="46"/>
        <v>99.6</v>
      </c>
      <c r="AB798" s="5">
        <f t="shared" si="47"/>
        <v>154.4</v>
      </c>
      <c r="AC798" s="5"/>
      <c r="AD798" s="5"/>
      <c r="AE798" s="146"/>
    </row>
    <row r="799" spans="1:31" ht="16.95" customHeight="1" x14ac:dyDescent="0.3">
      <c r="A799" s="3">
        <v>46082</v>
      </c>
      <c r="B799" s="14">
        <v>46084</v>
      </c>
      <c r="C799" s="7" t="s">
        <v>71</v>
      </c>
      <c r="D799" s="5" t="s">
        <v>72</v>
      </c>
      <c r="E799" s="147" t="s">
        <v>1680</v>
      </c>
      <c r="F799" s="147"/>
      <c r="G799" s="147" t="s">
        <v>4040</v>
      </c>
      <c r="H799" s="145" t="s">
        <v>4041</v>
      </c>
      <c r="I799" s="147" t="s">
        <v>1712</v>
      </c>
      <c r="J799" s="147">
        <v>2</v>
      </c>
      <c r="K799" s="147" t="s">
        <v>4042</v>
      </c>
      <c r="L799" s="5">
        <f>VLOOKUP(I:I,[1]指导价!$A:$B,2,0)</f>
        <v>24.9</v>
      </c>
      <c r="M799" s="124">
        <f t="shared" si="45"/>
        <v>31.125</v>
      </c>
      <c r="N799" s="147" t="s">
        <v>77</v>
      </c>
      <c r="O799" s="147"/>
      <c r="P799" s="147"/>
      <c r="Q799" s="147"/>
      <c r="R799" s="147"/>
      <c r="S799" s="147"/>
      <c r="T799" s="23"/>
      <c r="U799" s="5"/>
      <c r="V799" s="147"/>
      <c r="W799" s="147" t="s">
        <v>4043</v>
      </c>
      <c r="X799" s="109" t="s">
        <v>4044</v>
      </c>
      <c r="Y799" s="147" t="s">
        <v>4045</v>
      </c>
      <c r="Z799" s="147"/>
      <c r="AA799" s="5">
        <f t="shared" si="46"/>
        <v>49.8</v>
      </c>
      <c r="AB799" s="5">
        <f t="shared" si="47"/>
        <v>12.450000000000003</v>
      </c>
      <c r="AC799" s="5"/>
      <c r="AD799" s="5"/>
      <c r="AE799" s="146"/>
    </row>
    <row r="800" spans="1:31" ht="16.95" customHeight="1" x14ac:dyDescent="0.3">
      <c r="A800" s="3">
        <v>46082</v>
      </c>
      <c r="B800" s="14">
        <v>46084</v>
      </c>
      <c r="C800" s="7" t="s">
        <v>71</v>
      </c>
      <c r="D800" s="5" t="s">
        <v>72</v>
      </c>
      <c r="E800" s="147" t="s">
        <v>1680</v>
      </c>
      <c r="F800" s="147"/>
      <c r="G800" s="147" t="s">
        <v>4046</v>
      </c>
      <c r="H800" s="145" t="s">
        <v>4047</v>
      </c>
      <c r="I800" s="147" t="s">
        <v>1712</v>
      </c>
      <c r="J800" s="147">
        <v>2</v>
      </c>
      <c r="K800" s="147" t="s">
        <v>4048</v>
      </c>
      <c r="L800" s="5">
        <f>VLOOKUP(I:I,[1]指导价!$A:$B,2,0)</f>
        <v>24.9</v>
      </c>
      <c r="M800" s="124">
        <f t="shared" si="45"/>
        <v>44.255000000000003</v>
      </c>
      <c r="N800" s="147" t="s">
        <v>77</v>
      </c>
      <c r="O800" s="147"/>
      <c r="P800" s="147"/>
      <c r="Q800" s="147"/>
      <c r="R800" s="147"/>
      <c r="S800" s="147"/>
      <c r="T800" s="23"/>
      <c r="U800" s="5"/>
      <c r="V800" s="147"/>
      <c r="W800" s="147" t="s">
        <v>4049</v>
      </c>
      <c r="X800" s="109" t="s">
        <v>4050</v>
      </c>
      <c r="Y800" s="147" t="s">
        <v>4051</v>
      </c>
      <c r="Z800" s="147"/>
      <c r="AA800" s="5">
        <f t="shared" si="46"/>
        <v>49.8</v>
      </c>
      <c r="AB800" s="5">
        <f t="shared" si="47"/>
        <v>38.710000000000008</v>
      </c>
      <c r="AC800" s="5"/>
      <c r="AD800" s="5"/>
      <c r="AE800" s="146"/>
    </row>
    <row r="801" spans="1:31" ht="16.95" customHeight="1" x14ac:dyDescent="0.3">
      <c r="A801" s="3">
        <v>46082</v>
      </c>
      <c r="B801" s="14">
        <v>46084</v>
      </c>
      <c r="C801" s="7" t="s">
        <v>71</v>
      </c>
      <c r="D801" s="5" t="s">
        <v>72</v>
      </c>
      <c r="E801" s="147" t="s">
        <v>1680</v>
      </c>
      <c r="F801" s="147"/>
      <c r="G801" s="147" t="s">
        <v>3642</v>
      </c>
      <c r="H801" s="145" t="s">
        <v>4052</v>
      </c>
      <c r="I801" s="147" t="s">
        <v>1683</v>
      </c>
      <c r="J801" s="147">
        <v>5</v>
      </c>
      <c r="K801" s="147" t="s">
        <v>3122</v>
      </c>
      <c r="L801" s="5">
        <f>VLOOKUP(I:I,[1]指导价!$A:$B,2,0)</f>
        <v>9.9</v>
      </c>
      <c r="M801" s="124">
        <f t="shared" si="45"/>
        <v>31.68</v>
      </c>
      <c r="N801" s="147" t="s">
        <v>77</v>
      </c>
      <c r="O801" s="147"/>
      <c r="P801" s="147"/>
      <c r="Q801" s="147"/>
      <c r="R801" s="147"/>
      <c r="S801" s="147"/>
      <c r="T801" s="23"/>
      <c r="U801" s="5"/>
      <c r="V801" s="147"/>
      <c r="W801" s="147" t="s">
        <v>4053</v>
      </c>
      <c r="X801" s="109" t="s">
        <v>4054</v>
      </c>
      <c r="Y801" s="147" t="s">
        <v>4055</v>
      </c>
      <c r="Z801" s="147"/>
      <c r="AA801" s="5">
        <f t="shared" si="46"/>
        <v>49.5</v>
      </c>
      <c r="AB801" s="5">
        <f t="shared" si="47"/>
        <v>108.9</v>
      </c>
      <c r="AC801" s="5"/>
      <c r="AD801" s="5"/>
      <c r="AE801" s="146"/>
    </row>
    <row r="802" spans="1:31" ht="16.95" customHeight="1" x14ac:dyDescent="0.3">
      <c r="A802" s="3">
        <v>46082</v>
      </c>
      <c r="B802" s="14">
        <v>46084</v>
      </c>
      <c r="C802" s="7" t="s">
        <v>71</v>
      </c>
      <c r="D802" s="5" t="s">
        <v>72</v>
      </c>
      <c r="E802" s="147" t="s">
        <v>1680</v>
      </c>
      <c r="F802" s="147"/>
      <c r="G802" s="147" t="s">
        <v>4056</v>
      </c>
      <c r="H802" s="145" t="s">
        <v>4057</v>
      </c>
      <c r="I802" s="147" t="s">
        <v>1690</v>
      </c>
      <c r="J802" s="147">
        <v>2</v>
      </c>
      <c r="K802" s="147" t="s">
        <v>4058</v>
      </c>
      <c r="L802" s="5">
        <f>VLOOKUP(I:I,[1]指导价!$A:$B,2,0)</f>
        <v>9.9</v>
      </c>
      <c r="M802" s="124">
        <f t="shared" si="45"/>
        <v>207.8</v>
      </c>
      <c r="N802" s="147" t="s">
        <v>77</v>
      </c>
      <c r="O802" s="147"/>
      <c r="P802" s="147"/>
      <c r="Q802" s="147"/>
      <c r="R802" s="147"/>
      <c r="S802" s="147"/>
      <c r="T802" s="23"/>
      <c r="U802" s="5"/>
      <c r="V802" s="147"/>
      <c r="W802" s="147" t="s">
        <v>4059</v>
      </c>
      <c r="X802" s="109" t="s">
        <v>4060</v>
      </c>
      <c r="Y802" s="147" t="s">
        <v>4061</v>
      </c>
      <c r="Z802" s="147"/>
      <c r="AA802" s="5">
        <f t="shared" si="46"/>
        <v>19.8</v>
      </c>
      <c r="AB802" s="5">
        <f t="shared" si="47"/>
        <v>395.8</v>
      </c>
      <c r="AC802" s="5"/>
      <c r="AD802" s="5"/>
      <c r="AE802" s="146"/>
    </row>
    <row r="803" spans="1:31" ht="16.95" customHeight="1" x14ac:dyDescent="0.3">
      <c r="A803" s="3">
        <v>46082</v>
      </c>
      <c r="B803" s="14">
        <v>46084</v>
      </c>
      <c r="C803" s="7" t="s">
        <v>71</v>
      </c>
      <c r="D803" s="5" t="s">
        <v>72</v>
      </c>
      <c r="E803" s="147" t="s">
        <v>1680</v>
      </c>
      <c r="F803" s="147"/>
      <c r="G803" s="147" t="s">
        <v>2576</v>
      </c>
      <c r="H803" s="145" t="s">
        <v>4062</v>
      </c>
      <c r="I803" s="147" t="s">
        <v>1712</v>
      </c>
      <c r="J803" s="147">
        <v>3</v>
      </c>
      <c r="K803" s="147" t="s">
        <v>3342</v>
      </c>
      <c r="L803" s="5">
        <f>VLOOKUP(I:I,[1]指导价!$A:$B,2,0)</f>
        <v>24.9</v>
      </c>
      <c r="M803" s="124">
        <f t="shared" si="45"/>
        <v>51.333333333333336</v>
      </c>
      <c r="N803" s="147" t="s">
        <v>77</v>
      </c>
      <c r="O803" s="147"/>
      <c r="P803" s="147"/>
      <c r="Q803" s="147"/>
      <c r="R803" s="147"/>
      <c r="S803" s="147"/>
      <c r="T803" s="23"/>
      <c r="U803" s="5"/>
      <c r="V803" s="147"/>
      <c r="W803" s="147" t="s">
        <v>4063</v>
      </c>
      <c r="X803" s="109" t="s">
        <v>4064</v>
      </c>
      <c r="Y803" s="147" t="s">
        <v>4065</v>
      </c>
      <c r="Z803" s="147"/>
      <c r="AA803" s="5">
        <f t="shared" si="46"/>
        <v>74.699999999999989</v>
      </c>
      <c r="AB803" s="5">
        <f t="shared" si="47"/>
        <v>79.300000000000011</v>
      </c>
      <c r="AC803" s="5"/>
      <c r="AD803" s="5"/>
      <c r="AE803" s="146"/>
    </row>
    <row r="804" spans="1:31" ht="16.95" customHeight="1" x14ac:dyDescent="0.3">
      <c r="A804" s="3">
        <v>46082</v>
      </c>
      <c r="B804" s="14">
        <v>46084</v>
      </c>
      <c r="C804" s="7" t="s">
        <v>71</v>
      </c>
      <c r="D804" s="5" t="s">
        <v>72</v>
      </c>
      <c r="E804" s="147" t="s">
        <v>1680</v>
      </c>
      <c r="F804" s="147"/>
      <c r="G804" s="147" t="s">
        <v>4066</v>
      </c>
      <c r="H804" s="145" t="s">
        <v>4067</v>
      </c>
      <c r="I804" s="147" t="s">
        <v>1712</v>
      </c>
      <c r="J804" s="147">
        <v>2</v>
      </c>
      <c r="K804" s="147" t="s">
        <v>4068</v>
      </c>
      <c r="L804" s="5">
        <f>VLOOKUP(I:I,[1]指导价!$A:$B,2,0)</f>
        <v>24.9</v>
      </c>
      <c r="M804" s="124">
        <f t="shared" si="45"/>
        <v>30.085000000000001</v>
      </c>
      <c r="N804" s="147" t="s">
        <v>77</v>
      </c>
      <c r="O804" s="147"/>
      <c r="P804" s="147"/>
      <c r="Q804" s="147"/>
      <c r="R804" s="147"/>
      <c r="S804" s="147"/>
      <c r="T804" s="23"/>
      <c r="U804" s="5"/>
      <c r="V804" s="147"/>
      <c r="W804" s="147" t="s">
        <v>4069</v>
      </c>
      <c r="X804" s="109" t="s">
        <v>4044</v>
      </c>
      <c r="Y804" s="147" t="s">
        <v>4045</v>
      </c>
      <c r="Z804" s="147"/>
      <c r="AA804" s="5">
        <f t="shared" si="46"/>
        <v>49.8</v>
      </c>
      <c r="AB804" s="5">
        <f t="shared" si="47"/>
        <v>10.370000000000005</v>
      </c>
      <c r="AC804" s="5"/>
      <c r="AD804" s="5"/>
      <c r="AE804" s="146"/>
    </row>
    <row r="805" spans="1:31" ht="16.95" customHeight="1" x14ac:dyDescent="0.3">
      <c r="A805" s="3">
        <v>46082</v>
      </c>
      <c r="B805" s="14">
        <v>46084</v>
      </c>
      <c r="C805" s="7" t="s">
        <v>71</v>
      </c>
      <c r="D805" s="5" t="s">
        <v>72</v>
      </c>
      <c r="E805" s="147" t="s">
        <v>1680</v>
      </c>
      <c r="F805" s="147"/>
      <c r="G805" s="147" t="s">
        <v>3210</v>
      </c>
      <c r="H805" s="145" t="s">
        <v>4070</v>
      </c>
      <c r="I805" s="147" t="s">
        <v>1690</v>
      </c>
      <c r="J805" s="147">
        <v>6</v>
      </c>
      <c r="K805" s="147" t="s">
        <v>4071</v>
      </c>
      <c r="L805" s="5">
        <f>VLOOKUP(I:I,[1]指导价!$A:$B,2,0)</f>
        <v>9.9</v>
      </c>
      <c r="M805" s="124">
        <f t="shared" si="45"/>
        <v>25.650000000000002</v>
      </c>
      <c r="N805" s="147" t="s">
        <v>77</v>
      </c>
      <c r="O805" s="147"/>
      <c r="P805" s="147"/>
      <c r="Q805" s="147"/>
      <c r="R805" s="147"/>
      <c r="S805" s="147"/>
      <c r="T805" s="23"/>
      <c r="U805" s="5"/>
      <c r="V805" s="147"/>
      <c r="W805" s="147" t="s">
        <v>4072</v>
      </c>
      <c r="X805" s="109" t="s">
        <v>4073</v>
      </c>
      <c r="Y805" s="147" t="s">
        <v>4074</v>
      </c>
      <c r="Z805" s="147"/>
      <c r="AA805" s="5">
        <f t="shared" si="46"/>
        <v>59.400000000000006</v>
      </c>
      <c r="AB805" s="5">
        <f t="shared" si="47"/>
        <v>94.5</v>
      </c>
      <c r="AC805" s="5"/>
      <c r="AD805" s="5"/>
      <c r="AE805" s="146"/>
    </row>
    <row r="806" spans="1:31" ht="16.95" customHeight="1" x14ac:dyDescent="0.3">
      <c r="A806" s="3">
        <v>46082</v>
      </c>
      <c r="B806" s="14">
        <v>46084</v>
      </c>
      <c r="C806" s="7" t="s">
        <v>71</v>
      </c>
      <c r="D806" s="5" t="s">
        <v>72</v>
      </c>
      <c r="E806" s="147" t="s">
        <v>1680</v>
      </c>
      <c r="F806" s="147"/>
      <c r="G806" s="147" t="s">
        <v>2507</v>
      </c>
      <c r="H806" s="145" t="s">
        <v>4075</v>
      </c>
      <c r="I806" s="147" t="s">
        <v>1712</v>
      </c>
      <c r="J806" s="147">
        <v>1</v>
      </c>
      <c r="K806" s="147" t="s">
        <v>3941</v>
      </c>
      <c r="L806" s="5">
        <f>VLOOKUP(I:I,[1]指导价!$A:$B,2,0)</f>
        <v>24.9</v>
      </c>
      <c r="M806" s="124">
        <f t="shared" si="45"/>
        <v>25</v>
      </c>
      <c r="N806" s="147" t="s">
        <v>77</v>
      </c>
      <c r="O806" s="147"/>
      <c r="P806" s="147"/>
      <c r="Q806" s="147"/>
      <c r="R806" s="147"/>
      <c r="S806" s="147"/>
      <c r="T806" s="23"/>
      <c r="U806" s="5"/>
      <c r="V806" s="147"/>
      <c r="W806" s="147" t="s">
        <v>4076</v>
      </c>
      <c r="X806" s="109" t="s">
        <v>4077</v>
      </c>
      <c r="Y806" s="147" t="s">
        <v>4078</v>
      </c>
      <c r="Z806" s="147"/>
      <c r="AA806" s="5">
        <f t="shared" si="46"/>
        <v>24.9</v>
      </c>
      <c r="AB806" s="5">
        <f t="shared" si="47"/>
        <v>0.10000000000000142</v>
      </c>
      <c r="AC806" s="5"/>
      <c r="AD806" s="5"/>
      <c r="AE806" s="146"/>
    </row>
    <row r="807" spans="1:31" ht="16.95" customHeight="1" x14ac:dyDescent="0.3">
      <c r="A807" s="3">
        <v>46082</v>
      </c>
      <c r="B807" s="14">
        <v>46084</v>
      </c>
      <c r="C807" s="7" t="s">
        <v>71</v>
      </c>
      <c r="D807" s="5" t="s">
        <v>72</v>
      </c>
      <c r="E807" s="147" t="s">
        <v>1680</v>
      </c>
      <c r="F807" s="147"/>
      <c r="G807" s="147" t="s">
        <v>2885</v>
      </c>
      <c r="H807" s="145" t="s">
        <v>4079</v>
      </c>
      <c r="I807" s="147" t="s">
        <v>1712</v>
      </c>
      <c r="J807" s="147">
        <v>2</v>
      </c>
      <c r="K807" s="147" t="s">
        <v>4080</v>
      </c>
      <c r="L807" s="5">
        <f>VLOOKUP(I:I,[1]指导价!$A:$B,2,0)</f>
        <v>24.9</v>
      </c>
      <c r="M807" s="124">
        <f t="shared" si="45"/>
        <v>28.7</v>
      </c>
      <c r="N807" s="147" t="s">
        <v>77</v>
      </c>
      <c r="O807" s="147"/>
      <c r="P807" s="147"/>
      <c r="Q807" s="147"/>
      <c r="R807" s="147"/>
      <c r="S807" s="147"/>
      <c r="T807" s="23"/>
      <c r="U807" s="5"/>
      <c r="V807" s="147"/>
      <c r="W807" s="147" t="s">
        <v>4081</v>
      </c>
      <c r="X807" s="109" t="s">
        <v>4082</v>
      </c>
      <c r="Y807" s="147" t="s">
        <v>4083</v>
      </c>
      <c r="Z807" s="147"/>
      <c r="AA807" s="5">
        <f t="shared" si="46"/>
        <v>49.8</v>
      </c>
      <c r="AB807" s="5">
        <f t="shared" si="47"/>
        <v>7.6000000000000014</v>
      </c>
      <c r="AC807" s="5"/>
      <c r="AD807" s="5"/>
      <c r="AE807" s="146"/>
    </row>
    <row r="808" spans="1:31" ht="16.95" customHeight="1" x14ac:dyDescent="0.3">
      <c r="A808" s="3">
        <v>46082</v>
      </c>
      <c r="B808" s="14">
        <v>46084</v>
      </c>
      <c r="C808" s="7" t="s">
        <v>71</v>
      </c>
      <c r="D808" s="5" t="s">
        <v>72</v>
      </c>
      <c r="E808" s="147" t="s">
        <v>1680</v>
      </c>
      <c r="F808" s="147"/>
      <c r="G808" s="147" t="s">
        <v>4084</v>
      </c>
      <c r="H808" s="145" t="s">
        <v>4085</v>
      </c>
      <c r="I808" s="147" t="s">
        <v>1683</v>
      </c>
      <c r="J808" s="147">
        <v>6</v>
      </c>
      <c r="K808" s="147" t="s">
        <v>4086</v>
      </c>
      <c r="L808" s="5">
        <f>VLOOKUP(I:I,[1]指导价!$A:$B,2,0)</f>
        <v>9.9</v>
      </c>
      <c r="M808" s="124">
        <f t="shared" si="45"/>
        <v>19.14</v>
      </c>
      <c r="N808" s="147" t="s">
        <v>77</v>
      </c>
      <c r="O808" s="147"/>
      <c r="P808" s="147"/>
      <c r="Q808" s="147"/>
      <c r="R808" s="147"/>
      <c r="S808" s="147"/>
      <c r="T808" s="23"/>
      <c r="U808" s="5"/>
      <c r="V808" s="147"/>
      <c r="W808" s="147" t="s">
        <v>4087</v>
      </c>
      <c r="X808" s="109" t="s">
        <v>4088</v>
      </c>
      <c r="Y808" s="147" t="s">
        <v>4089</v>
      </c>
      <c r="Z808" s="147"/>
      <c r="AA808" s="5">
        <f t="shared" si="46"/>
        <v>59.400000000000006</v>
      </c>
      <c r="AB808" s="5">
        <f t="shared" si="47"/>
        <v>55.44</v>
      </c>
      <c r="AC808" s="5"/>
      <c r="AD808" s="5"/>
      <c r="AE808" s="146"/>
    </row>
    <row r="809" spans="1:31" ht="16.95" customHeight="1" x14ac:dyDescent="0.3">
      <c r="A809" s="3">
        <v>46082</v>
      </c>
      <c r="B809" s="14">
        <v>46084</v>
      </c>
      <c r="C809" s="7" t="s">
        <v>71</v>
      </c>
      <c r="D809" s="5" t="s">
        <v>72</v>
      </c>
      <c r="E809" s="147" t="s">
        <v>1680</v>
      </c>
      <c r="F809" s="147"/>
      <c r="G809" s="147" t="s">
        <v>4090</v>
      </c>
      <c r="H809" s="145" t="s">
        <v>4091</v>
      </c>
      <c r="I809" s="147" t="s">
        <v>1739</v>
      </c>
      <c r="J809" s="147">
        <v>1</v>
      </c>
      <c r="K809" s="147" t="s">
        <v>2503</v>
      </c>
      <c r="L809" s="5">
        <f>VLOOKUP(I:I,[1]指导价!$A:$B,2,0)</f>
        <v>24.9</v>
      </c>
      <c r="M809" s="124">
        <f t="shared" si="45"/>
        <v>41</v>
      </c>
      <c r="N809" s="147" t="s">
        <v>77</v>
      </c>
      <c r="O809" s="147"/>
      <c r="P809" s="147"/>
      <c r="Q809" s="147"/>
      <c r="R809" s="147"/>
      <c r="S809" s="147"/>
      <c r="T809" s="23"/>
      <c r="U809" s="5"/>
      <c r="V809" s="147"/>
      <c r="W809" s="147" t="s">
        <v>4092</v>
      </c>
      <c r="X809" s="109" t="s">
        <v>4093</v>
      </c>
      <c r="Y809" s="147" t="s">
        <v>4094</v>
      </c>
      <c r="Z809" s="147"/>
      <c r="AA809" s="5">
        <f t="shared" si="46"/>
        <v>24.9</v>
      </c>
      <c r="AB809" s="5">
        <f t="shared" si="47"/>
        <v>16.100000000000001</v>
      </c>
      <c r="AC809" s="5"/>
      <c r="AD809" s="5"/>
      <c r="AE809" s="146"/>
    </row>
    <row r="810" spans="1:31" ht="16.95" customHeight="1" x14ac:dyDescent="0.3">
      <c r="A810" s="3">
        <v>46082</v>
      </c>
      <c r="B810" s="14">
        <v>46084</v>
      </c>
      <c r="C810" s="7" t="s">
        <v>71</v>
      </c>
      <c r="D810" s="5" t="s">
        <v>72</v>
      </c>
      <c r="E810" s="147" t="s">
        <v>1680</v>
      </c>
      <c r="F810" s="147"/>
      <c r="G810" s="147" t="s">
        <v>2012</v>
      </c>
      <c r="H810" s="145" t="s">
        <v>4095</v>
      </c>
      <c r="I810" s="147" t="s">
        <v>1683</v>
      </c>
      <c r="J810" s="147">
        <v>6</v>
      </c>
      <c r="K810" s="147" t="s">
        <v>3795</v>
      </c>
      <c r="L810" s="5">
        <f>VLOOKUP(I:I,[1]指导价!$A:$B,2,0)</f>
        <v>9.9</v>
      </c>
      <c r="M810" s="124">
        <f t="shared" si="45"/>
        <v>20.333333333333332</v>
      </c>
      <c r="N810" s="147" t="s">
        <v>77</v>
      </c>
      <c r="O810" s="147"/>
      <c r="P810" s="147"/>
      <c r="Q810" s="147"/>
      <c r="R810" s="147"/>
      <c r="S810" s="147"/>
      <c r="T810" s="23"/>
      <c r="U810" s="5"/>
      <c r="V810" s="147"/>
      <c r="W810" s="147" t="s">
        <v>4096</v>
      </c>
      <c r="X810" s="109" t="s">
        <v>2803</v>
      </c>
      <c r="Y810" s="147" t="s">
        <v>2804</v>
      </c>
      <c r="Z810" s="147"/>
      <c r="AA810" s="5">
        <f t="shared" si="46"/>
        <v>59.400000000000006</v>
      </c>
      <c r="AB810" s="5">
        <f t="shared" si="47"/>
        <v>62.599999999999994</v>
      </c>
      <c r="AC810" s="5"/>
      <c r="AD810" s="5"/>
      <c r="AE810" s="146"/>
    </row>
    <row r="811" spans="1:31" ht="16.95" customHeight="1" x14ac:dyDescent="0.3">
      <c r="A811" s="3">
        <v>46082</v>
      </c>
      <c r="B811" s="14">
        <v>46084</v>
      </c>
      <c r="C811" s="7" t="s">
        <v>71</v>
      </c>
      <c r="D811" s="5" t="s">
        <v>72</v>
      </c>
      <c r="E811" s="147" t="s">
        <v>1680</v>
      </c>
      <c r="F811" s="147"/>
      <c r="G811" s="147" t="s">
        <v>3182</v>
      </c>
      <c r="H811" s="145" t="s">
        <v>4097</v>
      </c>
      <c r="I811" s="147" t="s">
        <v>1712</v>
      </c>
      <c r="J811" s="147">
        <v>3</v>
      </c>
      <c r="K811" s="147" t="s">
        <v>4098</v>
      </c>
      <c r="L811" s="5">
        <f>VLOOKUP(I:I,[1]指导价!$A:$B,2,0)</f>
        <v>24.9</v>
      </c>
      <c r="M811" s="124">
        <f t="shared" si="45"/>
        <v>59</v>
      </c>
      <c r="N811" s="147" t="s">
        <v>77</v>
      </c>
      <c r="O811" s="147"/>
      <c r="P811" s="147"/>
      <c r="Q811" s="147"/>
      <c r="R811" s="147"/>
      <c r="S811" s="147"/>
      <c r="T811" s="23"/>
      <c r="U811" s="5"/>
      <c r="V811" s="147"/>
      <c r="W811" s="147" t="s">
        <v>4099</v>
      </c>
      <c r="X811" s="109" t="s">
        <v>4100</v>
      </c>
      <c r="Y811" s="147" t="s">
        <v>4101</v>
      </c>
      <c r="Z811" s="147"/>
      <c r="AA811" s="5">
        <f t="shared" si="46"/>
        <v>74.699999999999989</v>
      </c>
      <c r="AB811" s="5">
        <f t="shared" si="47"/>
        <v>102.30000000000001</v>
      </c>
      <c r="AC811" s="5"/>
      <c r="AD811" s="5"/>
      <c r="AE811" s="146"/>
    </row>
    <row r="812" spans="1:31" ht="16.95" customHeight="1" x14ac:dyDescent="0.3">
      <c r="A812" s="3">
        <v>46082</v>
      </c>
      <c r="B812" s="14">
        <v>46084</v>
      </c>
      <c r="C812" s="7" t="s">
        <v>71</v>
      </c>
      <c r="D812" s="5" t="s">
        <v>72</v>
      </c>
      <c r="E812" s="147" t="s">
        <v>1680</v>
      </c>
      <c r="F812" s="147"/>
      <c r="G812" s="147" t="s">
        <v>4102</v>
      </c>
      <c r="H812" s="145" t="s">
        <v>4103</v>
      </c>
      <c r="I812" s="147" t="s">
        <v>1739</v>
      </c>
      <c r="J812" s="147">
        <v>2</v>
      </c>
      <c r="K812" s="147" t="s">
        <v>3136</v>
      </c>
      <c r="L812" s="5">
        <f>VLOOKUP(I:I,[1]指导价!$A:$B,2,0)</f>
        <v>24.9</v>
      </c>
      <c r="M812" s="124">
        <f t="shared" si="45"/>
        <v>48.8</v>
      </c>
      <c r="N812" s="147" t="s">
        <v>77</v>
      </c>
      <c r="O812" s="147"/>
      <c r="P812" s="147"/>
      <c r="Q812" s="147"/>
      <c r="R812" s="147"/>
      <c r="S812" s="147"/>
      <c r="T812" s="23"/>
      <c r="U812" s="5"/>
      <c r="V812" s="147"/>
      <c r="W812" s="147" t="s">
        <v>4104</v>
      </c>
      <c r="X812" s="109" t="s">
        <v>3429</v>
      </c>
      <c r="Y812" s="147" t="s">
        <v>3430</v>
      </c>
      <c r="Z812" s="147"/>
      <c r="AA812" s="5">
        <f t="shared" si="46"/>
        <v>49.8</v>
      </c>
      <c r="AB812" s="5">
        <f t="shared" si="47"/>
        <v>47.8</v>
      </c>
      <c r="AC812" s="5"/>
      <c r="AD812" s="5"/>
      <c r="AE812" s="146"/>
    </row>
    <row r="813" spans="1:31" ht="16.95" customHeight="1" x14ac:dyDescent="0.3">
      <c r="A813" s="3">
        <v>46082</v>
      </c>
      <c r="B813" s="14">
        <v>46084</v>
      </c>
      <c r="C813" s="7" t="s">
        <v>71</v>
      </c>
      <c r="D813" s="5" t="s">
        <v>72</v>
      </c>
      <c r="E813" s="147" t="s">
        <v>1680</v>
      </c>
      <c r="F813" s="147"/>
      <c r="G813" s="147" t="s">
        <v>3210</v>
      </c>
      <c r="H813" s="145" t="s">
        <v>4105</v>
      </c>
      <c r="I813" s="147" t="s">
        <v>1690</v>
      </c>
      <c r="J813" s="147">
        <v>3</v>
      </c>
      <c r="K813" s="147" t="s">
        <v>4106</v>
      </c>
      <c r="L813" s="5">
        <f>VLOOKUP(I:I,[1]指导价!$A:$B,2,0)</f>
        <v>9.9</v>
      </c>
      <c r="M813" s="124">
        <f t="shared" si="45"/>
        <v>26.3</v>
      </c>
      <c r="N813" s="147" t="s">
        <v>77</v>
      </c>
      <c r="O813" s="147"/>
      <c r="P813" s="147"/>
      <c r="Q813" s="147"/>
      <c r="R813" s="147"/>
      <c r="S813" s="147"/>
      <c r="T813" s="23"/>
      <c r="U813" s="5"/>
      <c r="V813" s="147"/>
      <c r="W813" s="147" t="s">
        <v>4107</v>
      </c>
      <c r="X813" s="109" t="s">
        <v>4108</v>
      </c>
      <c r="Y813" s="147" t="s">
        <v>4109</v>
      </c>
      <c r="Z813" s="147"/>
      <c r="AA813" s="5">
        <f t="shared" si="46"/>
        <v>29.700000000000003</v>
      </c>
      <c r="AB813" s="5">
        <f t="shared" si="47"/>
        <v>49.2</v>
      </c>
      <c r="AC813" s="5"/>
      <c r="AD813" s="5"/>
      <c r="AE813" s="146"/>
    </row>
    <row r="814" spans="1:31" ht="16.95" customHeight="1" x14ac:dyDescent="0.3">
      <c r="A814" s="3">
        <v>46082</v>
      </c>
      <c r="B814" s="14">
        <v>46084</v>
      </c>
      <c r="C814" s="7" t="s">
        <v>71</v>
      </c>
      <c r="D814" s="5" t="s">
        <v>72</v>
      </c>
      <c r="E814" s="147" t="s">
        <v>1680</v>
      </c>
      <c r="F814" s="147"/>
      <c r="G814" s="147" t="s">
        <v>3254</v>
      </c>
      <c r="H814" s="145" t="s">
        <v>4110</v>
      </c>
      <c r="I814" s="147" t="s">
        <v>1701</v>
      </c>
      <c r="J814" s="147">
        <v>6</v>
      </c>
      <c r="K814" s="147" t="s">
        <v>3829</v>
      </c>
      <c r="L814" s="5">
        <f>VLOOKUP(I:I,[1]指导价!$A:$B,2,0)</f>
        <v>8.9</v>
      </c>
      <c r="M814" s="124">
        <f t="shared" si="45"/>
        <v>14.058333333333332</v>
      </c>
      <c r="N814" s="147" t="s">
        <v>77</v>
      </c>
      <c r="O814" s="147"/>
      <c r="P814" s="147"/>
      <c r="Q814" s="147"/>
      <c r="R814" s="147"/>
      <c r="S814" s="147"/>
      <c r="T814" s="23"/>
      <c r="U814" s="5"/>
      <c r="V814" s="147"/>
      <c r="W814" s="147" t="s">
        <v>4111</v>
      </c>
      <c r="X814" s="109" t="s">
        <v>4112</v>
      </c>
      <c r="Y814" s="147" t="s">
        <v>4113</v>
      </c>
      <c r="Z814" s="147"/>
      <c r="AA814" s="5">
        <f t="shared" si="46"/>
        <v>53.400000000000006</v>
      </c>
      <c r="AB814" s="5">
        <f t="shared" si="47"/>
        <v>30.949999999999989</v>
      </c>
      <c r="AC814" s="5"/>
      <c r="AD814" s="5"/>
      <c r="AE814" s="146"/>
    </row>
    <row r="815" spans="1:31" ht="16.95" customHeight="1" x14ac:dyDescent="0.3">
      <c r="A815" s="3">
        <v>46082</v>
      </c>
      <c r="B815" s="14">
        <v>46084</v>
      </c>
      <c r="C815" s="7" t="s">
        <v>71</v>
      </c>
      <c r="D815" s="5" t="s">
        <v>72</v>
      </c>
      <c r="E815" s="147" t="s">
        <v>1680</v>
      </c>
      <c r="F815" s="147"/>
      <c r="G815" s="147" t="s">
        <v>4114</v>
      </c>
      <c r="H815" s="145" t="s">
        <v>4115</v>
      </c>
      <c r="I815" s="147" t="s">
        <v>1683</v>
      </c>
      <c r="J815" s="147">
        <v>5</v>
      </c>
      <c r="K815" s="147" t="s">
        <v>4116</v>
      </c>
      <c r="L815" s="5">
        <f>VLOOKUP(I:I,[1]指导价!$A:$B,2,0)</f>
        <v>9.9</v>
      </c>
      <c r="M815" s="124">
        <f t="shared" si="45"/>
        <v>12.559999999999999</v>
      </c>
      <c r="N815" s="147" t="s">
        <v>77</v>
      </c>
      <c r="O815" s="147"/>
      <c r="P815" s="147"/>
      <c r="Q815" s="147"/>
      <c r="R815" s="147"/>
      <c r="S815" s="147"/>
      <c r="T815" s="23"/>
      <c r="U815" s="5"/>
      <c r="V815" s="147"/>
      <c r="W815" s="147" t="s">
        <v>4117</v>
      </c>
      <c r="X815" s="109" t="s">
        <v>3175</v>
      </c>
      <c r="Y815" s="147" t="s">
        <v>3176</v>
      </c>
      <c r="Z815" s="147"/>
      <c r="AA815" s="5">
        <f t="shared" si="46"/>
        <v>49.5</v>
      </c>
      <c r="AB815" s="5">
        <f t="shared" si="47"/>
        <v>13.299999999999997</v>
      </c>
      <c r="AC815" s="5"/>
      <c r="AD815" s="5"/>
      <c r="AE815" s="146"/>
    </row>
    <row r="816" spans="1:31" ht="16.95" customHeight="1" x14ac:dyDescent="0.3">
      <c r="A816" s="3">
        <v>46082</v>
      </c>
      <c r="B816" s="14">
        <v>46084</v>
      </c>
      <c r="C816" s="7" t="s">
        <v>71</v>
      </c>
      <c r="D816" s="5" t="s">
        <v>72</v>
      </c>
      <c r="E816" s="147" t="s">
        <v>1680</v>
      </c>
      <c r="F816" s="147"/>
      <c r="G816" s="147" t="s">
        <v>3463</v>
      </c>
      <c r="H816" s="145" t="s">
        <v>4118</v>
      </c>
      <c r="I816" s="147" t="s">
        <v>1739</v>
      </c>
      <c r="J816" s="147">
        <v>3</v>
      </c>
      <c r="K816" s="147" t="s">
        <v>3987</v>
      </c>
      <c r="L816" s="5">
        <f>VLOOKUP(I:I,[1]指导价!$A:$B,2,0)</f>
        <v>24.9</v>
      </c>
      <c r="M816" s="124">
        <f t="shared" si="45"/>
        <v>55</v>
      </c>
      <c r="N816" s="147" t="s">
        <v>77</v>
      </c>
      <c r="O816" s="147"/>
      <c r="P816" s="147"/>
      <c r="Q816" s="147"/>
      <c r="R816" s="147"/>
      <c r="S816" s="147"/>
      <c r="T816" s="23"/>
      <c r="U816" s="5"/>
      <c r="V816" s="147"/>
      <c r="W816" s="147" t="s">
        <v>4119</v>
      </c>
      <c r="X816" s="109" t="s">
        <v>4120</v>
      </c>
      <c r="Y816" s="147" t="s">
        <v>4121</v>
      </c>
      <c r="Z816" s="147"/>
      <c r="AA816" s="5">
        <f t="shared" si="46"/>
        <v>74.699999999999989</v>
      </c>
      <c r="AB816" s="5">
        <f t="shared" si="47"/>
        <v>90.300000000000011</v>
      </c>
      <c r="AC816" s="5"/>
      <c r="AD816" s="5"/>
      <c r="AE816" s="146"/>
    </row>
    <row r="817" spans="1:31" ht="16.95" customHeight="1" x14ac:dyDescent="0.3">
      <c r="A817" s="3">
        <v>46082</v>
      </c>
      <c r="B817" s="14">
        <v>46084</v>
      </c>
      <c r="C817" s="7" t="s">
        <v>71</v>
      </c>
      <c r="D817" s="5" t="s">
        <v>72</v>
      </c>
      <c r="E817" s="147" t="s">
        <v>1680</v>
      </c>
      <c r="F817" s="147"/>
      <c r="G817" s="147" t="s">
        <v>3182</v>
      </c>
      <c r="H817" s="145" t="s">
        <v>4122</v>
      </c>
      <c r="I817" s="147" t="s">
        <v>1683</v>
      </c>
      <c r="J817" s="147">
        <v>4</v>
      </c>
      <c r="K817" s="147" t="s">
        <v>3786</v>
      </c>
      <c r="L817" s="5">
        <f>VLOOKUP(I:I,[1]指导价!$A:$B,2,0)</f>
        <v>9.9</v>
      </c>
      <c r="M817" s="124">
        <f t="shared" si="45"/>
        <v>21</v>
      </c>
      <c r="N817" s="147" t="s">
        <v>77</v>
      </c>
      <c r="O817" s="147"/>
      <c r="P817" s="147"/>
      <c r="Q817" s="147"/>
      <c r="R817" s="147"/>
      <c r="S817" s="147"/>
      <c r="T817" s="23"/>
      <c r="U817" s="5"/>
      <c r="V817" s="147"/>
      <c r="W817" s="147" t="s">
        <v>4123</v>
      </c>
      <c r="X817" s="109" t="s">
        <v>4124</v>
      </c>
      <c r="Y817" s="147" t="s">
        <v>4125</v>
      </c>
      <c r="Z817" s="147"/>
      <c r="AA817" s="5">
        <f t="shared" si="46"/>
        <v>39.6</v>
      </c>
      <c r="AB817" s="5">
        <f t="shared" si="47"/>
        <v>44.4</v>
      </c>
      <c r="AC817" s="5"/>
      <c r="AD817" s="5"/>
      <c r="AE817" s="146"/>
    </row>
    <row r="818" spans="1:31" ht="16.95" customHeight="1" x14ac:dyDescent="0.3">
      <c r="A818" s="3">
        <v>46082</v>
      </c>
      <c r="B818" s="14">
        <v>46084</v>
      </c>
      <c r="C818" s="7" t="s">
        <v>71</v>
      </c>
      <c r="D818" s="5" t="s">
        <v>72</v>
      </c>
      <c r="E818" s="147" t="s">
        <v>1680</v>
      </c>
      <c r="F818" s="147"/>
      <c r="G818" s="147" t="s">
        <v>4084</v>
      </c>
      <c r="H818" s="145" t="s">
        <v>4126</v>
      </c>
      <c r="I818" s="147" t="s">
        <v>1683</v>
      </c>
      <c r="J818" s="147">
        <v>6</v>
      </c>
      <c r="K818" s="147" t="s">
        <v>4086</v>
      </c>
      <c r="L818" s="5">
        <f>VLOOKUP(I:I,[1]指导价!$A:$B,2,0)</f>
        <v>9.9</v>
      </c>
      <c r="M818" s="124">
        <f>K818/J818</f>
        <v>19.14</v>
      </c>
      <c r="N818" s="147" t="s">
        <v>77</v>
      </c>
      <c r="O818" s="147"/>
      <c r="P818" s="147"/>
      <c r="Q818" s="147"/>
      <c r="R818" s="147"/>
      <c r="S818" s="147"/>
      <c r="T818" s="23"/>
      <c r="U818" s="5"/>
      <c r="V818" s="147"/>
      <c r="W818" s="147" t="s">
        <v>4127</v>
      </c>
      <c r="X818" s="109" t="s">
        <v>4128</v>
      </c>
      <c r="Y818" s="147" t="s">
        <v>4129</v>
      </c>
      <c r="Z818" s="147"/>
      <c r="AA818" s="5">
        <f>J818*L818</f>
        <v>59.400000000000006</v>
      </c>
      <c r="AB818" s="5">
        <f>K:K-AA:AA</f>
        <v>55.44</v>
      </c>
      <c r="AC818" s="5"/>
      <c r="AD818" s="5"/>
      <c r="AE818" s="146"/>
    </row>
    <row r="819" spans="1:31" ht="16.95" customHeight="1" x14ac:dyDescent="0.3">
      <c r="A819" s="3">
        <v>46082</v>
      </c>
      <c r="B819" s="14">
        <v>46084</v>
      </c>
      <c r="C819" s="7" t="s">
        <v>71</v>
      </c>
      <c r="D819" s="5" t="s">
        <v>72</v>
      </c>
      <c r="E819" s="147" t="s">
        <v>1680</v>
      </c>
      <c r="F819" s="147"/>
      <c r="G819" s="147" t="s">
        <v>4130</v>
      </c>
      <c r="H819" s="145" t="s">
        <v>4131</v>
      </c>
      <c r="I819" s="147" t="s">
        <v>1683</v>
      </c>
      <c r="J819" s="147">
        <v>15</v>
      </c>
      <c r="K819" s="147" t="s">
        <v>4132</v>
      </c>
      <c r="L819" s="5">
        <f>VLOOKUP(I:I,[1]指导价!$A:$B,2,0)</f>
        <v>9.9</v>
      </c>
      <c r="M819" s="124">
        <f>K819/J819</f>
        <v>15.708</v>
      </c>
      <c r="N819" s="147" t="s">
        <v>77</v>
      </c>
      <c r="O819" s="147"/>
      <c r="P819" s="147"/>
      <c r="Q819" s="147"/>
      <c r="R819" s="147"/>
      <c r="S819" s="147"/>
      <c r="T819" s="23"/>
      <c r="U819" s="5"/>
      <c r="V819" s="147"/>
      <c r="W819" s="147" t="s">
        <v>4133</v>
      </c>
      <c r="X819" s="109" t="s">
        <v>4134</v>
      </c>
      <c r="Y819" s="147" t="s">
        <v>4135</v>
      </c>
      <c r="Z819" s="147"/>
      <c r="AA819" s="5">
        <f>J819*L819</f>
        <v>148.5</v>
      </c>
      <c r="AB819" s="5">
        <f>K:K-AA:AA</f>
        <v>87.12</v>
      </c>
      <c r="AC819" s="5"/>
      <c r="AD819" s="5"/>
      <c r="AE819" s="146"/>
    </row>
    <row r="820" spans="1:31" ht="16.95" customHeight="1" x14ac:dyDescent="0.3">
      <c r="A820" s="3">
        <v>46082</v>
      </c>
      <c r="B820" s="14">
        <v>46084</v>
      </c>
      <c r="C820" s="7" t="s">
        <v>71</v>
      </c>
      <c r="D820" s="5" t="s">
        <v>72</v>
      </c>
      <c r="E820" s="147" t="s">
        <v>1680</v>
      </c>
      <c r="F820" s="147"/>
      <c r="G820" s="147" t="s">
        <v>4136</v>
      </c>
      <c r="H820" s="145" t="s">
        <v>4137</v>
      </c>
      <c r="I820" s="147" t="s">
        <v>1683</v>
      </c>
      <c r="J820" s="147">
        <v>15</v>
      </c>
      <c r="K820" s="147" t="s">
        <v>4138</v>
      </c>
      <c r="L820" s="5">
        <f>VLOOKUP(I:I,[1]指导价!$A:$B,2,0)</f>
        <v>9.9</v>
      </c>
      <c r="M820" s="124">
        <f>K820/J820</f>
        <v>14.999333333333334</v>
      </c>
      <c r="N820" s="147" t="s">
        <v>77</v>
      </c>
      <c r="O820" s="147"/>
      <c r="P820" s="147"/>
      <c r="Q820" s="147"/>
      <c r="R820" s="147"/>
      <c r="S820" s="147"/>
      <c r="T820" s="23"/>
      <c r="U820" s="5"/>
      <c r="V820" s="147"/>
      <c r="W820" s="147" t="s">
        <v>4139</v>
      </c>
      <c r="X820" s="109" t="s">
        <v>4140</v>
      </c>
      <c r="Y820" s="147" t="s">
        <v>4141</v>
      </c>
      <c r="Z820" s="147"/>
      <c r="AA820" s="5">
        <f>J820*L820</f>
        <v>148.5</v>
      </c>
      <c r="AB820" s="5">
        <f>K:K-AA:AA</f>
        <v>76.490000000000009</v>
      </c>
      <c r="AC820" s="5"/>
      <c r="AD820" s="5"/>
      <c r="AE820" s="146"/>
    </row>
    <row r="821" spans="1:31" ht="16.95" customHeight="1" x14ac:dyDescent="0.3">
      <c r="A821" s="3">
        <v>46082</v>
      </c>
      <c r="B821" s="14">
        <v>46084</v>
      </c>
      <c r="C821" s="7" t="s">
        <v>71</v>
      </c>
      <c r="D821" s="5" t="s">
        <v>72</v>
      </c>
      <c r="E821" s="147" t="s">
        <v>1680</v>
      </c>
      <c r="F821" s="147"/>
      <c r="G821" s="147" t="s">
        <v>3091</v>
      </c>
      <c r="H821" s="145" t="s">
        <v>4142</v>
      </c>
      <c r="I821" s="147" t="s">
        <v>1712</v>
      </c>
      <c r="J821" s="147">
        <v>4</v>
      </c>
      <c r="K821" s="147" t="s">
        <v>3298</v>
      </c>
      <c r="L821" s="5">
        <f>VLOOKUP(I:I,[1]指导价!$A:$B,2,0)</f>
        <v>24.9</v>
      </c>
      <c r="M821" s="124">
        <f>K821/J821</f>
        <v>34</v>
      </c>
      <c r="N821" s="147" t="s">
        <v>77</v>
      </c>
      <c r="O821" s="147"/>
      <c r="P821" s="147"/>
      <c r="Q821" s="147"/>
      <c r="R821" s="147"/>
      <c r="S821" s="147"/>
      <c r="T821" s="23"/>
      <c r="U821" s="5"/>
      <c r="V821" s="147"/>
      <c r="W821" s="147" t="s">
        <v>4143</v>
      </c>
      <c r="X821" s="109" t="s">
        <v>4144</v>
      </c>
      <c r="Y821" s="147" t="s">
        <v>4145</v>
      </c>
      <c r="Z821" s="147"/>
      <c r="AA821" s="5">
        <f>J821*L821</f>
        <v>99.6</v>
      </c>
      <c r="AB821" s="5">
        <f>K:K-AA:AA</f>
        <v>36.400000000000006</v>
      </c>
      <c r="AC821" s="5"/>
      <c r="AD821" s="5"/>
      <c r="AE821" s="146"/>
    </row>
    <row r="822" spans="1:31" ht="16.95" customHeight="1" x14ac:dyDescent="0.3">
      <c r="A822" s="3">
        <v>46082</v>
      </c>
      <c r="B822" s="14">
        <v>46084</v>
      </c>
      <c r="C822" s="7" t="s">
        <v>71</v>
      </c>
      <c r="D822" s="5" t="s">
        <v>72</v>
      </c>
      <c r="E822" s="147" t="s">
        <v>1680</v>
      </c>
      <c r="F822" s="147"/>
      <c r="G822" s="147" t="s">
        <v>3991</v>
      </c>
      <c r="H822" s="145" t="s">
        <v>4146</v>
      </c>
      <c r="I822" s="147" t="s">
        <v>1683</v>
      </c>
      <c r="J822" s="147">
        <v>15</v>
      </c>
      <c r="K822" s="147" t="s">
        <v>4147</v>
      </c>
      <c r="L822" s="5">
        <f>VLOOKUP(I:I,[1]指导价!$A:$B,2,0)</f>
        <v>9.9</v>
      </c>
      <c r="M822" s="124">
        <f t="shared" ref="M822:M884" si="48">K822/J822</f>
        <v>15.549333333333333</v>
      </c>
      <c r="N822" s="147" t="s">
        <v>77</v>
      </c>
      <c r="O822" s="147"/>
      <c r="P822" s="147"/>
      <c r="Q822" s="147"/>
      <c r="R822" s="147"/>
      <c r="S822" s="147"/>
      <c r="T822" s="23"/>
      <c r="U822" s="5"/>
      <c r="V822" s="147"/>
      <c r="W822" s="147" t="s">
        <v>4148</v>
      </c>
      <c r="X822" s="109" t="s">
        <v>4149</v>
      </c>
      <c r="Y822" s="147" t="s">
        <v>4150</v>
      </c>
      <c r="Z822" s="147"/>
      <c r="AA822" s="5">
        <f t="shared" ref="AA822:AA884" si="49">J822*L822</f>
        <v>148.5</v>
      </c>
      <c r="AB822" s="5">
        <f t="shared" ref="AB822:AB884" si="50">K:K-AA:AA</f>
        <v>84.740000000000009</v>
      </c>
      <c r="AC822" s="5"/>
      <c r="AD822" s="5"/>
      <c r="AE822" s="146"/>
    </row>
    <row r="823" spans="1:31" ht="16.95" customHeight="1" x14ac:dyDescent="0.3">
      <c r="A823" s="3">
        <v>46082</v>
      </c>
      <c r="B823" s="14">
        <v>46084</v>
      </c>
      <c r="C823" s="7" t="s">
        <v>71</v>
      </c>
      <c r="D823" s="5" t="s">
        <v>72</v>
      </c>
      <c r="E823" s="147" t="s">
        <v>1680</v>
      </c>
      <c r="F823" s="147"/>
      <c r="G823" s="147" t="s">
        <v>2885</v>
      </c>
      <c r="H823" s="145" t="s">
        <v>4151</v>
      </c>
      <c r="I823" s="147" t="s">
        <v>1739</v>
      </c>
      <c r="J823" s="147">
        <v>3</v>
      </c>
      <c r="K823" s="147" t="s">
        <v>3894</v>
      </c>
      <c r="L823" s="5">
        <f>VLOOKUP(I:I,[1]指导价!$A:$B,2,0)</f>
        <v>24.9</v>
      </c>
      <c r="M823" s="124">
        <f t="shared" si="48"/>
        <v>28.666666666666668</v>
      </c>
      <c r="N823" s="147" t="s">
        <v>77</v>
      </c>
      <c r="O823" s="147"/>
      <c r="P823" s="147"/>
      <c r="Q823" s="147"/>
      <c r="R823" s="147"/>
      <c r="S823" s="147"/>
      <c r="T823" s="23"/>
      <c r="U823" s="5"/>
      <c r="V823" s="147"/>
      <c r="W823" s="147" t="s">
        <v>4152</v>
      </c>
      <c r="X823" s="109" t="s">
        <v>2608</v>
      </c>
      <c r="Y823" s="147" t="s">
        <v>2609</v>
      </c>
      <c r="Z823" s="147"/>
      <c r="AA823" s="5">
        <f t="shared" si="49"/>
        <v>74.699999999999989</v>
      </c>
      <c r="AB823" s="5">
        <f t="shared" si="50"/>
        <v>11.300000000000011</v>
      </c>
      <c r="AC823" s="5"/>
      <c r="AD823" s="5"/>
      <c r="AE823" s="146"/>
    </row>
    <row r="824" spans="1:31" ht="16.95" customHeight="1" x14ac:dyDescent="0.3">
      <c r="A824" s="3">
        <v>46082</v>
      </c>
      <c r="B824" s="14">
        <v>46084</v>
      </c>
      <c r="C824" s="7" t="s">
        <v>71</v>
      </c>
      <c r="D824" s="5" t="s">
        <v>72</v>
      </c>
      <c r="E824" s="147" t="s">
        <v>1680</v>
      </c>
      <c r="F824" s="147"/>
      <c r="G824" s="147" t="s">
        <v>4153</v>
      </c>
      <c r="H824" s="145" t="s">
        <v>4154</v>
      </c>
      <c r="I824" s="147" t="s">
        <v>1683</v>
      </c>
      <c r="J824" s="147">
        <v>6</v>
      </c>
      <c r="K824" s="147" t="s">
        <v>4086</v>
      </c>
      <c r="L824" s="5">
        <f>VLOOKUP(I:I,[1]指导价!$A:$B,2,0)</f>
        <v>9.9</v>
      </c>
      <c r="M824" s="124">
        <f t="shared" si="48"/>
        <v>19.14</v>
      </c>
      <c r="N824" s="147" t="s">
        <v>77</v>
      </c>
      <c r="O824" s="147"/>
      <c r="P824" s="147"/>
      <c r="Q824" s="147"/>
      <c r="R824" s="147"/>
      <c r="S824" s="147"/>
      <c r="T824" s="23"/>
      <c r="U824" s="5"/>
      <c r="V824" s="147"/>
      <c r="W824" s="147" t="s">
        <v>4155</v>
      </c>
      <c r="X824" s="109" t="s">
        <v>4088</v>
      </c>
      <c r="Y824" s="147" t="s">
        <v>4089</v>
      </c>
      <c r="Z824" s="147"/>
      <c r="AA824" s="5">
        <f t="shared" si="49"/>
        <v>59.400000000000006</v>
      </c>
      <c r="AB824" s="5">
        <f t="shared" si="50"/>
        <v>55.44</v>
      </c>
      <c r="AC824" s="5"/>
      <c r="AD824" s="5"/>
      <c r="AE824" s="146"/>
    </row>
    <row r="825" spans="1:31" ht="16.95" customHeight="1" x14ac:dyDescent="0.3">
      <c r="A825" s="3">
        <v>46082</v>
      </c>
      <c r="B825" s="14">
        <v>46084</v>
      </c>
      <c r="C825" s="7" t="s">
        <v>71</v>
      </c>
      <c r="D825" s="5" t="s">
        <v>72</v>
      </c>
      <c r="E825" s="147" t="s">
        <v>1680</v>
      </c>
      <c r="F825" s="147"/>
      <c r="G825" s="147" t="s">
        <v>3843</v>
      </c>
      <c r="H825" s="145" t="s">
        <v>4156</v>
      </c>
      <c r="I825" s="147" t="s">
        <v>1683</v>
      </c>
      <c r="J825" s="147">
        <v>15</v>
      </c>
      <c r="K825" s="147" t="s">
        <v>4157</v>
      </c>
      <c r="L825" s="5">
        <f>VLOOKUP(I:I,[1]指导价!$A:$B,2,0)</f>
        <v>9.9</v>
      </c>
      <c r="M825" s="124">
        <f t="shared" si="48"/>
        <v>16</v>
      </c>
      <c r="N825" s="147" t="s">
        <v>77</v>
      </c>
      <c r="O825" s="147"/>
      <c r="P825" s="147"/>
      <c r="Q825" s="147"/>
      <c r="R825" s="147"/>
      <c r="S825" s="147"/>
      <c r="T825" s="23"/>
      <c r="U825" s="5"/>
      <c r="V825" s="147"/>
      <c r="W825" s="147" t="s">
        <v>4158</v>
      </c>
      <c r="X825" s="109" t="s">
        <v>4159</v>
      </c>
      <c r="Y825" s="147" t="s">
        <v>4160</v>
      </c>
      <c r="Z825" s="147"/>
      <c r="AA825" s="5">
        <f t="shared" si="49"/>
        <v>148.5</v>
      </c>
      <c r="AB825" s="5">
        <f t="shared" si="50"/>
        <v>91.5</v>
      </c>
      <c r="AC825" s="5"/>
      <c r="AD825" s="5"/>
      <c r="AE825" s="146"/>
    </row>
    <row r="826" spans="1:31" ht="16.95" customHeight="1" x14ac:dyDescent="0.3">
      <c r="A826" s="3">
        <v>46082</v>
      </c>
      <c r="B826" s="14">
        <v>46084</v>
      </c>
      <c r="C826" s="7" t="s">
        <v>71</v>
      </c>
      <c r="D826" s="5" t="s">
        <v>72</v>
      </c>
      <c r="E826" s="147" t="s">
        <v>1680</v>
      </c>
      <c r="F826" s="147"/>
      <c r="G826" s="147" t="s">
        <v>2830</v>
      </c>
      <c r="H826" s="145" t="s">
        <v>4161</v>
      </c>
      <c r="I826" s="147" t="s">
        <v>1683</v>
      </c>
      <c r="J826" s="147">
        <v>15</v>
      </c>
      <c r="K826" s="147" t="s">
        <v>4162</v>
      </c>
      <c r="L826" s="5">
        <f>VLOOKUP(I:I,[1]指导价!$A:$B,2,0)</f>
        <v>9.9</v>
      </c>
      <c r="M826" s="124">
        <f t="shared" si="48"/>
        <v>15.84</v>
      </c>
      <c r="N826" s="147" t="s">
        <v>77</v>
      </c>
      <c r="O826" s="147"/>
      <c r="P826" s="147"/>
      <c r="Q826" s="147"/>
      <c r="R826" s="147"/>
      <c r="S826" s="147"/>
      <c r="T826" s="23"/>
      <c r="U826" s="5"/>
      <c r="V826" s="147"/>
      <c r="W826" s="147" t="s">
        <v>4163</v>
      </c>
      <c r="X826" s="109" t="s">
        <v>4164</v>
      </c>
      <c r="Y826" s="147" t="s">
        <v>4165</v>
      </c>
      <c r="Z826" s="147"/>
      <c r="AA826" s="5">
        <f t="shared" si="49"/>
        <v>148.5</v>
      </c>
      <c r="AB826" s="5">
        <f t="shared" si="50"/>
        <v>89.1</v>
      </c>
      <c r="AC826" s="5"/>
      <c r="AD826" s="5"/>
      <c r="AE826" s="146"/>
    </row>
    <row r="827" spans="1:31" ht="16.95" customHeight="1" x14ac:dyDescent="0.3">
      <c r="A827" s="3">
        <v>46082</v>
      </c>
      <c r="B827" s="14">
        <v>46084</v>
      </c>
      <c r="C827" s="7" t="s">
        <v>71</v>
      </c>
      <c r="D827" s="5" t="s">
        <v>72</v>
      </c>
      <c r="E827" s="147" t="s">
        <v>1680</v>
      </c>
      <c r="F827" s="147"/>
      <c r="G827" s="147" t="s">
        <v>4166</v>
      </c>
      <c r="H827" s="145" t="s">
        <v>4167</v>
      </c>
      <c r="I827" s="147" t="s">
        <v>1712</v>
      </c>
      <c r="J827" s="147">
        <v>3</v>
      </c>
      <c r="K827" s="147" t="s">
        <v>4168</v>
      </c>
      <c r="L827" s="5">
        <f>VLOOKUP(I:I,[1]指导价!$A:$B,2,0)</f>
        <v>24.9</v>
      </c>
      <c r="M827" s="124">
        <f t="shared" si="48"/>
        <v>79.25</v>
      </c>
      <c r="N827" s="147" t="s">
        <v>77</v>
      </c>
      <c r="O827" s="147"/>
      <c r="P827" s="147"/>
      <c r="Q827" s="147"/>
      <c r="R827" s="147"/>
      <c r="S827" s="147"/>
      <c r="T827" s="23"/>
      <c r="U827" s="5"/>
      <c r="V827" s="147"/>
      <c r="W827" s="147" t="s">
        <v>4169</v>
      </c>
      <c r="X827" s="109" t="s">
        <v>4170</v>
      </c>
      <c r="Y827" s="147" t="s">
        <v>4171</v>
      </c>
      <c r="Z827" s="147"/>
      <c r="AA827" s="5">
        <f t="shared" si="49"/>
        <v>74.699999999999989</v>
      </c>
      <c r="AB827" s="5">
        <f t="shared" si="50"/>
        <v>163.05000000000001</v>
      </c>
      <c r="AC827" s="5"/>
      <c r="AD827" s="5"/>
      <c r="AE827" s="146"/>
    </row>
    <row r="828" spans="1:31" ht="16.95" customHeight="1" x14ac:dyDescent="0.3">
      <c r="A828" s="3">
        <v>46082</v>
      </c>
      <c r="B828" s="14">
        <v>46084</v>
      </c>
      <c r="C828" s="7" t="s">
        <v>71</v>
      </c>
      <c r="D828" s="5" t="s">
        <v>72</v>
      </c>
      <c r="E828" s="147" t="s">
        <v>1680</v>
      </c>
      <c r="F828" s="147"/>
      <c r="G828" s="147" t="s">
        <v>4172</v>
      </c>
      <c r="H828" s="145" t="s">
        <v>4173</v>
      </c>
      <c r="I828" s="147" t="s">
        <v>1712</v>
      </c>
      <c r="J828" s="147">
        <v>2</v>
      </c>
      <c r="K828" s="147" t="s">
        <v>1791</v>
      </c>
      <c r="L828" s="5">
        <f>VLOOKUP(I:I,[1]指导价!$A:$B,2,0)</f>
        <v>24.9</v>
      </c>
      <c r="M828" s="124">
        <f t="shared" si="48"/>
        <v>29.95</v>
      </c>
      <c r="N828" s="147" t="s">
        <v>77</v>
      </c>
      <c r="O828" s="147"/>
      <c r="P828" s="147"/>
      <c r="Q828" s="147"/>
      <c r="R828" s="147"/>
      <c r="S828" s="147"/>
      <c r="T828" s="23"/>
      <c r="U828" s="5"/>
      <c r="V828" s="147"/>
      <c r="W828" s="147" t="s">
        <v>4174</v>
      </c>
      <c r="X828" s="109" t="s">
        <v>2771</v>
      </c>
      <c r="Y828" s="147" t="s">
        <v>2772</v>
      </c>
      <c r="Z828" s="147"/>
      <c r="AA828" s="5">
        <f t="shared" si="49"/>
        <v>49.8</v>
      </c>
      <c r="AB828" s="5">
        <f t="shared" si="50"/>
        <v>10.100000000000001</v>
      </c>
      <c r="AC828" s="5"/>
      <c r="AD828" s="5"/>
      <c r="AE828" s="146"/>
    </row>
    <row r="829" spans="1:31" ht="16.95" customHeight="1" x14ac:dyDescent="0.3">
      <c r="A829" s="3">
        <v>46082</v>
      </c>
      <c r="B829" s="14">
        <v>46084</v>
      </c>
      <c r="C829" s="7" t="s">
        <v>71</v>
      </c>
      <c r="D829" s="5" t="s">
        <v>72</v>
      </c>
      <c r="E829" s="147" t="s">
        <v>1680</v>
      </c>
      <c r="F829" s="147"/>
      <c r="G829" s="147" t="s">
        <v>4172</v>
      </c>
      <c r="H829" s="145" t="s">
        <v>4175</v>
      </c>
      <c r="I829" s="147" t="s">
        <v>1683</v>
      </c>
      <c r="J829" s="147">
        <v>6</v>
      </c>
      <c r="K829" s="147" t="s">
        <v>1779</v>
      </c>
      <c r="L829" s="5">
        <f>VLOOKUP(I:I,[1]指导价!$A:$B,2,0)</f>
        <v>9.9</v>
      </c>
      <c r="M829" s="124">
        <f t="shared" si="48"/>
        <v>13.316666666666668</v>
      </c>
      <c r="N829" s="147" t="s">
        <v>77</v>
      </c>
      <c r="O829" s="147"/>
      <c r="P829" s="147"/>
      <c r="Q829" s="147"/>
      <c r="R829" s="147"/>
      <c r="S829" s="147"/>
      <c r="T829" s="23"/>
      <c r="U829" s="5"/>
      <c r="V829" s="147"/>
      <c r="W829" s="147" t="s">
        <v>4176</v>
      </c>
      <c r="X829" s="109" t="s">
        <v>3195</v>
      </c>
      <c r="Y829" s="147" t="s">
        <v>3196</v>
      </c>
      <c r="Z829" s="147"/>
      <c r="AA829" s="5">
        <f t="shared" si="49"/>
        <v>59.400000000000006</v>
      </c>
      <c r="AB829" s="5">
        <f t="shared" si="50"/>
        <v>20.5</v>
      </c>
      <c r="AC829" s="5"/>
      <c r="AD829" s="5"/>
      <c r="AE829" s="146"/>
    </row>
    <row r="830" spans="1:31" ht="16.95" customHeight="1" x14ac:dyDescent="0.3">
      <c r="A830" s="3">
        <v>46082</v>
      </c>
      <c r="B830" s="14">
        <v>46084</v>
      </c>
      <c r="C830" s="7" t="s">
        <v>71</v>
      </c>
      <c r="D830" s="5" t="s">
        <v>72</v>
      </c>
      <c r="E830" s="147" t="s">
        <v>1680</v>
      </c>
      <c r="F830" s="147"/>
      <c r="G830" s="147" t="s">
        <v>4172</v>
      </c>
      <c r="H830" s="145" t="s">
        <v>4177</v>
      </c>
      <c r="I830" s="147" t="s">
        <v>1739</v>
      </c>
      <c r="J830" s="147">
        <v>2</v>
      </c>
      <c r="K830" s="147" t="s">
        <v>4178</v>
      </c>
      <c r="L830" s="5">
        <f>VLOOKUP(I:I,[1]指导价!$A:$B,2,0)</f>
        <v>24.9</v>
      </c>
      <c r="M830" s="124">
        <f t="shared" si="48"/>
        <v>27.954999999999998</v>
      </c>
      <c r="N830" s="147" t="s">
        <v>77</v>
      </c>
      <c r="O830" s="147"/>
      <c r="P830" s="147"/>
      <c r="Q830" s="147"/>
      <c r="R830" s="147"/>
      <c r="S830" s="147"/>
      <c r="T830" s="23"/>
      <c r="U830" s="5"/>
      <c r="V830" s="147"/>
      <c r="W830" s="147" t="s">
        <v>4179</v>
      </c>
      <c r="X830" s="109" t="s">
        <v>4180</v>
      </c>
      <c r="Y830" s="147" t="s">
        <v>4181</v>
      </c>
      <c r="Z830" s="147"/>
      <c r="AA830" s="5">
        <f t="shared" si="49"/>
        <v>49.8</v>
      </c>
      <c r="AB830" s="5">
        <f t="shared" si="50"/>
        <v>6.1099999999999994</v>
      </c>
      <c r="AC830" s="5"/>
      <c r="AD830" s="5"/>
      <c r="AE830" s="146"/>
    </row>
    <row r="831" spans="1:31" ht="16.95" customHeight="1" x14ac:dyDescent="0.3">
      <c r="A831" s="3">
        <v>46082</v>
      </c>
      <c r="B831" s="14">
        <v>46084</v>
      </c>
      <c r="C831" s="7" t="s">
        <v>71</v>
      </c>
      <c r="D831" s="5" t="s">
        <v>72</v>
      </c>
      <c r="E831" s="147" t="s">
        <v>1680</v>
      </c>
      <c r="F831" s="147"/>
      <c r="G831" s="147" t="s">
        <v>4172</v>
      </c>
      <c r="H831" s="145" t="s">
        <v>4182</v>
      </c>
      <c r="I831" s="147" t="s">
        <v>1739</v>
      </c>
      <c r="J831" s="147">
        <v>3</v>
      </c>
      <c r="K831" s="147" t="s">
        <v>4183</v>
      </c>
      <c r="L831" s="5">
        <f>VLOOKUP(I:I,[1]指导价!$A:$B,2,0)</f>
        <v>24.9</v>
      </c>
      <c r="M831" s="124">
        <f t="shared" si="48"/>
        <v>26.66</v>
      </c>
      <c r="N831" s="147" t="s">
        <v>77</v>
      </c>
      <c r="O831" s="147"/>
      <c r="P831" s="147"/>
      <c r="Q831" s="147"/>
      <c r="R831" s="147"/>
      <c r="S831" s="147"/>
      <c r="T831" s="23"/>
      <c r="U831" s="5"/>
      <c r="V831" s="147"/>
      <c r="W831" s="147" t="s">
        <v>4184</v>
      </c>
      <c r="X831" s="109" t="s">
        <v>4185</v>
      </c>
      <c r="Y831" s="147" t="s">
        <v>4186</v>
      </c>
      <c r="Z831" s="147"/>
      <c r="AA831" s="5">
        <f t="shared" si="49"/>
        <v>74.699999999999989</v>
      </c>
      <c r="AB831" s="5">
        <f t="shared" si="50"/>
        <v>5.2800000000000153</v>
      </c>
      <c r="AC831" s="5"/>
      <c r="AD831" s="5"/>
      <c r="AE831" s="146"/>
    </row>
    <row r="832" spans="1:31" ht="16.95" customHeight="1" x14ac:dyDescent="0.3">
      <c r="A832" s="3">
        <v>46082</v>
      </c>
      <c r="B832" s="14">
        <v>46084</v>
      </c>
      <c r="C832" s="7" t="s">
        <v>71</v>
      </c>
      <c r="D832" s="5" t="s">
        <v>72</v>
      </c>
      <c r="E832" s="147" t="s">
        <v>1680</v>
      </c>
      <c r="F832" s="147"/>
      <c r="G832" s="147" t="s">
        <v>3278</v>
      </c>
      <c r="H832" s="145" t="s">
        <v>4187</v>
      </c>
      <c r="I832" s="147" t="s">
        <v>1845</v>
      </c>
      <c r="J832" s="147">
        <v>3</v>
      </c>
      <c r="K832" s="147" t="s">
        <v>4188</v>
      </c>
      <c r="L832" s="5">
        <f>VLOOKUP(I:I,[1]指导价!$A:$B,2,0)</f>
        <v>8.9</v>
      </c>
      <c r="M832" s="124">
        <f t="shared" si="48"/>
        <v>11.093333333333334</v>
      </c>
      <c r="N832" s="147" t="s">
        <v>77</v>
      </c>
      <c r="O832" s="147"/>
      <c r="P832" s="147"/>
      <c r="Q832" s="147"/>
      <c r="R832" s="147"/>
      <c r="S832" s="147"/>
      <c r="T832" s="23"/>
      <c r="U832" s="5"/>
      <c r="V832" s="147"/>
      <c r="W832" s="147" t="s">
        <v>4189</v>
      </c>
      <c r="X832" s="109" t="s">
        <v>4190</v>
      </c>
      <c r="Y832" s="147" t="s">
        <v>4191</v>
      </c>
      <c r="Z832" s="147"/>
      <c r="AA832" s="5">
        <f t="shared" si="49"/>
        <v>26.700000000000003</v>
      </c>
      <c r="AB832" s="5">
        <f t="shared" si="50"/>
        <v>6.5799999999999983</v>
      </c>
      <c r="AC832" s="5"/>
      <c r="AD832" s="5"/>
      <c r="AE832" s="146"/>
    </row>
    <row r="833" spans="1:31" ht="16.95" customHeight="1" x14ac:dyDescent="0.3">
      <c r="A833" s="3">
        <v>46082</v>
      </c>
      <c r="B833" s="14">
        <v>46084</v>
      </c>
      <c r="C833" s="7" t="s">
        <v>71</v>
      </c>
      <c r="D833" s="5" t="s">
        <v>72</v>
      </c>
      <c r="E833" s="147" t="s">
        <v>1680</v>
      </c>
      <c r="F833" s="147"/>
      <c r="G833" s="147" t="s">
        <v>3278</v>
      </c>
      <c r="H833" s="145" t="s">
        <v>4192</v>
      </c>
      <c r="I833" s="147" t="s">
        <v>1845</v>
      </c>
      <c r="J833" s="147">
        <v>6</v>
      </c>
      <c r="K833" s="147" t="s">
        <v>1718</v>
      </c>
      <c r="L833" s="5">
        <f>VLOOKUP(I:I,[1]指导价!$A:$B,2,0)</f>
        <v>8.9</v>
      </c>
      <c r="M833" s="124">
        <f t="shared" si="48"/>
        <v>10.533333333333333</v>
      </c>
      <c r="N833" s="147" t="s">
        <v>77</v>
      </c>
      <c r="O833" s="147"/>
      <c r="P833" s="147"/>
      <c r="Q833" s="147"/>
      <c r="R833" s="147"/>
      <c r="S833" s="147"/>
      <c r="T833" s="23"/>
      <c r="U833" s="5"/>
      <c r="V833" s="147"/>
      <c r="W833" s="147" t="s">
        <v>4193</v>
      </c>
      <c r="X833" s="109" t="s">
        <v>4194</v>
      </c>
      <c r="Y833" s="147" t="s">
        <v>4195</v>
      </c>
      <c r="Z833" s="147"/>
      <c r="AA833" s="5">
        <f t="shared" si="49"/>
        <v>53.400000000000006</v>
      </c>
      <c r="AB833" s="5">
        <f t="shared" si="50"/>
        <v>9.7999999999999972</v>
      </c>
      <c r="AC833" s="5"/>
      <c r="AD833" s="5"/>
      <c r="AE833" s="146"/>
    </row>
    <row r="834" spans="1:31" ht="16.95" customHeight="1" x14ac:dyDescent="0.3">
      <c r="A834" s="3">
        <v>46082</v>
      </c>
      <c r="B834" s="14">
        <v>46084</v>
      </c>
      <c r="C834" s="5" t="str">
        <f>VLOOKUP(G834,白名单!C:E,3,0)</f>
        <v>广州大区</v>
      </c>
      <c r="D834" s="5" t="str">
        <f>VLOOKUP(G834,白名单!C:F,4,0)</f>
        <v>广州喜万佳便利店有限公司</v>
      </c>
      <c r="E834" s="147" t="s">
        <v>1680</v>
      </c>
      <c r="F834" s="147"/>
      <c r="G834" s="147" t="s">
        <v>1997</v>
      </c>
      <c r="H834" s="145" t="s">
        <v>4196</v>
      </c>
      <c r="I834" s="147" t="s">
        <v>1701</v>
      </c>
      <c r="J834" s="147">
        <v>8</v>
      </c>
      <c r="K834" s="147" t="s">
        <v>4197</v>
      </c>
      <c r="L834" s="5">
        <f>VLOOKUP(I:I,[1]指导价!$A:$B,2,0)</f>
        <v>8.9</v>
      </c>
      <c r="M834" s="124">
        <f t="shared" si="48"/>
        <v>12</v>
      </c>
      <c r="N834" s="147" t="s">
        <v>77</v>
      </c>
      <c r="O834" s="147"/>
      <c r="P834" s="147"/>
      <c r="Q834" s="147"/>
      <c r="R834" s="147"/>
      <c r="S834" s="147"/>
      <c r="T834" s="23"/>
      <c r="U834" s="5"/>
      <c r="V834" s="147"/>
      <c r="W834" s="147" t="s">
        <v>4198</v>
      </c>
      <c r="X834" s="109" t="s">
        <v>4199</v>
      </c>
      <c r="Y834" s="147" t="s">
        <v>4200</v>
      </c>
      <c r="Z834" s="147"/>
      <c r="AA834" s="5">
        <f t="shared" si="49"/>
        <v>71.2</v>
      </c>
      <c r="AB834" s="5">
        <f t="shared" si="50"/>
        <v>24.799999999999997</v>
      </c>
      <c r="AC834" s="5"/>
      <c r="AD834" s="5"/>
      <c r="AE834" s="146"/>
    </row>
    <row r="835" spans="1:31" ht="16.95" customHeight="1" x14ac:dyDescent="0.3">
      <c r="A835" s="3">
        <v>46082</v>
      </c>
      <c r="B835" s="14">
        <v>46084</v>
      </c>
      <c r="C835" s="5" t="str">
        <f>VLOOKUP(G835,白名单!C:E,3,0)</f>
        <v>广州大区</v>
      </c>
      <c r="D835" s="5" t="str">
        <f>VLOOKUP(G835,白名单!C:F,4,0)</f>
        <v>广州喜万佳便利店有限公司</v>
      </c>
      <c r="E835" s="147" t="s">
        <v>1680</v>
      </c>
      <c r="F835" s="147"/>
      <c r="G835" s="147" t="s">
        <v>1997</v>
      </c>
      <c r="H835" s="145" t="s">
        <v>4201</v>
      </c>
      <c r="I835" s="147" t="s">
        <v>1701</v>
      </c>
      <c r="J835" s="147">
        <v>6</v>
      </c>
      <c r="K835" s="147" t="s">
        <v>1999</v>
      </c>
      <c r="L835" s="5">
        <f>VLOOKUP(I:I,[1]指导价!$A:$B,2,0)</f>
        <v>8.9</v>
      </c>
      <c r="M835" s="124">
        <f t="shared" si="48"/>
        <v>11.666666666666666</v>
      </c>
      <c r="N835" s="147" t="s">
        <v>77</v>
      </c>
      <c r="O835" s="147"/>
      <c r="P835" s="147"/>
      <c r="Q835" s="147"/>
      <c r="R835" s="147"/>
      <c r="S835" s="147"/>
      <c r="T835" s="23"/>
      <c r="U835" s="5"/>
      <c r="V835" s="147"/>
      <c r="W835" s="147" t="s">
        <v>4202</v>
      </c>
      <c r="X835" s="109" t="s">
        <v>4203</v>
      </c>
      <c r="Y835" s="147" t="s">
        <v>4204</v>
      </c>
      <c r="Z835" s="147"/>
      <c r="AA835" s="5">
        <f t="shared" si="49"/>
        <v>53.400000000000006</v>
      </c>
      <c r="AB835" s="5">
        <f t="shared" si="50"/>
        <v>16.599999999999994</v>
      </c>
      <c r="AC835" s="5"/>
      <c r="AD835" s="5"/>
      <c r="AE835" s="146"/>
    </row>
    <row r="836" spans="1:31" ht="16.95" customHeight="1" x14ac:dyDescent="0.3">
      <c r="A836" s="3">
        <v>46082</v>
      </c>
      <c r="B836" s="14">
        <v>46084</v>
      </c>
      <c r="C836" s="5" t="str">
        <f>VLOOKUP(G836,白名单!C:E,3,0)</f>
        <v>广州大区</v>
      </c>
      <c r="D836" s="5" t="str">
        <f>VLOOKUP(G836,白名单!C:F,4,0)</f>
        <v>广州喜万佳便利店有限公司</v>
      </c>
      <c r="E836" s="147" t="s">
        <v>1680</v>
      </c>
      <c r="F836" s="147"/>
      <c r="G836" s="147" t="s">
        <v>1997</v>
      </c>
      <c r="H836" s="145" t="s">
        <v>4205</v>
      </c>
      <c r="I836" s="147" t="s">
        <v>1845</v>
      </c>
      <c r="J836" s="147">
        <v>8</v>
      </c>
      <c r="K836" s="147" t="s">
        <v>1924</v>
      </c>
      <c r="L836" s="5">
        <f>VLOOKUP(I:I,[1]指导价!$A:$B,2,0)</f>
        <v>8.9</v>
      </c>
      <c r="M836" s="124">
        <f t="shared" si="48"/>
        <v>12.5</v>
      </c>
      <c r="N836" s="147" t="s">
        <v>77</v>
      </c>
      <c r="O836" s="147"/>
      <c r="P836" s="147"/>
      <c r="Q836" s="147"/>
      <c r="R836" s="147"/>
      <c r="S836" s="147"/>
      <c r="T836" s="23"/>
      <c r="U836" s="5"/>
      <c r="V836" s="147"/>
      <c r="W836" s="147" t="s">
        <v>4206</v>
      </c>
      <c r="X836" s="109" t="s">
        <v>4207</v>
      </c>
      <c r="Y836" s="147" t="s">
        <v>4208</v>
      </c>
      <c r="Z836" s="147"/>
      <c r="AA836" s="5">
        <f t="shared" si="49"/>
        <v>71.2</v>
      </c>
      <c r="AB836" s="5">
        <f t="shared" si="50"/>
        <v>28.799999999999997</v>
      </c>
      <c r="AC836" s="5"/>
      <c r="AD836" s="5"/>
      <c r="AE836" s="146"/>
    </row>
    <row r="837" spans="1:31" ht="16.95" customHeight="1" x14ac:dyDescent="0.3">
      <c r="A837" s="3">
        <v>46082</v>
      </c>
      <c r="B837" s="14">
        <v>46084</v>
      </c>
      <c r="C837" s="5" t="str">
        <f>VLOOKUP(G837,白名单!C:E,3,0)</f>
        <v>广州大区</v>
      </c>
      <c r="D837" s="5" t="str">
        <f>VLOOKUP(G837,白名单!C:F,4,0)</f>
        <v>广州喜万佳便利店有限公司</v>
      </c>
      <c r="E837" s="147" t="s">
        <v>1680</v>
      </c>
      <c r="F837" s="147"/>
      <c r="G837" s="147" t="s">
        <v>1997</v>
      </c>
      <c r="H837" s="145" t="s">
        <v>4209</v>
      </c>
      <c r="I837" s="147" t="s">
        <v>1701</v>
      </c>
      <c r="J837" s="147">
        <v>6</v>
      </c>
      <c r="K837" s="147" t="s">
        <v>4210</v>
      </c>
      <c r="L837" s="5">
        <f>VLOOKUP(I:I,[1]指导价!$A:$B,2,0)</f>
        <v>8.9</v>
      </c>
      <c r="M837" s="124">
        <f t="shared" si="48"/>
        <v>12</v>
      </c>
      <c r="N837" s="147" t="s">
        <v>77</v>
      </c>
      <c r="O837" s="147"/>
      <c r="P837" s="147"/>
      <c r="Q837" s="147"/>
      <c r="R837" s="147"/>
      <c r="S837" s="147"/>
      <c r="T837" s="23"/>
      <c r="U837" s="5"/>
      <c r="V837" s="147"/>
      <c r="W837" s="147" t="s">
        <v>4211</v>
      </c>
      <c r="X837" s="109" t="s">
        <v>4212</v>
      </c>
      <c r="Y837" s="147" t="s">
        <v>4213</v>
      </c>
      <c r="Z837" s="147"/>
      <c r="AA837" s="5">
        <f t="shared" si="49"/>
        <v>53.400000000000006</v>
      </c>
      <c r="AB837" s="5">
        <f t="shared" si="50"/>
        <v>18.599999999999994</v>
      </c>
      <c r="AC837" s="5"/>
      <c r="AD837" s="5"/>
      <c r="AE837" s="146"/>
    </row>
    <row r="838" spans="1:31" ht="16.95" customHeight="1" x14ac:dyDescent="0.3">
      <c r="A838" s="3">
        <v>46082</v>
      </c>
      <c r="B838" s="14">
        <v>46084</v>
      </c>
      <c r="C838" s="5" t="str">
        <f>VLOOKUP(G838,白名单!C:E,3,0)</f>
        <v>广州大区</v>
      </c>
      <c r="D838" s="5" t="str">
        <f>VLOOKUP(G838,白名单!C:F,4,0)</f>
        <v>广州喜万佳便利店有限公司</v>
      </c>
      <c r="E838" s="147" t="s">
        <v>1680</v>
      </c>
      <c r="F838" s="147"/>
      <c r="G838" s="147" t="s">
        <v>1898</v>
      </c>
      <c r="H838" s="145" t="s">
        <v>4214</v>
      </c>
      <c r="I838" s="147" t="s">
        <v>1701</v>
      </c>
      <c r="J838" s="147">
        <v>8</v>
      </c>
      <c r="K838" s="147" t="s">
        <v>1924</v>
      </c>
      <c r="L838" s="5">
        <f>VLOOKUP(I:I,[1]指导价!$A:$B,2,0)</f>
        <v>8.9</v>
      </c>
      <c r="M838" s="124">
        <f t="shared" si="48"/>
        <v>12.5</v>
      </c>
      <c r="N838" s="147" t="s">
        <v>77</v>
      </c>
      <c r="O838" s="147"/>
      <c r="P838" s="147"/>
      <c r="Q838" s="147"/>
      <c r="R838" s="147"/>
      <c r="S838" s="147"/>
      <c r="T838" s="23"/>
      <c r="U838" s="5"/>
      <c r="V838" s="147"/>
      <c r="W838" s="147" t="s">
        <v>4215</v>
      </c>
      <c r="X838" s="109" t="s">
        <v>4216</v>
      </c>
      <c r="Y838" s="147" t="s">
        <v>4217</v>
      </c>
      <c r="Z838" s="147"/>
      <c r="AA838" s="5">
        <f t="shared" si="49"/>
        <v>71.2</v>
      </c>
      <c r="AB838" s="5">
        <f t="shared" si="50"/>
        <v>28.799999999999997</v>
      </c>
      <c r="AC838" s="5"/>
      <c r="AD838" s="5"/>
      <c r="AE838" s="146"/>
    </row>
    <row r="839" spans="1:31" ht="16.95" customHeight="1" x14ac:dyDescent="0.3">
      <c r="A839" s="3">
        <v>46082</v>
      </c>
      <c r="B839" s="14">
        <v>46084</v>
      </c>
      <c r="C839" s="7" t="s">
        <v>71</v>
      </c>
      <c r="D839" s="5" t="s">
        <v>72</v>
      </c>
      <c r="E839" s="147" t="s">
        <v>1680</v>
      </c>
      <c r="F839" s="147"/>
      <c r="G839" s="147" t="s">
        <v>4218</v>
      </c>
      <c r="H839" s="145" t="s">
        <v>4219</v>
      </c>
      <c r="I839" s="147" t="s">
        <v>1845</v>
      </c>
      <c r="J839" s="147">
        <v>6</v>
      </c>
      <c r="K839" s="147" t="s">
        <v>4220</v>
      </c>
      <c r="L839" s="5">
        <f>VLOOKUP(I:I,[1]指导价!$A:$B,2,0)</f>
        <v>8.9</v>
      </c>
      <c r="M839" s="124">
        <f t="shared" si="48"/>
        <v>13.375</v>
      </c>
      <c r="N839" s="147" t="s">
        <v>77</v>
      </c>
      <c r="O839" s="147"/>
      <c r="P839" s="147"/>
      <c r="Q839" s="147"/>
      <c r="R839" s="147"/>
      <c r="S839" s="147"/>
      <c r="T839" s="23"/>
      <c r="U839" s="5"/>
      <c r="V839" s="147"/>
      <c r="W839" s="147" t="s">
        <v>4221</v>
      </c>
      <c r="X839" s="109" t="s">
        <v>4222</v>
      </c>
      <c r="Y839" s="147" t="s">
        <v>4223</v>
      </c>
      <c r="Z839" s="147"/>
      <c r="AA839" s="5">
        <f t="shared" si="49"/>
        <v>53.400000000000006</v>
      </c>
      <c r="AB839" s="5">
        <f t="shared" si="50"/>
        <v>26.849999999999994</v>
      </c>
      <c r="AC839" s="5"/>
      <c r="AD839" s="5"/>
      <c r="AE839" s="146"/>
    </row>
    <row r="840" spans="1:31" ht="16.95" customHeight="1" x14ac:dyDescent="0.3">
      <c r="A840" s="3">
        <v>46082</v>
      </c>
      <c r="B840" s="14">
        <v>46084</v>
      </c>
      <c r="C840" s="7" t="s">
        <v>71</v>
      </c>
      <c r="D840" s="5" t="s">
        <v>72</v>
      </c>
      <c r="E840" s="147" t="s">
        <v>1680</v>
      </c>
      <c r="F840" s="147"/>
      <c r="G840" s="102" t="s">
        <v>4224</v>
      </c>
      <c r="H840" s="145" t="s">
        <v>4225</v>
      </c>
      <c r="I840" s="147" t="s">
        <v>4226</v>
      </c>
      <c r="J840" s="147">
        <v>12</v>
      </c>
      <c r="K840" s="102" t="s">
        <v>4227</v>
      </c>
      <c r="L840" s="5">
        <f>VLOOKUP(I:I,[1]指导价!$A:$B,2,0)</f>
        <v>6.6</v>
      </c>
      <c r="M840" s="124">
        <f t="shared" si="48"/>
        <v>8.1833333333333336</v>
      </c>
      <c r="N840" s="147" t="s">
        <v>77</v>
      </c>
      <c r="O840" s="147"/>
      <c r="P840" s="147"/>
      <c r="Q840" s="147"/>
      <c r="R840" s="147"/>
      <c r="S840" s="147"/>
      <c r="T840" s="23"/>
      <c r="U840" s="5"/>
      <c r="V840" s="147"/>
      <c r="W840" s="150">
        <v>10207999416937</v>
      </c>
      <c r="X840" s="5" t="s">
        <v>4228</v>
      </c>
      <c r="Y840" s="102" t="s">
        <v>4229</v>
      </c>
      <c r="Z840" s="147"/>
      <c r="AA840" s="5">
        <f t="shared" si="49"/>
        <v>79.199999999999989</v>
      </c>
      <c r="AB840" s="5">
        <f t="shared" si="50"/>
        <v>19.000000000000014</v>
      </c>
      <c r="AC840" s="5"/>
      <c r="AD840" s="5"/>
      <c r="AE840" s="146"/>
    </row>
    <row r="841" spans="1:31" ht="16.95" customHeight="1" x14ac:dyDescent="0.3">
      <c r="A841" s="3">
        <v>46082</v>
      </c>
      <c r="B841" s="14">
        <v>46084</v>
      </c>
      <c r="C841" s="5" t="str">
        <f>VLOOKUP(G841,白名单!C:E,3,0)</f>
        <v>华北大区</v>
      </c>
      <c r="D841" s="5" t="s">
        <v>1806</v>
      </c>
      <c r="E841" s="147" t="s">
        <v>1680</v>
      </c>
      <c r="F841" s="147"/>
      <c r="G841" s="102" t="s">
        <v>1772</v>
      </c>
      <c r="H841" s="145" t="s">
        <v>4230</v>
      </c>
      <c r="I841" s="147" t="s">
        <v>4226</v>
      </c>
      <c r="J841" s="147">
        <v>12</v>
      </c>
      <c r="K841" s="102" t="s">
        <v>3375</v>
      </c>
      <c r="L841" s="5">
        <f>VLOOKUP(I:I,[1]指导价!$A:$B,2,0)</f>
        <v>6.6</v>
      </c>
      <c r="M841" s="124">
        <f t="shared" si="48"/>
        <v>7.333333333333333</v>
      </c>
      <c r="N841" s="147" t="s">
        <v>77</v>
      </c>
      <c r="O841" s="147"/>
      <c r="P841" s="147"/>
      <c r="Q841" s="147"/>
      <c r="R841" s="147"/>
      <c r="S841" s="147"/>
      <c r="T841" s="23"/>
      <c r="U841" s="5"/>
      <c r="V841" s="147"/>
      <c r="W841" s="150">
        <v>10109459252646</v>
      </c>
      <c r="X841" s="5" t="s">
        <v>4231</v>
      </c>
      <c r="Y841" s="102" t="s">
        <v>4232</v>
      </c>
      <c r="Z841" s="147"/>
      <c r="AA841" s="5">
        <f t="shared" si="49"/>
        <v>79.199999999999989</v>
      </c>
      <c r="AB841" s="5">
        <f t="shared" si="50"/>
        <v>8.8000000000000114</v>
      </c>
      <c r="AC841" s="5"/>
      <c r="AD841" s="5"/>
      <c r="AE841" s="146"/>
    </row>
    <row r="842" spans="1:31" ht="16.95" customHeight="1" x14ac:dyDescent="0.3">
      <c r="A842" s="3">
        <v>46082</v>
      </c>
      <c r="B842" s="14">
        <v>46084</v>
      </c>
      <c r="C842" s="7" t="s">
        <v>71</v>
      </c>
      <c r="D842" s="5" t="s">
        <v>72</v>
      </c>
      <c r="E842" s="147" t="s">
        <v>1680</v>
      </c>
      <c r="F842" s="147"/>
      <c r="G842" s="102" t="s">
        <v>2682</v>
      </c>
      <c r="H842" s="145" t="s">
        <v>4233</v>
      </c>
      <c r="I842" s="147" t="s">
        <v>4226</v>
      </c>
      <c r="J842" s="147">
        <v>12</v>
      </c>
      <c r="K842" s="102" t="s">
        <v>4234</v>
      </c>
      <c r="L842" s="5">
        <f>VLOOKUP(I:I,[1]指导价!$A:$B,2,0)</f>
        <v>6.6</v>
      </c>
      <c r="M842" s="124">
        <f t="shared" si="48"/>
        <v>70.399999999999991</v>
      </c>
      <c r="N842" s="147" t="s">
        <v>77</v>
      </c>
      <c r="O842" s="147"/>
      <c r="P842" s="147"/>
      <c r="Q842" s="147"/>
      <c r="R842" s="147"/>
      <c r="S842" s="147"/>
      <c r="T842" s="23"/>
      <c r="U842" s="5"/>
      <c r="V842" s="147"/>
      <c r="W842" s="150">
        <v>10194462945659</v>
      </c>
      <c r="X842" s="5" t="s">
        <v>4235</v>
      </c>
      <c r="Y842" s="102" t="s">
        <v>4236</v>
      </c>
      <c r="Z842" s="147"/>
      <c r="AA842" s="5">
        <f t="shared" si="49"/>
        <v>79.199999999999989</v>
      </c>
      <c r="AB842" s="5">
        <f t="shared" si="50"/>
        <v>765.59999999999991</v>
      </c>
      <c r="AC842" s="5"/>
      <c r="AD842" s="5"/>
      <c r="AE842" s="146"/>
    </row>
    <row r="843" spans="1:31" ht="16.95" customHeight="1" x14ac:dyDescent="0.3">
      <c r="A843" s="3">
        <v>46082</v>
      </c>
      <c r="B843" s="14">
        <v>46084</v>
      </c>
      <c r="C843" s="5" t="str">
        <f>VLOOKUP(G843,白名单!C:E,3,0)</f>
        <v>华北大区</v>
      </c>
      <c r="D843" s="5" t="s">
        <v>1806</v>
      </c>
      <c r="E843" s="147" t="s">
        <v>1680</v>
      </c>
      <c r="F843" s="147"/>
      <c r="G843" s="102" t="s">
        <v>1887</v>
      </c>
      <c r="H843" s="145" t="s">
        <v>4237</v>
      </c>
      <c r="I843" s="147" t="s">
        <v>4226</v>
      </c>
      <c r="J843" s="147">
        <v>18</v>
      </c>
      <c r="K843" s="102" t="s">
        <v>4238</v>
      </c>
      <c r="L843" s="5">
        <f>VLOOKUP(I:I,[1]指导价!$A:$B,2,0)</f>
        <v>6.6</v>
      </c>
      <c r="M843" s="124">
        <f t="shared" si="48"/>
        <v>7.3666666666666663</v>
      </c>
      <c r="N843" s="147" t="s">
        <v>77</v>
      </c>
      <c r="O843" s="147"/>
      <c r="P843" s="147"/>
      <c r="Q843" s="147"/>
      <c r="R843" s="147"/>
      <c r="S843" s="147"/>
      <c r="T843" s="23"/>
      <c r="U843" s="5"/>
      <c r="V843" s="147"/>
      <c r="W843" s="150">
        <v>10109482567378</v>
      </c>
      <c r="X843" s="5" t="s">
        <v>4239</v>
      </c>
      <c r="Y843" s="102" t="s">
        <v>4240</v>
      </c>
      <c r="Z843" s="147"/>
      <c r="AA843" s="5">
        <f t="shared" si="49"/>
        <v>118.8</v>
      </c>
      <c r="AB843" s="5">
        <f t="shared" si="50"/>
        <v>13.799999999999997</v>
      </c>
      <c r="AC843" s="5"/>
      <c r="AD843" s="5"/>
      <c r="AE843" s="146"/>
    </row>
    <row r="844" spans="1:31" ht="16.95" customHeight="1" x14ac:dyDescent="0.3">
      <c r="A844" s="3">
        <v>46082</v>
      </c>
      <c r="B844" s="14">
        <v>46084</v>
      </c>
      <c r="C844" s="7" t="s">
        <v>71</v>
      </c>
      <c r="D844" s="5" t="s">
        <v>72</v>
      </c>
      <c r="E844" s="147" t="s">
        <v>1680</v>
      </c>
      <c r="F844" s="147"/>
      <c r="G844" s="102" t="s">
        <v>4241</v>
      </c>
      <c r="H844" s="145" t="s">
        <v>4242</v>
      </c>
      <c r="I844" s="147" t="s">
        <v>4226</v>
      </c>
      <c r="J844" s="147">
        <v>15</v>
      </c>
      <c r="K844" s="102" t="s">
        <v>4238</v>
      </c>
      <c r="L844" s="5">
        <f>VLOOKUP(I:I,[1]指导价!$A:$B,2,0)</f>
        <v>6.6</v>
      </c>
      <c r="M844" s="124">
        <f t="shared" si="48"/>
        <v>8.84</v>
      </c>
      <c r="N844" s="147" t="s">
        <v>77</v>
      </c>
      <c r="O844" s="147"/>
      <c r="P844" s="147"/>
      <c r="Q844" s="147"/>
      <c r="R844" s="147"/>
      <c r="S844" s="147"/>
      <c r="T844" s="23"/>
      <c r="U844" s="5"/>
      <c r="V844" s="147"/>
      <c r="W844" s="150">
        <v>10155503655226</v>
      </c>
      <c r="X844" s="5" t="s">
        <v>4243</v>
      </c>
      <c r="Y844" s="102" t="s">
        <v>4244</v>
      </c>
      <c r="Z844" s="147"/>
      <c r="AA844" s="5">
        <f t="shared" si="49"/>
        <v>99</v>
      </c>
      <c r="AB844" s="5">
        <f t="shared" si="50"/>
        <v>33.599999999999994</v>
      </c>
      <c r="AC844" s="5"/>
      <c r="AD844" s="5"/>
      <c r="AE844" s="146"/>
    </row>
    <row r="845" spans="1:31" ht="16.95" customHeight="1" x14ac:dyDescent="0.3">
      <c r="A845" s="3">
        <v>46082</v>
      </c>
      <c r="B845" s="14">
        <v>46084</v>
      </c>
      <c r="C845" s="19" t="s">
        <v>38</v>
      </c>
      <c r="D845" s="5" t="s">
        <v>5</v>
      </c>
      <c r="E845" s="147" t="s">
        <v>1680</v>
      </c>
      <c r="F845" s="147"/>
      <c r="G845" s="102" t="s">
        <v>4245</v>
      </c>
      <c r="H845" s="145" t="s">
        <v>4246</v>
      </c>
      <c r="I845" s="147" t="s">
        <v>4226</v>
      </c>
      <c r="J845" s="147">
        <v>11</v>
      </c>
      <c r="K845" s="102" t="s">
        <v>4247</v>
      </c>
      <c r="L845" s="5">
        <f>VLOOKUP(I:I,[1]指导价!$A:$B,2,0)</f>
        <v>6.6</v>
      </c>
      <c r="M845" s="124">
        <f t="shared" si="48"/>
        <v>8.4</v>
      </c>
      <c r="N845" s="147" t="s">
        <v>77</v>
      </c>
      <c r="O845" s="147"/>
      <c r="P845" s="147"/>
      <c r="Q845" s="147"/>
      <c r="R845" s="147"/>
      <c r="S845" s="147"/>
      <c r="T845" s="23"/>
      <c r="U845" s="5"/>
      <c r="V845" s="147"/>
      <c r="W845" s="150">
        <v>10115461622608</v>
      </c>
      <c r="X845" s="5" t="s">
        <v>4248</v>
      </c>
      <c r="Y845" s="102" t="s">
        <v>4249</v>
      </c>
      <c r="Z845" s="147"/>
      <c r="AA845" s="5">
        <f t="shared" si="49"/>
        <v>72.599999999999994</v>
      </c>
      <c r="AB845" s="5">
        <f t="shared" si="50"/>
        <v>19.800000000000011</v>
      </c>
      <c r="AC845" s="5"/>
      <c r="AD845" s="5"/>
      <c r="AE845" s="146"/>
    </row>
    <row r="846" spans="1:31" ht="16.95" customHeight="1" x14ac:dyDescent="0.3">
      <c r="A846" s="3">
        <v>46082</v>
      </c>
      <c r="B846" s="14">
        <v>46084</v>
      </c>
      <c r="C846" s="7" t="s">
        <v>71</v>
      </c>
      <c r="D846" s="5" t="s">
        <v>72</v>
      </c>
      <c r="E846" s="147" t="s">
        <v>1680</v>
      </c>
      <c r="F846" s="147"/>
      <c r="G846" s="102" t="s">
        <v>4250</v>
      </c>
      <c r="H846" s="145" t="s">
        <v>4251</v>
      </c>
      <c r="I846" s="147" t="s">
        <v>4226</v>
      </c>
      <c r="J846" s="147">
        <v>12</v>
      </c>
      <c r="K846" s="102" t="s">
        <v>4252</v>
      </c>
      <c r="L846" s="5">
        <f>VLOOKUP(I:I,[1]指导价!$A:$B,2,0)</f>
        <v>6.6</v>
      </c>
      <c r="M846" s="124">
        <f t="shared" si="48"/>
        <v>14.906666666666666</v>
      </c>
      <c r="N846" s="147" t="s">
        <v>77</v>
      </c>
      <c r="O846" s="147"/>
      <c r="P846" s="147"/>
      <c r="Q846" s="147"/>
      <c r="R846" s="147"/>
      <c r="S846" s="147"/>
      <c r="T846" s="23"/>
      <c r="U846" s="5"/>
      <c r="V846" s="147"/>
      <c r="W846" s="150">
        <v>10154751940263</v>
      </c>
      <c r="X846" s="5" t="s">
        <v>4253</v>
      </c>
      <c r="Y846" s="102" t="s">
        <v>4254</v>
      </c>
      <c r="Z846" s="147"/>
      <c r="AA846" s="5">
        <f t="shared" si="49"/>
        <v>79.199999999999989</v>
      </c>
      <c r="AB846" s="5">
        <f t="shared" si="50"/>
        <v>99.68</v>
      </c>
      <c r="AC846" s="5"/>
      <c r="AD846" s="5"/>
      <c r="AE846" s="146"/>
    </row>
    <row r="847" spans="1:31" ht="16.95" customHeight="1" x14ac:dyDescent="0.3">
      <c r="A847" s="3">
        <v>46082</v>
      </c>
      <c r="B847" s="14">
        <v>46084</v>
      </c>
      <c r="C847" s="5" t="s">
        <v>38</v>
      </c>
      <c r="D847" s="5" t="s">
        <v>5</v>
      </c>
      <c r="E847" s="147" t="s">
        <v>1680</v>
      </c>
      <c r="F847" s="147"/>
      <c r="G847" s="102" t="s">
        <v>4245</v>
      </c>
      <c r="H847" s="145" t="s">
        <v>4255</v>
      </c>
      <c r="I847" s="147" t="s">
        <v>4226</v>
      </c>
      <c r="J847" s="147">
        <v>18</v>
      </c>
      <c r="K847" s="102" t="s">
        <v>4256</v>
      </c>
      <c r="L847" s="5">
        <f>VLOOKUP(I:I,[1]指导价!$A:$B,2,0)</f>
        <v>6.6</v>
      </c>
      <c r="M847" s="124">
        <f t="shared" si="48"/>
        <v>8.2422222222222228</v>
      </c>
      <c r="N847" s="147" t="s">
        <v>77</v>
      </c>
      <c r="O847" s="147"/>
      <c r="P847" s="147"/>
      <c r="Q847" s="147"/>
      <c r="R847" s="147"/>
      <c r="S847" s="147"/>
      <c r="T847" s="23"/>
      <c r="U847" s="5"/>
      <c r="V847" s="147"/>
      <c r="W847" s="150">
        <v>10108521511580</v>
      </c>
      <c r="X847" s="5" t="s">
        <v>4257</v>
      </c>
      <c r="Y847" s="102" t="s">
        <v>4258</v>
      </c>
      <c r="Z847" s="147"/>
      <c r="AA847" s="5">
        <f t="shared" si="49"/>
        <v>118.8</v>
      </c>
      <c r="AB847" s="5">
        <f t="shared" si="50"/>
        <v>29.560000000000016</v>
      </c>
      <c r="AC847" s="5"/>
      <c r="AD847" s="5"/>
      <c r="AE847" s="146"/>
    </row>
    <row r="848" spans="1:31" ht="16.95" customHeight="1" x14ac:dyDescent="0.3">
      <c r="A848" s="3">
        <v>46082</v>
      </c>
      <c r="B848" s="14">
        <v>46084</v>
      </c>
      <c r="C848" s="7" t="s">
        <v>71</v>
      </c>
      <c r="D848" s="5" t="s">
        <v>72</v>
      </c>
      <c r="E848" s="147" t="s">
        <v>1680</v>
      </c>
      <c r="F848" s="147"/>
      <c r="G848" s="102" t="s">
        <v>4259</v>
      </c>
      <c r="H848" s="145" t="s">
        <v>4260</v>
      </c>
      <c r="I848" s="147" t="s">
        <v>4226</v>
      </c>
      <c r="J848" s="147">
        <v>12</v>
      </c>
      <c r="K848" s="102" t="s">
        <v>4261</v>
      </c>
      <c r="L848" s="5">
        <f>VLOOKUP(I:I,[1]指导价!$A:$B,2,0)</f>
        <v>6.6</v>
      </c>
      <c r="M848" s="124">
        <f t="shared" si="48"/>
        <v>13.325000000000001</v>
      </c>
      <c r="N848" s="147" t="s">
        <v>77</v>
      </c>
      <c r="O848" s="147"/>
      <c r="P848" s="147"/>
      <c r="Q848" s="147"/>
      <c r="R848" s="147"/>
      <c r="S848" s="147"/>
      <c r="T848" s="23"/>
      <c r="U848" s="5"/>
      <c r="V848" s="147"/>
      <c r="W848" s="150">
        <v>10202650202793</v>
      </c>
      <c r="X848" s="5" t="s">
        <v>4262</v>
      </c>
      <c r="Y848" s="102" t="s">
        <v>4263</v>
      </c>
      <c r="Z848" s="147"/>
      <c r="AA848" s="5">
        <f t="shared" si="49"/>
        <v>79.199999999999989</v>
      </c>
      <c r="AB848" s="5">
        <f t="shared" si="50"/>
        <v>80.700000000000017</v>
      </c>
      <c r="AC848" s="5"/>
      <c r="AD848" s="5"/>
      <c r="AE848" s="146"/>
    </row>
    <row r="849" spans="1:31" ht="16.95" customHeight="1" x14ac:dyDescent="0.3">
      <c r="A849" s="3">
        <v>46082</v>
      </c>
      <c r="B849" s="14">
        <v>46084</v>
      </c>
      <c r="C849" s="7" t="s">
        <v>71</v>
      </c>
      <c r="D849" s="5" t="s">
        <v>72</v>
      </c>
      <c r="E849" s="147" t="s">
        <v>1680</v>
      </c>
      <c r="F849" s="147"/>
      <c r="G849" s="102" t="s">
        <v>4264</v>
      </c>
      <c r="H849" s="145" t="s">
        <v>4265</v>
      </c>
      <c r="I849" s="147" t="s">
        <v>4226</v>
      </c>
      <c r="J849" s="147">
        <v>6</v>
      </c>
      <c r="K849" s="102" t="s">
        <v>4266</v>
      </c>
      <c r="L849" s="5">
        <f>VLOOKUP(I:I,[1]指导价!$A:$B,2,0)</f>
        <v>6.6</v>
      </c>
      <c r="M849" s="124">
        <f t="shared" si="48"/>
        <v>18.016666666666666</v>
      </c>
      <c r="N849" s="147" t="s">
        <v>77</v>
      </c>
      <c r="O849" s="147"/>
      <c r="P849" s="147"/>
      <c r="Q849" s="147"/>
      <c r="R849" s="147"/>
      <c r="S849" s="147"/>
      <c r="T849" s="23"/>
      <c r="U849" s="5"/>
      <c r="V849" s="147"/>
      <c r="W849" s="150">
        <v>10204635996351</v>
      </c>
      <c r="X849" s="5" t="s">
        <v>4267</v>
      </c>
      <c r="Y849" s="102" t="s">
        <v>4268</v>
      </c>
      <c r="Z849" s="147"/>
      <c r="AA849" s="5">
        <f t="shared" si="49"/>
        <v>39.599999999999994</v>
      </c>
      <c r="AB849" s="5">
        <f t="shared" si="50"/>
        <v>68.5</v>
      </c>
      <c r="AC849" s="5"/>
      <c r="AD849" s="5"/>
      <c r="AE849" s="146"/>
    </row>
    <row r="850" spans="1:31" ht="16.95" customHeight="1" x14ac:dyDescent="0.3">
      <c r="A850" s="3">
        <v>46082</v>
      </c>
      <c r="B850" s="14">
        <v>46084</v>
      </c>
      <c r="C850" s="7" t="s">
        <v>71</v>
      </c>
      <c r="D850" s="5" t="s">
        <v>72</v>
      </c>
      <c r="E850" s="147" t="s">
        <v>1680</v>
      </c>
      <c r="F850" s="147"/>
      <c r="G850" s="102" t="s">
        <v>2927</v>
      </c>
      <c r="H850" s="145" t="s">
        <v>4269</v>
      </c>
      <c r="I850" s="147" t="s">
        <v>4226</v>
      </c>
      <c r="J850" s="147">
        <v>11</v>
      </c>
      <c r="K850" s="102" t="s">
        <v>4270</v>
      </c>
      <c r="L850" s="5">
        <f>VLOOKUP(I:I,[1]指导价!$A:$B,2,0)</f>
        <v>6.6</v>
      </c>
      <c r="M850" s="124">
        <f t="shared" si="48"/>
        <v>7.3363636363636369</v>
      </c>
      <c r="N850" s="147" t="s">
        <v>77</v>
      </c>
      <c r="O850" s="147"/>
      <c r="P850" s="147"/>
      <c r="Q850" s="147"/>
      <c r="R850" s="147"/>
      <c r="S850" s="147"/>
      <c r="T850" s="23"/>
      <c r="U850" s="5"/>
      <c r="V850" s="147"/>
      <c r="W850" s="150">
        <v>10204895188321</v>
      </c>
      <c r="X850" s="5" t="s">
        <v>4271</v>
      </c>
      <c r="Y850" s="102" t="s">
        <v>4272</v>
      </c>
      <c r="Z850" s="147"/>
      <c r="AA850" s="5">
        <f t="shared" si="49"/>
        <v>72.599999999999994</v>
      </c>
      <c r="AB850" s="5">
        <f t="shared" si="50"/>
        <v>8.1000000000000085</v>
      </c>
      <c r="AC850" s="5"/>
      <c r="AD850" s="5"/>
      <c r="AE850" s="146"/>
    </row>
    <row r="851" spans="1:31" ht="16.95" customHeight="1" x14ac:dyDescent="0.3">
      <c r="A851" s="3">
        <v>46082</v>
      </c>
      <c r="B851" s="14">
        <v>46084</v>
      </c>
      <c r="C851" s="7" t="s">
        <v>71</v>
      </c>
      <c r="D851" s="5" t="s">
        <v>72</v>
      </c>
      <c r="E851" s="147" t="s">
        <v>1680</v>
      </c>
      <c r="F851" s="147"/>
      <c r="G851" s="102" t="s">
        <v>4224</v>
      </c>
      <c r="H851" s="145" t="s">
        <v>4273</v>
      </c>
      <c r="I851" s="147" t="s">
        <v>4226</v>
      </c>
      <c r="J851" s="147">
        <v>12</v>
      </c>
      <c r="K851" s="102" t="s">
        <v>4234</v>
      </c>
      <c r="L851" s="5">
        <f>VLOOKUP(I:I,[1]指导价!$A:$B,2,0)</f>
        <v>6.6</v>
      </c>
      <c r="M851" s="124">
        <f t="shared" si="48"/>
        <v>70.399999999999991</v>
      </c>
      <c r="N851" s="147" t="s">
        <v>77</v>
      </c>
      <c r="O851" s="147"/>
      <c r="P851" s="147"/>
      <c r="Q851" s="147"/>
      <c r="R851" s="147"/>
      <c r="S851" s="147"/>
      <c r="T851" s="23"/>
      <c r="U851" s="5"/>
      <c r="V851" s="147"/>
      <c r="W851" s="150">
        <v>10207999416944</v>
      </c>
      <c r="X851" s="5" t="s">
        <v>4274</v>
      </c>
      <c r="Y851" s="102" t="s">
        <v>4275</v>
      </c>
      <c r="Z851" s="147"/>
      <c r="AA851" s="5">
        <f t="shared" si="49"/>
        <v>79.199999999999989</v>
      </c>
      <c r="AB851" s="5">
        <f t="shared" si="50"/>
        <v>765.59999999999991</v>
      </c>
      <c r="AC851" s="5"/>
      <c r="AD851" s="5"/>
      <c r="AE851" s="146"/>
    </row>
    <row r="852" spans="1:31" ht="16.95" customHeight="1" x14ac:dyDescent="0.3">
      <c r="A852" s="3">
        <v>46082</v>
      </c>
      <c r="B852" s="14">
        <v>46084</v>
      </c>
      <c r="C852" s="7" t="s">
        <v>71</v>
      </c>
      <c r="D852" s="5" t="s">
        <v>72</v>
      </c>
      <c r="E852" s="147" t="s">
        <v>1680</v>
      </c>
      <c r="F852" s="147"/>
      <c r="G852" s="102" t="s">
        <v>4276</v>
      </c>
      <c r="H852" s="145" t="s">
        <v>4277</v>
      </c>
      <c r="I852" s="147" t="s">
        <v>4226</v>
      </c>
      <c r="J852" s="147">
        <v>6</v>
      </c>
      <c r="K852" s="102" t="s">
        <v>4278</v>
      </c>
      <c r="L852" s="5">
        <f>VLOOKUP(I:I,[1]指导价!$A:$B,2,0)</f>
        <v>6.6</v>
      </c>
      <c r="M852" s="124">
        <f t="shared" si="48"/>
        <v>14.283333333333333</v>
      </c>
      <c r="N852" s="147" t="s">
        <v>77</v>
      </c>
      <c r="O852" s="147"/>
      <c r="P852" s="147"/>
      <c r="Q852" s="147"/>
      <c r="R852" s="147"/>
      <c r="S852" s="147"/>
      <c r="T852" s="23"/>
      <c r="U852" s="5"/>
      <c r="V852" s="147"/>
      <c r="W852" s="150">
        <v>10208529917651</v>
      </c>
      <c r="X852" s="5" t="s">
        <v>4279</v>
      </c>
      <c r="Y852" s="102" t="s">
        <v>4280</v>
      </c>
      <c r="Z852" s="147"/>
      <c r="AA852" s="5">
        <f t="shared" si="49"/>
        <v>39.599999999999994</v>
      </c>
      <c r="AB852" s="5">
        <f t="shared" si="50"/>
        <v>46.100000000000009</v>
      </c>
      <c r="AC852" s="5"/>
      <c r="AD852" s="5"/>
      <c r="AE852" s="146"/>
    </row>
    <row r="853" spans="1:31" ht="16.95" customHeight="1" x14ac:dyDescent="0.3">
      <c r="A853" s="3">
        <v>46082</v>
      </c>
      <c r="B853" s="14">
        <v>46084</v>
      </c>
      <c r="C853" s="5" t="str">
        <f>VLOOKUP(G853,白名单!C:E,3,0)</f>
        <v>华中大区</v>
      </c>
      <c r="D853" s="5" t="str">
        <f>VLOOKUP(G853,白名单!C:F,4,0)</f>
        <v>长沙市开琪食品贸易有限公司</v>
      </c>
      <c r="E853" s="147" t="s">
        <v>1680</v>
      </c>
      <c r="F853" s="147"/>
      <c r="G853" s="102" t="s">
        <v>1789</v>
      </c>
      <c r="H853" s="145" t="s">
        <v>4281</v>
      </c>
      <c r="I853" s="147" t="s">
        <v>4226</v>
      </c>
      <c r="J853" s="147">
        <v>10</v>
      </c>
      <c r="K853" s="102" t="s">
        <v>3078</v>
      </c>
      <c r="L853" s="5">
        <f>VLOOKUP(I:I,[1]指导价!$A:$B,2,0)</f>
        <v>6.6</v>
      </c>
      <c r="M853" s="124">
        <f t="shared" si="48"/>
        <v>10.879999999999999</v>
      </c>
      <c r="N853" s="147" t="s">
        <v>77</v>
      </c>
      <c r="O853" s="147"/>
      <c r="P853" s="147"/>
      <c r="Q853" s="147"/>
      <c r="R853" s="147"/>
      <c r="S853" s="147"/>
      <c r="T853" s="23"/>
      <c r="U853" s="5"/>
      <c r="V853" s="147"/>
      <c r="W853" s="150">
        <v>10119305228292</v>
      </c>
      <c r="X853" s="5" t="s">
        <v>4282</v>
      </c>
      <c r="Y853" s="102" t="s">
        <v>4283</v>
      </c>
      <c r="Z853" s="147"/>
      <c r="AA853" s="5">
        <f t="shared" si="49"/>
        <v>66</v>
      </c>
      <c r="AB853" s="5">
        <f t="shared" si="50"/>
        <v>42.8</v>
      </c>
      <c r="AC853" s="5"/>
      <c r="AD853" s="5"/>
      <c r="AE853" s="146"/>
    </row>
    <row r="854" spans="1:31" ht="16.95" customHeight="1" x14ac:dyDescent="0.3">
      <c r="A854" s="3">
        <v>46082</v>
      </c>
      <c r="B854" s="14">
        <v>46084</v>
      </c>
      <c r="C854" s="7" t="s">
        <v>71</v>
      </c>
      <c r="D854" s="5" t="s">
        <v>72</v>
      </c>
      <c r="E854" s="147" t="s">
        <v>1680</v>
      </c>
      <c r="F854" s="147"/>
      <c r="G854" s="102" t="s">
        <v>4284</v>
      </c>
      <c r="H854" s="145" t="s">
        <v>4285</v>
      </c>
      <c r="I854" s="147" t="s">
        <v>4226</v>
      </c>
      <c r="J854" s="147">
        <v>7</v>
      </c>
      <c r="K854" s="102" t="s">
        <v>4286</v>
      </c>
      <c r="L854" s="5">
        <f>VLOOKUP(I:I,[1]指导价!$A:$B,2,0)</f>
        <v>6.6</v>
      </c>
      <c r="M854" s="124">
        <f t="shared" si="48"/>
        <v>16.514285714285712</v>
      </c>
      <c r="N854" s="147" t="s">
        <v>77</v>
      </c>
      <c r="O854" s="147"/>
      <c r="P854" s="147"/>
      <c r="Q854" s="147"/>
      <c r="R854" s="147"/>
      <c r="S854" s="147"/>
      <c r="T854" s="23"/>
      <c r="U854" s="5"/>
      <c r="V854" s="147"/>
      <c r="W854" s="150">
        <v>10207277492835</v>
      </c>
      <c r="X854" s="5" t="s">
        <v>4287</v>
      </c>
      <c r="Y854" s="102" t="s">
        <v>4288</v>
      </c>
      <c r="Z854" s="147"/>
      <c r="AA854" s="5">
        <f t="shared" si="49"/>
        <v>46.199999999999996</v>
      </c>
      <c r="AB854" s="5">
        <f t="shared" si="50"/>
        <v>69.400000000000006</v>
      </c>
      <c r="AC854" s="5"/>
      <c r="AD854" s="5"/>
      <c r="AE854" s="146"/>
    </row>
    <row r="855" spans="1:31" ht="16.95" customHeight="1" x14ac:dyDescent="0.3">
      <c r="A855" s="3">
        <v>46082</v>
      </c>
      <c r="B855" s="14">
        <v>46084</v>
      </c>
      <c r="C855" s="7" t="s">
        <v>71</v>
      </c>
      <c r="D855" s="5" t="s">
        <v>72</v>
      </c>
      <c r="E855" s="147" t="s">
        <v>1680</v>
      </c>
      <c r="F855" s="147"/>
      <c r="G855" s="102" t="s">
        <v>4289</v>
      </c>
      <c r="H855" s="145" t="s">
        <v>4290</v>
      </c>
      <c r="I855" s="147" t="s">
        <v>4226</v>
      </c>
      <c r="J855" s="147">
        <v>12</v>
      </c>
      <c r="K855" s="102" t="s">
        <v>4291</v>
      </c>
      <c r="L855" s="5">
        <f>VLOOKUP(I:I,[1]指导价!$A:$B,2,0)</f>
        <v>6.6</v>
      </c>
      <c r="M855" s="124">
        <f t="shared" si="48"/>
        <v>6.6000000000000005</v>
      </c>
      <c r="N855" s="147" t="s">
        <v>77</v>
      </c>
      <c r="O855" s="147"/>
      <c r="P855" s="147"/>
      <c r="Q855" s="147"/>
      <c r="R855" s="147"/>
      <c r="S855" s="147"/>
      <c r="T855" s="23"/>
      <c r="U855" s="5"/>
      <c r="V855" s="147"/>
      <c r="W855" s="150">
        <v>10142540505748</v>
      </c>
      <c r="X855" s="5" t="s">
        <v>4292</v>
      </c>
      <c r="Y855" s="102" t="s">
        <v>4293</v>
      </c>
      <c r="Z855" s="147"/>
      <c r="AA855" s="5">
        <f t="shared" si="49"/>
        <v>79.199999999999989</v>
      </c>
      <c r="AB855" s="5">
        <f t="shared" si="50"/>
        <v>0</v>
      </c>
      <c r="AC855" s="5"/>
      <c r="AD855" s="5"/>
      <c r="AE855" s="146"/>
    </row>
    <row r="856" spans="1:31" ht="16.95" customHeight="1" x14ac:dyDescent="0.3">
      <c r="A856" s="3">
        <v>46082</v>
      </c>
      <c r="B856" s="14">
        <v>46084</v>
      </c>
      <c r="C856" s="7" t="s">
        <v>71</v>
      </c>
      <c r="D856" s="5" t="s">
        <v>72</v>
      </c>
      <c r="E856" s="147" t="s">
        <v>1680</v>
      </c>
      <c r="F856" s="147"/>
      <c r="G856" s="102" t="s">
        <v>4294</v>
      </c>
      <c r="H856" s="145" t="s">
        <v>4295</v>
      </c>
      <c r="I856" s="147" t="s">
        <v>4226</v>
      </c>
      <c r="J856" s="147">
        <v>6</v>
      </c>
      <c r="K856" s="102" t="s">
        <v>3524</v>
      </c>
      <c r="L856" s="5">
        <f>VLOOKUP(I:I,[1]指导价!$A:$B,2,0)</f>
        <v>6.6</v>
      </c>
      <c r="M856" s="124">
        <f t="shared" si="48"/>
        <v>12.65</v>
      </c>
      <c r="N856" s="147" t="s">
        <v>77</v>
      </c>
      <c r="O856" s="147"/>
      <c r="P856" s="147"/>
      <c r="Q856" s="147"/>
      <c r="R856" s="147"/>
      <c r="S856" s="147"/>
      <c r="T856" s="23"/>
      <c r="U856" s="5"/>
      <c r="V856" s="147"/>
      <c r="W856" s="150">
        <v>10204639061782</v>
      </c>
      <c r="X856" s="5" t="s">
        <v>4296</v>
      </c>
      <c r="Y856" s="102" t="s">
        <v>4297</v>
      </c>
      <c r="Z856" s="147"/>
      <c r="AA856" s="5">
        <f t="shared" si="49"/>
        <v>39.599999999999994</v>
      </c>
      <c r="AB856" s="5">
        <f t="shared" si="50"/>
        <v>36.300000000000011</v>
      </c>
      <c r="AC856" s="5"/>
      <c r="AD856" s="5"/>
      <c r="AE856" s="146"/>
    </row>
    <row r="857" spans="1:31" ht="16.95" customHeight="1" x14ac:dyDescent="0.3">
      <c r="A857" s="3">
        <v>46082</v>
      </c>
      <c r="B857" s="14">
        <v>46084</v>
      </c>
      <c r="C857" s="7" t="s">
        <v>71</v>
      </c>
      <c r="D857" s="5" t="s">
        <v>72</v>
      </c>
      <c r="E857" s="147" t="s">
        <v>1680</v>
      </c>
      <c r="F857" s="147"/>
      <c r="G857" s="102" t="s">
        <v>3091</v>
      </c>
      <c r="H857" s="145" t="s">
        <v>4298</v>
      </c>
      <c r="I857" s="147" t="s">
        <v>4226</v>
      </c>
      <c r="J857" s="147">
        <v>12</v>
      </c>
      <c r="K857" s="102" t="s">
        <v>4299</v>
      </c>
      <c r="L857" s="5">
        <f>VLOOKUP(I:I,[1]指导价!$A:$B,2,0)</f>
        <v>6.6</v>
      </c>
      <c r="M857" s="124">
        <f t="shared" si="48"/>
        <v>14.875</v>
      </c>
      <c r="N857" s="147" t="s">
        <v>77</v>
      </c>
      <c r="O857" s="147"/>
      <c r="P857" s="147"/>
      <c r="Q857" s="147"/>
      <c r="R857" s="147"/>
      <c r="S857" s="147"/>
      <c r="T857" s="23"/>
      <c r="U857" s="5"/>
      <c r="V857" s="147"/>
      <c r="W857" s="150">
        <v>10111080012115</v>
      </c>
      <c r="X857" s="5" t="s">
        <v>4300</v>
      </c>
      <c r="Y857" s="102" t="s">
        <v>4301</v>
      </c>
      <c r="Z857" s="147"/>
      <c r="AA857" s="5">
        <f t="shared" si="49"/>
        <v>79.199999999999989</v>
      </c>
      <c r="AB857" s="5">
        <f t="shared" si="50"/>
        <v>99.300000000000011</v>
      </c>
      <c r="AC857" s="5"/>
      <c r="AD857" s="5"/>
      <c r="AE857" s="146"/>
    </row>
    <row r="858" spans="1:31" ht="16.95" customHeight="1" x14ac:dyDescent="0.3">
      <c r="A858" s="3">
        <v>46082</v>
      </c>
      <c r="B858" s="14">
        <v>46084</v>
      </c>
      <c r="C858" s="7" t="s">
        <v>71</v>
      </c>
      <c r="D858" s="5" t="s">
        <v>72</v>
      </c>
      <c r="E858" s="147" t="s">
        <v>1680</v>
      </c>
      <c r="F858" s="147"/>
      <c r="G858" s="102" t="s">
        <v>4294</v>
      </c>
      <c r="H858" s="145" t="s">
        <v>4302</v>
      </c>
      <c r="I858" s="147" t="s">
        <v>4226</v>
      </c>
      <c r="J858" s="147">
        <v>6</v>
      </c>
      <c r="K858" s="102" t="s">
        <v>4303</v>
      </c>
      <c r="L858" s="5">
        <f>VLOOKUP(I:I,[1]指导价!$A:$B,2,0)</f>
        <v>6.6</v>
      </c>
      <c r="M858" s="124">
        <f t="shared" si="48"/>
        <v>14.083333333333334</v>
      </c>
      <c r="N858" s="147" t="s">
        <v>77</v>
      </c>
      <c r="O858" s="147"/>
      <c r="P858" s="147"/>
      <c r="Q858" s="147"/>
      <c r="R858" s="147"/>
      <c r="S858" s="147"/>
      <c r="T858" s="23"/>
      <c r="U858" s="5"/>
      <c r="V858" s="147"/>
      <c r="W858" s="150">
        <v>10204639061779</v>
      </c>
      <c r="X858" s="5" t="s">
        <v>4304</v>
      </c>
      <c r="Y858" s="102" t="s">
        <v>4305</v>
      </c>
      <c r="Z858" s="147"/>
      <c r="AA858" s="5">
        <f t="shared" si="49"/>
        <v>39.599999999999994</v>
      </c>
      <c r="AB858" s="5">
        <f t="shared" si="50"/>
        <v>44.900000000000006</v>
      </c>
      <c r="AC858" s="5"/>
      <c r="AD858" s="5"/>
      <c r="AE858" s="146"/>
    </row>
    <row r="859" spans="1:31" ht="16.95" customHeight="1" x14ac:dyDescent="0.3">
      <c r="A859" s="3">
        <v>46082</v>
      </c>
      <c r="B859" s="14">
        <v>46084</v>
      </c>
      <c r="C859" s="7" t="s">
        <v>71</v>
      </c>
      <c r="D859" s="5" t="s">
        <v>72</v>
      </c>
      <c r="E859" s="147" t="s">
        <v>1680</v>
      </c>
      <c r="F859" s="147"/>
      <c r="G859" s="102" t="s">
        <v>4306</v>
      </c>
      <c r="H859" s="145" t="s">
        <v>4307</v>
      </c>
      <c r="I859" s="147" t="s">
        <v>4226</v>
      </c>
      <c r="J859" s="147">
        <v>2</v>
      </c>
      <c r="K859" s="102" t="s">
        <v>3087</v>
      </c>
      <c r="L859" s="5">
        <f>VLOOKUP(I:I,[1]指导价!$A:$B,2,0)</f>
        <v>6.6</v>
      </c>
      <c r="M859" s="124">
        <f t="shared" si="48"/>
        <v>26.4</v>
      </c>
      <c r="N859" s="147" t="s">
        <v>77</v>
      </c>
      <c r="O859" s="147"/>
      <c r="P859" s="147"/>
      <c r="Q859" s="147"/>
      <c r="R859" s="147"/>
      <c r="S859" s="147"/>
      <c r="T859" s="23"/>
      <c r="U859" s="5"/>
      <c r="V859" s="147"/>
      <c r="W859" s="150">
        <v>10204560189241</v>
      </c>
      <c r="X859" s="5" t="s">
        <v>4308</v>
      </c>
      <c r="Y859" s="102" t="s">
        <v>4309</v>
      </c>
      <c r="Z859" s="147"/>
      <c r="AA859" s="5">
        <f t="shared" si="49"/>
        <v>13.2</v>
      </c>
      <c r="AB859" s="5">
        <f t="shared" si="50"/>
        <v>39.599999999999994</v>
      </c>
      <c r="AC859" s="5"/>
      <c r="AD859" s="5"/>
      <c r="AE859" s="146"/>
    </row>
    <row r="860" spans="1:31" ht="16.95" customHeight="1" x14ac:dyDescent="0.3">
      <c r="A860" s="3">
        <v>46082</v>
      </c>
      <c r="B860" s="14">
        <v>46084</v>
      </c>
      <c r="C860" s="7" t="s">
        <v>71</v>
      </c>
      <c r="D860" s="5" t="s">
        <v>72</v>
      </c>
      <c r="E860" s="147" t="s">
        <v>1680</v>
      </c>
      <c r="F860" s="147"/>
      <c r="G860" s="102" t="s">
        <v>4310</v>
      </c>
      <c r="H860" s="145" t="s">
        <v>4311</v>
      </c>
      <c r="I860" s="147" t="s">
        <v>4226</v>
      </c>
      <c r="J860" s="147">
        <v>12</v>
      </c>
      <c r="K860" s="102" t="s">
        <v>1924</v>
      </c>
      <c r="L860" s="5">
        <f>VLOOKUP(I:I,[1]指导价!$A:$B,2,0)</f>
        <v>6.6</v>
      </c>
      <c r="M860" s="124">
        <f t="shared" si="48"/>
        <v>8.3333333333333339</v>
      </c>
      <c r="N860" s="147" t="s">
        <v>77</v>
      </c>
      <c r="O860" s="147"/>
      <c r="P860" s="147"/>
      <c r="Q860" s="147"/>
      <c r="R860" s="147"/>
      <c r="S860" s="147"/>
      <c r="T860" s="23"/>
      <c r="U860" s="5"/>
      <c r="V860" s="147"/>
      <c r="W860" s="150">
        <v>10207784568529</v>
      </c>
      <c r="X860" s="5" t="s">
        <v>4312</v>
      </c>
      <c r="Y860" s="102" t="s">
        <v>4313</v>
      </c>
      <c r="Z860" s="147"/>
      <c r="AA860" s="5">
        <f t="shared" si="49"/>
        <v>79.199999999999989</v>
      </c>
      <c r="AB860" s="5">
        <f t="shared" si="50"/>
        <v>20.800000000000011</v>
      </c>
      <c r="AC860" s="5"/>
      <c r="AD860" s="5"/>
      <c r="AE860" s="146"/>
    </row>
    <row r="861" spans="1:31" ht="16.95" customHeight="1" x14ac:dyDescent="0.3">
      <c r="A861" s="3">
        <v>46082</v>
      </c>
      <c r="B861" s="14">
        <v>46084</v>
      </c>
      <c r="C861" s="5" t="s">
        <v>38</v>
      </c>
      <c r="D861" s="5" t="s">
        <v>5</v>
      </c>
      <c r="E861" s="147" t="s">
        <v>1680</v>
      </c>
      <c r="F861" s="147"/>
      <c r="G861" s="102" t="s">
        <v>4245</v>
      </c>
      <c r="H861" s="145" t="s">
        <v>4314</v>
      </c>
      <c r="I861" s="147" t="s">
        <v>4226</v>
      </c>
      <c r="J861" s="147">
        <v>6</v>
      </c>
      <c r="K861" s="102" t="s">
        <v>4261</v>
      </c>
      <c r="L861" s="5">
        <f>VLOOKUP(I:I,[1]指导价!$A:$B,2,0)</f>
        <v>6.6</v>
      </c>
      <c r="M861" s="124">
        <f t="shared" si="48"/>
        <v>26.650000000000002</v>
      </c>
      <c r="N861" s="147" t="s">
        <v>77</v>
      </c>
      <c r="O861" s="147"/>
      <c r="P861" s="147"/>
      <c r="Q861" s="147"/>
      <c r="R861" s="147"/>
      <c r="S861" s="147"/>
      <c r="T861" s="23"/>
      <c r="U861" s="5"/>
      <c r="V861" s="147"/>
      <c r="W861" s="150">
        <v>10108847034211</v>
      </c>
      <c r="X861" s="5" t="s">
        <v>4315</v>
      </c>
      <c r="Y861" s="102" t="s">
        <v>4316</v>
      </c>
      <c r="Z861" s="147"/>
      <c r="AA861" s="5">
        <f t="shared" si="49"/>
        <v>39.599999999999994</v>
      </c>
      <c r="AB861" s="5">
        <f t="shared" si="50"/>
        <v>120.30000000000001</v>
      </c>
      <c r="AC861" s="5"/>
      <c r="AD861" s="5"/>
      <c r="AE861" s="146"/>
    </row>
    <row r="862" spans="1:31" ht="16.95" customHeight="1" x14ac:dyDescent="0.3">
      <c r="A862" s="3">
        <v>46082</v>
      </c>
      <c r="B862" s="14">
        <v>46084</v>
      </c>
      <c r="C862" s="5" t="s">
        <v>38</v>
      </c>
      <c r="D862" s="5" t="s">
        <v>5</v>
      </c>
      <c r="E862" s="147" t="s">
        <v>1680</v>
      </c>
      <c r="F862" s="147"/>
      <c r="G862" s="102" t="s">
        <v>4245</v>
      </c>
      <c r="H862" s="145" t="s">
        <v>4317</v>
      </c>
      <c r="I862" s="147" t="s">
        <v>4226</v>
      </c>
      <c r="J862" s="147">
        <v>12</v>
      </c>
      <c r="K862" s="102" t="s">
        <v>4247</v>
      </c>
      <c r="L862" s="5">
        <f>VLOOKUP(I:I,[1]指导价!$A:$B,2,0)</f>
        <v>6.6</v>
      </c>
      <c r="M862" s="124">
        <f t="shared" si="48"/>
        <v>7.7</v>
      </c>
      <c r="N862" s="147" t="s">
        <v>77</v>
      </c>
      <c r="O862" s="147"/>
      <c r="P862" s="147"/>
      <c r="Q862" s="147"/>
      <c r="R862" s="147"/>
      <c r="S862" s="147"/>
      <c r="T862" s="23"/>
      <c r="U862" s="5"/>
      <c r="V862" s="147"/>
      <c r="W862" s="150">
        <v>10110385762010</v>
      </c>
      <c r="X862" s="5" t="s">
        <v>4318</v>
      </c>
      <c r="Y862" s="102" t="s">
        <v>4319</v>
      </c>
      <c r="Z862" s="147"/>
      <c r="AA862" s="5">
        <f t="shared" si="49"/>
        <v>79.199999999999989</v>
      </c>
      <c r="AB862" s="5">
        <f t="shared" si="50"/>
        <v>13.200000000000017</v>
      </c>
      <c r="AC862" s="5"/>
      <c r="AD862" s="5"/>
      <c r="AE862" s="146"/>
    </row>
    <row r="863" spans="1:31" ht="16.95" customHeight="1" x14ac:dyDescent="0.3">
      <c r="A863" s="3">
        <v>46082</v>
      </c>
      <c r="B863" s="14">
        <v>46084</v>
      </c>
      <c r="C863" s="5" t="str">
        <f>VLOOKUP(G863,白名单!C:E,3,0)</f>
        <v>华北大区</v>
      </c>
      <c r="D863" s="5" t="str">
        <f>VLOOKUP(G863,白名单!C:F,4,0)</f>
        <v>天津和清润通商贸有限公司</v>
      </c>
      <c r="E863" s="147" t="s">
        <v>1680</v>
      </c>
      <c r="F863" s="147"/>
      <c r="G863" s="102" t="s">
        <v>1783</v>
      </c>
      <c r="H863" s="145" t="s">
        <v>4320</v>
      </c>
      <c r="I863" s="147" t="s">
        <v>4226</v>
      </c>
      <c r="J863" s="147">
        <v>18</v>
      </c>
      <c r="K863" s="102" t="s">
        <v>4261</v>
      </c>
      <c r="L863" s="5">
        <f>VLOOKUP(I:I,[1]指导价!$A:$B,2,0)</f>
        <v>6.6</v>
      </c>
      <c r="M863" s="124">
        <f t="shared" si="48"/>
        <v>8.8833333333333329</v>
      </c>
      <c r="N863" s="147" t="s">
        <v>77</v>
      </c>
      <c r="O863" s="147"/>
      <c r="P863" s="147"/>
      <c r="Q863" s="147"/>
      <c r="R863" s="147"/>
      <c r="S863" s="147"/>
      <c r="T863" s="23"/>
      <c r="U863" s="5"/>
      <c r="V863" s="147"/>
      <c r="W863" s="150">
        <v>10110097837967</v>
      </c>
      <c r="X863" s="5" t="s">
        <v>4321</v>
      </c>
      <c r="Y863" s="102" t="s">
        <v>4322</v>
      </c>
      <c r="Z863" s="147"/>
      <c r="AA863" s="5">
        <f t="shared" si="49"/>
        <v>118.8</v>
      </c>
      <c r="AB863" s="5">
        <f t="shared" si="50"/>
        <v>41.100000000000009</v>
      </c>
      <c r="AC863" s="5"/>
      <c r="AD863" s="5"/>
      <c r="AE863" s="146"/>
    </row>
    <row r="864" spans="1:31" ht="16.95" customHeight="1" x14ac:dyDescent="0.3">
      <c r="A864" s="3">
        <v>46082</v>
      </c>
      <c r="B864" s="14">
        <v>46084</v>
      </c>
      <c r="C864" s="5" t="s">
        <v>38</v>
      </c>
      <c r="D864" s="5" t="s">
        <v>5</v>
      </c>
      <c r="E864" s="147" t="s">
        <v>1680</v>
      </c>
      <c r="F864" s="147"/>
      <c r="G864" s="102" t="s">
        <v>4245</v>
      </c>
      <c r="H864" s="145" t="s">
        <v>4323</v>
      </c>
      <c r="I864" s="147" t="s">
        <v>4226</v>
      </c>
      <c r="J864" s="147">
        <v>12</v>
      </c>
      <c r="K864" s="102" t="s">
        <v>2045</v>
      </c>
      <c r="L864" s="5">
        <f>VLOOKUP(I:I,[1]指导价!$A:$B,2,0)</f>
        <v>6.6</v>
      </c>
      <c r="M864" s="124">
        <f t="shared" si="48"/>
        <v>8.2333333333333325</v>
      </c>
      <c r="N864" s="147" t="s">
        <v>77</v>
      </c>
      <c r="O864" s="147"/>
      <c r="P864" s="147"/>
      <c r="Q864" s="147"/>
      <c r="R864" s="147"/>
      <c r="S864" s="147"/>
      <c r="T864" s="23"/>
      <c r="U864" s="5"/>
      <c r="V864" s="147"/>
      <c r="W864" s="150">
        <v>10109779462177</v>
      </c>
      <c r="X864" s="5" t="s">
        <v>4324</v>
      </c>
      <c r="Y864" s="102" t="s">
        <v>4325</v>
      </c>
      <c r="Z864" s="147"/>
      <c r="AA864" s="5">
        <f t="shared" si="49"/>
        <v>79.199999999999989</v>
      </c>
      <c r="AB864" s="5">
        <f t="shared" si="50"/>
        <v>19.600000000000009</v>
      </c>
      <c r="AC864" s="5"/>
      <c r="AD864" s="5"/>
      <c r="AE864" s="146"/>
    </row>
    <row r="865" spans="1:31" ht="16.95" customHeight="1" x14ac:dyDescent="0.3">
      <c r="A865" s="3">
        <v>46082</v>
      </c>
      <c r="B865" s="14">
        <v>46084</v>
      </c>
      <c r="C865" s="5" t="str">
        <f>VLOOKUP(G865,白名单!C:E,3,0)</f>
        <v>电商</v>
      </c>
      <c r="D865" s="5" t="str">
        <f>VLOOKUP(G865,白名单!C:F,4,0)</f>
        <v>电商</v>
      </c>
      <c r="E865" s="147" t="s">
        <v>1680</v>
      </c>
      <c r="F865" s="147"/>
      <c r="G865" s="102" t="s">
        <v>1681</v>
      </c>
      <c r="H865" s="145" t="s">
        <v>4326</v>
      </c>
      <c r="I865" s="147" t="s">
        <v>4226</v>
      </c>
      <c r="J865" s="147">
        <v>6</v>
      </c>
      <c r="K865" s="102" t="s">
        <v>4327</v>
      </c>
      <c r="L865" s="5">
        <f>VLOOKUP(I:I,[1]指导价!$A:$B,2,0)</f>
        <v>6.6</v>
      </c>
      <c r="M865" s="124">
        <f t="shared" si="48"/>
        <v>18.150000000000002</v>
      </c>
      <c r="N865" s="147" t="s">
        <v>77</v>
      </c>
      <c r="O865" s="147"/>
      <c r="P865" s="147"/>
      <c r="Q865" s="147"/>
      <c r="R865" s="147"/>
      <c r="S865" s="147"/>
      <c r="T865" s="23"/>
      <c r="U865" s="5"/>
      <c r="V865" s="147"/>
      <c r="W865" s="150">
        <v>100080657299</v>
      </c>
      <c r="X865" s="5" t="s">
        <v>4328</v>
      </c>
      <c r="Y865" s="102" t="s">
        <v>4329</v>
      </c>
      <c r="Z865" s="147"/>
      <c r="AA865" s="5">
        <f t="shared" si="49"/>
        <v>39.599999999999994</v>
      </c>
      <c r="AB865" s="5">
        <f t="shared" si="50"/>
        <v>69.300000000000011</v>
      </c>
      <c r="AC865" s="5"/>
      <c r="AD865" s="5"/>
      <c r="AE865" s="146"/>
    </row>
    <row r="866" spans="1:31" ht="16.95" customHeight="1" x14ac:dyDescent="0.3">
      <c r="A866" s="3">
        <v>46082</v>
      </c>
      <c r="B866" s="14">
        <v>46084</v>
      </c>
      <c r="C866" s="5" t="s">
        <v>38</v>
      </c>
      <c r="D866" s="5" t="s">
        <v>5</v>
      </c>
      <c r="E866" s="147" t="s">
        <v>1680</v>
      </c>
      <c r="F866" s="147"/>
      <c r="G866" s="102" t="s">
        <v>4245</v>
      </c>
      <c r="H866" s="145" t="s">
        <v>4330</v>
      </c>
      <c r="I866" s="147" t="s">
        <v>4226</v>
      </c>
      <c r="J866" s="147">
        <v>12</v>
      </c>
      <c r="K866" s="102" t="s">
        <v>2045</v>
      </c>
      <c r="L866" s="5">
        <f>VLOOKUP(I:I,[1]指导价!$A:$B,2,0)</f>
        <v>6.6</v>
      </c>
      <c r="M866" s="124">
        <f t="shared" si="48"/>
        <v>8.2333333333333325</v>
      </c>
      <c r="N866" s="147" t="s">
        <v>77</v>
      </c>
      <c r="O866" s="147"/>
      <c r="P866" s="147"/>
      <c r="Q866" s="147"/>
      <c r="R866" s="147"/>
      <c r="S866" s="147"/>
      <c r="T866" s="23"/>
      <c r="U866" s="5"/>
      <c r="V866" s="147"/>
      <c r="W866" s="150">
        <v>10110385809411</v>
      </c>
      <c r="X866" s="5" t="s">
        <v>4331</v>
      </c>
      <c r="Y866" s="102" t="s">
        <v>4332</v>
      </c>
      <c r="Z866" s="147"/>
      <c r="AA866" s="5">
        <f t="shared" si="49"/>
        <v>79.199999999999989</v>
      </c>
      <c r="AB866" s="5">
        <f t="shared" si="50"/>
        <v>19.600000000000009</v>
      </c>
      <c r="AC866" s="5"/>
      <c r="AD866" s="5"/>
      <c r="AE866" s="146"/>
    </row>
    <row r="867" spans="1:31" ht="16.95" customHeight="1" x14ac:dyDescent="0.3">
      <c r="A867" s="3">
        <v>46082</v>
      </c>
      <c r="B867" s="14">
        <v>46084</v>
      </c>
      <c r="C867" s="5" t="str">
        <f>VLOOKUP(G867,白名单!C:E,3,0)</f>
        <v>华北大区</v>
      </c>
      <c r="D867" s="5" t="s">
        <v>1806</v>
      </c>
      <c r="E867" s="147" t="s">
        <v>1680</v>
      </c>
      <c r="F867" s="147"/>
      <c r="G867" s="102" t="s">
        <v>1772</v>
      </c>
      <c r="H867" s="145" t="s">
        <v>4333</v>
      </c>
      <c r="I867" s="147" t="s">
        <v>4226</v>
      </c>
      <c r="J867" s="147">
        <v>12</v>
      </c>
      <c r="K867" s="102" t="s">
        <v>1929</v>
      </c>
      <c r="L867" s="5">
        <f>VLOOKUP(I:I,[1]指导价!$A:$B,2,0)</f>
        <v>6.6</v>
      </c>
      <c r="M867" s="124">
        <f t="shared" si="48"/>
        <v>8.3250000000000011</v>
      </c>
      <c r="N867" s="147" t="s">
        <v>77</v>
      </c>
      <c r="O867" s="147"/>
      <c r="P867" s="147"/>
      <c r="Q867" s="147"/>
      <c r="R867" s="147"/>
      <c r="S867" s="147"/>
      <c r="T867" s="23"/>
      <c r="U867" s="5"/>
      <c r="V867" s="147"/>
      <c r="W867" s="150">
        <v>10109453904102</v>
      </c>
      <c r="X867" s="5" t="s">
        <v>4334</v>
      </c>
      <c r="Y867" s="102" t="s">
        <v>4335</v>
      </c>
      <c r="Z867" s="147"/>
      <c r="AA867" s="5">
        <f t="shared" si="49"/>
        <v>79.199999999999989</v>
      </c>
      <c r="AB867" s="5">
        <f t="shared" si="50"/>
        <v>20.700000000000017</v>
      </c>
      <c r="AC867" s="5"/>
      <c r="AD867" s="5"/>
      <c r="AE867" s="146"/>
    </row>
    <row r="868" spans="1:31" ht="16.95" customHeight="1" x14ac:dyDescent="0.3">
      <c r="A868" s="3">
        <v>46082</v>
      </c>
      <c r="B868" s="14">
        <v>46084</v>
      </c>
      <c r="C868" s="5" t="s">
        <v>38</v>
      </c>
      <c r="D868" s="5" t="s">
        <v>5</v>
      </c>
      <c r="E868" s="147" t="s">
        <v>1680</v>
      </c>
      <c r="F868" s="147"/>
      <c r="G868" s="102" t="s">
        <v>4245</v>
      </c>
      <c r="H868" s="145" t="s">
        <v>4336</v>
      </c>
      <c r="I868" s="147" t="s">
        <v>4226</v>
      </c>
      <c r="J868" s="147">
        <v>4</v>
      </c>
      <c r="K868" s="102" t="s">
        <v>4247</v>
      </c>
      <c r="L868" s="5">
        <f>VLOOKUP(I:I,[1]指导价!$A:$B,2,0)</f>
        <v>6.6</v>
      </c>
      <c r="M868" s="124">
        <f t="shared" si="48"/>
        <v>23.1</v>
      </c>
      <c r="N868" s="147" t="s">
        <v>77</v>
      </c>
      <c r="O868" s="147"/>
      <c r="P868" s="147"/>
      <c r="Q868" s="147"/>
      <c r="R868" s="147"/>
      <c r="S868" s="147"/>
      <c r="T868" s="23"/>
      <c r="U868" s="5"/>
      <c r="V868" s="147"/>
      <c r="W868" s="150">
        <v>10110382639740</v>
      </c>
      <c r="X868" s="5" t="s">
        <v>4337</v>
      </c>
      <c r="Y868" s="102" t="s">
        <v>4338</v>
      </c>
      <c r="Z868" s="147"/>
      <c r="AA868" s="5">
        <f t="shared" si="49"/>
        <v>26.4</v>
      </c>
      <c r="AB868" s="5">
        <f t="shared" si="50"/>
        <v>66</v>
      </c>
      <c r="AC868" s="5"/>
      <c r="AD868" s="5"/>
      <c r="AE868" s="146"/>
    </row>
    <row r="869" spans="1:31" ht="16.95" customHeight="1" x14ac:dyDescent="0.3">
      <c r="A869" s="3">
        <v>46082</v>
      </c>
      <c r="B869" s="14">
        <v>46084</v>
      </c>
      <c r="C869" s="5" t="str">
        <f>VLOOKUP(G869,白名单!C:E,3,0)</f>
        <v>华北大区</v>
      </c>
      <c r="D869" s="5" t="str">
        <f>VLOOKUP(G869,白名单!C:F,4,0)</f>
        <v>天津和清润通商贸有限公司</v>
      </c>
      <c r="E869" s="147" t="s">
        <v>1680</v>
      </c>
      <c r="F869" s="147"/>
      <c r="G869" s="102" t="s">
        <v>1783</v>
      </c>
      <c r="H869" s="145" t="s">
        <v>4339</v>
      </c>
      <c r="I869" s="147" t="s">
        <v>4226</v>
      </c>
      <c r="J869" s="147">
        <v>18</v>
      </c>
      <c r="K869" s="102" t="s">
        <v>4261</v>
      </c>
      <c r="L869" s="5">
        <f>VLOOKUP(I:I,[1]指导价!$A:$B,2,0)</f>
        <v>6.6</v>
      </c>
      <c r="M869" s="124">
        <f t="shared" si="48"/>
        <v>8.8833333333333329</v>
      </c>
      <c r="N869" s="147" t="s">
        <v>77</v>
      </c>
      <c r="O869" s="147"/>
      <c r="P869" s="147"/>
      <c r="Q869" s="147"/>
      <c r="R869" s="147"/>
      <c r="S869" s="147"/>
      <c r="T869" s="23"/>
      <c r="U869" s="5"/>
      <c r="V869" s="147"/>
      <c r="W869" s="150">
        <v>10110097837969</v>
      </c>
      <c r="X869" s="5" t="s">
        <v>4340</v>
      </c>
      <c r="Y869" s="102" t="s">
        <v>4341</v>
      </c>
      <c r="Z869" s="147"/>
      <c r="AA869" s="5">
        <f t="shared" si="49"/>
        <v>118.8</v>
      </c>
      <c r="AB869" s="5">
        <f t="shared" si="50"/>
        <v>41.100000000000009</v>
      </c>
      <c r="AC869" s="5"/>
      <c r="AD869" s="5"/>
      <c r="AE869" s="146"/>
    </row>
    <row r="870" spans="1:31" ht="16.95" customHeight="1" x14ac:dyDescent="0.3">
      <c r="A870" s="3">
        <v>46082</v>
      </c>
      <c r="B870" s="14">
        <v>46084</v>
      </c>
      <c r="C870" s="5" t="str">
        <f>VLOOKUP(G870,白名单!C:E,3,0)</f>
        <v>广州大区</v>
      </c>
      <c r="D870" s="5" t="str">
        <f>VLOOKUP(G870,白名单!C:F,4,0)</f>
        <v>广州喜万佳便利店有限公司</v>
      </c>
      <c r="E870" s="147" t="s">
        <v>1680</v>
      </c>
      <c r="F870" s="147"/>
      <c r="G870" s="102" t="s">
        <v>1997</v>
      </c>
      <c r="H870" s="145" t="s">
        <v>4342</v>
      </c>
      <c r="I870" s="147" t="s">
        <v>4226</v>
      </c>
      <c r="J870" s="147">
        <v>10</v>
      </c>
      <c r="K870" s="102" t="s">
        <v>1960</v>
      </c>
      <c r="L870" s="5">
        <f>VLOOKUP(I:I,[1]指导价!$A:$B,2,0)</f>
        <v>6.6</v>
      </c>
      <c r="M870" s="124">
        <f t="shared" si="48"/>
        <v>9.98</v>
      </c>
      <c r="N870" s="147" t="s">
        <v>77</v>
      </c>
      <c r="O870" s="147"/>
      <c r="P870" s="147"/>
      <c r="Q870" s="147"/>
      <c r="R870" s="147"/>
      <c r="S870" s="147"/>
      <c r="T870" s="23"/>
      <c r="U870" s="5"/>
      <c r="V870" s="147"/>
      <c r="W870" s="150">
        <v>10143387562530</v>
      </c>
      <c r="X870" s="5" t="s">
        <v>4343</v>
      </c>
      <c r="Y870" s="102" t="s">
        <v>4344</v>
      </c>
      <c r="Z870" s="147"/>
      <c r="AA870" s="5">
        <f t="shared" si="49"/>
        <v>66</v>
      </c>
      <c r="AB870" s="5">
        <f t="shared" si="50"/>
        <v>33.799999999999997</v>
      </c>
      <c r="AC870" s="5"/>
      <c r="AD870" s="5"/>
      <c r="AE870" s="146"/>
    </row>
    <row r="871" spans="1:31" ht="16.95" customHeight="1" x14ac:dyDescent="0.3">
      <c r="A871" s="3">
        <v>46082</v>
      </c>
      <c r="B871" s="14">
        <v>46084</v>
      </c>
      <c r="C871" s="5" t="str">
        <f>VLOOKUP(G871,白名单!C:E,3,0)</f>
        <v>上海大区</v>
      </c>
      <c r="D871" s="5" t="s">
        <v>97</v>
      </c>
      <c r="E871" s="147" t="s">
        <v>1680</v>
      </c>
      <c r="F871" s="147"/>
      <c r="G871" s="102" t="s">
        <v>4345</v>
      </c>
      <c r="H871" s="145" t="s">
        <v>4346</v>
      </c>
      <c r="I871" s="147" t="s">
        <v>4226</v>
      </c>
      <c r="J871" s="147">
        <v>3</v>
      </c>
      <c r="K871" s="102" t="s">
        <v>4327</v>
      </c>
      <c r="L871" s="5">
        <f>VLOOKUP(I:I,[1]指导价!$A:$B,2,0)</f>
        <v>6.6</v>
      </c>
      <c r="M871" s="124">
        <f t="shared" si="48"/>
        <v>36.300000000000004</v>
      </c>
      <c r="N871" s="147" t="s">
        <v>77</v>
      </c>
      <c r="O871" s="147"/>
      <c r="P871" s="147"/>
      <c r="Q871" s="147"/>
      <c r="R871" s="147"/>
      <c r="S871" s="147"/>
      <c r="T871" s="23"/>
      <c r="U871" s="5"/>
      <c r="V871" s="147"/>
      <c r="W871" s="150">
        <v>10135259705073</v>
      </c>
      <c r="X871" s="5" t="s">
        <v>4347</v>
      </c>
      <c r="Y871" s="102" t="s">
        <v>4348</v>
      </c>
      <c r="Z871" s="147"/>
      <c r="AA871" s="5">
        <f t="shared" si="49"/>
        <v>19.799999999999997</v>
      </c>
      <c r="AB871" s="5">
        <f t="shared" si="50"/>
        <v>89.100000000000009</v>
      </c>
      <c r="AC871" s="5"/>
      <c r="AD871" s="5"/>
      <c r="AE871" s="146"/>
    </row>
    <row r="872" spans="1:31" ht="16.95" customHeight="1" x14ac:dyDescent="0.3">
      <c r="A872" s="3">
        <v>46082</v>
      </c>
      <c r="B872" s="14">
        <v>46084</v>
      </c>
      <c r="C872" s="5" t="s">
        <v>38</v>
      </c>
      <c r="D872" s="5" t="s">
        <v>5</v>
      </c>
      <c r="E872" s="147" t="s">
        <v>1680</v>
      </c>
      <c r="F872" s="147"/>
      <c r="G872" s="102" t="s">
        <v>4245</v>
      </c>
      <c r="H872" s="145" t="s">
        <v>4349</v>
      </c>
      <c r="I872" s="147" t="s">
        <v>4226</v>
      </c>
      <c r="J872" s="147">
        <v>12</v>
      </c>
      <c r="K872" s="102" t="s">
        <v>1779</v>
      </c>
      <c r="L872" s="5">
        <f>VLOOKUP(I:I,[1]指导价!$A:$B,2,0)</f>
        <v>6.6</v>
      </c>
      <c r="M872" s="124">
        <f t="shared" si="48"/>
        <v>6.6583333333333341</v>
      </c>
      <c r="N872" s="147" t="s">
        <v>77</v>
      </c>
      <c r="O872" s="147"/>
      <c r="P872" s="147"/>
      <c r="Q872" s="147"/>
      <c r="R872" s="147"/>
      <c r="S872" s="147"/>
      <c r="T872" s="23"/>
      <c r="U872" s="5"/>
      <c r="V872" s="147"/>
      <c r="W872" s="150">
        <v>10109560374266</v>
      </c>
      <c r="X872" s="5" t="s">
        <v>4350</v>
      </c>
      <c r="Y872" s="102" t="s">
        <v>4351</v>
      </c>
      <c r="Z872" s="147"/>
      <c r="AA872" s="5">
        <f t="shared" si="49"/>
        <v>79.199999999999989</v>
      </c>
      <c r="AB872" s="5">
        <f t="shared" si="50"/>
        <v>0.70000000000001705</v>
      </c>
      <c r="AC872" s="5"/>
      <c r="AD872" s="5"/>
      <c r="AE872" s="146"/>
    </row>
    <row r="873" spans="1:31" ht="16.95" customHeight="1" x14ac:dyDescent="0.3">
      <c r="A873" s="3">
        <v>46082</v>
      </c>
      <c r="B873" s="14">
        <v>46084</v>
      </c>
      <c r="C873" s="5" t="str">
        <f>VLOOKUP(G873,白名单!C:E,3,0)</f>
        <v>华中大区</v>
      </c>
      <c r="D873" s="5" t="str">
        <f>VLOOKUP(G873,白名单!C:F,4,0)</f>
        <v>长沙市开琪食品贸易有限公司</v>
      </c>
      <c r="E873" s="147" t="s">
        <v>1680</v>
      </c>
      <c r="F873" s="147"/>
      <c r="G873" s="102" t="s">
        <v>1789</v>
      </c>
      <c r="H873" s="145" t="s">
        <v>4352</v>
      </c>
      <c r="I873" s="147" t="s">
        <v>4226</v>
      </c>
      <c r="J873" s="147">
        <v>12</v>
      </c>
      <c r="K873" s="102" t="s">
        <v>4227</v>
      </c>
      <c r="L873" s="5">
        <f>VLOOKUP(I:I,[1]指导价!$A:$B,2,0)</f>
        <v>6.6</v>
      </c>
      <c r="M873" s="124">
        <f t="shared" si="48"/>
        <v>8.1833333333333336</v>
      </c>
      <c r="N873" s="147" t="s">
        <v>77</v>
      </c>
      <c r="O873" s="147"/>
      <c r="P873" s="147"/>
      <c r="Q873" s="147"/>
      <c r="R873" s="147"/>
      <c r="S873" s="147"/>
      <c r="T873" s="23"/>
      <c r="U873" s="5"/>
      <c r="V873" s="147"/>
      <c r="W873" s="150">
        <v>10094892916976</v>
      </c>
      <c r="X873" s="5" t="s">
        <v>4353</v>
      </c>
      <c r="Y873" s="102" t="s">
        <v>4354</v>
      </c>
      <c r="Z873" s="147"/>
      <c r="AA873" s="5">
        <f t="shared" si="49"/>
        <v>79.199999999999989</v>
      </c>
      <c r="AB873" s="5">
        <f t="shared" si="50"/>
        <v>19.000000000000014</v>
      </c>
      <c r="AC873" s="5"/>
      <c r="AD873" s="5"/>
      <c r="AE873" s="146"/>
    </row>
    <row r="874" spans="1:31" ht="16.95" customHeight="1" x14ac:dyDescent="0.3">
      <c r="A874" s="3">
        <v>46082</v>
      </c>
      <c r="B874" s="14">
        <v>46084</v>
      </c>
      <c r="C874" s="5" t="s">
        <v>38</v>
      </c>
      <c r="D874" s="5" t="s">
        <v>5</v>
      </c>
      <c r="E874" s="147" t="s">
        <v>1680</v>
      </c>
      <c r="F874" s="147"/>
      <c r="G874" s="102" t="s">
        <v>4245</v>
      </c>
      <c r="H874" s="145" t="s">
        <v>4355</v>
      </c>
      <c r="I874" s="147" t="s">
        <v>4226</v>
      </c>
      <c r="J874" s="147">
        <v>8</v>
      </c>
      <c r="K874" s="102" t="s">
        <v>1960</v>
      </c>
      <c r="L874" s="5">
        <f>VLOOKUP(I:I,[1]指导价!$A:$B,2,0)</f>
        <v>6.6</v>
      </c>
      <c r="M874" s="124">
        <f t="shared" si="48"/>
        <v>12.475</v>
      </c>
      <c r="N874" s="147" t="s">
        <v>77</v>
      </c>
      <c r="O874" s="147"/>
      <c r="P874" s="147"/>
      <c r="Q874" s="147"/>
      <c r="R874" s="147"/>
      <c r="S874" s="147"/>
      <c r="T874" s="23"/>
      <c r="U874" s="5"/>
      <c r="V874" s="147"/>
      <c r="W874" s="150">
        <v>10110030673964</v>
      </c>
      <c r="X874" s="5" t="s">
        <v>4356</v>
      </c>
      <c r="Y874" s="102" t="s">
        <v>4357</v>
      </c>
      <c r="Z874" s="147"/>
      <c r="AA874" s="5">
        <f t="shared" si="49"/>
        <v>52.8</v>
      </c>
      <c r="AB874" s="5">
        <f t="shared" si="50"/>
        <v>47</v>
      </c>
      <c r="AC874" s="5"/>
      <c r="AD874" s="5"/>
      <c r="AE874" s="146"/>
    </row>
    <row r="875" spans="1:31" ht="16.95" customHeight="1" x14ac:dyDescent="0.3">
      <c r="A875" s="3">
        <v>46082</v>
      </c>
      <c r="B875" s="14">
        <v>46084</v>
      </c>
      <c r="C875" s="5" t="str">
        <f>VLOOKUP(G875,白名单!C:E,3,0)</f>
        <v>广州大区</v>
      </c>
      <c r="D875" s="5" t="str">
        <f>VLOOKUP(G875,白名单!C:F,4,0)</f>
        <v>广州喜万佳便利店有限公司</v>
      </c>
      <c r="E875" s="147" t="s">
        <v>1680</v>
      </c>
      <c r="F875" s="147"/>
      <c r="G875" s="102" t="s">
        <v>1997</v>
      </c>
      <c r="H875" s="145" t="s">
        <v>4358</v>
      </c>
      <c r="I875" s="147" t="s">
        <v>4226</v>
      </c>
      <c r="J875" s="147">
        <v>6</v>
      </c>
      <c r="K875" s="102" t="s">
        <v>4359</v>
      </c>
      <c r="L875" s="5">
        <f>VLOOKUP(I:I,[1]指导价!$A:$B,2,0)</f>
        <v>6.6</v>
      </c>
      <c r="M875" s="124">
        <f t="shared" si="48"/>
        <v>23.3</v>
      </c>
      <c r="N875" s="147" t="s">
        <v>77</v>
      </c>
      <c r="O875" s="147"/>
      <c r="P875" s="147"/>
      <c r="Q875" s="147"/>
      <c r="R875" s="147"/>
      <c r="S875" s="147"/>
      <c r="T875" s="23"/>
      <c r="U875" s="5"/>
      <c r="V875" s="147"/>
      <c r="W875" s="150">
        <v>10058950082108</v>
      </c>
      <c r="X875" s="5" t="s">
        <v>4360</v>
      </c>
      <c r="Y875" s="102" t="s">
        <v>4361</v>
      </c>
      <c r="Z875" s="147"/>
      <c r="AA875" s="5">
        <f t="shared" si="49"/>
        <v>39.599999999999994</v>
      </c>
      <c r="AB875" s="5">
        <f t="shared" si="50"/>
        <v>100.20000000000002</v>
      </c>
      <c r="AC875" s="5"/>
      <c r="AD875" s="5"/>
      <c r="AE875" s="146"/>
    </row>
    <row r="876" spans="1:31" ht="16.95" customHeight="1" x14ac:dyDescent="0.3">
      <c r="A876" s="3">
        <v>46082</v>
      </c>
      <c r="B876" s="14">
        <v>46084</v>
      </c>
      <c r="C876" s="5" t="str">
        <f>VLOOKUP(G876,白名单!C:E,3,0)</f>
        <v>华中大区</v>
      </c>
      <c r="D876" s="5" t="str">
        <f>VLOOKUP(G876,白名单!C:F,4,0)</f>
        <v>长沙市开琪食品贸易有限公司</v>
      </c>
      <c r="E876" s="147" t="s">
        <v>1680</v>
      </c>
      <c r="F876" s="147"/>
      <c r="G876" s="102" t="s">
        <v>1789</v>
      </c>
      <c r="H876" s="145" t="s">
        <v>4362</v>
      </c>
      <c r="I876" s="147" t="s">
        <v>4226</v>
      </c>
      <c r="J876" s="147">
        <v>6</v>
      </c>
      <c r="K876" s="102" t="s">
        <v>4363</v>
      </c>
      <c r="L876" s="5">
        <f>VLOOKUP(I:I,[1]指导价!$A:$B,2,0)</f>
        <v>6.6</v>
      </c>
      <c r="M876" s="124">
        <f t="shared" si="48"/>
        <v>13</v>
      </c>
      <c r="N876" s="147" t="s">
        <v>77</v>
      </c>
      <c r="O876" s="147"/>
      <c r="P876" s="147"/>
      <c r="Q876" s="147"/>
      <c r="R876" s="147"/>
      <c r="S876" s="147"/>
      <c r="T876" s="23"/>
      <c r="U876" s="5"/>
      <c r="V876" s="147"/>
      <c r="W876" s="150">
        <v>10094892916981</v>
      </c>
      <c r="X876" s="5" t="s">
        <v>4364</v>
      </c>
      <c r="Y876" s="102" t="s">
        <v>4365</v>
      </c>
      <c r="Z876" s="147"/>
      <c r="AA876" s="5">
        <f t="shared" si="49"/>
        <v>39.599999999999994</v>
      </c>
      <c r="AB876" s="5">
        <f t="shared" si="50"/>
        <v>38.400000000000006</v>
      </c>
      <c r="AC876" s="5"/>
      <c r="AD876" s="5"/>
      <c r="AE876" s="146"/>
    </row>
    <row r="877" spans="1:31" ht="16.95" customHeight="1" x14ac:dyDescent="0.3">
      <c r="A877" s="3">
        <v>46082</v>
      </c>
      <c r="B877" s="14">
        <v>46084</v>
      </c>
      <c r="C877" s="5" t="s">
        <v>38</v>
      </c>
      <c r="D877" s="5" t="s">
        <v>5</v>
      </c>
      <c r="E877" s="147" t="s">
        <v>1680</v>
      </c>
      <c r="F877" s="147"/>
      <c r="G877" s="102" t="s">
        <v>4245</v>
      </c>
      <c r="H877" s="145" t="s">
        <v>4366</v>
      </c>
      <c r="I877" s="147" t="s">
        <v>4226</v>
      </c>
      <c r="J877" s="147">
        <v>6</v>
      </c>
      <c r="K877" s="102" t="s">
        <v>2694</v>
      </c>
      <c r="L877" s="5">
        <f>VLOOKUP(I:I,[1]指导价!$A:$B,2,0)</f>
        <v>6.6</v>
      </c>
      <c r="M877" s="124">
        <f t="shared" si="48"/>
        <v>8.2666666666666675</v>
      </c>
      <c r="N877" s="147" t="s">
        <v>77</v>
      </c>
      <c r="O877" s="147"/>
      <c r="P877" s="147"/>
      <c r="Q877" s="147"/>
      <c r="R877" s="147"/>
      <c r="S877" s="147"/>
      <c r="T877" s="23"/>
      <c r="U877" s="5"/>
      <c r="V877" s="147"/>
      <c r="W877" s="150">
        <v>10109779462170</v>
      </c>
      <c r="X877" s="5" t="s">
        <v>4367</v>
      </c>
      <c r="Y877" s="102" t="s">
        <v>4368</v>
      </c>
      <c r="Z877" s="147"/>
      <c r="AA877" s="5">
        <f t="shared" si="49"/>
        <v>39.599999999999994</v>
      </c>
      <c r="AB877" s="5">
        <f t="shared" si="50"/>
        <v>10.000000000000007</v>
      </c>
      <c r="AC877" s="5"/>
      <c r="AD877" s="5"/>
      <c r="AE877" s="146"/>
    </row>
    <row r="878" spans="1:31" ht="16.95" customHeight="1" x14ac:dyDescent="0.3">
      <c r="A878" s="3">
        <v>46082</v>
      </c>
      <c r="B878" s="14">
        <v>46084</v>
      </c>
      <c r="C878" s="5" t="s">
        <v>38</v>
      </c>
      <c r="D878" s="5" t="s">
        <v>5</v>
      </c>
      <c r="E878" s="147" t="s">
        <v>1680</v>
      </c>
      <c r="F878" s="147"/>
      <c r="G878" s="102" t="s">
        <v>4245</v>
      </c>
      <c r="H878" s="145" t="s">
        <v>4369</v>
      </c>
      <c r="I878" s="147" t="s">
        <v>4226</v>
      </c>
      <c r="J878" s="147">
        <v>8</v>
      </c>
      <c r="K878" s="102" t="s">
        <v>4291</v>
      </c>
      <c r="L878" s="5">
        <f>VLOOKUP(I:I,[1]指导价!$A:$B,2,0)</f>
        <v>6.6</v>
      </c>
      <c r="M878" s="124">
        <f t="shared" si="48"/>
        <v>9.9</v>
      </c>
      <c r="N878" s="147" t="s">
        <v>77</v>
      </c>
      <c r="O878" s="147"/>
      <c r="P878" s="147"/>
      <c r="Q878" s="147"/>
      <c r="R878" s="147"/>
      <c r="S878" s="147"/>
      <c r="T878" s="23"/>
      <c r="U878" s="5"/>
      <c r="V878" s="147"/>
      <c r="W878" s="150">
        <v>10110384528194</v>
      </c>
      <c r="X878" s="5" t="s">
        <v>4370</v>
      </c>
      <c r="Y878" s="102" t="s">
        <v>4371</v>
      </c>
      <c r="Z878" s="147"/>
      <c r="AA878" s="5">
        <f t="shared" si="49"/>
        <v>52.8</v>
      </c>
      <c r="AB878" s="5">
        <f t="shared" si="50"/>
        <v>26.400000000000006</v>
      </c>
      <c r="AC878" s="5"/>
      <c r="AD878" s="5"/>
      <c r="AE878" s="146"/>
    </row>
    <row r="879" spans="1:31" ht="16.95" customHeight="1" x14ac:dyDescent="0.3">
      <c r="A879" s="3">
        <v>46082</v>
      </c>
      <c r="B879" s="14">
        <v>46084</v>
      </c>
      <c r="C879" s="5" t="s">
        <v>38</v>
      </c>
      <c r="D879" s="5" t="s">
        <v>5</v>
      </c>
      <c r="E879" s="147" t="s">
        <v>1680</v>
      </c>
      <c r="F879" s="147"/>
      <c r="G879" s="102" t="s">
        <v>4245</v>
      </c>
      <c r="H879" s="145" t="s">
        <v>4372</v>
      </c>
      <c r="I879" s="147" t="s">
        <v>4226</v>
      </c>
      <c r="J879" s="147">
        <v>6</v>
      </c>
      <c r="K879" s="102" t="s">
        <v>4291</v>
      </c>
      <c r="L879" s="5">
        <f>VLOOKUP(I:I,[1]指导价!$A:$B,2,0)</f>
        <v>6.6</v>
      </c>
      <c r="M879" s="124">
        <f t="shared" si="48"/>
        <v>13.200000000000001</v>
      </c>
      <c r="N879" s="147" t="s">
        <v>77</v>
      </c>
      <c r="O879" s="147"/>
      <c r="P879" s="147"/>
      <c r="Q879" s="147"/>
      <c r="R879" s="147"/>
      <c r="S879" s="147"/>
      <c r="T879" s="23"/>
      <c r="U879" s="5"/>
      <c r="V879" s="147"/>
      <c r="W879" s="150">
        <v>10108846958209</v>
      </c>
      <c r="X879" s="5" t="s">
        <v>4367</v>
      </c>
      <c r="Y879" s="102" t="s">
        <v>4368</v>
      </c>
      <c r="Z879" s="147"/>
      <c r="AA879" s="5">
        <f t="shared" si="49"/>
        <v>39.599999999999994</v>
      </c>
      <c r="AB879" s="5">
        <f t="shared" si="50"/>
        <v>39.600000000000009</v>
      </c>
      <c r="AC879" s="5"/>
      <c r="AD879" s="5"/>
      <c r="AE879" s="146"/>
    </row>
    <row r="880" spans="1:31" ht="16.95" customHeight="1" x14ac:dyDescent="0.3">
      <c r="A880" s="3">
        <v>46082</v>
      </c>
      <c r="B880" s="14">
        <v>46084</v>
      </c>
      <c r="C880" s="5" t="str">
        <f>VLOOKUP(G880,白名单!C:E,3,0)</f>
        <v>广州大区</v>
      </c>
      <c r="D880" s="5" t="str">
        <f>VLOOKUP(G880,白名单!C:F,4,0)</f>
        <v>广州喜万佳便利店有限公司</v>
      </c>
      <c r="E880" s="147" t="s">
        <v>1680</v>
      </c>
      <c r="F880" s="147"/>
      <c r="G880" s="102" t="s">
        <v>1997</v>
      </c>
      <c r="H880" s="145" t="s">
        <v>4373</v>
      </c>
      <c r="I880" s="147" t="s">
        <v>4226</v>
      </c>
      <c r="J880" s="147">
        <v>8</v>
      </c>
      <c r="K880" s="102" t="s">
        <v>4359</v>
      </c>
      <c r="L880" s="5">
        <f>VLOOKUP(I:I,[1]指导价!$A:$B,2,0)</f>
        <v>6.6</v>
      </c>
      <c r="M880" s="124">
        <f t="shared" si="48"/>
        <v>17.475000000000001</v>
      </c>
      <c r="N880" s="147" t="s">
        <v>77</v>
      </c>
      <c r="O880" s="147"/>
      <c r="P880" s="147"/>
      <c r="Q880" s="147"/>
      <c r="R880" s="147"/>
      <c r="S880" s="147"/>
      <c r="T880" s="23"/>
      <c r="U880" s="5"/>
      <c r="V880" s="147"/>
      <c r="W880" s="150">
        <v>10118777332157</v>
      </c>
      <c r="X880" s="5" t="s">
        <v>4374</v>
      </c>
      <c r="Y880" s="102" t="s">
        <v>4375</v>
      </c>
      <c r="Z880" s="147"/>
      <c r="AA880" s="5">
        <f t="shared" si="49"/>
        <v>52.8</v>
      </c>
      <c r="AB880" s="5">
        <f t="shared" si="50"/>
        <v>87.000000000000014</v>
      </c>
      <c r="AC880" s="5"/>
      <c r="AD880" s="5"/>
      <c r="AE880" s="146"/>
    </row>
    <row r="881" spans="1:31" ht="16.95" customHeight="1" x14ac:dyDescent="0.3">
      <c r="A881" s="3">
        <v>46082</v>
      </c>
      <c r="B881" s="14">
        <v>46084</v>
      </c>
      <c r="C881" s="5" t="str">
        <f>VLOOKUP(G881,白名单!C:E,3,0)</f>
        <v>广州大区</v>
      </c>
      <c r="D881" s="5" t="str">
        <f>VLOOKUP(G881,白名单!C:F,4,0)</f>
        <v>广州喜万佳便利店有限公司</v>
      </c>
      <c r="E881" s="147" t="s">
        <v>1680</v>
      </c>
      <c r="F881" s="147"/>
      <c r="G881" s="102" t="s">
        <v>1997</v>
      </c>
      <c r="H881" s="145" t="s">
        <v>4376</v>
      </c>
      <c r="I881" s="147" t="s">
        <v>4226</v>
      </c>
      <c r="J881" s="147">
        <v>8</v>
      </c>
      <c r="K881" s="102" t="s">
        <v>1900</v>
      </c>
      <c r="L881" s="5">
        <f>VLOOKUP(I:I,[1]指导价!$A:$B,2,0)</f>
        <v>6.6</v>
      </c>
      <c r="M881" s="124">
        <f t="shared" si="48"/>
        <v>10</v>
      </c>
      <c r="N881" s="147" t="s">
        <v>77</v>
      </c>
      <c r="O881" s="147"/>
      <c r="P881" s="147"/>
      <c r="Q881" s="147"/>
      <c r="R881" s="147"/>
      <c r="S881" s="147"/>
      <c r="T881" s="23"/>
      <c r="U881" s="5"/>
      <c r="V881" s="147"/>
      <c r="W881" s="150">
        <v>10096646274496</v>
      </c>
      <c r="X881" s="5" t="s">
        <v>4377</v>
      </c>
      <c r="Y881" s="102" t="s">
        <v>4378</v>
      </c>
      <c r="Z881" s="147"/>
      <c r="AA881" s="5">
        <f t="shared" si="49"/>
        <v>52.8</v>
      </c>
      <c r="AB881" s="5">
        <f t="shared" si="50"/>
        <v>27.200000000000003</v>
      </c>
      <c r="AC881" s="5"/>
      <c r="AD881" s="5"/>
      <c r="AE881" s="146"/>
    </row>
    <row r="882" spans="1:31" ht="16.95" customHeight="1" x14ac:dyDescent="0.3">
      <c r="A882" s="3">
        <v>46082</v>
      </c>
      <c r="B882" s="14">
        <v>46084</v>
      </c>
      <c r="C882" s="5" t="s">
        <v>38</v>
      </c>
      <c r="D882" s="5" t="s">
        <v>5</v>
      </c>
      <c r="E882" s="147" t="s">
        <v>1680</v>
      </c>
      <c r="F882" s="147"/>
      <c r="G882" s="102" t="s">
        <v>4245</v>
      </c>
      <c r="H882" s="145" t="s">
        <v>4379</v>
      </c>
      <c r="I882" s="147" t="s">
        <v>4226</v>
      </c>
      <c r="J882" s="147">
        <v>4</v>
      </c>
      <c r="K882" s="102" t="s">
        <v>4380</v>
      </c>
      <c r="L882" s="5">
        <f>VLOOKUP(I:I,[1]指导价!$A:$B,2,0)</f>
        <v>6.6</v>
      </c>
      <c r="M882" s="124">
        <f t="shared" si="48"/>
        <v>17.45</v>
      </c>
      <c r="N882" s="147" t="s">
        <v>77</v>
      </c>
      <c r="O882" s="147"/>
      <c r="P882" s="147"/>
      <c r="Q882" s="147"/>
      <c r="R882" s="147"/>
      <c r="S882" s="147"/>
      <c r="T882" s="23"/>
      <c r="U882" s="5"/>
      <c r="V882" s="147"/>
      <c r="W882" s="150">
        <v>10110030673956</v>
      </c>
      <c r="X882" s="5" t="s">
        <v>4381</v>
      </c>
      <c r="Y882" s="102" t="s">
        <v>4382</v>
      </c>
      <c r="Z882" s="147"/>
      <c r="AA882" s="5">
        <f t="shared" si="49"/>
        <v>26.4</v>
      </c>
      <c r="AB882" s="5">
        <f t="shared" si="50"/>
        <v>43.4</v>
      </c>
      <c r="AC882" s="5"/>
      <c r="AD882" s="5"/>
      <c r="AE882" s="146"/>
    </row>
    <row r="883" spans="1:31" ht="16.95" customHeight="1" x14ac:dyDescent="0.3">
      <c r="A883" s="3">
        <v>46082</v>
      </c>
      <c r="B883" s="14">
        <v>46084</v>
      </c>
      <c r="C883" s="5" t="str">
        <f>VLOOKUP(G883,白名单!C:E,3,0)</f>
        <v>上海大区</v>
      </c>
      <c r="D883" s="5" t="s">
        <v>97</v>
      </c>
      <c r="E883" s="147" t="s">
        <v>1680</v>
      </c>
      <c r="F883" s="147"/>
      <c r="G883" s="102" t="s">
        <v>4345</v>
      </c>
      <c r="H883" s="145" t="s">
        <v>4383</v>
      </c>
      <c r="I883" s="147" t="s">
        <v>4226</v>
      </c>
      <c r="J883" s="147">
        <v>3</v>
      </c>
      <c r="K883" s="102" t="s">
        <v>1779</v>
      </c>
      <c r="L883" s="5">
        <f>VLOOKUP(I:I,[1]指导价!$A:$B,2,0)</f>
        <v>6.6</v>
      </c>
      <c r="M883" s="124">
        <f t="shared" si="48"/>
        <v>26.633333333333336</v>
      </c>
      <c r="N883" s="147" t="s">
        <v>77</v>
      </c>
      <c r="O883" s="147"/>
      <c r="P883" s="147"/>
      <c r="Q883" s="147"/>
      <c r="R883" s="147"/>
      <c r="S883" s="147"/>
      <c r="T883" s="23"/>
      <c r="U883" s="5"/>
      <c r="V883" s="147"/>
      <c r="W883" s="150">
        <v>10135259705075</v>
      </c>
      <c r="X883" s="5" t="s">
        <v>4384</v>
      </c>
      <c r="Y883" s="102" t="s">
        <v>4385</v>
      </c>
      <c r="Z883" s="147"/>
      <c r="AA883" s="5">
        <f t="shared" si="49"/>
        <v>19.799999999999997</v>
      </c>
      <c r="AB883" s="5">
        <f t="shared" si="50"/>
        <v>60.100000000000009</v>
      </c>
      <c r="AC883" s="5"/>
      <c r="AD883" s="5"/>
      <c r="AE883" s="146"/>
    </row>
    <row r="884" spans="1:31" ht="16.95" customHeight="1" x14ac:dyDescent="0.3">
      <c r="A884" s="3">
        <v>46082</v>
      </c>
      <c r="B884" s="14">
        <v>46084</v>
      </c>
      <c r="C884" s="7" t="s">
        <v>71</v>
      </c>
      <c r="D884" s="5" t="s">
        <v>72</v>
      </c>
      <c r="E884" s="147" t="s">
        <v>1680</v>
      </c>
      <c r="F884" s="147"/>
      <c r="G884" s="102" t="s">
        <v>4386</v>
      </c>
      <c r="H884" s="145" t="s">
        <v>4387</v>
      </c>
      <c r="I884" s="147" t="s">
        <v>4226</v>
      </c>
      <c r="J884" s="147">
        <v>3</v>
      </c>
      <c r="K884" s="102" t="s">
        <v>1745</v>
      </c>
      <c r="L884" s="5">
        <f>VLOOKUP(I:I,[1]指导价!$A:$B,2,0)</f>
        <v>6.6</v>
      </c>
      <c r="M884" s="124">
        <f t="shared" si="48"/>
        <v>29.966666666666669</v>
      </c>
      <c r="N884" s="147" t="s">
        <v>77</v>
      </c>
      <c r="O884" s="147"/>
      <c r="P884" s="147"/>
      <c r="Q884" s="147"/>
      <c r="R884" s="147"/>
      <c r="S884" s="147"/>
      <c r="T884" s="23"/>
      <c r="U884" s="5"/>
      <c r="V884" s="147"/>
      <c r="W884" s="150">
        <v>10209189722060</v>
      </c>
      <c r="X884" s="5" t="s">
        <v>4388</v>
      </c>
      <c r="Y884" s="102" t="s">
        <v>4389</v>
      </c>
      <c r="Z884" s="147"/>
      <c r="AA884" s="5">
        <f t="shared" si="49"/>
        <v>19.799999999999997</v>
      </c>
      <c r="AB884" s="5">
        <f t="shared" si="50"/>
        <v>70.100000000000009</v>
      </c>
      <c r="AC884" s="5"/>
      <c r="AD884" s="5"/>
      <c r="AE884" s="146"/>
    </row>
    <row r="885" spans="1:31" ht="16.95" customHeight="1" x14ac:dyDescent="0.3">
      <c r="A885" s="3">
        <v>46082</v>
      </c>
      <c r="B885" s="14">
        <v>46084</v>
      </c>
      <c r="C885" s="7" t="s">
        <v>71</v>
      </c>
      <c r="D885" s="5" t="s">
        <v>72</v>
      </c>
      <c r="E885" s="147" t="s">
        <v>1680</v>
      </c>
      <c r="F885" s="147"/>
      <c r="G885" s="102" t="s">
        <v>4390</v>
      </c>
      <c r="H885" s="145" t="s">
        <v>4391</v>
      </c>
      <c r="I885" s="147" t="s">
        <v>4226</v>
      </c>
      <c r="J885" s="147">
        <v>6</v>
      </c>
      <c r="K885" s="102" t="s">
        <v>4392</v>
      </c>
      <c r="L885" s="5">
        <f>VLOOKUP(I:I,[1]指导价!$A:$B,2,0)</f>
        <v>6.6</v>
      </c>
      <c r="M885" s="124">
        <f t="shared" ref="M885:M948" si="51">K885/J885</f>
        <v>26.783333333333331</v>
      </c>
      <c r="N885" s="147" t="s">
        <v>77</v>
      </c>
      <c r="O885" s="147"/>
      <c r="P885" s="147"/>
      <c r="Q885" s="147"/>
      <c r="R885" s="147"/>
      <c r="S885" s="147"/>
      <c r="T885" s="23"/>
      <c r="U885" s="5"/>
      <c r="V885" s="147"/>
      <c r="W885" s="150">
        <v>10105500420933</v>
      </c>
      <c r="X885" s="5" t="s">
        <v>4393</v>
      </c>
      <c r="Y885" s="102" t="s">
        <v>4394</v>
      </c>
      <c r="Z885" s="147"/>
      <c r="AA885" s="5">
        <f t="shared" ref="AA885:AA948" si="52">J885*L885</f>
        <v>39.599999999999994</v>
      </c>
      <c r="AB885" s="5">
        <f t="shared" ref="AB885:AB948" si="53">K:K-AA:AA</f>
        <v>121.1</v>
      </c>
      <c r="AC885" s="5"/>
      <c r="AD885" s="5"/>
      <c r="AE885" s="146"/>
    </row>
    <row r="886" spans="1:31" ht="16.95" customHeight="1" x14ac:dyDescent="0.3">
      <c r="A886" s="3">
        <v>46082</v>
      </c>
      <c r="B886" s="14">
        <v>46084</v>
      </c>
      <c r="C886" s="5" t="str">
        <f>VLOOKUP(G886,白名单!C:E,3,0)</f>
        <v>广州大区</v>
      </c>
      <c r="D886" s="5" t="str">
        <f>VLOOKUP(G886,白名单!C:F,4,0)</f>
        <v>广州喜万佳便利店有限公司</v>
      </c>
      <c r="E886" s="147" t="s">
        <v>1680</v>
      </c>
      <c r="F886" s="7"/>
      <c r="G886" s="148" t="s">
        <v>1898</v>
      </c>
      <c r="H886" s="149" t="s">
        <v>4395</v>
      </c>
      <c r="I886" s="148" t="s">
        <v>4396</v>
      </c>
      <c r="J886" s="7">
        <v>2</v>
      </c>
      <c r="K886" s="148">
        <v>80</v>
      </c>
      <c r="L886" s="5">
        <f>VLOOKUP(I:I,[1]指导价!$A:$B,2,0)</f>
        <v>32.9</v>
      </c>
      <c r="M886" s="124">
        <f t="shared" si="51"/>
        <v>40</v>
      </c>
      <c r="N886" s="5" t="s">
        <v>91</v>
      </c>
      <c r="O886" s="7"/>
      <c r="P886" s="7"/>
      <c r="Q886" s="7"/>
      <c r="R886" s="7"/>
      <c r="S886" s="7"/>
      <c r="T886" s="23"/>
      <c r="U886" s="5"/>
      <c r="V886" s="7"/>
      <c r="W886" s="148" t="s">
        <v>4397</v>
      </c>
      <c r="X886" s="151" t="s">
        <v>4398</v>
      </c>
      <c r="Y886" s="148" t="s">
        <v>4399</v>
      </c>
      <c r="Z886" s="148" t="s">
        <v>4397</v>
      </c>
      <c r="AA886" s="5">
        <f t="shared" si="52"/>
        <v>65.8</v>
      </c>
      <c r="AB886" s="5">
        <f t="shared" si="53"/>
        <v>14.200000000000003</v>
      </c>
      <c r="AC886" s="5"/>
      <c r="AD886" s="5"/>
      <c r="AE886" s="146"/>
    </row>
    <row r="887" spans="1:31" ht="16.95" customHeight="1" x14ac:dyDescent="0.3">
      <c r="A887" s="3">
        <v>46082</v>
      </c>
      <c r="B887" s="14">
        <v>46084</v>
      </c>
      <c r="C887" s="5" t="str">
        <f>VLOOKUP(G887,白名单!C:E,3,0)</f>
        <v>电商</v>
      </c>
      <c r="D887" s="5" t="str">
        <f>VLOOKUP(G887,白名单!C:F,4,0)</f>
        <v>电商</v>
      </c>
      <c r="E887" s="147" t="s">
        <v>1680</v>
      </c>
      <c r="F887" s="7"/>
      <c r="G887" s="147" t="s">
        <v>1722</v>
      </c>
      <c r="H887" s="145" t="s">
        <v>4400</v>
      </c>
      <c r="I887" s="147" t="s">
        <v>1683</v>
      </c>
      <c r="J887" s="7">
        <v>5</v>
      </c>
      <c r="K887" s="147" t="s">
        <v>4401</v>
      </c>
      <c r="L887" s="5">
        <f>VLOOKUP(I:I,[1]指导价!$A:$B,2,0)</f>
        <v>9.9</v>
      </c>
      <c r="M887" s="124">
        <f t="shared" si="51"/>
        <v>21.98</v>
      </c>
      <c r="N887" s="7" t="s">
        <v>77</v>
      </c>
      <c r="O887" s="7"/>
      <c r="P887" s="7"/>
      <c r="Q887" s="7"/>
      <c r="R887" s="7"/>
      <c r="S887" s="7"/>
      <c r="T887" s="23"/>
      <c r="U887" s="5"/>
      <c r="V887" s="7"/>
      <c r="W887" s="147" t="s">
        <v>4402</v>
      </c>
      <c r="X887" s="109" t="s">
        <v>4403</v>
      </c>
      <c r="Y887" s="147" t="s">
        <v>4404</v>
      </c>
      <c r="Z887" s="7"/>
      <c r="AA887" s="5">
        <f t="shared" si="52"/>
        <v>49.5</v>
      </c>
      <c r="AB887" s="5">
        <f t="shared" si="53"/>
        <v>60.400000000000006</v>
      </c>
      <c r="AC887" s="5"/>
      <c r="AD887" s="5"/>
      <c r="AE887" s="146"/>
    </row>
    <row r="888" spans="1:31" ht="16.95" customHeight="1" x14ac:dyDescent="0.3">
      <c r="A888" s="3">
        <v>46082</v>
      </c>
      <c r="B888" s="14">
        <v>46084</v>
      </c>
      <c r="C888" s="5" t="str">
        <f>VLOOKUP(G888,白名单!C:E,3,0)</f>
        <v>电商</v>
      </c>
      <c r="D888" s="5" t="str">
        <f>VLOOKUP(G888,白名单!C:F,4,0)</f>
        <v>电商</v>
      </c>
      <c r="E888" s="147" t="s">
        <v>1680</v>
      </c>
      <c r="F888" s="7"/>
      <c r="G888" s="148" t="s">
        <v>1722</v>
      </c>
      <c r="H888" s="149" t="s">
        <v>4405</v>
      </c>
      <c r="I888" s="148" t="s">
        <v>4226</v>
      </c>
      <c r="J888" s="7">
        <v>6</v>
      </c>
      <c r="K888" s="148">
        <v>79</v>
      </c>
      <c r="L888" s="5">
        <f>VLOOKUP(I:I,[1]指导价!$A:$B,2,0)</f>
        <v>6.6</v>
      </c>
      <c r="M888" s="124">
        <f t="shared" si="51"/>
        <v>13.166666666666666</v>
      </c>
      <c r="N888" s="7" t="s">
        <v>77</v>
      </c>
      <c r="O888" s="7"/>
      <c r="P888" s="7"/>
      <c r="Q888" s="7"/>
      <c r="R888" s="7"/>
      <c r="S888" s="7"/>
      <c r="T888" s="23"/>
      <c r="U888" s="5"/>
      <c r="V888" s="7"/>
      <c r="W888" s="148" t="s">
        <v>4406</v>
      </c>
      <c r="X888" s="151" t="s">
        <v>4407</v>
      </c>
      <c r="Y888" s="148" t="s">
        <v>4408</v>
      </c>
      <c r="Z888" s="7"/>
      <c r="AA888" s="5">
        <f t="shared" si="52"/>
        <v>39.599999999999994</v>
      </c>
      <c r="AB888" s="5">
        <f t="shared" si="53"/>
        <v>39.400000000000006</v>
      </c>
      <c r="AC888" s="5"/>
      <c r="AD888" s="5"/>
      <c r="AE888" s="146"/>
    </row>
    <row r="889" spans="1:31" ht="16.95" customHeight="1" x14ac:dyDescent="0.3">
      <c r="A889" s="3">
        <v>46082</v>
      </c>
      <c r="B889" s="14">
        <v>46084</v>
      </c>
      <c r="C889" s="5" t="str">
        <f>VLOOKUP(G889,白名单!C:E,3,0)</f>
        <v>电商</v>
      </c>
      <c r="D889" s="5" t="str">
        <f>VLOOKUP(G889,白名单!C:F,4,0)</f>
        <v>电商</v>
      </c>
      <c r="E889" s="147" t="s">
        <v>1680</v>
      </c>
      <c r="F889" s="7"/>
      <c r="G889" s="148" t="s">
        <v>1722</v>
      </c>
      <c r="H889" s="149" t="s">
        <v>4409</v>
      </c>
      <c r="I889" s="148" t="s">
        <v>4226</v>
      </c>
      <c r="J889" s="7">
        <v>11</v>
      </c>
      <c r="K889" s="148">
        <v>108.9</v>
      </c>
      <c r="L889" s="5">
        <f>VLOOKUP(I:I,[1]指导价!$A:$B,2,0)</f>
        <v>6.6</v>
      </c>
      <c r="M889" s="124">
        <f t="shared" si="51"/>
        <v>9.9</v>
      </c>
      <c r="N889" s="7" t="s">
        <v>77</v>
      </c>
      <c r="O889" s="7"/>
      <c r="P889" s="7"/>
      <c r="Q889" s="7"/>
      <c r="R889" s="7"/>
      <c r="S889" s="7"/>
      <c r="T889" s="23"/>
      <c r="U889" s="5"/>
      <c r="V889" s="7"/>
      <c r="W889" s="148" t="s">
        <v>4410</v>
      </c>
      <c r="X889" s="151" t="s">
        <v>4411</v>
      </c>
      <c r="Y889" s="148" t="s">
        <v>4412</v>
      </c>
      <c r="Z889" s="7"/>
      <c r="AA889" s="5">
        <f t="shared" si="52"/>
        <v>72.599999999999994</v>
      </c>
      <c r="AB889" s="5">
        <f t="shared" si="53"/>
        <v>36.300000000000011</v>
      </c>
      <c r="AC889" s="5"/>
      <c r="AD889" s="5"/>
      <c r="AE889" s="146"/>
    </row>
    <row r="890" spans="1:31" ht="16.95" customHeight="1" x14ac:dyDescent="0.3">
      <c r="A890" s="3">
        <v>46082</v>
      </c>
      <c r="B890" s="14">
        <v>46084</v>
      </c>
      <c r="C890" s="5" t="str">
        <f>VLOOKUP(G890,白名单!C:E,3,0)</f>
        <v>电商</v>
      </c>
      <c r="D890" s="5" t="str">
        <f>VLOOKUP(G890,白名单!C:F,4,0)</f>
        <v>电商</v>
      </c>
      <c r="E890" s="147" t="s">
        <v>1680</v>
      </c>
      <c r="F890" s="7"/>
      <c r="G890" s="148" t="s">
        <v>1722</v>
      </c>
      <c r="H890" s="149" t="s">
        <v>4413</v>
      </c>
      <c r="I890" s="148" t="s">
        <v>4226</v>
      </c>
      <c r="J890" s="7">
        <v>11</v>
      </c>
      <c r="K890" s="148">
        <v>108.9</v>
      </c>
      <c r="L890" s="5">
        <f>VLOOKUP(I:I,[1]指导价!$A:$B,2,0)</f>
        <v>6.6</v>
      </c>
      <c r="M890" s="124">
        <f t="shared" si="51"/>
        <v>9.9</v>
      </c>
      <c r="N890" s="7" t="s">
        <v>77</v>
      </c>
      <c r="O890" s="7"/>
      <c r="P890" s="7"/>
      <c r="Q890" s="7"/>
      <c r="R890" s="7"/>
      <c r="S890" s="7"/>
      <c r="T890" s="23"/>
      <c r="U890" s="5"/>
      <c r="V890" s="7"/>
      <c r="W890" s="148" t="s">
        <v>4414</v>
      </c>
      <c r="X890" s="151" t="s">
        <v>4415</v>
      </c>
      <c r="Y890" s="148" t="s">
        <v>4416</v>
      </c>
      <c r="Z890" s="7"/>
      <c r="AA890" s="5">
        <f t="shared" si="52"/>
        <v>72.599999999999994</v>
      </c>
      <c r="AB890" s="5">
        <f t="shared" si="53"/>
        <v>36.300000000000011</v>
      </c>
      <c r="AC890" s="5"/>
      <c r="AD890" s="5"/>
      <c r="AE890" s="146"/>
    </row>
    <row r="891" spans="1:31" ht="16.95" customHeight="1" x14ac:dyDescent="0.3">
      <c r="A891" s="3">
        <v>46082</v>
      </c>
      <c r="B891" s="14">
        <v>46084</v>
      </c>
      <c r="C891" s="5" t="str">
        <f>VLOOKUP(G891,白名单!C:E,3,0)</f>
        <v>电商</v>
      </c>
      <c r="D891" s="5" t="str">
        <f>VLOOKUP(G891,白名单!C:F,4,0)</f>
        <v>电商</v>
      </c>
      <c r="E891" s="147" t="s">
        <v>1680</v>
      </c>
      <c r="F891" s="7"/>
      <c r="G891" s="148" t="s">
        <v>1722</v>
      </c>
      <c r="H891" s="149" t="s">
        <v>4417</v>
      </c>
      <c r="I891" s="148" t="s">
        <v>4226</v>
      </c>
      <c r="J891" s="7">
        <v>8</v>
      </c>
      <c r="K891" s="148">
        <v>99.9</v>
      </c>
      <c r="L891" s="5">
        <f>VLOOKUP(I:I,[1]指导价!$A:$B,2,0)</f>
        <v>6.6</v>
      </c>
      <c r="M891" s="124">
        <f t="shared" si="51"/>
        <v>12.487500000000001</v>
      </c>
      <c r="N891" s="7" t="s">
        <v>77</v>
      </c>
      <c r="O891" s="7"/>
      <c r="P891" s="7"/>
      <c r="Q891" s="7"/>
      <c r="R891" s="7"/>
      <c r="S891" s="7"/>
      <c r="T891" s="23"/>
      <c r="U891" s="5"/>
      <c r="V891" s="7"/>
      <c r="W891" s="148" t="s">
        <v>4418</v>
      </c>
      <c r="X891" s="151" t="s">
        <v>4419</v>
      </c>
      <c r="Y891" s="148" t="s">
        <v>4420</v>
      </c>
      <c r="Z891" s="7"/>
      <c r="AA891" s="5">
        <f t="shared" si="52"/>
        <v>52.8</v>
      </c>
      <c r="AB891" s="5">
        <f t="shared" si="53"/>
        <v>47.100000000000009</v>
      </c>
      <c r="AC891" s="5"/>
      <c r="AD891" s="5"/>
      <c r="AE891" s="146"/>
    </row>
    <row r="892" spans="1:31" ht="16.95" customHeight="1" x14ac:dyDescent="0.3">
      <c r="A892" s="3">
        <v>46082</v>
      </c>
      <c r="B892" s="14">
        <v>46084</v>
      </c>
      <c r="C892" s="5" t="str">
        <f>VLOOKUP(G892,白名单!C:E,3,0)</f>
        <v>电商</v>
      </c>
      <c r="D892" s="5" t="str">
        <f>VLOOKUP(G892,白名单!C:F,4,0)</f>
        <v>电商</v>
      </c>
      <c r="E892" s="147" t="s">
        <v>1680</v>
      </c>
      <c r="F892" s="7"/>
      <c r="G892" s="148" t="s">
        <v>1722</v>
      </c>
      <c r="H892" s="149" t="s">
        <v>4421</v>
      </c>
      <c r="I892" s="148" t="s">
        <v>4226</v>
      </c>
      <c r="J892" s="7">
        <v>9</v>
      </c>
      <c r="K892" s="148">
        <v>98.2</v>
      </c>
      <c r="L892" s="5">
        <f>VLOOKUP(I:I,[1]指导价!$A:$B,2,0)</f>
        <v>6.6</v>
      </c>
      <c r="M892" s="124">
        <f t="shared" si="51"/>
        <v>10.911111111111111</v>
      </c>
      <c r="N892" s="7" t="s">
        <v>77</v>
      </c>
      <c r="O892" s="7"/>
      <c r="P892" s="7"/>
      <c r="Q892" s="7"/>
      <c r="R892" s="7"/>
      <c r="S892" s="7"/>
      <c r="T892" s="23"/>
      <c r="U892" s="5"/>
      <c r="V892" s="7"/>
      <c r="W892" s="148" t="s">
        <v>4422</v>
      </c>
      <c r="X892" s="151" t="s">
        <v>4423</v>
      </c>
      <c r="Y892" s="148" t="s">
        <v>4424</v>
      </c>
      <c r="Z892" s="7"/>
      <c r="AA892" s="5">
        <f t="shared" si="52"/>
        <v>59.4</v>
      </c>
      <c r="AB892" s="5">
        <f t="shared" si="53"/>
        <v>38.800000000000004</v>
      </c>
      <c r="AC892" s="5"/>
      <c r="AD892" s="5"/>
      <c r="AE892" s="146"/>
    </row>
    <row r="893" spans="1:31" ht="16.95" customHeight="1" x14ac:dyDescent="0.3">
      <c r="A893" s="3">
        <v>46082</v>
      </c>
      <c r="B893" s="14">
        <v>46084</v>
      </c>
      <c r="C893" s="5" t="str">
        <f>VLOOKUP(G893,白名单!C:E,3,0)</f>
        <v>电商</v>
      </c>
      <c r="D893" s="5" t="str">
        <f>VLOOKUP(G893,白名单!C:F,4,0)</f>
        <v>电商</v>
      </c>
      <c r="E893" s="147" t="s">
        <v>1680</v>
      </c>
      <c r="F893" s="7"/>
      <c r="G893" s="148" t="s">
        <v>1722</v>
      </c>
      <c r="H893" s="149" t="s">
        <v>4425</v>
      </c>
      <c r="I893" s="148" t="s">
        <v>4226</v>
      </c>
      <c r="J893" s="7">
        <v>8</v>
      </c>
      <c r="K893" s="148">
        <v>99.9</v>
      </c>
      <c r="L893" s="5">
        <f>VLOOKUP(I:I,[1]指导价!$A:$B,2,0)</f>
        <v>6.6</v>
      </c>
      <c r="M893" s="124">
        <f t="shared" si="51"/>
        <v>12.487500000000001</v>
      </c>
      <c r="N893" s="7" t="s">
        <v>77</v>
      </c>
      <c r="O893" s="7"/>
      <c r="P893" s="7"/>
      <c r="Q893" s="7"/>
      <c r="R893" s="7"/>
      <c r="S893" s="7"/>
      <c r="T893" s="23"/>
      <c r="U893" s="5"/>
      <c r="V893" s="7"/>
      <c r="W893" s="148" t="s">
        <v>4426</v>
      </c>
      <c r="X893" s="151" t="s">
        <v>4427</v>
      </c>
      <c r="Y893" s="148" t="s">
        <v>4428</v>
      </c>
      <c r="Z893" s="7"/>
      <c r="AA893" s="5">
        <f t="shared" si="52"/>
        <v>52.8</v>
      </c>
      <c r="AB893" s="5">
        <f t="shared" si="53"/>
        <v>47.100000000000009</v>
      </c>
      <c r="AC893" s="5"/>
      <c r="AD893" s="5"/>
      <c r="AE893" s="146"/>
    </row>
    <row r="894" spans="1:31" ht="16.95" customHeight="1" x14ac:dyDescent="0.3">
      <c r="A894" s="3">
        <v>46082</v>
      </c>
      <c r="B894" s="14">
        <v>46084</v>
      </c>
      <c r="C894" s="7" t="s">
        <v>71</v>
      </c>
      <c r="D894" s="5" t="s">
        <v>72</v>
      </c>
      <c r="E894" s="147" t="s">
        <v>1680</v>
      </c>
      <c r="F894" s="7"/>
      <c r="G894" s="147" t="s">
        <v>4429</v>
      </c>
      <c r="H894" s="145" t="s">
        <v>4430</v>
      </c>
      <c r="I894" s="147" t="s">
        <v>1712</v>
      </c>
      <c r="J894" s="7">
        <v>4</v>
      </c>
      <c r="K894" s="147" t="s">
        <v>4431</v>
      </c>
      <c r="L894" s="5">
        <f>VLOOKUP(I:I,[1]指导价!$A:$B,2,0)</f>
        <v>24.9</v>
      </c>
      <c r="M894" s="124">
        <f t="shared" si="51"/>
        <v>37.5</v>
      </c>
      <c r="N894" s="7" t="s">
        <v>77</v>
      </c>
      <c r="O894" s="7"/>
      <c r="P894" s="7"/>
      <c r="Q894" s="7"/>
      <c r="R894" s="7"/>
      <c r="S894" s="7"/>
      <c r="T894" s="23"/>
      <c r="U894" s="5"/>
      <c r="V894" s="7"/>
      <c r="W894" s="147" t="s">
        <v>4432</v>
      </c>
      <c r="X894" s="109" t="s">
        <v>3057</v>
      </c>
      <c r="Y894" s="147" t="s">
        <v>3058</v>
      </c>
      <c r="Z894" s="7"/>
      <c r="AA894" s="5">
        <f t="shared" si="52"/>
        <v>99.6</v>
      </c>
      <c r="AB894" s="5">
        <f t="shared" si="53"/>
        <v>50.400000000000006</v>
      </c>
      <c r="AC894" s="5"/>
      <c r="AD894" s="5"/>
      <c r="AE894" s="146"/>
    </row>
    <row r="895" spans="1:31" ht="16.95" customHeight="1" x14ac:dyDescent="0.3">
      <c r="A895" s="3">
        <v>46082</v>
      </c>
      <c r="B895" s="14">
        <v>46084</v>
      </c>
      <c r="C895" s="7" t="s">
        <v>71</v>
      </c>
      <c r="D895" s="5" t="s">
        <v>72</v>
      </c>
      <c r="E895" s="147" t="s">
        <v>1680</v>
      </c>
      <c r="F895" s="7"/>
      <c r="G895" s="148" t="s">
        <v>4433</v>
      </c>
      <c r="H895" s="149" t="s">
        <v>4434</v>
      </c>
      <c r="I895" s="148" t="s">
        <v>4226</v>
      </c>
      <c r="J895" s="7">
        <v>6</v>
      </c>
      <c r="K895" s="148">
        <v>91.8</v>
      </c>
      <c r="L895" s="5">
        <f>VLOOKUP(I:I,[1]指导价!$A:$B,2,0)</f>
        <v>6.6</v>
      </c>
      <c r="M895" s="124">
        <f t="shared" si="51"/>
        <v>15.299999999999999</v>
      </c>
      <c r="N895" s="7" t="s">
        <v>77</v>
      </c>
      <c r="O895" s="7"/>
      <c r="P895" s="7"/>
      <c r="Q895" s="7"/>
      <c r="R895" s="7"/>
      <c r="S895" s="7"/>
      <c r="T895" s="23"/>
      <c r="U895" s="5"/>
      <c r="V895" s="7"/>
      <c r="W895" s="148" t="s">
        <v>4435</v>
      </c>
      <c r="X895" s="151" t="s">
        <v>4436</v>
      </c>
      <c r="Y895" s="148" t="s">
        <v>4437</v>
      </c>
      <c r="Z895" s="7"/>
      <c r="AA895" s="5">
        <f t="shared" si="52"/>
        <v>39.599999999999994</v>
      </c>
      <c r="AB895" s="5">
        <f t="shared" si="53"/>
        <v>52.2</v>
      </c>
      <c r="AC895" s="5"/>
      <c r="AD895" s="5"/>
      <c r="AE895" s="146"/>
    </row>
    <row r="896" spans="1:31" ht="16.95" customHeight="1" x14ac:dyDescent="0.3">
      <c r="A896" s="3">
        <v>46082</v>
      </c>
      <c r="B896" s="14">
        <v>46084</v>
      </c>
      <c r="C896" s="7" t="s">
        <v>71</v>
      </c>
      <c r="D896" s="5" t="s">
        <v>72</v>
      </c>
      <c r="E896" s="147" t="s">
        <v>1680</v>
      </c>
      <c r="F896" s="7"/>
      <c r="G896" s="148" t="s">
        <v>4438</v>
      </c>
      <c r="H896" s="149" t="s">
        <v>4439</v>
      </c>
      <c r="I896" s="148" t="s">
        <v>4226</v>
      </c>
      <c r="J896" s="7">
        <v>12</v>
      </c>
      <c r="K896" s="148">
        <v>164.2</v>
      </c>
      <c r="L896" s="5">
        <f>VLOOKUP(I:I,[1]指导价!$A:$B,2,0)</f>
        <v>6.6</v>
      </c>
      <c r="M896" s="124">
        <f t="shared" si="51"/>
        <v>13.683333333333332</v>
      </c>
      <c r="N896" s="7" t="s">
        <v>77</v>
      </c>
      <c r="O896" s="7"/>
      <c r="P896" s="7"/>
      <c r="Q896" s="7"/>
      <c r="R896" s="7"/>
      <c r="S896" s="7"/>
      <c r="T896" s="23"/>
      <c r="U896" s="5"/>
      <c r="V896" s="7"/>
      <c r="W896" s="148" t="s">
        <v>4440</v>
      </c>
      <c r="X896" s="151" t="s">
        <v>4441</v>
      </c>
      <c r="Y896" s="148" t="s">
        <v>4442</v>
      </c>
      <c r="Z896" s="7"/>
      <c r="AA896" s="5">
        <f t="shared" si="52"/>
        <v>79.199999999999989</v>
      </c>
      <c r="AB896" s="5">
        <f t="shared" si="53"/>
        <v>85</v>
      </c>
      <c r="AC896" s="5"/>
      <c r="AD896" s="5"/>
      <c r="AE896" s="146"/>
    </row>
    <row r="897" spans="1:31" ht="16.95" customHeight="1" x14ac:dyDescent="0.3">
      <c r="A897" s="3">
        <v>46082</v>
      </c>
      <c r="B897" s="14">
        <v>46084</v>
      </c>
      <c r="C897" s="7" t="s">
        <v>71</v>
      </c>
      <c r="D897" s="5" t="s">
        <v>72</v>
      </c>
      <c r="E897" s="147" t="s">
        <v>1680</v>
      </c>
      <c r="F897" s="7"/>
      <c r="G897" s="147" t="s">
        <v>4443</v>
      </c>
      <c r="H897" s="145" t="s">
        <v>4444</v>
      </c>
      <c r="I897" s="147" t="s">
        <v>1683</v>
      </c>
      <c r="J897" s="7">
        <v>4</v>
      </c>
      <c r="K897" s="147" t="s">
        <v>2902</v>
      </c>
      <c r="L897" s="5">
        <f>VLOOKUP(I:I,[1]指导价!$A:$B,2,0)</f>
        <v>9.9</v>
      </c>
      <c r="M897" s="124">
        <f t="shared" si="51"/>
        <v>27.25</v>
      </c>
      <c r="N897" s="7" t="s">
        <v>77</v>
      </c>
      <c r="O897" s="7"/>
      <c r="P897" s="7"/>
      <c r="Q897" s="7"/>
      <c r="R897" s="7"/>
      <c r="S897" s="7"/>
      <c r="T897" s="23"/>
      <c r="U897" s="5"/>
      <c r="V897" s="7"/>
      <c r="W897" s="147" t="s">
        <v>4445</v>
      </c>
      <c r="X897" s="109" t="s">
        <v>4446</v>
      </c>
      <c r="Y897" s="147" t="s">
        <v>4447</v>
      </c>
      <c r="Z897" s="7"/>
      <c r="AA897" s="5">
        <f t="shared" si="52"/>
        <v>39.6</v>
      </c>
      <c r="AB897" s="5">
        <f t="shared" si="53"/>
        <v>69.400000000000006</v>
      </c>
      <c r="AC897" s="5"/>
      <c r="AD897" s="5"/>
      <c r="AE897" s="146"/>
    </row>
    <row r="898" spans="1:31" ht="16.95" customHeight="1" x14ac:dyDescent="0.3">
      <c r="A898" s="3">
        <v>46082</v>
      </c>
      <c r="B898" s="14">
        <v>46084</v>
      </c>
      <c r="C898" s="5" t="str">
        <f>VLOOKUP(G898,白名单!C:E,3,0)</f>
        <v>广州大区</v>
      </c>
      <c r="D898" s="5" t="str">
        <f>VLOOKUP(G898,白名单!C:F,4,0)</f>
        <v>广州喜万佳便利店有限公司</v>
      </c>
      <c r="E898" s="147" t="s">
        <v>1680</v>
      </c>
      <c r="F898" s="7"/>
      <c r="G898" s="147" t="s">
        <v>1997</v>
      </c>
      <c r="H898" s="145" t="s">
        <v>4448</v>
      </c>
      <c r="I898" s="147" t="s">
        <v>1701</v>
      </c>
      <c r="J898" s="7">
        <v>10</v>
      </c>
      <c r="K898" s="147" t="s">
        <v>2086</v>
      </c>
      <c r="L898" s="5">
        <f>VLOOKUP(I:I,[1]指导价!$A:$B,2,0)</f>
        <v>8.9</v>
      </c>
      <c r="M898" s="124">
        <f t="shared" si="51"/>
        <v>9</v>
      </c>
      <c r="N898" s="7" t="s">
        <v>77</v>
      </c>
      <c r="O898" s="7"/>
      <c r="P898" s="7"/>
      <c r="Q898" s="7"/>
      <c r="R898" s="7"/>
      <c r="S898" s="7"/>
      <c r="T898" s="23"/>
      <c r="U898" s="5"/>
      <c r="V898" s="7"/>
      <c r="W898" s="147" t="s">
        <v>4449</v>
      </c>
      <c r="X898" s="109" t="s">
        <v>4450</v>
      </c>
      <c r="Y898" s="147" t="s">
        <v>4451</v>
      </c>
      <c r="Z898" s="7"/>
      <c r="AA898" s="5">
        <f t="shared" si="52"/>
        <v>89</v>
      </c>
      <c r="AB898" s="5">
        <f t="shared" si="53"/>
        <v>1</v>
      </c>
      <c r="AC898" s="5"/>
      <c r="AD898" s="5"/>
      <c r="AE898" s="146"/>
    </row>
    <row r="899" spans="1:31" ht="16.95" customHeight="1" x14ac:dyDescent="0.3">
      <c r="A899" s="3">
        <v>46082</v>
      </c>
      <c r="B899" s="14">
        <v>46084</v>
      </c>
      <c r="C899" s="5" t="str">
        <f>VLOOKUP(G899,白名单!C:E,3,0)</f>
        <v>广州大区</v>
      </c>
      <c r="D899" s="5" t="str">
        <f>VLOOKUP(G899,白名单!C:F,4,0)</f>
        <v>广州喜万佳便利店有限公司</v>
      </c>
      <c r="E899" s="147" t="s">
        <v>1680</v>
      </c>
      <c r="F899" s="7"/>
      <c r="G899" s="147" t="s">
        <v>1997</v>
      </c>
      <c r="H899" s="145" t="s">
        <v>4452</v>
      </c>
      <c r="I899" s="147" t="s">
        <v>1683</v>
      </c>
      <c r="J899" s="7">
        <v>6</v>
      </c>
      <c r="K899" s="147" t="s">
        <v>1900</v>
      </c>
      <c r="L899" s="5">
        <f>VLOOKUP(I:I,[1]指导价!$A:$B,2,0)</f>
        <v>9.9</v>
      </c>
      <c r="M899" s="124">
        <f t="shared" si="51"/>
        <v>13.333333333333334</v>
      </c>
      <c r="N899" s="7" t="s">
        <v>77</v>
      </c>
      <c r="O899" s="7"/>
      <c r="P899" s="7"/>
      <c r="Q899" s="7"/>
      <c r="R899" s="7"/>
      <c r="S899" s="7"/>
      <c r="T899" s="23"/>
      <c r="U899" s="5"/>
      <c r="V899" s="7"/>
      <c r="W899" s="147" t="s">
        <v>4453</v>
      </c>
      <c r="X899" s="109" t="s">
        <v>4454</v>
      </c>
      <c r="Y899" s="147" t="s">
        <v>4455</v>
      </c>
      <c r="Z899" s="7"/>
      <c r="AA899" s="5">
        <f t="shared" si="52"/>
        <v>59.400000000000006</v>
      </c>
      <c r="AB899" s="5">
        <f t="shared" si="53"/>
        <v>20.599999999999994</v>
      </c>
      <c r="AC899" s="5"/>
      <c r="AD899" s="5"/>
      <c r="AE899" s="146"/>
    </row>
    <row r="900" spans="1:31" ht="16.95" customHeight="1" x14ac:dyDescent="0.3">
      <c r="A900" s="3">
        <v>46082</v>
      </c>
      <c r="B900" s="14">
        <v>46084</v>
      </c>
      <c r="C900" s="5" t="str">
        <f>VLOOKUP(G900,白名单!C:E,3,0)</f>
        <v>广州大区</v>
      </c>
      <c r="D900" s="5" t="str">
        <f>VLOOKUP(G900,白名单!C:F,4,0)</f>
        <v>广州喜万佳便利店有限公司</v>
      </c>
      <c r="E900" s="147" t="s">
        <v>1680</v>
      </c>
      <c r="F900" s="7"/>
      <c r="G900" s="147" t="s">
        <v>1997</v>
      </c>
      <c r="H900" s="145" t="s">
        <v>4456</v>
      </c>
      <c r="I900" s="147" t="s">
        <v>1701</v>
      </c>
      <c r="J900" s="7">
        <v>6</v>
      </c>
      <c r="K900" s="147" t="s">
        <v>1999</v>
      </c>
      <c r="L900" s="5">
        <f>VLOOKUP(I:I,[1]指导价!$A:$B,2,0)</f>
        <v>8.9</v>
      </c>
      <c r="M900" s="124">
        <f t="shared" si="51"/>
        <v>11.666666666666666</v>
      </c>
      <c r="N900" s="7" t="s">
        <v>77</v>
      </c>
      <c r="O900" s="7"/>
      <c r="P900" s="7"/>
      <c r="Q900" s="7"/>
      <c r="R900" s="7"/>
      <c r="S900" s="7"/>
      <c r="T900" s="23"/>
      <c r="U900" s="5"/>
      <c r="V900" s="7"/>
      <c r="W900" s="147" t="s">
        <v>4457</v>
      </c>
      <c r="X900" s="109" t="s">
        <v>4458</v>
      </c>
      <c r="Y900" s="147" t="s">
        <v>4459</v>
      </c>
      <c r="Z900" s="7"/>
      <c r="AA900" s="5">
        <f t="shared" si="52"/>
        <v>53.400000000000006</v>
      </c>
      <c r="AB900" s="5">
        <f t="shared" si="53"/>
        <v>16.599999999999994</v>
      </c>
      <c r="AC900" s="5"/>
      <c r="AD900" s="5"/>
      <c r="AE900" s="146"/>
    </row>
    <row r="901" spans="1:31" ht="16.95" customHeight="1" x14ac:dyDescent="0.3">
      <c r="A901" s="3">
        <v>46082</v>
      </c>
      <c r="B901" s="14">
        <v>46084</v>
      </c>
      <c r="C901" s="5" t="str">
        <f>VLOOKUP(G901,白名单!C:E,3,0)</f>
        <v>广州大区</v>
      </c>
      <c r="D901" s="5" t="str">
        <f>VLOOKUP(G901,白名单!C:F,4,0)</f>
        <v>广州喜万佳便利店有限公司</v>
      </c>
      <c r="E901" s="147" t="s">
        <v>1680</v>
      </c>
      <c r="F901" s="7"/>
      <c r="G901" s="147" t="s">
        <v>1997</v>
      </c>
      <c r="H901" s="145" t="s">
        <v>4460</v>
      </c>
      <c r="I901" s="147" t="s">
        <v>1701</v>
      </c>
      <c r="J901" s="7">
        <v>10</v>
      </c>
      <c r="K901" s="147" t="s">
        <v>2086</v>
      </c>
      <c r="L901" s="5">
        <f>VLOOKUP(I:I,[1]指导价!$A:$B,2,0)</f>
        <v>8.9</v>
      </c>
      <c r="M901" s="124">
        <f t="shared" si="51"/>
        <v>9</v>
      </c>
      <c r="N901" s="7" t="s">
        <v>77</v>
      </c>
      <c r="O901" s="7"/>
      <c r="P901" s="7"/>
      <c r="Q901" s="7"/>
      <c r="R901" s="7"/>
      <c r="S901" s="7"/>
      <c r="T901" s="23"/>
      <c r="U901" s="5"/>
      <c r="V901" s="7"/>
      <c r="W901" s="147" t="s">
        <v>4461</v>
      </c>
      <c r="X901" s="109" t="s">
        <v>4462</v>
      </c>
      <c r="Y901" s="147" t="s">
        <v>4463</v>
      </c>
      <c r="Z901" s="7"/>
      <c r="AA901" s="5">
        <f t="shared" si="52"/>
        <v>89</v>
      </c>
      <c r="AB901" s="5">
        <f t="shared" si="53"/>
        <v>1</v>
      </c>
      <c r="AC901" s="5"/>
      <c r="AD901" s="5"/>
      <c r="AE901" s="146"/>
    </row>
    <row r="902" spans="1:31" ht="16.95" customHeight="1" x14ac:dyDescent="0.3">
      <c r="A902" s="3">
        <v>46082</v>
      </c>
      <c r="B902" s="14">
        <v>46084</v>
      </c>
      <c r="C902" s="5" t="str">
        <f>VLOOKUP(G902,白名单!C:E,3,0)</f>
        <v>广州大区</v>
      </c>
      <c r="D902" s="5" t="str">
        <f>VLOOKUP(G902,白名单!C:F,4,0)</f>
        <v>广州喜万佳便利店有限公司</v>
      </c>
      <c r="E902" s="147" t="s">
        <v>1680</v>
      </c>
      <c r="F902" s="7"/>
      <c r="G902" s="147" t="s">
        <v>1997</v>
      </c>
      <c r="H902" s="145" t="s">
        <v>4464</v>
      </c>
      <c r="I902" s="147" t="s">
        <v>1701</v>
      </c>
      <c r="J902" s="7">
        <v>6</v>
      </c>
      <c r="K902" s="147" t="s">
        <v>1999</v>
      </c>
      <c r="L902" s="5">
        <f>VLOOKUP(I:I,[1]指导价!$A:$B,2,0)</f>
        <v>8.9</v>
      </c>
      <c r="M902" s="124">
        <f t="shared" si="51"/>
        <v>11.666666666666666</v>
      </c>
      <c r="N902" s="7" t="s">
        <v>77</v>
      </c>
      <c r="O902" s="7"/>
      <c r="P902" s="7"/>
      <c r="Q902" s="7"/>
      <c r="R902" s="7"/>
      <c r="S902" s="7"/>
      <c r="T902" s="23"/>
      <c r="U902" s="5"/>
      <c r="V902" s="7"/>
      <c r="W902" s="147" t="s">
        <v>4465</v>
      </c>
      <c r="X902" s="109" t="s">
        <v>4466</v>
      </c>
      <c r="Y902" s="147" t="s">
        <v>4467</v>
      </c>
      <c r="Z902" s="7"/>
      <c r="AA902" s="5">
        <f t="shared" si="52"/>
        <v>53.400000000000006</v>
      </c>
      <c r="AB902" s="5">
        <f t="shared" si="53"/>
        <v>16.599999999999994</v>
      </c>
      <c r="AC902" s="5"/>
      <c r="AD902" s="5"/>
      <c r="AE902" s="146"/>
    </row>
    <row r="903" spans="1:31" ht="16.95" customHeight="1" x14ac:dyDescent="0.3">
      <c r="A903" s="3">
        <v>46082</v>
      </c>
      <c r="B903" s="14">
        <v>46084</v>
      </c>
      <c r="C903" s="5" t="str">
        <f>VLOOKUP(G903,白名单!C:E,3,0)</f>
        <v>广州大区</v>
      </c>
      <c r="D903" s="5" t="str">
        <f>VLOOKUP(G903,白名单!C:F,4,0)</f>
        <v>广州喜万佳便利店有限公司</v>
      </c>
      <c r="E903" s="147" t="s">
        <v>1680</v>
      </c>
      <c r="F903" s="7"/>
      <c r="G903" s="147" t="s">
        <v>1997</v>
      </c>
      <c r="H903" s="145" t="s">
        <v>4468</v>
      </c>
      <c r="I903" s="147" t="s">
        <v>1683</v>
      </c>
      <c r="J903" s="7">
        <v>4</v>
      </c>
      <c r="K903" s="147" t="s">
        <v>2023</v>
      </c>
      <c r="L903" s="5">
        <f>VLOOKUP(I:I,[1]指导价!$A:$B,2,0)</f>
        <v>9.9</v>
      </c>
      <c r="M903" s="124">
        <f t="shared" si="51"/>
        <v>15</v>
      </c>
      <c r="N903" s="7" t="s">
        <v>77</v>
      </c>
      <c r="O903" s="7"/>
      <c r="P903" s="7"/>
      <c r="Q903" s="7"/>
      <c r="R903" s="7"/>
      <c r="S903" s="7"/>
      <c r="T903" s="23"/>
      <c r="U903" s="5"/>
      <c r="V903" s="7"/>
      <c r="W903" s="147" t="s">
        <v>4469</v>
      </c>
      <c r="X903" s="109" t="s">
        <v>4470</v>
      </c>
      <c r="Y903" s="147" t="s">
        <v>4471</v>
      </c>
      <c r="Z903" s="7"/>
      <c r="AA903" s="5">
        <f t="shared" si="52"/>
        <v>39.6</v>
      </c>
      <c r="AB903" s="5">
        <f t="shared" si="53"/>
        <v>20.399999999999999</v>
      </c>
      <c r="AC903" s="5"/>
      <c r="AD903" s="5"/>
      <c r="AE903" s="146"/>
    </row>
    <row r="904" spans="1:31" ht="16.95" customHeight="1" x14ac:dyDescent="0.3">
      <c r="A904" s="3">
        <v>46082</v>
      </c>
      <c r="B904" s="14">
        <v>46084</v>
      </c>
      <c r="C904" s="5" t="str">
        <f>VLOOKUP(G904,白名单!C:E,3,0)</f>
        <v>广州大区</v>
      </c>
      <c r="D904" s="5" t="str">
        <f>VLOOKUP(G904,白名单!C:F,4,0)</f>
        <v>广州喜万佳便利店有限公司</v>
      </c>
      <c r="E904" s="147" t="s">
        <v>1680</v>
      </c>
      <c r="F904" s="7"/>
      <c r="G904" s="148" t="s">
        <v>1997</v>
      </c>
      <c r="H904" s="149" t="s">
        <v>4472</v>
      </c>
      <c r="I904" s="148" t="s">
        <v>4226</v>
      </c>
      <c r="J904" s="7">
        <v>12</v>
      </c>
      <c r="K904" s="148">
        <v>100</v>
      </c>
      <c r="L904" s="5">
        <f>VLOOKUP(I:I,[1]指导价!$A:$B,2,0)</f>
        <v>6.6</v>
      </c>
      <c r="M904" s="124">
        <f t="shared" si="51"/>
        <v>8.3333333333333339</v>
      </c>
      <c r="N904" s="7" t="s">
        <v>77</v>
      </c>
      <c r="O904" s="7"/>
      <c r="P904" s="7"/>
      <c r="Q904" s="7"/>
      <c r="R904" s="7"/>
      <c r="S904" s="7"/>
      <c r="T904" s="23"/>
      <c r="U904" s="5"/>
      <c r="V904" s="7"/>
      <c r="W904" s="148" t="s">
        <v>4473</v>
      </c>
      <c r="X904" s="151" t="s">
        <v>4474</v>
      </c>
      <c r="Y904" s="148" t="s">
        <v>4475</v>
      </c>
      <c r="Z904" s="7"/>
      <c r="AA904" s="5">
        <f t="shared" si="52"/>
        <v>79.199999999999989</v>
      </c>
      <c r="AB904" s="5">
        <f t="shared" si="53"/>
        <v>20.800000000000011</v>
      </c>
      <c r="AC904" s="5"/>
      <c r="AD904" s="5"/>
      <c r="AE904" s="146"/>
    </row>
    <row r="905" spans="1:31" ht="16.95" customHeight="1" x14ac:dyDescent="0.3">
      <c r="A905" s="3">
        <v>46082</v>
      </c>
      <c r="B905" s="14">
        <v>46084</v>
      </c>
      <c r="C905" s="5" t="str">
        <f>VLOOKUP(G905,白名单!C:E,3,0)</f>
        <v>广州大区</v>
      </c>
      <c r="D905" s="5" t="str">
        <f>VLOOKUP(G905,白名单!C:F,4,0)</f>
        <v>广州喜万佳便利店有限公司</v>
      </c>
      <c r="E905" s="147" t="s">
        <v>1680</v>
      </c>
      <c r="F905" s="7"/>
      <c r="G905" s="148" t="s">
        <v>1997</v>
      </c>
      <c r="H905" s="149" t="s">
        <v>4476</v>
      </c>
      <c r="I905" s="148" t="s">
        <v>4226</v>
      </c>
      <c r="J905" s="7">
        <v>6</v>
      </c>
      <c r="K905" s="148">
        <v>50</v>
      </c>
      <c r="L905" s="5">
        <f>VLOOKUP(I:I,[1]指导价!$A:$B,2,0)</f>
        <v>6.6</v>
      </c>
      <c r="M905" s="124">
        <f t="shared" si="51"/>
        <v>8.3333333333333339</v>
      </c>
      <c r="N905" s="7" t="s">
        <v>77</v>
      </c>
      <c r="O905" s="7"/>
      <c r="P905" s="7"/>
      <c r="Q905" s="7"/>
      <c r="R905" s="7"/>
      <c r="S905" s="7"/>
      <c r="T905" s="23"/>
      <c r="U905" s="5"/>
      <c r="V905" s="7"/>
      <c r="W905" s="148" t="s">
        <v>4477</v>
      </c>
      <c r="X905" s="151" t="s">
        <v>4478</v>
      </c>
      <c r="Y905" s="148" t="s">
        <v>4479</v>
      </c>
      <c r="Z905" s="7"/>
      <c r="AA905" s="5">
        <f t="shared" si="52"/>
        <v>39.599999999999994</v>
      </c>
      <c r="AB905" s="5">
        <f t="shared" si="53"/>
        <v>10.400000000000006</v>
      </c>
      <c r="AC905" s="5"/>
      <c r="AD905" s="5"/>
      <c r="AE905" s="146"/>
    </row>
    <row r="906" spans="1:31" ht="16.95" customHeight="1" x14ac:dyDescent="0.3">
      <c r="A906" s="3">
        <v>46082</v>
      </c>
      <c r="B906" s="14">
        <v>46084</v>
      </c>
      <c r="C906" s="7" t="s">
        <v>71</v>
      </c>
      <c r="D906" s="5" t="s">
        <v>72</v>
      </c>
      <c r="E906" s="147" t="s">
        <v>1680</v>
      </c>
      <c r="F906" s="7"/>
      <c r="G906" s="147" t="s">
        <v>4480</v>
      </c>
      <c r="H906" s="145" t="s">
        <v>4481</v>
      </c>
      <c r="I906" s="147" t="s">
        <v>1690</v>
      </c>
      <c r="J906" s="7">
        <v>5</v>
      </c>
      <c r="K906" s="147" t="s">
        <v>4482</v>
      </c>
      <c r="L906" s="5">
        <f>VLOOKUP(I:I,[1]指导价!$A:$B,2,0)</f>
        <v>9.9</v>
      </c>
      <c r="M906" s="124">
        <f t="shared" si="51"/>
        <v>13.136000000000001</v>
      </c>
      <c r="N906" s="7" t="s">
        <v>77</v>
      </c>
      <c r="O906" s="7"/>
      <c r="P906" s="7"/>
      <c r="Q906" s="7"/>
      <c r="R906" s="7"/>
      <c r="S906" s="7"/>
      <c r="T906" s="23"/>
      <c r="U906" s="5"/>
      <c r="V906" s="7"/>
      <c r="W906" s="147" t="s">
        <v>4483</v>
      </c>
      <c r="X906" s="109" t="s">
        <v>4484</v>
      </c>
      <c r="Y906" s="147" t="s">
        <v>4485</v>
      </c>
      <c r="Z906" s="7"/>
      <c r="AA906" s="5">
        <f t="shared" si="52"/>
        <v>49.5</v>
      </c>
      <c r="AB906" s="5">
        <f t="shared" si="53"/>
        <v>16.180000000000007</v>
      </c>
      <c r="AC906" s="5"/>
      <c r="AD906" s="5"/>
      <c r="AE906" s="146"/>
    </row>
    <row r="907" spans="1:31" ht="16.95" customHeight="1" x14ac:dyDescent="0.3">
      <c r="A907" s="3">
        <v>46082</v>
      </c>
      <c r="B907" s="14">
        <v>46084</v>
      </c>
      <c r="C907" s="7" t="s">
        <v>71</v>
      </c>
      <c r="D907" s="5" t="s">
        <v>72</v>
      </c>
      <c r="E907" s="147" t="s">
        <v>1680</v>
      </c>
      <c r="F907" s="7"/>
      <c r="G907" s="147" t="s">
        <v>4480</v>
      </c>
      <c r="H907" s="145" t="s">
        <v>4486</v>
      </c>
      <c r="I907" s="147" t="s">
        <v>1683</v>
      </c>
      <c r="J907" s="7">
        <v>5</v>
      </c>
      <c r="K907" s="147" t="s">
        <v>4487</v>
      </c>
      <c r="L907" s="5">
        <f>VLOOKUP(I:I,[1]指导价!$A:$B,2,0)</f>
        <v>9.9</v>
      </c>
      <c r="M907" s="124">
        <f t="shared" si="51"/>
        <v>13.05</v>
      </c>
      <c r="N907" s="7" t="s">
        <v>77</v>
      </c>
      <c r="O907" s="7"/>
      <c r="P907" s="7"/>
      <c r="Q907" s="7"/>
      <c r="R907" s="7"/>
      <c r="S907" s="7"/>
      <c r="T907" s="23"/>
      <c r="U907" s="5"/>
      <c r="V907" s="7"/>
      <c r="W907" s="147" t="s">
        <v>4488</v>
      </c>
      <c r="X907" s="109" t="s">
        <v>4489</v>
      </c>
      <c r="Y907" s="147" t="s">
        <v>4490</v>
      </c>
      <c r="Z907" s="7"/>
      <c r="AA907" s="5">
        <f t="shared" si="52"/>
        <v>49.5</v>
      </c>
      <c r="AB907" s="5">
        <f t="shared" si="53"/>
        <v>15.75</v>
      </c>
      <c r="AC907" s="5"/>
      <c r="AD907" s="5"/>
      <c r="AE907" s="146"/>
    </row>
    <row r="908" spans="1:31" ht="16.95" customHeight="1" x14ac:dyDescent="0.3">
      <c r="A908" s="3">
        <v>46082</v>
      </c>
      <c r="B908" s="14">
        <v>46084</v>
      </c>
      <c r="C908" s="7" t="s">
        <v>71</v>
      </c>
      <c r="D908" s="5" t="s">
        <v>72</v>
      </c>
      <c r="E908" s="147" t="s">
        <v>1680</v>
      </c>
      <c r="F908" s="7"/>
      <c r="G908" s="147" t="s">
        <v>4491</v>
      </c>
      <c r="H908" s="145" t="s">
        <v>4492</v>
      </c>
      <c r="I908" s="147" t="s">
        <v>1712</v>
      </c>
      <c r="J908" s="7">
        <v>2</v>
      </c>
      <c r="K908" s="147" t="s">
        <v>4493</v>
      </c>
      <c r="L908" s="5">
        <f>VLOOKUP(I:I,[1]指导价!$A:$B,2,0)</f>
        <v>24.9</v>
      </c>
      <c r="M908" s="124">
        <f t="shared" si="51"/>
        <v>73.5</v>
      </c>
      <c r="N908" s="7" t="s">
        <v>77</v>
      </c>
      <c r="O908" s="7"/>
      <c r="P908" s="7"/>
      <c r="Q908" s="7"/>
      <c r="R908" s="7"/>
      <c r="S908" s="7"/>
      <c r="T908" s="23"/>
      <c r="U908" s="5"/>
      <c r="V908" s="7"/>
      <c r="W908" s="147" t="s">
        <v>4494</v>
      </c>
      <c r="X908" s="109" t="s">
        <v>4495</v>
      </c>
      <c r="Y908" s="147" t="s">
        <v>4496</v>
      </c>
      <c r="Z908" s="7"/>
      <c r="AA908" s="5">
        <f t="shared" si="52"/>
        <v>49.8</v>
      </c>
      <c r="AB908" s="5">
        <f t="shared" si="53"/>
        <v>97.2</v>
      </c>
      <c r="AC908" s="5"/>
      <c r="AD908" s="5"/>
      <c r="AE908" s="146"/>
    </row>
    <row r="909" spans="1:31" ht="16.95" customHeight="1" x14ac:dyDescent="0.3">
      <c r="A909" s="3">
        <v>46082</v>
      </c>
      <c r="B909" s="14">
        <v>46084</v>
      </c>
      <c r="C909" s="5" t="s">
        <v>38</v>
      </c>
      <c r="D909" s="5" t="s">
        <v>5</v>
      </c>
      <c r="E909" s="147" t="s">
        <v>1680</v>
      </c>
      <c r="F909" s="7"/>
      <c r="G909" s="147" t="s">
        <v>4245</v>
      </c>
      <c r="H909" s="145" t="s">
        <v>4497</v>
      </c>
      <c r="I909" s="147" t="s">
        <v>1845</v>
      </c>
      <c r="J909" s="7">
        <v>12</v>
      </c>
      <c r="K909" s="147" t="s">
        <v>4498</v>
      </c>
      <c r="L909" s="5">
        <f>VLOOKUP(I:I,[1]指导价!$A:$B,2,0)</f>
        <v>8.9</v>
      </c>
      <c r="M909" s="124">
        <f t="shared" si="51"/>
        <v>13.316666666666668</v>
      </c>
      <c r="N909" s="7" t="s">
        <v>77</v>
      </c>
      <c r="O909" s="7"/>
      <c r="P909" s="7"/>
      <c r="Q909" s="7"/>
      <c r="R909" s="7"/>
      <c r="S909" s="7"/>
      <c r="T909" s="23"/>
      <c r="U909" s="5"/>
      <c r="V909" s="7"/>
      <c r="W909" s="147" t="s">
        <v>4499</v>
      </c>
      <c r="X909" s="109" t="s">
        <v>4500</v>
      </c>
      <c r="Y909" s="147" t="s">
        <v>4501</v>
      </c>
      <c r="Z909" s="7"/>
      <c r="AA909" s="5">
        <f t="shared" si="52"/>
        <v>106.80000000000001</v>
      </c>
      <c r="AB909" s="5">
        <f t="shared" si="53"/>
        <v>53</v>
      </c>
      <c r="AC909" s="5"/>
      <c r="AD909" s="5"/>
      <c r="AE909" s="146"/>
    </row>
    <row r="910" spans="1:31" ht="16.95" customHeight="1" x14ac:dyDescent="0.3">
      <c r="A910" s="3">
        <v>46082</v>
      </c>
      <c r="B910" s="14">
        <v>46084</v>
      </c>
      <c r="C910" s="5" t="s">
        <v>38</v>
      </c>
      <c r="D910" s="5" t="s">
        <v>5</v>
      </c>
      <c r="E910" s="147" t="s">
        <v>1680</v>
      </c>
      <c r="F910" s="7"/>
      <c r="G910" s="147" t="s">
        <v>4245</v>
      </c>
      <c r="H910" s="145" t="s">
        <v>4502</v>
      </c>
      <c r="I910" s="147" t="s">
        <v>1683</v>
      </c>
      <c r="J910" s="7">
        <v>6</v>
      </c>
      <c r="K910" s="147" t="s">
        <v>4261</v>
      </c>
      <c r="L910" s="5">
        <f>VLOOKUP(I:I,[1]指导价!$A:$B,2,0)</f>
        <v>9.9</v>
      </c>
      <c r="M910" s="124">
        <f t="shared" si="51"/>
        <v>26.650000000000002</v>
      </c>
      <c r="N910" s="7" t="s">
        <v>77</v>
      </c>
      <c r="O910" s="7"/>
      <c r="P910" s="7"/>
      <c r="Q910" s="7"/>
      <c r="R910" s="7"/>
      <c r="S910" s="7"/>
      <c r="T910" s="23"/>
      <c r="U910" s="5"/>
      <c r="V910" s="7"/>
      <c r="W910" s="147" t="s">
        <v>4503</v>
      </c>
      <c r="X910" s="109" t="s">
        <v>4504</v>
      </c>
      <c r="Y910" s="147" t="s">
        <v>4505</v>
      </c>
      <c r="Z910" s="7"/>
      <c r="AA910" s="5">
        <f t="shared" si="52"/>
        <v>59.400000000000006</v>
      </c>
      <c r="AB910" s="5">
        <f t="shared" si="53"/>
        <v>100.5</v>
      </c>
      <c r="AC910" s="5"/>
      <c r="AD910" s="5"/>
      <c r="AE910" s="146"/>
    </row>
    <row r="911" spans="1:31" ht="16.95" customHeight="1" x14ac:dyDescent="0.3">
      <c r="A911" s="3">
        <v>46082</v>
      </c>
      <c r="B911" s="14">
        <v>46084</v>
      </c>
      <c r="C911" s="5" t="s">
        <v>38</v>
      </c>
      <c r="D911" s="5" t="s">
        <v>5</v>
      </c>
      <c r="E911" s="147" t="s">
        <v>1680</v>
      </c>
      <c r="F911" s="7"/>
      <c r="G911" s="147" t="s">
        <v>4245</v>
      </c>
      <c r="H911" s="145" t="s">
        <v>4506</v>
      </c>
      <c r="I911" s="147" t="s">
        <v>1683</v>
      </c>
      <c r="J911" s="7">
        <v>8</v>
      </c>
      <c r="K911" s="147" t="s">
        <v>4261</v>
      </c>
      <c r="L911" s="5">
        <f>VLOOKUP(I:I,[1]指导价!$A:$B,2,0)</f>
        <v>9.9</v>
      </c>
      <c r="M911" s="124">
        <f t="shared" si="51"/>
        <v>19.987500000000001</v>
      </c>
      <c r="N911" s="7" t="s">
        <v>77</v>
      </c>
      <c r="O911" s="7"/>
      <c r="P911" s="7"/>
      <c r="Q911" s="7"/>
      <c r="R911" s="7"/>
      <c r="S911" s="7"/>
      <c r="T911" s="23"/>
      <c r="U911" s="5"/>
      <c r="V911" s="7"/>
      <c r="W911" s="147" t="s">
        <v>4507</v>
      </c>
      <c r="X911" s="109" t="s">
        <v>4508</v>
      </c>
      <c r="Y911" s="147" t="s">
        <v>4509</v>
      </c>
      <c r="Z911" s="7"/>
      <c r="AA911" s="5">
        <f t="shared" si="52"/>
        <v>79.2</v>
      </c>
      <c r="AB911" s="5">
        <f t="shared" si="53"/>
        <v>80.7</v>
      </c>
      <c r="AC911" s="5"/>
      <c r="AD911" s="5"/>
      <c r="AE911" s="146"/>
    </row>
    <row r="912" spans="1:31" ht="16.95" customHeight="1" x14ac:dyDescent="0.3">
      <c r="A912" s="3">
        <v>46082</v>
      </c>
      <c r="B912" s="14">
        <v>46084</v>
      </c>
      <c r="C912" s="5" t="s">
        <v>38</v>
      </c>
      <c r="D912" s="5" t="s">
        <v>5</v>
      </c>
      <c r="E912" s="147" t="s">
        <v>1680</v>
      </c>
      <c r="F912" s="7"/>
      <c r="G912" s="147" t="s">
        <v>4245</v>
      </c>
      <c r="H912" s="145" t="s">
        <v>4510</v>
      </c>
      <c r="I912" s="147" t="s">
        <v>1701</v>
      </c>
      <c r="J912" s="7">
        <v>8</v>
      </c>
      <c r="K912" s="147" t="s">
        <v>1960</v>
      </c>
      <c r="L912" s="5">
        <f>VLOOKUP(I:I,[1]指导价!$A:$B,2,0)</f>
        <v>8.9</v>
      </c>
      <c r="M912" s="124">
        <f t="shared" si="51"/>
        <v>12.475</v>
      </c>
      <c r="N912" s="7" t="s">
        <v>77</v>
      </c>
      <c r="O912" s="7"/>
      <c r="P912" s="7"/>
      <c r="Q912" s="7"/>
      <c r="R912" s="7"/>
      <c r="S912" s="7"/>
      <c r="T912" s="23"/>
      <c r="U912" s="5"/>
      <c r="V912" s="7"/>
      <c r="W912" s="147" t="s">
        <v>4511</v>
      </c>
      <c r="X912" s="109" t="s">
        <v>4512</v>
      </c>
      <c r="Y912" s="147" t="s">
        <v>4513</v>
      </c>
      <c r="Z912" s="7"/>
      <c r="AA912" s="5">
        <f t="shared" si="52"/>
        <v>71.2</v>
      </c>
      <c r="AB912" s="5">
        <f t="shared" si="53"/>
        <v>28.599999999999994</v>
      </c>
      <c r="AC912" s="5"/>
      <c r="AD912" s="5"/>
      <c r="AE912" s="146"/>
    </row>
    <row r="913" spans="1:31" ht="16.95" customHeight="1" x14ac:dyDescent="0.3">
      <c r="A913" s="3">
        <v>46082</v>
      </c>
      <c r="B913" s="14">
        <v>46084</v>
      </c>
      <c r="C913" s="5" t="s">
        <v>38</v>
      </c>
      <c r="D913" s="5" t="s">
        <v>5</v>
      </c>
      <c r="E913" s="147" t="s">
        <v>1680</v>
      </c>
      <c r="F913" s="7"/>
      <c r="G913" s="147" t="s">
        <v>4245</v>
      </c>
      <c r="H913" s="145" t="s">
        <v>4514</v>
      </c>
      <c r="I913" s="147" t="s">
        <v>1701</v>
      </c>
      <c r="J913" s="7">
        <v>16</v>
      </c>
      <c r="K913" s="147" t="s">
        <v>4515</v>
      </c>
      <c r="L913" s="5">
        <f>VLOOKUP(I:I,[1]指导价!$A:$B,2,0)</f>
        <v>8.9</v>
      </c>
      <c r="M913" s="124">
        <f t="shared" si="51"/>
        <v>11.237500000000001</v>
      </c>
      <c r="N913" s="7" t="s">
        <v>77</v>
      </c>
      <c r="O913" s="7"/>
      <c r="P913" s="7"/>
      <c r="Q913" s="7"/>
      <c r="R913" s="7"/>
      <c r="S913" s="7"/>
      <c r="T913" s="23"/>
      <c r="U913" s="5"/>
      <c r="V913" s="7"/>
      <c r="W913" s="147" t="s">
        <v>4516</v>
      </c>
      <c r="X913" s="109" t="s">
        <v>4517</v>
      </c>
      <c r="Y913" s="147" t="s">
        <v>4518</v>
      </c>
      <c r="Z913" s="7"/>
      <c r="AA913" s="5">
        <f t="shared" si="52"/>
        <v>142.4</v>
      </c>
      <c r="AB913" s="5">
        <f t="shared" si="53"/>
        <v>37.400000000000006</v>
      </c>
      <c r="AC913" s="5"/>
      <c r="AD913" s="5"/>
      <c r="AE913" s="146"/>
    </row>
    <row r="914" spans="1:31" ht="16.95" customHeight="1" x14ac:dyDescent="0.3">
      <c r="A914" s="3">
        <v>46082</v>
      </c>
      <c r="B914" s="14">
        <v>46084</v>
      </c>
      <c r="C914" s="5" t="s">
        <v>38</v>
      </c>
      <c r="D914" s="5" t="s">
        <v>5</v>
      </c>
      <c r="E914" s="147" t="s">
        <v>1680</v>
      </c>
      <c r="F914" s="7"/>
      <c r="G914" s="147" t="s">
        <v>4245</v>
      </c>
      <c r="H914" s="145" t="s">
        <v>4519</v>
      </c>
      <c r="I914" s="147" t="s">
        <v>1683</v>
      </c>
      <c r="J914" s="7">
        <v>4</v>
      </c>
      <c r="K914" s="147" t="s">
        <v>1779</v>
      </c>
      <c r="L914" s="5">
        <f>VLOOKUP(I:I,[1]指导价!$A:$B,2,0)</f>
        <v>9.9</v>
      </c>
      <c r="M914" s="124">
        <f t="shared" si="51"/>
        <v>19.975000000000001</v>
      </c>
      <c r="N914" s="7" t="s">
        <v>77</v>
      </c>
      <c r="O914" s="7"/>
      <c r="P914" s="7"/>
      <c r="Q914" s="7"/>
      <c r="R914" s="7"/>
      <c r="S914" s="7"/>
      <c r="T914" s="23"/>
      <c r="U914" s="5"/>
      <c r="V914" s="7"/>
      <c r="W914" s="147" t="s">
        <v>4520</v>
      </c>
      <c r="X914" s="109" t="s">
        <v>4521</v>
      </c>
      <c r="Y914" s="147" t="s">
        <v>4522</v>
      </c>
      <c r="Z914" s="7"/>
      <c r="AA914" s="5">
        <f t="shared" si="52"/>
        <v>39.6</v>
      </c>
      <c r="AB914" s="5">
        <f t="shared" si="53"/>
        <v>40.300000000000004</v>
      </c>
      <c r="AC914" s="5"/>
      <c r="AD914" s="5"/>
      <c r="AE914" s="146"/>
    </row>
    <row r="915" spans="1:31" ht="16.95" customHeight="1" x14ac:dyDescent="0.3">
      <c r="A915" s="3">
        <v>46082</v>
      </c>
      <c r="B915" s="14">
        <v>46084</v>
      </c>
      <c r="C915" s="5" t="s">
        <v>38</v>
      </c>
      <c r="D915" s="5" t="s">
        <v>5</v>
      </c>
      <c r="E915" s="147" t="s">
        <v>1680</v>
      </c>
      <c r="F915" s="7"/>
      <c r="G915" s="147" t="s">
        <v>4245</v>
      </c>
      <c r="H915" s="145" t="s">
        <v>4523</v>
      </c>
      <c r="I915" s="147" t="s">
        <v>1690</v>
      </c>
      <c r="J915" s="7">
        <v>4</v>
      </c>
      <c r="K915" s="147" t="s">
        <v>1779</v>
      </c>
      <c r="L915" s="5">
        <f>VLOOKUP(I:I,[1]指导价!$A:$B,2,0)</f>
        <v>9.9</v>
      </c>
      <c r="M915" s="124">
        <f t="shared" si="51"/>
        <v>19.975000000000001</v>
      </c>
      <c r="N915" s="7" t="s">
        <v>77</v>
      </c>
      <c r="O915" s="7"/>
      <c r="P915" s="7"/>
      <c r="Q915" s="7"/>
      <c r="R915" s="7"/>
      <c r="S915" s="7"/>
      <c r="T915" s="23"/>
      <c r="U915" s="5"/>
      <c r="V915" s="7"/>
      <c r="W915" s="147" t="s">
        <v>4524</v>
      </c>
      <c r="X915" s="109" t="s">
        <v>4525</v>
      </c>
      <c r="Y915" s="147" t="s">
        <v>4526</v>
      </c>
      <c r="Z915" s="7"/>
      <c r="AA915" s="5">
        <f t="shared" si="52"/>
        <v>39.6</v>
      </c>
      <c r="AB915" s="5">
        <f t="shared" si="53"/>
        <v>40.300000000000004</v>
      </c>
      <c r="AC915" s="5"/>
      <c r="AD915" s="5"/>
      <c r="AE915" s="146"/>
    </row>
    <row r="916" spans="1:31" ht="16.95" customHeight="1" x14ac:dyDescent="0.3">
      <c r="A916" s="3">
        <v>46082</v>
      </c>
      <c r="B916" s="14">
        <v>46084</v>
      </c>
      <c r="C916" s="5" t="s">
        <v>38</v>
      </c>
      <c r="D916" s="5" t="s">
        <v>5</v>
      </c>
      <c r="E916" s="147" t="s">
        <v>1680</v>
      </c>
      <c r="F916" s="7"/>
      <c r="G916" s="147" t="s">
        <v>4245</v>
      </c>
      <c r="H916" s="145" t="s">
        <v>4527</v>
      </c>
      <c r="I916" s="147" t="s">
        <v>1701</v>
      </c>
      <c r="J916" s="7">
        <v>12</v>
      </c>
      <c r="K916" s="147" t="s">
        <v>4498</v>
      </c>
      <c r="L916" s="5">
        <f>VLOOKUP(I:I,[1]指导价!$A:$B,2,0)</f>
        <v>8.9</v>
      </c>
      <c r="M916" s="124">
        <f t="shared" si="51"/>
        <v>13.316666666666668</v>
      </c>
      <c r="N916" s="7" t="s">
        <v>77</v>
      </c>
      <c r="O916" s="7"/>
      <c r="P916" s="7"/>
      <c r="Q916" s="7"/>
      <c r="R916" s="7"/>
      <c r="S916" s="7"/>
      <c r="T916" s="23"/>
      <c r="U916" s="5"/>
      <c r="V916" s="7"/>
      <c r="W916" s="147" t="s">
        <v>4528</v>
      </c>
      <c r="X916" s="109" t="s">
        <v>4529</v>
      </c>
      <c r="Y916" s="147" t="s">
        <v>4530</v>
      </c>
      <c r="Z916" s="7"/>
      <c r="AA916" s="5">
        <f t="shared" si="52"/>
        <v>106.80000000000001</v>
      </c>
      <c r="AB916" s="5">
        <f t="shared" si="53"/>
        <v>53</v>
      </c>
      <c r="AC916" s="5"/>
      <c r="AD916" s="5"/>
      <c r="AE916" s="146"/>
    </row>
    <row r="917" spans="1:31" ht="16.95" customHeight="1" x14ac:dyDescent="0.3">
      <c r="A917" s="3">
        <v>46082</v>
      </c>
      <c r="B917" s="14">
        <v>46084</v>
      </c>
      <c r="C917" s="5" t="s">
        <v>38</v>
      </c>
      <c r="D917" s="5" t="s">
        <v>5</v>
      </c>
      <c r="E917" s="147" t="s">
        <v>1680</v>
      </c>
      <c r="F917" s="7"/>
      <c r="G917" s="147" t="s">
        <v>4245</v>
      </c>
      <c r="H917" s="145" t="s">
        <v>4531</v>
      </c>
      <c r="I917" s="147" t="s">
        <v>1701</v>
      </c>
      <c r="J917" s="7">
        <v>20</v>
      </c>
      <c r="K917" s="147" t="s">
        <v>4532</v>
      </c>
      <c r="L917" s="5">
        <f>VLOOKUP(I:I,[1]指导价!$A:$B,2,0)</f>
        <v>8.9</v>
      </c>
      <c r="M917" s="124">
        <f t="shared" si="51"/>
        <v>10.440000000000001</v>
      </c>
      <c r="N917" s="7" t="s">
        <v>77</v>
      </c>
      <c r="O917" s="7"/>
      <c r="P917" s="7"/>
      <c r="Q917" s="7"/>
      <c r="R917" s="7"/>
      <c r="S917" s="7"/>
      <c r="T917" s="23"/>
      <c r="U917" s="5"/>
      <c r="V917" s="7"/>
      <c r="W917" s="147" t="s">
        <v>4533</v>
      </c>
      <c r="X917" s="109" t="s">
        <v>4534</v>
      </c>
      <c r="Y917" s="147" t="s">
        <v>4535</v>
      </c>
      <c r="Z917" s="7"/>
      <c r="AA917" s="5">
        <f t="shared" si="52"/>
        <v>178</v>
      </c>
      <c r="AB917" s="5">
        <f t="shared" si="53"/>
        <v>30.800000000000011</v>
      </c>
      <c r="AC917" s="5"/>
      <c r="AD917" s="5"/>
      <c r="AE917" s="146"/>
    </row>
    <row r="918" spans="1:31" ht="16.95" customHeight="1" x14ac:dyDescent="0.3">
      <c r="A918" s="3">
        <v>46082</v>
      </c>
      <c r="B918" s="14">
        <v>46084</v>
      </c>
      <c r="C918" s="5" t="s">
        <v>38</v>
      </c>
      <c r="D918" s="5" t="s">
        <v>5</v>
      </c>
      <c r="E918" s="147" t="s">
        <v>1680</v>
      </c>
      <c r="F918" s="7"/>
      <c r="G918" s="147" t="s">
        <v>4245</v>
      </c>
      <c r="H918" s="145" t="s">
        <v>4536</v>
      </c>
      <c r="I918" s="147" t="s">
        <v>1739</v>
      </c>
      <c r="J918" s="7">
        <v>3</v>
      </c>
      <c r="K918" s="147" t="s">
        <v>4537</v>
      </c>
      <c r="L918" s="5">
        <f>VLOOKUP(I:I,[1]指导价!$A:$B,2,0)</f>
        <v>24.9</v>
      </c>
      <c r="M918" s="124">
        <f t="shared" si="51"/>
        <v>43.300000000000004</v>
      </c>
      <c r="N918" s="7" t="s">
        <v>77</v>
      </c>
      <c r="O918" s="7"/>
      <c r="P918" s="7"/>
      <c r="Q918" s="7"/>
      <c r="R918" s="7"/>
      <c r="S918" s="7"/>
      <c r="T918" s="23"/>
      <c r="U918" s="5"/>
      <c r="V918" s="7"/>
      <c r="W918" s="147" t="s">
        <v>4538</v>
      </c>
      <c r="X918" s="109" t="s">
        <v>4539</v>
      </c>
      <c r="Y918" s="147" t="s">
        <v>4540</v>
      </c>
      <c r="Z918" s="7"/>
      <c r="AA918" s="5">
        <f t="shared" si="52"/>
        <v>74.699999999999989</v>
      </c>
      <c r="AB918" s="5">
        <f t="shared" si="53"/>
        <v>55.200000000000017</v>
      </c>
      <c r="AC918" s="5"/>
      <c r="AD918" s="5"/>
      <c r="AE918" s="146"/>
    </row>
    <row r="919" spans="1:31" ht="16.95" customHeight="1" x14ac:dyDescent="0.3">
      <c r="A919" s="3">
        <v>46082</v>
      </c>
      <c r="B919" s="14">
        <v>46084</v>
      </c>
      <c r="C919" s="5" t="s">
        <v>38</v>
      </c>
      <c r="D919" s="5" t="s">
        <v>5</v>
      </c>
      <c r="E919" s="147" t="s">
        <v>1680</v>
      </c>
      <c r="F919" s="7"/>
      <c r="G919" s="147" t="s">
        <v>4245</v>
      </c>
      <c r="H919" s="145" t="s">
        <v>4541</v>
      </c>
      <c r="I919" s="147" t="s">
        <v>1712</v>
      </c>
      <c r="J919" s="7">
        <v>2</v>
      </c>
      <c r="K919" s="147" t="s">
        <v>1745</v>
      </c>
      <c r="L919" s="5">
        <f>VLOOKUP(I:I,[1]指导价!$A:$B,2,0)</f>
        <v>24.9</v>
      </c>
      <c r="M919" s="124">
        <f t="shared" si="51"/>
        <v>44.95</v>
      </c>
      <c r="N919" s="7" t="s">
        <v>77</v>
      </c>
      <c r="O919" s="7"/>
      <c r="P919" s="7"/>
      <c r="Q919" s="7"/>
      <c r="R919" s="7"/>
      <c r="S919" s="7"/>
      <c r="T919" s="23"/>
      <c r="U919" s="5"/>
      <c r="V919" s="7"/>
      <c r="W919" s="147" t="s">
        <v>4542</v>
      </c>
      <c r="X919" s="109" t="s">
        <v>4543</v>
      </c>
      <c r="Y919" s="147" t="s">
        <v>4544</v>
      </c>
      <c r="Z919" s="7"/>
      <c r="AA919" s="5">
        <f t="shared" si="52"/>
        <v>49.8</v>
      </c>
      <c r="AB919" s="5">
        <f t="shared" si="53"/>
        <v>40.100000000000009</v>
      </c>
      <c r="AC919" s="5"/>
      <c r="AD919" s="5"/>
      <c r="AE919" s="146"/>
    </row>
    <row r="920" spans="1:31" ht="16.95" customHeight="1" x14ac:dyDescent="0.3">
      <c r="A920" s="3">
        <v>46082</v>
      </c>
      <c r="B920" s="14">
        <v>46084</v>
      </c>
      <c r="C920" s="5" t="s">
        <v>38</v>
      </c>
      <c r="D920" s="5" t="s">
        <v>5</v>
      </c>
      <c r="E920" s="147" t="s">
        <v>1680</v>
      </c>
      <c r="F920" s="7"/>
      <c r="G920" s="147" t="s">
        <v>4245</v>
      </c>
      <c r="H920" s="145" t="s">
        <v>4545</v>
      </c>
      <c r="I920" s="147" t="s">
        <v>1739</v>
      </c>
      <c r="J920" s="7">
        <v>4</v>
      </c>
      <c r="K920" s="147" t="s">
        <v>4546</v>
      </c>
      <c r="L920" s="5">
        <f>VLOOKUP(I:I,[1]指导价!$A:$B,2,0)</f>
        <v>24.9</v>
      </c>
      <c r="M920" s="124">
        <f t="shared" si="51"/>
        <v>42.475000000000001</v>
      </c>
      <c r="N920" s="7" t="s">
        <v>77</v>
      </c>
      <c r="O920" s="7"/>
      <c r="P920" s="7"/>
      <c r="Q920" s="7"/>
      <c r="R920" s="7"/>
      <c r="S920" s="7"/>
      <c r="T920" s="23"/>
      <c r="U920" s="5"/>
      <c r="V920" s="7"/>
      <c r="W920" s="147" t="s">
        <v>4547</v>
      </c>
      <c r="X920" s="109" t="s">
        <v>4548</v>
      </c>
      <c r="Y920" s="147" t="s">
        <v>4549</v>
      </c>
      <c r="Z920" s="7"/>
      <c r="AA920" s="5">
        <f t="shared" si="52"/>
        <v>99.6</v>
      </c>
      <c r="AB920" s="5">
        <f t="shared" si="53"/>
        <v>70.300000000000011</v>
      </c>
      <c r="AC920" s="5"/>
      <c r="AD920" s="5"/>
      <c r="AE920" s="146"/>
    </row>
    <row r="921" spans="1:31" ht="16.95" customHeight="1" x14ac:dyDescent="0.3">
      <c r="A921" s="3">
        <v>46082</v>
      </c>
      <c r="B921" s="14">
        <v>46084</v>
      </c>
      <c r="C921" s="5" t="s">
        <v>38</v>
      </c>
      <c r="D921" s="5" t="s">
        <v>5</v>
      </c>
      <c r="E921" s="147" t="s">
        <v>1680</v>
      </c>
      <c r="F921" s="7"/>
      <c r="G921" s="147" t="s">
        <v>4245</v>
      </c>
      <c r="H921" s="145" t="s">
        <v>4550</v>
      </c>
      <c r="I921" s="147" t="s">
        <v>1712</v>
      </c>
      <c r="J921" s="7">
        <v>3</v>
      </c>
      <c r="K921" s="147" t="s">
        <v>4537</v>
      </c>
      <c r="L921" s="5">
        <f>VLOOKUP(I:I,[1]指导价!$A:$B,2,0)</f>
        <v>24.9</v>
      </c>
      <c r="M921" s="124">
        <f t="shared" si="51"/>
        <v>43.300000000000004</v>
      </c>
      <c r="N921" s="7" t="s">
        <v>77</v>
      </c>
      <c r="O921" s="7"/>
      <c r="P921" s="7"/>
      <c r="Q921" s="7"/>
      <c r="R921" s="7"/>
      <c r="S921" s="7"/>
      <c r="T921" s="23"/>
      <c r="U921" s="5"/>
      <c r="V921" s="7"/>
      <c r="W921" s="147" t="s">
        <v>4551</v>
      </c>
      <c r="X921" s="109" t="s">
        <v>4552</v>
      </c>
      <c r="Y921" s="147" t="s">
        <v>4553</v>
      </c>
      <c r="Z921" s="7"/>
      <c r="AA921" s="5">
        <f t="shared" si="52"/>
        <v>74.699999999999989</v>
      </c>
      <c r="AB921" s="5">
        <f t="shared" si="53"/>
        <v>55.200000000000017</v>
      </c>
      <c r="AC921" s="5"/>
      <c r="AD921" s="5"/>
      <c r="AE921" s="146"/>
    </row>
    <row r="922" spans="1:31" ht="16.95" customHeight="1" x14ac:dyDescent="0.3">
      <c r="A922" s="3">
        <v>46082</v>
      </c>
      <c r="B922" s="14">
        <v>46084</v>
      </c>
      <c r="C922" s="5" t="s">
        <v>38</v>
      </c>
      <c r="D922" s="5" t="s">
        <v>5</v>
      </c>
      <c r="E922" s="147" t="s">
        <v>1680</v>
      </c>
      <c r="F922" s="7"/>
      <c r="G922" s="147" t="s">
        <v>4245</v>
      </c>
      <c r="H922" s="145" t="s">
        <v>4554</v>
      </c>
      <c r="I922" s="147" t="s">
        <v>1701</v>
      </c>
      <c r="J922" s="7">
        <v>8</v>
      </c>
      <c r="K922" s="147" t="s">
        <v>1960</v>
      </c>
      <c r="L922" s="5">
        <f>VLOOKUP(I:I,[1]指导价!$A:$B,2,0)</f>
        <v>8.9</v>
      </c>
      <c r="M922" s="124">
        <f t="shared" si="51"/>
        <v>12.475</v>
      </c>
      <c r="N922" s="7" t="s">
        <v>77</v>
      </c>
      <c r="O922" s="7"/>
      <c r="P922" s="7"/>
      <c r="Q922" s="7"/>
      <c r="R922" s="7"/>
      <c r="S922" s="7"/>
      <c r="T922" s="23"/>
      <c r="U922" s="5"/>
      <c r="V922" s="7"/>
      <c r="W922" s="147" t="s">
        <v>4555</v>
      </c>
      <c r="X922" s="109" t="s">
        <v>4556</v>
      </c>
      <c r="Y922" s="147" t="s">
        <v>4557</v>
      </c>
      <c r="Z922" s="7"/>
      <c r="AA922" s="5">
        <f t="shared" si="52"/>
        <v>71.2</v>
      </c>
      <c r="AB922" s="5">
        <f t="shared" si="53"/>
        <v>28.599999999999994</v>
      </c>
      <c r="AC922" s="5"/>
      <c r="AD922" s="5"/>
      <c r="AE922" s="146"/>
    </row>
    <row r="923" spans="1:31" ht="16.95" customHeight="1" x14ac:dyDescent="0.3">
      <c r="A923" s="3">
        <v>46082</v>
      </c>
      <c r="B923" s="14">
        <v>46084</v>
      </c>
      <c r="C923" s="5" t="s">
        <v>38</v>
      </c>
      <c r="D923" s="5" t="s">
        <v>5</v>
      </c>
      <c r="E923" s="147" t="s">
        <v>1680</v>
      </c>
      <c r="F923" s="7"/>
      <c r="G923" s="147" t="s">
        <v>4245</v>
      </c>
      <c r="H923" s="145" t="s">
        <v>4558</v>
      </c>
      <c r="I923" s="147" t="s">
        <v>1712</v>
      </c>
      <c r="J923" s="7">
        <v>4</v>
      </c>
      <c r="K923" s="147" t="s">
        <v>4546</v>
      </c>
      <c r="L923" s="5">
        <f>VLOOKUP(I:I,[1]指导价!$A:$B,2,0)</f>
        <v>24.9</v>
      </c>
      <c r="M923" s="124">
        <f t="shared" si="51"/>
        <v>42.475000000000001</v>
      </c>
      <c r="N923" s="7" t="s">
        <v>77</v>
      </c>
      <c r="O923" s="7"/>
      <c r="P923" s="7"/>
      <c r="Q923" s="7"/>
      <c r="R923" s="7"/>
      <c r="S923" s="7"/>
      <c r="T923" s="23"/>
      <c r="U923" s="5"/>
      <c r="V923" s="7"/>
      <c r="W923" s="147" t="s">
        <v>4559</v>
      </c>
      <c r="X923" s="109" t="s">
        <v>4560</v>
      </c>
      <c r="Y923" s="147" t="s">
        <v>4561</v>
      </c>
      <c r="Z923" s="7"/>
      <c r="AA923" s="5">
        <f t="shared" si="52"/>
        <v>99.6</v>
      </c>
      <c r="AB923" s="5">
        <f t="shared" si="53"/>
        <v>70.300000000000011</v>
      </c>
      <c r="AC923" s="5"/>
      <c r="AD923" s="5"/>
      <c r="AE923" s="146"/>
    </row>
    <row r="924" spans="1:31" ht="16.95" customHeight="1" x14ac:dyDescent="0.3">
      <c r="A924" s="3">
        <v>46082</v>
      </c>
      <c r="B924" s="14">
        <v>46084</v>
      </c>
      <c r="C924" s="5" t="s">
        <v>38</v>
      </c>
      <c r="D924" s="5" t="s">
        <v>5</v>
      </c>
      <c r="E924" s="147" t="s">
        <v>1680</v>
      </c>
      <c r="F924" s="7"/>
      <c r="G924" s="147" t="s">
        <v>4245</v>
      </c>
      <c r="H924" s="145" t="s">
        <v>4562</v>
      </c>
      <c r="I924" s="147" t="s">
        <v>1690</v>
      </c>
      <c r="J924" s="7">
        <v>8</v>
      </c>
      <c r="K924" s="147" t="s">
        <v>4261</v>
      </c>
      <c r="L924" s="5">
        <f>VLOOKUP(I:I,[1]指导价!$A:$B,2,0)</f>
        <v>9.9</v>
      </c>
      <c r="M924" s="124">
        <f t="shared" si="51"/>
        <v>19.987500000000001</v>
      </c>
      <c r="N924" s="7" t="s">
        <v>77</v>
      </c>
      <c r="O924" s="7"/>
      <c r="P924" s="7"/>
      <c r="Q924" s="7"/>
      <c r="R924" s="7"/>
      <c r="S924" s="7"/>
      <c r="T924" s="23"/>
      <c r="U924" s="5"/>
      <c r="V924" s="7"/>
      <c r="W924" s="147" t="s">
        <v>4563</v>
      </c>
      <c r="X924" s="109" t="s">
        <v>4564</v>
      </c>
      <c r="Y924" s="147" t="s">
        <v>4565</v>
      </c>
      <c r="Z924" s="7"/>
      <c r="AA924" s="5">
        <f t="shared" si="52"/>
        <v>79.2</v>
      </c>
      <c r="AB924" s="5">
        <f t="shared" si="53"/>
        <v>80.7</v>
      </c>
      <c r="AC924" s="5"/>
      <c r="AD924" s="5"/>
      <c r="AE924" s="146"/>
    </row>
    <row r="925" spans="1:31" ht="16.95" customHeight="1" x14ac:dyDescent="0.3">
      <c r="A925" s="3">
        <v>46082</v>
      </c>
      <c r="B925" s="14">
        <v>46084</v>
      </c>
      <c r="C925" s="5" t="s">
        <v>38</v>
      </c>
      <c r="D925" s="5" t="s">
        <v>5</v>
      </c>
      <c r="E925" s="147" t="s">
        <v>1680</v>
      </c>
      <c r="F925" s="7"/>
      <c r="G925" s="147" t="s">
        <v>4245</v>
      </c>
      <c r="H925" s="145" t="s">
        <v>4566</v>
      </c>
      <c r="I925" s="147" t="s">
        <v>1683</v>
      </c>
      <c r="J925" s="7">
        <v>6</v>
      </c>
      <c r="K925" s="147" t="s">
        <v>1960</v>
      </c>
      <c r="L925" s="5">
        <f>VLOOKUP(I:I,[1]指导价!$A:$B,2,0)</f>
        <v>9.9</v>
      </c>
      <c r="M925" s="124">
        <f t="shared" si="51"/>
        <v>16.633333333333333</v>
      </c>
      <c r="N925" s="7" t="s">
        <v>77</v>
      </c>
      <c r="O925" s="7"/>
      <c r="P925" s="7"/>
      <c r="Q925" s="7"/>
      <c r="R925" s="7"/>
      <c r="S925" s="7"/>
      <c r="T925" s="23"/>
      <c r="U925" s="5"/>
      <c r="V925" s="7"/>
      <c r="W925" s="147" t="s">
        <v>4567</v>
      </c>
      <c r="X925" s="109" t="s">
        <v>4568</v>
      </c>
      <c r="Y925" s="147" t="s">
        <v>4569</v>
      </c>
      <c r="Z925" s="7"/>
      <c r="AA925" s="5">
        <f t="shared" si="52"/>
        <v>59.400000000000006</v>
      </c>
      <c r="AB925" s="5">
        <f t="shared" si="53"/>
        <v>40.399999999999991</v>
      </c>
      <c r="AC925" s="5"/>
      <c r="AD925" s="5"/>
      <c r="AE925" s="146"/>
    </row>
    <row r="926" spans="1:31" ht="16.95" customHeight="1" x14ac:dyDescent="0.3">
      <c r="A926" s="3">
        <v>46082</v>
      </c>
      <c r="B926" s="14">
        <v>46084</v>
      </c>
      <c r="C926" s="5" t="s">
        <v>38</v>
      </c>
      <c r="D926" s="5" t="s">
        <v>5</v>
      </c>
      <c r="E926" s="147" t="s">
        <v>1680</v>
      </c>
      <c r="F926" s="7"/>
      <c r="G926" s="147" t="s">
        <v>4245</v>
      </c>
      <c r="H926" s="145" t="s">
        <v>4570</v>
      </c>
      <c r="I926" s="147" t="s">
        <v>1690</v>
      </c>
      <c r="J926" s="7">
        <v>6</v>
      </c>
      <c r="K926" s="147" t="s">
        <v>1960</v>
      </c>
      <c r="L926" s="5">
        <f>VLOOKUP(I:I,[1]指导价!$A:$B,2,0)</f>
        <v>9.9</v>
      </c>
      <c r="M926" s="124">
        <f t="shared" si="51"/>
        <v>16.633333333333333</v>
      </c>
      <c r="N926" s="7" t="s">
        <v>77</v>
      </c>
      <c r="O926" s="7"/>
      <c r="P926" s="7"/>
      <c r="Q926" s="7"/>
      <c r="R926" s="7"/>
      <c r="S926" s="7"/>
      <c r="T926" s="23"/>
      <c r="U926" s="5"/>
      <c r="V926" s="7"/>
      <c r="W926" s="147" t="s">
        <v>4571</v>
      </c>
      <c r="X926" s="109" t="s">
        <v>4572</v>
      </c>
      <c r="Y926" s="147" t="s">
        <v>4573</v>
      </c>
      <c r="Z926" s="7"/>
      <c r="AA926" s="5">
        <f t="shared" si="52"/>
        <v>59.400000000000006</v>
      </c>
      <c r="AB926" s="5">
        <f t="shared" si="53"/>
        <v>40.399999999999991</v>
      </c>
      <c r="AC926" s="5"/>
      <c r="AD926" s="5"/>
      <c r="AE926" s="146"/>
    </row>
    <row r="927" spans="1:31" ht="16.95" customHeight="1" x14ac:dyDescent="0.3">
      <c r="A927" s="3">
        <v>46082</v>
      </c>
      <c r="B927" s="14">
        <v>46084</v>
      </c>
      <c r="C927" s="5" t="s">
        <v>38</v>
      </c>
      <c r="D927" s="5" t="s">
        <v>5</v>
      </c>
      <c r="E927" s="147" t="s">
        <v>1680</v>
      </c>
      <c r="F927" s="7"/>
      <c r="G927" s="147" t="s">
        <v>4245</v>
      </c>
      <c r="H927" s="145" t="s">
        <v>4574</v>
      </c>
      <c r="I927" s="147" t="s">
        <v>1712</v>
      </c>
      <c r="J927" s="7">
        <v>1</v>
      </c>
      <c r="K927" s="147" t="s">
        <v>1763</v>
      </c>
      <c r="L927" s="5">
        <f>VLOOKUP(I:I,[1]指导价!$A:$B,2,0)</f>
        <v>24.9</v>
      </c>
      <c r="M927" s="124">
        <f t="shared" si="51"/>
        <v>59.8</v>
      </c>
      <c r="N927" s="7" t="s">
        <v>77</v>
      </c>
      <c r="O927" s="7"/>
      <c r="P927" s="7"/>
      <c r="Q927" s="7"/>
      <c r="R927" s="7"/>
      <c r="S927" s="7"/>
      <c r="T927" s="23"/>
      <c r="U927" s="5"/>
      <c r="V927" s="7"/>
      <c r="W927" s="147" t="s">
        <v>4575</v>
      </c>
      <c r="X927" s="109" t="s">
        <v>4576</v>
      </c>
      <c r="Y927" s="147" t="s">
        <v>4577</v>
      </c>
      <c r="Z927" s="7"/>
      <c r="AA927" s="5">
        <f t="shared" si="52"/>
        <v>24.9</v>
      </c>
      <c r="AB927" s="5">
        <f t="shared" si="53"/>
        <v>34.9</v>
      </c>
      <c r="AC927" s="5"/>
      <c r="AD927" s="5"/>
      <c r="AE927" s="146"/>
    </row>
    <row r="928" spans="1:31" ht="16.95" customHeight="1" x14ac:dyDescent="0.3">
      <c r="A928" s="3">
        <v>46082</v>
      </c>
      <c r="B928" s="14">
        <v>46084</v>
      </c>
      <c r="C928" s="5" t="s">
        <v>38</v>
      </c>
      <c r="D928" s="5" t="s">
        <v>5</v>
      </c>
      <c r="E928" s="147" t="s">
        <v>1680</v>
      </c>
      <c r="F928" s="7"/>
      <c r="G928" s="147" t="s">
        <v>4245</v>
      </c>
      <c r="H928" s="145" t="s">
        <v>4578</v>
      </c>
      <c r="I928" s="147" t="s">
        <v>1739</v>
      </c>
      <c r="J928" s="7">
        <v>2</v>
      </c>
      <c r="K928" s="147" t="s">
        <v>1745</v>
      </c>
      <c r="L928" s="5">
        <f>VLOOKUP(I:I,[1]指导价!$A:$B,2,0)</f>
        <v>24.9</v>
      </c>
      <c r="M928" s="124">
        <f t="shared" si="51"/>
        <v>44.95</v>
      </c>
      <c r="N928" s="7" t="s">
        <v>77</v>
      </c>
      <c r="O928" s="7"/>
      <c r="P928" s="7"/>
      <c r="Q928" s="7"/>
      <c r="R928" s="7"/>
      <c r="S928" s="7"/>
      <c r="T928" s="23"/>
      <c r="U928" s="5"/>
      <c r="V928" s="7"/>
      <c r="W928" s="147" t="s">
        <v>4579</v>
      </c>
      <c r="X928" s="109" t="s">
        <v>4580</v>
      </c>
      <c r="Y928" s="147" t="s">
        <v>4581</v>
      </c>
      <c r="Z928" s="7"/>
      <c r="AA928" s="5">
        <f t="shared" si="52"/>
        <v>49.8</v>
      </c>
      <c r="AB928" s="5">
        <f t="shared" si="53"/>
        <v>40.100000000000009</v>
      </c>
      <c r="AC928" s="5"/>
      <c r="AD928" s="5"/>
      <c r="AE928" s="146"/>
    </row>
    <row r="929" spans="1:31" ht="16.95" customHeight="1" x14ac:dyDescent="0.3">
      <c r="A929" s="3">
        <v>46082</v>
      </c>
      <c r="B929" s="14">
        <v>46084</v>
      </c>
      <c r="C929" s="5" t="s">
        <v>38</v>
      </c>
      <c r="D929" s="5" t="s">
        <v>5</v>
      </c>
      <c r="E929" s="147" t="s">
        <v>1680</v>
      </c>
      <c r="F929" s="7"/>
      <c r="G929" s="147" t="s">
        <v>4245</v>
      </c>
      <c r="H929" s="145" t="s">
        <v>4582</v>
      </c>
      <c r="I929" s="147" t="s">
        <v>1739</v>
      </c>
      <c r="J929" s="7">
        <v>1</v>
      </c>
      <c r="K929" s="147" t="s">
        <v>1763</v>
      </c>
      <c r="L929" s="5">
        <f>VLOOKUP(I:I,[1]指导价!$A:$B,2,0)</f>
        <v>24.9</v>
      </c>
      <c r="M929" s="124">
        <f t="shared" si="51"/>
        <v>59.8</v>
      </c>
      <c r="N929" s="7" t="s">
        <v>77</v>
      </c>
      <c r="O929" s="7"/>
      <c r="P929" s="7"/>
      <c r="Q929" s="7"/>
      <c r="R929" s="7"/>
      <c r="S929" s="7"/>
      <c r="T929" s="23"/>
      <c r="U929" s="5"/>
      <c r="V929" s="7"/>
      <c r="W929" s="147" t="s">
        <v>4583</v>
      </c>
      <c r="X929" s="109" t="s">
        <v>4584</v>
      </c>
      <c r="Y929" s="147" t="s">
        <v>4585</v>
      </c>
      <c r="Z929" s="7"/>
      <c r="AA929" s="5">
        <f t="shared" si="52"/>
        <v>24.9</v>
      </c>
      <c r="AB929" s="5">
        <f t="shared" si="53"/>
        <v>34.9</v>
      </c>
      <c r="AC929" s="5"/>
      <c r="AD929" s="5"/>
      <c r="AE929" s="146"/>
    </row>
    <row r="930" spans="1:31" ht="16.95" customHeight="1" x14ac:dyDescent="0.3">
      <c r="A930" s="3">
        <v>46082</v>
      </c>
      <c r="B930" s="14">
        <v>46084</v>
      </c>
      <c r="C930" s="5" t="s">
        <v>38</v>
      </c>
      <c r="D930" s="5" t="s">
        <v>5</v>
      </c>
      <c r="E930" s="147" t="s">
        <v>1680</v>
      </c>
      <c r="F930" s="7"/>
      <c r="G930" s="148" t="s">
        <v>4245</v>
      </c>
      <c r="H930" s="149" t="s">
        <v>4586</v>
      </c>
      <c r="I930" s="148" t="s">
        <v>4226</v>
      </c>
      <c r="J930" s="7">
        <v>4</v>
      </c>
      <c r="K930" s="148">
        <v>49.9</v>
      </c>
      <c r="L930" s="5">
        <f>VLOOKUP(I:I,[1]指导价!$A:$B,2,0)</f>
        <v>6.6</v>
      </c>
      <c r="M930" s="124">
        <f t="shared" si="51"/>
        <v>12.475</v>
      </c>
      <c r="N930" s="7" t="s">
        <v>77</v>
      </c>
      <c r="O930" s="7"/>
      <c r="P930" s="7"/>
      <c r="Q930" s="7"/>
      <c r="R930" s="7"/>
      <c r="S930" s="7"/>
      <c r="T930" s="23"/>
      <c r="U930" s="5"/>
      <c r="V930" s="7"/>
      <c r="W930" s="148" t="s">
        <v>4587</v>
      </c>
      <c r="X930" s="151" t="s">
        <v>4588</v>
      </c>
      <c r="Y930" s="148" t="s">
        <v>4589</v>
      </c>
      <c r="Z930" s="7"/>
      <c r="AA930" s="5">
        <f t="shared" si="52"/>
        <v>26.4</v>
      </c>
      <c r="AB930" s="5">
        <f t="shared" si="53"/>
        <v>23.5</v>
      </c>
      <c r="AC930" s="5"/>
      <c r="AD930" s="5"/>
      <c r="AE930" s="146"/>
    </row>
    <row r="931" spans="1:31" ht="16.95" customHeight="1" x14ac:dyDescent="0.3">
      <c r="A931" s="3">
        <v>46082</v>
      </c>
      <c r="B931" s="14">
        <v>46084</v>
      </c>
      <c r="C931" s="5" t="s">
        <v>38</v>
      </c>
      <c r="D931" s="5" t="s">
        <v>5</v>
      </c>
      <c r="E931" s="147" t="s">
        <v>1680</v>
      </c>
      <c r="F931" s="7"/>
      <c r="G931" s="148" t="s">
        <v>4245</v>
      </c>
      <c r="H931" s="149" t="s">
        <v>4590</v>
      </c>
      <c r="I931" s="148" t="s">
        <v>4226</v>
      </c>
      <c r="J931" s="7">
        <v>18</v>
      </c>
      <c r="K931" s="148">
        <v>159.9</v>
      </c>
      <c r="L931" s="5">
        <f>VLOOKUP(I:I,[1]指导价!$A:$B,2,0)</f>
        <v>6.6</v>
      </c>
      <c r="M931" s="124">
        <f t="shared" si="51"/>
        <v>8.8833333333333329</v>
      </c>
      <c r="N931" s="7" t="s">
        <v>77</v>
      </c>
      <c r="O931" s="7"/>
      <c r="P931" s="7"/>
      <c r="Q931" s="7"/>
      <c r="R931" s="7"/>
      <c r="S931" s="7"/>
      <c r="T931" s="23"/>
      <c r="U931" s="5"/>
      <c r="V931" s="7"/>
      <c r="W931" s="148" t="s">
        <v>4591</v>
      </c>
      <c r="X931" s="151" t="s">
        <v>4592</v>
      </c>
      <c r="Y931" s="148" t="s">
        <v>4593</v>
      </c>
      <c r="Z931" s="7"/>
      <c r="AA931" s="5">
        <f t="shared" si="52"/>
        <v>118.8</v>
      </c>
      <c r="AB931" s="5">
        <f t="shared" si="53"/>
        <v>41.100000000000009</v>
      </c>
      <c r="AC931" s="5"/>
      <c r="AD931" s="5"/>
      <c r="AE931" s="146"/>
    </row>
    <row r="932" spans="1:31" ht="16.95" customHeight="1" x14ac:dyDescent="0.3">
      <c r="A932" s="3">
        <v>46082</v>
      </c>
      <c r="B932" s="14">
        <v>46084</v>
      </c>
      <c r="C932" s="5" t="s">
        <v>38</v>
      </c>
      <c r="D932" s="5" t="s">
        <v>5</v>
      </c>
      <c r="E932" s="147" t="s">
        <v>1680</v>
      </c>
      <c r="F932" s="7"/>
      <c r="G932" s="148" t="s">
        <v>4245</v>
      </c>
      <c r="H932" s="149" t="s">
        <v>4594</v>
      </c>
      <c r="I932" s="148" t="s">
        <v>4226</v>
      </c>
      <c r="J932" s="7">
        <v>12</v>
      </c>
      <c r="K932" s="148">
        <v>159.9</v>
      </c>
      <c r="L932" s="5">
        <f>VLOOKUP(I:I,[1]指导价!$A:$B,2,0)</f>
        <v>6.6</v>
      </c>
      <c r="M932" s="124">
        <f t="shared" si="51"/>
        <v>13.325000000000001</v>
      </c>
      <c r="N932" s="7" t="s">
        <v>77</v>
      </c>
      <c r="O932" s="7"/>
      <c r="P932" s="7"/>
      <c r="Q932" s="7"/>
      <c r="R932" s="7"/>
      <c r="S932" s="7"/>
      <c r="T932" s="23"/>
      <c r="U932" s="5"/>
      <c r="V932" s="7"/>
      <c r="W932" s="148" t="s">
        <v>4595</v>
      </c>
      <c r="X932" s="151" t="s">
        <v>4596</v>
      </c>
      <c r="Y932" s="148" t="s">
        <v>4597</v>
      </c>
      <c r="Z932" s="7"/>
      <c r="AA932" s="5">
        <f t="shared" si="52"/>
        <v>79.199999999999989</v>
      </c>
      <c r="AB932" s="5">
        <f t="shared" si="53"/>
        <v>80.700000000000017</v>
      </c>
      <c r="AC932" s="5"/>
      <c r="AD932" s="5"/>
      <c r="AE932" s="146"/>
    </row>
    <row r="933" spans="1:31" ht="16.95" customHeight="1" x14ac:dyDescent="0.3">
      <c r="A933" s="3">
        <v>46082</v>
      </c>
      <c r="B933" s="14">
        <v>46084</v>
      </c>
      <c r="C933" s="5" t="s">
        <v>38</v>
      </c>
      <c r="D933" s="5" t="s">
        <v>5</v>
      </c>
      <c r="E933" s="147" t="s">
        <v>1680</v>
      </c>
      <c r="F933" s="7"/>
      <c r="G933" s="148" t="s">
        <v>4245</v>
      </c>
      <c r="H933" s="149" t="s">
        <v>4598</v>
      </c>
      <c r="I933" s="148" t="s">
        <v>4226</v>
      </c>
      <c r="J933" s="7">
        <v>6</v>
      </c>
      <c r="K933" s="148">
        <v>79.900000000000006</v>
      </c>
      <c r="L933" s="5">
        <f>VLOOKUP(I:I,[1]指导价!$A:$B,2,0)</f>
        <v>6.6</v>
      </c>
      <c r="M933" s="124">
        <f t="shared" si="51"/>
        <v>13.316666666666668</v>
      </c>
      <c r="N933" s="7" t="s">
        <v>77</v>
      </c>
      <c r="O933" s="7"/>
      <c r="P933" s="7"/>
      <c r="Q933" s="7"/>
      <c r="R933" s="7"/>
      <c r="S933" s="7"/>
      <c r="T933" s="23"/>
      <c r="U933" s="5"/>
      <c r="V933" s="7"/>
      <c r="W933" s="148" t="s">
        <v>4599</v>
      </c>
      <c r="X933" s="151" t="s">
        <v>4600</v>
      </c>
      <c r="Y933" s="148" t="s">
        <v>4601</v>
      </c>
      <c r="Z933" s="7"/>
      <c r="AA933" s="5">
        <f t="shared" si="52"/>
        <v>39.599999999999994</v>
      </c>
      <c r="AB933" s="5">
        <f t="shared" si="53"/>
        <v>40.300000000000011</v>
      </c>
      <c r="AC933" s="5"/>
      <c r="AD933" s="5"/>
      <c r="AE933" s="146"/>
    </row>
    <row r="934" spans="1:31" ht="16.95" customHeight="1" x14ac:dyDescent="0.3">
      <c r="A934" s="3">
        <v>46082</v>
      </c>
      <c r="B934" s="14">
        <v>46084</v>
      </c>
      <c r="C934" s="5" t="s">
        <v>38</v>
      </c>
      <c r="D934" s="5" t="s">
        <v>5</v>
      </c>
      <c r="E934" s="147" t="s">
        <v>1680</v>
      </c>
      <c r="F934" s="7"/>
      <c r="G934" s="148" t="s">
        <v>4245</v>
      </c>
      <c r="H934" s="149" t="s">
        <v>4602</v>
      </c>
      <c r="I934" s="148" t="s">
        <v>4226</v>
      </c>
      <c r="J934" s="7">
        <v>12</v>
      </c>
      <c r="K934" s="148">
        <v>129.9</v>
      </c>
      <c r="L934" s="5">
        <f>VLOOKUP(I:I,[1]指导价!$A:$B,2,0)</f>
        <v>6.6</v>
      </c>
      <c r="M934" s="124">
        <f t="shared" si="51"/>
        <v>10.825000000000001</v>
      </c>
      <c r="N934" s="7" t="s">
        <v>77</v>
      </c>
      <c r="O934" s="7"/>
      <c r="P934" s="7"/>
      <c r="Q934" s="7"/>
      <c r="R934" s="7"/>
      <c r="S934" s="7"/>
      <c r="T934" s="23"/>
      <c r="U934" s="5"/>
      <c r="V934" s="7"/>
      <c r="W934" s="148" t="s">
        <v>4603</v>
      </c>
      <c r="X934" s="151" t="s">
        <v>4604</v>
      </c>
      <c r="Y934" s="148" t="s">
        <v>4605</v>
      </c>
      <c r="Z934" s="7"/>
      <c r="AA934" s="5">
        <f t="shared" si="52"/>
        <v>79.199999999999989</v>
      </c>
      <c r="AB934" s="5">
        <f t="shared" si="53"/>
        <v>50.700000000000017</v>
      </c>
      <c r="AC934" s="5"/>
      <c r="AD934" s="5"/>
      <c r="AE934" s="146"/>
    </row>
    <row r="935" spans="1:31" ht="16.95" customHeight="1" x14ac:dyDescent="0.3">
      <c r="A935" s="3">
        <v>46082</v>
      </c>
      <c r="B935" s="14">
        <v>46084</v>
      </c>
      <c r="C935" s="5" t="s">
        <v>38</v>
      </c>
      <c r="D935" s="5" t="s">
        <v>5</v>
      </c>
      <c r="E935" s="147" t="s">
        <v>1680</v>
      </c>
      <c r="F935" s="7"/>
      <c r="G935" s="148" t="s">
        <v>4245</v>
      </c>
      <c r="H935" s="149" t="s">
        <v>4606</v>
      </c>
      <c r="I935" s="148" t="s">
        <v>4226</v>
      </c>
      <c r="J935" s="7">
        <v>18</v>
      </c>
      <c r="K935" s="148">
        <v>159.9</v>
      </c>
      <c r="L935" s="5">
        <f>VLOOKUP(I:I,[1]指导价!$A:$B,2,0)</f>
        <v>6.6</v>
      </c>
      <c r="M935" s="124">
        <f t="shared" si="51"/>
        <v>8.8833333333333329</v>
      </c>
      <c r="N935" s="7" t="s">
        <v>77</v>
      </c>
      <c r="O935" s="7"/>
      <c r="P935" s="7"/>
      <c r="Q935" s="7"/>
      <c r="R935" s="7"/>
      <c r="S935" s="7"/>
      <c r="T935" s="23"/>
      <c r="U935" s="5"/>
      <c r="V935" s="7"/>
      <c r="W935" s="148" t="s">
        <v>4607</v>
      </c>
      <c r="X935" s="151" t="s">
        <v>4608</v>
      </c>
      <c r="Y935" s="148" t="s">
        <v>4609</v>
      </c>
      <c r="Z935" s="7"/>
      <c r="AA935" s="5">
        <f t="shared" si="52"/>
        <v>118.8</v>
      </c>
      <c r="AB935" s="5">
        <f t="shared" si="53"/>
        <v>41.100000000000009</v>
      </c>
      <c r="AC935" s="5"/>
      <c r="AD935" s="5"/>
      <c r="AE935" s="146"/>
    </row>
    <row r="936" spans="1:31" ht="16.95" customHeight="1" x14ac:dyDescent="0.3">
      <c r="A936" s="3">
        <v>46082</v>
      </c>
      <c r="B936" s="14">
        <v>46084</v>
      </c>
      <c r="C936" s="5" t="s">
        <v>38</v>
      </c>
      <c r="D936" s="5" t="s">
        <v>5</v>
      </c>
      <c r="E936" s="147" t="s">
        <v>1680</v>
      </c>
      <c r="F936" s="7"/>
      <c r="G936" s="148" t="s">
        <v>4245</v>
      </c>
      <c r="H936" s="149" t="s">
        <v>4610</v>
      </c>
      <c r="I936" s="148" t="s">
        <v>4226</v>
      </c>
      <c r="J936" s="7">
        <v>6</v>
      </c>
      <c r="K936" s="148">
        <v>79.900000000000006</v>
      </c>
      <c r="L936" s="5">
        <f>VLOOKUP(I:I,[1]指导价!$A:$B,2,0)</f>
        <v>6.6</v>
      </c>
      <c r="M936" s="124">
        <f t="shared" si="51"/>
        <v>13.316666666666668</v>
      </c>
      <c r="N936" s="7" t="s">
        <v>77</v>
      </c>
      <c r="O936" s="7"/>
      <c r="P936" s="7"/>
      <c r="Q936" s="7"/>
      <c r="R936" s="7"/>
      <c r="S936" s="7"/>
      <c r="T936" s="23"/>
      <c r="U936" s="5"/>
      <c r="V936" s="7"/>
      <c r="W936" s="148" t="s">
        <v>4611</v>
      </c>
      <c r="X936" s="151" t="s">
        <v>4612</v>
      </c>
      <c r="Y936" s="148" t="s">
        <v>4613</v>
      </c>
      <c r="Z936" s="7"/>
      <c r="AA936" s="5">
        <f t="shared" si="52"/>
        <v>39.599999999999994</v>
      </c>
      <c r="AB936" s="5">
        <f t="shared" si="53"/>
        <v>40.300000000000011</v>
      </c>
      <c r="AC936" s="5"/>
      <c r="AD936" s="5"/>
      <c r="AE936" s="146"/>
    </row>
    <row r="937" spans="1:31" ht="16.95" customHeight="1" x14ac:dyDescent="0.3">
      <c r="A937" s="3">
        <v>46082</v>
      </c>
      <c r="B937" s="14">
        <v>46084</v>
      </c>
      <c r="C937" s="5" t="s">
        <v>38</v>
      </c>
      <c r="D937" s="5" t="s">
        <v>5</v>
      </c>
      <c r="E937" s="147" t="s">
        <v>1680</v>
      </c>
      <c r="F937" s="7"/>
      <c r="G937" s="148" t="s">
        <v>4245</v>
      </c>
      <c r="H937" s="149" t="s">
        <v>4614</v>
      </c>
      <c r="I937" s="148" t="s">
        <v>4226</v>
      </c>
      <c r="J937" s="7">
        <v>12</v>
      </c>
      <c r="K937" s="148">
        <v>159.9</v>
      </c>
      <c r="L937" s="5">
        <f>VLOOKUP(I:I,[1]指导价!$A:$B,2,0)</f>
        <v>6.6</v>
      </c>
      <c r="M937" s="124">
        <f t="shared" si="51"/>
        <v>13.325000000000001</v>
      </c>
      <c r="N937" s="7" t="s">
        <v>77</v>
      </c>
      <c r="O937" s="7"/>
      <c r="P937" s="7"/>
      <c r="Q937" s="7"/>
      <c r="R937" s="7"/>
      <c r="S937" s="7"/>
      <c r="T937" s="23"/>
      <c r="U937" s="5"/>
      <c r="V937" s="7"/>
      <c r="W937" s="148" t="s">
        <v>4615</v>
      </c>
      <c r="X937" s="151" t="s">
        <v>4616</v>
      </c>
      <c r="Y937" s="148" t="s">
        <v>4617</v>
      </c>
      <c r="Z937" s="7"/>
      <c r="AA937" s="5">
        <f t="shared" si="52"/>
        <v>79.199999999999989</v>
      </c>
      <c r="AB937" s="5">
        <f t="shared" si="53"/>
        <v>80.700000000000017</v>
      </c>
      <c r="AC937" s="5"/>
      <c r="AD937" s="5"/>
      <c r="AE937" s="146"/>
    </row>
    <row r="938" spans="1:31" ht="16.95" customHeight="1" x14ac:dyDescent="0.3">
      <c r="A938" s="3">
        <v>46082</v>
      </c>
      <c r="B938" s="14">
        <v>46084</v>
      </c>
      <c r="C938" s="5" t="s">
        <v>38</v>
      </c>
      <c r="D938" s="5" t="s">
        <v>5</v>
      </c>
      <c r="E938" s="147" t="s">
        <v>1680</v>
      </c>
      <c r="F938" s="7"/>
      <c r="G938" s="148" t="s">
        <v>4245</v>
      </c>
      <c r="H938" s="149" t="s">
        <v>4618</v>
      </c>
      <c r="I938" s="148" t="s">
        <v>4226</v>
      </c>
      <c r="J938" s="7">
        <v>12</v>
      </c>
      <c r="K938" s="148">
        <v>159.9</v>
      </c>
      <c r="L938" s="5">
        <f>VLOOKUP(I:I,[1]指导价!$A:$B,2,0)</f>
        <v>6.6</v>
      </c>
      <c r="M938" s="124">
        <f t="shared" si="51"/>
        <v>13.325000000000001</v>
      </c>
      <c r="N938" s="7" t="s">
        <v>77</v>
      </c>
      <c r="O938" s="7"/>
      <c r="P938" s="7"/>
      <c r="Q938" s="7"/>
      <c r="R938" s="7"/>
      <c r="S938" s="7"/>
      <c r="T938" s="23"/>
      <c r="U938" s="5"/>
      <c r="V938" s="7"/>
      <c r="W938" s="148" t="s">
        <v>4619</v>
      </c>
      <c r="X938" s="151" t="s">
        <v>4620</v>
      </c>
      <c r="Y938" s="148" t="s">
        <v>4621</v>
      </c>
      <c r="Z938" s="7"/>
      <c r="AA938" s="5">
        <f t="shared" si="52"/>
        <v>79.199999999999989</v>
      </c>
      <c r="AB938" s="5">
        <f t="shared" si="53"/>
        <v>80.700000000000017</v>
      </c>
      <c r="AC938" s="5"/>
      <c r="AD938" s="5"/>
      <c r="AE938" s="146"/>
    </row>
    <row r="939" spans="1:31" ht="16.95" customHeight="1" x14ac:dyDescent="0.3">
      <c r="A939" s="3">
        <v>46082</v>
      </c>
      <c r="B939" s="14">
        <v>46084</v>
      </c>
      <c r="C939" s="5" t="s">
        <v>38</v>
      </c>
      <c r="D939" s="5" t="s">
        <v>5</v>
      </c>
      <c r="E939" s="147" t="s">
        <v>1680</v>
      </c>
      <c r="F939" s="7"/>
      <c r="G939" s="148" t="s">
        <v>4245</v>
      </c>
      <c r="H939" s="149" t="s">
        <v>4622</v>
      </c>
      <c r="I939" s="148" t="s">
        <v>4226</v>
      </c>
      <c r="J939" s="7">
        <v>11</v>
      </c>
      <c r="K939" s="148">
        <v>139.80000000000001</v>
      </c>
      <c r="L939" s="5">
        <f>VLOOKUP(I:I,[1]指导价!$A:$B,2,0)</f>
        <v>6.6</v>
      </c>
      <c r="M939" s="124">
        <f t="shared" si="51"/>
        <v>12.709090909090911</v>
      </c>
      <c r="N939" s="7" t="s">
        <v>77</v>
      </c>
      <c r="O939" s="7"/>
      <c r="P939" s="7"/>
      <c r="Q939" s="7"/>
      <c r="R939" s="7"/>
      <c r="S939" s="7"/>
      <c r="T939" s="23"/>
      <c r="U939" s="5"/>
      <c r="V939" s="7"/>
      <c r="W939" s="148" t="s">
        <v>4623</v>
      </c>
      <c r="X939" s="151" t="s">
        <v>4624</v>
      </c>
      <c r="Y939" s="148" t="s">
        <v>4625</v>
      </c>
      <c r="Z939" s="7"/>
      <c r="AA939" s="5">
        <f t="shared" si="52"/>
        <v>72.599999999999994</v>
      </c>
      <c r="AB939" s="5">
        <f t="shared" si="53"/>
        <v>67.200000000000017</v>
      </c>
      <c r="AC939" s="5"/>
      <c r="AD939" s="5"/>
      <c r="AE939" s="146"/>
    </row>
    <row r="940" spans="1:31" ht="16.95" customHeight="1" x14ac:dyDescent="0.3">
      <c r="A940" s="3">
        <v>46082</v>
      </c>
      <c r="B940" s="14">
        <v>46084</v>
      </c>
      <c r="C940" s="5" t="s">
        <v>38</v>
      </c>
      <c r="D940" s="5" t="s">
        <v>5</v>
      </c>
      <c r="E940" s="147" t="s">
        <v>1680</v>
      </c>
      <c r="F940" s="7"/>
      <c r="G940" s="148" t="s">
        <v>4245</v>
      </c>
      <c r="H940" s="149" t="s">
        <v>4626</v>
      </c>
      <c r="I940" s="148" t="s">
        <v>4226</v>
      </c>
      <c r="J940" s="7">
        <v>11</v>
      </c>
      <c r="K940" s="148">
        <v>139.80000000000001</v>
      </c>
      <c r="L940" s="5">
        <f>VLOOKUP(I:I,[1]指导价!$A:$B,2,0)</f>
        <v>6.6</v>
      </c>
      <c r="M940" s="124">
        <f t="shared" si="51"/>
        <v>12.709090909090911</v>
      </c>
      <c r="N940" s="7" t="s">
        <v>77</v>
      </c>
      <c r="O940" s="7"/>
      <c r="P940" s="7"/>
      <c r="Q940" s="7"/>
      <c r="R940" s="7"/>
      <c r="S940" s="7"/>
      <c r="T940" s="23"/>
      <c r="U940" s="5"/>
      <c r="V940" s="7"/>
      <c r="W940" s="148" t="s">
        <v>4627</v>
      </c>
      <c r="X940" s="151" t="s">
        <v>4628</v>
      </c>
      <c r="Y940" s="148" t="s">
        <v>4629</v>
      </c>
      <c r="Z940" s="7"/>
      <c r="AA940" s="5">
        <f t="shared" si="52"/>
        <v>72.599999999999994</v>
      </c>
      <c r="AB940" s="5">
        <f t="shared" si="53"/>
        <v>67.200000000000017</v>
      </c>
      <c r="AC940" s="5"/>
      <c r="AD940" s="5"/>
      <c r="AE940" s="146"/>
    </row>
    <row r="941" spans="1:31" ht="16.95" customHeight="1" x14ac:dyDescent="0.3">
      <c r="A941" s="3">
        <v>46082</v>
      </c>
      <c r="B941" s="14">
        <v>46084</v>
      </c>
      <c r="C941" s="5" t="s">
        <v>38</v>
      </c>
      <c r="D941" s="5" t="s">
        <v>5</v>
      </c>
      <c r="E941" s="147" t="s">
        <v>1680</v>
      </c>
      <c r="F941" s="7"/>
      <c r="G941" s="148" t="s">
        <v>4245</v>
      </c>
      <c r="H941" s="149" t="s">
        <v>4630</v>
      </c>
      <c r="I941" s="148" t="s">
        <v>4226</v>
      </c>
      <c r="J941" s="7">
        <v>18</v>
      </c>
      <c r="K941" s="148">
        <v>159.9</v>
      </c>
      <c r="L941" s="5">
        <f>VLOOKUP(I:I,[1]指导价!$A:$B,2,0)</f>
        <v>6.6</v>
      </c>
      <c r="M941" s="124">
        <f t="shared" si="51"/>
        <v>8.8833333333333329</v>
      </c>
      <c r="N941" s="7" t="s">
        <v>77</v>
      </c>
      <c r="O941" s="7"/>
      <c r="P941" s="7"/>
      <c r="Q941" s="7"/>
      <c r="R941" s="7"/>
      <c r="S941" s="7"/>
      <c r="T941" s="23"/>
      <c r="U941" s="5"/>
      <c r="V941" s="7"/>
      <c r="W941" s="148" t="s">
        <v>4631</v>
      </c>
      <c r="X941" s="151" t="s">
        <v>4632</v>
      </c>
      <c r="Y941" s="148" t="s">
        <v>4633</v>
      </c>
      <c r="Z941" s="7"/>
      <c r="AA941" s="5">
        <f t="shared" si="52"/>
        <v>118.8</v>
      </c>
      <c r="AB941" s="5">
        <f t="shared" si="53"/>
        <v>41.100000000000009</v>
      </c>
      <c r="AC941" s="5"/>
      <c r="AD941" s="5"/>
      <c r="AE941" s="146"/>
    </row>
    <row r="942" spans="1:31" ht="16.95" customHeight="1" x14ac:dyDescent="0.3">
      <c r="A942" s="3">
        <v>46082</v>
      </c>
      <c r="B942" s="14">
        <v>46084</v>
      </c>
      <c r="C942" s="5" t="s">
        <v>38</v>
      </c>
      <c r="D942" s="5" t="s">
        <v>5</v>
      </c>
      <c r="E942" s="147" t="s">
        <v>1680</v>
      </c>
      <c r="F942" s="7"/>
      <c r="G942" s="148" t="s">
        <v>4245</v>
      </c>
      <c r="H942" s="149" t="s">
        <v>4634</v>
      </c>
      <c r="I942" s="148" t="s">
        <v>4226</v>
      </c>
      <c r="J942" s="7">
        <v>18</v>
      </c>
      <c r="K942" s="148">
        <v>159.9</v>
      </c>
      <c r="L942" s="5">
        <f>VLOOKUP(I:I,[1]指导价!$A:$B,2,0)</f>
        <v>6.6</v>
      </c>
      <c r="M942" s="124">
        <f t="shared" si="51"/>
        <v>8.8833333333333329</v>
      </c>
      <c r="N942" s="7" t="s">
        <v>77</v>
      </c>
      <c r="O942" s="7"/>
      <c r="P942" s="7"/>
      <c r="Q942" s="7"/>
      <c r="R942" s="7"/>
      <c r="S942" s="7"/>
      <c r="T942" s="23"/>
      <c r="U942" s="5"/>
      <c r="V942" s="7"/>
      <c r="W942" s="148" t="s">
        <v>4635</v>
      </c>
      <c r="X942" s="151" t="s">
        <v>4636</v>
      </c>
      <c r="Y942" s="148" t="s">
        <v>4637</v>
      </c>
      <c r="Z942" s="7"/>
      <c r="AA942" s="5">
        <f t="shared" si="52"/>
        <v>118.8</v>
      </c>
      <c r="AB942" s="5">
        <f t="shared" si="53"/>
        <v>41.100000000000009</v>
      </c>
      <c r="AC942" s="5"/>
      <c r="AD942" s="5"/>
      <c r="AE942" s="146"/>
    </row>
    <row r="943" spans="1:31" ht="16.95" customHeight="1" x14ac:dyDescent="0.3">
      <c r="A943" s="3">
        <v>46082</v>
      </c>
      <c r="B943" s="14">
        <v>46084</v>
      </c>
      <c r="C943" s="5" t="s">
        <v>38</v>
      </c>
      <c r="D943" s="5" t="s">
        <v>5</v>
      </c>
      <c r="E943" s="147" t="s">
        <v>1680</v>
      </c>
      <c r="F943" s="7"/>
      <c r="G943" s="148" t="s">
        <v>4245</v>
      </c>
      <c r="H943" s="149" t="s">
        <v>4638</v>
      </c>
      <c r="I943" s="148" t="s">
        <v>4226</v>
      </c>
      <c r="J943" s="7">
        <v>6</v>
      </c>
      <c r="K943" s="148">
        <v>79.900000000000006</v>
      </c>
      <c r="L943" s="5">
        <f>VLOOKUP(I:I,[1]指导价!$A:$B,2,0)</f>
        <v>6.6</v>
      </c>
      <c r="M943" s="124">
        <f t="shared" si="51"/>
        <v>13.316666666666668</v>
      </c>
      <c r="N943" s="7" t="s">
        <v>77</v>
      </c>
      <c r="O943" s="7"/>
      <c r="P943" s="7"/>
      <c r="Q943" s="7"/>
      <c r="R943" s="7"/>
      <c r="S943" s="7"/>
      <c r="T943" s="23"/>
      <c r="U943" s="5"/>
      <c r="V943" s="7"/>
      <c r="W943" s="148" t="s">
        <v>4639</v>
      </c>
      <c r="X943" s="151" t="s">
        <v>4640</v>
      </c>
      <c r="Y943" s="148" t="s">
        <v>4641</v>
      </c>
      <c r="Z943" s="7"/>
      <c r="AA943" s="5">
        <f t="shared" si="52"/>
        <v>39.599999999999994</v>
      </c>
      <c r="AB943" s="5">
        <f t="shared" si="53"/>
        <v>40.300000000000011</v>
      </c>
      <c r="AC943" s="5"/>
      <c r="AD943" s="5"/>
      <c r="AE943" s="146"/>
    </row>
    <row r="944" spans="1:31" ht="16.95" customHeight="1" x14ac:dyDescent="0.3">
      <c r="A944" s="3">
        <v>46082</v>
      </c>
      <c r="B944" s="14">
        <v>46084</v>
      </c>
      <c r="C944" s="5" t="s">
        <v>38</v>
      </c>
      <c r="D944" s="5" t="s">
        <v>5</v>
      </c>
      <c r="E944" s="147" t="s">
        <v>1680</v>
      </c>
      <c r="F944" s="7"/>
      <c r="G944" s="148" t="s">
        <v>4245</v>
      </c>
      <c r="H944" s="149" t="s">
        <v>4642</v>
      </c>
      <c r="I944" s="148" t="s">
        <v>4226</v>
      </c>
      <c r="J944" s="7">
        <v>18</v>
      </c>
      <c r="K944" s="148">
        <v>159.9</v>
      </c>
      <c r="L944" s="5">
        <f>VLOOKUP(I:I,[1]指导价!$A:$B,2,0)</f>
        <v>6.6</v>
      </c>
      <c r="M944" s="124">
        <f t="shared" si="51"/>
        <v>8.8833333333333329</v>
      </c>
      <c r="N944" s="7" t="s">
        <v>77</v>
      </c>
      <c r="O944" s="7"/>
      <c r="P944" s="7"/>
      <c r="Q944" s="7"/>
      <c r="R944" s="7"/>
      <c r="S944" s="7"/>
      <c r="T944" s="23"/>
      <c r="U944" s="5"/>
      <c r="V944" s="7"/>
      <c r="W944" s="148" t="s">
        <v>4643</v>
      </c>
      <c r="X944" s="151" t="s">
        <v>4644</v>
      </c>
      <c r="Y944" s="148" t="s">
        <v>4645</v>
      </c>
      <c r="Z944" s="7"/>
      <c r="AA944" s="5">
        <f t="shared" si="52"/>
        <v>118.8</v>
      </c>
      <c r="AB944" s="5">
        <f t="shared" si="53"/>
        <v>41.100000000000009</v>
      </c>
      <c r="AC944" s="5"/>
      <c r="AD944" s="5"/>
      <c r="AE944" s="146"/>
    </row>
    <row r="945" spans="1:31" ht="16.95" customHeight="1" x14ac:dyDescent="0.3">
      <c r="A945" s="3">
        <v>46082</v>
      </c>
      <c r="B945" s="14">
        <v>46084</v>
      </c>
      <c r="C945" s="5" t="s">
        <v>38</v>
      </c>
      <c r="D945" s="5" t="s">
        <v>5</v>
      </c>
      <c r="E945" s="147" t="s">
        <v>1680</v>
      </c>
      <c r="F945" s="7"/>
      <c r="G945" s="148" t="s">
        <v>4245</v>
      </c>
      <c r="H945" s="149" t="s">
        <v>4646</v>
      </c>
      <c r="I945" s="148" t="s">
        <v>4226</v>
      </c>
      <c r="J945" s="7">
        <v>6</v>
      </c>
      <c r="K945" s="148">
        <v>79.900000000000006</v>
      </c>
      <c r="L945" s="5">
        <f>VLOOKUP(I:I,[1]指导价!$A:$B,2,0)</f>
        <v>6.6</v>
      </c>
      <c r="M945" s="124">
        <f t="shared" si="51"/>
        <v>13.316666666666668</v>
      </c>
      <c r="N945" s="7" t="s">
        <v>77</v>
      </c>
      <c r="O945" s="7"/>
      <c r="P945" s="7"/>
      <c r="Q945" s="7"/>
      <c r="R945" s="7"/>
      <c r="S945" s="7"/>
      <c r="T945" s="23"/>
      <c r="U945" s="5"/>
      <c r="V945" s="7"/>
      <c r="W945" s="148" t="s">
        <v>4647</v>
      </c>
      <c r="X945" s="151" t="s">
        <v>4648</v>
      </c>
      <c r="Y945" s="148" t="s">
        <v>4649</v>
      </c>
      <c r="Z945" s="7"/>
      <c r="AA945" s="5">
        <f t="shared" si="52"/>
        <v>39.599999999999994</v>
      </c>
      <c r="AB945" s="5">
        <f t="shared" si="53"/>
        <v>40.300000000000011</v>
      </c>
      <c r="AC945" s="5"/>
      <c r="AD945" s="5"/>
      <c r="AE945" s="146"/>
    </row>
    <row r="946" spans="1:31" ht="16.95" customHeight="1" x14ac:dyDescent="0.3">
      <c r="A946" s="3">
        <v>46082</v>
      </c>
      <c r="B946" s="14">
        <v>46084</v>
      </c>
      <c r="C946" s="5" t="s">
        <v>38</v>
      </c>
      <c r="D946" s="5" t="s">
        <v>5</v>
      </c>
      <c r="E946" s="147" t="s">
        <v>1680</v>
      </c>
      <c r="F946" s="7"/>
      <c r="G946" s="148" t="s">
        <v>4245</v>
      </c>
      <c r="H946" s="149" t="s">
        <v>4650</v>
      </c>
      <c r="I946" s="148" t="s">
        <v>4226</v>
      </c>
      <c r="J946" s="7">
        <v>6</v>
      </c>
      <c r="K946" s="148">
        <v>79.900000000000006</v>
      </c>
      <c r="L946" s="5">
        <f>VLOOKUP(I:I,[1]指导价!$A:$B,2,0)</f>
        <v>6.6</v>
      </c>
      <c r="M946" s="124">
        <f t="shared" si="51"/>
        <v>13.316666666666668</v>
      </c>
      <c r="N946" s="7" t="s">
        <v>77</v>
      </c>
      <c r="O946" s="7"/>
      <c r="P946" s="7"/>
      <c r="Q946" s="7"/>
      <c r="R946" s="7"/>
      <c r="S946" s="7"/>
      <c r="T946" s="23"/>
      <c r="U946" s="5"/>
      <c r="V946" s="7"/>
      <c r="W946" s="148" t="s">
        <v>4651</v>
      </c>
      <c r="X946" s="151" t="s">
        <v>4652</v>
      </c>
      <c r="Y946" s="148" t="s">
        <v>4653</v>
      </c>
      <c r="Z946" s="7"/>
      <c r="AA946" s="5">
        <f t="shared" si="52"/>
        <v>39.599999999999994</v>
      </c>
      <c r="AB946" s="5">
        <f t="shared" si="53"/>
        <v>40.300000000000011</v>
      </c>
      <c r="AC946" s="5"/>
      <c r="AD946" s="5"/>
      <c r="AE946" s="146"/>
    </row>
    <row r="947" spans="1:31" ht="16.95" customHeight="1" x14ac:dyDescent="0.3">
      <c r="A947" s="3">
        <v>46082</v>
      </c>
      <c r="B947" s="14">
        <v>46084</v>
      </c>
      <c r="C947" s="5" t="s">
        <v>38</v>
      </c>
      <c r="D947" s="5" t="s">
        <v>5</v>
      </c>
      <c r="E947" s="147" t="s">
        <v>1680</v>
      </c>
      <c r="F947" s="7"/>
      <c r="G947" s="148" t="s">
        <v>4245</v>
      </c>
      <c r="H947" s="149" t="s">
        <v>4654</v>
      </c>
      <c r="I947" s="148" t="s">
        <v>4226</v>
      </c>
      <c r="J947" s="7">
        <v>11</v>
      </c>
      <c r="K947" s="148">
        <v>139.80000000000001</v>
      </c>
      <c r="L947" s="5">
        <f>VLOOKUP(I:I,[1]指导价!$A:$B,2,0)</f>
        <v>6.6</v>
      </c>
      <c r="M947" s="124">
        <f t="shared" si="51"/>
        <v>12.709090909090911</v>
      </c>
      <c r="N947" s="7" t="s">
        <v>77</v>
      </c>
      <c r="O947" s="7"/>
      <c r="P947" s="7"/>
      <c r="Q947" s="7"/>
      <c r="R947" s="7"/>
      <c r="S947" s="7"/>
      <c r="T947" s="23"/>
      <c r="U947" s="5"/>
      <c r="V947" s="7"/>
      <c r="W947" s="148" t="s">
        <v>4655</v>
      </c>
      <c r="X947" s="151" t="s">
        <v>4656</v>
      </c>
      <c r="Y947" s="148" t="s">
        <v>4657</v>
      </c>
      <c r="Z947" s="7"/>
      <c r="AA947" s="5">
        <f t="shared" si="52"/>
        <v>72.599999999999994</v>
      </c>
      <c r="AB947" s="5">
        <f t="shared" si="53"/>
        <v>67.200000000000017</v>
      </c>
      <c r="AC947" s="5"/>
      <c r="AD947" s="5"/>
      <c r="AE947" s="146"/>
    </row>
    <row r="948" spans="1:31" ht="16.95" customHeight="1" x14ac:dyDescent="0.3">
      <c r="A948" s="3">
        <v>46082</v>
      </c>
      <c r="B948" s="14">
        <v>46084</v>
      </c>
      <c r="C948" s="5" t="s">
        <v>38</v>
      </c>
      <c r="D948" s="5" t="s">
        <v>5</v>
      </c>
      <c r="E948" s="147" t="s">
        <v>1680</v>
      </c>
      <c r="F948" s="7"/>
      <c r="G948" s="148" t="s">
        <v>4245</v>
      </c>
      <c r="H948" s="149" t="s">
        <v>4658</v>
      </c>
      <c r="I948" s="148" t="s">
        <v>4226</v>
      </c>
      <c r="J948" s="7">
        <v>18</v>
      </c>
      <c r="K948" s="148">
        <v>159.9</v>
      </c>
      <c r="L948" s="5">
        <f>VLOOKUP(I:I,[1]指导价!$A:$B,2,0)</f>
        <v>6.6</v>
      </c>
      <c r="M948" s="124">
        <f t="shared" si="51"/>
        <v>8.8833333333333329</v>
      </c>
      <c r="N948" s="7" t="s">
        <v>77</v>
      </c>
      <c r="O948" s="7"/>
      <c r="P948" s="7"/>
      <c r="Q948" s="7"/>
      <c r="R948" s="7"/>
      <c r="S948" s="7"/>
      <c r="T948" s="23"/>
      <c r="U948" s="5"/>
      <c r="V948" s="7"/>
      <c r="W948" s="148" t="s">
        <v>4659</v>
      </c>
      <c r="X948" s="151" t="s">
        <v>4660</v>
      </c>
      <c r="Y948" s="148" t="s">
        <v>4661</v>
      </c>
      <c r="Z948" s="7"/>
      <c r="AA948" s="5">
        <f t="shared" si="52"/>
        <v>118.8</v>
      </c>
      <c r="AB948" s="5">
        <f t="shared" si="53"/>
        <v>41.100000000000009</v>
      </c>
      <c r="AC948" s="5"/>
      <c r="AD948" s="5"/>
      <c r="AE948" s="146"/>
    </row>
    <row r="949" spans="1:31" ht="16.95" customHeight="1" x14ac:dyDescent="0.3">
      <c r="A949" s="3">
        <v>46082</v>
      </c>
      <c r="B949" s="14">
        <v>46084</v>
      </c>
      <c r="C949" s="5" t="s">
        <v>38</v>
      </c>
      <c r="D949" s="5" t="s">
        <v>5</v>
      </c>
      <c r="E949" s="147" t="s">
        <v>1680</v>
      </c>
      <c r="F949" s="7"/>
      <c r="G949" s="148" t="s">
        <v>4245</v>
      </c>
      <c r="H949" s="149" t="s">
        <v>4662</v>
      </c>
      <c r="I949" s="148" t="s">
        <v>4226</v>
      </c>
      <c r="J949" s="7">
        <v>4</v>
      </c>
      <c r="K949" s="148">
        <v>49.9</v>
      </c>
      <c r="L949" s="5">
        <f>VLOOKUP(I:I,[1]指导价!$A:$B,2,0)</f>
        <v>6.6</v>
      </c>
      <c r="M949" s="124">
        <f t="shared" ref="M949:M973" si="54">K949/J949</f>
        <v>12.475</v>
      </c>
      <c r="N949" s="7" t="s">
        <v>77</v>
      </c>
      <c r="O949" s="7"/>
      <c r="P949" s="7"/>
      <c r="Q949" s="7"/>
      <c r="R949" s="7"/>
      <c r="S949" s="7"/>
      <c r="T949" s="23"/>
      <c r="U949" s="5"/>
      <c r="V949" s="7"/>
      <c r="W949" s="148" t="s">
        <v>4663</v>
      </c>
      <c r="X949" s="151" t="s">
        <v>4664</v>
      </c>
      <c r="Y949" s="148" t="s">
        <v>4665</v>
      </c>
      <c r="Z949" s="7"/>
      <c r="AA949" s="5">
        <f t="shared" ref="AA949:AA973" si="55">J949*L949</f>
        <v>26.4</v>
      </c>
      <c r="AB949" s="5">
        <f t="shared" ref="AB949:AB973" si="56">K:K-AA:AA</f>
        <v>23.5</v>
      </c>
      <c r="AC949" s="5"/>
      <c r="AD949" s="5"/>
      <c r="AE949" s="146"/>
    </row>
    <row r="950" spans="1:31" ht="16.95" customHeight="1" x14ac:dyDescent="0.3">
      <c r="A950" s="3">
        <v>46082</v>
      </c>
      <c r="B950" s="14">
        <v>46084</v>
      </c>
      <c r="C950" s="7" t="s">
        <v>71</v>
      </c>
      <c r="D950" s="5" t="s">
        <v>72</v>
      </c>
      <c r="E950" s="147" t="s">
        <v>1680</v>
      </c>
      <c r="F950" s="7"/>
      <c r="G950" s="148" t="s">
        <v>4666</v>
      </c>
      <c r="H950" s="149" t="s">
        <v>4667</v>
      </c>
      <c r="I950" s="148" t="s">
        <v>4226</v>
      </c>
      <c r="J950" s="7">
        <v>12</v>
      </c>
      <c r="K950" s="148">
        <v>211.5</v>
      </c>
      <c r="L950" s="5">
        <f>VLOOKUP(I:I,[1]指导价!$A:$B,2,0)</f>
        <v>6.6</v>
      </c>
      <c r="M950" s="124">
        <f t="shared" si="54"/>
        <v>17.625</v>
      </c>
      <c r="N950" s="7" t="s">
        <v>77</v>
      </c>
      <c r="O950" s="7"/>
      <c r="P950" s="7"/>
      <c r="Q950" s="7"/>
      <c r="R950" s="7"/>
      <c r="S950" s="7"/>
      <c r="T950" s="23"/>
      <c r="U950" s="5"/>
      <c r="V950" s="7"/>
      <c r="W950" s="148" t="s">
        <v>4668</v>
      </c>
      <c r="X950" s="151" t="s">
        <v>4669</v>
      </c>
      <c r="Y950" s="148" t="s">
        <v>4670</v>
      </c>
      <c r="Z950" s="7"/>
      <c r="AA950" s="5">
        <f t="shared" si="55"/>
        <v>79.199999999999989</v>
      </c>
      <c r="AB950" s="5">
        <f t="shared" si="56"/>
        <v>132.30000000000001</v>
      </c>
      <c r="AC950" s="5"/>
      <c r="AD950" s="5"/>
      <c r="AE950" s="146"/>
    </row>
    <row r="951" spans="1:31" ht="16.95" customHeight="1" x14ac:dyDescent="0.3">
      <c r="A951" s="3">
        <v>46082</v>
      </c>
      <c r="B951" s="14">
        <v>46084</v>
      </c>
      <c r="C951" s="7" t="s">
        <v>71</v>
      </c>
      <c r="D951" s="5" t="s">
        <v>72</v>
      </c>
      <c r="E951" s="147" t="s">
        <v>1680</v>
      </c>
      <c r="F951" s="7"/>
      <c r="G951" s="148" t="s">
        <v>4671</v>
      </c>
      <c r="H951" s="149" t="s">
        <v>4672</v>
      </c>
      <c r="I951" s="148" t="s">
        <v>4226</v>
      </c>
      <c r="J951" s="7">
        <v>10</v>
      </c>
      <c r="K951" s="148">
        <v>115.2</v>
      </c>
      <c r="L951" s="5">
        <f>VLOOKUP(I:I,[1]指导价!$A:$B,2,0)</f>
        <v>6.6</v>
      </c>
      <c r="M951" s="124">
        <f t="shared" si="54"/>
        <v>11.52</v>
      </c>
      <c r="N951" s="7" t="s">
        <v>77</v>
      </c>
      <c r="O951" s="7"/>
      <c r="P951" s="7"/>
      <c r="Q951" s="7"/>
      <c r="R951" s="7"/>
      <c r="S951" s="7"/>
      <c r="T951" s="23"/>
      <c r="U951" s="5"/>
      <c r="V951" s="7"/>
      <c r="W951" s="148" t="s">
        <v>4673</v>
      </c>
      <c r="X951" s="151" t="s">
        <v>4674</v>
      </c>
      <c r="Y951" s="148" t="s">
        <v>4675</v>
      </c>
      <c r="Z951" s="7"/>
      <c r="AA951" s="5">
        <f t="shared" si="55"/>
        <v>66</v>
      </c>
      <c r="AB951" s="5">
        <f t="shared" si="56"/>
        <v>49.2</v>
      </c>
      <c r="AC951" s="5"/>
      <c r="AD951" s="5"/>
      <c r="AE951" s="146"/>
    </row>
    <row r="952" spans="1:31" ht="16.95" customHeight="1" x14ac:dyDescent="0.3">
      <c r="A952" s="3">
        <v>46082</v>
      </c>
      <c r="B952" s="14">
        <v>46084</v>
      </c>
      <c r="C952" s="7" t="s">
        <v>71</v>
      </c>
      <c r="D952" s="5" t="s">
        <v>72</v>
      </c>
      <c r="E952" s="147" t="s">
        <v>1680</v>
      </c>
      <c r="F952" s="7"/>
      <c r="G952" s="147" t="s">
        <v>4676</v>
      </c>
      <c r="H952" s="145" t="s">
        <v>4677</v>
      </c>
      <c r="I952" s="147" t="s">
        <v>1690</v>
      </c>
      <c r="J952" s="7">
        <v>5</v>
      </c>
      <c r="K952" s="147" t="s">
        <v>2023</v>
      </c>
      <c r="L952" s="5">
        <f>VLOOKUP(I:I,[1]指导价!$A:$B,2,0)</f>
        <v>9.9</v>
      </c>
      <c r="M952" s="124">
        <f t="shared" si="54"/>
        <v>12</v>
      </c>
      <c r="N952" s="7" t="s">
        <v>77</v>
      </c>
      <c r="O952" s="7"/>
      <c r="P952" s="7"/>
      <c r="Q952" s="7"/>
      <c r="R952" s="7"/>
      <c r="S952" s="7"/>
      <c r="T952" s="23"/>
      <c r="U952" s="5"/>
      <c r="V952" s="7"/>
      <c r="W952" s="147" t="s">
        <v>4678</v>
      </c>
      <c r="X952" s="109" t="s">
        <v>4679</v>
      </c>
      <c r="Y952" s="147" t="s">
        <v>4680</v>
      </c>
      <c r="Z952" s="7"/>
      <c r="AA952" s="5">
        <f t="shared" si="55"/>
        <v>49.5</v>
      </c>
      <c r="AB952" s="5">
        <f t="shared" si="56"/>
        <v>10.5</v>
      </c>
      <c r="AC952" s="5"/>
      <c r="AD952" s="5"/>
      <c r="AE952" s="146"/>
    </row>
    <row r="953" spans="1:31" ht="16.95" customHeight="1" x14ac:dyDescent="0.3">
      <c r="A953" s="3">
        <v>46082</v>
      </c>
      <c r="B953" s="14">
        <v>46084</v>
      </c>
      <c r="C953" s="7" t="s">
        <v>71</v>
      </c>
      <c r="D953" s="5" t="s">
        <v>72</v>
      </c>
      <c r="E953" s="147" t="s">
        <v>1680</v>
      </c>
      <c r="F953" s="7"/>
      <c r="G953" s="147" t="s">
        <v>4676</v>
      </c>
      <c r="H953" s="145" t="s">
        <v>4681</v>
      </c>
      <c r="I953" s="147" t="s">
        <v>1690</v>
      </c>
      <c r="J953" s="7">
        <v>3</v>
      </c>
      <c r="K953" s="147" t="s">
        <v>4682</v>
      </c>
      <c r="L953" s="5">
        <f>VLOOKUP(I:I,[1]指导价!$A:$B,2,0)</f>
        <v>9.9</v>
      </c>
      <c r="M953" s="124">
        <f t="shared" si="54"/>
        <v>20.333333333333332</v>
      </c>
      <c r="N953" s="7" t="s">
        <v>77</v>
      </c>
      <c r="O953" s="7"/>
      <c r="P953" s="7"/>
      <c r="Q953" s="7"/>
      <c r="R953" s="7"/>
      <c r="S953" s="7"/>
      <c r="T953" s="23"/>
      <c r="U953" s="5"/>
      <c r="V953" s="7"/>
      <c r="W953" s="147" t="s">
        <v>4683</v>
      </c>
      <c r="X953" s="109" t="s">
        <v>4684</v>
      </c>
      <c r="Y953" s="147" t="s">
        <v>4685</v>
      </c>
      <c r="Z953" s="7"/>
      <c r="AA953" s="5">
        <f t="shared" si="55"/>
        <v>29.700000000000003</v>
      </c>
      <c r="AB953" s="5">
        <f t="shared" si="56"/>
        <v>31.299999999999997</v>
      </c>
      <c r="AC953" s="5"/>
      <c r="AD953" s="5"/>
      <c r="AE953" s="146"/>
    </row>
    <row r="954" spans="1:31" ht="16.95" customHeight="1" x14ac:dyDescent="0.3">
      <c r="A954" s="3">
        <v>46082</v>
      </c>
      <c r="B954" s="14">
        <v>46084</v>
      </c>
      <c r="C954" s="7" t="s">
        <v>71</v>
      </c>
      <c r="D954" s="5" t="s">
        <v>72</v>
      </c>
      <c r="E954" s="147" t="s">
        <v>1680</v>
      </c>
      <c r="F954" s="7"/>
      <c r="G954" s="147" t="s">
        <v>4686</v>
      </c>
      <c r="H954" s="145" t="s">
        <v>4687</v>
      </c>
      <c r="I954" s="147" t="s">
        <v>1690</v>
      </c>
      <c r="J954" s="7">
        <v>5</v>
      </c>
      <c r="K954" s="147" t="s">
        <v>4688</v>
      </c>
      <c r="L954" s="5">
        <f>VLOOKUP(I:I,[1]指导价!$A:$B,2,0)</f>
        <v>9.9</v>
      </c>
      <c r="M954" s="124">
        <f t="shared" si="54"/>
        <v>57.2</v>
      </c>
      <c r="N954" s="7" t="s">
        <v>77</v>
      </c>
      <c r="O954" s="7"/>
      <c r="P954" s="7"/>
      <c r="Q954" s="7"/>
      <c r="R954" s="7"/>
      <c r="S954" s="7"/>
      <c r="T954" s="23"/>
      <c r="U954" s="5"/>
      <c r="V954" s="7"/>
      <c r="W954" s="147" t="s">
        <v>4689</v>
      </c>
      <c r="X954" s="109" t="s">
        <v>4690</v>
      </c>
      <c r="Y954" s="147" t="s">
        <v>4691</v>
      </c>
      <c r="Z954" s="7"/>
      <c r="AA954" s="5">
        <f t="shared" si="55"/>
        <v>49.5</v>
      </c>
      <c r="AB954" s="5">
        <f t="shared" si="56"/>
        <v>236.5</v>
      </c>
      <c r="AC954" s="5"/>
      <c r="AD954" s="5"/>
      <c r="AE954" s="146"/>
    </row>
    <row r="955" spans="1:31" ht="16.95" customHeight="1" x14ac:dyDescent="0.3">
      <c r="A955" s="3">
        <v>46082</v>
      </c>
      <c r="B955" s="14">
        <v>46084</v>
      </c>
      <c r="C955" s="7" t="s">
        <v>71</v>
      </c>
      <c r="D955" s="5" t="s">
        <v>72</v>
      </c>
      <c r="E955" s="147" t="s">
        <v>1680</v>
      </c>
      <c r="F955" s="7"/>
      <c r="G955" s="147" t="s">
        <v>4692</v>
      </c>
      <c r="H955" s="145" t="s">
        <v>4693</v>
      </c>
      <c r="I955" s="147" t="s">
        <v>1712</v>
      </c>
      <c r="J955" s="7">
        <v>4</v>
      </c>
      <c r="K955" s="147" t="s">
        <v>3055</v>
      </c>
      <c r="L955" s="5">
        <f>VLOOKUP(I:I,[1]指导价!$A:$B,2,0)</f>
        <v>24.9</v>
      </c>
      <c r="M955" s="124">
        <f t="shared" si="54"/>
        <v>55.25</v>
      </c>
      <c r="N955" s="7" t="s">
        <v>77</v>
      </c>
      <c r="O955" s="7"/>
      <c r="P955" s="7"/>
      <c r="Q955" s="7"/>
      <c r="R955" s="7"/>
      <c r="S955" s="7"/>
      <c r="T955" s="23"/>
      <c r="U955" s="5"/>
      <c r="V955" s="7"/>
      <c r="W955" s="147" t="s">
        <v>4694</v>
      </c>
      <c r="X955" s="109" t="s">
        <v>3938</v>
      </c>
      <c r="Y955" s="147" t="s">
        <v>3939</v>
      </c>
      <c r="Z955" s="7"/>
      <c r="AA955" s="5">
        <f t="shared" si="55"/>
        <v>99.6</v>
      </c>
      <c r="AB955" s="5">
        <f t="shared" si="56"/>
        <v>121.4</v>
      </c>
      <c r="AC955" s="5"/>
      <c r="AD955" s="5"/>
      <c r="AE955" s="146"/>
    </row>
    <row r="956" spans="1:31" ht="16.95" customHeight="1" x14ac:dyDescent="0.3">
      <c r="A956" s="3">
        <v>46082</v>
      </c>
      <c r="B956" s="14">
        <v>46084</v>
      </c>
      <c r="C956" s="7" t="s">
        <v>71</v>
      </c>
      <c r="D956" s="5" t="s">
        <v>72</v>
      </c>
      <c r="E956" s="147" t="s">
        <v>1680</v>
      </c>
      <c r="F956" s="7"/>
      <c r="G956" s="147" t="s">
        <v>4695</v>
      </c>
      <c r="H956" s="145" t="s">
        <v>4696</v>
      </c>
      <c r="I956" s="147" t="s">
        <v>1683</v>
      </c>
      <c r="J956" s="7">
        <v>2</v>
      </c>
      <c r="K956" s="147" t="s">
        <v>2578</v>
      </c>
      <c r="L956" s="5">
        <f>VLOOKUP(I:I,[1]指导价!$A:$B,2,0)</f>
        <v>9.9</v>
      </c>
      <c r="M956" s="124">
        <f t="shared" si="54"/>
        <v>28</v>
      </c>
      <c r="N956" s="7" t="s">
        <v>77</v>
      </c>
      <c r="O956" s="7"/>
      <c r="P956" s="7"/>
      <c r="Q956" s="7"/>
      <c r="R956" s="7"/>
      <c r="S956" s="7"/>
      <c r="T956" s="23"/>
      <c r="U956" s="5"/>
      <c r="V956" s="7"/>
      <c r="W956" s="147" t="s">
        <v>4697</v>
      </c>
      <c r="X956" s="109" t="s">
        <v>2580</v>
      </c>
      <c r="Y956" s="147" t="s">
        <v>2581</v>
      </c>
      <c r="Z956" s="7"/>
      <c r="AA956" s="5">
        <f t="shared" si="55"/>
        <v>19.8</v>
      </c>
      <c r="AB956" s="5">
        <f t="shared" si="56"/>
        <v>36.200000000000003</v>
      </c>
      <c r="AC956" s="5"/>
      <c r="AD956" s="5"/>
      <c r="AE956" s="146"/>
    </row>
    <row r="957" spans="1:31" ht="16.95" customHeight="1" x14ac:dyDescent="0.3">
      <c r="A957" s="3">
        <v>46082</v>
      </c>
      <c r="B957" s="14">
        <v>46084</v>
      </c>
      <c r="C957" s="7" t="s">
        <v>71</v>
      </c>
      <c r="D957" s="5" t="s">
        <v>72</v>
      </c>
      <c r="E957" s="147" t="s">
        <v>1680</v>
      </c>
      <c r="F957" s="7"/>
      <c r="G957" s="147" t="s">
        <v>4695</v>
      </c>
      <c r="H957" s="145" t="s">
        <v>4698</v>
      </c>
      <c r="I957" s="147" t="s">
        <v>1683</v>
      </c>
      <c r="J957" s="7">
        <v>4</v>
      </c>
      <c r="K957" s="147" t="s">
        <v>3394</v>
      </c>
      <c r="L957" s="5">
        <f>VLOOKUP(I:I,[1]指导价!$A:$B,2,0)</f>
        <v>9.9</v>
      </c>
      <c r="M957" s="124">
        <f t="shared" si="54"/>
        <v>30.75</v>
      </c>
      <c r="N957" s="7" t="s">
        <v>77</v>
      </c>
      <c r="O957" s="7"/>
      <c r="P957" s="7"/>
      <c r="Q957" s="7"/>
      <c r="R957" s="7"/>
      <c r="S957" s="7"/>
      <c r="T957" s="23"/>
      <c r="U957" s="5"/>
      <c r="V957" s="7"/>
      <c r="W957" s="147" t="s">
        <v>4699</v>
      </c>
      <c r="X957" s="109" t="s">
        <v>4700</v>
      </c>
      <c r="Y957" s="147" t="s">
        <v>4701</v>
      </c>
      <c r="Z957" s="7"/>
      <c r="AA957" s="5">
        <f t="shared" si="55"/>
        <v>39.6</v>
      </c>
      <c r="AB957" s="5">
        <f t="shared" si="56"/>
        <v>83.4</v>
      </c>
      <c r="AC957" s="5"/>
      <c r="AD957" s="5"/>
      <c r="AE957" s="146"/>
    </row>
    <row r="958" spans="1:31" ht="16.95" customHeight="1" x14ac:dyDescent="0.3">
      <c r="A958" s="3">
        <v>46082</v>
      </c>
      <c r="B958" s="14">
        <v>46084</v>
      </c>
      <c r="C958" s="7" t="s">
        <v>71</v>
      </c>
      <c r="D958" s="5" t="s">
        <v>72</v>
      </c>
      <c r="E958" s="147" t="s">
        <v>1680</v>
      </c>
      <c r="F958" s="7"/>
      <c r="G958" s="147" t="s">
        <v>4695</v>
      </c>
      <c r="H958" s="145" t="s">
        <v>4702</v>
      </c>
      <c r="I958" s="147" t="s">
        <v>1712</v>
      </c>
      <c r="J958" s="7">
        <v>4</v>
      </c>
      <c r="K958" s="147" t="s">
        <v>4703</v>
      </c>
      <c r="L958" s="5">
        <f>VLOOKUP(I:I,[1]指导价!$A:$B,2,0)</f>
        <v>24.9</v>
      </c>
      <c r="M958" s="124">
        <f t="shared" si="54"/>
        <v>77.25</v>
      </c>
      <c r="N958" s="7" t="s">
        <v>77</v>
      </c>
      <c r="O958" s="7"/>
      <c r="P958" s="7"/>
      <c r="Q958" s="7"/>
      <c r="R958" s="7"/>
      <c r="S958" s="7"/>
      <c r="T958" s="23"/>
      <c r="U958" s="5"/>
      <c r="V958" s="7"/>
      <c r="W958" s="147" t="s">
        <v>4704</v>
      </c>
      <c r="X958" s="109" t="s">
        <v>3057</v>
      </c>
      <c r="Y958" s="147" t="s">
        <v>3058</v>
      </c>
      <c r="Z958" s="7"/>
      <c r="AA958" s="5">
        <f t="shared" si="55"/>
        <v>99.6</v>
      </c>
      <c r="AB958" s="5">
        <f t="shared" si="56"/>
        <v>209.4</v>
      </c>
      <c r="AC958" s="5"/>
      <c r="AD958" s="5"/>
      <c r="AE958" s="146"/>
    </row>
    <row r="959" spans="1:31" ht="16.95" customHeight="1" x14ac:dyDescent="0.3">
      <c r="A959" s="3">
        <v>46082</v>
      </c>
      <c r="B959" s="14">
        <v>46084</v>
      </c>
      <c r="C959" s="7" t="s">
        <v>71</v>
      </c>
      <c r="D959" s="5" t="s">
        <v>72</v>
      </c>
      <c r="E959" s="147" t="s">
        <v>1680</v>
      </c>
      <c r="F959" s="7"/>
      <c r="G959" s="147" t="s">
        <v>4695</v>
      </c>
      <c r="H959" s="145" t="s">
        <v>4705</v>
      </c>
      <c r="I959" s="147" t="s">
        <v>1712</v>
      </c>
      <c r="J959" s="7">
        <v>3</v>
      </c>
      <c r="K959" s="147" t="s">
        <v>3342</v>
      </c>
      <c r="L959" s="5">
        <f>VLOOKUP(I:I,[1]指导价!$A:$B,2,0)</f>
        <v>24.9</v>
      </c>
      <c r="M959" s="124">
        <f t="shared" si="54"/>
        <v>51.333333333333336</v>
      </c>
      <c r="N959" s="7" t="s">
        <v>77</v>
      </c>
      <c r="O959" s="7"/>
      <c r="P959" s="7"/>
      <c r="Q959" s="7"/>
      <c r="R959" s="7"/>
      <c r="S959" s="7"/>
      <c r="T959" s="23"/>
      <c r="U959" s="5"/>
      <c r="V959" s="7"/>
      <c r="W959" s="147" t="s">
        <v>4706</v>
      </c>
      <c r="X959" s="109" t="s">
        <v>4064</v>
      </c>
      <c r="Y959" s="147" t="s">
        <v>4065</v>
      </c>
      <c r="Z959" s="7"/>
      <c r="AA959" s="5">
        <f t="shared" si="55"/>
        <v>74.699999999999989</v>
      </c>
      <c r="AB959" s="5">
        <f t="shared" si="56"/>
        <v>79.300000000000011</v>
      </c>
      <c r="AC959" s="5"/>
      <c r="AD959" s="5"/>
      <c r="AE959" s="146"/>
    </row>
    <row r="960" spans="1:31" ht="16.95" customHeight="1" x14ac:dyDescent="0.3">
      <c r="A960" s="3">
        <v>46082</v>
      </c>
      <c r="B960" s="14">
        <v>46084</v>
      </c>
      <c r="C960" s="7" t="s">
        <v>71</v>
      </c>
      <c r="D960" s="5" t="s">
        <v>72</v>
      </c>
      <c r="E960" s="147" t="s">
        <v>1680</v>
      </c>
      <c r="F960" s="7"/>
      <c r="G960" s="147" t="s">
        <v>4707</v>
      </c>
      <c r="H960" s="145" t="s">
        <v>4708</v>
      </c>
      <c r="I960" s="147" t="s">
        <v>1683</v>
      </c>
      <c r="J960" s="7">
        <v>5</v>
      </c>
      <c r="K960" s="147" t="s">
        <v>3078</v>
      </c>
      <c r="L960" s="5">
        <f>VLOOKUP(I:I,[1]指导价!$A:$B,2,0)</f>
        <v>9.9</v>
      </c>
      <c r="M960" s="124">
        <f t="shared" si="54"/>
        <v>21.759999999999998</v>
      </c>
      <c r="N960" s="7" t="s">
        <v>77</v>
      </c>
      <c r="O960" s="7"/>
      <c r="P960" s="7"/>
      <c r="Q960" s="7"/>
      <c r="R960" s="7"/>
      <c r="S960" s="7"/>
      <c r="T960" s="23"/>
      <c r="U960" s="5"/>
      <c r="V960" s="7"/>
      <c r="W960" s="147" t="s">
        <v>4709</v>
      </c>
      <c r="X960" s="109" t="s">
        <v>4710</v>
      </c>
      <c r="Y960" s="147" t="s">
        <v>4711</v>
      </c>
      <c r="Z960" s="7"/>
      <c r="AA960" s="5">
        <f t="shared" si="55"/>
        <v>49.5</v>
      </c>
      <c r="AB960" s="5">
        <f t="shared" si="56"/>
        <v>59.3</v>
      </c>
      <c r="AC960" s="5"/>
      <c r="AD960" s="5"/>
      <c r="AE960" s="146"/>
    </row>
    <row r="961" spans="1:31" ht="16.95" customHeight="1" x14ac:dyDescent="0.3">
      <c r="A961" s="3">
        <v>46082</v>
      </c>
      <c r="B961" s="14">
        <v>46084</v>
      </c>
      <c r="C961" s="7" t="s">
        <v>71</v>
      </c>
      <c r="D961" s="5" t="s">
        <v>72</v>
      </c>
      <c r="E961" s="147" t="s">
        <v>1680</v>
      </c>
      <c r="F961" s="7"/>
      <c r="G961" s="147" t="s">
        <v>2486</v>
      </c>
      <c r="H961" s="145" t="s">
        <v>4712</v>
      </c>
      <c r="I961" s="147" t="s">
        <v>1690</v>
      </c>
      <c r="J961" s="7">
        <v>3</v>
      </c>
      <c r="K961" s="147" t="s">
        <v>4713</v>
      </c>
      <c r="L961" s="5">
        <f>VLOOKUP(I:I,[1]指导价!$A:$B,2,0)</f>
        <v>9.9</v>
      </c>
      <c r="M961" s="124">
        <f t="shared" si="54"/>
        <v>25.333333333333332</v>
      </c>
      <c r="N961" s="7" t="s">
        <v>77</v>
      </c>
      <c r="O961" s="7"/>
      <c r="P961" s="7"/>
      <c r="Q961" s="7"/>
      <c r="R961" s="7"/>
      <c r="S961" s="7"/>
      <c r="T961" s="23"/>
      <c r="U961" s="5"/>
      <c r="V961" s="7"/>
      <c r="W961" s="147" t="s">
        <v>4714</v>
      </c>
      <c r="X961" s="109" t="s">
        <v>4715</v>
      </c>
      <c r="Y961" s="147" t="s">
        <v>4716</v>
      </c>
      <c r="Z961" s="7"/>
      <c r="AA961" s="5">
        <f t="shared" si="55"/>
        <v>29.700000000000003</v>
      </c>
      <c r="AB961" s="5">
        <f t="shared" si="56"/>
        <v>46.3</v>
      </c>
      <c r="AC961" s="5"/>
      <c r="AD961" s="5"/>
      <c r="AE961" s="146"/>
    </row>
    <row r="962" spans="1:31" ht="16.95" customHeight="1" x14ac:dyDescent="0.3">
      <c r="A962" s="3">
        <v>46082</v>
      </c>
      <c r="B962" s="14">
        <v>46084</v>
      </c>
      <c r="C962" s="7" t="s">
        <v>71</v>
      </c>
      <c r="D962" s="5" t="s">
        <v>72</v>
      </c>
      <c r="E962" s="147" t="s">
        <v>1680</v>
      </c>
      <c r="F962" s="7"/>
      <c r="G962" s="148" t="s">
        <v>4717</v>
      </c>
      <c r="H962" s="149" t="s">
        <v>4718</v>
      </c>
      <c r="I962" s="148" t="s">
        <v>4226</v>
      </c>
      <c r="J962" s="7">
        <v>12</v>
      </c>
      <c r="K962" s="148">
        <v>129</v>
      </c>
      <c r="L962" s="5">
        <f>VLOOKUP(I:I,[1]指导价!$A:$B,2,0)</f>
        <v>6.6</v>
      </c>
      <c r="M962" s="124">
        <f t="shared" si="54"/>
        <v>10.75</v>
      </c>
      <c r="N962" s="7" t="s">
        <v>77</v>
      </c>
      <c r="O962" s="7"/>
      <c r="P962" s="7"/>
      <c r="Q962" s="7"/>
      <c r="R962" s="7"/>
      <c r="S962" s="7"/>
      <c r="T962" s="23"/>
      <c r="U962" s="5"/>
      <c r="V962" s="7"/>
      <c r="W962" s="148" t="s">
        <v>4719</v>
      </c>
      <c r="X962" s="151" t="s">
        <v>4720</v>
      </c>
      <c r="Y962" s="148" t="s">
        <v>4721</v>
      </c>
      <c r="Z962" s="7"/>
      <c r="AA962" s="5">
        <f t="shared" si="55"/>
        <v>79.199999999999989</v>
      </c>
      <c r="AB962" s="5">
        <f t="shared" si="56"/>
        <v>49.800000000000011</v>
      </c>
      <c r="AC962" s="5"/>
      <c r="AD962" s="5"/>
      <c r="AE962" s="146"/>
    </row>
    <row r="963" spans="1:31" ht="16.95" customHeight="1" x14ac:dyDescent="0.3">
      <c r="A963" s="3">
        <v>46082</v>
      </c>
      <c r="B963" s="14">
        <v>46084</v>
      </c>
      <c r="C963" s="7" t="s">
        <v>71</v>
      </c>
      <c r="D963" s="5" t="s">
        <v>72</v>
      </c>
      <c r="E963" s="147" t="s">
        <v>1680</v>
      </c>
      <c r="F963" s="7"/>
      <c r="G963" s="148" t="s">
        <v>4717</v>
      </c>
      <c r="H963" s="149" t="s">
        <v>4722</v>
      </c>
      <c r="I963" s="148" t="s">
        <v>4226</v>
      </c>
      <c r="J963" s="7">
        <v>3</v>
      </c>
      <c r="K963" s="148">
        <v>66</v>
      </c>
      <c r="L963" s="5">
        <f>VLOOKUP(I:I,[1]指导价!$A:$B,2,0)</f>
        <v>6.6</v>
      </c>
      <c r="M963" s="124">
        <f t="shared" si="54"/>
        <v>22</v>
      </c>
      <c r="N963" s="7" t="s">
        <v>77</v>
      </c>
      <c r="O963" s="7"/>
      <c r="P963" s="7"/>
      <c r="Q963" s="7"/>
      <c r="R963" s="7"/>
      <c r="S963" s="7"/>
      <c r="T963" s="23"/>
      <c r="U963" s="5"/>
      <c r="V963" s="7"/>
      <c r="W963" s="148" t="s">
        <v>4723</v>
      </c>
      <c r="X963" s="151" t="s">
        <v>4724</v>
      </c>
      <c r="Y963" s="148" t="s">
        <v>4725</v>
      </c>
      <c r="Z963" s="7"/>
      <c r="AA963" s="5">
        <f t="shared" si="55"/>
        <v>19.799999999999997</v>
      </c>
      <c r="AB963" s="5">
        <f t="shared" si="56"/>
        <v>46.2</v>
      </c>
      <c r="AC963" s="5"/>
      <c r="AD963" s="5"/>
      <c r="AE963" s="146"/>
    </row>
    <row r="964" spans="1:31" ht="16.95" customHeight="1" x14ac:dyDescent="0.3">
      <c r="A964" s="3">
        <v>46082</v>
      </c>
      <c r="B964" s="14">
        <v>46084</v>
      </c>
      <c r="C964" s="7" t="s">
        <v>71</v>
      </c>
      <c r="D964" s="5" t="s">
        <v>72</v>
      </c>
      <c r="E964" s="147" t="s">
        <v>1680</v>
      </c>
      <c r="F964" s="7"/>
      <c r="G964" s="147" t="s">
        <v>4726</v>
      </c>
      <c r="H964" s="145" t="s">
        <v>4727</v>
      </c>
      <c r="I964" s="147" t="s">
        <v>1739</v>
      </c>
      <c r="J964" s="7">
        <v>2</v>
      </c>
      <c r="K964" s="147" t="s">
        <v>4728</v>
      </c>
      <c r="L964" s="5">
        <f>VLOOKUP(I:I,[1]指导价!$A:$B,2,0)</f>
        <v>24.9</v>
      </c>
      <c r="M964" s="124">
        <f t="shared" si="54"/>
        <v>47.45</v>
      </c>
      <c r="N964" s="7" t="s">
        <v>77</v>
      </c>
      <c r="O964" s="7"/>
      <c r="P964" s="7"/>
      <c r="Q964" s="7"/>
      <c r="R964" s="7"/>
      <c r="S964" s="7"/>
      <c r="T964" s="23"/>
      <c r="U964" s="5"/>
      <c r="V964" s="7"/>
      <c r="W964" s="147" t="s">
        <v>4729</v>
      </c>
      <c r="X964" s="109" t="s">
        <v>4730</v>
      </c>
      <c r="Y964" s="147" t="s">
        <v>4731</v>
      </c>
      <c r="Z964" s="7"/>
      <c r="AA964" s="5">
        <f t="shared" si="55"/>
        <v>49.8</v>
      </c>
      <c r="AB964" s="5">
        <f t="shared" si="56"/>
        <v>45.100000000000009</v>
      </c>
      <c r="AC964" s="5"/>
      <c r="AD964" s="5"/>
      <c r="AE964" s="146"/>
    </row>
    <row r="965" spans="1:31" ht="16.95" customHeight="1" x14ac:dyDescent="0.3">
      <c r="A965" s="3">
        <v>46082</v>
      </c>
      <c r="B965" s="14">
        <v>46084</v>
      </c>
      <c r="C965" s="7" t="s">
        <v>71</v>
      </c>
      <c r="D965" s="5" t="s">
        <v>72</v>
      </c>
      <c r="E965" s="147" t="s">
        <v>1680</v>
      </c>
      <c r="F965" s="7"/>
      <c r="G965" s="147" t="s">
        <v>4726</v>
      </c>
      <c r="H965" s="145" t="s">
        <v>4732</v>
      </c>
      <c r="I965" s="147" t="s">
        <v>1739</v>
      </c>
      <c r="J965" s="7">
        <v>1</v>
      </c>
      <c r="K965" s="147" t="s">
        <v>4733</v>
      </c>
      <c r="L965" s="5">
        <f>VLOOKUP(I:I,[1]指导价!$A:$B,2,0)</f>
        <v>24.9</v>
      </c>
      <c r="M965" s="124">
        <f t="shared" si="54"/>
        <v>60.1</v>
      </c>
      <c r="N965" s="7" t="s">
        <v>77</v>
      </c>
      <c r="O965" s="7"/>
      <c r="P965" s="7"/>
      <c r="Q965" s="7"/>
      <c r="R965" s="7"/>
      <c r="S965" s="7"/>
      <c r="T965" s="23"/>
      <c r="U965" s="5"/>
      <c r="V965" s="7"/>
      <c r="W965" s="147" t="s">
        <v>4734</v>
      </c>
      <c r="X965" s="109" t="s">
        <v>4735</v>
      </c>
      <c r="Y965" s="147" t="s">
        <v>4736</v>
      </c>
      <c r="Z965" s="7"/>
      <c r="AA965" s="5">
        <f t="shared" si="55"/>
        <v>24.9</v>
      </c>
      <c r="AB965" s="5">
        <f t="shared" si="56"/>
        <v>35.200000000000003</v>
      </c>
      <c r="AC965" s="5"/>
      <c r="AD965" s="5"/>
      <c r="AE965" s="146"/>
    </row>
    <row r="966" spans="1:31" ht="16.95" customHeight="1" x14ac:dyDescent="0.3">
      <c r="A966" s="3">
        <v>46082</v>
      </c>
      <c r="B966" s="14">
        <v>46084</v>
      </c>
      <c r="C966" s="7" t="s">
        <v>71</v>
      </c>
      <c r="D966" s="5" t="s">
        <v>72</v>
      </c>
      <c r="E966" s="147" t="s">
        <v>1680</v>
      </c>
      <c r="F966" s="7"/>
      <c r="G966" s="147" t="s">
        <v>2462</v>
      </c>
      <c r="H966" s="145" t="s">
        <v>4737</v>
      </c>
      <c r="I966" s="147" t="s">
        <v>1739</v>
      </c>
      <c r="J966" s="7">
        <v>2</v>
      </c>
      <c r="K966" s="147" t="s">
        <v>4738</v>
      </c>
      <c r="L966" s="5">
        <f>VLOOKUP(I:I,[1]指导价!$A:$B,2,0)</f>
        <v>24.9</v>
      </c>
      <c r="M966" s="124">
        <f t="shared" si="54"/>
        <v>52.5</v>
      </c>
      <c r="N966" s="7" t="s">
        <v>77</v>
      </c>
      <c r="O966" s="7"/>
      <c r="P966" s="7"/>
      <c r="Q966" s="7"/>
      <c r="R966" s="7"/>
      <c r="S966" s="7"/>
      <c r="T966" s="23"/>
      <c r="U966" s="5"/>
      <c r="V966" s="7"/>
      <c r="W966" s="147" t="s">
        <v>4739</v>
      </c>
      <c r="X966" s="109" t="s">
        <v>4740</v>
      </c>
      <c r="Y966" s="147" t="s">
        <v>4741</v>
      </c>
      <c r="Z966" s="7"/>
      <c r="AA966" s="5">
        <f t="shared" si="55"/>
        <v>49.8</v>
      </c>
      <c r="AB966" s="5">
        <f t="shared" si="56"/>
        <v>55.2</v>
      </c>
      <c r="AC966" s="5"/>
      <c r="AD966" s="5"/>
      <c r="AE966" s="146"/>
    </row>
    <row r="967" spans="1:31" ht="16.95" customHeight="1" x14ac:dyDescent="0.3">
      <c r="A967" s="3">
        <v>46082</v>
      </c>
      <c r="B967" s="14">
        <v>46084</v>
      </c>
      <c r="C967" s="7" t="s">
        <v>71</v>
      </c>
      <c r="D967" s="5" t="s">
        <v>72</v>
      </c>
      <c r="E967" s="147" t="s">
        <v>1680</v>
      </c>
      <c r="F967" s="7"/>
      <c r="G967" s="147" t="s">
        <v>2462</v>
      </c>
      <c r="H967" s="145" t="s">
        <v>4742</v>
      </c>
      <c r="I967" s="147" t="s">
        <v>1683</v>
      </c>
      <c r="J967" s="7">
        <v>6</v>
      </c>
      <c r="K967" s="147" t="s">
        <v>2807</v>
      </c>
      <c r="L967" s="5">
        <f>VLOOKUP(I:I,[1]指导价!$A:$B,2,0)</f>
        <v>9.9</v>
      </c>
      <c r="M967" s="124">
        <f t="shared" si="54"/>
        <v>34.5</v>
      </c>
      <c r="N967" s="7" t="s">
        <v>77</v>
      </c>
      <c r="O967" s="7"/>
      <c r="P967" s="7"/>
      <c r="Q967" s="7"/>
      <c r="R967" s="7"/>
      <c r="S967" s="7"/>
      <c r="T967" s="23"/>
      <c r="U967" s="5"/>
      <c r="V967" s="7"/>
      <c r="W967" s="147" t="s">
        <v>4743</v>
      </c>
      <c r="X967" s="109" t="s">
        <v>2809</v>
      </c>
      <c r="Y967" s="147" t="s">
        <v>2810</v>
      </c>
      <c r="Z967" s="7"/>
      <c r="AA967" s="5">
        <f t="shared" si="55"/>
        <v>59.400000000000006</v>
      </c>
      <c r="AB967" s="5">
        <f t="shared" si="56"/>
        <v>147.6</v>
      </c>
      <c r="AC967" s="5"/>
      <c r="AD967" s="5"/>
      <c r="AE967" s="146"/>
    </row>
    <row r="968" spans="1:31" ht="16.95" customHeight="1" x14ac:dyDescent="0.3">
      <c r="A968" s="3">
        <v>46082</v>
      </c>
      <c r="B968" s="14">
        <v>46084</v>
      </c>
      <c r="C968" s="7" t="s">
        <v>71</v>
      </c>
      <c r="D968" s="5" t="s">
        <v>72</v>
      </c>
      <c r="E968" s="147" t="s">
        <v>1680</v>
      </c>
      <c r="F968" s="7"/>
      <c r="G968" s="147" t="s">
        <v>2462</v>
      </c>
      <c r="H968" s="145" t="s">
        <v>4744</v>
      </c>
      <c r="I968" s="147" t="s">
        <v>1739</v>
      </c>
      <c r="J968" s="7">
        <v>3</v>
      </c>
      <c r="K968" s="147" t="s">
        <v>3478</v>
      </c>
      <c r="L968" s="5">
        <f>VLOOKUP(I:I,[1]指导价!$A:$B,2,0)</f>
        <v>24.9</v>
      </c>
      <c r="M968" s="124">
        <f t="shared" si="54"/>
        <v>52.333333333333336</v>
      </c>
      <c r="N968" s="7" t="s">
        <v>77</v>
      </c>
      <c r="O968" s="7"/>
      <c r="P968" s="7"/>
      <c r="Q968" s="7"/>
      <c r="R968" s="7"/>
      <c r="S968" s="7"/>
      <c r="T968" s="23"/>
      <c r="U968" s="5"/>
      <c r="V968" s="7"/>
      <c r="W968" s="147" t="s">
        <v>4745</v>
      </c>
      <c r="X968" s="109" t="s">
        <v>4746</v>
      </c>
      <c r="Y968" s="147" t="s">
        <v>4747</v>
      </c>
      <c r="Z968" s="7"/>
      <c r="AA968" s="5">
        <f t="shared" si="55"/>
        <v>74.699999999999989</v>
      </c>
      <c r="AB968" s="5">
        <f t="shared" si="56"/>
        <v>82.300000000000011</v>
      </c>
      <c r="AC968" s="5"/>
      <c r="AD968" s="5"/>
      <c r="AE968" s="146"/>
    </row>
    <row r="969" spans="1:31" ht="16.95" customHeight="1" x14ac:dyDescent="0.3">
      <c r="A969" s="3">
        <v>46082</v>
      </c>
      <c r="B969" s="14">
        <v>46084</v>
      </c>
      <c r="C969" s="7" t="s">
        <v>71</v>
      </c>
      <c r="D969" s="5" t="s">
        <v>72</v>
      </c>
      <c r="E969" s="147" t="s">
        <v>1680</v>
      </c>
      <c r="F969" s="7"/>
      <c r="G969" s="147" t="s">
        <v>3222</v>
      </c>
      <c r="H969" s="145" t="s">
        <v>4748</v>
      </c>
      <c r="I969" s="147" t="s">
        <v>1683</v>
      </c>
      <c r="J969" s="7">
        <v>5</v>
      </c>
      <c r="K969" s="147" t="s">
        <v>2023</v>
      </c>
      <c r="L969" s="5">
        <f>VLOOKUP(I:I,[1]指导价!$A:$B,2,0)</f>
        <v>9.9</v>
      </c>
      <c r="M969" s="124">
        <f t="shared" si="54"/>
        <v>12</v>
      </c>
      <c r="N969" s="7" t="s">
        <v>77</v>
      </c>
      <c r="O969" s="7"/>
      <c r="P969" s="7"/>
      <c r="Q969" s="7"/>
      <c r="R969" s="7"/>
      <c r="S969" s="7"/>
      <c r="T969" s="23"/>
      <c r="U969" s="5"/>
      <c r="V969" s="7"/>
      <c r="W969" s="147" t="s">
        <v>4749</v>
      </c>
      <c r="X969" s="109" t="s">
        <v>4750</v>
      </c>
      <c r="Y969" s="147" t="s">
        <v>4751</v>
      </c>
      <c r="Z969" s="7"/>
      <c r="AA969" s="5">
        <f t="shared" si="55"/>
        <v>49.5</v>
      </c>
      <c r="AB969" s="5">
        <f t="shared" si="56"/>
        <v>10.5</v>
      </c>
      <c r="AC969" s="5"/>
      <c r="AD969" s="5"/>
      <c r="AE969" s="146"/>
    </row>
    <row r="970" spans="1:31" ht="16.95" customHeight="1" x14ac:dyDescent="0.3">
      <c r="A970" s="3">
        <v>46082</v>
      </c>
      <c r="B970" s="14">
        <v>46084</v>
      </c>
      <c r="C970" s="7" t="s">
        <v>71</v>
      </c>
      <c r="D970" s="5" t="s">
        <v>72</v>
      </c>
      <c r="E970" s="147" t="s">
        <v>1680</v>
      </c>
      <c r="F970" s="7"/>
      <c r="G970" s="148" t="s">
        <v>4752</v>
      </c>
      <c r="H970" s="149" t="s">
        <v>4753</v>
      </c>
      <c r="I970" s="148" t="s">
        <v>4226</v>
      </c>
      <c r="J970" s="7">
        <v>6</v>
      </c>
      <c r="K970" s="148">
        <v>84.5</v>
      </c>
      <c r="L970" s="5">
        <f>VLOOKUP(I:I,[1]指导价!$A:$B,2,0)</f>
        <v>6.6</v>
      </c>
      <c r="M970" s="124">
        <f t="shared" si="54"/>
        <v>14.083333333333334</v>
      </c>
      <c r="N970" s="7" t="s">
        <v>77</v>
      </c>
      <c r="O970" s="7"/>
      <c r="P970" s="7"/>
      <c r="Q970" s="7"/>
      <c r="R970" s="7"/>
      <c r="S970" s="7"/>
      <c r="T970" s="23"/>
      <c r="U970" s="5"/>
      <c r="V970" s="7"/>
      <c r="W970" s="148" t="s">
        <v>4754</v>
      </c>
      <c r="X970" s="151" t="s">
        <v>4755</v>
      </c>
      <c r="Y970" s="148" t="s">
        <v>4756</v>
      </c>
      <c r="Z970" s="7"/>
      <c r="AA970" s="5">
        <f t="shared" si="55"/>
        <v>39.599999999999994</v>
      </c>
      <c r="AB970" s="5">
        <f t="shared" si="56"/>
        <v>44.900000000000006</v>
      </c>
      <c r="AC970" s="5"/>
      <c r="AD970" s="5"/>
      <c r="AE970" s="146"/>
    </row>
    <row r="971" spans="1:31" ht="16.95" customHeight="1" x14ac:dyDescent="0.3">
      <c r="A971" s="3">
        <v>46082</v>
      </c>
      <c r="B971" s="14">
        <v>46084</v>
      </c>
      <c r="C971" s="7" t="s">
        <v>71</v>
      </c>
      <c r="D971" s="5" t="s">
        <v>72</v>
      </c>
      <c r="E971" s="147" t="s">
        <v>1680</v>
      </c>
      <c r="F971" s="7"/>
      <c r="G971" s="148" t="s">
        <v>4752</v>
      </c>
      <c r="H971" s="149" t="s">
        <v>4757</v>
      </c>
      <c r="I971" s="148" t="s">
        <v>4226</v>
      </c>
      <c r="J971" s="7">
        <v>8</v>
      </c>
      <c r="K971" s="148">
        <v>84.6</v>
      </c>
      <c r="L971" s="5">
        <f>VLOOKUP(I:I,[1]指导价!$A:$B,2,0)</f>
        <v>6.6</v>
      </c>
      <c r="M971" s="124">
        <f t="shared" si="54"/>
        <v>10.574999999999999</v>
      </c>
      <c r="N971" s="7" t="s">
        <v>77</v>
      </c>
      <c r="O971" s="7"/>
      <c r="P971" s="7"/>
      <c r="Q971" s="7"/>
      <c r="R971" s="7"/>
      <c r="S971" s="7"/>
      <c r="T971" s="23"/>
      <c r="U971" s="5"/>
      <c r="V971" s="7"/>
      <c r="W971" s="148" t="s">
        <v>4758</v>
      </c>
      <c r="X971" s="151" t="s">
        <v>4759</v>
      </c>
      <c r="Y971" s="148" t="s">
        <v>4760</v>
      </c>
      <c r="Z971" s="7"/>
      <c r="AA971" s="5">
        <f t="shared" si="55"/>
        <v>52.8</v>
      </c>
      <c r="AB971" s="5">
        <f t="shared" si="56"/>
        <v>31.799999999999997</v>
      </c>
      <c r="AC971" s="5"/>
      <c r="AD971" s="5"/>
      <c r="AE971" s="146"/>
    </row>
    <row r="972" spans="1:31" ht="16.95" customHeight="1" x14ac:dyDescent="0.3">
      <c r="A972" s="3">
        <v>46082</v>
      </c>
      <c r="B972" s="14">
        <v>46084</v>
      </c>
      <c r="C972" s="7" t="s">
        <v>71</v>
      </c>
      <c r="D972" s="5" t="s">
        <v>72</v>
      </c>
      <c r="E972" s="147" t="s">
        <v>1680</v>
      </c>
      <c r="F972" s="7"/>
      <c r="G972" s="148" t="s">
        <v>4752</v>
      </c>
      <c r="H972" s="149" t="s">
        <v>4761</v>
      </c>
      <c r="I972" s="148" t="s">
        <v>4226</v>
      </c>
      <c r="J972" s="7">
        <v>8</v>
      </c>
      <c r="K972" s="148">
        <v>105.6</v>
      </c>
      <c r="L972" s="5">
        <f>VLOOKUP(I:I,[1]指导价!$A:$B,2,0)</f>
        <v>6.6</v>
      </c>
      <c r="M972" s="124">
        <f t="shared" si="54"/>
        <v>13.2</v>
      </c>
      <c r="N972" s="7" t="s">
        <v>77</v>
      </c>
      <c r="O972" s="7"/>
      <c r="P972" s="7"/>
      <c r="Q972" s="7"/>
      <c r="R972" s="7"/>
      <c r="S972" s="7"/>
      <c r="T972" s="23"/>
      <c r="U972" s="5"/>
      <c r="V972" s="7"/>
      <c r="W972" s="148" t="s">
        <v>4762</v>
      </c>
      <c r="X972" s="151" t="s">
        <v>4763</v>
      </c>
      <c r="Y972" s="148" t="s">
        <v>4764</v>
      </c>
      <c r="Z972" s="7"/>
      <c r="AA972" s="5">
        <f t="shared" si="55"/>
        <v>52.8</v>
      </c>
      <c r="AB972" s="5">
        <f t="shared" si="56"/>
        <v>52.8</v>
      </c>
      <c r="AC972" s="5"/>
      <c r="AD972" s="5"/>
      <c r="AE972" s="146"/>
    </row>
    <row r="973" spans="1:31" ht="16.95" customHeight="1" x14ac:dyDescent="0.3">
      <c r="A973" s="3">
        <v>46082</v>
      </c>
      <c r="B973" s="14">
        <v>46084</v>
      </c>
      <c r="C973" s="7" t="s">
        <v>71</v>
      </c>
      <c r="D973" s="5" t="s">
        <v>72</v>
      </c>
      <c r="E973" s="147" t="s">
        <v>1680</v>
      </c>
      <c r="F973" s="7"/>
      <c r="G973" s="148" t="s">
        <v>4752</v>
      </c>
      <c r="H973" s="149" t="s">
        <v>4765</v>
      </c>
      <c r="I973" s="148" t="s">
        <v>4226</v>
      </c>
      <c r="J973" s="7">
        <v>8</v>
      </c>
      <c r="K973" s="148">
        <v>110.2</v>
      </c>
      <c r="L973" s="5">
        <f>VLOOKUP(I:I,[1]指导价!$A:$B,2,0)</f>
        <v>6.6</v>
      </c>
      <c r="M973" s="124">
        <f t="shared" si="54"/>
        <v>13.775</v>
      </c>
      <c r="N973" s="7" t="s">
        <v>77</v>
      </c>
      <c r="O973" s="7"/>
      <c r="P973" s="7"/>
      <c r="Q973" s="7"/>
      <c r="R973" s="7"/>
      <c r="S973" s="7"/>
      <c r="T973" s="23"/>
      <c r="U973" s="5"/>
      <c r="V973" s="7"/>
      <c r="W973" s="148" t="s">
        <v>4766</v>
      </c>
      <c r="X973" s="151" t="s">
        <v>4767</v>
      </c>
      <c r="Y973" s="148" t="s">
        <v>4768</v>
      </c>
      <c r="Z973" s="7"/>
      <c r="AA973" s="5">
        <f t="shared" si="55"/>
        <v>52.8</v>
      </c>
      <c r="AB973" s="5">
        <f t="shared" si="56"/>
        <v>57.400000000000006</v>
      </c>
      <c r="AC973" s="5"/>
      <c r="AD973" s="5"/>
      <c r="AE973" s="146"/>
    </row>
    <row r="974" spans="1:31" ht="16.95" customHeight="1" x14ac:dyDescent="0.3">
      <c r="A974" s="3">
        <v>46082</v>
      </c>
      <c r="B974" s="14">
        <v>46084</v>
      </c>
      <c r="C974" s="7" t="s">
        <v>71</v>
      </c>
      <c r="D974" s="5" t="s">
        <v>72</v>
      </c>
      <c r="E974" s="147" t="s">
        <v>1680</v>
      </c>
      <c r="F974" s="7"/>
      <c r="G974" s="148" t="s">
        <v>4752</v>
      </c>
      <c r="H974" s="149" t="s">
        <v>4769</v>
      </c>
      <c r="I974" s="148" t="s">
        <v>4226</v>
      </c>
      <c r="J974" s="7">
        <v>6</v>
      </c>
      <c r="K974" s="148">
        <v>83</v>
      </c>
      <c r="L974" s="5">
        <f>VLOOKUP(I:I,[1]指导价!$A:$B,2,0)</f>
        <v>6.6</v>
      </c>
      <c r="M974" s="124">
        <f t="shared" ref="M974:M1037" si="57">K974/J974</f>
        <v>13.833333333333334</v>
      </c>
      <c r="N974" s="7" t="s">
        <v>77</v>
      </c>
      <c r="O974" s="7"/>
      <c r="P974" s="7"/>
      <c r="Q974" s="7"/>
      <c r="R974" s="7"/>
      <c r="S974" s="7"/>
      <c r="T974" s="23"/>
      <c r="U974" s="5"/>
      <c r="V974" s="7"/>
      <c r="W974" s="148" t="s">
        <v>4770</v>
      </c>
      <c r="X974" s="151" t="s">
        <v>4771</v>
      </c>
      <c r="Y974" s="148" t="s">
        <v>4772</v>
      </c>
      <c r="Z974" s="7"/>
      <c r="AA974" s="5">
        <f t="shared" ref="AA974:AA1037" si="58">J974*L974</f>
        <v>39.599999999999994</v>
      </c>
      <c r="AB974" s="5">
        <f t="shared" ref="AB974:AB1037" si="59">K:K-AA:AA</f>
        <v>43.400000000000006</v>
      </c>
      <c r="AC974" s="5"/>
      <c r="AD974" s="5"/>
      <c r="AE974" s="146"/>
    </row>
    <row r="975" spans="1:31" ht="16.95" customHeight="1" x14ac:dyDescent="0.3">
      <c r="A975" s="3">
        <v>46082</v>
      </c>
      <c r="B975" s="14">
        <v>46084</v>
      </c>
      <c r="C975" s="7" t="s">
        <v>71</v>
      </c>
      <c r="D975" s="5" t="s">
        <v>72</v>
      </c>
      <c r="E975" s="147" t="s">
        <v>1680</v>
      </c>
      <c r="F975" s="7"/>
      <c r="G975" s="147" t="s">
        <v>4773</v>
      </c>
      <c r="H975" s="145" t="s">
        <v>4774</v>
      </c>
      <c r="I975" s="147" t="s">
        <v>1712</v>
      </c>
      <c r="J975" s="7">
        <v>2</v>
      </c>
      <c r="K975" s="147" t="s">
        <v>3498</v>
      </c>
      <c r="L975" s="5">
        <f>VLOOKUP(I:I,[1]指导价!$A:$B,2,0)</f>
        <v>24.9</v>
      </c>
      <c r="M975" s="124">
        <f t="shared" si="57"/>
        <v>112</v>
      </c>
      <c r="N975" s="7" t="s">
        <v>77</v>
      </c>
      <c r="O975" s="7"/>
      <c r="P975" s="7"/>
      <c r="Q975" s="7"/>
      <c r="R975" s="7"/>
      <c r="S975" s="7"/>
      <c r="T975" s="23"/>
      <c r="U975" s="5"/>
      <c r="V975" s="7"/>
      <c r="W975" s="147" t="s">
        <v>4775</v>
      </c>
      <c r="X975" s="109" t="s">
        <v>3500</v>
      </c>
      <c r="Y975" s="147" t="s">
        <v>3501</v>
      </c>
      <c r="Z975" s="7"/>
      <c r="AA975" s="5">
        <f t="shared" si="58"/>
        <v>49.8</v>
      </c>
      <c r="AB975" s="5">
        <f t="shared" si="59"/>
        <v>174.2</v>
      </c>
      <c r="AC975" s="5"/>
      <c r="AD975" s="5"/>
      <c r="AE975" s="146"/>
    </row>
    <row r="976" spans="1:31" ht="16.95" customHeight="1" x14ac:dyDescent="0.3">
      <c r="A976" s="3">
        <v>46082</v>
      </c>
      <c r="B976" s="14">
        <v>46084</v>
      </c>
      <c r="C976" s="7" t="s">
        <v>71</v>
      </c>
      <c r="D976" s="5" t="s">
        <v>72</v>
      </c>
      <c r="E976" s="147" t="s">
        <v>1680</v>
      </c>
      <c r="F976" s="7"/>
      <c r="G976" s="147" t="s">
        <v>4776</v>
      </c>
      <c r="H976" s="145" t="s">
        <v>4777</v>
      </c>
      <c r="I976" s="147" t="s">
        <v>1683</v>
      </c>
      <c r="J976" s="7">
        <v>2</v>
      </c>
      <c r="K976" s="147" t="s">
        <v>1691</v>
      </c>
      <c r="L976" s="5">
        <f>VLOOKUP(I:I,[1]指导价!$A:$B,2,0)</f>
        <v>9.9</v>
      </c>
      <c r="M976" s="124">
        <f t="shared" si="57"/>
        <v>29.5</v>
      </c>
      <c r="N976" s="7" t="s">
        <v>77</v>
      </c>
      <c r="O976" s="7"/>
      <c r="P976" s="7"/>
      <c r="Q976" s="7"/>
      <c r="R976" s="7"/>
      <c r="S976" s="7"/>
      <c r="T976" s="23"/>
      <c r="U976" s="5"/>
      <c r="V976" s="7"/>
      <c r="W976" s="147" t="s">
        <v>4778</v>
      </c>
      <c r="X976" s="109" t="s">
        <v>1986</v>
      </c>
      <c r="Y976" s="147" t="s">
        <v>1987</v>
      </c>
      <c r="Z976" s="7"/>
      <c r="AA976" s="5">
        <f t="shared" si="58"/>
        <v>19.8</v>
      </c>
      <c r="AB976" s="5">
        <f t="shared" si="59"/>
        <v>39.200000000000003</v>
      </c>
      <c r="AC976" s="5"/>
      <c r="AD976" s="5"/>
      <c r="AE976" s="146"/>
    </row>
    <row r="977" spans="1:31" ht="16.95" customHeight="1" x14ac:dyDescent="0.3">
      <c r="A977" s="3">
        <v>46082</v>
      </c>
      <c r="B977" s="14">
        <v>46084</v>
      </c>
      <c r="C977" s="7" t="s">
        <v>71</v>
      </c>
      <c r="D977" s="5" t="s">
        <v>72</v>
      </c>
      <c r="E977" s="147" t="s">
        <v>1680</v>
      </c>
      <c r="F977" s="7"/>
      <c r="G977" s="147" t="s">
        <v>4779</v>
      </c>
      <c r="H977" s="145" t="s">
        <v>4780</v>
      </c>
      <c r="I977" s="147" t="s">
        <v>1712</v>
      </c>
      <c r="J977" s="7">
        <v>1</v>
      </c>
      <c r="K977" s="147" t="s">
        <v>3010</v>
      </c>
      <c r="L977" s="5">
        <f>VLOOKUP(I:I,[1]指导价!$A:$B,2,0)</f>
        <v>24.9</v>
      </c>
      <c r="M977" s="124">
        <f t="shared" si="57"/>
        <v>74</v>
      </c>
      <c r="N977" s="7" t="s">
        <v>77</v>
      </c>
      <c r="O977" s="7"/>
      <c r="P977" s="7"/>
      <c r="Q977" s="7"/>
      <c r="R977" s="7"/>
      <c r="S977" s="7"/>
      <c r="T977" s="23"/>
      <c r="U977" s="5"/>
      <c r="V977" s="7"/>
      <c r="W977" s="147" t="s">
        <v>4781</v>
      </c>
      <c r="X977" s="109" t="s">
        <v>2946</v>
      </c>
      <c r="Y977" s="147" t="s">
        <v>2947</v>
      </c>
      <c r="Z977" s="7"/>
      <c r="AA977" s="5">
        <f t="shared" si="58"/>
        <v>24.9</v>
      </c>
      <c r="AB977" s="5">
        <f t="shared" si="59"/>
        <v>49.1</v>
      </c>
      <c r="AC977" s="5"/>
      <c r="AD977" s="5"/>
      <c r="AE977" s="146"/>
    </row>
    <row r="978" spans="1:31" ht="16.95" customHeight="1" x14ac:dyDescent="0.3">
      <c r="A978" s="3">
        <v>46082</v>
      </c>
      <c r="B978" s="14">
        <v>46084</v>
      </c>
      <c r="C978" s="7" t="s">
        <v>71</v>
      </c>
      <c r="D978" s="5" t="s">
        <v>72</v>
      </c>
      <c r="E978" s="147" t="s">
        <v>1680</v>
      </c>
      <c r="F978" s="7"/>
      <c r="G978" s="147" t="s">
        <v>4782</v>
      </c>
      <c r="H978" s="145" t="s">
        <v>4783</v>
      </c>
      <c r="I978" s="147" t="s">
        <v>1683</v>
      </c>
      <c r="J978" s="7">
        <v>2</v>
      </c>
      <c r="K978" s="147" t="s">
        <v>1691</v>
      </c>
      <c r="L978" s="5">
        <f>VLOOKUP(I:I,[1]指导价!$A:$B,2,0)</f>
        <v>9.9</v>
      </c>
      <c r="M978" s="124">
        <f t="shared" si="57"/>
        <v>29.5</v>
      </c>
      <c r="N978" s="7" t="s">
        <v>77</v>
      </c>
      <c r="O978" s="7"/>
      <c r="P978" s="7"/>
      <c r="Q978" s="7"/>
      <c r="R978" s="7"/>
      <c r="S978" s="7"/>
      <c r="T978" s="23"/>
      <c r="U978" s="5"/>
      <c r="V978" s="7"/>
      <c r="W978" s="147" t="s">
        <v>4784</v>
      </c>
      <c r="X978" s="109" t="s">
        <v>1986</v>
      </c>
      <c r="Y978" s="147" t="s">
        <v>1987</v>
      </c>
      <c r="Z978" s="7"/>
      <c r="AA978" s="5">
        <f t="shared" si="58"/>
        <v>19.8</v>
      </c>
      <c r="AB978" s="5">
        <f t="shared" si="59"/>
        <v>39.200000000000003</v>
      </c>
      <c r="AC978" s="5"/>
      <c r="AD978" s="5"/>
      <c r="AE978" s="146"/>
    </row>
    <row r="979" spans="1:31" ht="16.95" customHeight="1" x14ac:dyDescent="0.3">
      <c r="A979" s="3">
        <v>46082</v>
      </c>
      <c r="B979" s="14">
        <v>46084</v>
      </c>
      <c r="C979" s="7" t="s">
        <v>71</v>
      </c>
      <c r="D979" s="5" t="s">
        <v>72</v>
      </c>
      <c r="E979" s="147" t="s">
        <v>1680</v>
      </c>
      <c r="F979" s="7"/>
      <c r="G979" s="147" t="s">
        <v>4782</v>
      </c>
      <c r="H979" s="145" t="s">
        <v>4785</v>
      </c>
      <c r="I979" s="147" t="s">
        <v>1712</v>
      </c>
      <c r="J979" s="7">
        <v>2</v>
      </c>
      <c r="K979" s="147" t="s">
        <v>3786</v>
      </c>
      <c r="L979" s="5">
        <f>VLOOKUP(I:I,[1]指导价!$A:$B,2,0)</f>
        <v>24.9</v>
      </c>
      <c r="M979" s="124">
        <f t="shared" si="57"/>
        <v>42</v>
      </c>
      <c r="N979" s="7" t="s">
        <v>77</v>
      </c>
      <c r="O979" s="7"/>
      <c r="P979" s="7"/>
      <c r="Q979" s="7"/>
      <c r="R979" s="7"/>
      <c r="S979" s="7"/>
      <c r="T979" s="23"/>
      <c r="U979" s="5"/>
      <c r="V979" s="7"/>
      <c r="W979" s="147" t="s">
        <v>4786</v>
      </c>
      <c r="X979" s="109" t="s">
        <v>4787</v>
      </c>
      <c r="Y979" s="147" t="s">
        <v>4788</v>
      </c>
      <c r="Z979" s="7"/>
      <c r="AA979" s="5">
        <f t="shared" si="58"/>
        <v>49.8</v>
      </c>
      <c r="AB979" s="5">
        <f t="shared" si="59"/>
        <v>34.200000000000003</v>
      </c>
      <c r="AC979" s="5"/>
      <c r="AD979" s="5"/>
      <c r="AE979" s="146"/>
    </row>
    <row r="980" spans="1:31" ht="16.95" customHeight="1" x14ac:dyDescent="0.3">
      <c r="A980" s="3">
        <v>46082</v>
      </c>
      <c r="B980" s="14">
        <v>46084</v>
      </c>
      <c r="C980" s="7" t="s">
        <v>71</v>
      </c>
      <c r="D980" s="5" t="s">
        <v>72</v>
      </c>
      <c r="E980" s="147" t="s">
        <v>1680</v>
      </c>
      <c r="F980" s="7"/>
      <c r="G980" s="147" t="s">
        <v>4789</v>
      </c>
      <c r="H980" s="145" t="s">
        <v>4790</v>
      </c>
      <c r="I980" s="147" t="s">
        <v>1739</v>
      </c>
      <c r="J980" s="7">
        <v>2</v>
      </c>
      <c r="K980" s="147" t="s">
        <v>3718</v>
      </c>
      <c r="L980" s="5">
        <f>VLOOKUP(I:I,[1]指导价!$A:$B,2,0)</f>
        <v>24.9</v>
      </c>
      <c r="M980" s="124">
        <f t="shared" si="57"/>
        <v>58.5</v>
      </c>
      <c r="N980" s="7" t="s">
        <v>77</v>
      </c>
      <c r="O980" s="7"/>
      <c r="P980" s="7"/>
      <c r="Q980" s="7"/>
      <c r="R980" s="7"/>
      <c r="S980" s="7"/>
      <c r="T980" s="23"/>
      <c r="U980" s="5"/>
      <c r="V980" s="7"/>
      <c r="W980" s="147" t="s">
        <v>4791</v>
      </c>
      <c r="X980" s="109" t="s">
        <v>4792</v>
      </c>
      <c r="Y980" s="147" t="s">
        <v>4793</v>
      </c>
      <c r="Z980" s="7"/>
      <c r="AA980" s="5">
        <f t="shared" si="58"/>
        <v>49.8</v>
      </c>
      <c r="AB980" s="5">
        <f t="shared" si="59"/>
        <v>67.2</v>
      </c>
      <c r="AC980" s="5"/>
      <c r="AD980" s="5"/>
      <c r="AE980" s="146"/>
    </row>
    <row r="981" spans="1:31" ht="16.95" customHeight="1" x14ac:dyDescent="0.3">
      <c r="A981" s="3">
        <v>46082</v>
      </c>
      <c r="B981" s="14">
        <v>46084</v>
      </c>
      <c r="C981" s="7" t="s">
        <v>71</v>
      </c>
      <c r="D981" s="5" t="s">
        <v>72</v>
      </c>
      <c r="E981" s="147" t="s">
        <v>1680</v>
      </c>
      <c r="F981" s="7"/>
      <c r="G981" s="147" t="s">
        <v>4794</v>
      </c>
      <c r="H981" s="145" t="s">
        <v>4795</v>
      </c>
      <c r="I981" s="147" t="s">
        <v>1712</v>
      </c>
      <c r="J981" s="7">
        <v>1</v>
      </c>
      <c r="K981" s="147" t="s">
        <v>3394</v>
      </c>
      <c r="L981" s="5">
        <f>VLOOKUP(I:I,[1]指导价!$A:$B,2,0)</f>
        <v>24.9</v>
      </c>
      <c r="M981" s="124">
        <f t="shared" si="57"/>
        <v>123</v>
      </c>
      <c r="N981" s="7" t="s">
        <v>77</v>
      </c>
      <c r="O981" s="7"/>
      <c r="P981" s="7"/>
      <c r="Q981" s="7"/>
      <c r="R981" s="7"/>
      <c r="S981" s="7"/>
      <c r="T981" s="23"/>
      <c r="U981" s="5"/>
      <c r="V981" s="7"/>
      <c r="W981" s="147" t="s">
        <v>4796</v>
      </c>
      <c r="X981" s="109" t="s">
        <v>3494</v>
      </c>
      <c r="Y981" s="147" t="s">
        <v>3495</v>
      </c>
      <c r="Z981" s="7"/>
      <c r="AA981" s="5">
        <f t="shared" si="58"/>
        <v>24.9</v>
      </c>
      <c r="AB981" s="5">
        <f t="shared" si="59"/>
        <v>98.1</v>
      </c>
      <c r="AC981" s="5"/>
      <c r="AD981" s="5"/>
      <c r="AE981" s="146"/>
    </row>
    <row r="982" spans="1:31" ht="16.95" customHeight="1" x14ac:dyDescent="0.3">
      <c r="A982" s="3">
        <v>46082</v>
      </c>
      <c r="B982" s="14">
        <v>46084</v>
      </c>
      <c r="C982" s="7" t="s">
        <v>71</v>
      </c>
      <c r="D982" s="5" t="s">
        <v>72</v>
      </c>
      <c r="E982" s="147" t="s">
        <v>1680</v>
      </c>
      <c r="F982" s="7"/>
      <c r="G982" s="147" t="s">
        <v>4797</v>
      </c>
      <c r="H982" s="145" t="s">
        <v>4798</v>
      </c>
      <c r="I982" s="147" t="s">
        <v>1683</v>
      </c>
      <c r="J982" s="7">
        <v>6</v>
      </c>
      <c r="K982" s="147" t="s">
        <v>4799</v>
      </c>
      <c r="L982" s="5">
        <f>VLOOKUP(I:I,[1]指导价!$A:$B,2,0)</f>
        <v>9.9</v>
      </c>
      <c r="M982" s="124">
        <f t="shared" si="57"/>
        <v>24.77333333333333</v>
      </c>
      <c r="N982" s="7" t="s">
        <v>77</v>
      </c>
      <c r="O982" s="7"/>
      <c r="P982" s="7"/>
      <c r="Q982" s="7"/>
      <c r="R982" s="7"/>
      <c r="S982" s="7"/>
      <c r="T982" s="23"/>
      <c r="U982" s="5"/>
      <c r="V982" s="7"/>
      <c r="W982" s="147" t="s">
        <v>4800</v>
      </c>
      <c r="X982" s="109" t="s">
        <v>4801</v>
      </c>
      <c r="Y982" s="147" t="s">
        <v>4802</v>
      </c>
      <c r="Z982" s="7"/>
      <c r="AA982" s="5">
        <f t="shared" si="58"/>
        <v>59.400000000000006</v>
      </c>
      <c r="AB982" s="5">
        <f t="shared" si="59"/>
        <v>89.239999999999981</v>
      </c>
      <c r="AC982" s="5"/>
      <c r="AD982" s="5"/>
      <c r="AE982" s="146"/>
    </row>
    <row r="983" spans="1:31" ht="16.95" customHeight="1" x14ac:dyDescent="0.3">
      <c r="A983" s="3">
        <v>46082</v>
      </c>
      <c r="B983" s="14">
        <v>46084</v>
      </c>
      <c r="C983" s="7" t="s">
        <v>71</v>
      </c>
      <c r="D983" s="5" t="s">
        <v>72</v>
      </c>
      <c r="E983" s="147" t="s">
        <v>1680</v>
      </c>
      <c r="F983" s="7"/>
      <c r="G983" s="147" t="s">
        <v>4803</v>
      </c>
      <c r="H983" s="145" t="s">
        <v>4804</v>
      </c>
      <c r="I983" s="147" t="s">
        <v>1683</v>
      </c>
      <c r="J983" s="7">
        <v>4</v>
      </c>
      <c r="K983" s="147" t="s">
        <v>4805</v>
      </c>
      <c r="L983" s="5">
        <f>VLOOKUP(I:I,[1]指导价!$A:$B,2,0)</f>
        <v>9.9</v>
      </c>
      <c r="M983" s="124">
        <f t="shared" si="57"/>
        <v>21.95</v>
      </c>
      <c r="N983" s="7" t="s">
        <v>77</v>
      </c>
      <c r="O983" s="7"/>
      <c r="P983" s="7"/>
      <c r="Q983" s="7"/>
      <c r="R983" s="7"/>
      <c r="S983" s="7"/>
      <c r="T983" s="23"/>
      <c r="U983" s="5"/>
      <c r="V983" s="7"/>
      <c r="W983" s="147" t="s">
        <v>4806</v>
      </c>
      <c r="X983" s="109" t="s">
        <v>4807</v>
      </c>
      <c r="Y983" s="147" t="s">
        <v>4808</v>
      </c>
      <c r="Z983" s="7"/>
      <c r="AA983" s="5">
        <f t="shared" si="58"/>
        <v>39.6</v>
      </c>
      <c r="AB983" s="5">
        <f t="shared" si="59"/>
        <v>48.199999999999996</v>
      </c>
      <c r="AC983" s="5"/>
      <c r="AD983" s="5"/>
      <c r="AE983" s="146"/>
    </row>
    <row r="984" spans="1:31" ht="16.95" customHeight="1" x14ac:dyDescent="0.3">
      <c r="A984" s="3">
        <v>46082</v>
      </c>
      <c r="B984" s="14">
        <v>46084</v>
      </c>
      <c r="C984" s="7" t="s">
        <v>71</v>
      </c>
      <c r="D984" s="5" t="s">
        <v>72</v>
      </c>
      <c r="E984" s="147" t="s">
        <v>1680</v>
      </c>
      <c r="F984" s="7"/>
      <c r="G984" s="147" t="s">
        <v>4809</v>
      </c>
      <c r="H984" s="145" t="s">
        <v>4810</v>
      </c>
      <c r="I984" s="147" t="s">
        <v>1683</v>
      </c>
      <c r="J984" s="7">
        <v>5</v>
      </c>
      <c r="K984" s="147" t="s">
        <v>3982</v>
      </c>
      <c r="L984" s="5">
        <f>VLOOKUP(I:I,[1]指导价!$A:$B,2,0)</f>
        <v>9.9</v>
      </c>
      <c r="M984" s="124">
        <f t="shared" si="57"/>
        <v>18.475999999999999</v>
      </c>
      <c r="N984" s="7" t="s">
        <v>77</v>
      </c>
      <c r="O984" s="7"/>
      <c r="P984" s="7"/>
      <c r="Q984" s="7"/>
      <c r="R984" s="7"/>
      <c r="S984" s="7"/>
      <c r="T984" s="23"/>
      <c r="U984" s="5"/>
      <c r="V984" s="7"/>
      <c r="W984" s="147" t="s">
        <v>4811</v>
      </c>
      <c r="X984" s="109" t="s">
        <v>3984</v>
      </c>
      <c r="Y984" s="147" t="s">
        <v>3985</v>
      </c>
      <c r="Z984" s="7"/>
      <c r="AA984" s="5">
        <f t="shared" si="58"/>
        <v>49.5</v>
      </c>
      <c r="AB984" s="5">
        <f t="shared" si="59"/>
        <v>42.879999999999995</v>
      </c>
      <c r="AC984" s="5"/>
      <c r="AD984" s="5"/>
      <c r="AE984" s="146"/>
    </row>
    <row r="985" spans="1:31" ht="16.95" customHeight="1" x14ac:dyDescent="0.3">
      <c r="A985" s="3">
        <v>46082</v>
      </c>
      <c r="B985" s="14">
        <v>46084</v>
      </c>
      <c r="C985" s="7" t="s">
        <v>71</v>
      </c>
      <c r="D985" s="5" t="s">
        <v>72</v>
      </c>
      <c r="E985" s="147" t="s">
        <v>1680</v>
      </c>
      <c r="F985" s="7"/>
      <c r="G985" s="147" t="s">
        <v>4812</v>
      </c>
      <c r="H985" s="145" t="s">
        <v>4813</v>
      </c>
      <c r="I985" s="147" t="s">
        <v>1683</v>
      </c>
      <c r="J985" s="7">
        <v>6</v>
      </c>
      <c r="K985" s="147" t="s">
        <v>4814</v>
      </c>
      <c r="L985" s="5">
        <f>VLOOKUP(I:I,[1]指导价!$A:$B,2,0)</f>
        <v>9.9</v>
      </c>
      <c r="M985" s="124">
        <f t="shared" si="57"/>
        <v>41.583333333333336</v>
      </c>
      <c r="N985" s="7" t="s">
        <v>77</v>
      </c>
      <c r="O985" s="7"/>
      <c r="P985" s="7"/>
      <c r="Q985" s="7"/>
      <c r="R985" s="7"/>
      <c r="S985" s="7"/>
      <c r="T985" s="23"/>
      <c r="U985" s="5"/>
      <c r="V985" s="7"/>
      <c r="W985" s="147" t="s">
        <v>4815</v>
      </c>
      <c r="X985" s="109" t="s">
        <v>4568</v>
      </c>
      <c r="Y985" s="147" t="s">
        <v>4569</v>
      </c>
      <c r="Z985" s="7"/>
      <c r="AA985" s="5">
        <f t="shared" si="58"/>
        <v>59.400000000000006</v>
      </c>
      <c r="AB985" s="5">
        <f t="shared" si="59"/>
        <v>190.1</v>
      </c>
      <c r="AC985" s="5"/>
      <c r="AD985" s="5"/>
      <c r="AE985" s="146"/>
    </row>
    <row r="986" spans="1:31" ht="16.95" customHeight="1" x14ac:dyDescent="0.3">
      <c r="A986" s="3">
        <v>46082</v>
      </c>
      <c r="B986" s="14">
        <v>46084</v>
      </c>
      <c r="C986" s="7" t="s">
        <v>71</v>
      </c>
      <c r="D986" s="5" t="s">
        <v>72</v>
      </c>
      <c r="E986" s="147" t="s">
        <v>1680</v>
      </c>
      <c r="F986" s="7"/>
      <c r="G986" s="147" t="s">
        <v>4816</v>
      </c>
      <c r="H986" s="145" t="s">
        <v>4817</v>
      </c>
      <c r="I986" s="147" t="s">
        <v>1739</v>
      </c>
      <c r="J986" s="7">
        <v>2</v>
      </c>
      <c r="K986" s="147" t="s">
        <v>2712</v>
      </c>
      <c r="L986" s="5">
        <f>VLOOKUP(I:I,[1]指导价!$A:$B,2,0)</f>
        <v>24.9</v>
      </c>
      <c r="M986" s="124">
        <f t="shared" si="57"/>
        <v>76.5</v>
      </c>
      <c r="N986" s="7" t="s">
        <v>77</v>
      </c>
      <c r="O986" s="7"/>
      <c r="P986" s="7"/>
      <c r="Q986" s="7"/>
      <c r="R986" s="7"/>
      <c r="S986" s="7"/>
      <c r="T986" s="23"/>
      <c r="U986" s="5"/>
      <c r="V986" s="7"/>
      <c r="W986" s="147" t="s">
        <v>4818</v>
      </c>
      <c r="X986" s="109" t="s">
        <v>4819</v>
      </c>
      <c r="Y986" s="147" t="s">
        <v>4820</v>
      </c>
      <c r="Z986" s="7"/>
      <c r="AA986" s="5">
        <f t="shared" si="58"/>
        <v>49.8</v>
      </c>
      <c r="AB986" s="5">
        <f t="shared" si="59"/>
        <v>103.2</v>
      </c>
      <c r="AC986" s="5"/>
      <c r="AD986" s="5"/>
      <c r="AE986" s="146"/>
    </row>
    <row r="987" spans="1:31" ht="16.95" customHeight="1" x14ac:dyDescent="0.3">
      <c r="A987" s="3">
        <v>46082</v>
      </c>
      <c r="B987" s="14">
        <v>46084</v>
      </c>
      <c r="C987" s="7" t="s">
        <v>71</v>
      </c>
      <c r="D987" s="5" t="s">
        <v>72</v>
      </c>
      <c r="E987" s="147" t="s">
        <v>1680</v>
      </c>
      <c r="F987" s="7"/>
      <c r="G987" s="147" t="s">
        <v>1938</v>
      </c>
      <c r="H987" s="145" t="s">
        <v>4821</v>
      </c>
      <c r="I987" s="147" t="s">
        <v>1712</v>
      </c>
      <c r="J987" s="7">
        <v>4</v>
      </c>
      <c r="K987" s="147" t="s">
        <v>4822</v>
      </c>
      <c r="L987" s="5">
        <f>VLOOKUP(I:I,[1]指导价!$A:$B,2,0)</f>
        <v>24.9</v>
      </c>
      <c r="M987" s="124">
        <f t="shared" si="57"/>
        <v>49.975000000000001</v>
      </c>
      <c r="N987" s="7" t="s">
        <v>77</v>
      </c>
      <c r="O987" s="7"/>
      <c r="P987" s="7"/>
      <c r="Q987" s="7"/>
      <c r="R987" s="7"/>
      <c r="S987" s="7"/>
      <c r="T987" s="23"/>
      <c r="U987" s="5"/>
      <c r="V987" s="7"/>
      <c r="W987" s="147" t="s">
        <v>4823</v>
      </c>
      <c r="X987" s="109" t="s">
        <v>4824</v>
      </c>
      <c r="Y987" s="147" t="s">
        <v>4825</v>
      </c>
      <c r="Z987" s="7"/>
      <c r="AA987" s="5">
        <f t="shared" si="58"/>
        <v>99.6</v>
      </c>
      <c r="AB987" s="5">
        <f t="shared" si="59"/>
        <v>100.30000000000001</v>
      </c>
      <c r="AC987" s="5"/>
      <c r="AD987" s="5"/>
      <c r="AE987" s="146"/>
    </row>
    <row r="988" spans="1:31" ht="16.95" customHeight="1" x14ac:dyDescent="0.3">
      <c r="A988" s="3">
        <v>46082</v>
      </c>
      <c r="B988" s="14">
        <v>46084</v>
      </c>
      <c r="C988" s="7" t="s">
        <v>71</v>
      </c>
      <c r="D988" s="5" t="s">
        <v>72</v>
      </c>
      <c r="E988" s="147" t="s">
        <v>1680</v>
      </c>
      <c r="F988" s="7"/>
      <c r="G988" s="147" t="s">
        <v>4826</v>
      </c>
      <c r="H988" s="145" t="s">
        <v>4827</v>
      </c>
      <c r="I988" s="147" t="s">
        <v>1683</v>
      </c>
      <c r="J988" s="7">
        <v>10</v>
      </c>
      <c r="K988" s="147" t="s">
        <v>4828</v>
      </c>
      <c r="L988" s="5">
        <f>VLOOKUP(I:I,[1]指导价!$A:$B,2,0)</f>
        <v>9.9</v>
      </c>
      <c r="M988" s="124">
        <f t="shared" si="57"/>
        <v>18.5</v>
      </c>
      <c r="N988" s="7" t="s">
        <v>77</v>
      </c>
      <c r="O988" s="7"/>
      <c r="P988" s="7"/>
      <c r="Q988" s="7"/>
      <c r="R988" s="7"/>
      <c r="S988" s="7"/>
      <c r="T988" s="23"/>
      <c r="U988" s="5"/>
      <c r="V988" s="7"/>
      <c r="W988" s="147" t="s">
        <v>4829</v>
      </c>
      <c r="X988" s="109" t="s">
        <v>4830</v>
      </c>
      <c r="Y988" s="147" t="s">
        <v>4831</v>
      </c>
      <c r="Z988" s="7"/>
      <c r="AA988" s="5">
        <f t="shared" si="58"/>
        <v>99</v>
      </c>
      <c r="AB988" s="5">
        <f t="shared" si="59"/>
        <v>86</v>
      </c>
      <c r="AC988" s="5"/>
      <c r="AD988" s="5"/>
      <c r="AE988" s="146"/>
    </row>
    <row r="989" spans="1:31" ht="16.95" customHeight="1" x14ac:dyDescent="0.3">
      <c r="A989" s="3">
        <v>46082</v>
      </c>
      <c r="B989" s="14">
        <v>46084</v>
      </c>
      <c r="C989" s="7" t="s">
        <v>71</v>
      </c>
      <c r="D989" s="5" t="s">
        <v>72</v>
      </c>
      <c r="E989" s="147" t="s">
        <v>1680</v>
      </c>
      <c r="F989" s="7"/>
      <c r="G989" s="147" t="s">
        <v>4826</v>
      </c>
      <c r="H989" s="145" t="s">
        <v>4832</v>
      </c>
      <c r="I989" s="147" t="s">
        <v>1683</v>
      </c>
      <c r="J989" s="7">
        <v>20</v>
      </c>
      <c r="K989" s="147" t="s">
        <v>4833</v>
      </c>
      <c r="L989" s="5">
        <f>VLOOKUP(I:I,[1]指导价!$A:$B,2,0)</f>
        <v>9.9</v>
      </c>
      <c r="M989" s="124">
        <f t="shared" si="57"/>
        <v>18</v>
      </c>
      <c r="N989" s="7" t="s">
        <v>77</v>
      </c>
      <c r="O989" s="7"/>
      <c r="P989" s="7"/>
      <c r="Q989" s="7"/>
      <c r="R989" s="7"/>
      <c r="S989" s="7"/>
      <c r="T989" s="23"/>
      <c r="U989" s="5"/>
      <c r="V989" s="7"/>
      <c r="W989" s="147" t="s">
        <v>4834</v>
      </c>
      <c r="X989" s="109" t="s">
        <v>4835</v>
      </c>
      <c r="Y989" s="147" t="s">
        <v>4836</v>
      </c>
      <c r="Z989" s="7"/>
      <c r="AA989" s="5">
        <f t="shared" si="58"/>
        <v>198</v>
      </c>
      <c r="AB989" s="5">
        <f t="shared" si="59"/>
        <v>162</v>
      </c>
      <c r="AC989" s="5"/>
      <c r="AD989" s="5"/>
      <c r="AE989" s="146"/>
    </row>
    <row r="990" spans="1:31" ht="16.95" customHeight="1" x14ac:dyDescent="0.3">
      <c r="A990" s="3">
        <v>46082</v>
      </c>
      <c r="B990" s="14">
        <v>46084</v>
      </c>
      <c r="C990" s="7" t="s">
        <v>71</v>
      </c>
      <c r="D990" s="5" t="s">
        <v>72</v>
      </c>
      <c r="E990" s="147" t="s">
        <v>1680</v>
      </c>
      <c r="F990" s="7"/>
      <c r="G990" s="147" t="s">
        <v>4837</v>
      </c>
      <c r="H990" s="145" t="s">
        <v>4838</v>
      </c>
      <c r="I990" s="147" t="s">
        <v>1683</v>
      </c>
      <c r="J990" s="7">
        <v>3</v>
      </c>
      <c r="K990" s="147" t="s">
        <v>4839</v>
      </c>
      <c r="L990" s="5">
        <f>VLOOKUP(I:I,[1]指导价!$A:$B,2,0)</f>
        <v>9.9</v>
      </c>
      <c r="M990" s="124">
        <f t="shared" si="57"/>
        <v>18</v>
      </c>
      <c r="N990" s="7" t="s">
        <v>77</v>
      </c>
      <c r="O990" s="7"/>
      <c r="P990" s="7"/>
      <c r="Q990" s="7"/>
      <c r="R990" s="7"/>
      <c r="S990" s="7"/>
      <c r="T990" s="23"/>
      <c r="U990" s="5"/>
      <c r="V990" s="7"/>
      <c r="W990" s="147" t="s">
        <v>4840</v>
      </c>
      <c r="X990" s="109" t="s">
        <v>4841</v>
      </c>
      <c r="Y990" s="147" t="s">
        <v>4842</v>
      </c>
      <c r="Z990" s="7"/>
      <c r="AA990" s="5">
        <f t="shared" si="58"/>
        <v>29.700000000000003</v>
      </c>
      <c r="AB990" s="5">
        <f t="shared" si="59"/>
        <v>24.299999999999997</v>
      </c>
      <c r="AC990" s="5"/>
      <c r="AD990" s="5"/>
      <c r="AE990" s="146"/>
    </row>
    <row r="991" spans="1:31" ht="16.95" customHeight="1" x14ac:dyDescent="0.3">
      <c r="A991" s="3">
        <v>46082</v>
      </c>
      <c r="B991" s="14">
        <v>46084</v>
      </c>
      <c r="C991" s="7" t="s">
        <v>71</v>
      </c>
      <c r="D991" s="5" t="s">
        <v>72</v>
      </c>
      <c r="E991" s="147" t="s">
        <v>1680</v>
      </c>
      <c r="F991" s="7"/>
      <c r="G991" s="147" t="s">
        <v>4843</v>
      </c>
      <c r="H991" s="145" t="s">
        <v>4844</v>
      </c>
      <c r="I991" s="147" t="s">
        <v>1712</v>
      </c>
      <c r="J991" s="7">
        <v>4</v>
      </c>
      <c r="K991" s="147" t="s">
        <v>4703</v>
      </c>
      <c r="L991" s="5">
        <f>VLOOKUP(I:I,[1]指导价!$A:$B,2,0)</f>
        <v>24.9</v>
      </c>
      <c r="M991" s="124">
        <f t="shared" si="57"/>
        <v>77.25</v>
      </c>
      <c r="N991" s="7" t="s">
        <v>77</v>
      </c>
      <c r="O991" s="7"/>
      <c r="P991" s="7"/>
      <c r="Q991" s="7"/>
      <c r="R991" s="7"/>
      <c r="S991" s="7"/>
      <c r="T991" s="23"/>
      <c r="U991" s="5"/>
      <c r="V991" s="7"/>
      <c r="W991" s="147" t="s">
        <v>4845</v>
      </c>
      <c r="X991" s="109" t="s">
        <v>3057</v>
      </c>
      <c r="Y991" s="147" t="s">
        <v>3058</v>
      </c>
      <c r="Z991" s="7"/>
      <c r="AA991" s="5">
        <f t="shared" si="58"/>
        <v>99.6</v>
      </c>
      <c r="AB991" s="5">
        <f t="shared" si="59"/>
        <v>209.4</v>
      </c>
      <c r="AC991" s="5"/>
      <c r="AD991" s="5"/>
      <c r="AE991" s="146"/>
    </row>
    <row r="992" spans="1:31" ht="16.95" customHeight="1" x14ac:dyDescent="0.3">
      <c r="A992" s="3">
        <v>46082</v>
      </c>
      <c r="B992" s="14">
        <v>46084</v>
      </c>
      <c r="C992" s="7" t="s">
        <v>71</v>
      </c>
      <c r="D992" s="5" t="s">
        <v>72</v>
      </c>
      <c r="E992" s="147" t="s">
        <v>1680</v>
      </c>
      <c r="F992" s="7"/>
      <c r="G992" s="147" t="s">
        <v>4846</v>
      </c>
      <c r="H992" s="145" t="s">
        <v>4847</v>
      </c>
      <c r="I992" s="147" t="s">
        <v>1739</v>
      </c>
      <c r="J992" s="7">
        <v>2</v>
      </c>
      <c r="K992" s="147" t="s">
        <v>4848</v>
      </c>
      <c r="L992" s="5">
        <f>VLOOKUP(I:I,[1]指导价!$A:$B,2,0)</f>
        <v>24.9</v>
      </c>
      <c r="M992" s="124">
        <f t="shared" si="57"/>
        <v>74</v>
      </c>
      <c r="N992" s="7" t="s">
        <v>77</v>
      </c>
      <c r="O992" s="7"/>
      <c r="P992" s="7"/>
      <c r="Q992" s="7"/>
      <c r="R992" s="7"/>
      <c r="S992" s="7"/>
      <c r="T992" s="23"/>
      <c r="U992" s="5"/>
      <c r="V992" s="7"/>
      <c r="W992" s="147" t="s">
        <v>4849</v>
      </c>
      <c r="X992" s="109" t="s">
        <v>4850</v>
      </c>
      <c r="Y992" s="147" t="s">
        <v>4851</v>
      </c>
      <c r="Z992" s="7"/>
      <c r="AA992" s="5">
        <f t="shared" si="58"/>
        <v>49.8</v>
      </c>
      <c r="AB992" s="5">
        <f t="shared" si="59"/>
        <v>98.2</v>
      </c>
      <c r="AC992" s="5"/>
      <c r="AD992" s="5"/>
      <c r="AE992" s="146"/>
    </row>
    <row r="993" spans="1:31" ht="16.95" customHeight="1" x14ac:dyDescent="0.3">
      <c r="A993" s="3">
        <v>46082</v>
      </c>
      <c r="B993" s="14">
        <v>46084</v>
      </c>
      <c r="C993" s="7" t="s">
        <v>71</v>
      </c>
      <c r="D993" s="5" t="s">
        <v>72</v>
      </c>
      <c r="E993" s="147" t="s">
        <v>1680</v>
      </c>
      <c r="F993" s="7"/>
      <c r="G993" s="147" t="s">
        <v>4846</v>
      </c>
      <c r="H993" s="145" t="s">
        <v>4852</v>
      </c>
      <c r="I993" s="147" t="s">
        <v>1712</v>
      </c>
      <c r="J993" s="7">
        <v>2</v>
      </c>
      <c r="K993" s="147" t="s">
        <v>2023</v>
      </c>
      <c r="L993" s="5">
        <f>VLOOKUP(I:I,[1]指导价!$A:$B,2,0)</f>
        <v>24.9</v>
      </c>
      <c r="M993" s="124">
        <f t="shared" si="57"/>
        <v>30</v>
      </c>
      <c r="N993" s="7" t="s">
        <v>77</v>
      </c>
      <c r="O993" s="7"/>
      <c r="P993" s="7"/>
      <c r="Q993" s="7"/>
      <c r="R993" s="7"/>
      <c r="S993" s="7"/>
      <c r="T993" s="23"/>
      <c r="U993" s="5"/>
      <c r="V993" s="7"/>
      <c r="W993" s="147" t="s">
        <v>4853</v>
      </c>
      <c r="X993" s="109" t="s">
        <v>4854</v>
      </c>
      <c r="Y993" s="147" t="s">
        <v>4855</v>
      </c>
      <c r="Z993" s="7"/>
      <c r="AA993" s="5">
        <f t="shared" si="58"/>
        <v>49.8</v>
      </c>
      <c r="AB993" s="5">
        <f t="shared" si="59"/>
        <v>10.200000000000003</v>
      </c>
      <c r="AC993" s="5"/>
      <c r="AD993" s="5"/>
      <c r="AE993" s="146"/>
    </row>
    <row r="994" spans="1:31" ht="16.95" customHeight="1" x14ac:dyDescent="0.3">
      <c r="A994" s="3">
        <v>46082</v>
      </c>
      <c r="B994" s="14">
        <v>46084</v>
      </c>
      <c r="C994" s="7" t="s">
        <v>71</v>
      </c>
      <c r="D994" s="5" t="s">
        <v>72</v>
      </c>
      <c r="E994" s="147" t="s">
        <v>1680</v>
      </c>
      <c r="F994" s="7"/>
      <c r="G994" s="147" t="s">
        <v>4846</v>
      </c>
      <c r="H994" s="145" t="s">
        <v>4856</v>
      </c>
      <c r="I994" s="147" t="s">
        <v>1712</v>
      </c>
      <c r="J994" s="7">
        <v>2</v>
      </c>
      <c r="K994" s="147" t="s">
        <v>4848</v>
      </c>
      <c r="L994" s="5">
        <f>VLOOKUP(I:I,[1]指导价!$A:$B,2,0)</f>
        <v>24.9</v>
      </c>
      <c r="M994" s="124">
        <f t="shared" si="57"/>
        <v>74</v>
      </c>
      <c r="N994" s="7" t="s">
        <v>77</v>
      </c>
      <c r="O994" s="7"/>
      <c r="P994" s="7"/>
      <c r="Q994" s="7"/>
      <c r="R994" s="7"/>
      <c r="S994" s="7"/>
      <c r="T994" s="23"/>
      <c r="U994" s="5"/>
      <c r="V994" s="7"/>
      <c r="W994" s="147" t="s">
        <v>4857</v>
      </c>
      <c r="X994" s="109" t="s">
        <v>4858</v>
      </c>
      <c r="Y994" s="147" t="s">
        <v>4859</v>
      </c>
      <c r="Z994" s="7"/>
      <c r="AA994" s="5">
        <f t="shared" si="58"/>
        <v>49.8</v>
      </c>
      <c r="AB994" s="5">
        <f t="shared" si="59"/>
        <v>98.2</v>
      </c>
      <c r="AC994" s="5"/>
      <c r="AD994" s="5"/>
      <c r="AE994" s="146"/>
    </row>
    <row r="995" spans="1:31" ht="16.95" customHeight="1" x14ac:dyDescent="0.3">
      <c r="A995" s="3">
        <v>46082</v>
      </c>
      <c r="B995" s="14">
        <v>46084</v>
      </c>
      <c r="C995" s="7" t="s">
        <v>71</v>
      </c>
      <c r="D995" s="5" t="s">
        <v>72</v>
      </c>
      <c r="E995" s="147" t="s">
        <v>1680</v>
      </c>
      <c r="F995" s="7"/>
      <c r="G995" s="147" t="s">
        <v>4846</v>
      </c>
      <c r="H995" s="145" t="s">
        <v>4860</v>
      </c>
      <c r="I995" s="147" t="s">
        <v>1739</v>
      </c>
      <c r="J995" s="7">
        <v>2</v>
      </c>
      <c r="K995" s="147" t="s">
        <v>2023</v>
      </c>
      <c r="L995" s="5">
        <f>VLOOKUP(I:I,[1]指导价!$A:$B,2,0)</f>
        <v>24.9</v>
      </c>
      <c r="M995" s="124">
        <f t="shared" si="57"/>
        <v>30</v>
      </c>
      <c r="N995" s="7" t="s">
        <v>77</v>
      </c>
      <c r="O995" s="7"/>
      <c r="P995" s="7"/>
      <c r="Q995" s="7"/>
      <c r="R995" s="7"/>
      <c r="S995" s="7"/>
      <c r="T995" s="23"/>
      <c r="U995" s="5"/>
      <c r="V995" s="7"/>
      <c r="W995" s="147" t="s">
        <v>4861</v>
      </c>
      <c r="X995" s="109" t="s">
        <v>4862</v>
      </c>
      <c r="Y995" s="147" t="s">
        <v>4863</v>
      </c>
      <c r="Z995" s="7"/>
      <c r="AA995" s="5">
        <f t="shared" si="58"/>
        <v>49.8</v>
      </c>
      <c r="AB995" s="5">
        <f t="shared" si="59"/>
        <v>10.200000000000003</v>
      </c>
      <c r="AC995" s="5"/>
      <c r="AD995" s="5"/>
      <c r="AE995" s="146"/>
    </row>
    <row r="996" spans="1:31" ht="16.95" customHeight="1" x14ac:dyDescent="0.3">
      <c r="A996" s="3">
        <v>46082</v>
      </c>
      <c r="B996" s="14">
        <v>46084</v>
      </c>
      <c r="C996" s="7" t="s">
        <v>71</v>
      </c>
      <c r="D996" s="5" t="s">
        <v>72</v>
      </c>
      <c r="E996" s="147" t="s">
        <v>1680</v>
      </c>
      <c r="F996" s="7"/>
      <c r="G996" s="147" t="s">
        <v>2943</v>
      </c>
      <c r="H996" s="145" t="s">
        <v>4864</v>
      </c>
      <c r="I996" s="147" t="s">
        <v>1712</v>
      </c>
      <c r="J996" s="7">
        <v>3</v>
      </c>
      <c r="K996" s="147" t="s">
        <v>3293</v>
      </c>
      <c r="L996" s="5">
        <f>VLOOKUP(I:I,[1]指导价!$A:$B,2,0)</f>
        <v>24.9</v>
      </c>
      <c r="M996" s="124">
        <f t="shared" si="57"/>
        <v>54.666666666666664</v>
      </c>
      <c r="N996" s="7" t="s">
        <v>77</v>
      </c>
      <c r="O996" s="7"/>
      <c r="P996" s="7"/>
      <c r="Q996" s="7"/>
      <c r="R996" s="7"/>
      <c r="S996" s="7"/>
      <c r="T996" s="23"/>
      <c r="U996" s="5"/>
      <c r="V996" s="7"/>
      <c r="W996" s="147" t="s">
        <v>4865</v>
      </c>
      <c r="X996" s="109" t="s">
        <v>3333</v>
      </c>
      <c r="Y996" s="147" t="s">
        <v>3334</v>
      </c>
      <c r="Z996" s="7"/>
      <c r="AA996" s="5">
        <f t="shared" si="58"/>
        <v>74.699999999999989</v>
      </c>
      <c r="AB996" s="5">
        <f t="shared" si="59"/>
        <v>89.300000000000011</v>
      </c>
      <c r="AC996" s="5"/>
      <c r="AD996" s="5"/>
      <c r="AE996" s="146"/>
    </row>
    <row r="997" spans="1:31" ht="16.95" customHeight="1" x14ac:dyDescent="0.3">
      <c r="A997" s="3">
        <v>46082</v>
      </c>
      <c r="B997" s="14">
        <v>46084</v>
      </c>
      <c r="C997" s="7" t="s">
        <v>71</v>
      </c>
      <c r="D997" s="5" t="s">
        <v>72</v>
      </c>
      <c r="E997" s="147" t="s">
        <v>1680</v>
      </c>
      <c r="F997" s="7"/>
      <c r="G997" s="148" t="s">
        <v>4866</v>
      </c>
      <c r="H997" s="149" t="s">
        <v>4867</v>
      </c>
      <c r="I997" s="148" t="s">
        <v>4226</v>
      </c>
      <c r="J997" s="7">
        <v>6</v>
      </c>
      <c r="K997" s="148">
        <v>72.900000000000006</v>
      </c>
      <c r="L997" s="5">
        <f>VLOOKUP(I:I,[1]指导价!$A:$B,2,0)</f>
        <v>6.6</v>
      </c>
      <c r="M997" s="124">
        <f t="shared" si="57"/>
        <v>12.15</v>
      </c>
      <c r="N997" s="7" t="s">
        <v>77</v>
      </c>
      <c r="O997" s="7"/>
      <c r="P997" s="7"/>
      <c r="Q997" s="7"/>
      <c r="R997" s="7"/>
      <c r="S997" s="7"/>
      <c r="T997" s="23"/>
      <c r="U997" s="5"/>
      <c r="V997" s="7"/>
      <c r="W997" s="148" t="s">
        <v>4868</v>
      </c>
      <c r="X997" s="151" t="s">
        <v>4869</v>
      </c>
      <c r="Y997" s="148" t="s">
        <v>4870</v>
      </c>
      <c r="Z997" s="7"/>
      <c r="AA997" s="5">
        <f t="shared" si="58"/>
        <v>39.599999999999994</v>
      </c>
      <c r="AB997" s="5">
        <f t="shared" si="59"/>
        <v>33.300000000000011</v>
      </c>
      <c r="AC997" s="5"/>
      <c r="AD997" s="5"/>
      <c r="AE997" s="146"/>
    </row>
    <row r="998" spans="1:31" ht="16.95" customHeight="1" x14ac:dyDescent="0.3">
      <c r="A998" s="3">
        <v>46082</v>
      </c>
      <c r="B998" s="14">
        <v>46084</v>
      </c>
      <c r="C998" s="7" t="s">
        <v>71</v>
      </c>
      <c r="D998" s="5" t="s">
        <v>72</v>
      </c>
      <c r="E998" s="147" t="s">
        <v>1680</v>
      </c>
      <c r="F998" s="7"/>
      <c r="G998" s="147" t="s">
        <v>4871</v>
      </c>
      <c r="H998" s="145" t="s">
        <v>4872</v>
      </c>
      <c r="I998" s="147" t="s">
        <v>1683</v>
      </c>
      <c r="J998" s="7">
        <v>5</v>
      </c>
      <c r="K998" s="147" t="s">
        <v>2284</v>
      </c>
      <c r="L998" s="5">
        <f>VLOOKUP(I:I,[1]指导价!$A:$B,2,0)</f>
        <v>9.9</v>
      </c>
      <c r="M998" s="124">
        <f t="shared" si="57"/>
        <v>31.8</v>
      </c>
      <c r="N998" s="7" t="s">
        <v>77</v>
      </c>
      <c r="O998" s="7"/>
      <c r="P998" s="7"/>
      <c r="Q998" s="7"/>
      <c r="R998" s="7"/>
      <c r="S998" s="7"/>
      <c r="T998" s="23"/>
      <c r="U998" s="5"/>
      <c r="V998" s="7"/>
      <c r="W998" s="147" t="s">
        <v>4873</v>
      </c>
      <c r="X998" s="109" t="s">
        <v>4874</v>
      </c>
      <c r="Y998" s="147" t="s">
        <v>4875</v>
      </c>
      <c r="Z998" s="7"/>
      <c r="AA998" s="5">
        <f t="shared" si="58"/>
        <v>49.5</v>
      </c>
      <c r="AB998" s="5">
        <f t="shared" si="59"/>
        <v>109.5</v>
      </c>
      <c r="AC998" s="5"/>
      <c r="AD998" s="5"/>
      <c r="AE998" s="146"/>
    </row>
    <row r="999" spans="1:31" ht="16.95" customHeight="1" x14ac:dyDescent="0.3">
      <c r="A999" s="3">
        <v>46082</v>
      </c>
      <c r="B999" s="14">
        <v>46084</v>
      </c>
      <c r="C999" s="7" t="s">
        <v>71</v>
      </c>
      <c r="D999" s="5" t="s">
        <v>72</v>
      </c>
      <c r="E999" s="147" t="s">
        <v>1680</v>
      </c>
      <c r="F999" s="7"/>
      <c r="G999" s="147" t="s">
        <v>4871</v>
      </c>
      <c r="H999" s="145" t="s">
        <v>4876</v>
      </c>
      <c r="I999" s="147" t="s">
        <v>1683</v>
      </c>
      <c r="J999" s="7">
        <v>3</v>
      </c>
      <c r="K999" s="147" t="s">
        <v>4877</v>
      </c>
      <c r="L999" s="5">
        <f>VLOOKUP(I:I,[1]指导价!$A:$B,2,0)</f>
        <v>9.9</v>
      </c>
      <c r="M999" s="124">
        <f t="shared" si="57"/>
        <v>30.333333333333332</v>
      </c>
      <c r="N999" s="7" t="s">
        <v>77</v>
      </c>
      <c r="O999" s="7"/>
      <c r="P999" s="7"/>
      <c r="Q999" s="7"/>
      <c r="R999" s="7"/>
      <c r="S999" s="7"/>
      <c r="T999" s="23"/>
      <c r="U999" s="5"/>
      <c r="V999" s="7"/>
      <c r="W999" s="147" t="s">
        <v>4878</v>
      </c>
      <c r="X999" s="109" t="s">
        <v>4879</v>
      </c>
      <c r="Y999" s="147" t="s">
        <v>4880</v>
      </c>
      <c r="Z999" s="7"/>
      <c r="AA999" s="5">
        <f t="shared" si="58"/>
        <v>29.700000000000003</v>
      </c>
      <c r="AB999" s="5">
        <f t="shared" si="59"/>
        <v>61.3</v>
      </c>
      <c r="AC999" s="5"/>
      <c r="AD999" s="5"/>
      <c r="AE999" s="146"/>
    </row>
    <row r="1000" spans="1:31" ht="16.95" customHeight="1" x14ac:dyDescent="0.3">
      <c r="A1000" s="3">
        <v>46082</v>
      </c>
      <c r="B1000" s="14">
        <v>46084</v>
      </c>
      <c r="C1000" s="7" t="s">
        <v>71</v>
      </c>
      <c r="D1000" s="5" t="s">
        <v>72</v>
      </c>
      <c r="E1000" s="147" t="s">
        <v>1680</v>
      </c>
      <c r="F1000" s="7"/>
      <c r="G1000" s="147" t="s">
        <v>4881</v>
      </c>
      <c r="H1000" s="145" t="s">
        <v>4882</v>
      </c>
      <c r="I1000" s="147" t="s">
        <v>1683</v>
      </c>
      <c r="J1000" s="7">
        <v>6</v>
      </c>
      <c r="K1000" s="147" t="s">
        <v>3342</v>
      </c>
      <c r="L1000" s="5">
        <f>VLOOKUP(I:I,[1]指导价!$A:$B,2,0)</f>
        <v>9.9</v>
      </c>
      <c r="M1000" s="124">
        <f t="shared" si="57"/>
        <v>25.666666666666668</v>
      </c>
      <c r="N1000" s="7" t="s">
        <v>77</v>
      </c>
      <c r="O1000" s="7"/>
      <c r="P1000" s="7"/>
      <c r="Q1000" s="7"/>
      <c r="R1000" s="7"/>
      <c r="S1000" s="7"/>
      <c r="T1000" s="23"/>
      <c r="U1000" s="5"/>
      <c r="V1000" s="7"/>
      <c r="W1000" s="147" t="s">
        <v>4883</v>
      </c>
      <c r="X1000" s="109" t="s">
        <v>3710</v>
      </c>
      <c r="Y1000" s="147" t="s">
        <v>3711</v>
      </c>
      <c r="Z1000" s="7"/>
      <c r="AA1000" s="5">
        <f t="shared" si="58"/>
        <v>59.400000000000006</v>
      </c>
      <c r="AB1000" s="5">
        <f t="shared" si="59"/>
        <v>94.6</v>
      </c>
      <c r="AC1000" s="5"/>
      <c r="AD1000" s="5"/>
      <c r="AE1000" s="146"/>
    </row>
    <row r="1001" spans="1:31" ht="16.95" customHeight="1" x14ac:dyDescent="0.3">
      <c r="A1001" s="3">
        <v>46082</v>
      </c>
      <c r="B1001" s="14">
        <v>46084</v>
      </c>
      <c r="C1001" s="7" t="s">
        <v>71</v>
      </c>
      <c r="D1001" s="5" t="s">
        <v>72</v>
      </c>
      <c r="E1001" s="147" t="s">
        <v>1680</v>
      </c>
      <c r="F1001" s="7"/>
      <c r="G1001" s="147" t="s">
        <v>4881</v>
      </c>
      <c r="H1001" s="145" t="s">
        <v>4884</v>
      </c>
      <c r="I1001" s="147" t="s">
        <v>1712</v>
      </c>
      <c r="J1001" s="7">
        <v>1</v>
      </c>
      <c r="K1001" s="147" t="s">
        <v>3487</v>
      </c>
      <c r="L1001" s="5">
        <f>VLOOKUP(I:I,[1]指导价!$A:$B,2,0)</f>
        <v>24.9</v>
      </c>
      <c r="M1001" s="124">
        <f t="shared" si="57"/>
        <v>81</v>
      </c>
      <c r="N1001" s="7" t="s">
        <v>77</v>
      </c>
      <c r="O1001" s="7"/>
      <c r="P1001" s="7"/>
      <c r="Q1001" s="7"/>
      <c r="R1001" s="7"/>
      <c r="S1001" s="7"/>
      <c r="T1001" s="23"/>
      <c r="U1001" s="5"/>
      <c r="V1001" s="7"/>
      <c r="W1001" s="147" t="s">
        <v>4885</v>
      </c>
      <c r="X1001" s="109" t="s">
        <v>4886</v>
      </c>
      <c r="Y1001" s="147" t="s">
        <v>4887</v>
      </c>
      <c r="Z1001" s="7"/>
      <c r="AA1001" s="5">
        <f t="shared" si="58"/>
        <v>24.9</v>
      </c>
      <c r="AB1001" s="5">
        <f t="shared" si="59"/>
        <v>56.1</v>
      </c>
      <c r="AC1001" s="5"/>
      <c r="AD1001" s="5"/>
      <c r="AE1001" s="146"/>
    </row>
    <row r="1002" spans="1:31" ht="16.95" customHeight="1" x14ac:dyDescent="0.3">
      <c r="A1002" s="3">
        <v>46082</v>
      </c>
      <c r="B1002" s="14">
        <v>46084</v>
      </c>
      <c r="C1002" s="7" t="s">
        <v>71</v>
      </c>
      <c r="D1002" s="5" t="s">
        <v>72</v>
      </c>
      <c r="E1002" s="147" t="s">
        <v>1680</v>
      </c>
      <c r="F1002" s="7"/>
      <c r="G1002" s="147" t="s">
        <v>4881</v>
      </c>
      <c r="H1002" s="145" t="s">
        <v>4888</v>
      </c>
      <c r="I1002" s="147" t="s">
        <v>1712</v>
      </c>
      <c r="J1002" s="7">
        <v>2</v>
      </c>
      <c r="K1002" s="147" t="s">
        <v>4889</v>
      </c>
      <c r="L1002" s="5">
        <f>VLOOKUP(I:I,[1]指导价!$A:$B,2,0)</f>
        <v>24.9</v>
      </c>
      <c r="M1002" s="124">
        <f t="shared" si="57"/>
        <v>65</v>
      </c>
      <c r="N1002" s="7" t="s">
        <v>77</v>
      </c>
      <c r="O1002" s="7"/>
      <c r="P1002" s="7"/>
      <c r="Q1002" s="7"/>
      <c r="R1002" s="7"/>
      <c r="S1002" s="7"/>
      <c r="T1002" s="23"/>
      <c r="U1002" s="5"/>
      <c r="V1002" s="7"/>
      <c r="W1002" s="147" t="s">
        <v>4890</v>
      </c>
      <c r="X1002" s="109" t="s">
        <v>4891</v>
      </c>
      <c r="Y1002" s="147" t="s">
        <v>4892</v>
      </c>
      <c r="Z1002" s="7"/>
      <c r="AA1002" s="5">
        <f t="shared" si="58"/>
        <v>49.8</v>
      </c>
      <c r="AB1002" s="5">
        <f t="shared" si="59"/>
        <v>80.2</v>
      </c>
      <c r="AC1002" s="5"/>
      <c r="AD1002" s="5"/>
      <c r="AE1002" s="146"/>
    </row>
    <row r="1003" spans="1:31" ht="16.95" customHeight="1" x14ac:dyDescent="0.3">
      <c r="A1003" s="3">
        <v>46082</v>
      </c>
      <c r="B1003" s="14">
        <v>46084</v>
      </c>
      <c r="C1003" s="7" t="s">
        <v>71</v>
      </c>
      <c r="D1003" s="5" t="s">
        <v>72</v>
      </c>
      <c r="E1003" s="147" t="s">
        <v>1680</v>
      </c>
      <c r="F1003" s="7"/>
      <c r="G1003" s="147" t="s">
        <v>4893</v>
      </c>
      <c r="H1003" s="145" t="s">
        <v>4894</v>
      </c>
      <c r="I1003" s="147" t="s">
        <v>1683</v>
      </c>
      <c r="J1003" s="7">
        <v>6</v>
      </c>
      <c r="K1003" s="147" t="s">
        <v>4895</v>
      </c>
      <c r="L1003" s="5">
        <f>VLOOKUP(I:I,[1]指导价!$A:$B,2,0)</f>
        <v>9.9</v>
      </c>
      <c r="M1003" s="124">
        <f t="shared" si="57"/>
        <v>135.16666666666666</v>
      </c>
      <c r="N1003" s="7" t="s">
        <v>77</v>
      </c>
      <c r="O1003" s="7"/>
      <c r="P1003" s="7"/>
      <c r="Q1003" s="7"/>
      <c r="R1003" s="7"/>
      <c r="S1003" s="7"/>
      <c r="T1003" s="23"/>
      <c r="U1003" s="5"/>
      <c r="V1003" s="7"/>
      <c r="W1003" s="147" t="s">
        <v>4896</v>
      </c>
      <c r="X1003" s="109" t="s">
        <v>4897</v>
      </c>
      <c r="Y1003" s="147" t="s">
        <v>4898</v>
      </c>
      <c r="Z1003" s="7"/>
      <c r="AA1003" s="5">
        <f t="shared" si="58"/>
        <v>59.400000000000006</v>
      </c>
      <c r="AB1003" s="5">
        <f t="shared" si="59"/>
        <v>751.6</v>
      </c>
      <c r="AC1003" s="5"/>
      <c r="AD1003" s="5"/>
      <c r="AE1003" s="146"/>
    </row>
    <row r="1004" spans="1:31" ht="16.95" customHeight="1" x14ac:dyDescent="0.3">
      <c r="A1004" s="3">
        <v>46082</v>
      </c>
      <c r="B1004" s="14">
        <v>46084</v>
      </c>
      <c r="C1004" s="7" t="s">
        <v>71</v>
      </c>
      <c r="D1004" s="5" t="s">
        <v>72</v>
      </c>
      <c r="E1004" s="147" t="s">
        <v>1680</v>
      </c>
      <c r="F1004" s="7"/>
      <c r="G1004" s="147" t="s">
        <v>4893</v>
      </c>
      <c r="H1004" s="145" t="s">
        <v>4899</v>
      </c>
      <c r="I1004" s="147" t="s">
        <v>1683</v>
      </c>
      <c r="J1004" s="7">
        <v>4</v>
      </c>
      <c r="K1004" s="147" t="s">
        <v>4895</v>
      </c>
      <c r="L1004" s="5">
        <f>VLOOKUP(I:I,[1]指导价!$A:$B,2,0)</f>
        <v>9.9</v>
      </c>
      <c r="M1004" s="124">
        <f t="shared" si="57"/>
        <v>202.75</v>
      </c>
      <c r="N1004" s="7" t="s">
        <v>77</v>
      </c>
      <c r="O1004" s="7"/>
      <c r="P1004" s="7"/>
      <c r="Q1004" s="7"/>
      <c r="R1004" s="7"/>
      <c r="S1004" s="7"/>
      <c r="T1004" s="23"/>
      <c r="U1004" s="5"/>
      <c r="V1004" s="7"/>
      <c r="W1004" s="147" t="s">
        <v>4900</v>
      </c>
      <c r="X1004" s="109" t="s">
        <v>4901</v>
      </c>
      <c r="Y1004" s="147" t="s">
        <v>4902</v>
      </c>
      <c r="Z1004" s="7"/>
      <c r="AA1004" s="5">
        <f t="shared" si="58"/>
        <v>39.6</v>
      </c>
      <c r="AB1004" s="5">
        <f t="shared" si="59"/>
        <v>771.4</v>
      </c>
      <c r="AC1004" s="5"/>
      <c r="AD1004" s="5"/>
      <c r="AE1004" s="146"/>
    </row>
    <row r="1005" spans="1:31" ht="16.95" customHeight="1" x14ac:dyDescent="0.3">
      <c r="A1005" s="3">
        <v>46082</v>
      </c>
      <c r="B1005" s="14">
        <v>46084</v>
      </c>
      <c r="C1005" s="7" t="s">
        <v>71</v>
      </c>
      <c r="D1005" s="5" t="s">
        <v>72</v>
      </c>
      <c r="E1005" s="147" t="s">
        <v>1680</v>
      </c>
      <c r="F1005" s="7"/>
      <c r="G1005" s="147" t="s">
        <v>4893</v>
      </c>
      <c r="H1005" s="145" t="s">
        <v>4903</v>
      </c>
      <c r="I1005" s="147" t="s">
        <v>1683</v>
      </c>
      <c r="J1005" s="7">
        <v>8</v>
      </c>
      <c r="K1005" s="147" t="s">
        <v>4895</v>
      </c>
      <c r="L1005" s="5">
        <f>VLOOKUP(I:I,[1]指导价!$A:$B,2,0)</f>
        <v>9.9</v>
      </c>
      <c r="M1005" s="124">
        <f t="shared" si="57"/>
        <v>101.375</v>
      </c>
      <c r="N1005" s="7" t="s">
        <v>77</v>
      </c>
      <c r="O1005" s="7"/>
      <c r="P1005" s="7"/>
      <c r="Q1005" s="7"/>
      <c r="R1005" s="7"/>
      <c r="S1005" s="7"/>
      <c r="T1005" s="23"/>
      <c r="U1005" s="5"/>
      <c r="V1005" s="7"/>
      <c r="W1005" s="147" t="s">
        <v>4904</v>
      </c>
      <c r="X1005" s="109" t="s">
        <v>4905</v>
      </c>
      <c r="Y1005" s="147" t="s">
        <v>4906</v>
      </c>
      <c r="Z1005" s="7"/>
      <c r="AA1005" s="5">
        <f t="shared" si="58"/>
        <v>79.2</v>
      </c>
      <c r="AB1005" s="5">
        <f t="shared" si="59"/>
        <v>731.8</v>
      </c>
      <c r="AC1005" s="5"/>
      <c r="AD1005" s="5"/>
      <c r="AE1005" s="146"/>
    </row>
    <row r="1006" spans="1:31" ht="16.95" customHeight="1" x14ac:dyDescent="0.3">
      <c r="A1006" s="3">
        <v>46082</v>
      </c>
      <c r="B1006" s="14">
        <v>46084</v>
      </c>
      <c r="C1006" s="7" t="s">
        <v>71</v>
      </c>
      <c r="D1006" s="5" t="s">
        <v>72</v>
      </c>
      <c r="E1006" s="147" t="s">
        <v>1680</v>
      </c>
      <c r="F1006" s="7"/>
      <c r="G1006" s="148" t="s">
        <v>4893</v>
      </c>
      <c r="H1006" s="149" t="s">
        <v>4907</v>
      </c>
      <c r="I1006" s="148" t="s">
        <v>4396</v>
      </c>
      <c r="J1006" s="7">
        <v>1</v>
      </c>
      <c r="K1006" s="148">
        <v>150</v>
      </c>
      <c r="L1006" s="5">
        <f>VLOOKUP(I:I,[1]指导价!$A:$B,2,0)</f>
        <v>32.9</v>
      </c>
      <c r="M1006" s="124">
        <f t="shared" si="57"/>
        <v>150</v>
      </c>
      <c r="N1006" s="7" t="s">
        <v>77</v>
      </c>
      <c r="O1006" s="7"/>
      <c r="P1006" s="7"/>
      <c r="Q1006" s="7"/>
      <c r="R1006" s="7"/>
      <c r="S1006" s="7"/>
      <c r="T1006" s="23"/>
      <c r="U1006" s="5"/>
      <c r="V1006" s="7"/>
      <c r="W1006" s="148" t="s">
        <v>4908</v>
      </c>
      <c r="X1006" s="151" t="s">
        <v>4909</v>
      </c>
      <c r="Y1006" s="148" t="s">
        <v>4910</v>
      </c>
      <c r="Z1006" s="7"/>
      <c r="AA1006" s="5">
        <f t="shared" si="58"/>
        <v>32.9</v>
      </c>
      <c r="AB1006" s="5">
        <f t="shared" si="59"/>
        <v>117.1</v>
      </c>
      <c r="AC1006" s="5"/>
      <c r="AD1006" s="5"/>
      <c r="AE1006" s="146"/>
    </row>
    <row r="1007" spans="1:31" ht="16.95" customHeight="1" x14ac:dyDescent="0.3">
      <c r="A1007" s="3">
        <v>46082</v>
      </c>
      <c r="B1007" s="14">
        <v>46084</v>
      </c>
      <c r="C1007" s="5" t="str">
        <f>VLOOKUP(G1007,白名单!C:E,3,0)</f>
        <v>华北大区</v>
      </c>
      <c r="D1007" s="5" t="s">
        <v>1806</v>
      </c>
      <c r="E1007" s="147" t="s">
        <v>1680</v>
      </c>
      <c r="F1007" s="7"/>
      <c r="G1007" s="148" t="s">
        <v>1772</v>
      </c>
      <c r="H1007" s="149" t="s">
        <v>4911</v>
      </c>
      <c r="I1007" s="148" t="s">
        <v>4396</v>
      </c>
      <c r="J1007" s="7">
        <v>2</v>
      </c>
      <c r="K1007" s="148">
        <v>75.8</v>
      </c>
      <c r="L1007" s="5">
        <f>VLOOKUP(I:I,[1]指导价!$A:$B,2,0)</f>
        <v>32.9</v>
      </c>
      <c r="M1007" s="124">
        <f t="shared" si="57"/>
        <v>37.9</v>
      </c>
      <c r="N1007" s="7" t="s">
        <v>77</v>
      </c>
      <c r="O1007" s="7"/>
      <c r="P1007" s="7"/>
      <c r="Q1007" s="7"/>
      <c r="R1007" s="7"/>
      <c r="S1007" s="7"/>
      <c r="T1007" s="23"/>
      <c r="U1007" s="5"/>
      <c r="V1007" s="7"/>
      <c r="W1007" s="148" t="s">
        <v>4912</v>
      </c>
      <c r="X1007" s="151" t="s">
        <v>4913</v>
      </c>
      <c r="Y1007" s="148" t="s">
        <v>4914</v>
      </c>
      <c r="Z1007" s="7"/>
      <c r="AA1007" s="5">
        <f t="shared" si="58"/>
        <v>65.8</v>
      </c>
      <c r="AB1007" s="5">
        <f t="shared" si="59"/>
        <v>10</v>
      </c>
      <c r="AC1007" s="5"/>
      <c r="AD1007" s="5"/>
      <c r="AE1007" s="146"/>
    </row>
    <row r="1008" spans="1:31" ht="16.95" customHeight="1" x14ac:dyDescent="0.3">
      <c r="A1008" s="3">
        <v>46082</v>
      </c>
      <c r="B1008" s="14">
        <v>46084</v>
      </c>
      <c r="C1008" s="7" t="s">
        <v>71</v>
      </c>
      <c r="D1008" s="5" t="s">
        <v>72</v>
      </c>
      <c r="E1008" s="147" t="s">
        <v>1680</v>
      </c>
      <c r="F1008" s="7"/>
      <c r="G1008" s="147" t="s">
        <v>4915</v>
      </c>
      <c r="H1008" s="145" t="s">
        <v>4916</v>
      </c>
      <c r="I1008" s="147" t="s">
        <v>1712</v>
      </c>
      <c r="J1008" s="7">
        <v>4</v>
      </c>
      <c r="K1008" s="147" t="s">
        <v>2488</v>
      </c>
      <c r="L1008" s="5">
        <f>VLOOKUP(I:I,[1]指导价!$A:$B,2,0)</f>
        <v>24.9</v>
      </c>
      <c r="M1008" s="124">
        <f t="shared" si="57"/>
        <v>38</v>
      </c>
      <c r="N1008" s="7" t="s">
        <v>77</v>
      </c>
      <c r="O1008" s="7"/>
      <c r="P1008" s="7"/>
      <c r="Q1008" s="7"/>
      <c r="R1008" s="7"/>
      <c r="S1008" s="7"/>
      <c r="T1008" s="23"/>
      <c r="U1008" s="5"/>
      <c r="V1008" s="7"/>
      <c r="W1008" s="147" t="s">
        <v>4917</v>
      </c>
      <c r="X1008" s="109" t="s">
        <v>4918</v>
      </c>
      <c r="Y1008" s="147" t="s">
        <v>4919</v>
      </c>
      <c r="Z1008" s="7"/>
      <c r="AA1008" s="5">
        <f t="shared" si="58"/>
        <v>99.6</v>
      </c>
      <c r="AB1008" s="5">
        <f t="shared" si="59"/>
        <v>52.400000000000006</v>
      </c>
      <c r="AC1008" s="5"/>
      <c r="AD1008" s="5"/>
      <c r="AE1008" s="146"/>
    </row>
    <row r="1009" spans="1:31" ht="16.95" customHeight="1" x14ac:dyDescent="0.3">
      <c r="A1009" s="3">
        <v>46082</v>
      </c>
      <c r="B1009" s="14">
        <v>46084</v>
      </c>
      <c r="C1009" s="7" t="s">
        <v>71</v>
      </c>
      <c r="D1009" s="5" t="s">
        <v>72</v>
      </c>
      <c r="E1009" s="147" t="s">
        <v>1680</v>
      </c>
      <c r="F1009" s="7"/>
      <c r="G1009" s="147" t="s">
        <v>3024</v>
      </c>
      <c r="H1009" s="145" t="s">
        <v>4920</v>
      </c>
      <c r="I1009" s="147" t="s">
        <v>1690</v>
      </c>
      <c r="J1009" s="7">
        <v>4</v>
      </c>
      <c r="K1009" s="147" t="s">
        <v>4921</v>
      </c>
      <c r="L1009" s="5">
        <f>VLOOKUP(I:I,[1]指导价!$A:$B,2,0)</f>
        <v>9.9</v>
      </c>
      <c r="M1009" s="124">
        <f t="shared" si="57"/>
        <v>21.3</v>
      </c>
      <c r="N1009" s="7" t="s">
        <v>77</v>
      </c>
      <c r="O1009" s="7"/>
      <c r="P1009" s="7"/>
      <c r="Q1009" s="7"/>
      <c r="R1009" s="7"/>
      <c r="S1009" s="7"/>
      <c r="T1009" s="23"/>
      <c r="U1009" s="5"/>
      <c r="V1009" s="7"/>
      <c r="W1009" s="147" t="s">
        <v>4922</v>
      </c>
      <c r="X1009" s="109" t="s">
        <v>4923</v>
      </c>
      <c r="Y1009" s="147" t="s">
        <v>4924</v>
      </c>
      <c r="Z1009" s="7"/>
      <c r="AA1009" s="5">
        <f t="shared" si="58"/>
        <v>39.6</v>
      </c>
      <c r="AB1009" s="5">
        <f t="shared" si="59"/>
        <v>45.6</v>
      </c>
      <c r="AC1009" s="5"/>
      <c r="AD1009" s="5"/>
      <c r="AE1009" s="146"/>
    </row>
    <row r="1010" spans="1:31" ht="16.95" customHeight="1" x14ac:dyDescent="0.3">
      <c r="A1010" s="3">
        <v>46082</v>
      </c>
      <c r="B1010" s="14">
        <v>46084</v>
      </c>
      <c r="C1010" s="7" t="s">
        <v>71</v>
      </c>
      <c r="D1010" s="5" t="s">
        <v>72</v>
      </c>
      <c r="E1010" s="147" t="s">
        <v>1680</v>
      </c>
      <c r="F1010" s="7"/>
      <c r="G1010" s="147" t="s">
        <v>3024</v>
      </c>
      <c r="H1010" s="145" t="s">
        <v>4925</v>
      </c>
      <c r="I1010" s="147" t="s">
        <v>1683</v>
      </c>
      <c r="J1010" s="7">
        <v>4</v>
      </c>
      <c r="K1010" s="147" t="s">
        <v>4926</v>
      </c>
      <c r="L1010" s="5">
        <f>VLOOKUP(I:I,[1]指导价!$A:$B,2,0)</f>
        <v>9.9</v>
      </c>
      <c r="M1010" s="124">
        <f t="shared" si="57"/>
        <v>20.55</v>
      </c>
      <c r="N1010" s="7" t="s">
        <v>77</v>
      </c>
      <c r="O1010" s="7"/>
      <c r="P1010" s="7"/>
      <c r="Q1010" s="7"/>
      <c r="R1010" s="7"/>
      <c r="S1010" s="7"/>
      <c r="T1010" s="23"/>
      <c r="U1010" s="5"/>
      <c r="V1010" s="7"/>
      <c r="W1010" s="147" t="s">
        <v>4927</v>
      </c>
      <c r="X1010" s="109" t="s">
        <v>4928</v>
      </c>
      <c r="Y1010" s="147" t="s">
        <v>4929</v>
      </c>
      <c r="Z1010" s="7"/>
      <c r="AA1010" s="5">
        <f t="shared" si="58"/>
        <v>39.6</v>
      </c>
      <c r="AB1010" s="5">
        <f t="shared" si="59"/>
        <v>42.6</v>
      </c>
      <c r="AC1010" s="5"/>
      <c r="AD1010" s="5"/>
      <c r="AE1010" s="146"/>
    </row>
    <row r="1011" spans="1:31" ht="16.95" customHeight="1" x14ac:dyDescent="0.3">
      <c r="A1011" s="3">
        <v>46082</v>
      </c>
      <c r="B1011" s="14">
        <v>46084</v>
      </c>
      <c r="C1011" s="7" t="s">
        <v>71</v>
      </c>
      <c r="D1011" s="5" t="s">
        <v>72</v>
      </c>
      <c r="E1011" s="147" t="s">
        <v>1680</v>
      </c>
      <c r="F1011" s="7"/>
      <c r="G1011" s="148" t="s">
        <v>4930</v>
      </c>
      <c r="H1011" s="149" t="s">
        <v>4931</v>
      </c>
      <c r="I1011" s="147" t="s">
        <v>1683</v>
      </c>
      <c r="J1011" s="7">
        <v>4</v>
      </c>
      <c r="K1011" s="148">
        <v>59.7</v>
      </c>
      <c r="L1011" s="5">
        <f>VLOOKUP(I:I,[1]指导价!$A:$B,2,0)</f>
        <v>9.9</v>
      </c>
      <c r="M1011" s="124">
        <f t="shared" si="57"/>
        <v>14.925000000000001</v>
      </c>
      <c r="N1011" s="7" t="s">
        <v>77</v>
      </c>
      <c r="O1011" s="7"/>
      <c r="P1011" s="7"/>
      <c r="Q1011" s="7"/>
      <c r="R1011" s="7"/>
      <c r="S1011" s="7"/>
      <c r="T1011" s="23"/>
      <c r="U1011" s="5"/>
      <c r="V1011" s="7"/>
      <c r="W1011" s="148" t="s">
        <v>4932</v>
      </c>
      <c r="X1011" s="151" t="s">
        <v>4933</v>
      </c>
      <c r="Y1011" s="148" t="s">
        <v>4934</v>
      </c>
      <c r="Z1011" s="7"/>
      <c r="AA1011" s="5">
        <f t="shared" si="58"/>
        <v>39.6</v>
      </c>
      <c r="AB1011" s="5">
        <f t="shared" si="59"/>
        <v>20.100000000000001</v>
      </c>
      <c r="AC1011" s="5"/>
      <c r="AD1011" s="5"/>
      <c r="AE1011" s="146"/>
    </row>
    <row r="1012" spans="1:31" ht="16.95" customHeight="1" x14ac:dyDescent="0.3">
      <c r="A1012" s="3">
        <v>46082</v>
      </c>
      <c r="B1012" s="14">
        <v>46084</v>
      </c>
      <c r="C1012" s="5" t="str">
        <f>VLOOKUP(G1012,白名单!C:E,3,0)</f>
        <v>华北大区</v>
      </c>
      <c r="D1012" s="5" t="str">
        <f>VLOOKUP(G1012,白名单!C:F,4,0)</f>
        <v>天津和清润通商贸有限公司</v>
      </c>
      <c r="E1012" s="147" t="s">
        <v>1680</v>
      </c>
      <c r="F1012" s="7"/>
      <c r="G1012" s="147" t="s">
        <v>1783</v>
      </c>
      <c r="H1012" s="145" t="s">
        <v>4935</v>
      </c>
      <c r="I1012" s="147" t="s">
        <v>1739</v>
      </c>
      <c r="J1012" s="7">
        <v>2</v>
      </c>
      <c r="K1012" s="147" t="s">
        <v>1763</v>
      </c>
      <c r="L1012" s="5">
        <f>VLOOKUP(I:I,[1]指导价!$A:$B,2,0)</f>
        <v>24.9</v>
      </c>
      <c r="M1012" s="124">
        <f t="shared" si="57"/>
        <v>29.9</v>
      </c>
      <c r="N1012" s="7" t="s">
        <v>77</v>
      </c>
      <c r="O1012" s="7"/>
      <c r="P1012" s="7"/>
      <c r="Q1012" s="7"/>
      <c r="R1012" s="7"/>
      <c r="S1012" s="7"/>
      <c r="T1012" s="23"/>
      <c r="U1012" s="5"/>
      <c r="V1012" s="7"/>
      <c r="W1012" s="147" t="s">
        <v>4936</v>
      </c>
      <c r="X1012" s="109" t="s">
        <v>1853</v>
      </c>
      <c r="Y1012" s="147" t="s">
        <v>1854</v>
      </c>
      <c r="Z1012" s="7"/>
      <c r="AA1012" s="5">
        <f t="shared" si="58"/>
        <v>49.8</v>
      </c>
      <c r="AB1012" s="5">
        <f t="shared" si="59"/>
        <v>10</v>
      </c>
      <c r="AC1012" s="5"/>
      <c r="AD1012" s="5"/>
      <c r="AE1012" s="146"/>
    </row>
    <row r="1013" spans="1:31" ht="16.95" customHeight="1" x14ac:dyDescent="0.3">
      <c r="A1013" s="3">
        <v>46082</v>
      </c>
      <c r="B1013" s="14">
        <v>46084</v>
      </c>
      <c r="C1013" s="7" t="s">
        <v>71</v>
      </c>
      <c r="D1013" s="5" t="s">
        <v>72</v>
      </c>
      <c r="E1013" s="147" t="s">
        <v>1680</v>
      </c>
      <c r="F1013" s="7"/>
      <c r="G1013" s="147" t="s">
        <v>4937</v>
      </c>
      <c r="H1013" s="145" t="s">
        <v>4938</v>
      </c>
      <c r="I1013" s="147" t="s">
        <v>1712</v>
      </c>
      <c r="J1013" s="7">
        <v>1</v>
      </c>
      <c r="K1013" s="147" t="s">
        <v>4939</v>
      </c>
      <c r="L1013" s="5">
        <f>VLOOKUP(I:I,[1]指导价!$A:$B,2,0)</f>
        <v>24.9</v>
      </c>
      <c r="M1013" s="124">
        <f t="shared" si="57"/>
        <v>43.21</v>
      </c>
      <c r="N1013" s="7" t="s">
        <v>77</v>
      </c>
      <c r="O1013" s="7"/>
      <c r="P1013" s="7"/>
      <c r="Q1013" s="7"/>
      <c r="R1013" s="7"/>
      <c r="S1013" s="7"/>
      <c r="T1013" s="23"/>
      <c r="U1013" s="5"/>
      <c r="V1013" s="7"/>
      <c r="W1013" s="147" t="s">
        <v>4940</v>
      </c>
      <c r="X1013" s="109" t="s">
        <v>4941</v>
      </c>
      <c r="Y1013" s="147" t="s">
        <v>4942</v>
      </c>
      <c r="Z1013" s="7"/>
      <c r="AA1013" s="5">
        <f t="shared" si="58"/>
        <v>24.9</v>
      </c>
      <c r="AB1013" s="5">
        <f t="shared" si="59"/>
        <v>18.310000000000002</v>
      </c>
      <c r="AC1013" s="5"/>
      <c r="AD1013" s="5"/>
      <c r="AE1013" s="146"/>
    </row>
    <row r="1014" spans="1:31" ht="16.95" customHeight="1" x14ac:dyDescent="0.3">
      <c r="A1014" s="3">
        <v>46082</v>
      </c>
      <c r="B1014" s="14">
        <v>46084</v>
      </c>
      <c r="C1014" s="7" t="s">
        <v>71</v>
      </c>
      <c r="D1014" s="5" t="s">
        <v>72</v>
      </c>
      <c r="E1014" s="147" t="s">
        <v>1680</v>
      </c>
      <c r="F1014" s="7"/>
      <c r="G1014" s="147" t="s">
        <v>3882</v>
      </c>
      <c r="H1014" s="145" t="s">
        <v>4943</v>
      </c>
      <c r="I1014" s="147" t="s">
        <v>1683</v>
      </c>
      <c r="J1014" s="7">
        <v>2</v>
      </c>
      <c r="K1014" s="147" t="s">
        <v>3884</v>
      </c>
      <c r="L1014" s="5">
        <f>VLOOKUP(I:I,[1]指导价!$A:$B,2,0)</f>
        <v>9.9</v>
      </c>
      <c r="M1014" s="124">
        <f t="shared" si="57"/>
        <v>80</v>
      </c>
      <c r="N1014" s="7" t="s">
        <v>77</v>
      </c>
      <c r="O1014" s="7"/>
      <c r="P1014" s="7"/>
      <c r="Q1014" s="7"/>
      <c r="R1014" s="7"/>
      <c r="S1014" s="7"/>
      <c r="T1014" s="23"/>
      <c r="U1014" s="5"/>
      <c r="V1014" s="7"/>
      <c r="W1014" s="147" t="s">
        <v>4944</v>
      </c>
      <c r="X1014" s="109" t="s">
        <v>4945</v>
      </c>
      <c r="Y1014" s="147" t="s">
        <v>4946</v>
      </c>
      <c r="Z1014" s="7"/>
      <c r="AA1014" s="5">
        <f t="shared" si="58"/>
        <v>19.8</v>
      </c>
      <c r="AB1014" s="5">
        <f t="shared" si="59"/>
        <v>140.19999999999999</v>
      </c>
      <c r="AC1014" s="5"/>
      <c r="AD1014" s="5"/>
      <c r="AE1014" s="146"/>
    </row>
    <row r="1015" spans="1:31" ht="16.95" customHeight="1" x14ac:dyDescent="0.3">
      <c r="A1015" s="3">
        <v>46082</v>
      </c>
      <c r="B1015" s="14">
        <v>46084</v>
      </c>
      <c r="C1015" s="7" t="s">
        <v>71</v>
      </c>
      <c r="D1015" s="5" t="s">
        <v>72</v>
      </c>
      <c r="E1015" s="147" t="s">
        <v>1680</v>
      </c>
      <c r="F1015" s="7"/>
      <c r="G1015" s="147" t="s">
        <v>3882</v>
      </c>
      <c r="H1015" s="145" t="s">
        <v>4947</v>
      </c>
      <c r="I1015" s="147" t="s">
        <v>1683</v>
      </c>
      <c r="J1015" s="7">
        <v>6</v>
      </c>
      <c r="K1015" s="147" t="s">
        <v>3224</v>
      </c>
      <c r="L1015" s="5">
        <f>VLOOKUP(I:I,[1]指导价!$A:$B,2,0)</f>
        <v>9.9</v>
      </c>
      <c r="M1015" s="124">
        <f t="shared" si="57"/>
        <v>30</v>
      </c>
      <c r="N1015" s="7" t="s">
        <v>77</v>
      </c>
      <c r="O1015" s="7"/>
      <c r="P1015" s="7"/>
      <c r="Q1015" s="7"/>
      <c r="R1015" s="7"/>
      <c r="S1015" s="7"/>
      <c r="T1015" s="23"/>
      <c r="U1015" s="5"/>
      <c r="V1015" s="7"/>
      <c r="W1015" s="147" t="s">
        <v>4948</v>
      </c>
      <c r="X1015" s="109" t="s">
        <v>4949</v>
      </c>
      <c r="Y1015" s="147" t="s">
        <v>4950</v>
      </c>
      <c r="Z1015" s="7"/>
      <c r="AA1015" s="5">
        <f t="shared" si="58"/>
        <v>59.400000000000006</v>
      </c>
      <c r="AB1015" s="5">
        <f t="shared" si="59"/>
        <v>120.6</v>
      </c>
      <c r="AC1015" s="5"/>
      <c r="AD1015" s="5"/>
      <c r="AE1015" s="146"/>
    </row>
    <row r="1016" spans="1:31" ht="16.95" customHeight="1" x14ac:dyDescent="0.3">
      <c r="A1016" s="3">
        <v>46082</v>
      </c>
      <c r="B1016" s="14">
        <v>46084</v>
      </c>
      <c r="C1016" s="7" t="s">
        <v>71</v>
      </c>
      <c r="D1016" s="5" t="s">
        <v>72</v>
      </c>
      <c r="E1016" s="147" t="s">
        <v>1680</v>
      </c>
      <c r="F1016" s="7"/>
      <c r="G1016" s="147" t="s">
        <v>3882</v>
      </c>
      <c r="H1016" s="145" t="s">
        <v>4951</v>
      </c>
      <c r="I1016" s="147" t="s">
        <v>1683</v>
      </c>
      <c r="J1016" s="7">
        <v>5</v>
      </c>
      <c r="K1016" s="147" t="s">
        <v>3884</v>
      </c>
      <c r="L1016" s="5">
        <f>VLOOKUP(I:I,[1]指导价!$A:$B,2,0)</f>
        <v>9.9</v>
      </c>
      <c r="M1016" s="124">
        <f t="shared" si="57"/>
        <v>32</v>
      </c>
      <c r="N1016" s="7" t="s">
        <v>77</v>
      </c>
      <c r="O1016" s="7"/>
      <c r="P1016" s="7"/>
      <c r="Q1016" s="7"/>
      <c r="R1016" s="7"/>
      <c r="S1016" s="7"/>
      <c r="T1016" s="23"/>
      <c r="U1016" s="5"/>
      <c r="V1016" s="7"/>
      <c r="W1016" s="147" t="s">
        <v>4952</v>
      </c>
      <c r="X1016" s="109" t="s">
        <v>4054</v>
      </c>
      <c r="Y1016" s="147" t="s">
        <v>4055</v>
      </c>
      <c r="Z1016" s="7"/>
      <c r="AA1016" s="5">
        <f t="shared" si="58"/>
        <v>49.5</v>
      </c>
      <c r="AB1016" s="5">
        <f t="shared" si="59"/>
        <v>110.5</v>
      </c>
      <c r="AC1016" s="5"/>
      <c r="AD1016" s="5"/>
      <c r="AE1016" s="146"/>
    </row>
    <row r="1017" spans="1:31" ht="16.95" customHeight="1" x14ac:dyDescent="0.3">
      <c r="A1017" s="3">
        <v>46082</v>
      </c>
      <c r="B1017" s="14">
        <v>46084</v>
      </c>
      <c r="C1017" s="7" t="s">
        <v>71</v>
      </c>
      <c r="D1017" s="5" t="s">
        <v>72</v>
      </c>
      <c r="E1017" s="147" t="s">
        <v>1680</v>
      </c>
      <c r="F1017" s="7"/>
      <c r="G1017" s="147" t="s">
        <v>3406</v>
      </c>
      <c r="H1017" s="145" t="s">
        <v>4953</v>
      </c>
      <c r="I1017" s="147" t="s">
        <v>1690</v>
      </c>
      <c r="J1017" s="7">
        <v>20</v>
      </c>
      <c r="K1017" s="147" t="s">
        <v>3408</v>
      </c>
      <c r="L1017" s="5">
        <f>VLOOKUP(I:I,[1]指导价!$A:$B,2,0)</f>
        <v>9.9</v>
      </c>
      <c r="M1017" s="124">
        <f t="shared" si="57"/>
        <v>17.84</v>
      </c>
      <c r="N1017" s="7" t="s">
        <v>77</v>
      </c>
      <c r="O1017" s="7"/>
      <c r="P1017" s="7"/>
      <c r="Q1017" s="7"/>
      <c r="R1017" s="7"/>
      <c r="S1017" s="7"/>
      <c r="T1017" s="23"/>
      <c r="U1017" s="5"/>
      <c r="V1017" s="7"/>
      <c r="W1017" s="147" t="s">
        <v>4954</v>
      </c>
      <c r="X1017" s="109" t="s">
        <v>4955</v>
      </c>
      <c r="Y1017" s="147" t="s">
        <v>4956</v>
      </c>
      <c r="Z1017" s="7"/>
      <c r="AA1017" s="5">
        <f t="shared" si="58"/>
        <v>198</v>
      </c>
      <c r="AB1017" s="5">
        <f t="shared" si="59"/>
        <v>158.80000000000001</v>
      </c>
      <c r="AC1017" s="5"/>
      <c r="AD1017" s="5"/>
      <c r="AE1017" s="146"/>
    </row>
    <row r="1018" spans="1:31" ht="16.95" customHeight="1" x14ac:dyDescent="0.3">
      <c r="A1018" s="3">
        <v>46082</v>
      </c>
      <c r="B1018" s="14">
        <v>46084</v>
      </c>
      <c r="C1018" s="7" t="s">
        <v>71</v>
      </c>
      <c r="D1018" s="5" t="s">
        <v>72</v>
      </c>
      <c r="E1018" s="147" t="s">
        <v>1680</v>
      </c>
      <c r="F1018" s="7"/>
      <c r="G1018" s="147" t="s">
        <v>4957</v>
      </c>
      <c r="H1018" s="145" t="s">
        <v>4958</v>
      </c>
      <c r="I1018" s="147" t="s">
        <v>1712</v>
      </c>
      <c r="J1018" s="7">
        <v>4</v>
      </c>
      <c r="K1018" s="147" t="s">
        <v>2712</v>
      </c>
      <c r="L1018" s="5">
        <f>VLOOKUP(I:I,[1]指导价!$A:$B,2,0)</f>
        <v>24.9</v>
      </c>
      <c r="M1018" s="124">
        <f t="shared" si="57"/>
        <v>38.25</v>
      </c>
      <c r="N1018" s="7" t="s">
        <v>77</v>
      </c>
      <c r="O1018" s="7"/>
      <c r="P1018" s="7"/>
      <c r="Q1018" s="7"/>
      <c r="R1018" s="7"/>
      <c r="S1018" s="7"/>
      <c r="T1018" s="23"/>
      <c r="U1018" s="5"/>
      <c r="V1018" s="7"/>
      <c r="W1018" s="147" t="s">
        <v>4959</v>
      </c>
      <c r="X1018" s="109" t="s">
        <v>4960</v>
      </c>
      <c r="Y1018" s="147" t="s">
        <v>4961</v>
      </c>
      <c r="Z1018" s="7"/>
      <c r="AA1018" s="5">
        <f t="shared" si="58"/>
        <v>99.6</v>
      </c>
      <c r="AB1018" s="5">
        <f t="shared" si="59"/>
        <v>53.400000000000006</v>
      </c>
      <c r="AC1018" s="5"/>
      <c r="AD1018" s="5"/>
      <c r="AE1018" s="146"/>
    </row>
    <row r="1019" spans="1:31" ht="16.95" customHeight="1" x14ac:dyDescent="0.3">
      <c r="A1019" s="3">
        <v>46082</v>
      </c>
      <c r="B1019" s="14">
        <v>46084</v>
      </c>
      <c r="C1019" s="7" t="s">
        <v>71</v>
      </c>
      <c r="D1019" s="5" t="s">
        <v>72</v>
      </c>
      <c r="E1019" s="147" t="s">
        <v>1680</v>
      </c>
      <c r="F1019" s="7"/>
      <c r="G1019" s="147" t="s">
        <v>4962</v>
      </c>
      <c r="H1019" s="145" t="s">
        <v>4963</v>
      </c>
      <c r="I1019" s="147" t="s">
        <v>1712</v>
      </c>
      <c r="J1019" s="7">
        <v>6</v>
      </c>
      <c r="K1019" s="147" t="s">
        <v>4964</v>
      </c>
      <c r="L1019" s="5">
        <f>VLOOKUP(I:I,[1]指导价!$A:$B,2,0)</f>
        <v>24.9</v>
      </c>
      <c r="M1019" s="124">
        <f t="shared" si="57"/>
        <v>28.2</v>
      </c>
      <c r="N1019" s="7" t="s">
        <v>77</v>
      </c>
      <c r="O1019" s="7"/>
      <c r="P1019" s="7"/>
      <c r="Q1019" s="7"/>
      <c r="R1019" s="7"/>
      <c r="S1019" s="7"/>
      <c r="T1019" s="23"/>
      <c r="U1019" s="5"/>
      <c r="V1019" s="7"/>
      <c r="W1019" s="147" t="s">
        <v>4965</v>
      </c>
      <c r="X1019" s="109" t="s">
        <v>4966</v>
      </c>
      <c r="Y1019" s="147" t="s">
        <v>4967</v>
      </c>
      <c r="Z1019" s="7"/>
      <c r="AA1019" s="5">
        <f t="shared" si="58"/>
        <v>149.39999999999998</v>
      </c>
      <c r="AB1019" s="5">
        <f t="shared" si="59"/>
        <v>19.800000000000011</v>
      </c>
      <c r="AC1019" s="5"/>
      <c r="AD1019" s="5"/>
      <c r="AE1019" s="146"/>
    </row>
    <row r="1020" spans="1:31" ht="16.95" customHeight="1" x14ac:dyDescent="0.3">
      <c r="A1020" s="3">
        <v>46082</v>
      </c>
      <c r="B1020" s="14">
        <v>46084</v>
      </c>
      <c r="C1020" s="7" t="s">
        <v>71</v>
      </c>
      <c r="D1020" s="5" t="s">
        <v>72</v>
      </c>
      <c r="E1020" s="147" t="s">
        <v>1680</v>
      </c>
      <c r="F1020" s="7"/>
      <c r="G1020" s="148" t="s">
        <v>4968</v>
      </c>
      <c r="H1020" s="149" t="s">
        <v>4969</v>
      </c>
      <c r="I1020" s="148" t="s">
        <v>4396</v>
      </c>
      <c r="J1020" s="7">
        <v>2</v>
      </c>
      <c r="K1020" s="148">
        <v>121.16</v>
      </c>
      <c r="L1020" s="5">
        <f>VLOOKUP(I:I,[1]指导价!$A:$B,2,0)</f>
        <v>32.9</v>
      </c>
      <c r="M1020" s="124">
        <f t="shared" si="57"/>
        <v>60.58</v>
      </c>
      <c r="N1020" s="7" t="s">
        <v>77</v>
      </c>
      <c r="O1020" s="7"/>
      <c r="P1020" s="7"/>
      <c r="Q1020" s="7"/>
      <c r="R1020" s="7"/>
      <c r="S1020" s="7"/>
      <c r="T1020" s="23"/>
      <c r="U1020" s="5"/>
      <c r="V1020" s="7"/>
      <c r="W1020" s="148" t="s">
        <v>4970</v>
      </c>
      <c r="X1020" s="151" t="s">
        <v>4971</v>
      </c>
      <c r="Y1020" s="148" t="s">
        <v>4972</v>
      </c>
      <c r="Z1020" s="7"/>
      <c r="AA1020" s="5">
        <f t="shared" si="58"/>
        <v>65.8</v>
      </c>
      <c r="AB1020" s="5">
        <f t="shared" si="59"/>
        <v>55.36</v>
      </c>
      <c r="AC1020" s="5"/>
      <c r="AD1020" s="5"/>
      <c r="AE1020" s="146"/>
    </row>
    <row r="1021" spans="1:31" ht="16.95" customHeight="1" x14ac:dyDescent="0.3">
      <c r="A1021" s="3">
        <v>46082</v>
      </c>
      <c r="B1021" s="14">
        <v>46084</v>
      </c>
      <c r="C1021" s="7" t="s">
        <v>71</v>
      </c>
      <c r="D1021" s="5" t="s">
        <v>72</v>
      </c>
      <c r="E1021" s="147" t="s">
        <v>1680</v>
      </c>
      <c r="F1021" s="7"/>
      <c r="G1021" s="148" t="s">
        <v>4968</v>
      </c>
      <c r="H1021" s="149" t="s">
        <v>4973</v>
      </c>
      <c r="I1021" s="148" t="s">
        <v>4396</v>
      </c>
      <c r="J1021" s="7">
        <v>2</v>
      </c>
      <c r="K1021" s="148">
        <v>121.16</v>
      </c>
      <c r="L1021" s="5">
        <f>VLOOKUP(I:I,[1]指导价!$A:$B,2,0)</f>
        <v>32.9</v>
      </c>
      <c r="M1021" s="124">
        <f t="shared" si="57"/>
        <v>60.58</v>
      </c>
      <c r="N1021" s="7" t="s">
        <v>77</v>
      </c>
      <c r="O1021" s="7"/>
      <c r="P1021" s="7"/>
      <c r="Q1021" s="7"/>
      <c r="R1021" s="7"/>
      <c r="S1021" s="7"/>
      <c r="T1021" s="23"/>
      <c r="U1021" s="5"/>
      <c r="V1021" s="7"/>
      <c r="W1021" s="148" t="s">
        <v>4974</v>
      </c>
      <c r="X1021" s="151" t="s">
        <v>4975</v>
      </c>
      <c r="Y1021" s="148" t="s">
        <v>4976</v>
      </c>
      <c r="Z1021" s="7"/>
      <c r="AA1021" s="5">
        <f t="shared" si="58"/>
        <v>65.8</v>
      </c>
      <c r="AB1021" s="5">
        <f t="shared" si="59"/>
        <v>55.36</v>
      </c>
      <c r="AC1021" s="5"/>
      <c r="AD1021" s="5"/>
      <c r="AE1021" s="146"/>
    </row>
    <row r="1022" spans="1:31" ht="16.95" customHeight="1" x14ac:dyDescent="0.3">
      <c r="A1022" s="3">
        <v>46082</v>
      </c>
      <c r="B1022" s="14">
        <v>46084</v>
      </c>
      <c r="C1022" s="7" t="s">
        <v>71</v>
      </c>
      <c r="D1022" s="5" t="s">
        <v>72</v>
      </c>
      <c r="E1022" s="147" t="s">
        <v>1680</v>
      </c>
      <c r="F1022" s="7"/>
      <c r="G1022" s="147" t="s">
        <v>4977</v>
      </c>
      <c r="H1022" s="145" t="s">
        <v>4978</v>
      </c>
      <c r="I1022" s="147" t="s">
        <v>1683</v>
      </c>
      <c r="J1022" s="7">
        <v>15</v>
      </c>
      <c r="K1022" s="147" t="s">
        <v>4979</v>
      </c>
      <c r="L1022" s="5">
        <f>VLOOKUP(I:I,[1]指导价!$A:$B,2,0)</f>
        <v>9.9</v>
      </c>
      <c r="M1022" s="124">
        <f t="shared" si="57"/>
        <v>15.575999999999999</v>
      </c>
      <c r="N1022" s="7" t="s">
        <v>77</v>
      </c>
      <c r="O1022" s="7"/>
      <c r="P1022" s="7"/>
      <c r="Q1022" s="7"/>
      <c r="R1022" s="7"/>
      <c r="S1022" s="7"/>
      <c r="T1022" s="23"/>
      <c r="U1022" s="5"/>
      <c r="V1022" s="7"/>
      <c r="W1022" s="147" t="s">
        <v>4980</v>
      </c>
      <c r="X1022" s="109" t="s">
        <v>4981</v>
      </c>
      <c r="Y1022" s="147" t="s">
        <v>4982</v>
      </c>
      <c r="Z1022" s="7"/>
      <c r="AA1022" s="5">
        <f t="shared" si="58"/>
        <v>148.5</v>
      </c>
      <c r="AB1022" s="5">
        <f t="shared" si="59"/>
        <v>85.139999999999986</v>
      </c>
      <c r="AC1022" s="5"/>
      <c r="AD1022" s="5"/>
      <c r="AE1022" s="146"/>
    </row>
    <row r="1023" spans="1:31" ht="16.95" customHeight="1" x14ac:dyDescent="0.3">
      <c r="A1023" s="3">
        <v>46082</v>
      </c>
      <c r="B1023" s="14">
        <v>46084</v>
      </c>
      <c r="C1023" s="7" t="s">
        <v>71</v>
      </c>
      <c r="D1023" s="5" t="s">
        <v>72</v>
      </c>
      <c r="E1023" s="147" t="s">
        <v>1680</v>
      </c>
      <c r="F1023" s="7"/>
      <c r="G1023" s="147" t="s">
        <v>4983</v>
      </c>
      <c r="H1023" s="145" t="s">
        <v>4984</v>
      </c>
      <c r="I1023" s="147" t="s">
        <v>1739</v>
      </c>
      <c r="J1023" s="7">
        <v>2</v>
      </c>
      <c r="K1023" s="147" t="s">
        <v>4985</v>
      </c>
      <c r="L1023" s="5">
        <f>VLOOKUP(I:I,[1]指导价!$A:$B,2,0)</f>
        <v>24.9</v>
      </c>
      <c r="M1023" s="124">
        <f t="shared" si="57"/>
        <v>27.45</v>
      </c>
      <c r="N1023" s="7" t="s">
        <v>77</v>
      </c>
      <c r="O1023" s="7"/>
      <c r="P1023" s="7"/>
      <c r="Q1023" s="7"/>
      <c r="R1023" s="7"/>
      <c r="S1023" s="7"/>
      <c r="T1023" s="23"/>
      <c r="U1023" s="5"/>
      <c r="V1023" s="7"/>
      <c r="W1023" s="147" t="s">
        <v>4986</v>
      </c>
      <c r="X1023" s="109" t="s">
        <v>4987</v>
      </c>
      <c r="Y1023" s="147" t="s">
        <v>4988</v>
      </c>
      <c r="Z1023" s="7"/>
      <c r="AA1023" s="5">
        <f t="shared" si="58"/>
        <v>49.8</v>
      </c>
      <c r="AB1023" s="5">
        <f t="shared" si="59"/>
        <v>5.1000000000000014</v>
      </c>
      <c r="AC1023" s="5"/>
      <c r="AD1023" s="5"/>
      <c r="AE1023" s="146"/>
    </row>
    <row r="1024" spans="1:31" ht="16.95" customHeight="1" x14ac:dyDescent="0.3">
      <c r="A1024" s="3">
        <v>46082</v>
      </c>
      <c r="B1024" s="14">
        <v>46084</v>
      </c>
      <c r="C1024" s="7" t="s">
        <v>71</v>
      </c>
      <c r="D1024" s="5" t="s">
        <v>72</v>
      </c>
      <c r="E1024" s="147" t="s">
        <v>1680</v>
      </c>
      <c r="F1024" s="7"/>
      <c r="G1024" s="147" t="s">
        <v>2512</v>
      </c>
      <c r="H1024" s="145" t="s">
        <v>4989</v>
      </c>
      <c r="I1024" s="147" t="s">
        <v>1739</v>
      </c>
      <c r="J1024" s="7">
        <v>4</v>
      </c>
      <c r="K1024" s="147" t="s">
        <v>3728</v>
      </c>
      <c r="L1024" s="5">
        <f>VLOOKUP(I:I,[1]指导价!$A:$B,2,0)</f>
        <v>24.9</v>
      </c>
      <c r="M1024" s="124">
        <f t="shared" si="57"/>
        <v>30</v>
      </c>
      <c r="N1024" s="7" t="s">
        <v>77</v>
      </c>
      <c r="O1024" s="7"/>
      <c r="P1024" s="7"/>
      <c r="Q1024" s="7"/>
      <c r="R1024" s="7"/>
      <c r="S1024" s="7"/>
      <c r="T1024" s="23"/>
      <c r="U1024" s="5"/>
      <c r="V1024" s="7"/>
      <c r="W1024" s="147" t="s">
        <v>4990</v>
      </c>
      <c r="X1024" s="109" t="s">
        <v>4991</v>
      </c>
      <c r="Y1024" s="147" t="s">
        <v>4992</v>
      </c>
      <c r="Z1024" s="7"/>
      <c r="AA1024" s="5">
        <f t="shared" si="58"/>
        <v>99.6</v>
      </c>
      <c r="AB1024" s="5">
        <f t="shared" si="59"/>
        <v>20.400000000000006</v>
      </c>
      <c r="AC1024" s="5"/>
      <c r="AD1024" s="5"/>
      <c r="AE1024" s="146"/>
    </row>
    <row r="1025" spans="1:31" ht="16.95" customHeight="1" x14ac:dyDescent="0.3">
      <c r="A1025" s="3">
        <v>46082</v>
      </c>
      <c r="B1025" s="14">
        <v>46084</v>
      </c>
      <c r="C1025" s="7" t="s">
        <v>71</v>
      </c>
      <c r="D1025" s="5" t="s">
        <v>72</v>
      </c>
      <c r="E1025" s="147" t="s">
        <v>1680</v>
      </c>
      <c r="F1025" s="7"/>
      <c r="G1025" s="147" t="s">
        <v>2512</v>
      </c>
      <c r="H1025" s="145" t="s">
        <v>4993</v>
      </c>
      <c r="I1025" s="147" t="s">
        <v>1712</v>
      </c>
      <c r="J1025" s="7">
        <v>2</v>
      </c>
      <c r="K1025" s="147" t="s">
        <v>2650</v>
      </c>
      <c r="L1025" s="5">
        <f>VLOOKUP(I:I,[1]指导价!$A:$B,2,0)</f>
        <v>24.9</v>
      </c>
      <c r="M1025" s="124">
        <f t="shared" si="57"/>
        <v>31</v>
      </c>
      <c r="N1025" s="7" t="s">
        <v>77</v>
      </c>
      <c r="O1025" s="7"/>
      <c r="P1025" s="7"/>
      <c r="Q1025" s="7"/>
      <c r="R1025" s="7"/>
      <c r="S1025" s="7"/>
      <c r="T1025" s="23"/>
      <c r="U1025" s="5"/>
      <c r="V1025" s="7"/>
      <c r="W1025" s="147" t="s">
        <v>4994</v>
      </c>
      <c r="X1025" s="109" t="s">
        <v>4995</v>
      </c>
      <c r="Y1025" s="147" t="s">
        <v>4996</v>
      </c>
      <c r="Z1025" s="7"/>
      <c r="AA1025" s="5">
        <f t="shared" si="58"/>
        <v>49.8</v>
      </c>
      <c r="AB1025" s="5">
        <f t="shared" si="59"/>
        <v>12.200000000000003</v>
      </c>
      <c r="AC1025" s="5"/>
      <c r="AD1025" s="5"/>
      <c r="AE1025" s="146"/>
    </row>
    <row r="1026" spans="1:31" ht="16.95" customHeight="1" x14ac:dyDescent="0.3">
      <c r="A1026" s="3">
        <v>46082</v>
      </c>
      <c r="B1026" s="14">
        <v>46084</v>
      </c>
      <c r="C1026" s="5" t="str">
        <f>VLOOKUP(G1026,白名单!C:E,3,0)</f>
        <v>闽赣大区</v>
      </c>
      <c r="D1026" s="5" t="str">
        <f>VLOOKUP(G1026,白名单!C:F,4,0)</f>
        <v>上饶市聚发明贸易有限公司</v>
      </c>
      <c r="E1026" s="147" t="s">
        <v>1680</v>
      </c>
      <c r="F1026" s="7"/>
      <c r="G1026" s="147" t="s">
        <v>2139</v>
      </c>
      <c r="H1026" s="145" t="s">
        <v>4997</v>
      </c>
      <c r="I1026" s="147" t="s">
        <v>1845</v>
      </c>
      <c r="J1026" s="7">
        <v>5</v>
      </c>
      <c r="K1026" s="147" t="s">
        <v>4998</v>
      </c>
      <c r="L1026" s="5">
        <f>VLOOKUP(I:I,[1]指导价!$A:$B,2,0)</f>
        <v>8.9</v>
      </c>
      <c r="M1026" s="124">
        <f t="shared" si="57"/>
        <v>16.5</v>
      </c>
      <c r="N1026" s="7" t="s">
        <v>77</v>
      </c>
      <c r="O1026" s="7"/>
      <c r="P1026" s="7"/>
      <c r="Q1026" s="7"/>
      <c r="R1026" s="7"/>
      <c r="S1026" s="7"/>
      <c r="T1026" s="23"/>
      <c r="U1026" s="5"/>
      <c r="V1026" s="7"/>
      <c r="W1026" s="147" t="s">
        <v>4999</v>
      </c>
      <c r="X1026" s="109" t="s">
        <v>5000</v>
      </c>
      <c r="Y1026" s="147" t="s">
        <v>5001</v>
      </c>
      <c r="Z1026" s="7"/>
      <c r="AA1026" s="5">
        <f t="shared" si="58"/>
        <v>44.5</v>
      </c>
      <c r="AB1026" s="5">
        <f t="shared" si="59"/>
        <v>38</v>
      </c>
      <c r="AC1026" s="5"/>
      <c r="AD1026" s="5"/>
      <c r="AE1026" s="146"/>
    </row>
    <row r="1027" spans="1:31" ht="16.95" customHeight="1" x14ac:dyDescent="0.3">
      <c r="A1027" s="3">
        <v>46082</v>
      </c>
      <c r="B1027" s="14">
        <v>46084</v>
      </c>
      <c r="C1027" s="7" t="s">
        <v>71</v>
      </c>
      <c r="D1027" s="5" t="s">
        <v>72</v>
      </c>
      <c r="E1027" s="147" t="s">
        <v>1680</v>
      </c>
      <c r="F1027" s="7"/>
      <c r="G1027" s="147" t="s">
        <v>5002</v>
      </c>
      <c r="H1027" s="145" t="s">
        <v>5003</v>
      </c>
      <c r="I1027" s="147" t="s">
        <v>1712</v>
      </c>
      <c r="J1027" s="7">
        <v>2</v>
      </c>
      <c r="K1027" s="147" t="s">
        <v>3498</v>
      </c>
      <c r="L1027" s="5">
        <f>VLOOKUP(I:I,[1]指导价!$A:$B,2,0)</f>
        <v>24.9</v>
      </c>
      <c r="M1027" s="124">
        <f t="shared" si="57"/>
        <v>112</v>
      </c>
      <c r="N1027" s="7" t="s">
        <v>77</v>
      </c>
      <c r="O1027" s="7"/>
      <c r="P1027" s="7"/>
      <c r="Q1027" s="7"/>
      <c r="R1027" s="7"/>
      <c r="S1027" s="7"/>
      <c r="T1027" s="23"/>
      <c r="U1027" s="5"/>
      <c r="V1027" s="7"/>
      <c r="W1027" s="147" t="s">
        <v>5004</v>
      </c>
      <c r="X1027" s="109" t="s">
        <v>5005</v>
      </c>
      <c r="Y1027" s="147" t="s">
        <v>5006</v>
      </c>
      <c r="Z1027" s="7"/>
      <c r="AA1027" s="5">
        <f t="shared" si="58"/>
        <v>49.8</v>
      </c>
      <c r="AB1027" s="5">
        <f t="shared" si="59"/>
        <v>174.2</v>
      </c>
      <c r="AC1027" s="5"/>
      <c r="AD1027" s="5"/>
      <c r="AE1027" s="146"/>
    </row>
    <row r="1028" spans="1:31" ht="16.95" customHeight="1" x14ac:dyDescent="0.3">
      <c r="A1028" s="3">
        <v>46082</v>
      </c>
      <c r="B1028" s="14">
        <v>46084</v>
      </c>
      <c r="C1028" s="7" t="s">
        <v>71</v>
      </c>
      <c r="D1028" s="5" t="s">
        <v>72</v>
      </c>
      <c r="E1028" s="147" t="s">
        <v>1680</v>
      </c>
      <c r="F1028" s="7"/>
      <c r="G1028" s="147" t="s">
        <v>5002</v>
      </c>
      <c r="H1028" s="145" t="s">
        <v>5007</v>
      </c>
      <c r="I1028" s="147" t="s">
        <v>1690</v>
      </c>
      <c r="J1028" s="7">
        <v>4</v>
      </c>
      <c r="K1028" s="147" t="s">
        <v>3394</v>
      </c>
      <c r="L1028" s="5">
        <f>VLOOKUP(I:I,[1]指导价!$A:$B,2,0)</f>
        <v>9.9</v>
      </c>
      <c r="M1028" s="124">
        <f t="shared" si="57"/>
        <v>30.75</v>
      </c>
      <c r="N1028" s="7" t="s">
        <v>77</v>
      </c>
      <c r="O1028" s="7"/>
      <c r="P1028" s="7"/>
      <c r="Q1028" s="7"/>
      <c r="R1028" s="7"/>
      <c r="S1028" s="7"/>
      <c r="T1028" s="23"/>
      <c r="U1028" s="5"/>
      <c r="V1028" s="7"/>
      <c r="W1028" s="147" t="s">
        <v>5008</v>
      </c>
      <c r="X1028" s="109" t="s">
        <v>5009</v>
      </c>
      <c r="Y1028" s="147" t="s">
        <v>5010</v>
      </c>
      <c r="Z1028" s="7"/>
      <c r="AA1028" s="5">
        <f t="shared" si="58"/>
        <v>39.6</v>
      </c>
      <c r="AB1028" s="5">
        <f t="shared" si="59"/>
        <v>83.4</v>
      </c>
      <c r="AC1028" s="5"/>
      <c r="AD1028" s="5"/>
      <c r="AE1028" s="146"/>
    </row>
    <row r="1029" spans="1:31" ht="16.95" customHeight="1" x14ac:dyDescent="0.3">
      <c r="A1029" s="3">
        <v>46082</v>
      </c>
      <c r="B1029" s="14">
        <v>46084</v>
      </c>
      <c r="C1029" s="5" t="str">
        <f>VLOOKUP(G1029,白名单!C:E,3,0)</f>
        <v>电商</v>
      </c>
      <c r="D1029" s="5" t="str">
        <f>VLOOKUP(G1029,白名单!C:F,4,0)</f>
        <v>电商</v>
      </c>
      <c r="E1029" s="147" t="s">
        <v>1680</v>
      </c>
      <c r="F1029" s="7"/>
      <c r="G1029" s="147" t="s">
        <v>1681</v>
      </c>
      <c r="H1029" s="145" t="s">
        <v>5011</v>
      </c>
      <c r="I1029" s="147" t="s">
        <v>1845</v>
      </c>
      <c r="J1029" s="7">
        <v>2</v>
      </c>
      <c r="K1029" s="147" t="s">
        <v>1702</v>
      </c>
      <c r="L1029" s="5">
        <f>VLOOKUP(I:I,[1]指导价!$A:$B,2,0)</f>
        <v>8.9</v>
      </c>
      <c r="M1029" s="124">
        <f t="shared" si="57"/>
        <v>12.9</v>
      </c>
      <c r="N1029" s="7" t="s">
        <v>77</v>
      </c>
      <c r="O1029" s="7"/>
      <c r="P1029" s="7"/>
      <c r="Q1029" s="7"/>
      <c r="R1029" s="7"/>
      <c r="S1029" s="7"/>
      <c r="T1029" s="23"/>
      <c r="U1029" s="5"/>
      <c r="V1029" s="7"/>
      <c r="W1029" s="147" t="s">
        <v>5012</v>
      </c>
      <c r="X1029" s="109" t="s">
        <v>5013</v>
      </c>
      <c r="Y1029" s="147" t="s">
        <v>5014</v>
      </c>
      <c r="Z1029" s="7"/>
      <c r="AA1029" s="5">
        <f t="shared" si="58"/>
        <v>17.8</v>
      </c>
      <c r="AB1029" s="5">
        <f t="shared" si="59"/>
        <v>8</v>
      </c>
      <c r="AC1029" s="5"/>
      <c r="AD1029" s="5"/>
      <c r="AE1029" s="146"/>
    </row>
    <row r="1030" spans="1:31" ht="16.95" customHeight="1" x14ac:dyDescent="0.3">
      <c r="A1030" s="3">
        <v>46082</v>
      </c>
      <c r="B1030" s="14">
        <v>46084</v>
      </c>
      <c r="C1030" s="5" t="str">
        <f>VLOOKUP(G1030,白名单!C:E,3,0)</f>
        <v>电商</v>
      </c>
      <c r="D1030" s="5" t="str">
        <f>VLOOKUP(G1030,白名单!C:F,4,0)</f>
        <v>电商</v>
      </c>
      <c r="E1030" s="147" t="s">
        <v>1680</v>
      </c>
      <c r="F1030" s="7"/>
      <c r="G1030" s="147" t="s">
        <v>1681</v>
      </c>
      <c r="H1030" s="145" t="s">
        <v>5015</v>
      </c>
      <c r="I1030" s="147" t="s">
        <v>1845</v>
      </c>
      <c r="J1030" s="7">
        <v>2</v>
      </c>
      <c r="K1030" s="147" t="s">
        <v>1702</v>
      </c>
      <c r="L1030" s="5">
        <f>VLOOKUP(I:I,[1]指导价!$A:$B,2,0)</f>
        <v>8.9</v>
      </c>
      <c r="M1030" s="124">
        <f t="shared" si="57"/>
        <v>12.9</v>
      </c>
      <c r="N1030" s="7" t="s">
        <v>77</v>
      </c>
      <c r="O1030" s="7"/>
      <c r="P1030" s="7"/>
      <c r="Q1030" s="7"/>
      <c r="R1030" s="7"/>
      <c r="S1030" s="7"/>
      <c r="T1030" s="23"/>
      <c r="U1030" s="5"/>
      <c r="V1030" s="7"/>
      <c r="W1030" s="147" t="s">
        <v>5016</v>
      </c>
      <c r="X1030" s="109" t="s">
        <v>5017</v>
      </c>
      <c r="Y1030" s="147" t="s">
        <v>5018</v>
      </c>
      <c r="Z1030" s="7"/>
      <c r="AA1030" s="5">
        <f t="shared" si="58"/>
        <v>17.8</v>
      </c>
      <c r="AB1030" s="5">
        <f t="shared" si="59"/>
        <v>8</v>
      </c>
      <c r="AC1030" s="5"/>
      <c r="AD1030" s="5"/>
      <c r="AE1030" s="146"/>
    </row>
    <row r="1031" spans="1:31" ht="16.95" customHeight="1" x14ac:dyDescent="0.3">
      <c r="A1031" s="3">
        <v>46082</v>
      </c>
      <c r="B1031" s="14">
        <v>46084</v>
      </c>
      <c r="C1031" s="5" t="str">
        <f>VLOOKUP(G1031,白名单!C:E,3,0)</f>
        <v>电商</v>
      </c>
      <c r="D1031" s="5" t="str">
        <f>VLOOKUP(G1031,白名单!C:F,4,0)</f>
        <v>电商</v>
      </c>
      <c r="E1031" s="147" t="s">
        <v>1680</v>
      </c>
      <c r="F1031" s="7"/>
      <c r="G1031" s="147" t="s">
        <v>1681</v>
      </c>
      <c r="H1031" s="145" t="s">
        <v>5019</v>
      </c>
      <c r="I1031" s="147" t="s">
        <v>1701</v>
      </c>
      <c r="J1031" s="7">
        <v>6</v>
      </c>
      <c r="K1031" s="147" t="s">
        <v>5020</v>
      </c>
      <c r="L1031" s="5">
        <f>VLOOKUP(I:I,[1]指导价!$A:$B,2,0)</f>
        <v>8.9</v>
      </c>
      <c r="M1031" s="124">
        <f t="shared" si="57"/>
        <v>17.733333333333334</v>
      </c>
      <c r="N1031" s="7" t="s">
        <v>77</v>
      </c>
      <c r="O1031" s="7"/>
      <c r="P1031" s="7"/>
      <c r="Q1031" s="7"/>
      <c r="R1031" s="7"/>
      <c r="S1031" s="7"/>
      <c r="T1031" s="23"/>
      <c r="U1031" s="5"/>
      <c r="V1031" s="7"/>
      <c r="W1031" s="147" t="s">
        <v>5021</v>
      </c>
      <c r="X1031" s="109" t="s">
        <v>5022</v>
      </c>
      <c r="Y1031" s="147" t="s">
        <v>5023</v>
      </c>
      <c r="Z1031" s="7"/>
      <c r="AA1031" s="5">
        <f t="shared" si="58"/>
        <v>53.400000000000006</v>
      </c>
      <c r="AB1031" s="5">
        <f t="shared" si="59"/>
        <v>53</v>
      </c>
      <c r="AC1031" s="5"/>
      <c r="AD1031" s="5"/>
      <c r="AE1031" s="146"/>
    </row>
    <row r="1032" spans="1:31" ht="16.95" customHeight="1" x14ac:dyDescent="0.3">
      <c r="A1032" s="3">
        <v>46082</v>
      </c>
      <c r="B1032" s="14">
        <v>46084</v>
      </c>
      <c r="C1032" s="5" t="str">
        <f>VLOOKUP(G1032,白名单!C:E,3,0)</f>
        <v>电商</v>
      </c>
      <c r="D1032" s="5" t="str">
        <f>VLOOKUP(G1032,白名单!C:F,4,0)</f>
        <v>电商</v>
      </c>
      <c r="E1032" s="147" t="s">
        <v>1680</v>
      </c>
      <c r="F1032" s="7"/>
      <c r="G1032" s="148" t="s">
        <v>1681</v>
      </c>
      <c r="H1032" s="149" t="s">
        <v>5024</v>
      </c>
      <c r="I1032" s="148" t="s">
        <v>4396</v>
      </c>
      <c r="J1032" s="7">
        <v>1</v>
      </c>
      <c r="K1032" s="148">
        <v>39.9</v>
      </c>
      <c r="L1032" s="5">
        <f>VLOOKUP(I:I,[1]指导价!$A:$B,2,0)</f>
        <v>32.9</v>
      </c>
      <c r="M1032" s="124">
        <f t="shared" si="57"/>
        <v>39.9</v>
      </c>
      <c r="N1032" s="7" t="s">
        <v>77</v>
      </c>
      <c r="O1032" s="7"/>
      <c r="P1032" s="7"/>
      <c r="Q1032" s="7"/>
      <c r="R1032" s="7"/>
      <c r="S1032" s="7"/>
      <c r="T1032" s="23"/>
      <c r="U1032" s="5"/>
      <c r="V1032" s="7"/>
      <c r="W1032" s="148" t="s">
        <v>5025</v>
      </c>
      <c r="X1032" s="151" t="s">
        <v>5026</v>
      </c>
      <c r="Y1032" s="148" t="s">
        <v>5027</v>
      </c>
      <c r="Z1032" s="7"/>
      <c r="AA1032" s="5">
        <f t="shared" si="58"/>
        <v>32.9</v>
      </c>
      <c r="AB1032" s="5">
        <f t="shared" si="59"/>
        <v>7</v>
      </c>
      <c r="AC1032" s="5"/>
      <c r="AD1032" s="5"/>
      <c r="AE1032" s="146"/>
    </row>
    <row r="1033" spans="1:31" ht="16.95" customHeight="1" x14ac:dyDescent="0.3">
      <c r="A1033" s="3">
        <v>46082</v>
      </c>
      <c r="B1033" s="14">
        <v>46084</v>
      </c>
      <c r="C1033" s="5" t="str">
        <f>VLOOKUP(G1033,白名单!C:E,3,0)</f>
        <v>电商</v>
      </c>
      <c r="D1033" s="5" t="str">
        <f>VLOOKUP(G1033,白名单!C:F,4,0)</f>
        <v>电商</v>
      </c>
      <c r="E1033" s="147" t="s">
        <v>1680</v>
      </c>
      <c r="F1033" s="7"/>
      <c r="G1033" s="148" t="s">
        <v>1681</v>
      </c>
      <c r="H1033" s="149" t="s">
        <v>5028</v>
      </c>
      <c r="I1033" s="148" t="s">
        <v>4226</v>
      </c>
      <c r="J1033" s="7">
        <v>12</v>
      </c>
      <c r="K1033" s="148">
        <v>105.6</v>
      </c>
      <c r="L1033" s="5">
        <f>VLOOKUP(I:I,[1]指导价!$A:$B,2,0)</f>
        <v>6.6</v>
      </c>
      <c r="M1033" s="124">
        <f t="shared" si="57"/>
        <v>8.7999999999999989</v>
      </c>
      <c r="N1033" s="7" t="s">
        <v>77</v>
      </c>
      <c r="O1033" s="7"/>
      <c r="P1033" s="7"/>
      <c r="Q1033" s="7"/>
      <c r="R1033" s="7"/>
      <c r="S1033" s="7"/>
      <c r="T1033" s="23"/>
      <c r="U1033" s="5"/>
      <c r="V1033" s="7"/>
      <c r="W1033" s="148" t="s">
        <v>5029</v>
      </c>
      <c r="X1033" s="151" t="s">
        <v>5030</v>
      </c>
      <c r="Y1033" s="148" t="s">
        <v>5031</v>
      </c>
      <c r="Z1033" s="7"/>
      <c r="AA1033" s="5">
        <f t="shared" si="58"/>
        <v>79.199999999999989</v>
      </c>
      <c r="AB1033" s="5">
        <f t="shared" si="59"/>
        <v>26.400000000000006</v>
      </c>
      <c r="AC1033" s="5"/>
      <c r="AD1033" s="5"/>
      <c r="AE1033" s="146"/>
    </row>
    <row r="1034" spans="1:31" ht="16.95" customHeight="1" x14ac:dyDescent="0.3">
      <c r="A1034" s="3">
        <v>46082</v>
      </c>
      <c r="B1034" s="14">
        <v>46084</v>
      </c>
      <c r="C1034" s="5" t="str">
        <f>VLOOKUP(G1034,白名单!C:E,3,0)</f>
        <v>电商</v>
      </c>
      <c r="D1034" s="5" t="str">
        <f>VLOOKUP(G1034,白名单!C:F,4,0)</f>
        <v>电商</v>
      </c>
      <c r="E1034" s="147" t="s">
        <v>1680</v>
      </c>
      <c r="F1034" s="7"/>
      <c r="G1034" s="148" t="s">
        <v>1681</v>
      </c>
      <c r="H1034" s="149" t="s">
        <v>5032</v>
      </c>
      <c r="I1034" s="148" t="s">
        <v>4226</v>
      </c>
      <c r="J1034" s="7">
        <v>8</v>
      </c>
      <c r="K1034" s="148">
        <v>53.93</v>
      </c>
      <c r="L1034" s="5">
        <f>VLOOKUP(I:I,[1]指导价!$A:$B,2,0)</f>
        <v>6.6</v>
      </c>
      <c r="M1034" s="124">
        <f t="shared" si="57"/>
        <v>6.74125</v>
      </c>
      <c r="N1034" s="7" t="s">
        <v>77</v>
      </c>
      <c r="O1034" s="7"/>
      <c r="P1034" s="7"/>
      <c r="Q1034" s="7"/>
      <c r="R1034" s="7"/>
      <c r="S1034" s="7"/>
      <c r="T1034" s="23"/>
      <c r="U1034" s="5"/>
      <c r="V1034" s="7"/>
      <c r="W1034" s="148" t="s">
        <v>5033</v>
      </c>
      <c r="X1034" s="151" t="s">
        <v>5034</v>
      </c>
      <c r="Y1034" s="148" t="s">
        <v>5035</v>
      </c>
      <c r="Z1034" s="7"/>
      <c r="AA1034" s="5">
        <f t="shared" si="58"/>
        <v>52.8</v>
      </c>
      <c r="AB1034" s="5">
        <f t="shared" si="59"/>
        <v>1.1300000000000026</v>
      </c>
      <c r="AC1034" s="5"/>
      <c r="AD1034" s="5"/>
      <c r="AE1034" s="146"/>
    </row>
    <row r="1035" spans="1:31" ht="16.95" customHeight="1" x14ac:dyDescent="0.3">
      <c r="A1035" s="3">
        <v>46082</v>
      </c>
      <c r="B1035" s="14">
        <v>46084</v>
      </c>
      <c r="C1035" s="7" t="s">
        <v>71</v>
      </c>
      <c r="D1035" s="5" t="s">
        <v>72</v>
      </c>
      <c r="E1035" s="147" t="s">
        <v>1680</v>
      </c>
      <c r="F1035" s="7"/>
      <c r="G1035" s="147" t="s">
        <v>2158</v>
      </c>
      <c r="H1035" s="145" t="s">
        <v>5036</v>
      </c>
      <c r="I1035" s="147" t="s">
        <v>1683</v>
      </c>
      <c r="J1035" s="7">
        <v>2</v>
      </c>
      <c r="K1035" s="147" t="s">
        <v>2050</v>
      </c>
      <c r="L1035" s="5">
        <f>VLOOKUP(I:I,[1]指导价!$A:$B,2,0)</f>
        <v>9.9</v>
      </c>
      <c r="M1035" s="124">
        <f t="shared" si="57"/>
        <v>14.95</v>
      </c>
      <c r="N1035" s="7" t="s">
        <v>77</v>
      </c>
      <c r="O1035" s="7"/>
      <c r="P1035" s="7"/>
      <c r="Q1035" s="7"/>
      <c r="R1035" s="7"/>
      <c r="S1035" s="7"/>
      <c r="T1035" s="23"/>
      <c r="U1035" s="5"/>
      <c r="V1035" s="7"/>
      <c r="W1035" s="147" t="s">
        <v>5037</v>
      </c>
      <c r="X1035" s="109" t="s">
        <v>5038</v>
      </c>
      <c r="Y1035" s="147" t="s">
        <v>5039</v>
      </c>
      <c r="Z1035" s="7"/>
      <c r="AA1035" s="5">
        <f t="shared" si="58"/>
        <v>19.8</v>
      </c>
      <c r="AB1035" s="5">
        <f t="shared" si="59"/>
        <v>10.099999999999998</v>
      </c>
      <c r="AC1035" s="5"/>
      <c r="AD1035" s="5"/>
      <c r="AE1035" s="146"/>
    </row>
    <row r="1036" spans="1:31" ht="16.95" customHeight="1" x14ac:dyDescent="0.3">
      <c r="A1036" s="3">
        <v>46082</v>
      </c>
      <c r="B1036" s="14">
        <v>46084</v>
      </c>
      <c r="C1036" s="7" t="s">
        <v>71</v>
      </c>
      <c r="D1036" s="5" t="s">
        <v>72</v>
      </c>
      <c r="E1036" s="147" t="s">
        <v>1680</v>
      </c>
      <c r="F1036" s="7"/>
      <c r="G1036" s="148" t="s">
        <v>2158</v>
      </c>
      <c r="H1036" s="149" t="s">
        <v>5040</v>
      </c>
      <c r="I1036" s="148" t="s">
        <v>4226</v>
      </c>
      <c r="J1036" s="7">
        <v>6</v>
      </c>
      <c r="K1036" s="148">
        <v>52.8</v>
      </c>
      <c r="L1036" s="5">
        <f>VLOOKUP(I:I,[1]指导价!$A:$B,2,0)</f>
        <v>6.6</v>
      </c>
      <c r="M1036" s="124">
        <f t="shared" si="57"/>
        <v>8.7999999999999989</v>
      </c>
      <c r="N1036" s="7" t="s">
        <v>77</v>
      </c>
      <c r="O1036" s="7"/>
      <c r="P1036" s="7"/>
      <c r="Q1036" s="7"/>
      <c r="R1036" s="7"/>
      <c r="S1036" s="7"/>
      <c r="T1036" s="23"/>
      <c r="U1036" s="5"/>
      <c r="V1036" s="7"/>
      <c r="W1036" s="148" t="s">
        <v>5041</v>
      </c>
      <c r="X1036" s="151" t="s">
        <v>5042</v>
      </c>
      <c r="Y1036" s="148" t="s">
        <v>5043</v>
      </c>
      <c r="Z1036" s="7"/>
      <c r="AA1036" s="5">
        <f t="shared" si="58"/>
        <v>39.599999999999994</v>
      </c>
      <c r="AB1036" s="5">
        <f t="shared" si="59"/>
        <v>13.200000000000003</v>
      </c>
      <c r="AC1036" s="5"/>
      <c r="AD1036" s="5"/>
      <c r="AE1036" s="146"/>
    </row>
    <row r="1037" spans="1:31" ht="16.95" customHeight="1" x14ac:dyDescent="0.3">
      <c r="A1037" s="3">
        <v>46082</v>
      </c>
      <c r="B1037" s="14">
        <v>46084</v>
      </c>
      <c r="C1037" s="7" t="s">
        <v>71</v>
      </c>
      <c r="D1037" s="5" t="s">
        <v>72</v>
      </c>
      <c r="E1037" s="147" t="s">
        <v>1680</v>
      </c>
      <c r="F1037" s="7"/>
      <c r="G1037" s="148" t="s">
        <v>2158</v>
      </c>
      <c r="H1037" s="149" t="s">
        <v>5044</v>
      </c>
      <c r="I1037" s="148" t="s">
        <v>4226</v>
      </c>
      <c r="J1037" s="7">
        <v>6</v>
      </c>
      <c r="K1037" s="148">
        <v>52.8</v>
      </c>
      <c r="L1037" s="5">
        <f>VLOOKUP(I:I,[1]指导价!$A:$B,2,0)</f>
        <v>6.6</v>
      </c>
      <c r="M1037" s="124">
        <f t="shared" si="57"/>
        <v>8.7999999999999989</v>
      </c>
      <c r="N1037" s="7" t="s">
        <v>77</v>
      </c>
      <c r="O1037" s="7"/>
      <c r="P1037" s="7"/>
      <c r="Q1037" s="7"/>
      <c r="R1037" s="7"/>
      <c r="S1037" s="7"/>
      <c r="T1037" s="23"/>
      <c r="U1037" s="5"/>
      <c r="V1037" s="7"/>
      <c r="W1037" s="148" t="s">
        <v>5045</v>
      </c>
      <c r="X1037" s="151" t="s">
        <v>5046</v>
      </c>
      <c r="Y1037" s="148" t="s">
        <v>5047</v>
      </c>
      <c r="Z1037" s="7"/>
      <c r="AA1037" s="5">
        <f t="shared" si="58"/>
        <v>39.599999999999994</v>
      </c>
      <c r="AB1037" s="5">
        <f t="shared" si="59"/>
        <v>13.200000000000003</v>
      </c>
      <c r="AC1037" s="5"/>
      <c r="AD1037" s="5"/>
      <c r="AE1037" s="146"/>
    </row>
    <row r="1038" spans="1:31" ht="16.95" customHeight="1" x14ac:dyDescent="0.3">
      <c r="A1038" s="3">
        <v>46082</v>
      </c>
      <c r="B1038" s="14">
        <v>46084</v>
      </c>
      <c r="C1038" s="7" t="s">
        <v>71</v>
      </c>
      <c r="D1038" s="5" t="s">
        <v>72</v>
      </c>
      <c r="E1038" s="147" t="s">
        <v>1680</v>
      </c>
      <c r="F1038" s="7"/>
      <c r="G1038" s="148" t="s">
        <v>2158</v>
      </c>
      <c r="H1038" s="149" t="s">
        <v>5048</v>
      </c>
      <c r="I1038" s="148" t="s">
        <v>4226</v>
      </c>
      <c r="J1038" s="7">
        <v>12</v>
      </c>
      <c r="K1038" s="148">
        <v>105.6</v>
      </c>
      <c r="L1038" s="5">
        <f>VLOOKUP(I:I,[1]指导价!$A:$B,2,0)</f>
        <v>6.6</v>
      </c>
      <c r="M1038" s="124">
        <f t="shared" ref="M1038:M1101" si="60">K1038/J1038</f>
        <v>8.7999999999999989</v>
      </c>
      <c r="N1038" s="7" t="s">
        <v>77</v>
      </c>
      <c r="O1038" s="7"/>
      <c r="P1038" s="7"/>
      <c r="Q1038" s="7"/>
      <c r="R1038" s="7"/>
      <c r="S1038" s="7"/>
      <c r="T1038" s="23"/>
      <c r="U1038" s="5"/>
      <c r="V1038" s="7"/>
      <c r="W1038" s="148" t="s">
        <v>5049</v>
      </c>
      <c r="X1038" s="151" t="s">
        <v>5050</v>
      </c>
      <c r="Y1038" s="148" t="s">
        <v>5051</v>
      </c>
      <c r="Z1038" s="7"/>
      <c r="AA1038" s="5">
        <f t="shared" ref="AA1038:AA1101" si="61">J1038*L1038</f>
        <v>79.199999999999989</v>
      </c>
      <c r="AB1038" s="5">
        <f t="shared" ref="AB1038:AB1101" si="62">K:K-AA:AA</f>
        <v>26.400000000000006</v>
      </c>
      <c r="AC1038" s="5"/>
      <c r="AD1038" s="5"/>
      <c r="AE1038" s="146"/>
    </row>
    <row r="1039" spans="1:31" ht="16.95" customHeight="1" x14ac:dyDescent="0.3">
      <c r="A1039" s="3">
        <v>46082</v>
      </c>
      <c r="B1039" s="14">
        <v>46084</v>
      </c>
      <c r="C1039" s="7" t="s">
        <v>71</v>
      </c>
      <c r="D1039" s="5" t="s">
        <v>72</v>
      </c>
      <c r="E1039" s="147" t="s">
        <v>1680</v>
      </c>
      <c r="F1039" s="7"/>
      <c r="G1039" s="148" t="s">
        <v>2158</v>
      </c>
      <c r="H1039" s="149" t="s">
        <v>5052</v>
      </c>
      <c r="I1039" s="148" t="s">
        <v>4226</v>
      </c>
      <c r="J1039" s="7">
        <v>12</v>
      </c>
      <c r="K1039" s="148">
        <v>105.6</v>
      </c>
      <c r="L1039" s="5">
        <f>VLOOKUP(I:I,[1]指导价!$A:$B,2,0)</f>
        <v>6.6</v>
      </c>
      <c r="M1039" s="124">
        <f t="shared" si="60"/>
        <v>8.7999999999999989</v>
      </c>
      <c r="N1039" s="7" t="s">
        <v>77</v>
      </c>
      <c r="O1039" s="7"/>
      <c r="P1039" s="7"/>
      <c r="Q1039" s="7"/>
      <c r="R1039" s="7"/>
      <c r="S1039" s="7"/>
      <c r="T1039" s="23"/>
      <c r="U1039" s="5"/>
      <c r="V1039" s="7"/>
      <c r="W1039" s="148" t="s">
        <v>5053</v>
      </c>
      <c r="X1039" s="151" t="s">
        <v>5054</v>
      </c>
      <c r="Y1039" s="148" t="s">
        <v>5055</v>
      </c>
      <c r="Z1039" s="7"/>
      <c r="AA1039" s="5">
        <f t="shared" si="61"/>
        <v>79.199999999999989</v>
      </c>
      <c r="AB1039" s="5">
        <f t="shared" si="62"/>
        <v>26.400000000000006</v>
      </c>
      <c r="AC1039" s="5"/>
      <c r="AD1039" s="5"/>
      <c r="AE1039" s="146"/>
    </row>
    <row r="1040" spans="1:31" ht="16.95" customHeight="1" x14ac:dyDescent="0.3">
      <c r="A1040" s="3">
        <v>46082</v>
      </c>
      <c r="B1040" s="14">
        <v>46084</v>
      </c>
      <c r="C1040" s="5" t="str">
        <f>VLOOKUP(G1040,白名单!C:E,3,0)</f>
        <v>华中大区</v>
      </c>
      <c r="D1040" s="5" t="str">
        <f>VLOOKUP(G1040,白名单!C:F,4,0)</f>
        <v>长沙市开琪食品贸易有限公司</v>
      </c>
      <c r="E1040" s="147" t="s">
        <v>1680</v>
      </c>
      <c r="F1040" s="7"/>
      <c r="G1040" s="147" t="s">
        <v>1789</v>
      </c>
      <c r="H1040" s="145" t="s">
        <v>5056</v>
      </c>
      <c r="I1040" s="147" t="s">
        <v>1712</v>
      </c>
      <c r="J1040" s="7">
        <v>1</v>
      </c>
      <c r="K1040" s="147" t="s">
        <v>2050</v>
      </c>
      <c r="L1040" s="5">
        <f>VLOOKUP(I:I,[1]指导价!$A:$B,2,0)</f>
        <v>24.9</v>
      </c>
      <c r="M1040" s="124">
        <f t="shared" si="60"/>
        <v>29.9</v>
      </c>
      <c r="N1040" s="7" t="s">
        <v>77</v>
      </c>
      <c r="O1040" s="7"/>
      <c r="P1040" s="7"/>
      <c r="Q1040" s="7"/>
      <c r="R1040" s="7"/>
      <c r="S1040" s="7"/>
      <c r="T1040" s="23"/>
      <c r="U1040" s="5"/>
      <c r="V1040" s="7"/>
      <c r="W1040" s="147" t="s">
        <v>5057</v>
      </c>
      <c r="X1040" s="109" t="s">
        <v>5058</v>
      </c>
      <c r="Y1040" s="147" t="s">
        <v>5059</v>
      </c>
      <c r="Z1040" s="7"/>
      <c r="AA1040" s="5">
        <f t="shared" si="61"/>
        <v>24.9</v>
      </c>
      <c r="AB1040" s="5">
        <f t="shared" si="62"/>
        <v>5</v>
      </c>
      <c r="AC1040" s="5"/>
      <c r="AD1040" s="5"/>
      <c r="AE1040" s="146"/>
    </row>
    <row r="1041" spans="1:31" ht="16.95" customHeight="1" x14ac:dyDescent="0.3">
      <c r="A1041" s="3">
        <v>46082</v>
      </c>
      <c r="B1041" s="14">
        <v>46084</v>
      </c>
      <c r="C1041" s="5" t="str">
        <f>VLOOKUP(G1041,白名单!C:E,3,0)</f>
        <v>华中大区</v>
      </c>
      <c r="D1041" s="5" t="str">
        <f>VLOOKUP(G1041,白名单!C:F,4,0)</f>
        <v>长沙市开琪食品贸易有限公司</v>
      </c>
      <c r="E1041" s="147" t="s">
        <v>1680</v>
      </c>
      <c r="F1041" s="7"/>
      <c r="G1041" s="147" t="s">
        <v>1789</v>
      </c>
      <c r="H1041" s="145" t="s">
        <v>5060</v>
      </c>
      <c r="I1041" s="147" t="s">
        <v>1739</v>
      </c>
      <c r="J1041" s="7">
        <v>1</v>
      </c>
      <c r="K1041" s="147" t="s">
        <v>2050</v>
      </c>
      <c r="L1041" s="5">
        <f>VLOOKUP(I:I,[1]指导价!$A:$B,2,0)</f>
        <v>24.9</v>
      </c>
      <c r="M1041" s="124">
        <f t="shared" si="60"/>
        <v>29.9</v>
      </c>
      <c r="N1041" s="7" t="s">
        <v>77</v>
      </c>
      <c r="O1041" s="7"/>
      <c r="P1041" s="7"/>
      <c r="Q1041" s="7"/>
      <c r="R1041" s="7"/>
      <c r="S1041" s="7"/>
      <c r="T1041" s="23"/>
      <c r="U1041" s="5"/>
      <c r="V1041" s="7"/>
      <c r="W1041" s="147" t="s">
        <v>5061</v>
      </c>
      <c r="X1041" s="109" t="s">
        <v>5062</v>
      </c>
      <c r="Y1041" s="147" t="s">
        <v>5063</v>
      </c>
      <c r="Z1041" s="7"/>
      <c r="AA1041" s="5">
        <f t="shared" si="61"/>
        <v>24.9</v>
      </c>
      <c r="AB1041" s="5">
        <f t="shared" si="62"/>
        <v>5</v>
      </c>
      <c r="AC1041" s="5"/>
      <c r="AD1041" s="5"/>
      <c r="AE1041" s="146"/>
    </row>
    <row r="1042" spans="1:31" ht="16.95" customHeight="1" x14ac:dyDescent="0.3">
      <c r="A1042" s="3">
        <v>46082</v>
      </c>
      <c r="B1042" s="14">
        <v>46084</v>
      </c>
      <c r="C1042" s="5" t="str">
        <f>VLOOKUP(G1042,白名单!C:E,3,0)</f>
        <v>华中大区</v>
      </c>
      <c r="D1042" s="5" t="str">
        <f>VLOOKUP(G1042,白名单!C:F,4,0)</f>
        <v>长沙市开琪食品贸易有限公司</v>
      </c>
      <c r="E1042" s="147" t="s">
        <v>1680</v>
      </c>
      <c r="F1042" s="7"/>
      <c r="G1042" s="147" t="s">
        <v>1789</v>
      </c>
      <c r="H1042" s="145" t="s">
        <v>5064</v>
      </c>
      <c r="I1042" s="147" t="s">
        <v>1683</v>
      </c>
      <c r="J1042" s="7">
        <v>6</v>
      </c>
      <c r="K1042" s="147" t="s">
        <v>5065</v>
      </c>
      <c r="L1042" s="5">
        <f>VLOOKUP(I:I,[1]指导价!$A:$B,2,0)</f>
        <v>9.9</v>
      </c>
      <c r="M1042" s="124">
        <f t="shared" si="60"/>
        <v>13.983333333333334</v>
      </c>
      <c r="N1042" s="7" t="s">
        <v>77</v>
      </c>
      <c r="O1042" s="7"/>
      <c r="P1042" s="7"/>
      <c r="Q1042" s="7"/>
      <c r="R1042" s="7"/>
      <c r="S1042" s="7"/>
      <c r="T1042" s="23"/>
      <c r="U1042" s="5"/>
      <c r="V1042" s="7"/>
      <c r="W1042" s="147" t="s">
        <v>5066</v>
      </c>
      <c r="X1042" s="109" t="s">
        <v>5067</v>
      </c>
      <c r="Y1042" s="147" t="s">
        <v>5068</v>
      </c>
      <c r="Z1042" s="7"/>
      <c r="AA1042" s="5">
        <f t="shared" si="61"/>
        <v>59.400000000000006</v>
      </c>
      <c r="AB1042" s="5">
        <f t="shared" si="62"/>
        <v>24.5</v>
      </c>
      <c r="AC1042" s="5"/>
      <c r="AD1042" s="5"/>
      <c r="AE1042" s="146"/>
    </row>
    <row r="1043" spans="1:31" ht="16.95" customHeight="1" x14ac:dyDescent="0.3">
      <c r="A1043" s="3">
        <v>46082</v>
      </c>
      <c r="B1043" s="14">
        <v>46084</v>
      </c>
      <c r="C1043" s="5" t="str">
        <f>VLOOKUP(G1043,白名单!C:E,3,0)</f>
        <v>华中大区</v>
      </c>
      <c r="D1043" s="5" t="str">
        <f>VLOOKUP(G1043,白名单!C:F,4,0)</f>
        <v>长沙市开琪食品贸易有限公司</v>
      </c>
      <c r="E1043" s="147" t="s">
        <v>1680</v>
      </c>
      <c r="F1043" s="7"/>
      <c r="G1043" s="147" t="s">
        <v>1789</v>
      </c>
      <c r="H1043" s="145" t="s">
        <v>5069</v>
      </c>
      <c r="I1043" s="147" t="s">
        <v>1690</v>
      </c>
      <c r="J1043" s="7">
        <v>6</v>
      </c>
      <c r="K1043" s="147" t="s">
        <v>5065</v>
      </c>
      <c r="L1043" s="5">
        <f>VLOOKUP(I:I,[1]指导价!$A:$B,2,0)</f>
        <v>9.9</v>
      </c>
      <c r="M1043" s="124">
        <f t="shared" si="60"/>
        <v>13.983333333333334</v>
      </c>
      <c r="N1043" s="7" t="s">
        <v>77</v>
      </c>
      <c r="O1043" s="7"/>
      <c r="P1043" s="7"/>
      <c r="Q1043" s="7"/>
      <c r="R1043" s="7"/>
      <c r="S1043" s="7"/>
      <c r="T1043" s="23"/>
      <c r="U1043" s="5"/>
      <c r="V1043" s="7"/>
      <c r="W1043" s="147" t="s">
        <v>5070</v>
      </c>
      <c r="X1043" s="109" t="s">
        <v>5071</v>
      </c>
      <c r="Y1043" s="147" t="s">
        <v>5072</v>
      </c>
      <c r="Z1043" s="7"/>
      <c r="AA1043" s="5">
        <f t="shared" si="61"/>
        <v>59.400000000000006</v>
      </c>
      <c r="AB1043" s="5">
        <f t="shared" si="62"/>
        <v>24.5</v>
      </c>
      <c r="AC1043" s="5"/>
      <c r="AD1043" s="5"/>
      <c r="AE1043" s="146"/>
    </row>
    <row r="1044" spans="1:31" ht="16.95" customHeight="1" x14ac:dyDescent="0.3">
      <c r="A1044" s="3">
        <v>46082</v>
      </c>
      <c r="B1044" s="14">
        <v>46084</v>
      </c>
      <c r="C1044" s="7" t="s">
        <v>71</v>
      </c>
      <c r="D1044" s="5" t="s">
        <v>72</v>
      </c>
      <c r="E1044" s="147" t="s">
        <v>1680</v>
      </c>
      <c r="F1044" s="7"/>
      <c r="G1044" s="147" t="s">
        <v>3241</v>
      </c>
      <c r="H1044" s="145" t="s">
        <v>5073</v>
      </c>
      <c r="I1044" s="147" t="s">
        <v>1739</v>
      </c>
      <c r="J1044" s="7">
        <v>2</v>
      </c>
      <c r="K1044" s="147" t="s">
        <v>3394</v>
      </c>
      <c r="L1044" s="5">
        <f>VLOOKUP(I:I,[1]指导价!$A:$B,2,0)</f>
        <v>24.9</v>
      </c>
      <c r="M1044" s="124">
        <f t="shared" si="60"/>
        <v>61.5</v>
      </c>
      <c r="N1044" s="7" t="s">
        <v>77</v>
      </c>
      <c r="O1044" s="7"/>
      <c r="P1044" s="7"/>
      <c r="Q1044" s="7"/>
      <c r="R1044" s="7"/>
      <c r="S1044" s="7"/>
      <c r="T1044" s="23"/>
      <c r="U1044" s="5"/>
      <c r="V1044" s="7"/>
      <c r="W1044" s="147" t="s">
        <v>5074</v>
      </c>
      <c r="X1044" s="109" t="s">
        <v>5075</v>
      </c>
      <c r="Y1044" s="147" t="s">
        <v>5076</v>
      </c>
      <c r="Z1044" s="7"/>
      <c r="AA1044" s="5">
        <f t="shared" si="61"/>
        <v>49.8</v>
      </c>
      <c r="AB1044" s="5">
        <f t="shared" si="62"/>
        <v>73.2</v>
      </c>
      <c r="AC1044" s="5"/>
      <c r="AD1044" s="5"/>
      <c r="AE1044" s="146"/>
    </row>
    <row r="1045" spans="1:31" ht="16.95" customHeight="1" x14ac:dyDescent="0.3">
      <c r="A1045" s="3">
        <v>46082</v>
      </c>
      <c r="B1045" s="14">
        <v>46084</v>
      </c>
      <c r="C1045" s="7" t="s">
        <v>71</v>
      </c>
      <c r="D1045" s="5" t="s">
        <v>72</v>
      </c>
      <c r="E1045" s="147" t="s">
        <v>1680</v>
      </c>
      <c r="F1045" s="7"/>
      <c r="G1045" s="147" t="s">
        <v>5077</v>
      </c>
      <c r="H1045" s="145" t="s">
        <v>5078</v>
      </c>
      <c r="I1045" s="147" t="s">
        <v>1683</v>
      </c>
      <c r="J1045" s="7">
        <v>6</v>
      </c>
      <c r="K1045" s="147" t="s">
        <v>4889</v>
      </c>
      <c r="L1045" s="5">
        <f>VLOOKUP(I:I,[1]指导价!$A:$B,2,0)</f>
        <v>9.9</v>
      </c>
      <c r="M1045" s="124">
        <f t="shared" si="60"/>
        <v>21.666666666666668</v>
      </c>
      <c r="N1045" s="7" t="s">
        <v>77</v>
      </c>
      <c r="O1045" s="7"/>
      <c r="P1045" s="7"/>
      <c r="Q1045" s="7"/>
      <c r="R1045" s="7"/>
      <c r="S1045" s="7"/>
      <c r="T1045" s="23"/>
      <c r="U1045" s="5"/>
      <c r="V1045" s="7"/>
      <c r="W1045" s="147" t="s">
        <v>5079</v>
      </c>
      <c r="X1045" s="109" t="s">
        <v>5080</v>
      </c>
      <c r="Y1045" s="147" t="s">
        <v>5081</v>
      </c>
      <c r="Z1045" s="7"/>
      <c r="AA1045" s="5">
        <f t="shared" si="61"/>
        <v>59.400000000000006</v>
      </c>
      <c r="AB1045" s="5">
        <f t="shared" si="62"/>
        <v>70.599999999999994</v>
      </c>
      <c r="AC1045" s="5"/>
      <c r="AD1045" s="5"/>
      <c r="AE1045" s="146"/>
    </row>
    <row r="1046" spans="1:31" ht="16.95" customHeight="1" x14ac:dyDescent="0.3">
      <c r="A1046" s="3">
        <v>46082</v>
      </c>
      <c r="B1046" s="14">
        <v>46084</v>
      </c>
      <c r="C1046" s="7" t="s">
        <v>71</v>
      </c>
      <c r="D1046" s="5" t="s">
        <v>72</v>
      </c>
      <c r="E1046" s="147" t="s">
        <v>1680</v>
      </c>
      <c r="F1046" s="7"/>
      <c r="G1046" s="147" t="s">
        <v>5082</v>
      </c>
      <c r="H1046" s="145" t="s">
        <v>5083</v>
      </c>
      <c r="I1046" s="147" t="s">
        <v>1739</v>
      </c>
      <c r="J1046" s="7">
        <v>2</v>
      </c>
      <c r="K1046" s="147" t="s">
        <v>5084</v>
      </c>
      <c r="L1046" s="5">
        <f>VLOOKUP(I:I,[1]指导价!$A:$B,2,0)</f>
        <v>24.9</v>
      </c>
      <c r="M1046" s="124">
        <f t="shared" si="60"/>
        <v>70.7</v>
      </c>
      <c r="N1046" s="7" t="s">
        <v>77</v>
      </c>
      <c r="O1046" s="7"/>
      <c r="P1046" s="7"/>
      <c r="Q1046" s="7"/>
      <c r="R1046" s="7"/>
      <c r="S1046" s="7"/>
      <c r="T1046" s="23"/>
      <c r="U1046" s="5"/>
      <c r="V1046" s="7"/>
      <c r="W1046" s="147" t="s">
        <v>5085</v>
      </c>
      <c r="X1046" s="109" t="s">
        <v>5086</v>
      </c>
      <c r="Y1046" s="147" t="s">
        <v>5087</v>
      </c>
      <c r="Z1046" s="7"/>
      <c r="AA1046" s="5">
        <f t="shared" si="61"/>
        <v>49.8</v>
      </c>
      <c r="AB1046" s="5">
        <f t="shared" si="62"/>
        <v>91.600000000000009</v>
      </c>
      <c r="AC1046" s="5"/>
      <c r="AD1046" s="5"/>
      <c r="AE1046" s="146"/>
    </row>
    <row r="1047" spans="1:31" ht="16.95" customHeight="1" x14ac:dyDescent="0.3">
      <c r="A1047" s="3">
        <v>46082</v>
      </c>
      <c r="B1047" s="14">
        <v>46084</v>
      </c>
      <c r="C1047" s="7" t="s">
        <v>71</v>
      </c>
      <c r="D1047" s="5" t="s">
        <v>72</v>
      </c>
      <c r="E1047" s="147" t="s">
        <v>1680</v>
      </c>
      <c r="F1047" s="7"/>
      <c r="G1047" s="147" t="s">
        <v>5088</v>
      </c>
      <c r="H1047" s="145" t="s">
        <v>5089</v>
      </c>
      <c r="I1047" s="147" t="s">
        <v>1683</v>
      </c>
      <c r="J1047" s="7">
        <v>5</v>
      </c>
      <c r="K1047" s="147" t="s">
        <v>5090</v>
      </c>
      <c r="L1047" s="5">
        <f>VLOOKUP(I:I,[1]指导价!$A:$B,2,0)</f>
        <v>9.9</v>
      </c>
      <c r="M1047" s="124">
        <f t="shared" si="60"/>
        <v>47.94</v>
      </c>
      <c r="N1047" s="7" t="s">
        <v>77</v>
      </c>
      <c r="O1047" s="7"/>
      <c r="P1047" s="7"/>
      <c r="Q1047" s="7"/>
      <c r="R1047" s="7"/>
      <c r="S1047" s="7"/>
      <c r="T1047" s="23"/>
      <c r="U1047" s="5"/>
      <c r="V1047" s="7"/>
      <c r="W1047" s="147" t="s">
        <v>5091</v>
      </c>
      <c r="X1047" s="109" t="s">
        <v>5092</v>
      </c>
      <c r="Y1047" s="147" t="s">
        <v>5093</v>
      </c>
      <c r="Z1047" s="7"/>
      <c r="AA1047" s="5">
        <f t="shared" si="61"/>
        <v>49.5</v>
      </c>
      <c r="AB1047" s="5">
        <f t="shared" si="62"/>
        <v>190.2</v>
      </c>
      <c r="AC1047" s="5"/>
      <c r="AD1047" s="5"/>
      <c r="AE1047" s="146"/>
    </row>
    <row r="1048" spans="1:31" ht="16.95" customHeight="1" x14ac:dyDescent="0.3">
      <c r="A1048" s="3">
        <v>46082</v>
      </c>
      <c r="B1048" s="14">
        <v>46084</v>
      </c>
      <c r="C1048" s="7" t="s">
        <v>71</v>
      </c>
      <c r="D1048" s="5" t="s">
        <v>72</v>
      </c>
      <c r="E1048" s="147" t="s">
        <v>1680</v>
      </c>
      <c r="F1048" s="7"/>
      <c r="G1048" s="147" t="s">
        <v>5088</v>
      </c>
      <c r="H1048" s="145" t="s">
        <v>5094</v>
      </c>
      <c r="I1048" s="147" t="s">
        <v>1712</v>
      </c>
      <c r="J1048" s="7">
        <v>2</v>
      </c>
      <c r="K1048" s="147" t="s">
        <v>5090</v>
      </c>
      <c r="L1048" s="5">
        <f>VLOOKUP(I:I,[1]指导价!$A:$B,2,0)</f>
        <v>24.9</v>
      </c>
      <c r="M1048" s="124">
        <f t="shared" si="60"/>
        <v>119.85</v>
      </c>
      <c r="N1048" s="7" t="s">
        <v>77</v>
      </c>
      <c r="O1048" s="7"/>
      <c r="P1048" s="7"/>
      <c r="Q1048" s="7"/>
      <c r="R1048" s="7"/>
      <c r="S1048" s="7"/>
      <c r="T1048" s="23"/>
      <c r="U1048" s="5"/>
      <c r="V1048" s="7"/>
      <c r="W1048" s="147" t="s">
        <v>5095</v>
      </c>
      <c r="X1048" s="109" t="s">
        <v>5096</v>
      </c>
      <c r="Y1048" s="147" t="s">
        <v>5097</v>
      </c>
      <c r="Z1048" s="7"/>
      <c r="AA1048" s="5">
        <f t="shared" si="61"/>
        <v>49.8</v>
      </c>
      <c r="AB1048" s="5">
        <f t="shared" si="62"/>
        <v>189.89999999999998</v>
      </c>
      <c r="AC1048" s="5"/>
      <c r="AD1048" s="5"/>
      <c r="AE1048" s="146"/>
    </row>
    <row r="1049" spans="1:31" ht="16.95" customHeight="1" x14ac:dyDescent="0.3">
      <c r="A1049" s="3">
        <v>46082</v>
      </c>
      <c r="B1049" s="14">
        <v>46084</v>
      </c>
      <c r="C1049" s="7" t="s">
        <v>71</v>
      </c>
      <c r="D1049" s="5" t="s">
        <v>72</v>
      </c>
      <c r="E1049" s="147" t="s">
        <v>1680</v>
      </c>
      <c r="F1049" s="7"/>
      <c r="G1049" s="147" t="s">
        <v>5098</v>
      </c>
      <c r="H1049" s="145" t="s">
        <v>5099</v>
      </c>
      <c r="I1049" s="147" t="s">
        <v>1690</v>
      </c>
      <c r="J1049" s="7">
        <v>3</v>
      </c>
      <c r="K1049" s="147" t="s">
        <v>5100</v>
      </c>
      <c r="L1049" s="5">
        <f>VLOOKUP(I:I,[1]指导价!$A:$B,2,0)</f>
        <v>9.9</v>
      </c>
      <c r="M1049" s="124">
        <f t="shared" si="60"/>
        <v>44.620000000000005</v>
      </c>
      <c r="N1049" s="7" t="s">
        <v>77</v>
      </c>
      <c r="O1049" s="7"/>
      <c r="P1049" s="7"/>
      <c r="Q1049" s="7"/>
      <c r="R1049" s="7"/>
      <c r="S1049" s="7"/>
      <c r="T1049" s="23"/>
      <c r="U1049" s="5"/>
      <c r="V1049" s="7"/>
      <c r="W1049" s="147" t="s">
        <v>5101</v>
      </c>
      <c r="X1049" s="109" t="s">
        <v>5102</v>
      </c>
      <c r="Y1049" s="147" t="s">
        <v>5103</v>
      </c>
      <c r="Z1049" s="7"/>
      <c r="AA1049" s="5">
        <f t="shared" si="61"/>
        <v>29.700000000000003</v>
      </c>
      <c r="AB1049" s="5">
        <f t="shared" si="62"/>
        <v>104.16000000000001</v>
      </c>
      <c r="AC1049" s="5"/>
      <c r="AD1049" s="5"/>
      <c r="AE1049" s="146"/>
    </row>
    <row r="1050" spans="1:31" ht="16.95" customHeight="1" x14ac:dyDescent="0.3">
      <c r="A1050" s="3">
        <v>46082</v>
      </c>
      <c r="B1050" s="14">
        <v>46084</v>
      </c>
      <c r="C1050" s="7" t="s">
        <v>71</v>
      </c>
      <c r="D1050" s="5" t="s">
        <v>72</v>
      </c>
      <c r="E1050" s="147" t="s">
        <v>1680</v>
      </c>
      <c r="F1050" s="7"/>
      <c r="G1050" s="147" t="s">
        <v>5104</v>
      </c>
      <c r="H1050" s="145" t="s">
        <v>5105</v>
      </c>
      <c r="I1050" s="147" t="s">
        <v>1712</v>
      </c>
      <c r="J1050" s="7">
        <v>6</v>
      </c>
      <c r="K1050" s="147" t="s">
        <v>5106</v>
      </c>
      <c r="L1050" s="5">
        <f>VLOOKUP(I:I,[1]指导价!$A:$B,2,0)</f>
        <v>24.9</v>
      </c>
      <c r="M1050" s="124">
        <f t="shared" si="60"/>
        <v>40.333333333333336</v>
      </c>
      <c r="N1050" s="7" t="s">
        <v>77</v>
      </c>
      <c r="O1050" s="7"/>
      <c r="P1050" s="7"/>
      <c r="Q1050" s="7"/>
      <c r="R1050" s="7"/>
      <c r="S1050" s="7"/>
      <c r="T1050" s="23"/>
      <c r="U1050" s="5"/>
      <c r="V1050" s="7"/>
      <c r="W1050" s="147" t="s">
        <v>5107</v>
      </c>
      <c r="X1050" s="109" t="s">
        <v>5108</v>
      </c>
      <c r="Y1050" s="147" t="s">
        <v>5109</v>
      </c>
      <c r="Z1050" s="7"/>
      <c r="AA1050" s="5">
        <f t="shared" si="61"/>
        <v>149.39999999999998</v>
      </c>
      <c r="AB1050" s="5">
        <f t="shared" si="62"/>
        <v>92.600000000000023</v>
      </c>
      <c r="AC1050" s="5"/>
      <c r="AD1050" s="5"/>
      <c r="AE1050" s="146"/>
    </row>
    <row r="1051" spans="1:31" ht="16.95" customHeight="1" x14ac:dyDescent="0.3">
      <c r="A1051" s="3">
        <v>46082</v>
      </c>
      <c r="B1051" s="14">
        <v>46084</v>
      </c>
      <c r="C1051" s="7" t="s">
        <v>71</v>
      </c>
      <c r="D1051" s="5" t="s">
        <v>72</v>
      </c>
      <c r="E1051" s="147" t="s">
        <v>1680</v>
      </c>
      <c r="F1051" s="7"/>
      <c r="G1051" s="148" t="s">
        <v>5110</v>
      </c>
      <c r="H1051" s="149" t="s">
        <v>5111</v>
      </c>
      <c r="I1051" s="148" t="s">
        <v>4226</v>
      </c>
      <c r="J1051" s="7">
        <v>7</v>
      </c>
      <c r="K1051" s="148">
        <v>90</v>
      </c>
      <c r="L1051" s="5">
        <f>VLOOKUP(I:I,[1]指导价!$A:$B,2,0)</f>
        <v>6.6</v>
      </c>
      <c r="M1051" s="124">
        <f t="shared" si="60"/>
        <v>12.857142857142858</v>
      </c>
      <c r="N1051" s="7" t="s">
        <v>77</v>
      </c>
      <c r="O1051" s="7"/>
      <c r="P1051" s="7"/>
      <c r="Q1051" s="7"/>
      <c r="R1051" s="7"/>
      <c r="S1051" s="7"/>
      <c r="T1051" s="23"/>
      <c r="U1051" s="5"/>
      <c r="V1051" s="7"/>
      <c r="W1051" s="148" t="s">
        <v>5112</v>
      </c>
      <c r="X1051" s="151" t="s">
        <v>5113</v>
      </c>
      <c r="Y1051" s="148" t="s">
        <v>5114</v>
      </c>
      <c r="Z1051" s="7"/>
      <c r="AA1051" s="5">
        <f t="shared" si="61"/>
        <v>46.199999999999996</v>
      </c>
      <c r="AB1051" s="5">
        <f t="shared" si="62"/>
        <v>43.800000000000004</v>
      </c>
      <c r="AC1051" s="5"/>
      <c r="AD1051" s="5"/>
      <c r="AE1051" s="146"/>
    </row>
    <row r="1052" spans="1:31" ht="16.95" customHeight="1" x14ac:dyDescent="0.3">
      <c r="A1052" s="3">
        <v>46082</v>
      </c>
      <c r="B1052" s="14">
        <v>46084</v>
      </c>
      <c r="C1052" s="7" t="s">
        <v>71</v>
      </c>
      <c r="D1052" s="5" t="s">
        <v>72</v>
      </c>
      <c r="E1052" s="147" t="s">
        <v>1680</v>
      </c>
      <c r="F1052" s="7"/>
      <c r="G1052" s="147" t="s">
        <v>5115</v>
      </c>
      <c r="H1052" s="145" t="s">
        <v>5116</v>
      </c>
      <c r="I1052" s="147" t="s">
        <v>1683</v>
      </c>
      <c r="J1052" s="7">
        <v>2</v>
      </c>
      <c r="K1052" s="147" t="s">
        <v>1691</v>
      </c>
      <c r="L1052" s="5">
        <f>VLOOKUP(I:I,[1]指导价!$A:$B,2,0)</f>
        <v>9.9</v>
      </c>
      <c r="M1052" s="124">
        <f t="shared" si="60"/>
        <v>29.5</v>
      </c>
      <c r="N1052" s="7" t="s">
        <v>77</v>
      </c>
      <c r="O1052" s="7"/>
      <c r="P1052" s="7"/>
      <c r="Q1052" s="7"/>
      <c r="R1052" s="7"/>
      <c r="S1052" s="7"/>
      <c r="T1052" s="23"/>
      <c r="U1052" s="5"/>
      <c r="V1052" s="7"/>
      <c r="W1052" s="147" t="s">
        <v>5117</v>
      </c>
      <c r="X1052" s="109" t="s">
        <v>5118</v>
      </c>
      <c r="Y1052" s="147" t="s">
        <v>5119</v>
      </c>
      <c r="Z1052" s="7"/>
      <c r="AA1052" s="5">
        <f t="shared" si="61"/>
        <v>19.8</v>
      </c>
      <c r="AB1052" s="5">
        <f t="shared" si="62"/>
        <v>39.200000000000003</v>
      </c>
      <c r="AC1052" s="5"/>
      <c r="AD1052" s="5"/>
      <c r="AE1052" s="146"/>
    </row>
    <row r="1053" spans="1:31" ht="16.95" customHeight="1" x14ac:dyDescent="0.3">
      <c r="A1053" s="3">
        <v>46082</v>
      </c>
      <c r="B1053" s="14">
        <v>46084</v>
      </c>
      <c r="C1053" s="7" t="s">
        <v>71</v>
      </c>
      <c r="D1053" s="5" t="s">
        <v>72</v>
      </c>
      <c r="E1053" s="147" t="s">
        <v>1680</v>
      </c>
      <c r="F1053" s="7"/>
      <c r="G1053" s="147" t="s">
        <v>5115</v>
      </c>
      <c r="H1053" s="145" t="s">
        <v>5120</v>
      </c>
      <c r="I1053" s="147" t="s">
        <v>1683</v>
      </c>
      <c r="J1053" s="7">
        <v>6</v>
      </c>
      <c r="K1053" s="147" t="s">
        <v>2807</v>
      </c>
      <c r="L1053" s="5">
        <f>VLOOKUP(I:I,[1]指导价!$A:$B,2,0)</f>
        <v>9.9</v>
      </c>
      <c r="M1053" s="124">
        <f t="shared" si="60"/>
        <v>34.5</v>
      </c>
      <c r="N1053" s="7" t="s">
        <v>77</v>
      </c>
      <c r="O1053" s="7"/>
      <c r="P1053" s="7"/>
      <c r="Q1053" s="7"/>
      <c r="R1053" s="7"/>
      <c r="S1053" s="7"/>
      <c r="T1053" s="23"/>
      <c r="U1053" s="5"/>
      <c r="V1053" s="7"/>
      <c r="W1053" s="147" t="s">
        <v>5121</v>
      </c>
      <c r="X1053" s="109" t="s">
        <v>2809</v>
      </c>
      <c r="Y1053" s="147" t="s">
        <v>2810</v>
      </c>
      <c r="Z1053" s="7"/>
      <c r="AA1053" s="5">
        <f t="shared" si="61"/>
        <v>59.400000000000006</v>
      </c>
      <c r="AB1053" s="5">
        <f t="shared" si="62"/>
        <v>147.6</v>
      </c>
      <c r="AC1053" s="5"/>
      <c r="AD1053" s="5"/>
      <c r="AE1053" s="146"/>
    </row>
    <row r="1054" spans="1:31" ht="16.95" customHeight="1" x14ac:dyDescent="0.3">
      <c r="A1054" s="3">
        <v>46082</v>
      </c>
      <c r="B1054" s="14">
        <v>46084</v>
      </c>
      <c r="C1054" s="7" t="s">
        <v>71</v>
      </c>
      <c r="D1054" s="5" t="s">
        <v>72</v>
      </c>
      <c r="E1054" s="147" t="s">
        <v>1680</v>
      </c>
      <c r="F1054" s="7"/>
      <c r="G1054" s="147" t="s">
        <v>5115</v>
      </c>
      <c r="H1054" s="145" t="s">
        <v>5122</v>
      </c>
      <c r="I1054" s="147" t="s">
        <v>1683</v>
      </c>
      <c r="J1054" s="7">
        <v>6</v>
      </c>
      <c r="K1054" s="147" t="s">
        <v>3342</v>
      </c>
      <c r="L1054" s="5">
        <f>VLOOKUP(I:I,[1]指导价!$A:$B,2,0)</f>
        <v>9.9</v>
      </c>
      <c r="M1054" s="124">
        <f t="shared" si="60"/>
        <v>25.666666666666668</v>
      </c>
      <c r="N1054" s="7" t="s">
        <v>77</v>
      </c>
      <c r="O1054" s="7"/>
      <c r="P1054" s="7"/>
      <c r="Q1054" s="7"/>
      <c r="R1054" s="7"/>
      <c r="S1054" s="7"/>
      <c r="T1054" s="23"/>
      <c r="U1054" s="5"/>
      <c r="V1054" s="7"/>
      <c r="W1054" s="147" t="s">
        <v>5123</v>
      </c>
      <c r="X1054" s="109" t="s">
        <v>3344</v>
      </c>
      <c r="Y1054" s="147" t="s">
        <v>3345</v>
      </c>
      <c r="Z1054" s="7"/>
      <c r="AA1054" s="5">
        <f t="shared" si="61"/>
        <v>59.400000000000006</v>
      </c>
      <c r="AB1054" s="5">
        <f t="shared" si="62"/>
        <v>94.6</v>
      </c>
      <c r="AC1054" s="5"/>
      <c r="AD1054" s="5"/>
      <c r="AE1054" s="146"/>
    </row>
    <row r="1055" spans="1:31" ht="16.95" customHeight="1" x14ac:dyDescent="0.3">
      <c r="A1055" s="3">
        <v>46082</v>
      </c>
      <c r="B1055" s="14">
        <v>46084</v>
      </c>
      <c r="C1055" s="7" t="s">
        <v>71</v>
      </c>
      <c r="D1055" s="5" t="s">
        <v>72</v>
      </c>
      <c r="E1055" s="147" t="s">
        <v>1680</v>
      </c>
      <c r="F1055" s="7"/>
      <c r="G1055" s="147" t="s">
        <v>5115</v>
      </c>
      <c r="H1055" s="145" t="s">
        <v>5124</v>
      </c>
      <c r="I1055" s="147" t="s">
        <v>1690</v>
      </c>
      <c r="J1055" s="7">
        <v>2</v>
      </c>
      <c r="K1055" s="147" t="s">
        <v>2578</v>
      </c>
      <c r="L1055" s="5">
        <f>VLOOKUP(I:I,[1]指导价!$A:$B,2,0)</f>
        <v>9.9</v>
      </c>
      <c r="M1055" s="124">
        <f t="shared" si="60"/>
        <v>28</v>
      </c>
      <c r="N1055" s="7" t="s">
        <v>77</v>
      </c>
      <c r="O1055" s="7"/>
      <c r="P1055" s="7"/>
      <c r="Q1055" s="7"/>
      <c r="R1055" s="7"/>
      <c r="S1055" s="7"/>
      <c r="T1055" s="23"/>
      <c r="U1055" s="5"/>
      <c r="V1055" s="7"/>
      <c r="W1055" s="147" t="s">
        <v>5125</v>
      </c>
      <c r="X1055" s="109" t="s">
        <v>5126</v>
      </c>
      <c r="Y1055" s="147" t="s">
        <v>5127</v>
      </c>
      <c r="Z1055" s="7"/>
      <c r="AA1055" s="5">
        <f t="shared" si="61"/>
        <v>19.8</v>
      </c>
      <c r="AB1055" s="5">
        <f t="shared" si="62"/>
        <v>36.200000000000003</v>
      </c>
      <c r="AC1055" s="5"/>
      <c r="AD1055" s="5"/>
      <c r="AE1055" s="146"/>
    </row>
    <row r="1056" spans="1:31" ht="16.95" customHeight="1" x14ac:dyDescent="0.3">
      <c r="A1056" s="3">
        <v>46082</v>
      </c>
      <c r="B1056" s="14">
        <v>46084</v>
      </c>
      <c r="C1056" s="7" t="s">
        <v>71</v>
      </c>
      <c r="D1056" s="5" t="s">
        <v>72</v>
      </c>
      <c r="E1056" s="147" t="s">
        <v>1680</v>
      </c>
      <c r="F1056" s="7"/>
      <c r="G1056" s="147" t="s">
        <v>5128</v>
      </c>
      <c r="H1056" s="145" t="s">
        <v>5129</v>
      </c>
      <c r="I1056" s="147" t="s">
        <v>1683</v>
      </c>
      <c r="J1056" s="7">
        <v>6</v>
      </c>
      <c r="K1056" s="147" t="s">
        <v>3293</v>
      </c>
      <c r="L1056" s="5">
        <f>VLOOKUP(I:I,[1]指导价!$A:$B,2,0)</f>
        <v>9.9</v>
      </c>
      <c r="M1056" s="124">
        <f t="shared" si="60"/>
        <v>27.333333333333332</v>
      </c>
      <c r="N1056" s="7" t="s">
        <v>77</v>
      </c>
      <c r="O1056" s="7"/>
      <c r="P1056" s="7"/>
      <c r="Q1056" s="7"/>
      <c r="R1056" s="7"/>
      <c r="S1056" s="7"/>
      <c r="T1056" s="23"/>
      <c r="U1056" s="5"/>
      <c r="V1056" s="7"/>
      <c r="W1056" s="147" t="s">
        <v>5130</v>
      </c>
      <c r="X1056" s="109" t="s">
        <v>3295</v>
      </c>
      <c r="Y1056" s="147" t="s">
        <v>3296</v>
      </c>
      <c r="Z1056" s="7"/>
      <c r="AA1056" s="5">
        <f t="shared" si="61"/>
        <v>59.400000000000006</v>
      </c>
      <c r="AB1056" s="5">
        <f t="shared" si="62"/>
        <v>104.6</v>
      </c>
      <c r="AC1056" s="5"/>
      <c r="AD1056" s="5"/>
      <c r="AE1056" s="146"/>
    </row>
    <row r="1057" spans="1:31" ht="16.95" customHeight="1" x14ac:dyDescent="0.3">
      <c r="A1057" s="3">
        <v>46082</v>
      </c>
      <c r="B1057" s="14">
        <v>46084</v>
      </c>
      <c r="C1057" s="7" t="s">
        <v>71</v>
      </c>
      <c r="D1057" s="5" t="s">
        <v>72</v>
      </c>
      <c r="E1057" s="147" t="s">
        <v>1680</v>
      </c>
      <c r="F1057" s="7"/>
      <c r="G1057" s="147" t="s">
        <v>5131</v>
      </c>
      <c r="H1057" s="145" t="s">
        <v>5132</v>
      </c>
      <c r="I1057" s="147" t="s">
        <v>1712</v>
      </c>
      <c r="J1057" s="7">
        <v>4</v>
      </c>
      <c r="K1057" s="147" t="s">
        <v>5133</v>
      </c>
      <c r="L1057" s="5">
        <f>VLOOKUP(I:I,[1]指导价!$A:$B,2,0)</f>
        <v>24.9</v>
      </c>
      <c r="M1057" s="124">
        <f t="shared" si="60"/>
        <v>37.8675</v>
      </c>
      <c r="N1057" s="7" t="s">
        <v>77</v>
      </c>
      <c r="O1057" s="7"/>
      <c r="P1057" s="7"/>
      <c r="Q1057" s="7"/>
      <c r="R1057" s="7"/>
      <c r="S1057" s="7"/>
      <c r="T1057" s="23"/>
      <c r="U1057" s="5"/>
      <c r="V1057" s="7"/>
      <c r="W1057" s="147" t="s">
        <v>5134</v>
      </c>
      <c r="X1057" s="109" t="s">
        <v>5135</v>
      </c>
      <c r="Y1057" s="147" t="s">
        <v>5136</v>
      </c>
      <c r="Z1057" s="7"/>
      <c r="AA1057" s="5">
        <f t="shared" si="61"/>
        <v>99.6</v>
      </c>
      <c r="AB1057" s="5">
        <f t="shared" si="62"/>
        <v>51.870000000000005</v>
      </c>
      <c r="AC1057" s="5"/>
      <c r="AD1057" s="5"/>
      <c r="AE1057" s="146"/>
    </row>
    <row r="1058" spans="1:31" ht="16.95" customHeight="1" x14ac:dyDescent="0.3">
      <c r="A1058" s="3">
        <v>46082</v>
      </c>
      <c r="B1058" s="14">
        <v>46084</v>
      </c>
      <c r="C1058" s="7" t="s">
        <v>71</v>
      </c>
      <c r="D1058" s="5" t="s">
        <v>72</v>
      </c>
      <c r="E1058" s="147" t="s">
        <v>1680</v>
      </c>
      <c r="F1058" s="7"/>
      <c r="G1058" s="147" t="s">
        <v>5137</v>
      </c>
      <c r="H1058" s="145" t="s">
        <v>5138</v>
      </c>
      <c r="I1058" s="147" t="s">
        <v>1739</v>
      </c>
      <c r="J1058" s="7">
        <v>3</v>
      </c>
      <c r="K1058" s="147" t="s">
        <v>5139</v>
      </c>
      <c r="L1058" s="5">
        <f>VLOOKUP(I:I,[1]指导价!$A:$B,2,0)</f>
        <v>24.9</v>
      </c>
      <c r="M1058" s="124">
        <f t="shared" si="60"/>
        <v>70.666666666666671</v>
      </c>
      <c r="N1058" s="7" t="s">
        <v>77</v>
      </c>
      <c r="O1058" s="7"/>
      <c r="P1058" s="7"/>
      <c r="Q1058" s="7"/>
      <c r="R1058" s="7"/>
      <c r="S1058" s="7"/>
      <c r="T1058" s="23"/>
      <c r="U1058" s="5"/>
      <c r="V1058" s="7"/>
      <c r="W1058" s="147" t="s">
        <v>5140</v>
      </c>
      <c r="X1058" s="109" t="s">
        <v>5141</v>
      </c>
      <c r="Y1058" s="147" t="s">
        <v>5142</v>
      </c>
      <c r="Z1058" s="7"/>
      <c r="AA1058" s="5">
        <f t="shared" si="61"/>
        <v>74.699999999999989</v>
      </c>
      <c r="AB1058" s="5">
        <f t="shared" si="62"/>
        <v>137.30000000000001</v>
      </c>
      <c r="AC1058" s="5"/>
      <c r="AD1058" s="5"/>
      <c r="AE1058" s="146"/>
    </row>
    <row r="1059" spans="1:31" ht="16.95" customHeight="1" x14ac:dyDescent="0.3">
      <c r="A1059" s="3">
        <v>46082</v>
      </c>
      <c r="B1059" s="14">
        <v>46084</v>
      </c>
      <c r="C1059" s="7" t="s">
        <v>71</v>
      </c>
      <c r="D1059" s="5" t="s">
        <v>72</v>
      </c>
      <c r="E1059" s="147" t="s">
        <v>1680</v>
      </c>
      <c r="F1059" s="7"/>
      <c r="G1059" s="147" t="s">
        <v>5137</v>
      </c>
      <c r="H1059" s="145" t="s">
        <v>5143</v>
      </c>
      <c r="I1059" s="147" t="s">
        <v>1739</v>
      </c>
      <c r="J1059" s="7">
        <v>4</v>
      </c>
      <c r="K1059" s="147" t="s">
        <v>5144</v>
      </c>
      <c r="L1059" s="5">
        <f>VLOOKUP(I:I,[1]指导价!$A:$B,2,0)</f>
        <v>24.9</v>
      </c>
      <c r="M1059" s="124">
        <f t="shared" si="60"/>
        <v>68</v>
      </c>
      <c r="N1059" s="7" t="s">
        <v>77</v>
      </c>
      <c r="O1059" s="7"/>
      <c r="P1059" s="7"/>
      <c r="Q1059" s="7"/>
      <c r="R1059" s="7"/>
      <c r="S1059" s="7"/>
      <c r="T1059" s="23"/>
      <c r="U1059" s="5"/>
      <c r="V1059" s="7"/>
      <c r="W1059" s="147" t="s">
        <v>5145</v>
      </c>
      <c r="X1059" s="109" t="s">
        <v>5146</v>
      </c>
      <c r="Y1059" s="147" t="s">
        <v>5147</v>
      </c>
      <c r="Z1059" s="7"/>
      <c r="AA1059" s="5">
        <f t="shared" si="61"/>
        <v>99.6</v>
      </c>
      <c r="AB1059" s="5">
        <f t="shared" si="62"/>
        <v>172.4</v>
      </c>
      <c r="AC1059" s="5"/>
      <c r="AD1059" s="5"/>
      <c r="AE1059" s="146"/>
    </row>
    <row r="1060" spans="1:31" ht="16.95" customHeight="1" x14ac:dyDescent="0.3">
      <c r="A1060" s="3">
        <v>46082</v>
      </c>
      <c r="B1060" s="14">
        <v>46084</v>
      </c>
      <c r="C1060" s="7" t="s">
        <v>71</v>
      </c>
      <c r="D1060" s="5" t="s">
        <v>72</v>
      </c>
      <c r="E1060" s="147" t="s">
        <v>1680</v>
      </c>
      <c r="F1060" s="7"/>
      <c r="G1060" s="147" t="s">
        <v>5148</v>
      </c>
      <c r="H1060" s="145" t="s">
        <v>5149</v>
      </c>
      <c r="I1060" s="147" t="s">
        <v>1683</v>
      </c>
      <c r="J1060" s="7">
        <v>2</v>
      </c>
      <c r="K1060" s="147" t="s">
        <v>2578</v>
      </c>
      <c r="L1060" s="5">
        <f>VLOOKUP(I:I,[1]指导价!$A:$B,2,0)</f>
        <v>9.9</v>
      </c>
      <c r="M1060" s="124">
        <f t="shared" si="60"/>
        <v>28</v>
      </c>
      <c r="N1060" s="7" t="s">
        <v>77</v>
      </c>
      <c r="O1060" s="7"/>
      <c r="P1060" s="7"/>
      <c r="Q1060" s="7"/>
      <c r="R1060" s="7"/>
      <c r="S1060" s="7"/>
      <c r="T1060" s="23"/>
      <c r="U1060" s="5"/>
      <c r="V1060" s="7"/>
      <c r="W1060" s="147" t="s">
        <v>5150</v>
      </c>
      <c r="X1060" s="109" t="s">
        <v>5151</v>
      </c>
      <c r="Y1060" s="147" t="s">
        <v>5152</v>
      </c>
      <c r="Z1060" s="7"/>
      <c r="AA1060" s="5">
        <f t="shared" si="61"/>
        <v>19.8</v>
      </c>
      <c r="AB1060" s="5">
        <f t="shared" si="62"/>
        <v>36.200000000000003</v>
      </c>
      <c r="AC1060" s="5"/>
      <c r="AD1060" s="5"/>
      <c r="AE1060" s="146"/>
    </row>
    <row r="1061" spans="1:31" ht="16.95" customHeight="1" x14ac:dyDescent="0.3">
      <c r="A1061" s="3">
        <v>46082</v>
      </c>
      <c r="B1061" s="14">
        <v>46084</v>
      </c>
      <c r="C1061" s="7" t="s">
        <v>71</v>
      </c>
      <c r="D1061" s="5" t="s">
        <v>72</v>
      </c>
      <c r="E1061" s="147" t="s">
        <v>1680</v>
      </c>
      <c r="F1061" s="7"/>
      <c r="G1061" s="147" t="s">
        <v>5148</v>
      </c>
      <c r="H1061" s="145" t="s">
        <v>5153</v>
      </c>
      <c r="I1061" s="147" t="s">
        <v>1712</v>
      </c>
      <c r="J1061" s="7">
        <v>1</v>
      </c>
      <c r="K1061" s="147" t="s">
        <v>3394</v>
      </c>
      <c r="L1061" s="5">
        <f>VLOOKUP(I:I,[1]指导价!$A:$B,2,0)</f>
        <v>24.9</v>
      </c>
      <c r="M1061" s="124">
        <f t="shared" si="60"/>
        <v>123</v>
      </c>
      <c r="N1061" s="7" t="s">
        <v>77</v>
      </c>
      <c r="O1061" s="7"/>
      <c r="P1061" s="7"/>
      <c r="Q1061" s="7"/>
      <c r="R1061" s="7"/>
      <c r="S1061" s="7"/>
      <c r="T1061" s="23"/>
      <c r="U1061" s="5"/>
      <c r="V1061" s="7"/>
      <c r="W1061" s="147" t="s">
        <v>5154</v>
      </c>
      <c r="X1061" s="109" t="s">
        <v>3494</v>
      </c>
      <c r="Y1061" s="147" t="s">
        <v>3495</v>
      </c>
      <c r="Z1061" s="7"/>
      <c r="AA1061" s="5">
        <f t="shared" si="61"/>
        <v>24.9</v>
      </c>
      <c r="AB1061" s="5">
        <f t="shared" si="62"/>
        <v>98.1</v>
      </c>
      <c r="AC1061" s="5"/>
      <c r="AD1061" s="5"/>
      <c r="AE1061" s="146"/>
    </row>
    <row r="1062" spans="1:31" ht="16.95" customHeight="1" x14ac:dyDescent="0.3">
      <c r="A1062" s="3">
        <v>46082</v>
      </c>
      <c r="B1062" s="14">
        <v>46084</v>
      </c>
      <c r="C1062" s="7" t="s">
        <v>71</v>
      </c>
      <c r="D1062" s="5" t="s">
        <v>72</v>
      </c>
      <c r="E1062" s="147" t="s">
        <v>1680</v>
      </c>
      <c r="F1062" s="7"/>
      <c r="G1062" s="147" t="s">
        <v>5155</v>
      </c>
      <c r="H1062" s="145" t="s">
        <v>5156</v>
      </c>
      <c r="I1062" s="147" t="s">
        <v>1739</v>
      </c>
      <c r="J1062" s="7">
        <v>2</v>
      </c>
      <c r="K1062" s="147" t="s">
        <v>3173</v>
      </c>
      <c r="L1062" s="5">
        <f>VLOOKUP(I:I,[1]指导价!$A:$B,2,0)</f>
        <v>24.9</v>
      </c>
      <c r="M1062" s="124">
        <f t="shared" si="60"/>
        <v>44.5</v>
      </c>
      <c r="N1062" s="7" t="s">
        <v>77</v>
      </c>
      <c r="O1062" s="7"/>
      <c r="P1062" s="7"/>
      <c r="Q1062" s="7"/>
      <c r="R1062" s="7"/>
      <c r="S1062" s="7"/>
      <c r="T1062" s="23"/>
      <c r="U1062" s="5"/>
      <c r="V1062" s="7"/>
      <c r="W1062" s="147" t="s">
        <v>5157</v>
      </c>
      <c r="X1062" s="109" t="s">
        <v>5158</v>
      </c>
      <c r="Y1062" s="147" t="s">
        <v>5159</v>
      </c>
      <c r="Z1062" s="7"/>
      <c r="AA1062" s="5">
        <f t="shared" si="61"/>
        <v>49.8</v>
      </c>
      <c r="AB1062" s="5">
        <f t="shared" si="62"/>
        <v>39.200000000000003</v>
      </c>
      <c r="AC1062" s="5"/>
      <c r="AD1062" s="5"/>
      <c r="AE1062" s="146"/>
    </row>
    <row r="1063" spans="1:31" ht="16.95" customHeight="1" x14ac:dyDescent="0.3">
      <c r="A1063" s="3">
        <v>46082</v>
      </c>
      <c r="B1063" s="14">
        <v>46084</v>
      </c>
      <c r="C1063" s="7" t="s">
        <v>71</v>
      </c>
      <c r="D1063" s="5" t="s">
        <v>72</v>
      </c>
      <c r="E1063" s="147" t="s">
        <v>1680</v>
      </c>
      <c r="F1063" s="7"/>
      <c r="G1063" s="147" t="s">
        <v>5160</v>
      </c>
      <c r="H1063" s="145" t="s">
        <v>5161</v>
      </c>
      <c r="I1063" s="147" t="s">
        <v>1712</v>
      </c>
      <c r="J1063" s="7">
        <v>2</v>
      </c>
      <c r="K1063" s="147" t="s">
        <v>2807</v>
      </c>
      <c r="L1063" s="5">
        <f>VLOOKUP(I:I,[1]指导价!$A:$B,2,0)</f>
        <v>24.9</v>
      </c>
      <c r="M1063" s="124">
        <f t="shared" si="60"/>
        <v>103.5</v>
      </c>
      <c r="N1063" s="7" t="s">
        <v>77</v>
      </c>
      <c r="O1063" s="7"/>
      <c r="P1063" s="7"/>
      <c r="Q1063" s="7"/>
      <c r="R1063" s="7"/>
      <c r="S1063" s="7"/>
      <c r="T1063" s="23"/>
      <c r="U1063" s="5"/>
      <c r="V1063" s="7"/>
      <c r="W1063" s="147" t="s">
        <v>5162</v>
      </c>
      <c r="X1063" s="109" t="s">
        <v>5163</v>
      </c>
      <c r="Y1063" s="147" t="s">
        <v>5164</v>
      </c>
      <c r="Z1063" s="7"/>
      <c r="AA1063" s="5">
        <f t="shared" si="61"/>
        <v>49.8</v>
      </c>
      <c r="AB1063" s="5">
        <f t="shared" si="62"/>
        <v>157.19999999999999</v>
      </c>
      <c r="AC1063" s="5"/>
      <c r="AD1063" s="5"/>
      <c r="AE1063" s="146"/>
    </row>
    <row r="1064" spans="1:31" ht="16.95" customHeight="1" x14ac:dyDescent="0.3">
      <c r="A1064" s="3">
        <v>46082</v>
      </c>
      <c r="B1064" s="14">
        <v>46084</v>
      </c>
      <c r="C1064" s="5" t="str">
        <f>VLOOKUP(G1064,白名单!C:E,3,0)</f>
        <v>鲁豫陕大区</v>
      </c>
      <c r="D1064" s="5" t="str">
        <f>VLOOKUP(G1064,白名单!C:F,4,0)</f>
        <v>悦时（山东）供应链管理有限公司</v>
      </c>
      <c r="E1064" s="147" t="s">
        <v>1680</v>
      </c>
      <c r="F1064" s="7"/>
      <c r="G1064" s="147" t="s">
        <v>1860</v>
      </c>
      <c r="H1064" s="145" t="s">
        <v>5165</v>
      </c>
      <c r="I1064" s="147" t="s">
        <v>1739</v>
      </c>
      <c r="J1064" s="7">
        <v>2</v>
      </c>
      <c r="K1064" s="147" t="s">
        <v>2407</v>
      </c>
      <c r="L1064" s="5">
        <f>VLOOKUP(I:I,[1]指导价!$A:$B,2,0)</f>
        <v>24.9</v>
      </c>
      <c r="M1064" s="124">
        <f t="shared" si="60"/>
        <v>29.8</v>
      </c>
      <c r="N1064" s="7" t="s">
        <v>77</v>
      </c>
      <c r="O1064" s="7"/>
      <c r="P1064" s="7"/>
      <c r="Q1064" s="7"/>
      <c r="R1064" s="7"/>
      <c r="S1064" s="7"/>
      <c r="T1064" s="23"/>
      <c r="U1064" s="5"/>
      <c r="V1064" s="7"/>
      <c r="W1064" s="147" t="s">
        <v>5166</v>
      </c>
      <c r="X1064" s="109" t="s">
        <v>5167</v>
      </c>
      <c r="Y1064" s="147" t="s">
        <v>5168</v>
      </c>
      <c r="Z1064" s="7"/>
      <c r="AA1064" s="5">
        <f t="shared" si="61"/>
        <v>49.8</v>
      </c>
      <c r="AB1064" s="5">
        <f t="shared" si="62"/>
        <v>9.8000000000000043</v>
      </c>
      <c r="AC1064" s="5"/>
      <c r="AD1064" s="5"/>
      <c r="AE1064" s="146"/>
    </row>
    <row r="1065" spans="1:31" ht="16.95" customHeight="1" x14ac:dyDescent="0.3">
      <c r="A1065" s="3">
        <v>46082</v>
      </c>
      <c r="B1065" s="14">
        <v>46084</v>
      </c>
      <c r="C1065" s="5" t="str">
        <f>VLOOKUP(G1065,白名单!C:E,3,0)</f>
        <v>鲁豫陕大区</v>
      </c>
      <c r="D1065" s="5" t="str">
        <f>VLOOKUP(G1065,白名单!C:F,4,0)</f>
        <v>悦时（山东）供应链管理有限公司</v>
      </c>
      <c r="E1065" s="147" t="s">
        <v>1680</v>
      </c>
      <c r="F1065" s="7"/>
      <c r="G1065" s="147" t="s">
        <v>1860</v>
      </c>
      <c r="H1065" s="145" t="s">
        <v>5169</v>
      </c>
      <c r="I1065" s="147" t="s">
        <v>1712</v>
      </c>
      <c r="J1065" s="7">
        <v>3</v>
      </c>
      <c r="K1065" s="147" t="s">
        <v>2289</v>
      </c>
      <c r="L1065" s="5">
        <f>VLOOKUP(I:I,[1]指导价!$A:$B,2,0)</f>
        <v>24.9</v>
      </c>
      <c r="M1065" s="124">
        <f t="shared" si="60"/>
        <v>29.8</v>
      </c>
      <c r="N1065" s="7" t="s">
        <v>77</v>
      </c>
      <c r="O1065" s="7"/>
      <c r="P1065" s="7"/>
      <c r="Q1065" s="7"/>
      <c r="R1065" s="7"/>
      <c r="S1065" s="7"/>
      <c r="T1065" s="23"/>
      <c r="U1065" s="5"/>
      <c r="V1065" s="7"/>
      <c r="W1065" s="147" t="s">
        <v>5170</v>
      </c>
      <c r="X1065" s="109" t="s">
        <v>5171</v>
      </c>
      <c r="Y1065" s="147" t="s">
        <v>5172</v>
      </c>
      <c r="Z1065" s="7"/>
      <c r="AA1065" s="5">
        <f t="shared" si="61"/>
        <v>74.699999999999989</v>
      </c>
      <c r="AB1065" s="5">
        <f t="shared" si="62"/>
        <v>14.700000000000017</v>
      </c>
      <c r="AC1065" s="5"/>
      <c r="AD1065" s="5"/>
      <c r="AE1065" s="146"/>
    </row>
    <row r="1066" spans="1:31" ht="16.95" customHeight="1" x14ac:dyDescent="0.3">
      <c r="A1066" s="3">
        <v>46082</v>
      </c>
      <c r="B1066" s="14">
        <v>46084</v>
      </c>
      <c r="C1066" s="5" t="str">
        <f>VLOOKUP(G1066,白名单!C:E,3,0)</f>
        <v>鲁豫陕大区</v>
      </c>
      <c r="D1066" s="5" t="str">
        <f>VLOOKUP(G1066,白名单!C:F,4,0)</f>
        <v>悦时（山东）供应链管理有限公司</v>
      </c>
      <c r="E1066" s="147" t="s">
        <v>1680</v>
      </c>
      <c r="F1066" s="7"/>
      <c r="G1066" s="148" t="s">
        <v>1860</v>
      </c>
      <c r="H1066" s="152" t="s">
        <v>5173</v>
      </c>
      <c r="I1066" s="148" t="s">
        <v>4226</v>
      </c>
      <c r="J1066" s="7">
        <v>12</v>
      </c>
      <c r="K1066" s="148">
        <v>79.2</v>
      </c>
      <c r="L1066" s="5">
        <f>VLOOKUP(I:I,[1]指导价!$A:$B,2,0)</f>
        <v>6.6</v>
      </c>
      <c r="M1066" s="124">
        <f t="shared" si="60"/>
        <v>6.6000000000000005</v>
      </c>
      <c r="N1066" s="7" t="s">
        <v>77</v>
      </c>
      <c r="O1066" s="7"/>
      <c r="P1066" s="7"/>
      <c r="Q1066" s="7"/>
      <c r="R1066" s="7"/>
      <c r="S1066" s="7"/>
      <c r="T1066" s="23"/>
      <c r="U1066" s="5"/>
      <c r="V1066" s="7"/>
      <c r="W1066" s="148" t="s">
        <v>5174</v>
      </c>
      <c r="X1066" s="151" t="s">
        <v>5175</v>
      </c>
      <c r="Y1066" s="148" t="s">
        <v>5176</v>
      </c>
      <c r="Z1066" s="7"/>
      <c r="AA1066" s="5">
        <f t="shared" si="61"/>
        <v>79.199999999999989</v>
      </c>
      <c r="AB1066" s="5">
        <f t="shared" si="62"/>
        <v>0</v>
      </c>
      <c r="AC1066" s="5"/>
      <c r="AD1066" s="5"/>
      <c r="AE1066" s="146"/>
    </row>
    <row r="1067" spans="1:31" ht="16.95" customHeight="1" x14ac:dyDescent="0.3">
      <c r="A1067" s="3">
        <v>46082</v>
      </c>
      <c r="B1067" s="14">
        <v>46084</v>
      </c>
      <c r="C1067" s="7" t="s">
        <v>71</v>
      </c>
      <c r="D1067" s="5" t="s">
        <v>72</v>
      </c>
      <c r="E1067" s="147" t="s">
        <v>1680</v>
      </c>
      <c r="F1067" s="7"/>
      <c r="G1067" s="147" t="s">
        <v>5177</v>
      </c>
      <c r="H1067" s="145" t="s">
        <v>5178</v>
      </c>
      <c r="I1067" s="147" t="s">
        <v>1690</v>
      </c>
      <c r="J1067" s="7">
        <v>15</v>
      </c>
      <c r="K1067" s="147" t="s">
        <v>5179</v>
      </c>
      <c r="L1067" s="5">
        <f>VLOOKUP(I:I,[1]指导价!$A:$B,2,0)</f>
        <v>9.9</v>
      </c>
      <c r="M1067" s="124">
        <f t="shared" si="60"/>
        <v>16.631999999999998</v>
      </c>
      <c r="N1067" s="7" t="s">
        <v>77</v>
      </c>
      <c r="O1067" s="7"/>
      <c r="P1067" s="7"/>
      <c r="Q1067" s="7"/>
      <c r="R1067" s="7"/>
      <c r="S1067" s="7"/>
      <c r="T1067" s="23"/>
      <c r="U1067" s="5"/>
      <c r="V1067" s="7"/>
      <c r="W1067" s="147" t="s">
        <v>5180</v>
      </c>
      <c r="X1067" s="109" t="s">
        <v>5181</v>
      </c>
      <c r="Y1067" s="147" t="s">
        <v>5182</v>
      </c>
      <c r="Z1067" s="7"/>
      <c r="AA1067" s="5">
        <f t="shared" si="61"/>
        <v>148.5</v>
      </c>
      <c r="AB1067" s="5">
        <f t="shared" si="62"/>
        <v>100.97999999999999</v>
      </c>
      <c r="AC1067" s="5"/>
      <c r="AD1067" s="5"/>
      <c r="AE1067" s="146"/>
    </row>
    <row r="1068" spans="1:31" ht="16.95" customHeight="1" x14ac:dyDescent="0.3">
      <c r="A1068" s="3">
        <v>46082</v>
      </c>
      <c r="B1068" s="14">
        <v>46084</v>
      </c>
      <c r="C1068" s="7" t="s">
        <v>71</v>
      </c>
      <c r="D1068" s="5" t="s">
        <v>72</v>
      </c>
      <c r="E1068" s="147" t="s">
        <v>1680</v>
      </c>
      <c r="F1068" s="7"/>
      <c r="G1068" s="147" t="s">
        <v>3491</v>
      </c>
      <c r="H1068" s="145" t="s">
        <v>5183</v>
      </c>
      <c r="I1068" s="147" t="s">
        <v>1712</v>
      </c>
      <c r="J1068" s="7">
        <v>3</v>
      </c>
      <c r="K1068" s="147" t="s">
        <v>3342</v>
      </c>
      <c r="L1068" s="5">
        <f>VLOOKUP(I:I,[1]指导价!$A:$B,2,0)</f>
        <v>24.9</v>
      </c>
      <c r="M1068" s="124">
        <f t="shared" si="60"/>
        <v>51.333333333333336</v>
      </c>
      <c r="N1068" s="7" t="s">
        <v>77</v>
      </c>
      <c r="O1068" s="7"/>
      <c r="P1068" s="7"/>
      <c r="Q1068" s="7"/>
      <c r="R1068" s="7"/>
      <c r="S1068" s="7"/>
      <c r="T1068" s="23"/>
      <c r="U1068" s="5"/>
      <c r="V1068" s="7"/>
      <c r="W1068" s="147" t="s">
        <v>5184</v>
      </c>
      <c r="X1068" s="109" t="s">
        <v>5185</v>
      </c>
      <c r="Y1068" s="147" t="s">
        <v>5186</v>
      </c>
      <c r="Z1068" s="7"/>
      <c r="AA1068" s="5">
        <f t="shared" si="61"/>
        <v>74.699999999999989</v>
      </c>
      <c r="AB1068" s="5">
        <f t="shared" si="62"/>
        <v>79.300000000000011</v>
      </c>
      <c r="AC1068" s="5"/>
      <c r="AD1068" s="5"/>
      <c r="AE1068" s="146"/>
    </row>
    <row r="1069" spans="1:31" ht="16.95" customHeight="1" x14ac:dyDescent="0.3">
      <c r="A1069" s="3">
        <v>46082</v>
      </c>
      <c r="B1069" s="14">
        <v>46084</v>
      </c>
      <c r="C1069" s="7" t="s">
        <v>71</v>
      </c>
      <c r="D1069" s="5" t="s">
        <v>72</v>
      </c>
      <c r="E1069" s="147" t="s">
        <v>1680</v>
      </c>
      <c r="F1069" s="7"/>
      <c r="G1069" s="147" t="s">
        <v>3491</v>
      </c>
      <c r="H1069" s="145" t="s">
        <v>5187</v>
      </c>
      <c r="I1069" s="147" t="s">
        <v>1712</v>
      </c>
      <c r="J1069" s="7">
        <v>4</v>
      </c>
      <c r="K1069" s="147" t="s">
        <v>5188</v>
      </c>
      <c r="L1069" s="5">
        <f>VLOOKUP(I:I,[1]指导价!$A:$B,2,0)</f>
        <v>24.9</v>
      </c>
      <c r="M1069" s="124">
        <f t="shared" si="60"/>
        <v>71.25</v>
      </c>
      <c r="N1069" s="7" t="s">
        <v>77</v>
      </c>
      <c r="O1069" s="7"/>
      <c r="P1069" s="7"/>
      <c r="Q1069" s="7"/>
      <c r="R1069" s="7"/>
      <c r="S1069" s="7"/>
      <c r="T1069" s="23"/>
      <c r="U1069" s="5"/>
      <c r="V1069" s="7"/>
      <c r="W1069" s="147" t="s">
        <v>5189</v>
      </c>
      <c r="X1069" s="109" t="s">
        <v>5190</v>
      </c>
      <c r="Y1069" s="147" t="s">
        <v>5191</v>
      </c>
      <c r="Z1069" s="7"/>
      <c r="AA1069" s="5">
        <f t="shared" si="61"/>
        <v>99.6</v>
      </c>
      <c r="AB1069" s="5">
        <f t="shared" si="62"/>
        <v>185.4</v>
      </c>
      <c r="AC1069" s="5"/>
      <c r="AD1069" s="5"/>
      <c r="AE1069" s="146"/>
    </row>
    <row r="1070" spans="1:31" ht="16.95" customHeight="1" x14ac:dyDescent="0.3">
      <c r="A1070" s="3">
        <v>46082</v>
      </c>
      <c r="B1070" s="14">
        <v>46084</v>
      </c>
      <c r="C1070" s="7" t="s">
        <v>71</v>
      </c>
      <c r="D1070" s="5" t="s">
        <v>72</v>
      </c>
      <c r="E1070" s="147" t="s">
        <v>1680</v>
      </c>
      <c r="F1070" s="7"/>
      <c r="G1070" s="147" t="s">
        <v>3491</v>
      </c>
      <c r="H1070" s="145" t="s">
        <v>5192</v>
      </c>
      <c r="I1070" s="147" t="s">
        <v>1683</v>
      </c>
      <c r="J1070" s="7">
        <v>6</v>
      </c>
      <c r="K1070" s="147" t="s">
        <v>3342</v>
      </c>
      <c r="L1070" s="5">
        <f>VLOOKUP(I:I,[1]指导价!$A:$B,2,0)</f>
        <v>9.9</v>
      </c>
      <c r="M1070" s="124">
        <f t="shared" si="60"/>
        <v>25.666666666666668</v>
      </c>
      <c r="N1070" s="7" t="s">
        <v>77</v>
      </c>
      <c r="O1070" s="7"/>
      <c r="P1070" s="7"/>
      <c r="Q1070" s="7"/>
      <c r="R1070" s="7"/>
      <c r="S1070" s="7"/>
      <c r="T1070" s="23"/>
      <c r="U1070" s="5"/>
      <c r="V1070" s="7"/>
      <c r="W1070" s="147" t="s">
        <v>5193</v>
      </c>
      <c r="X1070" s="109" t="s">
        <v>5194</v>
      </c>
      <c r="Y1070" s="147" t="s">
        <v>5195</v>
      </c>
      <c r="Z1070" s="7"/>
      <c r="AA1070" s="5">
        <f t="shared" si="61"/>
        <v>59.400000000000006</v>
      </c>
      <c r="AB1070" s="5">
        <f t="shared" si="62"/>
        <v>94.6</v>
      </c>
      <c r="AC1070" s="5"/>
      <c r="AD1070" s="5"/>
      <c r="AE1070" s="146"/>
    </row>
    <row r="1071" spans="1:31" ht="16.95" customHeight="1" x14ac:dyDescent="0.3">
      <c r="A1071" s="3">
        <v>46082</v>
      </c>
      <c r="B1071" s="14">
        <v>46084</v>
      </c>
      <c r="C1071" s="7" t="s">
        <v>71</v>
      </c>
      <c r="D1071" s="5" t="s">
        <v>72</v>
      </c>
      <c r="E1071" s="147" t="s">
        <v>1680</v>
      </c>
      <c r="F1071" s="7"/>
      <c r="G1071" s="147" t="s">
        <v>5196</v>
      </c>
      <c r="H1071" s="145" t="s">
        <v>5197</v>
      </c>
      <c r="I1071" s="147" t="s">
        <v>1683</v>
      </c>
      <c r="J1071" s="7">
        <v>8</v>
      </c>
      <c r="K1071" s="147" t="s">
        <v>5198</v>
      </c>
      <c r="L1071" s="5">
        <f>VLOOKUP(I:I,[1]指导价!$A:$B,2,0)</f>
        <v>9.9</v>
      </c>
      <c r="M1071" s="124">
        <f t="shared" si="60"/>
        <v>26.625</v>
      </c>
      <c r="N1071" s="7" t="s">
        <v>77</v>
      </c>
      <c r="O1071" s="7"/>
      <c r="P1071" s="7"/>
      <c r="Q1071" s="7"/>
      <c r="R1071" s="7"/>
      <c r="S1071" s="7"/>
      <c r="T1071" s="23"/>
      <c r="U1071" s="5"/>
      <c r="V1071" s="7"/>
      <c r="W1071" s="147" t="s">
        <v>5199</v>
      </c>
      <c r="X1071" s="109" t="s">
        <v>5200</v>
      </c>
      <c r="Y1071" s="147" t="s">
        <v>5201</v>
      </c>
      <c r="Z1071" s="7"/>
      <c r="AA1071" s="5">
        <f t="shared" si="61"/>
        <v>79.2</v>
      </c>
      <c r="AB1071" s="5">
        <f t="shared" si="62"/>
        <v>133.80000000000001</v>
      </c>
      <c r="AC1071" s="5"/>
      <c r="AD1071" s="5"/>
      <c r="AE1071" s="146"/>
    </row>
    <row r="1072" spans="1:31" ht="16.95" customHeight="1" x14ac:dyDescent="0.3">
      <c r="A1072" s="3">
        <v>46082</v>
      </c>
      <c r="B1072" s="14">
        <v>46084</v>
      </c>
      <c r="C1072" s="7" t="s">
        <v>71</v>
      </c>
      <c r="D1072" s="5" t="s">
        <v>72</v>
      </c>
      <c r="E1072" s="147" t="s">
        <v>1680</v>
      </c>
      <c r="F1072" s="7"/>
      <c r="G1072" s="147" t="s">
        <v>2536</v>
      </c>
      <c r="H1072" s="145" t="s">
        <v>5202</v>
      </c>
      <c r="I1072" s="147" t="s">
        <v>1683</v>
      </c>
      <c r="J1072" s="7">
        <v>5</v>
      </c>
      <c r="K1072" s="147" t="s">
        <v>5203</v>
      </c>
      <c r="L1072" s="5">
        <f>VLOOKUP(I:I,[1]指导价!$A:$B,2,0)</f>
        <v>9.9</v>
      </c>
      <c r="M1072" s="124">
        <f t="shared" si="60"/>
        <v>11.826000000000001</v>
      </c>
      <c r="N1072" s="7" t="s">
        <v>77</v>
      </c>
      <c r="O1072" s="7"/>
      <c r="P1072" s="7"/>
      <c r="Q1072" s="7"/>
      <c r="R1072" s="7"/>
      <c r="S1072" s="7"/>
      <c r="T1072" s="23"/>
      <c r="U1072" s="5"/>
      <c r="V1072" s="7"/>
      <c r="W1072" s="147" t="s">
        <v>5204</v>
      </c>
      <c r="X1072" s="109" t="s">
        <v>5205</v>
      </c>
      <c r="Y1072" s="147" t="s">
        <v>5206</v>
      </c>
      <c r="Z1072" s="7"/>
      <c r="AA1072" s="5">
        <f t="shared" si="61"/>
        <v>49.5</v>
      </c>
      <c r="AB1072" s="5">
        <f t="shared" si="62"/>
        <v>9.6300000000000026</v>
      </c>
      <c r="AC1072" s="5"/>
      <c r="AD1072" s="5"/>
      <c r="AE1072" s="146"/>
    </row>
    <row r="1073" spans="1:31" ht="16.95" customHeight="1" x14ac:dyDescent="0.3">
      <c r="A1073" s="3">
        <v>46082</v>
      </c>
      <c r="B1073" s="14">
        <v>46084</v>
      </c>
      <c r="C1073" s="7" t="s">
        <v>71</v>
      </c>
      <c r="D1073" s="5" t="s">
        <v>72</v>
      </c>
      <c r="E1073" s="147" t="s">
        <v>1680</v>
      </c>
      <c r="F1073" s="7"/>
      <c r="G1073" s="147" t="s">
        <v>5207</v>
      </c>
      <c r="H1073" s="145" t="s">
        <v>5208</v>
      </c>
      <c r="I1073" s="147" t="s">
        <v>1739</v>
      </c>
      <c r="J1073" s="7">
        <v>6</v>
      </c>
      <c r="K1073" s="147" t="s">
        <v>5209</v>
      </c>
      <c r="L1073" s="5">
        <f>VLOOKUP(I:I,[1]指导价!$A:$B,2,0)</f>
        <v>24.9</v>
      </c>
      <c r="M1073" s="124">
        <f t="shared" si="60"/>
        <v>29.906666666666666</v>
      </c>
      <c r="N1073" s="7" t="s">
        <v>77</v>
      </c>
      <c r="O1073" s="7"/>
      <c r="P1073" s="7"/>
      <c r="Q1073" s="7"/>
      <c r="R1073" s="7"/>
      <c r="S1073" s="7"/>
      <c r="T1073" s="23"/>
      <c r="U1073" s="5"/>
      <c r="V1073" s="7"/>
      <c r="W1073" s="147" t="s">
        <v>5210</v>
      </c>
      <c r="X1073" s="109" t="s">
        <v>5211</v>
      </c>
      <c r="Y1073" s="147" t="s">
        <v>5212</v>
      </c>
      <c r="Z1073" s="7"/>
      <c r="AA1073" s="5">
        <f t="shared" si="61"/>
        <v>149.39999999999998</v>
      </c>
      <c r="AB1073" s="5">
        <f t="shared" si="62"/>
        <v>30.04000000000002</v>
      </c>
      <c r="AC1073" s="5"/>
      <c r="AD1073" s="5"/>
      <c r="AE1073" s="146"/>
    </row>
    <row r="1074" spans="1:31" ht="16.95" customHeight="1" x14ac:dyDescent="0.3">
      <c r="A1074" s="3">
        <v>46082</v>
      </c>
      <c r="B1074" s="14">
        <v>46084</v>
      </c>
      <c r="C1074" s="7" t="s">
        <v>71</v>
      </c>
      <c r="D1074" s="5" t="s">
        <v>72</v>
      </c>
      <c r="E1074" s="147" t="s">
        <v>1680</v>
      </c>
      <c r="F1074" s="7"/>
      <c r="G1074" s="147" t="s">
        <v>5207</v>
      </c>
      <c r="H1074" s="145" t="s">
        <v>5213</v>
      </c>
      <c r="I1074" s="147" t="s">
        <v>1712</v>
      </c>
      <c r="J1074" s="7">
        <v>3</v>
      </c>
      <c r="K1074" s="147" t="s">
        <v>5214</v>
      </c>
      <c r="L1074" s="5">
        <f>VLOOKUP(I:I,[1]指导价!$A:$B,2,0)</f>
        <v>24.9</v>
      </c>
      <c r="M1074" s="124">
        <f t="shared" si="60"/>
        <v>29.91</v>
      </c>
      <c r="N1074" s="7" t="s">
        <v>77</v>
      </c>
      <c r="O1074" s="7"/>
      <c r="P1074" s="7"/>
      <c r="Q1074" s="7"/>
      <c r="R1074" s="7"/>
      <c r="S1074" s="7"/>
      <c r="T1074" s="23"/>
      <c r="U1074" s="5"/>
      <c r="V1074" s="7"/>
      <c r="W1074" s="147" t="s">
        <v>5215</v>
      </c>
      <c r="X1074" s="109" t="s">
        <v>5216</v>
      </c>
      <c r="Y1074" s="147" t="s">
        <v>5217</v>
      </c>
      <c r="Z1074" s="7"/>
      <c r="AA1074" s="5">
        <f t="shared" si="61"/>
        <v>74.699999999999989</v>
      </c>
      <c r="AB1074" s="5">
        <f t="shared" si="62"/>
        <v>15.030000000000015</v>
      </c>
      <c r="AC1074" s="5"/>
      <c r="AD1074" s="5"/>
      <c r="AE1074" s="146"/>
    </row>
    <row r="1075" spans="1:31" ht="16.95" customHeight="1" x14ac:dyDescent="0.3">
      <c r="A1075" s="3">
        <v>46082</v>
      </c>
      <c r="B1075" s="14">
        <v>46084</v>
      </c>
      <c r="C1075" s="7" t="s">
        <v>71</v>
      </c>
      <c r="D1075" s="5" t="s">
        <v>72</v>
      </c>
      <c r="E1075" s="147" t="s">
        <v>1680</v>
      </c>
      <c r="F1075" s="7"/>
      <c r="G1075" s="147" t="s">
        <v>5207</v>
      </c>
      <c r="H1075" s="145" t="s">
        <v>5218</v>
      </c>
      <c r="I1075" s="147" t="s">
        <v>1712</v>
      </c>
      <c r="J1075" s="7">
        <v>3</v>
      </c>
      <c r="K1075" s="147" t="s">
        <v>5219</v>
      </c>
      <c r="L1075" s="5">
        <f>VLOOKUP(I:I,[1]指导价!$A:$B,2,0)</f>
        <v>24.9</v>
      </c>
      <c r="M1075" s="124">
        <f t="shared" si="60"/>
        <v>31.316666666666666</v>
      </c>
      <c r="N1075" s="7" t="s">
        <v>77</v>
      </c>
      <c r="O1075" s="7"/>
      <c r="P1075" s="7"/>
      <c r="Q1075" s="7"/>
      <c r="R1075" s="7"/>
      <c r="S1075" s="7"/>
      <c r="T1075" s="23"/>
      <c r="U1075" s="5"/>
      <c r="V1075" s="7"/>
      <c r="W1075" s="147" t="s">
        <v>5220</v>
      </c>
      <c r="X1075" s="109" t="s">
        <v>3022</v>
      </c>
      <c r="Y1075" s="147" t="s">
        <v>3023</v>
      </c>
      <c r="Z1075" s="7"/>
      <c r="AA1075" s="5">
        <f t="shared" si="61"/>
        <v>74.699999999999989</v>
      </c>
      <c r="AB1075" s="5">
        <f t="shared" si="62"/>
        <v>19.250000000000014</v>
      </c>
      <c r="AC1075" s="5"/>
      <c r="AD1075" s="5"/>
      <c r="AE1075" s="146"/>
    </row>
    <row r="1076" spans="1:31" ht="16.95" customHeight="1" x14ac:dyDescent="0.3">
      <c r="A1076" s="3">
        <v>46082</v>
      </c>
      <c r="B1076" s="14">
        <v>46084</v>
      </c>
      <c r="C1076" s="7" t="s">
        <v>71</v>
      </c>
      <c r="D1076" s="5" t="s">
        <v>72</v>
      </c>
      <c r="E1076" s="147" t="s">
        <v>1680</v>
      </c>
      <c r="F1076" s="7"/>
      <c r="G1076" s="147" t="s">
        <v>5207</v>
      </c>
      <c r="H1076" s="145" t="s">
        <v>5221</v>
      </c>
      <c r="I1076" s="147" t="s">
        <v>1712</v>
      </c>
      <c r="J1076" s="7">
        <v>2</v>
      </c>
      <c r="K1076" s="147" t="s">
        <v>5222</v>
      </c>
      <c r="L1076" s="5">
        <f>VLOOKUP(I:I,[1]指导价!$A:$B,2,0)</f>
        <v>24.9</v>
      </c>
      <c r="M1076" s="124">
        <f t="shared" si="60"/>
        <v>31.3</v>
      </c>
      <c r="N1076" s="7" t="s">
        <v>77</v>
      </c>
      <c r="O1076" s="7"/>
      <c r="P1076" s="7"/>
      <c r="Q1076" s="7"/>
      <c r="R1076" s="7"/>
      <c r="S1076" s="7"/>
      <c r="T1076" s="23"/>
      <c r="U1076" s="5"/>
      <c r="V1076" s="7"/>
      <c r="W1076" s="147" t="s">
        <v>5223</v>
      </c>
      <c r="X1076" s="109" t="s">
        <v>3362</v>
      </c>
      <c r="Y1076" s="147" t="s">
        <v>3363</v>
      </c>
      <c r="Z1076" s="7"/>
      <c r="AA1076" s="5">
        <f t="shared" si="61"/>
        <v>49.8</v>
      </c>
      <c r="AB1076" s="5">
        <f t="shared" si="62"/>
        <v>12.800000000000004</v>
      </c>
      <c r="AC1076" s="5"/>
      <c r="AD1076" s="5"/>
      <c r="AE1076" s="146"/>
    </row>
    <row r="1077" spans="1:31" ht="16.95" customHeight="1" x14ac:dyDescent="0.3">
      <c r="A1077" s="3">
        <v>46082</v>
      </c>
      <c r="B1077" s="14">
        <v>46084</v>
      </c>
      <c r="C1077" s="7" t="s">
        <v>71</v>
      </c>
      <c r="D1077" s="5" t="s">
        <v>72</v>
      </c>
      <c r="E1077" s="147" t="s">
        <v>1680</v>
      </c>
      <c r="F1077" s="7"/>
      <c r="G1077" s="147" t="s">
        <v>5207</v>
      </c>
      <c r="H1077" s="145" t="s">
        <v>5224</v>
      </c>
      <c r="I1077" s="147" t="s">
        <v>1739</v>
      </c>
      <c r="J1077" s="7">
        <v>3</v>
      </c>
      <c r="K1077" s="147" t="s">
        <v>5225</v>
      </c>
      <c r="L1077" s="5">
        <f>VLOOKUP(I:I,[1]指导价!$A:$B,2,0)</f>
        <v>24.9</v>
      </c>
      <c r="M1077" s="124">
        <f t="shared" si="60"/>
        <v>29.48</v>
      </c>
      <c r="N1077" s="7" t="s">
        <v>77</v>
      </c>
      <c r="O1077" s="7"/>
      <c r="P1077" s="7"/>
      <c r="Q1077" s="7"/>
      <c r="R1077" s="7"/>
      <c r="S1077" s="7"/>
      <c r="T1077" s="23"/>
      <c r="U1077" s="5"/>
      <c r="V1077" s="7"/>
      <c r="W1077" s="147" t="s">
        <v>5226</v>
      </c>
      <c r="X1077" s="109" t="s">
        <v>5227</v>
      </c>
      <c r="Y1077" s="147" t="s">
        <v>5228</v>
      </c>
      <c r="Z1077" s="7"/>
      <c r="AA1077" s="5">
        <f t="shared" si="61"/>
        <v>74.699999999999989</v>
      </c>
      <c r="AB1077" s="5">
        <f t="shared" si="62"/>
        <v>13.740000000000009</v>
      </c>
      <c r="AC1077" s="5"/>
      <c r="AD1077" s="5"/>
      <c r="AE1077" s="146"/>
    </row>
    <row r="1078" spans="1:31" ht="16.95" customHeight="1" x14ac:dyDescent="0.3">
      <c r="A1078" s="3">
        <v>46082</v>
      </c>
      <c r="B1078" s="14">
        <v>46084</v>
      </c>
      <c r="C1078" s="7" t="s">
        <v>71</v>
      </c>
      <c r="D1078" s="5" t="s">
        <v>72</v>
      </c>
      <c r="E1078" s="147" t="s">
        <v>1680</v>
      </c>
      <c r="F1078" s="7"/>
      <c r="G1078" s="147" t="s">
        <v>5207</v>
      </c>
      <c r="H1078" s="145" t="s">
        <v>5229</v>
      </c>
      <c r="I1078" s="147" t="s">
        <v>1739</v>
      </c>
      <c r="J1078" s="7">
        <v>2</v>
      </c>
      <c r="K1078" s="147" t="s">
        <v>5230</v>
      </c>
      <c r="L1078" s="5">
        <f>VLOOKUP(I:I,[1]指导价!$A:$B,2,0)</f>
        <v>24.9</v>
      </c>
      <c r="M1078" s="124">
        <f t="shared" si="60"/>
        <v>29.895</v>
      </c>
      <c r="N1078" s="7" t="s">
        <v>77</v>
      </c>
      <c r="O1078" s="7"/>
      <c r="P1078" s="7"/>
      <c r="Q1078" s="7"/>
      <c r="R1078" s="7"/>
      <c r="S1078" s="7"/>
      <c r="T1078" s="23"/>
      <c r="U1078" s="5"/>
      <c r="V1078" s="7"/>
      <c r="W1078" s="147" t="s">
        <v>5231</v>
      </c>
      <c r="X1078" s="109" t="s">
        <v>5232</v>
      </c>
      <c r="Y1078" s="147" t="s">
        <v>5233</v>
      </c>
      <c r="Z1078" s="7"/>
      <c r="AA1078" s="5">
        <f t="shared" si="61"/>
        <v>49.8</v>
      </c>
      <c r="AB1078" s="5">
        <f t="shared" si="62"/>
        <v>9.990000000000002</v>
      </c>
      <c r="AC1078" s="5"/>
      <c r="AD1078" s="5"/>
      <c r="AE1078" s="146"/>
    </row>
    <row r="1079" spans="1:31" ht="16.95" customHeight="1" x14ac:dyDescent="0.3">
      <c r="A1079" s="3">
        <v>46082</v>
      </c>
      <c r="B1079" s="14">
        <v>46084</v>
      </c>
      <c r="C1079" s="7" t="s">
        <v>71</v>
      </c>
      <c r="D1079" s="5" t="s">
        <v>72</v>
      </c>
      <c r="E1079" s="147" t="s">
        <v>1680</v>
      </c>
      <c r="F1079" s="7"/>
      <c r="G1079" s="147" t="s">
        <v>5207</v>
      </c>
      <c r="H1079" s="145" t="s">
        <v>5234</v>
      </c>
      <c r="I1079" s="147" t="s">
        <v>1739</v>
      </c>
      <c r="J1079" s="7">
        <v>1</v>
      </c>
      <c r="K1079" s="147" t="s">
        <v>5235</v>
      </c>
      <c r="L1079" s="5">
        <f>VLOOKUP(I:I,[1]指导价!$A:$B,2,0)</f>
        <v>24.9</v>
      </c>
      <c r="M1079" s="124">
        <f t="shared" si="60"/>
        <v>29.81</v>
      </c>
      <c r="N1079" s="7" t="s">
        <v>77</v>
      </c>
      <c r="O1079" s="7"/>
      <c r="P1079" s="7"/>
      <c r="Q1079" s="7"/>
      <c r="R1079" s="7"/>
      <c r="S1079" s="7"/>
      <c r="T1079" s="23"/>
      <c r="U1079" s="5"/>
      <c r="V1079" s="7"/>
      <c r="W1079" s="147" t="s">
        <v>5236</v>
      </c>
      <c r="X1079" s="109" t="s">
        <v>5237</v>
      </c>
      <c r="Y1079" s="147" t="s">
        <v>5238</v>
      </c>
      <c r="Z1079" s="7"/>
      <c r="AA1079" s="5">
        <f t="shared" si="61"/>
        <v>24.9</v>
      </c>
      <c r="AB1079" s="5">
        <f t="shared" si="62"/>
        <v>4.91</v>
      </c>
      <c r="AC1079" s="5"/>
      <c r="AD1079" s="5"/>
      <c r="AE1079" s="146"/>
    </row>
    <row r="1080" spans="1:31" ht="16.95" customHeight="1" x14ac:dyDescent="0.3">
      <c r="A1080" s="3">
        <v>46082</v>
      </c>
      <c r="B1080" s="14">
        <v>46084</v>
      </c>
      <c r="C1080" s="7" t="s">
        <v>71</v>
      </c>
      <c r="D1080" s="5" t="s">
        <v>72</v>
      </c>
      <c r="E1080" s="147" t="s">
        <v>1680</v>
      </c>
      <c r="F1080" s="7"/>
      <c r="G1080" s="147" t="s">
        <v>5239</v>
      </c>
      <c r="H1080" s="145" t="s">
        <v>5240</v>
      </c>
      <c r="I1080" s="147" t="s">
        <v>1739</v>
      </c>
      <c r="J1080" s="7">
        <v>1</v>
      </c>
      <c r="K1080" s="147" t="s">
        <v>5241</v>
      </c>
      <c r="L1080" s="5">
        <f>VLOOKUP(I:I,[1]指导价!$A:$B,2,0)</f>
        <v>24.9</v>
      </c>
      <c r="M1080" s="124">
        <f t="shared" si="60"/>
        <v>52</v>
      </c>
      <c r="N1080" s="7" t="s">
        <v>77</v>
      </c>
      <c r="O1080" s="7"/>
      <c r="P1080" s="7"/>
      <c r="Q1080" s="7"/>
      <c r="R1080" s="7"/>
      <c r="S1080" s="7"/>
      <c r="T1080" s="23"/>
      <c r="U1080" s="5"/>
      <c r="V1080" s="7"/>
      <c r="W1080" s="147" t="s">
        <v>5242</v>
      </c>
      <c r="X1080" s="109" t="s">
        <v>5243</v>
      </c>
      <c r="Y1080" s="147" t="s">
        <v>5244</v>
      </c>
      <c r="Z1080" s="7"/>
      <c r="AA1080" s="5">
        <f t="shared" si="61"/>
        <v>24.9</v>
      </c>
      <c r="AB1080" s="5">
        <f t="shared" si="62"/>
        <v>27.1</v>
      </c>
      <c r="AC1080" s="5"/>
      <c r="AD1080" s="5"/>
      <c r="AE1080" s="146"/>
    </row>
    <row r="1081" spans="1:31" ht="16.95" customHeight="1" x14ac:dyDescent="0.3">
      <c r="A1081" s="3">
        <v>46082</v>
      </c>
      <c r="B1081" s="14">
        <v>46084</v>
      </c>
      <c r="C1081" s="7" t="s">
        <v>71</v>
      </c>
      <c r="D1081" s="5" t="s">
        <v>72</v>
      </c>
      <c r="E1081" s="147" t="s">
        <v>1680</v>
      </c>
      <c r="F1081" s="7"/>
      <c r="G1081" s="147" t="s">
        <v>5245</v>
      </c>
      <c r="H1081" s="145" t="s">
        <v>5246</v>
      </c>
      <c r="I1081" s="147" t="s">
        <v>1739</v>
      </c>
      <c r="J1081" s="7">
        <v>1</v>
      </c>
      <c r="K1081" s="147" t="s">
        <v>1919</v>
      </c>
      <c r="L1081" s="5">
        <f>VLOOKUP(I:I,[1]指导价!$A:$B,2,0)</f>
        <v>24.9</v>
      </c>
      <c r="M1081" s="124">
        <f t="shared" si="60"/>
        <v>37</v>
      </c>
      <c r="N1081" s="7" t="s">
        <v>77</v>
      </c>
      <c r="O1081" s="7"/>
      <c r="P1081" s="7"/>
      <c r="Q1081" s="7"/>
      <c r="R1081" s="7"/>
      <c r="S1081" s="7"/>
      <c r="T1081" s="23"/>
      <c r="U1081" s="5"/>
      <c r="V1081" s="7"/>
      <c r="W1081" s="147" t="s">
        <v>5247</v>
      </c>
      <c r="X1081" s="109" t="s">
        <v>1921</v>
      </c>
      <c r="Y1081" s="147" t="s">
        <v>1922</v>
      </c>
      <c r="Z1081" s="7"/>
      <c r="AA1081" s="5">
        <f t="shared" si="61"/>
        <v>24.9</v>
      </c>
      <c r="AB1081" s="5">
        <f t="shared" si="62"/>
        <v>12.100000000000001</v>
      </c>
      <c r="AC1081" s="5"/>
      <c r="AD1081" s="5"/>
      <c r="AE1081" s="146"/>
    </row>
    <row r="1082" spans="1:31" ht="16.95" customHeight="1" x14ac:dyDescent="0.3">
      <c r="A1082" s="3">
        <v>46082</v>
      </c>
      <c r="B1082" s="14">
        <v>46084</v>
      </c>
      <c r="C1082" s="7" t="s">
        <v>71</v>
      </c>
      <c r="D1082" s="5" t="s">
        <v>72</v>
      </c>
      <c r="E1082" s="147" t="s">
        <v>1680</v>
      </c>
      <c r="F1082" s="7"/>
      <c r="G1082" s="148" t="s">
        <v>5248</v>
      </c>
      <c r="H1082" s="149" t="s">
        <v>5249</v>
      </c>
      <c r="I1082" s="148" t="s">
        <v>4226</v>
      </c>
      <c r="J1082" s="7">
        <v>10</v>
      </c>
      <c r="K1082" s="148">
        <v>84.83</v>
      </c>
      <c r="L1082" s="5">
        <f>VLOOKUP(I:I,[1]指导价!$A:$B,2,0)</f>
        <v>6.6</v>
      </c>
      <c r="M1082" s="124">
        <f t="shared" si="60"/>
        <v>8.4830000000000005</v>
      </c>
      <c r="N1082" s="7" t="s">
        <v>77</v>
      </c>
      <c r="O1082" s="7"/>
      <c r="P1082" s="7"/>
      <c r="Q1082" s="7"/>
      <c r="R1082" s="7"/>
      <c r="S1082" s="7"/>
      <c r="T1082" s="23"/>
      <c r="U1082" s="5"/>
      <c r="V1082" s="7"/>
      <c r="W1082" s="148" t="s">
        <v>5250</v>
      </c>
      <c r="X1082" s="151" t="s">
        <v>5251</v>
      </c>
      <c r="Y1082" s="148" t="s">
        <v>5252</v>
      </c>
      <c r="Z1082" s="7"/>
      <c r="AA1082" s="5">
        <f t="shared" si="61"/>
        <v>66</v>
      </c>
      <c r="AB1082" s="5">
        <f t="shared" si="62"/>
        <v>18.829999999999998</v>
      </c>
      <c r="AC1082" s="5"/>
      <c r="AD1082" s="5"/>
      <c r="AE1082" s="146"/>
    </row>
    <row r="1083" spans="1:31" ht="16.95" customHeight="1" x14ac:dyDescent="0.3">
      <c r="A1083" s="3">
        <v>46082</v>
      </c>
      <c r="B1083" s="14">
        <v>46084</v>
      </c>
      <c r="C1083" s="7" t="s">
        <v>71</v>
      </c>
      <c r="D1083" s="5" t="s">
        <v>72</v>
      </c>
      <c r="E1083" s="147" t="s">
        <v>1680</v>
      </c>
      <c r="F1083" s="7"/>
      <c r="G1083" s="148" t="s">
        <v>4241</v>
      </c>
      <c r="H1083" s="149" t="s">
        <v>5253</v>
      </c>
      <c r="I1083" s="148" t="s">
        <v>4226</v>
      </c>
      <c r="J1083" s="7">
        <v>15</v>
      </c>
      <c r="K1083" s="148">
        <v>178.88</v>
      </c>
      <c r="L1083" s="5">
        <f>VLOOKUP(I:I,[1]指导价!$A:$B,2,0)</f>
        <v>6.6</v>
      </c>
      <c r="M1083" s="124">
        <f t="shared" si="60"/>
        <v>11.925333333333333</v>
      </c>
      <c r="N1083" s="7" t="s">
        <v>77</v>
      </c>
      <c r="O1083" s="7"/>
      <c r="P1083" s="7"/>
      <c r="Q1083" s="7"/>
      <c r="R1083" s="7"/>
      <c r="S1083" s="7"/>
      <c r="T1083" s="23"/>
      <c r="U1083" s="5"/>
      <c r="V1083" s="7"/>
      <c r="W1083" s="148" t="s">
        <v>5254</v>
      </c>
      <c r="X1083" s="151" t="s">
        <v>5255</v>
      </c>
      <c r="Y1083" s="148" t="s">
        <v>5256</v>
      </c>
      <c r="Z1083" s="7"/>
      <c r="AA1083" s="5">
        <f t="shared" si="61"/>
        <v>99</v>
      </c>
      <c r="AB1083" s="5">
        <f t="shared" si="62"/>
        <v>79.88</v>
      </c>
      <c r="AC1083" s="5"/>
      <c r="AD1083" s="5"/>
      <c r="AE1083" s="146"/>
    </row>
    <row r="1084" spans="1:31" ht="16.95" customHeight="1" x14ac:dyDescent="0.3">
      <c r="A1084" s="3">
        <v>46082</v>
      </c>
      <c r="B1084" s="14">
        <v>46084</v>
      </c>
      <c r="C1084" s="7" t="s">
        <v>71</v>
      </c>
      <c r="D1084" s="5" t="s">
        <v>72</v>
      </c>
      <c r="E1084" s="147" t="s">
        <v>1680</v>
      </c>
      <c r="F1084" s="7"/>
      <c r="G1084" s="148" t="s">
        <v>4241</v>
      </c>
      <c r="H1084" s="149" t="s">
        <v>5257</v>
      </c>
      <c r="I1084" s="148" t="s">
        <v>4226</v>
      </c>
      <c r="J1084" s="7">
        <v>10</v>
      </c>
      <c r="K1084" s="148">
        <v>178.88</v>
      </c>
      <c r="L1084" s="5">
        <f>VLOOKUP(I:I,[1]指导价!$A:$B,2,0)</f>
        <v>6.6</v>
      </c>
      <c r="M1084" s="124">
        <f t="shared" si="60"/>
        <v>17.887999999999998</v>
      </c>
      <c r="N1084" s="7" t="s">
        <v>77</v>
      </c>
      <c r="O1084" s="7"/>
      <c r="P1084" s="7"/>
      <c r="Q1084" s="7"/>
      <c r="R1084" s="7"/>
      <c r="S1084" s="7"/>
      <c r="T1084" s="23"/>
      <c r="U1084" s="5"/>
      <c r="V1084" s="7"/>
      <c r="W1084" s="148" t="s">
        <v>5258</v>
      </c>
      <c r="X1084" s="151" t="s">
        <v>5259</v>
      </c>
      <c r="Y1084" s="148" t="s">
        <v>5260</v>
      </c>
      <c r="Z1084" s="7"/>
      <c r="AA1084" s="5">
        <f t="shared" si="61"/>
        <v>66</v>
      </c>
      <c r="AB1084" s="5">
        <f t="shared" si="62"/>
        <v>112.88</v>
      </c>
      <c r="AC1084" s="5"/>
      <c r="AD1084" s="5"/>
      <c r="AE1084" s="146"/>
    </row>
    <row r="1085" spans="1:31" ht="16.95" customHeight="1" x14ac:dyDescent="0.3">
      <c r="A1085" s="3">
        <v>46082</v>
      </c>
      <c r="B1085" s="14">
        <v>46084</v>
      </c>
      <c r="C1085" s="7" t="s">
        <v>71</v>
      </c>
      <c r="D1085" s="5" t="s">
        <v>72</v>
      </c>
      <c r="E1085" s="147" t="s">
        <v>1680</v>
      </c>
      <c r="F1085" s="7"/>
      <c r="G1085" s="148" t="s">
        <v>4259</v>
      </c>
      <c r="H1085" s="149" t="s">
        <v>5261</v>
      </c>
      <c r="I1085" s="148" t="s">
        <v>4226</v>
      </c>
      <c r="J1085" s="7">
        <v>12</v>
      </c>
      <c r="K1085" s="148">
        <v>243.9</v>
      </c>
      <c r="L1085" s="5">
        <f>VLOOKUP(I:I,[1]指导价!$A:$B,2,0)</f>
        <v>6.6</v>
      </c>
      <c r="M1085" s="124">
        <f t="shared" si="60"/>
        <v>20.324999999999999</v>
      </c>
      <c r="N1085" s="7" t="s">
        <v>77</v>
      </c>
      <c r="O1085" s="7"/>
      <c r="P1085" s="7"/>
      <c r="Q1085" s="7"/>
      <c r="R1085" s="7"/>
      <c r="S1085" s="7"/>
      <c r="T1085" s="23"/>
      <c r="U1085" s="5"/>
      <c r="V1085" s="7"/>
      <c r="W1085" s="148" t="s">
        <v>5262</v>
      </c>
      <c r="X1085" s="151" t="s">
        <v>5263</v>
      </c>
      <c r="Y1085" s="148" t="s">
        <v>5264</v>
      </c>
      <c r="Z1085" s="7"/>
      <c r="AA1085" s="5">
        <f t="shared" si="61"/>
        <v>79.199999999999989</v>
      </c>
      <c r="AB1085" s="5">
        <f t="shared" si="62"/>
        <v>164.70000000000002</v>
      </c>
      <c r="AC1085" s="5"/>
      <c r="AD1085" s="5"/>
      <c r="AE1085" s="146"/>
    </row>
    <row r="1086" spans="1:31" ht="16.95" customHeight="1" x14ac:dyDescent="0.3">
      <c r="A1086" s="3">
        <v>46082</v>
      </c>
      <c r="B1086" s="14">
        <v>46084</v>
      </c>
      <c r="C1086" s="7" t="s">
        <v>71</v>
      </c>
      <c r="D1086" s="5" t="s">
        <v>72</v>
      </c>
      <c r="E1086" s="147" t="s">
        <v>1680</v>
      </c>
      <c r="F1086" s="7"/>
      <c r="G1086" s="148" t="s">
        <v>5265</v>
      </c>
      <c r="H1086" s="149" t="s">
        <v>5266</v>
      </c>
      <c r="I1086" s="148" t="s">
        <v>4396</v>
      </c>
      <c r="J1086" s="7">
        <v>1</v>
      </c>
      <c r="K1086" s="148">
        <v>47.7</v>
      </c>
      <c r="L1086" s="5">
        <f>VLOOKUP(I:I,[1]指导价!$A:$B,2,0)</f>
        <v>32.9</v>
      </c>
      <c r="M1086" s="124">
        <f t="shared" si="60"/>
        <v>47.7</v>
      </c>
      <c r="N1086" s="7" t="s">
        <v>77</v>
      </c>
      <c r="O1086" s="7"/>
      <c r="P1086" s="7"/>
      <c r="Q1086" s="7"/>
      <c r="R1086" s="7"/>
      <c r="S1086" s="7"/>
      <c r="T1086" s="23"/>
      <c r="U1086" s="5"/>
      <c r="V1086" s="7"/>
      <c r="W1086" s="148" t="s">
        <v>5267</v>
      </c>
      <c r="X1086" s="151" t="s">
        <v>5268</v>
      </c>
      <c r="Y1086" s="148" t="s">
        <v>5269</v>
      </c>
      <c r="Z1086" s="7"/>
      <c r="AA1086" s="5">
        <f t="shared" si="61"/>
        <v>32.9</v>
      </c>
      <c r="AB1086" s="5">
        <f t="shared" si="62"/>
        <v>14.800000000000004</v>
      </c>
      <c r="AC1086" s="5"/>
      <c r="AD1086" s="5"/>
      <c r="AE1086" s="146"/>
    </row>
    <row r="1087" spans="1:31" ht="16.95" customHeight="1" x14ac:dyDescent="0.3">
      <c r="A1087" s="3">
        <v>46082</v>
      </c>
      <c r="B1087" s="14">
        <v>46084</v>
      </c>
      <c r="C1087" s="7" t="s">
        <v>71</v>
      </c>
      <c r="D1087" s="5" t="s">
        <v>72</v>
      </c>
      <c r="E1087" s="147" t="s">
        <v>1680</v>
      </c>
      <c r="F1087" s="7"/>
      <c r="G1087" s="148" t="s">
        <v>5265</v>
      </c>
      <c r="H1087" s="149" t="s">
        <v>5270</v>
      </c>
      <c r="I1087" s="148" t="s">
        <v>4396</v>
      </c>
      <c r="J1087" s="7">
        <v>1</v>
      </c>
      <c r="K1087" s="148">
        <v>47.7</v>
      </c>
      <c r="L1087" s="5">
        <f>VLOOKUP(I:I,[1]指导价!$A:$B,2,0)</f>
        <v>32.9</v>
      </c>
      <c r="M1087" s="124">
        <f t="shared" si="60"/>
        <v>47.7</v>
      </c>
      <c r="N1087" s="7" t="s">
        <v>77</v>
      </c>
      <c r="O1087" s="7"/>
      <c r="P1087" s="7"/>
      <c r="Q1087" s="7"/>
      <c r="R1087" s="7"/>
      <c r="S1087" s="7"/>
      <c r="T1087" s="23"/>
      <c r="U1087" s="5"/>
      <c r="V1087" s="7"/>
      <c r="W1087" s="148" t="s">
        <v>5271</v>
      </c>
      <c r="X1087" s="151" t="s">
        <v>5272</v>
      </c>
      <c r="Y1087" s="148" t="s">
        <v>5273</v>
      </c>
      <c r="Z1087" s="7"/>
      <c r="AA1087" s="5">
        <f t="shared" si="61"/>
        <v>32.9</v>
      </c>
      <c r="AB1087" s="5">
        <f t="shared" si="62"/>
        <v>14.800000000000004</v>
      </c>
      <c r="AC1087" s="5"/>
      <c r="AD1087" s="5"/>
      <c r="AE1087" s="146"/>
    </row>
    <row r="1088" spans="1:31" ht="16.95" customHeight="1" x14ac:dyDescent="0.3">
      <c r="A1088" s="3">
        <v>46082</v>
      </c>
      <c r="B1088" s="14">
        <v>46084</v>
      </c>
      <c r="C1088" s="7" t="s">
        <v>71</v>
      </c>
      <c r="D1088" s="5" t="s">
        <v>72</v>
      </c>
      <c r="E1088" s="147" t="s">
        <v>1680</v>
      </c>
      <c r="F1088" s="7"/>
      <c r="G1088" s="148" t="s">
        <v>5265</v>
      </c>
      <c r="H1088" s="149" t="s">
        <v>5274</v>
      </c>
      <c r="I1088" s="148" t="s">
        <v>4396</v>
      </c>
      <c r="J1088" s="7">
        <v>2</v>
      </c>
      <c r="K1088" s="148">
        <v>92.1</v>
      </c>
      <c r="L1088" s="5">
        <f>VLOOKUP(I:I,[1]指导价!$A:$B,2,0)</f>
        <v>32.9</v>
      </c>
      <c r="M1088" s="124">
        <f t="shared" si="60"/>
        <v>46.05</v>
      </c>
      <c r="N1088" s="7" t="s">
        <v>77</v>
      </c>
      <c r="O1088" s="7"/>
      <c r="P1088" s="7"/>
      <c r="Q1088" s="7"/>
      <c r="R1088" s="7"/>
      <c r="S1088" s="7"/>
      <c r="T1088" s="23"/>
      <c r="U1088" s="5"/>
      <c r="V1088" s="7"/>
      <c r="W1088" s="148" t="s">
        <v>5275</v>
      </c>
      <c r="X1088" s="151" t="s">
        <v>5276</v>
      </c>
      <c r="Y1088" s="148" t="s">
        <v>5277</v>
      </c>
      <c r="Z1088" s="7"/>
      <c r="AA1088" s="5">
        <f t="shared" si="61"/>
        <v>65.8</v>
      </c>
      <c r="AB1088" s="5">
        <f t="shared" si="62"/>
        <v>26.299999999999997</v>
      </c>
      <c r="AC1088" s="5"/>
      <c r="AD1088" s="5"/>
      <c r="AE1088" s="146"/>
    </row>
    <row r="1089" spans="1:31" ht="16.95" customHeight="1" x14ac:dyDescent="0.3">
      <c r="A1089" s="3">
        <v>46082</v>
      </c>
      <c r="B1089" s="14">
        <v>46084</v>
      </c>
      <c r="C1089" s="7" t="s">
        <v>71</v>
      </c>
      <c r="D1089" s="5" t="s">
        <v>72</v>
      </c>
      <c r="E1089" s="147" t="s">
        <v>1680</v>
      </c>
      <c r="F1089" s="7"/>
      <c r="G1089" s="148" t="s">
        <v>3091</v>
      </c>
      <c r="H1089" s="149" t="s">
        <v>5278</v>
      </c>
      <c r="I1089" s="148" t="s">
        <v>4226</v>
      </c>
      <c r="J1089" s="7">
        <v>12</v>
      </c>
      <c r="K1089" s="148">
        <v>91</v>
      </c>
      <c r="L1089" s="5">
        <f>VLOOKUP(I:I,[1]指导价!$A:$B,2,0)</f>
        <v>6.6</v>
      </c>
      <c r="M1089" s="124">
        <f t="shared" si="60"/>
        <v>7.583333333333333</v>
      </c>
      <c r="N1089" s="7" t="s">
        <v>77</v>
      </c>
      <c r="O1089" s="7"/>
      <c r="P1089" s="7"/>
      <c r="Q1089" s="7"/>
      <c r="R1089" s="7"/>
      <c r="S1089" s="7"/>
      <c r="T1089" s="23"/>
      <c r="U1089" s="5"/>
      <c r="V1089" s="7"/>
      <c r="W1089" s="148" t="s">
        <v>5279</v>
      </c>
      <c r="X1089" s="151" t="s">
        <v>5280</v>
      </c>
      <c r="Y1089" s="148" t="s">
        <v>5281</v>
      </c>
      <c r="Z1089" s="7"/>
      <c r="AA1089" s="5">
        <f t="shared" si="61"/>
        <v>79.199999999999989</v>
      </c>
      <c r="AB1089" s="5">
        <f t="shared" si="62"/>
        <v>11.800000000000011</v>
      </c>
      <c r="AC1089" s="5"/>
      <c r="AD1089" s="5"/>
      <c r="AE1089" s="146"/>
    </row>
    <row r="1090" spans="1:31" ht="16.95" customHeight="1" x14ac:dyDescent="0.3">
      <c r="A1090" s="3">
        <v>46082</v>
      </c>
      <c r="B1090" s="14">
        <v>46084</v>
      </c>
      <c r="C1090" s="7" t="s">
        <v>71</v>
      </c>
      <c r="D1090" s="5" t="s">
        <v>72</v>
      </c>
      <c r="E1090" s="147" t="s">
        <v>1680</v>
      </c>
      <c r="F1090" s="7"/>
      <c r="G1090" s="148" t="s">
        <v>3091</v>
      </c>
      <c r="H1090" s="149" t="s">
        <v>5282</v>
      </c>
      <c r="I1090" s="148" t="s">
        <v>4226</v>
      </c>
      <c r="J1090" s="7">
        <v>6</v>
      </c>
      <c r="K1090" s="148">
        <v>57</v>
      </c>
      <c r="L1090" s="5">
        <f>VLOOKUP(I:I,[1]指导价!$A:$B,2,0)</f>
        <v>6.6</v>
      </c>
      <c r="M1090" s="124">
        <f t="shared" si="60"/>
        <v>9.5</v>
      </c>
      <c r="N1090" s="7" t="s">
        <v>77</v>
      </c>
      <c r="O1090" s="7"/>
      <c r="P1090" s="7"/>
      <c r="Q1090" s="7"/>
      <c r="R1090" s="7"/>
      <c r="S1090" s="7"/>
      <c r="T1090" s="23"/>
      <c r="U1090" s="5"/>
      <c r="V1090" s="7"/>
      <c r="W1090" s="148" t="s">
        <v>5283</v>
      </c>
      <c r="X1090" s="151" t="s">
        <v>5284</v>
      </c>
      <c r="Y1090" s="148" t="s">
        <v>5285</v>
      </c>
      <c r="Z1090" s="7"/>
      <c r="AA1090" s="5">
        <f t="shared" si="61"/>
        <v>39.599999999999994</v>
      </c>
      <c r="AB1090" s="5">
        <f t="shared" si="62"/>
        <v>17.400000000000006</v>
      </c>
      <c r="AC1090" s="5"/>
      <c r="AD1090" s="5"/>
      <c r="AE1090" s="146"/>
    </row>
    <row r="1091" spans="1:31" ht="16.95" customHeight="1" x14ac:dyDescent="0.3">
      <c r="A1091" s="3">
        <v>46082</v>
      </c>
      <c r="B1091" s="14">
        <v>46084</v>
      </c>
      <c r="C1091" s="7" t="s">
        <v>71</v>
      </c>
      <c r="D1091" s="5" t="s">
        <v>72</v>
      </c>
      <c r="E1091" s="147" t="s">
        <v>1680</v>
      </c>
      <c r="F1091" s="7"/>
      <c r="G1091" s="147" t="s">
        <v>1688</v>
      </c>
      <c r="H1091" s="145" t="s">
        <v>5286</v>
      </c>
      <c r="I1091" s="147" t="s">
        <v>1683</v>
      </c>
      <c r="J1091" s="7">
        <v>4</v>
      </c>
      <c r="K1091" s="147" t="s">
        <v>3173</v>
      </c>
      <c r="L1091" s="5">
        <f>VLOOKUP(I:I,[1]指导价!$A:$B,2,0)</f>
        <v>9.9</v>
      </c>
      <c r="M1091" s="124">
        <f t="shared" si="60"/>
        <v>22.25</v>
      </c>
      <c r="N1091" s="7" t="s">
        <v>77</v>
      </c>
      <c r="O1091" s="7"/>
      <c r="P1091" s="7"/>
      <c r="Q1091" s="7"/>
      <c r="R1091" s="7"/>
      <c r="S1091" s="7"/>
      <c r="T1091" s="23"/>
      <c r="U1091" s="5"/>
      <c r="V1091" s="7"/>
      <c r="W1091" s="147" t="s">
        <v>5287</v>
      </c>
      <c r="X1091" s="109" t="s">
        <v>5288</v>
      </c>
      <c r="Y1091" s="147" t="s">
        <v>5289</v>
      </c>
      <c r="Z1091" s="7"/>
      <c r="AA1091" s="5">
        <f t="shared" si="61"/>
        <v>39.6</v>
      </c>
      <c r="AB1091" s="5">
        <f t="shared" si="62"/>
        <v>49.4</v>
      </c>
      <c r="AC1091" s="5"/>
      <c r="AD1091" s="5"/>
      <c r="AE1091" s="146"/>
    </row>
    <row r="1092" spans="1:31" ht="16.95" customHeight="1" x14ac:dyDescent="0.3">
      <c r="A1092" s="3">
        <v>46082</v>
      </c>
      <c r="B1092" s="14">
        <v>46084</v>
      </c>
      <c r="C1092" s="7" t="s">
        <v>71</v>
      </c>
      <c r="D1092" s="5" t="s">
        <v>72</v>
      </c>
      <c r="E1092" s="147" t="s">
        <v>1680</v>
      </c>
      <c r="F1092" s="7"/>
      <c r="G1092" s="148" t="s">
        <v>1688</v>
      </c>
      <c r="H1092" s="149" t="s">
        <v>5290</v>
      </c>
      <c r="I1092" s="148" t="s">
        <v>4226</v>
      </c>
      <c r="J1092" s="7">
        <v>6</v>
      </c>
      <c r="K1092" s="148">
        <v>39.6</v>
      </c>
      <c r="L1092" s="5">
        <f>VLOOKUP(I:I,[1]指导价!$A:$B,2,0)</f>
        <v>6.6</v>
      </c>
      <c r="M1092" s="124">
        <f t="shared" si="60"/>
        <v>6.6000000000000005</v>
      </c>
      <c r="N1092" s="7" t="s">
        <v>77</v>
      </c>
      <c r="O1092" s="7"/>
      <c r="P1092" s="7"/>
      <c r="Q1092" s="7"/>
      <c r="R1092" s="7"/>
      <c r="S1092" s="7"/>
      <c r="T1092" s="23"/>
      <c r="U1092" s="5"/>
      <c r="V1092" s="7"/>
      <c r="W1092" s="148" t="s">
        <v>5291</v>
      </c>
      <c r="X1092" s="151" t="s">
        <v>5292</v>
      </c>
      <c r="Y1092" s="148" t="s">
        <v>5293</v>
      </c>
      <c r="Z1092" s="7"/>
      <c r="AA1092" s="5">
        <f t="shared" si="61"/>
        <v>39.599999999999994</v>
      </c>
      <c r="AB1092" s="5">
        <f t="shared" si="62"/>
        <v>0</v>
      </c>
      <c r="AC1092" s="5"/>
      <c r="AD1092" s="5"/>
      <c r="AE1092" s="146"/>
    </row>
    <row r="1093" spans="1:31" ht="16.95" customHeight="1" x14ac:dyDescent="0.3">
      <c r="A1093" s="3">
        <v>46082</v>
      </c>
      <c r="B1093" s="14">
        <v>46084</v>
      </c>
      <c r="C1093" s="7" t="s">
        <v>71</v>
      </c>
      <c r="D1093" s="5" t="s">
        <v>72</v>
      </c>
      <c r="E1093" s="147" t="s">
        <v>1680</v>
      </c>
      <c r="F1093" s="7"/>
      <c r="G1093" s="148" t="s">
        <v>1688</v>
      </c>
      <c r="H1093" s="149" t="s">
        <v>5294</v>
      </c>
      <c r="I1093" s="148" t="s">
        <v>4226</v>
      </c>
      <c r="J1093" s="7">
        <v>6</v>
      </c>
      <c r="K1093" s="148">
        <v>39.6</v>
      </c>
      <c r="L1093" s="5">
        <f>VLOOKUP(I:I,[1]指导价!$A:$B,2,0)</f>
        <v>6.6</v>
      </c>
      <c r="M1093" s="124">
        <f t="shared" si="60"/>
        <v>6.6000000000000005</v>
      </c>
      <c r="N1093" s="7" t="s">
        <v>77</v>
      </c>
      <c r="O1093" s="7"/>
      <c r="P1093" s="7"/>
      <c r="Q1093" s="7"/>
      <c r="R1093" s="7"/>
      <c r="S1093" s="7"/>
      <c r="T1093" s="23"/>
      <c r="U1093" s="5"/>
      <c r="V1093" s="7"/>
      <c r="W1093" s="148" t="s">
        <v>5295</v>
      </c>
      <c r="X1093" s="151" t="s">
        <v>5296</v>
      </c>
      <c r="Y1093" s="148" t="s">
        <v>5297</v>
      </c>
      <c r="Z1093" s="7"/>
      <c r="AA1093" s="5">
        <f t="shared" si="61"/>
        <v>39.599999999999994</v>
      </c>
      <c r="AB1093" s="5">
        <f t="shared" si="62"/>
        <v>0</v>
      </c>
      <c r="AC1093" s="5"/>
      <c r="AD1093" s="5"/>
      <c r="AE1093" s="146"/>
    </row>
    <row r="1094" spans="1:31" ht="16.95" customHeight="1" x14ac:dyDescent="0.3">
      <c r="A1094" s="3">
        <v>46082</v>
      </c>
      <c r="B1094" s="14">
        <v>46084</v>
      </c>
      <c r="C1094" s="7" t="s">
        <v>71</v>
      </c>
      <c r="D1094" s="5" t="s">
        <v>72</v>
      </c>
      <c r="E1094" s="147" t="s">
        <v>1680</v>
      </c>
      <c r="F1094" s="7"/>
      <c r="G1094" s="147" t="s">
        <v>5298</v>
      </c>
      <c r="H1094" s="145" t="s">
        <v>5299</v>
      </c>
      <c r="I1094" s="147" t="s">
        <v>1712</v>
      </c>
      <c r="J1094" s="7">
        <v>3</v>
      </c>
      <c r="K1094" s="147" t="s">
        <v>3342</v>
      </c>
      <c r="L1094" s="5">
        <f>VLOOKUP(I:I,[1]指导价!$A:$B,2,0)</f>
        <v>24.9</v>
      </c>
      <c r="M1094" s="124">
        <f t="shared" si="60"/>
        <v>51.333333333333336</v>
      </c>
      <c r="N1094" s="7" t="s">
        <v>77</v>
      </c>
      <c r="O1094" s="7"/>
      <c r="P1094" s="7"/>
      <c r="Q1094" s="7"/>
      <c r="R1094" s="7"/>
      <c r="S1094" s="7"/>
      <c r="T1094" s="23"/>
      <c r="U1094" s="5"/>
      <c r="V1094" s="7"/>
      <c r="W1094" s="147" t="s">
        <v>5300</v>
      </c>
      <c r="X1094" s="109" t="s">
        <v>5301</v>
      </c>
      <c r="Y1094" s="147" t="s">
        <v>5302</v>
      </c>
      <c r="Z1094" s="7"/>
      <c r="AA1094" s="5">
        <f t="shared" si="61"/>
        <v>74.699999999999989</v>
      </c>
      <c r="AB1094" s="5">
        <f t="shared" si="62"/>
        <v>79.300000000000011</v>
      </c>
      <c r="AC1094" s="5"/>
      <c r="AD1094" s="5"/>
      <c r="AE1094" s="146"/>
    </row>
    <row r="1095" spans="1:31" ht="16.95" customHeight="1" x14ac:dyDescent="0.3">
      <c r="A1095" s="3">
        <v>46082</v>
      </c>
      <c r="B1095" s="14">
        <v>46084</v>
      </c>
      <c r="C1095" s="7" t="s">
        <v>71</v>
      </c>
      <c r="D1095" s="5" t="s">
        <v>72</v>
      </c>
      <c r="E1095" s="147" t="s">
        <v>1680</v>
      </c>
      <c r="F1095" s="7"/>
      <c r="G1095" s="147" t="s">
        <v>5303</v>
      </c>
      <c r="H1095" s="145" t="s">
        <v>5304</v>
      </c>
      <c r="I1095" s="147" t="s">
        <v>1690</v>
      </c>
      <c r="J1095" s="7">
        <v>6</v>
      </c>
      <c r="K1095" s="147" t="s">
        <v>5305</v>
      </c>
      <c r="L1095" s="5">
        <f>VLOOKUP(I:I,[1]指导价!$A:$B,2,0)</f>
        <v>9.9</v>
      </c>
      <c r="M1095" s="124">
        <f t="shared" si="60"/>
        <v>67.600000000000009</v>
      </c>
      <c r="N1095" s="7" t="s">
        <v>77</v>
      </c>
      <c r="O1095" s="7"/>
      <c r="P1095" s="7"/>
      <c r="Q1095" s="7"/>
      <c r="R1095" s="7"/>
      <c r="S1095" s="7"/>
      <c r="T1095" s="23"/>
      <c r="U1095" s="5"/>
      <c r="V1095" s="7"/>
      <c r="W1095" s="147" t="s">
        <v>5306</v>
      </c>
      <c r="X1095" s="109" t="s">
        <v>5307</v>
      </c>
      <c r="Y1095" s="147" t="s">
        <v>5308</v>
      </c>
      <c r="Z1095" s="7"/>
      <c r="AA1095" s="5">
        <f t="shared" si="61"/>
        <v>59.400000000000006</v>
      </c>
      <c r="AB1095" s="5">
        <f t="shared" si="62"/>
        <v>346.20000000000005</v>
      </c>
      <c r="AC1095" s="5"/>
      <c r="AD1095" s="5"/>
      <c r="AE1095" s="146"/>
    </row>
    <row r="1096" spans="1:31" ht="16.95" customHeight="1" x14ac:dyDescent="0.3">
      <c r="A1096" s="3">
        <v>46082</v>
      </c>
      <c r="B1096" s="14">
        <v>46084</v>
      </c>
      <c r="C1096" s="7" t="s">
        <v>71</v>
      </c>
      <c r="D1096" s="5" t="s">
        <v>72</v>
      </c>
      <c r="E1096" s="147" t="s">
        <v>1680</v>
      </c>
      <c r="F1096" s="7"/>
      <c r="G1096" s="148" t="s">
        <v>4250</v>
      </c>
      <c r="H1096" s="152" t="s">
        <v>5309</v>
      </c>
      <c r="I1096" s="148" t="s">
        <v>4226</v>
      </c>
      <c r="J1096" s="7">
        <v>12</v>
      </c>
      <c r="K1096" s="148">
        <v>138</v>
      </c>
      <c r="L1096" s="5">
        <f>VLOOKUP(I:I,[1]指导价!$A:$B,2,0)</f>
        <v>6.6</v>
      </c>
      <c r="M1096" s="124">
        <f t="shared" si="60"/>
        <v>11.5</v>
      </c>
      <c r="N1096" s="7" t="s">
        <v>77</v>
      </c>
      <c r="O1096" s="7"/>
      <c r="P1096" s="7"/>
      <c r="Q1096" s="7"/>
      <c r="R1096" s="7"/>
      <c r="S1096" s="7"/>
      <c r="T1096" s="23"/>
      <c r="U1096" s="5"/>
      <c r="V1096" s="7"/>
      <c r="W1096" s="148" t="s">
        <v>5310</v>
      </c>
      <c r="X1096" s="151" t="s">
        <v>5311</v>
      </c>
      <c r="Y1096" s="148" t="s">
        <v>5312</v>
      </c>
      <c r="Z1096" s="7"/>
      <c r="AA1096" s="5">
        <f t="shared" si="61"/>
        <v>79.199999999999989</v>
      </c>
      <c r="AB1096" s="5">
        <f t="shared" si="62"/>
        <v>58.800000000000011</v>
      </c>
      <c r="AC1096" s="5"/>
      <c r="AD1096" s="5"/>
      <c r="AE1096" s="146"/>
    </row>
    <row r="1097" spans="1:31" ht="16.95" customHeight="1" x14ac:dyDescent="0.3">
      <c r="A1097" s="3">
        <v>46082</v>
      </c>
      <c r="B1097" s="14">
        <v>46084</v>
      </c>
      <c r="C1097" s="7" t="s">
        <v>71</v>
      </c>
      <c r="D1097" s="5" t="s">
        <v>72</v>
      </c>
      <c r="E1097" s="147" t="s">
        <v>1680</v>
      </c>
      <c r="F1097" s="7"/>
      <c r="G1097" s="148" t="s">
        <v>5313</v>
      </c>
      <c r="H1097" s="152" t="s">
        <v>5314</v>
      </c>
      <c r="I1097" s="148" t="s">
        <v>4226</v>
      </c>
      <c r="J1097" s="7">
        <v>12</v>
      </c>
      <c r="K1097" s="148">
        <v>132</v>
      </c>
      <c r="L1097" s="5">
        <f>VLOOKUP(I:I,[1]指导价!$A:$B,2,0)</f>
        <v>6.6</v>
      </c>
      <c r="M1097" s="124">
        <f t="shared" si="60"/>
        <v>11</v>
      </c>
      <c r="N1097" s="7" t="s">
        <v>77</v>
      </c>
      <c r="O1097" s="7"/>
      <c r="P1097" s="7"/>
      <c r="Q1097" s="7"/>
      <c r="R1097" s="7"/>
      <c r="S1097" s="7"/>
      <c r="T1097" s="23"/>
      <c r="U1097" s="5"/>
      <c r="V1097" s="7"/>
      <c r="W1097" s="148" t="s">
        <v>5315</v>
      </c>
      <c r="X1097" s="151" t="s">
        <v>4253</v>
      </c>
      <c r="Y1097" s="148" t="s">
        <v>4254</v>
      </c>
      <c r="Z1097" s="7"/>
      <c r="AA1097" s="5">
        <f t="shared" si="61"/>
        <v>79.199999999999989</v>
      </c>
      <c r="AB1097" s="5">
        <f t="shared" si="62"/>
        <v>52.800000000000011</v>
      </c>
      <c r="AC1097" s="5"/>
      <c r="AD1097" s="5"/>
      <c r="AE1097" s="146"/>
    </row>
    <row r="1098" spans="1:31" ht="16.95" customHeight="1" x14ac:dyDescent="0.3">
      <c r="A1098" s="3">
        <v>46082</v>
      </c>
      <c r="B1098" s="14">
        <v>46084</v>
      </c>
      <c r="C1098" s="7" t="s">
        <v>71</v>
      </c>
      <c r="D1098" s="5" t="s">
        <v>72</v>
      </c>
      <c r="E1098" s="147" t="s">
        <v>1680</v>
      </c>
      <c r="F1098" s="7"/>
      <c r="G1098" s="147" t="s">
        <v>5316</v>
      </c>
      <c r="H1098" s="145" t="s">
        <v>5317</v>
      </c>
      <c r="I1098" s="147" t="s">
        <v>1683</v>
      </c>
      <c r="J1098" s="7">
        <v>4</v>
      </c>
      <c r="K1098" s="147" t="s">
        <v>5318</v>
      </c>
      <c r="L1098" s="5">
        <f>VLOOKUP(I:I,[1]指导价!$A:$B,2,0)</f>
        <v>9.9</v>
      </c>
      <c r="M1098" s="124">
        <f t="shared" si="60"/>
        <v>114.75</v>
      </c>
      <c r="N1098" s="7" t="s">
        <v>77</v>
      </c>
      <c r="O1098" s="7"/>
      <c r="P1098" s="7"/>
      <c r="Q1098" s="7"/>
      <c r="R1098" s="7"/>
      <c r="S1098" s="7"/>
      <c r="T1098" s="23"/>
      <c r="U1098" s="5"/>
      <c r="V1098" s="7"/>
      <c r="W1098" s="147" t="s">
        <v>5319</v>
      </c>
      <c r="X1098" s="109" t="s">
        <v>5320</v>
      </c>
      <c r="Y1098" s="147" t="s">
        <v>5321</v>
      </c>
      <c r="Z1098" s="7"/>
      <c r="AA1098" s="5">
        <f t="shared" si="61"/>
        <v>39.6</v>
      </c>
      <c r="AB1098" s="5">
        <f t="shared" si="62"/>
        <v>419.4</v>
      </c>
      <c r="AC1098" s="5"/>
      <c r="AD1098" s="5"/>
      <c r="AE1098" s="146"/>
    </row>
    <row r="1099" spans="1:31" ht="16.95" customHeight="1" x14ac:dyDescent="0.3">
      <c r="A1099" s="3">
        <v>46082</v>
      </c>
      <c r="B1099" s="14">
        <v>46084</v>
      </c>
      <c r="C1099" s="7" t="s">
        <v>71</v>
      </c>
      <c r="D1099" s="5" t="s">
        <v>72</v>
      </c>
      <c r="E1099" s="147" t="s">
        <v>1680</v>
      </c>
      <c r="F1099" s="7"/>
      <c r="G1099" s="147" t="s">
        <v>5322</v>
      </c>
      <c r="H1099" s="145" t="s">
        <v>5323</v>
      </c>
      <c r="I1099" s="147" t="s">
        <v>1683</v>
      </c>
      <c r="J1099" s="7">
        <v>1</v>
      </c>
      <c r="K1099" s="147" t="s">
        <v>3394</v>
      </c>
      <c r="L1099" s="5">
        <f>VLOOKUP(I:I,[1]指导价!$A:$B,2,0)</f>
        <v>9.9</v>
      </c>
      <c r="M1099" s="124">
        <f t="shared" si="60"/>
        <v>123</v>
      </c>
      <c r="N1099" s="7" t="s">
        <v>77</v>
      </c>
      <c r="O1099" s="7"/>
      <c r="P1099" s="7"/>
      <c r="Q1099" s="7"/>
      <c r="R1099" s="7"/>
      <c r="S1099" s="7"/>
      <c r="T1099" s="23"/>
      <c r="U1099" s="5"/>
      <c r="V1099" s="7"/>
      <c r="W1099" s="147" t="s">
        <v>5324</v>
      </c>
      <c r="X1099" s="109" t="s">
        <v>5325</v>
      </c>
      <c r="Y1099" s="147" t="s">
        <v>5326</v>
      </c>
      <c r="Z1099" s="7"/>
      <c r="AA1099" s="5">
        <f t="shared" si="61"/>
        <v>9.9</v>
      </c>
      <c r="AB1099" s="5">
        <f t="shared" si="62"/>
        <v>113.1</v>
      </c>
      <c r="AC1099" s="5"/>
      <c r="AD1099" s="5"/>
      <c r="AE1099" s="146"/>
    </row>
    <row r="1100" spans="1:31" ht="16.95" customHeight="1" x14ac:dyDescent="0.3">
      <c r="A1100" s="3">
        <v>46082</v>
      </c>
      <c r="B1100" s="14">
        <v>46084</v>
      </c>
      <c r="C1100" s="7" t="s">
        <v>71</v>
      </c>
      <c r="D1100" s="5" t="s">
        <v>72</v>
      </c>
      <c r="E1100" s="147" t="s">
        <v>1680</v>
      </c>
      <c r="F1100" s="7"/>
      <c r="G1100" s="148" t="s">
        <v>5327</v>
      </c>
      <c r="H1100" s="152" t="s">
        <v>5328</v>
      </c>
      <c r="I1100" s="148" t="s">
        <v>4396</v>
      </c>
      <c r="J1100" s="7">
        <v>2</v>
      </c>
      <c r="K1100" s="148">
        <v>87.5</v>
      </c>
      <c r="L1100" s="5">
        <f>VLOOKUP(I:I,[1]指导价!$A:$B,2,0)</f>
        <v>32.9</v>
      </c>
      <c r="M1100" s="124">
        <f t="shared" si="60"/>
        <v>43.75</v>
      </c>
      <c r="N1100" s="7" t="s">
        <v>77</v>
      </c>
      <c r="O1100" s="7"/>
      <c r="P1100" s="7"/>
      <c r="Q1100" s="7"/>
      <c r="R1100" s="7"/>
      <c r="S1100" s="7"/>
      <c r="T1100" s="23"/>
      <c r="U1100" s="5"/>
      <c r="V1100" s="7"/>
      <c r="W1100" s="148" t="s">
        <v>5329</v>
      </c>
      <c r="X1100" s="151" t="s">
        <v>4975</v>
      </c>
      <c r="Y1100" s="148" t="s">
        <v>4976</v>
      </c>
      <c r="Z1100" s="7"/>
      <c r="AA1100" s="5">
        <f t="shared" si="61"/>
        <v>65.8</v>
      </c>
      <c r="AB1100" s="5">
        <f t="shared" si="62"/>
        <v>21.700000000000003</v>
      </c>
      <c r="AC1100" s="5"/>
      <c r="AD1100" s="5"/>
      <c r="AE1100" s="146"/>
    </row>
    <row r="1101" spans="1:31" ht="16.95" customHeight="1" x14ac:dyDescent="0.3">
      <c r="A1101" s="3">
        <v>46082</v>
      </c>
      <c r="B1101" s="14">
        <v>46084</v>
      </c>
      <c r="C1101" s="7" t="s">
        <v>71</v>
      </c>
      <c r="D1101" s="5" t="s">
        <v>72</v>
      </c>
      <c r="E1101" s="147" t="s">
        <v>1680</v>
      </c>
      <c r="F1101" s="7"/>
      <c r="G1101" s="148" t="s">
        <v>5330</v>
      </c>
      <c r="H1101" s="152" t="s">
        <v>5331</v>
      </c>
      <c r="I1101" s="148" t="s">
        <v>4396</v>
      </c>
      <c r="J1101" s="7">
        <v>2</v>
      </c>
      <c r="K1101" s="148">
        <v>161</v>
      </c>
      <c r="L1101" s="5">
        <f>VLOOKUP(I:I,[1]指导价!$A:$B,2,0)</f>
        <v>32.9</v>
      </c>
      <c r="M1101" s="124">
        <f t="shared" si="60"/>
        <v>80.5</v>
      </c>
      <c r="N1101" s="7" t="s">
        <v>77</v>
      </c>
      <c r="O1101" s="7"/>
      <c r="P1101" s="7"/>
      <c r="Q1101" s="7"/>
      <c r="R1101" s="7"/>
      <c r="S1101" s="7"/>
      <c r="T1101" s="23"/>
      <c r="U1101" s="5"/>
      <c r="V1101" s="7"/>
      <c r="W1101" s="148" t="s">
        <v>5332</v>
      </c>
      <c r="X1101" s="151" t="s">
        <v>5333</v>
      </c>
      <c r="Y1101" s="148" t="s">
        <v>5334</v>
      </c>
      <c r="Z1101" s="7"/>
      <c r="AA1101" s="5">
        <f t="shared" si="61"/>
        <v>65.8</v>
      </c>
      <c r="AB1101" s="5">
        <f t="shared" si="62"/>
        <v>95.2</v>
      </c>
      <c r="AC1101" s="5"/>
      <c r="AD1101" s="5"/>
      <c r="AE1101" s="146"/>
    </row>
    <row r="1102" spans="1:31" ht="16.95" customHeight="1" x14ac:dyDescent="0.3">
      <c r="A1102" s="3">
        <v>46082</v>
      </c>
      <c r="B1102" s="14">
        <v>46084</v>
      </c>
      <c r="C1102" s="7" t="s">
        <v>71</v>
      </c>
      <c r="D1102" s="5" t="s">
        <v>72</v>
      </c>
      <c r="E1102" s="147" t="s">
        <v>1680</v>
      </c>
      <c r="F1102" s="7"/>
      <c r="G1102" s="147" t="s">
        <v>3804</v>
      </c>
      <c r="H1102" s="145" t="s">
        <v>5335</v>
      </c>
      <c r="I1102" s="147" t="s">
        <v>1739</v>
      </c>
      <c r="J1102" s="7">
        <v>2</v>
      </c>
      <c r="K1102" s="147" t="s">
        <v>1691</v>
      </c>
      <c r="L1102" s="5">
        <f>VLOOKUP(I:I,[1]指导价!$A:$B,2,0)</f>
        <v>24.9</v>
      </c>
      <c r="M1102" s="124">
        <f t="shared" ref="M1102:M1165" si="63">K1102/J1102</f>
        <v>29.5</v>
      </c>
      <c r="N1102" s="7" t="s">
        <v>77</v>
      </c>
      <c r="O1102" s="7"/>
      <c r="P1102" s="7"/>
      <c r="Q1102" s="7"/>
      <c r="R1102" s="7"/>
      <c r="S1102" s="7"/>
      <c r="T1102" s="23"/>
      <c r="U1102" s="5"/>
      <c r="V1102" s="7"/>
      <c r="W1102" s="147" t="s">
        <v>5336</v>
      </c>
      <c r="X1102" s="109" t="s">
        <v>5337</v>
      </c>
      <c r="Y1102" s="147" t="s">
        <v>5338</v>
      </c>
      <c r="Z1102" s="7"/>
      <c r="AA1102" s="5">
        <f t="shared" ref="AA1102:AA1165" si="64">J1102*L1102</f>
        <v>49.8</v>
      </c>
      <c r="AB1102" s="5">
        <f t="shared" ref="AB1102:AB1165" si="65">K:K-AA:AA</f>
        <v>9.2000000000000028</v>
      </c>
      <c r="AC1102" s="5"/>
      <c r="AD1102" s="5"/>
      <c r="AE1102" s="146"/>
    </row>
    <row r="1103" spans="1:31" ht="16.95" customHeight="1" x14ac:dyDescent="0.3">
      <c r="A1103" s="3">
        <v>46082</v>
      </c>
      <c r="B1103" s="14">
        <v>46084</v>
      </c>
      <c r="C1103" s="7" t="s">
        <v>71</v>
      </c>
      <c r="D1103" s="5" t="s">
        <v>72</v>
      </c>
      <c r="E1103" s="147" t="s">
        <v>1680</v>
      </c>
      <c r="F1103" s="7"/>
      <c r="G1103" s="147" t="s">
        <v>5339</v>
      </c>
      <c r="H1103" s="145" t="s">
        <v>5340</v>
      </c>
      <c r="I1103" s="147" t="s">
        <v>1683</v>
      </c>
      <c r="J1103" s="7">
        <v>5</v>
      </c>
      <c r="K1103" s="147" t="s">
        <v>2488</v>
      </c>
      <c r="L1103" s="5">
        <f>VLOOKUP(I:I,[1]指导价!$A:$B,2,0)</f>
        <v>9.9</v>
      </c>
      <c r="M1103" s="124">
        <f t="shared" si="63"/>
        <v>30.4</v>
      </c>
      <c r="N1103" s="7" t="s">
        <v>77</v>
      </c>
      <c r="O1103" s="7"/>
      <c r="P1103" s="7"/>
      <c r="Q1103" s="7"/>
      <c r="R1103" s="7"/>
      <c r="S1103" s="7"/>
      <c r="T1103" s="23"/>
      <c r="U1103" s="5"/>
      <c r="V1103" s="7"/>
      <c r="W1103" s="147" t="s">
        <v>5341</v>
      </c>
      <c r="X1103" s="109" t="s">
        <v>5342</v>
      </c>
      <c r="Y1103" s="147" t="s">
        <v>5343</v>
      </c>
      <c r="Z1103" s="7"/>
      <c r="AA1103" s="5">
        <f t="shared" si="64"/>
        <v>49.5</v>
      </c>
      <c r="AB1103" s="5">
        <f t="shared" si="65"/>
        <v>102.5</v>
      </c>
      <c r="AC1103" s="5"/>
      <c r="AD1103" s="5"/>
      <c r="AE1103" s="146"/>
    </row>
    <row r="1104" spans="1:31" ht="16.95" customHeight="1" x14ac:dyDescent="0.3">
      <c r="A1104" s="3">
        <v>46082</v>
      </c>
      <c r="B1104" s="14">
        <v>46084</v>
      </c>
      <c r="C1104" s="7" t="s">
        <v>71</v>
      </c>
      <c r="D1104" s="5" t="s">
        <v>72</v>
      </c>
      <c r="E1104" s="147" t="s">
        <v>1680</v>
      </c>
      <c r="F1104" s="7"/>
      <c r="G1104" s="147" t="s">
        <v>5339</v>
      </c>
      <c r="H1104" s="145" t="s">
        <v>5344</v>
      </c>
      <c r="I1104" s="147" t="s">
        <v>1690</v>
      </c>
      <c r="J1104" s="7">
        <v>3</v>
      </c>
      <c r="K1104" s="147" t="s">
        <v>5345</v>
      </c>
      <c r="L1104" s="5">
        <f>VLOOKUP(I:I,[1]指导价!$A:$B,2,0)</f>
        <v>9.9</v>
      </c>
      <c r="M1104" s="124">
        <f t="shared" si="63"/>
        <v>34.333333333333336</v>
      </c>
      <c r="N1104" s="7" t="s">
        <v>77</v>
      </c>
      <c r="O1104" s="7"/>
      <c r="P1104" s="7"/>
      <c r="Q1104" s="7"/>
      <c r="R1104" s="7"/>
      <c r="S1104" s="7"/>
      <c r="T1104" s="23"/>
      <c r="U1104" s="5"/>
      <c r="V1104" s="7"/>
      <c r="W1104" s="147" t="s">
        <v>5346</v>
      </c>
      <c r="X1104" s="109" t="s">
        <v>5347</v>
      </c>
      <c r="Y1104" s="147" t="s">
        <v>5348</v>
      </c>
      <c r="Z1104" s="7"/>
      <c r="AA1104" s="5">
        <f t="shared" si="64"/>
        <v>29.700000000000003</v>
      </c>
      <c r="AB1104" s="5">
        <f t="shared" si="65"/>
        <v>73.3</v>
      </c>
      <c r="AC1104" s="5"/>
      <c r="AD1104" s="5"/>
      <c r="AE1104" s="146"/>
    </row>
    <row r="1105" spans="1:31" ht="16.95" customHeight="1" x14ac:dyDescent="0.3">
      <c r="A1105" s="3">
        <v>46082</v>
      </c>
      <c r="B1105" s="14">
        <v>46084</v>
      </c>
      <c r="C1105" s="7" t="s">
        <v>71</v>
      </c>
      <c r="D1105" s="5" t="s">
        <v>72</v>
      </c>
      <c r="E1105" s="147" t="s">
        <v>1680</v>
      </c>
      <c r="F1105" s="7"/>
      <c r="G1105" s="148" t="s">
        <v>5349</v>
      </c>
      <c r="H1105" s="149" t="s">
        <v>5350</v>
      </c>
      <c r="I1105" s="148" t="s">
        <v>4226</v>
      </c>
      <c r="J1105" s="7">
        <v>10</v>
      </c>
      <c r="K1105" s="148">
        <v>87</v>
      </c>
      <c r="L1105" s="5">
        <f>VLOOKUP(I:I,[1]指导价!$A:$B,2,0)</f>
        <v>6.6</v>
      </c>
      <c r="M1105" s="124">
        <f t="shared" si="63"/>
        <v>8.6999999999999993</v>
      </c>
      <c r="N1105" s="7" t="s">
        <v>77</v>
      </c>
      <c r="O1105" s="7"/>
      <c r="P1105" s="7"/>
      <c r="Q1105" s="7"/>
      <c r="R1105" s="7"/>
      <c r="S1105" s="7"/>
      <c r="T1105" s="23"/>
      <c r="U1105" s="5"/>
      <c r="V1105" s="7"/>
      <c r="W1105" s="148" t="s">
        <v>5351</v>
      </c>
      <c r="X1105" s="151" t="s">
        <v>5280</v>
      </c>
      <c r="Y1105" s="148" t="s">
        <v>5281</v>
      </c>
      <c r="Z1105" s="7"/>
      <c r="AA1105" s="5">
        <f t="shared" si="64"/>
        <v>66</v>
      </c>
      <c r="AB1105" s="5">
        <f t="shared" si="65"/>
        <v>21</v>
      </c>
      <c r="AC1105" s="5"/>
      <c r="AD1105" s="5"/>
      <c r="AE1105" s="146"/>
    </row>
    <row r="1106" spans="1:31" ht="16.95" customHeight="1" x14ac:dyDescent="0.3">
      <c r="A1106" s="3">
        <v>46082</v>
      </c>
      <c r="B1106" s="14">
        <v>46084</v>
      </c>
      <c r="C1106" s="7" t="s">
        <v>71</v>
      </c>
      <c r="D1106" s="5" t="s">
        <v>72</v>
      </c>
      <c r="E1106" s="147" t="s">
        <v>1680</v>
      </c>
      <c r="F1106" s="7"/>
      <c r="G1106" s="148" t="s">
        <v>5349</v>
      </c>
      <c r="H1106" s="149" t="s">
        <v>5352</v>
      </c>
      <c r="I1106" s="148" t="s">
        <v>4226</v>
      </c>
      <c r="J1106" s="7">
        <v>12</v>
      </c>
      <c r="K1106" s="148">
        <v>87</v>
      </c>
      <c r="L1106" s="5">
        <f>VLOOKUP(I:I,[1]指导价!$A:$B,2,0)</f>
        <v>6.6</v>
      </c>
      <c r="M1106" s="124">
        <f t="shared" si="63"/>
        <v>7.25</v>
      </c>
      <c r="N1106" s="7" t="s">
        <v>77</v>
      </c>
      <c r="O1106" s="7"/>
      <c r="P1106" s="7"/>
      <c r="Q1106" s="7"/>
      <c r="R1106" s="7"/>
      <c r="S1106" s="7"/>
      <c r="T1106" s="23"/>
      <c r="U1106" s="5"/>
      <c r="V1106" s="7"/>
      <c r="W1106" s="148" t="s">
        <v>5353</v>
      </c>
      <c r="X1106" s="151" t="s">
        <v>5354</v>
      </c>
      <c r="Y1106" s="148" t="s">
        <v>5355</v>
      </c>
      <c r="Z1106" s="7"/>
      <c r="AA1106" s="5">
        <f t="shared" si="64"/>
        <v>79.199999999999989</v>
      </c>
      <c r="AB1106" s="5">
        <f t="shared" si="65"/>
        <v>7.8000000000000114</v>
      </c>
      <c r="AC1106" s="5"/>
      <c r="AD1106" s="5"/>
      <c r="AE1106" s="146"/>
    </row>
    <row r="1107" spans="1:31" ht="16.95" customHeight="1" x14ac:dyDescent="0.3">
      <c r="A1107" s="3">
        <v>46082</v>
      </c>
      <c r="B1107" s="14">
        <v>46084</v>
      </c>
      <c r="C1107" s="7" t="s">
        <v>71</v>
      </c>
      <c r="D1107" s="5" t="s">
        <v>72</v>
      </c>
      <c r="E1107" s="147" t="s">
        <v>1680</v>
      </c>
      <c r="F1107" s="7"/>
      <c r="G1107" s="147" t="s">
        <v>5356</v>
      </c>
      <c r="H1107" s="145" t="s">
        <v>5357</v>
      </c>
      <c r="I1107" s="147" t="s">
        <v>1683</v>
      </c>
      <c r="J1107" s="7">
        <v>2</v>
      </c>
      <c r="K1107" s="147" t="s">
        <v>1691</v>
      </c>
      <c r="L1107" s="5">
        <f>VLOOKUP(I:I,[1]指导价!$A:$B,2,0)</f>
        <v>9.9</v>
      </c>
      <c r="M1107" s="124">
        <f t="shared" si="63"/>
        <v>29.5</v>
      </c>
      <c r="N1107" s="7" t="s">
        <v>77</v>
      </c>
      <c r="O1107" s="7"/>
      <c r="P1107" s="7"/>
      <c r="Q1107" s="7"/>
      <c r="R1107" s="7"/>
      <c r="S1107" s="7"/>
      <c r="T1107" s="23"/>
      <c r="U1107" s="5"/>
      <c r="V1107" s="7"/>
      <c r="W1107" s="147" t="s">
        <v>5358</v>
      </c>
      <c r="X1107" s="109" t="s">
        <v>5118</v>
      </c>
      <c r="Y1107" s="147" t="s">
        <v>5119</v>
      </c>
      <c r="Z1107" s="7"/>
      <c r="AA1107" s="5">
        <f t="shared" si="64"/>
        <v>19.8</v>
      </c>
      <c r="AB1107" s="5">
        <f t="shared" si="65"/>
        <v>39.200000000000003</v>
      </c>
      <c r="AC1107" s="5"/>
      <c r="AD1107" s="5"/>
      <c r="AE1107" s="146"/>
    </row>
    <row r="1108" spans="1:31" ht="16.95" customHeight="1" x14ac:dyDescent="0.3">
      <c r="A1108" s="3">
        <v>46082</v>
      </c>
      <c r="B1108" s="14">
        <v>46084</v>
      </c>
      <c r="C1108" s="7" t="s">
        <v>71</v>
      </c>
      <c r="D1108" s="5" t="s">
        <v>72</v>
      </c>
      <c r="E1108" s="147" t="s">
        <v>1680</v>
      </c>
      <c r="F1108" s="7"/>
      <c r="G1108" s="147" t="s">
        <v>5356</v>
      </c>
      <c r="H1108" s="145" t="s">
        <v>5359</v>
      </c>
      <c r="I1108" s="147" t="s">
        <v>1712</v>
      </c>
      <c r="J1108" s="7">
        <v>2</v>
      </c>
      <c r="K1108" s="147" t="s">
        <v>4889</v>
      </c>
      <c r="L1108" s="5">
        <f>VLOOKUP(I:I,[1]指导价!$A:$B,2,0)</f>
        <v>24.9</v>
      </c>
      <c r="M1108" s="124">
        <f t="shared" si="63"/>
        <v>65</v>
      </c>
      <c r="N1108" s="7" t="s">
        <v>77</v>
      </c>
      <c r="O1108" s="7"/>
      <c r="P1108" s="7"/>
      <c r="Q1108" s="7"/>
      <c r="R1108" s="7"/>
      <c r="S1108" s="7"/>
      <c r="T1108" s="23"/>
      <c r="U1108" s="5"/>
      <c r="V1108" s="7"/>
      <c r="W1108" s="147" t="s">
        <v>5360</v>
      </c>
      <c r="X1108" s="109" t="s">
        <v>5361</v>
      </c>
      <c r="Y1108" s="147" t="s">
        <v>5362</v>
      </c>
      <c r="Z1108" s="7"/>
      <c r="AA1108" s="5">
        <f t="shared" si="64"/>
        <v>49.8</v>
      </c>
      <c r="AB1108" s="5">
        <f t="shared" si="65"/>
        <v>80.2</v>
      </c>
      <c r="AC1108" s="5"/>
      <c r="AD1108" s="5"/>
      <c r="AE1108" s="146"/>
    </row>
    <row r="1109" spans="1:31" ht="16.95" customHeight="1" x14ac:dyDescent="0.3">
      <c r="A1109" s="3">
        <v>46082</v>
      </c>
      <c r="B1109" s="14">
        <v>46084</v>
      </c>
      <c r="C1109" s="7" t="s">
        <v>71</v>
      </c>
      <c r="D1109" s="5" t="s">
        <v>72</v>
      </c>
      <c r="E1109" s="147" t="s">
        <v>1680</v>
      </c>
      <c r="F1109" s="7"/>
      <c r="G1109" s="147" t="s">
        <v>5363</v>
      </c>
      <c r="H1109" s="145" t="s">
        <v>5364</v>
      </c>
      <c r="I1109" s="147" t="s">
        <v>1712</v>
      </c>
      <c r="J1109" s="7">
        <v>2</v>
      </c>
      <c r="K1109" s="147" t="s">
        <v>3375</v>
      </c>
      <c r="L1109" s="5">
        <f>VLOOKUP(I:I,[1]指导价!$A:$B,2,0)</f>
        <v>24.9</v>
      </c>
      <c r="M1109" s="124">
        <f t="shared" si="63"/>
        <v>44</v>
      </c>
      <c r="N1109" s="7" t="s">
        <v>77</v>
      </c>
      <c r="O1109" s="7"/>
      <c r="P1109" s="7"/>
      <c r="Q1109" s="7"/>
      <c r="R1109" s="7"/>
      <c r="S1109" s="7"/>
      <c r="T1109" s="23"/>
      <c r="U1109" s="5"/>
      <c r="V1109" s="7"/>
      <c r="W1109" s="147" t="s">
        <v>5365</v>
      </c>
      <c r="X1109" s="109" t="s">
        <v>3377</v>
      </c>
      <c r="Y1109" s="147" t="s">
        <v>3378</v>
      </c>
      <c r="Z1109" s="7"/>
      <c r="AA1109" s="5">
        <f t="shared" si="64"/>
        <v>49.8</v>
      </c>
      <c r="AB1109" s="5">
        <f t="shared" si="65"/>
        <v>38.200000000000003</v>
      </c>
      <c r="AC1109" s="5"/>
      <c r="AD1109" s="5"/>
      <c r="AE1109" s="146"/>
    </row>
    <row r="1110" spans="1:31" ht="16.95" customHeight="1" x14ac:dyDescent="0.3">
      <c r="A1110" s="3">
        <v>46082</v>
      </c>
      <c r="B1110" s="14">
        <v>46084</v>
      </c>
      <c r="C1110" s="7" t="s">
        <v>71</v>
      </c>
      <c r="D1110" s="5" t="s">
        <v>72</v>
      </c>
      <c r="E1110" s="147" t="s">
        <v>1680</v>
      </c>
      <c r="F1110" s="7"/>
      <c r="G1110" s="148" t="s">
        <v>4046</v>
      </c>
      <c r="H1110" s="152" t="s">
        <v>5366</v>
      </c>
      <c r="I1110" s="148" t="s">
        <v>4396</v>
      </c>
      <c r="J1110" s="7">
        <v>1</v>
      </c>
      <c r="K1110" s="148">
        <v>50.49</v>
      </c>
      <c r="L1110" s="5">
        <f>VLOOKUP(I:I,[1]指导价!$A:$B,2,0)</f>
        <v>32.9</v>
      </c>
      <c r="M1110" s="124">
        <f t="shared" si="63"/>
        <v>50.49</v>
      </c>
      <c r="N1110" s="7" t="s">
        <v>77</v>
      </c>
      <c r="O1110" s="7"/>
      <c r="P1110" s="7"/>
      <c r="Q1110" s="7"/>
      <c r="R1110" s="7"/>
      <c r="S1110" s="7"/>
      <c r="T1110" s="23"/>
      <c r="U1110" s="5"/>
      <c r="V1110" s="7"/>
      <c r="W1110" s="148" t="s">
        <v>5367</v>
      </c>
      <c r="X1110" s="151" t="s">
        <v>5368</v>
      </c>
      <c r="Y1110" s="148" t="s">
        <v>5369</v>
      </c>
      <c r="Z1110" s="7"/>
      <c r="AA1110" s="5">
        <f t="shared" si="64"/>
        <v>32.9</v>
      </c>
      <c r="AB1110" s="5">
        <f t="shared" si="65"/>
        <v>17.590000000000003</v>
      </c>
      <c r="AC1110" s="5"/>
      <c r="AD1110" s="5"/>
      <c r="AE1110" s="146"/>
    </row>
    <row r="1111" spans="1:31" ht="16.95" customHeight="1" x14ac:dyDescent="0.3">
      <c r="A1111" s="3">
        <v>46082</v>
      </c>
      <c r="B1111" s="14">
        <v>46084</v>
      </c>
      <c r="C1111" s="7" t="s">
        <v>71</v>
      </c>
      <c r="D1111" s="5" t="s">
        <v>72</v>
      </c>
      <c r="E1111" s="147" t="s">
        <v>1680</v>
      </c>
      <c r="F1111" s="7"/>
      <c r="G1111" s="148" t="s">
        <v>4046</v>
      </c>
      <c r="H1111" s="152" t="s">
        <v>5370</v>
      </c>
      <c r="I1111" s="148" t="s">
        <v>4396</v>
      </c>
      <c r="J1111" s="7">
        <v>2</v>
      </c>
      <c r="K1111" s="148">
        <v>107.27</v>
      </c>
      <c r="L1111" s="5">
        <f>VLOOKUP(I:I,[1]指导价!$A:$B,2,0)</f>
        <v>32.9</v>
      </c>
      <c r="M1111" s="124">
        <f t="shared" si="63"/>
        <v>53.634999999999998</v>
      </c>
      <c r="N1111" s="7" t="s">
        <v>77</v>
      </c>
      <c r="O1111" s="7"/>
      <c r="P1111" s="7"/>
      <c r="Q1111" s="7"/>
      <c r="R1111" s="7"/>
      <c r="S1111" s="7"/>
      <c r="T1111" s="23"/>
      <c r="U1111" s="5"/>
      <c r="V1111" s="7"/>
      <c r="W1111" s="148" t="s">
        <v>5371</v>
      </c>
      <c r="X1111" s="151" t="s">
        <v>5372</v>
      </c>
      <c r="Y1111" s="148" t="s">
        <v>5373</v>
      </c>
      <c r="Z1111" s="7"/>
      <c r="AA1111" s="5">
        <f t="shared" si="64"/>
        <v>65.8</v>
      </c>
      <c r="AB1111" s="5">
        <f t="shared" si="65"/>
        <v>41.47</v>
      </c>
      <c r="AC1111" s="5"/>
      <c r="AD1111" s="5"/>
      <c r="AE1111" s="146"/>
    </row>
    <row r="1112" spans="1:31" ht="16.95" customHeight="1" x14ac:dyDescent="0.3">
      <c r="A1112" s="3">
        <v>46082</v>
      </c>
      <c r="B1112" s="14">
        <v>46084</v>
      </c>
      <c r="C1112" s="7" t="s">
        <v>71</v>
      </c>
      <c r="D1112" s="5" t="s">
        <v>72</v>
      </c>
      <c r="E1112" s="147" t="s">
        <v>1680</v>
      </c>
      <c r="F1112" s="7"/>
      <c r="G1112" s="148" t="s">
        <v>4046</v>
      </c>
      <c r="H1112" s="149" t="s">
        <v>5374</v>
      </c>
      <c r="I1112" s="148" t="s">
        <v>4396</v>
      </c>
      <c r="J1112" s="7">
        <v>1</v>
      </c>
      <c r="K1112" s="148">
        <v>50.49</v>
      </c>
      <c r="L1112" s="5">
        <f>VLOOKUP(I:I,[1]指导价!$A:$B,2,0)</f>
        <v>32.9</v>
      </c>
      <c r="M1112" s="124">
        <f t="shared" si="63"/>
        <v>50.49</v>
      </c>
      <c r="N1112" s="7" t="s">
        <v>77</v>
      </c>
      <c r="O1112" s="7"/>
      <c r="P1112" s="7"/>
      <c r="Q1112" s="7"/>
      <c r="R1112" s="7"/>
      <c r="S1112" s="7"/>
      <c r="T1112" s="23"/>
      <c r="U1112" s="5"/>
      <c r="V1112" s="7"/>
      <c r="W1112" s="148" t="s">
        <v>5375</v>
      </c>
      <c r="X1112" s="151" t="s">
        <v>5376</v>
      </c>
      <c r="Y1112" s="148" t="s">
        <v>5377</v>
      </c>
      <c r="Z1112" s="7"/>
      <c r="AA1112" s="5">
        <f t="shared" si="64"/>
        <v>32.9</v>
      </c>
      <c r="AB1112" s="5">
        <f t="shared" si="65"/>
        <v>17.590000000000003</v>
      </c>
      <c r="AC1112" s="5"/>
      <c r="AD1112" s="5"/>
      <c r="AE1112" s="146"/>
    </row>
    <row r="1113" spans="1:31" ht="16.95" customHeight="1" x14ac:dyDescent="0.3">
      <c r="A1113" s="3">
        <v>46082</v>
      </c>
      <c r="B1113" s="14">
        <v>46084</v>
      </c>
      <c r="C1113" s="7" t="s">
        <v>71</v>
      </c>
      <c r="D1113" s="5" t="s">
        <v>72</v>
      </c>
      <c r="E1113" s="147" t="s">
        <v>1680</v>
      </c>
      <c r="F1113" s="7"/>
      <c r="G1113" s="148" t="s">
        <v>4046</v>
      </c>
      <c r="H1113" s="149" t="s">
        <v>5378</v>
      </c>
      <c r="I1113" s="148" t="s">
        <v>4396</v>
      </c>
      <c r="J1113" s="7">
        <v>2</v>
      </c>
      <c r="K1113" s="148">
        <v>107.27</v>
      </c>
      <c r="L1113" s="5">
        <f>VLOOKUP(I:I,[1]指导价!$A:$B,2,0)</f>
        <v>32.9</v>
      </c>
      <c r="M1113" s="124">
        <f t="shared" si="63"/>
        <v>53.634999999999998</v>
      </c>
      <c r="N1113" s="7" t="s">
        <v>77</v>
      </c>
      <c r="O1113" s="7"/>
      <c r="P1113" s="7"/>
      <c r="Q1113" s="7"/>
      <c r="R1113" s="7"/>
      <c r="S1113" s="7"/>
      <c r="T1113" s="23"/>
      <c r="U1113" s="5"/>
      <c r="V1113" s="7"/>
      <c r="W1113" s="148" t="s">
        <v>5379</v>
      </c>
      <c r="X1113" s="151" t="s">
        <v>5380</v>
      </c>
      <c r="Y1113" s="148" t="s">
        <v>5381</v>
      </c>
      <c r="Z1113" s="7"/>
      <c r="AA1113" s="5">
        <f t="shared" si="64"/>
        <v>65.8</v>
      </c>
      <c r="AB1113" s="5">
        <f t="shared" si="65"/>
        <v>41.47</v>
      </c>
      <c r="AC1113" s="5"/>
      <c r="AD1113" s="5"/>
      <c r="AE1113" s="146"/>
    </row>
    <row r="1114" spans="1:31" ht="16.95" customHeight="1" x14ac:dyDescent="0.3">
      <c r="A1114" s="3">
        <v>46082</v>
      </c>
      <c r="B1114" s="14">
        <v>46084</v>
      </c>
      <c r="C1114" s="7" t="s">
        <v>71</v>
      </c>
      <c r="D1114" s="5" t="s">
        <v>72</v>
      </c>
      <c r="E1114" s="147" t="s">
        <v>1680</v>
      </c>
      <c r="F1114" s="7"/>
      <c r="G1114" s="147" t="s">
        <v>5382</v>
      </c>
      <c r="H1114" s="145" t="s">
        <v>5383</v>
      </c>
      <c r="I1114" s="147" t="s">
        <v>1690</v>
      </c>
      <c r="J1114" s="7">
        <v>5</v>
      </c>
      <c r="K1114" s="147" t="s">
        <v>4688</v>
      </c>
      <c r="L1114" s="5">
        <f>VLOOKUP(I:I,[1]指导价!$A:$B,2,0)</f>
        <v>9.9</v>
      </c>
      <c r="M1114" s="124">
        <f t="shared" si="63"/>
        <v>57.2</v>
      </c>
      <c r="N1114" s="7" t="s">
        <v>77</v>
      </c>
      <c r="O1114" s="7"/>
      <c r="P1114" s="7"/>
      <c r="Q1114" s="7"/>
      <c r="R1114" s="7"/>
      <c r="S1114" s="7"/>
      <c r="T1114" s="23"/>
      <c r="U1114" s="5"/>
      <c r="V1114" s="7"/>
      <c r="W1114" s="147" t="s">
        <v>5384</v>
      </c>
      <c r="X1114" s="109" t="s">
        <v>4690</v>
      </c>
      <c r="Y1114" s="147" t="s">
        <v>4691</v>
      </c>
      <c r="Z1114" s="7"/>
      <c r="AA1114" s="5">
        <f t="shared" si="64"/>
        <v>49.5</v>
      </c>
      <c r="AB1114" s="5">
        <f t="shared" si="65"/>
        <v>236.5</v>
      </c>
      <c r="AC1114" s="5"/>
      <c r="AD1114" s="5"/>
      <c r="AE1114" s="146"/>
    </row>
    <row r="1115" spans="1:31" ht="16.95" customHeight="1" x14ac:dyDescent="0.3">
      <c r="A1115" s="3">
        <v>46082</v>
      </c>
      <c r="B1115" s="14">
        <v>46084</v>
      </c>
      <c r="C1115" s="7" t="s">
        <v>71</v>
      </c>
      <c r="D1115" s="5" t="s">
        <v>72</v>
      </c>
      <c r="E1115" s="147" t="s">
        <v>1680</v>
      </c>
      <c r="F1115" s="7"/>
      <c r="G1115" s="147" t="s">
        <v>5382</v>
      </c>
      <c r="H1115" s="145" t="s">
        <v>5385</v>
      </c>
      <c r="I1115" s="147" t="s">
        <v>1683</v>
      </c>
      <c r="J1115" s="7">
        <v>2</v>
      </c>
      <c r="K1115" s="147" t="s">
        <v>1763</v>
      </c>
      <c r="L1115" s="5">
        <f>VLOOKUP(I:I,[1]指导价!$A:$B,2,0)</f>
        <v>9.9</v>
      </c>
      <c r="M1115" s="124">
        <f t="shared" si="63"/>
        <v>29.9</v>
      </c>
      <c r="N1115" s="7" t="s">
        <v>77</v>
      </c>
      <c r="O1115" s="7"/>
      <c r="P1115" s="7"/>
      <c r="Q1115" s="7"/>
      <c r="R1115" s="7"/>
      <c r="S1115" s="7"/>
      <c r="T1115" s="23"/>
      <c r="U1115" s="5"/>
      <c r="V1115" s="7"/>
      <c r="W1115" s="147" t="s">
        <v>5386</v>
      </c>
      <c r="X1115" s="109" t="s">
        <v>5118</v>
      </c>
      <c r="Y1115" s="147" t="s">
        <v>5119</v>
      </c>
      <c r="Z1115" s="7"/>
      <c r="AA1115" s="5">
        <f t="shared" si="64"/>
        <v>19.8</v>
      </c>
      <c r="AB1115" s="5">
        <f t="shared" si="65"/>
        <v>40</v>
      </c>
      <c r="AC1115" s="5"/>
      <c r="AD1115" s="5"/>
      <c r="AE1115" s="146"/>
    </row>
    <row r="1116" spans="1:31" ht="16.95" customHeight="1" x14ac:dyDescent="0.3">
      <c r="A1116" s="3">
        <v>46082</v>
      </c>
      <c r="B1116" s="14">
        <v>46084</v>
      </c>
      <c r="C1116" s="7" t="s">
        <v>71</v>
      </c>
      <c r="D1116" s="5" t="s">
        <v>72</v>
      </c>
      <c r="E1116" s="147" t="s">
        <v>1680</v>
      </c>
      <c r="F1116" s="7"/>
      <c r="G1116" s="147" t="s">
        <v>5387</v>
      </c>
      <c r="H1116" s="145" t="s">
        <v>5388</v>
      </c>
      <c r="I1116" s="147" t="s">
        <v>1683</v>
      </c>
      <c r="J1116" s="7">
        <v>2</v>
      </c>
      <c r="K1116" s="147" t="s">
        <v>1691</v>
      </c>
      <c r="L1116" s="5">
        <f>VLOOKUP(I:I,[1]指导价!$A:$B,2,0)</f>
        <v>9.9</v>
      </c>
      <c r="M1116" s="124">
        <f t="shared" si="63"/>
        <v>29.5</v>
      </c>
      <c r="N1116" s="7" t="s">
        <v>77</v>
      </c>
      <c r="O1116" s="7"/>
      <c r="P1116" s="7"/>
      <c r="Q1116" s="7"/>
      <c r="R1116" s="7"/>
      <c r="S1116" s="7"/>
      <c r="T1116" s="23"/>
      <c r="U1116" s="5"/>
      <c r="V1116" s="7"/>
      <c r="W1116" s="147" t="s">
        <v>5389</v>
      </c>
      <c r="X1116" s="109" t="s">
        <v>5118</v>
      </c>
      <c r="Y1116" s="147" t="s">
        <v>5119</v>
      </c>
      <c r="Z1116" s="7"/>
      <c r="AA1116" s="5">
        <f t="shared" si="64"/>
        <v>19.8</v>
      </c>
      <c r="AB1116" s="5">
        <f t="shared" si="65"/>
        <v>39.200000000000003</v>
      </c>
      <c r="AC1116" s="5"/>
      <c r="AD1116" s="5"/>
      <c r="AE1116" s="146"/>
    </row>
    <row r="1117" spans="1:31" ht="16.95" customHeight="1" x14ac:dyDescent="0.3">
      <c r="A1117" s="3">
        <v>46082</v>
      </c>
      <c r="B1117" s="14">
        <v>46084</v>
      </c>
      <c r="C1117" s="7" t="s">
        <v>71</v>
      </c>
      <c r="D1117" s="5" t="s">
        <v>72</v>
      </c>
      <c r="E1117" s="147" t="s">
        <v>1680</v>
      </c>
      <c r="F1117" s="7"/>
      <c r="G1117" s="147" t="s">
        <v>3692</v>
      </c>
      <c r="H1117" s="145" t="s">
        <v>5390</v>
      </c>
      <c r="I1117" s="147" t="s">
        <v>1739</v>
      </c>
      <c r="J1117" s="7">
        <v>3</v>
      </c>
      <c r="K1117" s="147" t="s">
        <v>4998</v>
      </c>
      <c r="L1117" s="5">
        <f>VLOOKUP(I:I,[1]指导价!$A:$B,2,0)</f>
        <v>24.9</v>
      </c>
      <c r="M1117" s="124">
        <f t="shared" si="63"/>
        <v>27.5</v>
      </c>
      <c r="N1117" s="7" t="s">
        <v>77</v>
      </c>
      <c r="O1117" s="7"/>
      <c r="P1117" s="7"/>
      <c r="Q1117" s="7"/>
      <c r="R1117" s="7"/>
      <c r="S1117" s="7"/>
      <c r="T1117" s="23"/>
      <c r="U1117" s="5"/>
      <c r="V1117" s="7"/>
      <c r="W1117" s="147" t="s">
        <v>5391</v>
      </c>
      <c r="X1117" s="109" t="s">
        <v>2608</v>
      </c>
      <c r="Y1117" s="147" t="s">
        <v>2609</v>
      </c>
      <c r="Z1117" s="7"/>
      <c r="AA1117" s="5">
        <f t="shared" si="64"/>
        <v>74.699999999999989</v>
      </c>
      <c r="AB1117" s="5">
        <f t="shared" si="65"/>
        <v>7.8000000000000114</v>
      </c>
      <c r="AC1117" s="5"/>
      <c r="AD1117" s="5"/>
      <c r="AE1117" s="146"/>
    </row>
    <row r="1118" spans="1:31" ht="16.95" customHeight="1" x14ac:dyDescent="0.3">
      <c r="A1118" s="3">
        <v>46082</v>
      </c>
      <c r="B1118" s="14">
        <v>46084</v>
      </c>
      <c r="C1118" s="7" t="s">
        <v>71</v>
      </c>
      <c r="D1118" s="5" t="s">
        <v>72</v>
      </c>
      <c r="E1118" s="147" t="s">
        <v>1680</v>
      </c>
      <c r="F1118" s="7"/>
      <c r="G1118" s="148" t="s">
        <v>5392</v>
      </c>
      <c r="H1118" s="149" t="s">
        <v>5393</v>
      </c>
      <c r="I1118" s="148" t="s">
        <v>4226</v>
      </c>
      <c r="J1118" s="7">
        <v>10</v>
      </c>
      <c r="K1118" s="148">
        <v>91.23</v>
      </c>
      <c r="L1118" s="5">
        <f>VLOOKUP(I:I,[1]指导价!$A:$B,2,0)</f>
        <v>6.6</v>
      </c>
      <c r="M1118" s="124">
        <f t="shared" si="63"/>
        <v>9.1230000000000011</v>
      </c>
      <c r="N1118" s="7" t="s">
        <v>77</v>
      </c>
      <c r="O1118" s="7"/>
      <c r="P1118" s="7"/>
      <c r="Q1118" s="7"/>
      <c r="R1118" s="7"/>
      <c r="S1118" s="7"/>
      <c r="T1118" s="23"/>
      <c r="U1118" s="5"/>
      <c r="V1118" s="7"/>
      <c r="W1118" s="148" t="s">
        <v>5394</v>
      </c>
      <c r="X1118" s="151" t="s">
        <v>5395</v>
      </c>
      <c r="Y1118" s="148" t="s">
        <v>5396</v>
      </c>
      <c r="Z1118" s="7"/>
      <c r="AA1118" s="5">
        <f t="shared" si="64"/>
        <v>66</v>
      </c>
      <c r="AB1118" s="5">
        <f t="shared" si="65"/>
        <v>25.230000000000004</v>
      </c>
      <c r="AC1118" s="5"/>
      <c r="AD1118" s="5"/>
      <c r="AE1118" s="146"/>
    </row>
    <row r="1119" spans="1:31" ht="16.95" customHeight="1" x14ac:dyDescent="0.3">
      <c r="A1119" s="3">
        <v>46082</v>
      </c>
      <c r="B1119" s="14">
        <v>46084</v>
      </c>
      <c r="C1119" s="7" t="s">
        <v>71</v>
      </c>
      <c r="D1119" s="5" t="s">
        <v>72</v>
      </c>
      <c r="E1119" s="147" t="s">
        <v>1680</v>
      </c>
      <c r="F1119" s="7"/>
      <c r="G1119" s="148" t="s">
        <v>5397</v>
      </c>
      <c r="H1119" s="149" t="s">
        <v>5398</v>
      </c>
      <c r="I1119" s="148" t="s">
        <v>4226</v>
      </c>
      <c r="J1119" s="7">
        <v>15</v>
      </c>
      <c r="K1119" s="148">
        <v>450</v>
      </c>
      <c r="L1119" s="5">
        <f>VLOOKUP(I:I,[1]指导价!$A:$B,2,0)</f>
        <v>6.6</v>
      </c>
      <c r="M1119" s="124">
        <f t="shared" si="63"/>
        <v>30</v>
      </c>
      <c r="N1119" s="7" t="s">
        <v>77</v>
      </c>
      <c r="O1119" s="7"/>
      <c r="P1119" s="7"/>
      <c r="Q1119" s="7"/>
      <c r="R1119" s="7"/>
      <c r="S1119" s="7"/>
      <c r="T1119" s="23"/>
      <c r="U1119" s="5"/>
      <c r="V1119" s="7"/>
      <c r="W1119" s="148" t="s">
        <v>5399</v>
      </c>
      <c r="X1119" s="151" t="s">
        <v>5400</v>
      </c>
      <c r="Y1119" s="148" t="s">
        <v>5401</v>
      </c>
      <c r="Z1119" s="7"/>
      <c r="AA1119" s="5">
        <f t="shared" si="64"/>
        <v>99</v>
      </c>
      <c r="AB1119" s="5">
        <f t="shared" si="65"/>
        <v>351</v>
      </c>
      <c r="AC1119" s="5"/>
      <c r="AD1119" s="5"/>
      <c r="AE1119" s="146"/>
    </row>
    <row r="1120" spans="1:31" ht="16.95" customHeight="1" x14ac:dyDescent="0.3">
      <c r="A1120" s="3">
        <v>46082</v>
      </c>
      <c r="B1120" s="14">
        <v>46084</v>
      </c>
      <c r="C1120" s="7" t="s">
        <v>71</v>
      </c>
      <c r="D1120" s="5" t="s">
        <v>72</v>
      </c>
      <c r="E1120" s="147" t="s">
        <v>1680</v>
      </c>
      <c r="F1120" s="7"/>
      <c r="G1120" s="148" t="s">
        <v>5397</v>
      </c>
      <c r="H1120" s="149" t="s">
        <v>5402</v>
      </c>
      <c r="I1120" s="148" t="s">
        <v>4226</v>
      </c>
      <c r="J1120" s="7">
        <v>15</v>
      </c>
      <c r="K1120" s="148">
        <v>450</v>
      </c>
      <c r="L1120" s="5">
        <f>VLOOKUP(I:I,[1]指导价!$A:$B,2,0)</f>
        <v>6.6</v>
      </c>
      <c r="M1120" s="124">
        <f t="shared" si="63"/>
        <v>30</v>
      </c>
      <c r="N1120" s="7" t="s">
        <v>77</v>
      </c>
      <c r="O1120" s="7"/>
      <c r="P1120" s="7"/>
      <c r="Q1120" s="7"/>
      <c r="R1120" s="7"/>
      <c r="S1120" s="7"/>
      <c r="T1120" s="23"/>
      <c r="U1120" s="5"/>
      <c r="V1120" s="7"/>
      <c r="W1120" s="148" t="s">
        <v>5403</v>
      </c>
      <c r="X1120" s="151" t="s">
        <v>5404</v>
      </c>
      <c r="Y1120" s="148" t="s">
        <v>5405</v>
      </c>
      <c r="Z1120" s="7"/>
      <c r="AA1120" s="5">
        <f t="shared" si="64"/>
        <v>99</v>
      </c>
      <c r="AB1120" s="5">
        <f t="shared" si="65"/>
        <v>351</v>
      </c>
      <c r="AC1120" s="5"/>
      <c r="AD1120" s="5"/>
      <c r="AE1120" s="146"/>
    </row>
    <row r="1121" spans="1:31" ht="16.95" customHeight="1" x14ac:dyDescent="0.3">
      <c r="A1121" s="3">
        <v>46082</v>
      </c>
      <c r="B1121" s="14">
        <v>46084</v>
      </c>
      <c r="C1121" s="5" t="str">
        <f>VLOOKUP(G1121,白名单!C:E,3,0)</f>
        <v>华北大区</v>
      </c>
      <c r="D1121" s="5" t="s">
        <v>1806</v>
      </c>
      <c r="E1121" s="147" t="s">
        <v>1680</v>
      </c>
      <c r="F1121" s="7"/>
      <c r="G1121" s="148" t="s">
        <v>1887</v>
      </c>
      <c r="H1121" s="149" t="s">
        <v>5406</v>
      </c>
      <c r="I1121" s="148" t="s">
        <v>4226</v>
      </c>
      <c r="J1121" s="7">
        <v>18</v>
      </c>
      <c r="K1121" s="148">
        <v>128.9</v>
      </c>
      <c r="L1121" s="5">
        <f>VLOOKUP(I:I,[1]指导价!$A:$B,2,0)</f>
        <v>6.6</v>
      </c>
      <c r="M1121" s="124">
        <f t="shared" si="63"/>
        <v>7.1611111111111114</v>
      </c>
      <c r="N1121" s="7" t="s">
        <v>77</v>
      </c>
      <c r="O1121" s="7"/>
      <c r="P1121" s="7"/>
      <c r="Q1121" s="7"/>
      <c r="R1121" s="7"/>
      <c r="S1121" s="7"/>
      <c r="T1121" s="23"/>
      <c r="U1121" s="5"/>
      <c r="V1121" s="7"/>
      <c r="W1121" s="148" t="s">
        <v>5407</v>
      </c>
      <c r="X1121" s="151" t="s">
        <v>5408</v>
      </c>
      <c r="Y1121" s="148" t="s">
        <v>5409</v>
      </c>
      <c r="Z1121" s="7"/>
      <c r="AA1121" s="5">
        <f t="shared" si="64"/>
        <v>118.8</v>
      </c>
      <c r="AB1121" s="5">
        <f t="shared" si="65"/>
        <v>10.100000000000009</v>
      </c>
      <c r="AC1121" s="5"/>
      <c r="AD1121" s="5"/>
      <c r="AE1121" s="146"/>
    </row>
    <row r="1122" spans="1:31" ht="16.95" customHeight="1" x14ac:dyDescent="0.3">
      <c r="A1122" s="3">
        <v>46082</v>
      </c>
      <c r="B1122" s="14">
        <v>46084</v>
      </c>
      <c r="C1122" s="5" t="str">
        <f>VLOOKUP(G1122,白名单!C:E,3,0)</f>
        <v>华北大区</v>
      </c>
      <c r="D1122" s="5" t="s">
        <v>1806</v>
      </c>
      <c r="E1122" s="147" t="s">
        <v>1680</v>
      </c>
      <c r="F1122" s="7"/>
      <c r="G1122" s="148" t="s">
        <v>1887</v>
      </c>
      <c r="H1122" s="149" t="s">
        <v>5410</v>
      </c>
      <c r="I1122" s="148" t="s">
        <v>4226</v>
      </c>
      <c r="J1122" s="7">
        <v>18</v>
      </c>
      <c r="K1122" s="148">
        <v>128.9</v>
      </c>
      <c r="L1122" s="5">
        <f>VLOOKUP(I:I,[1]指导价!$A:$B,2,0)</f>
        <v>6.6</v>
      </c>
      <c r="M1122" s="124">
        <f t="shared" si="63"/>
        <v>7.1611111111111114</v>
      </c>
      <c r="N1122" s="7" t="s">
        <v>77</v>
      </c>
      <c r="O1122" s="7"/>
      <c r="P1122" s="7"/>
      <c r="Q1122" s="7"/>
      <c r="R1122" s="7"/>
      <c r="S1122" s="7"/>
      <c r="T1122" s="23"/>
      <c r="U1122" s="5"/>
      <c r="V1122" s="7"/>
      <c r="W1122" s="148" t="s">
        <v>5411</v>
      </c>
      <c r="X1122" s="151" t="s">
        <v>5412</v>
      </c>
      <c r="Y1122" s="148" t="s">
        <v>5413</v>
      </c>
      <c r="Z1122" s="7"/>
      <c r="AA1122" s="5">
        <f t="shared" si="64"/>
        <v>118.8</v>
      </c>
      <c r="AB1122" s="5">
        <f t="shared" si="65"/>
        <v>10.100000000000009</v>
      </c>
      <c r="AC1122" s="5"/>
      <c r="AD1122" s="5"/>
      <c r="AE1122" s="146"/>
    </row>
    <row r="1123" spans="1:31" ht="16.95" customHeight="1" x14ac:dyDescent="0.3">
      <c r="A1123" s="3">
        <v>46082</v>
      </c>
      <c r="B1123" s="14">
        <v>46084</v>
      </c>
      <c r="C1123" s="5" t="str">
        <f>VLOOKUP(G1123,白名单!C:E,3,0)</f>
        <v>华北大区</v>
      </c>
      <c r="D1123" s="5" t="s">
        <v>1806</v>
      </c>
      <c r="E1123" s="147" t="s">
        <v>1680</v>
      </c>
      <c r="F1123" s="7"/>
      <c r="G1123" s="148" t="s">
        <v>1887</v>
      </c>
      <c r="H1123" s="149" t="s">
        <v>5414</v>
      </c>
      <c r="I1123" s="148" t="s">
        <v>4226</v>
      </c>
      <c r="J1123" s="7">
        <v>18</v>
      </c>
      <c r="K1123" s="148">
        <v>128.9</v>
      </c>
      <c r="L1123" s="5">
        <f>VLOOKUP(I:I,[1]指导价!$A:$B,2,0)</f>
        <v>6.6</v>
      </c>
      <c r="M1123" s="124">
        <f t="shared" si="63"/>
        <v>7.1611111111111114</v>
      </c>
      <c r="N1123" s="7" t="s">
        <v>77</v>
      </c>
      <c r="O1123" s="7"/>
      <c r="P1123" s="7"/>
      <c r="Q1123" s="7"/>
      <c r="R1123" s="7"/>
      <c r="S1123" s="7"/>
      <c r="T1123" s="23"/>
      <c r="U1123" s="5"/>
      <c r="V1123" s="7"/>
      <c r="W1123" s="148" t="s">
        <v>5415</v>
      </c>
      <c r="X1123" s="151" t="s">
        <v>5416</v>
      </c>
      <c r="Y1123" s="148" t="s">
        <v>5417</v>
      </c>
      <c r="Z1123" s="7"/>
      <c r="AA1123" s="5">
        <f t="shared" si="64"/>
        <v>118.8</v>
      </c>
      <c r="AB1123" s="5">
        <f t="shared" si="65"/>
        <v>10.100000000000009</v>
      </c>
      <c r="AC1123" s="5"/>
      <c r="AD1123" s="5"/>
      <c r="AE1123" s="146"/>
    </row>
    <row r="1124" spans="1:31" ht="16.95" customHeight="1" x14ac:dyDescent="0.3">
      <c r="A1124" s="3">
        <v>46082</v>
      </c>
      <c r="B1124" s="14">
        <v>46084</v>
      </c>
      <c r="C1124" s="7" t="s">
        <v>71</v>
      </c>
      <c r="D1124" s="5" t="s">
        <v>72</v>
      </c>
      <c r="E1124" s="147" t="s">
        <v>1680</v>
      </c>
      <c r="F1124" s="7"/>
      <c r="G1124" s="147" t="s">
        <v>5418</v>
      </c>
      <c r="H1124" s="145" t="s">
        <v>5419</v>
      </c>
      <c r="I1124" s="147" t="s">
        <v>1845</v>
      </c>
      <c r="J1124" s="7">
        <v>5</v>
      </c>
      <c r="K1124" s="147" t="s">
        <v>5420</v>
      </c>
      <c r="L1124" s="5">
        <f>VLOOKUP(I:I,[1]指导价!$A:$B,2,0)</f>
        <v>8.9</v>
      </c>
      <c r="M1124" s="124">
        <f t="shared" si="63"/>
        <v>11.931999999999999</v>
      </c>
      <c r="N1124" s="7" t="s">
        <v>77</v>
      </c>
      <c r="O1124" s="7"/>
      <c r="P1124" s="7"/>
      <c r="Q1124" s="7"/>
      <c r="R1124" s="7"/>
      <c r="S1124" s="7"/>
      <c r="T1124" s="23"/>
      <c r="U1124" s="5"/>
      <c r="V1124" s="7"/>
      <c r="W1124" s="147" t="s">
        <v>5421</v>
      </c>
      <c r="X1124" s="109" t="s">
        <v>5422</v>
      </c>
      <c r="Y1124" s="147" t="s">
        <v>5423</v>
      </c>
      <c r="Z1124" s="7"/>
      <c r="AA1124" s="5">
        <f t="shared" si="64"/>
        <v>44.5</v>
      </c>
      <c r="AB1124" s="5">
        <f t="shared" si="65"/>
        <v>15.159999999999997</v>
      </c>
      <c r="AC1124" s="5"/>
      <c r="AD1124" s="5"/>
      <c r="AE1124" s="146"/>
    </row>
    <row r="1125" spans="1:31" ht="16.95" customHeight="1" x14ac:dyDescent="0.3">
      <c r="A1125" s="3">
        <v>46082</v>
      </c>
      <c r="B1125" s="14">
        <v>46084</v>
      </c>
      <c r="C1125" s="7" t="s">
        <v>71</v>
      </c>
      <c r="D1125" s="5" t="s">
        <v>72</v>
      </c>
      <c r="E1125" s="147" t="s">
        <v>1680</v>
      </c>
      <c r="F1125" s="7"/>
      <c r="G1125" s="147" t="s">
        <v>2853</v>
      </c>
      <c r="H1125" s="145" t="s">
        <v>5424</v>
      </c>
      <c r="I1125" s="147" t="s">
        <v>1683</v>
      </c>
      <c r="J1125" s="7">
        <v>6</v>
      </c>
      <c r="K1125" s="147" t="s">
        <v>2817</v>
      </c>
      <c r="L1125" s="5">
        <f>VLOOKUP(I:I,[1]指导价!$A:$B,2,0)</f>
        <v>9.9</v>
      </c>
      <c r="M1125" s="124">
        <f t="shared" si="63"/>
        <v>36.666666666666664</v>
      </c>
      <c r="N1125" s="7" t="s">
        <v>77</v>
      </c>
      <c r="O1125" s="7"/>
      <c r="P1125" s="7"/>
      <c r="Q1125" s="7"/>
      <c r="R1125" s="7"/>
      <c r="S1125" s="7"/>
      <c r="T1125" s="23"/>
      <c r="U1125" s="5"/>
      <c r="V1125" s="7"/>
      <c r="W1125" s="147" t="s">
        <v>5425</v>
      </c>
      <c r="X1125" s="109" t="s">
        <v>2819</v>
      </c>
      <c r="Y1125" s="147" t="s">
        <v>2820</v>
      </c>
      <c r="Z1125" s="7"/>
      <c r="AA1125" s="5">
        <f t="shared" si="64"/>
        <v>59.400000000000006</v>
      </c>
      <c r="AB1125" s="5">
        <f t="shared" si="65"/>
        <v>160.6</v>
      </c>
      <c r="AC1125" s="5"/>
      <c r="AD1125" s="5"/>
      <c r="AE1125" s="146"/>
    </row>
    <row r="1126" spans="1:31" ht="16.95" customHeight="1" x14ac:dyDescent="0.3">
      <c r="A1126" s="3">
        <v>46082</v>
      </c>
      <c r="B1126" s="14">
        <v>46084</v>
      </c>
      <c r="C1126" s="7" t="s">
        <v>71</v>
      </c>
      <c r="D1126" s="5" t="s">
        <v>72</v>
      </c>
      <c r="E1126" s="147" t="s">
        <v>1680</v>
      </c>
      <c r="F1126" s="7"/>
      <c r="G1126" s="147" t="s">
        <v>2853</v>
      </c>
      <c r="H1126" s="145" t="s">
        <v>5426</v>
      </c>
      <c r="I1126" s="147" t="s">
        <v>1683</v>
      </c>
      <c r="J1126" s="7">
        <v>6</v>
      </c>
      <c r="K1126" s="147" t="s">
        <v>2807</v>
      </c>
      <c r="L1126" s="5">
        <f>VLOOKUP(I:I,[1]指导价!$A:$B,2,0)</f>
        <v>9.9</v>
      </c>
      <c r="M1126" s="124">
        <f t="shared" si="63"/>
        <v>34.5</v>
      </c>
      <c r="N1126" s="7" t="s">
        <v>77</v>
      </c>
      <c r="O1126" s="7"/>
      <c r="P1126" s="7"/>
      <c r="Q1126" s="7"/>
      <c r="R1126" s="7"/>
      <c r="S1126" s="7"/>
      <c r="T1126" s="23"/>
      <c r="U1126" s="5"/>
      <c r="V1126" s="7"/>
      <c r="W1126" s="147" t="s">
        <v>5427</v>
      </c>
      <c r="X1126" s="109" t="s">
        <v>2809</v>
      </c>
      <c r="Y1126" s="147" t="s">
        <v>2810</v>
      </c>
      <c r="Z1126" s="7"/>
      <c r="AA1126" s="5">
        <f t="shared" si="64"/>
        <v>59.400000000000006</v>
      </c>
      <c r="AB1126" s="5">
        <f t="shared" si="65"/>
        <v>147.6</v>
      </c>
      <c r="AC1126" s="5"/>
      <c r="AD1126" s="5"/>
      <c r="AE1126" s="146"/>
    </row>
    <row r="1127" spans="1:31" ht="16.95" customHeight="1" x14ac:dyDescent="0.3">
      <c r="A1127" s="3">
        <v>46082</v>
      </c>
      <c r="B1127" s="14">
        <v>46084</v>
      </c>
      <c r="C1127" s="7" t="s">
        <v>71</v>
      </c>
      <c r="D1127" s="5" t="s">
        <v>72</v>
      </c>
      <c r="E1127" s="147" t="s">
        <v>1680</v>
      </c>
      <c r="F1127" s="7"/>
      <c r="G1127" s="147" t="s">
        <v>5428</v>
      </c>
      <c r="H1127" s="145" t="s">
        <v>5429</v>
      </c>
      <c r="I1127" s="147" t="s">
        <v>1739</v>
      </c>
      <c r="J1127" s="7">
        <v>2</v>
      </c>
      <c r="K1127" s="147" t="s">
        <v>5430</v>
      </c>
      <c r="L1127" s="5">
        <f>VLOOKUP(I:I,[1]指导价!$A:$B,2,0)</f>
        <v>24.9</v>
      </c>
      <c r="M1127" s="124">
        <f t="shared" si="63"/>
        <v>42.375</v>
      </c>
      <c r="N1127" s="7" t="s">
        <v>77</v>
      </c>
      <c r="O1127" s="7"/>
      <c r="P1127" s="7"/>
      <c r="Q1127" s="7"/>
      <c r="R1127" s="7"/>
      <c r="S1127" s="7"/>
      <c r="T1127" s="23"/>
      <c r="U1127" s="5"/>
      <c r="V1127" s="7"/>
      <c r="W1127" s="147" t="s">
        <v>5431</v>
      </c>
      <c r="X1127" s="109" t="s">
        <v>4730</v>
      </c>
      <c r="Y1127" s="147" t="s">
        <v>4731</v>
      </c>
      <c r="Z1127" s="7"/>
      <c r="AA1127" s="5">
        <f t="shared" si="64"/>
        <v>49.8</v>
      </c>
      <c r="AB1127" s="5">
        <f t="shared" si="65"/>
        <v>34.950000000000003</v>
      </c>
      <c r="AC1127" s="5"/>
      <c r="AD1127" s="5"/>
      <c r="AE1127" s="146"/>
    </row>
    <row r="1128" spans="1:31" ht="16.95" customHeight="1" x14ac:dyDescent="0.3">
      <c r="A1128" s="3">
        <v>46082</v>
      </c>
      <c r="B1128" s="14">
        <v>46084</v>
      </c>
      <c r="C1128" s="7" t="s">
        <v>71</v>
      </c>
      <c r="D1128" s="5" t="s">
        <v>72</v>
      </c>
      <c r="E1128" s="147" t="s">
        <v>1680</v>
      </c>
      <c r="F1128" s="7"/>
      <c r="G1128" s="147" t="s">
        <v>5432</v>
      </c>
      <c r="H1128" s="145" t="s">
        <v>5433</v>
      </c>
      <c r="I1128" s="147" t="s">
        <v>1683</v>
      </c>
      <c r="J1128" s="7">
        <v>5</v>
      </c>
      <c r="K1128" s="147" t="s">
        <v>5434</v>
      </c>
      <c r="L1128" s="5">
        <f>VLOOKUP(I:I,[1]指导价!$A:$B,2,0)</f>
        <v>9.9</v>
      </c>
      <c r="M1128" s="124">
        <f t="shared" si="63"/>
        <v>20.72</v>
      </c>
      <c r="N1128" s="7" t="s">
        <v>77</v>
      </c>
      <c r="O1128" s="7"/>
      <c r="P1128" s="7"/>
      <c r="Q1128" s="7"/>
      <c r="R1128" s="7"/>
      <c r="S1128" s="7"/>
      <c r="T1128" s="23"/>
      <c r="U1128" s="5"/>
      <c r="V1128" s="7"/>
      <c r="W1128" s="147" t="s">
        <v>5435</v>
      </c>
      <c r="X1128" s="109" t="s">
        <v>5436</v>
      </c>
      <c r="Y1128" s="147" t="s">
        <v>5437</v>
      </c>
      <c r="Z1128" s="7"/>
      <c r="AA1128" s="5">
        <f t="shared" si="64"/>
        <v>49.5</v>
      </c>
      <c r="AB1128" s="5">
        <f t="shared" si="65"/>
        <v>54.099999999999994</v>
      </c>
      <c r="AC1128" s="5"/>
      <c r="AD1128" s="5"/>
      <c r="AE1128" s="146"/>
    </row>
    <row r="1129" spans="1:31" ht="16.95" customHeight="1" x14ac:dyDescent="0.3">
      <c r="A1129" s="3">
        <v>46082</v>
      </c>
      <c r="B1129" s="14">
        <v>46084</v>
      </c>
      <c r="C1129" s="7" t="s">
        <v>71</v>
      </c>
      <c r="D1129" s="5" t="s">
        <v>72</v>
      </c>
      <c r="E1129" s="147" t="s">
        <v>1680</v>
      </c>
      <c r="F1129" s="7"/>
      <c r="G1129" s="147" t="s">
        <v>5432</v>
      </c>
      <c r="H1129" s="145" t="s">
        <v>5438</v>
      </c>
      <c r="I1129" s="147" t="s">
        <v>1683</v>
      </c>
      <c r="J1129" s="7">
        <v>3</v>
      </c>
      <c r="K1129" s="147" t="s">
        <v>5439</v>
      </c>
      <c r="L1129" s="5">
        <f>VLOOKUP(I:I,[1]指导价!$A:$B,2,0)</f>
        <v>9.9</v>
      </c>
      <c r="M1129" s="124">
        <f t="shared" si="63"/>
        <v>23.900000000000002</v>
      </c>
      <c r="N1129" s="7" t="s">
        <v>77</v>
      </c>
      <c r="O1129" s="7"/>
      <c r="P1129" s="7"/>
      <c r="Q1129" s="7"/>
      <c r="R1129" s="7"/>
      <c r="S1129" s="7"/>
      <c r="T1129" s="23"/>
      <c r="U1129" s="5"/>
      <c r="V1129" s="7"/>
      <c r="W1129" s="147" t="s">
        <v>5440</v>
      </c>
      <c r="X1129" s="109" t="s">
        <v>5441</v>
      </c>
      <c r="Y1129" s="147" t="s">
        <v>5442</v>
      </c>
      <c r="Z1129" s="7"/>
      <c r="AA1129" s="5">
        <f t="shared" si="64"/>
        <v>29.700000000000003</v>
      </c>
      <c r="AB1129" s="5">
        <f t="shared" si="65"/>
        <v>42</v>
      </c>
      <c r="AC1129" s="5"/>
      <c r="AD1129" s="5"/>
      <c r="AE1129" s="146"/>
    </row>
    <row r="1130" spans="1:31" ht="16.95" customHeight="1" x14ac:dyDescent="0.3">
      <c r="A1130" s="3">
        <v>46082</v>
      </c>
      <c r="B1130" s="14">
        <v>46084</v>
      </c>
      <c r="C1130" s="7" t="s">
        <v>71</v>
      </c>
      <c r="D1130" s="5" t="s">
        <v>72</v>
      </c>
      <c r="E1130" s="147" t="s">
        <v>1680</v>
      </c>
      <c r="F1130" s="7"/>
      <c r="G1130" s="148" t="s">
        <v>5443</v>
      </c>
      <c r="H1130" s="149" t="s">
        <v>5444</v>
      </c>
      <c r="I1130" s="148" t="s">
        <v>4396</v>
      </c>
      <c r="J1130" s="7">
        <v>2</v>
      </c>
      <c r="K1130" s="148">
        <v>126</v>
      </c>
      <c r="L1130" s="5">
        <f>VLOOKUP(I:I,[1]指导价!$A:$B,2,0)</f>
        <v>32.9</v>
      </c>
      <c r="M1130" s="124">
        <f t="shared" si="63"/>
        <v>63</v>
      </c>
      <c r="N1130" s="7" t="s">
        <v>77</v>
      </c>
      <c r="O1130" s="7"/>
      <c r="P1130" s="7"/>
      <c r="Q1130" s="7"/>
      <c r="R1130" s="7"/>
      <c r="S1130" s="7"/>
      <c r="T1130" s="23"/>
      <c r="U1130" s="5"/>
      <c r="V1130" s="7"/>
      <c r="W1130" s="148" t="s">
        <v>5445</v>
      </c>
      <c r="X1130" s="151" t="s">
        <v>5446</v>
      </c>
      <c r="Y1130" s="148" t="s">
        <v>5447</v>
      </c>
      <c r="Z1130" s="7"/>
      <c r="AA1130" s="5">
        <f t="shared" si="64"/>
        <v>65.8</v>
      </c>
      <c r="AB1130" s="5">
        <f t="shared" si="65"/>
        <v>60.2</v>
      </c>
      <c r="AC1130" s="5"/>
      <c r="AD1130" s="5"/>
      <c r="AE1130" s="146"/>
    </row>
    <row r="1131" spans="1:31" ht="16.95" customHeight="1" x14ac:dyDescent="0.3">
      <c r="A1131" s="3">
        <v>46082</v>
      </c>
      <c r="B1131" s="14">
        <v>46084</v>
      </c>
      <c r="C1131" s="7" t="s">
        <v>71</v>
      </c>
      <c r="D1131" s="5" t="s">
        <v>72</v>
      </c>
      <c r="E1131" s="147" t="s">
        <v>1680</v>
      </c>
      <c r="F1131" s="7"/>
      <c r="G1131" s="148" t="s">
        <v>5443</v>
      </c>
      <c r="H1131" s="149" t="s">
        <v>5448</v>
      </c>
      <c r="I1131" s="148" t="s">
        <v>4396</v>
      </c>
      <c r="J1131" s="7">
        <v>1</v>
      </c>
      <c r="K1131" s="148">
        <v>59</v>
      </c>
      <c r="L1131" s="5">
        <f>VLOOKUP(I:I,[1]指导价!$A:$B,2,0)</f>
        <v>32.9</v>
      </c>
      <c r="M1131" s="124">
        <f t="shared" si="63"/>
        <v>59</v>
      </c>
      <c r="N1131" s="7" t="s">
        <v>77</v>
      </c>
      <c r="O1131" s="7"/>
      <c r="P1131" s="7"/>
      <c r="Q1131" s="7"/>
      <c r="R1131" s="7"/>
      <c r="S1131" s="7"/>
      <c r="T1131" s="23"/>
      <c r="U1131" s="5"/>
      <c r="V1131" s="7"/>
      <c r="W1131" s="148" t="s">
        <v>5449</v>
      </c>
      <c r="X1131" s="151" t="s">
        <v>5450</v>
      </c>
      <c r="Y1131" s="148" t="s">
        <v>5451</v>
      </c>
      <c r="Z1131" s="7"/>
      <c r="AA1131" s="5">
        <f t="shared" si="64"/>
        <v>32.9</v>
      </c>
      <c r="AB1131" s="5">
        <f t="shared" si="65"/>
        <v>26.1</v>
      </c>
      <c r="AC1131" s="5"/>
      <c r="AD1131" s="5"/>
      <c r="AE1131" s="146"/>
    </row>
    <row r="1132" spans="1:31" ht="16.95" customHeight="1" x14ac:dyDescent="0.3">
      <c r="A1132" s="3">
        <v>46082</v>
      </c>
      <c r="B1132" s="14">
        <v>46084</v>
      </c>
      <c r="C1132" s="7" t="s">
        <v>71</v>
      </c>
      <c r="D1132" s="5" t="s">
        <v>72</v>
      </c>
      <c r="E1132" s="147" t="s">
        <v>1680</v>
      </c>
      <c r="F1132" s="7"/>
      <c r="G1132" s="147" t="s">
        <v>5452</v>
      </c>
      <c r="H1132" s="145" t="s">
        <v>5453</v>
      </c>
      <c r="I1132" s="147" t="s">
        <v>1712</v>
      </c>
      <c r="J1132" s="7">
        <v>3</v>
      </c>
      <c r="K1132" s="147" t="s">
        <v>5454</v>
      </c>
      <c r="L1132" s="5">
        <f>VLOOKUP(I:I,[1]指导价!$A:$B,2,0)</f>
        <v>24.9</v>
      </c>
      <c r="M1132" s="124">
        <f t="shared" si="63"/>
        <v>36</v>
      </c>
      <c r="N1132" s="7" t="s">
        <v>77</v>
      </c>
      <c r="O1132" s="7"/>
      <c r="P1132" s="7"/>
      <c r="Q1132" s="7"/>
      <c r="R1132" s="7"/>
      <c r="S1132" s="7"/>
      <c r="T1132" s="23"/>
      <c r="U1132" s="5"/>
      <c r="V1132" s="7"/>
      <c r="W1132" s="147" t="s">
        <v>5455</v>
      </c>
      <c r="X1132" s="109" t="s">
        <v>2787</v>
      </c>
      <c r="Y1132" s="147" t="s">
        <v>2788</v>
      </c>
      <c r="Z1132" s="7"/>
      <c r="AA1132" s="5">
        <f t="shared" si="64"/>
        <v>74.699999999999989</v>
      </c>
      <c r="AB1132" s="5">
        <f t="shared" si="65"/>
        <v>33.300000000000011</v>
      </c>
      <c r="AC1132" s="5"/>
      <c r="AD1132" s="5"/>
      <c r="AE1132" s="146"/>
    </row>
    <row r="1133" spans="1:31" ht="16.95" customHeight="1" x14ac:dyDescent="0.3">
      <c r="A1133" s="3">
        <v>46082</v>
      </c>
      <c r="B1133" s="14">
        <v>46084</v>
      </c>
      <c r="C1133" s="5" t="str">
        <f>VLOOKUP(G1133,白名单!C:E,3,0)</f>
        <v>广州大区</v>
      </c>
      <c r="D1133" s="5" t="str">
        <f>VLOOKUP(G1133,白名单!C:F,4,0)</f>
        <v>广州喜万佳便利店有限公司</v>
      </c>
      <c r="E1133" s="147" t="s">
        <v>1680</v>
      </c>
      <c r="F1133" s="7"/>
      <c r="G1133" s="147" t="s">
        <v>1898</v>
      </c>
      <c r="H1133" s="145" t="s">
        <v>5456</v>
      </c>
      <c r="I1133" s="147" t="s">
        <v>4226</v>
      </c>
      <c r="J1133" s="7">
        <v>12</v>
      </c>
      <c r="K1133" s="147" t="s">
        <v>1924</v>
      </c>
      <c r="L1133" s="5">
        <f>VLOOKUP(I:I,[1]指导价!$A:$B,2,0)</f>
        <v>6.6</v>
      </c>
      <c r="M1133" s="124">
        <f t="shared" si="63"/>
        <v>8.3333333333333339</v>
      </c>
      <c r="N1133" s="7" t="s">
        <v>77</v>
      </c>
      <c r="O1133" s="7"/>
      <c r="P1133" s="7"/>
      <c r="Q1133" s="7"/>
      <c r="R1133" s="7"/>
      <c r="S1133" s="7"/>
      <c r="T1133" s="23"/>
      <c r="U1133" s="5"/>
      <c r="V1133" s="7"/>
      <c r="W1133" s="147" t="s">
        <v>5457</v>
      </c>
      <c r="X1133" s="109" t="s">
        <v>5458</v>
      </c>
      <c r="Y1133" s="147" t="s">
        <v>5459</v>
      </c>
      <c r="Z1133" s="7"/>
      <c r="AA1133" s="5">
        <f t="shared" si="64"/>
        <v>79.199999999999989</v>
      </c>
      <c r="AB1133" s="5">
        <f t="shared" si="65"/>
        <v>20.800000000000011</v>
      </c>
      <c r="AC1133" s="5"/>
      <c r="AD1133" s="5"/>
      <c r="AE1133" s="146"/>
    </row>
    <row r="1134" spans="1:31" ht="16.95" customHeight="1" x14ac:dyDescent="0.3">
      <c r="A1134" s="3">
        <v>46082</v>
      </c>
      <c r="B1134" s="14">
        <v>46084</v>
      </c>
      <c r="C1134" s="5" t="str">
        <f>VLOOKUP(G1134,白名单!C:E,3,0)</f>
        <v>广州大区</v>
      </c>
      <c r="D1134" s="5" t="str">
        <f>VLOOKUP(G1134,白名单!C:F,4,0)</f>
        <v>广州喜万佳便利店有限公司</v>
      </c>
      <c r="E1134" s="147" t="s">
        <v>1680</v>
      </c>
      <c r="F1134" s="7"/>
      <c r="G1134" s="147" t="s">
        <v>1898</v>
      </c>
      <c r="H1134" s="145" t="s">
        <v>5460</v>
      </c>
      <c r="I1134" s="147" t="s">
        <v>1739</v>
      </c>
      <c r="J1134" s="7">
        <v>2</v>
      </c>
      <c r="K1134" s="147" t="s">
        <v>1900</v>
      </c>
      <c r="L1134" s="5">
        <f>VLOOKUP(I:I,[1]指导价!$A:$B,2,0)</f>
        <v>24.9</v>
      </c>
      <c r="M1134" s="124">
        <f t="shared" si="63"/>
        <v>40</v>
      </c>
      <c r="N1134" s="7" t="s">
        <v>77</v>
      </c>
      <c r="O1134" s="7"/>
      <c r="P1134" s="7"/>
      <c r="Q1134" s="7"/>
      <c r="R1134" s="7"/>
      <c r="S1134" s="7"/>
      <c r="T1134" s="23"/>
      <c r="U1134" s="5"/>
      <c r="V1134" s="7"/>
      <c r="W1134" s="147" t="s">
        <v>5461</v>
      </c>
      <c r="X1134" s="109" t="s">
        <v>5462</v>
      </c>
      <c r="Y1134" s="147" t="s">
        <v>5463</v>
      </c>
      <c r="Z1134" s="7"/>
      <c r="AA1134" s="5">
        <f t="shared" si="64"/>
        <v>49.8</v>
      </c>
      <c r="AB1134" s="5">
        <f t="shared" si="65"/>
        <v>30.200000000000003</v>
      </c>
      <c r="AC1134" s="5"/>
      <c r="AD1134" s="5"/>
      <c r="AE1134" s="146"/>
    </row>
    <row r="1135" spans="1:31" ht="16.95" customHeight="1" x14ac:dyDescent="0.3">
      <c r="A1135" s="3">
        <v>46082</v>
      </c>
      <c r="B1135" s="14">
        <v>46084</v>
      </c>
      <c r="C1135" s="5" t="str">
        <f>VLOOKUP(G1135,白名单!C:E,3,0)</f>
        <v>广州大区</v>
      </c>
      <c r="D1135" s="5" t="str">
        <f>VLOOKUP(G1135,白名单!C:F,4,0)</f>
        <v>广州喜万佳便利店有限公司</v>
      </c>
      <c r="E1135" s="147" t="s">
        <v>1680</v>
      </c>
      <c r="F1135" s="7"/>
      <c r="G1135" s="147" t="s">
        <v>1898</v>
      </c>
      <c r="H1135" s="145" t="s">
        <v>5464</v>
      </c>
      <c r="I1135" s="147" t="s">
        <v>1683</v>
      </c>
      <c r="J1135" s="7">
        <v>4</v>
      </c>
      <c r="K1135" s="147" t="s">
        <v>1900</v>
      </c>
      <c r="L1135" s="5">
        <f>VLOOKUP(I:I,[1]指导价!$A:$B,2,0)</f>
        <v>9.9</v>
      </c>
      <c r="M1135" s="124">
        <f t="shared" si="63"/>
        <v>20</v>
      </c>
      <c r="N1135" s="7" t="s">
        <v>77</v>
      </c>
      <c r="O1135" s="7"/>
      <c r="P1135" s="7"/>
      <c r="Q1135" s="7"/>
      <c r="R1135" s="7"/>
      <c r="S1135" s="7"/>
      <c r="T1135" s="23"/>
      <c r="U1135" s="5"/>
      <c r="V1135" s="7"/>
      <c r="W1135" s="147" t="s">
        <v>5465</v>
      </c>
      <c r="X1135" s="109" t="s">
        <v>5466</v>
      </c>
      <c r="Y1135" s="147" t="s">
        <v>5467</v>
      </c>
      <c r="Z1135" s="7"/>
      <c r="AA1135" s="5">
        <f t="shared" si="64"/>
        <v>39.6</v>
      </c>
      <c r="AB1135" s="5">
        <f t="shared" si="65"/>
        <v>40.4</v>
      </c>
      <c r="AC1135" s="5"/>
      <c r="AD1135" s="5"/>
      <c r="AE1135" s="146"/>
    </row>
    <row r="1136" spans="1:31" ht="16.95" customHeight="1" x14ac:dyDescent="0.3">
      <c r="A1136" s="3">
        <v>46082</v>
      </c>
      <c r="B1136" s="14">
        <v>46084</v>
      </c>
      <c r="C1136" s="5" t="str">
        <f>VLOOKUP(G1136,白名单!C:E,3,0)</f>
        <v>广州大区</v>
      </c>
      <c r="D1136" s="5" t="str">
        <f>VLOOKUP(G1136,白名单!C:F,4,0)</f>
        <v>广州喜万佳便利店有限公司</v>
      </c>
      <c r="E1136" s="147" t="s">
        <v>1680</v>
      </c>
      <c r="F1136" s="7"/>
      <c r="G1136" s="147" t="s">
        <v>1898</v>
      </c>
      <c r="H1136" s="145" t="s">
        <v>5468</v>
      </c>
      <c r="I1136" s="147" t="s">
        <v>1690</v>
      </c>
      <c r="J1136" s="7">
        <v>2</v>
      </c>
      <c r="K1136" s="147" t="s">
        <v>1900</v>
      </c>
      <c r="L1136" s="5">
        <f>VLOOKUP(I:I,[1]指导价!$A:$B,2,0)</f>
        <v>9.9</v>
      </c>
      <c r="M1136" s="124">
        <f t="shared" si="63"/>
        <v>40</v>
      </c>
      <c r="N1136" s="7" t="s">
        <v>77</v>
      </c>
      <c r="O1136" s="7"/>
      <c r="P1136" s="7"/>
      <c r="Q1136" s="7"/>
      <c r="R1136" s="7"/>
      <c r="S1136" s="7"/>
      <c r="T1136" s="23"/>
      <c r="U1136" s="5"/>
      <c r="V1136" s="7"/>
      <c r="W1136" s="147" t="s">
        <v>5469</v>
      </c>
      <c r="X1136" s="109" t="s">
        <v>5470</v>
      </c>
      <c r="Y1136" s="147" t="s">
        <v>5471</v>
      </c>
      <c r="Z1136" s="7"/>
      <c r="AA1136" s="5">
        <f t="shared" si="64"/>
        <v>19.8</v>
      </c>
      <c r="AB1136" s="5">
        <f t="shared" si="65"/>
        <v>60.2</v>
      </c>
      <c r="AC1136" s="5"/>
      <c r="AD1136" s="5"/>
      <c r="AE1136" s="146"/>
    </row>
    <row r="1137" spans="1:31" ht="16.95" customHeight="1" x14ac:dyDescent="0.3">
      <c r="A1137" s="3">
        <v>46082</v>
      </c>
      <c r="B1137" s="14">
        <v>46084</v>
      </c>
      <c r="C1137" s="5" t="str">
        <f>VLOOKUP(G1137,白名单!C:E,3,0)</f>
        <v>广州大区</v>
      </c>
      <c r="D1137" s="5" t="str">
        <f>VLOOKUP(G1137,白名单!C:F,4,0)</f>
        <v>广州喜万佳便利店有限公司</v>
      </c>
      <c r="E1137" s="147" t="s">
        <v>1680</v>
      </c>
      <c r="F1137" s="7"/>
      <c r="G1137" s="148" t="s">
        <v>1898</v>
      </c>
      <c r="H1137" s="149" t="s">
        <v>5472</v>
      </c>
      <c r="I1137" s="148" t="s">
        <v>4396</v>
      </c>
      <c r="J1137" s="7">
        <v>4</v>
      </c>
      <c r="K1137" s="148">
        <v>160</v>
      </c>
      <c r="L1137" s="5">
        <f>VLOOKUP(I:I,[1]指导价!$A:$B,2,0)</f>
        <v>32.9</v>
      </c>
      <c r="M1137" s="124">
        <f t="shared" si="63"/>
        <v>40</v>
      </c>
      <c r="N1137" s="7" t="s">
        <v>77</v>
      </c>
      <c r="O1137" s="7"/>
      <c r="P1137" s="7"/>
      <c r="Q1137" s="7"/>
      <c r="R1137" s="7"/>
      <c r="S1137" s="7"/>
      <c r="T1137" s="23"/>
      <c r="U1137" s="5"/>
      <c r="V1137" s="7"/>
      <c r="W1137" s="148" t="s">
        <v>5473</v>
      </c>
      <c r="X1137" s="151" t="s">
        <v>5474</v>
      </c>
      <c r="Y1137" s="148" t="s">
        <v>5475</v>
      </c>
      <c r="Z1137" s="7"/>
      <c r="AA1137" s="5">
        <f t="shared" si="64"/>
        <v>131.6</v>
      </c>
      <c r="AB1137" s="5">
        <f t="shared" si="65"/>
        <v>28.400000000000006</v>
      </c>
      <c r="AC1137" s="5"/>
      <c r="AD1137" s="5"/>
      <c r="AE1137" s="146"/>
    </row>
    <row r="1138" spans="1:31" ht="16.95" customHeight="1" x14ac:dyDescent="0.3">
      <c r="A1138" s="3">
        <v>46082</v>
      </c>
      <c r="B1138" s="14">
        <v>46084</v>
      </c>
      <c r="C1138" s="5" t="str">
        <f>VLOOKUP(G1138,白名单!C:E,3,0)</f>
        <v>广州大区</v>
      </c>
      <c r="D1138" s="5" t="str">
        <f>VLOOKUP(G1138,白名单!C:F,4,0)</f>
        <v>广州喜万佳便利店有限公司</v>
      </c>
      <c r="E1138" s="147" t="s">
        <v>1680</v>
      </c>
      <c r="F1138" s="7"/>
      <c r="G1138" s="148" t="s">
        <v>1898</v>
      </c>
      <c r="H1138" s="152" t="s">
        <v>5476</v>
      </c>
      <c r="I1138" s="148" t="s">
        <v>4226</v>
      </c>
      <c r="J1138" s="7">
        <v>8</v>
      </c>
      <c r="K1138" s="148">
        <v>80</v>
      </c>
      <c r="L1138" s="5">
        <f>VLOOKUP(I:I,[1]指导价!$A:$B,2,0)</f>
        <v>6.6</v>
      </c>
      <c r="M1138" s="124">
        <f t="shared" si="63"/>
        <v>10</v>
      </c>
      <c r="N1138" s="7" t="s">
        <v>77</v>
      </c>
      <c r="O1138" s="7"/>
      <c r="P1138" s="7"/>
      <c r="Q1138" s="7"/>
      <c r="R1138" s="7"/>
      <c r="S1138" s="7"/>
      <c r="T1138" s="23"/>
      <c r="U1138" s="5"/>
      <c r="V1138" s="7"/>
      <c r="W1138" s="148" t="s">
        <v>5477</v>
      </c>
      <c r="X1138" s="151" t="s">
        <v>5478</v>
      </c>
      <c r="Y1138" s="148" t="s">
        <v>5479</v>
      </c>
      <c r="Z1138" s="7"/>
      <c r="AA1138" s="5">
        <f t="shared" si="64"/>
        <v>52.8</v>
      </c>
      <c r="AB1138" s="5">
        <f t="shared" si="65"/>
        <v>27.200000000000003</v>
      </c>
      <c r="AC1138" s="5"/>
      <c r="AD1138" s="5"/>
      <c r="AE1138" s="146"/>
    </row>
    <row r="1139" spans="1:31" ht="16.95" customHeight="1" x14ac:dyDescent="0.3">
      <c r="A1139" s="3">
        <v>46082</v>
      </c>
      <c r="B1139" s="14">
        <v>46084</v>
      </c>
      <c r="C1139" s="7" t="s">
        <v>71</v>
      </c>
      <c r="D1139" s="5" t="s">
        <v>72</v>
      </c>
      <c r="E1139" s="147" t="s">
        <v>1680</v>
      </c>
      <c r="F1139" s="7"/>
      <c r="G1139" s="148" t="s">
        <v>5480</v>
      </c>
      <c r="H1139" s="152" t="s">
        <v>5481</v>
      </c>
      <c r="I1139" s="148" t="s">
        <v>4226</v>
      </c>
      <c r="J1139" s="7">
        <v>6</v>
      </c>
      <c r="K1139" s="148">
        <v>49.2</v>
      </c>
      <c r="L1139" s="5">
        <f>VLOOKUP(I:I,[1]指导价!$A:$B,2,0)</f>
        <v>6.6</v>
      </c>
      <c r="M1139" s="124">
        <f t="shared" si="63"/>
        <v>8.2000000000000011</v>
      </c>
      <c r="N1139" s="7" t="s">
        <v>77</v>
      </c>
      <c r="O1139" s="7"/>
      <c r="P1139" s="7"/>
      <c r="Q1139" s="7"/>
      <c r="R1139" s="7"/>
      <c r="S1139" s="7"/>
      <c r="T1139" s="23"/>
      <c r="U1139" s="5"/>
      <c r="V1139" s="7"/>
      <c r="W1139" s="148" t="s">
        <v>5482</v>
      </c>
      <c r="X1139" s="151" t="s">
        <v>5483</v>
      </c>
      <c r="Y1139" s="148" t="s">
        <v>5484</v>
      </c>
      <c r="Z1139" s="7"/>
      <c r="AA1139" s="5">
        <f t="shared" si="64"/>
        <v>39.599999999999994</v>
      </c>
      <c r="AB1139" s="5">
        <f t="shared" si="65"/>
        <v>9.6000000000000085</v>
      </c>
      <c r="AC1139" s="5"/>
      <c r="AD1139" s="5"/>
      <c r="AE1139" s="146"/>
    </row>
    <row r="1140" spans="1:31" ht="16.95" customHeight="1" x14ac:dyDescent="0.3">
      <c r="A1140" s="3">
        <v>46082</v>
      </c>
      <c r="B1140" s="14">
        <v>46084</v>
      </c>
      <c r="C1140" s="7" t="s">
        <v>71</v>
      </c>
      <c r="D1140" s="5" t="s">
        <v>72</v>
      </c>
      <c r="E1140" s="147" t="s">
        <v>1680</v>
      </c>
      <c r="F1140" s="7"/>
      <c r="G1140" s="147" t="s">
        <v>5485</v>
      </c>
      <c r="H1140" s="145" t="s">
        <v>5486</v>
      </c>
      <c r="I1140" s="147" t="s">
        <v>1701</v>
      </c>
      <c r="J1140" s="7">
        <v>6</v>
      </c>
      <c r="K1140" s="147" t="s">
        <v>2970</v>
      </c>
      <c r="L1140" s="5">
        <f>VLOOKUP(I:I,[1]指导价!$A:$B,2,0)</f>
        <v>8.9</v>
      </c>
      <c r="M1140" s="124">
        <f t="shared" si="63"/>
        <v>21.333333333333332</v>
      </c>
      <c r="N1140" s="7" t="s">
        <v>77</v>
      </c>
      <c r="O1140" s="7"/>
      <c r="P1140" s="7"/>
      <c r="Q1140" s="7"/>
      <c r="R1140" s="7"/>
      <c r="S1140" s="7"/>
      <c r="T1140" s="23"/>
      <c r="U1140" s="5"/>
      <c r="V1140" s="7"/>
      <c r="W1140" s="147" t="s">
        <v>5487</v>
      </c>
      <c r="X1140" s="109" t="s">
        <v>5488</v>
      </c>
      <c r="Y1140" s="147" t="s">
        <v>5489</v>
      </c>
      <c r="Z1140" s="7"/>
      <c r="AA1140" s="5">
        <f t="shared" si="64"/>
        <v>53.400000000000006</v>
      </c>
      <c r="AB1140" s="5">
        <f t="shared" si="65"/>
        <v>74.599999999999994</v>
      </c>
      <c r="AC1140" s="5"/>
      <c r="AD1140" s="5"/>
      <c r="AE1140" s="146"/>
    </row>
    <row r="1141" spans="1:31" ht="16.95" customHeight="1" x14ac:dyDescent="0.3">
      <c r="A1141" s="3">
        <v>46082</v>
      </c>
      <c r="B1141" s="14">
        <v>46084</v>
      </c>
      <c r="C1141" s="7" t="s">
        <v>71</v>
      </c>
      <c r="D1141" s="5" t="s">
        <v>72</v>
      </c>
      <c r="E1141" s="147" t="s">
        <v>1680</v>
      </c>
      <c r="F1141" s="7"/>
      <c r="G1141" s="147" t="s">
        <v>5490</v>
      </c>
      <c r="H1141" s="145" t="s">
        <v>5491</v>
      </c>
      <c r="I1141" s="147" t="s">
        <v>1683</v>
      </c>
      <c r="J1141" s="7">
        <v>6</v>
      </c>
      <c r="K1141" s="147" t="s">
        <v>5492</v>
      </c>
      <c r="L1141" s="5">
        <f>VLOOKUP(I:I,[1]指导价!$A:$B,2,0)</f>
        <v>9.9</v>
      </c>
      <c r="M1141" s="124">
        <f t="shared" si="63"/>
        <v>24.268333333333334</v>
      </c>
      <c r="N1141" s="7" t="s">
        <v>77</v>
      </c>
      <c r="O1141" s="7"/>
      <c r="P1141" s="7"/>
      <c r="Q1141" s="7"/>
      <c r="R1141" s="7"/>
      <c r="S1141" s="7"/>
      <c r="T1141" s="23"/>
      <c r="U1141" s="5"/>
      <c r="V1141" s="7"/>
      <c r="W1141" s="147" t="s">
        <v>5493</v>
      </c>
      <c r="X1141" s="109" t="s">
        <v>3891</v>
      </c>
      <c r="Y1141" s="147" t="s">
        <v>3892</v>
      </c>
      <c r="Z1141" s="7"/>
      <c r="AA1141" s="5">
        <f t="shared" si="64"/>
        <v>59.400000000000006</v>
      </c>
      <c r="AB1141" s="5">
        <f t="shared" si="65"/>
        <v>86.210000000000008</v>
      </c>
      <c r="AC1141" s="5"/>
      <c r="AD1141" s="5"/>
      <c r="AE1141" s="146"/>
    </row>
    <row r="1142" spans="1:31" ht="16.95" customHeight="1" x14ac:dyDescent="0.3">
      <c r="A1142" s="3">
        <v>46082</v>
      </c>
      <c r="B1142" s="14">
        <v>46084</v>
      </c>
      <c r="C1142" s="7" t="s">
        <v>71</v>
      </c>
      <c r="D1142" s="5" t="s">
        <v>72</v>
      </c>
      <c r="E1142" s="147" t="s">
        <v>1680</v>
      </c>
      <c r="F1142" s="7"/>
      <c r="G1142" s="147" t="s">
        <v>5490</v>
      </c>
      <c r="H1142" s="145" t="s">
        <v>5494</v>
      </c>
      <c r="I1142" s="147" t="s">
        <v>1683</v>
      </c>
      <c r="J1142" s="7">
        <v>6</v>
      </c>
      <c r="K1142" s="147" t="s">
        <v>5495</v>
      </c>
      <c r="L1142" s="5">
        <f>VLOOKUP(I:I,[1]指导价!$A:$B,2,0)</f>
        <v>9.9</v>
      </c>
      <c r="M1142" s="124">
        <f t="shared" si="63"/>
        <v>25.803333333333331</v>
      </c>
      <c r="N1142" s="7" t="s">
        <v>77</v>
      </c>
      <c r="O1142" s="7"/>
      <c r="P1142" s="7"/>
      <c r="Q1142" s="7"/>
      <c r="R1142" s="7"/>
      <c r="S1142" s="7"/>
      <c r="T1142" s="23"/>
      <c r="U1142" s="5"/>
      <c r="V1142" s="7"/>
      <c r="W1142" s="147" t="s">
        <v>5496</v>
      </c>
      <c r="X1142" s="109" t="s">
        <v>5497</v>
      </c>
      <c r="Y1142" s="147" t="s">
        <v>5498</v>
      </c>
      <c r="Z1142" s="7"/>
      <c r="AA1142" s="5">
        <f t="shared" si="64"/>
        <v>59.400000000000006</v>
      </c>
      <c r="AB1142" s="5">
        <f t="shared" si="65"/>
        <v>95.419999999999987</v>
      </c>
      <c r="AC1142" s="5"/>
      <c r="AD1142" s="5"/>
      <c r="AE1142" s="146"/>
    </row>
    <row r="1143" spans="1:31" ht="16.95" customHeight="1" x14ac:dyDescent="0.3">
      <c r="A1143" s="3">
        <v>46082</v>
      </c>
      <c r="B1143" s="14">
        <v>46084</v>
      </c>
      <c r="C1143" s="7" t="s">
        <v>71</v>
      </c>
      <c r="D1143" s="5" t="s">
        <v>72</v>
      </c>
      <c r="E1143" s="147" t="s">
        <v>1680</v>
      </c>
      <c r="F1143" s="7"/>
      <c r="G1143" s="147" t="s">
        <v>5490</v>
      </c>
      <c r="H1143" s="145" t="s">
        <v>5499</v>
      </c>
      <c r="I1143" s="147" t="s">
        <v>1683</v>
      </c>
      <c r="J1143" s="7">
        <v>6</v>
      </c>
      <c r="K1143" s="147" t="s">
        <v>5500</v>
      </c>
      <c r="L1143" s="5">
        <f>VLOOKUP(I:I,[1]指导价!$A:$B,2,0)</f>
        <v>9.9</v>
      </c>
      <c r="M1143" s="124">
        <f t="shared" si="63"/>
        <v>22.633333333333336</v>
      </c>
      <c r="N1143" s="7" t="s">
        <v>77</v>
      </c>
      <c r="O1143" s="7"/>
      <c r="P1143" s="7"/>
      <c r="Q1143" s="7"/>
      <c r="R1143" s="7"/>
      <c r="S1143" s="7"/>
      <c r="T1143" s="23"/>
      <c r="U1143" s="5"/>
      <c r="V1143" s="7"/>
      <c r="W1143" s="147" t="s">
        <v>5501</v>
      </c>
      <c r="X1143" s="109" t="s">
        <v>5502</v>
      </c>
      <c r="Y1143" s="147" t="s">
        <v>5503</v>
      </c>
      <c r="Z1143" s="7"/>
      <c r="AA1143" s="5">
        <f t="shared" si="64"/>
        <v>59.400000000000006</v>
      </c>
      <c r="AB1143" s="5">
        <f t="shared" si="65"/>
        <v>76.400000000000006</v>
      </c>
      <c r="AC1143" s="5"/>
      <c r="AD1143" s="5"/>
      <c r="AE1143" s="146"/>
    </row>
    <row r="1144" spans="1:31" ht="16.95" customHeight="1" x14ac:dyDescent="0.3">
      <c r="A1144" s="3">
        <v>46082</v>
      </c>
      <c r="B1144" s="14">
        <v>46084</v>
      </c>
      <c r="C1144" s="7" t="s">
        <v>71</v>
      </c>
      <c r="D1144" s="5" t="s">
        <v>72</v>
      </c>
      <c r="E1144" s="147" t="s">
        <v>1680</v>
      </c>
      <c r="F1144" s="7"/>
      <c r="G1144" s="147" t="s">
        <v>5504</v>
      </c>
      <c r="H1144" s="145" t="s">
        <v>5505</v>
      </c>
      <c r="I1144" s="147" t="s">
        <v>1739</v>
      </c>
      <c r="J1144" s="7">
        <v>2</v>
      </c>
      <c r="K1144" s="147" t="s">
        <v>5084</v>
      </c>
      <c r="L1144" s="5">
        <f>VLOOKUP(I:I,[1]指导价!$A:$B,2,0)</f>
        <v>24.9</v>
      </c>
      <c r="M1144" s="124">
        <f t="shared" si="63"/>
        <v>70.7</v>
      </c>
      <c r="N1144" s="7" t="s">
        <v>77</v>
      </c>
      <c r="O1144" s="7"/>
      <c r="P1144" s="7"/>
      <c r="Q1144" s="7"/>
      <c r="R1144" s="7"/>
      <c r="S1144" s="7"/>
      <c r="T1144" s="23"/>
      <c r="U1144" s="5"/>
      <c r="V1144" s="7"/>
      <c r="W1144" s="147" t="s">
        <v>5506</v>
      </c>
      <c r="X1144" s="109" t="s">
        <v>5507</v>
      </c>
      <c r="Y1144" s="147" t="s">
        <v>5508</v>
      </c>
      <c r="Z1144" s="7"/>
      <c r="AA1144" s="5">
        <f t="shared" si="64"/>
        <v>49.8</v>
      </c>
      <c r="AB1144" s="5">
        <f t="shared" si="65"/>
        <v>91.600000000000009</v>
      </c>
      <c r="AC1144" s="5"/>
      <c r="AD1144" s="5"/>
      <c r="AE1144" s="146"/>
    </row>
    <row r="1145" spans="1:31" ht="16.95" customHeight="1" x14ac:dyDescent="0.3">
      <c r="A1145" s="3">
        <v>46082</v>
      </c>
      <c r="B1145" s="14">
        <v>46084</v>
      </c>
      <c r="C1145" s="7" t="s">
        <v>71</v>
      </c>
      <c r="D1145" s="5" t="s">
        <v>72</v>
      </c>
      <c r="E1145" s="147" t="s">
        <v>1680</v>
      </c>
      <c r="F1145" s="7"/>
      <c r="G1145" s="148" t="s">
        <v>5509</v>
      </c>
      <c r="H1145" s="149" t="s">
        <v>5510</v>
      </c>
      <c r="I1145" s="148" t="s">
        <v>4226</v>
      </c>
      <c r="J1145" s="7">
        <v>12</v>
      </c>
      <c r="K1145" s="148">
        <v>159.6</v>
      </c>
      <c r="L1145" s="5">
        <f>VLOOKUP(I:I,[1]指导价!$A:$B,2,0)</f>
        <v>6.6</v>
      </c>
      <c r="M1145" s="124">
        <f t="shared" si="63"/>
        <v>13.299999999999999</v>
      </c>
      <c r="N1145" s="7" t="s">
        <v>77</v>
      </c>
      <c r="O1145" s="7"/>
      <c r="P1145" s="7"/>
      <c r="Q1145" s="7"/>
      <c r="R1145" s="7"/>
      <c r="S1145" s="7"/>
      <c r="T1145" s="23"/>
      <c r="U1145" s="5"/>
      <c r="V1145" s="7"/>
      <c r="W1145" s="148" t="s">
        <v>5511</v>
      </c>
      <c r="X1145" s="151" t="s">
        <v>4441</v>
      </c>
      <c r="Y1145" s="148" t="s">
        <v>4442</v>
      </c>
      <c r="Z1145" s="7"/>
      <c r="AA1145" s="5">
        <f t="shared" si="64"/>
        <v>79.199999999999989</v>
      </c>
      <c r="AB1145" s="5">
        <f t="shared" si="65"/>
        <v>80.400000000000006</v>
      </c>
      <c r="AC1145" s="5"/>
      <c r="AD1145" s="5"/>
      <c r="AE1145" s="146"/>
    </row>
    <row r="1146" spans="1:31" ht="16.95" customHeight="1" x14ac:dyDescent="0.3">
      <c r="A1146" s="3">
        <v>46082</v>
      </c>
      <c r="B1146" s="14">
        <v>46084</v>
      </c>
      <c r="C1146" s="7" t="s">
        <v>71</v>
      </c>
      <c r="D1146" s="5" t="s">
        <v>72</v>
      </c>
      <c r="E1146" s="147" t="s">
        <v>1680</v>
      </c>
      <c r="F1146" s="7"/>
      <c r="G1146" s="147" t="s">
        <v>5512</v>
      </c>
      <c r="H1146" s="145" t="s">
        <v>5513</v>
      </c>
      <c r="I1146" s="147" t="s">
        <v>1683</v>
      </c>
      <c r="J1146" s="7">
        <v>6</v>
      </c>
      <c r="K1146" s="147" t="s">
        <v>3248</v>
      </c>
      <c r="L1146" s="5">
        <f>VLOOKUP(I:I,[1]指导价!$A:$B,2,0)</f>
        <v>9.9</v>
      </c>
      <c r="M1146" s="124">
        <f t="shared" si="63"/>
        <v>27</v>
      </c>
      <c r="N1146" s="7" t="s">
        <v>77</v>
      </c>
      <c r="O1146" s="7"/>
      <c r="P1146" s="7"/>
      <c r="Q1146" s="7"/>
      <c r="R1146" s="7"/>
      <c r="S1146" s="7"/>
      <c r="T1146" s="23"/>
      <c r="U1146" s="5"/>
      <c r="V1146" s="7"/>
      <c r="W1146" s="147" t="s">
        <v>5514</v>
      </c>
      <c r="X1146" s="109" t="s">
        <v>5515</v>
      </c>
      <c r="Y1146" s="147" t="s">
        <v>5516</v>
      </c>
      <c r="Z1146" s="7"/>
      <c r="AA1146" s="5">
        <f t="shared" si="64"/>
        <v>59.400000000000006</v>
      </c>
      <c r="AB1146" s="5">
        <f t="shared" si="65"/>
        <v>102.6</v>
      </c>
      <c r="AC1146" s="5"/>
      <c r="AD1146" s="5"/>
      <c r="AE1146" s="146"/>
    </row>
    <row r="1147" spans="1:31" ht="16.95" customHeight="1" x14ac:dyDescent="0.3">
      <c r="A1147" s="3">
        <v>46082</v>
      </c>
      <c r="B1147" s="14">
        <v>46084</v>
      </c>
      <c r="C1147" s="7" t="s">
        <v>71</v>
      </c>
      <c r="D1147" s="5" t="s">
        <v>72</v>
      </c>
      <c r="E1147" s="147" t="s">
        <v>1680</v>
      </c>
      <c r="F1147" s="7"/>
      <c r="G1147" s="147" t="s">
        <v>3254</v>
      </c>
      <c r="H1147" s="145" t="s">
        <v>5517</v>
      </c>
      <c r="I1147" s="147" t="s">
        <v>1701</v>
      </c>
      <c r="J1147" s="7">
        <v>3</v>
      </c>
      <c r="K1147" s="147" t="s">
        <v>5518</v>
      </c>
      <c r="L1147" s="5">
        <f>VLOOKUP(I:I,[1]指导价!$A:$B,2,0)</f>
        <v>8.9</v>
      </c>
      <c r="M1147" s="124">
        <f t="shared" si="63"/>
        <v>14.916666666666666</v>
      </c>
      <c r="N1147" s="7" t="s">
        <v>77</v>
      </c>
      <c r="O1147" s="7"/>
      <c r="P1147" s="7"/>
      <c r="Q1147" s="7"/>
      <c r="R1147" s="7"/>
      <c r="S1147" s="7"/>
      <c r="T1147" s="23"/>
      <c r="U1147" s="5"/>
      <c r="V1147" s="7"/>
      <c r="W1147" s="147" t="s">
        <v>5519</v>
      </c>
      <c r="X1147" s="109" t="s">
        <v>5520</v>
      </c>
      <c r="Y1147" s="147" t="s">
        <v>5521</v>
      </c>
      <c r="Z1147" s="7"/>
      <c r="AA1147" s="5">
        <f t="shared" si="64"/>
        <v>26.700000000000003</v>
      </c>
      <c r="AB1147" s="5">
        <f t="shared" si="65"/>
        <v>18.049999999999997</v>
      </c>
      <c r="AC1147" s="5"/>
      <c r="AD1147" s="5"/>
      <c r="AE1147" s="146"/>
    </row>
    <row r="1148" spans="1:31" ht="16.95" customHeight="1" x14ac:dyDescent="0.3">
      <c r="A1148" s="3">
        <v>46082</v>
      </c>
      <c r="B1148" s="14">
        <v>46084</v>
      </c>
      <c r="C1148" s="7" t="s">
        <v>71</v>
      </c>
      <c r="D1148" s="5" t="s">
        <v>72</v>
      </c>
      <c r="E1148" s="147" t="s">
        <v>1680</v>
      </c>
      <c r="F1148" s="7"/>
      <c r="G1148" s="147" t="s">
        <v>3254</v>
      </c>
      <c r="H1148" s="145" t="s">
        <v>5522</v>
      </c>
      <c r="I1148" s="147" t="s">
        <v>1701</v>
      </c>
      <c r="J1148" s="7">
        <v>6</v>
      </c>
      <c r="K1148" s="147" t="s">
        <v>3829</v>
      </c>
      <c r="L1148" s="5">
        <f>VLOOKUP(I:I,[1]指导价!$A:$B,2,0)</f>
        <v>8.9</v>
      </c>
      <c r="M1148" s="124">
        <f t="shared" si="63"/>
        <v>14.058333333333332</v>
      </c>
      <c r="N1148" s="7" t="s">
        <v>77</v>
      </c>
      <c r="O1148" s="7"/>
      <c r="P1148" s="7"/>
      <c r="Q1148" s="7"/>
      <c r="R1148" s="7"/>
      <c r="S1148" s="7"/>
      <c r="T1148" s="23"/>
      <c r="U1148" s="5"/>
      <c r="V1148" s="7"/>
      <c r="W1148" s="147" t="s">
        <v>5523</v>
      </c>
      <c r="X1148" s="109" t="s">
        <v>5524</v>
      </c>
      <c r="Y1148" s="147" t="s">
        <v>5525</v>
      </c>
      <c r="Z1148" s="7"/>
      <c r="AA1148" s="5">
        <f t="shared" si="64"/>
        <v>53.400000000000006</v>
      </c>
      <c r="AB1148" s="5">
        <f t="shared" si="65"/>
        <v>30.949999999999989</v>
      </c>
      <c r="AC1148" s="5"/>
      <c r="AD1148" s="5"/>
      <c r="AE1148" s="146"/>
    </row>
    <row r="1149" spans="1:31" ht="16.95" customHeight="1" x14ac:dyDescent="0.3">
      <c r="A1149" s="3">
        <v>46082</v>
      </c>
      <c r="B1149" s="14">
        <v>46084</v>
      </c>
      <c r="C1149" s="7" t="s">
        <v>71</v>
      </c>
      <c r="D1149" s="5" t="s">
        <v>72</v>
      </c>
      <c r="E1149" s="147" t="s">
        <v>1680</v>
      </c>
      <c r="F1149" s="7"/>
      <c r="G1149" s="147" t="s">
        <v>3254</v>
      </c>
      <c r="H1149" s="145" t="s">
        <v>5526</v>
      </c>
      <c r="I1149" s="147" t="s">
        <v>1701</v>
      </c>
      <c r="J1149" s="7">
        <v>4</v>
      </c>
      <c r="K1149" s="147" t="s">
        <v>3256</v>
      </c>
      <c r="L1149" s="5">
        <f>VLOOKUP(I:I,[1]指导价!$A:$B,2,0)</f>
        <v>8.9</v>
      </c>
      <c r="M1149" s="124">
        <f t="shared" si="63"/>
        <v>14.157500000000001</v>
      </c>
      <c r="N1149" s="7" t="s">
        <v>77</v>
      </c>
      <c r="O1149" s="7"/>
      <c r="P1149" s="7"/>
      <c r="Q1149" s="7"/>
      <c r="R1149" s="7"/>
      <c r="S1149" s="7"/>
      <c r="T1149" s="23"/>
      <c r="U1149" s="5"/>
      <c r="V1149" s="7"/>
      <c r="W1149" s="147" t="s">
        <v>5527</v>
      </c>
      <c r="X1149" s="109" t="s">
        <v>5528</v>
      </c>
      <c r="Y1149" s="147" t="s">
        <v>5529</v>
      </c>
      <c r="Z1149" s="7"/>
      <c r="AA1149" s="5">
        <f t="shared" si="64"/>
        <v>35.6</v>
      </c>
      <c r="AB1149" s="5">
        <f t="shared" si="65"/>
        <v>21.03</v>
      </c>
      <c r="AC1149" s="5"/>
      <c r="AD1149" s="5"/>
      <c r="AE1149" s="146"/>
    </row>
    <row r="1150" spans="1:31" ht="16.95" customHeight="1" x14ac:dyDescent="0.3">
      <c r="A1150" s="3">
        <v>46082</v>
      </c>
      <c r="B1150" s="14">
        <v>46084</v>
      </c>
      <c r="C1150" s="7" t="s">
        <v>71</v>
      </c>
      <c r="D1150" s="5" t="s">
        <v>72</v>
      </c>
      <c r="E1150" s="147" t="s">
        <v>1680</v>
      </c>
      <c r="F1150" s="7"/>
      <c r="G1150" s="148" t="s">
        <v>5530</v>
      </c>
      <c r="H1150" s="149" t="s">
        <v>5531</v>
      </c>
      <c r="I1150" s="148" t="s">
        <v>4396</v>
      </c>
      <c r="J1150" s="7">
        <v>1</v>
      </c>
      <c r="K1150" s="148">
        <v>77</v>
      </c>
      <c r="L1150" s="5">
        <f>VLOOKUP(I:I,[1]指导价!$A:$B,2,0)</f>
        <v>32.9</v>
      </c>
      <c r="M1150" s="124">
        <f t="shared" si="63"/>
        <v>77</v>
      </c>
      <c r="N1150" s="7" t="s">
        <v>77</v>
      </c>
      <c r="O1150" s="7"/>
      <c r="P1150" s="7"/>
      <c r="Q1150" s="7"/>
      <c r="R1150" s="7"/>
      <c r="S1150" s="7"/>
      <c r="T1150" s="23"/>
      <c r="U1150" s="5"/>
      <c r="V1150" s="7"/>
      <c r="W1150" s="148" t="s">
        <v>5532</v>
      </c>
      <c r="X1150" s="151" t="s">
        <v>5533</v>
      </c>
      <c r="Y1150" s="148" t="s">
        <v>5534</v>
      </c>
      <c r="Z1150" s="7"/>
      <c r="AA1150" s="5">
        <f t="shared" si="64"/>
        <v>32.9</v>
      </c>
      <c r="AB1150" s="5">
        <f t="shared" si="65"/>
        <v>44.1</v>
      </c>
      <c r="AC1150" s="5"/>
      <c r="AD1150" s="5"/>
      <c r="AE1150" s="146"/>
    </row>
    <row r="1151" spans="1:31" ht="16.95" customHeight="1" x14ac:dyDescent="0.3">
      <c r="A1151" s="3">
        <v>46082</v>
      </c>
      <c r="B1151" s="14">
        <v>46084</v>
      </c>
      <c r="C1151" s="7" t="s">
        <v>71</v>
      </c>
      <c r="D1151" s="5" t="s">
        <v>72</v>
      </c>
      <c r="E1151" s="147" t="s">
        <v>1680</v>
      </c>
      <c r="F1151" s="7"/>
      <c r="G1151" s="148" t="s">
        <v>5530</v>
      </c>
      <c r="H1151" s="149" t="s">
        <v>5535</v>
      </c>
      <c r="I1151" s="148" t="s">
        <v>4226</v>
      </c>
      <c r="J1151" s="7">
        <v>12</v>
      </c>
      <c r="K1151" s="148">
        <v>232</v>
      </c>
      <c r="L1151" s="5">
        <f>VLOOKUP(I:I,[1]指导价!$A:$B,2,0)</f>
        <v>6.6</v>
      </c>
      <c r="M1151" s="124">
        <f t="shared" si="63"/>
        <v>19.333333333333332</v>
      </c>
      <c r="N1151" s="7" t="s">
        <v>77</v>
      </c>
      <c r="O1151" s="7"/>
      <c r="P1151" s="7"/>
      <c r="Q1151" s="7"/>
      <c r="R1151" s="7"/>
      <c r="S1151" s="7"/>
      <c r="T1151" s="23"/>
      <c r="U1151" s="5"/>
      <c r="V1151" s="7"/>
      <c r="W1151" s="148" t="s">
        <v>5536</v>
      </c>
      <c r="X1151" s="151" t="s">
        <v>5537</v>
      </c>
      <c r="Y1151" s="148" t="s">
        <v>5538</v>
      </c>
      <c r="Z1151" s="7"/>
      <c r="AA1151" s="5">
        <f t="shared" si="64"/>
        <v>79.199999999999989</v>
      </c>
      <c r="AB1151" s="5">
        <f t="shared" si="65"/>
        <v>152.80000000000001</v>
      </c>
      <c r="AC1151" s="5"/>
      <c r="AD1151" s="5"/>
      <c r="AE1151" s="146"/>
    </row>
    <row r="1152" spans="1:31" ht="16.95" customHeight="1" x14ac:dyDescent="0.3">
      <c r="A1152" s="3">
        <v>46082</v>
      </c>
      <c r="B1152" s="14">
        <v>46084</v>
      </c>
      <c r="C1152" s="7" t="s">
        <v>71</v>
      </c>
      <c r="D1152" s="5" t="s">
        <v>72</v>
      </c>
      <c r="E1152" s="147" t="s">
        <v>1680</v>
      </c>
      <c r="F1152" s="7"/>
      <c r="G1152" s="147" t="s">
        <v>5539</v>
      </c>
      <c r="H1152" s="145" t="s">
        <v>5540</v>
      </c>
      <c r="I1152" s="147" t="s">
        <v>1683</v>
      </c>
      <c r="J1152" s="7">
        <v>8</v>
      </c>
      <c r="K1152" s="147" t="s">
        <v>5541</v>
      </c>
      <c r="L1152" s="5">
        <f>VLOOKUP(I:I,[1]指导价!$A:$B,2,0)</f>
        <v>9.9</v>
      </c>
      <c r="M1152" s="124">
        <f t="shared" si="63"/>
        <v>28.71</v>
      </c>
      <c r="N1152" s="7" t="s">
        <v>77</v>
      </c>
      <c r="O1152" s="7"/>
      <c r="P1152" s="7"/>
      <c r="Q1152" s="7"/>
      <c r="R1152" s="7"/>
      <c r="S1152" s="7"/>
      <c r="T1152" s="23"/>
      <c r="U1152" s="5"/>
      <c r="V1152" s="7"/>
      <c r="W1152" s="147" t="s">
        <v>5542</v>
      </c>
      <c r="X1152" s="109" t="s">
        <v>5543</v>
      </c>
      <c r="Y1152" s="147" t="s">
        <v>5544</v>
      </c>
      <c r="Z1152" s="7"/>
      <c r="AA1152" s="5">
        <f t="shared" si="64"/>
        <v>79.2</v>
      </c>
      <c r="AB1152" s="5">
        <f t="shared" si="65"/>
        <v>150.48000000000002</v>
      </c>
      <c r="AC1152" s="5"/>
      <c r="AD1152" s="5"/>
      <c r="AE1152" s="146"/>
    </row>
    <row r="1153" spans="1:31" ht="16.95" customHeight="1" x14ac:dyDescent="0.3">
      <c r="A1153" s="3">
        <v>46082</v>
      </c>
      <c r="B1153" s="14">
        <v>46084</v>
      </c>
      <c r="C1153" s="7" t="s">
        <v>71</v>
      </c>
      <c r="D1153" s="5" t="s">
        <v>72</v>
      </c>
      <c r="E1153" s="147" t="s">
        <v>1680</v>
      </c>
      <c r="F1153" s="7"/>
      <c r="G1153" s="147" t="s">
        <v>3496</v>
      </c>
      <c r="H1153" s="145" t="s">
        <v>5545</v>
      </c>
      <c r="I1153" s="147" t="s">
        <v>1683</v>
      </c>
      <c r="J1153" s="7">
        <v>6</v>
      </c>
      <c r="K1153" s="147" t="s">
        <v>5546</v>
      </c>
      <c r="L1153" s="5">
        <f>VLOOKUP(I:I,[1]指导价!$A:$B,2,0)</f>
        <v>9.9</v>
      </c>
      <c r="M1153" s="124">
        <f t="shared" si="63"/>
        <v>42</v>
      </c>
      <c r="N1153" s="7" t="s">
        <v>77</v>
      </c>
      <c r="O1153" s="7"/>
      <c r="P1153" s="7"/>
      <c r="Q1153" s="7"/>
      <c r="R1153" s="7"/>
      <c r="S1153" s="7"/>
      <c r="T1153" s="23"/>
      <c r="U1153" s="5"/>
      <c r="V1153" s="7"/>
      <c r="W1153" s="147" t="s">
        <v>5547</v>
      </c>
      <c r="X1153" s="109" t="s">
        <v>5548</v>
      </c>
      <c r="Y1153" s="147" t="s">
        <v>5549</v>
      </c>
      <c r="Z1153" s="7"/>
      <c r="AA1153" s="5">
        <f t="shared" si="64"/>
        <v>59.400000000000006</v>
      </c>
      <c r="AB1153" s="5">
        <f t="shared" si="65"/>
        <v>192.6</v>
      </c>
      <c r="AC1153" s="5"/>
      <c r="AD1153" s="5"/>
      <c r="AE1153" s="146"/>
    </row>
    <row r="1154" spans="1:31" ht="16.95" customHeight="1" x14ac:dyDescent="0.3">
      <c r="A1154" s="3">
        <v>46082</v>
      </c>
      <c r="B1154" s="14">
        <v>46084</v>
      </c>
      <c r="C1154" s="7" t="s">
        <v>71</v>
      </c>
      <c r="D1154" s="5" t="s">
        <v>72</v>
      </c>
      <c r="E1154" s="147" t="s">
        <v>1680</v>
      </c>
      <c r="F1154" s="7"/>
      <c r="G1154" s="147" t="s">
        <v>1917</v>
      </c>
      <c r="H1154" s="145" t="s">
        <v>5550</v>
      </c>
      <c r="I1154" s="147" t="s">
        <v>1712</v>
      </c>
      <c r="J1154" s="7">
        <v>1</v>
      </c>
      <c r="K1154" s="147" t="s">
        <v>1919</v>
      </c>
      <c r="L1154" s="5">
        <f>VLOOKUP(I:I,[1]指导价!$A:$B,2,0)</f>
        <v>24.9</v>
      </c>
      <c r="M1154" s="124">
        <f t="shared" si="63"/>
        <v>37</v>
      </c>
      <c r="N1154" s="7" t="s">
        <v>77</v>
      </c>
      <c r="O1154" s="7"/>
      <c r="P1154" s="7"/>
      <c r="Q1154" s="7"/>
      <c r="R1154" s="7"/>
      <c r="S1154" s="7"/>
      <c r="T1154" s="23"/>
      <c r="U1154" s="5"/>
      <c r="V1154" s="7"/>
      <c r="W1154" s="147" t="s">
        <v>5551</v>
      </c>
      <c r="X1154" s="109" t="s">
        <v>5552</v>
      </c>
      <c r="Y1154" s="147" t="s">
        <v>5553</v>
      </c>
      <c r="Z1154" s="7"/>
      <c r="AA1154" s="5">
        <f t="shared" si="64"/>
        <v>24.9</v>
      </c>
      <c r="AB1154" s="5">
        <f t="shared" si="65"/>
        <v>12.100000000000001</v>
      </c>
      <c r="AC1154" s="5"/>
      <c r="AD1154" s="5"/>
      <c r="AE1154" s="146"/>
    </row>
    <row r="1155" spans="1:31" ht="16.95" customHeight="1" x14ac:dyDescent="0.3">
      <c r="A1155" s="3">
        <v>46082</v>
      </c>
      <c r="B1155" s="14">
        <v>46084</v>
      </c>
      <c r="C1155" s="7" t="s">
        <v>71</v>
      </c>
      <c r="D1155" s="5" t="s">
        <v>72</v>
      </c>
      <c r="E1155" s="147" t="s">
        <v>1680</v>
      </c>
      <c r="F1155" s="7"/>
      <c r="G1155" s="148" t="s">
        <v>5554</v>
      </c>
      <c r="H1155" s="152" t="s">
        <v>5555</v>
      </c>
      <c r="I1155" s="148" t="s">
        <v>4396</v>
      </c>
      <c r="J1155" s="7">
        <v>1</v>
      </c>
      <c r="K1155" s="148">
        <v>62.55</v>
      </c>
      <c r="L1155" s="5">
        <f>VLOOKUP(I:I,[1]指导价!$A:$B,2,0)</f>
        <v>32.9</v>
      </c>
      <c r="M1155" s="124">
        <f t="shared" si="63"/>
        <v>62.55</v>
      </c>
      <c r="N1155" s="7" t="s">
        <v>77</v>
      </c>
      <c r="O1155" s="7"/>
      <c r="P1155" s="7"/>
      <c r="Q1155" s="7"/>
      <c r="R1155" s="7"/>
      <c r="S1155" s="7"/>
      <c r="T1155" s="23"/>
      <c r="U1155" s="5"/>
      <c r="V1155" s="7"/>
      <c r="W1155" s="148" t="s">
        <v>5556</v>
      </c>
      <c r="X1155" s="151" t="s">
        <v>5557</v>
      </c>
      <c r="Y1155" s="148" t="s">
        <v>5558</v>
      </c>
      <c r="Z1155" s="7"/>
      <c r="AA1155" s="5">
        <f t="shared" si="64"/>
        <v>32.9</v>
      </c>
      <c r="AB1155" s="5">
        <f t="shared" si="65"/>
        <v>29.65</v>
      </c>
      <c r="AC1155" s="5"/>
      <c r="AD1155" s="5"/>
      <c r="AE1155" s="146"/>
    </row>
    <row r="1156" spans="1:31" ht="16.95" customHeight="1" x14ac:dyDescent="0.3">
      <c r="A1156" s="3">
        <v>46082</v>
      </c>
      <c r="B1156" s="14">
        <v>46084</v>
      </c>
      <c r="C1156" s="7" t="s">
        <v>71</v>
      </c>
      <c r="D1156" s="5" t="s">
        <v>72</v>
      </c>
      <c r="E1156" s="147" t="s">
        <v>1680</v>
      </c>
      <c r="F1156" s="7"/>
      <c r="G1156" s="148" t="s">
        <v>5554</v>
      </c>
      <c r="H1156" s="152" t="s">
        <v>5559</v>
      </c>
      <c r="I1156" s="148" t="s">
        <v>4396</v>
      </c>
      <c r="J1156" s="7">
        <v>1</v>
      </c>
      <c r="K1156" s="148">
        <v>62.55</v>
      </c>
      <c r="L1156" s="5">
        <f>VLOOKUP(I:I,[1]指导价!$A:$B,2,0)</f>
        <v>32.9</v>
      </c>
      <c r="M1156" s="124">
        <f t="shared" si="63"/>
        <v>62.55</v>
      </c>
      <c r="N1156" s="7" t="s">
        <v>77</v>
      </c>
      <c r="O1156" s="7"/>
      <c r="P1156" s="7"/>
      <c r="Q1156" s="7"/>
      <c r="R1156" s="7"/>
      <c r="S1156" s="7"/>
      <c r="T1156" s="23"/>
      <c r="U1156" s="5"/>
      <c r="V1156" s="7"/>
      <c r="W1156" s="148" t="s">
        <v>5560</v>
      </c>
      <c r="X1156" s="151" t="s">
        <v>5561</v>
      </c>
      <c r="Y1156" s="148" t="s">
        <v>5562</v>
      </c>
      <c r="Z1156" s="7"/>
      <c r="AA1156" s="5">
        <f t="shared" si="64"/>
        <v>32.9</v>
      </c>
      <c r="AB1156" s="5">
        <f t="shared" si="65"/>
        <v>29.65</v>
      </c>
      <c r="AC1156" s="5"/>
      <c r="AD1156" s="5"/>
      <c r="AE1156" s="146"/>
    </row>
    <row r="1157" spans="1:31" ht="16.95" customHeight="1" x14ac:dyDescent="0.3">
      <c r="A1157" s="3">
        <v>46082</v>
      </c>
      <c r="B1157" s="14">
        <v>46084</v>
      </c>
      <c r="C1157" s="7" t="s">
        <v>71</v>
      </c>
      <c r="D1157" s="5" t="s">
        <v>72</v>
      </c>
      <c r="E1157" s="147" t="s">
        <v>1680</v>
      </c>
      <c r="F1157" s="7"/>
      <c r="G1157" s="148" t="s">
        <v>5554</v>
      </c>
      <c r="H1157" s="149" t="s">
        <v>5563</v>
      </c>
      <c r="I1157" s="148" t="s">
        <v>4396</v>
      </c>
      <c r="J1157" s="7">
        <v>1</v>
      </c>
      <c r="K1157" s="148">
        <v>62.55</v>
      </c>
      <c r="L1157" s="5">
        <f>VLOOKUP(I:I,[1]指导价!$A:$B,2,0)</f>
        <v>32.9</v>
      </c>
      <c r="M1157" s="124">
        <f t="shared" si="63"/>
        <v>62.55</v>
      </c>
      <c r="N1157" s="7" t="s">
        <v>77</v>
      </c>
      <c r="O1157" s="7"/>
      <c r="P1157" s="7"/>
      <c r="Q1157" s="7"/>
      <c r="R1157" s="7"/>
      <c r="S1157" s="7"/>
      <c r="T1157" s="23"/>
      <c r="U1157" s="5"/>
      <c r="V1157" s="7"/>
      <c r="W1157" s="148" t="s">
        <v>5564</v>
      </c>
      <c r="X1157" s="151" t="s">
        <v>5565</v>
      </c>
      <c r="Y1157" s="148" t="s">
        <v>5566</v>
      </c>
      <c r="Z1157" s="7"/>
      <c r="AA1157" s="5">
        <f t="shared" si="64"/>
        <v>32.9</v>
      </c>
      <c r="AB1157" s="5">
        <f t="shared" si="65"/>
        <v>29.65</v>
      </c>
      <c r="AC1157" s="5"/>
      <c r="AD1157" s="5"/>
      <c r="AE1157" s="146"/>
    </row>
    <row r="1158" spans="1:31" ht="16.95" customHeight="1" x14ac:dyDescent="0.3">
      <c r="A1158" s="3">
        <v>46082</v>
      </c>
      <c r="B1158" s="14">
        <v>46084</v>
      </c>
      <c r="C1158" s="7" t="s">
        <v>71</v>
      </c>
      <c r="D1158" s="5" t="s">
        <v>72</v>
      </c>
      <c r="E1158" s="147" t="s">
        <v>1680</v>
      </c>
      <c r="F1158" s="7"/>
      <c r="G1158" s="147" t="s">
        <v>5567</v>
      </c>
      <c r="H1158" s="145" t="s">
        <v>5568</v>
      </c>
      <c r="I1158" s="147" t="s">
        <v>1683</v>
      </c>
      <c r="J1158" s="7">
        <v>4</v>
      </c>
      <c r="K1158" s="147" t="s">
        <v>5569</v>
      </c>
      <c r="L1158" s="5">
        <f>VLOOKUP(I:I,[1]指导价!$A:$B,2,0)</f>
        <v>9.9</v>
      </c>
      <c r="M1158" s="124">
        <f t="shared" si="63"/>
        <v>40.25</v>
      </c>
      <c r="N1158" s="7" t="s">
        <v>77</v>
      </c>
      <c r="O1158" s="7"/>
      <c r="P1158" s="7"/>
      <c r="Q1158" s="7"/>
      <c r="R1158" s="7"/>
      <c r="S1158" s="7"/>
      <c r="T1158" s="23"/>
      <c r="U1158" s="5"/>
      <c r="V1158" s="7"/>
      <c r="W1158" s="147" t="s">
        <v>5570</v>
      </c>
      <c r="X1158" s="109" t="s">
        <v>5571</v>
      </c>
      <c r="Y1158" s="147" t="s">
        <v>5572</v>
      </c>
      <c r="Z1158" s="7"/>
      <c r="AA1158" s="5">
        <f t="shared" si="64"/>
        <v>39.6</v>
      </c>
      <c r="AB1158" s="5">
        <f t="shared" si="65"/>
        <v>121.4</v>
      </c>
      <c r="AC1158" s="5"/>
      <c r="AD1158" s="5"/>
      <c r="AE1158" s="146"/>
    </row>
    <row r="1159" spans="1:31" ht="16.95" customHeight="1" x14ac:dyDescent="0.3">
      <c r="A1159" s="3">
        <v>46082</v>
      </c>
      <c r="B1159" s="14">
        <v>46084</v>
      </c>
      <c r="C1159" s="7" t="s">
        <v>71</v>
      </c>
      <c r="D1159" s="5" t="s">
        <v>72</v>
      </c>
      <c r="E1159" s="147" t="s">
        <v>1680</v>
      </c>
      <c r="F1159" s="7"/>
      <c r="G1159" s="147" t="s">
        <v>5567</v>
      </c>
      <c r="H1159" s="145" t="s">
        <v>5573</v>
      </c>
      <c r="I1159" s="147" t="s">
        <v>1739</v>
      </c>
      <c r="J1159" s="7">
        <v>2</v>
      </c>
      <c r="K1159" s="147" t="s">
        <v>5574</v>
      </c>
      <c r="L1159" s="5">
        <f>VLOOKUP(I:I,[1]指导价!$A:$B,2,0)</f>
        <v>24.9</v>
      </c>
      <c r="M1159" s="124">
        <f t="shared" si="63"/>
        <v>88</v>
      </c>
      <c r="N1159" s="7" t="s">
        <v>77</v>
      </c>
      <c r="O1159" s="7"/>
      <c r="P1159" s="7"/>
      <c r="Q1159" s="7"/>
      <c r="R1159" s="7"/>
      <c r="S1159" s="7"/>
      <c r="T1159" s="23"/>
      <c r="U1159" s="5"/>
      <c r="V1159" s="7"/>
      <c r="W1159" s="147" t="s">
        <v>5575</v>
      </c>
      <c r="X1159" s="109" t="s">
        <v>5576</v>
      </c>
      <c r="Y1159" s="147" t="s">
        <v>5577</v>
      </c>
      <c r="Z1159" s="7"/>
      <c r="AA1159" s="5">
        <f t="shared" si="64"/>
        <v>49.8</v>
      </c>
      <c r="AB1159" s="5">
        <f t="shared" si="65"/>
        <v>126.2</v>
      </c>
      <c r="AC1159" s="5"/>
      <c r="AD1159" s="5"/>
      <c r="AE1159" s="146"/>
    </row>
    <row r="1160" spans="1:31" ht="16.95" customHeight="1" x14ac:dyDescent="0.3">
      <c r="A1160" s="3">
        <v>46082</v>
      </c>
      <c r="B1160" s="14">
        <v>46084</v>
      </c>
      <c r="C1160" s="7" t="s">
        <v>71</v>
      </c>
      <c r="D1160" s="5" t="s">
        <v>72</v>
      </c>
      <c r="E1160" s="147" t="s">
        <v>1680</v>
      </c>
      <c r="F1160" s="7"/>
      <c r="G1160" s="147" t="s">
        <v>5567</v>
      </c>
      <c r="H1160" s="145" t="s">
        <v>5578</v>
      </c>
      <c r="I1160" s="147" t="s">
        <v>1712</v>
      </c>
      <c r="J1160" s="7">
        <v>2</v>
      </c>
      <c r="K1160" s="147" t="s">
        <v>5574</v>
      </c>
      <c r="L1160" s="5">
        <f>VLOOKUP(I:I,[1]指导价!$A:$B,2,0)</f>
        <v>24.9</v>
      </c>
      <c r="M1160" s="124">
        <f t="shared" si="63"/>
        <v>88</v>
      </c>
      <c r="N1160" s="7" t="s">
        <v>77</v>
      </c>
      <c r="O1160" s="7"/>
      <c r="P1160" s="7"/>
      <c r="Q1160" s="7"/>
      <c r="R1160" s="7"/>
      <c r="S1160" s="7"/>
      <c r="T1160" s="23"/>
      <c r="U1160" s="5"/>
      <c r="V1160" s="7"/>
      <c r="W1160" s="147" t="s">
        <v>5579</v>
      </c>
      <c r="X1160" s="109" t="s">
        <v>5580</v>
      </c>
      <c r="Y1160" s="147" t="s">
        <v>5581</v>
      </c>
      <c r="Z1160" s="7"/>
      <c r="AA1160" s="5">
        <f t="shared" si="64"/>
        <v>49.8</v>
      </c>
      <c r="AB1160" s="5">
        <f t="shared" si="65"/>
        <v>126.2</v>
      </c>
      <c r="AC1160" s="5"/>
      <c r="AD1160" s="5"/>
      <c r="AE1160" s="146"/>
    </row>
    <row r="1161" spans="1:31" ht="16.95" customHeight="1" x14ac:dyDescent="0.3">
      <c r="A1161" s="3">
        <v>46082</v>
      </c>
      <c r="B1161" s="14">
        <v>46084</v>
      </c>
      <c r="C1161" s="7" t="s">
        <v>71</v>
      </c>
      <c r="D1161" s="5" t="s">
        <v>72</v>
      </c>
      <c r="E1161" s="147" t="s">
        <v>1680</v>
      </c>
      <c r="F1161" s="7"/>
      <c r="G1161" s="147" t="s">
        <v>5567</v>
      </c>
      <c r="H1161" s="145" t="s">
        <v>5582</v>
      </c>
      <c r="I1161" s="147" t="s">
        <v>1683</v>
      </c>
      <c r="J1161" s="7">
        <v>4</v>
      </c>
      <c r="K1161" s="147" t="s">
        <v>5583</v>
      </c>
      <c r="L1161" s="5">
        <f>VLOOKUP(I:I,[1]指导价!$A:$B,2,0)</f>
        <v>9.9</v>
      </c>
      <c r="M1161" s="124">
        <f t="shared" si="63"/>
        <v>47.75</v>
      </c>
      <c r="N1161" s="7" t="s">
        <v>77</v>
      </c>
      <c r="O1161" s="7"/>
      <c r="P1161" s="7"/>
      <c r="Q1161" s="7"/>
      <c r="R1161" s="7"/>
      <c r="S1161" s="7"/>
      <c r="T1161" s="23"/>
      <c r="U1161" s="5"/>
      <c r="V1161" s="7"/>
      <c r="W1161" s="147" t="s">
        <v>5584</v>
      </c>
      <c r="X1161" s="109" t="s">
        <v>5585</v>
      </c>
      <c r="Y1161" s="147" t="s">
        <v>5586</v>
      </c>
      <c r="Z1161" s="7"/>
      <c r="AA1161" s="5">
        <f t="shared" si="64"/>
        <v>39.6</v>
      </c>
      <c r="AB1161" s="5">
        <f t="shared" si="65"/>
        <v>151.4</v>
      </c>
      <c r="AC1161" s="5"/>
      <c r="AD1161" s="5"/>
      <c r="AE1161" s="146"/>
    </row>
    <row r="1162" spans="1:31" ht="16.95" customHeight="1" x14ac:dyDescent="0.3">
      <c r="A1162" s="3">
        <v>46082</v>
      </c>
      <c r="B1162" s="14">
        <v>46084</v>
      </c>
      <c r="C1162" s="7" t="s">
        <v>71</v>
      </c>
      <c r="D1162" s="5" t="s">
        <v>72</v>
      </c>
      <c r="E1162" s="147" t="s">
        <v>1680</v>
      </c>
      <c r="F1162" s="7"/>
      <c r="G1162" s="147" t="s">
        <v>5567</v>
      </c>
      <c r="H1162" s="145" t="s">
        <v>5587</v>
      </c>
      <c r="I1162" s="147" t="s">
        <v>1690</v>
      </c>
      <c r="J1162" s="7">
        <v>4</v>
      </c>
      <c r="K1162" s="147" t="s">
        <v>5569</v>
      </c>
      <c r="L1162" s="5">
        <f>VLOOKUP(I:I,[1]指导价!$A:$B,2,0)</f>
        <v>9.9</v>
      </c>
      <c r="M1162" s="124">
        <f t="shared" si="63"/>
        <v>40.25</v>
      </c>
      <c r="N1162" s="7" t="s">
        <v>77</v>
      </c>
      <c r="O1162" s="7"/>
      <c r="P1162" s="7"/>
      <c r="Q1162" s="7"/>
      <c r="R1162" s="7"/>
      <c r="S1162" s="7"/>
      <c r="T1162" s="23"/>
      <c r="U1162" s="5"/>
      <c r="V1162" s="7"/>
      <c r="W1162" s="147" t="s">
        <v>5588</v>
      </c>
      <c r="X1162" s="109" t="s">
        <v>5589</v>
      </c>
      <c r="Y1162" s="147" t="s">
        <v>5590</v>
      </c>
      <c r="Z1162" s="7"/>
      <c r="AA1162" s="5">
        <f t="shared" si="64"/>
        <v>39.6</v>
      </c>
      <c r="AB1162" s="5">
        <f t="shared" si="65"/>
        <v>121.4</v>
      </c>
      <c r="AC1162" s="5"/>
      <c r="AD1162" s="5"/>
      <c r="AE1162" s="146"/>
    </row>
    <row r="1163" spans="1:31" ht="16.95" customHeight="1" x14ac:dyDescent="0.3">
      <c r="A1163" s="3">
        <v>46082</v>
      </c>
      <c r="B1163" s="14">
        <v>46084</v>
      </c>
      <c r="C1163" s="7" t="s">
        <v>71</v>
      </c>
      <c r="D1163" s="5" t="s">
        <v>72</v>
      </c>
      <c r="E1163" s="147" t="s">
        <v>1680</v>
      </c>
      <c r="F1163" s="7"/>
      <c r="G1163" s="147" t="s">
        <v>5567</v>
      </c>
      <c r="H1163" s="145" t="s">
        <v>5591</v>
      </c>
      <c r="I1163" s="147" t="s">
        <v>1712</v>
      </c>
      <c r="J1163" s="7">
        <v>1</v>
      </c>
      <c r="K1163" s="147" t="s">
        <v>3375</v>
      </c>
      <c r="L1163" s="5">
        <f>VLOOKUP(I:I,[1]指导价!$A:$B,2,0)</f>
        <v>24.9</v>
      </c>
      <c r="M1163" s="124">
        <f t="shared" si="63"/>
        <v>88</v>
      </c>
      <c r="N1163" s="7" t="s">
        <v>77</v>
      </c>
      <c r="O1163" s="7"/>
      <c r="P1163" s="7"/>
      <c r="Q1163" s="7"/>
      <c r="R1163" s="7"/>
      <c r="S1163" s="7"/>
      <c r="T1163" s="23"/>
      <c r="U1163" s="5"/>
      <c r="V1163" s="7"/>
      <c r="W1163" s="147" t="s">
        <v>5592</v>
      </c>
      <c r="X1163" s="109" t="s">
        <v>5593</v>
      </c>
      <c r="Y1163" s="147" t="s">
        <v>5594</v>
      </c>
      <c r="Z1163" s="7"/>
      <c r="AA1163" s="5">
        <f t="shared" si="64"/>
        <v>24.9</v>
      </c>
      <c r="AB1163" s="5">
        <f t="shared" si="65"/>
        <v>63.1</v>
      </c>
      <c r="AC1163" s="5"/>
      <c r="AD1163" s="5"/>
      <c r="AE1163" s="146"/>
    </row>
    <row r="1164" spans="1:31" ht="16.95" customHeight="1" x14ac:dyDescent="0.3">
      <c r="A1164" s="3">
        <v>46082</v>
      </c>
      <c r="B1164" s="14">
        <v>46084</v>
      </c>
      <c r="C1164" s="7" t="s">
        <v>71</v>
      </c>
      <c r="D1164" s="5" t="s">
        <v>72</v>
      </c>
      <c r="E1164" s="147" t="s">
        <v>1680</v>
      </c>
      <c r="F1164" s="7"/>
      <c r="G1164" s="147" t="s">
        <v>4172</v>
      </c>
      <c r="H1164" s="145" t="s">
        <v>5595</v>
      </c>
      <c r="I1164" s="147" t="s">
        <v>1739</v>
      </c>
      <c r="J1164" s="7">
        <v>1</v>
      </c>
      <c r="K1164" s="147" t="s">
        <v>5596</v>
      </c>
      <c r="L1164" s="5">
        <f>VLOOKUP(I:I,[1]指导价!$A:$B,2,0)</f>
        <v>24.9</v>
      </c>
      <c r="M1164" s="124">
        <f t="shared" si="63"/>
        <v>34.9</v>
      </c>
      <c r="N1164" s="7" t="s">
        <v>77</v>
      </c>
      <c r="O1164" s="7"/>
      <c r="P1164" s="7"/>
      <c r="Q1164" s="7"/>
      <c r="R1164" s="7"/>
      <c r="S1164" s="7"/>
      <c r="T1164" s="23"/>
      <c r="U1164" s="5"/>
      <c r="V1164" s="7"/>
      <c r="W1164" s="147" t="s">
        <v>5597</v>
      </c>
      <c r="X1164" s="109" t="s">
        <v>5598</v>
      </c>
      <c r="Y1164" s="147" t="s">
        <v>5599</v>
      </c>
      <c r="Z1164" s="7"/>
      <c r="AA1164" s="5">
        <f t="shared" si="64"/>
        <v>24.9</v>
      </c>
      <c r="AB1164" s="5">
        <f t="shared" si="65"/>
        <v>10</v>
      </c>
      <c r="AC1164" s="5"/>
      <c r="AD1164" s="5"/>
      <c r="AE1164" s="146"/>
    </row>
    <row r="1165" spans="1:31" ht="16.95" customHeight="1" x14ac:dyDescent="0.3">
      <c r="A1165" s="3">
        <v>46082</v>
      </c>
      <c r="B1165" s="14">
        <v>46084</v>
      </c>
      <c r="C1165" s="7" t="s">
        <v>71</v>
      </c>
      <c r="D1165" s="5" t="s">
        <v>72</v>
      </c>
      <c r="E1165" s="147" t="s">
        <v>1680</v>
      </c>
      <c r="F1165" s="7"/>
      <c r="G1165" s="147" t="s">
        <v>5600</v>
      </c>
      <c r="H1165" s="145" t="s">
        <v>5601</v>
      </c>
      <c r="I1165" s="147" t="s">
        <v>1683</v>
      </c>
      <c r="J1165" s="7">
        <v>8</v>
      </c>
      <c r="K1165" s="147" t="s">
        <v>3317</v>
      </c>
      <c r="L1165" s="5">
        <f>VLOOKUP(I:I,[1]指导价!$A:$B,2,0)</f>
        <v>9.9</v>
      </c>
      <c r="M1165" s="124">
        <f t="shared" si="63"/>
        <v>19.147500000000001</v>
      </c>
      <c r="N1165" s="7" t="s">
        <v>77</v>
      </c>
      <c r="O1165" s="7"/>
      <c r="P1165" s="7"/>
      <c r="Q1165" s="7"/>
      <c r="R1165" s="7"/>
      <c r="S1165" s="7"/>
      <c r="T1165" s="23"/>
      <c r="U1165" s="5"/>
      <c r="V1165" s="7"/>
      <c r="W1165" s="147" t="s">
        <v>5602</v>
      </c>
      <c r="X1165" s="109" t="s">
        <v>5603</v>
      </c>
      <c r="Y1165" s="147" t="s">
        <v>5604</v>
      </c>
      <c r="Z1165" s="7"/>
      <c r="AA1165" s="5">
        <f t="shared" si="64"/>
        <v>79.2</v>
      </c>
      <c r="AB1165" s="5">
        <f t="shared" si="65"/>
        <v>73.98</v>
      </c>
      <c r="AC1165" s="5"/>
      <c r="AD1165" s="5"/>
      <c r="AE1165" s="146"/>
    </row>
    <row r="1166" spans="1:31" ht="16.95" customHeight="1" x14ac:dyDescent="0.3">
      <c r="A1166" s="3">
        <v>46082</v>
      </c>
      <c r="B1166" s="14">
        <v>46084</v>
      </c>
      <c r="C1166" s="7" t="s">
        <v>71</v>
      </c>
      <c r="D1166" s="5" t="s">
        <v>72</v>
      </c>
      <c r="E1166" s="147" t="s">
        <v>1680</v>
      </c>
      <c r="F1166" s="7"/>
      <c r="G1166" s="147" t="s">
        <v>5605</v>
      </c>
      <c r="H1166" s="145" t="s">
        <v>5606</v>
      </c>
      <c r="I1166" s="147" t="s">
        <v>1712</v>
      </c>
      <c r="J1166" s="7">
        <v>2</v>
      </c>
      <c r="K1166" s="147" t="s">
        <v>2023</v>
      </c>
      <c r="L1166" s="5">
        <f>VLOOKUP(I:I,[1]指导价!$A:$B,2,0)</f>
        <v>24.9</v>
      </c>
      <c r="M1166" s="124">
        <f t="shared" ref="M1166:M1176" si="66">K1166/J1166</f>
        <v>30</v>
      </c>
      <c r="N1166" s="7" t="s">
        <v>77</v>
      </c>
      <c r="O1166" s="7"/>
      <c r="P1166" s="7"/>
      <c r="Q1166" s="7"/>
      <c r="R1166" s="7"/>
      <c r="S1166" s="7"/>
      <c r="T1166" s="23"/>
      <c r="U1166" s="5"/>
      <c r="V1166" s="7"/>
      <c r="W1166" s="147" t="s">
        <v>5607</v>
      </c>
      <c r="X1166" s="109" t="s">
        <v>4787</v>
      </c>
      <c r="Y1166" s="147" t="s">
        <v>4788</v>
      </c>
      <c r="Z1166" s="7"/>
      <c r="AA1166" s="5">
        <f t="shared" ref="AA1166:AA1176" si="67">J1166*L1166</f>
        <v>49.8</v>
      </c>
      <c r="AB1166" s="5">
        <f t="shared" ref="AB1166:AB1176" si="68">K:K-AA:AA</f>
        <v>10.200000000000003</v>
      </c>
      <c r="AC1166" s="5"/>
      <c r="AD1166" s="5"/>
      <c r="AE1166" s="146"/>
    </row>
    <row r="1167" spans="1:31" ht="16.95" customHeight="1" x14ac:dyDescent="0.3">
      <c r="A1167" s="3">
        <v>46082</v>
      </c>
      <c r="B1167" s="14">
        <v>46084</v>
      </c>
      <c r="C1167" s="7" t="s">
        <v>71</v>
      </c>
      <c r="D1167" s="5" t="s">
        <v>72</v>
      </c>
      <c r="E1167" s="147" t="s">
        <v>1680</v>
      </c>
      <c r="F1167" s="7"/>
      <c r="G1167" s="147" t="s">
        <v>5605</v>
      </c>
      <c r="H1167" s="145" t="s">
        <v>5608</v>
      </c>
      <c r="I1167" s="147" t="s">
        <v>1739</v>
      </c>
      <c r="J1167" s="7">
        <v>1</v>
      </c>
      <c r="K1167" s="147" t="s">
        <v>2023</v>
      </c>
      <c r="L1167" s="5">
        <f>VLOOKUP(I:I,[1]指导价!$A:$B,2,0)</f>
        <v>24.9</v>
      </c>
      <c r="M1167" s="124">
        <f t="shared" si="66"/>
        <v>60</v>
      </c>
      <c r="N1167" s="7" t="s">
        <v>77</v>
      </c>
      <c r="O1167" s="7"/>
      <c r="P1167" s="7"/>
      <c r="Q1167" s="7"/>
      <c r="R1167" s="7"/>
      <c r="S1167" s="7"/>
      <c r="T1167" s="23"/>
      <c r="U1167" s="5"/>
      <c r="V1167" s="7"/>
      <c r="W1167" s="147" t="s">
        <v>5609</v>
      </c>
      <c r="X1167" s="109" t="s">
        <v>5610</v>
      </c>
      <c r="Y1167" s="147" t="s">
        <v>5611</v>
      </c>
      <c r="Z1167" s="7"/>
      <c r="AA1167" s="5">
        <f t="shared" si="67"/>
        <v>24.9</v>
      </c>
      <c r="AB1167" s="5">
        <f t="shared" si="68"/>
        <v>35.1</v>
      </c>
      <c r="AC1167" s="5"/>
      <c r="AD1167" s="5"/>
      <c r="AE1167" s="146"/>
    </row>
    <row r="1168" spans="1:31" ht="16.95" customHeight="1" x14ac:dyDescent="0.3">
      <c r="A1168" s="3">
        <v>46082</v>
      </c>
      <c r="B1168" s="14">
        <v>46084</v>
      </c>
      <c r="C1168" s="7" t="s">
        <v>71</v>
      </c>
      <c r="D1168" s="5" t="s">
        <v>72</v>
      </c>
      <c r="E1168" s="147" t="s">
        <v>1680</v>
      </c>
      <c r="F1168" s="7"/>
      <c r="G1168" s="147" t="s">
        <v>5605</v>
      </c>
      <c r="H1168" s="145" t="s">
        <v>5612</v>
      </c>
      <c r="I1168" s="147" t="s">
        <v>1712</v>
      </c>
      <c r="J1168" s="7">
        <v>2</v>
      </c>
      <c r="K1168" s="147" t="s">
        <v>4848</v>
      </c>
      <c r="L1168" s="5">
        <f>VLOOKUP(I:I,[1]指导价!$A:$B,2,0)</f>
        <v>24.9</v>
      </c>
      <c r="M1168" s="124">
        <f t="shared" si="66"/>
        <v>74</v>
      </c>
      <c r="N1168" s="7" t="s">
        <v>77</v>
      </c>
      <c r="O1168" s="7"/>
      <c r="P1168" s="7"/>
      <c r="Q1168" s="7"/>
      <c r="R1168" s="7"/>
      <c r="S1168" s="7"/>
      <c r="T1168" s="23"/>
      <c r="U1168" s="5"/>
      <c r="V1168" s="7"/>
      <c r="W1168" s="147" t="s">
        <v>5613</v>
      </c>
      <c r="X1168" s="109" t="s">
        <v>5614</v>
      </c>
      <c r="Y1168" s="147" t="s">
        <v>5615</v>
      </c>
      <c r="Z1168" s="7"/>
      <c r="AA1168" s="5">
        <f t="shared" si="67"/>
        <v>49.8</v>
      </c>
      <c r="AB1168" s="5">
        <f t="shared" si="68"/>
        <v>98.2</v>
      </c>
      <c r="AC1168" s="5"/>
      <c r="AD1168" s="5"/>
      <c r="AE1168" s="146"/>
    </row>
    <row r="1169" spans="1:31" ht="16.95" customHeight="1" x14ac:dyDescent="0.3">
      <c r="A1169" s="3">
        <v>46082</v>
      </c>
      <c r="B1169" s="14">
        <v>46084</v>
      </c>
      <c r="C1169" s="7" t="s">
        <v>71</v>
      </c>
      <c r="D1169" s="5" t="s">
        <v>72</v>
      </c>
      <c r="E1169" s="147" t="s">
        <v>1680</v>
      </c>
      <c r="F1169" s="7"/>
      <c r="G1169" s="147" t="s">
        <v>5605</v>
      </c>
      <c r="H1169" s="145" t="s">
        <v>5616</v>
      </c>
      <c r="I1169" s="147" t="s">
        <v>1739</v>
      </c>
      <c r="J1169" s="7">
        <v>2</v>
      </c>
      <c r="K1169" s="147" t="s">
        <v>4848</v>
      </c>
      <c r="L1169" s="5">
        <f>VLOOKUP(I:I,[1]指导价!$A:$B,2,0)</f>
        <v>24.9</v>
      </c>
      <c r="M1169" s="124">
        <f t="shared" si="66"/>
        <v>74</v>
      </c>
      <c r="N1169" s="7" t="s">
        <v>77</v>
      </c>
      <c r="O1169" s="7"/>
      <c r="P1169" s="7"/>
      <c r="Q1169" s="7"/>
      <c r="R1169" s="7"/>
      <c r="S1169" s="7"/>
      <c r="T1169" s="23"/>
      <c r="U1169" s="5"/>
      <c r="V1169" s="7"/>
      <c r="W1169" s="147" t="s">
        <v>5617</v>
      </c>
      <c r="X1169" s="109" t="s">
        <v>5618</v>
      </c>
      <c r="Y1169" s="147" t="s">
        <v>5619</v>
      </c>
      <c r="Z1169" s="7"/>
      <c r="AA1169" s="5">
        <f t="shared" si="67"/>
        <v>49.8</v>
      </c>
      <c r="AB1169" s="5">
        <f t="shared" si="68"/>
        <v>98.2</v>
      </c>
      <c r="AC1169" s="5"/>
      <c r="AD1169" s="5"/>
      <c r="AE1169" s="146"/>
    </row>
    <row r="1170" spans="1:31" ht="16.95" customHeight="1" x14ac:dyDescent="0.3">
      <c r="A1170" s="3">
        <v>46082</v>
      </c>
      <c r="B1170" s="14">
        <v>46084</v>
      </c>
      <c r="C1170" s="7" t="s">
        <v>71</v>
      </c>
      <c r="D1170" s="5" t="s">
        <v>72</v>
      </c>
      <c r="E1170" s="147" t="s">
        <v>1680</v>
      </c>
      <c r="F1170" s="7"/>
      <c r="G1170" s="147" t="s">
        <v>5620</v>
      </c>
      <c r="H1170" s="145" t="s">
        <v>5621</v>
      </c>
      <c r="I1170" s="147" t="s">
        <v>1712</v>
      </c>
      <c r="J1170" s="7">
        <v>1</v>
      </c>
      <c r="K1170" s="147" t="s">
        <v>1696</v>
      </c>
      <c r="L1170" s="5">
        <f>VLOOKUP(I:I,[1]指导价!$A:$B,2,0)</f>
        <v>24.9</v>
      </c>
      <c r="M1170" s="124">
        <f t="shared" si="66"/>
        <v>99</v>
      </c>
      <c r="N1170" s="7" t="s">
        <v>77</v>
      </c>
      <c r="O1170" s="7"/>
      <c r="P1170" s="7"/>
      <c r="Q1170" s="7"/>
      <c r="R1170" s="7"/>
      <c r="S1170" s="7"/>
      <c r="T1170" s="23"/>
      <c r="U1170" s="5"/>
      <c r="V1170" s="7"/>
      <c r="W1170" s="147" t="s">
        <v>5622</v>
      </c>
      <c r="X1170" s="109" t="s">
        <v>5623</v>
      </c>
      <c r="Y1170" s="147" t="s">
        <v>5624</v>
      </c>
      <c r="Z1170" s="7"/>
      <c r="AA1170" s="5">
        <f t="shared" si="67"/>
        <v>24.9</v>
      </c>
      <c r="AB1170" s="5">
        <f t="shared" si="68"/>
        <v>74.099999999999994</v>
      </c>
      <c r="AC1170" s="5"/>
      <c r="AD1170" s="5"/>
      <c r="AE1170" s="146"/>
    </row>
    <row r="1171" spans="1:31" ht="16.95" customHeight="1" x14ac:dyDescent="0.3">
      <c r="A1171" s="3">
        <v>46082</v>
      </c>
      <c r="B1171" s="14">
        <v>46084</v>
      </c>
      <c r="C1171" s="7" t="s">
        <v>71</v>
      </c>
      <c r="D1171" s="5" t="s">
        <v>72</v>
      </c>
      <c r="E1171" s="147" t="s">
        <v>1680</v>
      </c>
      <c r="F1171" s="7"/>
      <c r="G1171" s="147" t="s">
        <v>5620</v>
      </c>
      <c r="H1171" s="145" t="s">
        <v>5625</v>
      </c>
      <c r="I1171" s="147" t="s">
        <v>1712</v>
      </c>
      <c r="J1171" s="7">
        <v>2</v>
      </c>
      <c r="K1171" s="147" t="s">
        <v>4848</v>
      </c>
      <c r="L1171" s="5">
        <f>VLOOKUP(I:I,[1]指导价!$A:$B,2,0)</f>
        <v>24.9</v>
      </c>
      <c r="M1171" s="124">
        <f t="shared" si="66"/>
        <v>74</v>
      </c>
      <c r="N1171" s="7" t="s">
        <v>77</v>
      </c>
      <c r="O1171" s="7"/>
      <c r="P1171" s="7"/>
      <c r="Q1171" s="7"/>
      <c r="R1171" s="7"/>
      <c r="S1171" s="7"/>
      <c r="T1171" s="23"/>
      <c r="U1171" s="5"/>
      <c r="V1171" s="7"/>
      <c r="W1171" s="147" t="s">
        <v>5626</v>
      </c>
      <c r="X1171" s="109" t="s">
        <v>4495</v>
      </c>
      <c r="Y1171" s="147" t="s">
        <v>4496</v>
      </c>
      <c r="Z1171" s="7"/>
      <c r="AA1171" s="5">
        <f t="shared" si="67"/>
        <v>49.8</v>
      </c>
      <c r="AB1171" s="5">
        <f t="shared" si="68"/>
        <v>98.2</v>
      </c>
      <c r="AC1171" s="5"/>
      <c r="AD1171" s="5"/>
      <c r="AE1171" s="146"/>
    </row>
    <row r="1172" spans="1:31" ht="16.95" customHeight="1" x14ac:dyDescent="0.3">
      <c r="A1172" s="3">
        <v>46082</v>
      </c>
      <c r="B1172" s="14">
        <v>46084</v>
      </c>
      <c r="C1172" s="7" t="s">
        <v>71</v>
      </c>
      <c r="D1172" s="5" t="s">
        <v>72</v>
      </c>
      <c r="E1172" s="147" t="s">
        <v>1680</v>
      </c>
      <c r="F1172" s="7"/>
      <c r="G1172" s="147" t="s">
        <v>5627</v>
      </c>
      <c r="H1172" s="145" t="s">
        <v>5628</v>
      </c>
      <c r="I1172" s="147" t="s">
        <v>1690</v>
      </c>
      <c r="J1172" s="7">
        <v>5</v>
      </c>
      <c r="K1172" s="147" t="s">
        <v>1691</v>
      </c>
      <c r="L1172" s="5">
        <f>VLOOKUP(I:I,[1]指导价!$A:$B,2,0)</f>
        <v>9.9</v>
      </c>
      <c r="M1172" s="124">
        <f t="shared" si="66"/>
        <v>11.8</v>
      </c>
      <c r="N1172" s="7" t="s">
        <v>77</v>
      </c>
      <c r="O1172" s="7"/>
      <c r="P1172" s="7"/>
      <c r="Q1172" s="7"/>
      <c r="R1172" s="7"/>
      <c r="S1172" s="7"/>
      <c r="T1172" s="23"/>
      <c r="U1172" s="5"/>
      <c r="V1172" s="7"/>
      <c r="W1172" s="147" t="s">
        <v>5629</v>
      </c>
      <c r="X1172" s="109" t="s">
        <v>5630</v>
      </c>
      <c r="Y1172" s="147" t="s">
        <v>5631</v>
      </c>
      <c r="Z1172" s="7"/>
      <c r="AA1172" s="5">
        <f t="shared" si="67"/>
        <v>49.5</v>
      </c>
      <c r="AB1172" s="5">
        <f t="shared" si="68"/>
        <v>9.5</v>
      </c>
      <c r="AC1172" s="5"/>
      <c r="AD1172" s="5"/>
      <c r="AE1172" s="146"/>
    </row>
    <row r="1173" spans="1:31" ht="16.95" customHeight="1" x14ac:dyDescent="0.3">
      <c r="A1173" s="3">
        <v>46082</v>
      </c>
      <c r="B1173" s="14">
        <v>46084</v>
      </c>
      <c r="C1173" s="5" t="str">
        <f>VLOOKUP(G1173,白名单!C:E,3,0)</f>
        <v>华中大区</v>
      </c>
      <c r="D1173" s="5" t="str">
        <f>VLOOKUP(G1173,白名单!C:F,4,0)</f>
        <v>武汉源乳汇商贸有限公司</v>
      </c>
      <c r="E1173" s="147" t="s">
        <v>1680</v>
      </c>
      <c r="F1173" s="7"/>
      <c r="G1173" s="147" t="s">
        <v>2103</v>
      </c>
      <c r="H1173" s="145" t="s">
        <v>5632</v>
      </c>
      <c r="I1173" s="147" t="s">
        <v>1683</v>
      </c>
      <c r="J1173" s="7">
        <v>4</v>
      </c>
      <c r="K1173" s="147" t="s">
        <v>2172</v>
      </c>
      <c r="L1173" s="5">
        <f>VLOOKUP(I:I,[1]指导价!$A:$B,2,0)</f>
        <v>9.9</v>
      </c>
      <c r="M1173" s="124">
        <f t="shared" si="66"/>
        <v>12.725</v>
      </c>
      <c r="N1173" s="7" t="s">
        <v>77</v>
      </c>
      <c r="O1173" s="7"/>
      <c r="P1173" s="7"/>
      <c r="Q1173" s="7"/>
      <c r="R1173" s="7"/>
      <c r="S1173" s="7"/>
      <c r="T1173" s="23"/>
      <c r="U1173" s="5"/>
      <c r="V1173" s="7"/>
      <c r="W1173" s="147" t="s">
        <v>5633</v>
      </c>
      <c r="X1173" s="109" t="s">
        <v>5634</v>
      </c>
      <c r="Y1173" s="147" t="s">
        <v>5635</v>
      </c>
      <c r="Z1173" s="7"/>
      <c r="AA1173" s="5">
        <f t="shared" si="67"/>
        <v>39.6</v>
      </c>
      <c r="AB1173" s="5">
        <f t="shared" si="68"/>
        <v>11.299999999999997</v>
      </c>
      <c r="AC1173" s="5"/>
      <c r="AD1173" s="5"/>
      <c r="AE1173" s="146"/>
    </row>
    <row r="1174" spans="1:31" ht="16.95" customHeight="1" x14ac:dyDescent="0.3">
      <c r="A1174" s="3">
        <v>46082</v>
      </c>
      <c r="B1174" s="14">
        <v>46084</v>
      </c>
      <c r="C1174" s="5" t="str">
        <f>VLOOKUP(G1174,白名单!C:E,3,0)</f>
        <v>华中大区</v>
      </c>
      <c r="D1174" s="5" t="str">
        <f>VLOOKUP(G1174,白名单!C:F,4,0)</f>
        <v>武汉源乳汇商贸有限公司</v>
      </c>
      <c r="E1174" s="147" t="s">
        <v>1680</v>
      </c>
      <c r="F1174" s="7"/>
      <c r="G1174" s="148" t="s">
        <v>2103</v>
      </c>
      <c r="H1174" s="149" t="s">
        <v>5636</v>
      </c>
      <c r="I1174" s="148" t="s">
        <v>4226</v>
      </c>
      <c r="J1174" s="7">
        <v>6</v>
      </c>
      <c r="K1174" s="148">
        <v>40.9</v>
      </c>
      <c r="L1174" s="5">
        <f>VLOOKUP(I:I,[1]指导价!$A:$B,2,0)</f>
        <v>6.6</v>
      </c>
      <c r="M1174" s="124">
        <f t="shared" si="66"/>
        <v>6.8166666666666664</v>
      </c>
      <c r="N1174" s="7" t="s">
        <v>77</v>
      </c>
      <c r="O1174" s="7"/>
      <c r="P1174" s="7"/>
      <c r="Q1174" s="7"/>
      <c r="R1174" s="7"/>
      <c r="S1174" s="7"/>
      <c r="T1174" s="23"/>
      <c r="U1174" s="5"/>
      <c r="V1174" s="7"/>
      <c r="W1174" s="148" t="s">
        <v>5637</v>
      </c>
      <c r="X1174" s="151" t="s">
        <v>5638</v>
      </c>
      <c r="Y1174" s="148" t="s">
        <v>5639</v>
      </c>
      <c r="Z1174" s="7"/>
      <c r="AA1174" s="5">
        <f t="shared" si="67"/>
        <v>39.599999999999994</v>
      </c>
      <c r="AB1174" s="5">
        <f t="shared" si="68"/>
        <v>1.3000000000000043</v>
      </c>
      <c r="AC1174" s="5"/>
      <c r="AD1174" s="5"/>
      <c r="AE1174" s="146"/>
    </row>
    <row r="1175" spans="1:31" ht="16.95" customHeight="1" x14ac:dyDescent="0.3">
      <c r="A1175" s="3">
        <v>46082</v>
      </c>
      <c r="B1175" s="14">
        <v>46084</v>
      </c>
      <c r="C1175" s="5" t="str">
        <f>VLOOKUP(G1175,白名单!C:E,3,0)</f>
        <v>华中大区</v>
      </c>
      <c r="D1175" s="5" t="str">
        <f>VLOOKUP(G1175,白名单!C:F,4,0)</f>
        <v>武汉源乳汇商贸有限公司</v>
      </c>
      <c r="E1175" s="147" t="s">
        <v>1680</v>
      </c>
      <c r="F1175" s="7"/>
      <c r="G1175" s="148" t="s">
        <v>2103</v>
      </c>
      <c r="H1175" s="149" t="s">
        <v>5640</v>
      </c>
      <c r="I1175" s="148" t="s">
        <v>4226</v>
      </c>
      <c r="J1175" s="7">
        <v>9</v>
      </c>
      <c r="K1175" s="148">
        <v>59.4</v>
      </c>
      <c r="L1175" s="5">
        <f>VLOOKUP(I:I,[1]指导价!$A:$B,2,0)</f>
        <v>6.6</v>
      </c>
      <c r="M1175" s="124">
        <f t="shared" si="66"/>
        <v>6.6</v>
      </c>
      <c r="N1175" s="7" t="s">
        <v>77</v>
      </c>
      <c r="O1175" s="7"/>
      <c r="P1175" s="7"/>
      <c r="Q1175" s="7"/>
      <c r="R1175" s="7"/>
      <c r="S1175" s="7"/>
      <c r="T1175" s="23"/>
      <c r="U1175" s="5"/>
      <c r="V1175" s="7"/>
      <c r="W1175" s="148" t="s">
        <v>5641</v>
      </c>
      <c r="X1175" s="151" t="s">
        <v>5642</v>
      </c>
      <c r="Y1175" s="148" t="s">
        <v>5643</v>
      </c>
      <c r="Z1175" s="7"/>
      <c r="AA1175" s="5">
        <f t="shared" si="67"/>
        <v>59.4</v>
      </c>
      <c r="AB1175" s="5">
        <f t="shared" si="68"/>
        <v>0</v>
      </c>
      <c r="AC1175" s="5"/>
      <c r="AD1175" s="5"/>
      <c r="AE1175" s="146"/>
    </row>
    <row r="1176" spans="1:31" ht="16.95" customHeight="1" x14ac:dyDescent="0.3">
      <c r="A1176" s="3">
        <v>46082</v>
      </c>
      <c r="B1176" s="14">
        <v>46084</v>
      </c>
      <c r="C1176" s="7" t="s">
        <v>71</v>
      </c>
      <c r="D1176" s="5" t="s">
        <v>72</v>
      </c>
      <c r="E1176" s="147" t="s">
        <v>1680</v>
      </c>
      <c r="F1176" s="7"/>
      <c r="G1176" s="148" t="s">
        <v>5644</v>
      </c>
      <c r="H1176" s="149" t="s">
        <v>5645</v>
      </c>
      <c r="I1176" s="148" t="s">
        <v>4226</v>
      </c>
      <c r="J1176" s="7">
        <v>11</v>
      </c>
      <c r="K1176" s="148">
        <v>149.85</v>
      </c>
      <c r="L1176" s="5">
        <f>VLOOKUP(I:I,[1]指导价!$A:$B,2,0)</f>
        <v>6.6</v>
      </c>
      <c r="M1176" s="124">
        <f t="shared" si="66"/>
        <v>13.622727272727273</v>
      </c>
      <c r="N1176" s="7" t="s">
        <v>77</v>
      </c>
      <c r="O1176" s="7"/>
      <c r="P1176" s="7"/>
      <c r="Q1176" s="7"/>
      <c r="R1176" s="7"/>
      <c r="S1176" s="7"/>
      <c r="T1176" s="23"/>
      <c r="U1176" s="5"/>
      <c r="V1176" s="7"/>
      <c r="W1176" s="148" t="s">
        <v>5646</v>
      </c>
      <c r="X1176" s="151" t="s">
        <v>5647</v>
      </c>
      <c r="Y1176" s="148" t="s">
        <v>5648</v>
      </c>
      <c r="Z1176" s="7"/>
      <c r="AA1176" s="5">
        <f t="shared" si="67"/>
        <v>72.599999999999994</v>
      </c>
      <c r="AB1176" s="5">
        <f t="shared" si="68"/>
        <v>77.25</v>
      </c>
      <c r="AC1176" s="5"/>
      <c r="AD1176" s="5"/>
      <c r="AE1176" s="146"/>
    </row>
    <row r="1177" spans="1:31" ht="16.95" customHeight="1" x14ac:dyDescent="0.3">
      <c r="A1177" s="3">
        <v>46082</v>
      </c>
      <c r="B1177" s="14">
        <v>46084</v>
      </c>
      <c r="C1177" s="7" t="s">
        <v>71</v>
      </c>
      <c r="D1177" s="5" t="s">
        <v>72</v>
      </c>
      <c r="E1177" s="147" t="s">
        <v>1680</v>
      </c>
      <c r="F1177" s="7"/>
      <c r="G1177" s="147" t="s">
        <v>5649</v>
      </c>
      <c r="H1177" s="145" t="s">
        <v>5650</v>
      </c>
      <c r="I1177" s="147" t="s">
        <v>1712</v>
      </c>
      <c r="J1177" s="7">
        <v>3</v>
      </c>
      <c r="K1177" s="147" t="s">
        <v>4431</v>
      </c>
      <c r="L1177" s="5">
        <f>VLOOKUP(I:I,[1]指导价!$A:$B,2,0)</f>
        <v>24.9</v>
      </c>
      <c r="M1177" s="124">
        <f t="shared" ref="M1177:M1240" si="69">K1177/J1177</f>
        <v>50</v>
      </c>
      <c r="N1177" s="7" t="s">
        <v>77</v>
      </c>
      <c r="O1177" s="7"/>
      <c r="P1177" s="7"/>
      <c r="Q1177" s="7"/>
      <c r="R1177" s="7"/>
      <c r="S1177" s="7"/>
      <c r="T1177" s="23"/>
      <c r="U1177" s="5"/>
      <c r="V1177" s="7"/>
      <c r="W1177" s="147" t="s">
        <v>5651</v>
      </c>
      <c r="X1177" s="109" t="s">
        <v>5652</v>
      </c>
      <c r="Y1177" s="147" t="s">
        <v>5653</v>
      </c>
      <c r="Z1177" s="7"/>
      <c r="AA1177" s="5">
        <f t="shared" ref="AA1177:AA1240" si="70">J1177*L1177</f>
        <v>74.699999999999989</v>
      </c>
      <c r="AB1177" s="5">
        <f t="shared" ref="AB1177:AB1240" si="71">K:K-AA:AA</f>
        <v>75.300000000000011</v>
      </c>
      <c r="AC1177" s="5"/>
      <c r="AD1177" s="5"/>
      <c r="AE1177" s="146"/>
    </row>
    <row r="1178" spans="1:31" ht="16.95" customHeight="1" x14ac:dyDescent="0.3">
      <c r="A1178" s="3">
        <v>46082</v>
      </c>
      <c r="B1178" s="14">
        <v>46084</v>
      </c>
      <c r="C1178" s="7" t="s">
        <v>71</v>
      </c>
      <c r="D1178" s="5" t="s">
        <v>72</v>
      </c>
      <c r="E1178" s="147" t="s">
        <v>1680</v>
      </c>
      <c r="F1178" s="7"/>
      <c r="G1178" s="148" t="s">
        <v>5654</v>
      </c>
      <c r="H1178" s="149" t="s">
        <v>5655</v>
      </c>
      <c r="I1178" s="148" t="s">
        <v>4396</v>
      </c>
      <c r="J1178" s="7">
        <v>2</v>
      </c>
      <c r="K1178" s="148">
        <v>161</v>
      </c>
      <c r="L1178" s="5">
        <f>VLOOKUP(I:I,[1]指导价!$A:$B,2,0)</f>
        <v>32.9</v>
      </c>
      <c r="M1178" s="124">
        <f t="shared" si="69"/>
        <v>80.5</v>
      </c>
      <c r="N1178" s="7" t="s">
        <v>77</v>
      </c>
      <c r="O1178" s="7"/>
      <c r="P1178" s="7"/>
      <c r="Q1178" s="7"/>
      <c r="R1178" s="7"/>
      <c r="S1178" s="7"/>
      <c r="T1178" s="23"/>
      <c r="U1178" s="5"/>
      <c r="V1178" s="7"/>
      <c r="W1178" s="148" t="s">
        <v>5656</v>
      </c>
      <c r="X1178" s="151" t="s">
        <v>5333</v>
      </c>
      <c r="Y1178" s="148" t="s">
        <v>5334</v>
      </c>
      <c r="Z1178" s="7"/>
      <c r="AA1178" s="5">
        <f t="shared" si="70"/>
        <v>65.8</v>
      </c>
      <c r="AB1178" s="5">
        <f t="shared" si="71"/>
        <v>95.2</v>
      </c>
      <c r="AC1178" s="5"/>
      <c r="AD1178" s="5"/>
      <c r="AE1178" s="146"/>
    </row>
    <row r="1179" spans="1:31" ht="16.95" customHeight="1" x14ac:dyDescent="0.3">
      <c r="A1179" s="3">
        <v>46082</v>
      </c>
      <c r="B1179" s="14">
        <v>46084</v>
      </c>
      <c r="C1179" s="7" t="s">
        <v>71</v>
      </c>
      <c r="D1179" s="5" t="s">
        <v>72</v>
      </c>
      <c r="E1179" s="147" t="s">
        <v>1680</v>
      </c>
      <c r="F1179" s="7"/>
      <c r="G1179" s="148" t="s">
        <v>5654</v>
      </c>
      <c r="H1179" s="149" t="s">
        <v>5657</v>
      </c>
      <c r="I1179" s="148" t="s">
        <v>4396</v>
      </c>
      <c r="J1179" s="7">
        <v>2</v>
      </c>
      <c r="K1179" s="148">
        <v>161</v>
      </c>
      <c r="L1179" s="5">
        <f>VLOOKUP(I:I,[1]指导价!$A:$B,2,0)</f>
        <v>32.9</v>
      </c>
      <c r="M1179" s="124">
        <f t="shared" si="69"/>
        <v>80.5</v>
      </c>
      <c r="N1179" s="7" t="s">
        <v>77</v>
      </c>
      <c r="O1179" s="7"/>
      <c r="P1179" s="7"/>
      <c r="Q1179" s="7"/>
      <c r="R1179" s="7"/>
      <c r="S1179" s="7"/>
      <c r="T1179" s="23"/>
      <c r="U1179" s="5"/>
      <c r="V1179" s="7"/>
      <c r="W1179" s="148" t="s">
        <v>5658</v>
      </c>
      <c r="X1179" s="151" t="s">
        <v>4975</v>
      </c>
      <c r="Y1179" s="148" t="s">
        <v>4976</v>
      </c>
      <c r="Z1179" s="7"/>
      <c r="AA1179" s="5">
        <f t="shared" si="70"/>
        <v>65.8</v>
      </c>
      <c r="AB1179" s="5">
        <f t="shared" si="71"/>
        <v>95.2</v>
      </c>
      <c r="AC1179" s="5"/>
      <c r="AD1179" s="5"/>
      <c r="AE1179" s="146"/>
    </row>
    <row r="1180" spans="1:31" ht="16.95" customHeight="1" x14ac:dyDescent="0.3">
      <c r="A1180" s="3">
        <v>46082</v>
      </c>
      <c r="B1180" s="14">
        <v>46084</v>
      </c>
      <c r="C1180" s="7" t="s">
        <v>71</v>
      </c>
      <c r="D1180" s="5" t="s">
        <v>72</v>
      </c>
      <c r="E1180" s="147" t="s">
        <v>1680</v>
      </c>
      <c r="F1180" s="7"/>
      <c r="G1180" s="147" t="s">
        <v>5659</v>
      </c>
      <c r="H1180" s="145" t="s">
        <v>5660</v>
      </c>
      <c r="I1180" s="147" t="s">
        <v>1683</v>
      </c>
      <c r="J1180" s="7">
        <v>2</v>
      </c>
      <c r="K1180" s="147" t="s">
        <v>3010</v>
      </c>
      <c r="L1180" s="5">
        <f>VLOOKUP(I:I,[1]指导价!$A:$B,2,0)</f>
        <v>9.9</v>
      </c>
      <c r="M1180" s="124">
        <f t="shared" si="69"/>
        <v>37</v>
      </c>
      <c r="N1180" s="7" t="s">
        <v>77</v>
      </c>
      <c r="O1180" s="7"/>
      <c r="P1180" s="7"/>
      <c r="Q1180" s="7"/>
      <c r="R1180" s="7"/>
      <c r="S1180" s="7"/>
      <c r="T1180" s="23"/>
      <c r="U1180" s="5"/>
      <c r="V1180" s="7"/>
      <c r="W1180" s="147" t="s">
        <v>5661</v>
      </c>
      <c r="X1180" s="109" t="s">
        <v>5662</v>
      </c>
      <c r="Y1180" s="147" t="s">
        <v>5663</v>
      </c>
      <c r="Z1180" s="7"/>
      <c r="AA1180" s="5">
        <f t="shared" si="70"/>
        <v>19.8</v>
      </c>
      <c r="AB1180" s="5">
        <f t="shared" si="71"/>
        <v>54.2</v>
      </c>
      <c r="AC1180" s="5"/>
      <c r="AD1180" s="5"/>
      <c r="AE1180" s="146"/>
    </row>
    <row r="1181" spans="1:31" ht="16.95" customHeight="1" x14ac:dyDescent="0.3">
      <c r="A1181" s="3">
        <v>46082</v>
      </c>
      <c r="B1181" s="14">
        <v>46084</v>
      </c>
      <c r="C1181" s="7" t="s">
        <v>71</v>
      </c>
      <c r="D1181" s="5" t="s">
        <v>72</v>
      </c>
      <c r="E1181" s="147" t="s">
        <v>1680</v>
      </c>
      <c r="F1181" s="7"/>
      <c r="G1181" s="147" t="s">
        <v>5659</v>
      </c>
      <c r="H1181" s="145" t="s">
        <v>5664</v>
      </c>
      <c r="I1181" s="147" t="s">
        <v>1712</v>
      </c>
      <c r="J1181" s="7">
        <v>1</v>
      </c>
      <c r="K1181" s="147" t="s">
        <v>3010</v>
      </c>
      <c r="L1181" s="5">
        <f>VLOOKUP(I:I,[1]指导价!$A:$B,2,0)</f>
        <v>24.9</v>
      </c>
      <c r="M1181" s="124">
        <f t="shared" si="69"/>
        <v>74</v>
      </c>
      <c r="N1181" s="7" t="s">
        <v>77</v>
      </c>
      <c r="O1181" s="7"/>
      <c r="P1181" s="7"/>
      <c r="Q1181" s="7"/>
      <c r="R1181" s="7"/>
      <c r="S1181" s="7"/>
      <c r="T1181" s="23"/>
      <c r="U1181" s="5"/>
      <c r="V1181" s="7"/>
      <c r="W1181" s="147" t="s">
        <v>5665</v>
      </c>
      <c r="X1181" s="109" t="s">
        <v>2946</v>
      </c>
      <c r="Y1181" s="147" t="s">
        <v>2947</v>
      </c>
      <c r="Z1181" s="7"/>
      <c r="AA1181" s="5">
        <f t="shared" si="70"/>
        <v>24.9</v>
      </c>
      <c r="AB1181" s="5">
        <f t="shared" si="71"/>
        <v>49.1</v>
      </c>
      <c r="AC1181" s="5"/>
      <c r="AD1181" s="5"/>
      <c r="AE1181" s="146"/>
    </row>
    <row r="1182" spans="1:31" ht="16.95" customHeight="1" x14ac:dyDescent="0.3">
      <c r="A1182" s="3">
        <v>46082</v>
      </c>
      <c r="B1182" s="14">
        <v>46084</v>
      </c>
      <c r="C1182" s="7" t="s">
        <v>71</v>
      </c>
      <c r="D1182" s="5" t="s">
        <v>72</v>
      </c>
      <c r="E1182" s="147" t="s">
        <v>1680</v>
      </c>
      <c r="F1182" s="7"/>
      <c r="G1182" s="147" t="s">
        <v>5666</v>
      </c>
      <c r="H1182" s="145" t="s">
        <v>5667</v>
      </c>
      <c r="I1182" s="147" t="s">
        <v>1683</v>
      </c>
      <c r="J1182" s="7">
        <v>5</v>
      </c>
      <c r="K1182" s="147" t="s">
        <v>2488</v>
      </c>
      <c r="L1182" s="5">
        <f>VLOOKUP(I:I,[1]指导价!$A:$B,2,0)</f>
        <v>9.9</v>
      </c>
      <c r="M1182" s="124">
        <f t="shared" si="69"/>
        <v>30.4</v>
      </c>
      <c r="N1182" s="7" t="s">
        <v>77</v>
      </c>
      <c r="O1182" s="7"/>
      <c r="P1182" s="7"/>
      <c r="Q1182" s="7"/>
      <c r="R1182" s="7"/>
      <c r="S1182" s="7"/>
      <c r="T1182" s="23"/>
      <c r="U1182" s="5"/>
      <c r="V1182" s="7"/>
      <c r="W1182" s="147" t="s">
        <v>5668</v>
      </c>
      <c r="X1182" s="109" t="s">
        <v>5669</v>
      </c>
      <c r="Y1182" s="147" t="s">
        <v>5670</v>
      </c>
      <c r="Z1182" s="7"/>
      <c r="AA1182" s="5">
        <f t="shared" si="70"/>
        <v>49.5</v>
      </c>
      <c r="AB1182" s="5">
        <f t="shared" si="71"/>
        <v>102.5</v>
      </c>
      <c r="AC1182" s="5"/>
      <c r="AD1182" s="5"/>
      <c r="AE1182" s="146"/>
    </row>
    <row r="1183" spans="1:31" ht="16.95" customHeight="1" x14ac:dyDescent="0.3">
      <c r="A1183" s="3">
        <v>46082</v>
      </c>
      <c r="B1183" s="14">
        <v>46084</v>
      </c>
      <c r="C1183" s="7" t="s">
        <v>71</v>
      </c>
      <c r="D1183" s="5" t="s">
        <v>72</v>
      </c>
      <c r="E1183" s="147" t="s">
        <v>1680</v>
      </c>
      <c r="F1183" s="7"/>
      <c r="G1183" s="147" t="s">
        <v>5671</v>
      </c>
      <c r="H1183" s="145" t="s">
        <v>5672</v>
      </c>
      <c r="I1183" s="147" t="s">
        <v>1712</v>
      </c>
      <c r="J1183" s="7">
        <v>4</v>
      </c>
      <c r="K1183" s="147" t="s">
        <v>5673</v>
      </c>
      <c r="L1183" s="5">
        <f>VLOOKUP(I:I,[1]指导价!$A:$B,2,0)</f>
        <v>24.9</v>
      </c>
      <c r="M1183" s="124">
        <f t="shared" si="69"/>
        <v>55.3</v>
      </c>
      <c r="N1183" s="7" t="s">
        <v>77</v>
      </c>
      <c r="O1183" s="7"/>
      <c r="P1183" s="7"/>
      <c r="Q1183" s="7"/>
      <c r="R1183" s="7"/>
      <c r="S1183" s="7"/>
      <c r="T1183" s="23"/>
      <c r="U1183" s="5"/>
      <c r="V1183" s="7"/>
      <c r="W1183" s="147" t="s">
        <v>5674</v>
      </c>
      <c r="X1183" s="109" t="s">
        <v>5675</v>
      </c>
      <c r="Y1183" s="147" t="s">
        <v>5676</v>
      </c>
      <c r="Z1183" s="7"/>
      <c r="AA1183" s="5">
        <f t="shared" si="70"/>
        <v>99.6</v>
      </c>
      <c r="AB1183" s="5">
        <f t="shared" si="71"/>
        <v>121.6</v>
      </c>
      <c r="AC1183" s="5"/>
      <c r="AD1183" s="5"/>
      <c r="AE1183" s="146"/>
    </row>
    <row r="1184" spans="1:31" ht="16.95" customHeight="1" x14ac:dyDescent="0.3">
      <c r="A1184" s="3">
        <v>46082</v>
      </c>
      <c r="B1184" s="14">
        <v>46084</v>
      </c>
      <c r="C1184" s="7" t="s">
        <v>71</v>
      </c>
      <c r="D1184" s="5" t="s">
        <v>72</v>
      </c>
      <c r="E1184" s="147" t="s">
        <v>1680</v>
      </c>
      <c r="F1184" s="7"/>
      <c r="G1184" s="147" t="s">
        <v>5677</v>
      </c>
      <c r="H1184" s="145" t="s">
        <v>5678</v>
      </c>
      <c r="I1184" s="147" t="s">
        <v>1712</v>
      </c>
      <c r="J1184" s="7">
        <v>2</v>
      </c>
      <c r="K1184" s="147" t="s">
        <v>4889</v>
      </c>
      <c r="L1184" s="5">
        <f>VLOOKUP(I:I,[1]指导价!$A:$B,2,0)</f>
        <v>24.9</v>
      </c>
      <c r="M1184" s="124">
        <f t="shared" si="69"/>
        <v>65</v>
      </c>
      <c r="N1184" s="7" t="s">
        <v>77</v>
      </c>
      <c r="O1184" s="7"/>
      <c r="P1184" s="7"/>
      <c r="Q1184" s="7"/>
      <c r="R1184" s="7"/>
      <c r="S1184" s="7"/>
      <c r="T1184" s="23"/>
      <c r="U1184" s="5"/>
      <c r="V1184" s="7"/>
      <c r="W1184" s="147" t="s">
        <v>5679</v>
      </c>
      <c r="X1184" s="109" t="s">
        <v>4891</v>
      </c>
      <c r="Y1184" s="147" t="s">
        <v>4892</v>
      </c>
      <c r="Z1184" s="7"/>
      <c r="AA1184" s="5">
        <f t="shared" si="70"/>
        <v>49.8</v>
      </c>
      <c r="AB1184" s="5">
        <f t="shared" si="71"/>
        <v>80.2</v>
      </c>
      <c r="AC1184" s="5"/>
      <c r="AD1184" s="5"/>
      <c r="AE1184" s="146"/>
    </row>
    <row r="1185" spans="1:31" ht="16.95" customHeight="1" x14ac:dyDescent="0.3">
      <c r="A1185" s="3">
        <v>46082</v>
      </c>
      <c r="B1185" s="14">
        <v>46084</v>
      </c>
      <c r="C1185" s="7" t="s">
        <v>71</v>
      </c>
      <c r="D1185" s="5" t="s">
        <v>72</v>
      </c>
      <c r="E1185" s="147" t="s">
        <v>1680</v>
      </c>
      <c r="F1185" s="7"/>
      <c r="G1185" s="148" t="s">
        <v>5680</v>
      </c>
      <c r="H1185" s="149" t="s">
        <v>5681</v>
      </c>
      <c r="I1185" s="148" t="s">
        <v>4226</v>
      </c>
      <c r="J1185" s="7">
        <v>4</v>
      </c>
      <c r="K1185" s="148">
        <v>52</v>
      </c>
      <c r="L1185" s="5">
        <f>VLOOKUP(I:I,[1]指导价!$A:$B,2,0)</f>
        <v>6.6</v>
      </c>
      <c r="M1185" s="124">
        <f t="shared" si="69"/>
        <v>13</v>
      </c>
      <c r="N1185" s="7" t="s">
        <v>77</v>
      </c>
      <c r="O1185" s="7"/>
      <c r="P1185" s="7"/>
      <c r="Q1185" s="7"/>
      <c r="R1185" s="7"/>
      <c r="S1185" s="7"/>
      <c r="T1185" s="23"/>
      <c r="U1185" s="5"/>
      <c r="V1185" s="7"/>
      <c r="W1185" s="148" t="s">
        <v>5682</v>
      </c>
      <c r="X1185" s="151" t="s">
        <v>5683</v>
      </c>
      <c r="Y1185" s="148" t="s">
        <v>5684</v>
      </c>
      <c r="Z1185" s="7"/>
      <c r="AA1185" s="5">
        <f t="shared" si="70"/>
        <v>26.4</v>
      </c>
      <c r="AB1185" s="5">
        <f t="shared" si="71"/>
        <v>25.6</v>
      </c>
      <c r="AC1185" s="5"/>
      <c r="AD1185" s="5"/>
      <c r="AE1185" s="146"/>
    </row>
    <row r="1186" spans="1:31" ht="16.95" customHeight="1" x14ac:dyDescent="0.3">
      <c r="A1186" s="3">
        <v>46082</v>
      </c>
      <c r="B1186" s="14">
        <v>46084</v>
      </c>
      <c r="C1186" s="7" t="s">
        <v>71</v>
      </c>
      <c r="D1186" s="5" t="s">
        <v>72</v>
      </c>
      <c r="E1186" s="147" t="s">
        <v>1680</v>
      </c>
      <c r="F1186" s="7"/>
      <c r="G1186" s="148" t="s">
        <v>2927</v>
      </c>
      <c r="H1186" s="149" t="s">
        <v>5685</v>
      </c>
      <c r="I1186" s="148" t="s">
        <v>4226</v>
      </c>
      <c r="J1186" s="7">
        <v>6</v>
      </c>
      <c r="K1186" s="148">
        <v>91.8</v>
      </c>
      <c r="L1186" s="5">
        <f>VLOOKUP(I:I,[1]指导价!$A:$B,2,0)</f>
        <v>6.6</v>
      </c>
      <c r="M1186" s="124">
        <f t="shared" si="69"/>
        <v>15.299999999999999</v>
      </c>
      <c r="N1186" s="7" t="s">
        <v>77</v>
      </c>
      <c r="O1186" s="7"/>
      <c r="P1186" s="7"/>
      <c r="Q1186" s="7"/>
      <c r="R1186" s="7"/>
      <c r="S1186" s="7"/>
      <c r="T1186" s="23"/>
      <c r="U1186" s="5"/>
      <c r="V1186" s="7"/>
      <c r="W1186" s="148" t="s">
        <v>5686</v>
      </c>
      <c r="X1186" s="151" t="s">
        <v>369</v>
      </c>
      <c r="Y1186" s="148" t="s">
        <v>5687</v>
      </c>
      <c r="Z1186" s="7"/>
      <c r="AA1186" s="5">
        <f t="shared" si="70"/>
        <v>39.599999999999994</v>
      </c>
      <c r="AB1186" s="5">
        <f t="shared" si="71"/>
        <v>52.2</v>
      </c>
      <c r="AC1186" s="5"/>
      <c r="AD1186" s="5"/>
      <c r="AE1186" s="146"/>
    </row>
    <row r="1187" spans="1:31" ht="16.95" customHeight="1" x14ac:dyDescent="0.3">
      <c r="A1187" s="3">
        <v>46082</v>
      </c>
      <c r="B1187" s="14">
        <v>46084</v>
      </c>
      <c r="C1187" s="5" t="str">
        <f>VLOOKUP(G1187,白名单!C:E,3,0)</f>
        <v>西南大区</v>
      </c>
      <c r="D1187" s="5" t="str">
        <f>VLOOKUP(G1187,白名单!C:F,4,0)</f>
        <v>成都中晋四季食品科技有限公司</v>
      </c>
      <c r="E1187" s="147" t="s">
        <v>1680</v>
      </c>
      <c r="F1187" s="7"/>
      <c r="G1187" s="148" t="s">
        <v>1812</v>
      </c>
      <c r="H1187" s="149" t="s">
        <v>5688</v>
      </c>
      <c r="I1187" s="148" t="s">
        <v>4226</v>
      </c>
      <c r="J1187" s="7">
        <v>3</v>
      </c>
      <c r="K1187" s="148">
        <v>57.8</v>
      </c>
      <c r="L1187" s="5">
        <f>VLOOKUP(I:I,[1]指导价!$A:$B,2,0)</f>
        <v>6.6</v>
      </c>
      <c r="M1187" s="124">
        <f t="shared" si="69"/>
        <v>19.266666666666666</v>
      </c>
      <c r="N1187" s="7" t="s">
        <v>77</v>
      </c>
      <c r="O1187" s="7"/>
      <c r="P1187" s="7"/>
      <c r="Q1187" s="7"/>
      <c r="R1187" s="7"/>
      <c r="S1187" s="7"/>
      <c r="T1187" s="23"/>
      <c r="U1187" s="5"/>
      <c r="V1187" s="7"/>
      <c r="W1187" s="148" t="s">
        <v>5689</v>
      </c>
      <c r="X1187" s="151" t="s">
        <v>5690</v>
      </c>
      <c r="Y1187" s="148" t="s">
        <v>5691</v>
      </c>
      <c r="Z1187" s="7"/>
      <c r="AA1187" s="5">
        <f t="shared" si="70"/>
        <v>19.799999999999997</v>
      </c>
      <c r="AB1187" s="5">
        <f t="shared" si="71"/>
        <v>38</v>
      </c>
      <c r="AC1187" s="5"/>
      <c r="AD1187" s="5"/>
      <c r="AE1187" s="146"/>
    </row>
    <row r="1188" spans="1:31" ht="16.95" customHeight="1" x14ac:dyDescent="0.3">
      <c r="A1188" s="3">
        <v>46082</v>
      </c>
      <c r="B1188" s="14">
        <v>46084</v>
      </c>
      <c r="C1188" s="5" t="str">
        <f>VLOOKUP(G1188,白名单!C:E,3,0)</f>
        <v>西南大区</v>
      </c>
      <c r="D1188" s="5" t="str">
        <f>VLOOKUP(G1188,白名单!C:F,4,0)</f>
        <v>成都中晋四季食品科技有限公司</v>
      </c>
      <c r="E1188" s="147" t="s">
        <v>1680</v>
      </c>
      <c r="F1188" s="7"/>
      <c r="G1188" s="148" t="s">
        <v>1812</v>
      </c>
      <c r="H1188" s="149" t="s">
        <v>5692</v>
      </c>
      <c r="I1188" s="148" t="s">
        <v>4226</v>
      </c>
      <c r="J1188" s="7">
        <v>6</v>
      </c>
      <c r="K1188" s="148">
        <v>45.9</v>
      </c>
      <c r="L1188" s="5">
        <f>VLOOKUP(I:I,[1]指导价!$A:$B,2,0)</f>
        <v>6.6</v>
      </c>
      <c r="M1188" s="124">
        <f t="shared" si="69"/>
        <v>7.6499999999999995</v>
      </c>
      <c r="N1188" s="7" t="s">
        <v>77</v>
      </c>
      <c r="O1188" s="7"/>
      <c r="P1188" s="7"/>
      <c r="Q1188" s="7"/>
      <c r="R1188" s="7"/>
      <c r="S1188" s="7"/>
      <c r="T1188" s="23"/>
      <c r="U1188" s="5"/>
      <c r="V1188" s="7"/>
      <c r="W1188" s="148" t="s">
        <v>5693</v>
      </c>
      <c r="X1188" s="151" t="s">
        <v>5694</v>
      </c>
      <c r="Y1188" s="148" t="s">
        <v>5695</v>
      </c>
      <c r="Z1188" s="7"/>
      <c r="AA1188" s="5">
        <f t="shared" si="70"/>
        <v>39.599999999999994</v>
      </c>
      <c r="AB1188" s="5">
        <f t="shared" si="71"/>
        <v>6.3000000000000043</v>
      </c>
      <c r="AC1188" s="5"/>
      <c r="AD1188" s="5"/>
      <c r="AE1188" s="146"/>
    </row>
    <row r="1189" spans="1:31" ht="16.95" customHeight="1" x14ac:dyDescent="0.3">
      <c r="A1189" s="3">
        <v>46082</v>
      </c>
      <c r="B1189" s="14">
        <v>46084</v>
      </c>
      <c r="C1189" s="5" t="str">
        <f>VLOOKUP(G1189,白名单!C:E,3,0)</f>
        <v>西南大区</v>
      </c>
      <c r="D1189" s="5" t="str">
        <f>VLOOKUP(G1189,白名单!C:F,4,0)</f>
        <v>成都中晋四季食品科技有限公司</v>
      </c>
      <c r="E1189" s="147" t="s">
        <v>1680</v>
      </c>
      <c r="F1189" s="7"/>
      <c r="G1189" s="148" t="s">
        <v>1812</v>
      </c>
      <c r="H1189" s="149" t="s">
        <v>5696</v>
      </c>
      <c r="I1189" s="148" t="s">
        <v>4226</v>
      </c>
      <c r="J1189" s="7">
        <v>3</v>
      </c>
      <c r="K1189" s="148">
        <v>57.8</v>
      </c>
      <c r="L1189" s="5">
        <f>VLOOKUP(I:I,[1]指导价!$A:$B,2,0)</f>
        <v>6.6</v>
      </c>
      <c r="M1189" s="124">
        <f t="shared" si="69"/>
        <v>19.266666666666666</v>
      </c>
      <c r="N1189" s="7" t="s">
        <v>77</v>
      </c>
      <c r="O1189" s="7"/>
      <c r="P1189" s="7"/>
      <c r="Q1189" s="7"/>
      <c r="R1189" s="7"/>
      <c r="S1189" s="7"/>
      <c r="T1189" s="23"/>
      <c r="U1189" s="5"/>
      <c r="V1189" s="7"/>
      <c r="W1189" s="148" t="s">
        <v>5697</v>
      </c>
      <c r="X1189" s="151" t="s">
        <v>5698</v>
      </c>
      <c r="Y1189" s="148" t="s">
        <v>5699</v>
      </c>
      <c r="Z1189" s="7"/>
      <c r="AA1189" s="5">
        <f t="shared" si="70"/>
        <v>19.799999999999997</v>
      </c>
      <c r="AB1189" s="5">
        <f t="shared" si="71"/>
        <v>38</v>
      </c>
      <c r="AC1189" s="5"/>
      <c r="AD1189" s="5"/>
      <c r="AE1189" s="146"/>
    </row>
    <row r="1190" spans="1:31" ht="16.95" customHeight="1" x14ac:dyDescent="0.3">
      <c r="A1190" s="3">
        <v>46082</v>
      </c>
      <c r="B1190" s="14">
        <v>46084</v>
      </c>
      <c r="C1190" s="5" t="str">
        <f>VLOOKUP(G1190,白名单!C:E,3,0)</f>
        <v>西南大区</v>
      </c>
      <c r="D1190" s="5" t="str">
        <f>VLOOKUP(G1190,白名单!C:F,4,0)</f>
        <v>成都中晋四季食品科技有限公司</v>
      </c>
      <c r="E1190" s="147" t="s">
        <v>1680</v>
      </c>
      <c r="F1190" s="7"/>
      <c r="G1190" s="148" t="s">
        <v>1812</v>
      </c>
      <c r="H1190" s="149" t="s">
        <v>5700</v>
      </c>
      <c r="I1190" s="148" t="s">
        <v>4226</v>
      </c>
      <c r="J1190" s="7">
        <v>3</v>
      </c>
      <c r="K1190" s="148">
        <v>57.8</v>
      </c>
      <c r="L1190" s="5">
        <f>VLOOKUP(I:I,[1]指导价!$A:$B,2,0)</f>
        <v>6.6</v>
      </c>
      <c r="M1190" s="124">
        <f t="shared" si="69"/>
        <v>19.266666666666666</v>
      </c>
      <c r="N1190" s="7" t="s">
        <v>77</v>
      </c>
      <c r="O1190" s="7"/>
      <c r="P1190" s="7"/>
      <c r="Q1190" s="7"/>
      <c r="R1190" s="7"/>
      <c r="S1190" s="7"/>
      <c r="T1190" s="23"/>
      <c r="U1190" s="5"/>
      <c r="V1190" s="7"/>
      <c r="W1190" s="148" t="s">
        <v>5701</v>
      </c>
      <c r="X1190" s="151" t="s">
        <v>5702</v>
      </c>
      <c r="Y1190" s="148" t="s">
        <v>5703</v>
      </c>
      <c r="Z1190" s="7"/>
      <c r="AA1190" s="5">
        <f t="shared" si="70"/>
        <v>19.799999999999997</v>
      </c>
      <c r="AB1190" s="5">
        <f t="shared" si="71"/>
        <v>38</v>
      </c>
      <c r="AC1190" s="5"/>
      <c r="AD1190" s="5"/>
      <c r="AE1190" s="146"/>
    </row>
    <row r="1191" spans="1:31" ht="16.95" customHeight="1" x14ac:dyDescent="0.3">
      <c r="A1191" s="3">
        <v>46082</v>
      </c>
      <c r="B1191" s="14">
        <v>46084</v>
      </c>
      <c r="C1191" s="5" t="str">
        <f>VLOOKUP(G1191,白名单!C:E,3,0)</f>
        <v>西南大区</v>
      </c>
      <c r="D1191" s="5" t="str">
        <f>VLOOKUP(G1191,白名单!C:F,4,0)</f>
        <v>成都中晋四季食品科技有限公司</v>
      </c>
      <c r="E1191" s="147" t="s">
        <v>1680</v>
      </c>
      <c r="F1191" s="7"/>
      <c r="G1191" s="148" t="s">
        <v>1812</v>
      </c>
      <c r="H1191" s="149" t="s">
        <v>5704</v>
      </c>
      <c r="I1191" s="148" t="s">
        <v>4226</v>
      </c>
      <c r="J1191" s="7">
        <v>12</v>
      </c>
      <c r="K1191" s="148">
        <v>92.8</v>
      </c>
      <c r="L1191" s="5">
        <f>VLOOKUP(I:I,[1]指导价!$A:$B,2,0)</f>
        <v>6.6</v>
      </c>
      <c r="M1191" s="124">
        <f t="shared" si="69"/>
        <v>7.7333333333333334</v>
      </c>
      <c r="N1191" s="7" t="s">
        <v>77</v>
      </c>
      <c r="O1191" s="7"/>
      <c r="P1191" s="7"/>
      <c r="Q1191" s="7"/>
      <c r="R1191" s="7"/>
      <c r="S1191" s="7"/>
      <c r="T1191" s="23"/>
      <c r="U1191" s="5"/>
      <c r="V1191" s="7"/>
      <c r="W1191" s="148" t="s">
        <v>5705</v>
      </c>
      <c r="X1191" s="151" t="s">
        <v>5706</v>
      </c>
      <c r="Y1191" s="148" t="s">
        <v>5707</v>
      </c>
      <c r="Z1191" s="7"/>
      <c r="AA1191" s="5">
        <f t="shared" si="70"/>
        <v>79.199999999999989</v>
      </c>
      <c r="AB1191" s="5">
        <f t="shared" si="71"/>
        <v>13.600000000000009</v>
      </c>
      <c r="AC1191" s="5"/>
      <c r="AD1191" s="5"/>
      <c r="AE1191" s="146"/>
    </row>
    <row r="1192" spans="1:31" ht="16.95" customHeight="1" x14ac:dyDescent="0.3">
      <c r="A1192" s="3">
        <v>46082</v>
      </c>
      <c r="B1192" s="14">
        <v>46084</v>
      </c>
      <c r="C1192" s="5" t="str">
        <f>VLOOKUP(G1192,白名单!C:E,3,0)</f>
        <v>西南大区</v>
      </c>
      <c r="D1192" s="5" t="str">
        <f>VLOOKUP(G1192,白名单!C:F,4,0)</f>
        <v>成都中晋四季食品科技有限公司</v>
      </c>
      <c r="E1192" s="147" t="s">
        <v>1680</v>
      </c>
      <c r="F1192" s="7"/>
      <c r="G1192" s="148" t="s">
        <v>1812</v>
      </c>
      <c r="H1192" s="149" t="s">
        <v>5708</v>
      </c>
      <c r="I1192" s="148" t="s">
        <v>4226</v>
      </c>
      <c r="J1192" s="7">
        <v>3</v>
      </c>
      <c r="K1192" s="148">
        <v>57.8</v>
      </c>
      <c r="L1192" s="5">
        <f>VLOOKUP(I:I,[1]指导价!$A:$B,2,0)</f>
        <v>6.6</v>
      </c>
      <c r="M1192" s="124">
        <f t="shared" si="69"/>
        <v>19.266666666666666</v>
      </c>
      <c r="N1192" s="7" t="s">
        <v>77</v>
      </c>
      <c r="O1192" s="7"/>
      <c r="P1192" s="7"/>
      <c r="Q1192" s="7"/>
      <c r="R1192" s="7"/>
      <c r="S1192" s="7"/>
      <c r="T1192" s="23"/>
      <c r="U1192" s="5"/>
      <c r="V1192" s="7"/>
      <c r="W1192" s="148" t="s">
        <v>5709</v>
      </c>
      <c r="X1192" s="151" t="s">
        <v>5710</v>
      </c>
      <c r="Y1192" s="148" t="s">
        <v>5711</v>
      </c>
      <c r="Z1192" s="7"/>
      <c r="AA1192" s="5">
        <f t="shared" si="70"/>
        <v>19.799999999999997</v>
      </c>
      <c r="AB1192" s="5">
        <f t="shared" si="71"/>
        <v>38</v>
      </c>
      <c r="AC1192" s="5"/>
      <c r="AD1192" s="5"/>
      <c r="AE1192" s="146"/>
    </row>
    <row r="1193" spans="1:31" ht="16.95" customHeight="1" x14ac:dyDescent="0.3">
      <c r="A1193" s="3">
        <v>46082</v>
      </c>
      <c r="B1193" s="14">
        <v>46084</v>
      </c>
      <c r="C1193" s="5" t="str">
        <f>VLOOKUP(G1193,白名单!C:E,3,0)</f>
        <v>西南大区</v>
      </c>
      <c r="D1193" s="5" t="str">
        <f>VLOOKUP(G1193,白名单!C:F,4,0)</f>
        <v>成都中晋四季食品科技有限公司</v>
      </c>
      <c r="E1193" s="147" t="s">
        <v>1680</v>
      </c>
      <c r="F1193" s="7"/>
      <c r="G1193" s="148" t="s">
        <v>1812</v>
      </c>
      <c r="H1193" s="152" t="s">
        <v>5712</v>
      </c>
      <c r="I1193" s="148" t="s">
        <v>4226</v>
      </c>
      <c r="J1193" s="7">
        <v>12</v>
      </c>
      <c r="K1193" s="148">
        <v>92.8</v>
      </c>
      <c r="L1193" s="5">
        <f>VLOOKUP(I:I,[1]指导价!$A:$B,2,0)</f>
        <v>6.6</v>
      </c>
      <c r="M1193" s="124">
        <f t="shared" si="69"/>
        <v>7.7333333333333334</v>
      </c>
      <c r="N1193" s="7" t="s">
        <v>77</v>
      </c>
      <c r="O1193" s="7"/>
      <c r="P1193" s="7"/>
      <c r="Q1193" s="7"/>
      <c r="R1193" s="7"/>
      <c r="S1193" s="7"/>
      <c r="T1193" s="23"/>
      <c r="U1193" s="5"/>
      <c r="V1193" s="7"/>
      <c r="W1193" s="148" t="s">
        <v>5713</v>
      </c>
      <c r="X1193" s="151" t="s">
        <v>5714</v>
      </c>
      <c r="Y1193" s="148" t="s">
        <v>5715</v>
      </c>
      <c r="Z1193" s="7"/>
      <c r="AA1193" s="5">
        <f t="shared" si="70"/>
        <v>79.199999999999989</v>
      </c>
      <c r="AB1193" s="5">
        <f t="shared" si="71"/>
        <v>13.600000000000009</v>
      </c>
      <c r="AC1193" s="5"/>
      <c r="AD1193" s="5"/>
      <c r="AE1193" s="146"/>
    </row>
    <row r="1194" spans="1:31" ht="16.95" customHeight="1" x14ac:dyDescent="0.3">
      <c r="A1194" s="3">
        <v>46082</v>
      </c>
      <c r="B1194" s="14">
        <v>46084</v>
      </c>
      <c r="C1194" s="5" t="str">
        <f>VLOOKUP(G1194,白名单!C:E,3,0)</f>
        <v>西南大区</v>
      </c>
      <c r="D1194" s="5" t="str">
        <f>VLOOKUP(G1194,白名单!C:F,4,0)</f>
        <v>成都中晋四季食品科技有限公司</v>
      </c>
      <c r="E1194" s="147" t="s">
        <v>1680</v>
      </c>
      <c r="F1194" s="7"/>
      <c r="G1194" s="148" t="s">
        <v>1812</v>
      </c>
      <c r="H1194" s="152" t="s">
        <v>5716</v>
      </c>
      <c r="I1194" s="148" t="s">
        <v>4226</v>
      </c>
      <c r="J1194" s="7">
        <v>12</v>
      </c>
      <c r="K1194" s="148">
        <v>92.8</v>
      </c>
      <c r="L1194" s="5">
        <f>VLOOKUP(I:I,[1]指导价!$A:$B,2,0)</f>
        <v>6.6</v>
      </c>
      <c r="M1194" s="124">
        <f t="shared" si="69"/>
        <v>7.7333333333333334</v>
      </c>
      <c r="N1194" s="7" t="s">
        <v>77</v>
      </c>
      <c r="O1194" s="7"/>
      <c r="P1194" s="7"/>
      <c r="Q1194" s="7"/>
      <c r="R1194" s="7"/>
      <c r="S1194" s="7"/>
      <c r="T1194" s="23"/>
      <c r="U1194" s="5"/>
      <c r="V1194" s="7"/>
      <c r="W1194" s="148" t="s">
        <v>5717</v>
      </c>
      <c r="X1194" s="151" t="s">
        <v>5718</v>
      </c>
      <c r="Y1194" s="148" t="s">
        <v>5719</v>
      </c>
      <c r="Z1194" s="7"/>
      <c r="AA1194" s="5">
        <f t="shared" si="70"/>
        <v>79.199999999999989</v>
      </c>
      <c r="AB1194" s="5">
        <f t="shared" si="71"/>
        <v>13.600000000000009</v>
      </c>
      <c r="AC1194" s="5"/>
      <c r="AD1194" s="5"/>
      <c r="AE1194" s="146"/>
    </row>
    <row r="1195" spans="1:31" ht="16.95" customHeight="1" x14ac:dyDescent="0.3">
      <c r="A1195" s="3">
        <v>46082</v>
      </c>
      <c r="B1195" s="14">
        <v>46084</v>
      </c>
      <c r="C1195" s="7" t="s">
        <v>71</v>
      </c>
      <c r="D1195" s="5" t="s">
        <v>72</v>
      </c>
      <c r="E1195" s="147" t="s">
        <v>1680</v>
      </c>
      <c r="F1195" s="7"/>
      <c r="G1195" s="147" t="s">
        <v>2481</v>
      </c>
      <c r="H1195" s="145" t="s">
        <v>5720</v>
      </c>
      <c r="I1195" s="147" t="s">
        <v>1690</v>
      </c>
      <c r="J1195" s="7">
        <v>4</v>
      </c>
      <c r="K1195" s="147" t="s">
        <v>3394</v>
      </c>
      <c r="L1195" s="5">
        <f>VLOOKUP(I:I,[1]指导价!$A:$B,2,0)</f>
        <v>9.9</v>
      </c>
      <c r="M1195" s="124">
        <f t="shared" si="69"/>
        <v>30.75</v>
      </c>
      <c r="N1195" s="7" t="s">
        <v>77</v>
      </c>
      <c r="O1195" s="7"/>
      <c r="P1195" s="7"/>
      <c r="Q1195" s="7"/>
      <c r="R1195" s="7"/>
      <c r="S1195" s="7"/>
      <c r="T1195" s="23"/>
      <c r="U1195" s="5"/>
      <c r="V1195" s="7"/>
      <c r="W1195" s="147" t="s">
        <v>5721</v>
      </c>
      <c r="X1195" s="109" t="s">
        <v>5722</v>
      </c>
      <c r="Y1195" s="147" t="s">
        <v>5723</v>
      </c>
      <c r="Z1195" s="7"/>
      <c r="AA1195" s="5">
        <f t="shared" si="70"/>
        <v>39.6</v>
      </c>
      <c r="AB1195" s="5">
        <f t="shared" si="71"/>
        <v>83.4</v>
      </c>
      <c r="AC1195" s="5"/>
      <c r="AD1195" s="5"/>
      <c r="AE1195" s="146"/>
    </row>
    <row r="1196" spans="1:31" ht="16.95" customHeight="1" x14ac:dyDescent="0.3">
      <c r="A1196" s="3">
        <v>46082</v>
      </c>
      <c r="B1196" s="14">
        <v>46084</v>
      </c>
      <c r="C1196" s="7" t="s">
        <v>71</v>
      </c>
      <c r="D1196" s="5" t="s">
        <v>72</v>
      </c>
      <c r="E1196" s="147" t="s">
        <v>1680</v>
      </c>
      <c r="F1196" s="7"/>
      <c r="G1196" s="147" t="s">
        <v>2481</v>
      </c>
      <c r="H1196" s="145" t="s">
        <v>5724</v>
      </c>
      <c r="I1196" s="147" t="s">
        <v>1690</v>
      </c>
      <c r="J1196" s="7">
        <v>6</v>
      </c>
      <c r="K1196" s="147" t="s">
        <v>3342</v>
      </c>
      <c r="L1196" s="5">
        <f>VLOOKUP(I:I,[1]指导价!$A:$B,2,0)</f>
        <v>9.9</v>
      </c>
      <c r="M1196" s="124">
        <f t="shared" si="69"/>
        <v>25.666666666666668</v>
      </c>
      <c r="N1196" s="7" t="s">
        <v>77</v>
      </c>
      <c r="O1196" s="7"/>
      <c r="P1196" s="7"/>
      <c r="Q1196" s="7"/>
      <c r="R1196" s="7"/>
      <c r="S1196" s="7"/>
      <c r="T1196" s="23"/>
      <c r="U1196" s="5"/>
      <c r="V1196" s="7"/>
      <c r="W1196" s="147" t="s">
        <v>5725</v>
      </c>
      <c r="X1196" s="109" t="s">
        <v>5726</v>
      </c>
      <c r="Y1196" s="147" t="s">
        <v>5727</v>
      </c>
      <c r="Z1196" s="7"/>
      <c r="AA1196" s="5">
        <f t="shared" si="70"/>
        <v>59.400000000000006</v>
      </c>
      <c r="AB1196" s="5">
        <f t="shared" si="71"/>
        <v>94.6</v>
      </c>
      <c r="AC1196" s="5"/>
      <c r="AD1196" s="5"/>
      <c r="AE1196" s="146"/>
    </row>
    <row r="1197" spans="1:31" ht="16.95" customHeight="1" x14ac:dyDescent="0.3">
      <c r="A1197" s="3">
        <v>46082</v>
      </c>
      <c r="B1197" s="14">
        <v>46084</v>
      </c>
      <c r="C1197" s="7" t="s">
        <v>71</v>
      </c>
      <c r="D1197" s="5" t="s">
        <v>72</v>
      </c>
      <c r="E1197" s="147" t="s">
        <v>1680</v>
      </c>
      <c r="F1197" s="7"/>
      <c r="G1197" s="148" t="s">
        <v>2753</v>
      </c>
      <c r="H1197" s="149" t="s">
        <v>5728</v>
      </c>
      <c r="I1197" s="148" t="s">
        <v>4226</v>
      </c>
      <c r="J1197" s="7">
        <v>11</v>
      </c>
      <c r="K1197" s="148">
        <v>149.85</v>
      </c>
      <c r="L1197" s="5">
        <f>VLOOKUP(I:I,[1]指导价!$A:$B,2,0)</f>
        <v>6.6</v>
      </c>
      <c r="M1197" s="124">
        <f t="shared" si="69"/>
        <v>13.622727272727273</v>
      </c>
      <c r="N1197" s="7" t="s">
        <v>77</v>
      </c>
      <c r="O1197" s="7"/>
      <c r="P1197" s="7"/>
      <c r="Q1197" s="7"/>
      <c r="R1197" s="7"/>
      <c r="S1197" s="7"/>
      <c r="T1197" s="23"/>
      <c r="U1197" s="5"/>
      <c r="V1197" s="7"/>
      <c r="W1197" s="148" t="s">
        <v>5729</v>
      </c>
      <c r="X1197" s="151" t="s">
        <v>5647</v>
      </c>
      <c r="Y1197" s="148" t="s">
        <v>5648</v>
      </c>
      <c r="Z1197" s="7"/>
      <c r="AA1197" s="5">
        <f t="shared" si="70"/>
        <v>72.599999999999994</v>
      </c>
      <c r="AB1197" s="5">
        <f t="shared" si="71"/>
        <v>77.25</v>
      </c>
      <c r="AC1197" s="5"/>
      <c r="AD1197" s="5"/>
      <c r="AE1197" s="146"/>
    </row>
    <row r="1198" spans="1:31" ht="16.95" customHeight="1" x14ac:dyDescent="0.3">
      <c r="A1198" s="3">
        <v>46082</v>
      </c>
      <c r="B1198" s="14">
        <v>46084</v>
      </c>
      <c r="C1198" s="7" t="s">
        <v>71</v>
      </c>
      <c r="D1198" s="5" t="s">
        <v>72</v>
      </c>
      <c r="E1198" s="147" t="s">
        <v>1680</v>
      </c>
      <c r="F1198" s="7"/>
      <c r="G1198" s="148" t="s">
        <v>2753</v>
      </c>
      <c r="H1198" s="149" t="s">
        <v>5730</v>
      </c>
      <c r="I1198" s="148" t="s">
        <v>4226</v>
      </c>
      <c r="J1198" s="7">
        <v>6</v>
      </c>
      <c r="K1198" s="148">
        <v>91.8</v>
      </c>
      <c r="L1198" s="5">
        <f>VLOOKUP(I:I,[1]指导价!$A:$B,2,0)</f>
        <v>6.6</v>
      </c>
      <c r="M1198" s="124">
        <f t="shared" si="69"/>
        <v>15.299999999999999</v>
      </c>
      <c r="N1198" s="7" t="s">
        <v>77</v>
      </c>
      <c r="O1198" s="7"/>
      <c r="P1198" s="7"/>
      <c r="Q1198" s="7"/>
      <c r="R1198" s="7"/>
      <c r="S1198" s="7"/>
      <c r="T1198" s="23"/>
      <c r="U1198" s="5"/>
      <c r="V1198" s="7"/>
      <c r="W1198" s="148" t="s">
        <v>5731</v>
      </c>
      <c r="X1198" s="151" t="s">
        <v>369</v>
      </c>
      <c r="Y1198" s="148" t="s">
        <v>5687</v>
      </c>
      <c r="Z1198" s="7"/>
      <c r="AA1198" s="5">
        <f t="shared" si="70"/>
        <v>39.599999999999994</v>
      </c>
      <c r="AB1198" s="5">
        <f t="shared" si="71"/>
        <v>52.2</v>
      </c>
      <c r="AC1198" s="5"/>
      <c r="AD1198" s="5"/>
      <c r="AE1198" s="146"/>
    </row>
    <row r="1199" spans="1:31" ht="16.95" customHeight="1" x14ac:dyDescent="0.3">
      <c r="A1199" s="3">
        <v>46082</v>
      </c>
      <c r="B1199" s="14">
        <v>46084</v>
      </c>
      <c r="C1199" s="7" t="s">
        <v>71</v>
      </c>
      <c r="D1199" s="5" t="s">
        <v>72</v>
      </c>
      <c r="E1199" s="147" t="s">
        <v>1680</v>
      </c>
      <c r="F1199" s="7"/>
      <c r="G1199" s="148" t="s">
        <v>5732</v>
      </c>
      <c r="H1199" s="149" t="s">
        <v>5733</v>
      </c>
      <c r="I1199" s="148" t="s">
        <v>4226</v>
      </c>
      <c r="J1199" s="7">
        <v>6</v>
      </c>
      <c r="K1199" s="148">
        <v>70</v>
      </c>
      <c r="L1199" s="5">
        <f>VLOOKUP(I:I,[1]指导价!$A:$B,2,0)</f>
        <v>6.6</v>
      </c>
      <c r="M1199" s="124">
        <f t="shared" si="69"/>
        <v>11.666666666666666</v>
      </c>
      <c r="N1199" s="7" t="s">
        <v>77</v>
      </c>
      <c r="O1199" s="7"/>
      <c r="P1199" s="7"/>
      <c r="Q1199" s="7"/>
      <c r="R1199" s="7"/>
      <c r="S1199" s="7"/>
      <c r="T1199" s="23"/>
      <c r="U1199" s="5"/>
      <c r="V1199" s="7"/>
      <c r="W1199" s="148" t="s">
        <v>5734</v>
      </c>
      <c r="X1199" s="151" t="s">
        <v>5735</v>
      </c>
      <c r="Y1199" s="148" t="s">
        <v>5736</v>
      </c>
      <c r="Z1199" s="7"/>
      <c r="AA1199" s="5">
        <f t="shared" si="70"/>
        <v>39.599999999999994</v>
      </c>
      <c r="AB1199" s="5">
        <f t="shared" si="71"/>
        <v>30.400000000000006</v>
      </c>
      <c r="AC1199" s="5"/>
      <c r="AD1199" s="5"/>
      <c r="AE1199" s="146"/>
    </row>
    <row r="1200" spans="1:31" ht="16.95" customHeight="1" x14ac:dyDescent="0.3">
      <c r="A1200" s="3">
        <v>46082</v>
      </c>
      <c r="B1200" s="14">
        <v>46084</v>
      </c>
      <c r="C1200" s="5" t="str">
        <f>VLOOKUP(G1200,白名单!C:E,3,0)</f>
        <v>广州大区</v>
      </c>
      <c r="D1200" s="5" t="str">
        <f>VLOOKUP(G1200,白名单!C:F,4,0)</f>
        <v>广州喜万佳便利店有限公司</v>
      </c>
      <c r="E1200" s="5" t="s">
        <v>86</v>
      </c>
      <c r="F1200" s="5" t="s">
        <v>228</v>
      </c>
      <c r="G1200" s="5" t="s">
        <v>1369</v>
      </c>
      <c r="H1200" s="128" t="s">
        <v>5737</v>
      </c>
      <c r="I1200" s="7" t="s">
        <v>3325</v>
      </c>
      <c r="J1200" s="5">
        <v>8</v>
      </c>
      <c r="K1200" s="5">
        <v>95.8</v>
      </c>
      <c r="L1200" s="5">
        <f>VLOOKUP(I:I,[1]指导价!$A:$B,2,0)</f>
        <v>10.9</v>
      </c>
      <c r="M1200" s="124">
        <f t="shared" si="69"/>
        <v>11.975</v>
      </c>
      <c r="N1200" s="7" t="s">
        <v>77</v>
      </c>
      <c r="O1200" s="7"/>
      <c r="P1200" s="7"/>
      <c r="Q1200" s="7"/>
      <c r="R1200" s="7"/>
      <c r="S1200" s="7"/>
      <c r="T1200" s="23"/>
      <c r="U1200" s="5"/>
      <c r="V1200" s="7"/>
      <c r="W1200" s="5" t="s">
        <v>5738</v>
      </c>
      <c r="X1200" s="5" t="s">
        <v>5739</v>
      </c>
      <c r="Y1200" s="5" t="s">
        <v>5740</v>
      </c>
      <c r="Z1200" s="5" t="s">
        <v>5741</v>
      </c>
      <c r="AA1200" s="5">
        <f t="shared" si="70"/>
        <v>87.2</v>
      </c>
      <c r="AB1200" s="5">
        <f t="shared" si="71"/>
        <v>8.5999999999999943</v>
      </c>
      <c r="AC1200" s="5"/>
      <c r="AD1200" s="5"/>
      <c r="AE1200" s="146"/>
    </row>
    <row r="1201" spans="1:31" ht="16.95" customHeight="1" x14ac:dyDescent="0.3">
      <c r="A1201" s="3">
        <v>46082</v>
      </c>
      <c r="B1201" s="14">
        <v>46084</v>
      </c>
      <c r="C1201" s="5" t="str">
        <f>VLOOKUP(G1201,白名单!C:E,3,0)</f>
        <v>上海大区</v>
      </c>
      <c r="D1201" s="5" t="s">
        <v>1409</v>
      </c>
      <c r="E1201" s="5" t="s">
        <v>86</v>
      </c>
      <c r="F1201" s="5" t="s">
        <v>87</v>
      </c>
      <c r="G1201" s="5" t="s">
        <v>1410</v>
      </c>
      <c r="H1201" s="128" t="s">
        <v>5742</v>
      </c>
      <c r="I1201" s="7" t="s">
        <v>3325</v>
      </c>
      <c r="J1201" s="5">
        <v>6</v>
      </c>
      <c r="K1201" s="5">
        <v>73.2</v>
      </c>
      <c r="L1201" s="5">
        <f>VLOOKUP(I:I,[1]指导价!$A:$B,2,0)</f>
        <v>10.9</v>
      </c>
      <c r="M1201" s="124">
        <f t="shared" si="69"/>
        <v>12.200000000000001</v>
      </c>
      <c r="N1201" s="7" t="s">
        <v>77</v>
      </c>
      <c r="O1201" s="7"/>
      <c r="P1201" s="7"/>
      <c r="Q1201" s="7"/>
      <c r="R1201" s="7"/>
      <c r="S1201" s="7"/>
      <c r="T1201" s="23"/>
      <c r="U1201" s="5"/>
      <c r="V1201" s="7" t="s">
        <v>5743</v>
      </c>
      <c r="W1201" s="5" t="s">
        <v>5744</v>
      </c>
      <c r="X1201" s="5" t="s">
        <v>5745</v>
      </c>
      <c r="Y1201" s="5" t="s">
        <v>5746</v>
      </c>
      <c r="Z1201" s="182" t="s">
        <v>5747</v>
      </c>
      <c r="AA1201" s="5">
        <f t="shared" si="70"/>
        <v>65.400000000000006</v>
      </c>
      <c r="AB1201" s="5">
        <f t="shared" si="71"/>
        <v>7.7999999999999972</v>
      </c>
      <c r="AC1201" s="5"/>
      <c r="AD1201" s="5"/>
      <c r="AE1201" s="146"/>
    </row>
    <row r="1202" spans="1:31" ht="16.95" customHeight="1" x14ac:dyDescent="0.3">
      <c r="A1202" s="3">
        <v>46082</v>
      </c>
      <c r="B1202" s="14">
        <v>46084</v>
      </c>
      <c r="C1202" s="5" t="str">
        <f>VLOOKUP(G1202,白名单!C:E,3,0)</f>
        <v>电商</v>
      </c>
      <c r="D1202" s="5" t="str">
        <f>VLOOKUP(G1202,白名单!C:F,4,0)</f>
        <v>电商</v>
      </c>
      <c r="E1202" s="5" t="s">
        <v>86</v>
      </c>
      <c r="F1202" s="5" t="s">
        <v>235</v>
      </c>
      <c r="G1202" s="5" t="s">
        <v>172</v>
      </c>
      <c r="H1202" s="128" t="s">
        <v>5748</v>
      </c>
      <c r="I1202" s="7" t="s">
        <v>5749</v>
      </c>
      <c r="J1202" s="5">
        <v>3</v>
      </c>
      <c r="K1202" s="5">
        <v>87</v>
      </c>
      <c r="L1202" s="5">
        <f>VLOOKUP(I:I,[1]指导价!$A:$B,2,0)</f>
        <v>10.9</v>
      </c>
      <c r="M1202" s="124">
        <f t="shared" si="69"/>
        <v>29</v>
      </c>
      <c r="N1202" s="7" t="s">
        <v>77</v>
      </c>
      <c r="O1202" s="7"/>
      <c r="P1202" s="7"/>
      <c r="Q1202" s="7"/>
      <c r="R1202" s="7"/>
      <c r="S1202" s="7"/>
      <c r="T1202" s="23"/>
      <c r="U1202" s="5"/>
      <c r="V1202" s="7" t="s">
        <v>5750</v>
      </c>
      <c r="W1202" s="5" t="s">
        <v>5751</v>
      </c>
      <c r="X1202" s="5" t="s">
        <v>5752</v>
      </c>
      <c r="Y1202" s="5" t="s">
        <v>5753</v>
      </c>
      <c r="Z1202" s="5" t="s">
        <v>5754</v>
      </c>
      <c r="AA1202" s="5">
        <f t="shared" si="70"/>
        <v>32.700000000000003</v>
      </c>
      <c r="AB1202" s="5">
        <f t="shared" si="71"/>
        <v>54.3</v>
      </c>
      <c r="AC1202" s="5"/>
      <c r="AD1202" s="5"/>
      <c r="AE1202" s="146"/>
    </row>
    <row r="1203" spans="1:31" ht="16.95" customHeight="1" x14ac:dyDescent="0.3">
      <c r="A1203" s="3">
        <v>46082</v>
      </c>
      <c r="B1203" s="14">
        <v>46084</v>
      </c>
      <c r="C1203" s="5" t="str">
        <f>VLOOKUP(G1203,白名单!C:E,3,0)</f>
        <v>华中大区</v>
      </c>
      <c r="D1203" s="5" t="str">
        <f>VLOOKUP(G1203,白名单!C:F,4,0)</f>
        <v>武汉源乳汇商贸有限公司</v>
      </c>
      <c r="E1203" s="5" t="s">
        <v>86</v>
      </c>
      <c r="F1203" s="5" t="s">
        <v>522</v>
      </c>
      <c r="G1203" s="5" t="s">
        <v>492</v>
      </c>
      <c r="H1203" s="128" t="s">
        <v>5755</v>
      </c>
      <c r="I1203" s="7" t="s">
        <v>3325</v>
      </c>
      <c r="J1203" s="5">
        <v>9</v>
      </c>
      <c r="K1203" s="5">
        <v>98.9</v>
      </c>
      <c r="L1203" s="5">
        <f>VLOOKUP(I:I,[1]指导价!$A:$B,2,0)</f>
        <v>10.9</v>
      </c>
      <c r="M1203" s="124">
        <f t="shared" si="69"/>
        <v>10.988888888888889</v>
      </c>
      <c r="N1203" s="7" t="s">
        <v>77</v>
      </c>
      <c r="O1203" s="7"/>
      <c r="P1203" s="7"/>
      <c r="Q1203" s="7"/>
      <c r="R1203" s="7"/>
      <c r="S1203" s="7"/>
      <c r="T1203" s="23"/>
      <c r="U1203" s="5"/>
      <c r="V1203" s="7" t="s">
        <v>5756</v>
      </c>
      <c r="W1203" s="5" t="s">
        <v>5757</v>
      </c>
      <c r="X1203" s="5" t="s">
        <v>5758</v>
      </c>
      <c r="Y1203" s="5" t="s">
        <v>5759</v>
      </c>
      <c r="Z1203" s="5" t="s">
        <v>5760</v>
      </c>
      <c r="AA1203" s="5">
        <f t="shared" si="70"/>
        <v>98.100000000000009</v>
      </c>
      <c r="AB1203" s="5">
        <f t="shared" si="71"/>
        <v>0.79999999999999716</v>
      </c>
      <c r="AC1203" s="5"/>
      <c r="AD1203" s="5"/>
      <c r="AE1203" s="146"/>
    </row>
    <row r="1204" spans="1:31" ht="16.95" customHeight="1" x14ac:dyDescent="0.3">
      <c r="A1204" s="3">
        <v>46082</v>
      </c>
      <c r="B1204" s="14">
        <v>46084</v>
      </c>
      <c r="C1204" s="5" t="s">
        <v>85</v>
      </c>
      <c r="D1204" s="5" t="s">
        <v>72</v>
      </c>
      <c r="E1204" s="5" t="s">
        <v>86</v>
      </c>
      <c r="F1204" s="5" t="s">
        <v>87</v>
      </c>
      <c r="G1204" s="5" t="s">
        <v>1175</v>
      </c>
      <c r="H1204" s="128" t="s">
        <v>5761</v>
      </c>
      <c r="I1204" s="7" t="s">
        <v>3325</v>
      </c>
      <c r="J1204" s="5">
        <v>9</v>
      </c>
      <c r="K1204" s="5">
        <v>104.9</v>
      </c>
      <c r="L1204" s="5">
        <f>VLOOKUP(I:I,[1]指导价!$A:$B,2,0)</f>
        <v>10.9</v>
      </c>
      <c r="M1204" s="124">
        <f t="shared" si="69"/>
        <v>11.655555555555557</v>
      </c>
      <c r="N1204" s="7" t="s">
        <v>77</v>
      </c>
      <c r="O1204" s="7"/>
      <c r="P1204" s="7"/>
      <c r="Q1204" s="7"/>
      <c r="R1204" s="7"/>
      <c r="S1204" s="7"/>
      <c r="T1204" s="23"/>
      <c r="U1204" s="5"/>
      <c r="V1204" s="7" t="s">
        <v>5762</v>
      </c>
      <c r="W1204" s="5" t="s">
        <v>5763</v>
      </c>
      <c r="X1204" s="5" t="s">
        <v>5764</v>
      </c>
      <c r="Y1204" s="5" t="s">
        <v>5765</v>
      </c>
      <c r="Z1204" s="5" t="s">
        <v>5766</v>
      </c>
      <c r="AA1204" s="5">
        <f t="shared" si="70"/>
        <v>98.100000000000009</v>
      </c>
      <c r="AB1204" s="5">
        <f t="shared" si="71"/>
        <v>6.7999999999999972</v>
      </c>
      <c r="AC1204" s="5"/>
      <c r="AD1204" s="5"/>
      <c r="AE1204" s="146"/>
    </row>
    <row r="1205" spans="1:31" ht="16.95" customHeight="1" x14ac:dyDescent="0.3">
      <c r="A1205" s="3">
        <v>46082</v>
      </c>
      <c r="B1205" s="14">
        <v>46084</v>
      </c>
      <c r="C1205" s="5" t="str">
        <f>VLOOKUP(G1205,白名单!C:E,3,0)</f>
        <v>华北大区</v>
      </c>
      <c r="D1205" s="5" t="str">
        <f>VLOOKUP(G1205,白名单!C:F,4,0)</f>
        <v>天津和清润通商贸有限公司</v>
      </c>
      <c r="E1205" s="5" t="s">
        <v>86</v>
      </c>
      <c r="F1205" s="5" t="s">
        <v>1298</v>
      </c>
      <c r="G1205" s="5" t="s">
        <v>1299</v>
      </c>
      <c r="H1205" s="128" t="s">
        <v>5767</v>
      </c>
      <c r="I1205" s="7" t="s">
        <v>3325</v>
      </c>
      <c r="J1205" s="5">
        <v>6</v>
      </c>
      <c r="K1205" s="5">
        <v>130.80000000000001</v>
      </c>
      <c r="L1205" s="5">
        <f>VLOOKUP(I:I,[1]指导价!$A:$B,2,0)</f>
        <v>10.9</v>
      </c>
      <c r="M1205" s="124">
        <f t="shared" si="69"/>
        <v>21.8</v>
      </c>
      <c r="N1205" s="7" t="s">
        <v>77</v>
      </c>
      <c r="O1205" s="7"/>
      <c r="P1205" s="7"/>
      <c r="Q1205" s="7"/>
      <c r="R1205" s="7"/>
      <c r="S1205" s="7"/>
      <c r="T1205" s="23"/>
      <c r="U1205" s="5"/>
      <c r="V1205" s="7"/>
      <c r="W1205" s="5" t="s">
        <v>5768</v>
      </c>
      <c r="X1205" s="5" t="s">
        <v>5769</v>
      </c>
      <c r="Y1205" s="5" t="s">
        <v>5770</v>
      </c>
      <c r="Z1205" s="5" t="s">
        <v>5771</v>
      </c>
      <c r="AA1205" s="5">
        <f t="shared" si="70"/>
        <v>65.400000000000006</v>
      </c>
      <c r="AB1205" s="5">
        <f t="shared" si="71"/>
        <v>65.400000000000006</v>
      </c>
      <c r="AC1205" s="5"/>
      <c r="AD1205" s="5"/>
      <c r="AE1205" s="146"/>
    </row>
    <row r="1206" spans="1:31" ht="16.95" customHeight="1" x14ac:dyDescent="0.3">
      <c r="A1206" s="3">
        <v>46082</v>
      </c>
      <c r="B1206" s="14">
        <v>46084</v>
      </c>
      <c r="C1206" s="5" t="s">
        <v>548</v>
      </c>
      <c r="D1206" s="5" t="s">
        <v>72</v>
      </c>
      <c r="E1206" s="5" t="s">
        <v>86</v>
      </c>
      <c r="F1206" s="5" t="s">
        <v>171</v>
      </c>
      <c r="G1206" s="5" t="s">
        <v>1444</v>
      </c>
      <c r="H1206" s="128" t="s">
        <v>5772</v>
      </c>
      <c r="I1206" s="7" t="s">
        <v>3325</v>
      </c>
      <c r="J1206" s="5">
        <v>8</v>
      </c>
      <c r="K1206" s="5">
        <v>102.9</v>
      </c>
      <c r="L1206" s="5">
        <f>VLOOKUP(I:I,[1]指导价!$A:$B,2,0)</f>
        <v>10.9</v>
      </c>
      <c r="M1206" s="124">
        <f t="shared" si="69"/>
        <v>12.862500000000001</v>
      </c>
      <c r="N1206" s="7" t="s">
        <v>77</v>
      </c>
      <c r="O1206" s="7"/>
      <c r="P1206" s="7"/>
      <c r="Q1206" s="7"/>
      <c r="R1206" s="7"/>
      <c r="S1206" s="7"/>
      <c r="T1206" s="23"/>
      <c r="U1206" s="5"/>
      <c r="V1206" s="7" t="s">
        <v>5773</v>
      </c>
      <c r="W1206" s="5" t="s">
        <v>5774</v>
      </c>
      <c r="X1206" s="5" t="s">
        <v>5775</v>
      </c>
      <c r="Y1206" s="5" t="s">
        <v>5776</v>
      </c>
      <c r="Z1206" s="5" t="s">
        <v>5777</v>
      </c>
      <c r="AA1206" s="5">
        <f t="shared" si="70"/>
        <v>87.2</v>
      </c>
      <c r="AB1206" s="5">
        <f t="shared" si="71"/>
        <v>15.700000000000003</v>
      </c>
      <c r="AC1206" s="5"/>
      <c r="AD1206" s="5"/>
      <c r="AE1206" s="146"/>
    </row>
    <row r="1207" spans="1:31" ht="16.95" customHeight="1" x14ac:dyDescent="0.3">
      <c r="A1207" s="3">
        <v>46082</v>
      </c>
      <c r="B1207" s="14">
        <v>46084</v>
      </c>
      <c r="C1207" s="5" t="str">
        <f>VLOOKUP(G1207,白名单!C:E,3,0)</f>
        <v>广州大区</v>
      </c>
      <c r="D1207" s="5" t="str">
        <f>VLOOKUP(G1207,白名单!C:F,4,0)</f>
        <v>广州喜万佳便利店有限公司</v>
      </c>
      <c r="E1207" s="5" t="s">
        <v>86</v>
      </c>
      <c r="F1207" s="5" t="s">
        <v>228</v>
      </c>
      <c r="G1207" s="5" t="s">
        <v>297</v>
      </c>
      <c r="H1207" s="145" t="s">
        <v>5778</v>
      </c>
      <c r="I1207" s="7" t="s">
        <v>5749</v>
      </c>
      <c r="J1207" s="5">
        <v>3</v>
      </c>
      <c r="K1207" s="5">
        <v>36.799999999999997</v>
      </c>
      <c r="L1207" s="5">
        <f>VLOOKUP(I:I,[1]指导价!$A:$B,2,0)</f>
        <v>10.9</v>
      </c>
      <c r="M1207" s="124">
        <f t="shared" si="69"/>
        <v>12.266666666666666</v>
      </c>
      <c r="N1207" s="7" t="s">
        <v>77</v>
      </c>
      <c r="O1207" s="7"/>
      <c r="P1207" s="7"/>
      <c r="Q1207" s="7"/>
      <c r="R1207" s="7"/>
      <c r="S1207" s="7"/>
      <c r="T1207" s="23"/>
      <c r="U1207" s="5"/>
      <c r="V1207" s="7" t="s">
        <v>5779</v>
      </c>
      <c r="W1207" s="5" t="s">
        <v>5780</v>
      </c>
      <c r="X1207" s="5" t="s">
        <v>5781</v>
      </c>
      <c r="Y1207" s="5" t="s">
        <v>5782</v>
      </c>
      <c r="Z1207" s="5" t="s">
        <v>5783</v>
      </c>
      <c r="AA1207" s="5">
        <f t="shared" si="70"/>
        <v>32.700000000000003</v>
      </c>
      <c r="AB1207" s="5">
        <f t="shared" si="71"/>
        <v>4.0999999999999943</v>
      </c>
      <c r="AC1207" s="5"/>
      <c r="AD1207" s="5"/>
      <c r="AE1207" s="146"/>
    </row>
    <row r="1208" spans="1:31" ht="16.95" customHeight="1" x14ac:dyDescent="0.3">
      <c r="A1208" s="3">
        <v>46082</v>
      </c>
      <c r="B1208" s="14">
        <v>46084</v>
      </c>
      <c r="C1208" s="5" t="str">
        <f>VLOOKUP(G1208,白名单!C:E,3,0)</f>
        <v>电商</v>
      </c>
      <c r="D1208" s="5" t="str">
        <f>VLOOKUP(G1208,白名单!C:F,4,0)</f>
        <v>电商</v>
      </c>
      <c r="E1208" s="5" t="s">
        <v>86</v>
      </c>
      <c r="F1208" s="5" t="s">
        <v>87</v>
      </c>
      <c r="G1208" s="5" t="s">
        <v>172</v>
      </c>
      <c r="H1208" s="145" t="s">
        <v>5784</v>
      </c>
      <c r="I1208" s="7" t="s">
        <v>5749</v>
      </c>
      <c r="J1208" s="5">
        <v>6</v>
      </c>
      <c r="K1208" s="5">
        <v>69.900000000000006</v>
      </c>
      <c r="L1208" s="5">
        <f>VLOOKUP(I:I,[1]指导价!$A:$B,2,0)</f>
        <v>10.9</v>
      </c>
      <c r="M1208" s="124">
        <f t="shared" si="69"/>
        <v>11.65</v>
      </c>
      <c r="N1208" s="7" t="s">
        <v>77</v>
      </c>
      <c r="O1208" s="7"/>
      <c r="P1208" s="7"/>
      <c r="Q1208" s="7"/>
      <c r="R1208" s="7"/>
      <c r="S1208" s="7"/>
      <c r="T1208" s="23"/>
      <c r="U1208" s="5"/>
      <c r="V1208" s="7" t="s">
        <v>5785</v>
      </c>
      <c r="W1208" s="5" t="s">
        <v>5786</v>
      </c>
      <c r="X1208" s="5" t="s">
        <v>5787</v>
      </c>
      <c r="Y1208" s="5" t="s">
        <v>5788</v>
      </c>
      <c r="Z1208" s="5" t="s">
        <v>5789</v>
      </c>
      <c r="AA1208" s="5">
        <f t="shared" si="70"/>
        <v>65.400000000000006</v>
      </c>
      <c r="AB1208" s="5">
        <f t="shared" si="71"/>
        <v>4.5</v>
      </c>
      <c r="AC1208" s="5"/>
      <c r="AD1208" s="5"/>
      <c r="AE1208" s="146"/>
    </row>
    <row r="1209" spans="1:31" ht="16.95" customHeight="1" x14ac:dyDescent="0.3">
      <c r="A1209" s="3">
        <v>46082</v>
      </c>
      <c r="B1209" s="14">
        <v>46084</v>
      </c>
      <c r="C1209" s="5" t="s">
        <v>124</v>
      </c>
      <c r="D1209" s="5" t="s">
        <v>1042</v>
      </c>
      <c r="E1209" s="5" t="s">
        <v>86</v>
      </c>
      <c r="F1209" s="5" t="s">
        <v>446</v>
      </c>
      <c r="G1209" s="5" t="s">
        <v>1043</v>
      </c>
      <c r="H1209" s="145" t="s">
        <v>5790</v>
      </c>
      <c r="I1209" s="7" t="s">
        <v>5749</v>
      </c>
      <c r="J1209" s="5">
        <v>6</v>
      </c>
      <c r="K1209" s="5">
        <v>65.400000000000006</v>
      </c>
      <c r="L1209" s="5">
        <f>VLOOKUP(I:I,[1]指导价!$A:$B,2,0)</f>
        <v>10.9</v>
      </c>
      <c r="M1209" s="124">
        <f t="shared" si="69"/>
        <v>10.9</v>
      </c>
      <c r="N1209" s="7" t="s">
        <v>77</v>
      </c>
      <c r="O1209" s="7"/>
      <c r="P1209" s="7"/>
      <c r="Q1209" s="7"/>
      <c r="R1209" s="7"/>
      <c r="S1209" s="7"/>
      <c r="T1209" s="23"/>
      <c r="U1209" s="5"/>
      <c r="V1209" s="7" t="s">
        <v>5791</v>
      </c>
      <c r="W1209" s="5" t="s">
        <v>5792</v>
      </c>
      <c r="X1209" s="5" t="s">
        <v>5793</v>
      </c>
      <c r="Y1209" s="5" t="s">
        <v>5794</v>
      </c>
      <c r="Z1209" s="5" t="s">
        <v>5795</v>
      </c>
      <c r="AA1209" s="5">
        <f t="shared" si="70"/>
        <v>65.400000000000006</v>
      </c>
      <c r="AB1209" s="5">
        <f t="shared" si="71"/>
        <v>0</v>
      </c>
      <c r="AC1209" s="5"/>
      <c r="AD1209" s="5"/>
      <c r="AE1209" s="146"/>
    </row>
    <row r="1210" spans="1:31" ht="16.95" customHeight="1" x14ac:dyDescent="0.3">
      <c r="A1210" s="3">
        <v>46082</v>
      </c>
      <c r="B1210" s="14">
        <v>46084</v>
      </c>
      <c r="C1210" s="5" t="str">
        <f>VLOOKUP(G1210,白名单!C:E,3,0)</f>
        <v>广州大区</v>
      </c>
      <c r="D1210" s="5" t="str">
        <f>VLOOKUP(G1210,白名单!C:F,4,0)</f>
        <v>广州喜万佳便利店有限公司</v>
      </c>
      <c r="E1210" s="5" t="s">
        <v>86</v>
      </c>
      <c r="F1210" s="5" t="s">
        <v>228</v>
      </c>
      <c r="G1210" s="5" t="s">
        <v>297</v>
      </c>
      <c r="H1210" s="145" t="s">
        <v>5796</v>
      </c>
      <c r="I1210" s="7" t="s">
        <v>5749</v>
      </c>
      <c r="J1210" s="5">
        <v>8</v>
      </c>
      <c r="K1210" s="5">
        <v>87.8</v>
      </c>
      <c r="L1210" s="5">
        <f>VLOOKUP(I:I,[1]指导价!$A:$B,2,0)</f>
        <v>10.9</v>
      </c>
      <c r="M1210" s="124">
        <f t="shared" si="69"/>
        <v>10.975</v>
      </c>
      <c r="N1210" s="7" t="s">
        <v>77</v>
      </c>
      <c r="O1210" s="7"/>
      <c r="P1210" s="7"/>
      <c r="Q1210" s="7"/>
      <c r="R1210" s="7"/>
      <c r="S1210" s="7"/>
      <c r="T1210" s="23"/>
      <c r="U1210" s="5"/>
      <c r="V1210" s="7" t="s">
        <v>5797</v>
      </c>
      <c r="W1210" s="5" t="s">
        <v>5798</v>
      </c>
      <c r="X1210" s="5" t="s">
        <v>5799</v>
      </c>
      <c r="Y1210" s="5" t="s">
        <v>5800</v>
      </c>
      <c r="Z1210" s="5" t="s">
        <v>5801</v>
      </c>
      <c r="AA1210" s="5">
        <f t="shared" si="70"/>
        <v>87.2</v>
      </c>
      <c r="AB1210" s="5">
        <f t="shared" si="71"/>
        <v>0.59999999999999432</v>
      </c>
      <c r="AC1210" s="5"/>
      <c r="AD1210" s="5"/>
      <c r="AE1210" s="146"/>
    </row>
    <row r="1211" spans="1:31" ht="16.95" customHeight="1" x14ac:dyDescent="0.3">
      <c r="A1211" s="3">
        <v>46082</v>
      </c>
      <c r="B1211" s="14">
        <v>46084</v>
      </c>
      <c r="C1211" s="5" t="s">
        <v>124</v>
      </c>
      <c r="D1211" s="5" t="s">
        <v>1042</v>
      </c>
      <c r="E1211" s="5" t="s">
        <v>86</v>
      </c>
      <c r="F1211" s="5" t="s">
        <v>446</v>
      </c>
      <c r="G1211" s="5" t="s">
        <v>5802</v>
      </c>
      <c r="H1211" s="145" t="s">
        <v>5803</v>
      </c>
      <c r="I1211" s="7" t="s">
        <v>3325</v>
      </c>
      <c r="J1211" s="5">
        <v>6</v>
      </c>
      <c r="K1211" s="5">
        <v>85.4</v>
      </c>
      <c r="L1211" s="5">
        <f>VLOOKUP(I:I,[1]指导价!$A:$B,2,0)</f>
        <v>10.9</v>
      </c>
      <c r="M1211" s="124">
        <f t="shared" si="69"/>
        <v>14.233333333333334</v>
      </c>
      <c r="N1211" s="7" t="s">
        <v>77</v>
      </c>
      <c r="O1211" s="7"/>
      <c r="P1211" s="7"/>
      <c r="Q1211" s="7"/>
      <c r="R1211" s="7"/>
      <c r="S1211" s="7"/>
      <c r="T1211" s="23"/>
      <c r="U1211" s="5"/>
      <c r="V1211" s="7" t="s">
        <v>5791</v>
      </c>
      <c r="W1211" s="5" t="s">
        <v>5804</v>
      </c>
      <c r="X1211" s="5" t="s">
        <v>5805</v>
      </c>
      <c r="Y1211" s="5" t="s">
        <v>5806</v>
      </c>
      <c r="Z1211" s="5" t="s">
        <v>5807</v>
      </c>
      <c r="AA1211" s="5">
        <f t="shared" si="70"/>
        <v>65.400000000000006</v>
      </c>
      <c r="AB1211" s="5">
        <f t="shared" si="71"/>
        <v>20</v>
      </c>
      <c r="AC1211" s="5"/>
      <c r="AD1211" s="5"/>
      <c r="AE1211" s="146"/>
    </row>
    <row r="1212" spans="1:31" ht="16.95" customHeight="1" x14ac:dyDescent="0.3">
      <c r="A1212" s="3">
        <v>46082</v>
      </c>
      <c r="B1212" s="14">
        <v>46084</v>
      </c>
      <c r="C1212" s="5" t="str">
        <f>VLOOKUP(G1212,白名单!C:E,3,0)</f>
        <v>广州大区</v>
      </c>
      <c r="D1212" s="5" t="str">
        <f>VLOOKUP(G1212,白名单!C:F,4,0)</f>
        <v>广州喜万佳便利店有限公司</v>
      </c>
      <c r="E1212" s="5" t="s">
        <v>86</v>
      </c>
      <c r="F1212" s="5" t="s">
        <v>228</v>
      </c>
      <c r="G1212" s="5" t="s">
        <v>229</v>
      </c>
      <c r="H1212" s="145" t="s">
        <v>5808</v>
      </c>
      <c r="I1212" s="7" t="s">
        <v>5749</v>
      </c>
      <c r="J1212" s="5">
        <v>8</v>
      </c>
      <c r="K1212" s="5">
        <v>88.8</v>
      </c>
      <c r="L1212" s="5">
        <f>VLOOKUP(I:I,[1]指导价!$A:$B,2,0)</f>
        <v>10.9</v>
      </c>
      <c r="M1212" s="124">
        <f t="shared" si="69"/>
        <v>11.1</v>
      </c>
      <c r="N1212" s="7" t="s">
        <v>77</v>
      </c>
      <c r="O1212" s="7"/>
      <c r="P1212" s="7"/>
      <c r="Q1212" s="7"/>
      <c r="R1212" s="7"/>
      <c r="S1212" s="7"/>
      <c r="T1212" s="23"/>
      <c r="U1212" s="5"/>
      <c r="V1212" s="7"/>
      <c r="W1212" s="5" t="s">
        <v>5809</v>
      </c>
      <c r="X1212" s="5" t="s">
        <v>5810</v>
      </c>
      <c r="Y1212" s="5" t="s">
        <v>5811</v>
      </c>
      <c r="Z1212" s="5" t="s">
        <v>5812</v>
      </c>
      <c r="AA1212" s="5">
        <f t="shared" si="70"/>
        <v>87.2</v>
      </c>
      <c r="AB1212" s="5">
        <f t="shared" si="71"/>
        <v>1.5999999999999943</v>
      </c>
      <c r="AC1212" s="5"/>
      <c r="AD1212" s="5"/>
      <c r="AE1212" s="146"/>
    </row>
    <row r="1213" spans="1:31" ht="16.95" customHeight="1" x14ac:dyDescent="0.3">
      <c r="A1213" s="3">
        <v>46082</v>
      </c>
      <c r="B1213" s="14">
        <v>46084</v>
      </c>
      <c r="C1213" s="5" t="s">
        <v>85</v>
      </c>
      <c r="D1213" s="5" t="s">
        <v>72</v>
      </c>
      <c r="E1213" s="5" t="s">
        <v>86</v>
      </c>
      <c r="F1213" s="5" t="s">
        <v>87</v>
      </c>
      <c r="G1213" s="5" t="s">
        <v>1175</v>
      </c>
      <c r="H1213" s="145" t="s">
        <v>5813</v>
      </c>
      <c r="I1213" s="7" t="s">
        <v>3325</v>
      </c>
      <c r="J1213" s="5">
        <v>3</v>
      </c>
      <c r="K1213" s="5">
        <v>105</v>
      </c>
      <c r="L1213" s="5">
        <f>VLOOKUP(I:I,[1]指导价!$A:$B,2,0)</f>
        <v>10.9</v>
      </c>
      <c r="M1213" s="124">
        <f t="shared" si="69"/>
        <v>35</v>
      </c>
      <c r="N1213" s="7" t="s">
        <v>77</v>
      </c>
      <c r="O1213" s="7"/>
      <c r="P1213" s="7"/>
      <c r="Q1213" s="7"/>
      <c r="R1213" s="7"/>
      <c r="S1213" s="7"/>
      <c r="T1213" s="23"/>
      <c r="U1213" s="5"/>
      <c r="V1213" s="7" t="s">
        <v>5814</v>
      </c>
      <c r="W1213" s="5" t="s">
        <v>5815</v>
      </c>
      <c r="X1213" s="5" t="s">
        <v>5816</v>
      </c>
      <c r="Y1213" s="5" t="s">
        <v>5817</v>
      </c>
      <c r="Z1213" s="5" t="s">
        <v>5818</v>
      </c>
      <c r="AA1213" s="5">
        <f t="shared" si="70"/>
        <v>32.700000000000003</v>
      </c>
      <c r="AB1213" s="5">
        <f t="shared" si="71"/>
        <v>72.3</v>
      </c>
      <c r="AC1213" s="5"/>
      <c r="AD1213" s="5"/>
      <c r="AE1213" s="146"/>
    </row>
    <row r="1214" spans="1:31" ht="16.95" customHeight="1" x14ac:dyDescent="0.3">
      <c r="A1214" s="3">
        <v>46082</v>
      </c>
      <c r="B1214" s="14">
        <v>46084</v>
      </c>
      <c r="C1214" s="5" t="str">
        <f>VLOOKUP(G1214,白名单!C:E,3,0)</f>
        <v>电商</v>
      </c>
      <c r="D1214" s="5" t="str">
        <f>VLOOKUP(G1214,白名单!C:F,4,0)</f>
        <v>电商</v>
      </c>
      <c r="E1214" s="5" t="s">
        <v>86</v>
      </c>
      <c r="F1214" s="5" t="s">
        <v>235</v>
      </c>
      <c r="G1214" s="5" t="s">
        <v>172</v>
      </c>
      <c r="H1214" s="145" t="s">
        <v>5819</v>
      </c>
      <c r="I1214" s="7" t="s">
        <v>3325</v>
      </c>
      <c r="J1214" s="5">
        <v>6</v>
      </c>
      <c r="K1214" s="5">
        <v>74.900000000000006</v>
      </c>
      <c r="L1214" s="5">
        <f>VLOOKUP(I:I,[1]指导价!$A:$B,2,0)</f>
        <v>10.9</v>
      </c>
      <c r="M1214" s="124">
        <f t="shared" si="69"/>
        <v>12.483333333333334</v>
      </c>
      <c r="N1214" s="7" t="s">
        <v>77</v>
      </c>
      <c r="O1214" s="7"/>
      <c r="P1214" s="7"/>
      <c r="Q1214" s="7"/>
      <c r="R1214" s="7"/>
      <c r="S1214" s="7"/>
      <c r="T1214" s="23"/>
      <c r="U1214" s="5"/>
      <c r="V1214" s="7" t="s">
        <v>5820</v>
      </c>
      <c r="W1214" s="5" t="s">
        <v>5821</v>
      </c>
      <c r="X1214" s="5" t="s">
        <v>5822</v>
      </c>
      <c r="Y1214" s="5" t="s">
        <v>5823</v>
      </c>
      <c r="Z1214" s="5" t="s">
        <v>5824</v>
      </c>
      <c r="AA1214" s="5">
        <f t="shared" si="70"/>
        <v>65.400000000000006</v>
      </c>
      <c r="AB1214" s="5">
        <f t="shared" si="71"/>
        <v>9.5</v>
      </c>
      <c r="AC1214" s="5"/>
      <c r="AD1214" s="5"/>
      <c r="AE1214" s="146"/>
    </row>
    <row r="1215" spans="1:31" ht="16.95" customHeight="1" x14ac:dyDescent="0.3">
      <c r="A1215" s="3">
        <v>46082</v>
      </c>
      <c r="B1215" s="14">
        <v>46084</v>
      </c>
      <c r="C1215" s="5" t="s">
        <v>85</v>
      </c>
      <c r="D1215" s="5" t="s">
        <v>72</v>
      </c>
      <c r="E1215" s="5" t="s">
        <v>86</v>
      </c>
      <c r="F1215" s="5" t="s">
        <v>87</v>
      </c>
      <c r="G1215" s="5" t="s">
        <v>1175</v>
      </c>
      <c r="H1215" s="145" t="s">
        <v>5825</v>
      </c>
      <c r="I1215" s="7" t="s">
        <v>5749</v>
      </c>
      <c r="J1215" s="5">
        <v>9</v>
      </c>
      <c r="K1215" s="5">
        <v>104.9</v>
      </c>
      <c r="L1215" s="5">
        <f>VLOOKUP(I:I,[1]指导价!$A:$B,2,0)</f>
        <v>10.9</v>
      </c>
      <c r="M1215" s="124">
        <f t="shared" si="69"/>
        <v>11.655555555555557</v>
      </c>
      <c r="N1215" s="7" t="s">
        <v>77</v>
      </c>
      <c r="O1215" s="7"/>
      <c r="P1215" s="7"/>
      <c r="Q1215" s="7"/>
      <c r="R1215" s="7"/>
      <c r="S1215" s="7"/>
      <c r="T1215" s="23"/>
      <c r="U1215" s="5"/>
      <c r="V1215" s="7" t="s">
        <v>5826</v>
      </c>
      <c r="W1215" s="5" t="s">
        <v>5827</v>
      </c>
      <c r="X1215" s="5" t="s">
        <v>5828</v>
      </c>
      <c r="Y1215" s="5" t="s">
        <v>370</v>
      </c>
      <c r="Z1215" s="5"/>
      <c r="AA1215" s="5">
        <f t="shared" si="70"/>
        <v>98.100000000000009</v>
      </c>
      <c r="AB1215" s="5">
        <f t="shared" si="71"/>
        <v>6.7999999999999972</v>
      </c>
      <c r="AC1215" s="5"/>
      <c r="AD1215" s="5"/>
      <c r="AE1215" s="146"/>
    </row>
    <row r="1216" spans="1:31" ht="16.95" customHeight="1" x14ac:dyDescent="0.3">
      <c r="A1216" s="3">
        <v>46082</v>
      </c>
      <c r="B1216" s="14">
        <v>46084</v>
      </c>
      <c r="C1216" s="5" t="str">
        <f>VLOOKUP(G1216,白名单!C:E,3,0)</f>
        <v>广州大区</v>
      </c>
      <c r="D1216" s="5" t="str">
        <f>VLOOKUP(G1216,白名单!C:F,4,0)</f>
        <v>广州喜万佳便利店有限公司</v>
      </c>
      <c r="E1216" s="5" t="s">
        <v>86</v>
      </c>
      <c r="F1216" s="5" t="s">
        <v>228</v>
      </c>
      <c r="G1216" s="5" t="s">
        <v>297</v>
      </c>
      <c r="H1216" s="145" t="s">
        <v>5829</v>
      </c>
      <c r="I1216" s="7" t="s">
        <v>3325</v>
      </c>
      <c r="J1216" s="5">
        <v>8</v>
      </c>
      <c r="K1216" s="5">
        <v>87.8</v>
      </c>
      <c r="L1216" s="5">
        <f>VLOOKUP(I:I,[1]指导价!$A:$B,2,0)</f>
        <v>10.9</v>
      </c>
      <c r="M1216" s="124">
        <f t="shared" si="69"/>
        <v>10.975</v>
      </c>
      <c r="N1216" s="7" t="s">
        <v>77</v>
      </c>
      <c r="O1216" s="7"/>
      <c r="P1216" s="7"/>
      <c r="Q1216" s="7"/>
      <c r="R1216" s="7"/>
      <c r="S1216" s="7"/>
      <c r="T1216" s="23"/>
      <c r="U1216" s="5"/>
      <c r="V1216" s="7" t="s">
        <v>5779</v>
      </c>
      <c r="W1216" s="5" t="s">
        <v>5830</v>
      </c>
      <c r="X1216" s="5" t="s">
        <v>5831</v>
      </c>
      <c r="Y1216" s="5" t="s">
        <v>5832</v>
      </c>
      <c r="Z1216" s="5" t="s">
        <v>5833</v>
      </c>
      <c r="AA1216" s="5">
        <f t="shared" si="70"/>
        <v>87.2</v>
      </c>
      <c r="AB1216" s="5">
        <f t="shared" si="71"/>
        <v>0.59999999999999432</v>
      </c>
      <c r="AC1216" s="5"/>
      <c r="AD1216" s="5"/>
      <c r="AE1216" s="146"/>
    </row>
    <row r="1217" spans="1:31" ht="16.95" customHeight="1" x14ac:dyDescent="0.3">
      <c r="A1217" s="3">
        <v>46082</v>
      </c>
      <c r="B1217" s="14">
        <v>46084</v>
      </c>
      <c r="C1217" s="5" t="s">
        <v>85</v>
      </c>
      <c r="D1217" s="5" t="s">
        <v>72</v>
      </c>
      <c r="E1217" s="5" t="s">
        <v>86</v>
      </c>
      <c r="F1217" s="5" t="s">
        <v>87</v>
      </c>
      <c r="G1217" s="5" t="s">
        <v>1175</v>
      </c>
      <c r="H1217" s="145" t="s">
        <v>5834</v>
      </c>
      <c r="I1217" s="7" t="s">
        <v>5749</v>
      </c>
      <c r="J1217" s="5">
        <v>3</v>
      </c>
      <c r="K1217" s="5">
        <v>36.9</v>
      </c>
      <c r="L1217" s="5">
        <f>VLOOKUP(I:I,[1]指导价!$A:$B,2,0)</f>
        <v>10.9</v>
      </c>
      <c r="M1217" s="124">
        <f t="shared" si="69"/>
        <v>12.299999999999999</v>
      </c>
      <c r="N1217" s="7" t="s">
        <v>77</v>
      </c>
      <c r="O1217" s="7"/>
      <c r="P1217" s="7"/>
      <c r="Q1217" s="7"/>
      <c r="R1217" s="7"/>
      <c r="S1217" s="7"/>
      <c r="T1217" s="23"/>
      <c r="U1217" s="5"/>
      <c r="V1217" s="7" t="s">
        <v>5835</v>
      </c>
      <c r="W1217" s="5" t="s">
        <v>5836</v>
      </c>
      <c r="X1217" s="5" t="s">
        <v>5837</v>
      </c>
      <c r="Y1217" s="5" t="s">
        <v>5838</v>
      </c>
      <c r="Z1217" s="5" t="s">
        <v>5839</v>
      </c>
      <c r="AA1217" s="5">
        <f t="shared" si="70"/>
        <v>32.700000000000003</v>
      </c>
      <c r="AB1217" s="5">
        <f t="shared" si="71"/>
        <v>4.1999999999999957</v>
      </c>
      <c r="AC1217" s="5"/>
      <c r="AD1217" s="5"/>
      <c r="AE1217" s="146"/>
    </row>
    <row r="1218" spans="1:31" ht="16.95" customHeight="1" x14ac:dyDescent="0.3">
      <c r="A1218" s="3">
        <v>46082</v>
      </c>
      <c r="B1218" s="14">
        <v>46084</v>
      </c>
      <c r="C1218" s="5" t="str">
        <f>VLOOKUP(G1218,白名单!C:E,3,0)</f>
        <v>广州大区</v>
      </c>
      <c r="D1218" s="5" t="str">
        <f>VLOOKUP(G1218,白名单!C:F,4,0)</f>
        <v>广州喜万佳便利店有限公司</v>
      </c>
      <c r="E1218" s="5" t="s">
        <v>86</v>
      </c>
      <c r="F1218" s="5" t="s">
        <v>228</v>
      </c>
      <c r="G1218" s="5" t="s">
        <v>229</v>
      </c>
      <c r="H1218" s="145" t="s">
        <v>5840</v>
      </c>
      <c r="I1218" s="7" t="s">
        <v>5749</v>
      </c>
      <c r="J1218" s="5">
        <v>8</v>
      </c>
      <c r="K1218" s="5">
        <v>98.8</v>
      </c>
      <c r="L1218" s="5">
        <f>VLOOKUP(I:I,[1]指导价!$A:$B,2,0)</f>
        <v>10.9</v>
      </c>
      <c r="M1218" s="124">
        <f t="shared" si="69"/>
        <v>12.35</v>
      </c>
      <c r="N1218" s="7" t="s">
        <v>77</v>
      </c>
      <c r="O1218" s="7"/>
      <c r="P1218" s="7"/>
      <c r="Q1218" s="7"/>
      <c r="R1218" s="7"/>
      <c r="S1218" s="7"/>
      <c r="T1218" s="23"/>
      <c r="U1218" s="5"/>
      <c r="V1218" s="7"/>
      <c r="W1218" s="5" t="s">
        <v>5841</v>
      </c>
      <c r="X1218" s="5" t="s">
        <v>5842</v>
      </c>
      <c r="Y1218" s="5" t="s">
        <v>5843</v>
      </c>
      <c r="Z1218" s="5" t="s">
        <v>5844</v>
      </c>
      <c r="AA1218" s="5">
        <f t="shared" si="70"/>
        <v>87.2</v>
      </c>
      <c r="AB1218" s="5">
        <f t="shared" si="71"/>
        <v>11.599999999999994</v>
      </c>
      <c r="AC1218" s="5"/>
      <c r="AD1218" s="5"/>
      <c r="AE1218" s="146"/>
    </row>
    <row r="1219" spans="1:31" ht="16.95" customHeight="1" x14ac:dyDescent="0.3">
      <c r="A1219" s="3">
        <v>46082</v>
      </c>
      <c r="B1219" s="14">
        <v>46084</v>
      </c>
      <c r="C1219" s="5" t="s">
        <v>124</v>
      </c>
      <c r="D1219" s="5" t="s">
        <v>72</v>
      </c>
      <c r="E1219" s="5" t="s">
        <v>86</v>
      </c>
      <c r="F1219" s="5" t="s">
        <v>974</v>
      </c>
      <c r="G1219" s="5" t="s">
        <v>5845</v>
      </c>
      <c r="H1219" s="145" t="s">
        <v>5846</v>
      </c>
      <c r="I1219" s="5" t="s">
        <v>82</v>
      </c>
      <c r="J1219" s="5">
        <v>6</v>
      </c>
      <c r="K1219" s="5">
        <v>83.03</v>
      </c>
      <c r="L1219" s="5">
        <f>VLOOKUP(I:I,[1]指导价!$A:$B,2,0)</f>
        <v>10.9</v>
      </c>
      <c r="M1219" s="124">
        <f t="shared" si="69"/>
        <v>13.838333333333333</v>
      </c>
      <c r="N1219" s="7" t="s">
        <v>77</v>
      </c>
      <c r="O1219" s="7"/>
      <c r="P1219" s="7"/>
      <c r="Q1219" s="7"/>
      <c r="R1219" s="7"/>
      <c r="S1219" s="7"/>
      <c r="T1219" s="23"/>
      <c r="U1219" s="5"/>
      <c r="V1219" s="7"/>
      <c r="W1219" s="5" t="s">
        <v>5847</v>
      </c>
      <c r="X1219" s="5" t="s">
        <v>5848</v>
      </c>
      <c r="Y1219" s="5" t="s">
        <v>5849</v>
      </c>
      <c r="Z1219" s="5" t="s">
        <v>5850</v>
      </c>
      <c r="AA1219" s="5">
        <f t="shared" si="70"/>
        <v>65.400000000000006</v>
      </c>
      <c r="AB1219" s="5">
        <f t="shared" si="71"/>
        <v>17.629999999999995</v>
      </c>
      <c r="AC1219" s="5"/>
      <c r="AD1219" s="5"/>
      <c r="AE1219" s="146"/>
    </row>
    <row r="1220" spans="1:31" ht="16.95" customHeight="1" x14ac:dyDescent="0.3">
      <c r="A1220" s="3">
        <v>46082</v>
      </c>
      <c r="B1220" s="14">
        <v>46084</v>
      </c>
      <c r="C1220" s="5" t="s">
        <v>324</v>
      </c>
      <c r="D1220" s="5" t="s">
        <v>72</v>
      </c>
      <c r="E1220" s="5" t="s">
        <v>86</v>
      </c>
      <c r="F1220" s="5" t="s">
        <v>1056</v>
      </c>
      <c r="G1220" s="5" t="s">
        <v>5851</v>
      </c>
      <c r="H1220" s="145" t="s">
        <v>5852</v>
      </c>
      <c r="I1220" s="5" t="s">
        <v>82</v>
      </c>
      <c r="J1220" s="5">
        <v>6</v>
      </c>
      <c r="K1220" s="5">
        <v>77.92</v>
      </c>
      <c r="L1220" s="5">
        <f>VLOOKUP(I:I,[1]指导价!$A:$B,2,0)</f>
        <v>10.9</v>
      </c>
      <c r="M1220" s="124">
        <f t="shared" si="69"/>
        <v>12.986666666666666</v>
      </c>
      <c r="N1220" s="7" t="s">
        <v>77</v>
      </c>
      <c r="O1220" s="7"/>
      <c r="P1220" s="7"/>
      <c r="Q1220" s="7"/>
      <c r="R1220" s="7"/>
      <c r="S1220" s="7"/>
      <c r="T1220" s="23"/>
      <c r="U1220" s="5"/>
      <c r="V1220" s="7" t="s">
        <v>5853</v>
      </c>
      <c r="W1220" s="5" t="s">
        <v>5854</v>
      </c>
      <c r="X1220" s="5" t="s">
        <v>5855</v>
      </c>
      <c r="Y1220" s="5" t="s">
        <v>5849</v>
      </c>
      <c r="Z1220" s="5" t="s">
        <v>5856</v>
      </c>
      <c r="AA1220" s="5">
        <f t="shared" si="70"/>
        <v>65.400000000000006</v>
      </c>
      <c r="AB1220" s="5">
        <f t="shared" si="71"/>
        <v>12.519999999999996</v>
      </c>
      <c r="AC1220" s="5"/>
      <c r="AD1220" s="5"/>
      <c r="AE1220" s="146"/>
    </row>
    <row r="1221" spans="1:31" ht="16.95" customHeight="1" x14ac:dyDescent="0.3">
      <c r="A1221" s="3">
        <v>46082</v>
      </c>
      <c r="B1221" s="14">
        <v>46084</v>
      </c>
      <c r="C1221" s="5" t="s">
        <v>470</v>
      </c>
      <c r="D1221" s="5" t="s">
        <v>72</v>
      </c>
      <c r="E1221" s="5" t="s">
        <v>86</v>
      </c>
      <c r="F1221" s="5" t="s">
        <v>5857</v>
      </c>
      <c r="G1221" s="5" t="s">
        <v>5858</v>
      </c>
      <c r="H1221" s="145" t="s">
        <v>5859</v>
      </c>
      <c r="I1221" s="5" t="s">
        <v>76</v>
      </c>
      <c r="J1221" s="5">
        <v>3</v>
      </c>
      <c r="K1221" s="5">
        <v>67.61</v>
      </c>
      <c r="L1221" s="5">
        <f>VLOOKUP(I:I,[1]指导价!$A:$B,2,0)</f>
        <v>10.9</v>
      </c>
      <c r="M1221" s="124">
        <f t="shared" si="69"/>
        <v>22.536666666666665</v>
      </c>
      <c r="N1221" s="7" t="s">
        <v>77</v>
      </c>
      <c r="O1221" s="7"/>
      <c r="P1221" s="7"/>
      <c r="Q1221" s="7"/>
      <c r="R1221" s="7"/>
      <c r="S1221" s="7"/>
      <c r="T1221" s="23"/>
      <c r="U1221" s="5"/>
      <c r="V1221" s="7"/>
      <c r="W1221" s="5" t="s">
        <v>5860</v>
      </c>
      <c r="X1221" s="5" t="s">
        <v>5861</v>
      </c>
      <c r="Y1221" s="5" t="s">
        <v>5862</v>
      </c>
      <c r="Z1221" s="5" t="s">
        <v>5863</v>
      </c>
      <c r="AA1221" s="5">
        <f t="shared" si="70"/>
        <v>32.700000000000003</v>
      </c>
      <c r="AB1221" s="5">
        <f t="shared" si="71"/>
        <v>34.909999999999997</v>
      </c>
      <c r="AC1221" s="5"/>
      <c r="AD1221" s="5"/>
      <c r="AE1221" s="146"/>
    </row>
    <row r="1222" spans="1:31" ht="16.95" customHeight="1" x14ac:dyDescent="0.3">
      <c r="A1222" s="3">
        <v>46082</v>
      </c>
      <c r="B1222" s="14">
        <v>46084</v>
      </c>
      <c r="C1222" s="5" t="str">
        <f>VLOOKUP(G1222,白名单!C:E,3,0)</f>
        <v>广州大区</v>
      </c>
      <c r="D1222" s="5" t="str">
        <f>VLOOKUP(G1222,白名单!C:F,4,0)</f>
        <v>广州喜万佳便利店有限公司</v>
      </c>
      <c r="E1222" s="5" t="s">
        <v>86</v>
      </c>
      <c r="F1222" s="5" t="s">
        <v>228</v>
      </c>
      <c r="G1222" s="5" t="s">
        <v>1369</v>
      </c>
      <c r="H1222" s="145" t="s">
        <v>5864</v>
      </c>
      <c r="I1222" s="5" t="s">
        <v>82</v>
      </c>
      <c r="J1222" s="5">
        <v>8</v>
      </c>
      <c r="K1222" s="5">
        <v>88.8</v>
      </c>
      <c r="L1222" s="5">
        <f>VLOOKUP(I:I,[1]指导价!$A:$B,2,0)</f>
        <v>10.9</v>
      </c>
      <c r="M1222" s="124">
        <f t="shared" si="69"/>
        <v>11.1</v>
      </c>
      <c r="N1222" s="7" t="s">
        <v>77</v>
      </c>
      <c r="O1222" s="7"/>
      <c r="P1222" s="7"/>
      <c r="Q1222" s="7"/>
      <c r="R1222" s="7"/>
      <c r="S1222" s="7"/>
      <c r="T1222" s="23"/>
      <c r="U1222" s="5"/>
      <c r="V1222" s="7"/>
      <c r="W1222" s="5" t="s">
        <v>5865</v>
      </c>
      <c r="X1222" s="5" t="s">
        <v>5866</v>
      </c>
      <c r="Y1222" s="5" t="s">
        <v>5811</v>
      </c>
      <c r="Z1222" s="5" t="s">
        <v>5867</v>
      </c>
      <c r="AA1222" s="5">
        <f t="shared" si="70"/>
        <v>87.2</v>
      </c>
      <c r="AB1222" s="5">
        <f t="shared" si="71"/>
        <v>1.5999999999999943</v>
      </c>
      <c r="AC1222" s="5"/>
      <c r="AD1222" s="5"/>
      <c r="AE1222" s="146"/>
    </row>
    <row r="1223" spans="1:31" ht="16.95" customHeight="1" x14ac:dyDescent="0.3">
      <c r="A1223" s="3">
        <v>46082</v>
      </c>
      <c r="B1223" s="14">
        <v>46084</v>
      </c>
      <c r="C1223" s="5" t="s">
        <v>124</v>
      </c>
      <c r="D1223" s="5" t="s">
        <v>72</v>
      </c>
      <c r="E1223" s="5" t="s">
        <v>86</v>
      </c>
      <c r="F1223" s="5" t="s">
        <v>974</v>
      </c>
      <c r="G1223" s="5" t="s">
        <v>5868</v>
      </c>
      <c r="H1223" s="145" t="s">
        <v>5869</v>
      </c>
      <c r="I1223" s="5" t="s">
        <v>82</v>
      </c>
      <c r="J1223" s="5">
        <v>18</v>
      </c>
      <c r="K1223" s="5">
        <v>214.21</v>
      </c>
      <c r="L1223" s="5">
        <f>VLOOKUP(I:I,[1]指导价!$A:$B,2,0)</f>
        <v>10.9</v>
      </c>
      <c r="M1223" s="124">
        <f t="shared" si="69"/>
        <v>11.900555555555556</v>
      </c>
      <c r="N1223" s="7" t="s">
        <v>77</v>
      </c>
      <c r="O1223" s="7"/>
      <c r="P1223" s="7"/>
      <c r="Q1223" s="7"/>
      <c r="R1223" s="7"/>
      <c r="S1223" s="7"/>
      <c r="T1223" s="23"/>
      <c r="U1223" s="5"/>
      <c r="V1223" s="7"/>
      <c r="W1223" s="5" t="s">
        <v>5870</v>
      </c>
      <c r="X1223" s="5" t="s">
        <v>5871</v>
      </c>
      <c r="Y1223" s="5" t="s">
        <v>5872</v>
      </c>
      <c r="Z1223" s="5" t="s">
        <v>5873</v>
      </c>
      <c r="AA1223" s="5">
        <f t="shared" si="70"/>
        <v>196.20000000000002</v>
      </c>
      <c r="AB1223" s="5">
        <f t="shared" si="71"/>
        <v>18.009999999999991</v>
      </c>
      <c r="AC1223" s="5"/>
      <c r="AD1223" s="5"/>
      <c r="AE1223" s="146"/>
    </row>
    <row r="1224" spans="1:31" ht="16.95" customHeight="1" x14ac:dyDescent="0.3">
      <c r="A1224" s="3">
        <v>46082</v>
      </c>
      <c r="B1224" s="14">
        <v>46084</v>
      </c>
      <c r="C1224" s="5" t="s">
        <v>124</v>
      </c>
      <c r="D1224" s="5" t="s">
        <v>72</v>
      </c>
      <c r="E1224" s="5" t="s">
        <v>86</v>
      </c>
      <c r="F1224" s="5" t="s">
        <v>674</v>
      </c>
      <c r="G1224" s="5" t="s">
        <v>5874</v>
      </c>
      <c r="H1224" s="145" t="s">
        <v>5875</v>
      </c>
      <c r="I1224" s="7" t="s">
        <v>5749</v>
      </c>
      <c r="J1224" s="5">
        <v>10</v>
      </c>
      <c r="K1224" s="5">
        <v>115.68</v>
      </c>
      <c r="L1224" s="5">
        <f>VLOOKUP(I:I,[1]指导价!$A:$B,2,0)</f>
        <v>10.9</v>
      </c>
      <c r="M1224" s="124">
        <f t="shared" si="69"/>
        <v>11.568000000000001</v>
      </c>
      <c r="N1224" s="7" t="s">
        <v>77</v>
      </c>
      <c r="O1224" s="7"/>
      <c r="P1224" s="7"/>
      <c r="Q1224" s="7"/>
      <c r="R1224" s="7"/>
      <c r="S1224" s="7"/>
      <c r="T1224" s="23"/>
      <c r="U1224" s="5"/>
      <c r="V1224" s="7"/>
      <c r="W1224" s="5" t="s">
        <v>5876</v>
      </c>
      <c r="X1224" s="5" t="s">
        <v>5877</v>
      </c>
      <c r="Y1224" s="5" t="s">
        <v>5878</v>
      </c>
      <c r="Z1224" s="5" t="s">
        <v>5879</v>
      </c>
      <c r="AA1224" s="5">
        <f t="shared" si="70"/>
        <v>109</v>
      </c>
      <c r="AB1224" s="5">
        <f t="shared" si="71"/>
        <v>6.6800000000000068</v>
      </c>
      <c r="AC1224" s="5"/>
      <c r="AD1224" s="5"/>
      <c r="AE1224" s="146"/>
    </row>
    <row r="1225" spans="1:31" ht="16.95" customHeight="1" x14ac:dyDescent="0.3">
      <c r="A1225" s="3">
        <v>46082</v>
      </c>
      <c r="B1225" s="14">
        <v>46084</v>
      </c>
      <c r="C1225" s="5" t="s">
        <v>124</v>
      </c>
      <c r="D1225" s="5" t="s">
        <v>72</v>
      </c>
      <c r="E1225" s="5" t="s">
        <v>86</v>
      </c>
      <c r="F1225" s="5" t="s">
        <v>135</v>
      </c>
      <c r="G1225" s="5" t="s">
        <v>5880</v>
      </c>
      <c r="H1225" s="145" t="s">
        <v>5881</v>
      </c>
      <c r="I1225" s="5" t="s">
        <v>82</v>
      </c>
      <c r="J1225" s="5">
        <v>16</v>
      </c>
      <c r="K1225" s="5">
        <v>269.2</v>
      </c>
      <c r="L1225" s="5">
        <f>VLOOKUP(I:I,[1]指导价!$A:$B,2,0)</f>
        <v>10.9</v>
      </c>
      <c r="M1225" s="124">
        <f t="shared" si="69"/>
        <v>16.824999999999999</v>
      </c>
      <c r="N1225" s="7" t="s">
        <v>77</v>
      </c>
      <c r="O1225" s="7"/>
      <c r="P1225" s="7"/>
      <c r="Q1225" s="7"/>
      <c r="R1225" s="7"/>
      <c r="S1225" s="7"/>
      <c r="T1225" s="23"/>
      <c r="U1225" s="5"/>
      <c r="V1225" s="7"/>
      <c r="W1225" s="5" t="s">
        <v>5882</v>
      </c>
      <c r="X1225" s="5" t="s">
        <v>5883</v>
      </c>
      <c r="Y1225" s="5" t="s">
        <v>5884</v>
      </c>
      <c r="Z1225" s="5" t="s">
        <v>5885</v>
      </c>
      <c r="AA1225" s="5">
        <f t="shared" si="70"/>
        <v>174.4</v>
      </c>
      <c r="AB1225" s="5">
        <f t="shared" si="71"/>
        <v>94.799999999999983</v>
      </c>
      <c r="AC1225" s="5"/>
      <c r="AD1225" s="5"/>
      <c r="AE1225" s="146"/>
    </row>
    <row r="1226" spans="1:31" ht="16.95" customHeight="1" x14ac:dyDescent="0.3">
      <c r="A1226" s="3">
        <v>46082</v>
      </c>
      <c r="B1226" s="14">
        <v>46084</v>
      </c>
      <c r="C1226" s="5" t="str">
        <f>VLOOKUP(G1226,白名单!C:E,3,0)</f>
        <v>广州大区</v>
      </c>
      <c r="D1226" s="5" t="str">
        <f>VLOOKUP(G1226,白名单!C:F,4,0)</f>
        <v>广州喜万佳便利店有限公司</v>
      </c>
      <c r="E1226" s="5" t="s">
        <v>86</v>
      </c>
      <c r="F1226" s="5" t="s">
        <v>228</v>
      </c>
      <c r="G1226" s="5" t="s">
        <v>499</v>
      </c>
      <c r="H1226" s="145" t="s">
        <v>5886</v>
      </c>
      <c r="I1226" s="5" t="s">
        <v>76</v>
      </c>
      <c r="J1226" s="5">
        <v>6</v>
      </c>
      <c r="K1226" s="5">
        <v>71.040000000000006</v>
      </c>
      <c r="L1226" s="5">
        <f>VLOOKUP(I:I,[1]指导价!$A:$B,2,0)</f>
        <v>10.9</v>
      </c>
      <c r="M1226" s="124">
        <f t="shared" si="69"/>
        <v>11.840000000000002</v>
      </c>
      <c r="N1226" s="7" t="s">
        <v>77</v>
      </c>
      <c r="O1226" s="7"/>
      <c r="P1226" s="7"/>
      <c r="Q1226" s="7"/>
      <c r="R1226" s="7"/>
      <c r="S1226" s="7"/>
      <c r="T1226" s="23"/>
      <c r="U1226" s="5"/>
      <c r="V1226" s="7"/>
      <c r="W1226" s="5" t="s">
        <v>5887</v>
      </c>
      <c r="X1226" s="5" t="s">
        <v>5888</v>
      </c>
      <c r="Y1226" s="5" t="s">
        <v>5889</v>
      </c>
      <c r="Z1226" s="5" t="s">
        <v>5890</v>
      </c>
      <c r="AA1226" s="5">
        <f t="shared" si="70"/>
        <v>65.400000000000006</v>
      </c>
      <c r="AB1226" s="5">
        <f t="shared" si="71"/>
        <v>5.6400000000000006</v>
      </c>
      <c r="AC1226" s="5"/>
      <c r="AD1226" s="5"/>
      <c r="AE1226" s="146"/>
    </row>
    <row r="1227" spans="1:31" ht="16.95" customHeight="1" x14ac:dyDescent="0.3">
      <c r="A1227" s="3">
        <v>46082</v>
      </c>
      <c r="B1227" s="14">
        <v>46084</v>
      </c>
      <c r="C1227" s="5" t="s">
        <v>124</v>
      </c>
      <c r="D1227" s="5" t="s">
        <v>72</v>
      </c>
      <c r="E1227" s="5" t="s">
        <v>86</v>
      </c>
      <c r="F1227" s="5" t="s">
        <v>674</v>
      </c>
      <c r="G1227" s="5" t="s">
        <v>1475</v>
      </c>
      <c r="H1227" s="145" t="s">
        <v>5891</v>
      </c>
      <c r="I1227" s="7" t="s">
        <v>5749</v>
      </c>
      <c r="J1227" s="5">
        <v>9</v>
      </c>
      <c r="K1227" s="5">
        <v>116.89</v>
      </c>
      <c r="L1227" s="5">
        <f>VLOOKUP(I:I,[1]指导价!$A:$B,2,0)</f>
        <v>10.9</v>
      </c>
      <c r="M1227" s="124">
        <f t="shared" si="69"/>
        <v>12.987777777777778</v>
      </c>
      <c r="N1227" s="7" t="s">
        <v>77</v>
      </c>
      <c r="O1227" s="7"/>
      <c r="P1227" s="7"/>
      <c r="Q1227" s="7"/>
      <c r="R1227" s="7"/>
      <c r="S1227" s="7"/>
      <c r="T1227" s="23"/>
      <c r="U1227" s="5"/>
      <c r="V1227" s="7"/>
      <c r="W1227" s="5" t="s">
        <v>5892</v>
      </c>
      <c r="X1227" s="5" t="s">
        <v>5893</v>
      </c>
      <c r="Y1227" s="5" t="s">
        <v>5894</v>
      </c>
      <c r="Z1227" s="5" t="s">
        <v>5895</v>
      </c>
      <c r="AA1227" s="5">
        <f t="shared" si="70"/>
        <v>98.100000000000009</v>
      </c>
      <c r="AB1227" s="5">
        <f t="shared" si="71"/>
        <v>18.789999999999992</v>
      </c>
      <c r="AC1227" s="5"/>
      <c r="AD1227" s="5"/>
      <c r="AE1227" s="146"/>
    </row>
    <row r="1228" spans="1:31" ht="16.95" customHeight="1" x14ac:dyDescent="0.3">
      <c r="A1228" s="3">
        <v>46082</v>
      </c>
      <c r="B1228" s="14">
        <v>46084</v>
      </c>
      <c r="C1228" s="5" t="s">
        <v>124</v>
      </c>
      <c r="D1228" s="5" t="s">
        <v>72</v>
      </c>
      <c r="E1228" s="5" t="s">
        <v>86</v>
      </c>
      <c r="F1228" s="5" t="s">
        <v>5896</v>
      </c>
      <c r="G1228" s="5" t="s">
        <v>5897</v>
      </c>
      <c r="H1228" s="145" t="s">
        <v>5898</v>
      </c>
      <c r="I1228" s="7" t="s">
        <v>5749</v>
      </c>
      <c r="J1228" s="5">
        <v>8</v>
      </c>
      <c r="K1228" s="5">
        <v>108</v>
      </c>
      <c r="L1228" s="5">
        <f>VLOOKUP(I:I,[1]指导价!$A:$B,2,0)</f>
        <v>10.9</v>
      </c>
      <c r="M1228" s="124">
        <f t="shared" si="69"/>
        <v>13.5</v>
      </c>
      <c r="N1228" s="7" t="s">
        <v>77</v>
      </c>
      <c r="O1228" s="7"/>
      <c r="P1228" s="7"/>
      <c r="Q1228" s="7"/>
      <c r="R1228" s="7"/>
      <c r="S1228" s="7"/>
      <c r="T1228" s="23"/>
      <c r="U1228" s="5"/>
      <c r="V1228" s="7"/>
      <c r="W1228" s="5" t="s">
        <v>5899</v>
      </c>
      <c r="X1228" s="5" t="s">
        <v>5900</v>
      </c>
      <c r="Y1228" s="5" t="s">
        <v>5901</v>
      </c>
      <c r="Z1228" s="5" t="s">
        <v>5902</v>
      </c>
      <c r="AA1228" s="5">
        <f t="shared" si="70"/>
        <v>87.2</v>
      </c>
      <c r="AB1228" s="5">
        <f t="shared" si="71"/>
        <v>20.799999999999997</v>
      </c>
      <c r="AC1228" s="5"/>
      <c r="AD1228" s="5"/>
      <c r="AE1228" s="146"/>
    </row>
    <row r="1229" spans="1:31" ht="16.95" customHeight="1" x14ac:dyDescent="0.3">
      <c r="A1229" s="3">
        <v>46082</v>
      </c>
      <c r="B1229" s="14">
        <v>46084</v>
      </c>
      <c r="C1229" s="5" t="s">
        <v>124</v>
      </c>
      <c r="D1229" s="5" t="s">
        <v>72</v>
      </c>
      <c r="E1229" s="5" t="s">
        <v>86</v>
      </c>
      <c r="F1229" s="5" t="s">
        <v>674</v>
      </c>
      <c r="G1229" s="5" t="s">
        <v>1061</v>
      </c>
      <c r="H1229" s="145" t="s">
        <v>5903</v>
      </c>
      <c r="I1229" s="7" t="s">
        <v>3325</v>
      </c>
      <c r="J1229" s="5">
        <v>6</v>
      </c>
      <c r="K1229" s="5">
        <v>67.87</v>
      </c>
      <c r="L1229" s="5">
        <f>VLOOKUP(I:I,[1]指导价!$A:$B,2,0)</f>
        <v>10.9</v>
      </c>
      <c r="M1229" s="124">
        <f t="shared" si="69"/>
        <v>11.311666666666667</v>
      </c>
      <c r="N1229" s="7" t="s">
        <v>77</v>
      </c>
      <c r="O1229" s="7"/>
      <c r="P1229" s="7"/>
      <c r="Q1229" s="7"/>
      <c r="R1229" s="7"/>
      <c r="S1229" s="7"/>
      <c r="T1229" s="23"/>
      <c r="U1229" s="5"/>
      <c r="V1229" s="7"/>
      <c r="W1229" s="5" t="s">
        <v>5904</v>
      </c>
      <c r="X1229" s="5" t="s">
        <v>5905</v>
      </c>
      <c r="Y1229" s="5" t="s">
        <v>5906</v>
      </c>
      <c r="Z1229" s="5" t="s">
        <v>5907</v>
      </c>
      <c r="AA1229" s="5">
        <f t="shared" si="70"/>
        <v>65.400000000000006</v>
      </c>
      <c r="AB1229" s="5">
        <f t="shared" si="71"/>
        <v>2.4699999999999989</v>
      </c>
      <c r="AC1229" s="5"/>
      <c r="AD1229" s="5"/>
      <c r="AE1229" s="146"/>
    </row>
    <row r="1230" spans="1:31" ht="16.95" customHeight="1" x14ac:dyDescent="0.3">
      <c r="A1230" s="3">
        <v>46082</v>
      </c>
      <c r="B1230" s="14">
        <v>46084</v>
      </c>
      <c r="C1230" s="5" t="s">
        <v>124</v>
      </c>
      <c r="D1230" s="5" t="s">
        <v>72</v>
      </c>
      <c r="E1230" s="5" t="s">
        <v>86</v>
      </c>
      <c r="F1230" s="5" t="s">
        <v>674</v>
      </c>
      <c r="G1230" s="5" t="s">
        <v>5908</v>
      </c>
      <c r="H1230" s="145" t="s">
        <v>5909</v>
      </c>
      <c r="I1230" s="7" t="s">
        <v>5749</v>
      </c>
      <c r="J1230" s="5">
        <v>6</v>
      </c>
      <c r="K1230" s="5">
        <v>122.53</v>
      </c>
      <c r="L1230" s="5">
        <f>VLOOKUP(I:I,[1]指导价!$A:$B,2,0)</f>
        <v>10.9</v>
      </c>
      <c r="M1230" s="124">
        <f t="shared" si="69"/>
        <v>20.421666666666667</v>
      </c>
      <c r="N1230" s="7" t="s">
        <v>77</v>
      </c>
      <c r="O1230" s="7"/>
      <c r="P1230" s="7"/>
      <c r="Q1230" s="7"/>
      <c r="R1230" s="7"/>
      <c r="S1230" s="7"/>
      <c r="T1230" s="23"/>
      <c r="U1230" s="5"/>
      <c r="V1230" s="7"/>
      <c r="W1230" s="5" t="s">
        <v>5910</v>
      </c>
      <c r="X1230" s="5" t="s">
        <v>5911</v>
      </c>
      <c r="Y1230" s="5" t="s">
        <v>5912</v>
      </c>
      <c r="Z1230" s="5" t="s">
        <v>5913</v>
      </c>
      <c r="AA1230" s="5">
        <f t="shared" si="70"/>
        <v>65.400000000000006</v>
      </c>
      <c r="AB1230" s="5">
        <f t="shared" si="71"/>
        <v>57.129999999999995</v>
      </c>
      <c r="AC1230" s="5"/>
      <c r="AD1230" s="5"/>
      <c r="AE1230" s="146"/>
    </row>
    <row r="1231" spans="1:31" ht="16.95" customHeight="1" x14ac:dyDescent="0.3">
      <c r="A1231" s="3">
        <v>46082</v>
      </c>
      <c r="B1231" s="14">
        <v>46084</v>
      </c>
      <c r="C1231" s="5" t="s">
        <v>124</v>
      </c>
      <c r="D1231" s="5" t="s">
        <v>72</v>
      </c>
      <c r="E1231" s="5" t="s">
        <v>86</v>
      </c>
      <c r="F1231" s="5" t="s">
        <v>135</v>
      </c>
      <c r="G1231" s="5" t="s">
        <v>698</v>
      </c>
      <c r="H1231" s="145" t="s">
        <v>5914</v>
      </c>
      <c r="I1231" s="7" t="s">
        <v>3325</v>
      </c>
      <c r="J1231" s="5">
        <v>8</v>
      </c>
      <c r="K1231" s="5">
        <v>89.9</v>
      </c>
      <c r="L1231" s="5">
        <f>VLOOKUP(I:I,[1]指导价!$A:$B,2,0)</f>
        <v>10.9</v>
      </c>
      <c r="M1231" s="124">
        <f t="shared" si="69"/>
        <v>11.237500000000001</v>
      </c>
      <c r="N1231" s="7" t="s">
        <v>77</v>
      </c>
      <c r="O1231" s="7"/>
      <c r="P1231" s="7"/>
      <c r="Q1231" s="7"/>
      <c r="R1231" s="7"/>
      <c r="S1231" s="7"/>
      <c r="T1231" s="23"/>
      <c r="U1231" s="5"/>
      <c r="V1231" s="7" t="s">
        <v>5915</v>
      </c>
      <c r="W1231" s="5" t="s">
        <v>5916</v>
      </c>
      <c r="X1231" s="5" t="s">
        <v>5917</v>
      </c>
      <c r="Y1231" s="5" t="s">
        <v>5918</v>
      </c>
      <c r="Z1231" s="5" t="s">
        <v>5919</v>
      </c>
      <c r="AA1231" s="5">
        <f t="shared" si="70"/>
        <v>87.2</v>
      </c>
      <c r="AB1231" s="5">
        <f t="shared" si="71"/>
        <v>2.7000000000000028</v>
      </c>
      <c r="AC1231" s="5"/>
      <c r="AD1231" s="5"/>
      <c r="AE1231" s="146"/>
    </row>
    <row r="1232" spans="1:31" ht="16.95" customHeight="1" x14ac:dyDescent="0.3">
      <c r="A1232" s="3">
        <v>46082</v>
      </c>
      <c r="B1232" s="14">
        <v>46084</v>
      </c>
      <c r="C1232" s="5" t="s">
        <v>324</v>
      </c>
      <c r="D1232" s="5" t="s">
        <v>72</v>
      </c>
      <c r="E1232" s="5" t="s">
        <v>86</v>
      </c>
      <c r="F1232" s="5" t="s">
        <v>441</v>
      </c>
      <c r="G1232" s="5" t="s">
        <v>5920</v>
      </c>
      <c r="H1232" s="145" t="s">
        <v>5921</v>
      </c>
      <c r="I1232" s="7" t="s">
        <v>5749</v>
      </c>
      <c r="J1232" s="5">
        <v>10</v>
      </c>
      <c r="K1232" s="5">
        <v>119.88</v>
      </c>
      <c r="L1232" s="5">
        <f>VLOOKUP(I:I,[1]指导价!$A:$B,2,0)</f>
        <v>10.9</v>
      </c>
      <c r="M1232" s="124">
        <f t="shared" si="69"/>
        <v>11.988</v>
      </c>
      <c r="N1232" s="7" t="s">
        <v>77</v>
      </c>
      <c r="O1232" s="7"/>
      <c r="P1232" s="7"/>
      <c r="Q1232" s="7"/>
      <c r="R1232" s="7"/>
      <c r="S1232" s="7"/>
      <c r="T1232" s="23"/>
      <c r="U1232" s="5"/>
      <c r="V1232" s="7"/>
      <c r="W1232" s="5" t="s">
        <v>5922</v>
      </c>
      <c r="X1232" s="5" t="s">
        <v>5877</v>
      </c>
      <c r="Y1232" s="5" t="s">
        <v>5923</v>
      </c>
      <c r="Z1232" s="5" t="s">
        <v>5924</v>
      </c>
      <c r="AA1232" s="5">
        <f t="shared" si="70"/>
        <v>109</v>
      </c>
      <c r="AB1232" s="5">
        <f t="shared" si="71"/>
        <v>10.879999999999995</v>
      </c>
      <c r="AC1232" s="5"/>
      <c r="AD1232" s="5"/>
      <c r="AE1232" s="146"/>
    </row>
    <row r="1233" spans="1:31" ht="16.95" customHeight="1" x14ac:dyDescent="0.3">
      <c r="A1233" s="3">
        <v>46082</v>
      </c>
      <c r="B1233" s="14">
        <v>46084</v>
      </c>
      <c r="C1233" s="5" t="str">
        <f>VLOOKUP(G1233,白名单!C:E,3,0)</f>
        <v>上海大区</v>
      </c>
      <c r="D1233" s="5" t="s">
        <v>97</v>
      </c>
      <c r="E1233" s="5" t="s">
        <v>86</v>
      </c>
      <c r="F1233" s="5" t="s">
        <v>87</v>
      </c>
      <c r="G1233" s="5" t="s">
        <v>5925</v>
      </c>
      <c r="H1233" s="128" t="s">
        <v>5926</v>
      </c>
      <c r="I1233" s="7" t="s">
        <v>5749</v>
      </c>
      <c r="J1233" s="5">
        <v>5</v>
      </c>
      <c r="K1233" s="5">
        <v>54.5</v>
      </c>
      <c r="L1233" s="5">
        <f>VLOOKUP(I:I,[1]指导价!$A:$B,2,0)</f>
        <v>10.9</v>
      </c>
      <c r="M1233" s="124">
        <f t="shared" si="69"/>
        <v>10.9</v>
      </c>
      <c r="N1233" s="7" t="s">
        <v>77</v>
      </c>
      <c r="O1233" s="7"/>
      <c r="P1233" s="7"/>
      <c r="Q1233" s="7"/>
      <c r="R1233" s="7"/>
      <c r="S1233" s="7"/>
      <c r="T1233" s="23"/>
      <c r="U1233" s="5"/>
      <c r="V1233" s="7"/>
      <c r="W1233" s="5" t="s">
        <v>5927</v>
      </c>
      <c r="X1233" s="5" t="s">
        <v>5928</v>
      </c>
      <c r="Y1233" s="5" t="s">
        <v>5929</v>
      </c>
      <c r="Z1233" s="5" t="s">
        <v>5930</v>
      </c>
      <c r="AA1233" s="5">
        <f t="shared" si="70"/>
        <v>54.5</v>
      </c>
      <c r="AB1233" s="5">
        <f t="shared" si="71"/>
        <v>0</v>
      </c>
      <c r="AC1233" s="5"/>
      <c r="AD1233" s="5"/>
      <c r="AE1233" s="146"/>
    </row>
    <row r="1234" spans="1:31" ht="16.95" customHeight="1" x14ac:dyDescent="0.3">
      <c r="A1234" s="3">
        <v>46082</v>
      </c>
      <c r="B1234" s="14">
        <v>46084</v>
      </c>
      <c r="C1234" s="5" t="str">
        <f>VLOOKUP(G1234,白名单!C:E,3,0)</f>
        <v>华中大区</v>
      </c>
      <c r="D1234" s="5" t="str">
        <f>VLOOKUP(G1234,白名单!C:F,4,0)</f>
        <v>长沙市开琪食品贸易有限公司</v>
      </c>
      <c r="E1234" s="5" t="s">
        <v>86</v>
      </c>
      <c r="F1234" s="5" t="s">
        <v>626</v>
      </c>
      <c r="G1234" s="5" t="s">
        <v>875</v>
      </c>
      <c r="H1234" s="128" t="s">
        <v>5931</v>
      </c>
      <c r="I1234" s="7" t="s">
        <v>5749</v>
      </c>
      <c r="J1234" s="5">
        <v>6</v>
      </c>
      <c r="K1234" s="5">
        <v>72.900000000000006</v>
      </c>
      <c r="L1234" s="5">
        <f>VLOOKUP(I:I,[1]指导价!$A:$B,2,0)</f>
        <v>10.9</v>
      </c>
      <c r="M1234" s="124">
        <f t="shared" si="69"/>
        <v>12.15</v>
      </c>
      <c r="N1234" s="7" t="s">
        <v>77</v>
      </c>
      <c r="O1234" s="7"/>
      <c r="P1234" s="7"/>
      <c r="Q1234" s="7"/>
      <c r="R1234" s="7"/>
      <c r="S1234" s="7"/>
      <c r="T1234" s="23"/>
      <c r="U1234" s="5"/>
      <c r="V1234" s="7"/>
      <c r="W1234" s="5" t="s">
        <v>5932</v>
      </c>
      <c r="X1234" s="5" t="s">
        <v>5933</v>
      </c>
      <c r="Y1234" s="5" t="s">
        <v>5934</v>
      </c>
      <c r="Z1234" s="5" t="s">
        <v>5935</v>
      </c>
      <c r="AA1234" s="5">
        <f t="shared" si="70"/>
        <v>65.400000000000006</v>
      </c>
      <c r="AB1234" s="5">
        <f t="shared" si="71"/>
        <v>7.5</v>
      </c>
      <c r="AC1234" s="5"/>
      <c r="AD1234" s="5"/>
      <c r="AE1234" s="146"/>
    </row>
    <row r="1235" spans="1:31" ht="16.95" customHeight="1" x14ac:dyDescent="0.3">
      <c r="A1235" s="3">
        <v>46082</v>
      </c>
      <c r="B1235" s="14">
        <v>46084</v>
      </c>
      <c r="C1235" s="5" t="str">
        <f>VLOOKUP(G1235,白名单!C:E,3,0)</f>
        <v>华中大区</v>
      </c>
      <c r="D1235" s="5" t="str">
        <f>VLOOKUP(G1235,白名单!C:F,4,0)</f>
        <v>长沙市开琪食品贸易有限公司</v>
      </c>
      <c r="E1235" s="5" t="s">
        <v>86</v>
      </c>
      <c r="F1235" s="5" t="s">
        <v>626</v>
      </c>
      <c r="G1235" s="5" t="s">
        <v>875</v>
      </c>
      <c r="H1235" s="128" t="s">
        <v>5936</v>
      </c>
      <c r="I1235" s="5" t="s">
        <v>76</v>
      </c>
      <c r="J1235" s="5">
        <v>8</v>
      </c>
      <c r="K1235" s="5">
        <v>96.9</v>
      </c>
      <c r="L1235" s="5">
        <f>VLOOKUP(I:I,[1]指导价!$A:$B,2,0)</f>
        <v>10.9</v>
      </c>
      <c r="M1235" s="124">
        <f t="shared" si="69"/>
        <v>12.112500000000001</v>
      </c>
      <c r="N1235" s="7" t="s">
        <v>77</v>
      </c>
      <c r="O1235" s="7"/>
      <c r="P1235" s="7"/>
      <c r="Q1235" s="7"/>
      <c r="R1235" s="7"/>
      <c r="S1235" s="7"/>
      <c r="T1235" s="23"/>
      <c r="U1235" s="5"/>
      <c r="V1235" s="7"/>
      <c r="W1235" s="5" t="s">
        <v>5937</v>
      </c>
      <c r="X1235" s="5" t="s">
        <v>5938</v>
      </c>
      <c r="Y1235" s="5" t="s">
        <v>5939</v>
      </c>
      <c r="Z1235" s="5" t="s">
        <v>5940</v>
      </c>
      <c r="AA1235" s="5">
        <f t="shared" si="70"/>
        <v>87.2</v>
      </c>
      <c r="AB1235" s="5">
        <f t="shared" si="71"/>
        <v>9.7000000000000028</v>
      </c>
      <c r="AC1235" s="5"/>
      <c r="AD1235" s="5"/>
      <c r="AE1235" s="146"/>
    </row>
    <row r="1236" spans="1:31" ht="16.95" customHeight="1" x14ac:dyDescent="0.3">
      <c r="A1236" s="3">
        <v>46082</v>
      </c>
      <c r="B1236" s="14">
        <v>46084</v>
      </c>
      <c r="C1236" s="5" t="s">
        <v>521</v>
      </c>
      <c r="D1236" s="5" t="s">
        <v>72</v>
      </c>
      <c r="E1236" s="5" t="s">
        <v>86</v>
      </c>
      <c r="F1236" s="5" t="s">
        <v>626</v>
      </c>
      <c r="G1236" s="5" t="s">
        <v>863</v>
      </c>
      <c r="H1236" s="128" t="s">
        <v>5941</v>
      </c>
      <c r="I1236" s="5" t="s">
        <v>82</v>
      </c>
      <c r="J1236" s="5">
        <v>6</v>
      </c>
      <c r="K1236" s="5">
        <v>72.900000000000006</v>
      </c>
      <c r="L1236" s="5">
        <f>VLOOKUP(I:I,[1]指导价!$A:$B,2,0)</f>
        <v>10.9</v>
      </c>
      <c r="M1236" s="124">
        <f t="shared" si="69"/>
        <v>12.15</v>
      </c>
      <c r="N1236" s="7" t="s">
        <v>77</v>
      </c>
      <c r="O1236" s="7"/>
      <c r="P1236" s="7"/>
      <c r="Q1236" s="7"/>
      <c r="R1236" s="7"/>
      <c r="S1236" s="7"/>
      <c r="T1236" s="23"/>
      <c r="U1236" s="5"/>
      <c r="V1236" s="7"/>
      <c r="W1236" s="5" t="s">
        <v>5942</v>
      </c>
      <c r="X1236" s="5" t="s">
        <v>5943</v>
      </c>
      <c r="Y1236" s="5" t="s">
        <v>5944</v>
      </c>
      <c r="Z1236" s="5" t="s">
        <v>5945</v>
      </c>
      <c r="AA1236" s="5">
        <f t="shared" si="70"/>
        <v>65.400000000000006</v>
      </c>
      <c r="AB1236" s="5">
        <f t="shared" si="71"/>
        <v>7.5</v>
      </c>
      <c r="AC1236" s="5"/>
      <c r="AD1236" s="5"/>
      <c r="AE1236" s="146"/>
    </row>
    <row r="1237" spans="1:31" ht="16.95" customHeight="1" x14ac:dyDescent="0.3">
      <c r="A1237" s="3">
        <v>46082</v>
      </c>
      <c r="B1237" s="14">
        <v>46084</v>
      </c>
      <c r="C1237" s="5" t="s">
        <v>148</v>
      </c>
      <c r="D1237" s="5" t="s">
        <v>72</v>
      </c>
      <c r="E1237" s="5" t="s">
        <v>86</v>
      </c>
      <c r="F1237" s="5" t="s">
        <v>228</v>
      </c>
      <c r="G1237" s="5" t="s">
        <v>809</v>
      </c>
      <c r="H1237" s="128" t="s">
        <v>5946</v>
      </c>
      <c r="I1237" s="7" t="s">
        <v>5749</v>
      </c>
      <c r="J1237" s="5">
        <v>18</v>
      </c>
      <c r="K1237" s="5">
        <v>196.2</v>
      </c>
      <c r="L1237" s="5">
        <f>VLOOKUP(I:I,[1]指导价!$A:$B,2,0)</f>
        <v>10.9</v>
      </c>
      <c r="M1237" s="124">
        <f t="shared" si="69"/>
        <v>10.899999999999999</v>
      </c>
      <c r="N1237" s="7" t="s">
        <v>77</v>
      </c>
      <c r="O1237" s="7"/>
      <c r="P1237" s="7"/>
      <c r="Q1237" s="7"/>
      <c r="R1237" s="7"/>
      <c r="S1237" s="7"/>
      <c r="T1237" s="23"/>
      <c r="U1237" s="5"/>
      <c r="V1237" s="7"/>
      <c r="W1237" s="5" t="s">
        <v>5947</v>
      </c>
      <c r="X1237" s="5" t="s">
        <v>5948</v>
      </c>
      <c r="Y1237" s="5" t="s">
        <v>5949</v>
      </c>
      <c r="Z1237" s="5" t="s">
        <v>5950</v>
      </c>
      <c r="AA1237" s="5">
        <f t="shared" si="70"/>
        <v>196.20000000000002</v>
      </c>
      <c r="AB1237" s="5">
        <f t="shared" si="71"/>
        <v>0</v>
      </c>
      <c r="AC1237" s="5"/>
      <c r="AD1237" s="5"/>
      <c r="AE1237" s="146"/>
    </row>
    <row r="1238" spans="1:31" ht="16.95" customHeight="1" x14ac:dyDescent="0.3">
      <c r="A1238" s="3">
        <v>46082</v>
      </c>
      <c r="B1238" s="14">
        <v>46084</v>
      </c>
      <c r="C1238" s="5" t="s">
        <v>148</v>
      </c>
      <c r="D1238" s="5" t="s">
        <v>72</v>
      </c>
      <c r="E1238" s="5" t="s">
        <v>86</v>
      </c>
      <c r="F1238" s="5" t="s">
        <v>228</v>
      </c>
      <c r="G1238" s="5" t="s">
        <v>809</v>
      </c>
      <c r="H1238" s="128" t="s">
        <v>5951</v>
      </c>
      <c r="I1238" s="5" t="s">
        <v>76</v>
      </c>
      <c r="J1238" s="5">
        <v>9</v>
      </c>
      <c r="K1238" s="5">
        <v>98.1</v>
      </c>
      <c r="L1238" s="5">
        <f>VLOOKUP(I:I,[1]指导价!$A:$B,2,0)</f>
        <v>10.9</v>
      </c>
      <c r="M1238" s="124">
        <f t="shared" si="69"/>
        <v>10.899999999999999</v>
      </c>
      <c r="N1238" s="7" t="s">
        <v>77</v>
      </c>
      <c r="O1238" s="7"/>
      <c r="P1238" s="7"/>
      <c r="Q1238" s="7"/>
      <c r="R1238" s="7"/>
      <c r="S1238" s="7"/>
      <c r="T1238" s="23"/>
      <c r="U1238" s="5"/>
      <c r="V1238" s="7"/>
      <c r="W1238" s="5" t="s">
        <v>5952</v>
      </c>
      <c r="X1238" s="5" t="s">
        <v>5953</v>
      </c>
      <c r="Y1238" s="5" t="s">
        <v>5954</v>
      </c>
      <c r="Z1238" s="5" t="s">
        <v>5955</v>
      </c>
      <c r="AA1238" s="5">
        <f t="shared" si="70"/>
        <v>98.100000000000009</v>
      </c>
      <c r="AB1238" s="5">
        <f t="shared" si="71"/>
        <v>0</v>
      </c>
      <c r="AC1238" s="5"/>
      <c r="AD1238" s="5"/>
      <c r="AE1238" s="146"/>
    </row>
    <row r="1239" spans="1:31" ht="16.95" customHeight="1" x14ac:dyDescent="0.3">
      <c r="A1239" s="3">
        <v>46082</v>
      </c>
      <c r="B1239" s="14">
        <v>46084</v>
      </c>
      <c r="C1239" s="5" t="s">
        <v>148</v>
      </c>
      <c r="D1239" s="5" t="s">
        <v>72</v>
      </c>
      <c r="E1239" s="5" t="s">
        <v>86</v>
      </c>
      <c r="F1239" s="5" t="s">
        <v>149</v>
      </c>
      <c r="G1239" s="5" t="s">
        <v>1001</v>
      </c>
      <c r="H1239" s="128" t="s">
        <v>5956</v>
      </c>
      <c r="I1239" s="5" t="s">
        <v>76</v>
      </c>
      <c r="J1239" s="5">
        <v>16</v>
      </c>
      <c r="K1239" s="5">
        <v>175</v>
      </c>
      <c r="L1239" s="5">
        <f>VLOOKUP(I:I,[1]指导价!$A:$B,2,0)</f>
        <v>10.9</v>
      </c>
      <c r="M1239" s="124">
        <f t="shared" si="69"/>
        <v>10.9375</v>
      </c>
      <c r="N1239" s="7" t="s">
        <v>77</v>
      </c>
      <c r="O1239" s="7"/>
      <c r="P1239" s="7"/>
      <c r="Q1239" s="7"/>
      <c r="R1239" s="7"/>
      <c r="S1239" s="7"/>
      <c r="T1239" s="23"/>
      <c r="U1239" s="5"/>
      <c r="V1239" s="7"/>
      <c r="W1239" s="5" t="s">
        <v>5957</v>
      </c>
      <c r="X1239" s="5" t="s">
        <v>5958</v>
      </c>
      <c r="Y1239" s="5" t="s">
        <v>5959</v>
      </c>
      <c r="Z1239" s="5" t="s">
        <v>5960</v>
      </c>
      <c r="AA1239" s="5">
        <f t="shared" si="70"/>
        <v>174.4</v>
      </c>
      <c r="AB1239" s="5">
        <f t="shared" si="71"/>
        <v>0.59999999999999432</v>
      </c>
      <c r="AC1239" s="5"/>
      <c r="AD1239" s="5"/>
      <c r="AE1239" s="146"/>
    </row>
    <row r="1240" spans="1:31" ht="16.95" customHeight="1" x14ac:dyDescent="0.3">
      <c r="A1240" s="3">
        <v>46082</v>
      </c>
      <c r="B1240" s="14">
        <v>46084</v>
      </c>
      <c r="C1240" s="5" t="str">
        <f>VLOOKUP(G1240,白名单!C:E,3,0)</f>
        <v>广州大区</v>
      </c>
      <c r="D1240" s="5" t="str">
        <f>VLOOKUP(G1240,白名单!C:F,4,0)</f>
        <v>广州喜万佳便利店有限公司</v>
      </c>
      <c r="E1240" s="5" t="s">
        <v>86</v>
      </c>
      <c r="F1240" s="5" t="s">
        <v>228</v>
      </c>
      <c r="G1240" s="5" t="s">
        <v>1369</v>
      </c>
      <c r="H1240" s="128" t="s">
        <v>5961</v>
      </c>
      <c r="I1240" s="5" t="s">
        <v>76</v>
      </c>
      <c r="J1240" s="5">
        <v>8</v>
      </c>
      <c r="K1240" s="5">
        <v>89.82</v>
      </c>
      <c r="L1240" s="5">
        <f>VLOOKUP(I:I,[1]指导价!$A:$B,2,0)</f>
        <v>10.9</v>
      </c>
      <c r="M1240" s="124">
        <f t="shared" si="69"/>
        <v>11.227499999999999</v>
      </c>
      <c r="N1240" s="7" t="s">
        <v>77</v>
      </c>
      <c r="O1240" s="7"/>
      <c r="P1240" s="7"/>
      <c r="Q1240" s="7"/>
      <c r="R1240" s="7"/>
      <c r="S1240" s="7"/>
      <c r="T1240" s="23"/>
      <c r="U1240" s="5"/>
      <c r="V1240" s="7"/>
      <c r="W1240" s="5" t="s">
        <v>5962</v>
      </c>
      <c r="X1240" s="5" t="s">
        <v>5963</v>
      </c>
      <c r="Y1240" s="5" t="s">
        <v>5832</v>
      </c>
      <c r="Z1240" s="5" t="s">
        <v>5964</v>
      </c>
      <c r="AA1240" s="5">
        <f t="shared" si="70"/>
        <v>87.2</v>
      </c>
      <c r="AB1240" s="5">
        <f t="shared" si="71"/>
        <v>2.6199999999999903</v>
      </c>
      <c r="AC1240" s="5"/>
      <c r="AD1240" s="5"/>
      <c r="AE1240" s="146"/>
    </row>
    <row r="1241" spans="1:31" ht="16.95" customHeight="1" x14ac:dyDescent="0.3">
      <c r="A1241" s="3">
        <v>46082</v>
      </c>
      <c r="B1241" s="14">
        <v>46084</v>
      </c>
      <c r="C1241" s="5" t="str">
        <f>VLOOKUP(G1241,白名单!C:E,3,0)</f>
        <v>上海大区</v>
      </c>
      <c r="D1241" s="5" t="s">
        <v>463</v>
      </c>
      <c r="E1241" s="5" t="s">
        <v>86</v>
      </c>
      <c r="F1241" s="5" t="s">
        <v>87</v>
      </c>
      <c r="G1241" s="5" t="s">
        <v>464</v>
      </c>
      <c r="H1241" s="128" t="s">
        <v>5965</v>
      </c>
      <c r="I1241" s="7" t="s">
        <v>5749</v>
      </c>
      <c r="J1241" s="5">
        <v>3</v>
      </c>
      <c r="K1241" s="5">
        <v>54.9</v>
      </c>
      <c r="L1241" s="5">
        <f>VLOOKUP(I:I,[1]指导价!$A:$B,2,0)</f>
        <v>10.9</v>
      </c>
      <c r="M1241" s="124">
        <f t="shared" ref="M1241:M1247" si="72">K1241/J1241</f>
        <v>18.3</v>
      </c>
      <c r="N1241" s="7" t="s">
        <v>77</v>
      </c>
      <c r="O1241" s="7"/>
      <c r="P1241" s="7"/>
      <c r="Q1241" s="7"/>
      <c r="R1241" s="7"/>
      <c r="S1241" s="7"/>
      <c r="T1241" s="23"/>
      <c r="U1241" s="5"/>
      <c r="V1241" s="7"/>
      <c r="W1241" s="5" t="s">
        <v>5966</v>
      </c>
      <c r="X1241" s="5" t="s">
        <v>5967</v>
      </c>
      <c r="Y1241" s="5" t="s">
        <v>5968</v>
      </c>
      <c r="Z1241" s="5" t="s">
        <v>5969</v>
      </c>
      <c r="AA1241" s="5">
        <f t="shared" ref="AA1241:AA1247" si="73">J1241*L1241</f>
        <v>32.700000000000003</v>
      </c>
      <c r="AB1241" s="5">
        <f t="shared" ref="AB1241:AB1247" si="74">K:K-AA:AA</f>
        <v>22.199999999999996</v>
      </c>
      <c r="AC1241" s="5"/>
      <c r="AD1241" s="5"/>
      <c r="AE1241" s="146"/>
    </row>
    <row r="1242" spans="1:31" ht="16.95" customHeight="1" x14ac:dyDescent="0.3">
      <c r="A1242" s="3">
        <v>46082</v>
      </c>
      <c r="B1242" s="14">
        <v>46084</v>
      </c>
      <c r="C1242" s="5" t="str">
        <f>VLOOKUP(G1242,白名单!C:E,3,0)</f>
        <v>上海大区</v>
      </c>
      <c r="D1242" s="5" t="s">
        <v>97</v>
      </c>
      <c r="E1242" s="5" t="s">
        <v>86</v>
      </c>
      <c r="F1242" s="5" t="s">
        <v>87</v>
      </c>
      <c r="G1242" s="5" t="s">
        <v>5970</v>
      </c>
      <c r="H1242" s="128" t="s">
        <v>5971</v>
      </c>
      <c r="I1242" s="5" t="s">
        <v>76</v>
      </c>
      <c r="J1242" s="5">
        <v>10</v>
      </c>
      <c r="K1242" s="5">
        <v>109</v>
      </c>
      <c r="L1242" s="5">
        <f>VLOOKUP(I:I,[1]指导价!$A:$B,2,0)</f>
        <v>10.9</v>
      </c>
      <c r="M1242" s="124">
        <f t="shared" si="72"/>
        <v>10.9</v>
      </c>
      <c r="N1242" s="7" t="s">
        <v>77</v>
      </c>
      <c r="O1242" s="7"/>
      <c r="P1242" s="7"/>
      <c r="Q1242" s="7"/>
      <c r="R1242" s="7"/>
      <c r="S1242" s="7"/>
      <c r="T1242" s="23"/>
      <c r="U1242" s="5"/>
      <c r="V1242" s="7"/>
      <c r="W1242" s="5" t="s">
        <v>5972</v>
      </c>
      <c r="X1242" s="5" t="s">
        <v>5973</v>
      </c>
      <c r="Y1242" s="5" t="s">
        <v>5974</v>
      </c>
      <c r="Z1242" s="5" t="s">
        <v>5975</v>
      </c>
      <c r="AA1242" s="5">
        <f t="shared" si="73"/>
        <v>109</v>
      </c>
      <c r="AB1242" s="5">
        <f t="shared" si="74"/>
        <v>0</v>
      </c>
      <c r="AC1242" s="5"/>
      <c r="AD1242" s="5"/>
      <c r="AE1242" s="146"/>
    </row>
    <row r="1243" spans="1:31" ht="16.95" customHeight="1" x14ac:dyDescent="0.3">
      <c r="A1243" s="3">
        <v>46082</v>
      </c>
      <c r="B1243" s="14">
        <v>46084</v>
      </c>
      <c r="C1243" s="5" t="s">
        <v>548</v>
      </c>
      <c r="D1243" s="5" t="s">
        <v>72</v>
      </c>
      <c r="E1243" s="5" t="s">
        <v>86</v>
      </c>
      <c r="F1243" s="5" t="s">
        <v>171</v>
      </c>
      <c r="G1243" s="5" t="s">
        <v>659</v>
      </c>
      <c r="H1243" s="128" t="s">
        <v>5976</v>
      </c>
      <c r="I1243" s="7" t="s">
        <v>5749</v>
      </c>
      <c r="J1243" s="5">
        <v>6</v>
      </c>
      <c r="K1243" s="5">
        <v>66.8</v>
      </c>
      <c r="L1243" s="5">
        <f>VLOOKUP(I:I,[1]指导价!$A:$B,2,0)</f>
        <v>10.9</v>
      </c>
      <c r="M1243" s="124">
        <f t="shared" si="72"/>
        <v>11.133333333333333</v>
      </c>
      <c r="N1243" s="7" t="s">
        <v>77</v>
      </c>
      <c r="O1243" s="7"/>
      <c r="P1243" s="7"/>
      <c r="Q1243" s="7"/>
      <c r="R1243" s="7"/>
      <c r="S1243" s="7"/>
      <c r="T1243" s="23"/>
      <c r="U1243" s="5"/>
      <c r="V1243" s="7"/>
      <c r="W1243" s="5" t="s">
        <v>5977</v>
      </c>
      <c r="X1243" s="5" t="s">
        <v>5978</v>
      </c>
      <c r="Y1243" s="5" t="s">
        <v>5912</v>
      </c>
      <c r="Z1243" s="5" t="s">
        <v>5979</v>
      </c>
      <c r="AA1243" s="5">
        <f t="shared" si="73"/>
        <v>65.400000000000006</v>
      </c>
      <c r="AB1243" s="5">
        <f t="shared" si="74"/>
        <v>1.3999999999999915</v>
      </c>
      <c r="AC1243" s="5"/>
      <c r="AD1243" s="5"/>
      <c r="AE1243" s="146"/>
    </row>
    <row r="1244" spans="1:31" ht="16.95" customHeight="1" x14ac:dyDescent="0.3">
      <c r="A1244" s="3">
        <v>46082</v>
      </c>
      <c r="B1244" s="14">
        <v>46084</v>
      </c>
      <c r="C1244" s="5" t="str">
        <f>VLOOKUP(G1244,白名单!C:E,3,0)</f>
        <v>华中大区</v>
      </c>
      <c r="D1244" s="5" t="str">
        <f>VLOOKUP(G1244,白名单!C:F,4,0)</f>
        <v>长沙市开琪食品贸易有限公司</v>
      </c>
      <c r="E1244" s="5" t="s">
        <v>86</v>
      </c>
      <c r="F1244" s="5" t="s">
        <v>626</v>
      </c>
      <c r="G1244" s="5" t="s">
        <v>875</v>
      </c>
      <c r="H1244" s="128" t="s">
        <v>5980</v>
      </c>
      <c r="I1244" s="7" t="s">
        <v>3325</v>
      </c>
      <c r="J1244" s="5">
        <v>4</v>
      </c>
      <c r="K1244" s="5">
        <v>48.9</v>
      </c>
      <c r="L1244" s="5">
        <f>VLOOKUP(I:I,[1]指导价!$A:$B,2,0)</f>
        <v>10.9</v>
      </c>
      <c r="M1244" s="124">
        <f t="shared" si="72"/>
        <v>12.225</v>
      </c>
      <c r="N1244" s="7" t="s">
        <v>77</v>
      </c>
      <c r="O1244" s="7"/>
      <c r="P1244" s="7"/>
      <c r="Q1244" s="7"/>
      <c r="R1244" s="7"/>
      <c r="S1244" s="7"/>
      <c r="T1244" s="23"/>
      <c r="U1244" s="5"/>
      <c r="V1244" s="7"/>
      <c r="W1244" s="5" t="s">
        <v>5981</v>
      </c>
      <c r="X1244" s="5" t="s">
        <v>5982</v>
      </c>
      <c r="Y1244" s="5" t="s">
        <v>5983</v>
      </c>
      <c r="Z1244" s="5" t="s">
        <v>5984</v>
      </c>
      <c r="AA1244" s="5">
        <f t="shared" si="73"/>
        <v>43.6</v>
      </c>
      <c r="AB1244" s="5">
        <f t="shared" si="74"/>
        <v>5.2999999999999972</v>
      </c>
      <c r="AC1244" s="5"/>
      <c r="AD1244" s="5"/>
      <c r="AE1244" s="146"/>
    </row>
    <row r="1245" spans="1:31" ht="16.95" customHeight="1" x14ac:dyDescent="0.3">
      <c r="A1245" s="3">
        <v>46082</v>
      </c>
      <c r="B1245" s="14">
        <v>46084</v>
      </c>
      <c r="C1245" s="5" t="str">
        <f>VLOOKUP(G1245,白名单!C:E,3,0)</f>
        <v>上海大区</v>
      </c>
      <c r="D1245" s="5" t="s">
        <v>1409</v>
      </c>
      <c r="E1245" s="5" t="s">
        <v>86</v>
      </c>
      <c r="F1245" s="5" t="s">
        <v>5985</v>
      </c>
      <c r="G1245" s="5" t="s">
        <v>5986</v>
      </c>
      <c r="H1245" s="128" t="s">
        <v>5987</v>
      </c>
      <c r="I1245" s="7" t="s">
        <v>5749</v>
      </c>
      <c r="J1245" s="5">
        <v>6</v>
      </c>
      <c r="K1245" s="5">
        <v>67.47</v>
      </c>
      <c r="L1245" s="5">
        <f>VLOOKUP(I:I,[1]指导价!$A:$B,2,0)</f>
        <v>10.9</v>
      </c>
      <c r="M1245" s="124">
        <f t="shared" si="72"/>
        <v>11.244999999999999</v>
      </c>
      <c r="N1245" s="7" t="s">
        <v>77</v>
      </c>
      <c r="O1245" s="7"/>
      <c r="P1245" s="7"/>
      <c r="Q1245" s="7"/>
      <c r="R1245" s="7"/>
      <c r="S1245" s="7"/>
      <c r="T1245" s="23"/>
      <c r="U1245" s="5"/>
      <c r="V1245" s="7"/>
      <c r="W1245" s="5" t="s">
        <v>5988</v>
      </c>
      <c r="X1245" s="5" t="s">
        <v>5989</v>
      </c>
      <c r="Y1245" s="5" t="s">
        <v>5990</v>
      </c>
      <c r="Z1245" s="5" t="s">
        <v>5991</v>
      </c>
      <c r="AA1245" s="5">
        <f t="shared" si="73"/>
        <v>65.400000000000006</v>
      </c>
      <c r="AB1245" s="5">
        <f t="shared" si="74"/>
        <v>2.0699999999999932</v>
      </c>
      <c r="AC1245" s="5"/>
      <c r="AD1245" s="5"/>
      <c r="AE1245" s="146"/>
    </row>
    <row r="1246" spans="1:31" ht="16.95" customHeight="1" x14ac:dyDescent="0.3">
      <c r="A1246" s="3">
        <v>46082</v>
      </c>
      <c r="B1246" s="14">
        <v>46084</v>
      </c>
      <c r="C1246" s="5" t="str">
        <f>VLOOKUP(G1246,白名单!C:E,3,0)</f>
        <v>上海大区</v>
      </c>
      <c r="D1246" s="5" t="s">
        <v>1409</v>
      </c>
      <c r="E1246" s="5" t="s">
        <v>86</v>
      </c>
      <c r="F1246" s="5" t="s">
        <v>5985</v>
      </c>
      <c r="G1246" s="5" t="s">
        <v>5986</v>
      </c>
      <c r="H1246" s="128" t="s">
        <v>5992</v>
      </c>
      <c r="I1246" s="7" t="s">
        <v>5749</v>
      </c>
      <c r="J1246" s="5">
        <v>6</v>
      </c>
      <c r="K1246" s="5">
        <v>73.599999999999994</v>
      </c>
      <c r="L1246" s="5">
        <f>VLOOKUP(I:I,[1]指导价!$A:$B,2,0)</f>
        <v>10.9</v>
      </c>
      <c r="M1246" s="124">
        <f t="shared" si="72"/>
        <v>12.266666666666666</v>
      </c>
      <c r="N1246" s="7" t="s">
        <v>77</v>
      </c>
      <c r="O1246" s="7"/>
      <c r="P1246" s="7"/>
      <c r="Q1246" s="7"/>
      <c r="R1246" s="7"/>
      <c r="S1246" s="7"/>
      <c r="T1246" s="23"/>
      <c r="U1246" s="5"/>
      <c r="V1246" s="7"/>
      <c r="W1246" s="5" t="s">
        <v>5993</v>
      </c>
      <c r="X1246" s="5" t="s">
        <v>5994</v>
      </c>
      <c r="Y1246" s="5" t="s">
        <v>5990</v>
      </c>
      <c r="Z1246" s="5" t="s">
        <v>5995</v>
      </c>
      <c r="AA1246" s="5">
        <f t="shared" si="73"/>
        <v>65.400000000000006</v>
      </c>
      <c r="AB1246" s="5">
        <f t="shared" si="74"/>
        <v>8.1999999999999886</v>
      </c>
      <c r="AC1246" s="5"/>
      <c r="AD1246" s="5"/>
      <c r="AE1246" s="146"/>
    </row>
    <row r="1247" spans="1:31" ht="16.95" customHeight="1" x14ac:dyDescent="0.3">
      <c r="A1247" s="3">
        <v>46082</v>
      </c>
      <c r="B1247" s="14">
        <v>46084</v>
      </c>
      <c r="C1247" s="5" t="str">
        <f>VLOOKUP(G1247,白名单!C:E,3,0)</f>
        <v>上海大区</v>
      </c>
      <c r="D1247" s="5" t="s">
        <v>97</v>
      </c>
      <c r="E1247" s="5" t="s">
        <v>86</v>
      </c>
      <c r="F1247" s="5" t="s">
        <v>87</v>
      </c>
      <c r="G1247" s="5" t="s">
        <v>5970</v>
      </c>
      <c r="H1247" s="128" t="s">
        <v>5996</v>
      </c>
      <c r="I1247" s="5" t="s">
        <v>76</v>
      </c>
      <c r="J1247" s="5">
        <v>5</v>
      </c>
      <c r="K1247" s="5">
        <v>54.5</v>
      </c>
      <c r="L1247" s="5">
        <f>VLOOKUP(I:I,[1]指导价!$A:$B,2,0)</f>
        <v>10.9</v>
      </c>
      <c r="M1247" s="124">
        <f t="shared" si="72"/>
        <v>10.9</v>
      </c>
      <c r="N1247" s="7" t="s">
        <v>77</v>
      </c>
      <c r="O1247" s="7"/>
      <c r="P1247" s="7"/>
      <c r="Q1247" s="7"/>
      <c r="R1247" s="7"/>
      <c r="S1247" s="7"/>
      <c r="T1247" s="23"/>
      <c r="U1247" s="5"/>
      <c r="V1247" s="7" t="s">
        <v>5743</v>
      </c>
      <c r="W1247" s="5" t="s">
        <v>5997</v>
      </c>
      <c r="X1247" s="5" t="s">
        <v>5998</v>
      </c>
      <c r="Y1247" s="5" t="s">
        <v>5999</v>
      </c>
      <c r="Z1247" s="5" t="s">
        <v>6000</v>
      </c>
      <c r="AA1247" s="5">
        <f t="shared" si="73"/>
        <v>54.5</v>
      </c>
      <c r="AB1247" s="5">
        <f t="shared" si="74"/>
        <v>0</v>
      </c>
      <c r="AC1247" s="5"/>
      <c r="AD1247" s="5"/>
      <c r="AE1247" s="146"/>
    </row>
    <row r="1248" spans="1:31" ht="16.95" customHeight="1" x14ac:dyDescent="0.3">
      <c r="A1248" s="3">
        <v>46082</v>
      </c>
      <c r="B1248" s="14">
        <v>46084</v>
      </c>
      <c r="C1248" s="5" t="s">
        <v>993</v>
      </c>
      <c r="D1248" s="5" t="s">
        <v>72</v>
      </c>
      <c r="E1248" s="5" t="s">
        <v>86</v>
      </c>
      <c r="F1248" s="5" t="s">
        <v>491</v>
      </c>
      <c r="G1248" s="5" t="s">
        <v>6001</v>
      </c>
      <c r="H1248" s="128" t="s">
        <v>6002</v>
      </c>
      <c r="I1248" s="7" t="s">
        <v>3325</v>
      </c>
      <c r="J1248" s="5">
        <v>6</v>
      </c>
      <c r="K1248" s="5">
        <v>72.8</v>
      </c>
      <c r="L1248" s="5">
        <f>VLOOKUP(I:I,[1]指导价!$A:$B,2,0)</f>
        <v>10.9</v>
      </c>
      <c r="M1248" s="124">
        <f t="shared" ref="M1248:M1256" si="75">K1248/J1248</f>
        <v>12.133333333333333</v>
      </c>
      <c r="N1248" s="7" t="s">
        <v>77</v>
      </c>
      <c r="O1248" s="7"/>
      <c r="P1248" s="7"/>
      <c r="Q1248" s="7"/>
      <c r="R1248" s="7"/>
      <c r="S1248" s="7"/>
      <c r="T1248" s="23"/>
      <c r="U1248" s="5"/>
      <c r="V1248" s="7" t="s">
        <v>6003</v>
      </c>
      <c r="W1248" s="5" t="s">
        <v>6004</v>
      </c>
      <c r="X1248" s="5" t="s">
        <v>6005</v>
      </c>
      <c r="Y1248" s="5" t="s">
        <v>6006</v>
      </c>
      <c r="Z1248" s="5" t="s">
        <v>6007</v>
      </c>
      <c r="AA1248" s="5">
        <f t="shared" ref="AA1248:AA1256" si="76">J1248*L1248</f>
        <v>65.400000000000006</v>
      </c>
      <c r="AB1248" s="5">
        <f t="shared" ref="AB1248:AB1256" si="77">K:K-AA:AA</f>
        <v>7.3999999999999915</v>
      </c>
      <c r="AC1248" s="5"/>
      <c r="AD1248" s="5"/>
      <c r="AE1248" s="146"/>
    </row>
    <row r="1249" spans="1:31" ht="16.95" customHeight="1" x14ac:dyDescent="0.3">
      <c r="A1249" s="3">
        <v>46082</v>
      </c>
      <c r="B1249" s="14">
        <v>46084</v>
      </c>
      <c r="C1249" s="5" t="str">
        <f>VLOOKUP(G1249,白名单!C:E,3,0)</f>
        <v>上海大区</v>
      </c>
      <c r="D1249" s="5" t="s">
        <v>97</v>
      </c>
      <c r="E1249" s="5" t="s">
        <v>86</v>
      </c>
      <c r="F1249" s="5" t="s">
        <v>87</v>
      </c>
      <c r="G1249" s="5" t="s">
        <v>5925</v>
      </c>
      <c r="H1249" s="128" t="s">
        <v>6008</v>
      </c>
      <c r="I1249" s="7" t="s">
        <v>3325</v>
      </c>
      <c r="J1249" s="5">
        <v>10</v>
      </c>
      <c r="K1249" s="5">
        <v>109</v>
      </c>
      <c r="L1249" s="5">
        <f>VLOOKUP(I:I,[1]指导价!$A:$B,2,0)</f>
        <v>10.9</v>
      </c>
      <c r="M1249" s="124">
        <f t="shared" si="75"/>
        <v>10.9</v>
      </c>
      <c r="N1249" s="7" t="s">
        <v>77</v>
      </c>
      <c r="O1249" s="7"/>
      <c r="P1249" s="7"/>
      <c r="Q1249" s="7"/>
      <c r="R1249" s="7"/>
      <c r="S1249" s="7"/>
      <c r="T1249" s="23"/>
      <c r="U1249" s="5"/>
      <c r="V1249" s="7" t="s">
        <v>6009</v>
      </c>
      <c r="W1249" s="5" t="s">
        <v>6010</v>
      </c>
      <c r="X1249" s="5" t="s">
        <v>5998</v>
      </c>
      <c r="Y1249" s="5" t="s">
        <v>6011</v>
      </c>
      <c r="Z1249" s="5" t="s">
        <v>6012</v>
      </c>
      <c r="AA1249" s="5">
        <f t="shared" si="76"/>
        <v>109</v>
      </c>
      <c r="AB1249" s="5">
        <f t="shared" si="77"/>
        <v>0</v>
      </c>
      <c r="AC1249" s="5"/>
      <c r="AD1249" s="5"/>
      <c r="AE1249" s="146"/>
    </row>
    <row r="1250" spans="1:31" ht="16.95" customHeight="1" x14ac:dyDescent="0.3">
      <c r="A1250" s="3">
        <v>46082</v>
      </c>
      <c r="B1250" s="14">
        <v>46084</v>
      </c>
      <c r="C1250" s="5" t="s">
        <v>148</v>
      </c>
      <c r="D1250" s="5" t="s">
        <v>72</v>
      </c>
      <c r="E1250" s="5" t="s">
        <v>86</v>
      </c>
      <c r="F1250" s="5" t="s">
        <v>228</v>
      </c>
      <c r="G1250" s="5" t="s">
        <v>743</v>
      </c>
      <c r="H1250" s="128" t="s">
        <v>6013</v>
      </c>
      <c r="I1250" s="7" t="s">
        <v>5749</v>
      </c>
      <c r="J1250" s="5">
        <v>9</v>
      </c>
      <c r="K1250" s="5">
        <v>107.1</v>
      </c>
      <c r="L1250" s="5">
        <f>VLOOKUP(I:I,[1]指导价!$A:$B,2,0)</f>
        <v>10.9</v>
      </c>
      <c r="M1250" s="124">
        <f t="shared" si="75"/>
        <v>11.899999999999999</v>
      </c>
      <c r="N1250" s="7" t="s">
        <v>77</v>
      </c>
      <c r="O1250" s="7"/>
      <c r="P1250" s="7"/>
      <c r="Q1250" s="7"/>
      <c r="R1250" s="7"/>
      <c r="S1250" s="7"/>
      <c r="T1250" s="23"/>
      <c r="U1250" s="5"/>
      <c r="V1250" s="7"/>
      <c r="W1250" s="5" t="s">
        <v>6014</v>
      </c>
      <c r="X1250" s="5" t="s">
        <v>6015</v>
      </c>
      <c r="Y1250" s="5" t="s">
        <v>6016</v>
      </c>
      <c r="Z1250" s="5" t="s">
        <v>6017</v>
      </c>
      <c r="AA1250" s="5">
        <f t="shared" si="76"/>
        <v>98.100000000000009</v>
      </c>
      <c r="AB1250" s="5">
        <f t="shared" si="77"/>
        <v>8.9999999999999858</v>
      </c>
      <c r="AC1250" s="5"/>
      <c r="AD1250" s="5"/>
      <c r="AE1250" s="146"/>
    </row>
    <row r="1251" spans="1:31" ht="16.95" customHeight="1" x14ac:dyDescent="0.3">
      <c r="A1251" s="3">
        <v>46082</v>
      </c>
      <c r="B1251" s="14">
        <v>46084</v>
      </c>
      <c r="C1251" s="5" t="s">
        <v>85</v>
      </c>
      <c r="D1251" s="5" t="s">
        <v>72</v>
      </c>
      <c r="E1251" s="5" t="s">
        <v>86</v>
      </c>
      <c r="F1251" s="5" t="s">
        <v>87</v>
      </c>
      <c r="G1251" s="5" t="s">
        <v>1175</v>
      </c>
      <c r="H1251" s="128" t="s">
        <v>6018</v>
      </c>
      <c r="I1251" s="7" t="s">
        <v>5749</v>
      </c>
      <c r="J1251" s="5">
        <v>6</v>
      </c>
      <c r="K1251" s="5">
        <v>145.80000000000001</v>
      </c>
      <c r="L1251" s="5">
        <f>VLOOKUP(I:I,[1]指导价!$A:$B,2,0)</f>
        <v>10.9</v>
      </c>
      <c r="M1251" s="124">
        <f t="shared" si="75"/>
        <v>24.3</v>
      </c>
      <c r="N1251" s="7" t="s">
        <v>77</v>
      </c>
      <c r="O1251" s="7"/>
      <c r="P1251" s="7"/>
      <c r="Q1251" s="7"/>
      <c r="R1251" s="7"/>
      <c r="S1251" s="7"/>
      <c r="T1251" s="23"/>
      <c r="U1251" s="5"/>
      <c r="V1251" s="7" t="s">
        <v>6019</v>
      </c>
      <c r="W1251" s="5" t="s">
        <v>6020</v>
      </c>
      <c r="X1251" s="5" t="s">
        <v>6021</v>
      </c>
      <c r="Y1251" s="5" t="s">
        <v>6022</v>
      </c>
      <c r="Z1251" s="5" t="s">
        <v>6023</v>
      </c>
      <c r="AA1251" s="5">
        <f t="shared" si="76"/>
        <v>65.400000000000006</v>
      </c>
      <c r="AB1251" s="5">
        <f t="shared" si="77"/>
        <v>80.400000000000006</v>
      </c>
      <c r="AC1251" s="5"/>
      <c r="AD1251" s="5"/>
      <c r="AE1251" s="146"/>
    </row>
    <row r="1252" spans="1:31" ht="16.95" customHeight="1" x14ac:dyDescent="0.3">
      <c r="A1252" s="3">
        <v>46082</v>
      </c>
      <c r="B1252" s="14">
        <v>46084</v>
      </c>
      <c r="C1252" s="5" t="s">
        <v>124</v>
      </c>
      <c r="D1252" s="5" t="s">
        <v>72</v>
      </c>
      <c r="E1252" s="5" t="s">
        <v>86</v>
      </c>
      <c r="F1252" s="5" t="s">
        <v>135</v>
      </c>
      <c r="G1252" s="5" t="s">
        <v>698</v>
      </c>
      <c r="H1252" s="128" t="s">
        <v>6024</v>
      </c>
      <c r="I1252" s="5" t="s">
        <v>76</v>
      </c>
      <c r="J1252" s="5">
        <v>9</v>
      </c>
      <c r="K1252" s="5">
        <v>115.24</v>
      </c>
      <c r="L1252" s="5">
        <f>VLOOKUP(I:I,[1]指导价!$A:$B,2,0)</f>
        <v>10.9</v>
      </c>
      <c r="M1252" s="124">
        <f t="shared" si="75"/>
        <v>12.804444444444444</v>
      </c>
      <c r="N1252" s="7" t="s">
        <v>77</v>
      </c>
      <c r="O1252" s="7"/>
      <c r="P1252" s="7"/>
      <c r="Q1252" s="7"/>
      <c r="R1252" s="7"/>
      <c r="S1252" s="7"/>
      <c r="T1252" s="23"/>
      <c r="U1252" s="5"/>
      <c r="V1252" s="7" t="s">
        <v>6025</v>
      </c>
      <c r="W1252" s="5" t="s">
        <v>6026</v>
      </c>
      <c r="X1252" s="5" t="s">
        <v>6027</v>
      </c>
      <c r="Y1252" s="5" t="s">
        <v>6028</v>
      </c>
      <c r="Z1252" s="5" t="s">
        <v>6029</v>
      </c>
      <c r="AA1252" s="5">
        <f t="shared" si="76"/>
        <v>98.100000000000009</v>
      </c>
      <c r="AB1252" s="5">
        <f t="shared" si="77"/>
        <v>17.139999999999986</v>
      </c>
      <c r="AC1252" s="5"/>
      <c r="AD1252" s="5"/>
      <c r="AE1252" s="146"/>
    </row>
    <row r="1253" spans="1:31" ht="16.95" customHeight="1" x14ac:dyDescent="0.3">
      <c r="A1253" s="3">
        <v>46082</v>
      </c>
      <c r="B1253" s="14">
        <v>46084</v>
      </c>
      <c r="C1253" s="5" t="str">
        <f>VLOOKUP(G1253,白名单!C:E,3,0)</f>
        <v>广州大区</v>
      </c>
      <c r="D1253" s="5" t="str">
        <f>VLOOKUP(G1253,白名单!C:F,4,0)</f>
        <v>广州喜万佳便利店有限公司</v>
      </c>
      <c r="E1253" s="31" t="s">
        <v>73</v>
      </c>
      <c r="F1253" s="5"/>
      <c r="G1253" s="33" t="s">
        <v>6030</v>
      </c>
      <c r="H1253" s="133" t="s">
        <v>6031</v>
      </c>
      <c r="I1253" s="5" t="s">
        <v>76</v>
      </c>
      <c r="J1253" s="5">
        <v>6</v>
      </c>
      <c r="K1253" s="41">
        <v>96</v>
      </c>
      <c r="L1253" s="5">
        <f>VLOOKUP(I:I,[1]指导价!$A:$B,2,0)</f>
        <v>10.9</v>
      </c>
      <c r="M1253" s="124">
        <f t="shared" si="75"/>
        <v>16</v>
      </c>
      <c r="N1253" s="7" t="s">
        <v>77</v>
      </c>
      <c r="O1253" s="7"/>
      <c r="P1253" s="7"/>
      <c r="Q1253" s="7"/>
      <c r="R1253" s="7"/>
      <c r="S1253" s="7"/>
      <c r="T1253" s="23"/>
      <c r="U1253" s="5"/>
      <c r="V1253" s="7"/>
      <c r="W1253" s="31" t="s">
        <v>6032</v>
      </c>
      <c r="X1253" s="47" t="s">
        <v>6033</v>
      </c>
      <c r="Y1253" s="47" t="s">
        <v>6033</v>
      </c>
      <c r="Z1253" s="31" t="s">
        <v>6032</v>
      </c>
      <c r="AA1253" s="5">
        <f t="shared" si="76"/>
        <v>65.400000000000006</v>
      </c>
      <c r="AB1253" s="5">
        <f t="shared" si="77"/>
        <v>30.599999999999994</v>
      </c>
      <c r="AC1253" s="5"/>
      <c r="AD1253" s="5"/>
      <c r="AE1253" s="146"/>
    </row>
    <row r="1254" spans="1:31" ht="16.95" customHeight="1" x14ac:dyDescent="0.3">
      <c r="A1254" s="3">
        <v>46082</v>
      </c>
      <c r="B1254" s="14">
        <v>46084</v>
      </c>
      <c r="C1254" s="5" t="str">
        <f>VLOOKUP(G1254,白名单!C:E,3,0)</f>
        <v>电商</v>
      </c>
      <c r="D1254" s="5" t="str">
        <f>VLOOKUP(G1254,白名单!C:F,4,0)</f>
        <v>电商</v>
      </c>
      <c r="E1254" s="31" t="s">
        <v>73</v>
      </c>
      <c r="F1254" s="5"/>
      <c r="G1254" s="33" t="s">
        <v>6034</v>
      </c>
      <c r="H1254" s="133" t="s">
        <v>6035</v>
      </c>
      <c r="I1254" s="5" t="s">
        <v>82</v>
      </c>
      <c r="J1254" s="5">
        <v>3</v>
      </c>
      <c r="K1254" s="41">
        <v>41.5</v>
      </c>
      <c r="L1254" s="5">
        <f>VLOOKUP(I:I,[1]指导价!$A:$B,2,0)</f>
        <v>10.9</v>
      </c>
      <c r="M1254" s="124">
        <f t="shared" si="75"/>
        <v>13.833333333333334</v>
      </c>
      <c r="N1254" s="7" t="s">
        <v>77</v>
      </c>
      <c r="O1254" s="7"/>
      <c r="P1254" s="7"/>
      <c r="Q1254" s="7"/>
      <c r="R1254" s="7"/>
      <c r="S1254" s="7"/>
      <c r="T1254" s="23"/>
      <c r="U1254" s="5"/>
      <c r="V1254" s="7"/>
      <c r="W1254" s="31" t="s">
        <v>6036</v>
      </c>
      <c r="X1254" s="47" t="s">
        <v>6037</v>
      </c>
      <c r="Y1254" s="47" t="s">
        <v>6037</v>
      </c>
      <c r="Z1254" s="31" t="s">
        <v>6036</v>
      </c>
      <c r="AA1254" s="5">
        <f t="shared" si="76"/>
        <v>32.700000000000003</v>
      </c>
      <c r="AB1254" s="5">
        <f t="shared" si="77"/>
        <v>8.7999999999999972</v>
      </c>
      <c r="AC1254" s="5"/>
      <c r="AD1254" s="5"/>
      <c r="AE1254" s="146"/>
    </row>
    <row r="1255" spans="1:31" ht="16.95" customHeight="1" x14ac:dyDescent="0.3">
      <c r="A1255" s="3">
        <v>46082</v>
      </c>
      <c r="B1255" s="14">
        <v>46084</v>
      </c>
      <c r="C1255" s="5" t="s">
        <v>38</v>
      </c>
      <c r="D1255" s="5" t="s">
        <v>5</v>
      </c>
      <c r="E1255" s="31" t="s">
        <v>73</v>
      </c>
      <c r="F1255" s="5"/>
      <c r="G1255" s="33" t="s">
        <v>6038</v>
      </c>
      <c r="H1255" s="133" t="s">
        <v>6039</v>
      </c>
      <c r="I1255" s="5" t="s">
        <v>76</v>
      </c>
      <c r="J1255" s="5">
        <v>3</v>
      </c>
      <c r="K1255" s="41">
        <v>49.9</v>
      </c>
      <c r="L1255" s="5">
        <f>VLOOKUP(I:I,[1]指导价!$A:$B,2,0)</f>
        <v>10.9</v>
      </c>
      <c r="M1255" s="124">
        <f t="shared" si="75"/>
        <v>16.633333333333333</v>
      </c>
      <c r="N1255" s="7" t="s">
        <v>77</v>
      </c>
      <c r="O1255" s="7"/>
      <c r="P1255" s="7"/>
      <c r="Q1255" s="7"/>
      <c r="R1255" s="7"/>
      <c r="S1255" s="7"/>
      <c r="T1255" s="23"/>
      <c r="U1255" s="5"/>
      <c r="V1255" s="7"/>
      <c r="W1255" s="31" t="s">
        <v>6040</v>
      </c>
      <c r="X1255" s="47" t="s">
        <v>6041</v>
      </c>
      <c r="Y1255" s="47" t="s">
        <v>6041</v>
      </c>
      <c r="Z1255" s="31" t="s">
        <v>6040</v>
      </c>
      <c r="AA1255" s="5">
        <f t="shared" si="76"/>
        <v>32.700000000000003</v>
      </c>
      <c r="AB1255" s="5">
        <f t="shared" si="77"/>
        <v>17.199999999999996</v>
      </c>
      <c r="AC1255" s="5"/>
      <c r="AD1255" s="5"/>
      <c r="AE1255" s="146"/>
    </row>
    <row r="1256" spans="1:31" ht="16.95" customHeight="1" x14ac:dyDescent="0.3">
      <c r="A1256" s="3">
        <v>46082</v>
      </c>
      <c r="B1256" s="14">
        <v>46084</v>
      </c>
      <c r="C1256" s="5" t="str">
        <f>VLOOKUP(G1256,白名单!C:E,3,0)</f>
        <v>华北大区</v>
      </c>
      <c r="D1256" s="5" t="s">
        <v>1806</v>
      </c>
      <c r="E1256" s="31" t="s">
        <v>73</v>
      </c>
      <c r="F1256" s="5"/>
      <c r="G1256" s="33" t="s">
        <v>6042</v>
      </c>
      <c r="H1256" s="133" t="s">
        <v>6043</v>
      </c>
      <c r="I1256" s="5" t="s">
        <v>76</v>
      </c>
      <c r="J1256" s="5">
        <v>6</v>
      </c>
      <c r="K1256" s="41">
        <v>75.8</v>
      </c>
      <c r="L1256" s="5">
        <f>VLOOKUP(I:I,[1]指导价!$A:$B,2,0)</f>
        <v>10.9</v>
      </c>
      <c r="M1256" s="124">
        <f t="shared" si="75"/>
        <v>12.633333333333333</v>
      </c>
      <c r="N1256" s="7" t="s">
        <v>77</v>
      </c>
      <c r="O1256" s="7"/>
      <c r="P1256" s="7"/>
      <c r="Q1256" s="7"/>
      <c r="R1256" s="7"/>
      <c r="S1256" s="7"/>
      <c r="T1256" s="23"/>
      <c r="U1256" s="5"/>
      <c r="V1256" s="7"/>
      <c r="W1256" s="31" t="s">
        <v>6044</v>
      </c>
      <c r="X1256" s="47" t="s">
        <v>6045</v>
      </c>
      <c r="Y1256" s="47" t="s">
        <v>6045</v>
      </c>
      <c r="Z1256" s="31" t="s">
        <v>6044</v>
      </c>
      <c r="AA1256" s="5">
        <f t="shared" si="76"/>
        <v>65.400000000000006</v>
      </c>
      <c r="AB1256" s="5">
        <f t="shared" si="77"/>
        <v>10.399999999999991</v>
      </c>
      <c r="AC1256" s="5"/>
      <c r="AD1256" s="5"/>
      <c r="AE1256" s="146"/>
    </row>
    <row r="1257" spans="1:31" ht="16.95" customHeight="1" x14ac:dyDescent="0.3">
      <c r="A1257" s="3">
        <v>46082</v>
      </c>
      <c r="B1257" s="14">
        <v>46084</v>
      </c>
      <c r="C1257" s="7" t="s">
        <v>71</v>
      </c>
      <c r="D1257" s="5" t="s">
        <v>72</v>
      </c>
      <c r="E1257" s="31" t="s">
        <v>73</v>
      </c>
      <c r="F1257" s="5"/>
      <c r="G1257" s="33" t="s">
        <v>6046</v>
      </c>
      <c r="H1257" s="133" t="s">
        <v>6047</v>
      </c>
      <c r="I1257" s="5" t="s">
        <v>82</v>
      </c>
      <c r="J1257" s="5">
        <v>3</v>
      </c>
      <c r="K1257" s="41">
        <v>50</v>
      </c>
      <c r="L1257" s="5">
        <f>VLOOKUP(I:I,[1]指导价!$A:$B,2,0)</f>
        <v>10.9</v>
      </c>
      <c r="M1257" s="124">
        <f t="shared" ref="M1257:M1302" si="78">K1257/J1257</f>
        <v>16.666666666666668</v>
      </c>
      <c r="N1257" s="7" t="s">
        <v>77</v>
      </c>
      <c r="O1257" s="7"/>
      <c r="P1257" s="7"/>
      <c r="Q1257" s="7"/>
      <c r="R1257" s="7"/>
      <c r="S1257" s="7"/>
      <c r="T1257" s="23"/>
      <c r="U1257" s="5"/>
      <c r="V1257" s="7"/>
      <c r="W1257" s="31" t="s">
        <v>6048</v>
      </c>
      <c r="X1257" s="47" t="s">
        <v>6049</v>
      </c>
      <c r="Y1257" s="47" t="s">
        <v>6049</v>
      </c>
      <c r="Z1257" s="31" t="s">
        <v>6048</v>
      </c>
      <c r="AA1257" s="5">
        <f t="shared" ref="AA1257:AA1302" si="79">J1257*L1257</f>
        <v>32.700000000000003</v>
      </c>
      <c r="AB1257" s="5">
        <f t="shared" ref="AB1257:AB1302" si="80">K:K-AA:AA</f>
        <v>17.299999999999997</v>
      </c>
      <c r="AC1257" s="5"/>
      <c r="AD1257" s="5"/>
      <c r="AE1257" s="146"/>
    </row>
    <row r="1258" spans="1:31" ht="16.95" customHeight="1" x14ac:dyDescent="0.3">
      <c r="A1258" s="3">
        <v>46082</v>
      </c>
      <c r="B1258" s="14">
        <v>46084</v>
      </c>
      <c r="C1258" s="7" t="s">
        <v>71</v>
      </c>
      <c r="D1258" s="5" t="s">
        <v>72</v>
      </c>
      <c r="E1258" s="31" t="s">
        <v>73</v>
      </c>
      <c r="F1258" s="5"/>
      <c r="G1258" s="33" t="s">
        <v>6050</v>
      </c>
      <c r="H1258" s="133" t="s">
        <v>6051</v>
      </c>
      <c r="I1258" s="5" t="s">
        <v>76</v>
      </c>
      <c r="J1258" s="5">
        <v>10</v>
      </c>
      <c r="K1258" s="41">
        <v>119</v>
      </c>
      <c r="L1258" s="5">
        <f>VLOOKUP(I:I,[1]指导价!$A:$B,2,0)</f>
        <v>10.9</v>
      </c>
      <c r="M1258" s="124">
        <f t="shared" si="78"/>
        <v>11.9</v>
      </c>
      <c r="N1258" s="7" t="s">
        <v>77</v>
      </c>
      <c r="O1258" s="7"/>
      <c r="P1258" s="7"/>
      <c r="Q1258" s="7"/>
      <c r="R1258" s="7"/>
      <c r="S1258" s="7"/>
      <c r="T1258" s="23"/>
      <c r="U1258" s="5"/>
      <c r="V1258" s="7"/>
      <c r="W1258" s="31" t="s">
        <v>6052</v>
      </c>
      <c r="X1258" s="47" t="s">
        <v>6053</v>
      </c>
      <c r="Y1258" s="47" t="s">
        <v>6053</v>
      </c>
      <c r="Z1258" s="31" t="s">
        <v>6052</v>
      </c>
      <c r="AA1258" s="5">
        <f t="shared" si="79"/>
        <v>109</v>
      </c>
      <c r="AB1258" s="5">
        <f t="shared" si="80"/>
        <v>10</v>
      </c>
      <c r="AC1258" s="5"/>
      <c r="AD1258" s="5"/>
      <c r="AE1258" s="146"/>
    </row>
    <row r="1259" spans="1:31" ht="16.95" customHeight="1" x14ac:dyDescent="0.3">
      <c r="A1259" s="3">
        <v>46082</v>
      </c>
      <c r="B1259" s="14">
        <v>46084</v>
      </c>
      <c r="C1259" s="7" t="s">
        <v>71</v>
      </c>
      <c r="D1259" s="5" t="s">
        <v>72</v>
      </c>
      <c r="E1259" s="31" t="s">
        <v>73</v>
      </c>
      <c r="F1259" s="5"/>
      <c r="G1259" s="33" t="s">
        <v>6054</v>
      </c>
      <c r="H1259" s="133" t="s">
        <v>6055</v>
      </c>
      <c r="I1259" s="5" t="s">
        <v>82</v>
      </c>
      <c r="J1259" s="5">
        <v>6</v>
      </c>
      <c r="K1259" s="41">
        <v>126.2</v>
      </c>
      <c r="L1259" s="5">
        <f>VLOOKUP(I:I,[1]指导价!$A:$B,2,0)</f>
        <v>10.9</v>
      </c>
      <c r="M1259" s="124">
        <f t="shared" si="78"/>
        <v>21.033333333333335</v>
      </c>
      <c r="N1259" s="7" t="s">
        <v>77</v>
      </c>
      <c r="O1259" s="7"/>
      <c r="P1259" s="7"/>
      <c r="Q1259" s="7"/>
      <c r="R1259" s="7"/>
      <c r="S1259" s="7"/>
      <c r="T1259" s="23"/>
      <c r="U1259" s="5"/>
      <c r="V1259" s="7"/>
      <c r="W1259" s="31" t="s">
        <v>6056</v>
      </c>
      <c r="X1259" s="47" t="s">
        <v>6057</v>
      </c>
      <c r="Y1259" s="47" t="s">
        <v>6057</v>
      </c>
      <c r="Z1259" s="31" t="s">
        <v>6056</v>
      </c>
      <c r="AA1259" s="5">
        <f t="shared" si="79"/>
        <v>65.400000000000006</v>
      </c>
      <c r="AB1259" s="5">
        <f t="shared" si="80"/>
        <v>60.8</v>
      </c>
      <c r="AC1259" s="5"/>
      <c r="AD1259" s="5"/>
      <c r="AE1259" s="146"/>
    </row>
    <row r="1260" spans="1:31" ht="16.95" customHeight="1" x14ac:dyDescent="0.3">
      <c r="A1260" s="3">
        <v>46082</v>
      </c>
      <c r="B1260" s="14">
        <v>46084</v>
      </c>
      <c r="C1260" s="5" t="s">
        <v>38</v>
      </c>
      <c r="D1260" s="5" t="s">
        <v>5</v>
      </c>
      <c r="E1260" s="31" t="s">
        <v>73</v>
      </c>
      <c r="F1260" s="5"/>
      <c r="G1260" s="33" t="s">
        <v>6038</v>
      </c>
      <c r="H1260" s="133" t="s">
        <v>6058</v>
      </c>
      <c r="I1260" s="5" t="s">
        <v>76</v>
      </c>
      <c r="J1260" s="5">
        <v>3</v>
      </c>
      <c r="K1260" s="41">
        <v>49.9</v>
      </c>
      <c r="L1260" s="5">
        <f>VLOOKUP(I:I,[1]指导价!$A:$B,2,0)</f>
        <v>10.9</v>
      </c>
      <c r="M1260" s="124">
        <f t="shared" si="78"/>
        <v>16.633333333333333</v>
      </c>
      <c r="N1260" s="7" t="s">
        <v>77</v>
      </c>
      <c r="O1260" s="7"/>
      <c r="P1260" s="7"/>
      <c r="Q1260" s="7"/>
      <c r="R1260" s="7"/>
      <c r="S1260" s="7"/>
      <c r="T1260" s="23"/>
      <c r="U1260" s="5"/>
      <c r="V1260" s="7"/>
      <c r="W1260" s="31" t="s">
        <v>6059</v>
      </c>
      <c r="X1260" s="47" t="s">
        <v>6060</v>
      </c>
      <c r="Y1260" s="47" t="s">
        <v>6060</v>
      </c>
      <c r="Z1260" s="31" t="s">
        <v>6059</v>
      </c>
      <c r="AA1260" s="5">
        <f t="shared" si="79"/>
        <v>32.700000000000003</v>
      </c>
      <c r="AB1260" s="5">
        <f t="shared" si="80"/>
        <v>17.199999999999996</v>
      </c>
      <c r="AC1260" s="5"/>
      <c r="AD1260" s="5"/>
      <c r="AE1260" s="146"/>
    </row>
    <row r="1261" spans="1:31" ht="16.95" customHeight="1" x14ac:dyDescent="0.3">
      <c r="A1261" s="3">
        <v>46082</v>
      </c>
      <c r="B1261" s="14">
        <v>46084</v>
      </c>
      <c r="C1261" s="7" t="s">
        <v>71</v>
      </c>
      <c r="D1261" s="5" t="s">
        <v>72</v>
      </c>
      <c r="E1261" s="31" t="s">
        <v>73</v>
      </c>
      <c r="F1261" s="5"/>
      <c r="G1261" s="33" t="s">
        <v>6061</v>
      </c>
      <c r="H1261" s="133" t="s">
        <v>6062</v>
      </c>
      <c r="I1261" s="5" t="s">
        <v>76</v>
      </c>
      <c r="J1261" s="5">
        <v>2</v>
      </c>
      <c r="K1261" s="41">
        <v>33.5</v>
      </c>
      <c r="L1261" s="5">
        <f>VLOOKUP(I:I,[1]指导价!$A:$B,2,0)</f>
        <v>10.9</v>
      </c>
      <c r="M1261" s="124">
        <f t="shared" si="78"/>
        <v>16.75</v>
      </c>
      <c r="N1261" s="7" t="s">
        <v>77</v>
      </c>
      <c r="O1261" s="7"/>
      <c r="P1261" s="7"/>
      <c r="Q1261" s="7"/>
      <c r="R1261" s="7"/>
      <c r="S1261" s="7"/>
      <c r="T1261" s="23"/>
      <c r="U1261" s="5"/>
      <c r="V1261" s="7"/>
      <c r="W1261" s="31" t="s">
        <v>6063</v>
      </c>
      <c r="X1261" s="47" t="s">
        <v>6064</v>
      </c>
      <c r="Y1261" s="47" t="s">
        <v>6064</v>
      </c>
      <c r="Z1261" s="31" t="s">
        <v>6063</v>
      </c>
      <c r="AA1261" s="5">
        <f t="shared" si="79"/>
        <v>21.8</v>
      </c>
      <c r="AB1261" s="5">
        <f t="shared" si="80"/>
        <v>11.7</v>
      </c>
      <c r="AC1261" s="5"/>
      <c r="AD1261" s="5"/>
      <c r="AE1261" s="146"/>
    </row>
    <row r="1262" spans="1:31" ht="16.95" customHeight="1" x14ac:dyDescent="0.3">
      <c r="A1262" s="3">
        <v>46082</v>
      </c>
      <c r="B1262" s="14">
        <v>46084</v>
      </c>
      <c r="C1262" s="7" t="s">
        <v>71</v>
      </c>
      <c r="D1262" s="5" t="s">
        <v>72</v>
      </c>
      <c r="E1262" s="31" t="s">
        <v>73</v>
      </c>
      <c r="F1262" s="5"/>
      <c r="G1262" s="33" t="s">
        <v>6065</v>
      </c>
      <c r="H1262" s="133" t="s">
        <v>6066</v>
      </c>
      <c r="I1262" s="5" t="s">
        <v>76</v>
      </c>
      <c r="J1262" s="5">
        <v>8</v>
      </c>
      <c r="K1262" s="41">
        <v>128</v>
      </c>
      <c r="L1262" s="5">
        <f>VLOOKUP(I:I,[1]指导价!$A:$B,2,0)</f>
        <v>10.9</v>
      </c>
      <c r="M1262" s="124">
        <f t="shared" si="78"/>
        <v>16</v>
      </c>
      <c r="N1262" s="7" t="s">
        <v>77</v>
      </c>
      <c r="O1262" s="7"/>
      <c r="P1262" s="7"/>
      <c r="Q1262" s="7"/>
      <c r="R1262" s="7"/>
      <c r="S1262" s="7"/>
      <c r="T1262" s="23"/>
      <c r="U1262" s="5"/>
      <c r="V1262" s="7"/>
      <c r="W1262" s="31" t="s">
        <v>6067</v>
      </c>
      <c r="X1262" s="47" t="s">
        <v>6068</v>
      </c>
      <c r="Y1262" s="47" t="s">
        <v>6068</v>
      </c>
      <c r="Z1262" s="31" t="s">
        <v>6067</v>
      </c>
      <c r="AA1262" s="5">
        <f t="shared" si="79"/>
        <v>87.2</v>
      </c>
      <c r="AB1262" s="5">
        <f t="shared" si="80"/>
        <v>40.799999999999997</v>
      </c>
      <c r="AC1262" s="5"/>
      <c r="AD1262" s="5"/>
      <c r="AE1262" s="146"/>
    </row>
    <row r="1263" spans="1:31" ht="16.95" customHeight="1" x14ac:dyDescent="0.3">
      <c r="A1263" s="3">
        <v>46082</v>
      </c>
      <c r="B1263" s="14">
        <v>46084</v>
      </c>
      <c r="C1263" s="5" t="str">
        <f>VLOOKUP(G1263,白名单!C:E,3,0)</f>
        <v>华北大区</v>
      </c>
      <c r="D1263" s="5" t="str">
        <f>VLOOKUP(G1263,白名单!C:F,4,0)</f>
        <v>天津和清润通商贸有限公司</v>
      </c>
      <c r="E1263" s="31" t="s">
        <v>73</v>
      </c>
      <c r="F1263" s="5"/>
      <c r="G1263" s="33" t="s">
        <v>6069</v>
      </c>
      <c r="H1263" s="133" t="s">
        <v>6070</v>
      </c>
      <c r="I1263" s="5" t="s">
        <v>76</v>
      </c>
      <c r="J1263" s="5">
        <v>12</v>
      </c>
      <c r="K1263" s="41">
        <v>140.80000000000001</v>
      </c>
      <c r="L1263" s="5">
        <f>VLOOKUP(I:I,[1]指导价!$A:$B,2,0)</f>
        <v>10.9</v>
      </c>
      <c r="M1263" s="124">
        <f t="shared" si="78"/>
        <v>11.733333333333334</v>
      </c>
      <c r="N1263" s="7" t="s">
        <v>77</v>
      </c>
      <c r="O1263" s="7"/>
      <c r="P1263" s="7"/>
      <c r="Q1263" s="7"/>
      <c r="R1263" s="7"/>
      <c r="S1263" s="7"/>
      <c r="T1263" s="23"/>
      <c r="U1263" s="5"/>
      <c r="V1263" s="7"/>
      <c r="W1263" s="31" t="s">
        <v>6071</v>
      </c>
      <c r="X1263" s="47" t="s">
        <v>6072</v>
      </c>
      <c r="Y1263" s="47" t="s">
        <v>6072</v>
      </c>
      <c r="Z1263" s="31" t="s">
        <v>6071</v>
      </c>
      <c r="AA1263" s="5">
        <f t="shared" si="79"/>
        <v>130.80000000000001</v>
      </c>
      <c r="AB1263" s="5">
        <f t="shared" si="80"/>
        <v>10</v>
      </c>
      <c r="AC1263" s="5"/>
      <c r="AD1263" s="5"/>
      <c r="AE1263" s="146"/>
    </row>
    <row r="1264" spans="1:31" ht="16.95" customHeight="1" x14ac:dyDescent="0.3">
      <c r="A1264" s="3">
        <v>46082</v>
      </c>
      <c r="B1264" s="14">
        <v>46084</v>
      </c>
      <c r="C1264" s="7" t="s">
        <v>71</v>
      </c>
      <c r="D1264" s="5" t="s">
        <v>72</v>
      </c>
      <c r="E1264" s="31" t="s">
        <v>73</v>
      </c>
      <c r="F1264" s="5"/>
      <c r="G1264" s="33" t="s">
        <v>6073</v>
      </c>
      <c r="H1264" s="133" t="s">
        <v>6074</v>
      </c>
      <c r="I1264" s="5" t="s">
        <v>82</v>
      </c>
      <c r="J1264" s="5">
        <v>5</v>
      </c>
      <c r="K1264" s="41">
        <v>61</v>
      </c>
      <c r="L1264" s="5">
        <f>VLOOKUP(I:I,[1]指导价!$A:$B,2,0)</f>
        <v>10.9</v>
      </c>
      <c r="M1264" s="124">
        <f t="shared" si="78"/>
        <v>12.2</v>
      </c>
      <c r="N1264" s="7" t="s">
        <v>77</v>
      </c>
      <c r="O1264" s="7"/>
      <c r="P1264" s="7"/>
      <c r="Q1264" s="7"/>
      <c r="R1264" s="7"/>
      <c r="S1264" s="7"/>
      <c r="T1264" s="23"/>
      <c r="U1264" s="5"/>
      <c r="V1264" s="7"/>
      <c r="W1264" s="31" t="s">
        <v>6075</v>
      </c>
      <c r="X1264" s="47" t="s">
        <v>6076</v>
      </c>
      <c r="Y1264" s="47" t="s">
        <v>6076</v>
      </c>
      <c r="Z1264" s="31" t="s">
        <v>6075</v>
      </c>
      <c r="AA1264" s="5">
        <f t="shared" si="79"/>
        <v>54.5</v>
      </c>
      <c r="AB1264" s="5">
        <f t="shared" si="80"/>
        <v>6.5</v>
      </c>
      <c r="AC1264" s="5"/>
      <c r="AD1264" s="5"/>
      <c r="AE1264" s="146"/>
    </row>
    <row r="1265" spans="1:31" ht="16.95" customHeight="1" x14ac:dyDescent="0.3">
      <c r="A1265" s="3">
        <v>46082</v>
      </c>
      <c r="B1265" s="14">
        <v>46084</v>
      </c>
      <c r="C1265" s="5" t="s">
        <v>38</v>
      </c>
      <c r="D1265" s="5" t="s">
        <v>5</v>
      </c>
      <c r="E1265" s="31" t="s">
        <v>73</v>
      </c>
      <c r="F1265" s="5"/>
      <c r="G1265" s="33" t="s">
        <v>6038</v>
      </c>
      <c r="H1265" s="133" t="s">
        <v>6077</v>
      </c>
      <c r="I1265" s="5" t="s">
        <v>76</v>
      </c>
      <c r="J1265" s="5">
        <v>9</v>
      </c>
      <c r="K1265" s="41">
        <v>129.9</v>
      </c>
      <c r="L1265" s="5">
        <f>VLOOKUP(I:I,[1]指导价!$A:$B,2,0)</f>
        <v>10.9</v>
      </c>
      <c r="M1265" s="124">
        <f t="shared" si="78"/>
        <v>14.433333333333334</v>
      </c>
      <c r="N1265" s="7" t="s">
        <v>77</v>
      </c>
      <c r="O1265" s="7"/>
      <c r="P1265" s="7"/>
      <c r="Q1265" s="7"/>
      <c r="R1265" s="7"/>
      <c r="S1265" s="7"/>
      <c r="T1265" s="23"/>
      <c r="U1265" s="5"/>
      <c r="V1265" s="7"/>
      <c r="W1265" s="31" t="s">
        <v>6078</v>
      </c>
      <c r="X1265" s="47" t="s">
        <v>6079</v>
      </c>
      <c r="Y1265" s="47" t="s">
        <v>6079</v>
      </c>
      <c r="Z1265" s="31" t="s">
        <v>6078</v>
      </c>
      <c r="AA1265" s="5">
        <f t="shared" si="79"/>
        <v>98.100000000000009</v>
      </c>
      <c r="AB1265" s="5">
        <f t="shared" si="80"/>
        <v>31.799999999999997</v>
      </c>
      <c r="AC1265" s="5"/>
      <c r="AD1265" s="5"/>
      <c r="AE1265" s="146"/>
    </row>
    <row r="1266" spans="1:31" ht="16.95" customHeight="1" x14ac:dyDescent="0.3">
      <c r="A1266" s="3">
        <v>46082</v>
      </c>
      <c r="B1266" s="14">
        <v>46084</v>
      </c>
      <c r="C1266" s="5" t="str">
        <f>VLOOKUP(G1266,白名单!C:E,3,0)</f>
        <v>广州大区</v>
      </c>
      <c r="D1266" s="5" t="str">
        <f>VLOOKUP(G1266,白名单!C:F,4,0)</f>
        <v>广州喜万佳便利店有限公司</v>
      </c>
      <c r="E1266" s="31" t="s">
        <v>73</v>
      </c>
      <c r="F1266" s="5"/>
      <c r="G1266" s="33" t="s">
        <v>6030</v>
      </c>
      <c r="H1266" s="129" t="s">
        <v>6080</v>
      </c>
      <c r="I1266" s="5" t="s">
        <v>76</v>
      </c>
      <c r="J1266" s="5">
        <v>9</v>
      </c>
      <c r="K1266" s="41">
        <v>144</v>
      </c>
      <c r="L1266" s="5">
        <f>VLOOKUP(I:I,[1]指导价!$A:$B,2,0)</f>
        <v>10.9</v>
      </c>
      <c r="M1266" s="124">
        <f t="shared" si="78"/>
        <v>16</v>
      </c>
      <c r="N1266" s="7" t="s">
        <v>77</v>
      </c>
      <c r="O1266" s="7"/>
      <c r="P1266" s="7"/>
      <c r="Q1266" s="7"/>
      <c r="R1266" s="7"/>
      <c r="S1266" s="7"/>
      <c r="T1266" s="23"/>
      <c r="U1266" s="5"/>
      <c r="V1266" s="7"/>
      <c r="W1266" s="31" t="s">
        <v>6081</v>
      </c>
      <c r="X1266" s="47" t="s">
        <v>6082</v>
      </c>
      <c r="Y1266" s="47" t="s">
        <v>6082</v>
      </c>
      <c r="Z1266" s="31" t="s">
        <v>6081</v>
      </c>
      <c r="AA1266" s="5">
        <f t="shared" si="79"/>
        <v>98.100000000000009</v>
      </c>
      <c r="AB1266" s="5">
        <f t="shared" si="80"/>
        <v>45.899999999999991</v>
      </c>
      <c r="AC1266" s="5"/>
      <c r="AD1266" s="5"/>
      <c r="AE1266" s="146"/>
    </row>
    <row r="1267" spans="1:31" ht="16.95" customHeight="1" x14ac:dyDescent="0.3">
      <c r="A1267" s="3">
        <v>46082</v>
      </c>
      <c r="B1267" s="14">
        <v>46084</v>
      </c>
      <c r="C1267" s="7" t="s">
        <v>71</v>
      </c>
      <c r="D1267" s="5" t="s">
        <v>72</v>
      </c>
      <c r="E1267" s="31" t="s">
        <v>73</v>
      </c>
      <c r="F1267" s="5"/>
      <c r="G1267" s="33" t="s">
        <v>6061</v>
      </c>
      <c r="H1267" s="129" t="s">
        <v>6083</v>
      </c>
      <c r="I1267" s="5" t="s">
        <v>82</v>
      </c>
      <c r="J1267" s="5">
        <v>2</v>
      </c>
      <c r="K1267" s="41">
        <v>33.5</v>
      </c>
      <c r="L1267" s="5">
        <f>VLOOKUP(I:I,[1]指导价!$A:$B,2,0)</f>
        <v>10.9</v>
      </c>
      <c r="M1267" s="124">
        <f t="shared" si="78"/>
        <v>16.75</v>
      </c>
      <c r="N1267" s="7" t="s">
        <v>77</v>
      </c>
      <c r="O1267" s="7"/>
      <c r="P1267" s="7"/>
      <c r="Q1267" s="7"/>
      <c r="R1267" s="7"/>
      <c r="S1267" s="7"/>
      <c r="T1267" s="23"/>
      <c r="U1267" s="5"/>
      <c r="V1267" s="7"/>
      <c r="W1267" s="31" t="s">
        <v>6084</v>
      </c>
      <c r="X1267" s="47" t="s">
        <v>6085</v>
      </c>
      <c r="Y1267" s="47" t="s">
        <v>6085</v>
      </c>
      <c r="Z1267" s="31" t="s">
        <v>6084</v>
      </c>
      <c r="AA1267" s="5">
        <f t="shared" si="79"/>
        <v>21.8</v>
      </c>
      <c r="AB1267" s="5">
        <f t="shared" si="80"/>
        <v>11.7</v>
      </c>
      <c r="AC1267" s="5"/>
      <c r="AD1267" s="5"/>
      <c r="AE1267" s="146"/>
    </row>
    <row r="1268" spans="1:31" ht="16.95" customHeight="1" x14ac:dyDescent="0.3">
      <c r="A1268" s="3">
        <v>46082</v>
      </c>
      <c r="B1268" s="14">
        <v>46084</v>
      </c>
      <c r="C1268" s="5" t="s">
        <v>38</v>
      </c>
      <c r="D1268" s="5" t="s">
        <v>5</v>
      </c>
      <c r="E1268" s="31" t="s">
        <v>73</v>
      </c>
      <c r="F1268" s="5"/>
      <c r="G1268" s="33" t="s">
        <v>6038</v>
      </c>
      <c r="H1268" s="129" t="s">
        <v>6086</v>
      </c>
      <c r="I1268" s="5" t="s">
        <v>76</v>
      </c>
      <c r="J1268" s="5">
        <v>12</v>
      </c>
      <c r="K1268" s="41">
        <v>209.9</v>
      </c>
      <c r="L1268" s="5">
        <f>VLOOKUP(I:I,[1]指导价!$A:$B,2,0)</f>
        <v>10.9</v>
      </c>
      <c r="M1268" s="124">
        <f t="shared" si="78"/>
        <v>17.491666666666667</v>
      </c>
      <c r="N1268" s="7" t="s">
        <v>77</v>
      </c>
      <c r="O1268" s="7"/>
      <c r="P1268" s="7"/>
      <c r="Q1268" s="7"/>
      <c r="R1268" s="7"/>
      <c r="S1268" s="7"/>
      <c r="T1268" s="23"/>
      <c r="U1268" s="5"/>
      <c r="V1268" s="7"/>
      <c r="W1268" s="31" t="s">
        <v>6087</v>
      </c>
      <c r="X1268" s="47" t="s">
        <v>6088</v>
      </c>
      <c r="Y1268" s="47" t="s">
        <v>6088</v>
      </c>
      <c r="Z1268" s="31" t="s">
        <v>6087</v>
      </c>
      <c r="AA1268" s="5">
        <f t="shared" si="79"/>
        <v>130.80000000000001</v>
      </c>
      <c r="AB1268" s="5">
        <f t="shared" si="80"/>
        <v>79.099999999999994</v>
      </c>
      <c r="AC1268" s="5"/>
      <c r="AD1268" s="5"/>
      <c r="AE1268" s="146"/>
    </row>
    <row r="1269" spans="1:31" ht="16.95" customHeight="1" x14ac:dyDescent="0.3">
      <c r="A1269" s="3">
        <v>46082</v>
      </c>
      <c r="B1269" s="14">
        <v>46084</v>
      </c>
      <c r="C1269" s="7" t="s">
        <v>71</v>
      </c>
      <c r="D1269" s="5" t="s">
        <v>72</v>
      </c>
      <c r="E1269" s="31" t="s">
        <v>73</v>
      </c>
      <c r="F1269" s="5"/>
      <c r="G1269" s="33" t="s">
        <v>6061</v>
      </c>
      <c r="H1269" s="129" t="s">
        <v>6089</v>
      </c>
      <c r="I1269" s="5" t="s">
        <v>76</v>
      </c>
      <c r="J1269" s="5">
        <v>5</v>
      </c>
      <c r="K1269" s="41">
        <v>59.5</v>
      </c>
      <c r="L1269" s="5">
        <f>VLOOKUP(I:I,[1]指导价!$A:$B,2,0)</f>
        <v>10.9</v>
      </c>
      <c r="M1269" s="124">
        <f t="shared" si="78"/>
        <v>11.9</v>
      </c>
      <c r="N1269" s="7" t="s">
        <v>77</v>
      </c>
      <c r="O1269" s="7"/>
      <c r="P1269" s="7"/>
      <c r="Q1269" s="7"/>
      <c r="R1269" s="7"/>
      <c r="S1269" s="7"/>
      <c r="T1269" s="23"/>
      <c r="U1269" s="5"/>
      <c r="V1269" s="7"/>
      <c r="W1269" s="31" t="s">
        <v>6090</v>
      </c>
      <c r="X1269" s="47" t="s">
        <v>6091</v>
      </c>
      <c r="Y1269" s="47" t="s">
        <v>6091</v>
      </c>
      <c r="Z1269" s="31" t="s">
        <v>6090</v>
      </c>
      <c r="AA1269" s="5">
        <f t="shared" si="79"/>
        <v>54.5</v>
      </c>
      <c r="AB1269" s="5">
        <f t="shared" si="80"/>
        <v>5</v>
      </c>
      <c r="AC1269" s="5"/>
      <c r="AD1269" s="5"/>
      <c r="AE1269" s="146"/>
    </row>
    <row r="1270" spans="1:31" ht="16.95" customHeight="1" x14ac:dyDescent="0.3">
      <c r="A1270" s="3">
        <v>46082</v>
      </c>
      <c r="B1270" s="14">
        <v>46084</v>
      </c>
      <c r="C1270" s="7" t="s">
        <v>71</v>
      </c>
      <c r="D1270" s="5" t="s">
        <v>72</v>
      </c>
      <c r="E1270" s="31" t="s">
        <v>73</v>
      </c>
      <c r="F1270" s="5"/>
      <c r="G1270" s="33" t="s">
        <v>6092</v>
      </c>
      <c r="H1270" s="133" t="s">
        <v>6093</v>
      </c>
      <c r="I1270" s="5" t="s">
        <v>82</v>
      </c>
      <c r="J1270" s="5">
        <v>9</v>
      </c>
      <c r="K1270" s="41">
        <v>113.05</v>
      </c>
      <c r="L1270" s="5">
        <f>VLOOKUP(I:I,[1]指导价!$A:$B,2,0)</f>
        <v>10.9</v>
      </c>
      <c r="M1270" s="124">
        <f t="shared" si="78"/>
        <v>12.56111111111111</v>
      </c>
      <c r="N1270" s="7" t="s">
        <v>77</v>
      </c>
      <c r="O1270" s="7"/>
      <c r="P1270" s="7"/>
      <c r="Q1270" s="7"/>
      <c r="R1270" s="7"/>
      <c r="S1270" s="7"/>
      <c r="T1270" s="23"/>
      <c r="U1270" s="5"/>
      <c r="V1270" s="7"/>
      <c r="W1270" s="31" t="s">
        <v>6094</v>
      </c>
      <c r="X1270" s="47" t="s">
        <v>6095</v>
      </c>
      <c r="Y1270" s="47" t="s">
        <v>6095</v>
      </c>
      <c r="Z1270" s="31" t="s">
        <v>6094</v>
      </c>
      <c r="AA1270" s="5">
        <f t="shared" si="79"/>
        <v>98.100000000000009</v>
      </c>
      <c r="AB1270" s="5">
        <f t="shared" si="80"/>
        <v>14.949999999999989</v>
      </c>
      <c r="AC1270" s="5"/>
      <c r="AD1270" s="5"/>
      <c r="AE1270" s="146"/>
    </row>
    <row r="1271" spans="1:31" ht="16.95" customHeight="1" x14ac:dyDescent="0.3">
      <c r="A1271" s="3">
        <v>46082</v>
      </c>
      <c r="B1271" s="14">
        <v>46084</v>
      </c>
      <c r="C1271" s="5" t="s">
        <v>38</v>
      </c>
      <c r="D1271" s="5" t="s">
        <v>5</v>
      </c>
      <c r="E1271" s="31" t="s">
        <v>73</v>
      </c>
      <c r="F1271" s="5"/>
      <c r="G1271" s="33" t="s">
        <v>6038</v>
      </c>
      <c r="H1271" s="129" t="s">
        <v>6096</v>
      </c>
      <c r="I1271" s="5" t="s">
        <v>82</v>
      </c>
      <c r="J1271" s="5">
        <v>12</v>
      </c>
      <c r="K1271" s="41">
        <v>209.9</v>
      </c>
      <c r="L1271" s="5">
        <f>VLOOKUP(I:I,[1]指导价!$A:$B,2,0)</f>
        <v>10.9</v>
      </c>
      <c r="M1271" s="124">
        <f t="shared" si="78"/>
        <v>17.491666666666667</v>
      </c>
      <c r="N1271" s="7" t="s">
        <v>77</v>
      </c>
      <c r="O1271" s="7"/>
      <c r="P1271" s="7"/>
      <c r="Q1271" s="7"/>
      <c r="R1271" s="7"/>
      <c r="S1271" s="7"/>
      <c r="T1271" s="23"/>
      <c r="U1271" s="5"/>
      <c r="V1271" s="7"/>
      <c r="W1271" s="31" t="s">
        <v>6097</v>
      </c>
      <c r="X1271" s="47" t="s">
        <v>6098</v>
      </c>
      <c r="Y1271" s="47" t="s">
        <v>6098</v>
      </c>
      <c r="Z1271" s="31" t="s">
        <v>6097</v>
      </c>
      <c r="AA1271" s="5">
        <f t="shared" si="79"/>
        <v>130.80000000000001</v>
      </c>
      <c r="AB1271" s="5">
        <f t="shared" si="80"/>
        <v>79.099999999999994</v>
      </c>
      <c r="AC1271" s="5"/>
      <c r="AD1271" s="5"/>
      <c r="AE1271" s="146"/>
    </row>
    <row r="1272" spans="1:31" ht="16.95" customHeight="1" x14ac:dyDescent="0.3">
      <c r="A1272" s="3">
        <v>46082</v>
      </c>
      <c r="B1272" s="14">
        <v>46084</v>
      </c>
      <c r="C1272" s="7" t="s">
        <v>71</v>
      </c>
      <c r="D1272" s="5" t="s">
        <v>72</v>
      </c>
      <c r="E1272" s="31" t="s">
        <v>73</v>
      </c>
      <c r="F1272" s="5"/>
      <c r="G1272" s="33" t="s">
        <v>6061</v>
      </c>
      <c r="H1272" s="129" t="s">
        <v>6099</v>
      </c>
      <c r="I1272" s="5" t="s">
        <v>76</v>
      </c>
      <c r="J1272" s="5">
        <v>10</v>
      </c>
      <c r="K1272" s="41">
        <v>114.5</v>
      </c>
      <c r="L1272" s="5">
        <f>VLOOKUP(I:I,[1]指导价!$A:$B,2,0)</f>
        <v>10.9</v>
      </c>
      <c r="M1272" s="124">
        <f t="shared" si="78"/>
        <v>11.45</v>
      </c>
      <c r="N1272" s="7" t="s">
        <v>77</v>
      </c>
      <c r="O1272" s="7"/>
      <c r="P1272" s="7"/>
      <c r="Q1272" s="7"/>
      <c r="R1272" s="7"/>
      <c r="S1272" s="7"/>
      <c r="T1272" s="23"/>
      <c r="U1272" s="5"/>
      <c r="V1272" s="7"/>
      <c r="W1272" s="31" t="s">
        <v>6100</v>
      </c>
      <c r="X1272" s="47" t="s">
        <v>6101</v>
      </c>
      <c r="Y1272" s="47" t="s">
        <v>6101</v>
      </c>
      <c r="Z1272" s="31" t="s">
        <v>6100</v>
      </c>
      <c r="AA1272" s="5">
        <f t="shared" si="79"/>
        <v>109</v>
      </c>
      <c r="AB1272" s="5">
        <f t="shared" si="80"/>
        <v>5.5</v>
      </c>
      <c r="AC1272" s="5"/>
      <c r="AD1272" s="5"/>
      <c r="AE1272" s="146"/>
    </row>
    <row r="1273" spans="1:31" ht="16.95" customHeight="1" x14ac:dyDescent="0.3">
      <c r="A1273" s="3">
        <v>46082</v>
      </c>
      <c r="B1273" s="14">
        <v>46084</v>
      </c>
      <c r="C1273" s="7" t="s">
        <v>71</v>
      </c>
      <c r="D1273" s="5" t="s">
        <v>72</v>
      </c>
      <c r="E1273" s="31" t="s">
        <v>73</v>
      </c>
      <c r="F1273" s="5"/>
      <c r="G1273" s="33" t="s">
        <v>6061</v>
      </c>
      <c r="H1273" s="133" t="s">
        <v>6102</v>
      </c>
      <c r="I1273" s="5" t="s">
        <v>76</v>
      </c>
      <c r="J1273" s="5">
        <v>5</v>
      </c>
      <c r="K1273" s="41">
        <v>59.5</v>
      </c>
      <c r="L1273" s="5">
        <f>VLOOKUP(I:I,[1]指导价!$A:$B,2,0)</f>
        <v>10.9</v>
      </c>
      <c r="M1273" s="124">
        <f t="shared" si="78"/>
        <v>11.9</v>
      </c>
      <c r="N1273" s="7" t="s">
        <v>77</v>
      </c>
      <c r="O1273" s="7"/>
      <c r="P1273" s="7"/>
      <c r="Q1273" s="7"/>
      <c r="R1273" s="7"/>
      <c r="S1273" s="7"/>
      <c r="T1273" s="23"/>
      <c r="U1273" s="5"/>
      <c r="V1273" s="7"/>
      <c r="W1273" s="31" t="s">
        <v>6103</v>
      </c>
      <c r="X1273" s="47" t="s">
        <v>6104</v>
      </c>
      <c r="Y1273" s="47" t="s">
        <v>6104</v>
      </c>
      <c r="Z1273" s="31" t="s">
        <v>6103</v>
      </c>
      <c r="AA1273" s="5">
        <f t="shared" si="79"/>
        <v>54.5</v>
      </c>
      <c r="AB1273" s="5">
        <f t="shared" si="80"/>
        <v>5</v>
      </c>
      <c r="AC1273" s="5"/>
      <c r="AD1273" s="5"/>
      <c r="AE1273" s="146"/>
    </row>
    <row r="1274" spans="1:31" ht="16.95" customHeight="1" x14ac:dyDescent="0.3">
      <c r="A1274" s="3">
        <v>46082</v>
      </c>
      <c r="B1274" s="14">
        <v>46084</v>
      </c>
      <c r="C1274" s="5" t="s">
        <v>38</v>
      </c>
      <c r="D1274" s="5" t="s">
        <v>5</v>
      </c>
      <c r="E1274" s="31" t="s">
        <v>73</v>
      </c>
      <c r="F1274" s="5"/>
      <c r="G1274" s="33" t="s">
        <v>6038</v>
      </c>
      <c r="H1274" s="133" t="s">
        <v>6105</v>
      </c>
      <c r="I1274" s="5" t="s">
        <v>76</v>
      </c>
      <c r="J1274" s="5">
        <v>9</v>
      </c>
      <c r="K1274" s="41">
        <v>129.9</v>
      </c>
      <c r="L1274" s="5">
        <f>VLOOKUP(I:I,[1]指导价!$A:$B,2,0)</f>
        <v>10.9</v>
      </c>
      <c r="M1274" s="124">
        <f t="shared" si="78"/>
        <v>14.433333333333334</v>
      </c>
      <c r="N1274" s="7" t="s">
        <v>77</v>
      </c>
      <c r="O1274" s="7"/>
      <c r="P1274" s="7"/>
      <c r="Q1274" s="7"/>
      <c r="R1274" s="7"/>
      <c r="S1274" s="7"/>
      <c r="T1274" s="23"/>
      <c r="U1274" s="5"/>
      <c r="V1274" s="7"/>
      <c r="W1274" s="31" t="s">
        <v>6106</v>
      </c>
      <c r="X1274" s="47" t="s">
        <v>6107</v>
      </c>
      <c r="Y1274" s="47" t="s">
        <v>6107</v>
      </c>
      <c r="Z1274" s="31" t="s">
        <v>6106</v>
      </c>
      <c r="AA1274" s="5">
        <f t="shared" si="79"/>
        <v>98.100000000000009</v>
      </c>
      <c r="AB1274" s="5">
        <f t="shared" si="80"/>
        <v>31.799999999999997</v>
      </c>
      <c r="AC1274" s="5"/>
      <c r="AD1274" s="5"/>
      <c r="AE1274" s="146"/>
    </row>
    <row r="1275" spans="1:31" ht="16.95" customHeight="1" x14ac:dyDescent="0.3">
      <c r="A1275" s="3">
        <v>46082</v>
      </c>
      <c r="B1275" s="14">
        <v>46084</v>
      </c>
      <c r="C1275" s="5" t="s">
        <v>38</v>
      </c>
      <c r="D1275" s="5" t="s">
        <v>5</v>
      </c>
      <c r="E1275" s="31" t="s">
        <v>73</v>
      </c>
      <c r="F1275" s="5"/>
      <c r="G1275" s="33" t="s">
        <v>6038</v>
      </c>
      <c r="H1275" s="133" t="s">
        <v>6108</v>
      </c>
      <c r="I1275" s="5" t="s">
        <v>76</v>
      </c>
      <c r="J1275" s="5">
        <v>6</v>
      </c>
      <c r="K1275" s="41">
        <v>89.9</v>
      </c>
      <c r="L1275" s="5">
        <f>VLOOKUP(I:I,[1]指导价!$A:$B,2,0)</f>
        <v>10.9</v>
      </c>
      <c r="M1275" s="124">
        <f t="shared" si="78"/>
        <v>14.983333333333334</v>
      </c>
      <c r="N1275" s="7" t="s">
        <v>77</v>
      </c>
      <c r="O1275" s="7"/>
      <c r="P1275" s="7"/>
      <c r="Q1275" s="7"/>
      <c r="R1275" s="7"/>
      <c r="S1275" s="7"/>
      <c r="T1275" s="23"/>
      <c r="U1275" s="5"/>
      <c r="V1275" s="7"/>
      <c r="W1275" s="31" t="s">
        <v>6109</v>
      </c>
      <c r="X1275" s="47" t="s">
        <v>6110</v>
      </c>
      <c r="Y1275" s="47" t="s">
        <v>6110</v>
      </c>
      <c r="Z1275" s="31" t="s">
        <v>6109</v>
      </c>
      <c r="AA1275" s="5">
        <f t="shared" si="79"/>
        <v>65.400000000000006</v>
      </c>
      <c r="AB1275" s="5">
        <f t="shared" si="80"/>
        <v>24.5</v>
      </c>
      <c r="AC1275" s="5"/>
      <c r="AD1275" s="5"/>
      <c r="AE1275" s="146"/>
    </row>
    <row r="1276" spans="1:31" ht="16.95" customHeight="1" x14ac:dyDescent="0.3">
      <c r="A1276" s="3">
        <v>46082</v>
      </c>
      <c r="B1276" s="14">
        <v>46084</v>
      </c>
      <c r="C1276" s="7" t="s">
        <v>71</v>
      </c>
      <c r="D1276" s="5" t="s">
        <v>72</v>
      </c>
      <c r="E1276" s="31" t="s">
        <v>73</v>
      </c>
      <c r="F1276" s="5"/>
      <c r="G1276" s="33" t="s">
        <v>6061</v>
      </c>
      <c r="H1276" s="133" t="s">
        <v>6111</v>
      </c>
      <c r="I1276" s="5" t="s">
        <v>82</v>
      </c>
      <c r="J1276" s="5">
        <v>10</v>
      </c>
      <c r="K1276" s="41">
        <v>114.5</v>
      </c>
      <c r="L1276" s="5">
        <f>VLOOKUP(I:I,[1]指导价!$A:$B,2,0)</f>
        <v>10.9</v>
      </c>
      <c r="M1276" s="124">
        <f t="shared" si="78"/>
        <v>11.45</v>
      </c>
      <c r="N1276" s="7" t="s">
        <v>77</v>
      </c>
      <c r="O1276" s="7"/>
      <c r="P1276" s="7"/>
      <c r="Q1276" s="7"/>
      <c r="R1276" s="7"/>
      <c r="S1276" s="7"/>
      <c r="T1276" s="23"/>
      <c r="U1276" s="5"/>
      <c r="V1276" s="7"/>
      <c r="W1276" s="31" t="s">
        <v>6112</v>
      </c>
      <c r="X1276" s="47" t="s">
        <v>6113</v>
      </c>
      <c r="Y1276" s="47" t="s">
        <v>6113</v>
      </c>
      <c r="Z1276" s="31" t="s">
        <v>6112</v>
      </c>
      <c r="AA1276" s="5">
        <f t="shared" si="79"/>
        <v>109</v>
      </c>
      <c r="AB1276" s="5">
        <f t="shared" si="80"/>
        <v>5.5</v>
      </c>
      <c r="AC1276" s="5"/>
      <c r="AD1276" s="5"/>
      <c r="AE1276" s="146"/>
    </row>
    <row r="1277" spans="1:31" ht="16.95" customHeight="1" x14ac:dyDescent="0.3">
      <c r="A1277" s="3">
        <v>46082</v>
      </c>
      <c r="B1277" s="14">
        <v>46084</v>
      </c>
      <c r="C1277" s="5" t="str">
        <f>VLOOKUP(G1277,白名单!C:E,3,0)</f>
        <v>华北大区</v>
      </c>
      <c r="D1277" s="5" t="str">
        <f>VLOOKUP(G1277,白名单!C:F,4,0)</f>
        <v>天津和清润通商贸有限公司</v>
      </c>
      <c r="E1277" s="31" t="s">
        <v>73</v>
      </c>
      <c r="F1277" s="5"/>
      <c r="G1277" s="33" t="s">
        <v>6069</v>
      </c>
      <c r="H1277" s="133" t="s">
        <v>6114</v>
      </c>
      <c r="I1277" s="5" t="s">
        <v>82</v>
      </c>
      <c r="J1277" s="5">
        <v>12</v>
      </c>
      <c r="K1277" s="41">
        <v>140.80000000000001</v>
      </c>
      <c r="L1277" s="5">
        <f>VLOOKUP(I:I,[1]指导价!$A:$B,2,0)</f>
        <v>10.9</v>
      </c>
      <c r="M1277" s="124">
        <f t="shared" si="78"/>
        <v>11.733333333333334</v>
      </c>
      <c r="N1277" s="7" t="s">
        <v>77</v>
      </c>
      <c r="O1277" s="7"/>
      <c r="P1277" s="7"/>
      <c r="Q1277" s="7"/>
      <c r="R1277" s="7"/>
      <c r="S1277" s="7"/>
      <c r="T1277" s="23"/>
      <c r="U1277" s="5"/>
      <c r="V1277" s="7"/>
      <c r="W1277" s="31" t="s">
        <v>6115</v>
      </c>
      <c r="X1277" s="47" t="s">
        <v>6116</v>
      </c>
      <c r="Y1277" s="47" t="s">
        <v>6116</v>
      </c>
      <c r="Z1277" s="31" t="s">
        <v>6115</v>
      </c>
      <c r="AA1277" s="5">
        <f t="shared" si="79"/>
        <v>130.80000000000001</v>
      </c>
      <c r="AB1277" s="5">
        <f t="shared" si="80"/>
        <v>10</v>
      </c>
      <c r="AC1277" s="5"/>
      <c r="AD1277" s="5"/>
      <c r="AE1277" s="146"/>
    </row>
    <row r="1278" spans="1:31" ht="16.95" customHeight="1" x14ac:dyDescent="0.3">
      <c r="A1278" s="3">
        <v>46082</v>
      </c>
      <c r="B1278" s="14">
        <v>46084</v>
      </c>
      <c r="C1278" s="7" t="s">
        <v>71</v>
      </c>
      <c r="D1278" s="5" t="s">
        <v>72</v>
      </c>
      <c r="E1278" s="31" t="s">
        <v>73</v>
      </c>
      <c r="F1278" s="5"/>
      <c r="G1278" s="33" t="s">
        <v>6117</v>
      </c>
      <c r="H1278" s="133" t="s">
        <v>6118</v>
      </c>
      <c r="I1278" s="5" t="s">
        <v>82</v>
      </c>
      <c r="J1278" s="5">
        <v>12</v>
      </c>
      <c r="K1278" s="41">
        <v>147.25</v>
      </c>
      <c r="L1278" s="5">
        <f>VLOOKUP(I:I,[1]指导价!$A:$B,2,0)</f>
        <v>10.9</v>
      </c>
      <c r="M1278" s="124">
        <f t="shared" si="78"/>
        <v>12.270833333333334</v>
      </c>
      <c r="N1278" s="7" t="s">
        <v>77</v>
      </c>
      <c r="O1278" s="7"/>
      <c r="P1278" s="7"/>
      <c r="Q1278" s="7"/>
      <c r="R1278" s="7"/>
      <c r="S1278" s="7"/>
      <c r="T1278" s="23"/>
      <c r="U1278" s="5"/>
      <c r="V1278" s="7"/>
      <c r="W1278" s="31" t="s">
        <v>6119</v>
      </c>
      <c r="X1278" s="47" t="s">
        <v>6120</v>
      </c>
      <c r="Y1278" s="47" t="s">
        <v>6120</v>
      </c>
      <c r="Z1278" s="31" t="s">
        <v>6119</v>
      </c>
      <c r="AA1278" s="5">
        <f t="shared" si="79"/>
        <v>130.80000000000001</v>
      </c>
      <c r="AB1278" s="5">
        <f t="shared" si="80"/>
        <v>16.449999999999989</v>
      </c>
      <c r="AC1278" s="5"/>
      <c r="AD1278" s="5"/>
      <c r="AE1278" s="146"/>
    </row>
    <row r="1279" spans="1:31" ht="16.95" customHeight="1" x14ac:dyDescent="0.3">
      <c r="A1279" s="3">
        <v>46082</v>
      </c>
      <c r="B1279" s="14">
        <v>46084</v>
      </c>
      <c r="C1279" s="7" t="s">
        <v>71</v>
      </c>
      <c r="D1279" s="5" t="s">
        <v>72</v>
      </c>
      <c r="E1279" s="31" t="s">
        <v>73</v>
      </c>
      <c r="F1279" s="5"/>
      <c r="G1279" s="33" t="s">
        <v>6121</v>
      </c>
      <c r="H1279" s="133" t="s">
        <v>6122</v>
      </c>
      <c r="I1279" s="5" t="s">
        <v>82</v>
      </c>
      <c r="J1279" s="5">
        <v>9</v>
      </c>
      <c r="K1279" s="41">
        <v>113.05</v>
      </c>
      <c r="L1279" s="5">
        <f>VLOOKUP(I:I,[1]指导价!$A:$B,2,0)</f>
        <v>10.9</v>
      </c>
      <c r="M1279" s="124">
        <f t="shared" si="78"/>
        <v>12.56111111111111</v>
      </c>
      <c r="N1279" s="7" t="s">
        <v>77</v>
      </c>
      <c r="O1279" s="7"/>
      <c r="P1279" s="7"/>
      <c r="Q1279" s="7"/>
      <c r="R1279" s="7"/>
      <c r="S1279" s="7"/>
      <c r="T1279" s="23"/>
      <c r="U1279" s="5"/>
      <c r="V1279" s="7"/>
      <c r="W1279" s="31" t="s">
        <v>6123</v>
      </c>
      <c r="X1279" s="47" t="s">
        <v>6095</v>
      </c>
      <c r="Y1279" s="47" t="s">
        <v>6095</v>
      </c>
      <c r="Z1279" s="31" t="s">
        <v>6123</v>
      </c>
      <c r="AA1279" s="5">
        <f t="shared" si="79"/>
        <v>98.100000000000009</v>
      </c>
      <c r="AB1279" s="5">
        <f t="shared" si="80"/>
        <v>14.949999999999989</v>
      </c>
      <c r="AC1279" s="5"/>
      <c r="AD1279" s="5"/>
      <c r="AE1279" s="146"/>
    </row>
    <row r="1280" spans="1:31" ht="16.95" customHeight="1" x14ac:dyDescent="0.3">
      <c r="A1280" s="3">
        <v>46082</v>
      </c>
      <c r="B1280" s="14">
        <v>46084</v>
      </c>
      <c r="C1280" s="7" t="s">
        <v>71</v>
      </c>
      <c r="D1280" s="5" t="s">
        <v>72</v>
      </c>
      <c r="E1280" s="31" t="s">
        <v>73</v>
      </c>
      <c r="F1280" s="5"/>
      <c r="G1280" s="33" t="s">
        <v>6092</v>
      </c>
      <c r="H1280" s="133" t="s">
        <v>6124</v>
      </c>
      <c r="I1280" s="5" t="s">
        <v>82</v>
      </c>
      <c r="J1280" s="5">
        <v>6</v>
      </c>
      <c r="K1280" s="41">
        <v>80.75</v>
      </c>
      <c r="L1280" s="5">
        <f>VLOOKUP(I:I,[1]指导价!$A:$B,2,0)</f>
        <v>10.9</v>
      </c>
      <c r="M1280" s="124">
        <f t="shared" si="78"/>
        <v>13.458333333333334</v>
      </c>
      <c r="N1280" s="7" t="s">
        <v>77</v>
      </c>
      <c r="O1280" s="7"/>
      <c r="P1280" s="7"/>
      <c r="Q1280" s="7"/>
      <c r="R1280" s="7"/>
      <c r="S1280" s="7"/>
      <c r="T1280" s="23"/>
      <c r="U1280" s="5"/>
      <c r="V1280" s="7"/>
      <c r="W1280" s="31" t="s">
        <v>6125</v>
      </c>
      <c r="X1280" s="47" t="s">
        <v>6126</v>
      </c>
      <c r="Y1280" s="47" t="s">
        <v>6126</v>
      </c>
      <c r="Z1280" s="31" t="s">
        <v>6125</v>
      </c>
      <c r="AA1280" s="5">
        <f t="shared" si="79"/>
        <v>65.400000000000006</v>
      </c>
      <c r="AB1280" s="5">
        <f t="shared" si="80"/>
        <v>15.349999999999994</v>
      </c>
      <c r="AC1280" s="5"/>
      <c r="AD1280" s="5"/>
      <c r="AE1280" s="146"/>
    </row>
    <row r="1281" spans="1:31" ht="16.95" customHeight="1" x14ac:dyDescent="0.3">
      <c r="A1281" s="3">
        <v>46082</v>
      </c>
      <c r="B1281" s="14">
        <v>46084</v>
      </c>
      <c r="C1281" s="7" t="s">
        <v>71</v>
      </c>
      <c r="D1281" s="5" t="s">
        <v>72</v>
      </c>
      <c r="E1281" s="31" t="s">
        <v>73</v>
      </c>
      <c r="F1281" s="5"/>
      <c r="G1281" s="33" t="s">
        <v>6127</v>
      </c>
      <c r="H1281" s="133" t="s">
        <v>6128</v>
      </c>
      <c r="I1281" s="5" t="s">
        <v>82</v>
      </c>
      <c r="J1281" s="5">
        <v>3</v>
      </c>
      <c r="K1281" s="41">
        <v>71</v>
      </c>
      <c r="L1281" s="5">
        <f>VLOOKUP(I:I,[1]指导价!$A:$B,2,0)</f>
        <v>10.9</v>
      </c>
      <c r="M1281" s="124">
        <f t="shared" si="78"/>
        <v>23.666666666666668</v>
      </c>
      <c r="N1281" s="7" t="s">
        <v>77</v>
      </c>
      <c r="O1281" s="7"/>
      <c r="P1281" s="7"/>
      <c r="Q1281" s="7"/>
      <c r="R1281" s="7"/>
      <c r="S1281" s="7"/>
      <c r="T1281" s="23"/>
      <c r="U1281" s="5"/>
      <c r="V1281" s="7"/>
      <c r="W1281" s="31" t="s">
        <v>6129</v>
      </c>
      <c r="X1281" s="47" t="s">
        <v>6130</v>
      </c>
      <c r="Y1281" s="47" t="s">
        <v>6130</v>
      </c>
      <c r="Z1281" s="31" t="s">
        <v>6129</v>
      </c>
      <c r="AA1281" s="5">
        <f t="shared" si="79"/>
        <v>32.700000000000003</v>
      </c>
      <c r="AB1281" s="5">
        <f t="shared" si="80"/>
        <v>38.299999999999997</v>
      </c>
      <c r="AC1281" s="5"/>
      <c r="AD1281" s="5"/>
      <c r="AE1281" s="146"/>
    </row>
    <row r="1282" spans="1:31" ht="16.95" customHeight="1" x14ac:dyDescent="0.3">
      <c r="A1282" s="3">
        <v>46082</v>
      </c>
      <c r="B1282" s="14">
        <v>46084</v>
      </c>
      <c r="C1282" s="7" t="s">
        <v>71</v>
      </c>
      <c r="D1282" s="5" t="s">
        <v>72</v>
      </c>
      <c r="E1282" s="31" t="s">
        <v>73</v>
      </c>
      <c r="F1282" s="5"/>
      <c r="G1282" s="33" t="s">
        <v>6131</v>
      </c>
      <c r="H1282" s="133" t="s">
        <v>6132</v>
      </c>
      <c r="I1282" s="5" t="s">
        <v>82</v>
      </c>
      <c r="J1282" s="5">
        <v>3</v>
      </c>
      <c r="K1282" s="41">
        <v>56.6</v>
      </c>
      <c r="L1282" s="5">
        <f>VLOOKUP(I:I,[1]指导价!$A:$B,2,0)</f>
        <v>10.9</v>
      </c>
      <c r="M1282" s="124">
        <f t="shared" si="78"/>
        <v>18.866666666666667</v>
      </c>
      <c r="N1282" s="7" t="s">
        <v>77</v>
      </c>
      <c r="O1282" s="7"/>
      <c r="P1282" s="7"/>
      <c r="Q1282" s="7"/>
      <c r="R1282" s="7"/>
      <c r="S1282" s="7"/>
      <c r="T1282" s="23"/>
      <c r="U1282" s="5"/>
      <c r="V1282" s="7"/>
      <c r="W1282" s="31" t="s">
        <v>6133</v>
      </c>
      <c r="X1282" s="47" t="s">
        <v>6134</v>
      </c>
      <c r="Y1282" s="47" t="s">
        <v>6134</v>
      </c>
      <c r="Z1282" s="31" t="s">
        <v>6133</v>
      </c>
      <c r="AA1282" s="5">
        <f t="shared" si="79"/>
        <v>32.700000000000003</v>
      </c>
      <c r="AB1282" s="5">
        <f t="shared" si="80"/>
        <v>23.9</v>
      </c>
      <c r="AC1282" s="5"/>
      <c r="AD1282" s="5"/>
      <c r="AE1282" s="146"/>
    </row>
    <row r="1283" spans="1:31" ht="16.95" customHeight="1" x14ac:dyDescent="0.3">
      <c r="A1283" s="3">
        <v>46082</v>
      </c>
      <c r="B1283" s="14">
        <v>46084</v>
      </c>
      <c r="C1283" s="7" t="s">
        <v>71</v>
      </c>
      <c r="D1283" s="5" t="s">
        <v>72</v>
      </c>
      <c r="E1283" s="31" t="s">
        <v>73</v>
      </c>
      <c r="F1283" s="5"/>
      <c r="G1283" s="33" t="s">
        <v>6135</v>
      </c>
      <c r="H1283" s="133" t="s">
        <v>6136</v>
      </c>
      <c r="I1283" s="5" t="s">
        <v>76</v>
      </c>
      <c r="J1283" s="5">
        <v>10</v>
      </c>
      <c r="K1283" s="41">
        <v>171.2</v>
      </c>
      <c r="L1283" s="5">
        <f>VLOOKUP(I:I,[1]指导价!$A:$B,2,0)</f>
        <v>10.9</v>
      </c>
      <c r="M1283" s="124">
        <f t="shared" si="78"/>
        <v>17.119999999999997</v>
      </c>
      <c r="N1283" s="7" t="s">
        <v>77</v>
      </c>
      <c r="O1283" s="7"/>
      <c r="P1283" s="7"/>
      <c r="Q1283" s="7"/>
      <c r="R1283" s="7"/>
      <c r="S1283" s="7"/>
      <c r="T1283" s="23"/>
      <c r="U1283" s="5"/>
      <c r="V1283" s="7"/>
      <c r="W1283" s="31" t="s">
        <v>6137</v>
      </c>
      <c r="X1283" s="47" t="s">
        <v>6138</v>
      </c>
      <c r="Y1283" s="47" t="s">
        <v>6138</v>
      </c>
      <c r="Z1283" s="31" t="s">
        <v>6137</v>
      </c>
      <c r="AA1283" s="5">
        <f t="shared" si="79"/>
        <v>109</v>
      </c>
      <c r="AB1283" s="5">
        <f t="shared" si="80"/>
        <v>62.199999999999989</v>
      </c>
      <c r="AC1283" s="5"/>
      <c r="AD1283" s="5"/>
      <c r="AE1283" s="146"/>
    </row>
    <row r="1284" spans="1:31" ht="16.95" customHeight="1" x14ac:dyDescent="0.3">
      <c r="A1284" s="3">
        <v>46082</v>
      </c>
      <c r="B1284" s="14">
        <v>46084</v>
      </c>
      <c r="C1284" s="7" t="s">
        <v>71</v>
      </c>
      <c r="D1284" s="5" t="s">
        <v>72</v>
      </c>
      <c r="E1284" s="31" t="s">
        <v>73</v>
      </c>
      <c r="F1284" s="5"/>
      <c r="G1284" s="33" t="s">
        <v>6139</v>
      </c>
      <c r="H1284" s="133" t="s">
        <v>6140</v>
      </c>
      <c r="I1284" s="5" t="s">
        <v>82</v>
      </c>
      <c r="J1284" s="5">
        <v>3</v>
      </c>
      <c r="K1284" s="41">
        <v>52.48</v>
      </c>
      <c r="L1284" s="5">
        <f>VLOOKUP(I:I,[1]指导价!$A:$B,2,0)</f>
        <v>10.9</v>
      </c>
      <c r="M1284" s="124">
        <f t="shared" si="78"/>
        <v>17.493333333333332</v>
      </c>
      <c r="N1284" s="7" t="s">
        <v>77</v>
      </c>
      <c r="O1284" s="7"/>
      <c r="P1284" s="7"/>
      <c r="Q1284" s="7"/>
      <c r="R1284" s="7"/>
      <c r="S1284" s="7"/>
      <c r="T1284" s="23"/>
      <c r="U1284" s="5"/>
      <c r="V1284" s="7"/>
      <c r="W1284" s="31" t="s">
        <v>6141</v>
      </c>
      <c r="X1284" s="47" t="s">
        <v>6142</v>
      </c>
      <c r="Y1284" s="47" t="s">
        <v>6142</v>
      </c>
      <c r="Z1284" s="31" t="s">
        <v>6141</v>
      </c>
      <c r="AA1284" s="5">
        <f t="shared" si="79"/>
        <v>32.700000000000003</v>
      </c>
      <c r="AB1284" s="5">
        <f t="shared" si="80"/>
        <v>19.779999999999994</v>
      </c>
      <c r="AC1284" s="5"/>
      <c r="AD1284" s="5"/>
      <c r="AE1284" s="146"/>
    </row>
    <row r="1285" spans="1:31" ht="16.95" customHeight="1" x14ac:dyDescent="0.3">
      <c r="A1285" s="3">
        <v>46082</v>
      </c>
      <c r="B1285" s="14">
        <v>46084</v>
      </c>
      <c r="C1285" s="7" t="s">
        <v>71</v>
      </c>
      <c r="D1285" s="5" t="s">
        <v>72</v>
      </c>
      <c r="E1285" s="31" t="s">
        <v>73</v>
      </c>
      <c r="F1285" s="5"/>
      <c r="G1285" s="33" t="s">
        <v>6139</v>
      </c>
      <c r="H1285" s="129" t="s">
        <v>6143</v>
      </c>
      <c r="I1285" s="5" t="s">
        <v>82</v>
      </c>
      <c r="J1285" s="5">
        <v>9</v>
      </c>
      <c r="K1285" s="41">
        <v>142.08000000000001</v>
      </c>
      <c r="L1285" s="5">
        <f>VLOOKUP(I:I,[1]指导价!$A:$B,2,0)</f>
        <v>10.9</v>
      </c>
      <c r="M1285" s="124">
        <f t="shared" si="78"/>
        <v>15.786666666666669</v>
      </c>
      <c r="N1285" s="7" t="s">
        <v>77</v>
      </c>
      <c r="O1285" s="7"/>
      <c r="P1285" s="7"/>
      <c r="Q1285" s="7"/>
      <c r="R1285" s="7"/>
      <c r="S1285" s="7"/>
      <c r="T1285" s="23"/>
      <c r="U1285" s="5"/>
      <c r="V1285" s="7"/>
      <c r="W1285" s="31" t="s">
        <v>6144</v>
      </c>
      <c r="X1285" s="47" t="s">
        <v>6145</v>
      </c>
      <c r="Y1285" s="47" t="s">
        <v>6145</v>
      </c>
      <c r="Z1285" s="31" t="s">
        <v>6144</v>
      </c>
      <c r="AA1285" s="5">
        <f t="shared" si="79"/>
        <v>98.100000000000009</v>
      </c>
      <c r="AB1285" s="5">
        <f t="shared" si="80"/>
        <v>43.980000000000004</v>
      </c>
      <c r="AC1285" s="5"/>
      <c r="AD1285" s="5"/>
      <c r="AE1285" s="146"/>
    </row>
    <row r="1286" spans="1:31" ht="16.95" customHeight="1" x14ac:dyDescent="0.3">
      <c r="A1286" s="3">
        <v>46082</v>
      </c>
      <c r="B1286" s="14">
        <v>46084</v>
      </c>
      <c r="C1286" s="7" t="s">
        <v>71</v>
      </c>
      <c r="D1286" s="5" t="s">
        <v>72</v>
      </c>
      <c r="E1286" s="31" t="s">
        <v>73</v>
      </c>
      <c r="F1286" s="5"/>
      <c r="G1286" s="33" t="s">
        <v>6139</v>
      </c>
      <c r="H1286" s="129" t="s">
        <v>6146</v>
      </c>
      <c r="I1286" s="5" t="s">
        <v>82</v>
      </c>
      <c r="J1286" s="5">
        <v>6</v>
      </c>
      <c r="K1286" s="41">
        <v>94.08</v>
      </c>
      <c r="L1286" s="5">
        <f>VLOOKUP(I:I,[1]指导价!$A:$B,2,0)</f>
        <v>10.9</v>
      </c>
      <c r="M1286" s="124">
        <f t="shared" si="78"/>
        <v>15.68</v>
      </c>
      <c r="N1286" s="7" t="s">
        <v>77</v>
      </c>
      <c r="O1286" s="7"/>
      <c r="P1286" s="7"/>
      <c r="Q1286" s="7"/>
      <c r="R1286" s="7"/>
      <c r="S1286" s="7"/>
      <c r="T1286" s="23"/>
      <c r="U1286" s="5"/>
      <c r="V1286" s="7"/>
      <c r="W1286" s="31" t="s">
        <v>6147</v>
      </c>
      <c r="X1286" s="47" t="s">
        <v>6148</v>
      </c>
      <c r="Y1286" s="47" t="s">
        <v>6148</v>
      </c>
      <c r="Z1286" s="31" t="s">
        <v>6147</v>
      </c>
      <c r="AA1286" s="5">
        <f t="shared" si="79"/>
        <v>65.400000000000006</v>
      </c>
      <c r="AB1286" s="5">
        <f t="shared" si="80"/>
        <v>28.679999999999993</v>
      </c>
      <c r="AC1286" s="5"/>
      <c r="AD1286" s="5"/>
      <c r="AE1286" s="146"/>
    </row>
    <row r="1287" spans="1:31" ht="16.95" customHeight="1" x14ac:dyDescent="0.3">
      <c r="A1287" s="3">
        <v>46082</v>
      </c>
      <c r="B1287" s="14">
        <v>46084</v>
      </c>
      <c r="C1287" s="7" t="s">
        <v>71</v>
      </c>
      <c r="D1287" s="5" t="s">
        <v>72</v>
      </c>
      <c r="E1287" s="31" t="s">
        <v>73</v>
      </c>
      <c r="F1287" s="5"/>
      <c r="G1287" s="33" t="s">
        <v>6149</v>
      </c>
      <c r="H1287" s="133" t="s">
        <v>6150</v>
      </c>
      <c r="I1287" s="5" t="s">
        <v>82</v>
      </c>
      <c r="J1287" s="5">
        <v>12</v>
      </c>
      <c r="K1287" s="41">
        <v>183</v>
      </c>
      <c r="L1287" s="5">
        <f>VLOOKUP(I:I,[1]指导价!$A:$B,2,0)</f>
        <v>10.9</v>
      </c>
      <c r="M1287" s="124">
        <f t="shared" si="78"/>
        <v>15.25</v>
      </c>
      <c r="N1287" s="7" t="s">
        <v>77</v>
      </c>
      <c r="O1287" s="7"/>
      <c r="P1287" s="7"/>
      <c r="Q1287" s="7"/>
      <c r="R1287" s="7"/>
      <c r="S1287" s="7"/>
      <c r="T1287" s="23"/>
      <c r="U1287" s="5"/>
      <c r="V1287" s="7"/>
      <c r="W1287" s="31" t="s">
        <v>6151</v>
      </c>
      <c r="X1287" s="47" t="s">
        <v>6152</v>
      </c>
      <c r="Y1287" s="47" t="s">
        <v>6152</v>
      </c>
      <c r="Z1287" s="31" t="s">
        <v>6151</v>
      </c>
      <c r="AA1287" s="5">
        <f t="shared" si="79"/>
        <v>130.80000000000001</v>
      </c>
      <c r="AB1287" s="5">
        <f t="shared" si="80"/>
        <v>52.199999999999989</v>
      </c>
      <c r="AC1287" s="5"/>
      <c r="AD1287" s="5"/>
      <c r="AE1287" s="146"/>
    </row>
    <row r="1288" spans="1:31" ht="16.95" customHeight="1" x14ac:dyDescent="0.3">
      <c r="A1288" s="3">
        <v>46082</v>
      </c>
      <c r="B1288" s="14">
        <v>46084</v>
      </c>
      <c r="C1288" s="7" t="s">
        <v>71</v>
      </c>
      <c r="D1288" s="5" t="s">
        <v>72</v>
      </c>
      <c r="E1288" s="31" t="s">
        <v>73</v>
      </c>
      <c r="F1288" s="5"/>
      <c r="G1288" s="33" t="s">
        <v>6139</v>
      </c>
      <c r="H1288" s="129" t="s">
        <v>6153</v>
      </c>
      <c r="I1288" s="5" t="s">
        <v>76</v>
      </c>
      <c r="J1288" s="5">
        <v>8</v>
      </c>
      <c r="K1288" s="41">
        <v>193.44</v>
      </c>
      <c r="L1288" s="5">
        <f>VLOOKUP(I:I,[1]指导价!$A:$B,2,0)</f>
        <v>10.9</v>
      </c>
      <c r="M1288" s="124">
        <f t="shared" si="78"/>
        <v>24.18</v>
      </c>
      <c r="N1288" s="7" t="s">
        <v>77</v>
      </c>
      <c r="O1288" s="7"/>
      <c r="P1288" s="7"/>
      <c r="Q1288" s="7"/>
      <c r="R1288" s="7"/>
      <c r="S1288" s="7"/>
      <c r="T1288" s="23"/>
      <c r="U1288" s="5"/>
      <c r="V1288" s="7"/>
      <c r="W1288" s="31" t="s">
        <v>6154</v>
      </c>
      <c r="X1288" s="47" t="s">
        <v>6155</v>
      </c>
      <c r="Y1288" s="47" t="s">
        <v>6155</v>
      </c>
      <c r="Z1288" s="31" t="s">
        <v>6154</v>
      </c>
      <c r="AA1288" s="5">
        <f t="shared" si="79"/>
        <v>87.2</v>
      </c>
      <c r="AB1288" s="5">
        <f t="shared" si="80"/>
        <v>106.24</v>
      </c>
      <c r="AC1288" s="5"/>
      <c r="AD1288" s="5"/>
      <c r="AE1288" s="146"/>
    </row>
    <row r="1289" spans="1:31" ht="16.95" customHeight="1" x14ac:dyDescent="0.3">
      <c r="A1289" s="3">
        <v>46082</v>
      </c>
      <c r="B1289" s="14">
        <v>46084</v>
      </c>
      <c r="C1289" s="7" t="s">
        <v>71</v>
      </c>
      <c r="D1289" s="5" t="s">
        <v>72</v>
      </c>
      <c r="E1289" s="31" t="s">
        <v>73</v>
      </c>
      <c r="F1289" s="5"/>
      <c r="G1289" s="33" t="s">
        <v>6139</v>
      </c>
      <c r="H1289" s="129" t="s">
        <v>6156</v>
      </c>
      <c r="I1289" s="5" t="s">
        <v>82</v>
      </c>
      <c r="J1289" s="5">
        <v>6</v>
      </c>
      <c r="K1289" s="41">
        <v>137.44</v>
      </c>
      <c r="L1289" s="5">
        <f>VLOOKUP(I:I,[1]指导价!$A:$B,2,0)</f>
        <v>10.9</v>
      </c>
      <c r="M1289" s="124">
        <f t="shared" si="78"/>
        <v>22.906666666666666</v>
      </c>
      <c r="N1289" s="7" t="s">
        <v>77</v>
      </c>
      <c r="O1289" s="7"/>
      <c r="P1289" s="7"/>
      <c r="Q1289" s="7"/>
      <c r="R1289" s="7"/>
      <c r="S1289" s="7"/>
      <c r="T1289" s="23"/>
      <c r="U1289" s="5"/>
      <c r="V1289" s="7"/>
      <c r="W1289" s="31" t="s">
        <v>6157</v>
      </c>
      <c r="X1289" s="47" t="s">
        <v>6158</v>
      </c>
      <c r="Y1289" s="47" t="s">
        <v>6158</v>
      </c>
      <c r="Z1289" s="31" t="s">
        <v>6157</v>
      </c>
      <c r="AA1289" s="5">
        <f t="shared" si="79"/>
        <v>65.400000000000006</v>
      </c>
      <c r="AB1289" s="5">
        <f t="shared" si="80"/>
        <v>72.039999999999992</v>
      </c>
      <c r="AC1289" s="5"/>
      <c r="AD1289" s="5"/>
      <c r="AE1289" s="146"/>
    </row>
    <row r="1290" spans="1:31" ht="16.95" customHeight="1" x14ac:dyDescent="0.3">
      <c r="A1290" s="3">
        <v>46082</v>
      </c>
      <c r="B1290" s="14">
        <v>46084</v>
      </c>
      <c r="C1290" s="7" t="s">
        <v>71</v>
      </c>
      <c r="D1290" s="5" t="s">
        <v>72</v>
      </c>
      <c r="E1290" s="31" t="s">
        <v>73</v>
      </c>
      <c r="F1290" s="5"/>
      <c r="G1290" s="33" t="s">
        <v>6159</v>
      </c>
      <c r="H1290" s="133" t="s">
        <v>6160</v>
      </c>
      <c r="I1290" s="5" t="s">
        <v>82</v>
      </c>
      <c r="J1290" s="5">
        <v>6</v>
      </c>
      <c r="K1290" s="41">
        <v>132</v>
      </c>
      <c r="L1290" s="5">
        <f>VLOOKUP(I:I,[1]指导价!$A:$B,2,0)</f>
        <v>10.9</v>
      </c>
      <c r="M1290" s="124">
        <f t="shared" si="78"/>
        <v>22</v>
      </c>
      <c r="N1290" s="7" t="s">
        <v>77</v>
      </c>
      <c r="O1290" s="7"/>
      <c r="P1290" s="7"/>
      <c r="Q1290" s="7"/>
      <c r="R1290" s="7"/>
      <c r="S1290" s="7"/>
      <c r="T1290" s="23"/>
      <c r="U1290" s="5"/>
      <c r="V1290" s="7"/>
      <c r="W1290" s="31" t="s">
        <v>6161</v>
      </c>
      <c r="X1290" s="47" t="s">
        <v>6162</v>
      </c>
      <c r="Y1290" s="47" t="s">
        <v>6162</v>
      </c>
      <c r="Z1290" s="31" t="s">
        <v>6161</v>
      </c>
      <c r="AA1290" s="5">
        <f t="shared" si="79"/>
        <v>65.400000000000006</v>
      </c>
      <c r="AB1290" s="5">
        <f t="shared" si="80"/>
        <v>66.599999999999994</v>
      </c>
      <c r="AC1290" s="5"/>
      <c r="AD1290" s="5"/>
      <c r="AE1290" s="146"/>
    </row>
    <row r="1291" spans="1:31" ht="16.95" customHeight="1" x14ac:dyDescent="0.3">
      <c r="A1291" s="3">
        <v>46082</v>
      </c>
      <c r="B1291" s="14">
        <v>46084</v>
      </c>
      <c r="C1291" s="7" t="s">
        <v>71</v>
      </c>
      <c r="D1291" s="5" t="s">
        <v>72</v>
      </c>
      <c r="E1291" s="31" t="s">
        <v>73</v>
      </c>
      <c r="F1291" s="5"/>
      <c r="G1291" s="33" t="s">
        <v>6163</v>
      </c>
      <c r="H1291" s="133" t="s">
        <v>6164</v>
      </c>
      <c r="I1291" s="5" t="s">
        <v>76</v>
      </c>
      <c r="J1291" s="5">
        <v>16</v>
      </c>
      <c r="K1291" s="41">
        <v>258</v>
      </c>
      <c r="L1291" s="5">
        <f>VLOOKUP(I:I,[1]指导价!$A:$B,2,0)</f>
        <v>10.9</v>
      </c>
      <c r="M1291" s="124">
        <f t="shared" si="78"/>
        <v>16.125</v>
      </c>
      <c r="N1291" s="7" t="s">
        <v>77</v>
      </c>
      <c r="O1291" s="7"/>
      <c r="P1291" s="7"/>
      <c r="Q1291" s="7"/>
      <c r="R1291" s="7"/>
      <c r="S1291" s="7"/>
      <c r="T1291" s="23"/>
      <c r="U1291" s="5"/>
      <c r="V1291" s="7"/>
      <c r="W1291" s="31" t="s">
        <v>6165</v>
      </c>
      <c r="X1291" s="47" t="s">
        <v>6166</v>
      </c>
      <c r="Y1291" s="47" t="s">
        <v>6166</v>
      </c>
      <c r="Z1291" s="31" t="s">
        <v>6165</v>
      </c>
      <c r="AA1291" s="5">
        <f t="shared" si="79"/>
        <v>174.4</v>
      </c>
      <c r="AB1291" s="5">
        <f t="shared" si="80"/>
        <v>83.6</v>
      </c>
      <c r="AC1291" s="5"/>
      <c r="AD1291" s="5"/>
      <c r="AE1291" s="146"/>
    </row>
    <row r="1292" spans="1:31" ht="16.95" customHeight="1" x14ac:dyDescent="0.3">
      <c r="A1292" s="3">
        <v>46082</v>
      </c>
      <c r="B1292" s="14">
        <v>46084</v>
      </c>
      <c r="C1292" s="7" t="s">
        <v>71</v>
      </c>
      <c r="D1292" s="5" t="s">
        <v>72</v>
      </c>
      <c r="E1292" s="31" t="s">
        <v>73</v>
      </c>
      <c r="F1292" s="5"/>
      <c r="G1292" s="33" t="s">
        <v>6163</v>
      </c>
      <c r="H1292" s="133" t="s">
        <v>6167</v>
      </c>
      <c r="I1292" s="5" t="s">
        <v>76</v>
      </c>
      <c r="J1292" s="5">
        <v>8</v>
      </c>
      <c r="K1292" s="41">
        <v>137</v>
      </c>
      <c r="L1292" s="5">
        <f>VLOOKUP(I:I,[1]指导价!$A:$B,2,0)</f>
        <v>10.9</v>
      </c>
      <c r="M1292" s="124">
        <f t="shared" si="78"/>
        <v>17.125</v>
      </c>
      <c r="N1292" s="7" t="s">
        <v>77</v>
      </c>
      <c r="O1292" s="7"/>
      <c r="P1292" s="7"/>
      <c r="Q1292" s="7"/>
      <c r="R1292" s="7"/>
      <c r="S1292" s="7"/>
      <c r="T1292" s="23"/>
      <c r="U1292" s="5"/>
      <c r="V1292" s="7"/>
      <c r="W1292" s="31" t="s">
        <v>6168</v>
      </c>
      <c r="X1292" s="47" t="s">
        <v>6169</v>
      </c>
      <c r="Y1292" s="47" t="s">
        <v>6169</v>
      </c>
      <c r="Z1292" s="31" t="s">
        <v>6168</v>
      </c>
      <c r="AA1292" s="5">
        <f t="shared" si="79"/>
        <v>87.2</v>
      </c>
      <c r="AB1292" s="5">
        <f t="shared" si="80"/>
        <v>49.8</v>
      </c>
      <c r="AC1292" s="5"/>
      <c r="AD1292" s="5"/>
      <c r="AE1292" s="146"/>
    </row>
    <row r="1293" spans="1:31" ht="16.95" customHeight="1" x14ac:dyDescent="0.3">
      <c r="A1293" s="3">
        <v>46082</v>
      </c>
      <c r="B1293" s="14">
        <v>46084</v>
      </c>
      <c r="C1293" s="5" t="str">
        <f>VLOOKUP(G1293,白名单!C:E,3,0)</f>
        <v>华中大区</v>
      </c>
      <c r="D1293" s="5" t="str">
        <f>VLOOKUP(G1293,白名单!C:F,4,0)</f>
        <v>长沙市开琪食品贸易有限公司</v>
      </c>
      <c r="E1293" s="31" t="s">
        <v>73</v>
      </c>
      <c r="F1293" s="5"/>
      <c r="G1293" s="33" t="s">
        <v>6170</v>
      </c>
      <c r="H1293" s="133" t="s">
        <v>6171</v>
      </c>
      <c r="I1293" s="5" t="s">
        <v>76</v>
      </c>
      <c r="J1293" s="5">
        <v>6</v>
      </c>
      <c r="K1293" s="41">
        <v>65.900000000000006</v>
      </c>
      <c r="L1293" s="5">
        <f>VLOOKUP(I:I,[1]指导价!$A:$B,2,0)</f>
        <v>10.9</v>
      </c>
      <c r="M1293" s="124">
        <f t="shared" si="78"/>
        <v>10.983333333333334</v>
      </c>
      <c r="N1293" s="7" t="s">
        <v>77</v>
      </c>
      <c r="O1293" s="7"/>
      <c r="P1293" s="7"/>
      <c r="Q1293" s="7"/>
      <c r="R1293" s="7"/>
      <c r="S1293" s="7"/>
      <c r="T1293" s="23"/>
      <c r="U1293" s="5"/>
      <c r="V1293" s="7"/>
      <c r="W1293" s="31" t="s">
        <v>6172</v>
      </c>
      <c r="X1293" s="47" t="s">
        <v>6173</v>
      </c>
      <c r="Y1293" s="47" t="s">
        <v>6173</v>
      </c>
      <c r="Z1293" s="31" t="s">
        <v>6172</v>
      </c>
      <c r="AA1293" s="5">
        <f t="shared" si="79"/>
        <v>65.400000000000006</v>
      </c>
      <c r="AB1293" s="5">
        <f t="shared" si="80"/>
        <v>0.5</v>
      </c>
      <c r="AC1293" s="5"/>
      <c r="AD1293" s="5"/>
      <c r="AE1293" s="146"/>
    </row>
    <row r="1294" spans="1:31" ht="16.95" customHeight="1" x14ac:dyDescent="0.3">
      <c r="A1294" s="3">
        <v>46082</v>
      </c>
      <c r="B1294" s="14">
        <v>46084</v>
      </c>
      <c r="C1294" s="7" t="s">
        <v>71</v>
      </c>
      <c r="D1294" s="5" t="s">
        <v>72</v>
      </c>
      <c r="E1294" s="31" t="s">
        <v>73</v>
      </c>
      <c r="F1294" s="5"/>
      <c r="G1294" s="33" t="s">
        <v>6092</v>
      </c>
      <c r="H1294" s="133" t="s">
        <v>6174</v>
      </c>
      <c r="I1294" s="5" t="s">
        <v>82</v>
      </c>
      <c r="J1294" s="5">
        <v>3</v>
      </c>
      <c r="K1294" s="41">
        <v>48.45</v>
      </c>
      <c r="L1294" s="5">
        <f>VLOOKUP(I:I,[1]指导价!$A:$B,2,0)</f>
        <v>10.9</v>
      </c>
      <c r="M1294" s="124">
        <f t="shared" si="78"/>
        <v>16.150000000000002</v>
      </c>
      <c r="N1294" s="7" t="s">
        <v>77</v>
      </c>
      <c r="O1294" s="7"/>
      <c r="P1294" s="7"/>
      <c r="Q1294" s="7"/>
      <c r="R1294" s="7"/>
      <c r="S1294" s="7"/>
      <c r="T1294" s="23"/>
      <c r="U1294" s="5"/>
      <c r="V1294" s="7"/>
      <c r="W1294" s="31" t="s">
        <v>6175</v>
      </c>
      <c r="X1294" s="47" t="s">
        <v>6049</v>
      </c>
      <c r="Y1294" s="47" t="s">
        <v>6049</v>
      </c>
      <c r="Z1294" s="31" t="s">
        <v>6175</v>
      </c>
      <c r="AA1294" s="5">
        <f t="shared" si="79"/>
        <v>32.700000000000003</v>
      </c>
      <c r="AB1294" s="5">
        <f t="shared" si="80"/>
        <v>15.75</v>
      </c>
      <c r="AC1294" s="5"/>
      <c r="AD1294" s="5"/>
      <c r="AE1294" s="146"/>
    </row>
    <row r="1295" spans="1:31" ht="16.95" customHeight="1" x14ac:dyDescent="0.3">
      <c r="A1295" s="3">
        <v>46082</v>
      </c>
      <c r="B1295" s="14">
        <v>46084</v>
      </c>
      <c r="C1295" s="7" t="s">
        <v>71</v>
      </c>
      <c r="D1295" s="5" t="s">
        <v>72</v>
      </c>
      <c r="E1295" s="31" t="s">
        <v>73</v>
      </c>
      <c r="F1295" s="5"/>
      <c r="G1295" s="33" t="s">
        <v>6176</v>
      </c>
      <c r="H1295" s="133" t="s">
        <v>6177</v>
      </c>
      <c r="I1295" s="5" t="s">
        <v>76</v>
      </c>
      <c r="J1295" s="5">
        <v>12</v>
      </c>
      <c r="K1295" s="41">
        <v>232</v>
      </c>
      <c r="L1295" s="5">
        <f>VLOOKUP(I:I,[1]指导价!$A:$B,2,0)</f>
        <v>10.9</v>
      </c>
      <c r="M1295" s="124">
        <f t="shared" si="78"/>
        <v>19.333333333333332</v>
      </c>
      <c r="N1295" s="7" t="s">
        <v>77</v>
      </c>
      <c r="O1295" s="7"/>
      <c r="P1295" s="7"/>
      <c r="Q1295" s="7"/>
      <c r="R1295" s="7"/>
      <c r="S1295" s="7"/>
      <c r="T1295" s="23"/>
      <c r="U1295" s="5"/>
      <c r="V1295" s="7"/>
      <c r="W1295" s="31" t="s">
        <v>6178</v>
      </c>
      <c r="X1295" s="47" t="s">
        <v>6179</v>
      </c>
      <c r="Y1295" s="47" t="s">
        <v>6179</v>
      </c>
      <c r="Z1295" s="31" t="s">
        <v>6178</v>
      </c>
      <c r="AA1295" s="5">
        <f t="shared" si="79"/>
        <v>130.80000000000001</v>
      </c>
      <c r="AB1295" s="5">
        <f t="shared" si="80"/>
        <v>101.19999999999999</v>
      </c>
      <c r="AC1295" s="5"/>
      <c r="AD1295" s="5"/>
      <c r="AE1295" s="146"/>
    </row>
    <row r="1296" spans="1:31" ht="16.95" customHeight="1" x14ac:dyDescent="0.3">
      <c r="A1296" s="3">
        <v>46082</v>
      </c>
      <c r="B1296" s="14">
        <v>46084</v>
      </c>
      <c r="C1296" s="7" t="s">
        <v>71</v>
      </c>
      <c r="D1296" s="5" t="s">
        <v>72</v>
      </c>
      <c r="E1296" s="31" t="s">
        <v>73</v>
      </c>
      <c r="F1296" s="5"/>
      <c r="G1296" s="33" t="s">
        <v>6159</v>
      </c>
      <c r="H1296" s="133" t="s">
        <v>6180</v>
      </c>
      <c r="I1296" s="5" t="s">
        <v>82</v>
      </c>
      <c r="J1296" s="5">
        <v>8</v>
      </c>
      <c r="K1296" s="41">
        <v>177</v>
      </c>
      <c r="L1296" s="5">
        <f>VLOOKUP(I:I,[1]指导价!$A:$B,2,0)</f>
        <v>10.9</v>
      </c>
      <c r="M1296" s="124">
        <f t="shared" si="78"/>
        <v>22.125</v>
      </c>
      <c r="N1296" s="7" t="s">
        <v>77</v>
      </c>
      <c r="O1296" s="7"/>
      <c r="P1296" s="7"/>
      <c r="Q1296" s="7"/>
      <c r="R1296" s="7"/>
      <c r="S1296" s="7"/>
      <c r="T1296" s="23"/>
      <c r="U1296" s="5"/>
      <c r="V1296" s="7"/>
      <c r="W1296" s="31" t="s">
        <v>6181</v>
      </c>
      <c r="X1296" s="47" t="s">
        <v>6182</v>
      </c>
      <c r="Y1296" s="47" t="s">
        <v>6182</v>
      </c>
      <c r="Z1296" s="31" t="s">
        <v>6181</v>
      </c>
      <c r="AA1296" s="5">
        <f t="shared" si="79"/>
        <v>87.2</v>
      </c>
      <c r="AB1296" s="5">
        <f t="shared" si="80"/>
        <v>89.8</v>
      </c>
      <c r="AC1296" s="5"/>
      <c r="AD1296" s="5"/>
      <c r="AE1296" s="146"/>
    </row>
    <row r="1297" spans="1:31" ht="16.95" customHeight="1" x14ac:dyDescent="0.3">
      <c r="A1297" s="3">
        <v>46082</v>
      </c>
      <c r="B1297" s="14">
        <v>46084</v>
      </c>
      <c r="C1297" s="7" t="s">
        <v>71</v>
      </c>
      <c r="D1297" s="5" t="s">
        <v>72</v>
      </c>
      <c r="E1297" s="31" t="s">
        <v>73</v>
      </c>
      <c r="F1297" s="5"/>
      <c r="G1297" s="33" t="s">
        <v>6183</v>
      </c>
      <c r="H1297" s="133" t="s">
        <v>6184</v>
      </c>
      <c r="I1297" s="5" t="s">
        <v>82</v>
      </c>
      <c r="J1297" s="5">
        <v>12</v>
      </c>
      <c r="K1297" s="41">
        <v>227</v>
      </c>
      <c r="L1297" s="5">
        <f>VLOOKUP(I:I,[1]指导价!$A:$B,2,0)</f>
        <v>10.9</v>
      </c>
      <c r="M1297" s="124">
        <f t="shared" si="78"/>
        <v>18.916666666666668</v>
      </c>
      <c r="N1297" s="7" t="s">
        <v>77</v>
      </c>
      <c r="O1297" s="7"/>
      <c r="P1297" s="7"/>
      <c r="Q1297" s="7"/>
      <c r="R1297" s="7"/>
      <c r="S1297" s="7"/>
      <c r="T1297" s="23"/>
      <c r="U1297" s="5"/>
      <c r="V1297" s="7"/>
      <c r="W1297" s="31" t="s">
        <v>6185</v>
      </c>
      <c r="X1297" s="47" t="s">
        <v>6120</v>
      </c>
      <c r="Y1297" s="47" t="s">
        <v>6120</v>
      </c>
      <c r="Z1297" s="31" t="s">
        <v>6185</v>
      </c>
      <c r="AA1297" s="5">
        <f t="shared" si="79"/>
        <v>130.80000000000001</v>
      </c>
      <c r="AB1297" s="5">
        <f t="shared" si="80"/>
        <v>96.199999999999989</v>
      </c>
      <c r="AC1297" s="5"/>
      <c r="AD1297" s="5"/>
      <c r="AE1297" s="146"/>
    </row>
    <row r="1298" spans="1:31" ht="16.95" customHeight="1" x14ac:dyDescent="0.3">
      <c r="A1298" s="3">
        <v>46082</v>
      </c>
      <c r="B1298" s="14">
        <v>46084</v>
      </c>
      <c r="C1298" s="7" t="s">
        <v>71</v>
      </c>
      <c r="D1298" s="5" t="s">
        <v>72</v>
      </c>
      <c r="E1298" s="31" t="s">
        <v>73</v>
      </c>
      <c r="F1298" s="5"/>
      <c r="G1298" s="33" t="s">
        <v>6186</v>
      </c>
      <c r="H1298" s="133" t="s">
        <v>6187</v>
      </c>
      <c r="I1298" s="5" t="s">
        <v>82</v>
      </c>
      <c r="J1298" s="5">
        <v>9</v>
      </c>
      <c r="K1298" s="41">
        <v>234</v>
      </c>
      <c r="L1298" s="5">
        <f>VLOOKUP(I:I,[1]指导价!$A:$B,2,0)</f>
        <v>10.9</v>
      </c>
      <c r="M1298" s="124">
        <f t="shared" si="78"/>
        <v>26</v>
      </c>
      <c r="N1298" s="7" t="s">
        <v>77</v>
      </c>
      <c r="O1298" s="7"/>
      <c r="P1298" s="7"/>
      <c r="Q1298" s="7"/>
      <c r="R1298" s="7"/>
      <c r="S1298" s="7"/>
      <c r="T1298" s="23"/>
      <c r="U1298" s="5"/>
      <c r="V1298" s="7"/>
      <c r="W1298" s="31" t="s">
        <v>6188</v>
      </c>
      <c r="X1298" s="47" t="s">
        <v>6189</v>
      </c>
      <c r="Y1298" s="47" t="s">
        <v>6189</v>
      </c>
      <c r="Z1298" s="31" t="s">
        <v>6188</v>
      </c>
      <c r="AA1298" s="5">
        <f t="shared" si="79"/>
        <v>98.100000000000009</v>
      </c>
      <c r="AB1298" s="5">
        <f t="shared" si="80"/>
        <v>135.89999999999998</v>
      </c>
      <c r="AC1298" s="5"/>
      <c r="AD1298" s="5"/>
      <c r="AE1298" s="146"/>
    </row>
    <row r="1299" spans="1:31" ht="16.95" customHeight="1" x14ac:dyDescent="0.3">
      <c r="A1299" s="3">
        <v>46082</v>
      </c>
      <c r="B1299" s="14">
        <v>46084</v>
      </c>
      <c r="C1299" s="7" t="s">
        <v>71</v>
      </c>
      <c r="D1299" s="5" t="s">
        <v>72</v>
      </c>
      <c r="E1299" s="31" t="s">
        <v>73</v>
      </c>
      <c r="F1299" s="5"/>
      <c r="G1299" s="33" t="s">
        <v>6186</v>
      </c>
      <c r="H1299" s="133" t="s">
        <v>6190</v>
      </c>
      <c r="I1299" s="5" t="s">
        <v>82</v>
      </c>
      <c r="J1299" s="5">
        <v>6</v>
      </c>
      <c r="K1299" s="41">
        <v>164</v>
      </c>
      <c r="L1299" s="5">
        <f>VLOOKUP(I:I,[1]指导价!$A:$B,2,0)</f>
        <v>10.9</v>
      </c>
      <c r="M1299" s="124">
        <f t="shared" si="78"/>
        <v>27.333333333333332</v>
      </c>
      <c r="N1299" s="7" t="s">
        <v>77</v>
      </c>
      <c r="O1299" s="7"/>
      <c r="P1299" s="7"/>
      <c r="Q1299" s="7"/>
      <c r="R1299" s="7"/>
      <c r="S1299" s="7"/>
      <c r="T1299" s="23"/>
      <c r="U1299" s="5"/>
      <c r="V1299" s="7"/>
      <c r="W1299" s="31" t="s">
        <v>6191</v>
      </c>
      <c r="X1299" s="47" t="s">
        <v>6192</v>
      </c>
      <c r="Y1299" s="47" t="s">
        <v>6192</v>
      </c>
      <c r="Z1299" s="31" t="s">
        <v>6191</v>
      </c>
      <c r="AA1299" s="5">
        <f t="shared" si="79"/>
        <v>65.400000000000006</v>
      </c>
      <c r="AB1299" s="5">
        <f t="shared" si="80"/>
        <v>98.6</v>
      </c>
      <c r="AC1299" s="5"/>
      <c r="AD1299" s="5"/>
      <c r="AE1299" s="146"/>
    </row>
    <row r="1300" spans="1:31" ht="16.95" customHeight="1" x14ac:dyDescent="0.3">
      <c r="A1300" s="3">
        <v>46082</v>
      </c>
      <c r="B1300" s="14">
        <v>46084</v>
      </c>
      <c r="C1300" s="7" t="s">
        <v>71</v>
      </c>
      <c r="D1300" s="5" t="s">
        <v>72</v>
      </c>
      <c r="E1300" s="31" t="s">
        <v>73</v>
      </c>
      <c r="F1300" s="5"/>
      <c r="G1300" s="33" t="s">
        <v>6193</v>
      </c>
      <c r="H1300" s="133" t="s">
        <v>6194</v>
      </c>
      <c r="I1300" s="5" t="s">
        <v>82</v>
      </c>
      <c r="J1300" s="5">
        <v>6</v>
      </c>
      <c r="K1300" s="41">
        <v>416</v>
      </c>
      <c r="L1300" s="5">
        <f>VLOOKUP(I:I,[1]指导价!$A:$B,2,0)</f>
        <v>10.9</v>
      </c>
      <c r="M1300" s="124">
        <f t="shared" si="78"/>
        <v>69.333333333333329</v>
      </c>
      <c r="N1300" s="7" t="s">
        <v>77</v>
      </c>
      <c r="O1300" s="7"/>
      <c r="P1300" s="7"/>
      <c r="Q1300" s="7"/>
      <c r="R1300" s="7"/>
      <c r="S1300" s="7"/>
      <c r="T1300" s="23"/>
      <c r="U1300" s="5"/>
      <c r="V1300" s="7"/>
      <c r="W1300" s="31" t="s">
        <v>6195</v>
      </c>
      <c r="X1300" s="47" t="s">
        <v>6196</v>
      </c>
      <c r="Y1300" s="47" t="s">
        <v>6196</v>
      </c>
      <c r="Z1300" s="31" t="s">
        <v>6195</v>
      </c>
      <c r="AA1300" s="5">
        <f t="shared" si="79"/>
        <v>65.400000000000006</v>
      </c>
      <c r="AB1300" s="5">
        <f t="shared" si="80"/>
        <v>350.6</v>
      </c>
      <c r="AC1300" s="5"/>
      <c r="AD1300" s="5"/>
      <c r="AE1300" s="146"/>
    </row>
    <row r="1301" spans="1:31" ht="16.95" customHeight="1" x14ac:dyDescent="0.3">
      <c r="A1301" s="3">
        <v>46082</v>
      </c>
      <c r="B1301" s="14">
        <v>46084</v>
      </c>
      <c r="C1301" s="7" t="s">
        <v>71</v>
      </c>
      <c r="D1301" s="5" t="s">
        <v>72</v>
      </c>
      <c r="E1301" s="31" t="s">
        <v>73</v>
      </c>
      <c r="F1301" s="5"/>
      <c r="G1301" s="33" t="s">
        <v>6193</v>
      </c>
      <c r="H1301" s="133" t="s">
        <v>6197</v>
      </c>
      <c r="I1301" s="5" t="s">
        <v>76</v>
      </c>
      <c r="J1301" s="5">
        <v>3</v>
      </c>
      <c r="K1301" s="41">
        <v>254</v>
      </c>
      <c r="L1301" s="5">
        <f>VLOOKUP(I:I,[1]指导价!$A:$B,2,0)</f>
        <v>10.9</v>
      </c>
      <c r="M1301" s="124">
        <f t="shared" si="78"/>
        <v>84.666666666666671</v>
      </c>
      <c r="N1301" s="7" t="s">
        <v>77</v>
      </c>
      <c r="O1301" s="7"/>
      <c r="P1301" s="7"/>
      <c r="Q1301" s="7"/>
      <c r="R1301" s="7"/>
      <c r="S1301" s="7"/>
      <c r="T1301" s="23"/>
      <c r="U1301" s="5"/>
      <c r="V1301" s="7"/>
      <c r="W1301" s="31" t="s">
        <v>6198</v>
      </c>
      <c r="X1301" s="47" t="s">
        <v>6199</v>
      </c>
      <c r="Y1301" s="47" t="s">
        <v>6199</v>
      </c>
      <c r="Z1301" s="31" t="s">
        <v>6198</v>
      </c>
      <c r="AA1301" s="5">
        <f t="shared" si="79"/>
        <v>32.700000000000003</v>
      </c>
      <c r="AB1301" s="5">
        <f t="shared" si="80"/>
        <v>221.3</v>
      </c>
      <c r="AC1301" s="5"/>
      <c r="AD1301" s="5"/>
      <c r="AE1301" s="146"/>
    </row>
    <row r="1302" spans="1:31" ht="16.95" customHeight="1" x14ac:dyDescent="0.3">
      <c r="A1302" s="3">
        <v>46082</v>
      </c>
      <c r="B1302" s="14">
        <v>46084</v>
      </c>
      <c r="C1302" s="7" t="s">
        <v>71</v>
      </c>
      <c r="D1302" s="5" t="s">
        <v>72</v>
      </c>
      <c r="E1302" s="31" t="s">
        <v>73</v>
      </c>
      <c r="F1302" s="5"/>
      <c r="G1302" s="33" t="s">
        <v>6193</v>
      </c>
      <c r="H1302" s="133" t="s">
        <v>6200</v>
      </c>
      <c r="I1302" s="5" t="s">
        <v>82</v>
      </c>
      <c r="J1302" s="5">
        <v>3</v>
      </c>
      <c r="K1302" s="41">
        <v>208</v>
      </c>
      <c r="L1302" s="5">
        <f>VLOOKUP(I:I,[1]指导价!$A:$B,2,0)</f>
        <v>10.9</v>
      </c>
      <c r="M1302" s="124">
        <f t="shared" si="78"/>
        <v>69.333333333333329</v>
      </c>
      <c r="N1302" s="7" t="s">
        <v>77</v>
      </c>
      <c r="O1302" s="7"/>
      <c r="P1302" s="7"/>
      <c r="Q1302" s="7"/>
      <c r="R1302" s="7"/>
      <c r="S1302" s="7"/>
      <c r="T1302" s="23"/>
      <c r="U1302" s="5"/>
      <c r="V1302" s="7"/>
      <c r="W1302" s="31" t="s">
        <v>6201</v>
      </c>
      <c r="X1302" s="47" t="s">
        <v>6202</v>
      </c>
      <c r="Y1302" s="47" t="s">
        <v>6202</v>
      </c>
      <c r="Z1302" s="31" t="s">
        <v>6201</v>
      </c>
      <c r="AA1302" s="5">
        <f t="shared" si="79"/>
        <v>32.700000000000003</v>
      </c>
      <c r="AB1302" s="5">
        <f t="shared" si="80"/>
        <v>175.3</v>
      </c>
      <c r="AC1302" s="5"/>
      <c r="AD1302" s="5"/>
      <c r="AE1302" s="146"/>
    </row>
    <row r="1303" spans="1:31" ht="16.95" customHeight="1" x14ac:dyDescent="0.3">
      <c r="A1303" s="3">
        <v>46082</v>
      </c>
      <c r="B1303" s="14">
        <v>46084</v>
      </c>
      <c r="C1303" s="7" t="s">
        <v>71</v>
      </c>
      <c r="D1303" s="5" t="s">
        <v>72</v>
      </c>
      <c r="E1303" s="31" t="s">
        <v>73</v>
      </c>
      <c r="F1303" s="5"/>
      <c r="G1303" s="33" t="s">
        <v>6203</v>
      </c>
      <c r="H1303" s="133" t="s">
        <v>6204</v>
      </c>
      <c r="I1303" s="5" t="s">
        <v>82</v>
      </c>
      <c r="J1303" s="5">
        <v>12</v>
      </c>
      <c r="K1303" s="41">
        <v>263</v>
      </c>
      <c r="L1303" s="5">
        <f>VLOOKUP(I:I,[1]指导价!$A:$B,2,0)</f>
        <v>10.9</v>
      </c>
      <c r="M1303" s="124">
        <f t="shared" ref="M1303:M1338" si="81">K1303/J1303</f>
        <v>21.916666666666668</v>
      </c>
      <c r="N1303" s="7" t="s">
        <v>77</v>
      </c>
      <c r="O1303" s="7"/>
      <c r="P1303" s="7"/>
      <c r="Q1303" s="7"/>
      <c r="R1303" s="7"/>
      <c r="S1303" s="7"/>
      <c r="T1303" s="23"/>
      <c r="U1303" s="5"/>
      <c r="V1303" s="7"/>
      <c r="W1303" s="31" t="s">
        <v>6205</v>
      </c>
      <c r="X1303" s="47" t="s">
        <v>6206</v>
      </c>
      <c r="Y1303" s="47" t="s">
        <v>6206</v>
      </c>
      <c r="Z1303" s="31" t="s">
        <v>6205</v>
      </c>
      <c r="AA1303" s="5">
        <f t="shared" ref="AA1303:AA1338" si="82">J1303*L1303</f>
        <v>130.80000000000001</v>
      </c>
      <c r="AB1303" s="5">
        <f t="shared" ref="AB1303:AB1338" si="83">K:K-AA:AA</f>
        <v>132.19999999999999</v>
      </c>
      <c r="AC1303" s="5"/>
      <c r="AD1303" s="5"/>
      <c r="AE1303" s="146"/>
    </row>
    <row r="1304" spans="1:31" ht="16.95" customHeight="1" x14ac:dyDescent="0.3">
      <c r="A1304" s="3">
        <v>46082</v>
      </c>
      <c r="B1304" s="14">
        <v>46084</v>
      </c>
      <c r="C1304" s="7" t="s">
        <v>71</v>
      </c>
      <c r="D1304" s="5" t="s">
        <v>72</v>
      </c>
      <c r="E1304" s="31" t="s">
        <v>73</v>
      </c>
      <c r="F1304" s="5"/>
      <c r="G1304" s="33" t="s">
        <v>6065</v>
      </c>
      <c r="H1304" s="133" t="s">
        <v>6207</v>
      </c>
      <c r="I1304" s="5" t="s">
        <v>76</v>
      </c>
      <c r="J1304" s="5">
        <v>24</v>
      </c>
      <c r="K1304" s="41">
        <v>357</v>
      </c>
      <c r="L1304" s="5">
        <f>VLOOKUP(I:I,[1]指导价!$A:$B,2,0)</f>
        <v>10.9</v>
      </c>
      <c r="M1304" s="124">
        <f t="shared" si="81"/>
        <v>14.875</v>
      </c>
      <c r="N1304" s="7" t="s">
        <v>77</v>
      </c>
      <c r="O1304" s="7"/>
      <c r="P1304" s="7"/>
      <c r="Q1304" s="7"/>
      <c r="R1304" s="7"/>
      <c r="S1304" s="7"/>
      <c r="T1304" s="23"/>
      <c r="U1304" s="5"/>
      <c r="V1304" s="7"/>
      <c r="W1304" s="31" t="s">
        <v>6208</v>
      </c>
      <c r="X1304" s="47" t="s">
        <v>6209</v>
      </c>
      <c r="Y1304" s="47" t="s">
        <v>6209</v>
      </c>
      <c r="Z1304" s="31" t="s">
        <v>6208</v>
      </c>
      <c r="AA1304" s="5">
        <f t="shared" si="82"/>
        <v>261.60000000000002</v>
      </c>
      <c r="AB1304" s="5">
        <f t="shared" si="83"/>
        <v>95.399999999999977</v>
      </c>
      <c r="AC1304" s="5"/>
      <c r="AD1304" s="5"/>
      <c r="AE1304" s="146"/>
    </row>
    <row r="1305" spans="1:31" ht="16.95" customHeight="1" x14ac:dyDescent="0.3">
      <c r="A1305" s="3">
        <v>46082</v>
      </c>
      <c r="B1305" s="14">
        <v>46084</v>
      </c>
      <c r="C1305" s="7" t="s">
        <v>71</v>
      </c>
      <c r="D1305" s="5" t="s">
        <v>72</v>
      </c>
      <c r="E1305" s="31" t="s">
        <v>73</v>
      </c>
      <c r="F1305" s="5"/>
      <c r="G1305" s="33" t="s">
        <v>6210</v>
      </c>
      <c r="H1305" s="133" t="s">
        <v>6211</v>
      </c>
      <c r="I1305" s="5" t="s">
        <v>82</v>
      </c>
      <c r="J1305" s="5">
        <v>3</v>
      </c>
      <c r="K1305" s="41">
        <v>52</v>
      </c>
      <c r="L1305" s="5">
        <f>VLOOKUP(I:I,[1]指导价!$A:$B,2,0)</f>
        <v>10.9</v>
      </c>
      <c r="M1305" s="124">
        <f t="shared" si="81"/>
        <v>17.333333333333332</v>
      </c>
      <c r="N1305" s="7" t="s">
        <v>77</v>
      </c>
      <c r="O1305" s="7"/>
      <c r="P1305" s="7"/>
      <c r="Q1305" s="7"/>
      <c r="R1305" s="7"/>
      <c r="S1305" s="7"/>
      <c r="T1305" s="23"/>
      <c r="U1305" s="5"/>
      <c r="V1305" s="7"/>
      <c r="W1305" s="31" t="s">
        <v>6212</v>
      </c>
      <c r="X1305" s="47" t="s">
        <v>6213</v>
      </c>
      <c r="Y1305" s="47" t="s">
        <v>6213</v>
      </c>
      <c r="Z1305" s="31" t="s">
        <v>6212</v>
      </c>
      <c r="AA1305" s="5">
        <f t="shared" si="82"/>
        <v>32.700000000000003</v>
      </c>
      <c r="AB1305" s="5">
        <f t="shared" si="83"/>
        <v>19.299999999999997</v>
      </c>
      <c r="AC1305" s="5"/>
      <c r="AD1305" s="5"/>
      <c r="AE1305" s="146"/>
    </row>
    <row r="1306" spans="1:31" ht="16.95" customHeight="1" x14ac:dyDescent="0.3">
      <c r="A1306" s="3">
        <v>46082</v>
      </c>
      <c r="B1306" s="14">
        <v>46084</v>
      </c>
      <c r="C1306" s="7" t="s">
        <v>71</v>
      </c>
      <c r="D1306" s="5" t="s">
        <v>72</v>
      </c>
      <c r="E1306" s="31" t="s">
        <v>73</v>
      </c>
      <c r="F1306" s="5"/>
      <c r="G1306" s="33" t="s">
        <v>6176</v>
      </c>
      <c r="H1306" s="133" t="s">
        <v>6214</v>
      </c>
      <c r="I1306" s="5" t="s">
        <v>82</v>
      </c>
      <c r="J1306" s="5">
        <v>9</v>
      </c>
      <c r="K1306" s="41">
        <v>179</v>
      </c>
      <c r="L1306" s="5">
        <f>VLOOKUP(I:I,[1]指导价!$A:$B,2,0)</f>
        <v>10.9</v>
      </c>
      <c r="M1306" s="124">
        <f t="shared" si="81"/>
        <v>19.888888888888889</v>
      </c>
      <c r="N1306" s="7" t="s">
        <v>77</v>
      </c>
      <c r="O1306" s="7"/>
      <c r="P1306" s="7"/>
      <c r="Q1306" s="7"/>
      <c r="R1306" s="7"/>
      <c r="S1306" s="7"/>
      <c r="T1306" s="23"/>
      <c r="U1306" s="5"/>
      <c r="V1306" s="7"/>
      <c r="W1306" s="31" t="s">
        <v>6215</v>
      </c>
      <c r="X1306" s="47" t="s">
        <v>6216</v>
      </c>
      <c r="Y1306" s="47" t="s">
        <v>6216</v>
      </c>
      <c r="Z1306" s="31" t="s">
        <v>6215</v>
      </c>
      <c r="AA1306" s="5">
        <f t="shared" si="82"/>
        <v>98.100000000000009</v>
      </c>
      <c r="AB1306" s="5">
        <f t="shared" si="83"/>
        <v>80.899999999999991</v>
      </c>
      <c r="AC1306" s="5"/>
      <c r="AD1306" s="5"/>
      <c r="AE1306" s="146"/>
    </row>
    <row r="1307" spans="1:31" ht="16.95" customHeight="1" x14ac:dyDescent="0.3">
      <c r="A1307" s="3">
        <v>46082</v>
      </c>
      <c r="B1307" s="14">
        <v>46084</v>
      </c>
      <c r="C1307" s="7" t="s">
        <v>71</v>
      </c>
      <c r="D1307" s="5" t="s">
        <v>72</v>
      </c>
      <c r="E1307" s="31" t="s">
        <v>73</v>
      </c>
      <c r="F1307" s="5"/>
      <c r="G1307" s="33" t="s">
        <v>6121</v>
      </c>
      <c r="H1307" s="133" t="s">
        <v>6217</v>
      </c>
      <c r="I1307" s="5" t="s">
        <v>82</v>
      </c>
      <c r="J1307" s="5">
        <v>3</v>
      </c>
      <c r="K1307" s="41">
        <v>43.85</v>
      </c>
      <c r="L1307" s="5">
        <f>VLOOKUP(I:I,[1]指导价!$A:$B,2,0)</f>
        <v>10.9</v>
      </c>
      <c r="M1307" s="124">
        <f t="shared" si="81"/>
        <v>14.616666666666667</v>
      </c>
      <c r="N1307" s="7" t="s">
        <v>77</v>
      </c>
      <c r="O1307" s="7"/>
      <c r="P1307" s="7"/>
      <c r="Q1307" s="7"/>
      <c r="R1307" s="7"/>
      <c r="S1307" s="7"/>
      <c r="T1307" s="23"/>
      <c r="U1307" s="5"/>
      <c r="V1307" s="7"/>
      <c r="W1307" s="31" t="s">
        <v>6218</v>
      </c>
      <c r="X1307" s="47" t="s">
        <v>6219</v>
      </c>
      <c r="Y1307" s="47" t="s">
        <v>6219</v>
      </c>
      <c r="Z1307" s="31" t="s">
        <v>6218</v>
      </c>
      <c r="AA1307" s="5">
        <f t="shared" si="82"/>
        <v>32.700000000000003</v>
      </c>
      <c r="AB1307" s="5">
        <f t="shared" si="83"/>
        <v>11.149999999999999</v>
      </c>
      <c r="AC1307" s="5"/>
      <c r="AD1307" s="5"/>
      <c r="AE1307" s="146"/>
    </row>
    <row r="1308" spans="1:31" ht="16.95" customHeight="1" x14ac:dyDescent="0.3">
      <c r="A1308" s="3">
        <v>46082</v>
      </c>
      <c r="B1308" s="14">
        <v>46084</v>
      </c>
      <c r="C1308" s="7" t="s">
        <v>71</v>
      </c>
      <c r="D1308" s="5" t="s">
        <v>72</v>
      </c>
      <c r="E1308" s="31" t="s">
        <v>73</v>
      </c>
      <c r="F1308" s="5"/>
      <c r="G1308" s="33" t="s">
        <v>6131</v>
      </c>
      <c r="H1308" s="129" t="s">
        <v>6220</v>
      </c>
      <c r="I1308" s="5" t="s">
        <v>82</v>
      </c>
      <c r="J1308" s="5">
        <v>9</v>
      </c>
      <c r="K1308" s="41">
        <v>145.4</v>
      </c>
      <c r="L1308" s="5">
        <f>VLOOKUP(I:I,[1]指导价!$A:$B,2,0)</f>
        <v>10.9</v>
      </c>
      <c r="M1308" s="124">
        <f t="shared" si="81"/>
        <v>16.155555555555555</v>
      </c>
      <c r="N1308" s="7" t="s">
        <v>77</v>
      </c>
      <c r="O1308" s="7"/>
      <c r="P1308" s="7"/>
      <c r="Q1308" s="7"/>
      <c r="R1308" s="7"/>
      <c r="S1308" s="7"/>
      <c r="T1308" s="23"/>
      <c r="U1308" s="5"/>
      <c r="V1308" s="7"/>
      <c r="W1308" s="31" t="s">
        <v>6221</v>
      </c>
      <c r="X1308" s="47" t="s">
        <v>6189</v>
      </c>
      <c r="Y1308" s="47" t="s">
        <v>6189</v>
      </c>
      <c r="Z1308" s="31" t="s">
        <v>6221</v>
      </c>
      <c r="AA1308" s="5">
        <f t="shared" si="82"/>
        <v>98.100000000000009</v>
      </c>
      <c r="AB1308" s="5">
        <f t="shared" si="83"/>
        <v>47.3</v>
      </c>
      <c r="AC1308" s="5"/>
      <c r="AD1308" s="5"/>
      <c r="AE1308" s="146"/>
    </row>
    <row r="1309" spans="1:31" ht="16.95" customHeight="1" x14ac:dyDescent="0.3">
      <c r="A1309" s="3">
        <v>46082</v>
      </c>
      <c r="B1309" s="14">
        <v>46084</v>
      </c>
      <c r="C1309" s="7" t="s">
        <v>71</v>
      </c>
      <c r="D1309" s="5" t="s">
        <v>72</v>
      </c>
      <c r="E1309" s="31" t="s">
        <v>73</v>
      </c>
      <c r="F1309" s="5"/>
      <c r="G1309" s="33" t="s">
        <v>6092</v>
      </c>
      <c r="H1309" s="129" t="s">
        <v>6222</v>
      </c>
      <c r="I1309" s="5" t="s">
        <v>82</v>
      </c>
      <c r="J1309" s="5">
        <v>12</v>
      </c>
      <c r="K1309" s="41">
        <v>153.9</v>
      </c>
      <c r="L1309" s="5">
        <f>VLOOKUP(I:I,[1]指导价!$A:$B,2,0)</f>
        <v>10.9</v>
      </c>
      <c r="M1309" s="124">
        <f t="shared" si="81"/>
        <v>12.825000000000001</v>
      </c>
      <c r="N1309" s="7" t="s">
        <v>77</v>
      </c>
      <c r="O1309" s="7"/>
      <c r="P1309" s="7"/>
      <c r="Q1309" s="7"/>
      <c r="R1309" s="7"/>
      <c r="S1309" s="7"/>
      <c r="T1309" s="23"/>
      <c r="U1309" s="5"/>
      <c r="V1309" s="7"/>
      <c r="W1309" s="31" t="s">
        <v>6223</v>
      </c>
      <c r="X1309" s="47" t="s">
        <v>6224</v>
      </c>
      <c r="Y1309" s="47" t="s">
        <v>6224</v>
      </c>
      <c r="Z1309" s="31" t="s">
        <v>6223</v>
      </c>
      <c r="AA1309" s="5">
        <f t="shared" si="82"/>
        <v>130.80000000000001</v>
      </c>
      <c r="AB1309" s="5">
        <f t="shared" si="83"/>
        <v>23.099999999999994</v>
      </c>
      <c r="AC1309" s="5"/>
      <c r="AD1309" s="5"/>
      <c r="AE1309" s="146"/>
    </row>
    <row r="1310" spans="1:31" ht="16.95" customHeight="1" x14ac:dyDescent="0.3">
      <c r="A1310" s="3">
        <v>46082</v>
      </c>
      <c r="B1310" s="14">
        <v>46084</v>
      </c>
      <c r="C1310" s="7" t="s">
        <v>71</v>
      </c>
      <c r="D1310" s="5" t="s">
        <v>72</v>
      </c>
      <c r="E1310" s="31" t="s">
        <v>73</v>
      </c>
      <c r="F1310" s="5"/>
      <c r="G1310" s="33" t="s">
        <v>6225</v>
      </c>
      <c r="H1310" s="133" t="s">
        <v>6226</v>
      </c>
      <c r="I1310" s="5" t="s">
        <v>82</v>
      </c>
      <c r="J1310" s="5">
        <v>12</v>
      </c>
      <c r="K1310" s="41">
        <v>175.23</v>
      </c>
      <c r="L1310" s="5">
        <f>VLOOKUP(I:I,[1]指导价!$A:$B,2,0)</f>
        <v>10.9</v>
      </c>
      <c r="M1310" s="124">
        <f t="shared" si="81"/>
        <v>14.602499999999999</v>
      </c>
      <c r="N1310" s="7" t="s">
        <v>77</v>
      </c>
      <c r="O1310" s="7"/>
      <c r="P1310" s="7"/>
      <c r="Q1310" s="7"/>
      <c r="R1310" s="7"/>
      <c r="S1310" s="7"/>
      <c r="T1310" s="23"/>
      <c r="U1310" s="5"/>
      <c r="V1310" s="7"/>
      <c r="W1310" s="31" t="s">
        <v>6227</v>
      </c>
      <c r="X1310" s="47" t="s">
        <v>6228</v>
      </c>
      <c r="Y1310" s="47" t="s">
        <v>6228</v>
      </c>
      <c r="Z1310" s="31" t="s">
        <v>6227</v>
      </c>
      <c r="AA1310" s="5">
        <f t="shared" si="82"/>
        <v>130.80000000000001</v>
      </c>
      <c r="AB1310" s="5">
        <f t="shared" si="83"/>
        <v>44.429999999999978</v>
      </c>
      <c r="AC1310" s="5"/>
      <c r="AD1310" s="5"/>
      <c r="AE1310" s="146"/>
    </row>
    <row r="1311" spans="1:31" ht="16.95" customHeight="1" x14ac:dyDescent="0.3">
      <c r="A1311" s="3">
        <v>46082</v>
      </c>
      <c r="B1311" s="14">
        <v>46084</v>
      </c>
      <c r="C1311" s="7" t="s">
        <v>71</v>
      </c>
      <c r="D1311" s="5" t="s">
        <v>72</v>
      </c>
      <c r="E1311" s="31" t="s">
        <v>73</v>
      </c>
      <c r="F1311" s="5"/>
      <c r="G1311" s="33" t="s">
        <v>6229</v>
      </c>
      <c r="H1311" s="133" t="s">
        <v>6230</v>
      </c>
      <c r="I1311" s="5" t="s">
        <v>82</v>
      </c>
      <c r="J1311" s="5">
        <v>12</v>
      </c>
      <c r="K1311" s="41">
        <v>162.4</v>
      </c>
      <c r="L1311" s="5">
        <f>VLOOKUP(I:I,[1]指导价!$A:$B,2,0)</f>
        <v>10.9</v>
      </c>
      <c r="M1311" s="124">
        <f t="shared" si="81"/>
        <v>13.533333333333333</v>
      </c>
      <c r="N1311" s="7" t="s">
        <v>77</v>
      </c>
      <c r="O1311" s="7"/>
      <c r="P1311" s="7"/>
      <c r="Q1311" s="7"/>
      <c r="R1311" s="7"/>
      <c r="S1311" s="7"/>
      <c r="T1311" s="23"/>
      <c r="U1311" s="5"/>
      <c r="V1311" s="7"/>
      <c r="W1311" s="31" t="s">
        <v>6231</v>
      </c>
      <c r="X1311" s="47" t="s">
        <v>6232</v>
      </c>
      <c r="Y1311" s="47" t="s">
        <v>6232</v>
      </c>
      <c r="Z1311" s="31" t="s">
        <v>6231</v>
      </c>
      <c r="AA1311" s="5">
        <f t="shared" si="82"/>
        <v>130.80000000000001</v>
      </c>
      <c r="AB1311" s="5">
        <f t="shared" si="83"/>
        <v>31.599999999999994</v>
      </c>
      <c r="AC1311" s="5"/>
      <c r="AD1311" s="5"/>
      <c r="AE1311" s="146"/>
    </row>
    <row r="1312" spans="1:31" ht="16.95" customHeight="1" x14ac:dyDescent="0.3">
      <c r="A1312" s="3">
        <v>46082</v>
      </c>
      <c r="B1312" s="14">
        <v>46084</v>
      </c>
      <c r="C1312" s="7" t="s">
        <v>71</v>
      </c>
      <c r="D1312" s="5" t="s">
        <v>72</v>
      </c>
      <c r="E1312" s="31" t="s">
        <v>73</v>
      </c>
      <c r="F1312" s="5"/>
      <c r="G1312" s="33" t="s">
        <v>6233</v>
      </c>
      <c r="H1312" s="133" t="s">
        <v>6234</v>
      </c>
      <c r="I1312" s="5" t="s">
        <v>82</v>
      </c>
      <c r="J1312" s="5">
        <v>12</v>
      </c>
      <c r="K1312" s="41">
        <v>151</v>
      </c>
      <c r="L1312" s="5">
        <f>VLOOKUP(I:I,[1]指导价!$A:$B,2,0)</f>
        <v>10.9</v>
      </c>
      <c r="M1312" s="124">
        <f t="shared" si="81"/>
        <v>12.583333333333334</v>
      </c>
      <c r="N1312" s="7" t="s">
        <v>77</v>
      </c>
      <c r="O1312" s="7"/>
      <c r="P1312" s="7"/>
      <c r="Q1312" s="7"/>
      <c r="R1312" s="7"/>
      <c r="S1312" s="7"/>
      <c r="T1312" s="23"/>
      <c r="U1312" s="5"/>
      <c r="V1312" s="7"/>
      <c r="W1312" s="31" t="s">
        <v>6235</v>
      </c>
      <c r="X1312" s="47" t="s">
        <v>6224</v>
      </c>
      <c r="Y1312" s="47" t="s">
        <v>6224</v>
      </c>
      <c r="Z1312" s="31" t="s">
        <v>6235</v>
      </c>
      <c r="AA1312" s="5">
        <f t="shared" si="82"/>
        <v>130.80000000000001</v>
      </c>
      <c r="AB1312" s="5">
        <f t="shared" si="83"/>
        <v>20.199999999999989</v>
      </c>
      <c r="AC1312" s="5"/>
      <c r="AD1312" s="5"/>
      <c r="AE1312" s="146"/>
    </row>
    <row r="1313" spans="1:31" ht="16.95" customHeight="1" x14ac:dyDescent="0.3">
      <c r="A1313" s="3">
        <v>46082</v>
      </c>
      <c r="B1313" s="14">
        <v>46084</v>
      </c>
      <c r="C1313" s="7" t="s">
        <v>71</v>
      </c>
      <c r="D1313" s="5" t="s">
        <v>72</v>
      </c>
      <c r="E1313" s="31" t="s">
        <v>73</v>
      </c>
      <c r="F1313" s="5"/>
      <c r="G1313" s="33" t="s">
        <v>6236</v>
      </c>
      <c r="H1313" s="133" t="s">
        <v>6237</v>
      </c>
      <c r="I1313" s="5" t="s">
        <v>82</v>
      </c>
      <c r="J1313" s="5">
        <v>10</v>
      </c>
      <c r="K1313" s="41">
        <v>234.74</v>
      </c>
      <c r="L1313" s="5">
        <f>VLOOKUP(I:I,[1]指导价!$A:$B,2,0)</f>
        <v>10.9</v>
      </c>
      <c r="M1313" s="124">
        <f t="shared" si="81"/>
        <v>23.474</v>
      </c>
      <c r="N1313" s="7" t="s">
        <v>77</v>
      </c>
      <c r="O1313" s="7"/>
      <c r="P1313" s="7"/>
      <c r="Q1313" s="7"/>
      <c r="R1313" s="7"/>
      <c r="S1313" s="7"/>
      <c r="T1313" s="23"/>
      <c r="U1313" s="5"/>
      <c r="V1313" s="7"/>
      <c r="W1313" s="31" t="s">
        <v>6238</v>
      </c>
      <c r="X1313" s="47" t="s">
        <v>6239</v>
      </c>
      <c r="Y1313" s="47" t="s">
        <v>6239</v>
      </c>
      <c r="Z1313" s="31" t="s">
        <v>6238</v>
      </c>
      <c r="AA1313" s="5">
        <f t="shared" si="82"/>
        <v>109</v>
      </c>
      <c r="AB1313" s="5">
        <f t="shared" si="83"/>
        <v>125.74000000000001</v>
      </c>
      <c r="AC1313" s="5"/>
      <c r="AD1313" s="5"/>
      <c r="AE1313" s="146"/>
    </row>
    <row r="1314" spans="1:31" ht="16.95" customHeight="1" x14ac:dyDescent="0.3">
      <c r="A1314" s="3">
        <v>46082</v>
      </c>
      <c r="B1314" s="14">
        <v>46084</v>
      </c>
      <c r="C1314" s="7" t="s">
        <v>71</v>
      </c>
      <c r="D1314" s="5" t="s">
        <v>72</v>
      </c>
      <c r="E1314" s="31" t="s">
        <v>73</v>
      </c>
      <c r="F1314" s="5"/>
      <c r="G1314" s="33" t="s">
        <v>6233</v>
      </c>
      <c r="H1314" s="133" t="s">
        <v>6240</v>
      </c>
      <c r="I1314" s="5" t="s">
        <v>82</v>
      </c>
      <c r="J1314" s="5">
        <v>6</v>
      </c>
      <c r="K1314" s="41">
        <v>77</v>
      </c>
      <c r="L1314" s="5">
        <f>VLOOKUP(I:I,[1]指导价!$A:$B,2,0)</f>
        <v>10.9</v>
      </c>
      <c r="M1314" s="124">
        <f t="shared" si="81"/>
        <v>12.833333333333334</v>
      </c>
      <c r="N1314" s="7" t="s">
        <v>77</v>
      </c>
      <c r="O1314" s="7"/>
      <c r="P1314" s="7"/>
      <c r="Q1314" s="7"/>
      <c r="R1314" s="7"/>
      <c r="S1314" s="7"/>
      <c r="T1314" s="23"/>
      <c r="U1314" s="5"/>
      <c r="V1314" s="7"/>
      <c r="W1314" s="31" t="s">
        <v>6241</v>
      </c>
      <c r="X1314" s="47" t="s">
        <v>6126</v>
      </c>
      <c r="Y1314" s="47" t="s">
        <v>6126</v>
      </c>
      <c r="Z1314" s="31" t="s">
        <v>6241</v>
      </c>
      <c r="AA1314" s="5">
        <f t="shared" si="82"/>
        <v>65.400000000000006</v>
      </c>
      <c r="AB1314" s="5">
        <f t="shared" si="83"/>
        <v>11.599999999999994</v>
      </c>
      <c r="AC1314" s="5"/>
      <c r="AD1314" s="5"/>
      <c r="AE1314" s="146"/>
    </row>
    <row r="1315" spans="1:31" ht="16.95" customHeight="1" x14ac:dyDescent="0.3">
      <c r="A1315" s="3">
        <v>46082</v>
      </c>
      <c r="B1315" s="14">
        <v>46084</v>
      </c>
      <c r="C1315" s="5" t="str">
        <f>VLOOKUP(G1315,白名单!C:E,3,0)</f>
        <v>电商</v>
      </c>
      <c r="D1315" s="5" t="str">
        <f>VLOOKUP(G1315,白名单!C:F,4,0)</f>
        <v>电商</v>
      </c>
      <c r="E1315" s="5" t="s">
        <v>86</v>
      </c>
      <c r="F1315" s="5" t="s">
        <v>87</v>
      </c>
      <c r="G1315" s="5" t="s">
        <v>172</v>
      </c>
      <c r="H1315" s="145" t="s">
        <v>6242</v>
      </c>
      <c r="I1315" s="5" t="s">
        <v>100</v>
      </c>
      <c r="J1315" s="5">
        <v>3</v>
      </c>
      <c r="K1315" s="5">
        <v>44</v>
      </c>
      <c r="L1315" s="5">
        <f>VLOOKUP(I:I,[1]指导价!$A:$B,2,0)</f>
        <v>6.6</v>
      </c>
      <c r="M1315" s="124">
        <f t="shared" si="81"/>
        <v>14.666666666666666</v>
      </c>
      <c r="N1315" s="5" t="s">
        <v>91</v>
      </c>
      <c r="O1315" s="5"/>
      <c r="P1315" s="5"/>
      <c r="Q1315" s="5"/>
      <c r="R1315" s="5"/>
      <c r="S1315" s="5"/>
      <c r="T1315" s="23"/>
      <c r="U1315" s="5"/>
      <c r="V1315" s="5" t="s">
        <v>6243</v>
      </c>
      <c r="W1315" s="5" t="s">
        <v>6244</v>
      </c>
      <c r="X1315" s="5" t="s">
        <v>6245</v>
      </c>
      <c r="Y1315" s="5" t="s">
        <v>6246</v>
      </c>
      <c r="Z1315" s="5" t="s">
        <v>6247</v>
      </c>
      <c r="AA1315" s="5">
        <f t="shared" si="82"/>
        <v>19.799999999999997</v>
      </c>
      <c r="AB1315" s="5">
        <f t="shared" si="83"/>
        <v>24.200000000000003</v>
      </c>
      <c r="AC1315" s="5"/>
      <c r="AD1315" s="5"/>
      <c r="AE1315" s="146"/>
    </row>
    <row r="1316" spans="1:31" ht="16.95" customHeight="1" x14ac:dyDescent="0.3">
      <c r="A1316" s="3">
        <v>46082</v>
      </c>
      <c r="B1316" s="14">
        <v>46084</v>
      </c>
      <c r="C1316" s="5" t="str">
        <f>VLOOKUP(G1316,白名单!C:E,3,0)</f>
        <v>电商</v>
      </c>
      <c r="D1316" s="5" t="str">
        <f>VLOOKUP(G1316,白名单!C:F,4,0)</f>
        <v>电商</v>
      </c>
      <c r="E1316" s="5" t="s">
        <v>86</v>
      </c>
      <c r="F1316" s="5" t="s">
        <v>87</v>
      </c>
      <c r="G1316" s="5" t="s">
        <v>172</v>
      </c>
      <c r="H1316" s="145" t="s">
        <v>6248</v>
      </c>
      <c r="I1316" s="5" t="s">
        <v>100</v>
      </c>
      <c r="J1316" s="5">
        <v>9</v>
      </c>
      <c r="K1316" s="5">
        <v>79.3</v>
      </c>
      <c r="L1316" s="5">
        <f>VLOOKUP(I:I,[1]指导价!$A:$B,2,0)</f>
        <v>6.6</v>
      </c>
      <c r="M1316" s="124">
        <f t="shared" si="81"/>
        <v>8.81111111111111</v>
      </c>
      <c r="N1316" s="5" t="s">
        <v>91</v>
      </c>
      <c r="O1316" s="5"/>
      <c r="P1316" s="5"/>
      <c r="Q1316" s="5"/>
      <c r="R1316" s="5"/>
      <c r="S1316" s="5"/>
      <c r="T1316" s="23"/>
      <c r="U1316" s="5"/>
      <c r="V1316" s="5" t="s">
        <v>6249</v>
      </c>
      <c r="W1316" s="5" t="s">
        <v>6250</v>
      </c>
      <c r="X1316" s="5" t="s">
        <v>856</v>
      </c>
      <c r="Y1316" s="5" t="s">
        <v>6251</v>
      </c>
      <c r="Z1316" s="5" t="s">
        <v>6252</v>
      </c>
      <c r="AA1316" s="5">
        <f t="shared" si="82"/>
        <v>59.4</v>
      </c>
      <c r="AB1316" s="5">
        <f t="shared" si="83"/>
        <v>19.899999999999999</v>
      </c>
      <c r="AC1316" s="5"/>
      <c r="AD1316" s="5"/>
      <c r="AE1316" s="146"/>
    </row>
    <row r="1317" spans="1:31" ht="16.95" customHeight="1" x14ac:dyDescent="0.3">
      <c r="A1317" s="3">
        <v>46082</v>
      </c>
      <c r="B1317" s="14">
        <v>46084</v>
      </c>
      <c r="C1317" s="5" t="s">
        <v>85</v>
      </c>
      <c r="D1317" s="5" t="s">
        <v>72</v>
      </c>
      <c r="E1317" s="5" t="s">
        <v>86</v>
      </c>
      <c r="F1317" s="5" t="s">
        <v>87</v>
      </c>
      <c r="G1317" s="5" t="s">
        <v>1175</v>
      </c>
      <c r="H1317" s="145" t="s">
        <v>6253</v>
      </c>
      <c r="I1317" s="5" t="s">
        <v>100</v>
      </c>
      <c r="J1317" s="5">
        <v>6</v>
      </c>
      <c r="K1317" s="5">
        <v>46.3</v>
      </c>
      <c r="L1317" s="5">
        <f>VLOOKUP(I:I,[1]指导价!$A:$B,2,0)</f>
        <v>6.6</v>
      </c>
      <c r="M1317" s="124">
        <f t="shared" si="81"/>
        <v>7.7166666666666659</v>
      </c>
      <c r="N1317" s="5" t="s">
        <v>91</v>
      </c>
      <c r="O1317" s="5"/>
      <c r="P1317" s="5"/>
      <c r="Q1317" s="5"/>
      <c r="R1317" s="5"/>
      <c r="S1317" s="5"/>
      <c r="T1317" s="23"/>
      <c r="U1317" s="5"/>
      <c r="V1317" s="5" t="s">
        <v>6254</v>
      </c>
      <c r="W1317" s="5" t="s">
        <v>6255</v>
      </c>
      <c r="X1317" s="5" t="s">
        <v>6256</v>
      </c>
      <c r="Y1317" s="5" t="s">
        <v>370</v>
      </c>
      <c r="Z1317" s="5"/>
      <c r="AA1317" s="5">
        <f t="shared" si="82"/>
        <v>39.599999999999994</v>
      </c>
      <c r="AB1317" s="5">
        <f t="shared" si="83"/>
        <v>6.7000000000000028</v>
      </c>
      <c r="AC1317" s="5"/>
      <c r="AD1317" s="5"/>
      <c r="AE1317" s="146"/>
    </row>
    <row r="1318" spans="1:31" ht="16.95" customHeight="1" x14ac:dyDescent="0.3">
      <c r="A1318" s="3">
        <v>46082</v>
      </c>
      <c r="B1318" s="14">
        <v>46084</v>
      </c>
      <c r="C1318" s="5" t="str">
        <f>VLOOKUP(G1318,白名单!C:E,3,0)</f>
        <v>上海大区</v>
      </c>
      <c r="D1318" s="5" t="s">
        <v>97</v>
      </c>
      <c r="E1318" s="5" t="s">
        <v>86</v>
      </c>
      <c r="F1318" s="5" t="s">
        <v>87</v>
      </c>
      <c r="G1318" s="5" t="s">
        <v>98</v>
      </c>
      <c r="H1318" s="145" t="s">
        <v>6257</v>
      </c>
      <c r="I1318" s="5" t="s">
        <v>90</v>
      </c>
      <c r="J1318" s="5">
        <v>1</v>
      </c>
      <c r="K1318" s="5">
        <v>24.9</v>
      </c>
      <c r="L1318" s="5">
        <f>VLOOKUP(I:I,[1]指导价!$A:$B,2,0)</f>
        <v>24.9</v>
      </c>
      <c r="M1318" s="124">
        <f t="shared" si="81"/>
        <v>24.9</v>
      </c>
      <c r="N1318" s="5" t="s">
        <v>91</v>
      </c>
      <c r="O1318" s="5"/>
      <c r="P1318" s="5"/>
      <c r="Q1318" s="5"/>
      <c r="R1318" s="5"/>
      <c r="S1318" s="5"/>
      <c r="T1318" s="23"/>
      <c r="U1318" s="5"/>
      <c r="V1318" s="5" t="s">
        <v>101</v>
      </c>
      <c r="W1318" s="5" t="s">
        <v>6258</v>
      </c>
      <c r="X1318" s="5" t="s">
        <v>6259</v>
      </c>
      <c r="Y1318" s="5" t="s">
        <v>6260</v>
      </c>
      <c r="Z1318" s="5" t="s">
        <v>6261</v>
      </c>
      <c r="AA1318" s="5">
        <f t="shared" si="82"/>
        <v>24.9</v>
      </c>
      <c r="AB1318" s="5">
        <f t="shared" si="83"/>
        <v>0</v>
      </c>
      <c r="AC1318" s="5"/>
      <c r="AD1318" s="5"/>
      <c r="AE1318" s="146"/>
    </row>
    <row r="1319" spans="1:31" ht="16.95" customHeight="1" x14ac:dyDescent="0.3">
      <c r="A1319" s="3">
        <v>46082</v>
      </c>
      <c r="B1319" s="14">
        <v>46084</v>
      </c>
      <c r="C1319" s="5" t="str">
        <f>VLOOKUP(G1319,白名单!C:E,3,0)</f>
        <v>鲁豫陕大区</v>
      </c>
      <c r="D1319" s="5" t="str">
        <f>VLOOKUP(G1319,白名单!C:F,4,0)</f>
        <v>悦时（山东）供应链管理有限公司</v>
      </c>
      <c r="E1319" s="5" t="s">
        <v>86</v>
      </c>
      <c r="F1319" s="119" t="s">
        <v>6262</v>
      </c>
      <c r="G1319" s="5" t="s">
        <v>6263</v>
      </c>
      <c r="H1319" s="145" t="s">
        <v>6264</v>
      </c>
      <c r="I1319" s="5" t="s">
        <v>144</v>
      </c>
      <c r="J1319" s="5">
        <v>5</v>
      </c>
      <c r="K1319" s="5">
        <v>57.1</v>
      </c>
      <c r="L1319" s="5">
        <f>VLOOKUP(I:I,[1]指导价!$A:$B,2,0)</f>
        <v>9.9</v>
      </c>
      <c r="M1319" s="124">
        <f t="shared" si="81"/>
        <v>11.42</v>
      </c>
      <c r="N1319" s="5" t="s">
        <v>91</v>
      </c>
      <c r="O1319" s="5"/>
      <c r="P1319" s="5"/>
      <c r="Q1319" s="5"/>
      <c r="R1319" s="5"/>
      <c r="S1319" s="5"/>
      <c r="T1319" s="23"/>
      <c r="U1319" s="5"/>
      <c r="V1319" s="5" t="s">
        <v>6265</v>
      </c>
      <c r="W1319" s="5" t="s">
        <v>6266</v>
      </c>
      <c r="X1319" s="5" t="s">
        <v>6267</v>
      </c>
      <c r="Y1319" s="5" t="s">
        <v>6268</v>
      </c>
      <c r="Z1319" s="5" t="s">
        <v>6269</v>
      </c>
      <c r="AA1319" s="5">
        <f t="shared" si="82"/>
        <v>49.5</v>
      </c>
      <c r="AB1319" s="5">
        <f t="shared" si="83"/>
        <v>7.6000000000000014</v>
      </c>
      <c r="AC1319" s="5"/>
      <c r="AD1319" s="5"/>
      <c r="AE1319" s="146"/>
    </row>
    <row r="1320" spans="1:31" ht="16.95" customHeight="1" x14ac:dyDescent="0.3">
      <c r="A1320" s="3">
        <v>46082</v>
      </c>
      <c r="B1320" s="14">
        <v>46084</v>
      </c>
      <c r="C1320" s="5" t="s">
        <v>124</v>
      </c>
      <c r="D1320" s="5" t="s">
        <v>72</v>
      </c>
      <c r="E1320" s="5" t="s">
        <v>86</v>
      </c>
      <c r="F1320" s="5" t="s">
        <v>135</v>
      </c>
      <c r="G1320" s="5" t="s">
        <v>6270</v>
      </c>
      <c r="H1320" s="145" t="s">
        <v>6271</v>
      </c>
      <c r="I1320" s="5" t="s">
        <v>119</v>
      </c>
      <c r="J1320" s="5">
        <v>4</v>
      </c>
      <c r="K1320" s="5">
        <v>53.9</v>
      </c>
      <c r="L1320" s="5">
        <f>VLOOKUP(I:I,[1]指导价!$A:$B,2,0)</f>
        <v>9.9</v>
      </c>
      <c r="M1320" s="124">
        <f t="shared" si="81"/>
        <v>13.475</v>
      </c>
      <c r="N1320" s="5" t="s">
        <v>91</v>
      </c>
      <c r="O1320" s="5"/>
      <c r="P1320" s="5"/>
      <c r="Q1320" s="5"/>
      <c r="R1320" s="5"/>
      <c r="S1320" s="5"/>
      <c r="T1320" s="23"/>
      <c r="U1320" s="5"/>
      <c r="V1320" s="5" t="s">
        <v>1509</v>
      </c>
      <c r="W1320" s="5" t="s">
        <v>6272</v>
      </c>
      <c r="X1320" s="5" t="s">
        <v>6273</v>
      </c>
      <c r="Y1320" s="5" t="s">
        <v>6274</v>
      </c>
      <c r="Z1320" s="5" t="s">
        <v>6275</v>
      </c>
      <c r="AA1320" s="5">
        <f t="shared" si="82"/>
        <v>39.6</v>
      </c>
      <c r="AB1320" s="5">
        <f t="shared" si="83"/>
        <v>14.299999999999997</v>
      </c>
      <c r="AC1320" s="5"/>
      <c r="AD1320" s="5"/>
      <c r="AE1320" s="146"/>
    </row>
    <row r="1321" spans="1:31" ht="16.95" customHeight="1" x14ac:dyDescent="0.3">
      <c r="A1321" s="3">
        <v>46082</v>
      </c>
      <c r="B1321" s="14">
        <v>46084</v>
      </c>
      <c r="C1321" s="5" t="str">
        <f>VLOOKUP(G1321,白名单!C:E,3,0)</f>
        <v>鲁豫陕大区</v>
      </c>
      <c r="D1321" s="5" t="str">
        <f>VLOOKUP(G1321,白名单!C:F,4,0)</f>
        <v>悦时（山东）供应链管理有限公司</v>
      </c>
      <c r="E1321" s="5" t="s">
        <v>86</v>
      </c>
      <c r="F1321" s="119" t="s">
        <v>6262</v>
      </c>
      <c r="G1321" s="5" t="s">
        <v>6263</v>
      </c>
      <c r="H1321" s="145" t="s">
        <v>6276</v>
      </c>
      <c r="I1321" s="5" t="s">
        <v>144</v>
      </c>
      <c r="J1321" s="5">
        <v>6</v>
      </c>
      <c r="K1321" s="5">
        <v>68.5</v>
      </c>
      <c r="L1321" s="5">
        <f>VLOOKUP(I:I,[1]指导价!$A:$B,2,0)</f>
        <v>9.9</v>
      </c>
      <c r="M1321" s="124">
        <f t="shared" si="81"/>
        <v>11.416666666666666</v>
      </c>
      <c r="N1321" s="5" t="s">
        <v>91</v>
      </c>
      <c r="O1321" s="5"/>
      <c r="P1321" s="5"/>
      <c r="Q1321" s="5"/>
      <c r="R1321" s="5"/>
      <c r="S1321" s="5"/>
      <c r="T1321" s="23"/>
      <c r="U1321" s="5"/>
      <c r="V1321" s="5" t="s">
        <v>6277</v>
      </c>
      <c r="W1321" s="5" t="s">
        <v>6278</v>
      </c>
      <c r="X1321" s="5" t="s">
        <v>6267</v>
      </c>
      <c r="Y1321" s="5" t="s">
        <v>6279</v>
      </c>
      <c r="Z1321" s="5" t="s">
        <v>6280</v>
      </c>
      <c r="AA1321" s="5">
        <f t="shared" si="82"/>
        <v>59.400000000000006</v>
      </c>
      <c r="AB1321" s="5">
        <f t="shared" si="83"/>
        <v>9.0999999999999943</v>
      </c>
      <c r="AC1321" s="5"/>
      <c r="AD1321" s="5"/>
      <c r="AE1321" s="146"/>
    </row>
    <row r="1322" spans="1:31" ht="16.95" customHeight="1" x14ac:dyDescent="0.3">
      <c r="A1322" s="3">
        <v>46082</v>
      </c>
      <c r="B1322" s="14">
        <v>46084</v>
      </c>
      <c r="C1322" s="5" t="str">
        <f>VLOOKUP(G1322,白名单!C:E,3,0)</f>
        <v>上海大区</v>
      </c>
      <c r="D1322" s="5" t="s">
        <v>1409</v>
      </c>
      <c r="E1322" s="5" t="s">
        <v>86</v>
      </c>
      <c r="F1322" s="5" t="s">
        <v>87</v>
      </c>
      <c r="G1322" s="5" t="s">
        <v>1410</v>
      </c>
      <c r="H1322" s="145" t="s">
        <v>6281</v>
      </c>
      <c r="I1322" s="5" t="s">
        <v>119</v>
      </c>
      <c r="J1322" s="5">
        <v>3</v>
      </c>
      <c r="K1322" s="5">
        <v>32.299999999999997</v>
      </c>
      <c r="L1322" s="5">
        <f>VLOOKUP(I:I,[1]指导价!$A:$B,2,0)</f>
        <v>9.9</v>
      </c>
      <c r="M1322" s="124">
        <f t="shared" si="81"/>
        <v>10.766666666666666</v>
      </c>
      <c r="N1322" s="5" t="s">
        <v>91</v>
      </c>
      <c r="O1322" s="5"/>
      <c r="P1322" s="5"/>
      <c r="Q1322" s="5"/>
      <c r="R1322" s="5"/>
      <c r="S1322" s="5"/>
      <c r="T1322" s="23"/>
      <c r="U1322" s="5"/>
      <c r="V1322" s="5" t="s">
        <v>6277</v>
      </c>
      <c r="W1322" s="5" t="s">
        <v>6282</v>
      </c>
      <c r="X1322" s="5" t="s">
        <v>6283</v>
      </c>
      <c r="Y1322" s="5" t="s">
        <v>6284</v>
      </c>
      <c r="Z1322" s="5" t="s">
        <v>6285</v>
      </c>
      <c r="AA1322" s="5">
        <f t="shared" si="82"/>
        <v>29.700000000000003</v>
      </c>
      <c r="AB1322" s="5">
        <f t="shared" si="83"/>
        <v>2.5999999999999943</v>
      </c>
      <c r="AC1322" s="5"/>
      <c r="AD1322" s="5"/>
      <c r="AE1322" s="146"/>
    </row>
    <row r="1323" spans="1:31" ht="16.95" customHeight="1" x14ac:dyDescent="0.3">
      <c r="A1323" s="3">
        <v>46082</v>
      </c>
      <c r="B1323" s="14">
        <v>46084</v>
      </c>
      <c r="C1323" s="5" t="s">
        <v>85</v>
      </c>
      <c r="D1323" s="5" t="s">
        <v>72</v>
      </c>
      <c r="E1323" s="5" t="s">
        <v>86</v>
      </c>
      <c r="F1323" s="5" t="s">
        <v>87</v>
      </c>
      <c r="G1323" s="5" t="s">
        <v>6286</v>
      </c>
      <c r="H1323" s="128" t="s">
        <v>6287</v>
      </c>
      <c r="I1323" s="5" t="s">
        <v>119</v>
      </c>
      <c r="J1323" s="5">
        <v>3</v>
      </c>
      <c r="K1323" s="5">
        <v>36.799999999999997</v>
      </c>
      <c r="L1323" s="5">
        <f>VLOOKUP(I:I,[1]指导价!$A:$B,2,0)</f>
        <v>9.9</v>
      </c>
      <c r="M1323" s="124">
        <f t="shared" si="81"/>
        <v>12.266666666666666</v>
      </c>
      <c r="N1323" s="5" t="s">
        <v>91</v>
      </c>
      <c r="O1323" s="5"/>
      <c r="P1323" s="5"/>
      <c r="Q1323" s="5"/>
      <c r="R1323" s="5"/>
      <c r="S1323" s="5"/>
      <c r="T1323" s="23"/>
      <c r="U1323" s="5"/>
      <c r="V1323" s="5"/>
      <c r="W1323" s="5" t="s">
        <v>6288</v>
      </c>
      <c r="X1323" s="5" t="s">
        <v>6289</v>
      </c>
      <c r="Y1323" s="5" t="s">
        <v>6290</v>
      </c>
      <c r="Z1323" s="5" t="s">
        <v>6291</v>
      </c>
      <c r="AA1323" s="5">
        <f t="shared" si="82"/>
        <v>29.700000000000003</v>
      </c>
      <c r="AB1323" s="5">
        <f t="shared" si="83"/>
        <v>7.0999999999999943</v>
      </c>
      <c r="AC1323" s="5"/>
      <c r="AD1323" s="5"/>
      <c r="AE1323" s="146"/>
    </row>
    <row r="1324" spans="1:31" ht="16.95" customHeight="1" x14ac:dyDescent="0.3">
      <c r="A1324" s="3">
        <v>46082</v>
      </c>
      <c r="B1324" s="14">
        <v>46084</v>
      </c>
      <c r="C1324" s="7" t="s">
        <v>71</v>
      </c>
      <c r="D1324" s="5" t="s">
        <v>72</v>
      </c>
      <c r="E1324" s="5" t="s">
        <v>86</v>
      </c>
      <c r="F1324" s="5" t="e">
        <v>#N/A</v>
      </c>
      <c r="G1324" s="5" t="s">
        <v>6292</v>
      </c>
      <c r="H1324" s="145" t="s">
        <v>6293</v>
      </c>
      <c r="I1324" s="5" t="s">
        <v>113</v>
      </c>
      <c r="J1324" s="5">
        <v>2</v>
      </c>
      <c r="K1324" s="5">
        <v>52.5</v>
      </c>
      <c r="L1324" s="5">
        <f>VLOOKUP(I:I,[1]指导价!$A:$B,2,0)</f>
        <v>24.9</v>
      </c>
      <c r="M1324" s="124">
        <f t="shared" si="81"/>
        <v>26.25</v>
      </c>
      <c r="N1324" s="5" t="s">
        <v>91</v>
      </c>
      <c r="O1324" s="5"/>
      <c r="P1324" s="5"/>
      <c r="Q1324" s="5"/>
      <c r="R1324" s="5"/>
      <c r="S1324" s="5"/>
      <c r="T1324" s="23"/>
      <c r="U1324" s="5"/>
      <c r="V1324" s="5" t="s">
        <v>6277</v>
      </c>
      <c r="W1324" s="5" t="s">
        <v>6294</v>
      </c>
      <c r="X1324" s="5" t="s">
        <v>6295</v>
      </c>
      <c r="Y1324" s="5" t="s">
        <v>6296</v>
      </c>
      <c r="Z1324" s="5" t="s">
        <v>6297</v>
      </c>
      <c r="AA1324" s="5">
        <f t="shared" si="82"/>
        <v>49.8</v>
      </c>
      <c r="AB1324" s="5">
        <f t="shared" si="83"/>
        <v>2.7000000000000028</v>
      </c>
      <c r="AC1324" s="5"/>
      <c r="AD1324" s="5"/>
      <c r="AE1324" s="146"/>
    </row>
    <row r="1325" spans="1:31" ht="16.95" customHeight="1" x14ac:dyDescent="0.3">
      <c r="A1325" s="3">
        <v>46082</v>
      </c>
      <c r="B1325" s="14">
        <v>46084</v>
      </c>
      <c r="C1325" s="5" t="str">
        <f>VLOOKUP(G1325,白名单!C:E,3,0)</f>
        <v>上海大区</v>
      </c>
      <c r="D1325" s="5" t="s">
        <v>1409</v>
      </c>
      <c r="E1325" s="5" t="s">
        <v>86</v>
      </c>
      <c r="F1325" s="5" t="s">
        <v>87</v>
      </c>
      <c r="G1325" s="5" t="s">
        <v>1410</v>
      </c>
      <c r="H1325" s="128" t="s">
        <v>6298</v>
      </c>
      <c r="I1325" s="5" t="s">
        <v>90</v>
      </c>
      <c r="J1325" s="5">
        <v>1</v>
      </c>
      <c r="K1325" s="5">
        <v>29.7</v>
      </c>
      <c r="L1325" s="5">
        <f>VLOOKUP(I:I,[1]指导价!$A:$B,2,0)</f>
        <v>24.9</v>
      </c>
      <c r="M1325" s="124">
        <f t="shared" si="81"/>
        <v>29.7</v>
      </c>
      <c r="N1325" s="5" t="s">
        <v>91</v>
      </c>
      <c r="O1325" s="5"/>
      <c r="P1325" s="5"/>
      <c r="Q1325" s="5"/>
      <c r="R1325" s="5"/>
      <c r="S1325" s="5"/>
      <c r="T1325" s="23"/>
      <c r="U1325" s="5"/>
      <c r="V1325" s="5" t="s">
        <v>6277</v>
      </c>
      <c r="W1325" s="5" t="s">
        <v>6299</v>
      </c>
      <c r="X1325" s="5" t="s">
        <v>6300</v>
      </c>
      <c r="Y1325" s="5" t="s">
        <v>1419</v>
      </c>
      <c r="Z1325" s="5" t="s">
        <v>6301</v>
      </c>
      <c r="AA1325" s="5">
        <f t="shared" si="82"/>
        <v>24.9</v>
      </c>
      <c r="AB1325" s="5">
        <f t="shared" si="83"/>
        <v>4.8000000000000007</v>
      </c>
      <c r="AC1325" s="5"/>
      <c r="AD1325" s="5"/>
      <c r="AE1325" s="146"/>
    </row>
    <row r="1326" spans="1:31" ht="16.95" customHeight="1" x14ac:dyDescent="0.3">
      <c r="A1326" s="3">
        <v>46082</v>
      </c>
      <c r="B1326" s="14">
        <v>46084</v>
      </c>
      <c r="C1326" s="5" t="s">
        <v>124</v>
      </c>
      <c r="D1326" s="5" t="s">
        <v>72</v>
      </c>
      <c r="E1326" s="5" t="s">
        <v>86</v>
      </c>
      <c r="F1326" s="5" t="s">
        <v>235</v>
      </c>
      <c r="G1326" s="5" t="s">
        <v>1239</v>
      </c>
      <c r="H1326" s="128" t="s">
        <v>6302</v>
      </c>
      <c r="I1326" s="5" t="s">
        <v>119</v>
      </c>
      <c r="J1326" s="5">
        <v>5</v>
      </c>
      <c r="K1326" s="5">
        <v>55.8</v>
      </c>
      <c r="L1326" s="5">
        <f>VLOOKUP(I:I,[1]指导价!$A:$B,2,0)</f>
        <v>9.9</v>
      </c>
      <c r="M1326" s="124">
        <f t="shared" si="81"/>
        <v>11.16</v>
      </c>
      <c r="N1326" s="5" t="s">
        <v>91</v>
      </c>
      <c r="O1326" s="5"/>
      <c r="P1326" s="5"/>
      <c r="Q1326" s="5"/>
      <c r="R1326" s="5"/>
      <c r="S1326" s="5"/>
      <c r="T1326" s="23"/>
      <c r="U1326" s="5"/>
      <c r="V1326" s="5" t="s">
        <v>6303</v>
      </c>
      <c r="W1326" s="5" t="s">
        <v>6304</v>
      </c>
      <c r="X1326" s="5" t="s">
        <v>6305</v>
      </c>
      <c r="Y1326" s="5" t="s">
        <v>1261</v>
      </c>
      <c r="Z1326" s="5" t="s">
        <v>6306</v>
      </c>
      <c r="AA1326" s="5">
        <f t="shared" si="82"/>
        <v>49.5</v>
      </c>
      <c r="AB1326" s="5">
        <f t="shared" si="83"/>
        <v>6.2999999999999972</v>
      </c>
      <c r="AC1326" s="5"/>
      <c r="AD1326" s="5"/>
      <c r="AE1326" s="146"/>
    </row>
    <row r="1327" spans="1:31" ht="16.95" customHeight="1" x14ac:dyDescent="0.3">
      <c r="A1327" s="3">
        <v>46082</v>
      </c>
      <c r="B1327" s="14">
        <v>46084</v>
      </c>
      <c r="C1327" s="5" t="s">
        <v>124</v>
      </c>
      <c r="D1327" s="5" t="s">
        <v>1042</v>
      </c>
      <c r="E1327" s="5" t="s">
        <v>86</v>
      </c>
      <c r="F1327" s="5" t="s">
        <v>446</v>
      </c>
      <c r="G1327" s="5" t="s">
        <v>5802</v>
      </c>
      <c r="H1327" s="128" t="s">
        <v>6307</v>
      </c>
      <c r="I1327" s="5" t="s">
        <v>119</v>
      </c>
      <c r="J1327" s="5">
        <v>4</v>
      </c>
      <c r="K1327" s="5">
        <v>44.9</v>
      </c>
      <c r="L1327" s="5">
        <f>VLOOKUP(I:I,[1]指导价!$A:$B,2,0)</f>
        <v>9.9</v>
      </c>
      <c r="M1327" s="124">
        <f t="shared" si="81"/>
        <v>11.225</v>
      </c>
      <c r="N1327" s="5" t="s">
        <v>91</v>
      </c>
      <c r="O1327" s="5"/>
      <c r="P1327" s="5"/>
      <c r="Q1327" s="5"/>
      <c r="R1327" s="5"/>
      <c r="S1327" s="5"/>
      <c r="T1327" s="23"/>
      <c r="U1327" s="5"/>
      <c r="V1327" s="5" t="s">
        <v>6308</v>
      </c>
      <c r="W1327" s="5" t="s">
        <v>6309</v>
      </c>
      <c r="X1327" s="5" t="s">
        <v>6310</v>
      </c>
      <c r="Y1327" s="5" t="s">
        <v>6311</v>
      </c>
      <c r="Z1327" s="5" t="s">
        <v>6312</v>
      </c>
      <c r="AA1327" s="5">
        <f t="shared" si="82"/>
        <v>39.6</v>
      </c>
      <c r="AB1327" s="5">
        <f t="shared" si="83"/>
        <v>5.2999999999999972</v>
      </c>
      <c r="AC1327" s="5"/>
      <c r="AD1327" s="5"/>
      <c r="AE1327" s="146"/>
    </row>
    <row r="1328" spans="1:31" ht="16.95" customHeight="1" x14ac:dyDescent="0.3">
      <c r="A1328" s="3">
        <v>46082</v>
      </c>
      <c r="B1328" s="14">
        <v>46084</v>
      </c>
      <c r="C1328" s="5" t="s">
        <v>324</v>
      </c>
      <c r="D1328" s="5" t="s">
        <v>72</v>
      </c>
      <c r="E1328" s="5" t="s">
        <v>86</v>
      </c>
      <c r="F1328" s="5" t="s">
        <v>516</v>
      </c>
      <c r="G1328" s="5" t="s">
        <v>1175</v>
      </c>
      <c r="H1328" s="128" t="s">
        <v>6313</v>
      </c>
      <c r="I1328" s="5" t="s">
        <v>113</v>
      </c>
      <c r="J1328" s="5">
        <v>2</v>
      </c>
      <c r="K1328" s="5">
        <v>49.9</v>
      </c>
      <c r="L1328" s="5">
        <f>VLOOKUP(I:I,[1]指导价!$A:$B,2,0)</f>
        <v>24.9</v>
      </c>
      <c r="M1328" s="124">
        <f t="shared" si="81"/>
        <v>24.95</v>
      </c>
      <c r="N1328" s="5" t="s">
        <v>91</v>
      </c>
      <c r="O1328" s="5"/>
      <c r="P1328" s="5"/>
      <c r="Q1328" s="5"/>
      <c r="R1328" s="5"/>
      <c r="S1328" s="5"/>
      <c r="T1328" s="23"/>
      <c r="U1328" s="5"/>
      <c r="V1328" s="5" t="s">
        <v>6314</v>
      </c>
      <c r="W1328" s="5" t="s">
        <v>6315</v>
      </c>
      <c r="X1328" s="5" t="s">
        <v>6316</v>
      </c>
      <c r="Y1328" s="5" t="s">
        <v>6317</v>
      </c>
      <c r="Z1328" s="5" t="s">
        <v>6318</v>
      </c>
      <c r="AA1328" s="5">
        <f t="shared" si="82"/>
        <v>49.8</v>
      </c>
      <c r="AB1328" s="5">
        <f t="shared" si="83"/>
        <v>0.10000000000000142</v>
      </c>
      <c r="AC1328" s="5"/>
      <c r="AD1328" s="5"/>
      <c r="AE1328" s="146"/>
    </row>
    <row r="1329" spans="1:31" ht="16.95" customHeight="1" x14ac:dyDescent="0.3">
      <c r="A1329" s="3">
        <v>46082</v>
      </c>
      <c r="B1329" s="14">
        <v>46084</v>
      </c>
      <c r="C1329" s="5" t="str">
        <f>VLOOKUP(G1329,白名单!C:E,3,0)</f>
        <v>西南大区</v>
      </c>
      <c r="D1329" s="5" t="str">
        <f>VLOOKUP(G1329,白名单!C:F,4,0)</f>
        <v>成都中晋四季食品科技有限公司</v>
      </c>
      <c r="E1329" s="5" t="s">
        <v>86</v>
      </c>
      <c r="F1329" s="5"/>
      <c r="G1329" s="5" t="s">
        <v>1324</v>
      </c>
      <c r="H1329" s="128" t="s">
        <v>6319</v>
      </c>
      <c r="I1329" s="5" t="s">
        <v>144</v>
      </c>
      <c r="J1329" s="5">
        <v>8</v>
      </c>
      <c r="K1329" s="5">
        <v>109</v>
      </c>
      <c r="L1329" s="5">
        <f>VLOOKUP(I:I,[1]指导价!$A:$B,2,0)</f>
        <v>9.9</v>
      </c>
      <c r="M1329" s="124">
        <f t="shared" si="81"/>
        <v>13.625</v>
      </c>
      <c r="N1329" s="5" t="s">
        <v>91</v>
      </c>
      <c r="O1329" s="5"/>
      <c r="P1329" s="5"/>
      <c r="Q1329" s="5"/>
      <c r="R1329" s="5"/>
      <c r="S1329" s="5"/>
      <c r="T1329" s="23"/>
      <c r="U1329" s="5"/>
      <c r="V1329" s="5"/>
      <c r="W1329" s="5" t="s">
        <v>6320</v>
      </c>
      <c r="X1329" s="5" t="s">
        <v>966</v>
      </c>
      <c r="Y1329" s="5" t="s">
        <v>6321</v>
      </c>
      <c r="Z1329" s="5" t="s">
        <v>6322</v>
      </c>
      <c r="AA1329" s="5">
        <f t="shared" si="82"/>
        <v>79.2</v>
      </c>
      <c r="AB1329" s="5">
        <f t="shared" si="83"/>
        <v>29.799999999999997</v>
      </c>
      <c r="AC1329" s="5"/>
      <c r="AD1329" s="5"/>
      <c r="AE1329" s="146"/>
    </row>
    <row r="1330" spans="1:31" ht="16.95" customHeight="1" x14ac:dyDescent="0.3">
      <c r="A1330" s="3">
        <v>46082</v>
      </c>
      <c r="B1330" s="14">
        <v>46084</v>
      </c>
      <c r="C1330" s="5" t="str">
        <f>VLOOKUP(G1330,白名单!C:E,3,0)</f>
        <v>西南大区</v>
      </c>
      <c r="D1330" s="5" t="str">
        <f>VLOOKUP(G1330,白名单!C:F,4,0)</f>
        <v>成都中晋四季食品科技有限公司</v>
      </c>
      <c r="E1330" s="5" t="s">
        <v>86</v>
      </c>
      <c r="F1330" s="5"/>
      <c r="G1330" s="5" t="s">
        <v>1324</v>
      </c>
      <c r="H1330" s="128" t="s">
        <v>6323</v>
      </c>
      <c r="I1330" s="5" t="s">
        <v>144</v>
      </c>
      <c r="J1330" s="5">
        <v>4</v>
      </c>
      <c r="K1330" s="5">
        <v>57.44</v>
      </c>
      <c r="L1330" s="5">
        <f>VLOOKUP(I:I,[1]指导价!$A:$B,2,0)</f>
        <v>9.9</v>
      </c>
      <c r="M1330" s="124">
        <f t="shared" si="81"/>
        <v>14.36</v>
      </c>
      <c r="N1330" s="5" t="s">
        <v>91</v>
      </c>
      <c r="O1330" s="5"/>
      <c r="P1330" s="5"/>
      <c r="Q1330" s="5"/>
      <c r="R1330" s="5"/>
      <c r="S1330" s="5"/>
      <c r="T1330" s="23"/>
      <c r="U1330" s="5"/>
      <c r="V1330" s="5"/>
      <c r="W1330" s="5" t="s">
        <v>6324</v>
      </c>
      <c r="X1330" s="5" t="s">
        <v>6325</v>
      </c>
      <c r="Y1330" s="5" t="s">
        <v>6326</v>
      </c>
      <c r="Z1330" s="5" t="s">
        <v>6327</v>
      </c>
      <c r="AA1330" s="5">
        <f t="shared" si="82"/>
        <v>39.6</v>
      </c>
      <c r="AB1330" s="5">
        <f t="shared" si="83"/>
        <v>17.839999999999996</v>
      </c>
      <c r="AC1330" s="5"/>
      <c r="AD1330" s="5"/>
      <c r="AE1330" s="146"/>
    </row>
    <row r="1331" spans="1:31" ht="16.95" customHeight="1" x14ac:dyDescent="0.3">
      <c r="A1331" s="3">
        <v>46082</v>
      </c>
      <c r="B1331" s="14">
        <v>46084</v>
      </c>
      <c r="C1331" s="5" t="s">
        <v>324</v>
      </c>
      <c r="D1331" s="5" t="s">
        <v>72</v>
      </c>
      <c r="E1331" s="5" t="s">
        <v>86</v>
      </c>
      <c r="F1331" s="5" t="s">
        <v>516</v>
      </c>
      <c r="G1331" s="5" t="s">
        <v>6328</v>
      </c>
      <c r="H1331" s="128" t="s">
        <v>6329</v>
      </c>
      <c r="I1331" s="5" t="s">
        <v>144</v>
      </c>
      <c r="J1331" s="5">
        <v>3</v>
      </c>
      <c r="K1331" s="5">
        <v>41.06</v>
      </c>
      <c r="L1331" s="5">
        <f>VLOOKUP(I:I,[1]指导价!$A:$B,2,0)</f>
        <v>9.9</v>
      </c>
      <c r="M1331" s="124">
        <f t="shared" si="81"/>
        <v>13.686666666666667</v>
      </c>
      <c r="N1331" s="5" t="s">
        <v>91</v>
      </c>
      <c r="O1331" s="5"/>
      <c r="P1331" s="5"/>
      <c r="Q1331" s="5"/>
      <c r="R1331" s="5"/>
      <c r="S1331" s="5"/>
      <c r="T1331" s="23"/>
      <c r="U1331" s="5"/>
      <c r="V1331" s="5"/>
      <c r="W1331" s="5" t="s">
        <v>6330</v>
      </c>
      <c r="X1331" s="5" t="s">
        <v>570</v>
      </c>
      <c r="Y1331" s="5" t="s">
        <v>571</v>
      </c>
      <c r="Z1331" s="5" t="s">
        <v>6331</v>
      </c>
      <c r="AA1331" s="5">
        <f t="shared" si="82"/>
        <v>29.700000000000003</v>
      </c>
      <c r="AB1331" s="5">
        <f t="shared" si="83"/>
        <v>11.36</v>
      </c>
      <c r="AC1331" s="5"/>
      <c r="AD1331" s="5"/>
      <c r="AE1331" s="146"/>
    </row>
    <row r="1332" spans="1:31" ht="16.95" customHeight="1" x14ac:dyDescent="0.3">
      <c r="A1332" s="3">
        <v>46082</v>
      </c>
      <c r="B1332" s="14">
        <v>46084</v>
      </c>
      <c r="C1332" s="5" t="str">
        <f>VLOOKUP(G1332,白名单!C:E,3,0)</f>
        <v>华北大区</v>
      </c>
      <c r="D1332" s="5" t="str">
        <f>VLOOKUP(G1332,白名单!C:F,4,0)</f>
        <v>天津和清润通商贸有限公司</v>
      </c>
      <c r="E1332" s="5" t="s">
        <v>86</v>
      </c>
      <c r="F1332" s="5" t="s">
        <v>1298</v>
      </c>
      <c r="G1332" s="5" t="s">
        <v>1299</v>
      </c>
      <c r="H1332" s="128" t="s">
        <v>6332</v>
      </c>
      <c r="I1332" s="5" t="s">
        <v>119</v>
      </c>
      <c r="J1332" s="5">
        <v>4</v>
      </c>
      <c r="K1332" s="5">
        <v>51.8</v>
      </c>
      <c r="L1332" s="5">
        <f>VLOOKUP(I:I,[1]指导价!$A:$B,2,0)</f>
        <v>9.9</v>
      </c>
      <c r="M1332" s="124">
        <f t="shared" si="81"/>
        <v>12.95</v>
      </c>
      <c r="N1332" s="5" t="s">
        <v>91</v>
      </c>
      <c r="O1332" s="5"/>
      <c r="P1332" s="5"/>
      <c r="Q1332" s="5"/>
      <c r="R1332" s="5"/>
      <c r="S1332" s="5"/>
      <c r="T1332" s="23"/>
      <c r="U1332" s="5"/>
      <c r="V1332" s="5"/>
      <c r="W1332" s="5" t="s">
        <v>6333</v>
      </c>
      <c r="X1332" s="5" t="s">
        <v>6334</v>
      </c>
      <c r="Y1332" s="5" t="s">
        <v>6335</v>
      </c>
      <c r="Z1332" s="5" t="s">
        <v>6336</v>
      </c>
      <c r="AA1332" s="5">
        <f t="shared" si="82"/>
        <v>39.6</v>
      </c>
      <c r="AB1332" s="5">
        <f t="shared" si="83"/>
        <v>12.199999999999996</v>
      </c>
      <c r="AC1332" s="5"/>
      <c r="AD1332" s="5"/>
      <c r="AE1332" s="146"/>
    </row>
    <row r="1333" spans="1:31" ht="16.95" customHeight="1" x14ac:dyDescent="0.3">
      <c r="A1333" s="3">
        <v>46082</v>
      </c>
      <c r="B1333" s="14">
        <v>46084</v>
      </c>
      <c r="C1333" s="5" t="s">
        <v>124</v>
      </c>
      <c r="D1333" s="5" t="s">
        <v>72</v>
      </c>
      <c r="E1333" s="5" t="s">
        <v>86</v>
      </c>
      <c r="F1333" s="5" t="s">
        <v>235</v>
      </c>
      <c r="G1333" s="5" t="s">
        <v>236</v>
      </c>
      <c r="H1333" s="128" t="s">
        <v>6337</v>
      </c>
      <c r="I1333" s="5" t="s">
        <v>113</v>
      </c>
      <c r="J1333" s="5">
        <v>2</v>
      </c>
      <c r="K1333" s="5">
        <v>62.29</v>
      </c>
      <c r="L1333" s="5">
        <f>VLOOKUP(I:I,[1]指导价!$A:$B,2,0)</f>
        <v>24.9</v>
      </c>
      <c r="M1333" s="124">
        <f t="shared" si="81"/>
        <v>31.145</v>
      </c>
      <c r="N1333" s="5" t="s">
        <v>91</v>
      </c>
      <c r="O1333" s="5"/>
      <c r="P1333" s="5"/>
      <c r="Q1333" s="5"/>
      <c r="R1333" s="5"/>
      <c r="S1333" s="5"/>
      <c r="T1333" s="23"/>
      <c r="U1333" s="5"/>
      <c r="V1333" s="5"/>
      <c r="W1333" s="5" t="s">
        <v>6338</v>
      </c>
      <c r="X1333" s="5" t="s">
        <v>6339</v>
      </c>
      <c r="Y1333" s="5" t="s">
        <v>6340</v>
      </c>
      <c r="Z1333" s="5" t="s">
        <v>6341</v>
      </c>
      <c r="AA1333" s="5">
        <f t="shared" si="82"/>
        <v>49.8</v>
      </c>
      <c r="AB1333" s="5">
        <f t="shared" si="83"/>
        <v>12.490000000000002</v>
      </c>
      <c r="AC1333" s="5"/>
      <c r="AD1333" s="5"/>
      <c r="AE1333" s="146"/>
    </row>
    <row r="1334" spans="1:31" ht="16.95" customHeight="1" x14ac:dyDescent="0.3">
      <c r="A1334" s="3">
        <v>46082</v>
      </c>
      <c r="B1334" s="14">
        <v>46084</v>
      </c>
      <c r="C1334" s="5" t="str">
        <f>VLOOKUP(G1334,白名单!C:E,3,0)</f>
        <v>广州大区</v>
      </c>
      <c r="D1334" s="5" t="str">
        <f>VLOOKUP(G1334,白名单!C:F,4,0)</f>
        <v>广州喜万佳便利店有限公司</v>
      </c>
      <c r="E1334" s="5" t="s">
        <v>86</v>
      </c>
      <c r="F1334" s="5" t="s">
        <v>228</v>
      </c>
      <c r="G1334" s="5" t="s">
        <v>1369</v>
      </c>
      <c r="H1334" s="128" t="s">
        <v>6342</v>
      </c>
      <c r="I1334" s="5" t="s">
        <v>144</v>
      </c>
      <c r="J1334" s="5">
        <v>4</v>
      </c>
      <c r="K1334" s="5">
        <v>66.290000000000006</v>
      </c>
      <c r="L1334" s="5">
        <f>VLOOKUP(I:I,[1]指导价!$A:$B,2,0)</f>
        <v>9.9</v>
      </c>
      <c r="M1334" s="124">
        <f t="shared" si="81"/>
        <v>16.572500000000002</v>
      </c>
      <c r="N1334" s="5" t="s">
        <v>91</v>
      </c>
      <c r="O1334" s="5"/>
      <c r="P1334" s="5"/>
      <c r="Q1334" s="5"/>
      <c r="R1334" s="5"/>
      <c r="S1334" s="5"/>
      <c r="T1334" s="23"/>
      <c r="U1334" s="5"/>
      <c r="V1334" s="5"/>
      <c r="W1334" s="5" t="s">
        <v>6343</v>
      </c>
      <c r="X1334" s="5" t="s">
        <v>6344</v>
      </c>
      <c r="Y1334" s="5" t="s">
        <v>6345</v>
      </c>
      <c r="Z1334" s="5" t="s">
        <v>6346</v>
      </c>
      <c r="AA1334" s="5">
        <f t="shared" si="82"/>
        <v>39.6</v>
      </c>
      <c r="AB1334" s="5">
        <f t="shared" si="83"/>
        <v>26.690000000000005</v>
      </c>
      <c r="AC1334" s="5"/>
      <c r="AD1334" s="5"/>
      <c r="AE1334" s="146"/>
    </row>
    <row r="1335" spans="1:31" ht="16.95" customHeight="1" x14ac:dyDescent="0.3">
      <c r="A1335" s="3">
        <v>46082</v>
      </c>
      <c r="B1335" s="14">
        <v>46084</v>
      </c>
      <c r="C1335" s="5" t="s">
        <v>324</v>
      </c>
      <c r="D1335" s="5" t="s">
        <v>72</v>
      </c>
      <c r="E1335" s="5" t="s">
        <v>86</v>
      </c>
      <c r="F1335" s="5" t="s">
        <v>516</v>
      </c>
      <c r="G1335" s="5" t="s">
        <v>6347</v>
      </c>
      <c r="H1335" s="128" t="s">
        <v>6348</v>
      </c>
      <c r="I1335" s="5" t="s">
        <v>90</v>
      </c>
      <c r="J1335" s="5">
        <v>2</v>
      </c>
      <c r="K1335" s="5">
        <v>92.06</v>
      </c>
      <c r="L1335" s="5">
        <f>VLOOKUP(I:I,[1]指导价!$A:$B,2,0)</f>
        <v>24.9</v>
      </c>
      <c r="M1335" s="124">
        <f t="shared" si="81"/>
        <v>46.03</v>
      </c>
      <c r="N1335" s="5" t="s">
        <v>91</v>
      </c>
      <c r="O1335" s="5"/>
      <c r="P1335" s="5"/>
      <c r="Q1335" s="5"/>
      <c r="R1335" s="5"/>
      <c r="S1335" s="5"/>
      <c r="T1335" s="23"/>
      <c r="U1335" s="5"/>
      <c r="V1335" s="5"/>
      <c r="W1335" s="5" t="s">
        <v>6349</v>
      </c>
      <c r="X1335" s="5" t="s">
        <v>6350</v>
      </c>
      <c r="Y1335" s="5" t="s">
        <v>6351</v>
      </c>
      <c r="Z1335" s="5" t="s">
        <v>6352</v>
      </c>
      <c r="AA1335" s="5">
        <f t="shared" si="82"/>
        <v>49.8</v>
      </c>
      <c r="AB1335" s="5">
        <f t="shared" si="83"/>
        <v>42.260000000000005</v>
      </c>
      <c r="AC1335" s="5"/>
      <c r="AD1335" s="5"/>
      <c r="AE1335" s="146"/>
    </row>
    <row r="1336" spans="1:31" ht="16.95" customHeight="1" x14ac:dyDescent="0.3">
      <c r="A1336" s="3">
        <v>46082</v>
      </c>
      <c r="B1336" s="14">
        <v>46084</v>
      </c>
      <c r="C1336" s="5" t="s">
        <v>124</v>
      </c>
      <c r="D1336" s="5" t="s">
        <v>72</v>
      </c>
      <c r="E1336" s="5" t="s">
        <v>86</v>
      </c>
      <c r="F1336" s="5" t="s">
        <v>5896</v>
      </c>
      <c r="G1336" s="5" t="s">
        <v>5897</v>
      </c>
      <c r="H1336" s="145" t="s">
        <v>6353</v>
      </c>
      <c r="I1336" s="5" t="s">
        <v>113</v>
      </c>
      <c r="J1336" s="5">
        <v>2</v>
      </c>
      <c r="K1336" s="5">
        <v>67.599999999999994</v>
      </c>
      <c r="L1336" s="5">
        <f>VLOOKUP(I:I,[1]指导价!$A:$B,2,0)</f>
        <v>24.9</v>
      </c>
      <c r="M1336" s="124">
        <f t="shared" si="81"/>
        <v>33.799999999999997</v>
      </c>
      <c r="N1336" s="5" t="s">
        <v>91</v>
      </c>
      <c r="O1336" s="5"/>
      <c r="P1336" s="5"/>
      <c r="Q1336" s="5"/>
      <c r="R1336" s="5"/>
      <c r="S1336" s="5"/>
      <c r="T1336" s="23"/>
      <c r="U1336" s="5"/>
      <c r="V1336" s="5"/>
      <c r="W1336" s="5" t="s">
        <v>6354</v>
      </c>
      <c r="X1336" s="5" t="s">
        <v>6355</v>
      </c>
      <c r="Y1336" s="5" t="s">
        <v>6356</v>
      </c>
      <c r="Z1336" s="5" t="s">
        <v>6357</v>
      </c>
      <c r="AA1336" s="5">
        <f t="shared" si="82"/>
        <v>49.8</v>
      </c>
      <c r="AB1336" s="5">
        <f t="shared" si="83"/>
        <v>17.799999999999997</v>
      </c>
      <c r="AC1336" s="5"/>
      <c r="AD1336" s="5"/>
      <c r="AE1336" s="146"/>
    </row>
    <row r="1337" spans="1:31" ht="16.95" customHeight="1" x14ac:dyDescent="0.3">
      <c r="A1337" s="3">
        <v>46082</v>
      </c>
      <c r="B1337" s="14">
        <v>46084</v>
      </c>
      <c r="C1337" s="5" t="s">
        <v>324</v>
      </c>
      <c r="D1337" s="5" t="s">
        <v>72</v>
      </c>
      <c r="E1337" s="5" t="s">
        <v>86</v>
      </c>
      <c r="F1337" s="5" t="s">
        <v>516</v>
      </c>
      <c r="G1337" s="5" t="s">
        <v>6358</v>
      </c>
      <c r="H1337" s="145" t="s">
        <v>6359</v>
      </c>
      <c r="I1337" s="5" t="s">
        <v>144</v>
      </c>
      <c r="J1337" s="5">
        <v>3</v>
      </c>
      <c r="K1337" s="5">
        <v>40.93</v>
      </c>
      <c r="L1337" s="5">
        <f>VLOOKUP(I:I,[1]指导价!$A:$B,2,0)</f>
        <v>9.9</v>
      </c>
      <c r="M1337" s="124">
        <f t="shared" si="81"/>
        <v>13.643333333333333</v>
      </c>
      <c r="N1337" s="5" t="s">
        <v>91</v>
      </c>
      <c r="O1337" s="5"/>
      <c r="P1337" s="5"/>
      <c r="Q1337" s="5"/>
      <c r="R1337" s="5"/>
      <c r="S1337" s="5"/>
      <c r="T1337" s="23"/>
      <c r="U1337" s="5"/>
      <c r="V1337" s="5"/>
      <c r="W1337" s="5" t="s">
        <v>6360</v>
      </c>
      <c r="X1337" s="5" t="s">
        <v>562</v>
      </c>
      <c r="Y1337" s="5" t="s">
        <v>563</v>
      </c>
      <c r="Z1337" s="5" t="s">
        <v>6361</v>
      </c>
      <c r="AA1337" s="5">
        <f t="shared" si="82"/>
        <v>29.700000000000003</v>
      </c>
      <c r="AB1337" s="5">
        <f t="shared" si="83"/>
        <v>11.229999999999997</v>
      </c>
      <c r="AC1337" s="5"/>
      <c r="AD1337" s="5"/>
      <c r="AE1337" s="146"/>
    </row>
    <row r="1338" spans="1:31" ht="16.95" customHeight="1" x14ac:dyDescent="0.3">
      <c r="A1338" s="3">
        <v>46082</v>
      </c>
      <c r="B1338" s="14">
        <v>46084</v>
      </c>
      <c r="C1338" s="5" t="s">
        <v>124</v>
      </c>
      <c r="D1338" s="5" t="s">
        <v>72</v>
      </c>
      <c r="E1338" s="5" t="s">
        <v>86</v>
      </c>
      <c r="F1338" s="5" t="s">
        <v>5896</v>
      </c>
      <c r="G1338" s="5" t="s">
        <v>5897</v>
      </c>
      <c r="H1338" s="145" t="s">
        <v>6362</v>
      </c>
      <c r="I1338" s="5" t="s">
        <v>90</v>
      </c>
      <c r="J1338" s="5">
        <v>2</v>
      </c>
      <c r="K1338" s="5">
        <v>50.37</v>
      </c>
      <c r="L1338" s="5">
        <f>VLOOKUP(I:I,[1]指导价!$A:$B,2,0)</f>
        <v>24.9</v>
      </c>
      <c r="M1338" s="124">
        <f t="shared" si="81"/>
        <v>25.184999999999999</v>
      </c>
      <c r="N1338" s="5" t="s">
        <v>91</v>
      </c>
      <c r="O1338" s="5"/>
      <c r="P1338" s="5"/>
      <c r="Q1338" s="5"/>
      <c r="R1338" s="5"/>
      <c r="S1338" s="5"/>
      <c r="T1338" s="23"/>
      <c r="U1338" s="5"/>
      <c r="V1338" s="5"/>
      <c r="W1338" s="5" t="s">
        <v>6363</v>
      </c>
      <c r="X1338" s="5" t="s">
        <v>6364</v>
      </c>
      <c r="Y1338" s="5" t="s">
        <v>6365</v>
      </c>
      <c r="Z1338" s="5" t="s">
        <v>6366</v>
      </c>
      <c r="AA1338" s="5">
        <f t="shared" si="82"/>
        <v>49.8</v>
      </c>
      <c r="AB1338" s="5">
        <f t="shared" si="83"/>
        <v>0.57000000000000028</v>
      </c>
      <c r="AC1338" s="5"/>
      <c r="AD1338" s="5"/>
      <c r="AE1338" s="146"/>
    </row>
    <row r="1339" spans="1:31" ht="16.95" customHeight="1" x14ac:dyDescent="0.3">
      <c r="A1339" s="3">
        <v>46082</v>
      </c>
      <c r="B1339" s="14">
        <v>46084</v>
      </c>
      <c r="C1339" s="5" t="s">
        <v>324</v>
      </c>
      <c r="D1339" s="5" t="s">
        <v>72</v>
      </c>
      <c r="E1339" s="5" t="s">
        <v>86</v>
      </c>
      <c r="F1339" s="5" t="s">
        <v>441</v>
      </c>
      <c r="G1339" s="5" t="s">
        <v>6367</v>
      </c>
      <c r="H1339" s="145" t="s">
        <v>6368</v>
      </c>
      <c r="I1339" s="5" t="s">
        <v>119</v>
      </c>
      <c r="J1339" s="5">
        <v>4</v>
      </c>
      <c r="K1339" s="5">
        <v>59.9</v>
      </c>
      <c r="L1339" s="5">
        <f>VLOOKUP(I:I,[1]指导价!$A:$B,2,0)</f>
        <v>9.9</v>
      </c>
      <c r="M1339" s="124">
        <f t="shared" ref="M1339:M1357" si="84">K1339/J1339</f>
        <v>14.975</v>
      </c>
      <c r="N1339" s="5" t="s">
        <v>91</v>
      </c>
      <c r="O1339" s="5"/>
      <c r="P1339" s="5"/>
      <c r="Q1339" s="5"/>
      <c r="R1339" s="5"/>
      <c r="S1339" s="5"/>
      <c r="T1339" s="23"/>
      <c r="U1339" s="5"/>
      <c r="V1339" s="5"/>
      <c r="W1339" s="5" t="s">
        <v>6369</v>
      </c>
      <c r="X1339" s="5" t="s">
        <v>6370</v>
      </c>
      <c r="Y1339" s="5" t="s">
        <v>6371</v>
      </c>
      <c r="Z1339" s="5" t="s">
        <v>6372</v>
      </c>
      <c r="AA1339" s="5">
        <f t="shared" ref="AA1339:AA1357" si="85">J1339*L1339</f>
        <v>39.6</v>
      </c>
      <c r="AB1339" s="5">
        <f t="shared" ref="AB1339:AB1357" si="86">K:K-AA:AA</f>
        <v>20.299999999999997</v>
      </c>
      <c r="AC1339" s="5"/>
      <c r="AD1339" s="5"/>
      <c r="AE1339" s="146"/>
    </row>
    <row r="1340" spans="1:31" ht="16.95" customHeight="1" x14ac:dyDescent="0.3">
      <c r="A1340" s="3">
        <v>46082</v>
      </c>
      <c r="B1340" s="14">
        <v>46084</v>
      </c>
      <c r="C1340" s="5" t="s">
        <v>124</v>
      </c>
      <c r="D1340" s="5" t="s">
        <v>72</v>
      </c>
      <c r="E1340" s="5" t="s">
        <v>86</v>
      </c>
      <c r="F1340" s="5" t="s">
        <v>235</v>
      </c>
      <c r="G1340" s="5" t="s">
        <v>236</v>
      </c>
      <c r="H1340" s="145" t="s">
        <v>6373</v>
      </c>
      <c r="I1340" s="5" t="s">
        <v>119</v>
      </c>
      <c r="J1340" s="5">
        <v>3</v>
      </c>
      <c r="K1340" s="5">
        <v>47.69</v>
      </c>
      <c r="L1340" s="5">
        <f>VLOOKUP(I:I,[1]指导价!$A:$B,2,0)</f>
        <v>9.9</v>
      </c>
      <c r="M1340" s="124">
        <f t="shared" si="84"/>
        <v>15.896666666666667</v>
      </c>
      <c r="N1340" s="5" t="s">
        <v>91</v>
      </c>
      <c r="O1340" s="5"/>
      <c r="P1340" s="5"/>
      <c r="Q1340" s="5"/>
      <c r="R1340" s="5"/>
      <c r="S1340" s="5"/>
      <c r="T1340" s="23"/>
      <c r="U1340" s="5"/>
      <c r="V1340" s="5"/>
      <c r="W1340" s="5" t="s">
        <v>6374</v>
      </c>
      <c r="X1340" s="5" t="s">
        <v>6375</v>
      </c>
      <c r="Y1340" s="5" t="s">
        <v>250</v>
      </c>
      <c r="Z1340" s="5" t="s">
        <v>6376</v>
      </c>
      <c r="AA1340" s="5">
        <f t="shared" si="85"/>
        <v>29.700000000000003</v>
      </c>
      <c r="AB1340" s="5">
        <f t="shared" si="86"/>
        <v>17.989999999999995</v>
      </c>
      <c r="AC1340" s="5"/>
      <c r="AD1340" s="5"/>
      <c r="AE1340" s="146"/>
    </row>
    <row r="1341" spans="1:31" ht="16.95" customHeight="1" x14ac:dyDescent="0.3">
      <c r="A1341" s="3">
        <v>46082</v>
      </c>
      <c r="B1341" s="14">
        <v>46084</v>
      </c>
      <c r="C1341" s="5" t="s">
        <v>85</v>
      </c>
      <c r="D1341" s="5" t="s">
        <v>72</v>
      </c>
      <c r="E1341" s="5" t="s">
        <v>86</v>
      </c>
      <c r="F1341" s="5" t="s">
        <v>87</v>
      </c>
      <c r="G1341" s="5" t="s">
        <v>6377</v>
      </c>
      <c r="H1341" s="145" t="s">
        <v>6378</v>
      </c>
      <c r="I1341" s="5" t="s">
        <v>113</v>
      </c>
      <c r="J1341" s="5">
        <v>2</v>
      </c>
      <c r="K1341" s="5">
        <v>76.8</v>
      </c>
      <c r="L1341" s="5">
        <f>VLOOKUP(I:I,[1]指导价!$A:$B,2,0)</f>
        <v>24.9</v>
      </c>
      <c r="M1341" s="124">
        <f t="shared" si="84"/>
        <v>38.4</v>
      </c>
      <c r="N1341" s="5" t="s">
        <v>91</v>
      </c>
      <c r="O1341" s="5"/>
      <c r="P1341" s="5"/>
      <c r="Q1341" s="5"/>
      <c r="R1341" s="5"/>
      <c r="S1341" s="5"/>
      <c r="T1341" s="23"/>
      <c r="U1341" s="5"/>
      <c r="V1341" s="5"/>
      <c r="W1341" s="5" t="s">
        <v>6379</v>
      </c>
      <c r="X1341" s="5" t="s">
        <v>6380</v>
      </c>
      <c r="Y1341" s="5" t="s">
        <v>6381</v>
      </c>
      <c r="Z1341" s="5" t="s">
        <v>6382</v>
      </c>
      <c r="AA1341" s="5">
        <f t="shared" si="85"/>
        <v>49.8</v>
      </c>
      <c r="AB1341" s="5">
        <f t="shared" si="86"/>
        <v>27</v>
      </c>
      <c r="AC1341" s="5"/>
      <c r="AD1341" s="5"/>
      <c r="AE1341" s="146"/>
    </row>
    <row r="1342" spans="1:31" ht="16.95" customHeight="1" x14ac:dyDescent="0.3">
      <c r="A1342" s="3">
        <v>46082</v>
      </c>
      <c r="B1342" s="14">
        <v>46084</v>
      </c>
      <c r="C1342" s="7" t="s">
        <v>71</v>
      </c>
      <c r="D1342" s="5" t="s">
        <v>72</v>
      </c>
      <c r="E1342" s="5" t="s">
        <v>86</v>
      </c>
      <c r="F1342" s="5" t="e">
        <v>#N/A</v>
      </c>
      <c r="G1342" s="5" t="s">
        <v>6383</v>
      </c>
      <c r="H1342" s="145" t="s">
        <v>6384</v>
      </c>
      <c r="I1342" s="5" t="s">
        <v>119</v>
      </c>
      <c r="J1342" s="5">
        <v>9</v>
      </c>
      <c r="K1342" s="5">
        <v>185.58</v>
      </c>
      <c r="L1342" s="5">
        <f>VLOOKUP(I:I,[1]指导价!$A:$B,2,0)</f>
        <v>9.9</v>
      </c>
      <c r="M1342" s="124">
        <f t="shared" si="84"/>
        <v>20.62</v>
      </c>
      <c r="N1342" s="5" t="s">
        <v>91</v>
      </c>
      <c r="O1342" s="5"/>
      <c r="P1342" s="5"/>
      <c r="Q1342" s="5"/>
      <c r="R1342" s="5"/>
      <c r="S1342" s="5"/>
      <c r="T1342" s="23"/>
      <c r="U1342" s="5"/>
      <c r="V1342" s="5"/>
      <c r="W1342" s="5" t="s">
        <v>6385</v>
      </c>
      <c r="X1342" s="5" t="s">
        <v>329</v>
      </c>
      <c r="Y1342" s="5" t="s">
        <v>330</v>
      </c>
      <c r="Z1342" s="5" t="s">
        <v>6386</v>
      </c>
      <c r="AA1342" s="5">
        <f t="shared" si="85"/>
        <v>89.100000000000009</v>
      </c>
      <c r="AB1342" s="5">
        <f t="shared" si="86"/>
        <v>96.48</v>
      </c>
      <c r="AC1342" s="5"/>
      <c r="AD1342" s="5"/>
      <c r="AE1342" s="146"/>
    </row>
    <row r="1343" spans="1:31" ht="16.95" customHeight="1" x14ac:dyDescent="0.3">
      <c r="A1343" s="3">
        <v>46082</v>
      </c>
      <c r="B1343" s="14">
        <v>46084</v>
      </c>
      <c r="C1343" s="5" t="s">
        <v>85</v>
      </c>
      <c r="D1343" s="5" t="s">
        <v>72</v>
      </c>
      <c r="E1343" s="5" t="s">
        <v>86</v>
      </c>
      <c r="F1343" s="5" t="s">
        <v>87</v>
      </c>
      <c r="G1343" s="5" t="s">
        <v>1072</v>
      </c>
      <c r="H1343" s="145" t="s">
        <v>6387</v>
      </c>
      <c r="I1343" s="5" t="s">
        <v>119</v>
      </c>
      <c r="J1343" s="5">
        <v>4</v>
      </c>
      <c r="K1343" s="5">
        <v>51.2</v>
      </c>
      <c r="L1343" s="5">
        <f>VLOOKUP(I:I,[1]指导价!$A:$B,2,0)</f>
        <v>9.9</v>
      </c>
      <c r="M1343" s="124">
        <f t="shared" si="84"/>
        <v>12.8</v>
      </c>
      <c r="N1343" s="5" t="s">
        <v>91</v>
      </c>
      <c r="O1343" s="5"/>
      <c r="P1343" s="5"/>
      <c r="Q1343" s="5"/>
      <c r="R1343" s="5"/>
      <c r="S1343" s="5"/>
      <c r="T1343" s="23"/>
      <c r="U1343" s="5"/>
      <c r="V1343" s="5"/>
      <c r="W1343" s="5" t="s">
        <v>6388</v>
      </c>
      <c r="X1343" s="5" t="s">
        <v>6389</v>
      </c>
      <c r="Y1343" s="5" t="s">
        <v>6390</v>
      </c>
      <c r="Z1343" s="5" t="s">
        <v>6391</v>
      </c>
      <c r="AA1343" s="5">
        <f t="shared" si="85"/>
        <v>39.6</v>
      </c>
      <c r="AB1343" s="5">
        <f t="shared" si="86"/>
        <v>11.600000000000001</v>
      </c>
      <c r="AC1343" s="5"/>
      <c r="AD1343" s="5"/>
      <c r="AE1343" s="146"/>
    </row>
    <row r="1344" spans="1:31" ht="16.95" customHeight="1" x14ac:dyDescent="0.3">
      <c r="A1344" s="3">
        <v>46082</v>
      </c>
      <c r="B1344" s="14">
        <v>46084</v>
      </c>
      <c r="C1344" s="5" t="str">
        <f>VLOOKUP(G1344,白名单!C:E,3,0)</f>
        <v>广州大区</v>
      </c>
      <c r="D1344" s="5" t="str">
        <f>VLOOKUP(G1344,白名单!C:F,4,0)</f>
        <v>广州喜万佳便利店有限公司</v>
      </c>
      <c r="E1344" s="5" t="s">
        <v>86</v>
      </c>
      <c r="F1344" s="5" t="s">
        <v>228</v>
      </c>
      <c r="G1344" s="5" t="s">
        <v>229</v>
      </c>
      <c r="H1344" s="145" t="s">
        <v>6392</v>
      </c>
      <c r="I1344" s="5" t="s">
        <v>100</v>
      </c>
      <c r="J1344" s="5">
        <v>8</v>
      </c>
      <c r="K1344" s="5">
        <v>64.8</v>
      </c>
      <c r="L1344" s="5">
        <f>VLOOKUP(I:I,[1]指导价!$A:$B,2,0)</f>
        <v>6.6</v>
      </c>
      <c r="M1344" s="124">
        <f t="shared" si="84"/>
        <v>8.1</v>
      </c>
      <c r="N1344" s="5" t="s">
        <v>91</v>
      </c>
      <c r="O1344" s="5"/>
      <c r="P1344" s="5"/>
      <c r="Q1344" s="5"/>
      <c r="R1344" s="5"/>
      <c r="S1344" s="5"/>
      <c r="T1344" s="23"/>
      <c r="U1344" s="5"/>
      <c r="V1344" s="5"/>
      <c r="W1344" s="5" t="s">
        <v>6393</v>
      </c>
      <c r="X1344" s="5" t="s">
        <v>6394</v>
      </c>
      <c r="Y1344" s="5" t="s">
        <v>6395</v>
      </c>
      <c r="Z1344" s="5" t="s">
        <v>6396</v>
      </c>
      <c r="AA1344" s="5">
        <f t="shared" si="85"/>
        <v>52.8</v>
      </c>
      <c r="AB1344" s="5">
        <f t="shared" si="86"/>
        <v>12</v>
      </c>
      <c r="AC1344" s="5"/>
      <c r="AD1344" s="5"/>
      <c r="AE1344" s="146"/>
    </row>
    <row r="1345" spans="1:31" ht="16.95" customHeight="1" x14ac:dyDescent="0.3">
      <c r="A1345" s="3">
        <v>46082</v>
      </c>
      <c r="B1345" s="14">
        <v>46084</v>
      </c>
      <c r="C1345" s="5" t="str">
        <f>VLOOKUP(G1345,白名单!C:E,3,0)</f>
        <v>广州大区</v>
      </c>
      <c r="D1345" s="5" t="str">
        <f>VLOOKUP(G1345,白名单!C:F,4,0)</f>
        <v>广州喜万佳便利店有限公司</v>
      </c>
      <c r="E1345" s="5" t="s">
        <v>86</v>
      </c>
      <c r="F1345" s="5" t="s">
        <v>228</v>
      </c>
      <c r="G1345" s="5" t="s">
        <v>229</v>
      </c>
      <c r="H1345" s="145" t="s">
        <v>6397</v>
      </c>
      <c r="I1345" s="5" t="s">
        <v>100</v>
      </c>
      <c r="J1345" s="5">
        <v>12</v>
      </c>
      <c r="K1345" s="5">
        <v>88.15</v>
      </c>
      <c r="L1345" s="5">
        <f>VLOOKUP(I:I,[1]指导价!$A:$B,2,0)</f>
        <v>6.6</v>
      </c>
      <c r="M1345" s="124">
        <f t="shared" si="84"/>
        <v>7.3458333333333341</v>
      </c>
      <c r="N1345" s="5" t="s">
        <v>91</v>
      </c>
      <c r="O1345" s="5"/>
      <c r="P1345" s="5"/>
      <c r="Q1345" s="5"/>
      <c r="R1345" s="5"/>
      <c r="S1345" s="5"/>
      <c r="T1345" s="23"/>
      <c r="U1345" s="5"/>
      <c r="V1345" s="5"/>
      <c r="W1345" s="5" t="s">
        <v>6398</v>
      </c>
      <c r="X1345" s="5" t="s">
        <v>420</v>
      </c>
      <c r="Y1345" s="5" t="s">
        <v>6399</v>
      </c>
      <c r="Z1345" s="5" t="s">
        <v>6400</v>
      </c>
      <c r="AA1345" s="5">
        <f t="shared" si="85"/>
        <v>79.199999999999989</v>
      </c>
      <c r="AB1345" s="5">
        <f t="shared" si="86"/>
        <v>8.9500000000000171</v>
      </c>
      <c r="AC1345" s="5"/>
      <c r="AD1345" s="5"/>
      <c r="AE1345" s="146"/>
    </row>
    <row r="1346" spans="1:31" ht="16.95" customHeight="1" x14ac:dyDescent="0.3">
      <c r="A1346" s="3">
        <v>46082</v>
      </c>
      <c r="B1346" s="14">
        <v>46084</v>
      </c>
      <c r="C1346" s="5" t="str">
        <f>VLOOKUP(G1346,白名单!C:E,3,0)</f>
        <v>电商</v>
      </c>
      <c r="D1346" s="5" t="str">
        <f>VLOOKUP(G1346,白名单!C:F,4,0)</f>
        <v>电商</v>
      </c>
      <c r="E1346" s="31" t="s">
        <v>73</v>
      </c>
      <c r="F1346" s="5"/>
      <c r="G1346" s="33" t="s">
        <v>6034</v>
      </c>
      <c r="H1346" s="133" t="s">
        <v>6401</v>
      </c>
      <c r="I1346" s="5" t="s">
        <v>82</v>
      </c>
      <c r="J1346" s="5">
        <v>9</v>
      </c>
      <c r="K1346" s="41">
        <v>115.2</v>
      </c>
      <c r="L1346" s="5">
        <f>VLOOKUP(I:I,[1]指导价!$A:$B,2,0)</f>
        <v>10.9</v>
      </c>
      <c r="M1346" s="124">
        <f t="shared" si="84"/>
        <v>12.8</v>
      </c>
      <c r="N1346" s="7" t="s">
        <v>77</v>
      </c>
      <c r="O1346" s="7"/>
      <c r="P1346" s="7"/>
      <c r="Q1346" s="7"/>
      <c r="R1346" s="7"/>
      <c r="S1346" s="7"/>
      <c r="T1346" s="23"/>
      <c r="U1346" s="5"/>
      <c r="V1346" s="7"/>
      <c r="W1346" s="31" t="s">
        <v>6402</v>
      </c>
      <c r="X1346" s="47" t="s">
        <v>6403</v>
      </c>
      <c r="Y1346" s="47" t="s">
        <v>6403</v>
      </c>
      <c r="Z1346" s="31" t="s">
        <v>6402</v>
      </c>
      <c r="AA1346" s="5">
        <f t="shared" si="85"/>
        <v>98.100000000000009</v>
      </c>
      <c r="AB1346" s="5">
        <f t="shared" si="86"/>
        <v>17.099999999999994</v>
      </c>
      <c r="AC1346" s="5"/>
      <c r="AD1346" s="5"/>
      <c r="AE1346" s="146"/>
    </row>
    <row r="1347" spans="1:31" ht="16.95" customHeight="1" x14ac:dyDescent="0.3">
      <c r="A1347" s="3">
        <v>46082</v>
      </c>
      <c r="B1347" s="14">
        <v>46084</v>
      </c>
      <c r="C1347" s="5" t="s">
        <v>38</v>
      </c>
      <c r="D1347" s="5" t="s">
        <v>5</v>
      </c>
      <c r="E1347" s="31" t="s">
        <v>73</v>
      </c>
      <c r="F1347" s="5"/>
      <c r="G1347" s="33" t="s">
        <v>6038</v>
      </c>
      <c r="H1347" s="133" t="s">
        <v>6404</v>
      </c>
      <c r="I1347" s="5" t="s">
        <v>76</v>
      </c>
      <c r="J1347" s="5">
        <v>6</v>
      </c>
      <c r="K1347" s="41">
        <v>89.9</v>
      </c>
      <c r="L1347" s="5">
        <f>VLOOKUP(I:I,[1]指导价!$A:$B,2,0)</f>
        <v>10.9</v>
      </c>
      <c r="M1347" s="124">
        <f t="shared" si="84"/>
        <v>14.983333333333334</v>
      </c>
      <c r="N1347" s="7" t="s">
        <v>77</v>
      </c>
      <c r="O1347" s="7"/>
      <c r="P1347" s="7"/>
      <c r="Q1347" s="7"/>
      <c r="R1347" s="7"/>
      <c r="S1347" s="7"/>
      <c r="T1347" s="23"/>
      <c r="U1347" s="5"/>
      <c r="V1347" s="7"/>
      <c r="W1347" s="31" t="s">
        <v>6405</v>
      </c>
      <c r="X1347" s="47" t="s">
        <v>6406</v>
      </c>
      <c r="Y1347" s="47" t="s">
        <v>6406</v>
      </c>
      <c r="Z1347" s="31" t="s">
        <v>6405</v>
      </c>
      <c r="AA1347" s="5">
        <f t="shared" si="85"/>
        <v>65.400000000000006</v>
      </c>
      <c r="AB1347" s="5">
        <f t="shared" si="86"/>
        <v>24.5</v>
      </c>
      <c r="AC1347" s="5"/>
      <c r="AD1347" s="5"/>
      <c r="AE1347" s="146"/>
    </row>
    <row r="1348" spans="1:31" ht="16.95" customHeight="1" x14ac:dyDescent="0.3">
      <c r="A1348" s="3">
        <v>46082</v>
      </c>
      <c r="B1348" s="14">
        <v>46084</v>
      </c>
      <c r="C1348" s="5" t="str">
        <f>VLOOKUP(G1348,白名单!C:E,3,0)</f>
        <v>电商</v>
      </c>
      <c r="D1348" s="5" t="str">
        <f>VLOOKUP(G1348,白名单!C:F,4,0)</f>
        <v>电商</v>
      </c>
      <c r="E1348" s="31" t="s">
        <v>73</v>
      </c>
      <c r="F1348" s="5"/>
      <c r="G1348" s="33" t="s">
        <v>6034</v>
      </c>
      <c r="H1348" s="133" t="s">
        <v>6407</v>
      </c>
      <c r="I1348" s="5" t="s">
        <v>82</v>
      </c>
      <c r="J1348" s="5">
        <v>9</v>
      </c>
      <c r="K1348" s="41">
        <v>115.2</v>
      </c>
      <c r="L1348" s="5">
        <f>VLOOKUP(I:I,[1]指导价!$A:$B,2,0)</f>
        <v>10.9</v>
      </c>
      <c r="M1348" s="124">
        <f t="shared" si="84"/>
        <v>12.8</v>
      </c>
      <c r="N1348" s="7" t="s">
        <v>77</v>
      </c>
      <c r="O1348" s="7"/>
      <c r="P1348" s="7"/>
      <c r="Q1348" s="7"/>
      <c r="R1348" s="7"/>
      <c r="S1348" s="7"/>
      <c r="T1348" s="23"/>
      <c r="U1348" s="5"/>
      <c r="V1348" s="7"/>
      <c r="W1348" s="31" t="s">
        <v>6408</v>
      </c>
      <c r="X1348" s="47" t="s">
        <v>6409</v>
      </c>
      <c r="Y1348" s="47" t="s">
        <v>6409</v>
      </c>
      <c r="Z1348" s="31" t="s">
        <v>6408</v>
      </c>
      <c r="AA1348" s="5">
        <f t="shared" si="85"/>
        <v>98.100000000000009</v>
      </c>
      <c r="AB1348" s="5">
        <f t="shared" si="86"/>
        <v>17.099999999999994</v>
      </c>
      <c r="AC1348" s="5"/>
      <c r="AD1348" s="5"/>
      <c r="AE1348" s="146"/>
    </row>
    <row r="1349" spans="1:31" ht="16.95" customHeight="1" x14ac:dyDescent="0.3">
      <c r="A1349" s="3">
        <v>46082</v>
      </c>
      <c r="B1349" s="14">
        <v>46084</v>
      </c>
      <c r="C1349" s="7" t="s">
        <v>71</v>
      </c>
      <c r="D1349" s="5" t="s">
        <v>72</v>
      </c>
      <c r="E1349" s="31" t="s">
        <v>73</v>
      </c>
      <c r="F1349" s="5"/>
      <c r="G1349" s="33" t="s">
        <v>6121</v>
      </c>
      <c r="H1349" s="133" t="s">
        <v>6410</v>
      </c>
      <c r="I1349" s="5" t="s">
        <v>82</v>
      </c>
      <c r="J1349" s="5">
        <v>12</v>
      </c>
      <c r="K1349" s="41">
        <v>147.4</v>
      </c>
      <c r="L1349" s="5">
        <f>VLOOKUP(I:I,[1]指导价!$A:$B,2,0)</f>
        <v>10.9</v>
      </c>
      <c r="M1349" s="124">
        <f t="shared" si="84"/>
        <v>12.283333333333333</v>
      </c>
      <c r="N1349" s="7" t="s">
        <v>77</v>
      </c>
      <c r="O1349" s="7"/>
      <c r="P1349" s="7"/>
      <c r="Q1349" s="7"/>
      <c r="R1349" s="7"/>
      <c r="S1349" s="7"/>
      <c r="T1349" s="23"/>
      <c r="U1349" s="5"/>
      <c r="V1349" s="7"/>
      <c r="W1349" s="31" t="s">
        <v>6411</v>
      </c>
      <c r="X1349" s="47" t="s">
        <v>6412</v>
      </c>
      <c r="Y1349" s="47" t="s">
        <v>6412</v>
      </c>
      <c r="Z1349" s="31" t="s">
        <v>6411</v>
      </c>
      <c r="AA1349" s="5">
        <f t="shared" si="85"/>
        <v>130.80000000000001</v>
      </c>
      <c r="AB1349" s="5">
        <f t="shared" si="86"/>
        <v>16.599999999999994</v>
      </c>
      <c r="AC1349" s="5"/>
      <c r="AD1349" s="5"/>
      <c r="AE1349" s="146"/>
    </row>
    <row r="1350" spans="1:31" ht="16.95" customHeight="1" x14ac:dyDescent="0.3">
      <c r="A1350" s="3">
        <v>46082</v>
      </c>
      <c r="B1350" s="14">
        <v>46084</v>
      </c>
      <c r="C1350" s="7" t="s">
        <v>71</v>
      </c>
      <c r="D1350" s="5" t="s">
        <v>72</v>
      </c>
      <c r="E1350" s="31" t="s">
        <v>73</v>
      </c>
      <c r="F1350" s="5"/>
      <c r="G1350" s="33" t="s">
        <v>6413</v>
      </c>
      <c r="H1350" s="133" t="s">
        <v>6414</v>
      </c>
      <c r="I1350" s="5" t="s">
        <v>82</v>
      </c>
      <c r="J1350" s="5">
        <v>6</v>
      </c>
      <c r="K1350" s="41">
        <v>110.6</v>
      </c>
      <c r="L1350" s="5">
        <f>VLOOKUP(I:I,[1]指导价!$A:$B,2,0)</f>
        <v>10.9</v>
      </c>
      <c r="M1350" s="124">
        <f t="shared" si="84"/>
        <v>18.433333333333334</v>
      </c>
      <c r="N1350" s="7" t="s">
        <v>77</v>
      </c>
      <c r="O1350" s="7"/>
      <c r="P1350" s="7"/>
      <c r="Q1350" s="7"/>
      <c r="R1350" s="7"/>
      <c r="S1350" s="7"/>
      <c r="T1350" s="23"/>
      <c r="U1350" s="5"/>
      <c r="V1350" s="7"/>
      <c r="W1350" s="31" t="s">
        <v>6415</v>
      </c>
      <c r="X1350" s="47" t="s">
        <v>6416</v>
      </c>
      <c r="Y1350" s="47" t="s">
        <v>6416</v>
      </c>
      <c r="Z1350" s="31" t="s">
        <v>6415</v>
      </c>
      <c r="AA1350" s="5">
        <f t="shared" si="85"/>
        <v>65.400000000000006</v>
      </c>
      <c r="AB1350" s="5">
        <f t="shared" si="86"/>
        <v>45.199999999999989</v>
      </c>
      <c r="AC1350" s="5"/>
      <c r="AD1350" s="5"/>
      <c r="AE1350" s="146"/>
    </row>
    <row r="1351" spans="1:31" ht="16.95" customHeight="1" x14ac:dyDescent="0.3">
      <c r="A1351" s="3">
        <v>46082</v>
      </c>
      <c r="B1351" s="14">
        <v>46084</v>
      </c>
      <c r="C1351" s="7" t="s">
        <v>71</v>
      </c>
      <c r="D1351" s="5" t="s">
        <v>72</v>
      </c>
      <c r="E1351" s="31" t="s">
        <v>73</v>
      </c>
      <c r="F1351" s="5"/>
      <c r="G1351" s="33" t="s">
        <v>6117</v>
      </c>
      <c r="H1351" s="133" t="s">
        <v>6417</v>
      </c>
      <c r="I1351" s="5" t="s">
        <v>82</v>
      </c>
      <c r="J1351" s="5">
        <v>9</v>
      </c>
      <c r="K1351" s="41">
        <v>113.91</v>
      </c>
      <c r="L1351" s="5">
        <f>VLOOKUP(I:I,[1]指导价!$A:$B,2,0)</f>
        <v>10.9</v>
      </c>
      <c r="M1351" s="124">
        <f t="shared" si="84"/>
        <v>12.656666666666666</v>
      </c>
      <c r="N1351" s="7" t="s">
        <v>77</v>
      </c>
      <c r="O1351" s="7"/>
      <c r="P1351" s="7"/>
      <c r="Q1351" s="7"/>
      <c r="R1351" s="7"/>
      <c r="S1351" s="7"/>
      <c r="T1351" s="23"/>
      <c r="U1351" s="5"/>
      <c r="V1351" s="7"/>
      <c r="W1351" s="31" t="s">
        <v>6418</v>
      </c>
      <c r="X1351" s="47" t="s">
        <v>6189</v>
      </c>
      <c r="Y1351" s="47" t="s">
        <v>6189</v>
      </c>
      <c r="Z1351" s="31" t="s">
        <v>6418</v>
      </c>
      <c r="AA1351" s="5">
        <f t="shared" si="85"/>
        <v>98.100000000000009</v>
      </c>
      <c r="AB1351" s="5">
        <f t="shared" si="86"/>
        <v>15.809999999999988</v>
      </c>
      <c r="AC1351" s="5"/>
      <c r="AD1351" s="5"/>
      <c r="AE1351" s="146"/>
    </row>
    <row r="1352" spans="1:31" ht="16.95" customHeight="1" x14ac:dyDescent="0.3">
      <c r="A1352" s="3">
        <v>46082</v>
      </c>
      <c r="B1352" s="14">
        <v>46084</v>
      </c>
      <c r="C1352" s="7" t="s">
        <v>71</v>
      </c>
      <c r="D1352" s="5" t="s">
        <v>72</v>
      </c>
      <c r="E1352" s="31" t="s">
        <v>73</v>
      </c>
      <c r="F1352" s="5"/>
      <c r="G1352" s="33" t="s">
        <v>6121</v>
      </c>
      <c r="H1352" s="133" t="s">
        <v>6419</v>
      </c>
      <c r="I1352" s="5" t="s">
        <v>82</v>
      </c>
      <c r="J1352" s="5">
        <v>9</v>
      </c>
      <c r="K1352" s="41">
        <v>114.15</v>
      </c>
      <c r="L1352" s="5">
        <f>VLOOKUP(I:I,[1]指导价!$A:$B,2,0)</f>
        <v>10.9</v>
      </c>
      <c r="M1352" s="124">
        <f t="shared" si="84"/>
        <v>12.683333333333334</v>
      </c>
      <c r="N1352" s="7" t="s">
        <v>77</v>
      </c>
      <c r="O1352" s="7"/>
      <c r="P1352" s="7"/>
      <c r="Q1352" s="7"/>
      <c r="R1352" s="7"/>
      <c r="S1352" s="7"/>
      <c r="T1352" s="23"/>
      <c r="U1352" s="5"/>
      <c r="V1352" s="7"/>
      <c r="W1352" s="31" t="s">
        <v>6420</v>
      </c>
      <c r="X1352" s="47" t="s">
        <v>6421</v>
      </c>
      <c r="Y1352" s="47" t="s">
        <v>6421</v>
      </c>
      <c r="Z1352" s="31" t="s">
        <v>6420</v>
      </c>
      <c r="AA1352" s="5">
        <f t="shared" si="85"/>
        <v>98.100000000000009</v>
      </c>
      <c r="AB1352" s="5">
        <f t="shared" si="86"/>
        <v>16.049999999999997</v>
      </c>
      <c r="AC1352" s="5"/>
      <c r="AD1352" s="5"/>
      <c r="AE1352" s="146"/>
    </row>
    <row r="1353" spans="1:31" ht="16.95" customHeight="1" x14ac:dyDescent="0.3">
      <c r="A1353" s="3">
        <v>46082</v>
      </c>
      <c r="B1353" s="14">
        <v>46084</v>
      </c>
      <c r="C1353" s="7" t="s">
        <v>71</v>
      </c>
      <c r="D1353" s="5" t="s">
        <v>72</v>
      </c>
      <c r="E1353" s="31" t="s">
        <v>73</v>
      </c>
      <c r="F1353" s="5"/>
      <c r="G1353" s="33" t="s">
        <v>6117</v>
      </c>
      <c r="H1353" s="133" t="s">
        <v>6422</v>
      </c>
      <c r="I1353" s="5" t="s">
        <v>82</v>
      </c>
      <c r="J1353" s="5">
        <v>6</v>
      </c>
      <c r="K1353" s="41">
        <v>75.430000000000007</v>
      </c>
      <c r="L1353" s="5">
        <f>VLOOKUP(I:I,[1]指导价!$A:$B,2,0)</f>
        <v>10.9</v>
      </c>
      <c r="M1353" s="124">
        <f t="shared" si="84"/>
        <v>12.571666666666667</v>
      </c>
      <c r="N1353" s="7" t="s">
        <v>77</v>
      </c>
      <c r="O1353" s="7"/>
      <c r="P1353" s="7"/>
      <c r="Q1353" s="7"/>
      <c r="R1353" s="7"/>
      <c r="S1353" s="7"/>
      <c r="T1353" s="23"/>
      <c r="U1353" s="5"/>
      <c r="V1353" s="7"/>
      <c r="W1353" s="31" t="s">
        <v>6423</v>
      </c>
      <c r="X1353" s="47" t="s">
        <v>6192</v>
      </c>
      <c r="Y1353" s="47" t="s">
        <v>6192</v>
      </c>
      <c r="Z1353" s="31" t="s">
        <v>6423</v>
      </c>
      <c r="AA1353" s="5">
        <f t="shared" si="85"/>
        <v>65.400000000000006</v>
      </c>
      <c r="AB1353" s="5">
        <f t="shared" si="86"/>
        <v>10.030000000000001</v>
      </c>
      <c r="AC1353" s="5"/>
      <c r="AD1353" s="5"/>
      <c r="AE1353" s="146"/>
    </row>
    <row r="1354" spans="1:31" ht="16.95" customHeight="1" x14ac:dyDescent="0.3">
      <c r="A1354" s="3">
        <v>46082</v>
      </c>
      <c r="B1354" s="14">
        <v>46084</v>
      </c>
      <c r="C1354" s="7" t="s">
        <v>71</v>
      </c>
      <c r="D1354" s="5" t="s">
        <v>72</v>
      </c>
      <c r="E1354" s="31" t="s">
        <v>73</v>
      </c>
      <c r="F1354" s="5"/>
      <c r="G1354" s="33" t="s">
        <v>6131</v>
      </c>
      <c r="H1354" s="133" t="s">
        <v>6424</v>
      </c>
      <c r="I1354" s="5" t="s">
        <v>82</v>
      </c>
      <c r="J1354" s="5">
        <v>12</v>
      </c>
      <c r="K1354" s="41">
        <v>187.4</v>
      </c>
      <c r="L1354" s="5">
        <f>VLOOKUP(I:I,[1]指导价!$A:$B,2,0)</f>
        <v>10.9</v>
      </c>
      <c r="M1354" s="124">
        <f t="shared" si="84"/>
        <v>15.616666666666667</v>
      </c>
      <c r="N1354" s="7" t="s">
        <v>77</v>
      </c>
      <c r="O1354" s="7"/>
      <c r="P1354" s="7"/>
      <c r="Q1354" s="7"/>
      <c r="R1354" s="7"/>
      <c r="S1354" s="7"/>
      <c r="T1354" s="23"/>
      <c r="U1354" s="5"/>
      <c r="V1354" s="7"/>
      <c r="W1354" s="31" t="s">
        <v>6425</v>
      </c>
      <c r="X1354" s="47" t="s">
        <v>6120</v>
      </c>
      <c r="Y1354" s="47" t="s">
        <v>6120</v>
      </c>
      <c r="Z1354" s="31" t="s">
        <v>6425</v>
      </c>
      <c r="AA1354" s="5">
        <f t="shared" si="85"/>
        <v>130.80000000000001</v>
      </c>
      <c r="AB1354" s="5">
        <f t="shared" si="86"/>
        <v>56.599999999999994</v>
      </c>
      <c r="AC1354" s="5"/>
      <c r="AD1354" s="5"/>
      <c r="AE1354" s="146"/>
    </row>
    <row r="1355" spans="1:31" ht="16.95" customHeight="1" x14ac:dyDescent="0.3">
      <c r="A1355" s="3">
        <v>46082</v>
      </c>
      <c r="B1355" s="14">
        <v>46084</v>
      </c>
      <c r="C1355" s="7" t="s">
        <v>71</v>
      </c>
      <c r="D1355" s="5" t="s">
        <v>72</v>
      </c>
      <c r="E1355" s="31" t="s">
        <v>73</v>
      </c>
      <c r="F1355" s="5"/>
      <c r="G1355" s="33" t="s">
        <v>6117</v>
      </c>
      <c r="H1355" s="133" t="s">
        <v>6426</v>
      </c>
      <c r="I1355" s="5" t="s">
        <v>82</v>
      </c>
      <c r="J1355" s="5">
        <v>3</v>
      </c>
      <c r="K1355" s="41">
        <v>42.09</v>
      </c>
      <c r="L1355" s="5">
        <f>VLOOKUP(I:I,[1]指导价!$A:$B,2,0)</f>
        <v>10.9</v>
      </c>
      <c r="M1355" s="124">
        <f t="shared" si="84"/>
        <v>14.030000000000001</v>
      </c>
      <c r="N1355" s="7" t="s">
        <v>77</v>
      </c>
      <c r="O1355" s="7"/>
      <c r="P1355" s="7"/>
      <c r="Q1355" s="7"/>
      <c r="R1355" s="7"/>
      <c r="S1355" s="7"/>
      <c r="T1355" s="23"/>
      <c r="U1355" s="5"/>
      <c r="V1355" s="7"/>
      <c r="W1355" s="31" t="s">
        <v>6427</v>
      </c>
      <c r="X1355" s="47" t="s">
        <v>6134</v>
      </c>
      <c r="Y1355" s="47" t="s">
        <v>6134</v>
      </c>
      <c r="Z1355" s="31" t="s">
        <v>6427</v>
      </c>
      <c r="AA1355" s="5">
        <f t="shared" si="85"/>
        <v>32.700000000000003</v>
      </c>
      <c r="AB1355" s="5">
        <f t="shared" si="86"/>
        <v>9.39</v>
      </c>
      <c r="AC1355" s="5"/>
      <c r="AD1355" s="5"/>
      <c r="AE1355" s="146"/>
    </row>
    <row r="1356" spans="1:31" ht="16.95" customHeight="1" x14ac:dyDescent="0.3">
      <c r="A1356" s="3">
        <v>46082</v>
      </c>
      <c r="B1356" s="14">
        <v>46084</v>
      </c>
      <c r="C1356" s="5" t="str">
        <f>VLOOKUP(G1356,白名单!C:E,3,0)</f>
        <v>广州大区</v>
      </c>
      <c r="D1356" s="5" t="str">
        <f>VLOOKUP(G1356,白名单!C:F,4,0)</f>
        <v>广州喜万佳便利店有限公司</v>
      </c>
      <c r="E1356" s="31" t="s">
        <v>73</v>
      </c>
      <c r="F1356" s="5"/>
      <c r="G1356" s="33" t="s">
        <v>6428</v>
      </c>
      <c r="H1356" s="133" t="s">
        <v>6429</v>
      </c>
      <c r="I1356" s="5" t="s">
        <v>82</v>
      </c>
      <c r="J1356" s="5">
        <v>8</v>
      </c>
      <c r="K1356" s="41">
        <v>100</v>
      </c>
      <c r="L1356" s="5">
        <f>VLOOKUP(I:I,[1]指导价!$A:$B,2,0)</f>
        <v>10.9</v>
      </c>
      <c r="M1356" s="124">
        <f t="shared" si="84"/>
        <v>12.5</v>
      </c>
      <c r="N1356" s="7" t="s">
        <v>77</v>
      </c>
      <c r="O1356" s="7"/>
      <c r="P1356" s="7"/>
      <c r="Q1356" s="7"/>
      <c r="R1356" s="7"/>
      <c r="S1356" s="7"/>
      <c r="T1356" s="23"/>
      <c r="U1356" s="5"/>
      <c r="V1356" s="7"/>
      <c r="W1356" s="31" t="s">
        <v>6430</v>
      </c>
      <c r="X1356" s="47" t="s">
        <v>6431</v>
      </c>
      <c r="Y1356" s="47" t="s">
        <v>6431</v>
      </c>
      <c r="Z1356" s="31" t="s">
        <v>6430</v>
      </c>
      <c r="AA1356" s="5">
        <f t="shared" si="85"/>
        <v>87.2</v>
      </c>
      <c r="AB1356" s="5">
        <f t="shared" si="86"/>
        <v>12.799999999999997</v>
      </c>
      <c r="AC1356" s="5"/>
      <c r="AD1356" s="5"/>
      <c r="AE1356" s="146"/>
    </row>
    <row r="1357" spans="1:31" ht="16.95" customHeight="1" x14ac:dyDescent="0.3">
      <c r="A1357" s="3">
        <v>46082</v>
      </c>
      <c r="B1357" s="14">
        <v>46084</v>
      </c>
      <c r="C1357" s="7" t="s">
        <v>71</v>
      </c>
      <c r="D1357" s="5" t="s">
        <v>72</v>
      </c>
      <c r="E1357" s="31" t="s">
        <v>73</v>
      </c>
      <c r="F1357" s="5"/>
      <c r="G1357" s="33" t="s">
        <v>6176</v>
      </c>
      <c r="H1357" s="133" t="s">
        <v>6432</v>
      </c>
      <c r="I1357" s="5" t="s">
        <v>82</v>
      </c>
      <c r="J1357" s="5">
        <v>12</v>
      </c>
      <c r="K1357" s="41">
        <v>232</v>
      </c>
      <c r="L1357" s="5">
        <f>VLOOKUP(I:I,[1]指导价!$A:$B,2,0)</f>
        <v>10.9</v>
      </c>
      <c r="M1357" s="124">
        <f t="shared" si="84"/>
        <v>19.333333333333332</v>
      </c>
      <c r="N1357" s="7" t="s">
        <v>77</v>
      </c>
      <c r="O1357" s="7"/>
      <c r="P1357" s="7"/>
      <c r="Q1357" s="7"/>
      <c r="R1357" s="7"/>
      <c r="S1357" s="7"/>
      <c r="T1357" s="23"/>
      <c r="U1357" s="5"/>
      <c r="V1357" s="7"/>
      <c r="W1357" s="31" t="s">
        <v>6433</v>
      </c>
      <c r="X1357" s="47" t="s">
        <v>6434</v>
      </c>
      <c r="Y1357" s="47" t="s">
        <v>6434</v>
      </c>
      <c r="Z1357" s="31" t="s">
        <v>6433</v>
      </c>
      <c r="AA1357" s="5">
        <f t="shared" si="85"/>
        <v>130.80000000000001</v>
      </c>
      <c r="AB1357" s="5">
        <f t="shared" si="86"/>
        <v>101.19999999999999</v>
      </c>
      <c r="AC1357" s="5"/>
      <c r="AD1357" s="5"/>
      <c r="AE1357" s="146"/>
    </row>
    <row r="1358" spans="1:31" ht="16.95" customHeight="1" x14ac:dyDescent="0.3">
      <c r="A1358" s="3">
        <v>46082</v>
      </c>
      <c r="B1358" s="14">
        <v>46084</v>
      </c>
      <c r="C1358" s="5" t="s">
        <v>148</v>
      </c>
      <c r="D1358" s="5" t="s">
        <v>6435</v>
      </c>
      <c r="E1358" s="147" t="s">
        <v>1680</v>
      </c>
      <c r="F1358" s="147"/>
      <c r="G1358" s="147" t="s">
        <v>1997</v>
      </c>
      <c r="H1358" s="145" t="s">
        <v>6436</v>
      </c>
      <c r="I1358" s="147" t="s">
        <v>3325</v>
      </c>
      <c r="J1358" s="147">
        <v>8</v>
      </c>
      <c r="K1358" s="147" t="s">
        <v>1924</v>
      </c>
      <c r="L1358" s="5">
        <v>10.9</v>
      </c>
      <c r="M1358" s="124">
        <v>12.5</v>
      </c>
      <c r="N1358" s="147" t="s">
        <v>77</v>
      </c>
      <c r="O1358" s="147"/>
      <c r="P1358" s="147"/>
      <c r="Q1358" s="147"/>
      <c r="R1358" s="147"/>
      <c r="S1358" s="147"/>
      <c r="T1358" s="23"/>
      <c r="U1358" s="5"/>
      <c r="V1358" s="147"/>
      <c r="W1358" s="147" t="s">
        <v>6437</v>
      </c>
      <c r="X1358" s="109" t="s">
        <v>6438</v>
      </c>
      <c r="Y1358" s="147" t="s">
        <v>6439</v>
      </c>
      <c r="Z1358" s="147"/>
      <c r="AA1358" s="5">
        <v>87.2</v>
      </c>
      <c r="AB1358" s="5">
        <v>12.8</v>
      </c>
      <c r="AC1358" s="5"/>
      <c r="AD1358" s="5"/>
      <c r="AE1358" s="146"/>
    </row>
    <row r="1359" spans="1:31" ht="16.95" customHeight="1" x14ac:dyDescent="0.3">
      <c r="A1359" s="3">
        <v>46082</v>
      </c>
      <c r="B1359" s="14">
        <v>46084</v>
      </c>
      <c r="C1359" s="5" t="s">
        <v>148</v>
      </c>
      <c r="D1359" s="5" t="s">
        <v>6435</v>
      </c>
      <c r="E1359" s="147" t="s">
        <v>1680</v>
      </c>
      <c r="F1359" s="147"/>
      <c r="G1359" s="147" t="s">
        <v>1898</v>
      </c>
      <c r="H1359" s="145" t="s">
        <v>6440</v>
      </c>
      <c r="I1359" s="147" t="s">
        <v>3325</v>
      </c>
      <c r="J1359" s="147">
        <v>8</v>
      </c>
      <c r="K1359" s="147" t="s">
        <v>2970</v>
      </c>
      <c r="L1359" s="5">
        <v>10.9</v>
      </c>
      <c r="M1359" s="124">
        <v>16</v>
      </c>
      <c r="N1359" s="147" t="s">
        <v>77</v>
      </c>
      <c r="O1359" s="147"/>
      <c r="P1359" s="147"/>
      <c r="Q1359" s="147"/>
      <c r="R1359" s="147"/>
      <c r="S1359" s="147"/>
      <c r="T1359" s="23"/>
      <c r="U1359" s="5"/>
      <c r="V1359" s="147"/>
      <c r="W1359" s="147" t="s">
        <v>6441</v>
      </c>
      <c r="X1359" s="109" t="s">
        <v>6442</v>
      </c>
      <c r="Y1359" s="147" t="s">
        <v>6443</v>
      </c>
      <c r="Z1359" s="147"/>
      <c r="AA1359" s="5">
        <v>87.2</v>
      </c>
      <c r="AB1359" s="5">
        <v>40.799999999999997</v>
      </c>
      <c r="AC1359" s="5"/>
      <c r="AD1359" s="5"/>
      <c r="AE1359" s="146"/>
    </row>
    <row r="1360" spans="1:31" ht="16.95" customHeight="1" x14ac:dyDescent="0.3">
      <c r="A1360" s="3">
        <v>46082</v>
      </c>
      <c r="B1360" s="14">
        <v>46084</v>
      </c>
      <c r="C1360" s="5" t="s">
        <v>148</v>
      </c>
      <c r="D1360" s="5" t="s">
        <v>6435</v>
      </c>
      <c r="E1360" s="147" t="s">
        <v>1680</v>
      </c>
      <c r="F1360" s="147"/>
      <c r="G1360" s="147" t="s">
        <v>1997</v>
      </c>
      <c r="H1360" s="145" t="s">
        <v>6444</v>
      </c>
      <c r="I1360" s="147" t="s">
        <v>3325</v>
      </c>
      <c r="J1360" s="147">
        <v>8</v>
      </c>
      <c r="K1360" s="147" t="s">
        <v>1924</v>
      </c>
      <c r="L1360" s="5">
        <v>10.9</v>
      </c>
      <c r="M1360" s="124">
        <v>12.5</v>
      </c>
      <c r="N1360" s="147" t="s">
        <v>77</v>
      </c>
      <c r="O1360" s="147"/>
      <c r="P1360" s="147"/>
      <c r="Q1360" s="147"/>
      <c r="R1360" s="147"/>
      <c r="S1360" s="147"/>
      <c r="T1360" s="23"/>
      <c r="U1360" s="5"/>
      <c r="V1360" s="147"/>
      <c r="W1360" s="147" t="s">
        <v>6445</v>
      </c>
      <c r="X1360" s="109" t="s">
        <v>6446</v>
      </c>
      <c r="Y1360" s="147" t="s">
        <v>6447</v>
      </c>
      <c r="Z1360" s="147"/>
      <c r="AA1360" s="5">
        <v>87.2</v>
      </c>
      <c r="AB1360" s="5">
        <v>12.8</v>
      </c>
      <c r="AC1360" s="5"/>
      <c r="AD1360" s="5"/>
      <c r="AE1360" s="146"/>
    </row>
    <row r="1361" spans="1:31" ht="16.95" customHeight="1" x14ac:dyDescent="0.3">
      <c r="A1361" s="3">
        <v>46082</v>
      </c>
      <c r="B1361" s="14">
        <v>46084</v>
      </c>
      <c r="C1361" s="5" t="s">
        <v>148</v>
      </c>
      <c r="D1361" s="5" t="s">
        <v>6435</v>
      </c>
      <c r="E1361" s="147" t="s">
        <v>1680</v>
      </c>
      <c r="F1361" s="147"/>
      <c r="G1361" s="147" t="s">
        <v>1898</v>
      </c>
      <c r="H1361" s="145" t="s">
        <v>6448</v>
      </c>
      <c r="I1361" s="147" t="s">
        <v>3325</v>
      </c>
      <c r="J1361" s="147">
        <v>8</v>
      </c>
      <c r="K1361" s="147" t="s">
        <v>2970</v>
      </c>
      <c r="L1361" s="5">
        <v>10.9</v>
      </c>
      <c r="M1361" s="124">
        <v>16</v>
      </c>
      <c r="N1361" s="147" t="s">
        <v>77</v>
      </c>
      <c r="O1361" s="147"/>
      <c r="P1361" s="147"/>
      <c r="Q1361" s="147"/>
      <c r="R1361" s="147"/>
      <c r="S1361" s="147"/>
      <c r="T1361" s="23"/>
      <c r="U1361" s="5"/>
      <c r="V1361" s="147"/>
      <c r="W1361" s="147" t="s">
        <v>6449</v>
      </c>
      <c r="X1361" s="109" t="s">
        <v>6450</v>
      </c>
      <c r="Y1361" s="147" t="s">
        <v>6451</v>
      </c>
      <c r="Z1361" s="147"/>
      <c r="AA1361" s="5">
        <v>87.2</v>
      </c>
      <c r="AB1361" s="5">
        <v>40.799999999999997</v>
      </c>
      <c r="AC1361" s="5"/>
      <c r="AD1361" s="5"/>
      <c r="AE1361" s="146"/>
    </row>
    <row r="1362" spans="1:31" ht="16.95" customHeight="1" x14ac:dyDescent="0.3">
      <c r="A1362" s="3">
        <v>46082</v>
      </c>
      <c r="B1362" s="14">
        <v>46084</v>
      </c>
      <c r="C1362" s="5" t="s">
        <v>148</v>
      </c>
      <c r="D1362" s="5" t="s">
        <v>6435</v>
      </c>
      <c r="E1362" s="147" t="s">
        <v>1680</v>
      </c>
      <c r="F1362" s="147"/>
      <c r="G1362" s="147" t="s">
        <v>1997</v>
      </c>
      <c r="H1362" s="145" t="s">
        <v>6452</v>
      </c>
      <c r="I1362" s="147" t="s">
        <v>3325</v>
      </c>
      <c r="J1362" s="147">
        <v>8</v>
      </c>
      <c r="K1362" s="147" t="s">
        <v>1924</v>
      </c>
      <c r="L1362" s="5">
        <v>10.9</v>
      </c>
      <c r="M1362" s="124">
        <v>12.5</v>
      </c>
      <c r="N1362" s="147" t="s">
        <v>77</v>
      </c>
      <c r="O1362" s="147"/>
      <c r="P1362" s="147"/>
      <c r="Q1362" s="147"/>
      <c r="R1362" s="147"/>
      <c r="S1362" s="147"/>
      <c r="T1362" s="23"/>
      <c r="U1362" s="5"/>
      <c r="V1362" s="147"/>
      <c r="W1362" s="147" t="s">
        <v>6453</v>
      </c>
      <c r="X1362" s="109" t="s">
        <v>6454</v>
      </c>
      <c r="Y1362" s="147" t="s">
        <v>6455</v>
      </c>
      <c r="Z1362" s="147"/>
      <c r="AA1362" s="5">
        <v>87.2</v>
      </c>
      <c r="AB1362" s="5">
        <v>12.8</v>
      </c>
      <c r="AC1362" s="5"/>
      <c r="AD1362" s="5"/>
      <c r="AE1362" s="146"/>
    </row>
    <row r="1363" spans="1:31" ht="16.95" customHeight="1" x14ac:dyDescent="0.3">
      <c r="A1363" s="3">
        <v>46082</v>
      </c>
      <c r="B1363" s="14">
        <v>46084</v>
      </c>
      <c r="C1363" s="5" t="s">
        <v>148</v>
      </c>
      <c r="D1363" s="5" t="s">
        <v>6435</v>
      </c>
      <c r="E1363" s="147" t="s">
        <v>1680</v>
      </c>
      <c r="F1363" s="147"/>
      <c r="G1363" s="147" t="s">
        <v>1898</v>
      </c>
      <c r="H1363" s="145" t="s">
        <v>6456</v>
      </c>
      <c r="I1363" s="147" t="s">
        <v>3325</v>
      </c>
      <c r="J1363" s="147">
        <v>8</v>
      </c>
      <c r="K1363" s="147" t="s">
        <v>1924</v>
      </c>
      <c r="L1363" s="5">
        <v>10.9</v>
      </c>
      <c r="M1363" s="124">
        <v>12.5</v>
      </c>
      <c r="N1363" s="147" t="s">
        <v>77</v>
      </c>
      <c r="O1363" s="147"/>
      <c r="P1363" s="147"/>
      <c r="Q1363" s="147"/>
      <c r="R1363" s="147"/>
      <c r="S1363" s="147"/>
      <c r="T1363" s="23"/>
      <c r="U1363" s="5"/>
      <c r="V1363" s="147"/>
      <c r="W1363" s="147" t="s">
        <v>6457</v>
      </c>
      <c r="X1363" s="109" t="s">
        <v>6458</v>
      </c>
      <c r="Y1363" s="147" t="s">
        <v>6459</v>
      </c>
      <c r="Z1363" s="147"/>
      <c r="AA1363" s="5">
        <v>87.2</v>
      </c>
      <c r="AB1363" s="5">
        <v>12.8</v>
      </c>
      <c r="AC1363" s="5"/>
      <c r="AD1363" s="5"/>
      <c r="AE1363" s="146"/>
    </row>
    <row r="1364" spans="1:31" ht="16.95" customHeight="1" x14ac:dyDescent="0.3">
      <c r="A1364" s="3">
        <v>46082</v>
      </c>
      <c r="B1364" s="14">
        <v>46084</v>
      </c>
      <c r="C1364" s="7" t="s">
        <v>71</v>
      </c>
      <c r="D1364" s="5" t="s">
        <v>72</v>
      </c>
      <c r="E1364" s="147" t="s">
        <v>1680</v>
      </c>
      <c r="F1364" s="147"/>
      <c r="G1364" s="147" t="s">
        <v>4930</v>
      </c>
      <c r="H1364" s="145" t="s">
        <v>6460</v>
      </c>
      <c r="I1364" s="147" t="s">
        <v>1690</v>
      </c>
      <c r="J1364" s="147">
        <v>4</v>
      </c>
      <c r="K1364" s="147" t="s">
        <v>1955</v>
      </c>
      <c r="L1364" s="5">
        <v>9.9</v>
      </c>
      <c r="M1364" s="124">
        <v>18.675000000000001</v>
      </c>
      <c r="N1364" s="147" t="s">
        <v>77</v>
      </c>
      <c r="O1364" s="147"/>
      <c r="P1364" s="147"/>
      <c r="Q1364" s="147"/>
      <c r="R1364" s="147"/>
      <c r="S1364" s="147"/>
      <c r="T1364" s="23"/>
      <c r="U1364" s="5"/>
      <c r="V1364" s="147"/>
      <c r="W1364" s="147" t="s">
        <v>6461</v>
      </c>
      <c r="X1364" s="109" t="s">
        <v>6462</v>
      </c>
      <c r="Y1364" s="147" t="s">
        <v>6463</v>
      </c>
      <c r="Z1364" s="147"/>
      <c r="AA1364" s="5">
        <v>39.6</v>
      </c>
      <c r="AB1364" s="5">
        <v>35.1</v>
      </c>
      <c r="AC1364" s="5"/>
      <c r="AD1364" s="5"/>
      <c r="AE1364" s="146"/>
    </row>
    <row r="1365" spans="1:31" ht="16.95" customHeight="1" x14ac:dyDescent="0.3">
      <c r="A1365" s="3">
        <v>46082</v>
      </c>
      <c r="B1365" s="14">
        <v>46084</v>
      </c>
      <c r="C1365" s="5" t="s">
        <v>6464</v>
      </c>
      <c r="D1365" s="5" t="s">
        <v>6464</v>
      </c>
      <c r="E1365" s="147" t="s">
        <v>1680</v>
      </c>
      <c r="F1365" s="7"/>
      <c r="G1365" s="148" t="s">
        <v>1722</v>
      </c>
      <c r="H1365" s="149" t="s">
        <v>6465</v>
      </c>
      <c r="I1365" s="148" t="s">
        <v>4396</v>
      </c>
      <c r="J1365" s="7">
        <v>2</v>
      </c>
      <c r="K1365" s="148">
        <v>79.900000000000006</v>
      </c>
      <c r="L1365" s="5">
        <v>32.9</v>
      </c>
      <c r="M1365" s="124">
        <v>39.950000000000003</v>
      </c>
      <c r="N1365" s="7" t="s">
        <v>77</v>
      </c>
      <c r="O1365" s="7"/>
      <c r="P1365" s="7"/>
      <c r="Q1365" s="7"/>
      <c r="R1365" s="7"/>
      <c r="S1365" s="7"/>
      <c r="T1365" s="23"/>
      <c r="U1365" s="5"/>
      <c r="V1365" s="7"/>
      <c r="W1365" s="148" t="s">
        <v>6466</v>
      </c>
      <c r="X1365" s="151" t="s">
        <v>6467</v>
      </c>
      <c r="Y1365" s="148" t="s">
        <v>6468</v>
      </c>
      <c r="Z1365" s="7"/>
      <c r="AA1365" s="5">
        <v>65.8</v>
      </c>
      <c r="AB1365" s="5">
        <v>14.1</v>
      </c>
      <c r="AC1365" s="5"/>
      <c r="AD1365" s="5"/>
      <c r="AE1365" s="146"/>
    </row>
    <row r="1366" spans="1:31" ht="16.95" customHeight="1" x14ac:dyDescent="0.3">
      <c r="A1366" s="3">
        <v>46082</v>
      </c>
      <c r="B1366" s="14">
        <v>46084</v>
      </c>
      <c r="C1366" s="5" t="s">
        <v>6464</v>
      </c>
      <c r="D1366" s="5" t="s">
        <v>6464</v>
      </c>
      <c r="E1366" s="147" t="s">
        <v>1680</v>
      </c>
      <c r="F1366" s="7"/>
      <c r="G1366" s="148" t="s">
        <v>1722</v>
      </c>
      <c r="H1366" s="149" t="s">
        <v>6469</v>
      </c>
      <c r="I1366" s="148" t="s">
        <v>4396</v>
      </c>
      <c r="J1366" s="7">
        <v>2</v>
      </c>
      <c r="K1366" s="148">
        <v>79.900000000000006</v>
      </c>
      <c r="L1366" s="5">
        <v>32.9</v>
      </c>
      <c r="M1366" s="124">
        <v>39.950000000000003</v>
      </c>
      <c r="N1366" s="7" t="s">
        <v>77</v>
      </c>
      <c r="O1366" s="7"/>
      <c r="P1366" s="7"/>
      <c r="Q1366" s="7"/>
      <c r="R1366" s="7"/>
      <c r="S1366" s="7"/>
      <c r="T1366" s="23"/>
      <c r="U1366" s="5"/>
      <c r="V1366" s="7"/>
      <c r="W1366" s="148" t="s">
        <v>6470</v>
      </c>
      <c r="X1366" s="151" t="s">
        <v>6471</v>
      </c>
      <c r="Y1366" s="148" t="s">
        <v>6472</v>
      </c>
      <c r="Z1366" s="7"/>
      <c r="AA1366" s="5">
        <v>65.8</v>
      </c>
      <c r="AB1366" s="5">
        <v>14.1</v>
      </c>
      <c r="AC1366" s="5"/>
      <c r="AD1366" s="5"/>
      <c r="AE1366" s="146"/>
    </row>
    <row r="1367" spans="1:31" ht="16.95" customHeight="1" x14ac:dyDescent="0.3">
      <c r="A1367" s="3">
        <v>46082</v>
      </c>
      <c r="B1367" s="14">
        <v>46084</v>
      </c>
      <c r="C1367" s="5" t="s">
        <v>6464</v>
      </c>
      <c r="D1367" s="5" t="s">
        <v>6464</v>
      </c>
      <c r="E1367" s="147" t="s">
        <v>1680</v>
      </c>
      <c r="F1367" s="7"/>
      <c r="G1367" s="148" t="s">
        <v>1722</v>
      </c>
      <c r="H1367" s="149" t="s">
        <v>6473</v>
      </c>
      <c r="I1367" s="148" t="s">
        <v>4396</v>
      </c>
      <c r="J1367" s="7">
        <v>1</v>
      </c>
      <c r="K1367" s="148">
        <v>45.9</v>
      </c>
      <c r="L1367" s="5">
        <v>32.9</v>
      </c>
      <c r="M1367" s="124">
        <v>45.9</v>
      </c>
      <c r="N1367" s="7" t="s">
        <v>77</v>
      </c>
      <c r="O1367" s="7"/>
      <c r="P1367" s="7"/>
      <c r="Q1367" s="7"/>
      <c r="R1367" s="7"/>
      <c r="S1367" s="7"/>
      <c r="T1367" s="23"/>
      <c r="U1367" s="5"/>
      <c r="V1367" s="7"/>
      <c r="W1367" s="148" t="s">
        <v>6474</v>
      </c>
      <c r="X1367" s="151" t="s">
        <v>6475</v>
      </c>
      <c r="Y1367" s="148" t="s">
        <v>6476</v>
      </c>
      <c r="Z1367" s="7"/>
      <c r="AA1367" s="5">
        <v>32.9</v>
      </c>
      <c r="AB1367" s="5">
        <v>13</v>
      </c>
      <c r="AC1367" s="5"/>
      <c r="AD1367" s="5"/>
      <c r="AE1367" s="146"/>
    </row>
    <row r="1368" spans="1:31" ht="16.95" customHeight="1" x14ac:dyDescent="0.3">
      <c r="A1368" s="3">
        <v>46082</v>
      </c>
      <c r="B1368" s="14">
        <v>46084</v>
      </c>
      <c r="C1368" s="5" t="s">
        <v>6464</v>
      </c>
      <c r="D1368" s="5" t="s">
        <v>6464</v>
      </c>
      <c r="E1368" s="147" t="s">
        <v>1680</v>
      </c>
      <c r="F1368" s="7"/>
      <c r="G1368" s="148" t="s">
        <v>1722</v>
      </c>
      <c r="H1368" s="149" t="s">
        <v>6477</v>
      </c>
      <c r="I1368" s="148" t="s">
        <v>4396</v>
      </c>
      <c r="J1368" s="7">
        <v>1</v>
      </c>
      <c r="K1368" s="148">
        <v>45.9</v>
      </c>
      <c r="L1368" s="5">
        <v>32.9</v>
      </c>
      <c r="M1368" s="124">
        <v>45.9</v>
      </c>
      <c r="N1368" s="7" t="s">
        <v>77</v>
      </c>
      <c r="O1368" s="7"/>
      <c r="P1368" s="7"/>
      <c r="Q1368" s="7"/>
      <c r="R1368" s="7"/>
      <c r="S1368" s="7"/>
      <c r="T1368" s="23"/>
      <c r="U1368" s="5"/>
      <c r="V1368" s="7"/>
      <c r="W1368" s="148" t="s">
        <v>6478</v>
      </c>
      <c r="X1368" s="151" t="s">
        <v>6479</v>
      </c>
      <c r="Y1368" s="148" t="s">
        <v>6480</v>
      </c>
      <c r="Z1368" s="7"/>
      <c r="AA1368" s="5">
        <v>32.9</v>
      </c>
      <c r="AB1368" s="5">
        <v>13</v>
      </c>
      <c r="AC1368" s="5"/>
      <c r="AD1368" s="5"/>
      <c r="AE1368" s="146"/>
    </row>
    <row r="1369" spans="1:31" ht="16.95" customHeight="1" x14ac:dyDescent="0.3">
      <c r="A1369" s="3">
        <v>46082</v>
      </c>
      <c r="B1369" s="14">
        <v>46084</v>
      </c>
      <c r="C1369" s="5" t="s">
        <v>6464</v>
      </c>
      <c r="D1369" s="5" t="s">
        <v>6464</v>
      </c>
      <c r="E1369" s="147" t="s">
        <v>1680</v>
      </c>
      <c r="F1369" s="7"/>
      <c r="G1369" s="148" t="s">
        <v>1722</v>
      </c>
      <c r="H1369" s="149" t="s">
        <v>6481</v>
      </c>
      <c r="I1369" s="148" t="s">
        <v>4396</v>
      </c>
      <c r="J1369" s="7">
        <v>1</v>
      </c>
      <c r="K1369" s="148">
        <v>45.9</v>
      </c>
      <c r="L1369" s="5">
        <v>32.9</v>
      </c>
      <c r="M1369" s="124">
        <v>45.9</v>
      </c>
      <c r="N1369" s="7" t="s">
        <v>77</v>
      </c>
      <c r="O1369" s="7"/>
      <c r="P1369" s="7"/>
      <c r="Q1369" s="7"/>
      <c r="R1369" s="7"/>
      <c r="S1369" s="7"/>
      <c r="T1369" s="23"/>
      <c r="U1369" s="5"/>
      <c r="V1369" s="7"/>
      <c r="W1369" s="148" t="s">
        <v>6482</v>
      </c>
      <c r="X1369" s="151" t="s">
        <v>6483</v>
      </c>
      <c r="Y1369" s="148" t="s">
        <v>6484</v>
      </c>
      <c r="Z1369" s="7"/>
      <c r="AA1369" s="5">
        <v>32.9</v>
      </c>
      <c r="AB1369" s="5">
        <v>13</v>
      </c>
      <c r="AC1369" s="5"/>
      <c r="AD1369" s="5"/>
      <c r="AE1369" s="146"/>
    </row>
    <row r="1370" spans="1:31" ht="16.95" customHeight="1" x14ac:dyDescent="0.3">
      <c r="A1370" s="3">
        <v>46082</v>
      </c>
      <c r="B1370" s="14">
        <v>46084</v>
      </c>
      <c r="C1370" s="5" t="s">
        <v>6464</v>
      </c>
      <c r="D1370" s="5" t="s">
        <v>6464</v>
      </c>
      <c r="E1370" s="147" t="s">
        <v>1680</v>
      </c>
      <c r="F1370" s="7"/>
      <c r="G1370" s="148" t="s">
        <v>1722</v>
      </c>
      <c r="H1370" s="149" t="s">
        <v>6485</v>
      </c>
      <c r="I1370" s="148" t="s">
        <v>4396</v>
      </c>
      <c r="J1370" s="7">
        <v>2</v>
      </c>
      <c r="K1370" s="148">
        <v>79.900000000000006</v>
      </c>
      <c r="L1370" s="5">
        <v>32.9</v>
      </c>
      <c r="M1370" s="124">
        <v>39.950000000000003</v>
      </c>
      <c r="N1370" s="7" t="s">
        <v>77</v>
      </c>
      <c r="O1370" s="7"/>
      <c r="P1370" s="7"/>
      <c r="Q1370" s="7"/>
      <c r="R1370" s="7"/>
      <c r="S1370" s="7"/>
      <c r="T1370" s="23"/>
      <c r="U1370" s="5"/>
      <c r="V1370" s="7"/>
      <c r="W1370" s="148" t="s">
        <v>6486</v>
      </c>
      <c r="X1370" s="151" t="s">
        <v>6487</v>
      </c>
      <c r="Y1370" s="148" t="s">
        <v>6488</v>
      </c>
      <c r="Z1370" s="7"/>
      <c r="AA1370" s="5">
        <v>65.8</v>
      </c>
      <c r="AB1370" s="5">
        <v>14.1</v>
      </c>
      <c r="AC1370" s="5"/>
      <c r="AD1370" s="5"/>
      <c r="AE1370" s="146"/>
    </row>
    <row r="1371" spans="1:31" ht="16.95" customHeight="1" x14ac:dyDescent="0.3">
      <c r="A1371" s="3">
        <v>46082</v>
      </c>
      <c r="B1371" s="14">
        <v>46084</v>
      </c>
      <c r="C1371" s="5" t="s">
        <v>6464</v>
      </c>
      <c r="D1371" s="5" t="s">
        <v>6464</v>
      </c>
      <c r="E1371" s="147" t="s">
        <v>1680</v>
      </c>
      <c r="F1371" s="7"/>
      <c r="G1371" s="148" t="s">
        <v>1722</v>
      </c>
      <c r="H1371" s="149" t="s">
        <v>6489</v>
      </c>
      <c r="I1371" s="148" t="s">
        <v>4226</v>
      </c>
      <c r="J1371" s="7">
        <v>9</v>
      </c>
      <c r="K1371" s="148">
        <v>98.2</v>
      </c>
      <c r="L1371" s="5">
        <v>6.6</v>
      </c>
      <c r="M1371" s="124">
        <v>10.911111111111101</v>
      </c>
      <c r="N1371" s="7" t="s">
        <v>77</v>
      </c>
      <c r="O1371" s="7"/>
      <c r="P1371" s="7"/>
      <c r="Q1371" s="7"/>
      <c r="R1371" s="7"/>
      <c r="S1371" s="7"/>
      <c r="T1371" s="23"/>
      <c r="U1371" s="5"/>
      <c r="V1371" s="7"/>
      <c r="W1371" s="148" t="s">
        <v>6490</v>
      </c>
      <c r="X1371" s="151" t="s">
        <v>6491</v>
      </c>
      <c r="Y1371" s="148" t="s">
        <v>6492</v>
      </c>
      <c r="Z1371" s="7"/>
      <c r="AA1371" s="5">
        <v>59.4</v>
      </c>
      <c r="AB1371" s="5">
        <v>38.799999999999997</v>
      </c>
      <c r="AC1371" s="5"/>
      <c r="AD1371" s="5"/>
      <c r="AE1371" s="146"/>
    </row>
    <row r="1372" spans="1:31" ht="16.95" customHeight="1" x14ac:dyDescent="0.3">
      <c r="A1372" s="3">
        <v>46082</v>
      </c>
      <c r="B1372" s="14">
        <v>46084</v>
      </c>
      <c r="C1372" s="5" t="s">
        <v>6464</v>
      </c>
      <c r="D1372" s="5" t="s">
        <v>6464</v>
      </c>
      <c r="E1372" s="147" t="s">
        <v>1680</v>
      </c>
      <c r="F1372" s="7"/>
      <c r="G1372" s="148" t="s">
        <v>1722</v>
      </c>
      <c r="H1372" s="149" t="s">
        <v>6493</v>
      </c>
      <c r="I1372" s="148" t="s">
        <v>4226</v>
      </c>
      <c r="J1372" s="7">
        <v>3</v>
      </c>
      <c r="K1372" s="148">
        <v>29.9</v>
      </c>
      <c r="L1372" s="5">
        <v>6.6</v>
      </c>
      <c r="M1372" s="124">
        <v>9.9666666666666703</v>
      </c>
      <c r="N1372" s="7" t="s">
        <v>77</v>
      </c>
      <c r="O1372" s="7"/>
      <c r="P1372" s="7"/>
      <c r="Q1372" s="7"/>
      <c r="R1372" s="7"/>
      <c r="S1372" s="7"/>
      <c r="T1372" s="23"/>
      <c r="U1372" s="5"/>
      <c r="V1372" s="7"/>
      <c r="W1372" s="148" t="s">
        <v>6494</v>
      </c>
      <c r="X1372" s="151" t="s">
        <v>6495</v>
      </c>
      <c r="Y1372" s="148" t="s">
        <v>6496</v>
      </c>
      <c r="Z1372" s="7"/>
      <c r="AA1372" s="5">
        <v>19.8</v>
      </c>
      <c r="AB1372" s="5">
        <v>10.1</v>
      </c>
      <c r="AC1372" s="5"/>
      <c r="AD1372" s="5"/>
      <c r="AE1372" s="146"/>
    </row>
    <row r="1373" spans="1:31" ht="16.95" customHeight="1" x14ac:dyDescent="0.3">
      <c r="A1373" s="3">
        <v>46082</v>
      </c>
      <c r="B1373" s="14">
        <v>46084</v>
      </c>
      <c r="C1373" s="5" t="s">
        <v>6464</v>
      </c>
      <c r="D1373" s="5" t="s">
        <v>6464</v>
      </c>
      <c r="E1373" s="147" t="s">
        <v>1680</v>
      </c>
      <c r="F1373" s="7"/>
      <c r="G1373" s="148" t="s">
        <v>1722</v>
      </c>
      <c r="H1373" s="149" t="s">
        <v>6497</v>
      </c>
      <c r="I1373" s="148" t="s">
        <v>4226</v>
      </c>
      <c r="J1373" s="7">
        <v>12</v>
      </c>
      <c r="K1373" s="148">
        <v>132.6</v>
      </c>
      <c r="L1373" s="5">
        <v>6.6</v>
      </c>
      <c r="M1373" s="124">
        <v>11.05</v>
      </c>
      <c r="N1373" s="7" t="s">
        <v>77</v>
      </c>
      <c r="O1373" s="7"/>
      <c r="P1373" s="7"/>
      <c r="Q1373" s="7"/>
      <c r="R1373" s="7"/>
      <c r="S1373" s="7"/>
      <c r="T1373" s="23"/>
      <c r="U1373" s="5"/>
      <c r="V1373" s="7"/>
      <c r="W1373" s="148" t="s">
        <v>6498</v>
      </c>
      <c r="X1373" s="151" t="s">
        <v>6499</v>
      </c>
      <c r="Y1373" s="148" t="s">
        <v>6500</v>
      </c>
      <c r="Z1373" s="7"/>
      <c r="AA1373" s="5">
        <v>79.2</v>
      </c>
      <c r="AB1373" s="5">
        <v>53.4</v>
      </c>
      <c r="AC1373" s="5"/>
      <c r="AD1373" s="5"/>
      <c r="AE1373" s="146"/>
    </row>
    <row r="1374" spans="1:31" ht="16.95" customHeight="1" x14ac:dyDescent="0.3">
      <c r="A1374" s="3">
        <v>46082</v>
      </c>
      <c r="B1374" s="14">
        <v>46084</v>
      </c>
      <c r="C1374" s="5" t="s">
        <v>6464</v>
      </c>
      <c r="D1374" s="5" t="s">
        <v>6464</v>
      </c>
      <c r="E1374" s="147" t="s">
        <v>1680</v>
      </c>
      <c r="F1374" s="7"/>
      <c r="G1374" s="148" t="s">
        <v>1722</v>
      </c>
      <c r="H1374" s="149" t="s">
        <v>6501</v>
      </c>
      <c r="I1374" s="148" t="s">
        <v>4226</v>
      </c>
      <c r="J1374" s="7">
        <v>9</v>
      </c>
      <c r="K1374" s="148">
        <v>98.2</v>
      </c>
      <c r="L1374" s="5">
        <v>6.6</v>
      </c>
      <c r="M1374" s="124">
        <v>10.911111111111101</v>
      </c>
      <c r="N1374" s="7" t="s">
        <v>77</v>
      </c>
      <c r="O1374" s="7"/>
      <c r="P1374" s="7"/>
      <c r="Q1374" s="7"/>
      <c r="R1374" s="7"/>
      <c r="S1374" s="7"/>
      <c r="T1374" s="23"/>
      <c r="U1374" s="5"/>
      <c r="V1374" s="7"/>
      <c r="W1374" s="148" t="s">
        <v>6502</v>
      </c>
      <c r="X1374" s="151" t="s">
        <v>6503</v>
      </c>
      <c r="Y1374" s="148" t="s">
        <v>6504</v>
      </c>
      <c r="Z1374" s="7"/>
      <c r="AA1374" s="5">
        <v>59.4</v>
      </c>
      <c r="AB1374" s="5">
        <v>38.799999999999997</v>
      </c>
      <c r="AC1374" s="5"/>
      <c r="AD1374" s="5"/>
      <c r="AE1374" s="146"/>
    </row>
    <row r="1375" spans="1:31" ht="16.95" customHeight="1" x14ac:dyDescent="0.3">
      <c r="A1375" s="3">
        <v>46082</v>
      </c>
      <c r="B1375" s="14">
        <v>46084</v>
      </c>
      <c r="C1375" s="5" t="s">
        <v>6464</v>
      </c>
      <c r="D1375" s="5" t="s">
        <v>6464</v>
      </c>
      <c r="E1375" s="147" t="s">
        <v>1680</v>
      </c>
      <c r="F1375" s="7"/>
      <c r="G1375" s="148" t="s">
        <v>1722</v>
      </c>
      <c r="H1375" s="149" t="s">
        <v>6505</v>
      </c>
      <c r="I1375" s="148" t="s">
        <v>4226</v>
      </c>
      <c r="J1375" s="7">
        <v>3</v>
      </c>
      <c r="K1375" s="148">
        <v>29.9</v>
      </c>
      <c r="L1375" s="5">
        <v>6.6</v>
      </c>
      <c r="M1375" s="124">
        <v>9.9666666666666703</v>
      </c>
      <c r="N1375" s="7" t="s">
        <v>77</v>
      </c>
      <c r="O1375" s="7"/>
      <c r="P1375" s="7"/>
      <c r="Q1375" s="7"/>
      <c r="R1375" s="7"/>
      <c r="S1375" s="7"/>
      <c r="T1375" s="23"/>
      <c r="U1375" s="5"/>
      <c r="V1375" s="7"/>
      <c r="W1375" s="148" t="s">
        <v>6506</v>
      </c>
      <c r="X1375" s="151" t="s">
        <v>6507</v>
      </c>
      <c r="Y1375" s="148" t="s">
        <v>6508</v>
      </c>
      <c r="Z1375" s="7"/>
      <c r="AA1375" s="5">
        <v>19.8</v>
      </c>
      <c r="AB1375" s="5">
        <v>10.1</v>
      </c>
      <c r="AC1375" s="5"/>
      <c r="AD1375" s="5"/>
      <c r="AE1375" s="146"/>
    </row>
    <row r="1376" spans="1:31" ht="16.95" customHeight="1" x14ac:dyDescent="0.3">
      <c r="A1376" s="3">
        <v>46082</v>
      </c>
      <c r="B1376" s="14">
        <v>46084</v>
      </c>
      <c r="C1376" s="5" t="s">
        <v>6464</v>
      </c>
      <c r="D1376" s="5" t="s">
        <v>6464</v>
      </c>
      <c r="E1376" s="147" t="s">
        <v>1680</v>
      </c>
      <c r="F1376" s="7"/>
      <c r="G1376" s="148" t="s">
        <v>1722</v>
      </c>
      <c r="H1376" s="149" t="s">
        <v>6509</v>
      </c>
      <c r="I1376" s="148" t="s">
        <v>4226</v>
      </c>
      <c r="J1376" s="7">
        <v>6</v>
      </c>
      <c r="K1376" s="148">
        <v>79</v>
      </c>
      <c r="L1376" s="5">
        <v>6.6</v>
      </c>
      <c r="M1376" s="124">
        <v>13.1666666666667</v>
      </c>
      <c r="N1376" s="7" t="s">
        <v>77</v>
      </c>
      <c r="O1376" s="7"/>
      <c r="P1376" s="7"/>
      <c r="Q1376" s="7"/>
      <c r="R1376" s="7"/>
      <c r="S1376" s="7"/>
      <c r="T1376" s="23"/>
      <c r="U1376" s="5"/>
      <c r="V1376" s="7"/>
      <c r="W1376" s="148" t="s">
        <v>6510</v>
      </c>
      <c r="X1376" s="151" t="s">
        <v>6511</v>
      </c>
      <c r="Y1376" s="148" t="s">
        <v>6512</v>
      </c>
      <c r="Z1376" s="7"/>
      <c r="AA1376" s="5">
        <v>39.6</v>
      </c>
      <c r="AB1376" s="5">
        <v>39.4</v>
      </c>
      <c r="AC1376" s="5"/>
      <c r="AD1376" s="5"/>
      <c r="AE1376" s="146"/>
    </row>
    <row r="1377" spans="1:31" ht="16.95" customHeight="1" x14ac:dyDescent="0.3">
      <c r="A1377" s="3">
        <v>46082</v>
      </c>
      <c r="B1377" s="14">
        <v>46084</v>
      </c>
      <c r="C1377" s="5" t="s">
        <v>6464</v>
      </c>
      <c r="D1377" s="5" t="s">
        <v>6464</v>
      </c>
      <c r="E1377" s="147" t="s">
        <v>1680</v>
      </c>
      <c r="F1377" s="7"/>
      <c r="G1377" s="148" t="s">
        <v>1722</v>
      </c>
      <c r="H1377" s="149" t="s">
        <v>6513</v>
      </c>
      <c r="I1377" s="148" t="s">
        <v>4226</v>
      </c>
      <c r="J1377" s="7">
        <v>6</v>
      </c>
      <c r="K1377" s="148">
        <v>79</v>
      </c>
      <c r="L1377" s="5">
        <v>6.6</v>
      </c>
      <c r="M1377" s="124">
        <v>13.1666666666667</v>
      </c>
      <c r="N1377" s="7" t="s">
        <v>77</v>
      </c>
      <c r="O1377" s="7"/>
      <c r="P1377" s="7"/>
      <c r="Q1377" s="7"/>
      <c r="R1377" s="7"/>
      <c r="S1377" s="7"/>
      <c r="T1377" s="23"/>
      <c r="U1377" s="5"/>
      <c r="V1377" s="7"/>
      <c r="W1377" s="148" t="s">
        <v>6514</v>
      </c>
      <c r="X1377" s="151" t="s">
        <v>6515</v>
      </c>
      <c r="Y1377" s="148" t="s">
        <v>6516</v>
      </c>
      <c r="Z1377" s="7"/>
      <c r="AA1377" s="5">
        <v>39.6</v>
      </c>
      <c r="AB1377" s="5">
        <v>39.4</v>
      </c>
      <c r="AC1377" s="5"/>
      <c r="AD1377" s="5"/>
      <c r="AE1377" s="146"/>
    </row>
    <row r="1378" spans="1:31" ht="16.95" customHeight="1" x14ac:dyDescent="0.3">
      <c r="A1378" s="3">
        <v>46082</v>
      </c>
      <c r="B1378" s="14">
        <v>46084</v>
      </c>
      <c r="C1378" s="5" t="s">
        <v>6464</v>
      </c>
      <c r="D1378" s="5" t="s">
        <v>6464</v>
      </c>
      <c r="E1378" s="147" t="s">
        <v>1680</v>
      </c>
      <c r="F1378" s="7"/>
      <c r="G1378" s="148" t="s">
        <v>1722</v>
      </c>
      <c r="H1378" s="149" t="s">
        <v>6517</v>
      </c>
      <c r="I1378" s="148" t="s">
        <v>4226</v>
      </c>
      <c r="J1378" s="7">
        <v>11</v>
      </c>
      <c r="K1378" s="148">
        <v>108.9</v>
      </c>
      <c r="L1378" s="5">
        <v>6.6</v>
      </c>
      <c r="M1378" s="124">
        <v>9.9</v>
      </c>
      <c r="N1378" s="7" t="s">
        <v>77</v>
      </c>
      <c r="O1378" s="7"/>
      <c r="P1378" s="7"/>
      <c r="Q1378" s="7"/>
      <c r="R1378" s="7"/>
      <c r="S1378" s="7"/>
      <c r="T1378" s="23"/>
      <c r="U1378" s="5"/>
      <c r="V1378" s="7"/>
      <c r="W1378" s="148" t="s">
        <v>6518</v>
      </c>
      <c r="X1378" s="151" t="s">
        <v>6519</v>
      </c>
      <c r="Y1378" s="148" t="s">
        <v>6520</v>
      </c>
      <c r="Z1378" s="7"/>
      <c r="AA1378" s="5">
        <v>72.599999999999994</v>
      </c>
      <c r="AB1378" s="5">
        <v>36.299999999999997</v>
      </c>
      <c r="AC1378" s="5"/>
      <c r="AD1378" s="5"/>
      <c r="AE1378" s="146"/>
    </row>
    <row r="1379" spans="1:31" ht="16.95" customHeight="1" x14ac:dyDescent="0.3">
      <c r="A1379" s="3">
        <v>46082</v>
      </c>
      <c r="B1379" s="14">
        <v>46084</v>
      </c>
      <c r="C1379" s="5" t="s">
        <v>6464</v>
      </c>
      <c r="D1379" s="5" t="s">
        <v>6464</v>
      </c>
      <c r="E1379" s="147" t="s">
        <v>1680</v>
      </c>
      <c r="F1379" s="7"/>
      <c r="G1379" s="148" t="s">
        <v>1722</v>
      </c>
      <c r="H1379" s="149" t="s">
        <v>6521</v>
      </c>
      <c r="I1379" s="148" t="s">
        <v>4226</v>
      </c>
      <c r="J1379" s="7">
        <v>12</v>
      </c>
      <c r="K1379" s="148">
        <v>132.6</v>
      </c>
      <c r="L1379" s="5">
        <v>6.6</v>
      </c>
      <c r="M1379" s="124">
        <v>11.05</v>
      </c>
      <c r="N1379" s="7" t="s">
        <v>77</v>
      </c>
      <c r="O1379" s="7"/>
      <c r="P1379" s="7"/>
      <c r="Q1379" s="7"/>
      <c r="R1379" s="7"/>
      <c r="S1379" s="7"/>
      <c r="T1379" s="23"/>
      <c r="U1379" s="5"/>
      <c r="V1379" s="7"/>
      <c r="W1379" s="148" t="s">
        <v>6522</v>
      </c>
      <c r="X1379" s="151" t="s">
        <v>6523</v>
      </c>
      <c r="Y1379" s="148" t="s">
        <v>6524</v>
      </c>
      <c r="Z1379" s="7"/>
      <c r="AA1379" s="5">
        <v>79.2</v>
      </c>
      <c r="AB1379" s="5">
        <v>53.4</v>
      </c>
      <c r="AC1379" s="5"/>
      <c r="AD1379" s="5"/>
      <c r="AE1379" s="146"/>
    </row>
    <row r="1380" spans="1:31" ht="16.95" customHeight="1" x14ac:dyDescent="0.3">
      <c r="A1380" s="3">
        <v>46082</v>
      </c>
      <c r="B1380" s="14">
        <v>46084</v>
      </c>
      <c r="C1380" s="5" t="s">
        <v>6464</v>
      </c>
      <c r="D1380" s="5" t="s">
        <v>6464</v>
      </c>
      <c r="E1380" s="147" t="s">
        <v>1680</v>
      </c>
      <c r="F1380" s="7"/>
      <c r="G1380" s="148" t="s">
        <v>1722</v>
      </c>
      <c r="H1380" s="149" t="s">
        <v>6525</v>
      </c>
      <c r="I1380" s="148" t="s">
        <v>4226</v>
      </c>
      <c r="J1380" s="7">
        <v>12</v>
      </c>
      <c r="K1380" s="148">
        <v>132.6</v>
      </c>
      <c r="L1380" s="5">
        <v>6.6</v>
      </c>
      <c r="M1380" s="124">
        <v>11.05</v>
      </c>
      <c r="N1380" s="7" t="s">
        <v>77</v>
      </c>
      <c r="O1380" s="7"/>
      <c r="P1380" s="7"/>
      <c r="Q1380" s="7"/>
      <c r="R1380" s="7"/>
      <c r="S1380" s="7"/>
      <c r="T1380" s="23"/>
      <c r="U1380" s="5"/>
      <c r="V1380" s="7"/>
      <c r="W1380" s="148" t="s">
        <v>6526</v>
      </c>
      <c r="X1380" s="151" t="s">
        <v>6527</v>
      </c>
      <c r="Y1380" s="148" t="s">
        <v>6528</v>
      </c>
      <c r="Z1380" s="7"/>
      <c r="AA1380" s="5">
        <v>79.2</v>
      </c>
      <c r="AB1380" s="5">
        <v>53.4</v>
      </c>
      <c r="AC1380" s="5"/>
      <c r="AD1380" s="5"/>
      <c r="AE1380" s="146"/>
    </row>
    <row r="1381" spans="1:31" ht="16.95" customHeight="1" x14ac:dyDescent="0.3">
      <c r="A1381" s="3">
        <v>46082</v>
      </c>
      <c r="B1381" s="14">
        <v>46084</v>
      </c>
      <c r="C1381" s="5" t="s">
        <v>6464</v>
      </c>
      <c r="D1381" s="5" t="s">
        <v>6464</v>
      </c>
      <c r="E1381" s="147" t="s">
        <v>1680</v>
      </c>
      <c r="F1381" s="7"/>
      <c r="G1381" s="148" t="s">
        <v>1722</v>
      </c>
      <c r="H1381" s="149" t="s">
        <v>6529</v>
      </c>
      <c r="I1381" s="148" t="s">
        <v>4226</v>
      </c>
      <c r="J1381" s="7">
        <v>3</v>
      </c>
      <c r="K1381" s="148">
        <v>29.9</v>
      </c>
      <c r="L1381" s="5">
        <v>6.6</v>
      </c>
      <c r="M1381" s="124">
        <v>9.9666666666666703</v>
      </c>
      <c r="N1381" s="7" t="s">
        <v>77</v>
      </c>
      <c r="O1381" s="7"/>
      <c r="P1381" s="7"/>
      <c r="Q1381" s="7"/>
      <c r="R1381" s="7"/>
      <c r="S1381" s="7"/>
      <c r="T1381" s="23"/>
      <c r="U1381" s="5"/>
      <c r="V1381" s="7"/>
      <c r="W1381" s="148" t="s">
        <v>6530</v>
      </c>
      <c r="X1381" s="151" t="s">
        <v>6531</v>
      </c>
      <c r="Y1381" s="148" t="s">
        <v>6532</v>
      </c>
      <c r="Z1381" s="7"/>
      <c r="AA1381" s="5">
        <v>19.8</v>
      </c>
      <c r="AB1381" s="5">
        <v>10.1</v>
      </c>
      <c r="AC1381" s="5"/>
      <c r="AD1381" s="5"/>
      <c r="AE1381" s="146"/>
    </row>
    <row r="1382" spans="1:31" ht="16.95" customHeight="1" x14ac:dyDescent="0.3">
      <c r="A1382" s="3">
        <v>46082</v>
      </c>
      <c r="B1382" s="14">
        <v>46084</v>
      </c>
      <c r="C1382" s="5" t="s">
        <v>6464</v>
      </c>
      <c r="D1382" s="5" t="s">
        <v>6464</v>
      </c>
      <c r="E1382" s="147" t="s">
        <v>1680</v>
      </c>
      <c r="F1382" s="7"/>
      <c r="G1382" s="148" t="s">
        <v>1722</v>
      </c>
      <c r="H1382" s="149" t="s">
        <v>6533</v>
      </c>
      <c r="I1382" s="148" t="s">
        <v>4226</v>
      </c>
      <c r="J1382" s="7">
        <v>11</v>
      </c>
      <c r="K1382" s="148">
        <v>108.9</v>
      </c>
      <c r="L1382" s="5">
        <v>6.6</v>
      </c>
      <c r="M1382" s="124">
        <v>9.9</v>
      </c>
      <c r="N1382" s="7" t="s">
        <v>77</v>
      </c>
      <c r="O1382" s="7"/>
      <c r="P1382" s="7"/>
      <c r="Q1382" s="7"/>
      <c r="R1382" s="7"/>
      <c r="S1382" s="7"/>
      <c r="T1382" s="23"/>
      <c r="U1382" s="5"/>
      <c r="V1382" s="7"/>
      <c r="W1382" s="148" t="s">
        <v>6534</v>
      </c>
      <c r="X1382" s="151" t="s">
        <v>6535</v>
      </c>
      <c r="Y1382" s="148" t="s">
        <v>6536</v>
      </c>
      <c r="Z1382" s="7"/>
      <c r="AA1382" s="5">
        <v>72.599999999999994</v>
      </c>
      <c r="AB1382" s="5">
        <v>36.299999999999997</v>
      </c>
      <c r="AC1382" s="5"/>
      <c r="AD1382" s="5"/>
      <c r="AE1382" s="146"/>
    </row>
    <row r="1383" spans="1:31" ht="16.95" customHeight="1" x14ac:dyDescent="0.3">
      <c r="A1383" s="3">
        <v>46082</v>
      </c>
      <c r="B1383" s="14">
        <v>46084</v>
      </c>
      <c r="C1383" s="7" t="s">
        <v>71</v>
      </c>
      <c r="D1383" s="5" t="s">
        <v>72</v>
      </c>
      <c r="E1383" s="147" t="s">
        <v>1680</v>
      </c>
      <c r="F1383" s="7"/>
      <c r="G1383" s="148" t="s">
        <v>4438</v>
      </c>
      <c r="H1383" s="149" t="s">
        <v>6537</v>
      </c>
      <c r="I1383" s="148" t="s">
        <v>4226</v>
      </c>
      <c r="J1383" s="7">
        <v>12</v>
      </c>
      <c r="K1383" s="148">
        <v>121.6</v>
      </c>
      <c r="L1383" s="5">
        <v>6.6</v>
      </c>
      <c r="M1383" s="124">
        <v>10.133333333333301</v>
      </c>
      <c r="N1383" s="7" t="s">
        <v>77</v>
      </c>
      <c r="O1383" s="7"/>
      <c r="P1383" s="7"/>
      <c r="Q1383" s="7"/>
      <c r="R1383" s="7"/>
      <c r="S1383" s="7"/>
      <c r="T1383" s="23"/>
      <c r="U1383" s="5"/>
      <c r="V1383" s="7"/>
      <c r="W1383" s="148" t="s">
        <v>6538</v>
      </c>
      <c r="X1383" s="151" t="s">
        <v>6539</v>
      </c>
      <c r="Y1383" s="148" t="s">
        <v>6540</v>
      </c>
      <c r="Z1383" s="7"/>
      <c r="AA1383" s="5">
        <v>79.2</v>
      </c>
      <c r="AB1383" s="5">
        <v>42.4</v>
      </c>
      <c r="AC1383" s="5"/>
      <c r="AD1383" s="5"/>
      <c r="AE1383" s="146"/>
    </row>
    <row r="1384" spans="1:31" ht="16.95" customHeight="1" x14ac:dyDescent="0.3">
      <c r="A1384" s="3">
        <v>46082</v>
      </c>
      <c r="B1384" s="14">
        <v>46084</v>
      </c>
      <c r="C1384" s="7" t="s">
        <v>71</v>
      </c>
      <c r="D1384" s="5" t="s">
        <v>72</v>
      </c>
      <c r="E1384" s="147" t="s">
        <v>1680</v>
      </c>
      <c r="F1384" s="7"/>
      <c r="G1384" s="148" t="s">
        <v>4752</v>
      </c>
      <c r="H1384" s="149" t="s">
        <v>6541</v>
      </c>
      <c r="I1384" s="148" t="s">
        <v>4226</v>
      </c>
      <c r="J1384" s="7">
        <v>12</v>
      </c>
      <c r="K1384" s="148">
        <v>164.1</v>
      </c>
      <c r="L1384" s="5">
        <v>6.6</v>
      </c>
      <c r="M1384" s="124">
        <v>13.675000000000001</v>
      </c>
      <c r="N1384" s="7" t="s">
        <v>77</v>
      </c>
      <c r="O1384" s="7"/>
      <c r="P1384" s="7"/>
      <c r="Q1384" s="7"/>
      <c r="R1384" s="7"/>
      <c r="S1384" s="7"/>
      <c r="T1384" s="23"/>
      <c r="U1384" s="5"/>
      <c r="V1384" s="7"/>
      <c r="W1384" s="148" t="s">
        <v>6542</v>
      </c>
      <c r="X1384" s="151" t="s">
        <v>6543</v>
      </c>
      <c r="Y1384" s="148" t="s">
        <v>6544</v>
      </c>
      <c r="Z1384" s="7"/>
      <c r="AA1384" s="5">
        <v>79.2</v>
      </c>
      <c r="AB1384" s="5">
        <v>84.9</v>
      </c>
      <c r="AC1384" s="5"/>
      <c r="AD1384" s="5"/>
      <c r="AE1384" s="146"/>
    </row>
    <row r="1385" spans="1:31" ht="16.95" customHeight="1" x14ac:dyDescent="0.3">
      <c r="A1385" s="3">
        <v>46082</v>
      </c>
      <c r="B1385" s="14">
        <v>46084</v>
      </c>
      <c r="C1385" s="7" t="s">
        <v>71</v>
      </c>
      <c r="D1385" s="5" t="s">
        <v>72</v>
      </c>
      <c r="E1385" s="147" t="s">
        <v>1680</v>
      </c>
      <c r="F1385" s="7"/>
      <c r="G1385" s="148" t="s">
        <v>6545</v>
      </c>
      <c r="H1385" s="149" t="s">
        <v>6546</v>
      </c>
      <c r="I1385" s="148" t="s">
        <v>4396</v>
      </c>
      <c r="J1385" s="7">
        <v>1</v>
      </c>
      <c r="K1385" s="148">
        <v>83.6</v>
      </c>
      <c r="L1385" s="5">
        <v>32.9</v>
      </c>
      <c r="M1385" s="124">
        <v>83.6</v>
      </c>
      <c r="N1385" s="7" t="s">
        <v>77</v>
      </c>
      <c r="O1385" s="7"/>
      <c r="P1385" s="7"/>
      <c r="Q1385" s="7"/>
      <c r="R1385" s="7"/>
      <c r="S1385" s="7"/>
      <c r="T1385" s="23"/>
      <c r="U1385" s="5"/>
      <c r="V1385" s="7"/>
      <c r="W1385" s="148" t="s">
        <v>6547</v>
      </c>
      <c r="X1385" s="151" t="s">
        <v>6548</v>
      </c>
      <c r="Y1385" s="148" t="s">
        <v>6549</v>
      </c>
      <c r="Z1385" s="7"/>
      <c r="AA1385" s="5">
        <v>32.9</v>
      </c>
      <c r="AB1385" s="5">
        <v>50.7</v>
      </c>
      <c r="AC1385" s="5"/>
      <c r="AD1385" s="5"/>
      <c r="AE1385" s="146"/>
    </row>
    <row r="1386" spans="1:31" ht="16.95" customHeight="1" x14ac:dyDescent="0.3">
      <c r="A1386" s="3">
        <v>46082</v>
      </c>
      <c r="B1386" s="14">
        <v>46084</v>
      </c>
      <c r="C1386" s="5" t="s">
        <v>470</v>
      </c>
      <c r="D1386" s="5" t="s">
        <v>1806</v>
      </c>
      <c r="E1386" s="147" t="s">
        <v>1680</v>
      </c>
      <c r="F1386" s="7"/>
      <c r="G1386" s="148" t="s">
        <v>1772</v>
      </c>
      <c r="H1386" s="149" t="s">
        <v>6550</v>
      </c>
      <c r="I1386" s="148" t="s">
        <v>4396</v>
      </c>
      <c r="J1386" s="7">
        <v>1</v>
      </c>
      <c r="K1386" s="148">
        <v>44.9</v>
      </c>
      <c r="L1386" s="5">
        <v>32.9</v>
      </c>
      <c r="M1386" s="124">
        <v>44.9</v>
      </c>
      <c r="N1386" s="7" t="s">
        <v>77</v>
      </c>
      <c r="O1386" s="7"/>
      <c r="P1386" s="7"/>
      <c r="Q1386" s="7"/>
      <c r="R1386" s="7"/>
      <c r="S1386" s="7"/>
      <c r="T1386" s="23"/>
      <c r="U1386" s="5"/>
      <c r="V1386" s="7"/>
      <c r="W1386" s="148" t="s">
        <v>6551</v>
      </c>
      <c r="X1386" s="151" t="s">
        <v>6552</v>
      </c>
      <c r="Y1386" s="148" t="s">
        <v>6553</v>
      </c>
      <c r="Z1386" s="7"/>
      <c r="AA1386" s="5">
        <v>32.9</v>
      </c>
      <c r="AB1386" s="5">
        <v>12</v>
      </c>
      <c r="AC1386" s="5"/>
      <c r="AD1386" s="5"/>
      <c r="AE1386" s="146"/>
    </row>
    <row r="1387" spans="1:31" ht="16.95" customHeight="1" x14ac:dyDescent="0.3">
      <c r="A1387" s="3">
        <v>46082</v>
      </c>
      <c r="B1387" s="14">
        <v>46084</v>
      </c>
      <c r="C1387" s="5" t="s">
        <v>470</v>
      </c>
      <c r="D1387" s="5" t="s">
        <v>1806</v>
      </c>
      <c r="E1387" s="147" t="s">
        <v>1680</v>
      </c>
      <c r="F1387" s="7"/>
      <c r="G1387" s="148" t="s">
        <v>1772</v>
      </c>
      <c r="H1387" s="149" t="s">
        <v>6554</v>
      </c>
      <c r="I1387" s="148" t="s">
        <v>4396</v>
      </c>
      <c r="J1387" s="7">
        <v>2</v>
      </c>
      <c r="K1387" s="148">
        <v>75.8</v>
      </c>
      <c r="L1387" s="5">
        <v>32.9</v>
      </c>
      <c r="M1387" s="124">
        <v>37.9</v>
      </c>
      <c r="N1387" s="7" t="s">
        <v>77</v>
      </c>
      <c r="O1387" s="7"/>
      <c r="P1387" s="7"/>
      <c r="Q1387" s="7"/>
      <c r="R1387" s="7"/>
      <c r="S1387" s="7"/>
      <c r="T1387" s="23"/>
      <c r="U1387" s="5"/>
      <c r="V1387" s="7"/>
      <c r="W1387" s="148" t="s">
        <v>6555</v>
      </c>
      <c r="X1387" s="151" t="s">
        <v>6556</v>
      </c>
      <c r="Y1387" s="148" t="s">
        <v>6557</v>
      </c>
      <c r="Z1387" s="7"/>
      <c r="AA1387" s="5">
        <v>65.8</v>
      </c>
      <c r="AB1387" s="5">
        <v>10</v>
      </c>
      <c r="AC1387" s="5"/>
      <c r="AD1387" s="5"/>
      <c r="AE1387" s="146"/>
    </row>
    <row r="1388" spans="1:31" ht="16.95" customHeight="1" x14ac:dyDescent="0.3">
      <c r="A1388" s="3">
        <v>46082</v>
      </c>
      <c r="B1388" s="14">
        <v>46084</v>
      </c>
      <c r="C1388" s="5" t="s">
        <v>470</v>
      </c>
      <c r="D1388" s="5" t="s">
        <v>1806</v>
      </c>
      <c r="E1388" s="147" t="s">
        <v>1680</v>
      </c>
      <c r="F1388" s="7"/>
      <c r="G1388" s="148" t="s">
        <v>1772</v>
      </c>
      <c r="H1388" s="149" t="s">
        <v>6558</v>
      </c>
      <c r="I1388" s="148" t="s">
        <v>4396</v>
      </c>
      <c r="J1388" s="7">
        <v>1</v>
      </c>
      <c r="K1388" s="148">
        <v>44.9</v>
      </c>
      <c r="L1388" s="5">
        <v>32.9</v>
      </c>
      <c r="M1388" s="124">
        <v>44.9</v>
      </c>
      <c r="N1388" s="7" t="s">
        <v>77</v>
      </c>
      <c r="O1388" s="7"/>
      <c r="P1388" s="7"/>
      <c r="Q1388" s="7"/>
      <c r="R1388" s="7"/>
      <c r="S1388" s="7"/>
      <c r="T1388" s="23"/>
      <c r="U1388" s="5"/>
      <c r="V1388" s="7"/>
      <c r="W1388" s="148" t="s">
        <v>6559</v>
      </c>
      <c r="X1388" s="151" t="s">
        <v>6560</v>
      </c>
      <c r="Y1388" s="148" t="s">
        <v>6561</v>
      </c>
      <c r="Z1388" s="7"/>
      <c r="AA1388" s="5">
        <v>32.9</v>
      </c>
      <c r="AB1388" s="5">
        <v>12</v>
      </c>
      <c r="AC1388" s="5"/>
      <c r="AD1388" s="5"/>
      <c r="AE1388" s="146"/>
    </row>
    <row r="1389" spans="1:31" ht="16.95" customHeight="1" x14ac:dyDescent="0.3">
      <c r="A1389" s="3">
        <v>46082</v>
      </c>
      <c r="B1389" s="14">
        <v>46084</v>
      </c>
      <c r="C1389" s="5" t="s">
        <v>470</v>
      </c>
      <c r="D1389" s="5" t="s">
        <v>1806</v>
      </c>
      <c r="E1389" s="147" t="s">
        <v>1680</v>
      </c>
      <c r="F1389" s="7"/>
      <c r="G1389" s="148" t="s">
        <v>1772</v>
      </c>
      <c r="H1389" s="149" t="s">
        <v>6562</v>
      </c>
      <c r="I1389" s="148" t="s">
        <v>4226</v>
      </c>
      <c r="J1389" s="7">
        <v>6</v>
      </c>
      <c r="K1389" s="148">
        <v>49.6</v>
      </c>
      <c r="L1389" s="5">
        <v>6.6</v>
      </c>
      <c r="M1389" s="124">
        <v>8.2666666666666693</v>
      </c>
      <c r="N1389" s="7" t="s">
        <v>77</v>
      </c>
      <c r="O1389" s="7"/>
      <c r="P1389" s="7"/>
      <c r="Q1389" s="7"/>
      <c r="R1389" s="7"/>
      <c r="S1389" s="7"/>
      <c r="T1389" s="23"/>
      <c r="U1389" s="5"/>
      <c r="V1389" s="7"/>
      <c r="W1389" s="148" t="s">
        <v>6563</v>
      </c>
      <c r="X1389" s="151" t="s">
        <v>6564</v>
      </c>
      <c r="Y1389" s="148" t="s">
        <v>6565</v>
      </c>
      <c r="Z1389" s="7"/>
      <c r="AA1389" s="5">
        <v>39.6</v>
      </c>
      <c r="AB1389" s="5">
        <v>10</v>
      </c>
      <c r="AC1389" s="5"/>
      <c r="AD1389" s="5"/>
      <c r="AE1389" s="146"/>
    </row>
    <row r="1390" spans="1:31" ht="16.95" customHeight="1" x14ac:dyDescent="0.3">
      <c r="A1390" s="3">
        <v>46082</v>
      </c>
      <c r="B1390" s="14">
        <v>46084</v>
      </c>
      <c r="C1390" s="5" t="s">
        <v>470</v>
      </c>
      <c r="D1390" s="5" t="s">
        <v>1806</v>
      </c>
      <c r="E1390" s="147" t="s">
        <v>1680</v>
      </c>
      <c r="F1390" s="7"/>
      <c r="G1390" s="148" t="s">
        <v>1772</v>
      </c>
      <c r="H1390" s="149" t="s">
        <v>6566</v>
      </c>
      <c r="I1390" s="148" t="s">
        <v>4226</v>
      </c>
      <c r="J1390" s="7">
        <v>6</v>
      </c>
      <c r="K1390" s="148">
        <v>49.6</v>
      </c>
      <c r="L1390" s="5">
        <v>6.6</v>
      </c>
      <c r="M1390" s="124">
        <v>8.2666666666666693</v>
      </c>
      <c r="N1390" s="7" t="s">
        <v>77</v>
      </c>
      <c r="O1390" s="7"/>
      <c r="P1390" s="7"/>
      <c r="Q1390" s="7"/>
      <c r="R1390" s="7"/>
      <c r="S1390" s="7"/>
      <c r="T1390" s="23"/>
      <c r="U1390" s="5"/>
      <c r="V1390" s="7"/>
      <c r="W1390" s="148" t="s">
        <v>6567</v>
      </c>
      <c r="X1390" s="151" t="s">
        <v>6568</v>
      </c>
      <c r="Y1390" s="148" t="s">
        <v>6569</v>
      </c>
      <c r="Z1390" s="7"/>
      <c r="AA1390" s="5">
        <v>39.6</v>
      </c>
      <c r="AB1390" s="5">
        <v>10</v>
      </c>
      <c r="AC1390" s="5"/>
      <c r="AD1390" s="5"/>
      <c r="AE1390" s="146"/>
    </row>
    <row r="1391" spans="1:31" ht="16.95" customHeight="1" x14ac:dyDescent="0.3">
      <c r="A1391" s="3">
        <v>46082</v>
      </c>
      <c r="B1391" s="14">
        <v>46084</v>
      </c>
      <c r="C1391" s="5" t="s">
        <v>470</v>
      </c>
      <c r="D1391" s="5" t="s">
        <v>1806</v>
      </c>
      <c r="E1391" s="147" t="s">
        <v>1680</v>
      </c>
      <c r="F1391" s="7"/>
      <c r="G1391" s="148" t="s">
        <v>1772</v>
      </c>
      <c r="H1391" s="149" t="s">
        <v>6570</v>
      </c>
      <c r="I1391" s="148" t="s">
        <v>4226</v>
      </c>
      <c r="J1391" s="7">
        <v>12</v>
      </c>
      <c r="K1391" s="148">
        <v>99.8</v>
      </c>
      <c r="L1391" s="5">
        <v>6.6</v>
      </c>
      <c r="M1391" s="124">
        <v>8.31666666666667</v>
      </c>
      <c r="N1391" s="7" t="s">
        <v>77</v>
      </c>
      <c r="O1391" s="7"/>
      <c r="P1391" s="7"/>
      <c r="Q1391" s="7"/>
      <c r="R1391" s="7"/>
      <c r="S1391" s="7"/>
      <c r="T1391" s="23"/>
      <c r="U1391" s="5"/>
      <c r="V1391" s="7"/>
      <c r="W1391" s="148" t="s">
        <v>6571</v>
      </c>
      <c r="X1391" s="151" t="s">
        <v>6572</v>
      </c>
      <c r="Y1391" s="148" t="s">
        <v>6573</v>
      </c>
      <c r="Z1391" s="7"/>
      <c r="AA1391" s="5">
        <v>79.2</v>
      </c>
      <c r="AB1391" s="5">
        <v>20.6</v>
      </c>
      <c r="AC1391" s="5"/>
      <c r="AD1391" s="5"/>
      <c r="AE1391" s="146"/>
    </row>
    <row r="1392" spans="1:31" ht="16.95" customHeight="1" x14ac:dyDescent="0.3">
      <c r="A1392" s="3">
        <v>46082</v>
      </c>
      <c r="B1392" s="14">
        <v>46084</v>
      </c>
      <c r="C1392" s="5" t="s">
        <v>470</v>
      </c>
      <c r="D1392" s="5" t="s">
        <v>1806</v>
      </c>
      <c r="E1392" s="147" t="s">
        <v>1680</v>
      </c>
      <c r="F1392" s="7"/>
      <c r="G1392" s="148" t="s">
        <v>1772</v>
      </c>
      <c r="H1392" s="149" t="s">
        <v>6574</v>
      </c>
      <c r="I1392" s="148" t="s">
        <v>4226</v>
      </c>
      <c r="J1392" s="7">
        <v>6</v>
      </c>
      <c r="K1392" s="148">
        <v>49.6</v>
      </c>
      <c r="L1392" s="5">
        <v>6.6</v>
      </c>
      <c r="M1392" s="124">
        <v>8.2666666666666693</v>
      </c>
      <c r="N1392" s="7" t="s">
        <v>77</v>
      </c>
      <c r="O1392" s="7"/>
      <c r="P1392" s="7"/>
      <c r="Q1392" s="7"/>
      <c r="R1392" s="7"/>
      <c r="S1392" s="7"/>
      <c r="T1392" s="23"/>
      <c r="U1392" s="5"/>
      <c r="V1392" s="7"/>
      <c r="W1392" s="148" t="s">
        <v>6575</v>
      </c>
      <c r="X1392" s="151" t="s">
        <v>6576</v>
      </c>
      <c r="Y1392" s="148" t="s">
        <v>6577</v>
      </c>
      <c r="Z1392" s="7"/>
      <c r="AA1392" s="5">
        <v>39.6</v>
      </c>
      <c r="AB1392" s="5">
        <v>10</v>
      </c>
      <c r="AC1392" s="5"/>
      <c r="AD1392" s="5"/>
      <c r="AE1392" s="146"/>
    </row>
    <row r="1393" spans="1:31" ht="16.95" customHeight="1" x14ac:dyDescent="0.3">
      <c r="A1393" s="3">
        <v>46082</v>
      </c>
      <c r="B1393" s="14">
        <v>46084</v>
      </c>
      <c r="C1393" s="5" t="s">
        <v>470</v>
      </c>
      <c r="D1393" s="5" t="s">
        <v>1806</v>
      </c>
      <c r="E1393" s="147" t="s">
        <v>1680</v>
      </c>
      <c r="F1393" s="7"/>
      <c r="G1393" s="148" t="s">
        <v>1772</v>
      </c>
      <c r="H1393" s="149" t="s">
        <v>6578</v>
      </c>
      <c r="I1393" s="148" t="s">
        <v>4226</v>
      </c>
      <c r="J1393" s="7">
        <v>12</v>
      </c>
      <c r="K1393" s="148">
        <v>89.8</v>
      </c>
      <c r="L1393" s="5">
        <v>6.6</v>
      </c>
      <c r="M1393" s="124">
        <v>7.4833333333333298</v>
      </c>
      <c r="N1393" s="7" t="s">
        <v>77</v>
      </c>
      <c r="O1393" s="7"/>
      <c r="P1393" s="7"/>
      <c r="Q1393" s="7"/>
      <c r="R1393" s="7"/>
      <c r="S1393" s="7"/>
      <c r="T1393" s="23"/>
      <c r="U1393" s="5"/>
      <c r="V1393" s="7"/>
      <c r="W1393" s="148" t="s">
        <v>6579</v>
      </c>
      <c r="X1393" s="151" t="s">
        <v>6580</v>
      </c>
      <c r="Y1393" s="148" t="s">
        <v>6581</v>
      </c>
      <c r="Z1393" s="7"/>
      <c r="AA1393" s="5">
        <v>79.2</v>
      </c>
      <c r="AB1393" s="5">
        <v>10.6</v>
      </c>
      <c r="AC1393" s="5"/>
      <c r="AD1393" s="5"/>
      <c r="AE1393" s="146"/>
    </row>
    <row r="1394" spans="1:31" ht="16.95" customHeight="1" x14ac:dyDescent="0.3">
      <c r="A1394" s="3">
        <v>46082</v>
      </c>
      <c r="B1394" s="14">
        <v>46084</v>
      </c>
      <c r="C1394" s="5" t="s">
        <v>470</v>
      </c>
      <c r="D1394" s="5" t="s">
        <v>1806</v>
      </c>
      <c r="E1394" s="147" t="s">
        <v>1680</v>
      </c>
      <c r="F1394" s="7"/>
      <c r="G1394" s="148" t="s">
        <v>1783</v>
      </c>
      <c r="H1394" s="149" t="s">
        <v>6582</v>
      </c>
      <c r="I1394" s="148" t="s">
        <v>4396</v>
      </c>
      <c r="J1394" s="7">
        <v>1</v>
      </c>
      <c r="K1394" s="148">
        <v>75.8</v>
      </c>
      <c r="L1394" s="5">
        <v>32.9</v>
      </c>
      <c r="M1394" s="124">
        <v>75.8</v>
      </c>
      <c r="N1394" s="7" t="s">
        <v>77</v>
      </c>
      <c r="O1394" s="7"/>
      <c r="P1394" s="7"/>
      <c r="Q1394" s="7"/>
      <c r="R1394" s="7"/>
      <c r="S1394" s="7"/>
      <c r="T1394" s="23"/>
      <c r="U1394" s="5"/>
      <c r="V1394" s="7"/>
      <c r="W1394" s="148" t="s">
        <v>6583</v>
      </c>
      <c r="X1394" s="151" t="s">
        <v>6584</v>
      </c>
      <c r="Y1394" s="148" t="s">
        <v>6585</v>
      </c>
      <c r="Z1394" s="7"/>
      <c r="AA1394" s="5">
        <v>32.9</v>
      </c>
      <c r="AB1394" s="5">
        <v>42.9</v>
      </c>
      <c r="AC1394" s="5"/>
      <c r="AD1394" s="5"/>
      <c r="AE1394" s="146"/>
    </row>
    <row r="1395" spans="1:31" ht="16.95" customHeight="1" x14ac:dyDescent="0.3">
      <c r="A1395" s="3">
        <v>46082</v>
      </c>
      <c r="B1395" s="14">
        <v>46084</v>
      </c>
      <c r="C1395" s="5" t="s">
        <v>470</v>
      </c>
      <c r="D1395" s="5" t="s">
        <v>1806</v>
      </c>
      <c r="E1395" s="147" t="s">
        <v>1680</v>
      </c>
      <c r="F1395" s="7"/>
      <c r="G1395" s="148" t="s">
        <v>1783</v>
      </c>
      <c r="H1395" s="149" t="s">
        <v>6586</v>
      </c>
      <c r="I1395" s="148" t="s">
        <v>4396</v>
      </c>
      <c r="J1395" s="7">
        <v>2</v>
      </c>
      <c r="K1395" s="148">
        <v>75.8</v>
      </c>
      <c r="L1395" s="5">
        <v>32.9</v>
      </c>
      <c r="M1395" s="124">
        <v>37.9</v>
      </c>
      <c r="N1395" s="7" t="s">
        <v>77</v>
      </c>
      <c r="O1395" s="7"/>
      <c r="P1395" s="7"/>
      <c r="Q1395" s="7"/>
      <c r="R1395" s="7"/>
      <c r="S1395" s="7"/>
      <c r="T1395" s="23"/>
      <c r="U1395" s="5"/>
      <c r="V1395" s="7"/>
      <c r="W1395" s="148" t="s">
        <v>6587</v>
      </c>
      <c r="X1395" s="151" t="s">
        <v>6588</v>
      </c>
      <c r="Y1395" s="148" t="s">
        <v>6589</v>
      </c>
      <c r="Z1395" s="7"/>
      <c r="AA1395" s="5">
        <v>65.8</v>
      </c>
      <c r="AB1395" s="5">
        <v>10</v>
      </c>
      <c r="AC1395" s="5"/>
      <c r="AD1395" s="5"/>
      <c r="AE1395" s="146"/>
    </row>
    <row r="1396" spans="1:31" ht="16.95" customHeight="1" x14ac:dyDescent="0.3">
      <c r="A1396" s="3">
        <v>46082</v>
      </c>
      <c r="B1396" s="14">
        <v>46084</v>
      </c>
      <c r="C1396" s="5" t="s">
        <v>470</v>
      </c>
      <c r="D1396" s="5" t="s">
        <v>1806</v>
      </c>
      <c r="E1396" s="147" t="s">
        <v>1680</v>
      </c>
      <c r="F1396" s="7"/>
      <c r="G1396" s="148" t="s">
        <v>1783</v>
      </c>
      <c r="H1396" s="149" t="s">
        <v>6590</v>
      </c>
      <c r="I1396" s="148" t="s">
        <v>4396</v>
      </c>
      <c r="J1396" s="7">
        <v>2</v>
      </c>
      <c r="K1396" s="148">
        <v>75.8</v>
      </c>
      <c r="L1396" s="5">
        <v>32.9</v>
      </c>
      <c r="M1396" s="124">
        <v>37.9</v>
      </c>
      <c r="N1396" s="7" t="s">
        <v>77</v>
      </c>
      <c r="O1396" s="7"/>
      <c r="P1396" s="7"/>
      <c r="Q1396" s="7"/>
      <c r="R1396" s="7"/>
      <c r="S1396" s="7"/>
      <c r="T1396" s="23"/>
      <c r="U1396" s="5"/>
      <c r="V1396" s="7"/>
      <c r="W1396" s="148" t="s">
        <v>6591</v>
      </c>
      <c r="X1396" s="151" t="s">
        <v>6592</v>
      </c>
      <c r="Y1396" s="148" t="s">
        <v>6593</v>
      </c>
      <c r="Z1396" s="7"/>
      <c r="AA1396" s="5">
        <v>65.8</v>
      </c>
      <c r="AB1396" s="5">
        <v>10</v>
      </c>
      <c r="AC1396" s="5"/>
      <c r="AD1396" s="5"/>
      <c r="AE1396" s="146"/>
    </row>
    <row r="1397" spans="1:31" ht="16.95" customHeight="1" x14ac:dyDescent="0.3">
      <c r="A1397" s="3">
        <v>46082</v>
      </c>
      <c r="B1397" s="14">
        <v>46084</v>
      </c>
      <c r="C1397" s="5" t="s">
        <v>470</v>
      </c>
      <c r="D1397" s="5" t="s">
        <v>1806</v>
      </c>
      <c r="E1397" s="147" t="s">
        <v>1680</v>
      </c>
      <c r="F1397" s="7"/>
      <c r="G1397" s="148" t="s">
        <v>1783</v>
      </c>
      <c r="H1397" s="149" t="s">
        <v>6594</v>
      </c>
      <c r="I1397" s="148" t="s">
        <v>4396</v>
      </c>
      <c r="J1397" s="7">
        <v>3</v>
      </c>
      <c r="K1397" s="148">
        <v>108.7</v>
      </c>
      <c r="L1397" s="5">
        <v>32.9</v>
      </c>
      <c r="M1397" s="124">
        <v>36.233333333333299</v>
      </c>
      <c r="N1397" s="7" t="s">
        <v>77</v>
      </c>
      <c r="O1397" s="7"/>
      <c r="P1397" s="7"/>
      <c r="Q1397" s="7"/>
      <c r="R1397" s="7"/>
      <c r="S1397" s="7"/>
      <c r="T1397" s="23"/>
      <c r="U1397" s="5"/>
      <c r="V1397" s="7"/>
      <c r="W1397" s="148" t="s">
        <v>6595</v>
      </c>
      <c r="X1397" s="151" t="s">
        <v>6596</v>
      </c>
      <c r="Y1397" s="148" t="s">
        <v>6597</v>
      </c>
      <c r="Z1397" s="7"/>
      <c r="AA1397" s="5">
        <v>98.7</v>
      </c>
      <c r="AB1397" s="5">
        <v>10</v>
      </c>
      <c r="AC1397" s="5"/>
      <c r="AD1397" s="5"/>
      <c r="AE1397" s="146"/>
    </row>
    <row r="1398" spans="1:31" ht="16.95" customHeight="1" x14ac:dyDescent="0.3">
      <c r="A1398" s="3">
        <v>46082</v>
      </c>
      <c r="B1398" s="14">
        <v>46084</v>
      </c>
      <c r="C1398" s="5" t="s">
        <v>470</v>
      </c>
      <c r="D1398" s="5" t="s">
        <v>1806</v>
      </c>
      <c r="E1398" s="147" t="s">
        <v>1680</v>
      </c>
      <c r="F1398" s="7"/>
      <c r="G1398" s="148" t="s">
        <v>1783</v>
      </c>
      <c r="H1398" s="149" t="s">
        <v>6598</v>
      </c>
      <c r="I1398" s="148" t="s">
        <v>4396</v>
      </c>
      <c r="J1398" s="7">
        <v>3</v>
      </c>
      <c r="K1398" s="148">
        <v>108.7</v>
      </c>
      <c r="L1398" s="5">
        <v>32.9</v>
      </c>
      <c r="M1398" s="124">
        <v>36.233333333333299</v>
      </c>
      <c r="N1398" s="7" t="s">
        <v>77</v>
      </c>
      <c r="O1398" s="7"/>
      <c r="P1398" s="7"/>
      <c r="Q1398" s="7"/>
      <c r="R1398" s="7"/>
      <c r="S1398" s="7"/>
      <c r="T1398" s="23"/>
      <c r="U1398" s="5"/>
      <c r="V1398" s="7"/>
      <c r="W1398" s="148" t="s">
        <v>6599</v>
      </c>
      <c r="X1398" s="151" t="s">
        <v>6600</v>
      </c>
      <c r="Y1398" s="148" t="s">
        <v>6601</v>
      </c>
      <c r="Z1398" s="7"/>
      <c r="AA1398" s="5">
        <v>98.7</v>
      </c>
      <c r="AB1398" s="5">
        <v>10</v>
      </c>
      <c r="AC1398" s="5"/>
      <c r="AD1398" s="5"/>
      <c r="AE1398" s="146"/>
    </row>
    <row r="1399" spans="1:31" ht="16.95" customHeight="1" x14ac:dyDescent="0.3">
      <c r="A1399" s="3">
        <v>46082</v>
      </c>
      <c r="B1399" s="14">
        <v>46084</v>
      </c>
      <c r="C1399" s="5" t="s">
        <v>470</v>
      </c>
      <c r="D1399" s="5" t="s">
        <v>1806</v>
      </c>
      <c r="E1399" s="147" t="s">
        <v>1680</v>
      </c>
      <c r="F1399" s="7"/>
      <c r="G1399" s="148" t="s">
        <v>1783</v>
      </c>
      <c r="H1399" s="149" t="s">
        <v>6602</v>
      </c>
      <c r="I1399" s="148" t="s">
        <v>4396</v>
      </c>
      <c r="J1399" s="7">
        <v>3</v>
      </c>
      <c r="K1399" s="148">
        <v>108.7</v>
      </c>
      <c r="L1399" s="5">
        <v>32.9</v>
      </c>
      <c r="M1399" s="124">
        <v>36.233333333333299</v>
      </c>
      <c r="N1399" s="7" t="s">
        <v>77</v>
      </c>
      <c r="O1399" s="7"/>
      <c r="P1399" s="7"/>
      <c r="Q1399" s="7"/>
      <c r="R1399" s="7"/>
      <c r="S1399" s="7"/>
      <c r="T1399" s="23"/>
      <c r="U1399" s="5"/>
      <c r="V1399" s="7"/>
      <c r="W1399" s="148" t="s">
        <v>6603</v>
      </c>
      <c r="X1399" s="151" t="s">
        <v>6604</v>
      </c>
      <c r="Y1399" s="148" t="s">
        <v>6605</v>
      </c>
      <c r="Z1399" s="7"/>
      <c r="AA1399" s="5">
        <v>98.7</v>
      </c>
      <c r="AB1399" s="5">
        <v>10</v>
      </c>
      <c r="AC1399" s="5"/>
      <c r="AD1399" s="5"/>
      <c r="AE1399" s="146"/>
    </row>
    <row r="1400" spans="1:31" ht="16.95" customHeight="1" x14ac:dyDescent="0.3">
      <c r="A1400" s="3">
        <v>46082</v>
      </c>
      <c r="B1400" s="14">
        <v>46084</v>
      </c>
      <c r="C1400" s="5" t="s">
        <v>470</v>
      </c>
      <c r="D1400" s="5" t="s">
        <v>1806</v>
      </c>
      <c r="E1400" s="147" t="s">
        <v>1680</v>
      </c>
      <c r="F1400" s="7"/>
      <c r="G1400" s="148" t="s">
        <v>1783</v>
      </c>
      <c r="H1400" s="149" t="s">
        <v>6606</v>
      </c>
      <c r="I1400" s="148" t="s">
        <v>4396</v>
      </c>
      <c r="J1400" s="7">
        <v>3</v>
      </c>
      <c r="K1400" s="148">
        <v>108.7</v>
      </c>
      <c r="L1400" s="5">
        <v>32.9</v>
      </c>
      <c r="M1400" s="124">
        <v>36.233333333333299</v>
      </c>
      <c r="N1400" s="7" t="s">
        <v>77</v>
      </c>
      <c r="O1400" s="7"/>
      <c r="P1400" s="7"/>
      <c r="Q1400" s="7"/>
      <c r="R1400" s="7"/>
      <c r="S1400" s="7"/>
      <c r="T1400" s="23"/>
      <c r="U1400" s="5"/>
      <c r="V1400" s="7"/>
      <c r="W1400" s="148" t="s">
        <v>6607</v>
      </c>
      <c r="X1400" s="151" t="s">
        <v>6608</v>
      </c>
      <c r="Y1400" s="148" t="s">
        <v>6609</v>
      </c>
      <c r="Z1400" s="7"/>
      <c r="AA1400" s="5">
        <v>98.7</v>
      </c>
      <c r="AB1400" s="5">
        <v>10</v>
      </c>
      <c r="AC1400" s="5"/>
      <c r="AD1400" s="5"/>
      <c r="AE1400" s="146"/>
    </row>
    <row r="1401" spans="1:31" ht="16.95" customHeight="1" x14ac:dyDescent="0.3">
      <c r="A1401" s="3">
        <v>46082</v>
      </c>
      <c r="B1401" s="14">
        <v>46084</v>
      </c>
      <c r="C1401" s="5" t="s">
        <v>470</v>
      </c>
      <c r="D1401" s="5" t="s">
        <v>1806</v>
      </c>
      <c r="E1401" s="147" t="s">
        <v>1680</v>
      </c>
      <c r="F1401" s="7"/>
      <c r="G1401" s="148" t="s">
        <v>1783</v>
      </c>
      <c r="H1401" s="149" t="s">
        <v>6610</v>
      </c>
      <c r="I1401" s="148" t="s">
        <v>4226</v>
      </c>
      <c r="J1401" s="7">
        <v>12</v>
      </c>
      <c r="K1401" s="148">
        <v>89.8</v>
      </c>
      <c r="L1401" s="5">
        <v>6.6</v>
      </c>
      <c r="M1401" s="124">
        <v>7.4833333333333298</v>
      </c>
      <c r="N1401" s="7" t="s">
        <v>77</v>
      </c>
      <c r="O1401" s="7"/>
      <c r="P1401" s="7"/>
      <c r="Q1401" s="7"/>
      <c r="R1401" s="7"/>
      <c r="S1401" s="7"/>
      <c r="T1401" s="23"/>
      <c r="U1401" s="5"/>
      <c r="V1401" s="7"/>
      <c r="W1401" s="148" t="s">
        <v>6611</v>
      </c>
      <c r="X1401" s="151" t="s">
        <v>6612</v>
      </c>
      <c r="Y1401" s="148" t="s">
        <v>6613</v>
      </c>
      <c r="Z1401" s="7"/>
      <c r="AA1401" s="5">
        <v>79.2</v>
      </c>
      <c r="AB1401" s="5">
        <v>10.6</v>
      </c>
      <c r="AC1401" s="5"/>
      <c r="AD1401" s="5"/>
      <c r="AE1401" s="146"/>
    </row>
    <row r="1402" spans="1:31" ht="16.95" customHeight="1" x14ac:dyDescent="0.3">
      <c r="A1402" s="3">
        <v>46082</v>
      </c>
      <c r="B1402" s="14">
        <v>46084</v>
      </c>
      <c r="C1402" s="5" t="s">
        <v>470</v>
      </c>
      <c r="D1402" s="5" t="s">
        <v>1806</v>
      </c>
      <c r="E1402" s="147" t="s">
        <v>1680</v>
      </c>
      <c r="F1402" s="7"/>
      <c r="G1402" s="148" t="s">
        <v>1783</v>
      </c>
      <c r="H1402" s="149" t="s">
        <v>6614</v>
      </c>
      <c r="I1402" s="148" t="s">
        <v>4226</v>
      </c>
      <c r="J1402" s="7">
        <v>12</v>
      </c>
      <c r="K1402" s="148">
        <v>89.8</v>
      </c>
      <c r="L1402" s="5">
        <v>6.6</v>
      </c>
      <c r="M1402" s="124">
        <v>7.4833333333333298</v>
      </c>
      <c r="N1402" s="7" t="s">
        <v>77</v>
      </c>
      <c r="O1402" s="7"/>
      <c r="P1402" s="7"/>
      <c r="Q1402" s="7"/>
      <c r="R1402" s="7"/>
      <c r="S1402" s="7"/>
      <c r="T1402" s="23"/>
      <c r="U1402" s="5"/>
      <c r="V1402" s="7"/>
      <c r="W1402" s="148" t="s">
        <v>6615</v>
      </c>
      <c r="X1402" s="151" t="s">
        <v>6616</v>
      </c>
      <c r="Y1402" s="148" t="s">
        <v>6617</v>
      </c>
      <c r="Z1402" s="7"/>
      <c r="AA1402" s="5">
        <v>79.2</v>
      </c>
      <c r="AB1402" s="5">
        <v>10.6</v>
      </c>
      <c r="AC1402" s="5"/>
      <c r="AD1402" s="5"/>
      <c r="AE1402" s="146"/>
    </row>
    <row r="1403" spans="1:31" ht="16.95" customHeight="1" x14ac:dyDescent="0.3">
      <c r="A1403" s="3">
        <v>46082</v>
      </c>
      <c r="B1403" s="14">
        <v>46084</v>
      </c>
      <c r="C1403" s="5" t="s">
        <v>470</v>
      </c>
      <c r="D1403" s="5" t="s">
        <v>1806</v>
      </c>
      <c r="E1403" s="147" t="s">
        <v>1680</v>
      </c>
      <c r="F1403" s="7"/>
      <c r="G1403" s="148" t="s">
        <v>1783</v>
      </c>
      <c r="H1403" s="149" t="s">
        <v>6618</v>
      </c>
      <c r="I1403" s="148" t="s">
        <v>4226</v>
      </c>
      <c r="J1403" s="7">
        <v>12</v>
      </c>
      <c r="K1403" s="148">
        <v>89.8</v>
      </c>
      <c r="L1403" s="5">
        <v>6.6</v>
      </c>
      <c r="M1403" s="124">
        <v>7.4833333333333298</v>
      </c>
      <c r="N1403" s="7" t="s">
        <v>77</v>
      </c>
      <c r="O1403" s="7"/>
      <c r="P1403" s="7"/>
      <c r="Q1403" s="7"/>
      <c r="R1403" s="7"/>
      <c r="S1403" s="7"/>
      <c r="T1403" s="23"/>
      <c r="U1403" s="5"/>
      <c r="V1403" s="7"/>
      <c r="W1403" s="148" t="s">
        <v>6619</v>
      </c>
      <c r="X1403" s="151" t="s">
        <v>6620</v>
      </c>
      <c r="Y1403" s="148" t="s">
        <v>6621</v>
      </c>
      <c r="Z1403" s="7"/>
      <c r="AA1403" s="5">
        <v>79.2</v>
      </c>
      <c r="AB1403" s="5">
        <v>10.6</v>
      </c>
      <c r="AC1403" s="5"/>
      <c r="AD1403" s="5"/>
      <c r="AE1403" s="146"/>
    </row>
    <row r="1404" spans="1:31" ht="16.95" customHeight="1" x14ac:dyDescent="0.3">
      <c r="A1404" s="3">
        <v>46082</v>
      </c>
      <c r="B1404" s="14">
        <v>46084</v>
      </c>
      <c r="C1404" s="5" t="s">
        <v>470</v>
      </c>
      <c r="D1404" s="5" t="s">
        <v>1806</v>
      </c>
      <c r="E1404" s="147" t="s">
        <v>1680</v>
      </c>
      <c r="F1404" s="7"/>
      <c r="G1404" s="148" t="s">
        <v>1783</v>
      </c>
      <c r="H1404" s="149" t="s">
        <v>6622</v>
      </c>
      <c r="I1404" s="148" t="s">
        <v>4226</v>
      </c>
      <c r="J1404" s="7">
        <v>6</v>
      </c>
      <c r="K1404" s="148">
        <v>49.9</v>
      </c>
      <c r="L1404" s="5">
        <v>6.6</v>
      </c>
      <c r="M1404" s="124">
        <v>8.31666666666667</v>
      </c>
      <c r="N1404" s="7" t="s">
        <v>77</v>
      </c>
      <c r="O1404" s="7"/>
      <c r="P1404" s="7"/>
      <c r="Q1404" s="7"/>
      <c r="R1404" s="7"/>
      <c r="S1404" s="7"/>
      <c r="T1404" s="23"/>
      <c r="U1404" s="5"/>
      <c r="V1404" s="7"/>
      <c r="W1404" s="148" t="s">
        <v>6623</v>
      </c>
      <c r="X1404" s="151" t="s">
        <v>6624</v>
      </c>
      <c r="Y1404" s="148" t="s">
        <v>6625</v>
      </c>
      <c r="Z1404" s="7"/>
      <c r="AA1404" s="5">
        <v>39.6</v>
      </c>
      <c r="AB1404" s="5">
        <v>10.3</v>
      </c>
      <c r="AC1404" s="5"/>
      <c r="AD1404" s="5"/>
      <c r="AE1404" s="146"/>
    </row>
    <row r="1405" spans="1:31" ht="16.95" customHeight="1" x14ac:dyDescent="0.3">
      <c r="A1405" s="3">
        <v>46082</v>
      </c>
      <c r="B1405" s="14">
        <v>46084</v>
      </c>
      <c r="C1405" s="5" t="s">
        <v>470</v>
      </c>
      <c r="D1405" s="5" t="s">
        <v>1806</v>
      </c>
      <c r="E1405" s="147" t="s">
        <v>1680</v>
      </c>
      <c r="F1405" s="7"/>
      <c r="G1405" s="148" t="s">
        <v>1783</v>
      </c>
      <c r="H1405" s="149" t="s">
        <v>6626</v>
      </c>
      <c r="I1405" s="148" t="s">
        <v>4226</v>
      </c>
      <c r="J1405" s="7">
        <v>12</v>
      </c>
      <c r="K1405" s="148">
        <v>89.8</v>
      </c>
      <c r="L1405" s="5">
        <v>6.6</v>
      </c>
      <c r="M1405" s="124">
        <v>7.4833333333333298</v>
      </c>
      <c r="N1405" s="7" t="s">
        <v>77</v>
      </c>
      <c r="O1405" s="7"/>
      <c r="P1405" s="7"/>
      <c r="Q1405" s="7"/>
      <c r="R1405" s="7"/>
      <c r="S1405" s="7"/>
      <c r="T1405" s="23"/>
      <c r="U1405" s="5"/>
      <c r="V1405" s="7"/>
      <c r="W1405" s="148" t="s">
        <v>6627</v>
      </c>
      <c r="X1405" s="151" t="s">
        <v>6628</v>
      </c>
      <c r="Y1405" s="148" t="s">
        <v>6629</v>
      </c>
      <c r="Z1405" s="7"/>
      <c r="AA1405" s="5">
        <v>79.2</v>
      </c>
      <c r="AB1405" s="5">
        <v>10.6</v>
      </c>
      <c r="AC1405" s="5"/>
      <c r="AD1405" s="5"/>
      <c r="AE1405" s="146"/>
    </row>
    <row r="1406" spans="1:31" ht="16.95" customHeight="1" x14ac:dyDescent="0.3">
      <c r="A1406" s="3">
        <v>46082</v>
      </c>
      <c r="B1406" s="14">
        <v>46084</v>
      </c>
      <c r="C1406" s="5" t="s">
        <v>470</v>
      </c>
      <c r="D1406" s="5" t="s">
        <v>1806</v>
      </c>
      <c r="E1406" s="147" t="s">
        <v>1680</v>
      </c>
      <c r="F1406" s="7"/>
      <c r="G1406" s="148" t="s">
        <v>1783</v>
      </c>
      <c r="H1406" s="149" t="s">
        <v>6630</v>
      </c>
      <c r="I1406" s="148" t="s">
        <v>4226</v>
      </c>
      <c r="J1406" s="7">
        <v>6</v>
      </c>
      <c r="K1406" s="148">
        <v>49.9</v>
      </c>
      <c r="L1406" s="5">
        <v>6.6</v>
      </c>
      <c r="M1406" s="124">
        <v>8.31666666666667</v>
      </c>
      <c r="N1406" s="7" t="s">
        <v>77</v>
      </c>
      <c r="O1406" s="7"/>
      <c r="P1406" s="7"/>
      <c r="Q1406" s="7"/>
      <c r="R1406" s="7"/>
      <c r="S1406" s="7"/>
      <c r="T1406" s="23"/>
      <c r="U1406" s="5"/>
      <c r="V1406" s="7"/>
      <c r="W1406" s="148" t="s">
        <v>6631</v>
      </c>
      <c r="X1406" s="151" t="s">
        <v>6632</v>
      </c>
      <c r="Y1406" s="148" t="s">
        <v>6633</v>
      </c>
      <c r="Z1406" s="7"/>
      <c r="AA1406" s="5">
        <v>39.6</v>
      </c>
      <c r="AB1406" s="5">
        <v>10.3</v>
      </c>
      <c r="AC1406" s="5"/>
      <c r="AD1406" s="5"/>
      <c r="AE1406" s="146"/>
    </row>
    <row r="1407" spans="1:31" ht="16.95" customHeight="1" x14ac:dyDescent="0.3">
      <c r="A1407" s="3">
        <v>46082</v>
      </c>
      <c r="B1407" s="14">
        <v>46084</v>
      </c>
      <c r="C1407" s="5" t="s">
        <v>470</v>
      </c>
      <c r="D1407" s="5" t="s">
        <v>1806</v>
      </c>
      <c r="E1407" s="147" t="s">
        <v>1680</v>
      </c>
      <c r="F1407" s="7"/>
      <c r="G1407" s="148" t="s">
        <v>1783</v>
      </c>
      <c r="H1407" s="149" t="s">
        <v>6634</v>
      </c>
      <c r="I1407" s="148" t="s">
        <v>4226</v>
      </c>
      <c r="J1407" s="7">
        <v>12</v>
      </c>
      <c r="K1407" s="148">
        <v>89.8</v>
      </c>
      <c r="L1407" s="5">
        <v>6.6</v>
      </c>
      <c r="M1407" s="124">
        <v>7.4833333333333298</v>
      </c>
      <c r="N1407" s="7" t="s">
        <v>77</v>
      </c>
      <c r="O1407" s="7"/>
      <c r="P1407" s="7"/>
      <c r="Q1407" s="7"/>
      <c r="R1407" s="7"/>
      <c r="S1407" s="7"/>
      <c r="T1407" s="23"/>
      <c r="U1407" s="5"/>
      <c r="V1407" s="7"/>
      <c r="W1407" s="148" t="s">
        <v>6635</v>
      </c>
      <c r="X1407" s="151" t="s">
        <v>6636</v>
      </c>
      <c r="Y1407" s="148" t="s">
        <v>6637</v>
      </c>
      <c r="Z1407" s="7"/>
      <c r="AA1407" s="5">
        <v>79.2</v>
      </c>
      <c r="AB1407" s="5">
        <v>10.6</v>
      </c>
      <c r="AC1407" s="5"/>
      <c r="AD1407" s="5"/>
      <c r="AE1407" s="146"/>
    </row>
    <row r="1408" spans="1:31" ht="16.95" customHeight="1" x14ac:dyDescent="0.3">
      <c r="A1408" s="3">
        <v>46082</v>
      </c>
      <c r="B1408" s="14">
        <v>46084</v>
      </c>
      <c r="C1408" s="5" t="s">
        <v>470</v>
      </c>
      <c r="D1408" s="5" t="s">
        <v>1806</v>
      </c>
      <c r="E1408" s="147" t="s">
        <v>1680</v>
      </c>
      <c r="F1408" s="7"/>
      <c r="G1408" s="148" t="s">
        <v>1783</v>
      </c>
      <c r="H1408" s="149" t="s">
        <v>6638</v>
      </c>
      <c r="I1408" s="148" t="s">
        <v>4226</v>
      </c>
      <c r="J1408" s="7">
        <v>12</v>
      </c>
      <c r="K1408" s="148">
        <v>89.8</v>
      </c>
      <c r="L1408" s="5">
        <v>6.6</v>
      </c>
      <c r="M1408" s="124">
        <v>7.4833333333333298</v>
      </c>
      <c r="N1408" s="7" t="s">
        <v>77</v>
      </c>
      <c r="O1408" s="7"/>
      <c r="P1408" s="7"/>
      <c r="Q1408" s="7"/>
      <c r="R1408" s="7"/>
      <c r="S1408" s="7"/>
      <c r="T1408" s="23"/>
      <c r="U1408" s="5"/>
      <c r="V1408" s="7"/>
      <c r="W1408" s="148" t="s">
        <v>6639</v>
      </c>
      <c r="X1408" s="151" t="s">
        <v>6640</v>
      </c>
      <c r="Y1408" s="148" t="s">
        <v>6641</v>
      </c>
      <c r="Z1408" s="7"/>
      <c r="AA1408" s="5">
        <v>79.2</v>
      </c>
      <c r="AB1408" s="5">
        <v>10.6</v>
      </c>
      <c r="AC1408" s="5"/>
      <c r="AD1408" s="5"/>
      <c r="AE1408" s="146"/>
    </row>
    <row r="1409" spans="1:31" ht="16.95" customHeight="1" x14ac:dyDescent="0.3">
      <c r="A1409" s="3">
        <v>46082</v>
      </c>
      <c r="B1409" s="14">
        <v>46084</v>
      </c>
      <c r="C1409" s="7" t="s">
        <v>71</v>
      </c>
      <c r="D1409" s="5" t="s">
        <v>72</v>
      </c>
      <c r="E1409" s="147" t="s">
        <v>1680</v>
      </c>
      <c r="F1409" s="7"/>
      <c r="G1409" s="148" t="s">
        <v>4968</v>
      </c>
      <c r="H1409" s="149" t="s">
        <v>6642</v>
      </c>
      <c r="I1409" s="148" t="s">
        <v>4396</v>
      </c>
      <c r="J1409" s="7">
        <v>2</v>
      </c>
      <c r="K1409" s="148">
        <v>119.16</v>
      </c>
      <c r="L1409" s="5">
        <v>32.9</v>
      </c>
      <c r="M1409" s="124">
        <v>59.58</v>
      </c>
      <c r="N1409" s="7" t="s">
        <v>77</v>
      </c>
      <c r="O1409" s="7"/>
      <c r="P1409" s="7"/>
      <c r="Q1409" s="7"/>
      <c r="R1409" s="7"/>
      <c r="S1409" s="7"/>
      <c r="T1409" s="23"/>
      <c r="U1409" s="5"/>
      <c r="V1409" s="7"/>
      <c r="W1409" s="148" t="s">
        <v>6643</v>
      </c>
      <c r="X1409" s="151" t="s">
        <v>5333</v>
      </c>
      <c r="Y1409" s="148" t="s">
        <v>5334</v>
      </c>
      <c r="Z1409" s="7"/>
      <c r="AA1409" s="5">
        <v>65.8</v>
      </c>
      <c r="AB1409" s="5">
        <v>53.36</v>
      </c>
      <c r="AC1409" s="5"/>
      <c r="AD1409" s="5"/>
      <c r="AE1409" s="146"/>
    </row>
    <row r="1410" spans="1:31" ht="16.95" customHeight="1" x14ac:dyDescent="0.3">
      <c r="A1410" s="3">
        <v>46082</v>
      </c>
      <c r="B1410" s="14">
        <v>46084</v>
      </c>
      <c r="C1410" s="5" t="s">
        <v>6464</v>
      </c>
      <c r="D1410" s="5" t="s">
        <v>6464</v>
      </c>
      <c r="E1410" s="147" t="s">
        <v>1680</v>
      </c>
      <c r="F1410" s="7"/>
      <c r="G1410" s="148" t="s">
        <v>1681</v>
      </c>
      <c r="H1410" s="149" t="s">
        <v>6644</v>
      </c>
      <c r="I1410" s="148" t="s">
        <v>4226</v>
      </c>
      <c r="J1410" s="7">
        <v>8</v>
      </c>
      <c r="K1410" s="148">
        <v>844.8</v>
      </c>
      <c r="L1410" s="5">
        <v>6.6</v>
      </c>
      <c r="M1410" s="124">
        <v>105.6</v>
      </c>
      <c r="N1410" s="7" t="s">
        <v>77</v>
      </c>
      <c r="O1410" s="7"/>
      <c r="P1410" s="7"/>
      <c r="Q1410" s="7"/>
      <c r="R1410" s="7"/>
      <c r="S1410" s="7"/>
      <c r="T1410" s="23"/>
      <c r="U1410" s="5"/>
      <c r="V1410" s="7"/>
      <c r="W1410" s="148" t="s">
        <v>6645</v>
      </c>
      <c r="X1410" s="151" t="s">
        <v>6646</v>
      </c>
      <c r="Y1410" s="148" t="s">
        <v>6647</v>
      </c>
      <c r="Z1410" s="7"/>
      <c r="AA1410" s="5">
        <v>52.8</v>
      </c>
      <c r="AB1410" s="5">
        <v>792</v>
      </c>
      <c r="AC1410" s="5"/>
      <c r="AD1410" s="5"/>
      <c r="AE1410" s="146"/>
    </row>
    <row r="1411" spans="1:31" ht="16.95" customHeight="1" x14ac:dyDescent="0.3">
      <c r="A1411" s="3">
        <v>46082</v>
      </c>
      <c r="B1411" s="14">
        <v>46084</v>
      </c>
      <c r="C1411" s="5" t="s">
        <v>6464</v>
      </c>
      <c r="D1411" s="5" t="s">
        <v>6464</v>
      </c>
      <c r="E1411" s="147" t="s">
        <v>1680</v>
      </c>
      <c r="F1411" s="7"/>
      <c r="G1411" s="148" t="s">
        <v>1681</v>
      </c>
      <c r="H1411" s="149" t="s">
        <v>6648</v>
      </c>
      <c r="I1411" s="148" t="s">
        <v>4226</v>
      </c>
      <c r="J1411" s="7">
        <v>6</v>
      </c>
      <c r="K1411" s="148">
        <v>52.8</v>
      </c>
      <c r="L1411" s="5">
        <v>6.6</v>
      </c>
      <c r="M1411" s="124">
        <v>8.8000000000000007</v>
      </c>
      <c r="N1411" s="7" t="s">
        <v>77</v>
      </c>
      <c r="O1411" s="7"/>
      <c r="P1411" s="7"/>
      <c r="Q1411" s="7"/>
      <c r="R1411" s="7"/>
      <c r="S1411" s="7"/>
      <c r="T1411" s="23"/>
      <c r="U1411" s="5"/>
      <c r="V1411" s="7"/>
      <c r="W1411" s="148" t="s">
        <v>6649</v>
      </c>
      <c r="X1411" s="151" t="s">
        <v>6650</v>
      </c>
      <c r="Y1411" s="148" t="s">
        <v>6651</v>
      </c>
      <c r="Z1411" s="7"/>
      <c r="AA1411" s="5">
        <v>39.6</v>
      </c>
      <c r="AB1411" s="5">
        <v>13.2</v>
      </c>
      <c r="AC1411" s="5"/>
      <c r="AD1411" s="5"/>
      <c r="AE1411" s="146"/>
    </row>
    <row r="1412" spans="1:31" ht="16.95" customHeight="1" x14ac:dyDescent="0.3">
      <c r="A1412" s="3">
        <v>46082</v>
      </c>
      <c r="B1412" s="14">
        <v>46084</v>
      </c>
      <c r="C1412" s="5" t="s">
        <v>6464</v>
      </c>
      <c r="D1412" s="5" t="s">
        <v>6464</v>
      </c>
      <c r="E1412" s="147" t="s">
        <v>1680</v>
      </c>
      <c r="F1412" s="7"/>
      <c r="G1412" s="148" t="s">
        <v>1681</v>
      </c>
      <c r="H1412" s="149" t="s">
        <v>6652</v>
      </c>
      <c r="I1412" s="148" t="s">
        <v>4226</v>
      </c>
      <c r="J1412" s="7">
        <v>6</v>
      </c>
      <c r="K1412" s="148">
        <v>52.8</v>
      </c>
      <c r="L1412" s="5">
        <v>6.6</v>
      </c>
      <c r="M1412" s="124">
        <v>8.8000000000000007</v>
      </c>
      <c r="N1412" s="7" t="s">
        <v>77</v>
      </c>
      <c r="O1412" s="7"/>
      <c r="P1412" s="7"/>
      <c r="Q1412" s="7"/>
      <c r="R1412" s="7"/>
      <c r="S1412" s="7"/>
      <c r="T1412" s="23"/>
      <c r="U1412" s="5"/>
      <c r="V1412" s="7"/>
      <c r="W1412" s="148" t="s">
        <v>6653</v>
      </c>
      <c r="X1412" s="151" t="s">
        <v>6654</v>
      </c>
      <c r="Y1412" s="148" t="s">
        <v>6655</v>
      </c>
      <c r="Z1412" s="7"/>
      <c r="AA1412" s="5">
        <v>39.6</v>
      </c>
      <c r="AB1412" s="5">
        <v>13.2</v>
      </c>
      <c r="AC1412" s="5"/>
      <c r="AD1412" s="5"/>
      <c r="AE1412" s="146"/>
    </row>
    <row r="1413" spans="1:31" ht="16.95" customHeight="1" x14ac:dyDescent="0.3">
      <c r="A1413" s="3">
        <v>46082</v>
      </c>
      <c r="B1413" s="14">
        <v>46084</v>
      </c>
      <c r="C1413" s="5" t="s">
        <v>6464</v>
      </c>
      <c r="D1413" s="5" t="s">
        <v>6464</v>
      </c>
      <c r="E1413" s="147" t="s">
        <v>1680</v>
      </c>
      <c r="F1413" s="7"/>
      <c r="G1413" s="148" t="s">
        <v>1681</v>
      </c>
      <c r="H1413" s="149" t="s">
        <v>6656</v>
      </c>
      <c r="I1413" s="148" t="s">
        <v>4226</v>
      </c>
      <c r="J1413" s="7">
        <v>6</v>
      </c>
      <c r="K1413" s="148">
        <v>52.8</v>
      </c>
      <c r="L1413" s="5">
        <v>6.6</v>
      </c>
      <c r="M1413" s="124">
        <v>8.8000000000000007</v>
      </c>
      <c r="N1413" s="7" t="s">
        <v>77</v>
      </c>
      <c r="O1413" s="7"/>
      <c r="P1413" s="7"/>
      <c r="Q1413" s="7"/>
      <c r="R1413" s="7"/>
      <c r="S1413" s="7"/>
      <c r="T1413" s="23"/>
      <c r="U1413" s="5"/>
      <c r="V1413" s="7"/>
      <c r="W1413" s="148" t="s">
        <v>6657</v>
      </c>
      <c r="X1413" s="151" t="s">
        <v>6658</v>
      </c>
      <c r="Y1413" s="148" t="s">
        <v>6659</v>
      </c>
      <c r="Z1413" s="7"/>
      <c r="AA1413" s="5">
        <v>39.6</v>
      </c>
      <c r="AB1413" s="5">
        <v>13.2</v>
      </c>
      <c r="AC1413" s="5"/>
      <c r="AD1413" s="5"/>
      <c r="AE1413" s="146"/>
    </row>
    <row r="1414" spans="1:31" ht="16.95" customHeight="1" x14ac:dyDescent="0.3">
      <c r="A1414" s="3">
        <v>46082</v>
      </c>
      <c r="B1414" s="14">
        <v>46084</v>
      </c>
      <c r="C1414" s="7" t="s">
        <v>71</v>
      </c>
      <c r="D1414" s="5" t="s">
        <v>72</v>
      </c>
      <c r="E1414" s="147" t="s">
        <v>1680</v>
      </c>
      <c r="F1414" s="7"/>
      <c r="G1414" s="148" t="s">
        <v>2158</v>
      </c>
      <c r="H1414" s="149" t="s">
        <v>6660</v>
      </c>
      <c r="I1414" s="148" t="s">
        <v>4226</v>
      </c>
      <c r="J1414" s="7">
        <v>6</v>
      </c>
      <c r="K1414" s="148">
        <v>52.8</v>
      </c>
      <c r="L1414" s="5">
        <v>6.6</v>
      </c>
      <c r="M1414" s="124">
        <v>8.8000000000000007</v>
      </c>
      <c r="N1414" s="7" t="s">
        <v>77</v>
      </c>
      <c r="O1414" s="7"/>
      <c r="P1414" s="7"/>
      <c r="Q1414" s="7"/>
      <c r="R1414" s="7"/>
      <c r="S1414" s="7"/>
      <c r="T1414" s="23"/>
      <c r="U1414" s="5"/>
      <c r="V1414" s="7"/>
      <c r="W1414" s="148" t="s">
        <v>6661</v>
      </c>
      <c r="X1414" s="151" t="s">
        <v>6662</v>
      </c>
      <c r="Y1414" s="148" t="s">
        <v>6663</v>
      </c>
      <c r="Z1414" s="7"/>
      <c r="AA1414" s="5">
        <v>39.6</v>
      </c>
      <c r="AB1414" s="5">
        <v>13.2</v>
      </c>
      <c r="AC1414" s="5"/>
      <c r="AD1414" s="5"/>
      <c r="AE1414" s="146"/>
    </row>
    <row r="1415" spans="1:31" ht="16.95" customHeight="1" x14ac:dyDescent="0.3">
      <c r="A1415" s="3">
        <v>46082</v>
      </c>
      <c r="B1415" s="14">
        <v>46084</v>
      </c>
      <c r="C1415" s="5" t="s">
        <v>521</v>
      </c>
      <c r="D1415" s="5" t="s">
        <v>6664</v>
      </c>
      <c r="E1415" s="147" t="s">
        <v>1680</v>
      </c>
      <c r="F1415" s="7"/>
      <c r="G1415" s="148" t="s">
        <v>1789</v>
      </c>
      <c r="H1415" s="149" t="s">
        <v>6665</v>
      </c>
      <c r="I1415" s="148" t="s">
        <v>4226</v>
      </c>
      <c r="J1415" s="7">
        <v>3</v>
      </c>
      <c r="K1415" s="148">
        <v>22</v>
      </c>
      <c r="L1415" s="5">
        <v>6.6</v>
      </c>
      <c r="M1415" s="124">
        <v>7.3333333333333304</v>
      </c>
      <c r="N1415" s="7" t="s">
        <v>77</v>
      </c>
      <c r="O1415" s="7"/>
      <c r="P1415" s="7"/>
      <c r="Q1415" s="7"/>
      <c r="R1415" s="7"/>
      <c r="S1415" s="7"/>
      <c r="T1415" s="23"/>
      <c r="U1415" s="5"/>
      <c r="V1415" s="7"/>
      <c r="W1415" s="148" t="s">
        <v>6666</v>
      </c>
      <c r="X1415" s="151" t="s">
        <v>6667</v>
      </c>
      <c r="Y1415" s="148" t="s">
        <v>6668</v>
      </c>
      <c r="Z1415" s="7"/>
      <c r="AA1415" s="5">
        <v>19.8</v>
      </c>
      <c r="AB1415" s="5">
        <v>2.2000000000000002</v>
      </c>
      <c r="AC1415" s="5"/>
      <c r="AD1415" s="5"/>
      <c r="AE1415" s="146"/>
    </row>
    <row r="1416" spans="1:31" ht="16.95" customHeight="1" x14ac:dyDescent="0.3">
      <c r="A1416" s="3">
        <v>46082</v>
      </c>
      <c r="B1416" s="14">
        <v>46084</v>
      </c>
      <c r="C1416" s="5" t="s">
        <v>521</v>
      </c>
      <c r="D1416" s="5" t="s">
        <v>6664</v>
      </c>
      <c r="E1416" s="147" t="s">
        <v>1680</v>
      </c>
      <c r="F1416" s="7"/>
      <c r="G1416" s="148" t="s">
        <v>1789</v>
      </c>
      <c r="H1416" s="149" t="s">
        <v>6669</v>
      </c>
      <c r="I1416" s="148" t="s">
        <v>4226</v>
      </c>
      <c r="J1416" s="7">
        <v>12</v>
      </c>
      <c r="K1416" s="148">
        <v>88</v>
      </c>
      <c r="L1416" s="5">
        <v>6.6</v>
      </c>
      <c r="M1416" s="124">
        <v>7.3333333333333304</v>
      </c>
      <c r="N1416" s="7" t="s">
        <v>77</v>
      </c>
      <c r="O1416" s="7"/>
      <c r="P1416" s="7"/>
      <c r="Q1416" s="7"/>
      <c r="R1416" s="7"/>
      <c r="S1416" s="7"/>
      <c r="T1416" s="23"/>
      <c r="U1416" s="5"/>
      <c r="V1416" s="7"/>
      <c r="W1416" s="148" t="s">
        <v>6670</v>
      </c>
      <c r="X1416" s="151" t="s">
        <v>6671</v>
      </c>
      <c r="Y1416" s="148" t="s">
        <v>6672</v>
      </c>
      <c r="Z1416" s="7"/>
      <c r="AA1416" s="5">
        <v>79.2</v>
      </c>
      <c r="AB1416" s="5">
        <v>8.8000000000000096</v>
      </c>
      <c r="AC1416" s="5"/>
      <c r="AD1416" s="5"/>
      <c r="AE1416" s="146"/>
    </row>
    <row r="1417" spans="1:31" ht="16.95" customHeight="1" x14ac:dyDescent="0.3">
      <c r="A1417" s="3">
        <v>46082</v>
      </c>
      <c r="B1417" s="14">
        <v>46084</v>
      </c>
      <c r="C1417" s="5" t="s">
        <v>521</v>
      </c>
      <c r="D1417" s="5" t="s">
        <v>6664</v>
      </c>
      <c r="E1417" s="147" t="s">
        <v>1680</v>
      </c>
      <c r="F1417" s="7"/>
      <c r="G1417" s="148" t="s">
        <v>1789</v>
      </c>
      <c r="H1417" s="149" t="s">
        <v>6673</v>
      </c>
      <c r="I1417" s="148" t="s">
        <v>4226</v>
      </c>
      <c r="J1417" s="7">
        <v>6</v>
      </c>
      <c r="K1417" s="148">
        <v>44</v>
      </c>
      <c r="L1417" s="5">
        <v>6.6</v>
      </c>
      <c r="M1417" s="124">
        <v>7.3333333333333304</v>
      </c>
      <c r="N1417" s="7" t="s">
        <v>77</v>
      </c>
      <c r="O1417" s="7"/>
      <c r="P1417" s="7"/>
      <c r="Q1417" s="7"/>
      <c r="R1417" s="7"/>
      <c r="S1417" s="7"/>
      <c r="T1417" s="23"/>
      <c r="U1417" s="5"/>
      <c r="V1417" s="7"/>
      <c r="W1417" s="148" t="s">
        <v>6674</v>
      </c>
      <c r="X1417" s="151" t="s">
        <v>6675</v>
      </c>
      <c r="Y1417" s="148" t="s">
        <v>6676</v>
      </c>
      <c r="Z1417" s="7"/>
      <c r="AA1417" s="5">
        <v>39.6</v>
      </c>
      <c r="AB1417" s="5">
        <v>4.4000000000000101</v>
      </c>
      <c r="AC1417" s="5"/>
      <c r="AD1417" s="5"/>
      <c r="AE1417" s="146"/>
    </row>
    <row r="1418" spans="1:31" ht="16.95" customHeight="1" x14ac:dyDescent="0.3">
      <c r="A1418" s="3">
        <v>46082</v>
      </c>
      <c r="B1418" s="14">
        <v>46084</v>
      </c>
      <c r="C1418" s="7" t="s">
        <v>71</v>
      </c>
      <c r="D1418" s="5" t="s">
        <v>72</v>
      </c>
      <c r="E1418" s="147" t="s">
        <v>1680</v>
      </c>
      <c r="F1418" s="7"/>
      <c r="G1418" s="148" t="s">
        <v>6677</v>
      </c>
      <c r="H1418" s="149" t="s">
        <v>6678</v>
      </c>
      <c r="I1418" s="148" t="s">
        <v>4226</v>
      </c>
      <c r="J1418" s="7">
        <v>8</v>
      </c>
      <c r="K1418" s="148">
        <v>108.1</v>
      </c>
      <c r="L1418" s="5">
        <v>6.6</v>
      </c>
      <c r="M1418" s="124">
        <v>13.512499999999999</v>
      </c>
      <c r="N1418" s="7" t="s">
        <v>77</v>
      </c>
      <c r="O1418" s="7"/>
      <c r="P1418" s="7"/>
      <c r="Q1418" s="7"/>
      <c r="R1418" s="7"/>
      <c r="S1418" s="7"/>
      <c r="T1418" s="23"/>
      <c r="U1418" s="5"/>
      <c r="V1418" s="7"/>
      <c r="W1418" s="148" t="s">
        <v>6679</v>
      </c>
      <c r="X1418" s="151" t="s">
        <v>6680</v>
      </c>
      <c r="Y1418" s="148" t="s">
        <v>6681</v>
      </c>
      <c r="Z1418" s="7"/>
      <c r="AA1418" s="5">
        <v>52.8</v>
      </c>
      <c r="AB1418" s="5">
        <v>55.3</v>
      </c>
      <c r="AC1418" s="5"/>
      <c r="AD1418" s="5"/>
      <c r="AE1418" s="146"/>
    </row>
    <row r="1419" spans="1:31" ht="16.95" customHeight="1" x14ac:dyDescent="0.3">
      <c r="A1419" s="3">
        <v>46082</v>
      </c>
      <c r="B1419" s="14">
        <v>46084</v>
      </c>
      <c r="C1419" s="7" t="s">
        <v>71</v>
      </c>
      <c r="D1419" s="5" t="s">
        <v>72</v>
      </c>
      <c r="E1419" s="147" t="s">
        <v>1680</v>
      </c>
      <c r="F1419" s="7"/>
      <c r="G1419" s="148" t="s">
        <v>6682</v>
      </c>
      <c r="H1419" s="149" t="s">
        <v>6683</v>
      </c>
      <c r="I1419" s="148" t="s">
        <v>4226</v>
      </c>
      <c r="J1419" s="7">
        <v>6</v>
      </c>
      <c r="K1419" s="148">
        <v>80.7</v>
      </c>
      <c r="L1419" s="5">
        <v>6.6</v>
      </c>
      <c r="M1419" s="124">
        <v>13.45</v>
      </c>
      <c r="N1419" s="7" t="s">
        <v>77</v>
      </c>
      <c r="O1419" s="7"/>
      <c r="P1419" s="7"/>
      <c r="Q1419" s="7"/>
      <c r="R1419" s="7"/>
      <c r="S1419" s="7"/>
      <c r="T1419" s="23"/>
      <c r="U1419" s="5"/>
      <c r="V1419" s="7"/>
      <c r="W1419" s="148" t="s">
        <v>6684</v>
      </c>
      <c r="X1419" s="151" t="s">
        <v>4755</v>
      </c>
      <c r="Y1419" s="148" t="s">
        <v>4756</v>
      </c>
      <c r="Z1419" s="7"/>
      <c r="AA1419" s="5">
        <v>39.6</v>
      </c>
      <c r="AB1419" s="5">
        <v>41.1</v>
      </c>
      <c r="AC1419" s="5"/>
      <c r="AD1419" s="5"/>
      <c r="AE1419" s="146"/>
    </row>
    <row r="1420" spans="1:31" ht="16.95" customHeight="1" x14ac:dyDescent="0.3">
      <c r="A1420" s="3">
        <v>46082</v>
      </c>
      <c r="B1420" s="14">
        <v>46084</v>
      </c>
      <c r="C1420" s="7" t="s">
        <v>71</v>
      </c>
      <c r="D1420" s="5" t="s">
        <v>72</v>
      </c>
      <c r="E1420" s="147" t="s">
        <v>1680</v>
      </c>
      <c r="F1420" s="7"/>
      <c r="G1420" s="148" t="s">
        <v>6682</v>
      </c>
      <c r="H1420" s="149" t="s">
        <v>6685</v>
      </c>
      <c r="I1420" s="148" t="s">
        <v>4226</v>
      </c>
      <c r="J1420" s="7">
        <v>12</v>
      </c>
      <c r="K1420" s="148">
        <v>162.4</v>
      </c>
      <c r="L1420" s="5">
        <v>6.6</v>
      </c>
      <c r="M1420" s="124">
        <v>13.533333333333299</v>
      </c>
      <c r="N1420" s="7" t="s">
        <v>77</v>
      </c>
      <c r="O1420" s="7"/>
      <c r="P1420" s="7"/>
      <c r="Q1420" s="7"/>
      <c r="R1420" s="7"/>
      <c r="S1420" s="7"/>
      <c r="T1420" s="23"/>
      <c r="U1420" s="5"/>
      <c r="V1420" s="7"/>
      <c r="W1420" s="148" t="s">
        <v>6686</v>
      </c>
      <c r="X1420" s="151" t="s">
        <v>6543</v>
      </c>
      <c r="Y1420" s="148" t="s">
        <v>6544</v>
      </c>
      <c r="Z1420" s="7"/>
      <c r="AA1420" s="5">
        <v>79.2</v>
      </c>
      <c r="AB1420" s="5">
        <v>83.2</v>
      </c>
      <c r="AC1420" s="5"/>
      <c r="AD1420" s="5"/>
      <c r="AE1420" s="146"/>
    </row>
    <row r="1421" spans="1:31" ht="16.95" customHeight="1" x14ac:dyDescent="0.3">
      <c r="A1421" s="3">
        <v>46082</v>
      </c>
      <c r="B1421" s="14">
        <v>46084</v>
      </c>
      <c r="C1421" s="7" t="s">
        <v>71</v>
      </c>
      <c r="D1421" s="5" t="s">
        <v>72</v>
      </c>
      <c r="E1421" s="147" t="s">
        <v>1680</v>
      </c>
      <c r="F1421" s="7"/>
      <c r="G1421" s="148" t="s">
        <v>6682</v>
      </c>
      <c r="H1421" s="149" t="s">
        <v>6687</v>
      </c>
      <c r="I1421" s="148" t="s">
        <v>4226</v>
      </c>
      <c r="J1421" s="7">
        <v>8</v>
      </c>
      <c r="K1421" s="148">
        <v>85.7</v>
      </c>
      <c r="L1421" s="5">
        <v>6.6</v>
      </c>
      <c r="M1421" s="124">
        <v>10.7125</v>
      </c>
      <c r="N1421" s="7" t="s">
        <v>77</v>
      </c>
      <c r="O1421" s="7"/>
      <c r="P1421" s="7"/>
      <c r="Q1421" s="7"/>
      <c r="R1421" s="7"/>
      <c r="S1421" s="7"/>
      <c r="T1421" s="23"/>
      <c r="U1421" s="5"/>
      <c r="V1421" s="7"/>
      <c r="W1421" s="148" t="s">
        <v>6688</v>
      </c>
      <c r="X1421" s="151" t="s">
        <v>4759</v>
      </c>
      <c r="Y1421" s="148" t="s">
        <v>4760</v>
      </c>
      <c r="Z1421" s="7"/>
      <c r="AA1421" s="5">
        <v>52.8</v>
      </c>
      <c r="AB1421" s="5">
        <v>32.9</v>
      </c>
      <c r="AC1421" s="5"/>
      <c r="AD1421" s="5"/>
      <c r="AE1421" s="146"/>
    </row>
    <row r="1422" spans="1:31" ht="16.95" customHeight="1" x14ac:dyDescent="0.3">
      <c r="A1422" s="3">
        <v>46082</v>
      </c>
      <c r="B1422" s="14">
        <v>46084</v>
      </c>
      <c r="C1422" s="7" t="s">
        <v>71</v>
      </c>
      <c r="D1422" s="5" t="s">
        <v>72</v>
      </c>
      <c r="E1422" s="147" t="s">
        <v>1680</v>
      </c>
      <c r="F1422" s="7"/>
      <c r="G1422" s="148" t="s">
        <v>6682</v>
      </c>
      <c r="H1422" s="149" t="s">
        <v>6689</v>
      </c>
      <c r="I1422" s="148" t="s">
        <v>4226</v>
      </c>
      <c r="J1422" s="7">
        <v>10</v>
      </c>
      <c r="K1422" s="148">
        <v>101.4</v>
      </c>
      <c r="L1422" s="5">
        <v>6.6</v>
      </c>
      <c r="M1422" s="124">
        <v>10.14</v>
      </c>
      <c r="N1422" s="7" t="s">
        <v>77</v>
      </c>
      <c r="O1422" s="7"/>
      <c r="P1422" s="7"/>
      <c r="Q1422" s="7"/>
      <c r="R1422" s="7"/>
      <c r="S1422" s="7"/>
      <c r="T1422" s="23"/>
      <c r="U1422" s="5"/>
      <c r="V1422" s="7"/>
      <c r="W1422" s="148" t="s">
        <v>6690</v>
      </c>
      <c r="X1422" s="151" t="s">
        <v>6691</v>
      </c>
      <c r="Y1422" s="148" t="s">
        <v>6692</v>
      </c>
      <c r="Z1422" s="7"/>
      <c r="AA1422" s="5">
        <v>66</v>
      </c>
      <c r="AB1422" s="5">
        <v>35.4</v>
      </c>
      <c r="AC1422" s="5"/>
      <c r="AD1422" s="5"/>
      <c r="AE1422" s="146"/>
    </row>
    <row r="1423" spans="1:31" ht="16.95" customHeight="1" x14ac:dyDescent="0.3">
      <c r="A1423" s="3">
        <v>46082</v>
      </c>
      <c r="B1423" s="14">
        <v>46084</v>
      </c>
      <c r="C1423" s="7" t="s">
        <v>71</v>
      </c>
      <c r="D1423" s="5" t="s">
        <v>72</v>
      </c>
      <c r="E1423" s="147" t="s">
        <v>1680</v>
      </c>
      <c r="F1423" s="7"/>
      <c r="G1423" s="148" t="s">
        <v>6682</v>
      </c>
      <c r="H1423" s="149" t="s">
        <v>6693</v>
      </c>
      <c r="I1423" s="148" t="s">
        <v>4226</v>
      </c>
      <c r="J1423" s="7">
        <v>8</v>
      </c>
      <c r="K1423" s="148">
        <v>108.8</v>
      </c>
      <c r="L1423" s="5">
        <v>6.6</v>
      </c>
      <c r="M1423" s="124">
        <v>13.6</v>
      </c>
      <c r="N1423" s="7" t="s">
        <v>77</v>
      </c>
      <c r="O1423" s="7"/>
      <c r="P1423" s="7"/>
      <c r="Q1423" s="7"/>
      <c r="R1423" s="7"/>
      <c r="S1423" s="7"/>
      <c r="T1423" s="23"/>
      <c r="U1423" s="5"/>
      <c r="V1423" s="7"/>
      <c r="W1423" s="148" t="s">
        <v>6694</v>
      </c>
      <c r="X1423" s="151" t="s">
        <v>4767</v>
      </c>
      <c r="Y1423" s="148" t="s">
        <v>4768</v>
      </c>
      <c r="Z1423" s="7"/>
      <c r="AA1423" s="5">
        <v>52.8</v>
      </c>
      <c r="AB1423" s="5">
        <v>56</v>
      </c>
      <c r="AC1423" s="5"/>
      <c r="AD1423" s="5"/>
      <c r="AE1423" s="146"/>
    </row>
    <row r="1424" spans="1:31" ht="16.95" customHeight="1" x14ac:dyDescent="0.3">
      <c r="A1424" s="3">
        <v>46082</v>
      </c>
      <c r="B1424" s="14">
        <v>46084</v>
      </c>
      <c r="C1424" s="7" t="s">
        <v>71</v>
      </c>
      <c r="D1424" s="5" t="s">
        <v>72</v>
      </c>
      <c r="E1424" s="147" t="s">
        <v>1680</v>
      </c>
      <c r="F1424" s="7"/>
      <c r="G1424" s="148" t="s">
        <v>5110</v>
      </c>
      <c r="H1424" s="149" t="s">
        <v>6695</v>
      </c>
      <c r="I1424" s="148" t="s">
        <v>4226</v>
      </c>
      <c r="J1424" s="7">
        <v>7</v>
      </c>
      <c r="K1424" s="148">
        <v>90</v>
      </c>
      <c r="L1424" s="5">
        <v>6.6</v>
      </c>
      <c r="M1424" s="124">
        <v>12.8571428571429</v>
      </c>
      <c r="N1424" s="7" t="s">
        <v>77</v>
      </c>
      <c r="O1424" s="7"/>
      <c r="P1424" s="7"/>
      <c r="Q1424" s="7"/>
      <c r="R1424" s="7"/>
      <c r="S1424" s="7"/>
      <c r="T1424" s="23"/>
      <c r="U1424" s="5"/>
      <c r="V1424" s="7"/>
      <c r="W1424" s="148" t="s">
        <v>6696</v>
      </c>
      <c r="X1424" s="151" t="s">
        <v>6697</v>
      </c>
      <c r="Y1424" s="148" t="s">
        <v>6698</v>
      </c>
      <c r="Z1424" s="7"/>
      <c r="AA1424" s="5">
        <v>46.2</v>
      </c>
      <c r="AB1424" s="5">
        <v>43.8</v>
      </c>
      <c r="AC1424" s="5"/>
      <c r="AD1424" s="5"/>
      <c r="AE1424" s="146"/>
    </row>
    <row r="1425" spans="1:31" ht="16.95" customHeight="1" x14ac:dyDescent="0.3">
      <c r="A1425" s="3">
        <v>46082</v>
      </c>
      <c r="B1425" s="14">
        <v>46084</v>
      </c>
      <c r="C1425" s="7" t="s">
        <v>71</v>
      </c>
      <c r="D1425" s="5" t="s">
        <v>72</v>
      </c>
      <c r="E1425" s="147" t="s">
        <v>1680</v>
      </c>
      <c r="F1425" s="7"/>
      <c r="G1425" s="148" t="s">
        <v>6699</v>
      </c>
      <c r="H1425" s="149" t="s">
        <v>6700</v>
      </c>
      <c r="I1425" s="148" t="s">
        <v>4226</v>
      </c>
      <c r="J1425" s="7">
        <v>8</v>
      </c>
      <c r="K1425" s="148">
        <v>107.4</v>
      </c>
      <c r="L1425" s="5">
        <v>6.6</v>
      </c>
      <c r="M1425" s="124">
        <v>13.425000000000001</v>
      </c>
      <c r="N1425" s="7" t="s">
        <v>77</v>
      </c>
      <c r="O1425" s="7"/>
      <c r="P1425" s="7"/>
      <c r="Q1425" s="7"/>
      <c r="R1425" s="7"/>
      <c r="S1425" s="7"/>
      <c r="T1425" s="23"/>
      <c r="U1425" s="5"/>
      <c r="V1425" s="7"/>
      <c r="W1425" s="148" t="s">
        <v>6701</v>
      </c>
      <c r="X1425" s="151" t="s">
        <v>6680</v>
      </c>
      <c r="Y1425" s="148" t="s">
        <v>6681</v>
      </c>
      <c r="Z1425" s="7"/>
      <c r="AA1425" s="5">
        <v>52.8</v>
      </c>
      <c r="AB1425" s="5">
        <v>54.6</v>
      </c>
      <c r="AC1425" s="5"/>
      <c r="AD1425" s="5"/>
      <c r="AE1425" s="146"/>
    </row>
    <row r="1426" spans="1:31" ht="16.95" customHeight="1" x14ac:dyDescent="0.3">
      <c r="A1426" s="3">
        <v>46082</v>
      </c>
      <c r="B1426" s="14">
        <v>46084</v>
      </c>
      <c r="C1426" s="7" t="s">
        <v>71</v>
      </c>
      <c r="D1426" s="5" t="s">
        <v>72</v>
      </c>
      <c r="E1426" s="147" t="s">
        <v>1680</v>
      </c>
      <c r="F1426" s="7"/>
      <c r="G1426" s="148" t="s">
        <v>4289</v>
      </c>
      <c r="H1426" s="149" t="s">
        <v>6702</v>
      </c>
      <c r="I1426" s="148" t="s">
        <v>4226</v>
      </c>
      <c r="J1426" s="7">
        <v>12</v>
      </c>
      <c r="K1426" s="148">
        <v>103</v>
      </c>
      <c r="L1426" s="5">
        <v>6.6</v>
      </c>
      <c r="M1426" s="124">
        <v>8.5833333333333304</v>
      </c>
      <c r="N1426" s="7" t="s">
        <v>77</v>
      </c>
      <c r="O1426" s="7"/>
      <c r="P1426" s="7"/>
      <c r="Q1426" s="7"/>
      <c r="R1426" s="7"/>
      <c r="S1426" s="7"/>
      <c r="T1426" s="23"/>
      <c r="U1426" s="5"/>
      <c r="V1426" s="7"/>
      <c r="W1426" s="148" t="s">
        <v>6703</v>
      </c>
      <c r="X1426" s="151" t="s">
        <v>6704</v>
      </c>
      <c r="Y1426" s="148" t="s">
        <v>6705</v>
      </c>
      <c r="Z1426" s="7"/>
      <c r="AA1426" s="5">
        <v>79.2</v>
      </c>
      <c r="AB1426" s="5">
        <v>23.8</v>
      </c>
      <c r="AC1426" s="5"/>
      <c r="AD1426" s="5"/>
      <c r="AE1426" s="146"/>
    </row>
    <row r="1427" spans="1:31" ht="16.95" customHeight="1" x14ac:dyDescent="0.3">
      <c r="A1427" s="3">
        <v>46082</v>
      </c>
      <c r="B1427" s="14">
        <v>46084</v>
      </c>
      <c r="C1427" s="5" t="s">
        <v>324</v>
      </c>
      <c r="D1427" s="5" t="s">
        <v>6706</v>
      </c>
      <c r="E1427" s="147" t="s">
        <v>1680</v>
      </c>
      <c r="F1427" s="7"/>
      <c r="G1427" s="148" t="s">
        <v>1860</v>
      </c>
      <c r="H1427" s="149" t="s">
        <v>6707</v>
      </c>
      <c r="I1427" s="148" t="s">
        <v>4226</v>
      </c>
      <c r="J1427" s="7">
        <v>12</v>
      </c>
      <c r="K1427" s="148">
        <v>79.2</v>
      </c>
      <c r="L1427" s="5">
        <v>6.6</v>
      </c>
      <c r="M1427" s="124">
        <v>6.6</v>
      </c>
      <c r="N1427" s="7" t="s">
        <v>77</v>
      </c>
      <c r="O1427" s="7"/>
      <c r="P1427" s="7"/>
      <c r="Q1427" s="7"/>
      <c r="R1427" s="7"/>
      <c r="S1427" s="7"/>
      <c r="T1427" s="23"/>
      <c r="U1427" s="5"/>
      <c r="V1427" s="7"/>
      <c r="W1427" s="148" t="s">
        <v>6708</v>
      </c>
      <c r="X1427" s="151" t="s">
        <v>6709</v>
      </c>
      <c r="Y1427" s="148" t="s">
        <v>6710</v>
      </c>
      <c r="Z1427" s="7"/>
      <c r="AA1427" s="5">
        <v>79.2</v>
      </c>
      <c r="AB1427" s="5">
        <v>0</v>
      </c>
      <c r="AC1427" s="5"/>
      <c r="AD1427" s="5"/>
      <c r="AE1427" s="146"/>
    </row>
    <row r="1428" spans="1:31" ht="16.95" customHeight="1" x14ac:dyDescent="0.3">
      <c r="A1428" s="3">
        <v>46082</v>
      </c>
      <c r="B1428" s="14">
        <v>46084</v>
      </c>
      <c r="C1428" s="5" t="s">
        <v>324</v>
      </c>
      <c r="D1428" s="5" t="s">
        <v>6706</v>
      </c>
      <c r="E1428" s="147" t="s">
        <v>1680</v>
      </c>
      <c r="F1428" s="7"/>
      <c r="G1428" s="148" t="s">
        <v>1860</v>
      </c>
      <c r="H1428" s="149" t="s">
        <v>6711</v>
      </c>
      <c r="I1428" s="148" t="s">
        <v>4226</v>
      </c>
      <c r="J1428" s="7">
        <v>4</v>
      </c>
      <c r="K1428" s="148">
        <v>26.4</v>
      </c>
      <c r="L1428" s="5">
        <v>6.6</v>
      </c>
      <c r="M1428" s="124">
        <v>6.6</v>
      </c>
      <c r="N1428" s="7" t="s">
        <v>77</v>
      </c>
      <c r="O1428" s="7"/>
      <c r="P1428" s="7"/>
      <c r="Q1428" s="7"/>
      <c r="R1428" s="7"/>
      <c r="S1428" s="7"/>
      <c r="T1428" s="23"/>
      <c r="U1428" s="5"/>
      <c r="V1428" s="7"/>
      <c r="W1428" s="148" t="s">
        <v>6712</v>
      </c>
      <c r="X1428" s="151" t="s">
        <v>6713</v>
      </c>
      <c r="Y1428" s="148" t="s">
        <v>6714</v>
      </c>
      <c r="Z1428" s="7"/>
      <c r="AA1428" s="5">
        <v>26.4</v>
      </c>
      <c r="AB1428" s="5">
        <v>0</v>
      </c>
      <c r="AC1428" s="5"/>
      <c r="AD1428" s="5"/>
      <c r="AE1428" s="146"/>
    </row>
    <row r="1429" spans="1:31" ht="16.95" customHeight="1" x14ac:dyDescent="0.3">
      <c r="A1429" s="3">
        <v>46082</v>
      </c>
      <c r="B1429" s="14">
        <v>46084</v>
      </c>
      <c r="C1429" s="5" t="s">
        <v>324</v>
      </c>
      <c r="D1429" s="5" t="s">
        <v>6706</v>
      </c>
      <c r="E1429" s="147" t="s">
        <v>1680</v>
      </c>
      <c r="F1429" s="7"/>
      <c r="G1429" s="148" t="s">
        <v>1860</v>
      </c>
      <c r="H1429" s="149" t="s">
        <v>6715</v>
      </c>
      <c r="I1429" s="148" t="s">
        <v>4226</v>
      </c>
      <c r="J1429" s="7">
        <v>5</v>
      </c>
      <c r="K1429" s="148">
        <v>33</v>
      </c>
      <c r="L1429" s="5">
        <v>6.6</v>
      </c>
      <c r="M1429" s="124">
        <v>6.6</v>
      </c>
      <c r="N1429" s="7" t="s">
        <v>77</v>
      </c>
      <c r="O1429" s="7"/>
      <c r="P1429" s="7"/>
      <c r="Q1429" s="7"/>
      <c r="R1429" s="7"/>
      <c r="S1429" s="7"/>
      <c r="T1429" s="23"/>
      <c r="U1429" s="5"/>
      <c r="V1429" s="7"/>
      <c r="W1429" s="148" t="s">
        <v>6716</v>
      </c>
      <c r="X1429" s="151" t="s">
        <v>6717</v>
      </c>
      <c r="Y1429" s="148" t="s">
        <v>6718</v>
      </c>
      <c r="Z1429" s="7"/>
      <c r="AA1429" s="5">
        <v>33</v>
      </c>
      <c r="AB1429" s="5">
        <v>0</v>
      </c>
      <c r="AC1429" s="5"/>
      <c r="AD1429" s="5"/>
      <c r="AE1429" s="146"/>
    </row>
    <row r="1430" spans="1:31" ht="16.95" customHeight="1" x14ac:dyDescent="0.3">
      <c r="A1430" s="3">
        <v>46082</v>
      </c>
      <c r="B1430" s="14">
        <v>46084</v>
      </c>
      <c r="C1430" s="5" t="s">
        <v>324</v>
      </c>
      <c r="D1430" s="5" t="s">
        <v>6706</v>
      </c>
      <c r="E1430" s="147" t="s">
        <v>1680</v>
      </c>
      <c r="F1430" s="7"/>
      <c r="G1430" s="148" t="s">
        <v>1860</v>
      </c>
      <c r="H1430" s="149" t="s">
        <v>6719</v>
      </c>
      <c r="I1430" s="148" t="s">
        <v>4226</v>
      </c>
      <c r="J1430" s="7">
        <v>14</v>
      </c>
      <c r="K1430" s="148">
        <v>92.4</v>
      </c>
      <c r="L1430" s="5">
        <v>6.6</v>
      </c>
      <c r="M1430" s="124">
        <v>6.6</v>
      </c>
      <c r="N1430" s="7" t="s">
        <v>77</v>
      </c>
      <c r="O1430" s="7"/>
      <c r="P1430" s="7"/>
      <c r="Q1430" s="7"/>
      <c r="R1430" s="7"/>
      <c r="S1430" s="7"/>
      <c r="T1430" s="23"/>
      <c r="U1430" s="5"/>
      <c r="V1430" s="7"/>
      <c r="W1430" s="148" t="s">
        <v>6720</v>
      </c>
      <c r="X1430" s="151" t="s">
        <v>6721</v>
      </c>
      <c r="Y1430" s="148" t="s">
        <v>6722</v>
      </c>
      <c r="Z1430" s="7"/>
      <c r="AA1430" s="5">
        <v>92.4</v>
      </c>
      <c r="AB1430" s="5">
        <v>0</v>
      </c>
      <c r="AC1430" s="5"/>
      <c r="AD1430" s="5"/>
      <c r="AE1430" s="146"/>
    </row>
    <row r="1431" spans="1:31" ht="16.95" customHeight="1" x14ac:dyDescent="0.3">
      <c r="A1431" s="3">
        <v>46082</v>
      </c>
      <c r="B1431" s="14">
        <v>46084</v>
      </c>
      <c r="C1431" s="5" t="s">
        <v>324</v>
      </c>
      <c r="D1431" s="5" t="s">
        <v>6706</v>
      </c>
      <c r="E1431" s="147" t="s">
        <v>1680</v>
      </c>
      <c r="F1431" s="7"/>
      <c r="G1431" s="148" t="s">
        <v>1860</v>
      </c>
      <c r="H1431" s="149" t="s">
        <v>6723</v>
      </c>
      <c r="I1431" s="148" t="s">
        <v>4226</v>
      </c>
      <c r="J1431" s="7">
        <v>12</v>
      </c>
      <c r="K1431" s="148">
        <v>79.2</v>
      </c>
      <c r="L1431" s="5">
        <v>6.6</v>
      </c>
      <c r="M1431" s="124">
        <v>6.6</v>
      </c>
      <c r="N1431" s="7" t="s">
        <v>77</v>
      </c>
      <c r="O1431" s="7"/>
      <c r="P1431" s="7"/>
      <c r="Q1431" s="7"/>
      <c r="R1431" s="7"/>
      <c r="S1431" s="7"/>
      <c r="T1431" s="23"/>
      <c r="U1431" s="5"/>
      <c r="V1431" s="7"/>
      <c r="W1431" s="148" t="s">
        <v>6724</v>
      </c>
      <c r="X1431" s="151" t="s">
        <v>6725</v>
      </c>
      <c r="Y1431" s="148" t="s">
        <v>6726</v>
      </c>
      <c r="Z1431" s="7"/>
      <c r="AA1431" s="5">
        <v>79.2</v>
      </c>
      <c r="AB1431" s="5">
        <v>0</v>
      </c>
      <c r="AC1431" s="5"/>
      <c r="AD1431" s="5"/>
      <c r="AE1431" s="146"/>
    </row>
    <row r="1432" spans="1:31" ht="16.95" customHeight="1" x14ac:dyDescent="0.3">
      <c r="A1432" s="3">
        <v>46082</v>
      </c>
      <c r="B1432" s="14">
        <v>46084</v>
      </c>
      <c r="C1432" s="5" t="s">
        <v>324</v>
      </c>
      <c r="D1432" s="5" t="s">
        <v>6706</v>
      </c>
      <c r="E1432" s="147" t="s">
        <v>1680</v>
      </c>
      <c r="F1432" s="7"/>
      <c r="G1432" s="148" t="s">
        <v>1860</v>
      </c>
      <c r="H1432" s="149" t="s">
        <v>6727</v>
      </c>
      <c r="I1432" s="148" t="s">
        <v>4226</v>
      </c>
      <c r="J1432" s="7">
        <v>12</v>
      </c>
      <c r="K1432" s="148">
        <v>79.2</v>
      </c>
      <c r="L1432" s="5">
        <v>6.6</v>
      </c>
      <c r="M1432" s="124">
        <v>6.6</v>
      </c>
      <c r="N1432" s="7" t="s">
        <v>77</v>
      </c>
      <c r="O1432" s="7"/>
      <c r="P1432" s="7"/>
      <c r="Q1432" s="7"/>
      <c r="R1432" s="7"/>
      <c r="S1432" s="7"/>
      <c r="T1432" s="23"/>
      <c r="U1432" s="5"/>
      <c r="V1432" s="7"/>
      <c r="W1432" s="148" t="s">
        <v>6728</v>
      </c>
      <c r="X1432" s="151" t="s">
        <v>6729</v>
      </c>
      <c r="Y1432" s="148" t="s">
        <v>6730</v>
      </c>
      <c r="Z1432" s="7"/>
      <c r="AA1432" s="5">
        <v>79.2</v>
      </c>
      <c r="AB1432" s="5">
        <v>0</v>
      </c>
      <c r="AC1432" s="5"/>
      <c r="AD1432" s="5"/>
      <c r="AE1432" s="146"/>
    </row>
    <row r="1433" spans="1:31" ht="16.95" customHeight="1" x14ac:dyDescent="0.3">
      <c r="A1433" s="3">
        <v>46082</v>
      </c>
      <c r="B1433" s="14">
        <v>46084</v>
      </c>
      <c r="C1433" s="5" t="s">
        <v>324</v>
      </c>
      <c r="D1433" s="5" t="s">
        <v>6706</v>
      </c>
      <c r="E1433" s="147" t="s">
        <v>1680</v>
      </c>
      <c r="F1433" s="7"/>
      <c r="G1433" s="148" t="s">
        <v>1860</v>
      </c>
      <c r="H1433" s="149" t="s">
        <v>6731</v>
      </c>
      <c r="I1433" s="148" t="s">
        <v>4226</v>
      </c>
      <c r="J1433" s="7">
        <v>5</v>
      </c>
      <c r="K1433" s="148">
        <v>33</v>
      </c>
      <c r="L1433" s="5">
        <v>6.6</v>
      </c>
      <c r="M1433" s="124">
        <v>6.6</v>
      </c>
      <c r="N1433" s="7" t="s">
        <v>77</v>
      </c>
      <c r="O1433" s="7"/>
      <c r="P1433" s="7"/>
      <c r="Q1433" s="7"/>
      <c r="R1433" s="7"/>
      <c r="S1433" s="7"/>
      <c r="T1433" s="23"/>
      <c r="U1433" s="5"/>
      <c r="V1433" s="7"/>
      <c r="W1433" s="148" t="s">
        <v>6732</v>
      </c>
      <c r="X1433" s="151" t="s">
        <v>6733</v>
      </c>
      <c r="Y1433" s="148" t="s">
        <v>6734</v>
      </c>
      <c r="Z1433" s="7"/>
      <c r="AA1433" s="5">
        <v>33</v>
      </c>
      <c r="AB1433" s="5">
        <v>0</v>
      </c>
      <c r="AC1433" s="5"/>
      <c r="AD1433" s="5"/>
      <c r="AE1433" s="146"/>
    </row>
    <row r="1434" spans="1:31" ht="16.95" customHeight="1" x14ac:dyDescent="0.3">
      <c r="A1434" s="3">
        <v>46082</v>
      </c>
      <c r="B1434" s="14">
        <v>46084</v>
      </c>
      <c r="C1434" s="5" t="s">
        <v>324</v>
      </c>
      <c r="D1434" s="5" t="s">
        <v>6706</v>
      </c>
      <c r="E1434" s="147" t="s">
        <v>1680</v>
      </c>
      <c r="F1434" s="7"/>
      <c r="G1434" s="148" t="s">
        <v>1860</v>
      </c>
      <c r="H1434" s="149" t="s">
        <v>6735</v>
      </c>
      <c r="I1434" s="148" t="s">
        <v>4226</v>
      </c>
      <c r="J1434" s="7">
        <v>5</v>
      </c>
      <c r="K1434" s="148">
        <v>33</v>
      </c>
      <c r="L1434" s="5">
        <v>6.6</v>
      </c>
      <c r="M1434" s="124">
        <v>6.6</v>
      </c>
      <c r="N1434" s="7" t="s">
        <v>77</v>
      </c>
      <c r="O1434" s="7"/>
      <c r="P1434" s="7"/>
      <c r="Q1434" s="7"/>
      <c r="R1434" s="7"/>
      <c r="S1434" s="7"/>
      <c r="T1434" s="23"/>
      <c r="U1434" s="5"/>
      <c r="V1434" s="7"/>
      <c r="W1434" s="148" t="s">
        <v>6736</v>
      </c>
      <c r="X1434" s="151" t="s">
        <v>6737</v>
      </c>
      <c r="Y1434" s="148" t="s">
        <v>6738</v>
      </c>
      <c r="Z1434" s="7"/>
      <c r="AA1434" s="5">
        <v>33</v>
      </c>
      <c r="AB1434" s="5">
        <v>0</v>
      </c>
      <c r="AC1434" s="5"/>
      <c r="AD1434" s="5"/>
      <c r="AE1434" s="146"/>
    </row>
    <row r="1435" spans="1:31" ht="16.95" customHeight="1" x14ac:dyDescent="0.3">
      <c r="A1435" s="3">
        <v>46082</v>
      </c>
      <c r="B1435" s="14">
        <v>46084</v>
      </c>
      <c r="C1435" s="5" t="s">
        <v>324</v>
      </c>
      <c r="D1435" s="5" t="s">
        <v>6706</v>
      </c>
      <c r="E1435" s="147" t="s">
        <v>1680</v>
      </c>
      <c r="F1435" s="7"/>
      <c r="G1435" s="148" t="s">
        <v>1860</v>
      </c>
      <c r="H1435" s="149" t="s">
        <v>6739</v>
      </c>
      <c r="I1435" s="148" t="s">
        <v>4226</v>
      </c>
      <c r="J1435" s="7">
        <v>12</v>
      </c>
      <c r="K1435" s="148">
        <v>79.2</v>
      </c>
      <c r="L1435" s="5">
        <v>6.6</v>
      </c>
      <c r="M1435" s="124">
        <v>6.6</v>
      </c>
      <c r="N1435" s="7" t="s">
        <v>77</v>
      </c>
      <c r="O1435" s="7"/>
      <c r="P1435" s="7"/>
      <c r="Q1435" s="7"/>
      <c r="R1435" s="7"/>
      <c r="S1435" s="7"/>
      <c r="T1435" s="23"/>
      <c r="U1435" s="5"/>
      <c r="V1435" s="7"/>
      <c r="W1435" s="148" t="s">
        <v>6740</v>
      </c>
      <c r="X1435" s="151" t="s">
        <v>6741</v>
      </c>
      <c r="Y1435" s="148" t="s">
        <v>6742</v>
      </c>
      <c r="Z1435" s="7"/>
      <c r="AA1435" s="5">
        <v>79.2</v>
      </c>
      <c r="AB1435" s="5">
        <v>0</v>
      </c>
      <c r="AC1435" s="5"/>
      <c r="AD1435" s="5"/>
      <c r="AE1435" s="146"/>
    </row>
    <row r="1436" spans="1:31" ht="16.95" customHeight="1" x14ac:dyDescent="0.3">
      <c r="A1436" s="3">
        <v>46082</v>
      </c>
      <c r="B1436" s="14">
        <v>46084</v>
      </c>
      <c r="C1436" s="7" t="s">
        <v>71</v>
      </c>
      <c r="D1436" s="5" t="s">
        <v>72</v>
      </c>
      <c r="E1436" s="147" t="s">
        <v>1680</v>
      </c>
      <c r="F1436" s="7"/>
      <c r="G1436" s="148" t="s">
        <v>4241</v>
      </c>
      <c r="H1436" s="149" t="s">
        <v>6743</v>
      </c>
      <c r="I1436" s="148" t="s">
        <v>4226</v>
      </c>
      <c r="J1436" s="7">
        <v>12</v>
      </c>
      <c r="K1436" s="148">
        <v>148.36000000000001</v>
      </c>
      <c r="L1436" s="5">
        <v>6.6</v>
      </c>
      <c r="M1436" s="124">
        <v>12.3633333333333</v>
      </c>
      <c r="N1436" s="7" t="s">
        <v>77</v>
      </c>
      <c r="O1436" s="7"/>
      <c r="P1436" s="7"/>
      <c r="Q1436" s="7"/>
      <c r="R1436" s="7"/>
      <c r="S1436" s="7"/>
      <c r="T1436" s="23"/>
      <c r="U1436" s="5"/>
      <c r="V1436" s="7"/>
      <c r="W1436" s="148" t="s">
        <v>6744</v>
      </c>
      <c r="X1436" s="151" t="s">
        <v>6745</v>
      </c>
      <c r="Y1436" s="148" t="s">
        <v>6746</v>
      </c>
      <c r="Z1436" s="7"/>
      <c r="AA1436" s="5">
        <v>79.2</v>
      </c>
      <c r="AB1436" s="5">
        <v>69.16</v>
      </c>
      <c r="AC1436" s="5"/>
      <c r="AD1436" s="5"/>
      <c r="AE1436" s="146"/>
    </row>
    <row r="1437" spans="1:31" ht="16.95" customHeight="1" x14ac:dyDescent="0.3">
      <c r="A1437" s="3">
        <v>46082</v>
      </c>
      <c r="B1437" s="14">
        <v>46084</v>
      </c>
      <c r="C1437" s="7" t="s">
        <v>71</v>
      </c>
      <c r="D1437" s="5" t="s">
        <v>72</v>
      </c>
      <c r="E1437" s="147" t="s">
        <v>1680</v>
      </c>
      <c r="F1437" s="7"/>
      <c r="G1437" s="148" t="s">
        <v>4241</v>
      </c>
      <c r="H1437" s="149" t="s">
        <v>6747</v>
      </c>
      <c r="I1437" s="148" t="s">
        <v>4226</v>
      </c>
      <c r="J1437" s="7">
        <v>15</v>
      </c>
      <c r="K1437" s="148">
        <v>148.36000000000001</v>
      </c>
      <c r="L1437" s="5">
        <v>6.6</v>
      </c>
      <c r="M1437" s="124">
        <v>9.8906666666666698</v>
      </c>
      <c r="N1437" s="7" t="s">
        <v>77</v>
      </c>
      <c r="O1437" s="7"/>
      <c r="P1437" s="7"/>
      <c r="Q1437" s="7"/>
      <c r="R1437" s="7"/>
      <c r="S1437" s="7"/>
      <c r="T1437" s="23"/>
      <c r="U1437" s="5"/>
      <c r="V1437" s="7"/>
      <c r="W1437" s="148" t="s">
        <v>6748</v>
      </c>
      <c r="X1437" s="151" t="s">
        <v>6749</v>
      </c>
      <c r="Y1437" s="148" t="s">
        <v>6750</v>
      </c>
      <c r="Z1437" s="7"/>
      <c r="AA1437" s="5">
        <v>99</v>
      </c>
      <c r="AB1437" s="5">
        <v>49.36</v>
      </c>
      <c r="AC1437" s="5"/>
      <c r="AD1437" s="5"/>
      <c r="AE1437" s="146"/>
    </row>
    <row r="1438" spans="1:31" ht="16.95" customHeight="1" x14ac:dyDescent="0.3">
      <c r="A1438" s="3">
        <v>46082</v>
      </c>
      <c r="B1438" s="14">
        <v>46084</v>
      </c>
      <c r="C1438" s="7" t="s">
        <v>71</v>
      </c>
      <c r="D1438" s="5" t="s">
        <v>72</v>
      </c>
      <c r="E1438" s="147" t="s">
        <v>1680</v>
      </c>
      <c r="F1438" s="7"/>
      <c r="G1438" s="148" t="s">
        <v>4241</v>
      </c>
      <c r="H1438" s="149" t="s">
        <v>6751</v>
      </c>
      <c r="I1438" s="148" t="s">
        <v>4226</v>
      </c>
      <c r="J1438" s="7">
        <v>12</v>
      </c>
      <c r="K1438" s="148">
        <v>148.36000000000001</v>
      </c>
      <c r="L1438" s="5">
        <v>6.6</v>
      </c>
      <c r="M1438" s="124">
        <v>12.3633333333333</v>
      </c>
      <c r="N1438" s="7" t="s">
        <v>77</v>
      </c>
      <c r="O1438" s="7"/>
      <c r="P1438" s="7"/>
      <c r="Q1438" s="7"/>
      <c r="R1438" s="7"/>
      <c r="S1438" s="7"/>
      <c r="T1438" s="23"/>
      <c r="U1438" s="5"/>
      <c r="V1438" s="7"/>
      <c r="W1438" s="148" t="s">
        <v>6752</v>
      </c>
      <c r="X1438" s="151" t="s">
        <v>6753</v>
      </c>
      <c r="Y1438" s="148" t="s">
        <v>6754</v>
      </c>
      <c r="Z1438" s="7"/>
      <c r="AA1438" s="5">
        <v>79.2</v>
      </c>
      <c r="AB1438" s="5">
        <v>69.16</v>
      </c>
      <c r="AC1438" s="5"/>
      <c r="AD1438" s="5"/>
      <c r="AE1438" s="146"/>
    </row>
    <row r="1439" spans="1:31" ht="16.95" customHeight="1" x14ac:dyDescent="0.3">
      <c r="A1439" s="3">
        <v>46082</v>
      </c>
      <c r="B1439" s="14">
        <v>46084</v>
      </c>
      <c r="C1439" s="7" t="s">
        <v>71</v>
      </c>
      <c r="D1439" s="5" t="s">
        <v>72</v>
      </c>
      <c r="E1439" s="147" t="s">
        <v>1680</v>
      </c>
      <c r="F1439" s="7"/>
      <c r="G1439" s="148" t="s">
        <v>3091</v>
      </c>
      <c r="H1439" s="149" t="s">
        <v>6755</v>
      </c>
      <c r="I1439" s="148" t="s">
        <v>4226</v>
      </c>
      <c r="J1439" s="7">
        <v>6</v>
      </c>
      <c r="K1439" s="148">
        <v>57</v>
      </c>
      <c r="L1439" s="5">
        <v>6.6</v>
      </c>
      <c r="M1439" s="124">
        <v>9.5</v>
      </c>
      <c r="N1439" s="7" t="s">
        <v>77</v>
      </c>
      <c r="O1439" s="7"/>
      <c r="P1439" s="7"/>
      <c r="Q1439" s="7"/>
      <c r="R1439" s="7"/>
      <c r="S1439" s="7"/>
      <c r="T1439" s="23"/>
      <c r="U1439" s="5"/>
      <c r="V1439" s="7"/>
      <c r="W1439" s="148" t="s">
        <v>6756</v>
      </c>
      <c r="X1439" s="151" t="s">
        <v>6757</v>
      </c>
      <c r="Y1439" s="148" t="s">
        <v>6758</v>
      </c>
      <c r="Z1439" s="7"/>
      <c r="AA1439" s="5">
        <v>39.6</v>
      </c>
      <c r="AB1439" s="5">
        <v>17.399999999999999</v>
      </c>
      <c r="AC1439" s="5"/>
      <c r="AD1439" s="5"/>
      <c r="AE1439" s="146"/>
    </row>
    <row r="1440" spans="1:31" ht="16.95" customHeight="1" x14ac:dyDescent="0.3">
      <c r="A1440" s="3">
        <v>46082</v>
      </c>
      <c r="B1440" s="14">
        <v>46084</v>
      </c>
      <c r="C1440" s="7" t="s">
        <v>71</v>
      </c>
      <c r="D1440" s="5" t="s">
        <v>72</v>
      </c>
      <c r="E1440" s="147" t="s">
        <v>1680</v>
      </c>
      <c r="F1440" s="7"/>
      <c r="G1440" s="148" t="s">
        <v>3091</v>
      </c>
      <c r="H1440" s="149" t="s">
        <v>6759</v>
      </c>
      <c r="I1440" s="148" t="s">
        <v>4226</v>
      </c>
      <c r="J1440" s="7">
        <v>12</v>
      </c>
      <c r="K1440" s="148">
        <v>91</v>
      </c>
      <c r="L1440" s="5">
        <v>6.6</v>
      </c>
      <c r="M1440" s="124">
        <v>7.5833333333333304</v>
      </c>
      <c r="N1440" s="7" t="s">
        <v>77</v>
      </c>
      <c r="O1440" s="7"/>
      <c r="P1440" s="7"/>
      <c r="Q1440" s="7"/>
      <c r="R1440" s="7"/>
      <c r="S1440" s="7"/>
      <c r="T1440" s="23"/>
      <c r="U1440" s="5"/>
      <c r="V1440" s="7"/>
      <c r="W1440" s="148" t="s">
        <v>6760</v>
      </c>
      <c r="X1440" s="151" t="s">
        <v>6761</v>
      </c>
      <c r="Y1440" s="148" t="s">
        <v>6762</v>
      </c>
      <c r="Z1440" s="7"/>
      <c r="AA1440" s="5">
        <v>79.2</v>
      </c>
      <c r="AB1440" s="5">
        <v>11.8</v>
      </c>
      <c r="AC1440" s="5"/>
      <c r="AD1440" s="5"/>
      <c r="AE1440" s="146"/>
    </row>
    <row r="1441" spans="1:31" ht="16.95" customHeight="1" x14ac:dyDescent="0.3">
      <c r="A1441" s="3">
        <v>46082</v>
      </c>
      <c r="B1441" s="14">
        <v>46084</v>
      </c>
      <c r="C1441" s="7" t="s">
        <v>71</v>
      </c>
      <c r="D1441" s="5" t="s">
        <v>72</v>
      </c>
      <c r="E1441" s="147" t="s">
        <v>1680</v>
      </c>
      <c r="F1441" s="7"/>
      <c r="G1441" s="148" t="s">
        <v>3091</v>
      </c>
      <c r="H1441" s="149" t="s">
        <v>6763</v>
      </c>
      <c r="I1441" s="148" t="s">
        <v>4226</v>
      </c>
      <c r="J1441" s="7">
        <v>6</v>
      </c>
      <c r="K1441" s="148">
        <v>57</v>
      </c>
      <c r="L1441" s="5">
        <v>6.6</v>
      </c>
      <c r="M1441" s="124">
        <v>9.5</v>
      </c>
      <c r="N1441" s="7" t="s">
        <v>77</v>
      </c>
      <c r="O1441" s="7"/>
      <c r="P1441" s="7"/>
      <c r="Q1441" s="7"/>
      <c r="R1441" s="7"/>
      <c r="S1441" s="7"/>
      <c r="T1441" s="23"/>
      <c r="U1441" s="5"/>
      <c r="V1441" s="7"/>
      <c r="W1441" s="148" t="s">
        <v>6764</v>
      </c>
      <c r="X1441" s="151" t="s">
        <v>6765</v>
      </c>
      <c r="Y1441" s="148" t="s">
        <v>6766</v>
      </c>
      <c r="Z1441" s="7"/>
      <c r="AA1441" s="5">
        <v>39.6</v>
      </c>
      <c r="AB1441" s="5">
        <v>17.399999999999999</v>
      </c>
      <c r="AC1441" s="5"/>
      <c r="AD1441" s="5"/>
      <c r="AE1441" s="146"/>
    </row>
    <row r="1442" spans="1:31" ht="16.95" customHeight="1" x14ac:dyDescent="0.3">
      <c r="A1442" s="3">
        <v>46082</v>
      </c>
      <c r="B1442" s="14">
        <v>46084</v>
      </c>
      <c r="C1442" s="7" t="s">
        <v>71</v>
      </c>
      <c r="D1442" s="5" t="s">
        <v>72</v>
      </c>
      <c r="E1442" s="147" t="s">
        <v>1680</v>
      </c>
      <c r="F1442" s="7"/>
      <c r="G1442" s="148" t="s">
        <v>1688</v>
      </c>
      <c r="H1442" s="149" t="s">
        <v>6767</v>
      </c>
      <c r="I1442" s="148" t="s">
        <v>4226</v>
      </c>
      <c r="J1442" s="7">
        <v>12</v>
      </c>
      <c r="K1442" s="148">
        <v>99</v>
      </c>
      <c r="L1442" s="5">
        <v>6.6</v>
      </c>
      <c r="M1442" s="124">
        <v>8.25</v>
      </c>
      <c r="N1442" s="7" t="s">
        <v>77</v>
      </c>
      <c r="O1442" s="7"/>
      <c r="P1442" s="7"/>
      <c r="Q1442" s="7"/>
      <c r="R1442" s="7"/>
      <c r="S1442" s="7"/>
      <c r="T1442" s="23"/>
      <c r="U1442" s="5"/>
      <c r="V1442" s="7"/>
      <c r="W1442" s="148" t="s">
        <v>6768</v>
      </c>
      <c r="X1442" s="151" t="s">
        <v>6769</v>
      </c>
      <c r="Y1442" s="148" t="s">
        <v>6770</v>
      </c>
      <c r="Z1442" s="7"/>
      <c r="AA1442" s="5">
        <v>79.2</v>
      </c>
      <c r="AB1442" s="5">
        <v>19.8</v>
      </c>
      <c r="AC1442" s="5"/>
      <c r="AD1442" s="5"/>
      <c r="AE1442" s="146"/>
    </row>
    <row r="1443" spans="1:31" ht="16.95" customHeight="1" x14ac:dyDescent="0.3">
      <c r="A1443" s="3">
        <v>46082</v>
      </c>
      <c r="B1443" s="14">
        <v>46084</v>
      </c>
      <c r="C1443" s="7" t="s">
        <v>71</v>
      </c>
      <c r="D1443" s="5" t="s">
        <v>72</v>
      </c>
      <c r="E1443" s="147" t="s">
        <v>1680</v>
      </c>
      <c r="F1443" s="7"/>
      <c r="G1443" s="148" t="s">
        <v>1688</v>
      </c>
      <c r="H1443" s="149" t="s">
        <v>6771</v>
      </c>
      <c r="I1443" s="148" t="s">
        <v>4226</v>
      </c>
      <c r="J1443" s="7">
        <v>6</v>
      </c>
      <c r="K1443" s="148">
        <v>39.6</v>
      </c>
      <c r="L1443" s="5">
        <v>6.6</v>
      </c>
      <c r="M1443" s="124">
        <v>6.6</v>
      </c>
      <c r="N1443" s="7" t="s">
        <v>77</v>
      </c>
      <c r="O1443" s="7"/>
      <c r="P1443" s="7"/>
      <c r="Q1443" s="7"/>
      <c r="R1443" s="7"/>
      <c r="S1443" s="7"/>
      <c r="T1443" s="23"/>
      <c r="U1443" s="5"/>
      <c r="V1443" s="7"/>
      <c r="W1443" s="148" t="s">
        <v>6772</v>
      </c>
      <c r="X1443" s="151" t="s">
        <v>6773</v>
      </c>
      <c r="Y1443" s="148" t="s">
        <v>6774</v>
      </c>
      <c r="Z1443" s="7"/>
      <c r="AA1443" s="5">
        <v>39.6</v>
      </c>
      <c r="AB1443" s="5">
        <v>0</v>
      </c>
      <c r="AC1443" s="5"/>
      <c r="AD1443" s="5"/>
      <c r="AE1443" s="146"/>
    </row>
    <row r="1444" spans="1:31" ht="16.95" customHeight="1" x14ac:dyDescent="0.3">
      <c r="A1444" s="3">
        <v>46082</v>
      </c>
      <c r="B1444" s="14">
        <v>46084</v>
      </c>
      <c r="C1444" s="7" t="s">
        <v>71</v>
      </c>
      <c r="D1444" s="5" t="s">
        <v>72</v>
      </c>
      <c r="E1444" s="147" t="s">
        <v>1680</v>
      </c>
      <c r="F1444" s="7"/>
      <c r="G1444" s="148" t="s">
        <v>1688</v>
      </c>
      <c r="H1444" s="149" t="s">
        <v>6775</v>
      </c>
      <c r="I1444" s="148" t="s">
        <v>4226</v>
      </c>
      <c r="J1444" s="7">
        <v>12</v>
      </c>
      <c r="K1444" s="148">
        <v>99</v>
      </c>
      <c r="L1444" s="5">
        <v>6.6</v>
      </c>
      <c r="M1444" s="124">
        <v>8.25</v>
      </c>
      <c r="N1444" s="7" t="s">
        <v>77</v>
      </c>
      <c r="O1444" s="7"/>
      <c r="P1444" s="7"/>
      <c r="Q1444" s="7"/>
      <c r="R1444" s="7"/>
      <c r="S1444" s="7"/>
      <c r="T1444" s="23"/>
      <c r="U1444" s="5"/>
      <c r="V1444" s="7"/>
      <c r="W1444" s="148" t="s">
        <v>6776</v>
      </c>
      <c r="X1444" s="151" t="s">
        <v>6777</v>
      </c>
      <c r="Y1444" s="148" t="s">
        <v>6778</v>
      </c>
      <c r="Z1444" s="7"/>
      <c r="AA1444" s="5">
        <v>79.2</v>
      </c>
      <c r="AB1444" s="5">
        <v>19.8</v>
      </c>
      <c r="AC1444" s="5"/>
      <c r="AD1444" s="5"/>
      <c r="AE1444" s="146"/>
    </row>
    <row r="1445" spans="1:31" ht="16.95" customHeight="1" x14ac:dyDescent="0.3">
      <c r="A1445" s="3">
        <v>46082</v>
      </c>
      <c r="B1445" s="14">
        <v>46084</v>
      </c>
      <c r="C1445" s="7" t="s">
        <v>71</v>
      </c>
      <c r="D1445" s="5" t="s">
        <v>72</v>
      </c>
      <c r="E1445" s="147" t="s">
        <v>1680</v>
      </c>
      <c r="F1445" s="7"/>
      <c r="G1445" s="148" t="s">
        <v>6779</v>
      </c>
      <c r="H1445" s="149" t="s">
        <v>6780</v>
      </c>
      <c r="I1445" s="148" t="s">
        <v>4396</v>
      </c>
      <c r="J1445" s="7">
        <v>2</v>
      </c>
      <c r="K1445" s="148">
        <v>87.9</v>
      </c>
      <c r="L1445" s="5">
        <v>32.9</v>
      </c>
      <c r="M1445" s="124">
        <v>43.95</v>
      </c>
      <c r="N1445" s="7" t="s">
        <v>77</v>
      </c>
      <c r="O1445" s="7"/>
      <c r="P1445" s="7"/>
      <c r="Q1445" s="7"/>
      <c r="R1445" s="7"/>
      <c r="S1445" s="7"/>
      <c r="T1445" s="23"/>
      <c r="U1445" s="5"/>
      <c r="V1445" s="7"/>
      <c r="W1445" s="148" t="s">
        <v>6781</v>
      </c>
      <c r="X1445" s="151" t="s">
        <v>4975</v>
      </c>
      <c r="Y1445" s="148" t="s">
        <v>4976</v>
      </c>
      <c r="Z1445" s="7"/>
      <c r="AA1445" s="5">
        <v>65.8</v>
      </c>
      <c r="AB1445" s="5">
        <v>22.1</v>
      </c>
      <c r="AC1445" s="5"/>
      <c r="AD1445" s="5"/>
      <c r="AE1445" s="146"/>
    </row>
    <row r="1446" spans="1:31" ht="16.95" customHeight="1" x14ac:dyDescent="0.3">
      <c r="A1446" s="3">
        <v>46082</v>
      </c>
      <c r="B1446" s="14">
        <v>46084</v>
      </c>
      <c r="C1446" s="5" t="s">
        <v>470</v>
      </c>
      <c r="D1446" s="5" t="s">
        <v>1806</v>
      </c>
      <c r="E1446" s="147" t="s">
        <v>1680</v>
      </c>
      <c r="F1446" s="7"/>
      <c r="G1446" s="148" t="s">
        <v>1887</v>
      </c>
      <c r="H1446" s="149" t="s">
        <v>6782</v>
      </c>
      <c r="I1446" s="148" t="s">
        <v>4226</v>
      </c>
      <c r="J1446" s="7">
        <v>6</v>
      </c>
      <c r="K1446" s="148">
        <v>49.6</v>
      </c>
      <c r="L1446" s="5">
        <v>6.6</v>
      </c>
      <c r="M1446" s="124">
        <v>8.2666666666666693</v>
      </c>
      <c r="N1446" s="7" t="s">
        <v>77</v>
      </c>
      <c r="O1446" s="7"/>
      <c r="P1446" s="7"/>
      <c r="Q1446" s="7"/>
      <c r="R1446" s="7"/>
      <c r="S1446" s="7"/>
      <c r="T1446" s="23"/>
      <c r="U1446" s="5"/>
      <c r="V1446" s="7"/>
      <c r="W1446" s="148" t="s">
        <v>6783</v>
      </c>
      <c r="X1446" s="151" t="s">
        <v>6784</v>
      </c>
      <c r="Y1446" s="148" t="s">
        <v>6785</v>
      </c>
      <c r="Z1446" s="7"/>
      <c r="AA1446" s="5">
        <v>39.6</v>
      </c>
      <c r="AB1446" s="5">
        <v>10</v>
      </c>
      <c r="AC1446" s="5"/>
      <c r="AD1446" s="5"/>
      <c r="AE1446" s="146"/>
    </row>
    <row r="1447" spans="1:31" ht="16.95" customHeight="1" x14ac:dyDescent="0.3">
      <c r="A1447" s="3">
        <v>46082</v>
      </c>
      <c r="B1447" s="14">
        <v>46084</v>
      </c>
      <c r="C1447" s="5" t="s">
        <v>470</v>
      </c>
      <c r="D1447" s="5" t="s">
        <v>1806</v>
      </c>
      <c r="E1447" s="147" t="s">
        <v>1680</v>
      </c>
      <c r="F1447" s="7"/>
      <c r="G1447" s="148" t="s">
        <v>1887</v>
      </c>
      <c r="H1447" s="149" t="s">
        <v>6786</v>
      </c>
      <c r="I1447" s="148" t="s">
        <v>4226</v>
      </c>
      <c r="J1447" s="7">
        <v>6</v>
      </c>
      <c r="K1447" s="148">
        <v>49.6</v>
      </c>
      <c r="L1447" s="5">
        <v>6.6</v>
      </c>
      <c r="M1447" s="124">
        <v>8.2666666666666693</v>
      </c>
      <c r="N1447" s="7" t="s">
        <v>77</v>
      </c>
      <c r="O1447" s="7"/>
      <c r="P1447" s="7"/>
      <c r="Q1447" s="7"/>
      <c r="R1447" s="7"/>
      <c r="S1447" s="7"/>
      <c r="T1447" s="23"/>
      <c r="U1447" s="5"/>
      <c r="V1447" s="7"/>
      <c r="W1447" s="148" t="s">
        <v>6787</v>
      </c>
      <c r="X1447" s="151" t="s">
        <v>6576</v>
      </c>
      <c r="Y1447" s="148" t="s">
        <v>6577</v>
      </c>
      <c r="Z1447" s="7"/>
      <c r="AA1447" s="5">
        <v>39.6</v>
      </c>
      <c r="AB1447" s="5">
        <v>10</v>
      </c>
      <c r="AC1447" s="5"/>
      <c r="AD1447" s="5"/>
      <c r="AE1447" s="146"/>
    </row>
    <row r="1448" spans="1:31" ht="16.95" customHeight="1" x14ac:dyDescent="0.3">
      <c r="A1448" s="3">
        <v>46082</v>
      </c>
      <c r="B1448" s="14">
        <v>46084</v>
      </c>
      <c r="C1448" s="5" t="s">
        <v>470</v>
      </c>
      <c r="D1448" s="5" t="s">
        <v>1806</v>
      </c>
      <c r="E1448" s="147" t="s">
        <v>1680</v>
      </c>
      <c r="F1448" s="7"/>
      <c r="G1448" s="148" t="s">
        <v>1887</v>
      </c>
      <c r="H1448" s="149" t="s">
        <v>6788</v>
      </c>
      <c r="I1448" s="148" t="s">
        <v>4226</v>
      </c>
      <c r="J1448" s="7">
        <v>6</v>
      </c>
      <c r="K1448" s="148">
        <v>49.6</v>
      </c>
      <c r="L1448" s="5">
        <v>6.6</v>
      </c>
      <c r="M1448" s="124">
        <v>8.2666666666666693</v>
      </c>
      <c r="N1448" s="7" t="s">
        <v>77</v>
      </c>
      <c r="O1448" s="7"/>
      <c r="P1448" s="7"/>
      <c r="Q1448" s="7"/>
      <c r="R1448" s="7"/>
      <c r="S1448" s="7"/>
      <c r="T1448" s="23"/>
      <c r="U1448" s="5"/>
      <c r="V1448" s="7"/>
      <c r="W1448" s="148" t="s">
        <v>6789</v>
      </c>
      <c r="X1448" s="151" t="s">
        <v>6790</v>
      </c>
      <c r="Y1448" s="148" t="s">
        <v>6791</v>
      </c>
      <c r="Z1448" s="7"/>
      <c r="AA1448" s="5">
        <v>39.6</v>
      </c>
      <c r="AB1448" s="5">
        <v>10</v>
      </c>
      <c r="AC1448" s="5"/>
      <c r="AD1448" s="5"/>
      <c r="AE1448" s="146"/>
    </row>
    <row r="1449" spans="1:31" ht="16.95" customHeight="1" x14ac:dyDescent="0.3">
      <c r="A1449" s="3">
        <v>46082</v>
      </c>
      <c r="B1449" s="14">
        <v>46084</v>
      </c>
      <c r="C1449" s="5" t="s">
        <v>470</v>
      </c>
      <c r="D1449" s="5" t="s">
        <v>1806</v>
      </c>
      <c r="E1449" s="147" t="s">
        <v>1680</v>
      </c>
      <c r="F1449" s="7"/>
      <c r="G1449" s="148" t="s">
        <v>1887</v>
      </c>
      <c r="H1449" s="149" t="s">
        <v>6792</v>
      </c>
      <c r="I1449" s="148" t="s">
        <v>4226</v>
      </c>
      <c r="J1449" s="7">
        <v>18</v>
      </c>
      <c r="K1449" s="148">
        <v>128.9</v>
      </c>
      <c r="L1449" s="5">
        <v>6.6</v>
      </c>
      <c r="M1449" s="124">
        <v>7.1611111111111097</v>
      </c>
      <c r="N1449" s="7" t="s">
        <v>77</v>
      </c>
      <c r="O1449" s="7"/>
      <c r="P1449" s="7"/>
      <c r="Q1449" s="7"/>
      <c r="R1449" s="7"/>
      <c r="S1449" s="7"/>
      <c r="T1449" s="23"/>
      <c r="U1449" s="5"/>
      <c r="V1449" s="7"/>
      <c r="W1449" s="148" t="s">
        <v>6793</v>
      </c>
      <c r="X1449" s="151" t="s">
        <v>6794</v>
      </c>
      <c r="Y1449" s="148" t="s">
        <v>6795</v>
      </c>
      <c r="Z1449" s="7"/>
      <c r="AA1449" s="5">
        <v>118.8</v>
      </c>
      <c r="AB1449" s="5">
        <v>10.1</v>
      </c>
      <c r="AC1449" s="5"/>
      <c r="AD1449" s="5"/>
      <c r="AE1449" s="146"/>
    </row>
    <row r="1450" spans="1:31" ht="16.95" customHeight="1" x14ac:dyDescent="0.3">
      <c r="A1450" s="3">
        <v>46082</v>
      </c>
      <c r="B1450" s="14">
        <v>46084</v>
      </c>
      <c r="C1450" s="5" t="s">
        <v>470</v>
      </c>
      <c r="D1450" s="5" t="s">
        <v>1806</v>
      </c>
      <c r="E1450" s="147" t="s">
        <v>1680</v>
      </c>
      <c r="F1450" s="7"/>
      <c r="G1450" s="148" t="s">
        <v>1887</v>
      </c>
      <c r="H1450" s="149" t="s">
        <v>6796</v>
      </c>
      <c r="I1450" s="148" t="s">
        <v>4226</v>
      </c>
      <c r="J1450" s="7">
        <v>6</v>
      </c>
      <c r="K1450" s="148">
        <v>49.6</v>
      </c>
      <c r="L1450" s="5">
        <v>6.6</v>
      </c>
      <c r="M1450" s="124">
        <v>8.2666666666666693</v>
      </c>
      <c r="N1450" s="7" t="s">
        <v>77</v>
      </c>
      <c r="O1450" s="7"/>
      <c r="P1450" s="7"/>
      <c r="Q1450" s="7"/>
      <c r="R1450" s="7"/>
      <c r="S1450" s="7"/>
      <c r="T1450" s="23"/>
      <c r="U1450" s="5"/>
      <c r="V1450" s="7"/>
      <c r="W1450" s="148" t="s">
        <v>6797</v>
      </c>
      <c r="X1450" s="151" t="s">
        <v>6568</v>
      </c>
      <c r="Y1450" s="148" t="s">
        <v>6569</v>
      </c>
      <c r="Z1450" s="7"/>
      <c r="AA1450" s="5">
        <v>39.6</v>
      </c>
      <c r="AB1450" s="5">
        <v>10</v>
      </c>
      <c r="AC1450" s="5"/>
      <c r="AD1450" s="5"/>
      <c r="AE1450" s="146"/>
    </row>
    <row r="1451" spans="1:31" ht="16.95" customHeight="1" x14ac:dyDescent="0.3">
      <c r="A1451" s="3">
        <v>46082</v>
      </c>
      <c r="B1451" s="14">
        <v>46084</v>
      </c>
      <c r="C1451" s="5" t="s">
        <v>470</v>
      </c>
      <c r="D1451" s="5" t="s">
        <v>1806</v>
      </c>
      <c r="E1451" s="147" t="s">
        <v>1680</v>
      </c>
      <c r="F1451" s="7"/>
      <c r="G1451" s="148" t="s">
        <v>1887</v>
      </c>
      <c r="H1451" s="149" t="s">
        <v>6798</v>
      </c>
      <c r="I1451" s="148" t="s">
        <v>4226</v>
      </c>
      <c r="J1451" s="7">
        <v>18</v>
      </c>
      <c r="K1451" s="148">
        <v>128.9</v>
      </c>
      <c r="L1451" s="5">
        <v>6.6</v>
      </c>
      <c r="M1451" s="124">
        <v>7.1611111111111097</v>
      </c>
      <c r="N1451" s="7" t="s">
        <v>77</v>
      </c>
      <c r="O1451" s="7"/>
      <c r="P1451" s="7"/>
      <c r="Q1451" s="7"/>
      <c r="R1451" s="7"/>
      <c r="S1451" s="7"/>
      <c r="T1451" s="23"/>
      <c r="U1451" s="5"/>
      <c r="V1451" s="7"/>
      <c r="W1451" s="148" t="s">
        <v>6799</v>
      </c>
      <c r="X1451" s="151" t="s">
        <v>6800</v>
      </c>
      <c r="Y1451" s="148" t="s">
        <v>6801</v>
      </c>
      <c r="Z1451" s="7"/>
      <c r="AA1451" s="5">
        <v>118.8</v>
      </c>
      <c r="AB1451" s="5">
        <v>10.1</v>
      </c>
      <c r="AC1451" s="5"/>
      <c r="AD1451" s="5"/>
      <c r="AE1451" s="146"/>
    </row>
    <row r="1452" spans="1:31" ht="16.95" customHeight="1" x14ac:dyDescent="0.3">
      <c r="A1452" s="3">
        <v>46082</v>
      </c>
      <c r="B1452" s="14">
        <v>46084</v>
      </c>
      <c r="C1452" s="5" t="s">
        <v>470</v>
      </c>
      <c r="D1452" s="5" t="s">
        <v>1806</v>
      </c>
      <c r="E1452" s="147" t="s">
        <v>1680</v>
      </c>
      <c r="F1452" s="7"/>
      <c r="G1452" s="148" t="s">
        <v>1887</v>
      </c>
      <c r="H1452" s="149" t="s">
        <v>6802</v>
      </c>
      <c r="I1452" s="148" t="s">
        <v>4226</v>
      </c>
      <c r="J1452" s="7">
        <v>12</v>
      </c>
      <c r="K1452" s="148">
        <v>89.8</v>
      </c>
      <c r="L1452" s="5">
        <v>6.6</v>
      </c>
      <c r="M1452" s="124">
        <v>7.4833333333333298</v>
      </c>
      <c r="N1452" s="7" t="s">
        <v>77</v>
      </c>
      <c r="O1452" s="7"/>
      <c r="P1452" s="7"/>
      <c r="Q1452" s="7"/>
      <c r="R1452" s="7"/>
      <c r="S1452" s="7"/>
      <c r="T1452" s="23"/>
      <c r="U1452" s="5"/>
      <c r="V1452" s="7"/>
      <c r="W1452" s="148" t="s">
        <v>6803</v>
      </c>
      <c r="X1452" s="151" t="s">
        <v>6572</v>
      </c>
      <c r="Y1452" s="148" t="s">
        <v>6573</v>
      </c>
      <c r="Z1452" s="7"/>
      <c r="AA1452" s="5">
        <v>79.2</v>
      </c>
      <c r="AB1452" s="5">
        <v>10.6</v>
      </c>
      <c r="AC1452" s="5"/>
      <c r="AD1452" s="5"/>
      <c r="AE1452" s="146"/>
    </row>
    <row r="1453" spans="1:31" ht="16.95" customHeight="1" x14ac:dyDescent="0.3">
      <c r="A1453" s="3">
        <v>46082</v>
      </c>
      <c r="B1453" s="14">
        <v>46084</v>
      </c>
      <c r="C1453" s="7" t="s">
        <v>2895</v>
      </c>
      <c r="D1453" s="5" t="s">
        <v>2672</v>
      </c>
      <c r="E1453" s="147" t="s">
        <v>1680</v>
      </c>
      <c r="F1453" s="7"/>
      <c r="G1453" s="148" t="s">
        <v>2673</v>
      </c>
      <c r="H1453" s="149" t="s">
        <v>6804</v>
      </c>
      <c r="I1453" s="148" t="s">
        <v>4226</v>
      </c>
      <c r="J1453" s="7">
        <v>6</v>
      </c>
      <c r="K1453" s="148">
        <v>49.9</v>
      </c>
      <c r="L1453" s="5">
        <v>6.6</v>
      </c>
      <c r="M1453" s="124">
        <v>8.31666666666667</v>
      </c>
      <c r="N1453" s="7" t="s">
        <v>77</v>
      </c>
      <c r="O1453" s="7"/>
      <c r="P1453" s="7"/>
      <c r="Q1453" s="7"/>
      <c r="R1453" s="7"/>
      <c r="S1453" s="7"/>
      <c r="T1453" s="23"/>
      <c r="U1453" s="5"/>
      <c r="V1453" s="7"/>
      <c r="W1453" s="148" t="s">
        <v>6805</v>
      </c>
      <c r="X1453" s="151" t="s">
        <v>6806</v>
      </c>
      <c r="Y1453" s="148" t="s">
        <v>6807</v>
      </c>
      <c r="Z1453" s="7"/>
      <c r="AA1453" s="5">
        <v>39.6</v>
      </c>
      <c r="AB1453" s="5">
        <v>10.3</v>
      </c>
      <c r="AC1453" s="5"/>
      <c r="AD1453" s="5"/>
      <c r="AE1453" s="146"/>
    </row>
    <row r="1454" spans="1:31" ht="16.95" customHeight="1" x14ac:dyDescent="0.3">
      <c r="A1454" s="3">
        <v>46082</v>
      </c>
      <c r="B1454" s="14">
        <v>46084</v>
      </c>
      <c r="C1454" s="7" t="s">
        <v>2895</v>
      </c>
      <c r="D1454" s="5" t="s">
        <v>2672</v>
      </c>
      <c r="E1454" s="147" t="s">
        <v>1680</v>
      </c>
      <c r="F1454" s="7"/>
      <c r="G1454" s="148" t="s">
        <v>2673</v>
      </c>
      <c r="H1454" s="149" t="s">
        <v>6808</v>
      </c>
      <c r="I1454" s="148" t="s">
        <v>4226</v>
      </c>
      <c r="J1454" s="7">
        <v>6</v>
      </c>
      <c r="K1454" s="148">
        <v>49.9</v>
      </c>
      <c r="L1454" s="5">
        <v>6.6</v>
      </c>
      <c r="M1454" s="124">
        <v>8.31666666666667</v>
      </c>
      <c r="N1454" s="7" t="s">
        <v>77</v>
      </c>
      <c r="O1454" s="7"/>
      <c r="P1454" s="7"/>
      <c r="Q1454" s="7"/>
      <c r="R1454" s="7"/>
      <c r="S1454" s="7"/>
      <c r="T1454" s="23"/>
      <c r="U1454" s="5"/>
      <c r="V1454" s="7"/>
      <c r="W1454" s="148" t="s">
        <v>6809</v>
      </c>
      <c r="X1454" s="151" t="s">
        <v>6810</v>
      </c>
      <c r="Y1454" s="148" t="s">
        <v>6811</v>
      </c>
      <c r="Z1454" s="7"/>
      <c r="AA1454" s="5">
        <v>39.6</v>
      </c>
      <c r="AB1454" s="5">
        <v>10.3</v>
      </c>
      <c r="AC1454" s="5"/>
      <c r="AD1454" s="5"/>
      <c r="AE1454" s="146"/>
    </row>
    <row r="1455" spans="1:31" ht="16.95" customHeight="1" x14ac:dyDescent="0.3">
      <c r="A1455" s="3">
        <v>46082</v>
      </c>
      <c r="B1455" s="14">
        <v>46084</v>
      </c>
      <c r="C1455" s="7" t="s">
        <v>71</v>
      </c>
      <c r="D1455" s="5" t="s">
        <v>72</v>
      </c>
      <c r="E1455" s="147" t="s">
        <v>1680</v>
      </c>
      <c r="F1455" s="7"/>
      <c r="G1455" s="148" t="s">
        <v>4264</v>
      </c>
      <c r="H1455" s="149" t="s">
        <v>6812</v>
      </c>
      <c r="I1455" s="148" t="s">
        <v>4226</v>
      </c>
      <c r="J1455" s="7">
        <v>12</v>
      </c>
      <c r="K1455" s="148">
        <v>163.80000000000001</v>
      </c>
      <c r="L1455" s="5">
        <v>6.6</v>
      </c>
      <c r="M1455" s="124">
        <v>13.65</v>
      </c>
      <c r="N1455" s="7" t="s">
        <v>77</v>
      </c>
      <c r="O1455" s="7"/>
      <c r="P1455" s="7"/>
      <c r="Q1455" s="7"/>
      <c r="R1455" s="7"/>
      <c r="S1455" s="7"/>
      <c r="T1455" s="23"/>
      <c r="U1455" s="5"/>
      <c r="V1455" s="7"/>
      <c r="W1455" s="148" t="s">
        <v>6813</v>
      </c>
      <c r="X1455" s="151" t="s">
        <v>4441</v>
      </c>
      <c r="Y1455" s="148" t="s">
        <v>4442</v>
      </c>
      <c r="Z1455" s="7"/>
      <c r="AA1455" s="5">
        <v>79.2</v>
      </c>
      <c r="AB1455" s="5">
        <v>84.6</v>
      </c>
      <c r="AC1455" s="5"/>
      <c r="AD1455" s="5"/>
      <c r="AE1455" s="146"/>
    </row>
    <row r="1456" spans="1:31" ht="16.95" customHeight="1" x14ac:dyDescent="0.3">
      <c r="A1456" s="3">
        <v>46082</v>
      </c>
      <c r="B1456" s="14">
        <v>46084</v>
      </c>
      <c r="C1456" s="7" t="s">
        <v>71</v>
      </c>
      <c r="D1456" s="5" t="s">
        <v>72</v>
      </c>
      <c r="E1456" s="147" t="s">
        <v>1680</v>
      </c>
      <c r="F1456" s="7"/>
      <c r="G1456" s="148" t="s">
        <v>6814</v>
      </c>
      <c r="H1456" s="149" t="s">
        <v>6815</v>
      </c>
      <c r="I1456" s="148" t="s">
        <v>4226</v>
      </c>
      <c r="J1456" s="7">
        <v>6</v>
      </c>
      <c r="K1456" s="148">
        <v>91.8</v>
      </c>
      <c r="L1456" s="5">
        <v>6.6</v>
      </c>
      <c r="M1456" s="124">
        <v>15.3</v>
      </c>
      <c r="N1456" s="7" t="s">
        <v>77</v>
      </c>
      <c r="O1456" s="7"/>
      <c r="P1456" s="7"/>
      <c r="Q1456" s="7"/>
      <c r="R1456" s="7"/>
      <c r="S1456" s="7"/>
      <c r="T1456" s="23"/>
      <c r="U1456" s="5"/>
      <c r="V1456" s="7"/>
      <c r="W1456" s="148" t="s">
        <v>6816</v>
      </c>
      <c r="X1456" s="151" t="s">
        <v>369</v>
      </c>
      <c r="Y1456" s="148" t="s">
        <v>5687</v>
      </c>
      <c r="Z1456" s="7"/>
      <c r="AA1456" s="5">
        <v>39.6</v>
      </c>
      <c r="AB1456" s="5">
        <v>52.2</v>
      </c>
      <c r="AC1456" s="5"/>
      <c r="AD1456" s="5"/>
      <c r="AE1456" s="146"/>
    </row>
    <row r="1457" spans="1:31" ht="16.95" customHeight="1" x14ac:dyDescent="0.3">
      <c r="A1457" s="3">
        <v>46082</v>
      </c>
      <c r="B1457" s="14">
        <v>46084</v>
      </c>
      <c r="C1457" s="7" t="s">
        <v>71</v>
      </c>
      <c r="D1457" s="5" t="s">
        <v>72</v>
      </c>
      <c r="E1457" s="147" t="s">
        <v>1680</v>
      </c>
      <c r="F1457" s="7"/>
      <c r="G1457" s="148" t="s">
        <v>6817</v>
      </c>
      <c r="H1457" s="149" t="s">
        <v>6818</v>
      </c>
      <c r="I1457" s="148" t="s">
        <v>4226</v>
      </c>
      <c r="J1457" s="7">
        <v>3</v>
      </c>
      <c r="K1457" s="148">
        <v>91.8</v>
      </c>
      <c r="L1457" s="5">
        <v>6.6</v>
      </c>
      <c r="M1457" s="124">
        <v>30.6</v>
      </c>
      <c r="N1457" s="7" t="s">
        <v>77</v>
      </c>
      <c r="O1457" s="7"/>
      <c r="P1457" s="7"/>
      <c r="Q1457" s="7"/>
      <c r="R1457" s="7"/>
      <c r="S1457" s="7"/>
      <c r="T1457" s="23"/>
      <c r="U1457" s="5"/>
      <c r="V1457" s="7"/>
      <c r="W1457" s="148" t="s">
        <v>6819</v>
      </c>
      <c r="X1457" s="151" t="s">
        <v>6820</v>
      </c>
      <c r="Y1457" s="148" t="s">
        <v>6821</v>
      </c>
      <c r="Z1457" s="7"/>
      <c r="AA1457" s="5">
        <v>19.8</v>
      </c>
      <c r="AB1457" s="5">
        <v>72</v>
      </c>
      <c r="AC1457" s="5"/>
      <c r="AD1457" s="5"/>
      <c r="AE1457" s="146"/>
    </row>
    <row r="1458" spans="1:31" ht="16.95" customHeight="1" x14ac:dyDescent="0.3">
      <c r="A1458" s="3">
        <v>46082</v>
      </c>
      <c r="B1458" s="14">
        <v>46084</v>
      </c>
      <c r="C1458" s="7" t="s">
        <v>71</v>
      </c>
      <c r="D1458" s="5" t="s">
        <v>72</v>
      </c>
      <c r="E1458" s="147" t="s">
        <v>1680</v>
      </c>
      <c r="F1458" s="7"/>
      <c r="G1458" s="148" t="s">
        <v>6822</v>
      </c>
      <c r="H1458" s="149" t="s">
        <v>6823</v>
      </c>
      <c r="I1458" s="148" t="s">
        <v>4396</v>
      </c>
      <c r="J1458" s="7">
        <v>2</v>
      </c>
      <c r="K1458" s="148">
        <v>115</v>
      </c>
      <c r="L1458" s="5">
        <v>32.9</v>
      </c>
      <c r="M1458" s="124">
        <v>57.5</v>
      </c>
      <c r="N1458" s="7" t="s">
        <v>77</v>
      </c>
      <c r="O1458" s="7"/>
      <c r="P1458" s="7"/>
      <c r="Q1458" s="7"/>
      <c r="R1458" s="7"/>
      <c r="S1458" s="7"/>
      <c r="T1458" s="23"/>
      <c r="U1458" s="5"/>
      <c r="V1458" s="7"/>
      <c r="W1458" s="148" t="s">
        <v>6824</v>
      </c>
      <c r="X1458" s="151" t="s">
        <v>5333</v>
      </c>
      <c r="Y1458" s="148" t="s">
        <v>5334</v>
      </c>
      <c r="Z1458" s="7"/>
      <c r="AA1458" s="5">
        <v>65.8</v>
      </c>
      <c r="AB1458" s="5">
        <v>49.2</v>
      </c>
      <c r="AC1458" s="5"/>
      <c r="AD1458" s="5"/>
      <c r="AE1458" s="146"/>
    </row>
    <row r="1459" spans="1:31" ht="16.95" customHeight="1" x14ac:dyDescent="0.3">
      <c r="A1459" s="3">
        <v>46082</v>
      </c>
      <c r="B1459" s="14">
        <v>46084</v>
      </c>
      <c r="C1459" s="7" t="s">
        <v>71</v>
      </c>
      <c r="D1459" s="5" t="s">
        <v>72</v>
      </c>
      <c r="E1459" s="147" t="s">
        <v>1680</v>
      </c>
      <c r="F1459" s="7"/>
      <c r="G1459" s="148" t="s">
        <v>6825</v>
      </c>
      <c r="H1459" s="149" t="s">
        <v>6826</v>
      </c>
      <c r="I1459" s="148" t="s">
        <v>4226</v>
      </c>
      <c r="J1459" s="7">
        <v>8</v>
      </c>
      <c r="K1459" s="148">
        <v>107.2</v>
      </c>
      <c r="L1459" s="5">
        <v>6.6</v>
      </c>
      <c r="M1459" s="124">
        <v>13.4</v>
      </c>
      <c r="N1459" s="7" t="s">
        <v>77</v>
      </c>
      <c r="O1459" s="7"/>
      <c r="P1459" s="7"/>
      <c r="Q1459" s="7"/>
      <c r="R1459" s="7"/>
      <c r="S1459" s="7"/>
      <c r="T1459" s="23"/>
      <c r="U1459" s="5"/>
      <c r="V1459" s="7"/>
      <c r="W1459" s="148" t="s">
        <v>6827</v>
      </c>
      <c r="X1459" s="151" t="s">
        <v>6680</v>
      </c>
      <c r="Y1459" s="148" t="s">
        <v>6681</v>
      </c>
      <c r="Z1459" s="7"/>
      <c r="AA1459" s="5">
        <v>52.8</v>
      </c>
      <c r="AB1459" s="5">
        <v>54.4</v>
      </c>
      <c r="AC1459" s="5"/>
      <c r="AD1459" s="5"/>
      <c r="AE1459" s="146"/>
    </row>
    <row r="1460" spans="1:31" ht="16.95" customHeight="1" x14ac:dyDescent="0.3">
      <c r="A1460" s="3">
        <v>46082</v>
      </c>
      <c r="B1460" s="14">
        <v>46084</v>
      </c>
      <c r="C1460" s="7" t="s">
        <v>71</v>
      </c>
      <c r="D1460" s="5" t="s">
        <v>72</v>
      </c>
      <c r="E1460" s="147" t="s">
        <v>1680</v>
      </c>
      <c r="F1460" s="7"/>
      <c r="G1460" s="148" t="s">
        <v>6825</v>
      </c>
      <c r="H1460" s="149" t="s">
        <v>6828</v>
      </c>
      <c r="I1460" s="148" t="s">
        <v>4226</v>
      </c>
      <c r="J1460" s="7">
        <v>8</v>
      </c>
      <c r="K1460" s="148">
        <v>109.2</v>
      </c>
      <c r="L1460" s="5">
        <v>6.6</v>
      </c>
      <c r="M1460" s="124">
        <v>13.65</v>
      </c>
      <c r="N1460" s="7" t="s">
        <v>77</v>
      </c>
      <c r="O1460" s="7"/>
      <c r="P1460" s="7"/>
      <c r="Q1460" s="7"/>
      <c r="R1460" s="7"/>
      <c r="S1460" s="7"/>
      <c r="T1460" s="23"/>
      <c r="U1460" s="5"/>
      <c r="V1460" s="7"/>
      <c r="W1460" s="148" t="s">
        <v>6829</v>
      </c>
      <c r="X1460" s="151" t="s">
        <v>6680</v>
      </c>
      <c r="Y1460" s="148" t="s">
        <v>6681</v>
      </c>
      <c r="Z1460" s="7"/>
      <c r="AA1460" s="5">
        <v>52.8</v>
      </c>
      <c r="AB1460" s="5">
        <v>56.4</v>
      </c>
      <c r="AC1460" s="5"/>
      <c r="AD1460" s="5"/>
      <c r="AE1460" s="146"/>
    </row>
    <row r="1461" spans="1:31" ht="16.95" customHeight="1" x14ac:dyDescent="0.3">
      <c r="A1461" s="3">
        <v>46082</v>
      </c>
      <c r="B1461" s="14">
        <v>46084</v>
      </c>
      <c r="C1461" s="5" t="s">
        <v>521</v>
      </c>
      <c r="D1461" s="5" t="s">
        <v>6830</v>
      </c>
      <c r="E1461" s="147" t="s">
        <v>1680</v>
      </c>
      <c r="F1461" s="7"/>
      <c r="G1461" s="148" t="s">
        <v>2103</v>
      </c>
      <c r="H1461" s="149" t="s">
        <v>6831</v>
      </c>
      <c r="I1461" s="148" t="s">
        <v>4226</v>
      </c>
      <c r="J1461" s="7">
        <v>6</v>
      </c>
      <c r="K1461" s="148">
        <v>51.6</v>
      </c>
      <c r="L1461" s="5">
        <v>6.6</v>
      </c>
      <c r="M1461" s="124">
        <v>8.6</v>
      </c>
      <c r="N1461" s="7" t="s">
        <v>77</v>
      </c>
      <c r="O1461" s="7"/>
      <c r="P1461" s="7"/>
      <c r="Q1461" s="7"/>
      <c r="R1461" s="7"/>
      <c r="S1461" s="7"/>
      <c r="T1461" s="23"/>
      <c r="U1461" s="5"/>
      <c r="V1461" s="7"/>
      <c r="W1461" s="148" t="s">
        <v>6832</v>
      </c>
      <c r="X1461" s="151" t="s">
        <v>6833</v>
      </c>
      <c r="Y1461" s="148" t="s">
        <v>6834</v>
      </c>
      <c r="Z1461" s="7"/>
      <c r="AA1461" s="5">
        <v>39.6</v>
      </c>
      <c r="AB1461" s="5">
        <v>12</v>
      </c>
      <c r="AC1461" s="5"/>
      <c r="AD1461" s="5"/>
      <c r="AE1461" s="146"/>
    </row>
    <row r="1462" spans="1:31" ht="16.95" customHeight="1" x14ac:dyDescent="0.3">
      <c r="A1462" s="3">
        <v>46082</v>
      </c>
      <c r="B1462" s="14">
        <v>46084</v>
      </c>
      <c r="C1462" s="5" t="s">
        <v>521</v>
      </c>
      <c r="D1462" s="5" t="s">
        <v>6830</v>
      </c>
      <c r="E1462" s="147" t="s">
        <v>1680</v>
      </c>
      <c r="F1462" s="7"/>
      <c r="G1462" s="148" t="s">
        <v>2103</v>
      </c>
      <c r="H1462" s="149" t="s">
        <v>6835</v>
      </c>
      <c r="I1462" s="148" t="s">
        <v>4226</v>
      </c>
      <c r="J1462" s="7">
        <v>4</v>
      </c>
      <c r="K1462" s="148">
        <v>29.9</v>
      </c>
      <c r="L1462" s="5">
        <v>6.6</v>
      </c>
      <c r="M1462" s="124">
        <v>7.4749999999999996</v>
      </c>
      <c r="N1462" s="7" t="s">
        <v>77</v>
      </c>
      <c r="O1462" s="7"/>
      <c r="P1462" s="7"/>
      <c r="Q1462" s="7"/>
      <c r="R1462" s="7"/>
      <c r="S1462" s="7"/>
      <c r="T1462" s="23"/>
      <c r="U1462" s="5"/>
      <c r="V1462" s="7"/>
      <c r="W1462" s="148" t="s">
        <v>6836</v>
      </c>
      <c r="X1462" s="151" t="s">
        <v>6837</v>
      </c>
      <c r="Y1462" s="148" t="s">
        <v>6838</v>
      </c>
      <c r="Z1462" s="7"/>
      <c r="AA1462" s="5">
        <v>26.4</v>
      </c>
      <c r="AB1462" s="5">
        <v>3.5</v>
      </c>
      <c r="AC1462" s="5"/>
      <c r="AD1462" s="5"/>
      <c r="AE1462" s="146"/>
    </row>
    <row r="1463" spans="1:31" ht="16.95" customHeight="1" x14ac:dyDescent="0.3">
      <c r="A1463" s="3">
        <v>46082</v>
      </c>
      <c r="B1463" s="14">
        <v>46084</v>
      </c>
      <c r="C1463" s="5" t="s">
        <v>521</v>
      </c>
      <c r="D1463" s="5" t="s">
        <v>6830</v>
      </c>
      <c r="E1463" s="147" t="s">
        <v>1680</v>
      </c>
      <c r="F1463" s="7"/>
      <c r="G1463" s="148" t="s">
        <v>2103</v>
      </c>
      <c r="H1463" s="149" t="s">
        <v>6839</v>
      </c>
      <c r="I1463" s="148" t="s">
        <v>4226</v>
      </c>
      <c r="J1463" s="7">
        <v>12</v>
      </c>
      <c r="K1463" s="148">
        <v>79.2</v>
      </c>
      <c r="L1463" s="5">
        <v>6.6</v>
      </c>
      <c r="M1463" s="124">
        <v>6.6</v>
      </c>
      <c r="N1463" s="7" t="s">
        <v>77</v>
      </c>
      <c r="O1463" s="7"/>
      <c r="P1463" s="7"/>
      <c r="Q1463" s="7"/>
      <c r="R1463" s="7"/>
      <c r="S1463" s="7"/>
      <c r="T1463" s="23"/>
      <c r="U1463" s="5"/>
      <c r="V1463" s="7"/>
      <c r="W1463" s="148" t="s">
        <v>6840</v>
      </c>
      <c r="X1463" s="151" t="s">
        <v>6841</v>
      </c>
      <c r="Y1463" s="148" t="s">
        <v>6842</v>
      </c>
      <c r="Z1463" s="7"/>
      <c r="AA1463" s="5">
        <v>79.2</v>
      </c>
      <c r="AB1463" s="5">
        <v>0</v>
      </c>
      <c r="AC1463" s="5"/>
      <c r="AD1463" s="5"/>
      <c r="AE1463" s="146"/>
    </row>
    <row r="1464" spans="1:31" ht="16.95" customHeight="1" x14ac:dyDescent="0.3">
      <c r="A1464" s="3">
        <v>46082</v>
      </c>
      <c r="B1464" s="14">
        <v>46084</v>
      </c>
      <c r="C1464" s="5" t="s">
        <v>521</v>
      </c>
      <c r="D1464" s="5" t="s">
        <v>6830</v>
      </c>
      <c r="E1464" s="147" t="s">
        <v>1680</v>
      </c>
      <c r="F1464" s="7"/>
      <c r="G1464" s="148" t="s">
        <v>2103</v>
      </c>
      <c r="H1464" s="149" t="s">
        <v>6843</v>
      </c>
      <c r="I1464" s="148" t="s">
        <v>4226</v>
      </c>
      <c r="J1464" s="7">
        <v>6</v>
      </c>
      <c r="K1464" s="148">
        <v>44.9</v>
      </c>
      <c r="L1464" s="5">
        <v>6.6</v>
      </c>
      <c r="M1464" s="124">
        <v>7.4833333333333298</v>
      </c>
      <c r="N1464" s="7" t="s">
        <v>77</v>
      </c>
      <c r="O1464" s="7"/>
      <c r="P1464" s="7"/>
      <c r="Q1464" s="7"/>
      <c r="R1464" s="7"/>
      <c r="S1464" s="7"/>
      <c r="T1464" s="23"/>
      <c r="U1464" s="5"/>
      <c r="V1464" s="7"/>
      <c r="W1464" s="148" t="s">
        <v>6844</v>
      </c>
      <c r="X1464" s="151" t="s">
        <v>6845</v>
      </c>
      <c r="Y1464" s="148" t="s">
        <v>6846</v>
      </c>
      <c r="Z1464" s="7"/>
      <c r="AA1464" s="5">
        <v>39.6</v>
      </c>
      <c r="AB1464" s="5">
        <v>5.3</v>
      </c>
      <c r="AC1464" s="5"/>
      <c r="AD1464" s="5"/>
      <c r="AE1464" s="146"/>
    </row>
    <row r="1465" spans="1:31" ht="16.95" customHeight="1" x14ac:dyDescent="0.3">
      <c r="A1465" s="3">
        <v>46082</v>
      </c>
      <c r="B1465" s="14">
        <v>46084</v>
      </c>
      <c r="C1465" s="5" t="s">
        <v>521</v>
      </c>
      <c r="D1465" s="5" t="s">
        <v>6830</v>
      </c>
      <c r="E1465" s="147" t="s">
        <v>1680</v>
      </c>
      <c r="F1465" s="7"/>
      <c r="G1465" s="148" t="s">
        <v>2103</v>
      </c>
      <c r="H1465" s="149" t="s">
        <v>6847</v>
      </c>
      <c r="I1465" s="148" t="s">
        <v>4226</v>
      </c>
      <c r="J1465" s="7">
        <v>18</v>
      </c>
      <c r="K1465" s="148">
        <v>118.8</v>
      </c>
      <c r="L1465" s="5">
        <v>6.6</v>
      </c>
      <c r="M1465" s="124">
        <v>6.6</v>
      </c>
      <c r="N1465" s="7" t="s">
        <v>77</v>
      </c>
      <c r="O1465" s="7"/>
      <c r="P1465" s="7"/>
      <c r="Q1465" s="7"/>
      <c r="R1465" s="7"/>
      <c r="S1465" s="7"/>
      <c r="T1465" s="23"/>
      <c r="U1465" s="5"/>
      <c r="V1465" s="7"/>
      <c r="W1465" s="148" t="s">
        <v>6848</v>
      </c>
      <c r="X1465" s="151" t="s">
        <v>6849</v>
      </c>
      <c r="Y1465" s="148" t="s">
        <v>6850</v>
      </c>
      <c r="Z1465" s="7"/>
      <c r="AA1465" s="5">
        <v>118.8</v>
      </c>
      <c r="AB1465" s="5">
        <v>0</v>
      </c>
      <c r="AC1465" s="5"/>
      <c r="AD1465" s="5"/>
      <c r="AE1465" s="146"/>
    </row>
    <row r="1466" spans="1:31" ht="16.95" customHeight="1" x14ac:dyDescent="0.3">
      <c r="A1466" s="3">
        <v>46082</v>
      </c>
      <c r="B1466" s="14">
        <v>46084</v>
      </c>
      <c r="C1466" s="5" t="s">
        <v>521</v>
      </c>
      <c r="D1466" s="5" t="s">
        <v>6830</v>
      </c>
      <c r="E1466" s="147" t="s">
        <v>1680</v>
      </c>
      <c r="F1466" s="7"/>
      <c r="G1466" s="148" t="s">
        <v>2103</v>
      </c>
      <c r="H1466" s="149" t="s">
        <v>6851</v>
      </c>
      <c r="I1466" s="148" t="s">
        <v>4226</v>
      </c>
      <c r="J1466" s="7">
        <v>12</v>
      </c>
      <c r="K1466" s="148">
        <v>79.2</v>
      </c>
      <c r="L1466" s="5">
        <v>6.6</v>
      </c>
      <c r="M1466" s="124">
        <v>6.6</v>
      </c>
      <c r="N1466" s="7" t="s">
        <v>77</v>
      </c>
      <c r="O1466" s="7"/>
      <c r="P1466" s="7"/>
      <c r="Q1466" s="7"/>
      <c r="R1466" s="7"/>
      <c r="S1466" s="7"/>
      <c r="T1466" s="23"/>
      <c r="U1466" s="5"/>
      <c r="V1466" s="7"/>
      <c r="W1466" s="148" t="s">
        <v>6852</v>
      </c>
      <c r="X1466" s="151" t="s">
        <v>6853</v>
      </c>
      <c r="Y1466" s="148" t="s">
        <v>6854</v>
      </c>
      <c r="Z1466" s="7"/>
      <c r="AA1466" s="5">
        <v>79.2</v>
      </c>
      <c r="AB1466" s="5">
        <v>0</v>
      </c>
      <c r="AC1466" s="5"/>
      <c r="AD1466" s="5"/>
      <c r="AE1466" s="146"/>
    </row>
    <row r="1467" spans="1:31" ht="16.95" customHeight="1" x14ac:dyDescent="0.3">
      <c r="A1467" s="3">
        <v>46082</v>
      </c>
      <c r="B1467" s="14">
        <v>46084</v>
      </c>
      <c r="C1467" s="7" t="s">
        <v>71</v>
      </c>
      <c r="D1467" s="5" t="s">
        <v>72</v>
      </c>
      <c r="E1467" s="147" t="s">
        <v>1680</v>
      </c>
      <c r="F1467" s="7"/>
      <c r="G1467" s="148" t="s">
        <v>2638</v>
      </c>
      <c r="H1467" s="149" t="s">
        <v>6855</v>
      </c>
      <c r="I1467" s="148" t="s">
        <v>4226</v>
      </c>
      <c r="J1467" s="7">
        <v>9</v>
      </c>
      <c r="K1467" s="148">
        <v>222.08</v>
      </c>
      <c r="L1467" s="5">
        <v>6.6</v>
      </c>
      <c r="M1467" s="124">
        <v>24.675555555555601</v>
      </c>
      <c r="N1467" s="7" t="s">
        <v>77</v>
      </c>
      <c r="O1467" s="7"/>
      <c r="P1467" s="7"/>
      <c r="Q1467" s="7"/>
      <c r="R1467" s="7"/>
      <c r="S1467" s="7"/>
      <c r="T1467" s="23"/>
      <c r="U1467" s="5"/>
      <c r="V1467" s="7"/>
      <c r="W1467" s="148" t="s">
        <v>6856</v>
      </c>
      <c r="X1467" s="151" t="s">
        <v>6857</v>
      </c>
      <c r="Y1467" s="148" t="s">
        <v>6858</v>
      </c>
      <c r="Z1467" s="7"/>
      <c r="AA1467" s="5">
        <v>59.4</v>
      </c>
      <c r="AB1467" s="5">
        <v>162.68</v>
      </c>
      <c r="AC1467" s="5"/>
      <c r="AD1467" s="5"/>
      <c r="AE1467" s="146"/>
    </row>
    <row r="1468" spans="1:31" ht="16.95" customHeight="1" x14ac:dyDescent="0.3">
      <c r="A1468" s="3">
        <v>46082</v>
      </c>
      <c r="B1468" s="14">
        <v>46084</v>
      </c>
      <c r="C1468" s="7" t="s">
        <v>71</v>
      </c>
      <c r="D1468" s="5" t="s">
        <v>72</v>
      </c>
      <c r="E1468" s="147" t="s">
        <v>1680</v>
      </c>
      <c r="F1468" s="7"/>
      <c r="G1468" s="148" t="s">
        <v>6859</v>
      </c>
      <c r="H1468" s="149" t="s">
        <v>6860</v>
      </c>
      <c r="I1468" s="148" t="s">
        <v>4226</v>
      </c>
      <c r="J1468" s="7">
        <v>6</v>
      </c>
      <c r="K1468" s="148">
        <v>68</v>
      </c>
      <c r="L1468" s="5">
        <v>6.6</v>
      </c>
      <c r="M1468" s="124">
        <v>11.3333333333333</v>
      </c>
      <c r="N1468" s="7" t="s">
        <v>77</v>
      </c>
      <c r="O1468" s="7"/>
      <c r="P1468" s="7"/>
      <c r="Q1468" s="7"/>
      <c r="R1468" s="7"/>
      <c r="S1468" s="7"/>
      <c r="T1468" s="23"/>
      <c r="U1468" s="5"/>
      <c r="V1468" s="7"/>
      <c r="W1468" s="148" t="s">
        <v>6861</v>
      </c>
      <c r="X1468" s="151" t="s">
        <v>6862</v>
      </c>
      <c r="Y1468" s="148" t="s">
        <v>6863</v>
      </c>
      <c r="Z1468" s="7"/>
      <c r="AA1468" s="5">
        <v>39.6</v>
      </c>
      <c r="AB1468" s="5">
        <v>28.4</v>
      </c>
      <c r="AC1468" s="5"/>
      <c r="AD1468" s="5"/>
      <c r="AE1468" s="146"/>
    </row>
    <row r="1469" spans="1:31" ht="16.95" customHeight="1" x14ac:dyDescent="0.3">
      <c r="A1469" s="3">
        <v>46082</v>
      </c>
      <c r="B1469" s="14">
        <v>46084</v>
      </c>
      <c r="C1469" s="7" t="s">
        <v>71</v>
      </c>
      <c r="D1469" s="5" t="s">
        <v>72</v>
      </c>
      <c r="E1469" s="147" t="s">
        <v>1680</v>
      </c>
      <c r="F1469" s="7"/>
      <c r="G1469" s="148" t="s">
        <v>6859</v>
      </c>
      <c r="H1469" s="149" t="s">
        <v>6864</v>
      </c>
      <c r="I1469" s="148" t="s">
        <v>4226</v>
      </c>
      <c r="J1469" s="7">
        <v>12</v>
      </c>
      <c r="K1469" s="148">
        <v>126</v>
      </c>
      <c r="L1469" s="5">
        <v>6.6</v>
      </c>
      <c r="M1469" s="124">
        <v>10.5</v>
      </c>
      <c r="N1469" s="7" t="s">
        <v>77</v>
      </c>
      <c r="O1469" s="7"/>
      <c r="P1469" s="7"/>
      <c r="Q1469" s="7"/>
      <c r="R1469" s="7"/>
      <c r="S1469" s="7"/>
      <c r="T1469" s="23"/>
      <c r="U1469" s="5"/>
      <c r="V1469" s="7"/>
      <c r="W1469" s="148" t="s">
        <v>6865</v>
      </c>
      <c r="X1469" s="151" t="s">
        <v>6866</v>
      </c>
      <c r="Y1469" s="148" t="s">
        <v>6867</v>
      </c>
      <c r="Z1469" s="7"/>
      <c r="AA1469" s="5">
        <v>79.2</v>
      </c>
      <c r="AB1469" s="5">
        <v>46.8</v>
      </c>
      <c r="AC1469" s="5"/>
      <c r="AD1469" s="5"/>
      <c r="AE1469" s="146"/>
    </row>
    <row r="1470" spans="1:31" ht="16.95" customHeight="1" x14ac:dyDescent="0.3">
      <c r="A1470" s="3">
        <v>46082</v>
      </c>
      <c r="B1470" s="14">
        <v>46084</v>
      </c>
      <c r="C1470" s="7" t="s">
        <v>71</v>
      </c>
      <c r="D1470" s="5" t="s">
        <v>72</v>
      </c>
      <c r="E1470" s="147" t="s">
        <v>1680</v>
      </c>
      <c r="F1470" s="7"/>
      <c r="G1470" s="148" t="s">
        <v>6859</v>
      </c>
      <c r="H1470" s="149" t="s">
        <v>6868</v>
      </c>
      <c r="I1470" s="148" t="s">
        <v>4226</v>
      </c>
      <c r="J1470" s="7">
        <v>18</v>
      </c>
      <c r="K1470" s="148">
        <v>206</v>
      </c>
      <c r="L1470" s="5">
        <v>6.6</v>
      </c>
      <c r="M1470" s="124">
        <v>11.4444444444444</v>
      </c>
      <c r="N1470" s="7" t="s">
        <v>77</v>
      </c>
      <c r="O1470" s="7"/>
      <c r="P1470" s="7"/>
      <c r="Q1470" s="7"/>
      <c r="R1470" s="7"/>
      <c r="S1470" s="7"/>
      <c r="T1470" s="23"/>
      <c r="U1470" s="5"/>
      <c r="V1470" s="7"/>
      <c r="W1470" s="148" t="s">
        <v>6869</v>
      </c>
      <c r="X1470" s="151" t="s">
        <v>6870</v>
      </c>
      <c r="Y1470" s="148" t="s">
        <v>6871</v>
      </c>
      <c r="Z1470" s="7"/>
      <c r="AA1470" s="5">
        <v>118.8</v>
      </c>
      <c r="AB1470" s="5">
        <v>87.2</v>
      </c>
      <c r="AC1470" s="5"/>
      <c r="AD1470" s="5"/>
      <c r="AE1470" s="146"/>
    </row>
    <row r="1471" spans="1:31" ht="16.95" customHeight="1" x14ac:dyDescent="0.3">
      <c r="A1471" s="3">
        <v>46082</v>
      </c>
      <c r="B1471" s="14">
        <v>46084</v>
      </c>
      <c r="C1471" s="7" t="s">
        <v>71</v>
      </c>
      <c r="D1471" s="5" t="s">
        <v>72</v>
      </c>
      <c r="E1471" s="147" t="s">
        <v>1680</v>
      </c>
      <c r="F1471" s="7"/>
      <c r="G1471" s="148" t="s">
        <v>2927</v>
      </c>
      <c r="H1471" s="149" t="s">
        <v>6872</v>
      </c>
      <c r="I1471" s="148" t="s">
        <v>4226</v>
      </c>
      <c r="J1471" s="7">
        <v>11</v>
      </c>
      <c r="K1471" s="148">
        <v>149.85</v>
      </c>
      <c r="L1471" s="5">
        <v>6.6</v>
      </c>
      <c r="M1471" s="124">
        <v>13.6227272727273</v>
      </c>
      <c r="N1471" s="7" t="s">
        <v>77</v>
      </c>
      <c r="O1471" s="7"/>
      <c r="P1471" s="7"/>
      <c r="Q1471" s="7"/>
      <c r="R1471" s="7"/>
      <c r="S1471" s="7"/>
      <c r="T1471" s="23"/>
      <c r="U1471" s="5"/>
      <c r="V1471" s="7"/>
      <c r="W1471" s="148" t="s">
        <v>6873</v>
      </c>
      <c r="X1471" s="151" t="s">
        <v>5647</v>
      </c>
      <c r="Y1471" s="148" t="s">
        <v>5648</v>
      </c>
      <c r="Z1471" s="7"/>
      <c r="AA1471" s="5">
        <v>72.599999999999994</v>
      </c>
      <c r="AB1471" s="5">
        <v>77.25</v>
      </c>
      <c r="AC1471" s="5"/>
      <c r="AD1471" s="5"/>
      <c r="AE1471" s="146"/>
    </row>
    <row r="1472" spans="1:31" ht="16.95" customHeight="1" x14ac:dyDescent="0.3">
      <c r="A1472" s="3">
        <v>46082</v>
      </c>
      <c r="B1472" s="14">
        <v>46084</v>
      </c>
      <c r="C1472" s="5" t="s">
        <v>6464</v>
      </c>
      <c r="D1472" s="5" t="s">
        <v>6464</v>
      </c>
      <c r="E1472" s="31" t="s">
        <v>73</v>
      </c>
      <c r="F1472" s="5"/>
      <c r="G1472" s="33" t="s">
        <v>6034</v>
      </c>
      <c r="H1472" s="133" t="s">
        <v>6874</v>
      </c>
      <c r="I1472" s="5" t="s">
        <v>82</v>
      </c>
      <c r="J1472" s="5">
        <v>6</v>
      </c>
      <c r="K1472" s="41">
        <v>83</v>
      </c>
      <c r="L1472" s="5">
        <v>10.9</v>
      </c>
      <c r="M1472" s="124">
        <v>13.8333333333333</v>
      </c>
      <c r="N1472" s="7" t="s">
        <v>77</v>
      </c>
      <c r="O1472" s="7"/>
      <c r="P1472" s="7"/>
      <c r="Q1472" s="7"/>
      <c r="R1472" s="7"/>
      <c r="S1472" s="7"/>
      <c r="T1472" s="23"/>
      <c r="U1472" s="5"/>
      <c r="V1472" s="7"/>
      <c r="W1472" s="31" t="s">
        <v>6875</v>
      </c>
      <c r="X1472" s="47" t="s">
        <v>6876</v>
      </c>
      <c r="Y1472" s="47" t="s">
        <v>6876</v>
      </c>
      <c r="Z1472" s="31" t="s">
        <v>6875</v>
      </c>
      <c r="AA1472" s="5">
        <v>65.400000000000006</v>
      </c>
      <c r="AB1472" s="5">
        <v>17.600000000000001</v>
      </c>
      <c r="AC1472" s="5"/>
      <c r="AD1472" s="5"/>
      <c r="AE1472" s="146"/>
    </row>
    <row r="1473" spans="1:31" ht="16.95" customHeight="1" x14ac:dyDescent="0.3">
      <c r="A1473" s="3">
        <v>46082</v>
      </c>
      <c r="B1473" s="14">
        <v>46084</v>
      </c>
      <c r="C1473" s="5" t="s">
        <v>148</v>
      </c>
      <c r="D1473" s="5" t="s">
        <v>6435</v>
      </c>
      <c r="E1473" s="31" t="s">
        <v>73</v>
      </c>
      <c r="F1473" s="5"/>
      <c r="G1473" s="33" t="s">
        <v>6428</v>
      </c>
      <c r="H1473" s="133" t="s">
        <v>6877</v>
      </c>
      <c r="I1473" s="5" t="s">
        <v>82</v>
      </c>
      <c r="J1473" s="5">
        <v>3</v>
      </c>
      <c r="K1473" s="41">
        <v>45</v>
      </c>
      <c r="L1473" s="5">
        <v>10.9</v>
      </c>
      <c r="M1473" s="124">
        <v>15</v>
      </c>
      <c r="N1473" s="7" t="s">
        <v>77</v>
      </c>
      <c r="O1473" s="7"/>
      <c r="P1473" s="7"/>
      <c r="Q1473" s="7"/>
      <c r="R1473" s="7"/>
      <c r="S1473" s="7"/>
      <c r="T1473" s="23"/>
      <c r="U1473" s="5"/>
      <c r="V1473" s="7"/>
      <c r="W1473" s="31" t="s">
        <v>6878</v>
      </c>
      <c r="X1473" s="47" t="s">
        <v>6879</v>
      </c>
      <c r="Y1473" s="47" t="s">
        <v>6879</v>
      </c>
      <c r="Z1473" s="31" t="s">
        <v>6878</v>
      </c>
      <c r="AA1473" s="5">
        <v>32.700000000000003</v>
      </c>
      <c r="AB1473" s="5">
        <v>12.3</v>
      </c>
      <c r="AC1473" s="5"/>
      <c r="AD1473" s="5"/>
      <c r="AE1473" s="146"/>
    </row>
    <row r="1474" spans="1:31" ht="16.95" customHeight="1" x14ac:dyDescent="0.3">
      <c r="A1474" s="3">
        <v>46082</v>
      </c>
      <c r="B1474" s="14">
        <v>46084</v>
      </c>
      <c r="C1474" s="7" t="s">
        <v>71</v>
      </c>
      <c r="D1474" s="5" t="s">
        <v>72</v>
      </c>
      <c r="E1474" s="31" t="s">
        <v>73</v>
      </c>
      <c r="F1474" s="5"/>
      <c r="G1474" s="33" t="s">
        <v>6880</v>
      </c>
      <c r="H1474" s="133" t="s">
        <v>6881</v>
      </c>
      <c r="I1474" s="5" t="s">
        <v>82</v>
      </c>
      <c r="J1474" s="5">
        <v>6</v>
      </c>
      <c r="K1474" s="41">
        <v>91.96</v>
      </c>
      <c r="L1474" s="5">
        <v>10.9</v>
      </c>
      <c r="M1474" s="124">
        <v>15.3266666666667</v>
      </c>
      <c r="N1474" s="7" t="s">
        <v>77</v>
      </c>
      <c r="O1474" s="7"/>
      <c r="P1474" s="7"/>
      <c r="Q1474" s="7"/>
      <c r="R1474" s="7"/>
      <c r="S1474" s="7"/>
      <c r="T1474" s="23"/>
      <c r="U1474" s="5"/>
      <c r="V1474" s="7"/>
      <c r="W1474" s="31" t="s">
        <v>6882</v>
      </c>
      <c r="X1474" s="47" t="s">
        <v>6883</v>
      </c>
      <c r="Y1474" s="47" t="s">
        <v>6883</v>
      </c>
      <c r="Z1474" s="31" t="s">
        <v>6882</v>
      </c>
      <c r="AA1474" s="5">
        <v>65.400000000000006</v>
      </c>
      <c r="AB1474" s="5">
        <v>26.56</v>
      </c>
      <c r="AC1474" s="5"/>
      <c r="AD1474" s="5"/>
      <c r="AE1474" s="146"/>
    </row>
    <row r="1475" spans="1:31" ht="16.95" customHeight="1" x14ac:dyDescent="0.3">
      <c r="A1475" s="3">
        <v>46082</v>
      </c>
      <c r="B1475" s="14">
        <v>46084</v>
      </c>
      <c r="C1475" s="5" t="s">
        <v>148</v>
      </c>
      <c r="D1475" s="5" t="s">
        <v>6435</v>
      </c>
      <c r="E1475" s="31" t="s">
        <v>73</v>
      </c>
      <c r="F1475" s="5"/>
      <c r="G1475" s="33" t="s">
        <v>6030</v>
      </c>
      <c r="H1475" s="133" t="s">
        <v>6884</v>
      </c>
      <c r="I1475" s="5" t="s">
        <v>76</v>
      </c>
      <c r="J1475" s="5">
        <v>8</v>
      </c>
      <c r="K1475" s="41">
        <v>128</v>
      </c>
      <c r="L1475" s="5">
        <v>10.9</v>
      </c>
      <c r="M1475" s="124">
        <v>16</v>
      </c>
      <c r="N1475" s="7" t="s">
        <v>77</v>
      </c>
      <c r="O1475" s="7"/>
      <c r="P1475" s="7"/>
      <c r="Q1475" s="7"/>
      <c r="R1475" s="7"/>
      <c r="S1475" s="7"/>
      <c r="T1475" s="23"/>
      <c r="U1475" s="5"/>
      <c r="V1475" s="7"/>
      <c r="W1475" s="31" t="s">
        <v>6885</v>
      </c>
      <c r="X1475" s="47" t="s">
        <v>6886</v>
      </c>
      <c r="Y1475" s="47" t="s">
        <v>6886</v>
      </c>
      <c r="Z1475" s="31" t="s">
        <v>6885</v>
      </c>
      <c r="AA1475" s="5">
        <v>87.2</v>
      </c>
      <c r="AB1475" s="5">
        <v>40.799999999999997</v>
      </c>
      <c r="AC1475" s="5"/>
      <c r="AD1475" s="5"/>
      <c r="AE1475" s="146"/>
    </row>
    <row r="1476" spans="1:31" ht="16.95" customHeight="1" x14ac:dyDescent="0.3">
      <c r="A1476" s="3">
        <v>46082</v>
      </c>
      <c r="B1476" s="14">
        <v>46084</v>
      </c>
      <c r="C1476" s="7" t="s">
        <v>71</v>
      </c>
      <c r="D1476" s="5" t="s">
        <v>72</v>
      </c>
      <c r="E1476" s="31" t="s">
        <v>73</v>
      </c>
      <c r="F1476" s="5"/>
      <c r="G1476" s="33" t="s">
        <v>6887</v>
      </c>
      <c r="H1476" s="133" t="s">
        <v>6888</v>
      </c>
      <c r="I1476" s="5" t="s">
        <v>82</v>
      </c>
      <c r="J1476" s="5">
        <v>9</v>
      </c>
      <c r="K1476" s="41">
        <v>119</v>
      </c>
      <c r="L1476" s="5">
        <v>10.9</v>
      </c>
      <c r="M1476" s="124">
        <v>13.2222222222222</v>
      </c>
      <c r="N1476" s="7" t="s">
        <v>77</v>
      </c>
      <c r="O1476" s="7"/>
      <c r="P1476" s="7"/>
      <c r="Q1476" s="7"/>
      <c r="R1476" s="7"/>
      <c r="S1476" s="7"/>
      <c r="T1476" s="23"/>
      <c r="U1476" s="5"/>
      <c r="V1476" s="7"/>
      <c r="W1476" s="31" t="s">
        <v>6889</v>
      </c>
      <c r="X1476" s="47" t="s">
        <v>6890</v>
      </c>
      <c r="Y1476" s="47" t="s">
        <v>6890</v>
      </c>
      <c r="Z1476" s="31" t="s">
        <v>6889</v>
      </c>
      <c r="AA1476" s="5">
        <v>98.1</v>
      </c>
      <c r="AB1476" s="5">
        <v>20.9</v>
      </c>
      <c r="AC1476" s="5"/>
      <c r="AD1476" s="5"/>
      <c r="AE1476" s="146"/>
    </row>
    <row r="1477" spans="1:31" ht="16.95" customHeight="1" x14ac:dyDescent="0.3">
      <c r="A1477" s="3">
        <v>46082</v>
      </c>
      <c r="B1477" s="14">
        <v>46084</v>
      </c>
      <c r="C1477" s="5" t="s">
        <v>470</v>
      </c>
      <c r="D1477" s="5" t="s">
        <v>1806</v>
      </c>
      <c r="E1477" s="31" t="s">
        <v>73</v>
      </c>
      <c r="F1477" s="5"/>
      <c r="G1477" s="33" t="s">
        <v>6042</v>
      </c>
      <c r="H1477" s="133" t="s">
        <v>6891</v>
      </c>
      <c r="I1477" s="5" t="s">
        <v>76</v>
      </c>
      <c r="J1477" s="5">
        <v>12</v>
      </c>
      <c r="K1477" s="41">
        <v>140.80000000000001</v>
      </c>
      <c r="L1477" s="5">
        <v>10.9</v>
      </c>
      <c r="M1477" s="124">
        <v>11.733333333333301</v>
      </c>
      <c r="N1477" s="7" t="s">
        <v>77</v>
      </c>
      <c r="O1477" s="7"/>
      <c r="P1477" s="7"/>
      <c r="Q1477" s="7"/>
      <c r="R1477" s="7"/>
      <c r="S1477" s="7"/>
      <c r="T1477" s="23"/>
      <c r="U1477" s="5"/>
      <c r="V1477" s="7"/>
      <c r="W1477" s="31" t="s">
        <v>6892</v>
      </c>
      <c r="X1477" s="47" t="s">
        <v>6893</v>
      </c>
      <c r="Y1477" s="47" t="s">
        <v>6893</v>
      </c>
      <c r="Z1477" s="31" t="s">
        <v>6892</v>
      </c>
      <c r="AA1477" s="5">
        <v>130.80000000000001</v>
      </c>
      <c r="AB1477" s="5">
        <v>10</v>
      </c>
      <c r="AC1477" s="5"/>
      <c r="AD1477" s="5"/>
      <c r="AE1477" s="146"/>
    </row>
    <row r="1478" spans="1:31" ht="16.95" customHeight="1" x14ac:dyDescent="0.3">
      <c r="A1478" s="3">
        <v>46082</v>
      </c>
      <c r="B1478" s="14">
        <v>46084</v>
      </c>
      <c r="C1478" s="7" t="s">
        <v>71</v>
      </c>
      <c r="D1478" s="5" t="s">
        <v>72</v>
      </c>
      <c r="E1478" s="31" t="s">
        <v>73</v>
      </c>
      <c r="F1478" s="5"/>
      <c r="G1478" s="33" t="s">
        <v>6149</v>
      </c>
      <c r="H1478" s="133" t="s">
        <v>6894</v>
      </c>
      <c r="I1478" s="5" t="s">
        <v>82</v>
      </c>
      <c r="J1478" s="5">
        <v>3</v>
      </c>
      <c r="K1478" s="41">
        <v>63</v>
      </c>
      <c r="L1478" s="5">
        <v>10.9</v>
      </c>
      <c r="M1478" s="124">
        <v>21</v>
      </c>
      <c r="N1478" s="7" t="s">
        <v>77</v>
      </c>
      <c r="O1478" s="7"/>
      <c r="P1478" s="7"/>
      <c r="Q1478" s="7"/>
      <c r="R1478" s="7"/>
      <c r="S1478" s="7"/>
      <c r="T1478" s="23"/>
      <c r="U1478" s="5"/>
      <c r="V1478" s="7"/>
      <c r="W1478" s="31" t="s">
        <v>6895</v>
      </c>
      <c r="X1478" s="47" t="s">
        <v>6896</v>
      </c>
      <c r="Y1478" s="47" t="s">
        <v>6896</v>
      </c>
      <c r="Z1478" s="31" t="s">
        <v>6895</v>
      </c>
      <c r="AA1478" s="5">
        <v>32.700000000000003</v>
      </c>
      <c r="AB1478" s="5">
        <v>30.3</v>
      </c>
      <c r="AC1478" s="5"/>
      <c r="AD1478" s="5"/>
      <c r="AE1478" s="146"/>
    </row>
    <row r="1479" spans="1:31" ht="16.95" customHeight="1" x14ac:dyDescent="0.3">
      <c r="A1479" s="3">
        <v>46082</v>
      </c>
      <c r="B1479" s="14">
        <v>46084</v>
      </c>
      <c r="C1479" s="5" t="s">
        <v>148</v>
      </c>
      <c r="D1479" s="5" t="s">
        <v>6435</v>
      </c>
      <c r="E1479" s="31" t="s">
        <v>73</v>
      </c>
      <c r="F1479" s="5"/>
      <c r="G1479" s="33" t="s">
        <v>6030</v>
      </c>
      <c r="H1479" s="133" t="s">
        <v>6897</v>
      </c>
      <c r="I1479" s="5" t="s">
        <v>82</v>
      </c>
      <c r="J1479" s="5">
        <v>8</v>
      </c>
      <c r="K1479" s="41">
        <v>128</v>
      </c>
      <c r="L1479" s="5">
        <v>10.9</v>
      </c>
      <c r="M1479" s="124">
        <v>16</v>
      </c>
      <c r="N1479" s="7" t="s">
        <v>77</v>
      </c>
      <c r="O1479" s="7"/>
      <c r="P1479" s="7"/>
      <c r="Q1479" s="7"/>
      <c r="R1479" s="7"/>
      <c r="S1479" s="7"/>
      <c r="T1479" s="23"/>
      <c r="U1479" s="5"/>
      <c r="V1479" s="7"/>
      <c r="W1479" s="31" t="s">
        <v>6898</v>
      </c>
      <c r="X1479" s="47" t="s">
        <v>6899</v>
      </c>
      <c r="Y1479" s="47" t="s">
        <v>6899</v>
      </c>
      <c r="Z1479" s="31" t="s">
        <v>6898</v>
      </c>
      <c r="AA1479" s="5">
        <v>87.2</v>
      </c>
      <c r="AB1479" s="5">
        <v>40.799999999999997</v>
      </c>
      <c r="AC1479" s="5"/>
      <c r="AD1479" s="5"/>
      <c r="AE1479" s="146"/>
    </row>
    <row r="1480" spans="1:31" ht="16.95" customHeight="1" x14ac:dyDescent="0.3">
      <c r="A1480" s="3">
        <v>46082</v>
      </c>
      <c r="B1480" s="14">
        <v>46084</v>
      </c>
      <c r="C1480" s="7" t="s">
        <v>71</v>
      </c>
      <c r="D1480" s="5" t="s">
        <v>72</v>
      </c>
      <c r="E1480" s="31" t="s">
        <v>73</v>
      </c>
      <c r="F1480" s="5"/>
      <c r="G1480" s="33" t="s">
        <v>6900</v>
      </c>
      <c r="H1480" s="133" t="s">
        <v>6901</v>
      </c>
      <c r="I1480" s="5" t="s">
        <v>82</v>
      </c>
      <c r="J1480" s="5">
        <v>6</v>
      </c>
      <c r="K1480" s="41">
        <v>86.33</v>
      </c>
      <c r="L1480" s="5">
        <v>10.9</v>
      </c>
      <c r="M1480" s="124">
        <v>14.3883333333333</v>
      </c>
      <c r="N1480" s="7" t="s">
        <v>77</v>
      </c>
      <c r="O1480" s="7"/>
      <c r="P1480" s="7"/>
      <c r="Q1480" s="7"/>
      <c r="R1480" s="7"/>
      <c r="S1480" s="7"/>
      <c r="T1480" s="23"/>
      <c r="U1480" s="5"/>
      <c r="V1480" s="7"/>
      <c r="W1480" s="31" t="s">
        <v>6902</v>
      </c>
      <c r="X1480" s="47" t="s">
        <v>6192</v>
      </c>
      <c r="Y1480" s="47" t="s">
        <v>6192</v>
      </c>
      <c r="Z1480" s="31" t="s">
        <v>6902</v>
      </c>
      <c r="AA1480" s="5">
        <v>65.400000000000006</v>
      </c>
      <c r="AB1480" s="5">
        <v>20.93</v>
      </c>
      <c r="AC1480" s="5"/>
      <c r="AD1480" s="5"/>
      <c r="AE1480" s="146"/>
    </row>
    <row r="1481" spans="1:31" ht="16.95" customHeight="1" x14ac:dyDescent="0.3">
      <c r="A1481" s="3">
        <v>46082</v>
      </c>
      <c r="B1481" s="14">
        <v>46084</v>
      </c>
      <c r="C1481" s="7" t="s">
        <v>71</v>
      </c>
      <c r="D1481" s="5" t="s">
        <v>72</v>
      </c>
      <c r="E1481" s="31" t="s">
        <v>73</v>
      </c>
      <c r="F1481" s="5"/>
      <c r="G1481" s="33" t="s">
        <v>6903</v>
      </c>
      <c r="H1481" s="133" t="s">
        <v>6904</v>
      </c>
      <c r="I1481" s="5" t="s">
        <v>82</v>
      </c>
      <c r="J1481" s="5">
        <v>3</v>
      </c>
      <c r="K1481" s="41">
        <v>59</v>
      </c>
      <c r="L1481" s="5">
        <v>10.9</v>
      </c>
      <c r="M1481" s="124">
        <v>19.6666666666667</v>
      </c>
      <c r="N1481" s="7" t="s">
        <v>77</v>
      </c>
      <c r="O1481" s="7"/>
      <c r="P1481" s="7"/>
      <c r="Q1481" s="7"/>
      <c r="R1481" s="7"/>
      <c r="S1481" s="7"/>
      <c r="T1481" s="23"/>
      <c r="U1481" s="5"/>
      <c r="V1481" s="7"/>
      <c r="W1481" s="31" t="s">
        <v>6905</v>
      </c>
      <c r="X1481" s="47" t="s">
        <v>6906</v>
      </c>
      <c r="Y1481" s="47" t="s">
        <v>6906</v>
      </c>
      <c r="Z1481" s="31" t="s">
        <v>6905</v>
      </c>
      <c r="AA1481" s="5">
        <v>32.700000000000003</v>
      </c>
      <c r="AB1481" s="5">
        <v>26.3</v>
      </c>
      <c r="AC1481" s="5"/>
      <c r="AD1481" s="5"/>
      <c r="AE1481" s="146"/>
    </row>
    <row r="1482" spans="1:31" ht="16.95" customHeight="1" x14ac:dyDescent="0.3">
      <c r="A1482" s="3">
        <v>46082</v>
      </c>
      <c r="B1482" s="14">
        <v>46084</v>
      </c>
      <c r="C1482" s="7" t="s">
        <v>71</v>
      </c>
      <c r="D1482" s="5" t="s">
        <v>72</v>
      </c>
      <c r="E1482" s="31" t="s">
        <v>73</v>
      </c>
      <c r="F1482" s="5"/>
      <c r="G1482" s="33" t="s">
        <v>6907</v>
      </c>
      <c r="H1482" s="133" t="s">
        <v>6908</v>
      </c>
      <c r="I1482" s="5" t="s">
        <v>82</v>
      </c>
      <c r="J1482" s="5">
        <v>3</v>
      </c>
      <c r="K1482" s="41">
        <v>42</v>
      </c>
      <c r="L1482" s="5">
        <v>10.9</v>
      </c>
      <c r="M1482" s="124">
        <v>14</v>
      </c>
      <c r="N1482" s="7" t="s">
        <v>77</v>
      </c>
      <c r="O1482" s="7"/>
      <c r="P1482" s="7"/>
      <c r="Q1482" s="7"/>
      <c r="R1482" s="7"/>
      <c r="S1482" s="7"/>
      <c r="T1482" s="23"/>
      <c r="U1482" s="5"/>
      <c r="V1482" s="7"/>
      <c r="W1482" s="31" t="s">
        <v>6909</v>
      </c>
      <c r="X1482" s="47" t="s">
        <v>6906</v>
      </c>
      <c r="Y1482" s="47" t="s">
        <v>6906</v>
      </c>
      <c r="Z1482" s="31" t="s">
        <v>6909</v>
      </c>
      <c r="AA1482" s="5">
        <v>32.700000000000003</v>
      </c>
      <c r="AB1482" s="5">
        <v>9.3000000000000007</v>
      </c>
      <c r="AC1482" s="5"/>
      <c r="AD1482" s="5"/>
      <c r="AE1482" s="146"/>
    </row>
    <row r="1483" spans="1:31" ht="16.95" customHeight="1" x14ac:dyDescent="0.3">
      <c r="A1483" s="3">
        <v>46082</v>
      </c>
      <c r="B1483" s="14">
        <v>46084</v>
      </c>
      <c r="C1483" s="7" t="s">
        <v>71</v>
      </c>
      <c r="D1483" s="5" t="s">
        <v>72</v>
      </c>
      <c r="E1483" s="31" t="s">
        <v>73</v>
      </c>
      <c r="F1483" s="5"/>
      <c r="G1483" s="33" t="s">
        <v>6910</v>
      </c>
      <c r="H1483" s="133" t="s">
        <v>6911</v>
      </c>
      <c r="I1483" s="5" t="s">
        <v>82</v>
      </c>
      <c r="J1483" s="5">
        <v>6</v>
      </c>
      <c r="K1483" s="41">
        <v>90.25</v>
      </c>
      <c r="L1483" s="5">
        <v>10.9</v>
      </c>
      <c r="M1483" s="124">
        <v>15.0416666666667</v>
      </c>
      <c r="N1483" s="7" t="s">
        <v>77</v>
      </c>
      <c r="O1483" s="7"/>
      <c r="P1483" s="7"/>
      <c r="Q1483" s="7"/>
      <c r="R1483" s="7"/>
      <c r="S1483" s="7"/>
      <c r="T1483" s="23"/>
      <c r="U1483" s="5"/>
      <c r="V1483" s="7"/>
      <c r="W1483" s="31" t="s">
        <v>6912</v>
      </c>
      <c r="X1483" s="47" t="s">
        <v>6192</v>
      </c>
      <c r="Y1483" s="47" t="s">
        <v>6192</v>
      </c>
      <c r="Z1483" s="31" t="s">
        <v>6912</v>
      </c>
      <c r="AA1483" s="5">
        <v>65.400000000000006</v>
      </c>
      <c r="AB1483" s="5">
        <v>24.85</v>
      </c>
      <c r="AC1483" s="5"/>
      <c r="AD1483" s="5"/>
      <c r="AE1483" s="146"/>
    </row>
    <row r="1484" spans="1:31" ht="16.95" customHeight="1" x14ac:dyDescent="0.3">
      <c r="A1484" s="3">
        <v>46082</v>
      </c>
      <c r="B1484" s="14">
        <v>46084</v>
      </c>
      <c r="C1484" s="5" t="s">
        <v>470</v>
      </c>
      <c r="D1484" s="5" t="s">
        <v>1806</v>
      </c>
      <c r="E1484" s="31" t="s">
        <v>73</v>
      </c>
      <c r="F1484" s="5"/>
      <c r="G1484" s="33" t="s">
        <v>6069</v>
      </c>
      <c r="H1484" s="133" t="s">
        <v>6913</v>
      </c>
      <c r="I1484" s="5" t="s">
        <v>76</v>
      </c>
      <c r="J1484" s="5">
        <v>8</v>
      </c>
      <c r="K1484" s="41">
        <v>97.2</v>
      </c>
      <c r="L1484" s="5">
        <v>10.9</v>
      </c>
      <c r="M1484" s="124">
        <v>12.15</v>
      </c>
      <c r="N1484" s="7" t="s">
        <v>77</v>
      </c>
      <c r="O1484" s="7"/>
      <c r="P1484" s="7"/>
      <c r="Q1484" s="7"/>
      <c r="R1484" s="7"/>
      <c r="S1484" s="7"/>
      <c r="T1484" s="23"/>
      <c r="U1484" s="5"/>
      <c r="V1484" s="7"/>
      <c r="W1484" s="31" t="s">
        <v>6914</v>
      </c>
      <c r="X1484" s="47" t="s">
        <v>6915</v>
      </c>
      <c r="Y1484" s="47" t="s">
        <v>6915</v>
      </c>
      <c r="Z1484" s="31" t="s">
        <v>6914</v>
      </c>
      <c r="AA1484" s="5">
        <v>87.2</v>
      </c>
      <c r="AB1484" s="5">
        <v>10</v>
      </c>
      <c r="AC1484" s="5"/>
      <c r="AD1484" s="5"/>
      <c r="AE1484" s="146"/>
    </row>
    <row r="1485" spans="1:31" ht="16.95" customHeight="1" x14ac:dyDescent="0.3">
      <c r="A1485" s="3">
        <v>46082</v>
      </c>
      <c r="B1485" s="14">
        <v>46084</v>
      </c>
      <c r="C1485" s="7" t="s">
        <v>71</v>
      </c>
      <c r="D1485" s="5" t="s">
        <v>72</v>
      </c>
      <c r="E1485" s="31" t="s">
        <v>73</v>
      </c>
      <c r="F1485" s="5"/>
      <c r="G1485" s="33" t="s">
        <v>6176</v>
      </c>
      <c r="H1485" s="133" t="s">
        <v>6916</v>
      </c>
      <c r="I1485" s="5" t="s">
        <v>82</v>
      </c>
      <c r="J1485" s="5">
        <v>3</v>
      </c>
      <c r="K1485" s="41">
        <v>69</v>
      </c>
      <c r="L1485" s="5">
        <v>10.9</v>
      </c>
      <c r="M1485" s="124">
        <v>23</v>
      </c>
      <c r="N1485" s="7" t="s">
        <v>77</v>
      </c>
      <c r="O1485" s="7"/>
      <c r="P1485" s="7"/>
      <c r="Q1485" s="7"/>
      <c r="R1485" s="7"/>
      <c r="S1485" s="7"/>
      <c r="T1485" s="23"/>
      <c r="U1485" s="5"/>
      <c r="V1485" s="7"/>
      <c r="W1485" s="31" t="s">
        <v>6917</v>
      </c>
      <c r="X1485" s="47" t="s">
        <v>6918</v>
      </c>
      <c r="Y1485" s="47" t="s">
        <v>6918</v>
      </c>
      <c r="Z1485" s="31" t="s">
        <v>6917</v>
      </c>
      <c r="AA1485" s="5">
        <v>32.700000000000003</v>
      </c>
      <c r="AB1485" s="5">
        <v>36.299999999999997</v>
      </c>
      <c r="AC1485" s="5"/>
      <c r="AD1485" s="5"/>
      <c r="AE1485" s="146"/>
    </row>
    <row r="1486" spans="1:31" ht="16.95" customHeight="1" x14ac:dyDescent="0.3">
      <c r="A1486" s="3">
        <v>46082</v>
      </c>
      <c r="B1486" s="14">
        <v>46084</v>
      </c>
      <c r="C1486" s="5" t="s">
        <v>6464</v>
      </c>
      <c r="D1486" s="5" t="s">
        <v>6464</v>
      </c>
      <c r="E1486" s="31" t="s">
        <v>73</v>
      </c>
      <c r="F1486" s="5"/>
      <c r="G1486" s="33" t="s">
        <v>6919</v>
      </c>
      <c r="H1486" s="133" t="s">
        <v>6920</v>
      </c>
      <c r="I1486" s="5" t="s">
        <v>76</v>
      </c>
      <c r="J1486" s="5">
        <v>9</v>
      </c>
      <c r="K1486" s="41">
        <v>132.80000000000001</v>
      </c>
      <c r="L1486" s="5">
        <v>10.9</v>
      </c>
      <c r="M1486" s="124">
        <v>14.755555555555601</v>
      </c>
      <c r="N1486" s="7" t="s">
        <v>77</v>
      </c>
      <c r="O1486" s="7"/>
      <c r="P1486" s="7"/>
      <c r="Q1486" s="7"/>
      <c r="R1486" s="7"/>
      <c r="S1486" s="7"/>
      <c r="T1486" s="23"/>
      <c r="U1486" s="5"/>
      <c r="V1486" s="7"/>
      <c r="W1486" s="31" t="s">
        <v>6921</v>
      </c>
      <c r="X1486" s="47" t="s">
        <v>6922</v>
      </c>
      <c r="Y1486" s="47" t="s">
        <v>6922</v>
      </c>
      <c r="Z1486" s="31" t="s">
        <v>6921</v>
      </c>
      <c r="AA1486" s="5">
        <v>98.1</v>
      </c>
      <c r="AB1486" s="5">
        <v>34.700000000000003</v>
      </c>
      <c r="AC1486" s="5"/>
      <c r="AD1486" s="5"/>
      <c r="AE1486" s="146"/>
    </row>
    <row r="1487" spans="1:31" ht="16.95" customHeight="1" x14ac:dyDescent="0.3">
      <c r="A1487" s="3">
        <v>46082</v>
      </c>
      <c r="B1487" s="14">
        <v>46084</v>
      </c>
      <c r="C1487" s="5" t="s">
        <v>148</v>
      </c>
      <c r="D1487" s="5" t="s">
        <v>6435</v>
      </c>
      <c r="E1487" s="31" t="s">
        <v>73</v>
      </c>
      <c r="F1487" s="5"/>
      <c r="G1487" s="33" t="s">
        <v>6030</v>
      </c>
      <c r="H1487" s="133" t="s">
        <v>6923</v>
      </c>
      <c r="I1487" s="5" t="s">
        <v>76</v>
      </c>
      <c r="J1487" s="5">
        <v>8</v>
      </c>
      <c r="K1487" s="41">
        <v>128</v>
      </c>
      <c r="L1487" s="5">
        <v>10.9</v>
      </c>
      <c r="M1487" s="124">
        <v>16</v>
      </c>
      <c r="N1487" s="7" t="s">
        <v>77</v>
      </c>
      <c r="O1487" s="7"/>
      <c r="P1487" s="7"/>
      <c r="Q1487" s="7"/>
      <c r="R1487" s="7"/>
      <c r="S1487" s="7"/>
      <c r="T1487" s="23"/>
      <c r="U1487" s="5"/>
      <c r="V1487" s="7"/>
      <c r="W1487" s="31" t="s">
        <v>6924</v>
      </c>
      <c r="X1487" s="47" t="s">
        <v>6925</v>
      </c>
      <c r="Y1487" s="47" t="s">
        <v>6925</v>
      </c>
      <c r="Z1487" s="31" t="s">
        <v>6924</v>
      </c>
      <c r="AA1487" s="5">
        <v>87.2</v>
      </c>
      <c r="AB1487" s="5">
        <v>40.799999999999997</v>
      </c>
      <c r="AC1487" s="5"/>
      <c r="AD1487" s="5"/>
      <c r="AE1487" s="146"/>
    </row>
    <row r="1488" spans="1:31" ht="16.95" customHeight="1" x14ac:dyDescent="0.3">
      <c r="A1488" s="3">
        <v>46082</v>
      </c>
      <c r="B1488" s="14">
        <v>46084</v>
      </c>
      <c r="C1488" s="5" t="s">
        <v>85</v>
      </c>
      <c r="D1488" s="5" t="s">
        <v>463</v>
      </c>
      <c r="E1488" s="31" t="s">
        <v>73</v>
      </c>
      <c r="F1488" s="5"/>
      <c r="G1488" s="33" t="s">
        <v>6926</v>
      </c>
      <c r="H1488" s="129" t="s">
        <v>6927</v>
      </c>
      <c r="I1488" s="5" t="s">
        <v>76</v>
      </c>
      <c r="J1488" s="5">
        <v>6</v>
      </c>
      <c r="K1488" s="41">
        <v>65.400000000000006</v>
      </c>
      <c r="L1488" s="5">
        <v>10.9</v>
      </c>
      <c r="M1488" s="124">
        <v>10.9</v>
      </c>
      <c r="N1488" s="7" t="s">
        <v>77</v>
      </c>
      <c r="O1488" s="7"/>
      <c r="P1488" s="7"/>
      <c r="Q1488" s="7"/>
      <c r="R1488" s="7"/>
      <c r="S1488" s="7"/>
      <c r="T1488" s="23"/>
      <c r="U1488" s="5"/>
      <c r="V1488" s="7"/>
      <c r="W1488" s="31" t="s">
        <v>6928</v>
      </c>
      <c r="X1488" s="47" t="s">
        <v>6929</v>
      </c>
      <c r="Y1488" s="47" t="s">
        <v>6929</v>
      </c>
      <c r="Z1488" s="31" t="s">
        <v>6928</v>
      </c>
      <c r="AA1488" s="5">
        <v>65.400000000000006</v>
      </c>
      <c r="AB1488" s="5">
        <v>0</v>
      </c>
      <c r="AC1488" s="5"/>
      <c r="AD1488" s="5"/>
      <c r="AE1488" s="146"/>
    </row>
    <row r="1489" spans="1:31" ht="16.95" customHeight="1" x14ac:dyDescent="0.3">
      <c r="A1489" s="3">
        <v>46082</v>
      </c>
      <c r="B1489" s="14">
        <v>46084</v>
      </c>
      <c r="C1489" s="5" t="s">
        <v>148</v>
      </c>
      <c r="D1489" s="5" t="s">
        <v>6435</v>
      </c>
      <c r="E1489" s="31" t="s">
        <v>73</v>
      </c>
      <c r="F1489" s="5"/>
      <c r="G1489" s="33" t="s">
        <v>6030</v>
      </c>
      <c r="H1489" s="129" t="s">
        <v>6930</v>
      </c>
      <c r="I1489" s="5" t="s">
        <v>82</v>
      </c>
      <c r="J1489" s="5">
        <v>8</v>
      </c>
      <c r="K1489" s="41">
        <v>128</v>
      </c>
      <c r="L1489" s="5">
        <v>10.9</v>
      </c>
      <c r="M1489" s="124">
        <v>16</v>
      </c>
      <c r="N1489" s="7" t="s">
        <v>77</v>
      </c>
      <c r="O1489" s="7"/>
      <c r="P1489" s="7"/>
      <c r="Q1489" s="7"/>
      <c r="R1489" s="7"/>
      <c r="S1489" s="7"/>
      <c r="T1489" s="23"/>
      <c r="U1489" s="5"/>
      <c r="V1489" s="7"/>
      <c r="W1489" s="31" t="s">
        <v>6931</v>
      </c>
      <c r="X1489" s="47" t="s">
        <v>6932</v>
      </c>
      <c r="Y1489" s="47" t="s">
        <v>6932</v>
      </c>
      <c r="Z1489" s="31" t="s">
        <v>6931</v>
      </c>
      <c r="AA1489" s="5">
        <v>87.2</v>
      </c>
      <c r="AB1489" s="5">
        <v>40.799999999999997</v>
      </c>
      <c r="AC1489" s="5"/>
      <c r="AD1489" s="5"/>
      <c r="AE1489" s="146"/>
    </row>
    <row r="1490" spans="1:31" ht="16.95" customHeight="1" x14ac:dyDescent="0.3">
      <c r="A1490" s="3">
        <v>46082</v>
      </c>
      <c r="B1490" s="14">
        <v>46084</v>
      </c>
      <c r="C1490" s="5" t="s">
        <v>148</v>
      </c>
      <c r="D1490" s="5" t="s">
        <v>6435</v>
      </c>
      <c r="E1490" s="31" t="s">
        <v>73</v>
      </c>
      <c r="F1490" s="5"/>
      <c r="G1490" s="33" t="s">
        <v>6428</v>
      </c>
      <c r="H1490" s="133" t="s">
        <v>6933</v>
      </c>
      <c r="I1490" s="5" t="s">
        <v>82</v>
      </c>
      <c r="J1490" s="5">
        <v>6</v>
      </c>
      <c r="K1490" s="41">
        <v>75</v>
      </c>
      <c r="L1490" s="5">
        <v>10.9</v>
      </c>
      <c r="M1490" s="124">
        <v>12.5</v>
      </c>
      <c r="N1490" s="7" t="s">
        <v>77</v>
      </c>
      <c r="O1490" s="7"/>
      <c r="P1490" s="7"/>
      <c r="Q1490" s="7"/>
      <c r="R1490" s="7"/>
      <c r="S1490" s="7"/>
      <c r="T1490" s="23"/>
      <c r="U1490" s="5"/>
      <c r="V1490" s="7"/>
      <c r="W1490" s="31" t="s">
        <v>6934</v>
      </c>
      <c r="X1490" s="47" t="s">
        <v>6935</v>
      </c>
      <c r="Y1490" s="47" t="s">
        <v>6935</v>
      </c>
      <c r="Z1490" s="31" t="s">
        <v>6934</v>
      </c>
      <c r="AA1490" s="5">
        <v>65.400000000000006</v>
      </c>
      <c r="AB1490" s="5">
        <v>9.5999999999999908</v>
      </c>
      <c r="AC1490" s="5"/>
      <c r="AD1490" s="5"/>
      <c r="AE1490" s="146"/>
    </row>
    <row r="1491" spans="1:31" ht="16.95" customHeight="1" x14ac:dyDescent="0.3">
      <c r="A1491" s="3">
        <v>46082</v>
      </c>
      <c r="B1491" s="14">
        <v>46084</v>
      </c>
      <c r="C1491" s="7" t="s">
        <v>71</v>
      </c>
      <c r="D1491" s="5" t="s">
        <v>72</v>
      </c>
      <c r="E1491" s="31" t="s">
        <v>73</v>
      </c>
      <c r="F1491" s="5"/>
      <c r="G1491" s="33" t="s">
        <v>6936</v>
      </c>
      <c r="H1491" s="129" t="s">
        <v>6937</v>
      </c>
      <c r="I1491" s="5" t="s">
        <v>76</v>
      </c>
      <c r="J1491" s="5">
        <v>10</v>
      </c>
      <c r="K1491" s="41">
        <v>179</v>
      </c>
      <c r="L1491" s="5">
        <v>10.9</v>
      </c>
      <c r="M1491" s="124">
        <v>17.899999999999999</v>
      </c>
      <c r="N1491" s="7" t="s">
        <v>77</v>
      </c>
      <c r="O1491" s="7"/>
      <c r="P1491" s="7"/>
      <c r="Q1491" s="7"/>
      <c r="R1491" s="7"/>
      <c r="S1491" s="7"/>
      <c r="T1491" s="23"/>
      <c r="U1491" s="5"/>
      <c r="V1491" s="7"/>
      <c r="W1491" s="31" t="s">
        <v>6938</v>
      </c>
      <c r="X1491" s="47" t="s">
        <v>6939</v>
      </c>
      <c r="Y1491" s="47" t="s">
        <v>6939</v>
      </c>
      <c r="Z1491" s="31" t="s">
        <v>6938</v>
      </c>
      <c r="AA1491" s="5">
        <v>109</v>
      </c>
      <c r="AB1491" s="5">
        <v>70</v>
      </c>
      <c r="AC1491" s="5"/>
      <c r="AD1491" s="5"/>
      <c r="AE1491" s="146"/>
    </row>
    <row r="1492" spans="1:31" ht="16.95" customHeight="1" x14ac:dyDescent="0.3">
      <c r="A1492" s="3">
        <v>46082</v>
      </c>
      <c r="B1492" s="14">
        <v>46084</v>
      </c>
      <c r="C1492" s="5" t="s">
        <v>470</v>
      </c>
      <c r="D1492" s="5" t="s">
        <v>1806</v>
      </c>
      <c r="E1492" s="31" t="s">
        <v>73</v>
      </c>
      <c r="F1492" s="5"/>
      <c r="G1492" s="33" t="s">
        <v>6042</v>
      </c>
      <c r="H1492" s="133" t="s">
        <v>6940</v>
      </c>
      <c r="I1492" s="5" t="s">
        <v>76</v>
      </c>
      <c r="J1492" s="5">
        <v>12</v>
      </c>
      <c r="K1492" s="41">
        <v>140.80000000000001</v>
      </c>
      <c r="L1492" s="5">
        <v>10.9</v>
      </c>
      <c r="M1492" s="124">
        <v>11.733333333333301</v>
      </c>
      <c r="N1492" s="7" t="s">
        <v>77</v>
      </c>
      <c r="O1492" s="7"/>
      <c r="P1492" s="7"/>
      <c r="Q1492" s="7"/>
      <c r="R1492" s="7"/>
      <c r="S1492" s="7"/>
      <c r="T1492" s="23"/>
      <c r="U1492" s="5"/>
      <c r="V1492" s="7"/>
      <c r="W1492" s="31" t="s">
        <v>6941</v>
      </c>
      <c r="X1492" s="47" t="s">
        <v>6942</v>
      </c>
      <c r="Y1492" s="47" t="s">
        <v>6942</v>
      </c>
      <c r="Z1492" s="31" t="s">
        <v>6941</v>
      </c>
      <c r="AA1492" s="5">
        <v>130.80000000000001</v>
      </c>
      <c r="AB1492" s="5">
        <v>10</v>
      </c>
      <c r="AC1492" s="5"/>
      <c r="AD1492" s="5"/>
      <c r="AE1492" s="146"/>
    </row>
    <row r="1493" spans="1:31" ht="16.95" customHeight="1" x14ac:dyDescent="0.3">
      <c r="A1493" s="3">
        <v>46082</v>
      </c>
      <c r="B1493" s="14">
        <v>46084</v>
      </c>
      <c r="C1493" s="5" t="s">
        <v>470</v>
      </c>
      <c r="D1493" s="5" t="s">
        <v>1806</v>
      </c>
      <c r="E1493" s="31" t="s">
        <v>73</v>
      </c>
      <c r="F1493" s="5"/>
      <c r="G1493" s="33" t="s">
        <v>6069</v>
      </c>
      <c r="H1493" s="133" t="s">
        <v>6943</v>
      </c>
      <c r="I1493" s="7" t="s">
        <v>3325</v>
      </c>
      <c r="J1493" s="5">
        <v>10</v>
      </c>
      <c r="K1493" s="41">
        <v>119</v>
      </c>
      <c r="L1493" s="5">
        <v>10.9</v>
      </c>
      <c r="M1493" s="124">
        <v>11.9</v>
      </c>
      <c r="N1493" s="7" t="s">
        <v>77</v>
      </c>
      <c r="O1493" s="7"/>
      <c r="P1493" s="7"/>
      <c r="Q1493" s="7"/>
      <c r="R1493" s="7"/>
      <c r="S1493" s="7"/>
      <c r="T1493" s="23"/>
      <c r="U1493" s="5"/>
      <c r="V1493" s="7"/>
      <c r="W1493" s="31" t="s">
        <v>6944</v>
      </c>
      <c r="X1493" s="47" t="s">
        <v>6945</v>
      </c>
      <c r="Y1493" s="47" t="s">
        <v>6945</v>
      </c>
      <c r="Z1493" s="31" t="s">
        <v>6944</v>
      </c>
      <c r="AA1493" s="5">
        <v>109</v>
      </c>
      <c r="AB1493" s="5">
        <v>10</v>
      </c>
      <c r="AC1493" s="5"/>
      <c r="AD1493" s="5"/>
      <c r="AE1493" s="146"/>
    </row>
    <row r="1494" spans="1:31" ht="16.95" customHeight="1" x14ac:dyDescent="0.3">
      <c r="A1494" s="3">
        <v>46082</v>
      </c>
      <c r="B1494" s="14">
        <v>46084</v>
      </c>
      <c r="C1494" s="7" t="s">
        <v>71</v>
      </c>
      <c r="D1494" s="5" t="s">
        <v>72</v>
      </c>
      <c r="E1494" s="31" t="s">
        <v>73</v>
      </c>
      <c r="F1494" s="5"/>
      <c r="G1494" s="33" t="s">
        <v>6887</v>
      </c>
      <c r="H1494" s="133" t="s">
        <v>6946</v>
      </c>
      <c r="I1494" s="5" t="s">
        <v>82</v>
      </c>
      <c r="J1494" s="5">
        <v>3</v>
      </c>
      <c r="K1494" s="41">
        <v>60</v>
      </c>
      <c r="L1494" s="5">
        <v>10.9</v>
      </c>
      <c r="M1494" s="124">
        <v>20</v>
      </c>
      <c r="N1494" s="7" t="s">
        <v>77</v>
      </c>
      <c r="O1494" s="7"/>
      <c r="P1494" s="7"/>
      <c r="Q1494" s="7"/>
      <c r="R1494" s="7"/>
      <c r="S1494" s="7"/>
      <c r="T1494" s="23"/>
      <c r="U1494" s="5"/>
      <c r="V1494" s="7"/>
      <c r="W1494" s="31" t="s">
        <v>6947</v>
      </c>
      <c r="X1494" s="47" t="s">
        <v>6948</v>
      </c>
      <c r="Y1494" s="47" t="s">
        <v>6948</v>
      </c>
      <c r="Z1494" s="31" t="s">
        <v>6947</v>
      </c>
      <c r="AA1494" s="5">
        <v>32.700000000000003</v>
      </c>
      <c r="AB1494" s="5">
        <v>27.3</v>
      </c>
      <c r="AC1494" s="5"/>
      <c r="AD1494" s="5"/>
      <c r="AE1494" s="146"/>
    </row>
    <row r="1495" spans="1:31" ht="16.95" customHeight="1" x14ac:dyDescent="0.3">
      <c r="A1495" s="3">
        <v>46082</v>
      </c>
      <c r="B1495" s="14">
        <v>46084</v>
      </c>
      <c r="C1495" s="7" t="s">
        <v>71</v>
      </c>
      <c r="D1495" s="5" t="s">
        <v>72</v>
      </c>
      <c r="E1495" s="31" t="s">
        <v>73</v>
      </c>
      <c r="F1495" s="5"/>
      <c r="G1495" s="33" t="s">
        <v>6949</v>
      </c>
      <c r="H1495" s="133" t="s">
        <v>6950</v>
      </c>
      <c r="I1495" s="5" t="s">
        <v>82</v>
      </c>
      <c r="J1495" s="5">
        <v>6</v>
      </c>
      <c r="K1495" s="41">
        <v>91.56</v>
      </c>
      <c r="L1495" s="5">
        <v>10.9</v>
      </c>
      <c r="M1495" s="124">
        <v>15.26</v>
      </c>
      <c r="N1495" s="7" t="s">
        <v>77</v>
      </c>
      <c r="O1495" s="7"/>
      <c r="P1495" s="7"/>
      <c r="Q1495" s="7"/>
      <c r="R1495" s="7"/>
      <c r="S1495" s="7"/>
      <c r="T1495" s="23"/>
      <c r="U1495" s="5"/>
      <c r="V1495" s="7"/>
      <c r="W1495" s="31" t="s">
        <v>6951</v>
      </c>
      <c r="X1495" s="47" t="s">
        <v>6192</v>
      </c>
      <c r="Y1495" s="47" t="s">
        <v>6192</v>
      </c>
      <c r="Z1495" s="31" t="s">
        <v>6951</v>
      </c>
      <c r="AA1495" s="5">
        <v>65.400000000000006</v>
      </c>
      <c r="AB1495" s="5">
        <v>26.16</v>
      </c>
      <c r="AC1495" s="5"/>
      <c r="AD1495" s="5"/>
      <c r="AE1495" s="146"/>
    </row>
    <row r="1496" spans="1:31" ht="16.95" customHeight="1" x14ac:dyDescent="0.3">
      <c r="A1496" s="3">
        <v>46082</v>
      </c>
      <c r="B1496" s="14">
        <v>46084</v>
      </c>
      <c r="C1496" s="5" t="s">
        <v>6464</v>
      </c>
      <c r="D1496" s="5" t="s">
        <v>6464</v>
      </c>
      <c r="E1496" s="31" t="s">
        <v>73</v>
      </c>
      <c r="F1496" s="5"/>
      <c r="G1496" s="33" t="s">
        <v>6919</v>
      </c>
      <c r="H1496" s="133" t="s">
        <v>6952</v>
      </c>
      <c r="I1496" s="5" t="s">
        <v>82</v>
      </c>
      <c r="J1496" s="5">
        <v>9</v>
      </c>
      <c r="K1496" s="41">
        <v>132.80000000000001</v>
      </c>
      <c r="L1496" s="5">
        <v>10.9</v>
      </c>
      <c r="M1496" s="124">
        <v>14.755555555555601</v>
      </c>
      <c r="N1496" s="7" t="s">
        <v>77</v>
      </c>
      <c r="O1496" s="7"/>
      <c r="P1496" s="7"/>
      <c r="Q1496" s="7"/>
      <c r="R1496" s="7"/>
      <c r="S1496" s="7"/>
      <c r="T1496" s="23"/>
      <c r="U1496" s="5"/>
      <c r="V1496" s="7"/>
      <c r="W1496" s="31" t="s">
        <v>6953</v>
      </c>
      <c r="X1496" s="47" t="s">
        <v>6954</v>
      </c>
      <c r="Y1496" s="47" t="s">
        <v>6954</v>
      </c>
      <c r="Z1496" s="31" t="s">
        <v>6953</v>
      </c>
      <c r="AA1496" s="5">
        <v>98.1</v>
      </c>
      <c r="AB1496" s="5">
        <v>34.700000000000003</v>
      </c>
      <c r="AC1496" s="5"/>
      <c r="AD1496" s="5"/>
      <c r="AE1496" s="146"/>
    </row>
    <row r="1497" spans="1:31" ht="16.95" customHeight="1" x14ac:dyDescent="0.3">
      <c r="A1497" s="3">
        <v>46082</v>
      </c>
      <c r="B1497" s="14">
        <v>46084</v>
      </c>
      <c r="C1497" s="5" t="s">
        <v>148</v>
      </c>
      <c r="D1497" s="5" t="s">
        <v>6435</v>
      </c>
      <c r="E1497" s="31" t="s">
        <v>73</v>
      </c>
      <c r="F1497" s="5"/>
      <c r="G1497" s="33" t="s">
        <v>6030</v>
      </c>
      <c r="H1497" s="133" t="s">
        <v>6955</v>
      </c>
      <c r="I1497" s="5" t="s">
        <v>76</v>
      </c>
      <c r="J1497" s="5">
        <v>3</v>
      </c>
      <c r="K1497" s="41">
        <v>48</v>
      </c>
      <c r="L1497" s="5">
        <v>10.9</v>
      </c>
      <c r="M1497" s="124">
        <v>16</v>
      </c>
      <c r="N1497" s="7" t="s">
        <v>77</v>
      </c>
      <c r="O1497" s="7"/>
      <c r="P1497" s="7"/>
      <c r="Q1497" s="7"/>
      <c r="R1497" s="7"/>
      <c r="S1497" s="7"/>
      <c r="T1497" s="23"/>
      <c r="U1497" s="5"/>
      <c r="V1497" s="7"/>
      <c r="W1497" s="31" t="s">
        <v>6956</v>
      </c>
      <c r="X1497" s="47" t="s">
        <v>6957</v>
      </c>
      <c r="Y1497" s="47" t="s">
        <v>6957</v>
      </c>
      <c r="Z1497" s="31" t="s">
        <v>6956</v>
      </c>
      <c r="AA1497" s="5">
        <v>32.700000000000003</v>
      </c>
      <c r="AB1497" s="5">
        <v>15.3</v>
      </c>
      <c r="AC1497" s="5"/>
      <c r="AD1497" s="5"/>
      <c r="AE1497" s="146"/>
    </row>
    <row r="1498" spans="1:31" ht="16.95" customHeight="1" x14ac:dyDescent="0.3">
      <c r="A1498" s="3">
        <v>46082</v>
      </c>
      <c r="B1498" s="14">
        <v>46084</v>
      </c>
      <c r="C1498" s="5" t="s">
        <v>470</v>
      </c>
      <c r="D1498" s="5" t="s">
        <v>1806</v>
      </c>
      <c r="E1498" s="31" t="s">
        <v>73</v>
      </c>
      <c r="F1498" s="5"/>
      <c r="G1498" s="33" t="s">
        <v>6069</v>
      </c>
      <c r="H1498" s="129" t="s">
        <v>6958</v>
      </c>
      <c r="I1498" s="5" t="s">
        <v>82</v>
      </c>
      <c r="J1498" s="5">
        <v>10</v>
      </c>
      <c r="K1498" s="41">
        <v>119</v>
      </c>
      <c r="L1498" s="5">
        <v>10.9</v>
      </c>
      <c r="M1498" s="124">
        <v>11.9</v>
      </c>
      <c r="N1498" s="7" t="s">
        <v>77</v>
      </c>
      <c r="O1498" s="7"/>
      <c r="P1498" s="7"/>
      <c r="Q1498" s="7"/>
      <c r="R1498" s="7"/>
      <c r="S1498" s="7"/>
      <c r="T1498" s="23"/>
      <c r="U1498" s="5"/>
      <c r="V1498" s="7"/>
      <c r="W1498" s="31" t="s">
        <v>6959</v>
      </c>
      <c r="X1498" s="47" t="s">
        <v>6960</v>
      </c>
      <c r="Y1498" s="47" t="s">
        <v>6960</v>
      </c>
      <c r="Z1498" s="31" t="s">
        <v>6959</v>
      </c>
      <c r="AA1498" s="5">
        <v>109</v>
      </c>
      <c r="AB1498" s="5">
        <v>10</v>
      </c>
      <c r="AC1498" s="5"/>
      <c r="AD1498" s="5"/>
      <c r="AE1498" s="146"/>
    </row>
    <row r="1499" spans="1:31" ht="16.95" customHeight="1" x14ac:dyDescent="0.3">
      <c r="A1499" s="3">
        <v>46082</v>
      </c>
      <c r="B1499" s="14">
        <v>46084</v>
      </c>
      <c r="C1499" s="7" t="s">
        <v>71</v>
      </c>
      <c r="D1499" s="5" t="s">
        <v>72</v>
      </c>
      <c r="E1499" s="31" t="s">
        <v>73</v>
      </c>
      <c r="F1499" s="5"/>
      <c r="G1499" s="33" t="s">
        <v>6910</v>
      </c>
      <c r="H1499" s="133" t="s">
        <v>6961</v>
      </c>
      <c r="I1499" s="5" t="s">
        <v>82</v>
      </c>
      <c r="J1499" s="5">
        <v>3</v>
      </c>
      <c r="K1499" s="41">
        <v>45.26</v>
      </c>
      <c r="L1499" s="5">
        <v>10.9</v>
      </c>
      <c r="M1499" s="124">
        <v>15.0866666666667</v>
      </c>
      <c r="N1499" s="7" t="s">
        <v>77</v>
      </c>
      <c r="O1499" s="7"/>
      <c r="P1499" s="7"/>
      <c r="Q1499" s="7"/>
      <c r="R1499" s="7"/>
      <c r="S1499" s="7"/>
      <c r="T1499" s="23"/>
      <c r="U1499" s="5"/>
      <c r="V1499" s="7"/>
      <c r="W1499" s="31" t="s">
        <v>6962</v>
      </c>
      <c r="X1499" s="47" t="s">
        <v>6134</v>
      </c>
      <c r="Y1499" s="47" t="s">
        <v>6134</v>
      </c>
      <c r="Z1499" s="31" t="s">
        <v>6962</v>
      </c>
      <c r="AA1499" s="5">
        <v>32.700000000000003</v>
      </c>
      <c r="AB1499" s="5">
        <v>12.56</v>
      </c>
      <c r="AC1499" s="5"/>
      <c r="AD1499" s="5"/>
      <c r="AE1499" s="146"/>
    </row>
    <row r="1500" spans="1:31" ht="16.95" customHeight="1" x14ac:dyDescent="0.3">
      <c r="A1500" s="3">
        <v>46082</v>
      </c>
      <c r="B1500" s="14">
        <v>46084</v>
      </c>
      <c r="C1500" s="5" t="s">
        <v>470</v>
      </c>
      <c r="D1500" s="5" t="s">
        <v>1806</v>
      </c>
      <c r="E1500" s="31" t="s">
        <v>73</v>
      </c>
      <c r="F1500" s="5"/>
      <c r="G1500" s="33" t="s">
        <v>6069</v>
      </c>
      <c r="H1500" s="133" t="s">
        <v>6963</v>
      </c>
      <c r="I1500" s="5" t="s">
        <v>76</v>
      </c>
      <c r="J1500" s="5">
        <v>10</v>
      </c>
      <c r="K1500" s="41">
        <v>119</v>
      </c>
      <c r="L1500" s="5">
        <v>10.9</v>
      </c>
      <c r="M1500" s="124">
        <v>11.9</v>
      </c>
      <c r="N1500" s="7" t="s">
        <v>77</v>
      </c>
      <c r="O1500" s="7"/>
      <c r="P1500" s="7"/>
      <c r="Q1500" s="7"/>
      <c r="R1500" s="7"/>
      <c r="S1500" s="7"/>
      <c r="T1500" s="23"/>
      <c r="U1500" s="5"/>
      <c r="V1500" s="7"/>
      <c r="W1500" s="31" t="s">
        <v>6964</v>
      </c>
      <c r="X1500" s="47" t="s">
        <v>6965</v>
      </c>
      <c r="Y1500" s="47" t="s">
        <v>6965</v>
      </c>
      <c r="Z1500" s="31" t="s">
        <v>6964</v>
      </c>
      <c r="AA1500" s="5">
        <v>109</v>
      </c>
      <c r="AB1500" s="5">
        <v>10</v>
      </c>
      <c r="AC1500" s="5"/>
      <c r="AD1500" s="5"/>
      <c r="AE1500" s="146"/>
    </row>
    <row r="1501" spans="1:31" ht="16.95" customHeight="1" x14ac:dyDescent="0.3">
      <c r="A1501" s="3">
        <v>46082</v>
      </c>
      <c r="B1501" s="14">
        <v>46084</v>
      </c>
      <c r="C1501" s="7" t="s">
        <v>71</v>
      </c>
      <c r="D1501" s="5" t="s">
        <v>72</v>
      </c>
      <c r="E1501" s="31" t="s">
        <v>73</v>
      </c>
      <c r="F1501" s="5"/>
      <c r="G1501" s="33" t="s">
        <v>6880</v>
      </c>
      <c r="H1501" s="133" t="s">
        <v>6966</v>
      </c>
      <c r="I1501" s="5" t="s">
        <v>82</v>
      </c>
      <c r="J1501" s="5">
        <v>9</v>
      </c>
      <c r="K1501" s="41">
        <v>130.43</v>
      </c>
      <c r="L1501" s="5">
        <v>10.9</v>
      </c>
      <c r="M1501" s="124">
        <v>14.4922222222222</v>
      </c>
      <c r="N1501" s="7" t="s">
        <v>77</v>
      </c>
      <c r="O1501" s="7"/>
      <c r="P1501" s="7"/>
      <c r="Q1501" s="7"/>
      <c r="R1501" s="7"/>
      <c r="S1501" s="7"/>
      <c r="T1501" s="23"/>
      <c r="U1501" s="5"/>
      <c r="V1501" s="7"/>
      <c r="W1501" s="31" t="s">
        <v>6967</v>
      </c>
      <c r="X1501" s="47" t="s">
        <v>6968</v>
      </c>
      <c r="Y1501" s="47" t="s">
        <v>6968</v>
      </c>
      <c r="Z1501" s="31" t="s">
        <v>6967</v>
      </c>
      <c r="AA1501" s="5">
        <v>98.1</v>
      </c>
      <c r="AB1501" s="5">
        <v>32.33</v>
      </c>
      <c r="AC1501" s="5"/>
      <c r="AD1501" s="5"/>
      <c r="AE1501" s="146"/>
    </row>
    <row r="1502" spans="1:31" ht="16.95" customHeight="1" x14ac:dyDescent="0.3">
      <c r="A1502" s="3">
        <v>46082</v>
      </c>
      <c r="B1502" s="14">
        <v>46084</v>
      </c>
      <c r="C1502" s="5" t="s">
        <v>148</v>
      </c>
      <c r="D1502" s="5" t="s">
        <v>6435</v>
      </c>
      <c r="E1502" s="31" t="s">
        <v>73</v>
      </c>
      <c r="F1502" s="5"/>
      <c r="G1502" s="33" t="s">
        <v>6428</v>
      </c>
      <c r="H1502" s="133" t="s">
        <v>6969</v>
      </c>
      <c r="I1502" s="5" t="s">
        <v>82</v>
      </c>
      <c r="J1502" s="5">
        <v>8</v>
      </c>
      <c r="K1502" s="41">
        <v>100</v>
      </c>
      <c r="L1502" s="5">
        <v>10.9</v>
      </c>
      <c r="M1502" s="124">
        <v>12.5</v>
      </c>
      <c r="N1502" s="7" t="s">
        <v>77</v>
      </c>
      <c r="O1502" s="7"/>
      <c r="P1502" s="7"/>
      <c r="Q1502" s="7"/>
      <c r="R1502" s="7"/>
      <c r="S1502" s="7"/>
      <c r="T1502" s="23"/>
      <c r="U1502" s="5"/>
      <c r="V1502" s="7"/>
      <c r="W1502" s="31" t="s">
        <v>6970</v>
      </c>
      <c r="X1502" s="47" t="s">
        <v>6971</v>
      </c>
      <c r="Y1502" s="47" t="s">
        <v>6971</v>
      </c>
      <c r="Z1502" s="31" t="s">
        <v>6970</v>
      </c>
      <c r="AA1502" s="5">
        <v>87.2</v>
      </c>
      <c r="AB1502" s="5">
        <v>12.8</v>
      </c>
      <c r="AC1502" s="5"/>
      <c r="AD1502" s="5"/>
      <c r="AE1502" s="146"/>
    </row>
    <row r="1503" spans="1:31" ht="16.95" customHeight="1" x14ac:dyDescent="0.3">
      <c r="A1503" s="3">
        <v>46082</v>
      </c>
      <c r="B1503" s="14">
        <v>46084</v>
      </c>
      <c r="C1503" s="5" t="s">
        <v>85</v>
      </c>
      <c r="D1503" s="5" t="s">
        <v>97</v>
      </c>
      <c r="E1503" s="31" t="s">
        <v>73</v>
      </c>
      <c r="F1503" s="5"/>
      <c r="G1503" s="33" t="s">
        <v>6972</v>
      </c>
      <c r="H1503" s="133" t="s">
        <v>6973</v>
      </c>
      <c r="I1503" s="5" t="s">
        <v>82</v>
      </c>
      <c r="J1503" s="5">
        <v>5</v>
      </c>
      <c r="K1503" s="41">
        <v>54.5</v>
      </c>
      <c r="L1503" s="5">
        <v>10.9</v>
      </c>
      <c r="M1503" s="124">
        <v>10.9</v>
      </c>
      <c r="N1503" s="7" t="s">
        <v>77</v>
      </c>
      <c r="O1503" s="7"/>
      <c r="P1503" s="7"/>
      <c r="Q1503" s="7"/>
      <c r="R1503" s="7"/>
      <c r="S1503" s="7"/>
      <c r="T1503" s="23"/>
      <c r="U1503" s="5"/>
      <c r="V1503" s="7"/>
      <c r="W1503" s="31" t="s">
        <v>6974</v>
      </c>
      <c r="X1503" s="47" t="s">
        <v>6975</v>
      </c>
      <c r="Y1503" s="47" t="s">
        <v>6975</v>
      </c>
      <c r="Z1503" s="31" t="s">
        <v>6974</v>
      </c>
      <c r="AA1503" s="5">
        <v>54.5</v>
      </c>
      <c r="AB1503" s="5">
        <v>0</v>
      </c>
      <c r="AC1503" s="5"/>
      <c r="AD1503" s="5"/>
      <c r="AE1503" s="146"/>
    </row>
    <row r="1504" spans="1:31" ht="16.95" customHeight="1" x14ac:dyDescent="0.3">
      <c r="A1504" s="3">
        <v>46082</v>
      </c>
      <c r="B1504" s="14">
        <v>46084</v>
      </c>
      <c r="C1504" s="5" t="s">
        <v>148</v>
      </c>
      <c r="D1504" s="5" t="s">
        <v>6435</v>
      </c>
      <c r="E1504" s="31" t="s">
        <v>73</v>
      </c>
      <c r="F1504" s="5"/>
      <c r="G1504" s="33" t="s">
        <v>6030</v>
      </c>
      <c r="H1504" s="133" t="s">
        <v>6976</v>
      </c>
      <c r="I1504" s="5" t="s">
        <v>82</v>
      </c>
      <c r="J1504" s="5">
        <v>8</v>
      </c>
      <c r="K1504" s="41">
        <v>128</v>
      </c>
      <c r="L1504" s="5">
        <v>10.9</v>
      </c>
      <c r="M1504" s="124">
        <v>16</v>
      </c>
      <c r="N1504" s="7" t="s">
        <v>77</v>
      </c>
      <c r="O1504" s="7"/>
      <c r="P1504" s="7"/>
      <c r="Q1504" s="7"/>
      <c r="R1504" s="7"/>
      <c r="S1504" s="7"/>
      <c r="T1504" s="23"/>
      <c r="U1504" s="5"/>
      <c r="V1504" s="7"/>
      <c r="W1504" s="31" t="s">
        <v>6977</v>
      </c>
      <c r="X1504" s="47" t="s">
        <v>6978</v>
      </c>
      <c r="Y1504" s="47" t="s">
        <v>6978</v>
      </c>
      <c r="Z1504" s="31" t="s">
        <v>6977</v>
      </c>
      <c r="AA1504" s="5">
        <v>87.2</v>
      </c>
      <c r="AB1504" s="5">
        <v>40.799999999999997</v>
      </c>
      <c r="AC1504" s="5"/>
      <c r="AD1504" s="5"/>
      <c r="AE1504" s="146"/>
    </row>
    <row r="1505" spans="1:31" ht="16.95" customHeight="1" x14ac:dyDescent="0.3">
      <c r="A1505" s="3">
        <v>46082</v>
      </c>
      <c r="B1505" s="14">
        <v>46084</v>
      </c>
      <c r="C1505" s="5" t="s">
        <v>85</v>
      </c>
      <c r="D1505" s="5" t="s">
        <v>97</v>
      </c>
      <c r="E1505" s="31" t="s">
        <v>73</v>
      </c>
      <c r="F1505" s="5"/>
      <c r="G1505" s="33" t="s">
        <v>6972</v>
      </c>
      <c r="H1505" s="133" t="s">
        <v>6979</v>
      </c>
      <c r="I1505" s="5" t="s">
        <v>76</v>
      </c>
      <c r="J1505" s="5">
        <v>5</v>
      </c>
      <c r="K1505" s="41">
        <v>54.5</v>
      </c>
      <c r="L1505" s="5">
        <v>10.9</v>
      </c>
      <c r="M1505" s="124">
        <v>10.9</v>
      </c>
      <c r="N1505" s="7" t="s">
        <v>77</v>
      </c>
      <c r="O1505" s="7"/>
      <c r="P1505" s="7"/>
      <c r="Q1505" s="7"/>
      <c r="R1505" s="7"/>
      <c r="S1505" s="7"/>
      <c r="T1505" s="23"/>
      <c r="U1505" s="5"/>
      <c r="V1505" s="7"/>
      <c r="W1505" s="31" t="s">
        <v>6980</v>
      </c>
      <c r="X1505" s="47" t="s">
        <v>6981</v>
      </c>
      <c r="Y1505" s="47" t="s">
        <v>6981</v>
      </c>
      <c r="Z1505" s="31" t="s">
        <v>6980</v>
      </c>
      <c r="AA1505" s="5">
        <v>54.5</v>
      </c>
      <c r="AB1505" s="5">
        <v>0</v>
      </c>
      <c r="AC1505" s="5"/>
      <c r="AD1505" s="5"/>
      <c r="AE1505" s="146"/>
    </row>
    <row r="1506" spans="1:31" ht="16.95" customHeight="1" x14ac:dyDescent="0.3">
      <c r="A1506" s="3">
        <v>46082</v>
      </c>
      <c r="B1506" s="14">
        <v>46084</v>
      </c>
      <c r="C1506" s="5" t="s">
        <v>470</v>
      </c>
      <c r="D1506" s="5" t="s">
        <v>1806</v>
      </c>
      <c r="E1506" s="31" t="s">
        <v>73</v>
      </c>
      <c r="F1506" s="5"/>
      <c r="G1506" s="33" t="s">
        <v>6042</v>
      </c>
      <c r="H1506" s="133" t="s">
        <v>6982</v>
      </c>
      <c r="I1506" s="5" t="s">
        <v>76</v>
      </c>
      <c r="J1506" s="5">
        <v>12</v>
      </c>
      <c r="K1506" s="41">
        <v>140.80000000000001</v>
      </c>
      <c r="L1506" s="5">
        <v>10.9</v>
      </c>
      <c r="M1506" s="124">
        <v>11.733333333333301</v>
      </c>
      <c r="N1506" s="7" t="s">
        <v>77</v>
      </c>
      <c r="O1506" s="7"/>
      <c r="P1506" s="7"/>
      <c r="Q1506" s="7"/>
      <c r="R1506" s="7"/>
      <c r="S1506" s="7"/>
      <c r="T1506" s="23"/>
      <c r="U1506" s="5"/>
      <c r="V1506" s="7"/>
      <c r="W1506" s="31" t="s">
        <v>6983</v>
      </c>
      <c r="X1506" s="47" t="s">
        <v>6984</v>
      </c>
      <c r="Y1506" s="47" t="s">
        <v>6984</v>
      </c>
      <c r="Z1506" s="31" t="s">
        <v>6983</v>
      </c>
      <c r="AA1506" s="5">
        <v>130.80000000000001</v>
      </c>
      <c r="AB1506" s="5">
        <v>10</v>
      </c>
      <c r="AC1506" s="5"/>
      <c r="AD1506" s="5"/>
      <c r="AE1506" s="146"/>
    </row>
    <row r="1507" spans="1:31" ht="16.95" customHeight="1" x14ac:dyDescent="0.3">
      <c r="A1507" s="3">
        <v>46082</v>
      </c>
      <c r="B1507" s="14">
        <v>46084</v>
      </c>
      <c r="C1507" s="5" t="s">
        <v>521</v>
      </c>
      <c r="D1507" s="5" t="s">
        <v>6664</v>
      </c>
      <c r="E1507" s="31" t="s">
        <v>73</v>
      </c>
      <c r="F1507" s="5"/>
      <c r="G1507" s="33" t="s">
        <v>6170</v>
      </c>
      <c r="H1507" s="133" t="s">
        <v>6985</v>
      </c>
      <c r="I1507" s="5" t="s">
        <v>76</v>
      </c>
      <c r="J1507" s="5">
        <v>6</v>
      </c>
      <c r="K1507" s="41">
        <v>65.900000000000006</v>
      </c>
      <c r="L1507" s="5">
        <v>10.9</v>
      </c>
      <c r="M1507" s="124">
        <v>10.983333333333301</v>
      </c>
      <c r="N1507" s="7" t="s">
        <v>77</v>
      </c>
      <c r="O1507" s="7"/>
      <c r="P1507" s="7"/>
      <c r="Q1507" s="7"/>
      <c r="R1507" s="7"/>
      <c r="S1507" s="7"/>
      <c r="T1507" s="23"/>
      <c r="U1507" s="5"/>
      <c r="V1507" s="7"/>
      <c r="W1507" s="31" t="s">
        <v>6986</v>
      </c>
      <c r="X1507" s="47" t="s">
        <v>6987</v>
      </c>
      <c r="Y1507" s="47" t="s">
        <v>6987</v>
      </c>
      <c r="Z1507" s="31" t="s">
        <v>6986</v>
      </c>
      <c r="AA1507" s="5">
        <v>65.400000000000006</v>
      </c>
      <c r="AB1507" s="5">
        <v>0.5</v>
      </c>
      <c r="AC1507" s="5"/>
      <c r="AD1507" s="5"/>
      <c r="AE1507" s="146"/>
    </row>
    <row r="1508" spans="1:31" ht="16.95" customHeight="1" x14ac:dyDescent="0.3">
      <c r="A1508" s="3">
        <v>46082</v>
      </c>
      <c r="B1508" s="14">
        <v>46084</v>
      </c>
      <c r="C1508" s="7" t="s">
        <v>71</v>
      </c>
      <c r="D1508" s="5" t="s">
        <v>72</v>
      </c>
      <c r="E1508" s="31" t="s">
        <v>73</v>
      </c>
      <c r="F1508" s="5"/>
      <c r="G1508" s="33" t="s">
        <v>6949</v>
      </c>
      <c r="H1508" s="133" t="s">
        <v>6988</v>
      </c>
      <c r="I1508" s="5" t="s">
        <v>82</v>
      </c>
      <c r="J1508" s="5">
        <v>12</v>
      </c>
      <c r="K1508" s="41">
        <v>160.72</v>
      </c>
      <c r="L1508" s="5">
        <v>10.9</v>
      </c>
      <c r="M1508" s="124">
        <v>13.393333333333301</v>
      </c>
      <c r="N1508" s="7" t="s">
        <v>77</v>
      </c>
      <c r="O1508" s="7"/>
      <c r="P1508" s="7"/>
      <c r="Q1508" s="7"/>
      <c r="R1508" s="7"/>
      <c r="S1508" s="7"/>
      <c r="T1508" s="23"/>
      <c r="U1508" s="5"/>
      <c r="V1508" s="7"/>
      <c r="W1508" s="31" t="s">
        <v>6989</v>
      </c>
      <c r="X1508" s="47" t="s">
        <v>6120</v>
      </c>
      <c r="Y1508" s="47" t="s">
        <v>6120</v>
      </c>
      <c r="Z1508" s="31" t="s">
        <v>6989</v>
      </c>
      <c r="AA1508" s="5">
        <v>130.80000000000001</v>
      </c>
      <c r="AB1508" s="5">
        <v>29.92</v>
      </c>
      <c r="AC1508" s="5"/>
      <c r="AD1508" s="5"/>
      <c r="AE1508" s="146"/>
    </row>
    <row r="1509" spans="1:31" ht="16.95" customHeight="1" x14ac:dyDescent="0.3">
      <c r="A1509" s="3">
        <v>46082</v>
      </c>
      <c r="B1509" s="14">
        <v>46084</v>
      </c>
      <c r="C1509" s="5" t="s">
        <v>148</v>
      </c>
      <c r="D1509" s="5" t="s">
        <v>6435</v>
      </c>
      <c r="E1509" s="31" t="s">
        <v>73</v>
      </c>
      <c r="F1509" s="5"/>
      <c r="G1509" s="33" t="s">
        <v>6030</v>
      </c>
      <c r="H1509" s="133" t="s">
        <v>6990</v>
      </c>
      <c r="I1509" s="5" t="s">
        <v>82</v>
      </c>
      <c r="J1509" s="5">
        <v>6</v>
      </c>
      <c r="K1509" s="41">
        <v>96</v>
      </c>
      <c r="L1509" s="5">
        <v>10.9</v>
      </c>
      <c r="M1509" s="124">
        <v>16</v>
      </c>
      <c r="N1509" s="7" t="s">
        <v>77</v>
      </c>
      <c r="O1509" s="7"/>
      <c r="P1509" s="7"/>
      <c r="Q1509" s="7"/>
      <c r="R1509" s="7"/>
      <c r="S1509" s="7"/>
      <c r="T1509" s="23"/>
      <c r="U1509" s="5"/>
      <c r="V1509" s="7"/>
      <c r="W1509" s="31" t="s">
        <v>6991</v>
      </c>
      <c r="X1509" s="47" t="s">
        <v>6992</v>
      </c>
      <c r="Y1509" s="47" t="s">
        <v>6992</v>
      </c>
      <c r="Z1509" s="31" t="s">
        <v>6991</v>
      </c>
      <c r="AA1509" s="5">
        <v>65.400000000000006</v>
      </c>
      <c r="AB1509" s="5">
        <v>30.6</v>
      </c>
      <c r="AC1509" s="5"/>
      <c r="AD1509" s="5"/>
      <c r="AE1509" s="146"/>
    </row>
    <row r="1510" spans="1:31" ht="16.95" customHeight="1" x14ac:dyDescent="0.3">
      <c r="A1510" s="3">
        <v>46082</v>
      </c>
      <c r="B1510" s="14">
        <v>46084</v>
      </c>
      <c r="C1510" s="5" t="s">
        <v>148</v>
      </c>
      <c r="D1510" s="5" t="s">
        <v>6435</v>
      </c>
      <c r="E1510" s="31" t="s">
        <v>73</v>
      </c>
      <c r="F1510" s="5"/>
      <c r="G1510" s="33" t="s">
        <v>6428</v>
      </c>
      <c r="H1510" s="133" t="s">
        <v>6993</v>
      </c>
      <c r="I1510" s="5" t="s">
        <v>76</v>
      </c>
      <c r="J1510" s="5">
        <v>3</v>
      </c>
      <c r="K1510" s="41">
        <v>45</v>
      </c>
      <c r="L1510" s="5">
        <v>10.9</v>
      </c>
      <c r="M1510" s="124">
        <v>15</v>
      </c>
      <c r="N1510" s="7" t="s">
        <v>77</v>
      </c>
      <c r="O1510" s="7"/>
      <c r="P1510" s="7"/>
      <c r="Q1510" s="7"/>
      <c r="R1510" s="7"/>
      <c r="S1510" s="7"/>
      <c r="T1510" s="23"/>
      <c r="U1510" s="5"/>
      <c r="V1510" s="7"/>
      <c r="W1510" s="31" t="s">
        <v>6994</v>
      </c>
      <c r="X1510" s="47" t="s">
        <v>6995</v>
      </c>
      <c r="Y1510" s="47" t="s">
        <v>6995</v>
      </c>
      <c r="Z1510" s="31" t="s">
        <v>6994</v>
      </c>
      <c r="AA1510" s="5">
        <v>32.700000000000003</v>
      </c>
      <c r="AB1510" s="5">
        <v>12.3</v>
      </c>
      <c r="AC1510" s="5"/>
      <c r="AD1510" s="5"/>
      <c r="AE1510" s="146"/>
    </row>
    <row r="1511" spans="1:31" ht="16.95" customHeight="1" x14ac:dyDescent="0.3">
      <c r="A1511" s="3">
        <v>46082</v>
      </c>
      <c r="B1511" s="14">
        <v>46084</v>
      </c>
      <c r="C1511" s="5" t="s">
        <v>148</v>
      </c>
      <c r="D1511" s="5" t="s">
        <v>6435</v>
      </c>
      <c r="E1511" s="31" t="s">
        <v>73</v>
      </c>
      <c r="F1511" s="5"/>
      <c r="G1511" s="33" t="s">
        <v>6030</v>
      </c>
      <c r="H1511" s="133" t="s">
        <v>6996</v>
      </c>
      <c r="I1511" s="7" t="s">
        <v>5749</v>
      </c>
      <c r="J1511" s="5">
        <v>3</v>
      </c>
      <c r="K1511" s="41">
        <v>48</v>
      </c>
      <c r="L1511" s="5">
        <v>10.9</v>
      </c>
      <c r="M1511" s="124">
        <v>16</v>
      </c>
      <c r="N1511" s="7" t="s">
        <v>77</v>
      </c>
      <c r="O1511" s="7"/>
      <c r="P1511" s="7"/>
      <c r="Q1511" s="7"/>
      <c r="R1511" s="7"/>
      <c r="S1511" s="7"/>
      <c r="T1511" s="23"/>
      <c r="U1511" s="5"/>
      <c r="V1511" s="7"/>
      <c r="W1511" s="31" t="s">
        <v>6997</v>
      </c>
      <c r="X1511" s="47" t="s">
        <v>6998</v>
      </c>
      <c r="Y1511" s="47" t="s">
        <v>6998</v>
      </c>
      <c r="Z1511" s="31" t="s">
        <v>6997</v>
      </c>
      <c r="AA1511" s="5">
        <v>32.700000000000003</v>
      </c>
      <c r="AB1511" s="5">
        <v>15.3</v>
      </c>
      <c r="AC1511" s="5"/>
      <c r="AD1511" s="5"/>
      <c r="AE1511" s="146"/>
    </row>
    <row r="1512" spans="1:31" ht="16.95" customHeight="1" x14ac:dyDescent="0.3">
      <c r="A1512" s="3">
        <v>46082</v>
      </c>
      <c r="B1512" s="14">
        <v>46084</v>
      </c>
      <c r="C1512" s="7" t="s">
        <v>71</v>
      </c>
      <c r="D1512" s="5" t="s">
        <v>72</v>
      </c>
      <c r="E1512" s="31" t="s">
        <v>73</v>
      </c>
      <c r="F1512" s="5"/>
      <c r="G1512" s="33" t="s">
        <v>6999</v>
      </c>
      <c r="H1512" s="133" t="s">
        <v>7000</v>
      </c>
      <c r="I1512" s="7" t="s">
        <v>3325</v>
      </c>
      <c r="J1512" s="5">
        <v>6</v>
      </c>
      <c r="K1512" s="41">
        <v>73.92</v>
      </c>
      <c r="L1512" s="5">
        <v>10.9</v>
      </c>
      <c r="M1512" s="124">
        <v>12.32</v>
      </c>
      <c r="N1512" s="7" t="s">
        <v>77</v>
      </c>
      <c r="O1512" s="7"/>
      <c r="P1512" s="7"/>
      <c r="Q1512" s="7"/>
      <c r="R1512" s="7"/>
      <c r="S1512" s="7"/>
      <c r="T1512" s="23"/>
      <c r="U1512" s="5"/>
      <c r="V1512" s="7"/>
      <c r="W1512" s="31" t="s">
        <v>7001</v>
      </c>
      <c r="X1512" s="47" t="s">
        <v>7002</v>
      </c>
      <c r="Y1512" s="47" t="s">
        <v>7002</v>
      </c>
      <c r="Z1512" s="31" t="s">
        <v>7001</v>
      </c>
      <c r="AA1512" s="5">
        <v>65.400000000000006</v>
      </c>
      <c r="AB1512" s="5">
        <v>8.52</v>
      </c>
      <c r="AC1512" s="5"/>
      <c r="AD1512" s="5"/>
      <c r="AE1512" s="146"/>
    </row>
    <row r="1513" spans="1:31" ht="16.95" customHeight="1" x14ac:dyDescent="0.3">
      <c r="A1513" s="3">
        <v>46082</v>
      </c>
      <c r="B1513" s="14">
        <v>46084</v>
      </c>
      <c r="C1513" s="5" t="s">
        <v>148</v>
      </c>
      <c r="D1513" s="5" t="s">
        <v>6435</v>
      </c>
      <c r="E1513" s="31" t="s">
        <v>73</v>
      </c>
      <c r="F1513" s="5"/>
      <c r="G1513" s="33" t="s">
        <v>6428</v>
      </c>
      <c r="H1513" s="133" t="s">
        <v>7003</v>
      </c>
      <c r="I1513" s="5" t="s">
        <v>76</v>
      </c>
      <c r="J1513" s="5">
        <v>8</v>
      </c>
      <c r="K1513" s="41">
        <v>100</v>
      </c>
      <c r="L1513" s="5">
        <v>10.9</v>
      </c>
      <c r="M1513" s="124">
        <v>12.5</v>
      </c>
      <c r="N1513" s="7" t="s">
        <v>77</v>
      </c>
      <c r="O1513" s="7"/>
      <c r="P1513" s="7"/>
      <c r="Q1513" s="7"/>
      <c r="R1513" s="7"/>
      <c r="S1513" s="7"/>
      <c r="T1513" s="23"/>
      <c r="U1513" s="5"/>
      <c r="V1513" s="7"/>
      <c r="W1513" s="31" t="s">
        <v>7004</v>
      </c>
      <c r="X1513" s="47" t="s">
        <v>7005</v>
      </c>
      <c r="Y1513" s="47" t="s">
        <v>7005</v>
      </c>
      <c r="Z1513" s="31" t="s">
        <v>7004</v>
      </c>
      <c r="AA1513" s="5">
        <v>87.2</v>
      </c>
      <c r="AB1513" s="5">
        <v>12.8</v>
      </c>
      <c r="AC1513" s="5"/>
      <c r="AD1513" s="5"/>
      <c r="AE1513" s="146"/>
    </row>
    <row r="1514" spans="1:31" ht="16.95" customHeight="1" x14ac:dyDescent="0.3">
      <c r="A1514" s="3">
        <v>46082</v>
      </c>
      <c r="B1514" s="14">
        <v>46084</v>
      </c>
      <c r="C1514" s="5" t="s">
        <v>470</v>
      </c>
      <c r="D1514" s="5" t="s">
        <v>1806</v>
      </c>
      <c r="E1514" s="31" t="s">
        <v>73</v>
      </c>
      <c r="F1514" s="5"/>
      <c r="G1514" s="33" t="s">
        <v>6069</v>
      </c>
      <c r="H1514" s="133" t="s">
        <v>7006</v>
      </c>
      <c r="I1514" s="5" t="s">
        <v>76</v>
      </c>
      <c r="J1514" s="5">
        <v>12</v>
      </c>
      <c r="K1514" s="41">
        <v>140.80000000000001</v>
      </c>
      <c r="L1514" s="5">
        <v>10.9</v>
      </c>
      <c r="M1514" s="124">
        <v>11.733333333333301</v>
      </c>
      <c r="N1514" s="7" t="s">
        <v>77</v>
      </c>
      <c r="O1514" s="7"/>
      <c r="P1514" s="7"/>
      <c r="Q1514" s="7"/>
      <c r="R1514" s="7"/>
      <c r="S1514" s="7"/>
      <c r="T1514" s="23"/>
      <c r="U1514" s="5"/>
      <c r="V1514" s="7"/>
      <c r="W1514" s="31" t="s">
        <v>7007</v>
      </c>
      <c r="X1514" s="47" t="s">
        <v>7008</v>
      </c>
      <c r="Y1514" s="47" t="s">
        <v>7008</v>
      </c>
      <c r="Z1514" s="31" t="s">
        <v>7007</v>
      </c>
      <c r="AA1514" s="5">
        <v>130.80000000000001</v>
      </c>
      <c r="AB1514" s="5">
        <v>10</v>
      </c>
      <c r="AC1514" s="5"/>
      <c r="AD1514" s="5"/>
      <c r="AE1514" s="146"/>
    </row>
    <row r="1515" spans="1:31" ht="16.95" customHeight="1" x14ac:dyDescent="0.3">
      <c r="A1515" s="3">
        <v>46082</v>
      </c>
      <c r="B1515" s="14">
        <v>46084</v>
      </c>
      <c r="C1515" s="5" t="s">
        <v>470</v>
      </c>
      <c r="D1515" s="5" t="s">
        <v>1806</v>
      </c>
      <c r="E1515" s="31" t="s">
        <v>73</v>
      </c>
      <c r="F1515" s="5"/>
      <c r="G1515" s="33" t="s">
        <v>7009</v>
      </c>
      <c r="H1515" s="133" t="s">
        <v>7010</v>
      </c>
      <c r="I1515" s="5" t="s">
        <v>76</v>
      </c>
      <c r="J1515" s="5">
        <v>12</v>
      </c>
      <c r="K1515" s="41">
        <v>140.80000000000001</v>
      </c>
      <c r="L1515" s="5">
        <v>10.9</v>
      </c>
      <c r="M1515" s="124">
        <v>11.733333333333301</v>
      </c>
      <c r="N1515" s="7" t="s">
        <v>77</v>
      </c>
      <c r="O1515" s="7"/>
      <c r="P1515" s="7"/>
      <c r="Q1515" s="7"/>
      <c r="R1515" s="7"/>
      <c r="S1515" s="7"/>
      <c r="T1515" s="23"/>
      <c r="U1515" s="5"/>
      <c r="V1515" s="7"/>
      <c r="W1515" s="31" t="s">
        <v>7011</v>
      </c>
      <c r="X1515" s="47" t="s">
        <v>7012</v>
      </c>
      <c r="Y1515" s="47" t="s">
        <v>7012</v>
      </c>
      <c r="Z1515" s="31" t="s">
        <v>7011</v>
      </c>
      <c r="AA1515" s="5">
        <v>130.80000000000001</v>
      </c>
      <c r="AB1515" s="5">
        <v>10</v>
      </c>
      <c r="AC1515" s="5"/>
      <c r="AD1515" s="5"/>
      <c r="AE1515" s="146"/>
    </row>
    <row r="1516" spans="1:31" ht="16.95" customHeight="1" x14ac:dyDescent="0.3">
      <c r="A1516" s="3">
        <v>46082</v>
      </c>
      <c r="B1516" s="14">
        <v>46084</v>
      </c>
      <c r="C1516" s="5" t="s">
        <v>470</v>
      </c>
      <c r="D1516" s="5" t="s">
        <v>1806</v>
      </c>
      <c r="E1516" s="31" t="s">
        <v>73</v>
      </c>
      <c r="F1516" s="5"/>
      <c r="G1516" s="33" t="s">
        <v>6042</v>
      </c>
      <c r="H1516" s="133" t="s">
        <v>7013</v>
      </c>
      <c r="I1516" s="5" t="s">
        <v>82</v>
      </c>
      <c r="J1516" s="5">
        <v>9</v>
      </c>
      <c r="K1516" s="41">
        <v>108.8</v>
      </c>
      <c r="L1516" s="5">
        <v>10.9</v>
      </c>
      <c r="M1516" s="124">
        <v>12.088888888888899</v>
      </c>
      <c r="N1516" s="7" t="s">
        <v>77</v>
      </c>
      <c r="O1516" s="7"/>
      <c r="P1516" s="7"/>
      <c r="Q1516" s="7"/>
      <c r="R1516" s="7"/>
      <c r="S1516" s="7"/>
      <c r="T1516" s="23"/>
      <c r="U1516" s="5"/>
      <c r="V1516" s="7"/>
      <c r="W1516" s="31" t="s">
        <v>7014</v>
      </c>
      <c r="X1516" s="47" t="s">
        <v>7015</v>
      </c>
      <c r="Y1516" s="47" t="s">
        <v>7015</v>
      </c>
      <c r="Z1516" s="31" t="s">
        <v>7014</v>
      </c>
      <c r="AA1516" s="5">
        <v>98.1</v>
      </c>
      <c r="AB1516" s="5">
        <v>10.7</v>
      </c>
      <c r="AC1516" s="5"/>
      <c r="AD1516" s="5"/>
      <c r="AE1516" s="146"/>
    </row>
    <row r="1517" spans="1:31" ht="16.95" customHeight="1" x14ac:dyDescent="0.3">
      <c r="A1517" s="3">
        <v>46082</v>
      </c>
      <c r="B1517" s="14">
        <v>46084</v>
      </c>
      <c r="C1517" s="5" t="s">
        <v>521</v>
      </c>
      <c r="D1517" s="5" t="s">
        <v>6664</v>
      </c>
      <c r="E1517" s="31" t="s">
        <v>73</v>
      </c>
      <c r="F1517" s="5"/>
      <c r="G1517" s="33" t="s">
        <v>6170</v>
      </c>
      <c r="H1517" s="133" t="s">
        <v>7016</v>
      </c>
      <c r="I1517" s="5" t="s">
        <v>76</v>
      </c>
      <c r="J1517" s="5">
        <v>8</v>
      </c>
      <c r="K1517" s="41">
        <v>87.9</v>
      </c>
      <c r="L1517" s="5">
        <v>10.9</v>
      </c>
      <c r="M1517" s="124">
        <v>10.987500000000001</v>
      </c>
      <c r="N1517" s="7" t="s">
        <v>77</v>
      </c>
      <c r="O1517" s="7"/>
      <c r="P1517" s="7"/>
      <c r="Q1517" s="7"/>
      <c r="R1517" s="7"/>
      <c r="S1517" s="7"/>
      <c r="T1517" s="23"/>
      <c r="U1517" s="5"/>
      <c r="V1517" s="7"/>
      <c r="W1517" s="31" t="s">
        <v>7017</v>
      </c>
      <c r="X1517" s="47" t="s">
        <v>7018</v>
      </c>
      <c r="Y1517" s="47" t="s">
        <v>7018</v>
      </c>
      <c r="Z1517" s="31" t="s">
        <v>7017</v>
      </c>
      <c r="AA1517" s="5">
        <v>87.2</v>
      </c>
      <c r="AB1517" s="5">
        <v>0.70000000000000295</v>
      </c>
      <c r="AC1517" s="5"/>
      <c r="AD1517" s="5"/>
      <c r="AE1517" s="146"/>
    </row>
    <row r="1518" spans="1:31" ht="16.95" customHeight="1" x14ac:dyDescent="0.3">
      <c r="A1518" s="3">
        <v>46082</v>
      </c>
      <c r="B1518" s="14">
        <v>46084</v>
      </c>
      <c r="C1518" s="5" t="s">
        <v>470</v>
      </c>
      <c r="D1518" s="5" t="s">
        <v>1806</v>
      </c>
      <c r="E1518" s="31" t="s">
        <v>73</v>
      </c>
      <c r="F1518" s="5"/>
      <c r="G1518" s="33" t="s">
        <v>6069</v>
      </c>
      <c r="H1518" s="133" t="s">
        <v>7019</v>
      </c>
      <c r="I1518" s="5" t="s">
        <v>76</v>
      </c>
      <c r="J1518" s="5">
        <v>12</v>
      </c>
      <c r="K1518" s="41">
        <v>140.80000000000001</v>
      </c>
      <c r="L1518" s="5">
        <v>10.9</v>
      </c>
      <c r="M1518" s="124">
        <v>11.733333333333301</v>
      </c>
      <c r="N1518" s="7" t="s">
        <v>77</v>
      </c>
      <c r="O1518" s="7"/>
      <c r="P1518" s="7"/>
      <c r="Q1518" s="7"/>
      <c r="R1518" s="7"/>
      <c r="S1518" s="7"/>
      <c r="T1518" s="23"/>
      <c r="U1518" s="5"/>
      <c r="V1518" s="7"/>
      <c r="W1518" s="31" t="s">
        <v>7020</v>
      </c>
      <c r="X1518" s="47" t="s">
        <v>7021</v>
      </c>
      <c r="Y1518" s="47" t="s">
        <v>7021</v>
      </c>
      <c r="Z1518" s="31" t="s">
        <v>7020</v>
      </c>
      <c r="AA1518" s="5">
        <v>130.80000000000001</v>
      </c>
      <c r="AB1518" s="5">
        <v>10</v>
      </c>
      <c r="AC1518" s="5"/>
      <c r="AD1518" s="5"/>
      <c r="AE1518" s="146"/>
    </row>
    <row r="1519" spans="1:31" ht="16.95" customHeight="1" x14ac:dyDescent="0.3">
      <c r="A1519" s="3">
        <v>46082</v>
      </c>
      <c r="B1519" s="14">
        <v>46084</v>
      </c>
      <c r="C1519" s="5" t="s">
        <v>521</v>
      </c>
      <c r="D1519" s="5" t="s">
        <v>6664</v>
      </c>
      <c r="E1519" s="31" t="s">
        <v>73</v>
      </c>
      <c r="F1519" s="5"/>
      <c r="G1519" s="33" t="s">
        <v>6170</v>
      </c>
      <c r="H1519" s="133" t="s">
        <v>7022</v>
      </c>
      <c r="I1519" s="5" t="s">
        <v>76</v>
      </c>
      <c r="J1519" s="5">
        <v>6</v>
      </c>
      <c r="K1519" s="41">
        <v>78.900000000000006</v>
      </c>
      <c r="L1519" s="5">
        <v>10.9</v>
      </c>
      <c r="M1519" s="124">
        <v>13.15</v>
      </c>
      <c r="N1519" s="7" t="s">
        <v>77</v>
      </c>
      <c r="O1519" s="7"/>
      <c r="P1519" s="7"/>
      <c r="Q1519" s="7"/>
      <c r="R1519" s="7"/>
      <c r="S1519" s="7"/>
      <c r="T1519" s="23"/>
      <c r="U1519" s="5"/>
      <c r="V1519" s="7"/>
      <c r="W1519" s="31" t="s">
        <v>7023</v>
      </c>
      <c r="X1519" s="47" t="s">
        <v>7024</v>
      </c>
      <c r="Y1519" s="47" t="s">
        <v>7024</v>
      </c>
      <c r="Z1519" s="31" t="s">
        <v>7023</v>
      </c>
      <c r="AA1519" s="5">
        <v>65.400000000000006</v>
      </c>
      <c r="AB1519" s="5">
        <v>13.5</v>
      </c>
      <c r="AC1519" s="5"/>
      <c r="AD1519" s="5"/>
      <c r="AE1519" s="146"/>
    </row>
    <row r="1520" spans="1:31" ht="16.95" customHeight="1" x14ac:dyDescent="0.3">
      <c r="A1520" s="3">
        <v>46082</v>
      </c>
      <c r="B1520" s="14">
        <v>46084</v>
      </c>
      <c r="C1520" s="5" t="s">
        <v>148</v>
      </c>
      <c r="D1520" s="5" t="s">
        <v>6435</v>
      </c>
      <c r="E1520" s="31" t="s">
        <v>73</v>
      </c>
      <c r="F1520" s="5"/>
      <c r="G1520" s="33" t="s">
        <v>6428</v>
      </c>
      <c r="H1520" s="133" t="s">
        <v>7025</v>
      </c>
      <c r="I1520" s="5" t="s">
        <v>76</v>
      </c>
      <c r="J1520" s="5">
        <v>8</v>
      </c>
      <c r="K1520" s="41">
        <v>100</v>
      </c>
      <c r="L1520" s="5">
        <v>10.9</v>
      </c>
      <c r="M1520" s="124">
        <v>12.5</v>
      </c>
      <c r="N1520" s="7" t="s">
        <v>77</v>
      </c>
      <c r="O1520" s="7"/>
      <c r="P1520" s="7"/>
      <c r="Q1520" s="7"/>
      <c r="R1520" s="7"/>
      <c r="S1520" s="7"/>
      <c r="T1520" s="23"/>
      <c r="U1520" s="5"/>
      <c r="V1520" s="7"/>
      <c r="W1520" s="31" t="s">
        <v>7026</v>
      </c>
      <c r="X1520" s="47" t="s">
        <v>7027</v>
      </c>
      <c r="Y1520" s="47" t="s">
        <v>7027</v>
      </c>
      <c r="Z1520" s="31" t="s">
        <v>7026</v>
      </c>
      <c r="AA1520" s="5">
        <v>87.2</v>
      </c>
      <c r="AB1520" s="5">
        <v>12.8</v>
      </c>
      <c r="AC1520" s="5"/>
      <c r="AD1520" s="5"/>
      <c r="AE1520" s="146"/>
    </row>
    <row r="1521" spans="1:31" ht="16.95" customHeight="1" x14ac:dyDescent="0.3">
      <c r="A1521" s="3">
        <v>46082</v>
      </c>
      <c r="B1521" s="14">
        <v>46084</v>
      </c>
      <c r="C1521" s="5" t="s">
        <v>470</v>
      </c>
      <c r="D1521" s="5" t="s">
        <v>1806</v>
      </c>
      <c r="E1521" s="31" t="s">
        <v>73</v>
      </c>
      <c r="F1521" s="5"/>
      <c r="G1521" s="33" t="s">
        <v>6042</v>
      </c>
      <c r="H1521" s="133" t="s">
        <v>7028</v>
      </c>
      <c r="I1521" s="5" t="s">
        <v>76</v>
      </c>
      <c r="J1521" s="5">
        <v>12</v>
      </c>
      <c r="K1521" s="41">
        <v>140.80000000000001</v>
      </c>
      <c r="L1521" s="5">
        <v>10.9</v>
      </c>
      <c r="M1521" s="124">
        <v>11.733333333333301</v>
      </c>
      <c r="N1521" s="7" t="s">
        <v>77</v>
      </c>
      <c r="O1521" s="7"/>
      <c r="P1521" s="7"/>
      <c r="Q1521" s="7"/>
      <c r="R1521" s="7"/>
      <c r="S1521" s="7"/>
      <c r="T1521" s="23"/>
      <c r="U1521" s="5"/>
      <c r="V1521" s="7"/>
      <c r="W1521" s="31" t="s">
        <v>7029</v>
      </c>
      <c r="X1521" s="47" t="s">
        <v>7030</v>
      </c>
      <c r="Y1521" s="47" t="s">
        <v>7030</v>
      </c>
      <c r="Z1521" s="31" t="s">
        <v>7029</v>
      </c>
      <c r="AA1521" s="5">
        <v>130.80000000000001</v>
      </c>
      <c r="AB1521" s="5">
        <v>10</v>
      </c>
      <c r="AC1521" s="5"/>
      <c r="AD1521" s="5"/>
      <c r="AE1521" s="146"/>
    </row>
    <row r="1522" spans="1:31" ht="16.95" customHeight="1" x14ac:dyDescent="0.3">
      <c r="A1522" s="3">
        <v>46082</v>
      </c>
      <c r="B1522" s="14">
        <v>46084</v>
      </c>
      <c r="C1522" s="7" t="s">
        <v>71</v>
      </c>
      <c r="D1522" s="5" t="s">
        <v>72</v>
      </c>
      <c r="E1522" s="31" t="s">
        <v>73</v>
      </c>
      <c r="F1522" s="5"/>
      <c r="G1522" s="33" t="s">
        <v>7031</v>
      </c>
      <c r="H1522" s="133" t="s">
        <v>7032</v>
      </c>
      <c r="I1522" s="5" t="s">
        <v>76</v>
      </c>
      <c r="J1522" s="5">
        <v>1</v>
      </c>
      <c r="K1522" s="41">
        <v>36</v>
      </c>
      <c r="L1522" s="5">
        <v>10.9</v>
      </c>
      <c r="M1522" s="124">
        <v>36</v>
      </c>
      <c r="N1522" s="7" t="s">
        <v>77</v>
      </c>
      <c r="O1522" s="7"/>
      <c r="P1522" s="7"/>
      <c r="Q1522" s="7"/>
      <c r="R1522" s="7"/>
      <c r="S1522" s="7"/>
      <c r="T1522" s="23"/>
      <c r="U1522" s="5"/>
      <c r="V1522" s="7"/>
      <c r="W1522" s="31" t="s">
        <v>7033</v>
      </c>
      <c r="X1522" s="47" t="s">
        <v>7034</v>
      </c>
      <c r="Y1522" s="47" t="s">
        <v>7034</v>
      </c>
      <c r="Z1522" s="31" t="s">
        <v>7033</v>
      </c>
      <c r="AA1522" s="5">
        <v>10.9</v>
      </c>
      <c r="AB1522" s="5">
        <v>25.1</v>
      </c>
      <c r="AC1522" s="5"/>
      <c r="AD1522" s="5"/>
      <c r="AE1522" s="146"/>
    </row>
    <row r="1523" spans="1:31" ht="16.95" customHeight="1" x14ac:dyDescent="0.3">
      <c r="A1523" s="3">
        <v>46082</v>
      </c>
      <c r="B1523" s="14">
        <v>46084</v>
      </c>
      <c r="C1523" s="7" t="s">
        <v>71</v>
      </c>
      <c r="D1523" s="5" t="s">
        <v>72</v>
      </c>
      <c r="E1523" s="31" t="s">
        <v>73</v>
      </c>
      <c r="F1523" s="5"/>
      <c r="G1523" s="33" t="s">
        <v>7035</v>
      </c>
      <c r="H1523" s="133" t="s">
        <v>7036</v>
      </c>
      <c r="I1523" s="5" t="s">
        <v>82</v>
      </c>
      <c r="J1523" s="5">
        <v>6</v>
      </c>
      <c r="K1523" s="41">
        <v>117.6</v>
      </c>
      <c r="L1523" s="5">
        <v>10.9</v>
      </c>
      <c r="M1523" s="124">
        <v>19.600000000000001</v>
      </c>
      <c r="N1523" s="7" t="s">
        <v>77</v>
      </c>
      <c r="O1523" s="7"/>
      <c r="P1523" s="7"/>
      <c r="Q1523" s="7"/>
      <c r="R1523" s="7"/>
      <c r="S1523" s="7"/>
      <c r="T1523" s="23"/>
      <c r="U1523" s="5"/>
      <c r="V1523" s="7"/>
      <c r="W1523" s="31" t="s">
        <v>7037</v>
      </c>
      <c r="X1523" s="47" t="s">
        <v>7038</v>
      </c>
      <c r="Y1523" s="47" t="s">
        <v>7038</v>
      </c>
      <c r="Z1523" s="31" t="s">
        <v>7037</v>
      </c>
      <c r="AA1523" s="5">
        <v>65.400000000000006</v>
      </c>
      <c r="AB1523" s="5">
        <v>52.2</v>
      </c>
      <c r="AC1523" s="5"/>
      <c r="AD1523" s="5"/>
      <c r="AE1523" s="146"/>
    </row>
    <row r="1524" spans="1:31" ht="16.95" customHeight="1" x14ac:dyDescent="0.3">
      <c r="A1524" s="3">
        <v>46082</v>
      </c>
      <c r="B1524" s="14">
        <v>46084</v>
      </c>
      <c r="C1524" s="5" t="s">
        <v>470</v>
      </c>
      <c r="D1524" s="5" t="s">
        <v>1806</v>
      </c>
      <c r="E1524" s="31" t="s">
        <v>73</v>
      </c>
      <c r="F1524" s="5"/>
      <c r="G1524" s="33" t="s">
        <v>6069</v>
      </c>
      <c r="H1524" s="133" t="s">
        <v>7039</v>
      </c>
      <c r="I1524" s="5" t="s">
        <v>76</v>
      </c>
      <c r="J1524" s="5">
        <v>12</v>
      </c>
      <c r="K1524" s="41">
        <v>140.80000000000001</v>
      </c>
      <c r="L1524" s="5">
        <v>10.9</v>
      </c>
      <c r="M1524" s="124">
        <v>11.733333333333301</v>
      </c>
      <c r="N1524" s="7" t="s">
        <v>77</v>
      </c>
      <c r="O1524" s="7"/>
      <c r="P1524" s="7"/>
      <c r="Q1524" s="7"/>
      <c r="R1524" s="7"/>
      <c r="S1524" s="7"/>
      <c r="T1524" s="23"/>
      <c r="U1524" s="5"/>
      <c r="V1524" s="7"/>
      <c r="W1524" s="31" t="s">
        <v>7040</v>
      </c>
      <c r="X1524" s="47" t="s">
        <v>7041</v>
      </c>
      <c r="Y1524" s="47" t="s">
        <v>7041</v>
      </c>
      <c r="Z1524" s="31" t="s">
        <v>7040</v>
      </c>
      <c r="AA1524" s="5">
        <v>130.80000000000001</v>
      </c>
      <c r="AB1524" s="5">
        <v>10</v>
      </c>
      <c r="AC1524" s="5"/>
      <c r="AD1524" s="5"/>
      <c r="AE1524" s="146"/>
    </row>
    <row r="1525" spans="1:31" ht="16.95" customHeight="1" x14ac:dyDescent="0.3">
      <c r="A1525" s="3">
        <v>46082</v>
      </c>
      <c r="B1525" s="14">
        <v>46084</v>
      </c>
      <c r="C1525" s="7" t="s">
        <v>71</v>
      </c>
      <c r="D1525" s="5" t="s">
        <v>72</v>
      </c>
      <c r="E1525" s="31" t="s">
        <v>73</v>
      </c>
      <c r="F1525" s="5"/>
      <c r="G1525" s="33" t="s">
        <v>6183</v>
      </c>
      <c r="H1525" s="133" t="s">
        <v>7042</v>
      </c>
      <c r="I1525" s="5" t="s">
        <v>82</v>
      </c>
      <c r="J1525" s="5">
        <v>3</v>
      </c>
      <c r="K1525" s="41">
        <v>71</v>
      </c>
      <c r="L1525" s="5">
        <v>10.9</v>
      </c>
      <c r="M1525" s="124">
        <v>23.6666666666667</v>
      </c>
      <c r="N1525" s="7" t="s">
        <v>77</v>
      </c>
      <c r="O1525" s="7"/>
      <c r="P1525" s="7"/>
      <c r="Q1525" s="7"/>
      <c r="R1525" s="7"/>
      <c r="S1525" s="7"/>
      <c r="T1525" s="23"/>
      <c r="U1525" s="5"/>
      <c r="V1525" s="7"/>
      <c r="W1525" s="31" t="s">
        <v>7043</v>
      </c>
      <c r="X1525" s="47" t="s">
        <v>6134</v>
      </c>
      <c r="Y1525" s="47" t="s">
        <v>6134</v>
      </c>
      <c r="Z1525" s="31" t="s">
        <v>7043</v>
      </c>
      <c r="AA1525" s="5">
        <v>32.700000000000003</v>
      </c>
      <c r="AB1525" s="5">
        <v>38.299999999999997</v>
      </c>
      <c r="AC1525" s="5"/>
      <c r="AD1525" s="5"/>
      <c r="AE1525" s="146"/>
    </row>
    <row r="1526" spans="1:31" ht="16.95" customHeight="1" x14ac:dyDescent="0.3">
      <c r="A1526" s="3">
        <v>46082</v>
      </c>
      <c r="B1526" s="14">
        <v>46084</v>
      </c>
      <c r="C1526" s="7" t="s">
        <v>71</v>
      </c>
      <c r="D1526" s="5" t="s">
        <v>72</v>
      </c>
      <c r="E1526" s="31" t="s">
        <v>73</v>
      </c>
      <c r="F1526" s="5"/>
      <c r="G1526" s="33" t="s">
        <v>6183</v>
      </c>
      <c r="H1526" s="133" t="s">
        <v>7044</v>
      </c>
      <c r="I1526" s="5" t="s">
        <v>82</v>
      </c>
      <c r="J1526" s="5">
        <v>6</v>
      </c>
      <c r="K1526" s="41">
        <v>117</v>
      </c>
      <c r="L1526" s="5">
        <v>10.9</v>
      </c>
      <c r="M1526" s="124">
        <v>19.5</v>
      </c>
      <c r="N1526" s="7" t="s">
        <v>77</v>
      </c>
      <c r="O1526" s="7"/>
      <c r="P1526" s="7"/>
      <c r="Q1526" s="7"/>
      <c r="R1526" s="7"/>
      <c r="S1526" s="7"/>
      <c r="T1526" s="23"/>
      <c r="U1526" s="5"/>
      <c r="V1526" s="7"/>
      <c r="W1526" s="31" t="s">
        <v>7045</v>
      </c>
      <c r="X1526" s="47" t="s">
        <v>6192</v>
      </c>
      <c r="Y1526" s="47" t="s">
        <v>6192</v>
      </c>
      <c r="Z1526" s="31" t="s">
        <v>7045</v>
      </c>
      <c r="AA1526" s="5">
        <v>65.400000000000006</v>
      </c>
      <c r="AB1526" s="5">
        <v>51.6</v>
      </c>
      <c r="AC1526" s="5"/>
      <c r="AD1526" s="5"/>
      <c r="AE1526" s="146"/>
    </row>
    <row r="1527" spans="1:31" ht="16.95" customHeight="1" x14ac:dyDescent="0.3">
      <c r="A1527" s="3">
        <v>46082</v>
      </c>
      <c r="B1527" s="14">
        <v>46084</v>
      </c>
      <c r="C1527" s="7" t="s">
        <v>71</v>
      </c>
      <c r="D1527" s="5" t="s">
        <v>72</v>
      </c>
      <c r="E1527" s="31" t="s">
        <v>73</v>
      </c>
      <c r="F1527" s="5"/>
      <c r="G1527" s="33" t="s">
        <v>6949</v>
      </c>
      <c r="H1527" s="133" t="s">
        <v>7046</v>
      </c>
      <c r="I1527" s="5" t="s">
        <v>82</v>
      </c>
      <c r="J1527" s="5">
        <v>9</v>
      </c>
      <c r="K1527" s="41">
        <v>124.32</v>
      </c>
      <c r="L1527" s="5">
        <v>10.9</v>
      </c>
      <c r="M1527" s="124">
        <v>13.813333333333301</v>
      </c>
      <c r="N1527" s="7" t="s">
        <v>77</v>
      </c>
      <c r="O1527" s="7"/>
      <c r="P1527" s="7"/>
      <c r="Q1527" s="7"/>
      <c r="R1527" s="7"/>
      <c r="S1527" s="7"/>
      <c r="T1527" s="23"/>
      <c r="U1527" s="5"/>
      <c r="V1527" s="7"/>
      <c r="W1527" s="31" t="s">
        <v>7047</v>
      </c>
      <c r="X1527" s="47" t="s">
        <v>6189</v>
      </c>
      <c r="Y1527" s="47" t="s">
        <v>6189</v>
      </c>
      <c r="Z1527" s="31" t="s">
        <v>7047</v>
      </c>
      <c r="AA1527" s="5">
        <v>98.1</v>
      </c>
      <c r="AB1527" s="5">
        <v>26.22</v>
      </c>
      <c r="AC1527" s="5"/>
      <c r="AD1527" s="5"/>
      <c r="AE1527" s="146"/>
    </row>
    <row r="1528" spans="1:31" ht="16.95" customHeight="1" x14ac:dyDescent="0.3">
      <c r="A1528" s="3">
        <v>46082</v>
      </c>
      <c r="B1528" s="14">
        <v>46084</v>
      </c>
      <c r="C1528" s="7" t="s">
        <v>71</v>
      </c>
      <c r="D1528" s="5" t="s">
        <v>72</v>
      </c>
      <c r="E1528" s="31" t="s">
        <v>73</v>
      </c>
      <c r="F1528" s="5"/>
      <c r="G1528" s="33" t="s">
        <v>7035</v>
      </c>
      <c r="H1528" s="133" t="s">
        <v>7048</v>
      </c>
      <c r="I1528" s="5" t="s">
        <v>82</v>
      </c>
      <c r="J1528" s="5">
        <v>5</v>
      </c>
      <c r="K1528" s="41">
        <v>101</v>
      </c>
      <c r="L1528" s="5">
        <v>10.9</v>
      </c>
      <c r="M1528" s="124">
        <v>20.2</v>
      </c>
      <c r="N1528" s="7" t="s">
        <v>77</v>
      </c>
      <c r="O1528" s="7"/>
      <c r="P1528" s="7"/>
      <c r="Q1528" s="7"/>
      <c r="R1528" s="7"/>
      <c r="S1528" s="7"/>
      <c r="T1528" s="23"/>
      <c r="U1528" s="5"/>
      <c r="V1528" s="7"/>
      <c r="W1528" s="31" t="s">
        <v>7049</v>
      </c>
      <c r="X1528" s="47" t="s">
        <v>7050</v>
      </c>
      <c r="Y1528" s="47" t="s">
        <v>7050</v>
      </c>
      <c r="Z1528" s="31" t="s">
        <v>7049</v>
      </c>
      <c r="AA1528" s="5">
        <v>54.5</v>
      </c>
      <c r="AB1528" s="5">
        <v>46.5</v>
      </c>
      <c r="AC1528" s="5"/>
      <c r="AD1528" s="5"/>
      <c r="AE1528" s="146"/>
    </row>
    <row r="1529" spans="1:31" ht="16.95" customHeight="1" x14ac:dyDescent="0.3">
      <c r="A1529" s="3">
        <v>46082</v>
      </c>
      <c r="B1529" s="14">
        <v>46084</v>
      </c>
      <c r="C1529" s="5" t="s">
        <v>521</v>
      </c>
      <c r="D1529" s="5" t="s">
        <v>6664</v>
      </c>
      <c r="E1529" s="31" t="s">
        <v>73</v>
      </c>
      <c r="F1529" s="5"/>
      <c r="G1529" s="33" t="s">
        <v>6170</v>
      </c>
      <c r="H1529" s="133" t="s">
        <v>7051</v>
      </c>
      <c r="I1529" s="5" t="s">
        <v>82</v>
      </c>
      <c r="J1529" s="5">
        <v>6</v>
      </c>
      <c r="K1529" s="41">
        <v>78.900000000000006</v>
      </c>
      <c r="L1529" s="5">
        <v>10.9</v>
      </c>
      <c r="M1529" s="124">
        <v>13.15</v>
      </c>
      <c r="N1529" s="7" t="s">
        <v>77</v>
      </c>
      <c r="O1529" s="7"/>
      <c r="P1529" s="7"/>
      <c r="Q1529" s="7"/>
      <c r="R1529" s="7"/>
      <c r="S1529" s="7"/>
      <c r="T1529" s="23"/>
      <c r="U1529" s="5"/>
      <c r="V1529" s="7"/>
      <c r="W1529" s="31" t="s">
        <v>7052</v>
      </c>
      <c r="X1529" s="47" t="s">
        <v>7053</v>
      </c>
      <c r="Y1529" s="47" t="s">
        <v>7053</v>
      </c>
      <c r="Z1529" s="31" t="s">
        <v>7052</v>
      </c>
      <c r="AA1529" s="5">
        <v>65.400000000000006</v>
      </c>
      <c r="AB1529" s="5">
        <v>13.5</v>
      </c>
      <c r="AC1529" s="5"/>
      <c r="AD1529" s="5"/>
      <c r="AE1529" s="146"/>
    </row>
    <row r="1530" spans="1:31" ht="16.95" customHeight="1" x14ac:dyDescent="0.3">
      <c r="A1530" s="3">
        <v>46082</v>
      </c>
      <c r="B1530" s="14">
        <v>46084</v>
      </c>
      <c r="C1530" s="7" t="s">
        <v>71</v>
      </c>
      <c r="D1530" s="5" t="s">
        <v>72</v>
      </c>
      <c r="E1530" s="31" t="s">
        <v>73</v>
      </c>
      <c r="F1530" s="5"/>
      <c r="G1530" s="33" t="s">
        <v>7035</v>
      </c>
      <c r="H1530" s="129" t="s">
        <v>7054</v>
      </c>
      <c r="I1530" s="5" t="s">
        <v>76</v>
      </c>
      <c r="J1530" s="5">
        <v>5</v>
      </c>
      <c r="K1530" s="41">
        <v>99</v>
      </c>
      <c r="L1530" s="5">
        <v>10.9</v>
      </c>
      <c r="M1530" s="124">
        <v>19.8</v>
      </c>
      <c r="N1530" s="7" t="s">
        <v>77</v>
      </c>
      <c r="O1530" s="7"/>
      <c r="P1530" s="7"/>
      <c r="Q1530" s="7"/>
      <c r="R1530" s="7"/>
      <c r="S1530" s="7"/>
      <c r="T1530" s="23"/>
      <c r="U1530" s="5"/>
      <c r="V1530" s="7"/>
      <c r="W1530" s="31" t="s">
        <v>7055</v>
      </c>
      <c r="X1530" s="47" t="s">
        <v>7056</v>
      </c>
      <c r="Y1530" s="47" t="s">
        <v>7056</v>
      </c>
      <c r="Z1530" s="31" t="s">
        <v>7055</v>
      </c>
      <c r="AA1530" s="5">
        <v>54.5</v>
      </c>
      <c r="AB1530" s="5">
        <v>44.5</v>
      </c>
      <c r="AC1530" s="5"/>
      <c r="AD1530" s="5"/>
      <c r="AE1530" s="146"/>
    </row>
    <row r="1531" spans="1:31" ht="16.95" customHeight="1" x14ac:dyDescent="0.3">
      <c r="A1531" s="3">
        <v>46082</v>
      </c>
      <c r="B1531" s="14">
        <v>46084</v>
      </c>
      <c r="C1531" s="5" t="s">
        <v>470</v>
      </c>
      <c r="D1531" s="5" t="s">
        <v>1806</v>
      </c>
      <c r="E1531" s="31" t="s">
        <v>73</v>
      </c>
      <c r="F1531" s="5"/>
      <c r="G1531" s="33" t="s">
        <v>7009</v>
      </c>
      <c r="H1531" s="129" t="s">
        <v>7057</v>
      </c>
      <c r="I1531" s="5" t="s">
        <v>76</v>
      </c>
      <c r="J1531" s="5">
        <v>12</v>
      </c>
      <c r="K1531" s="41">
        <v>140.80000000000001</v>
      </c>
      <c r="L1531" s="5">
        <v>10.9</v>
      </c>
      <c r="M1531" s="124">
        <v>11.733333333333301</v>
      </c>
      <c r="N1531" s="7" t="s">
        <v>77</v>
      </c>
      <c r="O1531" s="7"/>
      <c r="P1531" s="7"/>
      <c r="Q1531" s="7"/>
      <c r="R1531" s="7"/>
      <c r="S1531" s="7"/>
      <c r="T1531" s="23"/>
      <c r="U1531" s="5"/>
      <c r="V1531" s="7"/>
      <c r="W1531" s="31" t="s">
        <v>7058</v>
      </c>
      <c r="X1531" s="47" t="s">
        <v>7059</v>
      </c>
      <c r="Y1531" s="47" t="s">
        <v>7059</v>
      </c>
      <c r="Z1531" s="31" t="s">
        <v>7058</v>
      </c>
      <c r="AA1531" s="5">
        <v>130.80000000000001</v>
      </c>
      <c r="AB1531" s="5">
        <v>10</v>
      </c>
      <c r="AC1531" s="5"/>
      <c r="AD1531" s="5"/>
      <c r="AE1531" s="146"/>
    </row>
    <row r="1532" spans="1:31" ht="16.95" customHeight="1" x14ac:dyDescent="0.3">
      <c r="A1532" s="3">
        <v>46082</v>
      </c>
      <c r="B1532" s="14">
        <v>46084</v>
      </c>
      <c r="C1532" s="7" t="s">
        <v>71</v>
      </c>
      <c r="D1532" s="5" t="s">
        <v>72</v>
      </c>
      <c r="E1532" s="31" t="s">
        <v>73</v>
      </c>
      <c r="F1532" s="5"/>
      <c r="G1532" s="33" t="s">
        <v>7060</v>
      </c>
      <c r="H1532" s="133" t="s">
        <v>7061</v>
      </c>
      <c r="I1532" s="5" t="s">
        <v>82</v>
      </c>
      <c r="J1532" s="5">
        <v>18</v>
      </c>
      <c r="K1532" s="41">
        <v>284.8</v>
      </c>
      <c r="L1532" s="5">
        <v>10.9</v>
      </c>
      <c r="M1532" s="124">
        <v>15.8222222222222</v>
      </c>
      <c r="N1532" s="7" t="s">
        <v>77</v>
      </c>
      <c r="O1532" s="7"/>
      <c r="P1532" s="7"/>
      <c r="Q1532" s="7"/>
      <c r="R1532" s="7"/>
      <c r="S1532" s="7"/>
      <c r="T1532" s="23"/>
      <c r="U1532" s="5"/>
      <c r="V1532" s="7"/>
      <c r="W1532" s="31" t="s">
        <v>7062</v>
      </c>
      <c r="X1532" s="47" t="s">
        <v>7063</v>
      </c>
      <c r="Y1532" s="47" t="s">
        <v>7063</v>
      </c>
      <c r="Z1532" s="31" t="s">
        <v>7062</v>
      </c>
      <c r="AA1532" s="5">
        <v>196.2</v>
      </c>
      <c r="AB1532" s="5">
        <v>88.6</v>
      </c>
      <c r="AC1532" s="5"/>
      <c r="AD1532" s="5"/>
      <c r="AE1532" s="146"/>
    </row>
    <row r="1533" spans="1:31" ht="16.95" customHeight="1" x14ac:dyDescent="0.3">
      <c r="A1533" s="3">
        <v>46082</v>
      </c>
      <c r="B1533" s="14">
        <v>46084</v>
      </c>
      <c r="C1533" s="7" t="s">
        <v>71</v>
      </c>
      <c r="D1533" s="5" t="s">
        <v>72</v>
      </c>
      <c r="E1533" s="31" t="s">
        <v>73</v>
      </c>
      <c r="F1533" s="5"/>
      <c r="G1533" s="33" t="s">
        <v>7064</v>
      </c>
      <c r="H1533" s="133" t="s">
        <v>7065</v>
      </c>
      <c r="I1533" s="5" t="s">
        <v>82</v>
      </c>
      <c r="J1533" s="5">
        <v>3</v>
      </c>
      <c r="K1533" s="41">
        <v>79</v>
      </c>
      <c r="L1533" s="5">
        <v>10.9</v>
      </c>
      <c r="M1533" s="124">
        <v>26.3333333333333</v>
      </c>
      <c r="N1533" s="7" t="s">
        <v>77</v>
      </c>
      <c r="O1533" s="7"/>
      <c r="P1533" s="7"/>
      <c r="Q1533" s="7"/>
      <c r="R1533" s="7"/>
      <c r="S1533" s="7"/>
      <c r="T1533" s="23"/>
      <c r="U1533" s="5"/>
      <c r="V1533" s="7"/>
      <c r="W1533" s="31" t="s">
        <v>7066</v>
      </c>
      <c r="X1533" s="47" t="s">
        <v>6134</v>
      </c>
      <c r="Y1533" s="47" t="s">
        <v>6134</v>
      </c>
      <c r="Z1533" s="31" t="s">
        <v>7066</v>
      </c>
      <c r="AA1533" s="5">
        <v>32.700000000000003</v>
      </c>
      <c r="AB1533" s="5">
        <v>46.3</v>
      </c>
      <c r="AC1533" s="5"/>
      <c r="AD1533" s="5"/>
      <c r="AE1533" s="146"/>
    </row>
    <row r="1534" spans="1:31" ht="16.95" customHeight="1" x14ac:dyDescent="0.3">
      <c r="A1534" s="3">
        <v>46082</v>
      </c>
      <c r="B1534" s="14">
        <v>46084</v>
      </c>
      <c r="C1534" s="7" t="s">
        <v>71</v>
      </c>
      <c r="D1534" s="5" t="s">
        <v>72</v>
      </c>
      <c r="E1534" s="31" t="s">
        <v>73</v>
      </c>
      <c r="F1534" s="5"/>
      <c r="G1534" s="33" t="s">
        <v>7067</v>
      </c>
      <c r="H1534" s="133" t="s">
        <v>7068</v>
      </c>
      <c r="I1534" s="5" t="s">
        <v>76</v>
      </c>
      <c r="J1534" s="5">
        <v>8</v>
      </c>
      <c r="K1534" s="41">
        <v>122</v>
      </c>
      <c r="L1534" s="5">
        <v>10.9</v>
      </c>
      <c r="M1534" s="124">
        <v>15.25</v>
      </c>
      <c r="N1534" s="7" t="s">
        <v>77</v>
      </c>
      <c r="O1534" s="7"/>
      <c r="P1534" s="7"/>
      <c r="Q1534" s="7"/>
      <c r="R1534" s="7"/>
      <c r="S1534" s="7"/>
      <c r="T1534" s="23"/>
      <c r="U1534" s="5"/>
      <c r="V1534" s="7"/>
      <c r="W1534" s="31" t="s">
        <v>7069</v>
      </c>
      <c r="X1534" s="47" t="s">
        <v>7070</v>
      </c>
      <c r="Y1534" s="47" t="s">
        <v>7070</v>
      </c>
      <c r="Z1534" s="31" t="s">
        <v>7069</v>
      </c>
      <c r="AA1534" s="5">
        <v>87.2</v>
      </c>
      <c r="AB1534" s="5">
        <v>34.799999999999997</v>
      </c>
      <c r="AC1534" s="5"/>
      <c r="AD1534" s="5"/>
      <c r="AE1534" s="146"/>
    </row>
    <row r="1535" spans="1:31" ht="16.95" customHeight="1" x14ac:dyDescent="0.3">
      <c r="A1535" s="3">
        <v>46082</v>
      </c>
      <c r="B1535" s="14">
        <v>46084</v>
      </c>
      <c r="C1535" s="7" t="s">
        <v>71</v>
      </c>
      <c r="D1535" s="5" t="s">
        <v>72</v>
      </c>
      <c r="E1535" s="31" t="s">
        <v>73</v>
      </c>
      <c r="F1535" s="5"/>
      <c r="G1535" s="33" t="s">
        <v>7071</v>
      </c>
      <c r="H1535" s="133" t="s">
        <v>7072</v>
      </c>
      <c r="I1535" s="5" t="s">
        <v>82</v>
      </c>
      <c r="J1535" s="5">
        <v>3</v>
      </c>
      <c r="K1535" s="41">
        <v>71</v>
      </c>
      <c r="L1535" s="5">
        <v>10.9</v>
      </c>
      <c r="M1535" s="124">
        <v>23.6666666666667</v>
      </c>
      <c r="N1535" s="7" t="s">
        <v>77</v>
      </c>
      <c r="O1535" s="7"/>
      <c r="P1535" s="7"/>
      <c r="Q1535" s="7"/>
      <c r="R1535" s="7"/>
      <c r="S1535" s="7"/>
      <c r="T1535" s="23"/>
      <c r="U1535" s="5"/>
      <c r="V1535" s="7"/>
      <c r="W1535" s="31" t="s">
        <v>7073</v>
      </c>
      <c r="X1535" s="47" t="s">
        <v>6049</v>
      </c>
      <c r="Y1535" s="47" t="s">
        <v>6049</v>
      </c>
      <c r="Z1535" s="31" t="s">
        <v>7073</v>
      </c>
      <c r="AA1535" s="5">
        <v>32.700000000000003</v>
      </c>
      <c r="AB1535" s="5">
        <v>38.299999999999997</v>
      </c>
      <c r="AC1535" s="5"/>
      <c r="AD1535" s="5"/>
      <c r="AE1535" s="146"/>
    </row>
    <row r="1536" spans="1:31" ht="16.95" customHeight="1" x14ac:dyDescent="0.3">
      <c r="A1536" s="3">
        <v>46082</v>
      </c>
      <c r="B1536" s="14">
        <v>46084</v>
      </c>
      <c r="C1536" s="7" t="s">
        <v>71</v>
      </c>
      <c r="D1536" s="5" t="s">
        <v>72</v>
      </c>
      <c r="E1536" s="31" t="s">
        <v>73</v>
      </c>
      <c r="F1536" s="5"/>
      <c r="G1536" s="33" t="s">
        <v>7035</v>
      </c>
      <c r="H1536" s="133" t="s">
        <v>7074</v>
      </c>
      <c r="I1536" s="5" t="s">
        <v>82</v>
      </c>
      <c r="J1536" s="5">
        <v>8</v>
      </c>
      <c r="K1536" s="41">
        <v>167.6</v>
      </c>
      <c r="L1536" s="5">
        <v>10.9</v>
      </c>
      <c r="M1536" s="124">
        <v>20.95</v>
      </c>
      <c r="N1536" s="7" t="s">
        <v>77</v>
      </c>
      <c r="O1536" s="7"/>
      <c r="P1536" s="7"/>
      <c r="Q1536" s="7"/>
      <c r="R1536" s="7"/>
      <c r="S1536" s="7"/>
      <c r="T1536" s="23"/>
      <c r="U1536" s="5"/>
      <c r="V1536" s="7"/>
      <c r="W1536" s="31" t="s">
        <v>7075</v>
      </c>
      <c r="X1536" s="47" t="s">
        <v>7076</v>
      </c>
      <c r="Y1536" s="47" t="s">
        <v>7076</v>
      </c>
      <c r="Z1536" s="31" t="s">
        <v>7075</v>
      </c>
      <c r="AA1536" s="5">
        <v>87.2</v>
      </c>
      <c r="AB1536" s="5">
        <v>80.400000000000006</v>
      </c>
      <c r="AC1536" s="5"/>
      <c r="AD1536" s="5"/>
      <c r="AE1536" s="146"/>
    </row>
    <row r="1537" spans="1:31" ht="16.95" customHeight="1" x14ac:dyDescent="0.3">
      <c r="A1537" s="3">
        <v>46082</v>
      </c>
      <c r="B1537" s="14">
        <v>46084</v>
      </c>
      <c r="C1537" s="7" t="s">
        <v>71</v>
      </c>
      <c r="D1537" s="5" t="s">
        <v>72</v>
      </c>
      <c r="E1537" s="31" t="s">
        <v>73</v>
      </c>
      <c r="F1537" s="5"/>
      <c r="G1537" s="33" t="s">
        <v>7077</v>
      </c>
      <c r="H1537" s="133" t="s">
        <v>7078</v>
      </c>
      <c r="I1537" s="5" t="s">
        <v>76</v>
      </c>
      <c r="J1537" s="5">
        <v>8</v>
      </c>
      <c r="K1537" s="41">
        <v>176</v>
      </c>
      <c r="L1537" s="5">
        <v>10.9</v>
      </c>
      <c r="M1537" s="124">
        <v>22</v>
      </c>
      <c r="N1537" s="7" t="s">
        <v>77</v>
      </c>
      <c r="O1537" s="7"/>
      <c r="P1537" s="7"/>
      <c r="Q1537" s="7"/>
      <c r="R1537" s="7"/>
      <c r="S1537" s="7"/>
      <c r="T1537" s="23"/>
      <c r="U1537" s="5"/>
      <c r="V1537" s="7"/>
      <c r="W1537" s="31" t="s">
        <v>7079</v>
      </c>
      <c r="X1537" s="47" t="s">
        <v>7080</v>
      </c>
      <c r="Y1537" s="47" t="s">
        <v>7080</v>
      </c>
      <c r="Z1537" s="31" t="s">
        <v>7079</v>
      </c>
      <c r="AA1537" s="5">
        <v>87.2</v>
      </c>
      <c r="AB1537" s="5">
        <v>88.8</v>
      </c>
      <c r="AC1537" s="5"/>
      <c r="AD1537" s="5"/>
      <c r="AE1537" s="146"/>
    </row>
    <row r="1538" spans="1:31" ht="16.95" customHeight="1" x14ac:dyDescent="0.3">
      <c r="A1538" s="3">
        <v>46082</v>
      </c>
      <c r="B1538" s="14">
        <v>46084</v>
      </c>
      <c r="C1538" s="7" t="s">
        <v>71</v>
      </c>
      <c r="D1538" s="5" t="s">
        <v>72</v>
      </c>
      <c r="E1538" s="31" t="s">
        <v>73</v>
      </c>
      <c r="F1538" s="5"/>
      <c r="G1538" s="33" t="s">
        <v>6131</v>
      </c>
      <c r="H1538" s="133" t="s">
        <v>7081</v>
      </c>
      <c r="I1538" s="5" t="s">
        <v>82</v>
      </c>
      <c r="J1538" s="5">
        <v>6</v>
      </c>
      <c r="K1538" s="41">
        <v>98.6</v>
      </c>
      <c r="L1538" s="5">
        <v>10.9</v>
      </c>
      <c r="M1538" s="124">
        <v>16.433333333333302</v>
      </c>
      <c r="N1538" s="7" t="s">
        <v>77</v>
      </c>
      <c r="O1538" s="7"/>
      <c r="P1538" s="7"/>
      <c r="Q1538" s="7"/>
      <c r="R1538" s="7"/>
      <c r="S1538" s="7"/>
      <c r="T1538" s="23"/>
      <c r="U1538" s="5"/>
      <c r="V1538" s="7"/>
      <c r="W1538" s="31" t="s">
        <v>7082</v>
      </c>
      <c r="X1538" s="47" t="s">
        <v>6192</v>
      </c>
      <c r="Y1538" s="47" t="s">
        <v>6192</v>
      </c>
      <c r="Z1538" s="31" t="s">
        <v>7082</v>
      </c>
      <c r="AA1538" s="5">
        <v>65.400000000000006</v>
      </c>
      <c r="AB1538" s="5">
        <v>33.200000000000003</v>
      </c>
      <c r="AC1538" s="5"/>
      <c r="AD1538" s="5"/>
      <c r="AE1538" s="146"/>
    </row>
    <row r="1539" spans="1:31" ht="16.95" customHeight="1" x14ac:dyDescent="0.3">
      <c r="A1539" s="3">
        <v>46082</v>
      </c>
      <c r="B1539" s="14">
        <v>46084</v>
      </c>
      <c r="C1539" s="7" t="s">
        <v>71</v>
      </c>
      <c r="D1539" s="5" t="s">
        <v>72</v>
      </c>
      <c r="E1539" s="31" t="s">
        <v>73</v>
      </c>
      <c r="F1539" s="5"/>
      <c r="G1539" s="33" t="s">
        <v>6903</v>
      </c>
      <c r="H1539" s="133" t="s">
        <v>7083</v>
      </c>
      <c r="I1539" s="5" t="s">
        <v>76</v>
      </c>
      <c r="J1539" s="5">
        <v>6</v>
      </c>
      <c r="K1539" s="41">
        <v>116</v>
      </c>
      <c r="L1539" s="5">
        <v>10.9</v>
      </c>
      <c r="M1539" s="124">
        <v>19.3333333333333</v>
      </c>
      <c r="N1539" s="7" t="s">
        <v>77</v>
      </c>
      <c r="O1539" s="7"/>
      <c r="P1539" s="7"/>
      <c r="Q1539" s="7"/>
      <c r="R1539" s="7"/>
      <c r="S1539" s="7"/>
      <c r="T1539" s="23"/>
      <c r="U1539" s="5"/>
      <c r="V1539" s="7"/>
      <c r="W1539" s="31" t="s">
        <v>7084</v>
      </c>
      <c r="X1539" s="47" t="s">
        <v>7085</v>
      </c>
      <c r="Y1539" s="47" t="s">
        <v>7085</v>
      </c>
      <c r="Z1539" s="31" t="s">
        <v>7084</v>
      </c>
      <c r="AA1539" s="5">
        <v>65.400000000000006</v>
      </c>
      <c r="AB1539" s="5">
        <v>50.6</v>
      </c>
      <c r="AC1539" s="5"/>
      <c r="AD1539" s="5"/>
      <c r="AE1539" s="146"/>
    </row>
    <row r="1540" spans="1:31" ht="16.95" customHeight="1" x14ac:dyDescent="0.3">
      <c r="A1540" s="3">
        <v>46082</v>
      </c>
      <c r="B1540" s="14">
        <v>46084</v>
      </c>
      <c r="C1540" s="7" t="s">
        <v>71</v>
      </c>
      <c r="D1540" s="5" t="s">
        <v>72</v>
      </c>
      <c r="E1540" s="31" t="s">
        <v>73</v>
      </c>
      <c r="F1540" s="5"/>
      <c r="G1540" s="33" t="s">
        <v>7086</v>
      </c>
      <c r="H1540" s="133" t="s">
        <v>7087</v>
      </c>
      <c r="I1540" s="5" t="s">
        <v>82</v>
      </c>
      <c r="J1540" s="5">
        <v>5</v>
      </c>
      <c r="K1540" s="41">
        <v>61.42</v>
      </c>
      <c r="L1540" s="5">
        <v>10.9</v>
      </c>
      <c r="M1540" s="124">
        <v>12.284000000000001</v>
      </c>
      <c r="N1540" s="7" t="s">
        <v>77</v>
      </c>
      <c r="O1540" s="7"/>
      <c r="P1540" s="7"/>
      <c r="Q1540" s="7"/>
      <c r="R1540" s="7"/>
      <c r="S1540" s="7"/>
      <c r="T1540" s="23"/>
      <c r="U1540" s="5"/>
      <c r="V1540" s="7"/>
      <c r="W1540" s="31" t="s">
        <v>7088</v>
      </c>
      <c r="X1540" s="47" t="s">
        <v>6076</v>
      </c>
      <c r="Y1540" s="47" t="s">
        <v>6076</v>
      </c>
      <c r="Z1540" s="31" t="s">
        <v>7088</v>
      </c>
      <c r="AA1540" s="5">
        <v>54.5</v>
      </c>
      <c r="AB1540" s="5">
        <v>6.92</v>
      </c>
      <c r="AC1540" s="5"/>
      <c r="AD1540" s="5"/>
      <c r="AE1540" s="146"/>
    </row>
    <row r="1541" spans="1:31" ht="16.95" customHeight="1" x14ac:dyDescent="0.3">
      <c r="A1541" s="3">
        <v>46082</v>
      </c>
      <c r="B1541" s="14">
        <v>46084</v>
      </c>
      <c r="C1541" s="7" t="s">
        <v>71</v>
      </c>
      <c r="D1541" s="5" t="s">
        <v>72</v>
      </c>
      <c r="E1541" s="31" t="s">
        <v>73</v>
      </c>
      <c r="F1541" s="5"/>
      <c r="G1541" s="33" t="s">
        <v>7089</v>
      </c>
      <c r="H1541" s="133" t="s">
        <v>7090</v>
      </c>
      <c r="I1541" s="5" t="s">
        <v>76</v>
      </c>
      <c r="J1541" s="5">
        <v>3</v>
      </c>
      <c r="K1541" s="41">
        <v>75</v>
      </c>
      <c r="L1541" s="5">
        <v>10.9</v>
      </c>
      <c r="M1541" s="124">
        <v>25</v>
      </c>
      <c r="N1541" s="7" t="s">
        <v>77</v>
      </c>
      <c r="O1541" s="7"/>
      <c r="P1541" s="7"/>
      <c r="Q1541" s="7"/>
      <c r="R1541" s="7"/>
      <c r="S1541" s="7"/>
      <c r="T1541" s="23"/>
      <c r="U1541" s="5"/>
      <c r="V1541" s="7"/>
      <c r="W1541" s="31" t="s">
        <v>7091</v>
      </c>
      <c r="X1541" s="47" t="s">
        <v>7092</v>
      </c>
      <c r="Y1541" s="47" t="s">
        <v>7092</v>
      </c>
      <c r="Z1541" s="31" t="s">
        <v>7091</v>
      </c>
      <c r="AA1541" s="5">
        <v>32.700000000000003</v>
      </c>
      <c r="AB1541" s="5">
        <v>42.3</v>
      </c>
      <c r="AC1541" s="5"/>
      <c r="AD1541" s="5"/>
      <c r="AE1541" s="146"/>
    </row>
    <row r="1542" spans="1:31" ht="16.95" customHeight="1" x14ac:dyDescent="0.3">
      <c r="A1542" s="3">
        <v>46082</v>
      </c>
      <c r="B1542" s="14">
        <v>46084</v>
      </c>
      <c r="C1542" s="7" t="s">
        <v>71</v>
      </c>
      <c r="D1542" s="5" t="s">
        <v>72</v>
      </c>
      <c r="E1542" s="31" t="s">
        <v>73</v>
      </c>
      <c r="F1542" s="5"/>
      <c r="G1542" s="33" t="s">
        <v>7093</v>
      </c>
      <c r="H1542" s="133" t="s">
        <v>7094</v>
      </c>
      <c r="I1542" s="5" t="s">
        <v>76</v>
      </c>
      <c r="J1542" s="5">
        <v>8</v>
      </c>
      <c r="K1542" s="41">
        <v>387</v>
      </c>
      <c r="L1542" s="5">
        <v>10.9</v>
      </c>
      <c r="M1542" s="124">
        <v>48.375</v>
      </c>
      <c r="N1542" s="7" t="s">
        <v>77</v>
      </c>
      <c r="O1542" s="7"/>
      <c r="P1542" s="7"/>
      <c r="Q1542" s="7"/>
      <c r="R1542" s="7"/>
      <c r="S1542" s="7"/>
      <c r="T1542" s="23"/>
      <c r="U1542" s="5"/>
      <c r="V1542" s="7"/>
      <c r="W1542" s="31" t="s">
        <v>7095</v>
      </c>
      <c r="X1542" s="47" t="s">
        <v>7096</v>
      </c>
      <c r="Y1542" s="47" t="s">
        <v>7096</v>
      </c>
      <c r="Z1542" s="31" t="s">
        <v>7095</v>
      </c>
      <c r="AA1542" s="5">
        <v>87.2</v>
      </c>
      <c r="AB1542" s="5">
        <v>299.8</v>
      </c>
      <c r="AC1542" s="5"/>
      <c r="AD1542" s="5"/>
      <c r="AE1542" s="146"/>
    </row>
    <row r="1543" spans="1:31" ht="16.95" customHeight="1" x14ac:dyDescent="0.3">
      <c r="A1543" s="3">
        <v>46082</v>
      </c>
      <c r="B1543" s="14">
        <v>46084</v>
      </c>
      <c r="C1543" s="7" t="s">
        <v>71</v>
      </c>
      <c r="D1543" s="5" t="s">
        <v>72</v>
      </c>
      <c r="E1543" s="31" t="s">
        <v>73</v>
      </c>
      <c r="F1543" s="5"/>
      <c r="G1543" s="33" t="s">
        <v>6139</v>
      </c>
      <c r="H1543" s="133" t="s">
        <v>7097</v>
      </c>
      <c r="I1543" s="5" t="s">
        <v>82</v>
      </c>
      <c r="J1543" s="5">
        <v>3</v>
      </c>
      <c r="K1543" s="41">
        <v>65.44</v>
      </c>
      <c r="L1543" s="5">
        <v>10.9</v>
      </c>
      <c r="M1543" s="124">
        <v>21.813333333333301</v>
      </c>
      <c r="N1543" s="7" t="s">
        <v>77</v>
      </c>
      <c r="O1543" s="7"/>
      <c r="P1543" s="7"/>
      <c r="Q1543" s="7"/>
      <c r="R1543" s="7"/>
      <c r="S1543" s="7"/>
      <c r="T1543" s="23"/>
      <c r="U1543" s="5"/>
      <c r="V1543" s="7"/>
      <c r="W1543" s="31" t="s">
        <v>7098</v>
      </c>
      <c r="X1543" s="47" t="s">
        <v>7099</v>
      </c>
      <c r="Y1543" s="47" t="s">
        <v>7099</v>
      </c>
      <c r="Z1543" s="31" t="s">
        <v>7098</v>
      </c>
      <c r="AA1543" s="5">
        <v>32.700000000000003</v>
      </c>
      <c r="AB1543" s="5">
        <v>32.74</v>
      </c>
      <c r="AC1543" s="5"/>
      <c r="AD1543" s="5"/>
      <c r="AE1543" s="146"/>
    </row>
    <row r="1544" spans="1:31" ht="16.95" customHeight="1" x14ac:dyDescent="0.3">
      <c r="A1544" s="3">
        <v>46082</v>
      </c>
      <c r="B1544" s="14">
        <v>46084</v>
      </c>
      <c r="C1544" s="5" t="s">
        <v>521</v>
      </c>
      <c r="D1544" s="5" t="s">
        <v>6664</v>
      </c>
      <c r="E1544" s="31" t="s">
        <v>73</v>
      </c>
      <c r="F1544" s="5"/>
      <c r="G1544" s="33" t="s">
        <v>6170</v>
      </c>
      <c r="H1544" s="133" t="s">
        <v>7100</v>
      </c>
      <c r="I1544" s="5" t="s">
        <v>82</v>
      </c>
      <c r="J1544" s="5">
        <v>8</v>
      </c>
      <c r="K1544" s="41">
        <v>87.9</v>
      </c>
      <c r="L1544" s="5">
        <v>10.9</v>
      </c>
      <c r="M1544" s="124">
        <v>10.987500000000001</v>
      </c>
      <c r="N1544" s="7" t="s">
        <v>77</v>
      </c>
      <c r="O1544" s="7"/>
      <c r="P1544" s="7"/>
      <c r="Q1544" s="7"/>
      <c r="R1544" s="7"/>
      <c r="S1544" s="7"/>
      <c r="T1544" s="23"/>
      <c r="U1544" s="5"/>
      <c r="V1544" s="7"/>
      <c r="W1544" s="31" t="s">
        <v>7101</v>
      </c>
      <c r="X1544" s="47" t="s">
        <v>7102</v>
      </c>
      <c r="Y1544" s="47" t="s">
        <v>7102</v>
      </c>
      <c r="Z1544" s="31" t="s">
        <v>7101</v>
      </c>
      <c r="AA1544" s="5">
        <v>87.2</v>
      </c>
      <c r="AB1544" s="5">
        <v>0.70000000000000295</v>
      </c>
      <c r="AC1544" s="5"/>
      <c r="AD1544" s="5"/>
      <c r="AE1544" s="146"/>
    </row>
    <row r="1545" spans="1:31" ht="16.95" customHeight="1" x14ac:dyDescent="0.3">
      <c r="A1545" s="3">
        <v>46082</v>
      </c>
      <c r="B1545" s="14">
        <v>46084</v>
      </c>
      <c r="C1545" s="7" t="s">
        <v>71</v>
      </c>
      <c r="D1545" s="5" t="s">
        <v>72</v>
      </c>
      <c r="E1545" s="31" t="s">
        <v>73</v>
      </c>
      <c r="F1545" s="5"/>
      <c r="G1545" s="33" t="s">
        <v>7103</v>
      </c>
      <c r="H1545" s="133" t="s">
        <v>7104</v>
      </c>
      <c r="I1545" s="5" t="s">
        <v>82</v>
      </c>
      <c r="J1545" s="5">
        <v>6</v>
      </c>
      <c r="K1545" s="41">
        <v>92</v>
      </c>
      <c r="L1545" s="5">
        <v>10.9</v>
      </c>
      <c r="M1545" s="124">
        <v>15.3333333333333</v>
      </c>
      <c r="N1545" s="7" t="s">
        <v>77</v>
      </c>
      <c r="O1545" s="7"/>
      <c r="P1545" s="7"/>
      <c r="Q1545" s="7"/>
      <c r="R1545" s="7"/>
      <c r="S1545" s="7"/>
      <c r="T1545" s="23"/>
      <c r="U1545" s="5"/>
      <c r="V1545" s="7"/>
      <c r="W1545" s="31" t="s">
        <v>7105</v>
      </c>
      <c r="X1545" s="47" t="s">
        <v>7106</v>
      </c>
      <c r="Y1545" s="47" t="s">
        <v>7106</v>
      </c>
      <c r="Z1545" s="31" t="s">
        <v>7105</v>
      </c>
      <c r="AA1545" s="5">
        <v>65.400000000000006</v>
      </c>
      <c r="AB1545" s="5">
        <v>26.6</v>
      </c>
      <c r="AC1545" s="5"/>
      <c r="AD1545" s="5"/>
      <c r="AE1545" s="146"/>
    </row>
    <row r="1546" spans="1:31" ht="16.95" customHeight="1" x14ac:dyDescent="0.3">
      <c r="A1546" s="3">
        <v>46082</v>
      </c>
      <c r="B1546" s="14">
        <v>46084</v>
      </c>
      <c r="C1546" s="5" t="s">
        <v>521</v>
      </c>
      <c r="D1546" s="5" t="s">
        <v>6664</v>
      </c>
      <c r="E1546" s="31" t="s">
        <v>73</v>
      </c>
      <c r="F1546" s="5"/>
      <c r="G1546" s="33" t="s">
        <v>6170</v>
      </c>
      <c r="H1546" s="133" t="s">
        <v>7107</v>
      </c>
      <c r="I1546" s="5" t="s">
        <v>76</v>
      </c>
      <c r="J1546" s="5">
        <v>3</v>
      </c>
      <c r="K1546" s="41">
        <v>32.9</v>
      </c>
      <c r="L1546" s="5">
        <v>10.9</v>
      </c>
      <c r="M1546" s="124">
        <v>10.966666666666701</v>
      </c>
      <c r="N1546" s="7" t="s">
        <v>77</v>
      </c>
      <c r="O1546" s="7"/>
      <c r="P1546" s="7"/>
      <c r="Q1546" s="7"/>
      <c r="R1546" s="7"/>
      <c r="S1546" s="7"/>
      <c r="T1546" s="23"/>
      <c r="U1546" s="5"/>
      <c r="V1546" s="7"/>
      <c r="W1546" s="31" t="s">
        <v>7108</v>
      </c>
      <c r="X1546" s="47" t="s">
        <v>7109</v>
      </c>
      <c r="Y1546" s="47" t="s">
        <v>7109</v>
      </c>
      <c r="Z1546" s="31" t="s">
        <v>7108</v>
      </c>
      <c r="AA1546" s="5">
        <v>32.700000000000003</v>
      </c>
      <c r="AB1546" s="5">
        <v>0.19999999999999599</v>
      </c>
      <c r="AC1546" s="5"/>
      <c r="AD1546" s="5"/>
      <c r="AE1546" s="146"/>
    </row>
    <row r="1547" spans="1:31" ht="16.95" customHeight="1" x14ac:dyDescent="0.3">
      <c r="A1547" s="3">
        <v>46082</v>
      </c>
      <c r="B1547" s="14">
        <v>46084</v>
      </c>
      <c r="C1547" s="7" t="s">
        <v>71</v>
      </c>
      <c r="D1547" s="5" t="s">
        <v>72</v>
      </c>
      <c r="E1547" s="31" t="s">
        <v>73</v>
      </c>
      <c r="F1547" s="5"/>
      <c r="G1547" s="33" t="s">
        <v>7110</v>
      </c>
      <c r="H1547" s="133" t="s">
        <v>7111</v>
      </c>
      <c r="I1547" s="5" t="s">
        <v>76</v>
      </c>
      <c r="J1547" s="5">
        <v>8</v>
      </c>
      <c r="K1547" s="41">
        <v>148.80000000000001</v>
      </c>
      <c r="L1547" s="5">
        <v>10.9</v>
      </c>
      <c r="M1547" s="124">
        <v>18.600000000000001</v>
      </c>
      <c r="N1547" s="7" t="s">
        <v>77</v>
      </c>
      <c r="O1547" s="7"/>
      <c r="P1547" s="7"/>
      <c r="Q1547" s="7"/>
      <c r="R1547" s="7"/>
      <c r="S1547" s="7"/>
      <c r="T1547" s="23"/>
      <c r="U1547" s="5"/>
      <c r="V1547" s="7"/>
      <c r="W1547" s="31" t="s">
        <v>7112</v>
      </c>
      <c r="X1547" s="47" t="s">
        <v>7113</v>
      </c>
      <c r="Y1547" s="47" t="s">
        <v>7113</v>
      </c>
      <c r="Z1547" s="31" t="s">
        <v>7112</v>
      </c>
      <c r="AA1547" s="5">
        <v>87.2</v>
      </c>
      <c r="AB1547" s="5">
        <v>61.6</v>
      </c>
      <c r="AC1547" s="5"/>
      <c r="AD1547" s="5"/>
      <c r="AE1547" s="146"/>
    </row>
    <row r="1548" spans="1:31" ht="16.95" customHeight="1" x14ac:dyDescent="0.3">
      <c r="A1548" s="3">
        <v>46082</v>
      </c>
      <c r="B1548" s="14">
        <v>46084</v>
      </c>
      <c r="C1548" s="5" t="s">
        <v>521</v>
      </c>
      <c r="D1548" s="5" t="s">
        <v>6664</v>
      </c>
      <c r="E1548" s="31" t="s">
        <v>73</v>
      </c>
      <c r="F1548" s="5"/>
      <c r="G1548" s="33" t="s">
        <v>6170</v>
      </c>
      <c r="H1548" s="133" t="s">
        <v>7114</v>
      </c>
      <c r="I1548" s="5" t="s">
        <v>82</v>
      </c>
      <c r="J1548" s="5">
        <v>6</v>
      </c>
      <c r="K1548" s="41">
        <v>65.900000000000006</v>
      </c>
      <c r="L1548" s="5">
        <v>10.9</v>
      </c>
      <c r="M1548" s="124">
        <v>10.983333333333301</v>
      </c>
      <c r="N1548" s="7" t="s">
        <v>77</v>
      </c>
      <c r="O1548" s="7"/>
      <c r="P1548" s="7"/>
      <c r="Q1548" s="7"/>
      <c r="R1548" s="7"/>
      <c r="S1548" s="7"/>
      <c r="T1548" s="23"/>
      <c r="U1548" s="5"/>
      <c r="V1548" s="7"/>
      <c r="W1548" s="31" t="s">
        <v>7115</v>
      </c>
      <c r="X1548" s="47" t="s">
        <v>7116</v>
      </c>
      <c r="Y1548" s="47" t="s">
        <v>7116</v>
      </c>
      <c r="Z1548" s="31" t="s">
        <v>7115</v>
      </c>
      <c r="AA1548" s="5">
        <v>65.400000000000006</v>
      </c>
      <c r="AB1548" s="5">
        <v>0.5</v>
      </c>
      <c r="AC1548" s="5"/>
      <c r="AD1548" s="5"/>
      <c r="AE1548" s="146"/>
    </row>
    <row r="1549" spans="1:31" ht="16.95" customHeight="1" x14ac:dyDescent="0.3">
      <c r="A1549" s="3">
        <v>46082</v>
      </c>
      <c r="B1549" s="14">
        <v>46084</v>
      </c>
      <c r="C1549" s="7" t="s">
        <v>71</v>
      </c>
      <c r="D1549" s="5" t="s">
        <v>72</v>
      </c>
      <c r="E1549" s="31" t="s">
        <v>73</v>
      </c>
      <c r="F1549" s="5"/>
      <c r="G1549" s="33" t="s">
        <v>6163</v>
      </c>
      <c r="H1549" s="133" t="s">
        <v>7117</v>
      </c>
      <c r="I1549" s="5" t="s">
        <v>82</v>
      </c>
      <c r="J1549" s="5">
        <v>8</v>
      </c>
      <c r="K1549" s="41">
        <v>137</v>
      </c>
      <c r="L1549" s="5">
        <v>10.9</v>
      </c>
      <c r="M1549" s="124">
        <v>17.125</v>
      </c>
      <c r="N1549" s="7" t="s">
        <v>77</v>
      </c>
      <c r="O1549" s="7"/>
      <c r="P1549" s="7"/>
      <c r="Q1549" s="7"/>
      <c r="R1549" s="7"/>
      <c r="S1549" s="7"/>
      <c r="T1549" s="23"/>
      <c r="U1549" s="5"/>
      <c r="V1549" s="7"/>
      <c r="W1549" s="31" t="s">
        <v>7118</v>
      </c>
      <c r="X1549" s="47" t="s">
        <v>7119</v>
      </c>
      <c r="Y1549" s="47" t="s">
        <v>7119</v>
      </c>
      <c r="Z1549" s="31" t="s">
        <v>7118</v>
      </c>
      <c r="AA1549" s="5">
        <v>87.2</v>
      </c>
      <c r="AB1549" s="5">
        <v>49.8</v>
      </c>
      <c r="AC1549" s="5"/>
      <c r="AD1549" s="5"/>
      <c r="AE1549" s="146"/>
    </row>
    <row r="1550" spans="1:31" ht="16.95" customHeight="1" x14ac:dyDescent="0.3">
      <c r="A1550" s="3">
        <v>46082</v>
      </c>
      <c r="B1550" s="14">
        <v>46084</v>
      </c>
      <c r="C1550" s="7" t="s">
        <v>71</v>
      </c>
      <c r="D1550" s="5" t="s">
        <v>72</v>
      </c>
      <c r="E1550" s="31" t="s">
        <v>73</v>
      </c>
      <c r="F1550" s="5"/>
      <c r="G1550" s="33" t="s">
        <v>6936</v>
      </c>
      <c r="H1550" s="133" t="s">
        <v>7120</v>
      </c>
      <c r="I1550" s="5" t="s">
        <v>76</v>
      </c>
      <c r="J1550" s="5">
        <v>5</v>
      </c>
      <c r="K1550" s="41">
        <v>90</v>
      </c>
      <c r="L1550" s="5">
        <v>10.9</v>
      </c>
      <c r="M1550" s="124">
        <v>18</v>
      </c>
      <c r="N1550" s="7" t="s">
        <v>77</v>
      </c>
      <c r="O1550" s="7"/>
      <c r="P1550" s="7"/>
      <c r="Q1550" s="7"/>
      <c r="R1550" s="7"/>
      <c r="S1550" s="7"/>
      <c r="T1550" s="23"/>
      <c r="U1550" s="5"/>
      <c r="V1550" s="7"/>
      <c r="W1550" s="31" t="s">
        <v>7121</v>
      </c>
      <c r="X1550" s="47" t="s">
        <v>7122</v>
      </c>
      <c r="Y1550" s="47" t="s">
        <v>7122</v>
      </c>
      <c r="Z1550" s="31" t="s">
        <v>7121</v>
      </c>
      <c r="AA1550" s="5">
        <v>54.5</v>
      </c>
      <c r="AB1550" s="5">
        <v>35.5</v>
      </c>
      <c r="AC1550" s="5"/>
      <c r="AD1550" s="5"/>
      <c r="AE1550" s="146"/>
    </row>
    <row r="1551" spans="1:31" ht="16.95" customHeight="1" x14ac:dyDescent="0.3">
      <c r="A1551" s="3">
        <v>46082</v>
      </c>
      <c r="B1551" s="14">
        <v>46084</v>
      </c>
      <c r="C1551" s="7" t="s">
        <v>71</v>
      </c>
      <c r="D1551" s="5" t="s">
        <v>72</v>
      </c>
      <c r="E1551" s="31" t="s">
        <v>73</v>
      </c>
      <c r="F1551" s="5"/>
      <c r="G1551" s="33" t="s">
        <v>7123</v>
      </c>
      <c r="H1551" s="133" t="s">
        <v>7124</v>
      </c>
      <c r="I1551" s="5" t="s">
        <v>82</v>
      </c>
      <c r="J1551" s="5">
        <v>18</v>
      </c>
      <c r="K1551" s="41">
        <v>339.36</v>
      </c>
      <c r="L1551" s="5">
        <v>10.9</v>
      </c>
      <c r="M1551" s="124">
        <v>18.8533333333333</v>
      </c>
      <c r="N1551" s="7" t="s">
        <v>77</v>
      </c>
      <c r="O1551" s="7"/>
      <c r="P1551" s="7"/>
      <c r="Q1551" s="7"/>
      <c r="R1551" s="7"/>
      <c r="S1551" s="7"/>
      <c r="T1551" s="23"/>
      <c r="U1551" s="5"/>
      <c r="V1551" s="7"/>
      <c r="W1551" s="31" t="s">
        <v>7125</v>
      </c>
      <c r="X1551" s="47" t="s">
        <v>7126</v>
      </c>
      <c r="Y1551" s="47" t="s">
        <v>7126</v>
      </c>
      <c r="Z1551" s="31" t="s">
        <v>7125</v>
      </c>
      <c r="AA1551" s="5">
        <v>196.2</v>
      </c>
      <c r="AB1551" s="5">
        <v>143.16</v>
      </c>
      <c r="AC1551" s="5"/>
      <c r="AD1551" s="5"/>
      <c r="AE1551" s="146"/>
    </row>
    <row r="1552" spans="1:31" ht="16.95" customHeight="1" x14ac:dyDescent="0.3">
      <c r="A1552" s="3">
        <v>46082</v>
      </c>
      <c r="B1552" s="14">
        <v>46084</v>
      </c>
      <c r="C1552" s="7" t="s">
        <v>71</v>
      </c>
      <c r="D1552" s="5" t="s">
        <v>72</v>
      </c>
      <c r="E1552" s="31" t="s">
        <v>73</v>
      </c>
      <c r="F1552" s="5"/>
      <c r="G1552" s="33" t="s">
        <v>7127</v>
      </c>
      <c r="H1552" s="133" t="s">
        <v>7128</v>
      </c>
      <c r="I1552" s="5" t="s">
        <v>76</v>
      </c>
      <c r="J1552" s="5">
        <v>6</v>
      </c>
      <c r="K1552" s="41">
        <v>89.8</v>
      </c>
      <c r="L1552" s="5">
        <v>10.9</v>
      </c>
      <c r="M1552" s="124">
        <v>14.966666666666701</v>
      </c>
      <c r="N1552" s="7" t="s">
        <v>77</v>
      </c>
      <c r="O1552" s="7"/>
      <c r="P1552" s="7"/>
      <c r="Q1552" s="7"/>
      <c r="R1552" s="7"/>
      <c r="S1552" s="7"/>
      <c r="T1552" s="23"/>
      <c r="U1552" s="5"/>
      <c r="V1552" s="7"/>
      <c r="W1552" s="31" t="s">
        <v>7129</v>
      </c>
      <c r="X1552" s="47" t="s">
        <v>7130</v>
      </c>
      <c r="Y1552" s="47" t="s">
        <v>7130</v>
      </c>
      <c r="Z1552" s="31" t="s">
        <v>7129</v>
      </c>
      <c r="AA1552" s="5">
        <v>65.400000000000006</v>
      </c>
      <c r="AB1552" s="5">
        <v>24.4</v>
      </c>
      <c r="AC1552" s="5"/>
      <c r="AD1552" s="5"/>
      <c r="AE1552" s="146"/>
    </row>
    <row r="1553" spans="1:31" ht="16.95" customHeight="1" x14ac:dyDescent="0.3">
      <c r="A1553" s="3">
        <v>46082</v>
      </c>
      <c r="B1553" s="14">
        <v>46084</v>
      </c>
      <c r="C1553" s="5" t="s">
        <v>148</v>
      </c>
      <c r="D1553" s="5" t="s">
        <v>6435</v>
      </c>
      <c r="E1553" s="31" t="s">
        <v>73</v>
      </c>
      <c r="F1553" s="5"/>
      <c r="G1553" s="33" t="s">
        <v>6428</v>
      </c>
      <c r="H1553" s="133" t="s">
        <v>7131</v>
      </c>
      <c r="I1553" s="5" t="s">
        <v>82</v>
      </c>
      <c r="J1553" s="5">
        <v>6</v>
      </c>
      <c r="K1553" s="41">
        <v>80</v>
      </c>
      <c r="L1553" s="5">
        <v>10.9</v>
      </c>
      <c r="M1553" s="124">
        <v>13.3333333333333</v>
      </c>
      <c r="N1553" s="7" t="s">
        <v>77</v>
      </c>
      <c r="O1553" s="7"/>
      <c r="P1553" s="7"/>
      <c r="Q1553" s="7"/>
      <c r="R1553" s="7"/>
      <c r="S1553" s="7"/>
      <c r="T1553" s="23"/>
      <c r="U1553" s="5"/>
      <c r="V1553" s="7"/>
      <c r="W1553" s="31" t="s">
        <v>7132</v>
      </c>
      <c r="X1553" s="47" t="s">
        <v>7133</v>
      </c>
      <c r="Y1553" s="47" t="s">
        <v>7133</v>
      </c>
      <c r="Z1553" s="31" t="s">
        <v>7132</v>
      </c>
      <c r="AA1553" s="5">
        <v>65.400000000000006</v>
      </c>
      <c r="AB1553" s="5">
        <v>14.6</v>
      </c>
      <c r="AC1553" s="5"/>
      <c r="AD1553" s="5"/>
      <c r="AE1553" s="146"/>
    </row>
    <row r="1554" spans="1:31" ht="16.95" customHeight="1" x14ac:dyDescent="0.3">
      <c r="A1554" s="3">
        <v>46082</v>
      </c>
      <c r="B1554" s="14">
        <v>46084</v>
      </c>
      <c r="C1554" s="5" t="s">
        <v>85</v>
      </c>
      <c r="D1554" s="5" t="s">
        <v>463</v>
      </c>
      <c r="E1554" s="31" t="s">
        <v>73</v>
      </c>
      <c r="F1554" s="5"/>
      <c r="G1554" s="33" t="s">
        <v>6926</v>
      </c>
      <c r="H1554" s="133" t="s">
        <v>7134</v>
      </c>
      <c r="I1554" s="5" t="s">
        <v>82</v>
      </c>
      <c r="J1554" s="5">
        <v>6</v>
      </c>
      <c r="K1554" s="41">
        <v>65.400000000000006</v>
      </c>
      <c r="L1554" s="5">
        <v>10.9</v>
      </c>
      <c r="M1554" s="124">
        <v>10.9</v>
      </c>
      <c r="N1554" s="7" t="s">
        <v>77</v>
      </c>
      <c r="O1554" s="7"/>
      <c r="P1554" s="7"/>
      <c r="Q1554" s="7"/>
      <c r="R1554" s="7"/>
      <c r="S1554" s="7"/>
      <c r="T1554" s="23"/>
      <c r="U1554" s="5"/>
      <c r="V1554" s="7"/>
      <c r="W1554" s="31" t="s">
        <v>7135</v>
      </c>
      <c r="X1554" s="47" t="s">
        <v>7136</v>
      </c>
      <c r="Y1554" s="47" t="s">
        <v>7136</v>
      </c>
      <c r="Z1554" s="31" t="s">
        <v>7135</v>
      </c>
      <c r="AA1554" s="5">
        <v>65.400000000000006</v>
      </c>
      <c r="AB1554" s="5">
        <v>0</v>
      </c>
      <c r="AC1554" s="5"/>
      <c r="AD1554" s="5"/>
      <c r="AE1554" s="146"/>
    </row>
    <row r="1555" spans="1:31" ht="16.95" customHeight="1" x14ac:dyDescent="0.3">
      <c r="A1555" s="3">
        <v>46082</v>
      </c>
      <c r="B1555" s="14">
        <v>46084</v>
      </c>
      <c r="C1555" s="7" t="s">
        <v>71</v>
      </c>
      <c r="D1555" s="5" t="s">
        <v>72</v>
      </c>
      <c r="E1555" s="31" t="s">
        <v>73</v>
      </c>
      <c r="F1555" s="5"/>
      <c r="G1555" s="33" t="s">
        <v>6186</v>
      </c>
      <c r="H1555" s="133" t="s">
        <v>7137</v>
      </c>
      <c r="I1555" s="5" t="s">
        <v>82</v>
      </c>
      <c r="J1555" s="5">
        <v>3</v>
      </c>
      <c r="K1555" s="41">
        <v>99</v>
      </c>
      <c r="L1555" s="5">
        <v>10.9</v>
      </c>
      <c r="M1555" s="124">
        <v>33</v>
      </c>
      <c r="N1555" s="7" t="s">
        <v>77</v>
      </c>
      <c r="O1555" s="7"/>
      <c r="P1555" s="7"/>
      <c r="Q1555" s="7"/>
      <c r="R1555" s="7"/>
      <c r="S1555" s="7"/>
      <c r="T1555" s="23"/>
      <c r="U1555" s="5"/>
      <c r="V1555" s="7"/>
      <c r="W1555" s="31" t="s">
        <v>7138</v>
      </c>
      <c r="X1555" s="47" t="s">
        <v>6134</v>
      </c>
      <c r="Y1555" s="47" t="s">
        <v>6134</v>
      </c>
      <c r="Z1555" s="31" t="s">
        <v>7138</v>
      </c>
      <c r="AA1555" s="5">
        <v>32.700000000000003</v>
      </c>
      <c r="AB1555" s="5">
        <v>66.3</v>
      </c>
      <c r="AC1555" s="5"/>
      <c r="AD1555" s="5"/>
      <c r="AE1555" s="146"/>
    </row>
    <row r="1556" spans="1:31" ht="16.95" customHeight="1" x14ac:dyDescent="0.3">
      <c r="A1556" s="3">
        <v>46082</v>
      </c>
      <c r="B1556" s="14">
        <v>46084</v>
      </c>
      <c r="C1556" s="7" t="s">
        <v>71</v>
      </c>
      <c r="D1556" s="5" t="s">
        <v>72</v>
      </c>
      <c r="E1556" s="31" t="s">
        <v>73</v>
      </c>
      <c r="F1556" s="5"/>
      <c r="G1556" s="33" t="s">
        <v>7064</v>
      </c>
      <c r="H1556" s="133" t="s">
        <v>7139</v>
      </c>
      <c r="I1556" s="5" t="s">
        <v>82</v>
      </c>
      <c r="J1556" s="5">
        <v>12</v>
      </c>
      <c r="K1556" s="41">
        <v>262</v>
      </c>
      <c r="L1556" s="5">
        <v>10.9</v>
      </c>
      <c r="M1556" s="124">
        <v>21.8333333333333</v>
      </c>
      <c r="N1556" s="7" t="s">
        <v>77</v>
      </c>
      <c r="O1556" s="7"/>
      <c r="P1556" s="7"/>
      <c r="Q1556" s="7"/>
      <c r="R1556" s="7"/>
      <c r="S1556" s="7"/>
      <c r="T1556" s="23"/>
      <c r="U1556" s="5"/>
      <c r="V1556" s="7"/>
      <c r="W1556" s="31" t="s">
        <v>7140</v>
      </c>
      <c r="X1556" s="47" t="s">
        <v>6120</v>
      </c>
      <c r="Y1556" s="47" t="s">
        <v>6120</v>
      </c>
      <c r="Z1556" s="31" t="s">
        <v>7140</v>
      </c>
      <c r="AA1556" s="5">
        <v>130.80000000000001</v>
      </c>
      <c r="AB1556" s="5">
        <v>131.19999999999999</v>
      </c>
      <c r="AC1556" s="5"/>
      <c r="AD1556" s="5"/>
      <c r="AE1556" s="146"/>
    </row>
    <row r="1557" spans="1:31" ht="16.95" customHeight="1" x14ac:dyDescent="0.3">
      <c r="A1557" s="3">
        <v>46082</v>
      </c>
      <c r="B1557" s="14">
        <v>46084</v>
      </c>
      <c r="C1557" s="7" t="s">
        <v>71</v>
      </c>
      <c r="D1557" s="5" t="s">
        <v>72</v>
      </c>
      <c r="E1557" s="31" t="s">
        <v>73</v>
      </c>
      <c r="F1557" s="5"/>
      <c r="G1557" s="33" t="s">
        <v>7141</v>
      </c>
      <c r="H1557" s="129" t="s">
        <v>7142</v>
      </c>
      <c r="I1557" s="5" t="s">
        <v>76</v>
      </c>
      <c r="J1557" s="5">
        <v>6</v>
      </c>
      <c r="K1557" s="41">
        <v>84</v>
      </c>
      <c r="L1557" s="5">
        <v>10.9</v>
      </c>
      <c r="M1557" s="124">
        <v>14</v>
      </c>
      <c r="N1557" s="7" t="s">
        <v>77</v>
      </c>
      <c r="O1557" s="7"/>
      <c r="P1557" s="7"/>
      <c r="Q1557" s="7"/>
      <c r="R1557" s="7"/>
      <c r="S1557" s="7"/>
      <c r="T1557" s="23"/>
      <c r="U1557" s="5"/>
      <c r="V1557" s="7"/>
      <c r="W1557" s="31" t="s">
        <v>7143</v>
      </c>
      <c r="X1557" s="47" t="s">
        <v>7144</v>
      </c>
      <c r="Y1557" s="47" t="s">
        <v>7144</v>
      </c>
      <c r="Z1557" s="31" t="s">
        <v>7143</v>
      </c>
      <c r="AA1557" s="5">
        <v>65.400000000000006</v>
      </c>
      <c r="AB1557" s="5">
        <v>18.600000000000001</v>
      </c>
      <c r="AC1557" s="5"/>
      <c r="AD1557" s="5"/>
      <c r="AE1557" s="146"/>
    </row>
    <row r="1558" spans="1:31" ht="16.95" customHeight="1" x14ac:dyDescent="0.3">
      <c r="A1558" s="3">
        <v>46082</v>
      </c>
      <c r="B1558" s="14">
        <v>46084</v>
      </c>
      <c r="C1558" s="7" t="s">
        <v>71</v>
      </c>
      <c r="D1558" s="5" t="s">
        <v>72</v>
      </c>
      <c r="E1558" s="31" t="s">
        <v>73</v>
      </c>
      <c r="F1558" s="5"/>
      <c r="G1558" s="33" t="s">
        <v>7145</v>
      </c>
      <c r="H1558" s="129" t="s">
        <v>7146</v>
      </c>
      <c r="I1558" s="5" t="s">
        <v>76</v>
      </c>
      <c r="J1558" s="5">
        <v>5</v>
      </c>
      <c r="K1558" s="41">
        <v>62.92</v>
      </c>
      <c r="L1558" s="5">
        <v>10.9</v>
      </c>
      <c r="M1558" s="124">
        <v>12.584</v>
      </c>
      <c r="N1558" s="7" t="s">
        <v>77</v>
      </c>
      <c r="O1558" s="7"/>
      <c r="P1558" s="7"/>
      <c r="Q1558" s="7"/>
      <c r="R1558" s="7"/>
      <c r="S1558" s="7"/>
      <c r="T1558" s="23"/>
      <c r="U1558" s="5"/>
      <c r="V1558" s="7"/>
      <c r="W1558" s="31" t="s">
        <v>7147</v>
      </c>
      <c r="X1558" s="47" t="s">
        <v>7148</v>
      </c>
      <c r="Y1558" s="47" t="s">
        <v>7148</v>
      </c>
      <c r="Z1558" s="31" t="s">
        <v>7147</v>
      </c>
      <c r="AA1558" s="5">
        <v>54.5</v>
      </c>
      <c r="AB1558" s="5">
        <v>8.42</v>
      </c>
      <c r="AC1558" s="5"/>
      <c r="AD1558" s="5"/>
      <c r="AE1558" s="146"/>
    </row>
    <row r="1559" spans="1:31" ht="16.95" customHeight="1" x14ac:dyDescent="0.3">
      <c r="A1559" s="3">
        <v>46082</v>
      </c>
      <c r="B1559" s="14">
        <v>46084</v>
      </c>
      <c r="C1559" s="7" t="s">
        <v>71</v>
      </c>
      <c r="D1559" s="5" t="s">
        <v>72</v>
      </c>
      <c r="E1559" s="31" t="s">
        <v>73</v>
      </c>
      <c r="F1559" s="5"/>
      <c r="G1559" s="33" t="s">
        <v>7149</v>
      </c>
      <c r="H1559" s="133" t="s">
        <v>7150</v>
      </c>
      <c r="I1559" s="5" t="s">
        <v>82</v>
      </c>
      <c r="J1559" s="5">
        <v>6</v>
      </c>
      <c r="K1559" s="41">
        <v>137.6</v>
      </c>
      <c r="L1559" s="5">
        <v>10.9</v>
      </c>
      <c r="M1559" s="124">
        <v>22.933333333333302</v>
      </c>
      <c r="N1559" s="7" t="s">
        <v>77</v>
      </c>
      <c r="O1559" s="7"/>
      <c r="P1559" s="7"/>
      <c r="Q1559" s="7"/>
      <c r="R1559" s="7"/>
      <c r="S1559" s="7"/>
      <c r="T1559" s="23"/>
      <c r="U1559" s="5"/>
      <c r="V1559" s="7"/>
      <c r="W1559" s="31" t="s">
        <v>7151</v>
      </c>
      <c r="X1559" s="47" t="s">
        <v>7152</v>
      </c>
      <c r="Y1559" s="47" t="s">
        <v>7152</v>
      </c>
      <c r="Z1559" s="31" t="s">
        <v>7151</v>
      </c>
      <c r="AA1559" s="5">
        <v>65.400000000000006</v>
      </c>
      <c r="AB1559" s="5">
        <v>72.2</v>
      </c>
      <c r="AC1559" s="5"/>
      <c r="AD1559" s="5"/>
      <c r="AE1559" s="146"/>
    </row>
    <row r="1560" spans="1:31" ht="16.95" customHeight="1" x14ac:dyDescent="0.3">
      <c r="A1560" s="3">
        <v>46082</v>
      </c>
      <c r="B1560" s="14">
        <v>46084</v>
      </c>
      <c r="C1560" s="7" t="s">
        <v>71</v>
      </c>
      <c r="D1560" s="5" t="s">
        <v>72</v>
      </c>
      <c r="E1560" s="31" t="s">
        <v>73</v>
      </c>
      <c r="F1560" s="5"/>
      <c r="G1560" s="33" t="s">
        <v>7153</v>
      </c>
      <c r="H1560" s="133" t="s">
        <v>7154</v>
      </c>
      <c r="I1560" s="5" t="s">
        <v>82</v>
      </c>
      <c r="J1560" s="5">
        <v>6</v>
      </c>
      <c r="K1560" s="41">
        <v>88.82</v>
      </c>
      <c r="L1560" s="5">
        <v>10.9</v>
      </c>
      <c r="M1560" s="124">
        <v>14.803333333333301</v>
      </c>
      <c r="N1560" s="7" t="s">
        <v>77</v>
      </c>
      <c r="O1560" s="7"/>
      <c r="P1560" s="7"/>
      <c r="Q1560" s="7"/>
      <c r="R1560" s="7"/>
      <c r="S1560" s="7"/>
      <c r="T1560" s="23"/>
      <c r="U1560" s="5"/>
      <c r="V1560" s="7"/>
      <c r="W1560" s="31" t="s">
        <v>7155</v>
      </c>
      <c r="X1560" s="47" t="s">
        <v>7156</v>
      </c>
      <c r="Y1560" s="47" t="s">
        <v>7156</v>
      </c>
      <c r="Z1560" s="31" t="s">
        <v>7155</v>
      </c>
      <c r="AA1560" s="5">
        <v>65.400000000000006</v>
      </c>
      <c r="AB1560" s="5">
        <v>23.42</v>
      </c>
      <c r="AC1560" s="5"/>
      <c r="AD1560" s="5"/>
      <c r="AE1560" s="146"/>
    </row>
    <row r="1561" spans="1:31" ht="16.95" customHeight="1" x14ac:dyDescent="0.3">
      <c r="A1561" s="3">
        <v>46082</v>
      </c>
      <c r="B1561" s="14">
        <v>46084</v>
      </c>
      <c r="C1561" s="7" t="s">
        <v>71</v>
      </c>
      <c r="D1561" s="5" t="s">
        <v>72</v>
      </c>
      <c r="E1561" s="31" t="s">
        <v>73</v>
      </c>
      <c r="F1561" s="5"/>
      <c r="G1561" s="33" t="s">
        <v>7127</v>
      </c>
      <c r="H1561" s="133" t="s">
        <v>7157</v>
      </c>
      <c r="I1561" s="5" t="s">
        <v>82</v>
      </c>
      <c r="J1561" s="5">
        <v>3</v>
      </c>
      <c r="K1561" s="41">
        <v>49.5</v>
      </c>
      <c r="L1561" s="5">
        <v>10.9</v>
      </c>
      <c r="M1561" s="124">
        <v>16.5</v>
      </c>
      <c r="N1561" s="7" t="s">
        <v>77</v>
      </c>
      <c r="O1561" s="7"/>
      <c r="P1561" s="7"/>
      <c r="Q1561" s="7"/>
      <c r="R1561" s="7"/>
      <c r="S1561" s="7"/>
      <c r="T1561" s="23"/>
      <c r="U1561" s="5"/>
      <c r="V1561" s="7"/>
      <c r="W1561" s="31" t="s">
        <v>7158</v>
      </c>
      <c r="X1561" s="47" t="s">
        <v>7159</v>
      </c>
      <c r="Y1561" s="47" t="s">
        <v>7159</v>
      </c>
      <c r="Z1561" s="31" t="s">
        <v>7158</v>
      </c>
      <c r="AA1561" s="5">
        <v>32.700000000000003</v>
      </c>
      <c r="AB1561" s="5">
        <v>16.8</v>
      </c>
      <c r="AC1561" s="5"/>
      <c r="AD1561" s="5"/>
      <c r="AE1561" s="146"/>
    </row>
    <row r="1562" spans="1:31" ht="16.95" customHeight="1" x14ac:dyDescent="0.3">
      <c r="A1562" s="3">
        <v>46082</v>
      </c>
      <c r="B1562" s="14">
        <v>46084</v>
      </c>
      <c r="C1562" s="7" t="s">
        <v>71</v>
      </c>
      <c r="D1562" s="5" t="s">
        <v>72</v>
      </c>
      <c r="E1562" s="31" t="s">
        <v>73</v>
      </c>
      <c r="F1562" s="5"/>
      <c r="G1562" s="33" t="s">
        <v>6176</v>
      </c>
      <c r="H1562" s="133" t="s">
        <v>7160</v>
      </c>
      <c r="I1562" s="5" t="s">
        <v>82</v>
      </c>
      <c r="J1562" s="5">
        <v>1</v>
      </c>
      <c r="K1562" s="41">
        <v>34</v>
      </c>
      <c r="L1562" s="5">
        <v>10.9</v>
      </c>
      <c r="M1562" s="124">
        <v>34</v>
      </c>
      <c r="N1562" s="7" t="s">
        <v>77</v>
      </c>
      <c r="O1562" s="7"/>
      <c r="P1562" s="7"/>
      <c r="Q1562" s="7"/>
      <c r="R1562" s="7"/>
      <c r="S1562" s="7"/>
      <c r="T1562" s="23"/>
      <c r="U1562" s="5"/>
      <c r="V1562" s="7"/>
      <c r="W1562" s="31" t="s">
        <v>7161</v>
      </c>
      <c r="X1562" s="47" t="s">
        <v>7162</v>
      </c>
      <c r="Y1562" s="47" t="s">
        <v>7162</v>
      </c>
      <c r="Z1562" s="31" t="s">
        <v>7161</v>
      </c>
      <c r="AA1562" s="5">
        <v>10.9</v>
      </c>
      <c r="AB1562" s="5">
        <v>23.1</v>
      </c>
      <c r="AC1562" s="5"/>
      <c r="AD1562" s="5"/>
      <c r="AE1562" s="146"/>
    </row>
    <row r="1563" spans="1:31" ht="16.95" customHeight="1" x14ac:dyDescent="0.3">
      <c r="A1563" s="3">
        <v>46082</v>
      </c>
      <c r="B1563" s="14">
        <v>46084</v>
      </c>
      <c r="C1563" s="7" t="s">
        <v>71</v>
      </c>
      <c r="D1563" s="5" t="s">
        <v>72</v>
      </c>
      <c r="E1563" s="31" t="s">
        <v>73</v>
      </c>
      <c r="F1563" s="5"/>
      <c r="G1563" s="33" t="s">
        <v>7127</v>
      </c>
      <c r="H1563" s="133" t="s">
        <v>7163</v>
      </c>
      <c r="I1563" s="5" t="s">
        <v>82</v>
      </c>
      <c r="J1563" s="5">
        <v>6</v>
      </c>
      <c r="K1563" s="41">
        <v>90.1</v>
      </c>
      <c r="L1563" s="5">
        <v>10.9</v>
      </c>
      <c r="M1563" s="124">
        <v>15.016666666666699</v>
      </c>
      <c r="N1563" s="7" t="s">
        <v>77</v>
      </c>
      <c r="O1563" s="7"/>
      <c r="P1563" s="7"/>
      <c r="Q1563" s="7"/>
      <c r="R1563" s="7"/>
      <c r="S1563" s="7"/>
      <c r="T1563" s="23"/>
      <c r="U1563" s="5"/>
      <c r="V1563" s="7"/>
      <c r="W1563" s="31" t="s">
        <v>7164</v>
      </c>
      <c r="X1563" s="47" t="s">
        <v>7165</v>
      </c>
      <c r="Y1563" s="47" t="s">
        <v>7165</v>
      </c>
      <c r="Z1563" s="31" t="s">
        <v>7164</v>
      </c>
      <c r="AA1563" s="5">
        <v>65.400000000000006</v>
      </c>
      <c r="AB1563" s="5">
        <v>24.7</v>
      </c>
      <c r="AC1563" s="5"/>
      <c r="AD1563" s="5"/>
      <c r="AE1563" s="146"/>
    </row>
    <row r="1564" spans="1:31" ht="16.95" customHeight="1" x14ac:dyDescent="0.3">
      <c r="A1564" s="3">
        <v>46082</v>
      </c>
      <c r="B1564" s="14">
        <v>46084</v>
      </c>
      <c r="C1564" s="7" t="s">
        <v>71</v>
      </c>
      <c r="D1564" s="5" t="s">
        <v>72</v>
      </c>
      <c r="E1564" s="31" t="s">
        <v>73</v>
      </c>
      <c r="F1564" s="5"/>
      <c r="G1564" s="33" t="s">
        <v>7166</v>
      </c>
      <c r="H1564" s="133" t="s">
        <v>7167</v>
      </c>
      <c r="I1564" s="5" t="s">
        <v>76</v>
      </c>
      <c r="J1564" s="5">
        <v>8</v>
      </c>
      <c r="K1564" s="41">
        <v>101.85</v>
      </c>
      <c r="L1564" s="5">
        <v>10.9</v>
      </c>
      <c r="M1564" s="124">
        <v>12.731249999999999</v>
      </c>
      <c r="N1564" s="7" t="s">
        <v>77</v>
      </c>
      <c r="O1564" s="7"/>
      <c r="P1564" s="7"/>
      <c r="Q1564" s="7"/>
      <c r="R1564" s="7"/>
      <c r="S1564" s="7"/>
      <c r="T1564" s="23"/>
      <c r="U1564" s="5"/>
      <c r="V1564" s="7"/>
      <c r="W1564" s="31" t="s">
        <v>7168</v>
      </c>
      <c r="X1564" s="47" t="s">
        <v>7169</v>
      </c>
      <c r="Y1564" s="47" t="s">
        <v>7169</v>
      </c>
      <c r="Z1564" s="31" t="s">
        <v>7168</v>
      </c>
      <c r="AA1564" s="5">
        <v>87.2</v>
      </c>
      <c r="AB1564" s="5">
        <v>14.65</v>
      </c>
      <c r="AC1564" s="5"/>
      <c r="AD1564" s="5"/>
      <c r="AE1564" s="146"/>
    </row>
    <row r="1565" spans="1:31" ht="16.95" customHeight="1" x14ac:dyDescent="0.3">
      <c r="A1565" s="3">
        <v>46082</v>
      </c>
      <c r="B1565" s="14">
        <v>46084</v>
      </c>
      <c r="C1565" s="7" t="s">
        <v>71</v>
      </c>
      <c r="D1565" s="5" t="s">
        <v>72</v>
      </c>
      <c r="E1565" s="31" t="s">
        <v>73</v>
      </c>
      <c r="F1565" s="5"/>
      <c r="G1565" s="33" t="s">
        <v>7170</v>
      </c>
      <c r="H1565" s="133" t="s">
        <v>7171</v>
      </c>
      <c r="I1565" s="5" t="s">
        <v>76</v>
      </c>
      <c r="J1565" s="5">
        <v>2</v>
      </c>
      <c r="K1565" s="41">
        <v>80</v>
      </c>
      <c r="L1565" s="5">
        <v>10.9</v>
      </c>
      <c r="M1565" s="124">
        <v>40</v>
      </c>
      <c r="N1565" s="7" t="s">
        <v>77</v>
      </c>
      <c r="O1565" s="7"/>
      <c r="P1565" s="7"/>
      <c r="Q1565" s="7"/>
      <c r="R1565" s="7"/>
      <c r="S1565" s="7"/>
      <c r="T1565" s="23"/>
      <c r="U1565" s="5"/>
      <c r="V1565" s="7"/>
      <c r="W1565" s="31" t="s">
        <v>7172</v>
      </c>
      <c r="X1565" s="47" t="s">
        <v>7173</v>
      </c>
      <c r="Y1565" s="47" t="s">
        <v>7173</v>
      </c>
      <c r="Z1565" s="31" t="s">
        <v>7172</v>
      </c>
      <c r="AA1565" s="5">
        <v>21.8</v>
      </c>
      <c r="AB1565" s="5">
        <v>58.2</v>
      </c>
      <c r="AC1565" s="5"/>
      <c r="AD1565" s="5"/>
      <c r="AE1565" s="146"/>
    </row>
    <row r="1566" spans="1:31" ht="16.95" customHeight="1" x14ac:dyDescent="0.3">
      <c r="A1566" s="3">
        <v>46082</v>
      </c>
      <c r="B1566" s="14">
        <v>46084</v>
      </c>
      <c r="C1566" s="5" t="s">
        <v>521</v>
      </c>
      <c r="D1566" s="5" t="s">
        <v>6664</v>
      </c>
      <c r="E1566" s="31" t="s">
        <v>73</v>
      </c>
      <c r="F1566" s="5"/>
      <c r="G1566" s="33" t="s">
        <v>6170</v>
      </c>
      <c r="H1566" s="133" t="s">
        <v>7174</v>
      </c>
      <c r="I1566" s="5" t="s">
        <v>76</v>
      </c>
      <c r="J1566" s="5">
        <v>6</v>
      </c>
      <c r="K1566" s="41">
        <v>65.900000000000006</v>
      </c>
      <c r="L1566" s="5">
        <v>10.9</v>
      </c>
      <c r="M1566" s="124">
        <v>10.983333333333301</v>
      </c>
      <c r="N1566" s="7" t="s">
        <v>77</v>
      </c>
      <c r="O1566" s="7"/>
      <c r="P1566" s="7"/>
      <c r="Q1566" s="7"/>
      <c r="R1566" s="7"/>
      <c r="S1566" s="7"/>
      <c r="T1566" s="23"/>
      <c r="U1566" s="5"/>
      <c r="V1566" s="7"/>
      <c r="W1566" s="31" t="s">
        <v>7175</v>
      </c>
      <c r="X1566" s="47" t="s">
        <v>7176</v>
      </c>
      <c r="Y1566" s="47" t="s">
        <v>7176</v>
      </c>
      <c r="Z1566" s="31" t="s">
        <v>7175</v>
      </c>
      <c r="AA1566" s="5">
        <v>65.400000000000006</v>
      </c>
      <c r="AB1566" s="5">
        <v>0.5</v>
      </c>
      <c r="AC1566" s="5"/>
      <c r="AD1566" s="5"/>
      <c r="AE1566" s="146"/>
    </row>
    <row r="1567" spans="1:31" ht="16.95" customHeight="1" x14ac:dyDescent="0.3">
      <c r="A1567" s="3">
        <v>46082</v>
      </c>
      <c r="B1567" s="14">
        <v>46084</v>
      </c>
      <c r="C1567" s="7" t="s">
        <v>71</v>
      </c>
      <c r="D1567" s="5" t="s">
        <v>72</v>
      </c>
      <c r="E1567" s="31" t="s">
        <v>73</v>
      </c>
      <c r="F1567" s="5"/>
      <c r="G1567" s="33" t="s">
        <v>7177</v>
      </c>
      <c r="H1567" s="133" t="s">
        <v>7178</v>
      </c>
      <c r="I1567" s="5" t="s">
        <v>82</v>
      </c>
      <c r="J1567" s="5">
        <v>6</v>
      </c>
      <c r="K1567" s="41">
        <v>153</v>
      </c>
      <c r="L1567" s="5">
        <v>10.9</v>
      </c>
      <c r="M1567" s="124">
        <v>25.5</v>
      </c>
      <c r="N1567" s="7" t="s">
        <v>77</v>
      </c>
      <c r="O1567" s="7"/>
      <c r="P1567" s="7"/>
      <c r="Q1567" s="7"/>
      <c r="R1567" s="7"/>
      <c r="S1567" s="7"/>
      <c r="T1567" s="23"/>
      <c r="U1567" s="5"/>
      <c r="V1567" s="7"/>
      <c r="W1567" s="31" t="s">
        <v>7179</v>
      </c>
      <c r="X1567" s="47" t="s">
        <v>7180</v>
      </c>
      <c r="Y1567" s="47" t="s">
        <v>7180</v>
      </c>
      <c r="Z1567" s="31" t="s">
        <v>7179</v>
      </c>
      <c r="AA1567" s="5">
        <v>65.400000000000006</v>
      </c>
      <c r="AB1567" s="5">
        <v>87.6</v>
      </c>
      <c r="AC1567" s="5"/>
      <c r="AD1567" s="5"/>
      <c r="AE1567" s="146"/>
    </row>
    <row r="1568" spans="1:31" ht="16.95" customHeight="1" x14ac:dyDescent="0.3">
      <c r="A1568" s="3">
        <v>46082</v>
      </c>
      <c r="B1568" s="14">
        <v>46084</v>
      </c>
      <c r="C1568" s="7" t="s">
        <v>71</v>
      </c>
      <c r="D1568" s="5" t="s">
        <v>72</v>
      </c>
      <c r="E1568" s="31" t="s">
        <v>73</v>
      </c>
      <c r="F1568" s="5"/>
      <c r="G1568" s="33" t="s">
        <v>6159</v>
      </c>
      <c r="H1568" s="133" t="s">
        <v>7181</v>
      </c>
      <c r="I1568" s="5" t="s">
        <v>76</v>
      </c>
      <c r="J1568" s="5">
        <v>8</v>
      </c>
      <c r="K1568" s="41">
        <v>177</v>
      </c>
      <c r="L1568" s="5">
        <v>10.9</v>
      </c>
      <c r="M1568" s="124">
        <v>22.125</v>
      </c>
      <c r="N1568" s="7" t="s">
        <v>77</v>
      </c>
      <c r="O1568" s="7"/>
      <c r="P1568" s="7"/>
      <c r="Q1568" s="7"/>
      <c r="R1568" s="7"/>
      <c r="S1568" s="7"/>
      <c r="T1568" s="23"/>
      <c r="U1568" s="5"/>
      <c r="V1568" s="7"/>
      <c r="W1568" s="31" t="s">
        <v>7182</v>
      </c>
      <c r="X1568" s="47" t="s">
        <v>7183</v>
      </c>
      <c r="Y1568" s="47" t="s">
        <v>7183</v>
      </c>
      <c r="Z1568" s="31" t="s">
        <v>7182</v>
      </c>
      <c r="AA1568" s="5">
        <v>87.2</v>
      </c>
      <c r="AB1568" s="5">
        <v>89.8</v>
      </c>
      <c r="AC1568" s="5"/>
      <c r="AD1568" s="5"/>
      <c r="AE1568" s="146"/>
    </row>
    <row r="1569" spans="1:31" ht="16.95" customHeight="1" x14ac:dyDescent="0.3">
      <c r="A1569" s="3">
        <v>46082</v>
      </c>
      <c r="B1569" s="14">
        <v>46084</v>
      </c>
      <c r="C1569" s="7" t="s">
        <v>71</v>
      </c>
      <c r="D1569" s="5" t="s">
        <v>72</v>
      </c>
      <c r="E1569" s="31" t="s">
        <v>73</v>
      </c>
      <c r="F1569" s="5"/>
      <c r="G1569" s="33" t="s">
        <v>7093</v>
      </c>
      <c r="H1569" s="133" t="s">
        <v>7184</v>
      </c>
      <c r="I1569" s="5" t="s">
        <v>82</v>
      </c>
      <c r="J1569" s="5">
        <v>16</v>
      </c>
      <c r="K1569" s="41">
        <v>447</v>
      </c>
      <c r="L1569" s="5">
        <v>10.9</v>
      </c>
      <c r="M1569" s="124">
        <v>27.9375</v>
      </c>
      <c r="N1569" s="7" t="s">
        <v>77</v>
      </c>
      <c r="O1569" s="7"/>
      <c r="P1569" s="7"/>
      <c r="Q1569" s="7"/>
      <c r="R1569" s="7"/>
      <c r="S1569" s="7"/>
      <c r="T1569" s="23"/>
      <c r="U1569" s="5"/>
      <c r="V1569" s="7"/>
      <c r="W1569" s="31" t="s">
        <v>7185</v>
      </c>
      <c r="X1569" s="47" t="s">
        <v>7186</v>
      </c>
      <c r="Y1569" s="47" t="s">
        <v>7186</v>
      </c>
      <c r="Z1569" s="31" t="s">
        <v>7185</v>
      </c>
      <c r="AA1569" s="5">
        <v>174.4</v>
      </c>
      <c r="AB1569" s="5">
        <v>272.60000000000002</v>
      </c>
      <c r="AC1569" s="5"/>
      <c r="AD1569" s="5"/>
      <c r="AE1569" s="146"/>
    </row>
    <row r="1570" spans="1:31" ht="16.95" customHeight="1" x14ac:dyDescent="0.3">
      <c r="A1570" s="3">
        <v>46082</v>
      </c>
      <c r="B1570" s="14">
        <v>46084</v>
      </c>
      <c r="C1570" s="7" t="s">
        <v>71</v>
      </c>
      <c r="D1570" s="5" t="s">
        <v>72</v>
      </c>
      <c r="E1570" s="31" t="s">
        <v>73</v>
      </c>
      <c r="F1570" s="5"/>
      <c r="G1570" s="33" t="s">
        <v>7123</v>
      </c>
      <c r="H1570" s="133" t="s">
        <v>7187</v>
      </c>
      <c r="I1570" s="5" t="s">
        <v>82</v>
      </c>
      <c r="J1570" s="5">
        <v>6</v>
      </c>
      <c r="K1570" s="41">
        <v>137.6</v>
      </c>
      <c r="L1570" s="5">
        <v>10.9</v>
      </c>
      <c r="M1570" s="124">
        <v>22.933333333333302</v>
      </c>
      <c r="N1570" s="7" t="s">
        <v>77</v>
      </c>
      <c r="O1570" s="7"/>
      <c r="P1570" s="7"/>
      <c r="Q1570" s="7"/>
      <c r="R1570" s="7"/>
      <c r="S1570" s="7"/>
      <c r="T1570" s="23"/>
      <c r="U1570" s="5"/>
      <c r="V1570" s="7"/>
      <c r="W1570" s="31" t="s">
        <v>7188</v>
      </c>
      <c r="X1570" s="47" t="s">
        <v>7152</v>
      </c>
      <c r="Y1570" s="47" t="s">
        <v>7152</v>
      </c>
      <c r="Z1570" s="31" t="s">
        <v>7188</v>
      </c>
      <c r="AA1570" s="5">
        <v>65.400000000000006</v>
      </c>
      <c r="AB1570" s="5">
        <v>72.2</v>
      </c>
      <c r="AC1570" s="5"/>
      <c r="AD1570" s="5"/>
      <c r="AE1570" s="146"/>
    </row>
    <row r="1571" spans="1:31" ht="16.95" customHeight="1" x14ac:dyDescent="0.3">
      <c r="A1571" s="3">
        <v>46082</v>
      </c>
      <c r="B1571" s="14">
        <v>46084</v>
      </c>
      <c r="C1571" s="7" t="s">
        <v>71</v>
      </c>
      <c r="D1571" s="5" t="s">
        <v>72</v>
      </c>
      <c r="E1571" s="31" t="s">
        <v>73</v>
      </c>
      <c r="F1571" s="5"/>
      <c r="G1571" s="33" t="s">
        <v>7093</v>
      </c>
      <c r="H1571" s="133" t="s">
        <v>7189</v>
      </c>
      <c r="I1571" s="5" t="s">
        <v>82</v>
      </c>
      <c r="J1571" s="5">
        <v>24</v>
      </c>
      <c r="K1571" s="41">
        <v>677</v>
      </c>
      <c r="L1571" s="5">
        <v>10.9</v>
      </c>
      <c r="M1571" s="124">
        <v>28.2083333333333</v>
      </c>
      <c r="N1571" s="7" t="s">
        <v>77</v>
      </c>
      <c r="O1571" s="7"/>
      <c r="P1571" s="7"/>
      <c r="Q1571" s="7"/>
      <c r="R1571" s="7"/>
      <c r="S1571" s="7"/>
      <c r="T1571" s="23"/>
      <c r="U1571" s="5"/>
      <c r="V1571" s="7"/>
      <c r="W1571" s="31" t="s">
        <v>7190</v>
      </c>
      <c r="X1571" s="47" t="s">
        <v>7191</v>
      </c>
      <c r="Y1571" s="47" t="s">
        <v>7191</v>
      </c>
      <c r="Z1571" s="31" t="s">
        <v>7190</v>
      </c>
      <c r="AA1571" s="5">
        <v>261.60000000000002</v>
      </c>
      <c r="AB1571" s="5">
        <v>415.4</v>
      </c>
      <c r="AC1571" s="5"/>
      <c r="AD1571" s="5"/>
      <c r="AE1571" s="146"/>
    </row>
    <row r="1572" spans="1:31" ht="16.95" customHeight="1" x14ac:dyDescent="0.3">
      <c r="A1572" s="3">
        <v>46082</v>
      </c>
      <c r="B1572" s="14">
        <v>46084</v>
      </c>
      <c r="C1572" s="7" t="s">
        <v>71</v>
      </c>
      <c r="D1572" s="5" t="s">
        <v>72</v>
      </c>
      <c r="E1572" s="31" t="s">
        <v>73</v>
      </c>
      <c r="F1572" s="5"/>
      <c r="G1572" s="33" t="s">
        <v>6163</v>
      </c>
      <c r="H1572" s="133" t="s">
        <v>7192</v>
      </c>
      <c r="I1572" s="5" t="s">
        <v>76</v>
      </c>
      <c r="J1572" s="5">
        <v>24</v>
      </c>
      <c r="K1572" s="41">
        <v>380</v>
      </c>
      <c r="L1572" s="5">
        <v>10.9</v>
      </c>
      <c r="M1572" s="124">
        <v>15.8333333333333</v>
      </c>
      <c r="N1572" s="7" t="s">
        <v>77</v>
      </c>
      <c r="O1572" s="7"/>
      <c r="P1572" s="7"/>
      <c r="Q1572" s="7"/>
      <c r="R1572" s="7"/>
      <c r="S1572" s="7"/>
      <c r="T1572" s="23"/>
      <c r="U1572" s="5"/>
      <c r="V1572" s="7"/>
      <c r="W1572" s="31" t="s">
        <v>7193</v>
      </c>
      <c r="X1572" s="47" t="s">
        <v>7194</v>
      </c>
      <c r="Y1572" s="47" t="s">
        <v>7194</v>
      </c>
      <c r="Z1572" s="31" t="s">
        <v>7193</v>
      </c>
      <c r="AA1572" s="5">
        <v>261.60000000000002</v>
      </c>
      <c r="AB1572" s="5">
        <v>118.4</v>
      </c>
      <c r="AC1572" s="5"/>
      <c r="AD1572" s="5"/>
      <c r="AE1572" s="146"/>
    </row>
    <row r="1573" spans="1:31" ht="16.95" customHeight="1" x14ac:dyDescent="0.3">
      <c r="A1573" s="3">
        <v>46082</v>
      </c>
      <c r="B1573" s="14">
        <v>46084</v>
      </c>
      <c r="C1573" s="7" t="s">
        <v>71</v>
      </c>
      <c r="D1573" s="5" t="s">
        <v>72</v>
      </c>
      <c r="E1573" s="31" t="s">
        <v>73</v>
      </c>
      <c r="F1573" s="5"/>
      <c r="G1573" s="33" t="s">
        <v>7195</v>
      </c>
      <c r="H1573" s="133" t="s">
        <v>7196</v>
      </c>
      <c r="I1573" s="5" t="s">
        <v>76</v>
      </c>
      <c r="J1573" s="5">
        <v>6</v>
      </c>
      <c r="K1573" s="41">
        <v>88.5</v>
      </c>
      <c r="L1573" s="5">
        <v>10.9</v>
      </c>
      <c r="M1573" s="124">
        <v>14.75</v>
      </c>
      <c r="N1573" s="7" t="s">
        <v>77</v>
      </c>
      <c r="O1573" s="7"/>
      <c r="P1573" s="7"/>
      <c r="Q1573" s="7"/>
      <c r="R1573" s="7"/>
      <c r="S1573" s="7"/>
      <c r="T1573" s="23"/>
      <c r="U1573" s="5"/>
      <c r="V1573" s="7"/>
      <c r="W1573" s="31" t="s">
        <v>7197</v>
      </c>
      <c r="X1573" s="47" t="s">
        <v>7198</v>
      </c>
      <c r="Y1573" s="47" t="s">
        <v>7198</v>
      </c>
      <c r="Z1573" s="31" t="s">
        <v>7197</v>
      </c>
      <c r="AA1573" s="5">
        <v>65.400000000000006</v>
      </c>
      <c r="AB1573" s="5">
        <v>23.1</v>
      </c>
      <c r="AC1573" s="5"/>
      <c r="AD1573" s="5"/>
      <c r="AE1573" s="146"/>
    </row>
    <row r="1574" spans="1:31" ht="16.95" customHeight="1" x14ac:dyDescent="0.3">
      <c r="A1574" s="3">
        <v>46082</v>
      </c>
      <c r="B1574" s="14">
        <v>46084</v>
      </c>
      <c r="C1574" s="7" t="s">
        <v>71</v>
      </c>
      <c r="D1574" s="5" t="s">
        <v>72</v>
      </c>
      <c r="E1574" s="31" t="s">
        <v>73</v>
      </c>
      <c r="F1574" s="5"/>
      <c r="G1574" s="33" t="s">
        <v>80</v>
      </c>
      <c r="H1574" s="133" t="s">
        <v>7199</v>
      </c>
      <c r="I1574" s="5" t="s">
        <v>82</v>
      </c>
      <c r="J1574" s="5">
        <v>12</v>
      </c>
      <c r="K1574" s="41">
        <v>178</v>
      </c>
      <c r="L1574" s="5">
        <v>10.9</v>
      </c>
      <c r="M1574" s="124">
        <v>14.8333333333333</v>
      </c>
      <c r="N1574" s="7" t="s">
        <v>77</v>
      </c>
      <c r="O1574" s="7"/>
      <c r="P1574" s="7"/>
      <c r="Q1574" s="7"/>
      <c r="R1574" s="7"/>
      <c r="S1574" s="7"/>
      <c r="T1574" s="23"/>
      <c r="U1574" s="5"/>
      <c r="V1574" s="7"/>
      <c r="W1574" s="31" t="s">
        <v>7200</v>
      </c>
      <c r="X1574" s="47" t="s">
        <v>7201</v>
      </c>
      <c r="Y1574" s="47" t="s">
        <v>7201</v>
      </c>
      <c r="Z1574" s="31" t="s">
        <v>7200</v>
      </c>
      <c r="AA1574" s="5">
        <v>130.80000000000001</v>
      </c>
      <c r="AB1574" s="5">
        <v>47.2</v>
      </c>
      <c r="AC1574" s="5"/>
      <c r="AD1574" s="5"/>
      <c r="AE1574" s="146"/>
    </row>
    <row r="1575" spans="1:31" ht="16.95" customHeight="1" x14ac:dyDescent="0.3">
      <c r="A1575" s="3">
        <v>46082</v>
      </c>
      <c r="B1575" s="14">
        <v>46084</v>
      </c>
      <c r="C1575" s="7" t="s">
        <v>71</v>
      </c>
      <c r="D1575" s="5" t="s">
        <v>72</v>
      </c>
      <c r="E1575" s="31" t="s">
        <v>73</v>
      </c>
      <c r="F1575" s="5"/>
      <c r="G1575" s="33" t="s">
        <v>7103</v>
      </c>
      <c r="H1575" s="133" t="s">
        <v>7202</v>
      </c>
      <c r="I1575" s="5" t="s">
        <v>76</v>
      </c>
      <c r="J1575" s="5">
        <v>3</v>
      </c>
      <c r="K1575" s="41">
        <v>85.1</v>
      </c>
      <c r="L1575" s="5">
        <v>10.9</v>
      </c>
      <c r="M1575" s="124">
        <v>28.366666666666699</v>
      </c>
      <c r="N1575" s="7" t="s">
        <v>77</v>
      </c>
      <c r="O1575" s="7"/>
      <c r="P1575" s="7"/>
      <c r="Q1575" s="7"/>
      <c r="R1575" s="7"/>
      <c r="S1575" s="7"/>
      <c r="T1575" s="23"/>
      <c r="U1575" s="5"/>
      <c r="V1575" s="7"/>
      <c r="W1575" s="31" t="s">
        <v>7203</v>
      </c>
      <c r="X1575" s="47" t="s">
        <v>7204</v>
      </c>
      <c r="Y1575" s="47" t="s">
        <v>7204</v>
      </c>
      <c r="Z1575" s="31" t="s">
        <v>7203</v>
      </c>
      <c r="AA1575" s="5">
        <v>32.700000000000003</v>
      </c>
      <c r="AB1575" s="5">
        <v>52.4</v>
      </c>
      <c r="AC1575" s="5"/>
      <c r="AD1575" s="5"/>
      <c r="AE1575" s="146"/>
    </row>
    <row r="1576" spans="1:31" ht="16.95" customHeight="1" x14ac:dyDescent="0.3">
      <c r="A1576" s="3">
        <v>46082</v>
      </c>
      <c r="B1576" s="14">
        <v>46084</v>
      </c>
      <c r="C1576" s="7" t="s">
        <v>71</v>
      </c>
      <c r="D1576" s="5" t="s">
        <v>72</v>
      </c>
      <c r="E1576" s="31" t="s">
        <v>73</v>
      </c>
      <c r="F1576" s="5"/>
      <c r="G1576" s="33" t="s">
        <v>7077</v>
      </c>
      <c r="H1576" s="133" t="s">
        <v>7205</v>
      </c>
      <c r="I1576" s="5" t="s">
        <v>82</v>
      </c>
      <c r="J1576" s="5">
        <v>8</v>
      </c>
      <c r="K1576" s="41">
        <v>176</v>
      </c>
      <c r="L1576" s="5">
        <v>10.9</v>
      </c>
      <c r="M1576" s="124">
        <v>22</v>
      </c>
      <c r="N1576" s="7" t="s">
        <v>77</v>
      </c>
      <c r="O1576" s="7"/>
      <c r="P1576" s="7"/>
      <c r="Q1576" s="7"/>
      <c r="R1576" s="7"/>
      <c r="S1576" s="7"/>
      <c r="T1576" s="23"/>
      <c r="U1576" s="5"/>
      <c r="V1576" s="7"/>
      <c r="W1576" s="31" t="s">
        <v>7206</v>
      </c>
      <c r="X1576" s="47" t="s">
        <v>7207</v>
      </c>
      <c r="Y1576" s="47" t="s">
        <v>7207</v>
      </c>
      <c r="Z1576" s="31" t="s">
        <v>7206</v>
      </c>
      <c r="AA1576" s="5">
        <v>87.2</v>
      </c>
      <c r="AB1576" s="5">
        <v>88.8</v>
      </c>
      <c r="AC1576" s="5"/>
      <c r="AD1576" s="5"/>
      <c r="AE1576" s="146"/>
    </row>
    <row r="1577" spans="1:31" ht="16.95" customHeight="1" x14ac:dyDescent="0.3">
      <c r="A1577" s="3">
        <v>46082</v>
      </c>
      <c r="B1577" s="14">
        <v>46084</v>
      </c>
      <c r="C1577" s="7" t="s">
        <v>71</v>
      </c>
      <c r="D1577" s="5" t="s">
        <v>72</v>
      </c>
      <c r="E1577" s="31" t="s">
        <v>73</v>
      </c>
      <c r="F1577" s="5"/>
      <c r="G1577" s="33" t="s">
        <v>6999</v>
      </c>
      <c r="H1577" s="133" t="s">
        <v>7208</v>
      </c>
      <c r="I1577" s="5" t="s">
        <v>82</v>
      </c>
      <c r="J1577" s="5">
        <v>12</v>
      </c>
      <c r="K1577" s="41">
        <v>146.88</v>
      </c>
      <c r="L1577" s="5">
        <v>10.9</v>
      </c>
      <c r="M1577" s="124">
        <v>12.24</v>
      </c>
      <c r="N1577" s="7" t="s">
        <v>77</v>
      </c>
      <c r="O1577" s="7"/>
      <c r="P1577" s="7"/>
      <c r="Q1577" s="7"/>
      <c r="R1577" s="7"/>
      <c r="S1577" s="7"/>
      <c r="T1577" s="23"/>
      <c r="U1577" s="5"/>
      <c r="V1577" s="7"/>
      <c r="W1577" s="31" t="s">
        <v>7209</v>
      </c>
      <c r="X1577" s="47" t="s">
        <v>7210</v>
      </c>
      <c r="Y1577" s="47" t="s">
        <v>7210</v>
      </c>
      <c r="Z1577" s="31" t="s">
        <v>7209</v>
      </c>
      <c r="AA1577" s="5">
        <v>130.80000000000001</v>
      </c>
      <c r="AB1577" s="5">
        <v>16.079999999999998</v>
      </c>
      <c r="AC1577" s="5"/>
      <c r="AD1577" s="5"/>
      <c r="AE1577" s="146"/>
    </row>
    <row r="1578" spans="1:31" ht="16.95" customHeight="1" x14ac:dyDescent="0.3">
      <c r="A1578" s="3">
        <v>46082</v>
      </c>
      <c r="B1578" s="14">
        <v>46084</v>
      </c>
      <c r="C1578" s="7" t="s">
        <v>71</v>
      </c>
      <c r="D1578" s="5" t="s">
        <v>72</v>
      </c>
      <c r="E1578" s="31" t="s">
        <v>73</v>
      </c>
      <c r="F1578" s="5"/>
      <c r="G1578" s="33" t="s">
        <v>7153</v>
      </c>
      <c r="H1578" s="133" t="s">
        <v>7211</v>
      </c>
      <c r="I1578" s="5" t="s">
        <v>82</v>
      </c>
      <c r="J1578" s="5">
        <v>12</v>
      </c>
      <c r="K1578" s="41">
        <v>166.88</v>
      </c>
      <c r="L1578" s="5">
        <v>10.9</v>
      </c>
      <c r="M1578" s="124">
        <v>13.9066666666667</v>
      </c>
      <c r="N1578" s="7" t="s">
        <v>77</v>
      </c>
      <c r="O1578" s="7"/>
      <c r="P1578" s="7"/>
      <c r="Q1578" s="7"/>
      <c r="R1578" s="7"/>
      <c r="S1578" s="7"/>
      <c r="T1578" s="23"/>
      <c r="U1578" s="5"/>
      <c r="V1578" s="7"/>
      <c r="W1578" s="31" t="s">
        <v>7212</v>
      </c>
      <c r="X1578" s="47" t="s">
        <v>7213</v>
      </c>
      <c r="Y1578" s="47" t="s">
        <v>7213</v>
      </c>
      <c r="Z1578" s="31" t="s">
        <v>7212</v>
      </c>
      <c r="AA1578" s="5">
        <v>130.80000000000001</v>
      </c>
      <c r="AB1578" s="5">
        <v>36.08</v>
      </c>
      <c r="AC1578" s="5"/>
      <c r="AD1578" s="5"/>
      <c r="AE1578" s="146"/>
    </row>
    <row r="1579" spans="1:31" ht="16.95" customHeight="1" x14ac:dyDescent="0.3">
      <c r="A1579" s="3">
        <v>46082</v>
      </c>
      <c r="B1579" s="14">
        <v>46084</v>
      </c>
      <c r="C1579" s="7" t="s">
        <v>71</v>
      </c>
      <c r="D1579" s="5" t="s">
        <v>72</v>
      </c>
      <c r="E1579" s="31" t="s">
        <v>73</v>
      </c>
      <c r="F1579" s="5"/>
      <c r="G1579" s="33" t="s">
        <v>7127</v>
      </c>
      <c r="H1579" s="133" t="s">
        <v>7214</v>
      </c>
      <c r="I1579" s="5" t="s">
        <v>82</v>
      </c>
      <c r="J1579" s="5">
        <v>8</v>
      </c>
      <c r="K1579" s="41">
        <v>124.8</v>
      </c>
      <c r="L1579" s="5">
        <v>10.9</v>
      </c>
      <c r="M1579" s="124">
        <v>15.6</v>
      </c>
      <c r="N1579" s="7" t="s">
        <v>77</v>
      </c>
      <c r="O1579" s="7"/>
      <c r="P1579" s="7"/>
      <c r="Q1579" s="7"/>
      <c r="R1579" s="7"/>
      <c r="S1579" s="7"/>
      <c r="T1579" s="23"/>
      <c r="U1579" s="5"/>
      <c r="V1579" s="7"/>
      <c r="W1579" s="31" t="s">
        <v>7215</v>
      </c>
      <c r="X1579" s="47" t="s">
        <v>7216</v>
      </c>
      <c r="Y1579" s="47" t="s">
        <v>7216</v>
      </c>
      <c r="Z1579" s="31" t="s">
        <v>7215</v>
      </c>
      <c r="AA1579" s="5">
        <v>87.2</v>
      </c>
      <c r="AB1579" s="5">
        <v>37.6</v>
      </c>
      <c r="AC1579" s="5"/>
      <c r="AD1579" s="5"/>
      <c r="AE1579" s="146"/>
    </row>
    <row r="1580" spans="1:31" ht="16.95" customHeight="1" x14ac:dyDescent="0.3">
      <c r="A1580" s="3">
        <v>46082</v>
      </c>
      <c r="B1580" s="14">
        <v>46084</v>
      </c>
      <c r="C1580" s="7" t="s">
        <v>71</v>
      </c>
      <c r="D1580" s="5" t="s">
        <v>72</v>
      </c>
      <c r="E1580" s="31" t="s">
        <v>73</v>
      </c>
      <c r="F1580" s="5"/>
      <c r="G1580" s="33" t="s">
        <v>6233</v>
      </c>
      <c r="H1580" s="133" t="s">
        <v>7217</v>
      </c>
      <c r="I1580" s="5" t="s">
        <v>82</v>
      </c>
      <c r="J1580" s="5">
        <v>3</v>
      </c>
      <c r="K1580" s="41">
        <v>48</v>
      </c>
      <c r="L1580" s="5">
        <v>10.9</v>
      </c>
      <c r="M1580" s="124">
        <v>16</v>
      </c>
      <c r="N1580" s="7" t="s">
        <v>77</v>
      </c>
      <c r="O1580" s="7"/>
      <c r="P1580" s="7"/>
      <c r="Q1580" s="7"/>
      <c r="R1580" s="7"/>
      <c r="S1580" s="7"/>
      <c r="T1580" s="23"/>
      <c r="U1580" s="5"/>
      <c r="V1580" s="7"/>
      <c r="W1580" s="31" t="s">
        <v>7218</v>
      </c>
      <c r="X1580" s="47" t="s">
        <v>6049</v>
      </c>
      <c r="Y1580" s="47" t="s">
        <v>6049</v>
      </c>
      <c r="Z1580" s="31" t="s">
        <v>7218</v>
      </c>
      <c r="AA1580" s="5">
        <v>32.700000000000003</v>
      </c>
      <c r="AB1580" s="5">
        <v>15.3</v>
      </c>
      <c r="AC1580" s="5"/>
      <c r="AD1580" s="5"/>
      <c r="AE1580" s="146"/>
    </row>
    <row r="1581" spans="1:31" ht="16.95" customHeight="1" x14ac:dyDescent="0.3">
      <c r="A1581" s="3">
        <v>46082</v>
      </c>
      <c r="B1581" s="14">
        <v>46084</v>
      </c>
      <c r="C1581" s="5" t="s">
        <v>521</v>
      </c>
      <c r="D1581" s="5" t="s">
        <v>6664</v>
      </c>
      <c r="E1581" s="31" t="s">
        <v>73</v>
      </c>
      <c r="F1581" s="5"/>
      <c r="G1581" s="33" t="s">
        <v>6170</v>
      </c>
      <c r="H1581" s="133" t="s">
        <v>7219</v>
      </c>
      <c r="I1581" s="5" t="s">
        <v>82</v>
      </c>
      <c r="J1581" s="5">
        <v>16</v>
      </c>
      <c r="K1581" s="41">
        <v>174.9</v>
      </c>
      <c r="L1581" s="5">
        <v>10.9</v>
      </c>
      <c r="M1581" s="124">
        <v>10.93125</v>
      </c>
      <c r="N1581" s="7" t="s">
        <v>77</v>
      </c>
      <c r="O1581" s="7"/>
      <c r="P1581" s="7"/>
      <c r="Q1581" s="7"/>
      <c r="R1581" s="7"/>
      <c r="S1581" s="7"/>
      <c r="T1581" s="23"/>
      <c r="U1581" s="5"/>
      <c r="V1581" s="7"/>
      <c r="W1581" s="31" t="s">
        <v>7220</v>
      </c>
      <c r="X1581" s="47" t="s">
        <v>7221</v>
      </c>
      <c r="Y1581" s="47" t="s">
        <v>7221</v>
      </c>
      <c r="Z1581" s="31" t="s">
        <v>7220</v>
      </c>
      <c r="AA1581" s="5">
        <v>174.4</v>
      </c>
      <c r="AB1581" s="5">
        <v>0.5</v>
      </c>
      <c r="AC1581" s="5"/>
      <c r="AD1581" s="5"/>
      <c r="AE1581" s="146"/>
    </row>
    <row r="1582" spans="1:31" ht="16.95" customHeight="1" x14ac:dyDescent="0.3">
      <c r="A1582" s="3">
        <v>46082</v>
      </c>
      <c r="B1582" s="14">
        <v>46084</v>
      </c>
      <c r="C1582" s="7" t="s">
        <v>71</v>
      </c>
      <c r="D1582" s="5" t="s">
        <v>72</v>
      </c>
      <c r="E1582" s="31" t="s">
        <v>73</v>
      </c>
      <c r="F1582" s="5"/>
      <c r="G1582" s="33" t="s">
        <v>7222</v>
      </c>
      <c r="H1582" s="133" t="s">
        <v>7223</v>
      </c>
      <c r="I1582" s="5" t="s">
        <v>82</v>
      </c>
      <c r="J1582" s="5">
        <v>10</v>
      </c>
      <c r="K1582" s="41">
        <v>174.85</v>
      </c>
      <c r="L1582" s="5">
        <v>10.9</v>
      </c>
      <c r="M1582" s="124">
        <v>17.484999999999999</v>
      </c>
      <c r="N1582" s="7" t="s">
        <v>77</v>
      </c>
      <c r="O1582" s="7"/>
      <c r="P1582" s="7"/>
      <c r="Q1582" s="7"/>
      <c r="R1582" s="7"/>
      <c r="S1582" s="7"/>
      <c r="T1582" s="23"/>
      <c r="U1582" s="5"/>
      <c r="V1582" s="7"/>
      <c r="W1582" s="31" t="s">
        <v>7224</v>
      </c>
      <c r="X1582" s="47" t="s">
        <v>7225</v>
      </c>
      <c r="Y1582" s="47" t="s">
        <v>7225</v>
      </c>
      <c r="Z1582" s="31" t="s">
        <v>7224</v>
      </c>
      <c r="AA1582" s="5">
        <v>109</v>
      </c>
      <c r="AB1582" s="5">
        <v>65.849999999999994</v>
      </c>
      <c r="AC1582" s="5"/>
      <c r="AD1582" s="5"/>
      <c r="AE1582" s="146"/>
    </row>
    <row r="1583" spans="1:31" ht="16.95" customHeight="1" x14ac:dyDescent="0.3">
      <c r="A1583" s="3">
        <v>46082</v>
      </c>
      <c r="B1583" s="14">
        <v>46084</v>
      </c>
      <c r="C1583" s="7" t="s">
        <v>71</v>
      </c>
      <c r="D1583" s="5" t="s">
        <v>72</v>
      </c>
      <c r="E1583" s="31" t="s">
        <v>73</v>
      </c>
      <c r="F1583" s="5"/>
      <c r="G1583" s="33" t="s">
        <v>7153</v>
      </c>
      <c r="H1583" s="133" t="s">
        <v>7226</v>
      </c>
      <c r="I1583" s="5" t="s">
        <v>82</v>
      </c>
      <c r="J1583" s="5">
        <v>3</v>
      </c>
      <c r="K1583" s="41">
        <v>60.23</v>
      </c>
      <c r="L1583" s="5">
        <v>10.9</v>
      </c>
      <c r="M1583" s="124">
        <v>20.0766666666667</v>
      </c>
      <c r="N1583" s="7" t="s">
        <v>77</v>
      </c>
      <c r="O1583" s="7"/>
      <c r="P1583" s="7"/>
      <c r="Q1583" s="7"/>
      <c r="R1583" s="7"/>
      <c r="S1583" s="7"/>
      <c r="T1583" s="23"/>
      <c r="U1583" s="5"/>
      <c r="V1583" s="7"/>
      <c r="W1583" s="31" t="s">
        <v>7227</v>
      </c>
      <c r="X1583" s="47" t="s">
        <v>7228</v>
      </c>
      <c r="Y1583" s="47" t="s">
        <v>7228</v>
      </c>
      <c r="Z1583" s="31" t="s">
        <v>7227</v>
      </c>
      <c r="AA1583" s="5">
        <v>32.700000000000003</v>
      </c>
      <c r="AB1583" s="5">
        <v>27.53</v>
      </c>
      <c r="AC1583" s="5"/>
      <c r="AD1583" s="5"/>
      <c r="AE1583" s="146"/>
    </row>
    <row r="1584" spans="1:31" ht="16.95" customHeight="1" x14ac:dyDescent="0.3">
      <c r="A1584" s="3">
        <v>46082</v>
      </c>
      <c r="B1584" s="14">
        <v>46084</v>
      </c>
      <c r="C1584" s="7" t="s">
        <v>71</v>
      </c>
      <c r="D1584" s="5" t="s">
        <v>72</v>
      </c>
      <c r="E1584" s="31" t="s">
        <v>73</v>
      </c>
      <c r="F1584" s="5"/>
      <c r="G1584" s="33" t="s">
        <v>7229</v>
      </c>
      <c r="H1584" s="133" t="s">
        <v>7230</v>
      </c>
      <c r="I1584" s="5" t="s">
        <v>82</v>
      </c>
      <c r="J1584" s="5">
        <v>8</v>
      </c>
      <c r="K1584" s="41">
        <v>128.69999999999999</v>
      </c>
      <c r="L1584" s="5">
        <v>10.9</v>
      </c>
      <c r="M1584" s="124">
        <v>16.087499999999999</v>
      </c>
      <c r="N1584" s="7" t="s">
        <v>77</v>
      </c>
      <c r="O1584" s="7"/>
      <c r="P1584" s="7"/>
      <c r="Q1584" s="7"/>
      <c r="R1584" s="7"/>
      <c r="S1584" s="7"/>
      <c r="T1584" s="23"/>
      <c r="U1584" s="5"/>
      <c r="V1584" s="7"/>
      <c r="W1584" s="31" t="s">
        <v>7231</v>
      </c>
      <c r="X1584" s="47" t="s">
        <v>7216</v>
      </c>
      <c r="Y1584" s="47" t="s">
        <v>7216</v>
      </c>
      <c r="Z1584" s="31" t="s">
        <v>7231</v>
      </c>
      <c r="AA1584" s="5">
        <v>87.2</v>
      </c>
      <c r="AB1584" s="5">
        <v>41.5</v>
      </c>
      <c r="AC1584" s="5"/>
      <c r="AD1584" s="5"/>
      <c r="AE1584" s="146"/>
    </row>
    <row r="1585" spans="1:31" ht="16.95" customHeight="1" x14ac:dyDescent="0.3">
      <c r="A1585" s="3">
        <v>46082</v>
      </c>
      <c r="B1585" s="14">
        <v>46084</v>
      </c>
      <c r="C1585" s="5" t="s">
        <v>6464</v>
      </c>
      <c r="D1585" s="5" t="s">
        <v>6464</v>
      </c>
      <c r="E1585" s="31" t="s">
        <v>73</v>
      </c>
      <c r="F1585" s="5"/>
      <c r="G1585" s="33" t="s">
        <v>6919</v>
      </c>
      <c r="H1585" s="133" t="s">
        <v>7232</v>
      </c>
      <c r="I1585" s="5" t="s">
        <v>76</v>
      </c>
      <c r="J1585" s="5">
        <v>12</v>
      </c>
      <c r="K1585" s="41">
        <v>179</v>
      </c>
      <c r="L1585" s="5">
        <v>10.9</v>
      </c>
      <c r="M1585" s="124">
        <v>14.9166666666667</v>
      </c>
      <c r="N1585" s="7" t="s">
        <v>77</v>
      </c>
      <c r="O1585" s="7"/>
      <c r="P1585" s="7"/>
      <c r="Q1585" s="7"/>
      <c r="R1585" s="7"/>
      <c r="S1585" s="7"/>
      <c r="T1585" s="23"/>
      <c r="U1585" s="5"/>
      <c r="V1585" s="7"/>
      <c r="W1585" s="31" t="s">
        <v>7233</v>
      </c>
      <c r="X1585" s="47" t="s">
        <v>7234</v>
      </c>
      <c r="Y1585" s="47" t="s">
        <v>7234</v>
      </c>
      <c r="Z1585" s="31" t="s">
        <v>7233</v>
      </c>
      <c r="AA1585" s="5">
        <v>130.80000000000001</v>
      </c>
      <c r="AB1585" s="5">
        <v>48.2</v>
      </c>
      <c r="AC1585" s="5"/>
      <c r="AD1585" s="5"/>
      <c r="AE1585" s="146"/>
    </row>
    <row r="1586" spans="1:31" ht="16.95" customHeight="1" x14ac:dyDescent="0.3">
      <c r="A1586" s="3">
        <v>46082</v>
      </c>
      <c r="B1586" s="14">
        <v>46084</v>
      </c>
      <c r="C1586" s="5" t="s">
        <v>6464</v>
      </c>
      <c r="D1586" s="5" t="s">
        <v>6464</v>
      </c>
      <c r="E1586" s="31" t="s">
        <v>73</v>
      </c>
      <c r="F1586" s="5"/>
      <c r="G1586" s="33" t="s">
        <v>6919</v>
      </c>
      <c r="H1586" s="133" t="s">
        <v>7235</v>
      </c>
      <c r="I1586" s="5" t="s">
        <v>82</v>
      </c>
      <c r="J1586" s="5">
        <v>6</v>
      </c>
      <c r="K1586" s="41">
        <v>86.8</v>
      </c>
      <c r="L1586" s="5">
        <v>10.9</v>
      </c>
      <c r="M1586" s="124">
        <v>14.466666666666701</v>
      </c>
      <c r="N1586" s="7" t="s">
        <v>77</v>
      </c>
      <c r="O1586" s="7"/>
      <c r="P1586" s="7"/>
      <c r="Q1586" s="7"/>
      <c r="R1586" s="7"/>
      <c r="S1586" s="7"/>
      <c r="T1586" s="23"/>
      <c r="U1586" s="5"/>
      <c r="V1586" s="7"/>
      <c r="W1586" s="31" t="s">
        <v>7236</v>
      </c>
      <c r="X1586" s="47" t="s">
        <v>7237</v>
      </c>
      <c r="Y1586" s="47" t="s">
        <v>7237</v>
      </c>
      <c r="Z1586" s="31" t="s">
        <v>7236</v>
      </c>
      <c r="AA1586" s="5">
        <v>65.400000000000006</v>
      </c>
      <c r="AB1586" s="5">
        <v>21.4</v>
      </c>
      <c r="AC1586" s="5"/>
      <c r="AD1586" s="5"/>
      <c r="AE1586" s="146"/>
    </row>
    <row r="1587" spans="1:31" ht="16.95" customHeight="1" x14ac:dyDescent="0.3">
      <c r="A1587" s="3">
        <v>46082</v>
      </c>
      <c r="B1587" s="14">
        <v>46084</v>
      </c>
      <c r="C1587" s="5" t="s">
        <v>6464</v>
      </c>
      <c r="D1587" s="5" t="s">
        <v>6464</v>
      </c>
      <c r="E1587" s="31" t="s">
        <v>73</v>
      </c>
      <c r="F1587" s="5"/>
      <c r="G1587" s="33" t="s">
        <v>6919</v>
      </c>
      <c r="H1587" s="133" t="s">
        <v>7238</v>
      </c>
      <c r="I1587" s="5" t="s">
        <v>82</v>
      </c>
      <c r="J1587" s="5">
        <v>18</v>
      </c>
      <c r="K1587" s="41">
        <v>248</v>
      </c>
      <c r="L1587" s="5">
        <v>10.9</v>
      </c>
      <c r="M1587" s="124">
        <v>13.7777777777778</v>
      </c>
      <c r="N1587" s="7" t="s">
        <v>77</v>
      </c>
      <c r="O1587" s="7"/>
      <c r="P1587" s="7"/>
      <c r="Q1587" s="7"/>
      <c r="R1587" s="7"/>
      <c r="S1587" s="7"/>
      <c r="T1587" s="23"/>
      <c r="U1587" s="5"/>
      <c r="V1587" s="7"/>
      <c r="W1587" s="31" t="s">
        <v>7239</v>
      </c>
      <c r="X1587" s="47" t="s">
        <v>7240</v>
      </c>
      <c r="Y1587" s="47" t="s">
        <v>7240</v>
      </c>
      <c r="Z1587" s="31" t="s">
        <v>7239</v>
      </c>
      <c r="AA1587" s="5">
        <v>196.2</v>
      </c>
      <c r="AB1587" s="5">
        <v>51.8</v>
      </c>
      <c r="AC1587" s="5"/>
      <c r="AD1587" s="5"/>
      <c r="AE1587" s="146"/>
    </row>
    <row r="1588" spans="1:31" ht="16.95" customHeight="1" x14ac:dyDescent="0.3">
      <c r="A1588" s="3">
        <v>46082</v>
      </c>
      <c r="B1588" s="14">
        <v>46084</v>
      </c>
      <c r="C1588" s="5" t="s">
        <v>6464</v>
      </c>
      <c r="D1588" s="5" t="s">
        <v>6464</v>
      </c>
      <c r="E1588" s="31" t="s">
        <v>73</v>
      </c>
      <c r="F1588" s="5"/>
      <c r="G1588" s="33" t="s">
        <v>6919</v>
      </c>
      <c r="H1588" s="133" t="s">
        <v>7241</v>
      </c>
      <c r="I1588" s="5" t="s">
        <v>76</v>
      </c>
      <c r="J1588" s="5">
        <v>6</v>
      </c>
      <c r="K1588" s="41">
        <v>86.8</v>
      </c>
      <c r="L1588" s="5">
        <v>10.9</v>
      </c>
      <c r="M1588" s="124">
        <v>14.466666666666701</v>
      </c>
      <c r="N1588" s="7" t="s">
        <v>77</v>
      </c>
      <c r="O1588" s="7"/>
      <c r="P1588" s="7"/>
      <c r="Q1588" s="7"/>
      <c r="R1588" s="7"/>
      <c r="S1588" s="7"/>
      <c r="T1588" s="23"/>
      <c r="U1588" s="5"/>
      <c r="V1588" s="7"/>
      <c r="W1588" s="31" t="s">
        <v>7242</v>
      </c>
      <c r="X1588" s="47" t="s">
        <v>7243</v>
      </c>
      <c r="Y1588" s="47" t="s">
        <v>7243</v>
      </c>
      <c r="Z1588" s="31" t="s">
        <v>7242</v>
      </c>
      <c r="AA1588" s="5">
        <v>65.400000000000006</v>
      </c>
      <c r="AB1588" s="5">
        <v>21.4</v>
      </c>
      <c r="AC1588" s="5"/>
      <c r="AD1588" s="5"/>
      <c r="AE1588" s="146"/>
    </row>
    <row r="1589" spans="1:31" ht="16.95" customHeight="1" x14ac:dyDescent="0.3">
      <c r="A1589" s="3">
        <v>46082</v>
      </c>
      <c r="B1589" s="14">
        <v>46084</v>
      </c>
      <c r="C1589" s="7" t="s">
        <v>71</v>
      </c>
      <c r="D1589" s="5" t="s">
        <v>72</v>
      </c>
      <c r="E1589" s="31" t="s">
        <v>73</v>
      </c>
      <c r="F1589" s="5"/>
      <c r="G1589" s="33" t="s">
        <v>7035</v>
      </c>
      <c r="H1589" s="133" t="s">
        <v>7244</v>
      </c>
      <c r="I1589" s="5" t="s">
        <v>76</v>
      </c>
      <c r="J1589" s="5">
        <v>6</v>
      </c>
      <c r="K1589" s="41">
        <v>117.6</v>
      </c>
      <c r="L1589" s="5">
        <v>10.9</v>
      </c>
      <c r="M1589" s="124">
        <v>19.600000000000001</v>
      </c>
      <c r="N1589" s="7" t="s">
        <v>77</v>
      </c>
      <c r="O1589" s="7"/>
      <c r="P1589" s="7"/>
      <c r="Q1589" s="7"/>
      <c r="R1589" s="7"/>
      <c r="S1589" s="7"/>
      <c r="T1589" s="23"/>
      <c r="U1589" s="5"/>
      <c r="V1589" s="7"/>
      <c r="W1589" s="31" t="s">
        <v>7245</v>
      </c>
      <c r="X1589" s="47" t="s">
        <v>7246</v>
      </c>
      <c r="Y1589" s="47" t="s">
        <v>7246</v>
      </c>
      <c r="Z1589" s="31" t="s">
        <v>7245</v>
      </c>
      <c r="AA1589" s="5">
        <v>65.400000000000006</v>
      </c>
      <c r="AB1589" s="5">
        <v>52.2</v>
      </c>
      <c r="AC1589" s="5"/>
      <c r="AD1589" s="5"/>
      <c r="AE1589" s="146"/>
    </row>
    <row r="1590" spans="1:31" ht="16.95" customHeight="1" x14ac:dyDescent="0.3">
      <c r="A1590" s="3">
        <v>46082</v>
      </c>
      <c r="B1590" s="14">
        <v>46084</v>
      </c>
      <c r="C1590" s="7" t="s">
        <v>71</v>
      </c>
      <c r="D1590" s="5" t="s">
        <v>72</v>
      </c>
      <c r="E1590" s="31" t="s">
        <v>73</v>
      </c>
      <c r="F1590" s="5"/>
      <c r="G1590" s="33" t="s">
        <v>7247</v>
      </c>
      <c r="H1590" s="133" t="s">
        <v>7248</v>
      </c>
      <c r="I1590" s="5" t="s">
        <v>82</v>
      </c>
      <c r="J1590" s="5">
        <v>1</v>
      </c>
      <c r="K1590" s="41">
        <v>36</v>
      </c>
      <c r="L1590" s="5">
        <v>10.9</v>
      </c>
      <c r="M1590" s="124">
        <v>36</v>
      </c>
      <c r="N1590" s="7" t="s">
        <v>77</v>
      </c>
      <c r="O1590" s="7"/>
      <c r="P1590" s="7"/>
      <c r="Q1590" s="7"/>
      <c r="R1590" s="7"/>
      <c r="S1590" s="7"/>
      <c r="T1590" s="23"/>
      <c r="U1590" s="5"/>
      <c r="V1590" s="7"/>
      <c r="W1590" s="31" t="s">
        <v>7249</v>
      </c>
      <c r="X1590" s="47" t="s">
        <v>7250</v>
      </c>
      <c r="Y1590" s="47" t="s">
        <v>7250</v>
      </c>
      <c r="Z1590" s="31" t="s">
        <v>7249</v>
      </c>
      <c r="AA1590" s="5">
        <v>10.9</v>
      </c>
      <c r="AB1590" s="5">
        <v>25.1</v>
      </c>
      <c r="AC1590" s="5"/>
      <c r="AD1590" s="5"/>
      <c r="AE1590" s="146"/>
    </row>
    <row r="1591" spans="1:31" ht="16.95" customHeight="1" x14ac:dyDescent="0.3">
      <c r="A1591" s="3">
        <v>46082</v>
      </c>
      <c r="B1591" s="14">
        <v>46084</v>
      </c>
      <c r="C1591" s="7" t="s">
        <v>71</v>
      </c>
      <c r="D1591" s="5" t="s">
        <v>72</v>
      </c>
      <c r="E1591" s="31" t="s">
        <v>73</v>
      </c>
      <c r="F1591" s="5"/>
      <c r="G1591" s="33" t="s">
        <v>7251</v>
      </c>
      <c r="H1591" s="133" t="s">
        <v>7252</v>
      </c>
      <c r="I1591" s="5" t="s">
        <v>82</v>
      </c>
      <c r="J1591" s="5">
        <v>12</v>
      </c>
      <c r="K1591" s="41">
        <v>167.68</v>
      </c>
      <c r="L1591" s="5">
        <v>10.9</v>
      </c>
      <c r="M1591" s="124">
        <v>13.973333333333301</v>
      </c>
      <c r="N1591" s="7" t="s">
        <v>77</v>
      </c>
      <c r="O1591" s="7"/>
      <c r="P1591" s="7"/>
      <c r="Q1591" s="7"/>
      <c r="R1591" s="7"/>
      <c r="S1591" s="7"/>
      <c r="T1591" s="23"/>
      <c r="U1591" s="5"/>
      <c r="V1591" s="7"/>
      <c r="W1591" s="31" t="s">
        <v>7253</v>
      </c>
      <c r="X1591" s="47" t="s">
        <v>7254</v>
      </c>
      <c r="Y1591" s="47" t="s">
        <v>7254</v>
      </c>
      <c r="Z1591" s="31" t="s">
        <v>7253</v>
      </c>
      <c r="AA1591" s="5">
        <v>130.80000000000001</v>
      </c>
      <c r="AB1591" s="5">
        <v>36.880000000000003</v>
      </c>
      <c r="AC1591" s="5"/>
      <c r="AD1591" s="5"/>
      <c r="AE1591" s="146"/>
    </row>
    <row r="1592" spans="1:31" ht="16.95" customHeight="1" x14ac:dyDescent="0.3">
      <c r="A1592" s="3">
        <v>46082</v>
      </c>
      <c r="B1592" s="14">
        <v>46084</v>
      </c>
      <c r="C1592" s="7" t="s">
        <v>71</v>
      </c>
      <c r="D1592" s="5" t="s">
        <v>72</v>
      </c>
      <c r="E1592" s="31" t="s">
        <v>73</v>
      </c>
      <c r="F1592" s="5"/>
      <c r="G1592" s="33" t="s">
        <v>7255</v>
      </c>
      <c r="H1592" s="133" t="s">
        <v>7256</v>
      </c>
      <c r="I1592" s="5" t="s">
        <v>82</v>
      </c>
      <c r="J1592" s="5">
        <v>3</v>
      </c>
      <c r="K1592" s="41">
        <v>84</v>
      </c>
      <c r="L1592" s="5">
        <v>10.9</v>
      </c>
      <c r="M1592" s="124">
        <v>28</v>
      </c>
      <c r="N1592" s="7" t="s">
        <v>77</v>
      </c>
      <c r="O1592" s="7"/>
      <c r="P1592" s="7"/>
      <c r="Q1592" s="7"/>
      <c r="R1592" s="7"/>
      <c r="S1592" s="7"/>
      <c r="T1592" s="23"/>
      <c r="U1592" s="5"/>
      <c r="V1592" s="7"/>
      <c r="W1592" s="31" t="s">
        <v>7257</v>
      </c>
      <c r="X1592" s="47" t="s">
        <v>7258</v>
      </c>
      <c r="Y1592" s="47" t="s">
        <v>7258</v>
      </c>
      <c r="Z1592" s="31" t="s">
        <v>7257</v>
      </c>
      <c r="AA1592" s="5">
        <v>32.700000000000003</v>
      </c>
      <c r="AB1592" s="5">
        <v>51.3</v>
      </c>
      <c r="AC1592" s="5"/>
      <c r="AD1592" s="5"/>
      <c r="AE1592" s="146"/>
    </row>
    <row r="1593" spans="1:31" ht="16.95" customHeight="1" x14ac:dyDescent="0.3">
      <c r="A1593" s="3">
        <v>46082</v>
      </c>
      <c r="B1593" s="14">
        <v>46084</v>
      </c>
      <c r="C1593" s="5" t="s">
        <v>324</v>
      </c>
      <c r="D1593" s="5" t="s">
        <v>6706</v>
      </c>
      <c r="E1593" s="31" t="s">
        <v>73</v>
      </c>
      <c r="F1593" s="5"/>
      <c r="G1593" s="33" t="s">
        <v>7259</v>
      </c>
      <c r="H1593" s="133" t="s">
        <v>7260</v>
      </c>
      <c r="I1593" s="5" t="s">
        <v>76</v>
      </c>
      <c r="J1593" s="5">
        <v>5</v>
      </c>
      <c r="K1593" s="41">
        <v>54.5</v>
      </c>
      <c r="L1593" s="5">
        <v>10.9</v>
      </c>
      <c r="M1593" s="124">
        <v>10.9</v>
      </c>
      <c r="N1593" s="7" t="s">
        <v>77</v>
      </c>
      <c r="O1593" s="7"/>
      <c r="P1593" s="7"/>
      <c r="Q1593" s="7"/>
      <c r="R1593" s="7"/>
      <c r="S1593" s="7"/>
      <c r="T1593" s="23"/>
      <c r="U1593" s="5"/>
      <c r="V1593" s="7"/>
      <c r="W1593" s="31" t="s">
        <v>7261</v>
      </c>
      <c r="X1593" s="47" t="s">
        <v>7262</v>
      </c>
      <c r="Y1593" s="47" t="s">
        <v>7262</v>
      </c>
      <c r="Z1593" s="31" t="s">
        <v>7261</v>
      </c>
      <c r="AA1593" s="5">
        <v>54.5</v>
      </c>
      <c r="AB1593" s="5">
        <v>0</v>
      </c>
      <c r="AC1593" s="5"/>
      <c r="AD1593" s="5"/>
      <c r="AE1593" s="146"/>
    </row>
    <row r="1594" spans="1:31" ht="16.95" customHeight="1" x14ac:dyDescent="0.3">
      <c r="A1594" s="3">
        <v>46082</v>
      </c>
      <c r="B1594" s="14">
        <v>46084</v>
      </c>
      <c r="C1594" s="7" t="s">
        <v>71</v>
      </c>
      <c r="D1594" s="5" t="s">
        <v>72</v>
      </c>
      <c r="E1594" s="31" t="s">
        <v>73</v>
      </c>
      <c r="F1594" s="5"/>
      <c r="G1594" s="33" t="s">
        <v>7035</v>
      </c>
      <c r="H1594" s="133" t="s">
        <v>7263</v>
      </c>
      <c r="I1594" s="5" t="s">
        <v>76</v>
      </c>
      <c r="J1594" s="5">
        <v>12</v>
      </c>
      <c r="K1594" s="41">
        <v>209.6</v>
      </c>
      <c r="L1594" s="5">
        <v>10.9</v>
      </c>
      <c r="M1594" s="124">
        <v>17.466666666666701</v>
      </c>
      <c r="N1594" s="7" t="s">
        <v>77</v>
      </c>
      <c r="O1594" s="7"/>
      <c r="P1594" s="7"/>
      <c r="Q1594" s="7"/>
      <c r="R1594" s="7"/>
      <c r="S1594" s="7"/>
      <c r="T1594" s="23"/>
      <c r="U1594" s="5"/>
      <c r="V1594" s="7"/>
      <c r="W1594" s="31" t="s">
        <v>7264</v>
      </c>
      <c r="X1594" s="47" t="s">
        <v>7265</v>
      </c>
      <c r="Y1594" s="47" t="s">
        <v>7265</v>
      </c>
      <c r="Z1594" s="31" t="s">
        <v>7264</v>
      </c>
      <c r="AA1594" s="5">
        <v>130.80000000000001</v>
      </c>
      <c r="AB1594" s="5">
        <v>78.8</v>
      </c>
      <c r="AC1594" s="5"/>
      <c r="AD1594" s="5"/>
      <c r="AE1594" s="146"/>
    </row>
    <row r="1595" spans="1:31" ht="16.95" customHeight="1" x14ac:dyDescent="0.3">
      <c r="A1595" s="3">
        <v>46082</v>
      </c>
      <c r="B1595" s="14">
        <v>46084</v>
      </c>
      <c r="C1595" s="5" t="s">
        <v>470</v>
      </c>
      <c r="D1595" s="5" t="s">
        <v>1806</v>
      </c>
      <c r="E1595" s="31" t="s">
        <v>73</v>
      </c>
      <c r="F1595" s="5"/>
      <c r="G1595" s="33" t="s">
        <v>7009</v>
      </c>
      <c r="H1595" s="133" t="s">
        <v>7266</v>
      </c>
      <c r="I1595" s="5" t="s">
        <v>76</v>
      </c>
      <c r="J1595" s="5">
        <v>12</v>
      </c>
      <c r="K1595" s="41">
        <v>140.80000000000001</v>
      </c>
      <c r="L1595" s="5">
        <v>10.9</v>
      </c>
      <c r="M1595" s="124">
        <v>11.733333333333301</v>
      </c>
      <c r="N1595" s="7" t="s">
        <v>77</v>
      </c>
      <c r="O1595" s="7"/>
      <c r="P1595" s="7"/>
      <c r="Q1595" s="7"/>
      <c r="R1595" s="7"/>
      <c r="S1595" s="7"/>
      <c r="T1595" s="23"/>
      <c r="U1595" s="5"/>
      <c r="V1595" s="7"/>
      <c r="W1595" s="31" t="s">
        <v>7267</v>
      </c>
      <c r="X1595" s="47" t="s">
        <v>7268</v>
      </c>
      <c r="Y1595" s="47" t="s">
        <v>7268</v>
      </c>
      <c r="Z1595" s="31" t="s">
        <v>7267</v>
      </c>
      <c r="AA1595" s="5">
        <v>130.80000000000001</v>
      </c>
      <c r="AB1595" s="5">
        <v>10</v>
      </c>
      <c r="AC1595" s="5"/>
      <c r="AD1595" s="5"/>
      <c r="AE1595" s="146"/>
    </row>
    <row r="1596" spans="1:31" ht="16.95" customHeight="1" x14ac:dyDescent="0.3">
      <c r="A1596" s="3">
        <v>46082</v>
      </c>
      <c r="B1596" s="14">
        <v>46084</v>
      </c>
      <c r="C1596" s="7" t="s">
        <v>71</v>
      </c>
      <c r="D1596" s="5" t="s">
        <v>72</v>
      </c>
      <c r="E1596" s="31" t="s">
        <v>73</v>
      </c>
      <c r="F1596" s="5"/>
      <c r="G1596" s="33" t="s">
        <v>6910</v>
      </c>
      <c r="H1596" s="133" t="s">
        <v>7269</v>
      </c>
      <c r="I1596" s="5" t="s">
        <v>82</v>
      </c>
      <c r="J1596" s="5">
        <v>12</v>
      </c>
      <c r="K1596" s="41">
        <v>158.41999999999999</v>
      </c>
      <c r="L1596" s="5">
        <v>10.9</v>
      </c>
      <c r="M1596" s="124">
        <v>13.2016666666667</v>
      </c>
      <c r="N1596" s="7" t="s">
        <v>77</v>
      </c>
      <c r="O1596" s="7"/>
      <c r="P1596" s="7"/>
      <c r="Q1596" s="7"/>
      <c r="R1596" s="7"/>
      <c r="S1596" s="7"/>
      <c r="T1596" s="23"/>
      <c r="U1596" s="5"/>
      <c r="V1596" s="7"/>
      <c r="W1596" s="31" t="s">
        <v>7270</v>
      </c>
      <c r="X1596" s="47" t="s">
        <v>6120</v>
      </c>
      <c r="Y1596" s="47" t="s">
        <v>6120</v>
      </c>
      <c r="Z1596" s="31" t="s">
        <v>7270</v>
      </c>
      <c r="AA1596" s="5">
        <v>130.80000000000001</v>
      </c>
      <c r="AB1596" s="5">
        <v>27.62</v>
      </c>
      <c r="AC1596" s="5"/>
      <c r="AD1596" s="5"/>
      <c r="AE1596" s="146"/>
    </row>
    <row r="1597" spans="1:31" ht="16.95" customHeight="1" x14ac:dyDescent="0.3">
      <c r="A1597" s="3">
        <v>46082</v>
      </c>
      <c r="B1597" s="14">
        <v>46084</v>
      </c>
      <c r="C1597" s="5" t="s">
        <v>470</v>
      </c>
      <c r="D1597" s="5" t="s">
        <v>1806</v>
      </c>
      <c r="E1597" s="31" t="s">
        <v>73</v>
      </c>
      <c r="F1597" s="5"/>
      <c r="G1597" s="33" t="s">
        <v>7009</v>
      </c>
      <c r="H1597" s="133" t="s">
        <v>7271</v>
      </c>
      <c r="I1597" s="5" t="s">
        <v>76</v>
      </c>
      <c r="J1597" s="5">
        <v>9</v>
      </c>
      <c r="K1597" s="41">
        <v>108.8</v>
      </c>
      <c r="L1597" s="5">
        <v>10.9</v>
      </c>
      <c r="M1597" s="124">
        <v>12.088888888888899</v>
      </c>
      <c r="N1597" s="7" t="s">
        <v>77</v>
      </c>
      <c r="O1597" s="7"/>
      <c r="P1597" s="7"/>
      <c r="Q1597" s="7"/>
      <c r="R1597" s="7"/>
      <c r="S1597" s="7"/>
      <c r="T1597" s="23"/>
      <c r="U1597" s="5"/>
      <c r="V1597" s="7"/>
      <c r="W1597" s="31" t="s">
        <v>7272</v>
      </c>
      <c r="X1597" s="47" t="s">
        <v>7273</v>
      </c>
      <c r="Y1597" s="47" t="s">
        <v>7273</v>
      </c>
      <c r="Z1597" s="31" t="s">
        <v>7272</v>
      </c>
      <c r="AA1597" s="5">
        <v>98.1</v>
      </c>
      <c r="AB1597" s="5">
        <v>10.7</v>
      </c>
      <c r="AC1597" s="5"/>
      <c r="AD1597" s="5"/>
      <c r="AE1597" s="146"/>
    </row>
    <row r="1598" spans="1:31" ht="16.95" customHeight="1" x14ac:dyDescent="0.3">
      <c r="A1598" s="3">
        <v>46082</v>
      </c>
      <c r="B1598" s="14">
        <v>46084</v>
      </c>
      <c r="C1598" s="5" t="s">
        <v>148</v>
      </c>
      <c r="D1598" s="5" t="s">
        <v>6435</v>
      </c>
      <c r="E1598" s="31" t="s">
        <v>73</v>
      </c>
      <c r="F1598" s="5"/>
      <c r="G1598" s="33" t="s">
        <v>6428</v>
      </c>
      <c r="H1598" s="133" t="s">
        <v>7274</v>
      </c>
      <c r="I1598" s="5" t="s">
        <v>82</v>
      </c>
      <c r="J1598" s="5">
        <v>6</v>
      </c>
      <c r="K1598" s="41">
        <v>80</v>
      </c>
      <c r="L1598" s="5">
        <v>10.9</v>
      </c>
      <c r="M1598" s="124">
        <v>13.3333333333333</v>
      </c>
      <c r="N1598" s="7" t="s">
        <v>77</v>
      </c>
      <c r="O1598" s="7"/>
      <c r="P1598" s="7"/>
      <c r="Q1598" s="7"/>
      <c r="R1598" s="7"/>
      <c r="S1598" s="7"/>
      <c r="T1598" s="23"/>
      <c r="U1598" s="5"/>
      <c r="V1598" s="7"/>
      <c r="W1598" s="31" t="s">
        <v>7275</v>
      </c>
      <c r="X1598" s="47" t="s">
        <v>7276</v>
      </c>
      <c r="Y1598" s="47" t="s">
        <v>7276</v>
      </c>
      <c r="Z1598" s="31" t="s">
        <v>7275</v>
      </c>
      <c r="AA1598" s="5">
        <v>65.400000000000006</v>
      </c>
      <c r="AB1598" s="5">
        <v>14.6</v>
      </c>
      <c r="AC1598" s="5"/>
      <c r="AD1598" s="5"/>
      <c r="AE1598" s="146"/>
    </row>
    <row r="1599" spans="1:31" ht="16.95" customHeight="1" x14ac:dyDescent="0.3">
      <c r="A1599" s="3">
        <v>46082</v>
      </c>
      <c r="B1599" s="14">
        <v>46084</v>
      </c>
      <c r="C1599" s="5" t="s">
        <v>470</v>
      </c>
      <c r="D1599" s="5" t="s">
        <v>1806</v>
      </c>
      <c r="E1599" s="31" t="s">
        <v>73</v>
      </c>
      <c r="F1599" s="5"/>
      <c r="G1599" s="33" t="s">
        <v>7009</v>
      </c>
      <c r="H1599" s="133" t="s">
        <v>7277</v>
      </c>
      <c r="I1599" s="5" t="s">
        <v>76</v>
      </c>
      <c r="J1599" s="5">
        <v>9</v>
      </c>
      <c r="K1599" s="41">
        <v>108.8</v>
      </c>
      <c r="L1599" s="5">
        <v>10.9</v>
      </c>
      <c r="M1599" s="124">
        <v>12.088888888888899</v>
      </c>
      <c r="N1599" s="7" t="s">
        <v>77</v>
      </c>
      <c r="O1599" s="7"/>
      <c r="P1599" s="7"/>
      <c r="Q1599" s="7"/>
      <c r="R1599" s="7"/>
      <c r="S1599" s="7"/>
      <c r="T1599" s="23"/>
      <c r="U1599" s="5"/>
      <c r="V1599" s="7"/>
      <c r="W1599" s="31" t="s">
        <v>7278</v>
      </c>
      <c r="X1599" s="47" t="s">
        <v>7279</v>
      </c>
      <c r="Y1599" s="47" t="s">
        <v>7279</v>
      </c>
      <c r="Z1599" s="31" t="s">
        <v>7278</v>
      </c>
      <c r="AA1599" s="5">
        <v>98.1</v>
      </c>
      <c r="AB1599" s="5">
        <v>10.7</v>
      </c>
      <c r="AC1599" s="5"/>
      <c r="AD1599" s="5"/>
      <c r="AE1599" s="146"/>
    </row>
    <row r="1600" spans="1:31" ht="16.95" customHeight="1" x14ac:dyDescent="0.3">
      <c r="A1600" s="3">
        <v>46082</v>
      </c>
      <c r="B1600" s="14">
        <v>46084</v>
      </c>
      <c r="C1600" s="7" t="s">
        <v>71</v>
      </c>
      <c r="D1600" s="5" t="s">
        <v>72</v>
      </c>
      <c r="E1600" s="31" t="s">
        <v>73</v>
      </c>
      <c r="F1600" s="5"/>
      <c r="G1600" s="33" t="s">
        <v>7280</v>
      </c>
      <c r="H1600" s="133" t="s">
        <v>7281</v>
      </c>
      <c r="I1600" s="5" t="s">
        <v>82</v>
      </c>
      <c r="J1600" s="5">
        <v>1</v>
      </c>
      <c r="K1600" s="41">
        <v>14</v>
      </c>
      <c r="L1600" s="5">
        <v>10.9</v>
      </c>
      <c r="M1600" s="124">
        <v>14</v>
      </c>
      <c r="N1600" s="7" t="s">
        <v>77</v>
      </c>
      <c r="O1600" s="7"/>
      <c r="P1600" s="7"/>
      <c r="Q1600" s="7"/>
      <c r="R1600" s="7"/>
      <c r="S1600" s="7"/>
      <c r="T1600" s="23"/>
      <c r="U1600" s="5"/>
      <c r="V1600" s="7"/>
      <c r="W1600" s="31" t="s">
        <v>7282</v>
      </c>
      <c r="X1600" s="47" t="s">
        <v>7283</v>
      </c>
      <c r="Y1600" s="47" t="s">
        <v>7283</v>
      </c>
      <c r="Z1600" s="31" t="s">
        <v>7282</v>
      </c>
      <c r="AA1600" s="5">
        <v>10.9</v>
      </c>
      <c r="AB1600" s="5">
        <v>3.1</v>
      </c>
      <c r="AC1600" s="5"/>
      <c r="AD1600" s="5"/>
      <c r="AE1600" s="146"/>
    </row>
    <row r="1601" spans="1:31" ht="16.95" customHeight="1" x14ac:dyDescent="0.3">
      <c r="A1601" s="3">
        <v>46082</v>
      </c>
      <c r="B1601" s="14">
        <v>46084</v>
      </c>
      <c r="C1601" s="5" t="s">
        <v>148</v>
      </c>
      <c r="D1601" s="5" t="s">
        <v>6435</v>
      </c>
      <c r="E1601" s="31" t="s">
        <v>73</v>
      </c>
      <c r="F1601" s="5"/>
      <c r="G1601" s="33" t="s">
        <v>6428</v>
      </c>
      <c r="H1601" s="133" t="s">
        <v>7284</v>
      </c>
      <c r="I1601" s="5" t="s">
        <v>76</v>
      </c>
      <c r="J1601" s="5">
        <v>8</v>
      </c>
      <c r="K1601" s="41">
        <v>100</v>
      </c>
      <c r="L1601" s="5">
        <v>10.9</v>
      </c>
      <c r="M1601" s="124">
        <v>12.5</v>
      </c>
      <c r="N1601" s="7" t="s">
        <v>77</v>
      </c>
      <c r="O1601" s="7"/>
      <c r="P1601" s="7"/>
      <c r="Q1601" s="7"/>
      <c r="R1601" s="7"/>
      <c r="S1601" s="7"/>
      <c r="T1601" s="23"/>
      <c r="U1601" s="5"/>
      <c r="V1601" s="7"/>
      <c r="W1601" s="31" t="s">
        <v>7285</v>
      </c>
      <c r="X1601" s="47" t="s">
        <v>7286</v>
      </c>
      <c r="Y1601" s="47" t="s">
        <v>7286</v>
      </c>
      <c r="Z1601" s="31" t="s">
        <v>7285</v>
      </c>
      <c r="AA1601" s="5">
        <v>87.2</v>
      </c>
      <c r="AB1601" s="5">
        <v>12.8</v>
      </c>
      <c r="AC1601" s="5"/>
      <c r="AD1601" s="5"/>
      <c r="AE1601" s="146"/>
    </row>
    <row r="1602" spans="1:31" ht="16.95" customHeight="1" x14ac:dyDescent="0.3">
      <c r="A1602" s="3">
        <v>46082</v>
      </c>
      <c r="B1602" s="14">
        <v>46084</v>
      </c>
      <c r="C1602" s="5" t="s">
        <v>470</v>
      </c>
      <c r="D1602" s="5" t="s">
        <v>1806</v>
      </c>
      <c r="E1602" s="31" t="s">
        <v>73</v>
      </c>
      <c r="F1602" s="5"/>
      <c r="G1602" s="33" t="s">
        <v>6042</v>
      </c>
      <c r="H1602" s="133" t="s">
        <v>7287</v>
      </c>
      <c r="I1602" s="5" t="s">
        <v>76</v>
      </c>
      <c r="J1602" s="5">
        <v>12</v>
      </c>
      <c r="K1602" s="41">
        <v>140.80000000000001</v>
      </c>
      <c r="L1602" s="5">
        <v>10.9</v>
      </c>
      <c r="M1602" s="124">
        <v>11.733333333333301</v>
      </c>
      <c r="N1602" s="7" t="s">
        <v>77</v>
      </c>
      <c r="O1602" s="7"/>
      <c r="P1602" s="7"/>
      <c r="Q1602" s="7"/>
      <c r="R1602" s="7"/>
      <c r="S1602" s="7"/>
      <c r="T1602" s="23"/>
      <c r="U1602" s="5"/>
      <c r="V1602" s="7"/>
      <c r="W1602" s="31" t="s">
        <v>7288</v>
      </c>
      <c r="X1602" s="47" t="s">
        <v>7289</v>
      </c>
      <c r="Y1602" s="47" t="s">
        <v>7289</v>
      </c>
      <c r="Z1602" s="31" t="s">
        <v>7288</v>
      </c>
      <c r="AA1602" s="5">
        <v>130.80000000000001</v>
      </c>
      <c r="AB1602" s="5">
        <v>10</v>
      </c>
      <c r="AC1602" s="5"/>
      <c r="AD1602" s="5"/>
      <c r="AE1602" s="146"/>
    </row>
    <row r="1603" spans="1:31" ht="16.95" customHeight="1" x14ac:dyDescent="0.3">
      <c r="A1603" s="3">
        <v>46082</v>
      </c>
      <c r="B1603" s="14">
        <v>46084</v>
      </c>
      <c r="C1603" s="5" t="s">
        <v>521</v>
      </c>
      <c r="D1603" s="5" t="s">
        <v>6664</v>
      </c>
      <c r="E1603" s="31" t="s">
        <v>73</v>
      </c>
      <c r="F1603" s="5"/>
      <c r="G1603" s="33" t="s">
        <v>6170</v>
      </c>
      <c r="H1603" s="133" t="s">
        <v>7290</v>
      </c>
      <c r="I1603" s="5" t="s">
        <v>82</v>
      </c>
      <c r="J1603" s="5">
        <v>24</v>
      </c>
      <c r="K1603" s="41">
        <v>261.89999999999998</v>
      </c>
      <c r="L1603" s="5">
        <v>10.9</v>
      </c>
      <c r="M1603" s="124">
        <v>10.9125</v>
      </c>
      <c r="N1603" s="7" t="s">
        <v>77</v>
      </c>
      <c r="O1603" s="7"/>
      <c r="P1603" s="7"/>
      <c r="Q1603" s="7"/>
      <c r="R1603" s="7"/>
      <c r="S1603" s="7"/>
      <c r="T1603" s="23"/>
      <c r="U1603" s="5"/>
      <c r="V1603" s="7"/>
      <c r="W1603" s="31" t="s">
        <v>7291</v>
      </c>
      <c r="X1603" s="47" t="s">
        <v>7292</v>
      </c>
      <c r="Y1603" s="47" t="s">
        <v>7292</v>
      </c>
      <c r="Z1603" s="31" t="s">
        <v>7291</v>
      </c>
      <c r="AA1603" s="5">
        <v>261.60000000000002</v>
      </c>
      <c r="AB1603" s="5">
        <v>0.29999999999995502</v>
      </c>
      <c r="AC1603" s="5"/>
      <c r="AD1603" s="5"/>
      <c r="AE1603" s="146"/>
    </row>
    <row r="1604" spans="1:31" ht="16.95" customHeight="1" x14ac:dyDescent="0.3">
      <c r="A1604" s="3">
        <v>46082</v>
      </c>
      <c r="B1604" s="14">
        <v>46084</v>
      </c>
      <c r="C1604" s="7" t="s">
        <v>71</v>
      </c>
      <c r="D1604" s="5" t="s">
        <v>72</v>
      </c>
      <c r="E1604" s="31" t="s">
        <v>73</v>
      </c>
      <c r="F1604" s="5"/>
      <c r="G1604" s="33" t="s">
        <v>7093</v>
      </c>
      <c r="H1604" s="133" t="s">
        <v>7293</v>
      </c>
      <c r="I1604" s="5" t="s">
        <v>82</v>
      </c>
      <c r="J1604" s="5">
        <v>8</v>
      </c>
      <c r="K1604" s="41">
        <v>216</v>
      </c>
      <c r="L1604" s="5">
        <v>10.9</v>
      </c>
      <c r="M1604" s="124">
        <v>27</v>
      </c>
      <c r="N1604" s="7" t="s">
        <v>77</v>
      </c>
      <c r="O1604" s="7"/>
      <c r="P1604" s="7"/>
      <c r="Q1604" s="7"/>
      <c r="R1604" s="7"/>
      <c r="S1604" s="7"/>
      <c r="T1604" s="23"/>
      <c r="U1604" s="5"/>
      <c r="V1604" s="7"/>
      <c r="W1604" s="31" t="s">
        <v>7294</v>
      </c>
      <c r="X1604" s="47" t="s">
        <v>7295</v>
      </c>
      <c r="Y1604" s="47" t="s">
        <v>7295</v>
      </c>
      <c r="Z1604" s="31" t="s">
        <v>7294</v>
      </c>
      <c r="AA1604" s="5">
        <v>87.2</v>
      </c>
      <c r="AB1604" s="5">
        <v>128.80000000000001</v>
      </c>
      <c r="AC1604" s="5"/>
      <c r="AD1604" s="5"/>
      <c r="AE1604" s="146"/>
    </row>
    <row r="1605" spans="1:31" ht="16.95" customHeight="1" x14ac:dyDescent="0.3">
      <c r="A1605" s="3">
        <v>46082</v>
      </c>
      <c r="B1605" s="14">
        <v>46084</v>
      </c>
      <c r="C1605" s="5" t="s">
        <v>470</v>
      </c>
      <c r="D1605" s="5" t="s">
        <v>1806</v>
      </c>
      <c r="E1605" s="31" t="s">
        <v>73</v>
      </c>
      <c r="F1605" s="5"/>
      <c r="G1605" s="33" t="s">
        <v>7009</v>
      </c>
      <c r="H1605" s="133" t="s">
        <v>7296</v>
      </c>
      <c r="I1605" s="5" t="s">
        <v>76</v>
      </c>
      <c r="J1605" s="5">
        <v>6</v>
      </c>
      <c r="K1605" s="41">
        <v>75.8</v>
      </c>
      <c r="L1605" s="5">
        <v>10.9</v>
      </c>
      <c r="M1605" s="124">
        <v>12.633333333333301</v>
      </c>
      <c r="N1605" s="7" t="s">
        <v>77</v>
      </c>
      <c r="O1605" s="7"/>
      <c r="P1605" s="7"/>
      <c r="Q1605" s="7"/>
      <c r="R1605" s="7"/>
      <c r="S1605" s="7"/>
      <c r="T1605" s="23"/>
      <c r="U1605" s="5"/>
      <c r="V1605" s="7"/>
      <c r="W1605" s="31" t="s">
        <v>7297</v>
      </c>
      <c r="X1605" s="47" t="s">
        <v>7298</v>
      </c>
      <c r="Y1605" s="47" t="s">
        <v>7298</v>
      </c>
      <c r="Z1605" s="31" t="s">
        <v>7297</v>
      </c>
      <c r="AA1605" s="5">
        <v>65.400000000000006</v>
      </c>
      <c r="AB1605" s="5">
        <v>10.4</v>
      </c>
      <c r="AC1605" s="5"/>
      <c r="AD1605" s="5"/>
      <c r="AE1605" s="146"/>
    </row>
    <row r="1606" spans="1:31" ht="16.95" customHeight="1" x14ac:dyDescent="0.3">
      <c r="A1606" s="3">
        <v>46082</v>
      </c>
      <c r="B1606" s="14">
        <v>46084</v>
      </c>
      <c r="C1606" s="7" t="s">
        <v>71</v>
      </c>
      <c r="D1606" s="5" t="s">
        <v>72</v>
      </c>
      <c r="E1606" s="31" t="s">
        <v>73</v>
      </c>
      <c r="F1606" s="5"/>
      <c r="G1606" s="33" t="s">
        <v>7299</v>
      </c>
      <c r="H1606" s="133" t="s">
        <v>7300</v>
      </c>
      <c r="I1606" s="5" t="s">
        <v>82</v>
      </c>
      <c r="J1606" s="5">
        <v>10</v>
      </c>
      <c r="K1606" s="41">
        <v>171.2</v>
      </c>
      <c r="L1606" s="5">
        <v>10.9</v>
      </c>
      <c r="M1606" s="124">
        <v>17.12</v>
      </c>
      <c r="N1606" s="7" t="s">
        <v>77</v>
      </c>
      <c r="O1606" s="7"/>
      <c r="P1606" s="7"/>
      <c r="Q1606" s="7"/>
      <c r="R1606" s="7"/>
      <c r="S1606" s="7"/>
      <c r="T1606" s="23"/>
      <c r="U1606" s="5"/>
      <c r="V1606" s="7"/>
      <c r="W1606" s="31" t="s">
        <v>7301</v>
      </c>
      <c r="X1606" s="47" t="s">
        <v>7302</v>
      </c>
      <c r="Y1606" s="47" t="s">
        <v>7302</v>
      </c>
      <c r="Z1606" s="31" t="s">
        <v>7301</v>
      </c>
      <c r="AA1606" s="5">
        <v>109</v>
      </c>
      <c r="AB1606" s="5">
        <v>62.2</v>
      </c>
      <c r="AC1606" s="5"/>
      <c r="AD1606" s="5"/>
      <c r="AE1606" s="146"/>
    </row>
    <row r="1607" spans="1:31" ht="16.95" customHeight="1" x14ac:dyDescent="0.3">
      <c r="A1607" s="3">
        <v>46082</v>
      </c>
      <c r="B1607" s="14">
        <v>46084</v>
      </c>
      <c r="C1607" s="7" t="s">
        <v>71</v>
      </c>
      <c r="D1607" s="5" t="s">
        <v>72</v>
      </c>
      <c r="E1607" s="31" t="s">
        <v>73</v>
      </c>
      <c r="F1607" s="5"/>
      <c r="G1607" s="33" t="s">
        <v>7303</v>
      </c>
      <c r="H1607" s="133" t="s">
        <v>7304</v>
      </c>
      <c r="I1607" s="5" t="s">
        <v>82</v>
      </c>
      <c r="J1607" s="5">
        <v>5</v>
      </c>
      <c r="K1607" s="41">
        <v>102</v>
      </c>
      <c r="L1607" s="5">
        <v>10.9</v>
      </c>
      <c r="M1607" s="124">
        <v>20.399999999999999</v>
      </c>
      <c r="N1607" s="7" t="s">
        <v>77</v>
      </c>
      <c r="O1607" s="7"/>
      <c r="P1607" s="7"/>
      <c r="Q1607" s="7"/>
      <c r="R1607" s="7"/>
      <c r="S1607" s="7"/>
      <c r="T1607" s="23"/>
      <c r="U1607" s="5"/>
      <c r="V1607" s="7"/>
      <c r="W1607" s="31" t="s">
        <v>7305</v>
      </c>
      <c r="X1607" s="47" t="s">
        <v>7306</v>
      </c>
      <c r="Y1607" s="47" t="s">
        <v>7306</v>
      </c>
      <c r="Z1607" s="31" t="s">
        <v>7305</v>
      </c>
      <c r="AA1607" s="5">
        <v>54.5</v>
      </c>
      <c r="AB1607" s="5">
        <v>47.5</v>
      </c>
      <c r="AC1607" s="5"/>
      <c r="AD1607" s="5"/>
      <c r="AE1607" s="146"/>
    </row>
    <row r="1608" spans="1:31" ht="16.95" customHeight="1" x14ac:dyDescent="0.3">
      <c r="A1608" s="3">
        <v>46082</v>
      </c>
      <c r="B1608" s="14">
        <v>46084</v>
      </c>
      <c r="C1608" s="5" t="s">
        <v>148</v>
      </c>
      <c r="D1608" s="5" t="s">
        <v>6435</v>
      </c>
      <c r="E1608" s="31" t="s">
        <v>73</v>
      </c>
      <c r="F1608" s="5"/>
      <c r="G1608" s="33" t="s">
        <v>6428</v>
      </c>
      <c r="H1608" s="133" t="s">
        <v>7307</v>
      </c>
      <c r="I1608" s="5" t="s">
        <v>76</v>
      </c>
      <c r="J1608" s="5">
        <v>8</v>
      </c>
      <c r="K1608" s="41">
        <v>100</v>
      </c>
      <c r="L1608" s="5">
        <v>10.9</v>
      </c>
      <c r="M1608" s="124">
        <v>12.5</v>
      </c>
      <c r="N1608" s="7" t="s">
        <v>77</v>
      </c>
      <c r="O1608" s="7"/>
      <c r="P1608" s="7"/>
      <c r="Q1608" s="7"/>
      <c r="R1608" s="7"/>
      <c r="S1608" s="7"/>
      <c r="T1608" s="23"/>
      <c r="U1608" s="5"/>
      <c r="V1608" s="7"/>
      <c r="W1608" s="31" t="s">
        <v>7308</v>
      </c>
      <c r="X1608" s="47" t="s">
        <v>7309</v>
      </c>
      <c r="Y1608" s="47" t="s">
        <v>7309</v>
      </c>
      <c r="Z1608" s="31" t="s">
        <v>7308</v>
      </c>
      <c r="AA1608" s="5">
        <v>87.2</v>
      </c>
      <c r="AB1608" s="5">
        <v>12.8</v>
      </c>
      <c r="AC1608" s="5"/>
      <c r="AD1608" s="5"/>
      <c r="AE1608" s="146"/>
    </row>
    <row r="1609" spans="1:31" ht="16.95" customHeight="1" x14ac:dyDescent="0.3">
      <c r="A1609" s="3">
        <v>46082</v>
      </c>
      <c r="B1609" s="14">
        <v>46084</v>
      </c>
      <c r="C1609" s="7" t="s">
        <v>71</v>
      </c>
      <c r="D1609" s="5" t="s">
        <v>72</v>
      </c>
      <c r="E1609" s="31" t="s">
        <v>73</v>
      </c>
      <c r="F1609" s="5"/>
      <c r="G1609" s="33" t="s">
        <v>7299</v>
      </c>
      <c r="H1609" s="133" t="s">
        <v>7310</v>
      </c>
      <c r="I1609" s="5" t="s">
        <v>76</v>
      </c>
      <c r="J1609" s="5">
        <v>6</v>
      </c>
      <c r="K1609" s="41">
        <v>100.1</v>
      </c>
      <c r="L1609" s="5">
        <v>10.9</v>
      </c>
      <c r="M1609" s="124">
        <v>16.683333333333302</v>
      </c>
      <c r="N1609" s="7" t="s">
        <v>77</v>
      </c>
      <c r="O1609" s="7"/>
      <c r="P1609" s="7"/>
      <c r="Q1609" s="7"/>
      <c r="R1609" s="7"/>
      <c r="S1609" s="7"/>
      <c r="T1609" s="23"/>
      <c r="U1609" s="5"/>
      <c r="V1609" s="7"/>
      <c r="W1609" s="31" t="s">
        <v>7311</v>
      </c>
      <c r="X1609" s="47" t="s">
        <v>7312</v>
      </c>
      <c r="Y1609" s="47" t="s">
        <v>7312</v>
      </c>
      <c r="Z1609" s="31" t="s">
        <v>7311</v>
      </c>
      <c r="AA1609" s="5">
        <v>65.400000000000006</v>
      </c>
      <c r="AB1609" s="5">
        <v>34.700000000000003</v>
      </c>
      <c r="AC1609" s="5"/>
      <c r="AD1609" s="5"/>
      <c r="AE1609" s="146"/>
    </row>
    <row r="1610" spans="1:31" ht="16.95" customHeight="1" x14ac:dyDescent="0.3">
      <c r="A1610" s="3">
        <v>46082</v>
      </c>
      <c r="B1610" s="14">
        <v>46084</v>
      </c>
      <c r="C1610" s="5" t="s">
        <v>470</v>
      </c>
      <c r="D1610" s="5" t="s">
        <v>1806</v>
      </c>
      <c r="E1610" s="31" t="s">
        <v>73</v>
      </c>
      <c r="F1610" s="5"/>
      <c r="G1610" s="33" t="s">
        <v>7009</v>
      </c>
      <c r="H1610" s="133" t="s">
        <v>7313</v>
      </c>
      <c r="I1610" s="5" t="s">
        <v>76</v>
      </c>
      <c r="J1610" s="5">
        <v>6</v>
      </c>
      <c r="K1610" s="41">
        <v>75.8</v>
      </c>
      <c r="L1610" s="5">
        <v>10.9</v>
      </c>
      <c r="M1610" s="124">
        <v>12.633333333333301</v>
      </c>
      <c r="N1610" s="7" t="s">
        <v>77</v>
      </c>
      <c r="O1610" s="7"/>
      <c r="P1610" s="7"/>
      <c r="Q1610" s="7"/>
      <c r="R1610" s="7"/>
      <c r="S1610" s="7"/>
      <c r="T1610" s="23"/>
      <c r="U1610" s="5"/>
      <c r="V1610" s="7"/>
      <c r="W1610" s="31" t="s">
        <v>7314</v>
      </c>
      <c r="X1610" s="47" t="s">
        <v>7315</v>
      </c>
      <c r="Y1610" s="47" t="s">
        <v>7315</v>
      </c>
      <c r="Z1610" s="31" t="s">
        <v>7314</v>
      </c>
      <c r="AA1610" s="5">
        <v>65.400000000000006</v>
      </c>
      <c r="AB1610" s="5">
        <v>10.4</v>
      </c>
      <c r="AC1610" s="5"/>
      <c r="AD1610" s="5"/>
      <c r="AE1610" s="146"/>
    </row>
    <row r="1611" spans="1:31" ht="16.95" customHeight="1" x14ac:dyDescent="0.3">
      <c r="A1611" s="3">
        <v>46082</v>
      </c>
      <c r="B1611" s="14">
        <v>46084</v>
      </c>
      <c r="C1611" s="5" t="s">
        <v>85</v>
      </c>
      <c r="D1611" s="5" t="s">
        <v>97</v>
      </c>
      <c r="E1611" s="31" t="s">
        <v>73</v>
      </c>
      <c r="F1611" s="5"/>
      <c r="G1611" s="33" t="s">
        <v>7316</v>
      </c>
      <c r="H1611" s="133" t="s">
        <v>7317</v>
      </c>
      <c r="I1611" s="5" t="s">
        <v>76</v>
      </c>
      <c r="J1611" s="5">
        <v>3</v>
      </c>
      <c r="K1611" s="41">
        <v>32.700000000000003</v>
      </c>
      <c r="L1611" s="5">
        <v>10.9</v>
      </c>
      <c r="M1611" s="124">
        <v>10.9</v>
      </c>
      <c r="N1611" s="7" t="s">
        <v>77</v>
      </c>
      <c r="O1611" s="7"/>
      <c r="P1611" s="7"/>
      <c r="Q1611" s="7"/>
      <c r="R1611" s="7"/>
      <c r="S1611" s="7"/>
      <c r="T1611" s="23"/>
      <c r="U1611" s="5"/>
      <c r="V1611" s="7"/>
      <c r="W1611" s="31" t="s">
        <v>7318</v>
      </c>
      <c r="X1611" s="47" t="s">
        <v>7319</v>
      </c>
      <c r="Y1611" s="47" t="s">
        <v>7319</v>
      </c>
      <c r="Z1611" s="31" t="s">
        <v>7318</v>
      </c>
      <c r="AA1611" s="5">
        <v>32.700000000000003</v>
      </c>
      <c r="AB1611" s="5">
        <v>0</v>
      </c>
      <c r="AC1611" s="5"/>
      <c r="AD1611" s="5"/>
      <c r="AE1611" s="146"/>
    </row>
    <row r="1612" spans="1:31" ht="16.95" customHeight="1" x14ac:dyDescent="0.3">
      <c r="A1612" s="3">
        <v>46082</v>
      </c>
      <c r="B1612" s="14">
        <v>46084</v>
      </c>
      <c r="C1612" s="7" t="s">
        <v>71</v>
      </c>
      <c r="D1612" s="5" t="s">
        <v>72</v>
      </c>
      <c r="E1612" s="31" t="s">
        <v>73</v>
      </c>
      <c r="F1612" s="5"/>
      <c r="G1612" s="33" t="s">
        <v>7086</v>
      </c>
      <c r="H1612" s="133" t="s">
        <v>7320</v>
      </c>
      <c r="I1612" s="5" t="s">
        <v>82</v>
      </c>
      <c r="J1612" s="5">
        <v>10</v>
      </c>
      <c r="K1612" s="41">
        <v>120.02</v>
      </c>
      <c r="L1612" s="5">
        <v>10.9</v>
      </c>
      <c r="M1612" s="124">
        <v>12.002000000000001</v>
      </c>
      <c r="N1612" s="7" t="s">
        <v>77</v>
      </c>
      <c r="O1612" s="7"/>
      <c r="P1612" s="7"/>
      <c r="Q1612" s="7"/>
      <c r="R1612" s="7"/>
      <c r="S1612" s="7"/>
      <c r="T1612" s="23"/>
      <c r="U1612" s="5"/>
      <c r="V1612" s="7"/>
      <c r="W1612" s="31" t="s">
        <v>7321</v>
      </c>
      <c r="X1612" s="47" t="s">
        <v>7322</v>
      </c>
      <c r="Y1612" s="47" t="s">
        <v>7322</v>
      </c>
      <c r="Z1612" s="31" t="s">
        <v>7321</v>
      </c>
      <c r="AA1612" s="5">
        <v>109</v>
      </c>
      <c r="AB1612" s="5">
        <v>11.02</v>
      </c>
      <c r="AC1612" s="5"/>
      <c r="AD1612" s="5"/>
      <c r="AE1612" s="146"/>
    </row>
    <row r="1613" spans="1:31" ht="16.95" customHeight="1" x14ac:dyDescent="0.3">
      <c r="A1613" s="3">
        <v>46082</v>
      </c>
      <c r="B1613" s="14">
        <v>46084</v>
      </c>
      <c r="C1613" s="5" t="s">
        <v>85</v>
      </c>
      <c r="D1613" s="5" t="s">
        <v>97</v>
      </c>
      <c r="E1613" s="31" t="s">
        <v>73</v>
      </c>
      <c r="F1613" s="5"/>
      <c r="G1613" s="33" t="s">
        <v>7316</v>
      </c>
      <c r="H1613" s="133" t="s">
        <v>7323</v>
      </c>
      <c r="I1613" s="5" t="s">
        <v>82</v>
      </c>
      <c r="J1613" s="5">
        <v>3</v>
      </c>
      <c r="K1613" s="41">
        <v>32.700000000000003</v>
      </c>
      <c r="L1613" s="5">
        <v>10.9</v>
      </c>
      <c r="M1613" s="124">
        <v>10.9</v>
      </c>
      <c r="N1613" s="7" t="s">
        <v>77</v>
      </c>
      <c r="O1613" s="7"/>
      <c r="P1613" s="7"/>
      <c r="Q1613" s="7"/>
      <c r="R1613" s="7"/>
      <c r="S1613" s="7"/>
      <c r="T1613" s="23"/>
      <c r="U1613" s="5"/>
      <c r="V1613" s="7"/>
      <c r="W1613" s="31" t="s">
        <v>7324</v>
      </c>
      <c r="X1613" s="47" t="s">
        <v>7325</v>
      </c>
      <c r="Y1613" s="47" t="s">
        <v>7325</v>
      </c>
      <c r="Z1613" s="31" t="s">
        <v>7324</v>
      </c>
      <c r="AA1613" s="5">
        <v>32.700000000000003</v>
      </c>
      <c r="AB1613" s="5">
        <v>0</v>
      </c>
      <c r="AC1613" s="5"/>
      <c r="AD1613" s="5"/>
      <c r="AE1613" s="146"/>
    </row>
    <row r="1614" spans="1:31" ht="16.95" customHeight="1" x14ac:dyDescent="0.3">
      <c r="A1614" s="3">
        <v>46082</v>
      </c>
      <c r="B1614" s="14">
        <v>46084</v>
      </c>
      <c r="C1614" s="7" t="s">
        <v>71</v>
      </c>
      <c r="D1614" s="5" t="s">
        <v>72</v>
      </c>
      <c r="E1614" s="31" t="s">
        <v>73</v>
      </c>
      <c r="F1614" s="5"/>
      <c r="G1614" s="33" t="s">
        <v>7326</v>
      </c>
      <c r="H1614" s="133" t="s">
        <v>7327</v>
      </c>
      <c r="I1614" s="5" t="s">
        <v>82</v>
      </c>
      <c r="J1614" s="5">
        <v>12</v>
      </c>
      <c r="K1614" s="41">
        <v>160.72</v>
      </c>
      <c r="L1614" s="5">
        <v>10.9</v>
      </c>
      <c r="M1614" s="124">
        <v>13.393333333333301</v>
      </c>
      <c r="N1614" s="7" t="s">
        <v>77</v>
      </c>
      <c r="O1614" s="7"/>
      <c r="P1614" s="7"/>
      <c r="Q1614" s="7"/>
      <c r="R1614" s="7"/>
      <c r="S1614" s="7"/>
      <c r="T1614" s="23"/>
      <c r="U1614" s="5"/>
      <c r="V1614" s="7"/>
      <c r="W1614" s="31" t="s">
        <v>7328</v>
      </c>
      <c r="X1614" s="47" t="s">
        <v>7329</v>
      </c>
      <c r="Y1614" s="47" t="s">
        <v>7329</v>
      </c>
      <c r="Z1614" s="31" t="s">
        <v>7328</v>
      </c>
      <c r="AA1614" s="5">
        <v>130.80000000000001</v>
      </c>
      <c r="AB1614" s="5">
        <v>29.92</v>
      </c>
      <c r="AC1614" s="5"/>
      <c r="AD1614" s="5"/>
      <c r="AE1614" s="146"/>
    </row>
    <row r="1615" spans="1:31" ht="16.95" customHeight="1" x14ac:dyDescent="0.3">
      <c r="A1615" s="3">
        <v>46082</v>
      </c>
      <c r="B1615" s="14">
        <v>46084</v>
      </c>
      <c r="C1615" s="7" t="s">
        <v>71</v>
      </c>
      <c r="D1615" s="5" t="s">
        <v>72</v>
      </c>
      <c r="E1615" s="31" t="s">
        <v>73</v>
      </c>
      <c r="F1615" s="5"/>
      <c r="G1615" s="33" t="s">
        <v>6183</v>
      </c>
      <c r="H1615" s="133" t="s">
        <v>7330</v>
      </c>
      <c r="I1615" s="5" t="s">
        <v>82</v>
      </c>
      <c r="J1615" s="5">
        <v>9</v>
      </c>
      <c r="K1615" s="41">
        <v>167</v>
      </c>
      <c r="L1615" s="5">
        <v>10.9</v>
      </c>
      <c r="M1615" s="124">
        <v>18.5555555555556</v>
      </c>
      <c r="N1615" s="7" t="s">
        <v>77</v>
      </c>
      <c r="O1615" s="7"/>
      <c r="P1615" s="7"/>
      <c r="Q1615" s="7"/>
      <c r="R1615" s="7"/>
      <c r="S1615" s="7"/>
      <c r="T1615" s="23"/>
      <c r="U1615" s="5"/>
      <c r="V1615" s="7"/>
      <c r="W1615" s="31" t="s">
        <v>7331</v>
      </c>
      <c r="X1615" s="47" t="s">
        <v>6189</v>
      </c>
      <c r="Y1615" s="47" t="s">
        <v>6189</v>
      </c>
      <c r="Z1615" s="31" t="s">
        <v>7331</v>
      </c>
      <c r="AA1615" s="5">
        <v>98.1</v>
      </c>
      <c r="AB1615" s="5">
        <v>68.900000000000006</v>
      </c>
      <c r="AC1615" s="5"/>
      <c r="AD1615" s="5"/>
      <c r="AE1615" s="146"/>
    </row>
    <row r="1616" spans="1:31" ht="16.95" customHeight="1" x14ac:dyDescent="0.3">
      <c r="A1616" s="3">
        <v>46082</v>
      </c>
      <c r="B1616" s="14">
        <v>46084</v>
      </c>
      <c r="C1616" s="5" t="s">
        <v>521</v>
      </c>
      <c r="D1616" s="5" t="s">
        <v>6664</v>
      </c>
      <c r="E1616" s="31" t="s">
        <v>73</v>
      </c>
      <c r="F1616" s="5"/>
      <c r="G1616" s="33" t="s">
        <v>6170</v>
      </c>
      <c r="H1616" s="133" t="s">
        <v>7332</v>
      </c>
      <c r="I1616" s="5" t="s">
        <v>82</v>
      </c>
      <c r="J1616" s="5">
        <v>6</v>
      </c>
      <c r="K1616" s="41">
        <v>78.900000000000006</v>
      </c>
      <c r="L1616" s="5">
        <v>10.9</v>
      </c>
      <c r="M1616" s="124">
        <v>13.15</v>
      </c>
      <c r="N1616" s="7" t="s">
        <v>77</v>
      </c>
      <c r="O1616" s="7"/>
      <c r="P1616" s="7"/>
      <c r="Q1616" s="7"/>
      <c r="R1616" s="7"/>
      <c r="S1616" s="7"/>
      <c r="T1616" s="23"/>
      <c r="U1616" s="5"/>
      <c r="V1616" s="7"/>
      <c r="W1616" s="31" t="s">
        <v>7333</v>
      </c>
      <c r="X1616" s="47" t="s">
        <v>7334</v>
      </c>
      <c r="Y1616" s="47" t="s">
        <v>7334</v>
      </c>
      <c r="Z1616" s="31" t="s">
        <v>7333</v>
      </c>
      <c r="AA1616" s="5">
        <v>65.400000000000006</v>
      </c>
      <c r="AB1616" s="5">
        <v>13.5</v>
      </c>
      <c r="AC1616" s="5"/>
      <c r="AD1616" s="5"/>
      <c r="AE1616" s="146"/>
    </row>
    <row r="1617" spans="1:31" ht="16.95" customHeight="1" x14ac:dyDescent="0.3">
      <c r="A1617" s="3">
        <v>46082</v>
      </c>
      <c r="B1617" s="14">
        <v>46084</v>
      </c>
      <c r="C1617" s="7" t="s">
        <v>71</v>
      </c>
      <c r="D1617" s="5" t="s">
        <v>72</v>
      </c>
      <c r="E1617" s="31" t="s">
        <v>73</v>
      </c>
      <c r="F1617" s="5"/>
      <c r="G1617" s="33" t="s">
        <v>6163</v>
      </c>
      <c r="H1617" s="133" t="s">
        <v>7335</v>
      </c>
      <c r="I1617" s="5" t="s">
        <v>82</v>
      </c>
      <c r="J1617" s="5">
        <v>16</v>
      </c>
      <c r="K1617" s="41">
        <v>243</v>
      </c>
      <c r="L1617" s="5">
        <v>10.9</v>
      </c>
      <c r="M1617" s="124">
        <v>15.1875</v>
      </c>
      <c r="N1617" s="7" t="s">
        <v>77</v>
      </c>
      <c r="O1617" s="7"/>
      <c r="P1617" s="7"/>
      <c r="Q1617" s="7"/>
      <c r="R1617" s="7"/>
      <c r="S1617" s="7"/>
      <c r="T1617" s="23"/>
      <c r="U1617" s="5"/>
      <c r="V1617" s="7"/>
      <c r="W1617" s="31" t="s">
        <v>7336</v>
      </c>
      <c r="X1617" s="47" t="s">
        <v>7337</v>
      </c>
      <c r="Y1617" s="47" t="s">
        <v>7337</v>
      </c>
      <c r="Z1617" s="31" t="s">
        <v>7336</v>
      </c>
      <c r="AA1617" s="5">
        <v>174.4</v>
      </c>
      <c r="AB1617" s="5">
        <v>68.599999999999994</v>
      </c>
      <c r="AC1617" s="5"/>
      <c r="AD1617" s="5"/>
      <c r="AE1617" s="146"/>
    </row>
    <row r="1618" spans="1:31" ht="16.95" customHeight="1" x14ac:dyDescent="0.3">
      <c r="A1618" s="3">
        <v>46082</v>
      </c>
      <c r="B1618" s="14">
        <v>46084</v>
      </c>
      <c r="C1618" s="7" t="s">
        <v>71</v>
      </c>
      <c r="D1618" s="5" t="s">
        <v>72</v>
      </c>
      <c r="E1618" s="31" t="s">
        <v>73</v>
      </c>
      <c r="F1618" s="5"/>
      <c r="G1618" s="33" t="s">
        <v>7067</v>
      </c>
      <c r="H1618" s="133" t="s">
        <v>7338</v>
      </c>
      <c r="I1618" s="5" t="s">
        <v>82</v>
      </c>
      <c r="J1618" s="5">
        <v>8</v>
      </c>
      <c r="K1618" s="41">
        <v>122</v>
      </c>
      <c r="L1618" s="5">
        <v>10.9</v>
      </c>
      <c r="M1618" s="124">
        <v>15.25</v>
      </c>
      <c r="N1618" s="7" t="s">
        <v>77</v>
      </c>
      <c r="O1618" s="7"/>
      <c r="P1618" s="7"/>
      <c r="Q1618" s="7"/>
      <c r="R1618" s="7"/>
      <c r="S1618" s="7"/>
      <c r="T1618" s="23"/>
      <c r="U1618" s="5"/>
      <c r="V1618" s="7"/>
      <c r="W1618" s="31" t="s">
        <v>7339</v>
      </c>
      <c r="X1618" s="47" t="s">
        <v>7340</v>
      </c>
      <c r="Y1618" s="47" t="s">
        <v>7340</v>
      </c>
      <c r="Z1618" s="31" t="s">
        <v>7339</v>
      </c>
      <c r="AA1618" s="5">
        <v>87.2</v>
      </c>
      <c r="AB1618" s="5">
        <v>34.799999999999997</v>
      </c>
      <c r="AC1618" s="5"/>
      <c r="AD1618" s="5"/>
      <c r="AE1618" s="146"/>
    </row>
    <row r="1619" spans="1:31" ht="16.95" customHeight="1" x14ac:dyDescent="0.3">
      <c r="A1619" s="3">
        <v>46082</v>
      </c>
      <c r="B1619" s="14">
        <v>46084</v>
      </c>
      <c r="C1619" s="7" t="s">
        <v>71</v>
      </c>
      <c r="D1619" s="5" t="s">
        <v>72</v>
      </c>
      <c r="E1619" s="31" t="s">
        <v>73</v>
      </c>
      <c r="F1619" s="5"/>
      <c r="G1619" s="33" t="s">
        <v>7255</v>
      </c>
      <c r="H1619" s="133" t="s">
        <v>7341</v>
      </c>
      <c r="I1619" s="5" t="s">
        <v>82</v>
      </c>
      <c r="J1619" s="5">
        <v>12</v>
      </c>
      <c r="K1619" s="41">
        <v>308</v>
      </c>
      <c r="L1619" s="5">
        <v>10.9</v>
      </c>
      <c r="M1619" s="124">
        <v>25.6666666666667</v>
      </c>
      <c r="N1619" s="7" t="s">
        <v>77</v>
      </c>
      <c r="O1619" s="7"/>
      <c r="P1619" s="7"/>
      <c r="Q1619" s="7"/>
      <c r="R1619" s="7"/>
      <c r="S1619" s="7"/>
      <c r="T1619" s="23"/>
      <c r="U1619" s="5"/>
      <c r="V1619" s="7"/>
      <c r="W1619" s="31" t="s">
        <v>7342</v>
      </c>
      <c r="X1619" s="47" t="s">
        <v>7343</v>
      </c>
      <c r="Y1619" s="47" t="s">
        <v>7343</v>
      </c>
      <c r="Z1619" s="31" t="s">
        <v>7342</v>
      </c>
      <c r="AA1619" s="5">
        <v>130.80000000000001</v>
      </c>
      <c r="AB1619" s="5">
        <v>177.2</v>
      </c>
      <c r="AC1619" s="5"/>
      <c r="AD1619" s="5"/>
      <c r="AE1619" s="146"/>
    </row>
    <row r="1620" spans="1:31" ht="16.95" customHeight="1" x14ac:dyDescent="0.3">
      <c r="A1620" s="3">
        <v>46082</v>
      </c>
      <c r="B1620" s="14">
        <v>46084</v>
      </c>
      <c r="C1620" s="7" t="s">
        <v>71</v>
      </c>
      <c r="D1620" s="5" t="s">
        <v>72</v>
      </c>
      <c r="E1620" s="31" t="s">
        <v>73</v>
      </c>
      <c r="F1620" s="5"/>
      <c r="G1620" s="33" t="s">
        <v>7344</v>
      </c>
      <c r="H1620" s="133" t="s">
        <v>7345</v>
      </c>
      <c r="I1620" s="5" t="s">
        <v>76</v>
      </c>
      <c r="J1620" s="5">
        <v>9</v>
      </c>
      <c r="K1620" s="41">
        <v>270</v>
      </c>
      <c r="L1620" s="5">
        <v>10.9</v>
      </c>
      <c r="M1620" s="124">
        <v>30</v>
      </c>
      <c r="N1620" s="7" t="s">
        <v>77</v>
      </c>
      <c r="O1620" s="7"/>
      <c r="P1620" s="7"/>
      <c r="Q1620" s="7"/>
      <c r="R1620" s="7"/>
      <c r="S1620" s="7"/>
      <c r="T1620" s="23"/>
      <c r="U1620" s="5"/>
      <c r="V1620" s="7"/>
      <c r="W1620" s="31" t="s">
        <v>7346</v>
      </c>
      <c r="X1620" s="47" t="s">
        <v>7347</v>
      </c>
      <c r="Y1620" s="47" t="s">
        <v>7347</v>
      </c>
      <c r="Z1620" s="31" t="s">
        <v>7346</v>
      </c>
      <c r="AA1620" s="5">
        <v>98.1</v>
      </c>
      <c r="AB1620" s="5">
        <v>171.9</v>
      </c>
      <c r="AC1620" s="5"/>
      <c r="AD1620" s="5"/>
      <c r="AE1620" s="146"/>
    </row>
    <row r="1621" spans="1:31" ht="16.95" customHeight="1" x14ac:dyDescent="0.3">
      <c r="A1621" s="3">
        <v>46082</v>
      </c>
      <c r="B1621" s="14">
        <v>46084</v>
      </c>
      <c r="C1621" s="7" t="s">
        <v>71</v>
      </c>
      <c r="D1621" s="5" t="s">
        <v>72</v>
      </c>
      <c r="E1621" s="31" t="s">
        <v>73</v>
      </c>
      <c r="F1621" s="5"/>
      <c r="G1621" s="33" t="s">
        <v>7348</v>
      </c>
      <c r="H1621" s="133" t="s">
        <v>7349</v>
      </c>
      <c r="I1621" s="5" t="s">
        <v>76</v>
      </c>
      <c r="J1621" s="5">
        <v>3</v>
      </c>
      <c r="K1621" s="41">
        <v>90</v>
      </c>
      <c r="L1621" s="5">
        <v>10.9</v>
      </c>
      <c r="M1621" s="124">
        <v>30</v>
      </c>
      <c r="N1621" s="7" t="s">
        <v>77</v>
      </c>
      <c r="O1621" s="7"/>
      <c r="P1621" s="7"/>
      <c r="Q1621" s="7"/>
      <c r="R1621" s="7"/>
      <c r="S1621" s="7"/>
      <c r="T1621" s="23"/>
      <c r="U1621" s="5"/>
      <c r="V1621" s="7"/>
      <c r="W1621" s="31" t="s">
        <v>7350</v>
      </c>
      <c r="X1621" s="47" t="s">
        <v>7351</v>
      </c>
      <c r="Y1621" s="47" t="s">
        <v>7351</v>
      </c>
      <c r="Z1621" s="31" t="s">
        <v>7350</v>
      </c>
      <c r="AA1621" s="5">
        <v>32.700000000000003</v>
      </c>
      <c r="AB1621" s="5">
        <v>57.3</v>
      </c>
      <c r="AC1621" s="5"/>
      <c r="AD1621" s="5"/>
      <c r="AE1621" s="146"/>
    </row>
    <row r="1622" spans="1:31" ht="16.95" customHeight="1" x14ac:dyDescent="0.3">
      <c r="A1622" s="3">
        <v>46082</v>
      </c>
      <c r="B1622" s="14">
        <v>46084</v>
      </c>
      <c r="C1622" s="7" t="s">
        <v>71</v>
      </c>
      <c r="D1622" s="5" t="s">
        <v>72</v>
      </c>
      <c r="E1622" s="31" t="s">
        <v>73</v>
      </c>
      <c r="F1622" s="5"/>
      <c r="G1622" s="33" t="s">
        <v>6163</v>
      </c>
      <c r="H1622" s="133" t="s">
        <v>7352</v>
      </c>
      <c r="I1622" s="5" t="s">
        <v>82</v>
      </c>
      <c r="J1622" s="5">
        <v>24</v>
      </c>
      <c r="K1622" s="41">
        <v>380</v>
      </c>
      <c r="L1622" s="5">
        <v>10.9</v>
      </c>
      <c r="M1622" s="124">
        <v>15.8333333333333</v>
      </c>
      <c r="N1622" s="7" t="s">
        <v>77</v>
      </c>
      <c r="O1622" s="7"/>
      <c r="P1622" s="7"/>
      <c r="Q1622" s="7"/>
      <c r="R1622" s="7"/>
      <c r="S1622" s="7"/>
      <c r="T1622" s="23"/>
      <c r="U1622" s="5"/>
      <c r="V1622" s="7"/>
      <c r="W1622" s="31" t="s">
        <v>7353</v>
      </c>
      <c r="X1622" s="47" t="s">
        <v>7354</v>
      </c>
      <c r="Y1622" s="47" t="s">
        <v>7354</v>
      </c>
      <c r="Z1622" s="31" t="s">
        <v>7353</v>
      </c>
      <c r="AA1622" s="5">
        <v>261.60000000000002</v>
      </c>
      <c r="AB1622" s="5">
        <v>118.4</v>
      </c>
      <c r="AC1622" s="5"/>
      <c r="AD1622" s="5"/>
      <c r="AE1622" s="146"/>
    </row>
    <row r="1623" spans="1:31" ht="16.95" customHeight="1" x14ac:dyDescent="0.3">
      <c r="A1623" s="3">
        <v>46082</v>
      </c>
      <c r="B1623" s="4">
        <v>46084</v>
      </c>
      <c r="C1623" s="5" t="s">
        <v>7355</v>
      </c>
      <c r="D1623" s="5" t="s">
        <v>72</v>
      </c>
      <c r="E1623" s="147" t="s">
        <v>1680</v>
      </c>
      <c r="F1623" s="147"/>
      <c r="G1623" s="147" t="s">
        <v>4809</v>
      </c>
      <c r="H1623" s="145" t="s">
        <v>7356</v>
      </c>
      <c r="I1623" s="147" t="s">
        <v>1690</v>
      </c>
      <c r="J1623" s="147">
        <v>8</v>
      </c>
      <c r="K1623" s="147">
        <v>104.98</v>
      </c>
      <c r="L1623" s="5">
        <f>VLOOKUP(I:I,指导价!A:B,2,0)</f>
        <v>12.8</v>
      </c>
      <c r="M1623" s="18">
        <f t="shared" ref="M1623:M1628" si="87">K1623/J1623</f>
        <v>13.1225</v>
      </c>
      <c r="N1623" s="5" t="s">
        <v>91</v>
      </c>
      <c r="O1623" s="147"/>
      <c r="P1623" s="147"/>
      <c r="Q1623" s="147"/>
      <c r="R1623" s="147"/>
      <c r="S1623" s="147"/>
      <c r="T1623" s="23"/>
      <c r="U1623" s="5"/>
      <c r="V1623" s="147"/>
      <c r="W1623" s="147" t="s">
        <v>7357</v>
      </c>
      <c r="X1623" s="109" t="s">
        <v>7358</v>
      </c>
      <c r="Y1623" s="147" t="s">
        <v>7359</v>
      </c>
      <c r="Z1623" s="147"/>
      <c r="AA1623" s="5">
        <v>199.2</v>
      </c>
      <c r="AB1623" s="5">
        <v>-37.44</v>
      </c>
      <c r="AC1623" s="5"/>
      <c r="AD1623" s="5"/>
      <c r="AE1623" s="146"/>
    </row>
    <row r="1624" spans="1:31" ht="16.95" customHeight="1" x14ac:dyDescent="0.3">
      <c r="A1624" s="3">
        <v>46082</v>
      </c>
      <c r="B1624" s="4">
        <v>46084</v>
      </c>
      <c r="C1624" s="5" t="s">
        <v>7355</v>
      </c>
      <c r="D1624" s="5" t="s">
        <v>72</v>
      </c>
      <c r="E1624" s="147" t="s">
        <v>1680</v>
      </c>
      <c r="F1624" s="147"/>
      <c r="G1624" s="147" t="s">
        <v>1843</v>
      </c>
      <c r="H1624" s="145" t="s">
        <v>7360</v>
      </c>
      <c r="I1624" s="7" t="s">
        <v>1690</v>
      </c>
      <c r="J1624" s="147">
        <v>5</v>
      </c>
      <c r="K1624" s="147" t="s">
        <v>2736</v>
      </c>
      <c r="L1624" s="5">
        <f>VLOOKUP(I:I,指导价!A:B,2,0)</f>
        <v>12.8</v>
      </c>
      <c r="M1624" s="18">
        <f t="shared" si="87"/>
        <v>12.6</v>
      </c>
      <c r="N1624" s="5" t="s">
        <v>91</v>
      </c>
      <c r="O1624" s="147"/>
      <c r="P1624" s="147"/>
      <c r="Q1624" s="147"/>
      <c r="R1624" s="147"/>
      <c r="S1624" s="147"/>
      <c r="T1624" s="23"/>
      <c r="U1624" s="5"/>
      <c r="V1624" s="147"/>
      <c r="W1624" s="147" t="s">
        <v>7361</v>
      </c>
      <c r="X1624" s="109" t="s">
        <v>7362</v>
      </c>
      <c r="Y1624" s="147" t="s">
        <v>7363</v>
      </c>
      <c r="Z1624" s="147"/>
      <c r="AA1624" s="5">
        <v>124.5</v>
      </c>
      <c r="AB1624" s="5">
        <v>-61.5</v>
      </c>
      <c r="AC1624" s="5"/>
      <c r="AD1624" s="5"/>
      <c r="AE1624" s="146"/>
    </row>
    <row r="1625" spans="1:31" ht="16.95" customHeight="1" x14ac:dyDescent="0.3">
      <c r="A1625" s="3">
        <v>46082</v>
      </c>
      <c r="B1625" s="4">
        <v>46084</v>
      </c>
      <c r="C1625" s="5" t="s">
        <v>7355</v>
      </c>
      <c r="D1625" s="5" t="s">
        <v>72</v>
      </c>
      <c r="E1625" s="147" t="s">
        <v>1680</v>
      </c>
      <c r="F1625" s="7"/>
      <c r="G1625" s="147" t="s">
        <v>2720</v>
      </c>
      <c r="H1625" s="145" t="s">
        <v>7364</v>
      </c>
      <c r="I1625" s="147" t="s">
        <v>1690</v>
      </c>
      <c r="J1625" s="7">
        <v>3</v>
      </c>
      <c r="K1625" s="147" t="s">
        <v>2036</v>
      </c>
      <c r="L1625" s="5">
        <f>VLOOKUP(I:I,指导价!A:B,2,0)</f>
        <v>12.8</v>
      </c>
      <c r="M1625" s="18">
        <f t="shared" si="87"/>
        <v>18.933333333333334</v>
      </c>
      <c r="N1625" s="5" t="s">
        <v>91</v>
      </c>
      <c r="O1625" s="7"/>
      <c r="P1625" s="7"/>
      <c r="Q1625" s="7"/>
      <c r="R1625" s="7"/>
      <c r="S1625" s="7"/>
      <c r="T1625" s="23"/>
      <c r="U1625" s="5"/>
      <c r="V1625" s="7"/>
      <c r="W1625" s="147" t="s">
        <v>7365</v>
      </c>
      <c r="X1625" s="109" t="s">
        <v>7366</v>
      </c>
      <c r="Y1625" s="147" t="s">
        <v>7367</v>
      </c>
      <c r="Z1625" s="147" t="s">
        <v>7365</v>
      </c>
      <c r="AA1625" s="5">
        <v>74.7</v>
      </c>
      <c r="AB1625" s="5">
        <v>-17.899999999999999</v>
      </c>
      <c r="AC1625" s="5"/>
      <c r="AD1625" s="5"/>
      <c r="AE1625" s="146"/>
    </row>
    <row r="1626" spans="1:31" ht="16.95" customHeight="1" x14ac:dyDescent="0.3">
      <c r="A1626" s="3">
        <v>46082</v>
      </c>
      <c r="B1626" s="4">
        <v>46084</v>
      </c>
      <c r="C1626" s="5" t="s">
        <v>7355</v>
      </c>
      <c r="D1626" s="5" t="s">
        <v>72</v>
      </c>
      <c r="E1626" s="147" t="s">
        <v>1680</v>
      </c>
      <c r="F1626" s="147"/>
      <c r="G1626" s="147" t="s">
        <v>2885</v>
      </c>
      <c r="H1626" s="145" t="s">
        <v>7368</v>
      </c>
      <c r="I1626" s="147" t="s">
        <v>1712</v>
      </c>
      <c r="J1626" s="147">
        <v>1</v>
      </c>
      <c r="K1626" s="147" t="s">
        <v>2887</v>
      </c>
      <c r="L1626" s="5">
        <f>VLOOKUP(I:I,指导价!A:B,2,0)</f>
        <v>24.9</v>
      </c>
      <c r="M1626" s="18">
        <f t="shared" si="87"/>
        <v>38.4</v>
      </c>
      <c r="N1626" s="5" t="s">
        <v>91</v>
      </c>
      <c r="O1626" s="147"/>
      <c r="P1626" s="147"/>
      <c r="Q1626" s="147"/>
      <c r="R1626" s="147"/>
      <c r="S1626" s="147"/>
      <c r="T1626" s="23"/>
      <c r="U1626" s="5"/>
      <c r="V1626" s="147"/>
      <c r="W1626" s="147" t="s">
        <v>7369</v>
      </c>
      <c r="X1626" s="109" t="s">
        <v>3271</v>
      </c>
      <c r="Y1626" s="147" t="s">
        <v>3272</v>
      </c>
      <c r="Z1626" s="147"/>
      <c r="AA1626" s="5">
        <v>49.8</v>
      </c>
      <c r="AB1626" s="5">
        <v>-11.4</v>
      </c>
      <c r="AC1626" s="5"/>
      <c r="AD1626" s="5"/>
      <c r="AE1626" s="146"/>
    </row>
    <row r="1627" spans="1:31" ht="16.95" customHeight="1" x14ac:dyDescent="0.3">
      <c r="A1627" s="3">
        <v>46082</v>
      </c>
      <c r="B1627" s="4">
        <v>46084</v>
      </c>
      <c r="C1627" s="5" t="s">
        <v>7355</v>
      </c>
      <c r="D1627" s="5" t="s">
        <v>72</v>
      </c>
      <c r="E1627" s="147" t="s">
        <v>1680</v>
      </c>
      <c r="F1627" s="7"/>
      <c r="G1627" s="147" t="s">
        <v>2805</v>
      </c>
      <c r="H1627" s="145" t="s">
        <v>7370</v>
      </c>
      <c r="I1627" s="147" t="s">
        <v>1712</v>
      </c>
      <c r="J1627" s="7">
        <v>2</v>
      </c>
      <c r="K1627" s="147" t="s">
        <v>7371</v>
      </c>
      <c r="L1627" s="5">
        <f>VLOOKUP(I:I,指导价!A:B,2,0)</f>
        <v>24.9</v>
      </c>
      <c r="M1627" s="18">
        <f t="shared" si="87"/>
        <v>60.5</v>
      </c>
      <c r="N1627" s="5" t="s">
        <v>91</v>
      </c>
      <c r="O1627" s="7"/>
      <c r="P1627" s="7"/>
      <c r="Q1627" s="7"/>
      <c r="R1627" s="7"/>
      <c r="S1627" s="7"/>
      <c r="T1627" s="23"/>
      <c r="U1627" s="5"/>
      <c r="V1627" s="7"/>
      <c r="W1627" s="147" t="s">
        <v>7372</v>
      </c>
      <c r="X1627" s="109" t="s">
        <v>7373</v>
      </c>
      <c r="Y1627" s="147" t="s">
        <v>7374</v>
      </c>
      <c r="Z1627" s="147" t="s">
        <v>7372</v>
      </c>
      <c r="AA1627" s="5">
        <v>199.2</v>
      </c>
      <c r="AB1627" s="5">
        <v>-78.2</v>
      </c>
      <c r="AC1627" s="5"/>
      <c r="AD1627" s="5"/>
      <c r="AE1627" s="146"/>
    </row>
    <row r="1628" spans="1:31" ht="16.95" customHeight="1" x14ac:dyDescent="0.3">
      <c r="A1628" s="3">
        <v>46082</v>
      </c>
      <c r="B1628" s="4">
        <v>46084</v>
      </c>
      <c r="C1628" s="5" t="s">
        <v>7355</v>
      </c>
      <c r="D1628" s="5" t="s">
        <v>72</v>
      </c>
      <c r="E1628" s="147" t="s">
        <v>1680</v>
      </c>
      <c r="F1628" s="147"/>
      <c r="G1628" s="147" t="s">
        <v>7375</v>
      </c>
      <c r="H1628" s="145" t="s">
        <v>7376</v>
      </c>
      <c r="I1628" s="147" t="s">
        <v>1683</v>
      </c>
      <c r="J1628" s="147">
        <v>2</v>
      </c>
      <c r="K1628" s="147" t="s">
        <v>7377</v>
      </c>
      <c r="L1628" s="5">
        <f>VLOOKUP(I:I,指导价!A:B,2,0)</f>
        <v>12.8</v>
      </c>
      <c r="M1628" s="18">
        <f t="shared" si="87"/>
        <v>18</v>
      </c>
      <c r="N1628" s="5" t="s">
        <v>91</v>
      </c>
      <c r="O1628" s="147"/>
      <c r="P1628" s="147"/>
      <c r="Q1628" s="147"/>
      <c r="R1628" s="147"/>
      <c r="S1628" s="147"/>
      <c r="T1628" s="23"/>
      <c r="U1628" s="5"/>
      <c r="V1628" s="147"/>
      <c r="W1628" s="147" t="s">
        <v>7378</v>
      </c>
      <c r="X1628" s="109" t="s">
        <v>7379</v>
      </c>
      <c r="Y1628" s="147" t="s">
        <v>7380</v>
      </c>
      <c r="Z1628" s="147"/>
      <c r="AA1628" s="5">
        <v>49.8</v>
      </c>
      <c r="AB1628" s="5">
        <v>-13.8</v>
      </c>
      <c r="AC1628" s="5"/>
      <c r="AD1628" s="5"/>
      <c r="AE1628" s="146"/>
    </row>
    <row r="1629" spans="1:31" ht="16.95" customHeight="1" x14ac:dyDescent="0.3">
      <c r="A1629" s="3">
        <v>46082</v>
      </c>
      <c r="B1629" s="14">
        <v>46084</v>
      </c>
      <c r="C1629" s="5" t="s">
        <v>148</v>
      </c>
      <c r="D1629" s="5" t="s">
        <v>72</v>
      </c>
      <c r="E1629" s="5" t="s">
        <v>86</v>
      </c>
      <c r="F1629" s="5" t="s">
        <v>149</v>
      </c>
      <c r="G1629" s="5" t="s">
        <v>150</v>
      </c>
      <c r="H1629" s="145" t="s">
        <v>7381</v>
      </c>
      <c r="I1629" s="7" t="s">
        <v>5749</v>
      </c>
      <c r="J1629" s="5">
        <v>16</v>
      </c>
      <c r="K1629" s="5">
        <v>191.43</v>
      </c>
      <c r="L1629" s="5">
        <v>10.9</v>
      </c>
      <c r="M1629" s="124">
        <v>11.964375</v>
      </c>
      <c r="N1629" s="7" t="s">
        <v>77</v>
      </c>
      <c r="O1629" s="7"/>
      <c r="P1629" s="7"/>
      <c r="Q1629" s="7"/>
      <c r="R1629" s="7"/>
      <c r="S1629" s="7"/>
      <c r="T1629" s="23"/>
      <c r="U1629" s="5"/>
      <c r="V1629" s="7"/>
      <c r="W1629" s="73">
        <v>892370854388</v>
      </c>
      <c r="X1629" s="5" t="s">
        <v>7382</v>
      </c>
      <c r="Y1629" s="5" t="s">
        <v>7383</v>
      </c>
      <c r="Z1629" s="5" t="s">
        <v>7384</v>
      </c>
      <c r="AA1629" s="5">
        <v>174.4</v>
      </c>
      <c r="AB1629" s="5">
        <v>17.03</v>
      </c>
      <c r="AC1629" s="5"/>
      <c r="AD1629" s="5"/>
      <c r="AE1629" s="146"/>
    </row>
    <row r="1630" spans="1:31" ht="16.95" customHeight="1" x14ac:dyDescent="0.3">
      <c r="A1630" s="3">
        <v>46082</v>
      </c>
      <c r="B1630" s="14">
        <v>46084</v>
      </c>
      <c r="C1630" s="7" t="s">
        <v>71</v>
      </c>
      <c r="D1630" s="5" t="s">
        <v>72</v>
      </c>
      <c r="E1630" s="147" t="s">
        <v>1680</v>
      </c>
      <c r="F1630" s="147"/>
      <c r="G1630" s="102" t="s">
        <v>3091</v>
      </c>
      <c r="H1630" s="145" t="s">
        <v>7385</v>
      </c>
      <c r="I1630" s="147" t="s">
        <v>4226</v>
      </c>
      <c r="J1630" s="147">
        <v>12</v>
      </c>
      <c r="K1630" s="102" t="s">
        <v>2086</v>
      </c>
      <c r="L1630" s="5">
        <v>6.6</v>
      </c>
      <c r="M1630" s="124">
        <v>7.5</v>
      </c>
      <c r="N1630" s="147" t="s">
        <v>77</v>
      </c>
      <c r="O1630" s="147"/>
      <c r="P1630" s="147"/>
      <c r="Q1630" s="147"/>
      <c r="R1630" s="147"/>
      <c r="S1630" s="147"/>
      <c r="T1630" s="23"/>
      <c r="U1630" s="5"/>
      <c r="V1630" s="147"/>
      <c r="W1630" s="150">
        <v>10111080012112</v>
      </c>
      <c r="X1630" s="5" t="s">
        <v>7386</v>
      </c>
      <c r="Y1630" s="102" t="s">
        <v>7387</v>
      </c>
      <c r="Z1630" s="147"/>
      <c r="AA1630" s="5">
        <v>79.2</v>
      </c>
      <c r="AB1630" s="5">
        <v>10.8</v>
      </c>
      <c r="AC1630" s="5"/>
      <c r="AD1630" s="5"/>
      <c r="AE1630" s="146"/>
    </row>
    <row r="1631" spans="1:31" ht="16.95" customHeight="1" x14ac:dyDescent="0.3">
      <c r="A1631" s="3">
        <v>46082</v>
      </c>
      <c r="B1631" s="14">
        <v>46084</v>
      </c>
      <c r="C1631" s="5" t="s">
        <v>521</v>
      </c>
      <c r="D1631" s="5" t="s">
        <v>6830</v>
      </c>
      <c r="E1631" s="147" t="s">
        <v>1680</v>
      </c>
      <c r="F1631" s="147"/>
      <c r="G1631" s="102" t="s">
        <v>2103</v>
      </c>
      <c r="H1631" s="145" t="s">
        <v>7388</v>
      </c>
      <c r="I1631" s="147" t="s">
        <v>4226</v>
      </c>
      <c r="J1631" s="147">
        <v>4</v>
      </c>
      <c r="K1631" s="102" t="s">
        <v>4261</v>
      </c>
      <c r="L1631" s="5">
        <v>6.6</v>
      </c>
      <c r="M1631" s="124">
        <v>39.975000000000001</v>
      </c>
      <c r="N1631" s="147" t="s">
        <v>77</v>
      </c>
      <c r="O1631" s="147"/>
      <c r="P1631" s="147"/>
      <c r="Q1631" s="147"/>
      <c r="R1631" s="147"/>
      <c r="S1631" s="147"/>
      <c r="T1631" s="23"/>
      <c r="U1631" s="5"/>
      <c r="V1631" s="147"/>
      <c r="W1631" s="150">
        <v>10118507887568</v>
      </c>
      <c r="X1631" s="5" t="s">
        <v>7389</v>
      </c>
      <c r="Y1631" s="102" t="s">
        <v>7390</v>
      </c>
      <c r="Z1631" s="147"/>
      <c r="AA1631" s="5">
        <v>26.4</v>
      </c>
      <c r="AB1631" s="5">
        <v>133.5</v>
      </c>
      <c r="AC1631" s="5"/>
      <c r="AD1631" s="5"/>
      <c r="AE1631" s="146"/>
    </row>
    <row r="1632" spans="1:31" ht="16.95" customHeight="1" x14ac:dyDescent="0.3">
      <c r="A1632" s="3">
        <v>46082</v>
      </c>
      <c r="B1632" s="14">
        <v>46084</v>
      </c>
      <c r="C1632" s="7" t="s">
        <v>71</v>
      </c>
      <c r="D1632" s="5" t="s">
        <v>72</v>
      </c>
      <c r="E1632" s="147" t="s">
        <v>1680</v>
      </c>
      <c r="F1632" s="147"/>
      <c r="G1632" s="102" t="s">
        <v>7391</v>
      </c>
      <c r="H1632" s="145" t="s">
        <v>7392</v>
      </c>
      <c r="I1632" s="147" t="s">
        <v>4226</v>
      </c>
      <c r="J1632" s="147">
        <v>12</v>
      </c>
      <c r="K1632" s="102" t="s">
        <v>5345</v>
      </c>
      <c r="L1632" s="5">
        <v>6.6</v>
      </c>
      <c r="M1632" s="124">
        <v>8.5833333333333304</v>
      </c>
      <c r="N1632" s="147" t="s">
        <v>77</v>
      </c>
      <c r="O1632" s="147"/>
      <c r="P1632" s="147"/>
      <c r="Q1632" s="147"/>
      <c r="R1632" s="147"/>
      <c r="S1632" s="147"/>
      <c r="T1632" s="23"/>
      <c r="U1632" s="5"/>
      <c r="V1632" s="147"/>
      <c r="W1632" s="150">
        <v>10200046617970</v>
      </c>
      <c r="X1632" s="5" t="s">
        <v>7393</v>
      </c>
      <c r="Y1632" s="102" t="s">
        <v>7394</v>
      </c>
      <c r="Z1632" s="147"/>
      <c r="AA1632" s="5">
        <v>79.2</v>
      </c>
      <c r="AB1632" s="5">
        <v>23.8</v>
      </c>
      <c r="AC1632" s="5"/>
      <c r="AD1632" s="5"/>
      <c r="AE1632" s="146"/>
    </row>
    <row r="1633" spans="1:31" ht="16.95" customHeight="1" x14ac:dyDescent="0.3">
      <c r="A1633" s="3">
        <v>46082</v>
      </c>
      <c r="B1633" s="14">
        <v>46084</v>
      </c>
      <c r="C1633" s="5" t="s">
        <v>148</v>
      </c>
      <c r="D1633" s="5" t="s">
        <v>6435</v>
      </c>
      <c r="E1633" s="147" t="s">
        <v>1680</v>
      </c>
      <c r="F1633" s="147"/>
      <c r="G1633" s="102" t="s">
        <v>1898</v>
      </c>
      <c r="H1633" s="145" t="s">
        <v>7395</v>
      </c>
      <c r="I1633" s="147" t="s">
        <v>4226</v>
      </c>
      <c r="J1633" s="147">
        <v>12</v>
      </c>
      <c r="K1633" s="102" t="s">
        <v>4261</v>
      </c>
      <c r="L1633" s="5">
        <v>6.6</v>
      </c>
      <c r="M1633" s="124">
        <v>13.324999999999999</v>
      </c>
      <c r="N1633" s="147" t="s">
        <v>77</v>
      </c>
      <c r="O1633" s="147"/>
      <c r="P1633" s="147"/>
      <c r="Q1633" s="147"/>
      <c r="R1633" s="147"/>
      <c r="S1633" s="147"/>
      <c r="T1633" s="23"/>
      <c r="U1633" s="5"/>
      <c r="V1633" s="147"/>
      <c r="W1633" s="150">
        <v>10206118049330</v>
      </c>
      <c r="X1633" s="5" t="s">
        <v>7396</v>
      </c>
      <c r="Y1633" s="102" t="s">
        <v>7397</v>
      </c>
      <c r="Z1633" s="147"/>
      <c r="AA1633" s="5">
        <v>79.2</v>
      </c>
      <c r="AB1633" s="5">
        <v>80.7</v>
      </c>
      <c r="AC1633" s="5"/>
      <c r="AD1633" s="5"/>
      <c r="AE1633" s="146"/>
    </row>
    <row r="1634" spans="1:31" ht="16.95" customHeight="1" x14ac:dyDescent="0.3">
      <c r="A1634" s="3">
        <v>46082</v>
      </c>
      <c r="B1634" s="14">
        <v>46084</v>
      </c>
      <c r="C1634" s="5" t="s">
        <v>148</v>
      </c>
      <c r="D1634" s="5" t="s">
        <v>6435</v>
      </c>
      <c r="E1634" s="147" t="s">
        <v>1680</v>
      </c>
      <c r="F1634" s="147"/>
      <c r="G1634" s="102" t="s">
        <v>1898</v>
      </c>
      <c r="H1634" s="145" t="s">
        <v>7398</v>
      </c>
      <c r="I1634" s="147" t="s">
        <v>4226</v>
      </c>
      <c r="J1634" s="147">
        <v>6</v>
      </c>
      <c r="K1634" s="102" t="s">
        <v>1791</v>
      </c>
      <c r="L1634" s="5">
        <v>6.6</v>
      </c>
      <c r="M1634" s="124">
        <v>9.9833333333333307</v>
      </c>
      <c r="N1634" s="147" t="s">
        <v>77</v>
      </c>
      <c r="O1634" s="147"/>
      <c r="P1634" s="147"/>
      <c r="Q1634" s="147"/>
      <c r="R1634" s="147"/>
      <c r="S1634" s="147"/>
      <c r="T1634" s="23"/>
      <c r="U1634" s="5"/>
      <c r="V1634" s="147"/>
      <c r="W1634" s="150">
        <v>10177298227641</v>
      </c>
      <c r="X1634" s="5" t="s">
        <v>7399</v>
      </c>
      <c r="Y1634" s="102" t="s">
        <v>7400</v>
      </c>
      <c r="Z1634" s="147"/>
      <c r="AA1634" s="5">
        <v>39.6</v>
      </c>
      <c r="AB1634" s="5">
        <v>20.3</v>
      </c>
      <c r="AC1634" s="5"/>
      <c r="AD1634" s="5"/>
      <c r="AE1634" s="146"/>
    </row>
    <row r="1635" spans="1:31" ht="16.95" customHeight="1" x14ac:dyDescent="0.3">
      <c r="A1635" s="3">
        <v>46082</v>
      </c>
      <c r="B1635" s="14">
        <v>46084</v>
      </c>
      <c r="C1635" s="5" t="s">
        <v>324</v>
      </c>
      <c r="D1635" s="5" t="s">
        <v>6706</v>
      </c>
      <c r="E1635" s="147" t="s">
        <v>1680</v>
      </c>
      <c r="F1635" s="147"/>
      <c r="G1635" s="102" t="s">
        <v>4245</v>
      </c>
      <c r="H1635" s="145" t="s">
        <v>7401</v>
      </c>
      <c r="I1635" s="147" t="s">
        <v>4226</v>
      </c>
      <c r="J1635" s="147">
        <v>12</v>
      </c>
      <c r="K1635" s="102" t="s">
        <v>7402</v>
      </c>
      <c r="L1635" s="5">
        <v>6.6</v>
      </c>
      <c r="M1635" s="124">
        <v>7.69166666666667</v>
      </c>
      <c r="N1635" s="147" t="s">
        <v>77</v>
      </c>
      <c r="O1635" s="147"/>
      <c r="P1635" s="147"/>
      <c r="Q1635" s="147"/>
      <c r="R1635" s="147"/>
      <c r="S1635" s="147"/>
      <c r="T1635" s="23"/>
      <c r="U1635" s="5"/>
      <c r="V1635" s="147"/>
      <c r="W1635" s="150">
        <v>10108521511574</v>
      </c>
      <c r="X1635" s="5" t="s">
        <v>7403</v>
      </c>
      <c r="Y1635" s="102" t="s">
        <v>7404</v>
      </c>
      <c r="Z1635" s="147"/>
      <c r="AA1635" s="5">
        <v>79.2</v>
      </c>
      <c r="AB1635" s="5">
        <v>13.1</v>
      </c>
      <c r="AC1635" s="5"/>
      <c r="AD1635" s="5"/>
      <c r="AE1635" s="146"/>
    </row>
    <row r="1636" spans="1:31" ht="16.95" customHeight="1" x14ac:dyDescent="0.3">
      <c r="A1636" s="3">
        <v>46082</v>
      </c>
      <c r="B1636" s="14">
        <v>46084</v>
      </c>
      <c r="C1636" s="5" t="s">
        <v>324</v>
      </c>
      <c r="D1636" s="5" t="s">
        <v>6706</v>
      </c>
      <c r="E1636" s="147" t="s">
        <v>1680</v>
      </c>
      <c r="F1636" s="147"/>
      <c r="G1636" s="102" t="s">
        <v>4245</v>
      </c>
      <c r="H1636" s="145" t="s">
        <v>7405</v>
      </c>
      <c r="I1636" s="147" t="s">
        <v>4226</v>
      </c>
      <c r="J1636" s="147">
        <v>12</v>
      </c>
      <c r="K1636" s="102" t="s">
        <v>2289</v>
      </c>
      <c r="L1636" s="5">
        <v>6.6</v>
      </c>
      <c r="M1636" s="124">
        <v>7.45</v>
      </c>
      <c r="N1636" s="147" t="s">
        <v>77</v>
      </c>
      <c r="O1636" s="147"/>
      <c r="P1636" s="147"/>
      <c r="Q1636" s="147"/>
      <c r="R1636" s="147"/>
      <c r="S1636" s="147"/>
      <c r="T1636" s="23"/>
      <c r="U1636" s="5"/>
      <c r="V1636" s="147"/>
      <c r="W1636" s="150">
        <v>10110385809412</v>
      </c>
      <c r="X1636" s="5" t="s">
        <v>7406</v>
      </c>
      <c r="Y1636" s="102" t="s">
        <v>7407</v>
      </c>
      <c r="Z1636" s="147"/>
      <c r="AA1636" s="5">
        <v>79.2</v>
      </c>
      <c r="AB1636" s="5">
        <v>10.199999999999999</v>
      </c>
      <c r="AC1636" s="5"/>
      <c r="AD1636" s="5"/>
      <c r="AE1636" s="146"/>
    </row>
    <row r="1637" spans="1:31" ht="16.95" customHeight="1" x14ac:dyDescent="0.3">
      <c r="A1637" s="3">
        <v>46082</v>
      </c>
      <c r="B1637" s="14">
        <v>46084</v>
      </c>
      <c r="C1637" s="5" t="s">
        <v>324</v>
      </c>
      <c r="D1637" s="5" t="s">
        <v>6706</v>
      </c>
      <c r="E1637" s="147" t="s">
        <v>1680</v>
      </c>
      <c r="F1637" s="147"/>
      <c r="G1637" s="102" t="s">
        <v>1860</v>
      </c>
      <c r="H1637" s="145" t="s">
        <v>7408</v>
      </c>
      <c r="I1637" s="147" t="s">
        <v>4226</v>
      </c>
      <c r="J1637" s="147">
        <v>4</v>
      </c>
      <c r="K1637" s="102" t="s">
        <v>3087</v>
      </c>
      <c r="L1637" s="5">
        <v>6.6</v>
      </c>
      <c r="M1637" s="124">
        <v>13.2</v>
      </c>
      <c r="N1637" s="147" t="s">
        <v>77</v>
      </c>
      <c r="O1637" s="147"/>
      <c r="P1637" s="147"/>
      <c r="Q1637" s="147"/>
      <c r="R1637" s="147"/>
      <c r="S1637" s="147"/>
      <c r="T1637" s="23"/>
      <c r="U1637" s="5"/>
      <c r="V1637" s="147"/>
      <c r="W1637" s="150">
        <v>10175245348725</v>
      </c>
      <c r="X1637" s="5" t="s">
        <v>7409</v>
      </c>
      <c r="Y1637" s="102" t="s">
        <v>7410</v>
      </c>
      <c r="Z1637" s="147"/>
      <c r="AA1637" s="5">
        <v>26.4</v>
      </c>
      <c r="AB1637" s="5">
        <v>26.4</v>
      </c>
      <c r="AC1637" s="5"/>
      <c r="AD1637" s="5"/>
      <c r="AE1637" s="146"/>
    </row>
    <row r="1638" spans="1:31" ht="16.95" customHeight="1" x14ac:dyDescent="0.3">
      <c r="A1638" s="3">
        <v>46082</v>
      </c>
      <c r="B1638" s="14">
        <v>46084</v>
      </c>
      <c r="C1638" s="5" t="s">
        <v>148</v>
      </c>
      <c r="D1638" s="5" t="s">
        <v>6435</v>
      </c>
      <c r="E1638" s="147" t="s">
        <v>1680</v>
      </c>
      <c r="F1638" s="147"/>
      <c r="G1638" s="102" t="s">
        <v>1898</v>
      </c>
      <c r="H1638" s="145" t="s">
        <v>7411</v>
      </c>
      <c r="I1638" s="147" t="s">
        <v>4226</v>
      </c>
      <c r="J1638" s="147">
        <v>4</v>
      </c>
      <c r="K1638" s="102" t="s">
        <v>2050</v>
      </c>
      <c r="L1638" s="5">
        <v>6.6</v>
      </c>
      <c r="M1638" s="124">
        <v>7.4749999999999996</v>
      </c>
      <c r="N1638" s="147" t="s">
        <v>77</v>
      </c>
      <c r="O1638" s="147"/>
      <c r="P1638" s="147"/>
      <c r="Q1638" s="147"/>
      <c r="R1638" s="147"/>
      <c r="S1638" s="147"/>
      <c r="T1638" s="23"/>
      <c r="U1638" s="5"/>
      <c r="V1638" s="147"/>
      <c r="W1638" s="150">
        <v>10177298227637</v>
      </c>
      <c r="X1638" s="5" t="s">
        <v>7412</v>
      </c>
      <c r="Y1638" s="102" t="s">
        <v>7413</v>
      </c>
      <c r="Z1638" s="147"/>
      <c r="AA1638" s="5">
        <v>26.4</v>
      </c>
      <c r="AB1638" s="5">
        <v>3.5</v>
      </c>
      <c r="AC1638" s="5"/>
      <c r="AD1638" s="5"/>
      <c r="AE1638" s="146"/>
    </row>
    <row r="1639" spans="1:31" ht="16.95" customHeight="1" x14ac:dyDescent="0.3">
      <c r="A1639" s="3">
        <v>46082</v>
      </c>
      <c r="B1639" s="14">
        <v>46084</v>
      </c>
      <c r="C1639" s="5" t="s">
        <v>324</v>
      </c>
      <c r="D1639" s="5" t="s">
        <v>6706</v>
      </c>
      <c r="E1639" s="147" t="s">
        <v>1680</v>
      </c>
      <c r="F1639" s="147"/>
      <c r="G1639" s="102" t="s">
        <v>4245</v>
      </c>
      <c r="H1639" s="145" t="s">
        <v>7414</v>
      </c>
      <c r="I1639" s="147" t="s">
        <v>4226</v>
      </c>
      <c r="J1639" s="147">
        <v>6</v>
      </c>
      <c r="K1639" s="102" t="s">
        <v>7415</v>
      </c>
      <c r="L1639" s="5">
        <v>6.6</v>
      </c>
      <c r="M1639" s="124">
        <v>20.2</v>
      </c>
      <c r="N1639" s="147" t="s">
        <v>77</v>
      </c>
      <c r="O1639" s="147"/>
      <c r="P1639" s="147"/>
      <c r="Q1639" s="147"/>
      <c r="R1639" s="147"/>
      <c r="S1639" s="147"/>
      <c r="T1639" s="23"/>
      <c r="U1639" s="5"/>
      <c r="V1639" s="147"/>
      <c r="W1639" s="150">
        <v>10108521511570</v>
      </c>
      <c r="X1639" s="5" t="s">
        <v>4315</v>
      </c>
      <c r="Y1639" s="102" t="s">
        <v>4316</v>
      </c>
      <c r="Z1639" s="147"/>
      <c r="AA1639" s="5">
        <v>39.6</v>
      </c>
      <c r="AB1639" s="5">
        <v>81.599999999999994</v>
      </c>
      <c r="AC1639" s="5"/>
      <c r="AD1639" s="5"/>
      <c r="AE1639" s="146"/>
    </row>
    <row r="1640" spans="1:31" ht="16.95" customHeight="1" x14ac:dyDescent="0.3">
      <c r="A1640" s="3">
        <v>46082</v>
      </c>
      <c r="B1640" s="14">
        <v>46084</v>
      </c>
      <c r="C1640" s="5" t="s">
        <v>521</v>
      </c>
      <c r="D1640" s="5" t="s">
        <v>6664</v>
      </c>
      <c r="E1640" s="147" t="s">
        <v>1680</v>
      </c>
      <c r="F1640" s="147"/>
      <c r="G1640" s="102" t="s">
        <v>1789</v>
      </c>
      <c r="H1640" s="145" t="s">
        <v>7416</v>
      </c>
      <c r="I1640" s="147" t="s">
        <v>4226</v>
      </c>
      <c r="J1640" s="147">
        <v>6</v>
      </c>
      <c r="K1640" s="102" t="s">
        <v>2694</v>
      </c>
      <c r="L1640" s="5">
        <v>6.6</v>
      </c>
      <c r="M1640" s="124">
        <v>8.2666666666666693</v>
      </c>
      <c r="N1640" s="147" t="s">
        <v>77</v>
      </c>
      <c r="O1640" s="147"/>
      <c r="P1640" s="147"/>
      <c r="Q1640" s="147"/>
      <c r="R1640" s="147"/>
      <c r="S1640" s="147"/>
      <c r="T1640" s="23"/>
      <c r="U1640" s="5"/>
      <c r="V1640" s="147"/>
      <c r="W1640" s="150">
        <v>10094892916983</v>
      </c>
      <c r="X1640" s="5" t="s">
        <v>7417</v>
      </c>
      <c r="Y1640" s="102" t="s">
        <v>7418</v>
      </c>
      <c r="Z1640" s="147"/>
      <c r="AA1640" s="5">
        <v>39.6</v>
      </c>
      <c r="AB1640" s="5">
        <v>10</v>
      </c>
      <c r="AC1640" s="5"/>
      <c r="AD1640" s="5"/>
      <c r="AE1640" s="146"/>
    </row>
    <row r="1641" spans="1:31" ht="16.95" customHeight="1" x14ac:dyDescent="0.3">
      <c r="A1641" s="3">
        <v>46082</v>
      </c>
      <c r="B1641" s="14">
        <v>46084</v>
      </c>
      <c r="C1641" s="5" t="s">
        <v>324</v>
      </c>
      <c r="D1641" s="5" t="s">
        <v>6706</v>
      </c>
      <c r="E1641" s="147" t="s">
        <v>1680</v>
      </c>
      <c r="F1641" s="147"/>
      <c r="G1641" s="102" t="s">
        <v>1860</v>
      </c>
      <c r="H1641" s="145" t="s">
        <v>7419</v>
      </c>
      <c r="I1641" s="147" t="s">
        <v>4226</v>
      </c>
      <c r="J1641" s="147">
        <v>14</v>
      </c>
      <c r="K1641" s="102" t="s">
        <v>4261</v>
      </c>
      <c r="L1641" s="5">
        <v>6.6</v>
      </c>
      <c r="M1641" s="124">
        <v>11.421428571428599</v>
      </c>
      <c r="N1641" s="147" t="s">
        <v>77</v>
      </c>
      <c r="O1641" s="147"/>
      <c r="P1641" s="147"/>
      <c r="Q1641" s="147"/>
      <c r="R1641" s="147"/>
      <c r="S1641" s="147"/>
      <c r="T1641" s="23"/>
      <c r="U1641" s="5"/>
      <c r="V1641" s="147"/>
      <c r="W1641" s="150">
        <v>10175245348726</v>
      </c>
      <c r="X1641" s="5" t="s">
        <v>7420</v>
      </c>
      <c r="Y1641" s="102" t="s">
        <v>7421</v>
      </c>
      <c r="Z1641" s="147"/>
      <c r="AA1641" s="5">
        <v>92.4</v>
      </c>
      <c r="AB1641" s="5">
        <v>67.5</v>
      </c>
      <c r="AC1641" s="5"/>
      <c r="AD1641" s="5"/>
      <c r="AE1641" s="146"/>
    </row>
    <row r="1642" spans="1:31" ht="16.95" customHeight="1" x14ac:dyDescent="0.3">
      <c r="A1642" s="3">
        <v>46082</v>
      </c>
      <c r="B1642" s="14">
        <v>46084</v>
      </c>
      <c r="C1642" s="5" t="s">
        <v>470</v>
      </c>
      <c r="D1642" s="5" t="s">
        <v>1806</v>
      </c>
      <c r="E1642" s="147" t="s">
        <v>1680</v>
      </c>
      <c r="F1642" s="147"/>
      <c r="G1642" s="102" t="s">
        <v>1783</v>
      </c>
      <c r="H1642" s="145" t="s">
        <v>7422</v>
      </c>
      <c r="I1642" s="147" t="s">
        <v>4226</v>
      </c>
      <c r="J1642" s="147">
        <v>6</v>
      </c>
      <c r="K1642" s="102" t="s">
        <v>2694</v>
      </c>
      <c r="L1642" s="5">
        <v>6.6</v>
      </c>
      <c r="M1642" s="124">
        <v>8.2666666666666693</v>
      </c>
      <c r="N1642" s="147" t="s">
        <v>77</v>
      </c>
      <c r="O1642" s="147"/>
      <c r="P1642" s="147"/>
      <c r="Q1642" s="147"/>
      <c r="R1642" s="147"/>
      <c r="S1642" s="147"/>
      <c r="T1642" s="23"/>
      <c r="U1642" s="5"/>
      <c r="V1642" s="147"/>
      <c r="W1642" s="150">
        <v>10110097853288</v>
      </c>
      <c r="X1642" s="5" t="s">
        <v>7423</v>
      </c>
      <c r="Y1642" s="102" t="s">
        <v>7424</v>
      </c>
      <c r="Z1642" s="147"/>
      <c r="AA1642" s="5">
        <v>39.6</v>
      </c>
      <c r="AB1642" s="5">
        <v>10</v>
      </c>
      <c r="AC1642" s="5"/>
      <c r="AD1642" s="5"/>
      <c r="AE1642" s="146"/>
    </row>
    <row r="1643" spans="1:31" ht="16.95" customHeight="1" x14ac:dyDescent="0.3">
      <c r="A1643" s="3">
        <v>46082</v>
      </c>
      <c r="B1643" s="14">
        <v>46084</v>
      </c>
      <c r="C1643" s="5" t="s">
        <v>470</v>
      </c>
      <c r="D1643" s="5" t="s">
        <v>1806</v>
      </c>
      <c r="E1643" s="147" t="s">
        <v>1680</v>
      </c>
      <c r="F1643" s="147"/>
      <c r="G1643" s="102" t="s">
        <v>1783</v>
      </c>
      <c r="H1643" s="145" t="s">
        <v>7425</v>
      </c>
      <c r="I1643" s="147" t="s">
        <v>4226</v>
      </c>
      <c r="J1643" s="147">
        <v>6</v>
      </c>
      <c r="K1643" s="102" t="s">
        <v>7426</v>
      </c>
      <c r="L1643" s="5">
        <v>6.6</v>
      </c>
      <c r="M1643" s="124">
        <v>19.3</v>
      </c>
      <c r="N1643" s="147" t="s">
        <v>77</v>
      </c>
      <c r="O1643" s="147"/>
      <c r="P1643" s="147"/>
      <c r="Q1643" s="147"/>
      <c r="R1643" s="147"/>
      <c r="S1643" s="147"/>
      <c r="T1643" s="23"/>
      <c r="U1643" s="5"/>
      <c r="V1643" s="147"/>
      <c r="W1643" s="150">
        <v>10110097853287</v>
      </c>
      <c r="X1643" s="5" t="s">
        <v>7427</v>
      </c>
      <c r="Y1643" s="102" t="s">
        <v>7428</v>
      </c>
      <c r="Z1643" s="147"/>
      <c r="AA1643" s="5">
        <v>39.6</v>
      </c>
      <c r="AB1643" s="5">
        <v>76.2</v>
      </c>
      <c r="AC1643" s="5"/>
      <c r="AD1643" s="5"/>
      <c r="AE1643" s="146"/>
    </row>
    <row r="1644" spans="1:31" ht="16.95" customHeight="1" x14ac:dyDescent="0.3">
      <c r="A1644" s="3">
        <v>46082</v>
      </c>
      <c r="B1644" s="14">
        <v>46084</v>
      </c>
      <c r="C1644" s="5" t="s">
        <v>521</v>
      </c>
      <c r="D1644" s="5" t="s">
        <v>6664</v>
      </c>
      <c r="E1644" s="147" t="s">
        <v>1680</v>
      </c>
      <c r="F1644" s="147"/>
      <c r="G1644" s="102" t="s">
        <v>1789</v>
      </c>
      <c r="H1644" s="145" t="s">
        <v>7429</v>
      </c>
      <c r="I1644" s="147" t="s">
        <v>4226</v>
      </c>
      <c r="J1644" s="147">
        <v>3</v>
      </c>
      <c r="K1644" s="102" t="s">
        <v>4247</v>
      </c>
      <c r="L1644" s="5">
        <v>6.6</v>
      </c>
      <c r="M1644" s="124">
        <v>30.8</v>
      </c>
      <c r="N1644" s="147" t="s">
        <v>77</v>
      </c>
      <c r="O1644" s="147"/>
      <c r="P1644" s="147"/>
      <c r="Q1644" s="147"/>
      <c r="R1644" s="147"/>
      <c r="S1644" s="147"/>
      <c r="T1644" s="23"/>
      <c r="U1644" s="5"/>
      <c r="V1644" s="147"/>
      <c r="W1644" s="150">
        <v>10095713779766</v>
      </c>
      <c r="X1644" s="5" t="s">
        <v>7430</v>
      </c>
      <c r="Y1644" s="102" t="s">
        <v>7431</v>
      </c>
      <c r="Z1644" s="147"/>
      <c r="AA1644" s="5">
        <v>19.8</v>
      </c>
      <c r="AB1644" s="5">
        <v>72.599999999999994</v>
      </c>
      <c r="AC1644" s="5"/>
      <c r="AD1644" s="5"/>
      <c r="AE1644" s="146"/>
    </row>
    <row r="1645" spans="1:31" ht="16.95" customHeight="1" x14ac:dyDescent="0.3">
      <c r="A1645" s="3">
        <v>46082</v>
      </c>
      <c r="B1645" s="14">
        <v>46084</v>
      </c>
      <c r="C1645" s="5" t="s">
        <v>148</v>
      </c>
      <c r="D1645" s="5" t="s">
        <v>6435</v>
      </c>
      <c r="E1645" s="147" t="s">
        <v>1680</v>
      </c>
      <c r="F1645" s="147"/>
      <c r="G1645" s="102" t="s">
        <v>1898</v>
      </c>
      <c r="H1645" s="145" t="s">
        <v>7432</v>
      </c>
      <c r="I1645" s="147" t="s">
        <v>4226</v>
      </c>
      <c r="J1645" s="147">
        <v>12</v>
      </c>
      <c r="K1645" s="102" t="s">
        <v>3375</v>
      </c>
      <c r="L1645" s="5">
        <v>6.6</v>
      </c>
      <c r="M1645" s="124">
        <v>7.3333333333333304</v>
      </c>
      <c r="N1645" s="147" t="s">
        <v>77</v>
      </c>
      <c r="O1645" s="147"/>
      <c r="P1645" s="147"/>
      <c r="Q1645" s="147"/>
      <c r="R1645" s="147"/>
      <c r="S1645" s="147"/>
      <c r="T1645" s="23"/>
      <c r="U1645" s="5"/>
      <c r="V1645" s="147"/>
      <c r="W1645" s="150">
        <v>10177298227647</v>
      </c>
      <c r="X1645" s="5" t="s">
        <v>7433</v>
      </c>
      <c r="Y1645" s="102" t="s">
        <v>7434</v>
      </c>
      <c r="Z1645" s="147"/>
      <c r="AA1645" s="5">
        <v>79.2</v>
      </c>
      <c r="AB1645" s="5">
        <v>8.8000000000000096</v>
      </c>
      <c r="AC1645" s="5"/>
      <c r="AD1645" s="5"/>
      <c r="AE1645" s="146"/>
    </row>
    <row r="1646" spans="1:31" ht="16.95" customHeight="1" x14ac:dyDescent="0.3">
      <c r="A1646" s="3">
        <v>46082</v>
      </c>
      <c r="B1646" s="14">
        <v>46084</v>
      </c>
      <c r="C1646" s="5" t="s">
        <v>324</v>
      </c>
      <c r="D1646" s="5" t="s">
        <v>6706</v>
      </c>
      <c r="E1646" s="147" t="s">
        <v>1680</v>
      </c>
      <c r="F1646" s="147"/>
      <c r="G1646" s="102" t="s">
        <v>4245</v>
      </c>
      <c r="H1646" s="145" t="s">
        <v>7435</v>
      </c>
      <c r="I1646" s="147" t="s">
        <v>4226</v>
      </c>
      <c r="J1646" s="147">
        <v>12</v>
      </c>
      <c r="K1646" s="102" t="s">
        <v>1924</v>
      </c>
      <c r="L1646" s="5">
        <v>6.6</v>
      </c>
      <c r="M1646" s="124">
        <v>8.3333333333333304</v>
      </c>
      <c r="N1646" s="147" t="s">
        <v>77</v>
      </c>
      <c r="O1646" s="147"/>
      <c r="P1646" s="147"/>
      <c r="Q1646" s="147"/>
      <c r="R1646" s="147"/>
      <c r="S1646" s="147"/>
      <c r="T1646" s="23"/>
      <c r="U1646" s="5"/>
      <c r="V1646" s="147"/>
      <c r="W1646" s="150">
        <v>10110030673966</v>
      </c>
      <c r="X1646" s="5" t="s">
        <v>4324</v>
      </c>
      <c r="Y1646" s="102" t="s">
        <v>4325</v>
      </c>
      <c r="Z1646" s="147"/>
      <c r="AA1646" s="5">
        <v>79.2</v>
      </c>
      <c r="AB1646" s="5">
        <v>20.8</v>
      </c>
      <c r="AC1646" s="5"/>
      <c r="AD1646" s="5"/>
      <c r="AE1646" s="146"/>
    </row>
    <row r="1647" spans="1:31" ht="16.95" customHeight="1" x14ac:dyDescent="0.3">
      <c r="A1647" s="3">
        <v>46082</v>
      </c>
      <c r="B1647" s="14">
        <v>46084</v>
      </c>
      <c r="C1647" s="5" t="s">
        <v>470</v>
      </c>
      <c r="D1647" s="5" t="s">
        <v>1806</v>
      </c>
      <c r="E1647" s="147" t="s">
        <v>1680</v>
      </c>
      <c r="F1647" s="147"/>
      <c r="G1647" s="102" t="s">
        <v>1887</v>
      </c>
      <c r="H1647" s="145" t="s">
        <v>7436</v>
      </c>
      <c r="I1647" s="147" t="s">
        <v>4226</v>
      </c>
      <c r="J1647" s="147">
        <v>6</v>
      </c>
      <c r="K1647" s="102" t="s">
        <v>2045</v>
      </c>
      <c r="L1647" s="5">
        <v>6.6</v>
      </c>
      <c r="M1647" s="124">
        <v>16.466666666666701</v>
      </c>
      <c r="N1647" s="147" t="s">
        <v>77</v>
      </c>
      <c r="O1647" s="147"/>
      <c r="P1647" s="147"/>
      <c r="Q1647" s="147"/>
      <c r="R1647" s="147"/>
      <c r="S1647" s="147"/>
      <c r="T1647" s="23"/>
      <c r="U1647" s="5"/>
      <c r="V1647" s="147"/>
      <c r="W1647" s="150">
        <v>10109482647605</v>
      </c>
      <c r="X1647" s="5" t="s">
        <v>7437</v>
      </c>
      <c r="Y1647" s="102" t="s">
        <v>7438</v>
      </c>
      <c r="Z1647" s="147"/>
      <c r="AA1647" s="5">
        <v>39.6</v>
      </c>
      <c r="AB1647" s="5">
        <v>59.2</v>
      </c>
      <c r="AC1647" s="5"/>
      <c r="AD1647" s="5"/>
      <c r="AE1647" s="146"/>
    </row>
    <row r="1648" spans="1:31" ht="16.95" customHeight="1" x14ac:dyDescent="0.3">
      <c r="A1648" s="3">
        <v>46082</v>
      </c>
      <c r="B1648" s="14">
        <v>46084</v>
      </c>
      <c r="C1648" s="5" t="s">
        <v>521</v>
      </c>
      <c r="D1648" s="5" t="s">
        <v>6664</v>
      </c>
      <c r="E1648" s="147" t="s">
        <v>1680</v>
      </c>
      <c r="F1648" s="147"/>
      <c r="G1648" s="102" t="s">
        <v>1789</v>
      </c>
      <c r="H1648" s="145" t="s">
        <v>7439</v>
      </c>
      <c r="I1648" s="147" t="s">
        <v>4226</v>
      </c>
      <c r="J1648" s="147">
        <v>6</v>
      </c>
      <c r="K1648" s="102" t="s">
        <v>7426</v>
      </c>
      <c r="L1648" s="5">
        <v>6.6</v>
      </c>
      <c r="M1648" s="124">
        <v>19.3</v>
      </c>
      <c r="N1648" s="147" t="s">
        <v>77</v>
      </c>
      <c r="O1648" s="147"/>
      <c r="P1648" s="147"/>
      <c r="Q1648" s="147"/>
      <c r="R1648" s="147"/>
      <c r="S1648" s="147"/>
      <c r="T1648" s="23"/>
      <c r="U1648" s="5"/>
      <c r="V1648" s="147"/>
      <c r="W1648" s="150">
        <v>10094892916979</v>
      </c>
      <c r="X1648" s="5" t="s">
        <v>7440</v>
      </c>
      <c r="Y1648" s="102" t="s">
        <v>7441</v>
      </c>
      <c r="Z1648" s="147"/>
      <c r="AA1648" s="5">
        <v>39.6</v>
      </c>
      <c r="AB1648" s="5">
        <v>76.2</v>
      </c>
      <c r="AC1648" s="5"/>
      <c r="AD1648" s="5"/>
      <c r="AE1648" s="146"/>
    </row>
    <row r="1649" spans="1:31" ht="16.95" customHeight="1" x14ac:dyDescent="0.3">
      <c r="A1649" s="3">
        <v>46082</v>
      </c>
      <c r="B1649" s="14">
        <v>46084</v>
      </c>
      <c r="C1649" s="5" t="s">
        <v>521</v>
      </c>
      <c r="D1649" s="5" t="s">
        <v>6664</v>
      </c>
      <c r="E1649" s="147" t="s">
        <v>1680</v>
      </c>
      <c r="F1649" s="147"/>
      <c r="G1649" s="102" t="s">
        <v>1789</v>
      </c>
      <c r="H1649" s="145" t="s">
        <v>7442</v>
      </c>
      <c r="I1649" s="147" t="s">
        <v>4226</v>
      </c>
      <c r="J1649" s="147">
        <v>3</v>
      </c>
      <c r="K1649" s="102" t="s">
        <v>1779</v>
      </c>
      <c r="L1649" s="5">
        <v>6.6</v>
      </c>
      <c r="M1649" s="124">
        <v>26.633333333333301</v>
      </c>
      <c r="N1649" s="147" t="s">
        <v>77</v>
      </c>
      <c r="O1649" s="147"/>
      <c r="P1649" s="147"/>
      <c r="Q1649" s="147"/>
      <c r="R1649" s="147"/>
      <c r="S1649" s="147"/>
      <c r="T1649" s="23"/>
      <c r="U1649" s="5"/>
      <c r="V1649" s="147"/>
      <c r="W1649" s="150">
        <v>10095713779765</v>
      </c>
      <c r="X1649" s="5" t="s">
        <v>7443</v>
      </c>
      <c r="Y1649" s="102" t="s">
        <v>7444</v>
      </c>
      <c r="Z1649" s="147"/>
      <c r="AA1649" s="5">
        <v>19.8</v>
      </c>
      <c r="AB1649" s="5">
        <v>60.1</v>
      </c>
      <c r="AC1649" s="5"/>
      <c r="AD1649" s="5"/>
      <c r="AE1649" s="146"/>
    </row>
    <row r="1650" spans="1:31" ht="16.95" customHeight="1" x14ac:dyDescent="0.3">
      <c r="A1650" s="3">
        <v>46082</v>
      </c>
      <c r="B1650" s="14">
        <v>46084</v>
      </c>
      <c r="C1650" s="5" t="s">
        <v>324</v>
      </c>
      <c r="D1650" s="5" t="s">
        <v>6706</v>
      </c>
      <c r="E1650" s="147" t="s">
        <v>1680</v>
      </c>
      <c r="F1650" s="147"/>
      <c r="G1650" s="102" t="s">
        <v>4245</v>
      </c>
      <c r="H1650" s="145" t="s">
        <v>7445</v>
      </c>
      <c r="I1650" s="147" t="s">
        <v>4226</v>
      </c>
      <c r="J1650" s="147">
        <v>4</v>
      </c>
      <c r="K1650" s="102" t="s">
        <v>7446</v>
      </c>
      <c r="L1650" s="5">
        <v>6.6</v>
      </c>
      <c r="M1650" s="124">
        <v>11</v>
      </c>
      <c r="N1650" s="147" t="s">
        <v>77</v>
      </c>
      <c r="O1650" s="147"/>
      <c r="P1650" s="147"/>
      <c r="Q1650" s="147"/>
      <c r="R1650" s="147"/>
      <c r="S1650" s="147"/>
      <c r="T1650" s="23"/>
      <c r="U1650" s="5"/>
      <c r="V1650" s="147"/>
      <c r="W1650" s="150">
        <v>10110030673957</v>
      </c>
      <c r="X1650" s="5" t="s">
        <v>7447</v>
      </c>
      <c r="Y1650" s="102" t="s">
        <v>7448</v>
      </c>
      <c r="Z1650" s="147"/>
      <c r="AA1650" s="5">
        <v>26.4</v>
      </c>
      <c r="AB1650" s="5">
        <v>17.600000000000001</v>
      </c>
      <c r="AC1650" s="5"/>
      <c r="AD1650" s="5"/>
      <c r="AE1650" s="146"/>
    </row>
    <row r="1651" spans="1:31" ht="16.95" customHeight="1" x14ac:dyDescent="0.3">
      <c r="A1651" s="3">
        <v>46082</v>
      </c>
      <c r="B1651" s="14">
        <v>46084</v>
      </c>
      <c r="C1651" s="5" t="s">
        <v>6464</v>
      </c>
      <c r="D1651" s="5" t="s">
        <v>6464</v>
      </c>
      <c r="E1651" s="147" t="s">
        <v>1680</v>
      </c>
      <c r="F1651" s="147"/>
      <c r="G1651" s="102" t="s">
        <v>1722</v>
      </c>
      <c r="H1651" s="145" t="s">
        <v>7449</v>
      </c>
      <c r="I1651" s="147" t="s">
        <v>4226</v>
      </c>
      <c r="J1651" s="147">
        <v>6</v>
      </c>
      <c r="K1651" s="102" t="s">
        <v>7450</v>
      </c>
      <c r="L1651" s="5">
        <v>6.6</v>
      </c>
      <c r="M1651" s="124">
        <v>6.81666666666667</v>
      </c>
      <c r="N1651" s="147" t="s">
        <v>77</v>
      </c>
      <c r="O1651" s="147"/>
      <c r="P1651" s="147"/>
      <c r="Q1651" s="147"/>
      <c r="R1651" s="147"/>
      <c r="S1651" s="147"/>
      <c r="T1651" s="23"/>
      <c r="U1651" s="5"/>
      <c r="V1651" s="147"/>
      <c r="W1651" s="150">
        <v>10147885622500</v>
      </c>
      <c r="X1651" s="5" t="s">
        <v>7451</v>
      </c>
      <c r="Y1651" s="102" t="s">
        <v>7452</v>
      </c>
      <c r="Z1651" s="147"/>
      <c r="AA1651" s="5">
        <v>39.6</v>
      </c>
      <c r="AB1651" s="5">
        <v>1.3</v>
      </c>
      <c r="AC1651" s="5"/>
      <c r="AD1651" s="5"/>
      <c r="AE1651" s="146"/>
    </row>
    <row r="1652" spans="1:31" ht="16.95" customHeight="1" x14ac:dyDescent="0.3">
      <c r="A1652" s="3">
        <v>46082</v>
      </c>
      <c r="B1652" s="14">
        <v>46084</v>
      </c>
      <c r="C1652" s="5" t="s">
        <v>6464</v>
      </c>
      <c r="D1652" s="5" t="s">
        <v>6464</v>
      </c>
      <c r="E1652" s="147" t="s">
        <v>1680</v>
      </c>
      <c r="F1652" s="147"/>
      <c r="G1652" s="102" t="s">
        <v>1722</v>
      </c>
      <c r="H1652" s="145" t="s">
        <v>7453</v>
      </c>
      <c r="I1652" s="147" t="s">
        <v>4226</v>
      </c>
      <c r="J1652" s="147">
        <v>8</v>
      </c>
      <c r="K1652" s="102" t="s">
        <v>4261</v>
      </c>
      <c r="L1652" s="5">
        <v>6.6</v>
      </c>
      <c r="M1652" s="124">
        <v>19.987500000000001</v>
      </c>
      <c r="N1652" s="147" t="s">
        <v>77</v>
      </c>
      <c r="O1652" s="147"/>
      <c r="P1652" s="147"/>
      <c r="Q1652" s="147"/>
      <c r="R1652" s="147"/>
      <c r="S1652" s="147"/>
      <c r="T1652" s="23"/>
      <c r="U1652" s="5"/>
      <c r="V1652" s="147"/>
      <c r="W1652" s="150">
        <v>10088793512089</v>
      </c>
      <c r="X1652" s="5" t="s">
        <v>7454</v>
      </c>
      <c r="Y1652" s="102" t="s">
        <v>7455</v>
      </c>
      <c r="Z1652" s="147"/>
      <c r="AA1652" s="5">
        <v>52.8</v>
      </c>
      <c r="AB1652" s="5">
        <v>107.1</v>
      </c>
      <c r="AC1652" s="5"/>
      <c r="AD1652" s="5"/>
      <c r="AE1652" s="146"/>
    </row>
    <row r="1653" spans="1:31" ht="16.95" customHeight="1" x14ac:dyDescent="0.3">
      <c r="A1653" s="3">
        <v>46082</v>
      </c>
      <c r="B1653" s="14">
        <v>46084</v>
      </c>
      <c r="C1653" s="5" t="s">
        <v>6464</v>
      </c>
      <c r="D1653" s="5" t="s">
        <v>6464</v>
      </c>
      <c r="E1653" s="147" t="s">
        <v>1680</v>
      </c>
      <c r="F1653" s="147"/>
      <c r="G1653" s="102" t="s">
        <v>1722</v>
      </c>
      <c r="H1653" s="145" t="s">
        <v>7456</v>
      </c>
      <c r="I1653" s="147" t="s">
        <v>4226</v>
      </c>
      <c r="J1653" s="147">
        <v>11</v>
      </c>
      <c r="K1653" s="102" t="s">
        <v>4247</v>
      </c>
      <c r="L1653" s="5">
        <v>6.6</v>
      </c>
      <c r="M1653" s="124">
        <v>8.4</v>
      </c>
      <c r="N1653" s="147" t="s">
        <v>77</v>
      </c>
      <c r="O1653" s="147"/>
      <c r="P1653" s="147"/>
      <c r="Q1653" s="147"/>
      <c r="R1653" s="147"/>
      <c r="S1653" s="147"/>
      <c r="T1653" s="23"/>
      <c r="U1653" s="5"/>
      <c r="V1653" s="147"/>
      <c r="W1653" s="150">
        <v>10088794119363</v>
      </c>
      <c r="X1653" s="5" t="s">
        <v>7457</v>
      </c>
      <c r="Y1653" s="102" t="s">
        <v>7458</v>
      </c>
      <c r="Z1653" s="147"/>
      <c r="AA1653" s="5">
        <v>72.599999999999994</v>
      </c>
      <c r="AB1653" s="5">
        <v>19.8</v>
      </c>
      <c r="AC1653" s="5"/>
      <c r="AD1653" s="5"/>
      <c r="AE1653" s="146"/>
    </row>
    <row r="1654" spans="1:31" ht="16.95" customHeight="1" x14ac:dyDescent="0.3">
      <c r="A1654" s="3">
        <v>46082</v>
      </c>
      <c r="B1654" s="14">
        <v>46084</v>
      </c>
      <c r="C1654" s="5" t="s">
        <v>470</v>
      </c>
      <c r="D1654" s="5" t="s">
        <v>1806</v>
      </c>
      <c r="E1654" s="147" t="s">
        <v>1680</v>
      </c>
      <c r="F1654" s="147"/>
      <c r="G1654" s="102" t="s">
        <v>1783</v>
      </c>
      <c r="H1654" s="145" t="s">
        <v>7459</v>
      </c>
      <c r="I1654" s="147" t="s">
        <v>4226</v>
      </c>
      <c r="J1654" s="147">
        <v>12</v>
      </c>
      <c r="K1654" s="102" t="s">
        <v>3728</v>
      </c>
      <c r="L1654" s="5">
        <v>6.6</v>
      </c>
      <c r="M1654" s="124">
        <v>10</v>
      </c>
      <c r="N1654" s="147" t="s">
        <v>77</v>
      </c>
      <c r="O1654" s="147"/>
      <c r="P1654" s="147"/>
      <c r="Q1654" s="147"/>
      <c r="R1654" s="147"/>
      <c r="S1654" s="147"/>
      <c r="T1654" s="23"/>
      <c r="U1654" s="5"/>
      <c r="V1654" s="147"/>
      <c r="W1654" s="150">
        <v>10110097825807</v>
      </c>
      <c r="X1654" s="5" t="s">
        <v>7460</v>
      </c>
      <c r="Y1654" s="102" t="s">
        <v>7461</v>
      </c>
      <c r="Z1654" s="147"/>
      <c r="AA1654" s="5">
        <v>79.2</v>
      </c>
      <c r="AB1654" s="5">
        <v>40.799999999999997</v>
      </c>
      <c r="AC1654" s="5"/>
      <c r="AD1654" s="5"/>
      <c r="AE1654" s="146"/>
    </row>
    <row r="1655" spans="1:31" ht="16.95" customHeight="1" x14ac:dyDescent="0.3">
      <c r="A1655" s="3">
        <v>46082</v>
      </c>
      <c r="B1655" s="14">
        <v>46084</v>
      </c>
      <c r="C1655" s="5" t="s">
        <v>148</v>
      </c>
      <c r="D1655" s="5" t="s">
        <v>6435</v>
      </c>
      <c r="E1655" s="147" t="s">
        <v>1680</v>
      </c>
      <c r="F1655" s="147"/>
      <c r="G1655" s="102" t="s">
        <v>1898</v>
      </c>
      <c r="H1655" s="145" t="s">
        <v>7462</v>
      </c>
      <c r="I1655" s="147" t="s">
        <v>4226</v>
      </c>
      <c r="J1655" s="147">
        <v>8</v>
      </c>
      <c r="K1655" s="102" t="s">
        <v>4261</v>
      </c>
      <c r="L1655" s="5">
        <v>6.6</v>
      </c>
      <c r="M1655" s="124">
        <v>19.987500000000001</v>
      </c>
      <c r="N1655" s="147" t="s">
        <v>77</v>
      </c>
      <c r="O1655" s="147"/>
      <c r="P1655" s="147"/>
      <c r="Q1655" s="147"/>
      <c r="R1655" s="147"/>
      <c r="S1655" s="147"/>
      <c r="T1655" s="23"/>
      <c r="U1655" s="5"/>
      <c r="V1655" s="147"/>
      <c r="W1655" s="150">
        <v>10177298227646</v>
      </c>
      <c r="X1655" s="5" t="s">
        <v>4377</v>
      </c>
      <c r="Y1655" s="102" t="s">
        <v>4378</v>
      </c>
      <c r="Z1655" s="147"/>
      <c r="AA1655" s="5">
        <v>52.8</v>
      </c>
      <c r="AB1655" s="5">
        <v>107.1</v>
      </c>
      <c r="AC1655" s="5"/>
      <c r="AD1655" s="5"/>
      <c r="AE1655" s="146"/>
    </row>
    <row r="1656" spans="1:31" ht="16.95" customHeight="1" x14ac:dyDescent="0.3">
      <c r="A1656" s="3">
        <v>46082</v>
      </c>
      <c r="B1656" s="14">
        <v>46084</v>
      </c>
      <c r="C1656" s="5" t="s">
        <v>324</v>
      </c>
      <c r="D1656" s="5" t="s">
        <v>6706</v>
      </c>
      <c r="E1656" s="147" t="s">
        <v>1680</v>
      </c>
      <c r="F1656" s="147"/>
      <c r="G1656" s="102" t="s">
        <v>4245</v>
      </c>
      <c r="H1656" s="145" t="s">
        <v>7463</v>
      </c>
      <c r="I1656" s="147" t="s">
        <v>4226</v>
      </c>
      <c r="J1656" s="147">
        <v>11</v>
      </c>
      <c r="K1656" s="102" t="s">
        <v>4327</v>
      </c>
      <c r="L1656" s="5">
        <v>6.6</v>
      </c>
      <c r="M1656" s="124">
        <v>9.9</v>
      </c>
      <c r="N1656" s="147" t="s">
        <v>77</v>
      </c>
      <c r="O1656" s="147"/>
      <c r="P1656" s="147"/>
      <c r="Q1656" s="147"/>
      <c r="R1656" s="147"/>
      <c r="S1656" s="147"/>
      <c r="T1656" s="23"/>
      <c r="U1656" s="5"/>
      <c r="V1656" s="147"/>
      <c r="W1656" s="150">
        <v>10108847034217</v>
      </c>
      <c r="X1656" s="5" t="s">
        <v>7464</v>
      </c>
      <c r="Y1656" s="102" t="s">
        <v>7465</v>
      </c>
      <c r="Z1656" s="147"/>
      <c r="AA1656" s="5">
        <v>72.599999999999994</v>
      </c>
      <c r="AB1656" s="5">
        <v>36.299999999999997</v>
      </c>
      <c r="AC1656" s="5"/>
      <c r="AD1656" s="5"/>
      <c r="AE1656" s="146"/>
    </row>
    <row r="1657" spans="1:31" ht="16.95" customHeight="1" x14ac:dyDescent="0.3">
      <c r="A1657" s="3">
        <v>46082</v>
      </c>
      <c r="B1657" s="14">
        <v>46084</v>
      </c>
      <c r="C1657" s="5" t="s">
        <v>148</v>
      </c>
      <c r="D1657" s="5" t="s">
        <v>6435</v>
      </c>
      <c r="E1657" s="147" t="s">
        <v>1680</v>
      </c>
      <c r="F1657" s="147"/>
      <c r="G1657" s="102" t="s">
        <v>1898</v>
      </c>
      <c r="H1657" s="145" t="s">
        <v>7466</v>
      </c>
      <c r="I1657" s="147" t="s">
        <v>4226</v>
      </c>
      <c r="J1657" s="147">
        <v>12</v>
      </c>
      <c r="K1657" s="102" t="s">
        <v>3728</v>
      </c>
      <c r="L1657" s="5">
        <v>6.6</v>
      </c>
      <c r="M1657" s="124">
        <v>10</v>
      </c>
      <c r="N1657" s="147" t="s">
        <v>77</v>
      </c>
      <c r="O1657" s="147"/>
      <c r="P1657" s="147"/>
      <c r="Q1657" s="147"/>
      <c r="R1657" s="147"/>
      <c r="S1657" s="147"/>
      <c r="T1657" s="23"/>
      <c r="U1657" s="5"/>
      <c r="V1657" s="147"/>
      <c r="W1657" s="150">
        <v>10177298227663</v>
      </c>
      <c r="X1657" s="5" t="s">
        <v>7467</v>
      </c>
      <c r="Y1657" s="102" t="s">
        <v>7468</v>
      </c>
      <c r="Z1657" s="147"/>
      <c r="AA1657" s="5">
        <v>79.2</v>
      </c>
      <c r="AB1657" s="5">
        <v>40.799999999999997</v>
      </c>
      <c r="AC1657" s="5"/>
      <c r="AD1657" s="5"/>
      <c r="AE1657" s="146"/>
    </row>
    <row r="1658" spans="1:31" ht="16.95" customHeight="1" x14ac:dyDescent="0.3">
      <c r="A1658" s="3">
        <v>46082</v>
      </c>
      <c r="B1658" s="14">
        <v>46084</v>
      </c>
      <c r="C1658" s="5" t="s">
        <v>6464</v>
      </c>
      <c r="D1658" s="5" t="s">
        <v>6464</v>
      </c>
      <c r="E1658" s="147" t="s">
        <v>1680</v>
      </c>
      <c r="F1658" s="147"/>
      <c r="G1658" s="102" t="s">
        <v>1722</v>
      </c>
      <c r="H1658" s="145" t="s">
        <v>7469</v>
      </c>
      <c r="I1658" s="147" t="s">
        <v>4226</v>
      </c>
      <c r="J1658" s="147">
        <v>11</v>
      </c>
      <c r="K1658" s="102" t="s">
        <v>1965</v>
      </c>
      <c r="L1658" s="5">
        <v>6.6</v>
      </c>
      <c r="M1658" s="124">
        <v>7.1636363636363596</v>
      </c>
      <c r="N1658" s="147" t="s">
        <v>77</v>
      </c>
      <c r="O1658" s="147"/>
      <c r="P1658" s="147"/>
      <c r="Q1658" s="147"/>
      <c r="R1658" s="147"/>
      <c r="S1658" s="147"/>
      <c r="T1658" s="23"/>
      <c r="U1658" s="5"/>
      <c r="V1658" s="147"/>
      <c r="W1658" s="150">
        <v>10089943694524</v>
      </c>
      <c r="X1658" s="5" t="s">
        <v>7470</v>
      </c>
      <c r="Y1658" s="102" t="s">
        <v>7471</v>
      </c>
      <c r="Z1658" s="147"/>
      <c r="AA1658" s="5">
        <v>72.599999999999994</v>
      </c>
      <c r="AB1658" s="5">
        <v>6.2</v>
      </c>
      <c r="AC1658" s="5"/>
      <c r="AD1658" s="5"/>
      <c r="AE1658" s="146"/>
    </row>
    <row r="1659" spans="1:31" ht="16.95" customHeight="1" x14ac:dyDescent="0.3">
      <c r="A1659" s="3">
        <v>46082</v>
      </c>
      <c r="B1659" s="14">
        <v>46084</v>
      </c>
      <c r="C1659" s="5" t="s">
        <v>148</v>
      </c>
      <c r="D1659" s="5" t="s">
        <v>6435</v>
      </c>
      <c r="E1659" s="147" t="s">
        <v>1680</v>
      </c>
      <c r="F1659" s="147"/>
      <c r="G1659" s="102" t="s">
        <v>1898</v>
      </c>
      <c r="H1659" s="145" t="s">
        <v>7472</v>
      </c>
      <c r="I1659" s="147" t="s">
        <v>4226</v>
      </c>
      <c r="J1659" s="147">
        <v>12</v>
      </c>
      <c r="K1659" s="102" t="s">
        <v>2086</v>
      </c>
      <c r="L1659" s="5">
        <v>6.6</v>
      </c>
      <c r="M1659" s="124">
        <v>7.5</v>
      </c>
      <c r="N1659" s="147" t="s">
        <v>77</v>
      </c>
      <c r="O1659" s="147"/>
      <c r="P1659" s="147"/>
      <c r="Q1659" s="147"/>
      <c r="R1659" s="147"/>
      <c r="S1659" s="147"/>
      <c r="T1659" s="23"/>
      <c r="U1659" s="5"/>
      <c r="V1659" s="147"/>
      <c r="W1659" s="150">
        <v>10177298227639</v>
      </c>
      <c r="X1659" s="5" t="s">
        <v>7473</v>
      </c>
      <c r="Y1659" s="102" t="s">
        <v>7474</v>
      </c>
      <c r="Z1659" s="147"/>
      <c r="AA1659" s="5">
        <v>79.2</v>
      </c>
      <c r="AB1659" s="5">
        <v>10.8</v>
      </c>
      <c r="AC1659" s="5"/>
      <c r="AD1659" s="5"/>
      <c r="AE1659" s="146"/>
    </row>
    <row r="1660" spans="1:31" ht="16.95" customHeight="1" x14ac:dyDescent="0.3">
      <c r="A1660" s="3">
        <v>46082</v>
      </c>
      <c r="B1660" s="14">
        <v>46084</v>
      </c>
      <c r="C1660" s="5" t="s">
        <v>6464</v>
      </c>
      <c r="D1660" s="5" t="s">
        <v>6464</v>
      </c>
      <c r="E1660" s="147" t="s">
        <v>1680</v>
      </c>
      <c r="F1660" s="147"/>
      <c r="G1660" s="102" t="s">
        <v>1722</v>
      </c>
      <c r="H1660" s="145" t="s">
        <v>7475</v>
      </c>
      <c r="I1660" s="147" t="s">
        <v>4226</v>
      </c>
      <c r="J1660" s="147">
        <v>9</v>
      </c>
      <c r="K1660" s="102" t="s">
        <v>1900</v>
      </c>
      <c r="L1660" s="5">
        <v>6.6</v>
      </c>
      <c r="M1660" s="124">
        <v>8.8888888888888893</v>
      </c>
      <c r="N1660" s="147" t="s">
        <v>77</v>
      </c>
      <c r="O1660" s="147"/>
      <c r="P1660" s="147"/>
      <c r="Q1660" s="147"/>
      <c r="R1660" s="147"/>
      <c r="S1660" s="147"/>
      <c r="T1660" s="23"/>
      <c r="U1660" s="5"/>
      <c r="V1660" s="147"/>
      <c r="W1660" s="150">
        <v>10053601693319</v>
      </c>
      <c r="X1660" s="5" t="s">
        <v>7476</v>
      </c>
      <c r="Y1660" s="102" t="s">
        <v>7477</v>
      </c>
      <c r="Z1660" s="147"/>
      <c r="AA1660" s="5">
        <v>59.4</v>
      </c>
      <c r="AB1660" s="5">
        <v>20.6</v>
      </c>
      <c r="AC1660" s="5"/>
      <c r="AD1660" s="5"/>
      <c r="AE1660" s="146"/>
    </row>
    <row r="1661" spans="1:31" ht="16.95" customHeight="1" x14ac:dyDescent="0.3">
      <c r="A1661" s="3">
        <v>46082</v>
      </c>
      <c r="B1661" s="14">
        <v>46084</v>
      </c>
      <c r="C1661" s="5" t="s">
        <v>148</v>
      </c>
      <c r="D1661" s="5" t="s">
        <v>6435</v>
      </c>
      <c r="E1661" s="147" t="s">
        <v>1680</v>
      </c>
      <c r="F1661" s="147"/>
      <c r="G1661" s="102" t="s">
        <v>1898</v>
      </c>
      <c r="H1661" s="145" t="s">
        <v>7478</v>
      </c>
      <c r="I1661" s="147" t="s">
        <v>4226</v>
      </c>
      <c r="J1661" s="147">
        <v>6</v>
      </c>
      <c r="K1661" s="102" t="s">
        <v>1965</v>
      </c>
      <c r="L1661" s="5">
        <v>6.6</v>
      </c>
      <c r="M1661" s="124">
        <v>13.133333333333301</v>
      </c>
      <c r="N1661" s="147" t="s">
        <v>77</v>
      </c>
      <c r="O1661" s="147"/>
      <c r="P1661" s="147"/>
      <c r="Q1661" s="147"/>
      <c r="R1661" s="147"/>
      <c r="S1661" s="147"/>
      <c r="T1661" s="23"/>
      <c r="U1661" s="5"/>
      <c r="V1661" s="147"/>
      <c r="W1661" s="150">
        <v>10177298227653</v>
      </c>
      <c r="X1661" s="5" t="s">
        <v>7479</v>
      </c>
      <c r="Y1661" s="102" t="s">
        <v>7480</v>
      </c>
      <c r="Z1661" s="147"/>
      <c r="AA1661" s="5">
        <v>39.6</v>
      </c>
      <c r="AB1661" s="5">
        <v>39.200000000000003</v>
      </c>
      <c r="AC1661" s="5"/>
      <c r="AD1661" s="5"/>
      <c r="AE1661" s="146"/>
    </row>
    <row r="1662" spans="1:31" ht="16.95" customHeight="1" x14ac:dyDescent="0.3">
      <c r="A1662" s="3">
        <v>46082</v>
      </c>
      <c r="B1662" s="14">
        <v>46084</v>
      </c>
      <c r="C1662" s="5" t="s">
        <v>521</v>
      </c>
      <c r="D1662" s="5" t="s">
        <v>6664</v>
      </c>
      <c r="E1662" s="147" t="s">
        <v>1680</v>
      </c>
      <c r="F1662" s="147"/>
      <c r="G1662" s="102" t="s">
        <v>1789</v>
      </c>
      <c r="H1662" s="145" t="s">
        <v>7481</v>
      </c>
      <c r="I1662" s="147" t="s">
        <v>4226</v>
      </c>
      <c r="J1662" s="147">
        <v>6</v>
      </c>
      <c r="K1662" s="102" t="s">
        <v>3087</v>
      </c>
      <c r="L1662" s="5">
        <v>6.6</v>
      </c>
      <c r="M1662" s="124">
        <v>8.8000000000000007</v>
      </c>
      <c r="N1662" s="147" t="s">
        <v>77</v>
      </c>
      <c r="O1662" s="147"/>
      <c r="P1662" s="147"/>
      <c r="Q1662" s="147"/>
      <c r="R1662" s="147"/>
      <c r="S1662" s="147"/>
      <c r="T1662" s="23"/>
      <c r="U1662" s="5"/>
      <c r="V1662" s="147"/>
      <c r="W1662" s="150">
        <v>10094892916975</v>
      </c>
      <c r="X1662" s="5" t="s">
        <v>7482</v>
      </c>
      <c r="Y1662" s="102" t="s">
        <v>7483</v>
      </c>
      <c r="Z1662" s="147"/>
      <c r="AA1662" s="5">
        <v>39.6</v>
      </c>
      <c r="AB1662" s="5">
        <v>13.2</v>
      </c>
      <c r="AC1662" s="5"/>
      <c r="AD1662" s="5"/>
      <c r="AE1662" s="146"/>
    </row>
    <row r="1663" spans="1:31" ht="16.95" customHeight="1" x14ac:dyDescent="0.3">
      <c r="A1663" s="3">
        <v>46082</v>
      </c>
      <c r="B1663" s="14">
        <v>46084</v>
      </c>
      <c r="C1663" s="5" t="s">
        <v>470</v>
      </c>
      <c r="D1663" s="5" t="s">
        <v>1806</v>
      </c>
      <c r="E1663" s="147" t="s">
        <v>1680</v>
      </c>
      <c r="F1663" s="147"/>
      <c r="G1663" s="102" t="s">
        <v>1783</v>
      </c>
      <c r="H1663" s="145" t="s">
        <v>7484</v>
      </c>
      <c r="I1663" s="147" t="s">
        <v>4226</v>
      </c>
      <c r="J1663" s="147">
        <v>6</v>
      </c>
      <c r="K1663" s="102" t="s">
        <v>7485</v>
      </c>
      <c r="L1663" s="5">
        <v>6.6</v>
      </c>
      <c r="M1663" s="124">
        <v>11.5833333333333</v>
      </c>
      <c r="N1663" s="147" t="s">
        <v>77</v>
      </c>
      <c r="O1663" s="147"/>
      <c r="P1663" s="147"/>
      <c r="Q1663" s="147"/>
      <c r="R1663" s="147"/>
      <c r="S1663" s="147"/>
      <c r="T1663" s="23"/>
      <c r="U1663" s="5"/>
      <c r="V1663" s="147"/>
      <c r="W1663" s="150">
        <v>10110097853289</v>
      </c>
      <c r="X1663" s="5" t="s">
        <v>7486</v>
      </c>
      <c r="Y1663" s="102" t="s">
        <v>7487</v>
      </c>
      <c r="Z1663" s="147"/>
      <c r="AA1663" s="5">
        <v>39.6</v>
      </c>
      <c r="AB1663" s="5">
        <v>29.9</v>
      </c>
      <c r="AC1663" s="5"/>
      <c r="AD1663" s="5"/>
      <c r="AE1663" s="146"/>
    </row>
    <row r="1664" spans="1:31" ht="16.95" customHeight="1" x14ac:dyDescent="0.3">
      <c r="A1664" s="3">
        <v>46082</v>
      </c>
      <c r="B1664" s="14">
        <v>46084</v>
      </c>
      <c r="C1664" s="5" t="s">
        <v>148</v>
      </c>
      <c r="D1664" s="5" t="s">
        <v>6435</v>
      </c>
      <c r="E1664" s="147" t="s">
        <v>1680</v>
      </c>
      <c r="F1664" s="147"/>
      <c r="G1664" s="102" t="s">
        <v>1997</v>
      </c>
      <c r="H1664" s="145" t="s">
        <v>7488</v>
      </c>
      <c r="I1664" s="147" t="s">
        <v>4226</v>
      </c>
      <c r="J1664" s="147">
        <v>10</v>
      </c>
      <c r="K1664" s="102" t="s">
        <v>3728</v>
      </c>
      <c r="L1664" s="5">
        <v>6.6</v>
      </c>
      <c r="M1664" s="124">
        <v>12</v>
      </c>
      <c r="N1664" s="147" t="s">
        <v>77</v>
      </c>
      <c r="O1664" s="147"/>
      <c r="P1664" s="147"/>
      <c r="Q1664" s="147"/>
      <c r="R1664" s="147"/>
      <c r="S1664" s="147"/>
      <c r="T1664" s="23"/>
      <c r="U1664" s="5"/>
      <c r="V1664" s="147"/>
      <c r="W1664" s="150">
        <v>10143387562531</v>
      </c>
      <c r="X1664" s="5" t="s">
        <v>7489</v>
      </c>
      <c r="Y1664" s="102" t="s">
        <v>7490</v>
      </c>
      <c r="Z1664" s="147"/>
      <c r="AA1664" s="5">
        <v>66</v>
      </c>
      <c r="AB1664" s="5">
        <v>54</v>
      </c>
      <c r="AC1664" s="5"/>
      <c r="AD1664" s="5"/>
      <c r="AE1664" s="146"/>
    </row>
    <row r="1665" spans="1:31" ht="16.95" customHeight="1" x14ac:dyDescent="0.3">
      <c r="A1665" s="3">
        <v>46082</v>
      </c>
      <c r="B1665" s="14">
        <v>46084</v>
      </c>
      <c r="C1665" s="5" t="s">
        <v>324</v>
      </c>
      <c r="D1665" s="5" t="s">
        <v>6706</v>
      </c>
      <c r="E1665" s="147" t="s">
        <v>1680</v>
      </c>
      <c r="F1665" s="147"/>
      <c r="G1665" s="102" t="s">
        <v>4245</v>
      </c>
      <c r="H1665" s="145" t="s">
        <v>7491</v>
      </c>
      <c r="I1665" s="147" t="s">
        <v>4226</v>
      </c>
      <c r="J1665" s="147">
        <v>12</v>
      </c>
      <c r="K1665" s="102" t="s">
        <v>7492</v>
      </c>
      <c r="L1665" s="5">
        <v>6.6</v>
      </c>
      <c r="M1665" s="124">
        <v>7.4833333333333298</v>
      </c>
      <c r="N1665" s="147" t="s">
        <v>77</v>
      </c>
      <c r="O1665" s="147"/>
      <c r="P1665" s="147"/>
      <c r="Q1665" s="147"/>
      <c r="R1665" s="147"/>
      <c r="S1665" s="147"/>
      <c r="T1665" s="23"/>
      <c r="U1665" s="5"/>
      <c r="V1665" s="147"/>
      <c r="W1665" s="150">
        <v>10109560374267</v>
      </c>
      <c r="X1665" s="5" t="s">
        <v>7493</v>
      </c>
      <c r="Y1665" s="102" t="s">
        <v>7494</v>
      </c>
      <c r="Z1665" s="147"/>
      <c r="AA1665" s="5">
        <v>79.2</v>
      </c>
      <c r="AB1665" s="5">
        <v>10.6</v>
      </c>
      <c r="AC1665" s="5"/>
      <c r="AD1665" s="5"/>
      <c r="AE1665" s="146"/>
    </row>
    <row r="1666" spans="1:31" ht="16.95" customHeight="1" x14ac:dyDescent="0.3">
      <c r="A1666" s="3">
        <v>46082</v>
      </c>
      <c r="B1666" s="14">
        <v>46084</v>
      </c>
      <c r="C1666" s="5" t="s">
        <v>324</v>
      </c>
      <c r="D1666" s="5" t="s">
        <v>6706</v>
      </c>
      <c r="E1666" s="147" t="s">
        <v>1680</v>
      </c>
      <c r="F1666" s="147"/>
      <c r="G1666" s="102" t="s">
        <v>4245</v>
      </c>
      <c r="H1666" s="145" t="s">
        <v>7495</v>
      </c>
      <c r="I1666" s="147" t="s">
        <v>4226</v>
      </c>
      <c r="J1666" s="147">
        <v>11</v>
      </c>
      <c r="K1666" s="102" t="s">
        <v>7496</v>
      </c>
      <c r="L1666" s="5">
        <v>6.6</v>
      </c>
      <c r="M1666" s="124">
        <v>7.3545454545454598</v>
      </c>
      <c r="N1666" s="147" t="s">
        <v>77</v>
      </c>
      <c r="O1666" s="147"/>
      <c r="P1666" s="147"/>
      <c r="Q1666" s="147"/>
      <c r="R1666" s="147"/>
      <c r="S1666" s="147"/>
      <c r="T1666" s="23"/>
      <c r="U1666" s="5"/>
      <c r="V1666" s="147"/>
      <c r="W1666" s="150">
        <v>10115273679855</v>
      </c>
      <c r="X1666" s="5" t="s">
        <v>7497</v>
      </c>
      <c r="Y1666" s="102" t="s">
        <v>7498</v>
      </c>
      <c r="Z1666" s="147"/>
      <c r="AA1666" s="5">
        <v>72.599999999999994</v>
      </c>
      <c r="AB1666" s="5">
        <v>8.3000000000000096</v>
      </c>
      <c r="AC1666" s="5"/>
      <c r="AD1666" s="5"/>
      <c r="AE1666" s="146"/>
    </row>
    <row r="1667" spans="1:31" ht="16.95" customHeight="1" x14ac:dyDescent="0.3">
      <c r="A1667" s="3">
        <v>46082</v>
      </c>
      <c r="B1667" s="14">
        <v>46084</v>
      </c>
      <c r="C1667" s="5" t="s">
        <v>6464</v>
      </c>
      <c r="D1667" s="5" t="s">
        <v>6464</v>
      </c>
      <c r="E1667" s="147" t="s">
        <v>1680</v>
      </c>
      <c r="F1667" s="147"/>
      <c r="G1667" s="102" t="s">
        <v>1722</v>
      </c>
      <c r="H1667" s="145" t="s">
        <v>7499</v>
      </c>
      <c r="I1667" s="147" t="s">
        <v>4226</v>
      </c>
      <c r="J1667" s="147">
        <v>11</v>
      </c>
      <c r="K1667" s="102" t="s">
        <v>7492</v>
      </c>
      <c r="L1667" s="5">
        <v>6.6</v>
      </c>
      <c r="M1667" s="124">
        <v>8.1636363636363605</v>
      </c>
      <c r="N1667" s="147" t="s">
        <v>77</v>
      </c>
      <c r="O1667" s="147"/>
      <c r="P1667" s="147"/>
      <c r="Q1667" s="147"/>
      <c r="R1667" s="147"/>
      <c r="S1667" s="147"/>
      <c r="T1667" s="23"/>
      <c r="U1667" s="5"/>
      <c r="V1667" s="147"/>
      <c r="W1667" s="150">
        <v>10096043163045</v>
      </c>
      <c r="X1667" s="5" t="s">
        <v>7500</v>
      </c>
      <c r="Y1667" s="102" t="s">
        <v>7501</v>
      </c>
      <c r="Z1667" s="147"/>
      <c r="AA1667" s="5">
        <v>72.599999999999994</v>
      </c>
      <c r="AB1667" s="5">
        <v>17.2</v>
      </c>
      <c r="AC1667" s="5"/>
      <c r="AD1667" s="5"/>
      <c r="AE1667" s="146"/>
    </row>
    <row r="1668" spans="1:31" ht="16.95" customHeight="1" x14ac:dyDescent="0.3">
      <c r="A1668" s="3">
        <v>46082</v>
      </c>
      <c r="B1668" s="14">
        <v>46084</v>
      </c>
      <c r="C1668" s="5" t="s">
        <v>324</v>
      </c>
      <c r="D1668" s="5" t="s">
        <v>6706</v>
      </c>
      <c r="E1668" s="147" t="s">
        <v>1680</v>
      </c>
      <c r="F1668" s="147"/>
      <c r="G1668" s="102" t="s">
        <v>4245</v>
      </c>
      <c r="H1668" s="145" t="s">
        <v>7502</v>
      </c>
      <c r="I1668" s="147" t="s">
        <v>4226</v>
      </c>
      <c r="J1668" s="147">
        <v>6</v>
      </c>
      <c r="K1668" s="102" t="s">
        <v>2429</v>
      </c>
      <c r="L1668" s="5">
        <v>6.6</v>
      </c>
      <c r="M1668" s="124">
        <v>8.31666666666667</v>
      </c>
      <c r="N1668" s="147" t="s">
        <v>77</v>
      </c>
      <c r="O1668" s="147"/>
      <c r="P1668" s="147"/>
      <c r="Q1668" s="147"/>
      <c r="R1668" s="147"/>
      <c r="S1668" s="147"/>
      <c r="T1668" s="23"/>
      <c r="U1668" s="5"/>
      <c r="V1668" s="147"/>
      <c r="W1668" s="150">
        <v>10115557608077</v>
      </c>
      <c r="X1668" s="5" t="s">
        <v>7503</v>
      </c>
      <c r="Y1668" s="102" t="s">
        <v>7504</v>
      </c>
      <c r="Z1668" s="147"/>
      <c r="AA1668" s="5">
        <v>39.6</v>
      </c>
      <c r="AB1668" s="5">
        <v>10.3</v>
      </c>
      <c r="AC1668" s="5"/>
      <c r="AD1668" s="5"/>
      <c r="AE1668" s="146"/>
    </row>
    <row r="1669" spans="1:31" ht="16.95" customHeight="1" x14ac:dyDescent="0.3">
      <c r="A1669" s="3">
        <v>46082</v>
      </c>
      <c r="B1669" s="14">
        <v>46084</v>
      </c>
      <c r="C1669" s="5" t="s">
        <v>324</v>
      </c>
      <c r="D1669" s="5" t="s">
        <v>6706</v>
      </c>
      <c r="E1669" s="147" t="s">
        <v>1680</v>
      </c>
      <c r="F1669" s="147"/>
      <c r="G1669" s="102" t="s">
        <v>4245</v>
      </c>
      <c r="H1669" s="145" t="s">
        <v>7505</v>
      </c>
      <c r="I1669" s="147" t="s">
        <v>4226</v>
      </c>
      <c r="J1669" s="147">
        <v>8</v>
      </c>
      <c r="K1669" s="102" t="s">
        <v>2045</v>
      </c>
      <c r="L1669" s="5">
        <v>6.6</v>
      </c>
      <c r="M1669" s="124">
        <v>12.35</v>
      </c>
      <c r="N1669" s="147" t="s">
        <v>77</v>
      </c>
      <c r="O1669" s="147"/>
      <c r="P1669" s="147"/>
      <c r="Q1669" s="147"/>
      <c r="R1669" s="147"/>
      <c r="S1669" s="147"/>
      <c r="T1669" s="23"/>
      <c r="U1669" s="5"/>
      <c r="V1669" s="147"/>
      <c r="W1669" s="150">
        <v>10110384528193</v>
      </c>
      <c r="X1669" s="5" t="s">
        <v>7506</v>
      </c>
      <c r="Y1669" s="102" t="s">
        <v>7507</v>
      </c>
      <c r="Z1669" s="147"/>
      <c r="AA1669" s="5">
        <v>52.8</v>
      </c>
      <c r="AB1669" s="5">
        <v>46</v>
      </c>
      <c r="AC1669" s="5"/>
      <c r="AD1669" s="5"/>
      <c r="AE1669" s="146"/>
    </row>
    <row r="1670" spans="1:31" ht="16.95" customHeight="1" x14ac:dyDescent="0.3">
      <c r="A1670" s="3">
        <v>46082</v>
      </c>
      <c r="B1670" s="14">
        <v>46084</v>
      </c>
      <c r="C1670" s="5" t="s">
        <v>324</v>
      </c>
      <c r="D1670" s="5" t="s">
        <v>6706</v>
      </c>
      <c r="E1670" s="147" t="s">
        <v>1680</v>
      </c>
      <c r="F1670" s="147"/>
      <c r="G1670" s="102" t="s">
        <v>4245</v>
      </c>
      <c r="H1670" s="145" t="s">
        <v>7508</v>
      </c>
      <c r="I1670" s="147" t="s">
        <v>4226</v>
      </c>
      <c r="J1670" s="147">
        <v>6</v>
      </c>
      <c r="K1670" s="102" t="s">
        <v>1929</v>
      </c>
      <c r="L1670" s="5">
        <v>6.6</v>
      </c>
      <c r="M1670" s="124">
        <v>16.649999999999999</v>
      </c>
      <c r="N1670" s="147" t="s">
        <v>77</v>
      </c>
      <c r="O1670" s="147"/>
      <c r="P1670" s="147"/>
      <c r="Q1670" s="147"/>
      <c r="R1670" s="147"/>
      <c r="S1670" s="147"/>
      <c r="T1670" s="23"/>
      <c r="U1670" s="5"/>
      <c r="V1670" s="147"/>
      <c r="W1670" s="150">
        <v>10108844859573</v>
      </c>
      <c r="X1670" s="5" t="s">
        <v>7509</v>
      </c>
      <c r="Y1670" s="102" t="s">
        <v>7510</v>
      </c>
      <c r="Z1670" s="147"/>
      <c r="AA1670" s="5">
        <v>39.6</v>
      </c>
      <c r="AB1670" s="5">
        <v>60.3</v>
      </c>
      <c r="AC1670" s="5"/>
      <c r="AD1670" s="5"/>
      <c r="AE1670" s="146"/>
    </row>
    <row r="1671" spans="1:31" ht="16.95" customHeight="1" x14ac:dyDescent="0.3">
      <c r="A1671" s="3">
        <v>46082</v>
      </c>
      <c r="B1671" s="14">
        <v>46084</v>
      </c>
      <c r="C1671" s="5" t="s">
        <v>324</v>
      </c>
      <c r="D1671" s="5" t="s">
        <v>6706</v>
      </c>
      <c r="E1671" s="147" t="s">
        <v>1680</v>
      </c>
      <c r="F1671" s="147"/>
      <c r="G1671" s="102" t="s">
        <v>4245</v>
      </c>
      <c r="H1671" s="145" t="s">
        <v>7511</v>
      </c>
      <c r="I1671" s="147" t="s">
        <v>4226</v>
      </c>
      <c r="J1671" s="147">
        <v>8</v>
      </c>
      <c r="K1671" s="102" t="s">
        <v>1900</v>
      </c>
      <c r="L1671" s="5">
        <v>6.6</v>
      </c>
      <c r="M1671" s="124">
        <v>10</v>
      </c>
      <c r="N1671" s="147" t="s">
        <v>77</v>
      </c>
      <c r="O1671" s="147"/>
      <c r="P1671" s="147"/>
      <c r="Q1671" s="147"/>
      <c r="R1671" s="147"/>
      <c r="S1671" s="147"/>
      <c r="T1671" s="23"/>
      <c r="U1671" s="5"/>
      <c r="V1671" s="147"/>
      <c r="W1671" s="150">
        <v>10110030673960</v>
      </c>
      <c r="X1671" s="5" t="s">
        <v>7512</v>
      </c>
      <c r="Y1671" s="102" t="s">
        <v>7513</v>
      </c>
      <c r="Z1671" s="147"/>
      <c r="AA1671" s="5">
        <v>52.8</v>
      </c>
      <c r="AB1671" s="5">
        <v>27.2</v>
      </c>
      <c r="AC1671" s="5"/>
      <c r="AD1671" s="5"/>
      <c r="AE1671" s="146"/>
    </row>
    <row r="1672" spans="1:31" ht="16.95" customHeight="1" x14ac:dyDescent="0.3">
      <c r="A1672" s="3">
        <v>46082</v>
      </c>
      <c r="B1672" s="14">
        <v>46084</v>
      </c>
      <c r="C1672" s="5" t="s">
        <v>324</v>
      </c>
      <c r="D1672" s="5" t="s">
        <v>6706</v>
      </c>
      <c r="E1672" s="147" t="s">
        <v>1680</v>
      </c>
      <c r="F1672" s="147"/>
      <c r="G1672" s="102" t="s">
        <v>4245</v>
      </c>
      <c r="H1672" s="145" t="s">
        <v>7514</v>
      </c>
      <c r="I1672" s="147" t="s">
        <v>4226</v>
      </c>
      <c r="J1672" s="147">
        <v>8</v>
      </c>
      <c r="K1672" s="102" t="s">
        <v>1900</v>
      </c>
      <c r="L1672" s="5">
        <v>6.6</v>
      </c>
      <c r="M1672" s="124">
        <v>10</v>
      </c>
      <c r="N1672" s="147" t="s">
        <v>77</v>
      </c>
      <c r="O1672" s="147"/>
      <c r="P1672" s="147"/>
      <c r="Q1672" s="147"/>
      <c r="R1672" s="147"/>
      <c r="S1672" s="147"/>
      <c r="T1672" s="23"/>
      <c r="U1672" s="5"/>
      <c r="V1672" s="147"/>
      <c r="W1672" s="150">
        <v>10110384528197</v>
      </c>
      <c r="X1672" s="5" t="s">
        <v>7515</v>
      </c>
      <c r="Y1672" s="102" t="s">
        <v>7516</v>
      </c>
      <c r="Z1672" s="147"/>
      <c r="AA1672" s="5">
        <v>52.8</v>
      </c>
      <c r="AB1672" s="5">
        <v>27.2</v>
      </c>
      <c r="AC1672" s="5"/>
      <c r="AD1672" s="5"/>
      <c r="AE1672" s="146"/>
    </row>
    <row r="1673" spans="1:31" ht="16.95" customHeight="1" x14ac:dyDescent="0.3">
      <c r="A1673" s="3">
        <v>46082</v>
      </c>
      <c r="B1673" s="14">
        <v>46084</v>
      </c>
      <c r="C1673" s="5" t="s">
        <v>521</v>
      </c>
      <c r="D1673" s="5" t="s">
        <v>6664</v>
      </c>
      <c r="E1673" s="147" t="s">
        <v>1680</v>
      </c>
      <c r="F1673" s="147"/>
      <c r="G1673" s="102" t="s">
        <v>1789</v>
      </c>
      <c r="H1673" s="145" t="s">
        <v>7517</v>
      </c>
      <c r="I1673" s="147" t="s">
        <v>4226</v>
      </c>
      <c r="J1673" s="147">
        <v>3</v>
      </c>
      <c r="K1673" s="102" t="s">
        <v>4537</v>
      </c>
      <c r="L1673" s="5">
        <v>6.6</v>
      </c>
      <c r="M1673" s="124">
        <v>43.3</v>
      </c>
      <c r="N1673" s="147" t="s">
        <v>77</v>
      </c>
      <c r="O1673" s="147"/>
      <c r="P1673" s="147"/>
      <c r="Q1673" s="147"/>
      <c r="R1673" s="147"/>
      <c r="S1673" s="147"/>
      <c r="T1673" s="23"/>
      <c r="U1673" s="5"/>
      <c r="V1673" s="147"/>
      <c r="W1673" s="150">
        <v>10095713779763</v>
      </c>
      <c r="X1673" s="5" t="s">
        <v>7518</v>
      </c>
      <c r="Y1673" s="102" t="s">
        <v>7519</v>
      </c>
      <c r="Z1673" s="147"/>
      <c r="AA1673" s="5">
        <v>19.8</v>
      </c>
      <c r="AB1673" s="5">
        <v>110.1</v>
      </c>
      <c r="AC1673" s="5"/>
      <c r="AD1673" s="5"/>
      <c r="AE1673" s="146"/>
    </row>
    <row r="1674" spans="1:31" ht="16.95" customHeight="1" x14ac:dyDescent="0.3">
      <c r="A1674" s="3">
        <v>46082</v>
      </c>
      <c r="B1674" s="14">
        <v>46084</v>
      </c>
      <c r="C1674" s="5" t="s">
        <v>85</v>
      </c>
      <c r="D1674" s="5" t="s">
        <v>97</v>
      </c>
      <c r="E1674" s="147" t="s">
        <v>1680</v>
      </c>
      <c r="F1674" s="147"/>
      <c r="G1674" s="102" t="s">
        <v>4345</v>
      </c>
      <c r="H1674" s="145" t="s">
        <v>7520</v>
      </c>
      <c r="I1674" s="147" t="s">
        <v>4226</v>
      </c>
      <c r="J1674" s="147">
        <v>3</v>
      </c>
      <c r="K1674" s="102" t="s">
        <v>1965</v>
      </c>
      <c r="L1674" s="5">
        <v>6.6</v>
      </c>
      <c r="M1674" s="124">
        <v>26.266666666666701</v>
      </c>
      <c r="N1674" s="147" t="s">
        <v>77</v>
      </c>
      <c r="O1674" s="147"/>
      <c r="P1674" s="147"/>
      <c r="Q1674" s="147"/>
      <c r="R1674" s="147"/>
      <c r="S1674" s="147"/>
      <c r="T1674" s="23"/>
      <c r="U1674" s="5"/>
      <c r="V1674" s="147"/>
      <c r="W1674" s="150">
        <v>10135259705076</v>
      </c>
      <c r="X1674" s="5" t="s">
        <v>7521</v>
      </c>
      <c r="Y1674" s="102" t="s">
        <v>7522</v>
      </c>
      <c r="Z1674" s="147"/>
      <c r="AA1674" s="5">
        <v>19.8</v>
      </c>
      <c r="AB1674" s="5">
        <v>59</v>
      </c>
      <c r="AC1674" s="5"/>
      <c r="AD1674" s="5"/>
      <c r="AE1674" s="146"/>
    </row>
    <row r="1675" spans="1:31" ht="16.95" customHeight="1" x14ac:dyDescent="0.3">
      <c r="A1675" s="3">
        <v>46082</v>
      </c>
      <c r="B1675" s="14">
        <v>46084</v>
      </c>
      <c r="C1675" s="5" t="s">
        <v>324</v>
      </c>
      <c r="D1675" s="5" t="s">
        <v>6706</v>
      </c>
      <c r="E1675" s="147" t="s">
        <v>1680</v>
      </c>
      <c r="F1675" s="147"/>
      <c r="G1675" s="102" t="s">
        <v>4245</v>
      </c>
      <c r="H1675" s="145" t="s">
        <v>7523</v>
      </c>
      <c r="I1675" s="147" t="s">
        <v>4226</v>
      </c>
      <c r="J1675" s="147">
        <v>6</v>
      </c>
      <c r="K1675" s="102" t="s">
        <v>4537</v>
      </c>
      <c r="L1675" s="5">
        <v>6.6</v>
      </c>
      <c r="M1675" s="124">
        <v>21.65</v>
      </c>
      <c r="N1675" s="147" t="s">
        <v>77</v>
      </c>
      <c r="O1675" s="147"/>
      <c r="P1675" s="147"/>
      <c r="Q1675" s="147"/>
      <c r="R1675" s="147"/>
      <c r="S1675" s="147"/>
      <c r="T1675" s="23"/>
      <c r="U1675" s="5"/>
      <c r="V1675" s="147"/>
      <c r="W1675" s="150">
        <v>10115273679852</v>
      </c>
      <c r="X1675" s="5" t="s">
        <v>7524</v>
      </c>
      <c r="Y1675" s="102" t="s">
        <v>7525</v>
      </c>
      <c r="Z1675" s="147"/>
      <c r="AA1675" s="5">
        <v>39.6</v>
      </c>
      <c r="AB1675" s="5">
        <v>90.3</v>
      </c>
      <c r="AC1675" s="5"/>
      <c r="AD1675" s="5"/>
      <c r="AE1675" s="146"/>
    </row>
    <row r="1676" spans="1:31" ht="16.95" customHeight="1" x14ac:dyDescent="0.3">
      <c r="A1676" s="3">
        <v>46082</v>
      </c>
      <c r="B1676" s="14">
        <v>46084</v>
      </c>
      <c r="C1676" s="5" t="s">
        <v>148</v>
      </c>
      <c r="D1676" s="5" t="s">
        <v>6435</v>
      </c>
      <c r="E1676" s="147" t="s">
        <v>1680</v>
      </c>
      <c r="F1676" s="147"/>
      <c r="G1676" s="102" t="s">
        <v>1898</v>
      </c>
      <c r="H1676" s="145" t="s">
        <v>7526</v>
      </c>
      <c r="I1676" s="147" t="s">
        <v>4226</v>
      </c>
      <c r="J1676" s="147">
        <v>6</v>
      </c>
      <c r="K1676" s="102" t="s">
        <v>7485</v>
      </c>
      <c r="L1676" s="5">
        <v>6.6</v>
      </c>
      <c r="M1676" s="124">
        <v>11.5833333333333</v>
      </c>
      <c r="N1676" s="147" t="s">
        <v>77</v>
      </c>
      <c r="O1676" s="147"/>
      <c r="P1676" s="147"/>
      <c r="Q1676" s="147"/>
      <c r="R1676" s="147"/>
      <c r="S1676" s="147"/>
      <c r="T1676" s="23"/>
      <c r="U1676" s="5"/>
      <c r="V1676" s="147"/>
      <c r="W1676" s="150">
        <v>10177298227649</v>
      </c>
      <c r="X1676" s="5" t="s">
        <v>7527</v>
      </c>
      <c r="Y1676" s="102" t="s">
        <v>7528</v>
      </c>
      <c r="Z1676" s="147"/>
      <c r="AA1676" s="5">
        <v>39.6</v>
      </c>
      <c r="AB1676" s="5">
        <v>29.9</v>
      </c>
      <c r="AC1676" s="5"/>
      <c r="AD1676" s="5"/>
      <c r="AE1676" s="146"/>
    </row>
    <row r="1677" spans="1:31" ht="16.95" customHeight="1" x14ac:dyDescent="0.3">
      <c r="A1677" s="3">
        <v>46082</v>
      </c>
      <c r="B1677" s="14">
        <v>46084</v>
      </c>
      <c r="C1677" s="5" t="s">
        <v>324</v>
      </c>
      <c r="D1677" s="5" t="s">
        <v>6706</v>
      </c>
      <c r="E1677" s="147" t="s">
        <v>1680</v>
      </c>
      <c r="F1677" s="147"/>
      <c r="G1677" s="102" t="s">
        <v>4245</v>
      </c>
      <c r="H1677" s="145" t="s">
        <v>7529</v>
      </c>
      <c r="I1677" s="147" t="s">
        <v>4226</v>
      </c>
      <c r="J1677" s="147">
        <v>6</v>
      </c>
      <c r="K1677" s="102" t="s">
        <v>4327</v>
      </c>
      <c r="L1677" s="5">
        <v>6.6</v>
      </c>
      <c r="M1677" s="124">
        <v>18.149999999999999</v>
      </c>
      <c r="N1677" s="147" t="s">
        <v>77</v>
      </c>
      <c r="O1677" s="147"/>
      <c r="P1677" s="147"/>
      <c r="Q1677" s="147"/>
      <c r="R1677" s="147"/>
      <c r="S1677" s="147"/>
      <c r="T1677" s="23"/>
      <c r="U1677" s="5"/>
      <c r="V1677" s="147"/>
      <c r="W1677" s="150">
        <v>10115273679854</v>
      </c>
      <c r="X1677" s="5" t="s">
        <v>7530</v>
      </c>
      <c r="Y1677" s="102" t="s">
        <v>7531</v>
      </c>
      <c r="Z1677" s="147"/>
      <c r="AA1677" s="5">
        <v>39.6</v>
      </c>
      <c r="AB1677" s="5">
        <v>69.3</v>
      </c>
      <c r="AC1677" s="5"/>
      <c r="AD1677" s="5"/>
      <c r="AE1677" s="146"/>
    </row>
    <row r="1678" spans="1:31" ht="16.95" customHeight="1" x14ac:dyDescent="0.3">
      <c r="A1678" s="3">
        <v>46082</v>
      </c>
      <c r="B1678" s="14">
        <v>46084</v>
      </c>
      <c r="C1678" s="7" t="s">
        <v>2895</v>
      </c>
      <c r="D1678" s="5" t="s">
        <v>2672</v>
      </c>
      <c r="E1678" s="147" t="s">
        <v>1680</v>
      </c>
      <c r="F1678" s="147"/>
      <c r="G1678" s="102" t="s">
        <v>2673</v>
      </c>
      <c r="H1678" s="145" t="s">
        <v>7532</v>
      </c>
      <c r="I1678" s="147" t="s">
        <v>4226</v>
      </c>
      <c r="J1678" s="147">
        <v>6</v>
      </c>
      <c r="K1678" s="102" t="s">
        <v>4380</v>
      </c>
      <c r="L1678" s="5">
        <v>6.6</v>
      </c>
      <c r="M1678" s="124">
        <v>11.633333333333301</v>
      </c>
      <c r="N1678" s="147" t="s">
        <v>77</v>
      </c>
      <c r="O1678" s="147"/>
      <c r="P1678" s="147"/>
      <c r="Q1678" s="147"/>
      <c r="R1678" s="147"/>
      <c r="S1678" s="147"/>
      <c r="T1678" s="23"/>
      <c r="U1678" s="5"/>
      <c r="V1678" s="147"/>
      <c r="W1678" s="150">
        <v>10074148045213</v>
      </c>
      <c r="X1678" s="5" t="s">
        <v>7533</v>
      </c>
      <c r="Y1678" s="102" t="s">
        <v>7534</v>
      </c>
      <c r="Z1678" s="147"/>
      <c r="AA1678" s="5">
        <v>39.6</v>
      </c>
      <c r="AB1678" s="5">
        <v>30.2</v>
      </c>
      <c r="AC1678" s="5"/>
      <c r="AD1678" s="5"/>
      <c r="AE1678" s="146"/>
    </row>
    <row r="1679" spans="1:31" ht="16.95" customHeight="1" x14ac:dyDescent="0.3">
      <c r="A1679" s="3">
        <v>46082</v>
      </c>
      <c r="B1679" s="14">
        <v>46084</v>
      </c>
      <c r="C1679" s="5" t="s">
        <v>148</v>
      </c>
      <c r="D1679" s="5" t="s">
        <v>6435</v>
      </c>
      <c r="E1679" s="147" t="s">
        <v>1680</v>
      </c>
      <c r="F1679" s="147"/>
      <c r="G1679" s="102" t="s">
        <v>1997</v>
      </c>
      <c r="H1679" s="145" t="s">
        <v>7535</v>
      </c>
      <c r="I1679" s="147" t="s">
        <v>4226</v>
      </c>
      <c r="J1679" s="147">
        <v>8</v>
      </c>
      <c r="K1679" s="102" t="s">
        <v>1955</v>
      </c>
      <c r="L1679" s="5">
        <v>6.6</v>
      </c>
      <c r="M1679" s="124">
        <v>9.3375000000000004</v>
      </c>
      <c r="N1679" s="147" t="s">
        <v>77</v>
      </c>
      <c r="O1679" s="147"/>
      <c r="P1679" s="147"/>
      <c r="Q1679" s="147"/>
      <c r="R1679" s="147"/>
      <c r="S1679" s="147"/>
      <c r="T1679" s="23"/>
      <c r="U1679" s="5"/>
      <c r="V1679" s="147"/>
      <c r="W1679" s="150">
        <v>10118777332156</v>
      </c>
      <c r="X1679" s="5" t="s">
        <v>7536</v>
      </c>
      <c r="Y1679" s="102" t="s">
        <v>7537</v>
      </c>
      <c r="Z1679" s="147"/>
      <c r="AA1679" s="5">
        <v>52.8</v>
      </c>
      <c r="AB1679" s="5">
        <v>21.9</v>
      </c>
      <c r="AC1679" s="5"/>
      <c r="AD1679" s="5"/>
      <c r="AE1679" s="146"/>
    </row>
    <row r="1680" spans="1:31" ht="16.95" customHeight="1" x14ac:dyDescent="0.3">
      <c r="A1680" s="3">
        <v>46082</v>
      </c>
      <c r="B1680" s="14">
        <v>46084</v>
      </c>
      <c r="C1680" s="5" t="s">
        <v>324</v>
      </c>
      <c r="D1680" s="5" t="s">
        <v>6706</v>
      </c>
      <c r="E1680" s="147" t="s">
        <v>1680</v>
      </c>
      <c r="F1680" s="147"/>
      <c r="G1680" s="102" t="s">
        <v>4245</v>
      </c>
      <c r="H1680" s="145" t="s">
        <v>7538</v>
      </c>
      <c r="I1680" s="147" t="s">
        <v>4226</v>
      </c>
      <c r="J1680" s="147">
        <v>11</v>
      </c>
      <c r="K1680" s="102" t="s">
        <v>1965</v>
      </c>
      <c r="L1680" s="5">
        <v>6.6</v>
      </c>
      <c r="M1680" s="124">
        <v>7.1636363636363596</v>
      </c>
      <c r="N1680" s="147" t="s">
        <v>77</v>
      </c>
      <c r="O1680" s="147"/>
      <c r="P1680" s="147"/>
      <c r="Q1680" s="147"/>
      <c r="R1680" s="147"/>
      <c r="S1680" s="147"/>
      <c r="T1680" s="23"/>
      <c r="U1680" s="5"/>
      <c r="V1680" s="147"/>
      <c r="W1680" s="150">
        <v>10115273679858</v>
      </c>
      <c r="X1680" s="5" t="s">
        <v>7539</v>
      </c>
      <c r="Y1680" s="102" t="s">
        <v>7540</v>
      </c>
      <c r="Z1680" s="147"/>
      <c r="AA1680" s="5">
        <v>72.599999999999994</v>
      </c>
      <c r="AB1680" s="5">
        <v>6.2</v>
      </c>
      <c r="AC1680" s="5"/>
      <c r="AD1680" s="5"/>
      <c r="AE1680" s="146"/>
    </row>
    <row r="1681" spans="1:31" ht="16.95" customHeight="1" x14ac:dyDescent="0.3">
      <c r="A1681" s="3">
        <v>46082</v>
      </c>
      <c r="B1681" s="14">
        <v>46084</v>
      </c>
      <c r="C1681" s="7" t="s">
        <v>2895</v>
      </c>
      <c r="D1681" s="5" t="s">
        <v>2672</v>
      </c>
      <c r="E1681" s="147" t="s">
        <v>1680</v>
      </c>
      <c r="F1681" s="147"/>
      <c r="G1681" s="102" t="s">
        <v>2673</v>
      </c>
      <c r="H1681" s="145" t="s">
        <v>7541</v>
      </c>
      <c r="I1681" s="147" t="s">
        <v>4226</v>
      </c>
      <c r="J1681" s="147">
        <v>6</v>
      </c>
      <c r="K1681" s="102" t="s">
        <v>1960</v>
      </c>
      <c r="L1681" s="5">
        <v>6.6</v>
      </c>
      <c r="M1681" s="124">
        <v>16.633333333333301</v>
      </c>
      <c r="N1681" s="147" t="s">
        <v>77</v>
      </c>
      <c r="O1681" s="147"/>
      <c r="P1681" s="147"/>
      <c r="Q1681" s="147"/>
      <c r="R1681" s="147"/>
      <c r="S1681" s="147"/>
      <c r="T1681" s="23"/>
      <c r="U1681" s="5"/>
      <c r="V1681" s="147"/>
      <c r="W1681" s="150">
        <v>10074148045215</v>
      </c>
      <c r="X1681" s="5" t="s">
        <v>7542</v>
      </c>
      <c r="Y1681" s="102" t="s">
        <v>7543</v>
      </c>
      <c r="Z1681" s="147"/>
      <c r="AA1681" s="5">
        <v>39.6</v>
      </c>
      <c r="AB1681" s="5">
        <v>60.2</v>
      </c>
      <c r="AC1681" s="5"/>
      <c r="AD1681" s="5"/>
      <c r="AE1681" s="146"/>
    </row>
    <row r="1682" spans="1:31" ht="16.95" customHeight="1" x14ac:dyDescent="0.3">
      <c r="A1682" s="3">
        <v>46082</v>
      </c>
      <c r="B1682" s="14">
        <v>46084</v>
      </c>
      <c r="C1682" s="5" t="s">
        <v>324</v>
      </c>
      <c r="D1682" s="5" t="s">
        <v>6706</v>
      </c>
      <c r="E1682" s="147" t="s">
        <v>1680</v>
      </c>
      <c r="F1682" s="147"/>
      <c r="G1682" s="102" t="s">
        <v>4245</v>
      </c>
      <c r="H1682" s="145" t="s">
        <v>7544</v>
      </c>
      <c r="I1682" s="147" t="s">
        <v>4226</v>
      </c>
      <c r="J1682" s="147">
        <v>4</v>
      </c>
      <c r="K1682" s="102" t="s">
        <v>7545</v>
      </c>
      <c r="L1682" s="5">
        <v>6.6</v>
      </c>
      <c r="M1682" s="124">
        <v>19.899999999999999</v>
      </c>
      <c r="N1682" s="147" t="s">
        <v>77</v>
      </c>
      <c r="O1682" s="147"/>
      <c r="P1682" s="147"/>
      <c r="Q1682" s="147"/>
      <c r="R1682" s="147"/>
      <c r="S1682" s="147"/>
      <c r="T1682" s="23"/>
      <c r="U1682" s="5"/>
      <c r="V1682" s="147"/>
      <c r="W1682" s="150">
        <v>10110030673958</v>
      </c>
      <c r="X1682" s="5" t="s">
        <v>7546</v>
      </c>
      <c r="Y1682" s="102" t="s">
        <v>7547</v>
      </c>
      <c r="Z1682" s="147"/>
      <c r="AA1682" s="5">
        <v>26.4</v>
      </c>
      <c r="AB1682" s="5">
        <v>53.2</v>
      </c>
      <c r="AC1682" s="5"/>
      <c r="AD1682" s="5"/>
      <c r="AE1682" s="146"/>
    </row>
    <row r="1683" spans="1:31" ht="16.95" customHeight="1" x14ac:dyDescent="0.3">
      <c r="A1683" s="3">
        <v>46082</v>
      </c>
      <c r="B1683" s="14">
        <v>46084</v>
      </c>
      <c r="C1683" s="5" t="s">
        <v>148</v>
      </c>
      <c r="D1683" s="5" t="s">
        <v>6435</v>
      </c>
      <c r="E1683" s="147" t="s">
        <v>1680</v>
      </c>
      <c r="F1683" s="147"/>
      <c r="G1683" s="102" t="s">
        <v>1997</v>
      </c>
      <c r="H1683" s="145" t="s">
        <v>7548</v>
      </c>
      <c r="I1683" s="147" t="s">
        <v>4226</v>
      </c>
      <c r="J1683" s="147">
        <v>8</v>
      </c>
      <c r="K1683" s="102" t="s">
        <v>2023</v>
      </c>
      <c r="L1683" s="5">
        <v>6.6</v>
      </c>
      <c r="M1683" s="124">
        <v>7.5</v>
      </c>
      <c r="N1683" s="147" t="s">
        <v>77</v>
      </c>
      <c r="O1683" s="147"/>
      <c r="P1683" s="147"/>
      <c r="Q1683" s="147"/>
      <c r="R1683" s="147"/>
      <c r="S1683" s="147"/>
      <c r="T1683" s="23"/>
      <c r="U1683" s="5"/>
      <c r="V1683" s="147"/>
      <c r="W1683" s="150">
        <v>10118777332152</v>
      </c>
      <c r="X1683" s="5" t="s">
        <v>7536</v>
      </c>
      <c r="Y1683" s="102" t="s">
        <v>7537</v>
      </c>
      <c r="Z1683" s="147"/>
      <c r="AA1683" s="5">
        <v>52.8</v>
      </c>
      <c r="AB1683" s="5">
        <v>7.2</v>
      </c>
      <c r="AC1683" s="5"/>
      <c r="AD1683" s="5"/>
      <c r="AE1683" s="146"/>
    </row>
    <row r="1684" spans="1:31" ht="16.95" customHeight="1" x14ac:dyDescent="0.3">
      <c r="A1684" s="3">
        <v>46082</v>
      </c>
      <c r="B1684" s="14">
        <v>46084</v>
      </c>
      <c r="C1684" s="5" t="s">
        <v>324</v>
      </c>
      <c r="D1684" s="5" t="s">
        <v>6706</v>
      </c>
      <c r="E1684" s="147" t="s">
        <v>1680</v>
      </c>
      <c r="F1684" s="147"/>
      <c r="G1684" s="102" t="s">
        <v>4245</v>
      </c>
      <c r="H1684" s="145" t="s">
        <v>7549</v>
      </c>
      <c r="I1684" s="147" t="s">
        <v>4226</v>
      </c>
      <c r="J1684" s="147">
        <v>11</v>
      </c>
      <c r="K1684" s="102" t="s">
        <v>7545</v>
      </c>
      <c r="L1684" s="5">
        <v>6.6</v>
      </c>
      <c r="M1684" s="124">
        <v>7.2363636363636399</v>
      </c>
      <c r="N1684" s="147" t="s">
        <v>77</v>
      </c>
      <c r="O1684" s="147"/>
      <c r="P1684" s="147"/>
      <c r="Q1684" s="147"/>
      <c r="R1684" s="147"/>
      <c r="S1684" s="147"/>
      <c r="T1684" s="23"/>
      <c r="U1684" s="5"/>
      <c r="V1684" s="147"/>
      <c r="W1684" s="150">
        <v>10115273679857</v>
      </c>
      <c r="X1684" s="5" t="s">
        <v>7550</v>
      </c>
      <c r="Y1684" s="102" t="s">
        <v>7551</v>
      </c>
      <c r="Z1684" s="147"/>
      <c r="AA1684" s="5">
        <v>72.599999999999994</v>
      </c>
      <c r="AB1684" s="5">
        <v>7</v>
      </c>
      <c r="AC1684" s="5"/>
      <c r="AD1684" s="5"/>
      <c r="AE1684" s="146"/>
    </row>
    <row r="1685" spans="1:31" ht="16.95" customHeight="1" x14ac:dyDescent="0.3">
      <c r="A1685" s="3">
        <v>46082</v>
      </c>
      <c r="B1685" s="14">
        <v>46084</v>
      </c>
      <c r="C1685" s="5" t="s">
        <v>324</v>
      </c>
      <c r="D1685" s="5" t="s">
        <v>6706</v>
      </c>
      <c r="E1685" s="147" t="s">
        <v>1680</v>
      </c>
      <c r="F1685" s="147"/>
      <c r="G1685" s="102" t="s">
        <v>4245</v>
      </c>
      <c r="H1685" s="145" t="s">
        <v>7552</v>
      </c>
      <c r="I1685" s="147" t="s">
        <v>4226</v>
      </c>
      <c r="J1685" s="147">
        <v>6</v>
      </c>
      <c r="K1685" s="102" t="s">
        <v>4238</v>
      </c>
      <c r="L1685" s="5">
        <v>6.6</v>
      </c>
      <c r="M1685" s="124">
        <v>22.1</v>
      </c>
      <c r="N1685" s="147" t="s">
        <v>77</v>
      </c>
      <c r="O1685" s="147"/>
      <c r="P1685" s="147"/>
      <c r="Q1685" s="147"/>
      <c r="R1685" s="147"/>
      <c r="S1685" s="147"/>
      <c r="T1685" s="23"/>
      <c r="U1685" s="5"/>
      <c r="V1685" s="147"/>
      <c r="W1685" s="150">
        <v>10108844859576</v>
      </c>
      <c r="X1685" s="5" t="s">
        <v>4315</v>
      </c>
      <c r="Y1685" s="102" t="s">
        <v>4316</v>
      </c>
      <c r="Z1685" s="147"/>
      <c r="AA1685" s="5">
        <v>39.6</v>
      </c>
      <c r="AB1685" s="5">
        <v>93</v>
      </c>
      <c r="AC1685" s="5"/>
      <c r="AD1685" s="5"/>
      <c r="AE1685" s="146"/>
    </row>
    <row r="1686" spans="1:31" ht="16.95" customHeight="1" x14ac:dyDescent="0.3">
      <c r="A1686" s="3">
        <v>46082</v>
      </c>
      <c r="B1686" s="14">
        <v>46084</v>
      </c>
      <c r="C1686" s="5" t="s">
        <v>324</v>
      </c>
      <c r="D1686" s="5" t="s">
        <v>6706</v>
      </c>
      <c r="E1686" s="147" t="s">
        <v>1680</v>
      </c>
      <c r="F1686" s="147"/>
      <c r="G1686" s="102" t="s">
        <v>4245</v>
      </c>
      <c r="H1686" s="145" t="s">
        <v>7553</v>
      </c>
      <c r="I1686" s="147" t="s">
        <v>4226</v>
      </c>
      <c r="J1686" s="147">
        <v>11</v>
      </c>
      <c r="K1686" s="102" t="s">
        <v>4537</v>
      </c>
      <c r="L1686" s="5">
        <v>6.6</v>
      </c>
      <c r="M1686" s="124">
        <v>11.8090909090909</v>
      </c>
      <c r="N1686" s="147" t="s">
        <v>77</v>
      </c>
      <c r="O1686" s="147"/>
      <c r="P1686" s="147"/>
      <c r="Q1686" s="147"/>
      <c r="R1686" s="147"/>
      <c r="S1686" s="147"/>
      <c r="T1686" s="23"/>
      <c r="U1686" s="5"/>
      <c r="V1686" s="147"/>
      <c r="W1686" s="150">
        <v>10115557608083</v>
      </c>
      <c r="X1686" s="5" t="s">
        <v>7554</v>
      </c>
      <c r="Y1686" s="102" t="s">
        <v>7555</v>
      </c>
      <c r="Z1686" s="147"/>
      <c r="AA1686" s="5">
        <v>72.599999999999994</v>
      </c>
      <c r="AB1686" s="5">
        <v>57.3</v>
      </c>
      <c r="AC1686" s="5"/>
      <c r="AD1686" s="5"/>
      <c r="AE1686" s="146"/>
    </row>
    <row r="1687" spans="1:31" ht="16.95" customHeight="1" x14ac:dyDescent="0.3">
      <c r="A1687" s="3">
        <v>46082</v>
      </c>
      <c r="B1687" s="14">
        <v>46084</v>
      </c>
      <c r="C1687" s="5" t="s">
        <v>148</v>
      </c>
      <c r="D1687" s="5" t="s">
        <v>6435</v>
      </c>
      <c r="E1687" s="147" t="s">
        <v>1680</v>
      </c>
      <c r="F1687" s="147"/>
      <c r="G1687" s="102" t="s">
        <v>1997</v>
      </c>
      <c r="H1687" s="145" t="s">
        <v>7556</v>
      </c>
      <c r="I1687" s="147" t="s">
        <v>4226</v>
      </c>
      <c r="J1687" s="147">
        <v>8</v>
      </c>
      <c r="K1687" s="102" t="s">
        <v>2023</v>
      </c>
      <c r="L1687" s="5">
        <v>6.6</v>
      </c>
      <c r="M1687" s="124">
        <v>7.5</v>
      </c>
      <c r="N1687" s="147" t="s">
        <v>77</v>
      </c>
      <c r="O1687" s="147"/>
      <c r="P1687" s="147"/>
      <c r="Q1687" s="147"/>
      <c r="R1687" s="147"/>
      <c r="S1687" s="147"/>
      <c r="T1687" s="23"/>
      <c r="U1687" s="5"/>
      <c r="V1687" s="147"/>
      <c r="W1687" s="150">
        <v>10096646274494</v>
      </c>
      <c r="X1687" s="5" t="s">
        <v>7557</v>
      </c>
      <c r="Y1687" s="102" t="s">
        <v>7558</v>
      </c>
      <c r="Z1687" s="147"/>
      <c r="AA1687" s="5">
        <v>52.8</v>
      </c>
      <c r="AB1687" s="5">
        <v>7.2</v>
      </c>
      <c r="AC1687" s="5"/>
      <c r="AD1687" s="5"/>
      <c r="AE1687" s="146"/>
    </row>
    <row r="1688" spans="1:31" ht="16.95" customHeight="1" x14ac:dyDescent="0.3">
      <c r="A1688" s="3">
        <v>46082</v>
      </c>
      <c r="B1688" s="14">
        <v>46084</v>
      </c>
      <c r="C1688" s="5" t="s">
        <v>324</v>
      </c>
      <c r="D1688" s="5" t="s">
        <v>6706</v>
      </c>
      <c r="E1688" s="147" t="s">
        <v>1680</v>
      </c>
      <c r="F1688" s="147"/>
      <c r="G1688" s="102" t="s">
        <v>4245</v>
      </c>
      <c r="H1688" s="145" t="s">
        <v>7559</v>
      </c>
      <c r="I1688" s="147" t="s">
        <v>4226</v>
      </c>
      <c r="J1688" s="147">
        <v>11</v>
      </c>
      <c r="K1688" s="102" t="s">
        <v>4359</v>
      </c>
      <c r="L1688" s="5">
        <v>6.6</v>
      </c>
      <c r="M1688" s="124">
        <v>12.7090909090909</v>
      </c>
      <c r="N1688" s="147" t="s">
        <v>77</v>
      </c>
      <c r="O1688" s="147"/>
      <c r="P1688" s="147"/>
      <c r="Q1688" s="147"/>
      <c r="R1688" s="147"/>
      <c r="S1688" s="147"/>
      <c r="T1688" s="23"/>
      <c r="U1688" s="5"/>
      <c r="V1688" s="147"/>
      <c r="W1688" s="150">
        <v>10115461622609</v>
      </c>
      <c r="X1688" s="5" t="s">
        <v>7550</v>
      </c>
      <c r="Y1688" s="102" t="s">
        <v>7551</v>
      </c>
      <c r="Z1688" s="147"/>
      <c r="AA1688" s="5">
        <v>72.599999999999994</v>
      </c>
      <c r="AB1688" s="5">
        <v>67.2</v>
      </c>
      <c r="AC1688" s="5"/>
      <c r="AD1688" s="5"/>
      <c r="AE1688" s="146"/>
    </row>
    <row r="1689" spans="1:31" ht="16.95" customHeight="1" x14ac:dyDescent="0.3">
      <c r="A1689" s="3">
        <v>46082</v>
      </c>
      <c r="B1689" s="14">
        <v>46084</v>
      </c>
      <c r="C1689" s="5" t="s">
        <v>521</v>
      </c>
      <c r="D1689" s="5" t="s">
        <v>6664</v>
      </c>
      <c r="E1689" s="147" t="s">
        <v>1680</v>
      </c>
      <c r="F1689" s="147"/>
      <c r="G1689" s="102" t="s">
        <v>1789</v>
      </c>
      <c r="H1689" s="145" t="s">
        <v>7560</v>
      </c>
      <c r="I1689" s="147" t="s">
        <v>4226</v>
      </c>
      <c r="J1689" s="147">
        <v>3</v>
      </c>
      <c r="K1689" s="102" t="s">
        <v>7485</v>
      </c>
      <c r="L1689" s="5">
        <v>6.6</v>
      </c>
      <c r="M1689" s="124">
        <v>23.1666666666667</v>
      </c>
      <c r="N1689" s="147" t="s">
        <v>77</v>
      </c>
      <c r="O1689" s="147"/>
      <c r="P1689" s="147"/>
      <c r="Q1689" s="147"/>
      <c r="R1689" s="147"/>
      <c r="S1689" s="147"/>
      <c r="T1689" s="23"/>
      <c r="U1689" s="5"/>
      <c r="V1689" s="147"/>
      <c r="W1689" s="150">
        <v>10095713779762</v>
      </c>
      <c r="X1689" s="5" t="s">
        <v>7561</v>
      </c>
      <c r="Y1689" s="102" t="s">
        <v>7562</v>
      </c>
      <c r="Z1689" s="147"/>
      <c r="AA1689" s="5">
        <v>19.8</v>
      </c>
      <c r="AB1689" s="5">
        <v>49.7</v>
      </c>
      <c r="AC1689" s="5"/>
      <c r="AD1689" s="5"/>
      <c r="AE1689" s="146"/>
    </row>
    <row r="1690" spans="1:31" ht="16.95" customHeight="1" x14ac:dyDescent="0.3">
      <c r="A1690" s="3">
        <v>46082</v>
      </c>
      <c r="B1690" s="14">
        <v>46084</v>
      </c>
      <c r="C1690" s="5" t="s">
        <v>148</v>
      </c>
      <c r="D1690" s="5" t="s">
        <v>6435</v>
      </c>
      <c r="E1690" s="147" t="s">
        <v>1680</v>
      </c>
      <c r="F1690" s="147"/>
      <c r="G1690" s="102" t="s">
        <v>1997</v>
      </c>
      <c r="H1690" s="145" t="s">
        <v>7563</v>
      </c>
      <c r="I1690" s="147" t="s">
        <v>4226</v>
      </c>
      <c r="J1690" s="147">
        <v>12</v>
      </c>
      <c r="K1690" s="102" t="s">
        <v>4359</v>
      </c>
      <c r="L1690" s="5">
        <v>6.6</v>
      </c>
      <c r="M1690" s="124">
        <v>11.65</v>
      </c>
      <c r="N1690" s="147" t="s">
        <v>77</v>
      </c>
      <c r="O1690" s="147"/>
      <c r="P1690" s="147"/>
      <c r="Q1690" s="147"/>
      <c r="R1690" s="147"/>
      <c r="S1690" s="147"/>
      <c r="T1690" s="23"/>
      <c r="U1690" s="5"/>
      <c r="V1690" s="147"/>
      <c r="W1690" s="150">
        <v>10096646274509</v>
      </c>
      <c r="X1690" s="5" t="s">
        <v>7564</v>
      </c>
      <c r="Y1690" s="102" t="s">
        <v>7565</v>
      </c>
      <c r="Z1690" s="147"/>
      <c r="AA1690" s="5">
        <v>79.2</v>
      </c>
      <c r="AB1690" s="5">
        <v>60.6</v>
      </c>
      <c r="AC1690" s="5"/>
      <c r="AD1690" s="5"/>
      <c r="AE1690" s="146"/>
    </row>
    <row r="1691" spans="1:31" ht="16.95" customHeight="1" x14ac:dyDescent="0.3">
      <c r="A1691" s="3">
        <v>46082</v>
      </c>
      <c r="B1691" s="14">
        <v>46084</v>
      </c>
      <c r="C1691" s="5" t="s">
        <v>470</v>
      </c>
      <c r="D1691" s="5" t="s">
        <v>1806</v>
      </c>
      <c r="E1691" s="147" t="s">
        <v>1680</v>
      </c>
      <c r="F1691" s="147"/>
      <c r="G1691" s="102" t="s">
        <v>1783</v>
      </c>
      <c r="H1691" s="145" t="s">
        <v>7566</v>
      </c>
      <c r="I1691" s="147" t="s">
        <v>4226</v>
      </c>
      <c r="J1691" s="147">
        <v>6</v>
      </c>
      <c r="K1691" s="102" t="s">
        <v>1779</v>
      </c>
      <c r="L1691" s="5">
        <v>6.6</v>
      </c>
      <c r="M1691" s="124">
        <v>13.3166666666667</v>
      </c>
      <c r="N1691" s="147" t="s">
        <v>77</v>
      </c>
      <c r="O1691" s="147"/>
      <c r="P1691" s="147"/>
      <c r="Q1691" s="147"/>
      <c r="R1691" s="147"/>
      <c r="S1691" s="147"/>
      <c r="T1691" s="23"/>
      <c r="U1691" s="5"/>
      <c r="V1691" s="147"/>
      <c r="W1691" s="150">
        <v>10110102148596</v>
      </c>
      <c r="X1691" s="5" t="s">
        <v>7567</v>
      </c>
      <c r="Y1691" s="102" t="s">
        <v>7568</v>
      </c>
      <c r="Z1691" s="147"/>
      <c r="AA1691" s="5">
        <v>39.6</v>
      </c>
      <c r="AB1691" s="5">
        <v>40.299999999999997</v>
      </c>
      <c r="AC1691" s="5"/>
      <c r="AD1691" s="5"/>
      <c r="AE1691" s="146"/>
    </row>
    <row r="1692" spans="1:31" ht="16.95" customHeight="1" x14ac:dyDescent="0.3">
      <c r="A1692" s="3">
        <v>46082</v>
      </c>
      <c r="B1692" s="14">
        <v>46084</v>
      </c>
      <c r="C1692" s="5" t="s">
        <v>324</v>
      </c>
      <c r="D1692" s="5" t="s">
        <v>6706</v>
      </c>
      <c r="E1692" s="147" t="s">
        <v>1680</v>
      </c>
      <c r="F1692" s="147"/>
      <c r="G1692" s="102" t="s">
        <v>4245</v>
      </c>
      <c r="H1692" s="145" t="s">
        <v>7569</v>
      </c>
      <c r="I1692" s="147" t="s">
        <v>4226</v>
      </c>
      <c r="J1692" s="147">
        <v>8</v>
      </c>
      <c r="K1692" s="102" t="s">
        <v>2023</v>
      </c>
      <c r="L1692" s="5">
        <v>6.6</v>
      </c>
      <c r="M1692" s="124">
        <v>7.5</v>
      </c>
      <c r="N1692" s="147" t="s">
        <v>77</v>
      </c>
      <c r="O1692" s="147"/>
      <c r="P1692" s="147"/>
      <c r="Q1692" s="147"/>
      <c r="R1692" s="147"/>
      <c r="S1692" s="147"/>
      <c r="T1692" s="23"/>
      <c r="U1692" s="5"/>
      <c r="V1692" s="147"/>
      <c r="W1692" s="150">
        <v>10110384528196</v>
      </c>
      <c r="X1692" s="5" t="s">
        <v>7570</v>
      </c>
      <c r="Y1692" s="102" t="s">
        <v>7571</v>
      </c>
      <c r="Z1692" s="147"/>
      <c r="AA1692" s="5">
        <v>52.8</v>
      </c>
      <c r="AB1692" s="5">
        <v>7.2</v>
      </c>
      <c r="AC1692" s="5"/>
      <c r="AD1692" s="5"/>
      <c r="AE1692" s="146"/>
    </row>
    <row r="1693" spans="1:31" ht="16.95" customHeight="1" x14ac:dyDescent="0.3">
      <c r="A1693" s="3">
        <v>46082</v>
      </c>
      <c r="B1693" s="14">
        <v>46084</v>
      </c>
      <c r="C1693" s="5" t="s">
        <v>324</v>
      </c>
      <c r="D1693" s="5" t="s">
        <v>6706</v>
      </c>
      <c r="E1693" s="147" t="s">
        <v>1680</v>
      </c>
      <c r="F1693" s="147"/>
      <c r="G1693" s="102" t="s">
        <v>4245</v>
      </c>
      <c r="H1693" s="145" t="s">
        <v>7572</v>
      </c>
      <c r="I1693" s="147" t="s">
        <v>4226</v>
      </c>
      <c r="J1693" s="147">
        <v>6</v>
      </c>
      <c r="K1693" s="102" t="s">
        <v>4261</v>
      </c>
      <c r="L1693" s="5">
        <v>6.6</v>
      </c>
      <c r="M1693" s="124">
        <v>26.65</v>
      </c>
      <c r="N1693" s="147" t="s">
        <v>77</v>
      </c>
      <c r="O1693" s="147"/>
      <c r="P1693" s="147"/>
      <c r="Q1693" s="147"/>
      <c r="R1693" s="147"/>
      <c r="S1693" s="147"/>
      <c r="T1693" s="23"/>
      <c r="U1693" s="5"/>
      <c r="V1693" s="147"/>
      <c r="W1693" s="150">
        <v>10109779462168</v>
      </c>
      <c r="X1693" s="5" t="s">
        <v>7509</v>
      </c>
      <c r="Y1693" s="102" t="s">
        <v>7510</v>
      </c>
      <c r="Z1693" s="147"/>
      <c r="AA1693" s="5">
        <v>39.6</v>
      </c>
      <c r="AB1693" s="5">
        <v>120.3</v>
      </c>
      <c r="AC1693" s="5"/>
      <c r="AD1693" s="5"/>
      <c r="AE1693" s="146"/>
    </row>
    <row r="1694" spans="1:31" ht="16.95" customHeight="1" x14ac:dyDescent="0.3">
      <c r="A1694" s="3">
        <v>46082</v>
      </c>
      <c r="B1694" s="14">
        <v>46084</v>
      </c>
      <c r="C1694" s="5" t="s">
        <v>324</v>
      </c>
      <c r="D1694" s="5" t="s">
        <v>6706</v>
      </c>
      <c r="E1694" s="147" t="s">
        <v>1680</v>
      </c>
      <c r="F1694" s="147"/>
      <c r="G1694" s="102" t="s">
        <v>4245</v>
      </c>
      <c r="H1694" s="145" t="s">
        <v>7573</v>
      </c>
      <c r="I1694" s="147" t="s">
        <v>4226</v>
      </c>
      <c r="J1694" s="147">
        <v>6</v>
      </c>
      <c r="K1694" s="102" t="s">
        <v>2086</v>
      </c>
      <c r="L1694" s="5">
        <v>6.6</v>
      </c>
      <c r="M1694" s="124">
        <v>15</v>
      </c>
      <c r="N1694" s="147" t="s">
        <v>77</v>
      </c>
      <c r="O1694" s="147"/>
      <c r="P1694" s="147"/>
      <c r="Q1694" s="147"/>
      <c r="R1694" s="147"/>
      <c r="S1694" s="147"/>
      <c r="T1694" s="23"/>
      <c r="U1694" s="5"/>
      <c r="V1694" s="147"/>
      <c r="W1694" s="150">
        <v>10115557608076</v>
      </c>
      <c r="X1694" s="5" t="s">
        <v>7524</v>
      </c>
      <c r="Y1694" s="102" t="s">
        <v>7525</v>
      </c>
      <c r="Z1694" s="147"/>
      <c r="AA1694" s="5">
        <v>39.6</v>
      </c>
      <c r="AB1694" s="5">
        <v>50.4</v>
      </c>
      <c r="AC1694" s="5"/>
      <c r="AD1694" s="5"/>
      <c r="AE1694" s="146"/>
    </row>
    <row r="1695" spans="1:31" ht="16.95" customHeight="1" x14ac:dyDescent="0.3">
      <c r="A1695" s="3">
        <v>46082</v>
      </c>
      <c r="B1695" s="14">
        <v>46084</v>
      </c>
      <c r="C1695" s="5" t="s">
        <v>148</v>
      </c>
      <c r="D1695" s="5" t="s">
        <v>6435</v>
      </c>
      <c r="E1695" s="147" t="s">
        <v>1680</v>
      </c>
      <c r="F1695" s="147"/>
      <c r="G1695" s="102" t="s">
        <v>1997</v>
      </c>
      <c r="H1695" s="145" t="s">
        <v>7574</v>
      </c>
      <c r="I1695" s="147" t="s">
        <v>4226</v>
      </c>
      <c r="J1695" s="147">
        <v>8</v>
      </c>
      <c r="K1695" s="102" t="s">
        <v>4359</v>
      </c>
      <c r="L1695" s="5">
        <v>6.6</v>
      </c>
      <c r="M1695" s="124">
        <v>17.475000000000001</v>
      </c>
      <c r="N1695" s="147" t="s">
        <v>77</v>
      </c>
      <c r="O1695" s="147"/>
      <c r="P1695" s="147"/>
      <c r="Q1695" s="147"/>
      <c r="R1695" s="147"/>
      <c r="S1695" s="147"/>
      <c r="T1695" s="23"/>
      <c r="U1695" s="5"/>
      <c r="V1695" s="147"/>
      <c r="W1695" s="150">
        <v>10118777332153</v>
      </c>
      <c r="X1695" s="5" t="s">
        <v>7536</v>
      </c>
      <c r="Y1695" s="102" t="s">
        <v>7537</v>
      </c>
      <c r="Z1695" s="147"/>
      <c r="AA1695" s="5">
        <v>52.8</v>
      </c>
      <c r="AB1695" s="5">
        <v>87</v>
      </c>
      <c r="AC1695" s="5"/>
      <c r="AD1695" s="5"/>
      <c r="AE1695" s="146"/>
    </row>
    <row r="1696" spans="1:31" ht="16.95" customHeight="1" x14ac:dyDescent="0.3">
      <c r="A1696" s="3">
        <v>46082</v>
      </c>
      <c r="B1696" s="14">
        <v>46084</v>
      </c>
      <c r="C1696" s="5" t="s">
        <v>324</v>
      </c>
      <c r="D1696" s="5" t="s">
        <v>6706</v>
      </c>
      <c r="E1696" s="147" t="s">
        <v>1680</v>
      </c>
      <c r="F1696" s="147"/>
      <c r="G1696" s="102" t="s">
        <v>4245</v>
      </c>
      <c r="H1696" s="145" t="s">
        <v>7575</v>
      </c>
      <c r="I1696" s="147" t="s">
        <v>4226</v>
      </c>
      <c r="J1696" s="147">
        <v>11</v>
      </c>
      <c r="K1696" s="102" t="s">
        <v>4291</v>
      </c>
      <c r="L1696" s="5">
        <v>6.6</v>
      </c>
      <c r="M1696" s="124">
        <v>7.2</v>
      </c>
      <c r="N1696" s="147" t="s">
        <v>77</v>
      </c>
      <c r="O1696" s="147"/>
      <c r="P1696" s="147"/>
      <c r="Q1696" s="147"/>
      <c r="R1696" s="147"/>
      <c r="S1696" s="147"/>
      <c r="T1696" s="23"/>
      <c r="U1696" s="5"/>
      <c r="V1696" s="147"/>
      <c r="W1696" s="150">
        <v>10108847034213</v>
      </c>
      <c r="X1696" s="5" t="s">
        <v>7576</v>
      </c>
      <c r="Y1696" s="102" t="s">
        <v>7577</v>
      </c>
      <c r="Z1696" s="147"/>
      <c r="AA1696" s="5">
        <v>72.599999999999994</v>
      </c>
      <c r="AB1696" s="5">
        <v>6.6000000000000103</v>
      </c>
      <c r="AC1696" s="5"/>
      <c r="AD1696" s="5"/>
      <c r="AE1696" s="146"/>
    </row>
    <row r="1697" spans="1:31" ht="16.95" customHeight="1" x14ac:dyDescent="0.3">
      <c r="A1697" s="3">
        <v>46082</v>
      </c>
      <c r="B1697" s="14">
        <v>46084</v>
      </c>
      <c r="C1697" s="5" t="s">
        <v>324</v>
      </c>
      <c r="D1697" s="5" t="s">
        <v>6706</v>
      </c>
      <c r="E1697" s="147" t="s">
        <v>1680</v>
      </c>
      <c r="F1697" s="147"/>
      <c r="G1697" s="102" t="s">
        <v>4245</v>
      </c>
      <c r="H1697" s="145" t="s">
        <v>7578</v>
      </c>
      <c r="I1697" s="147" t="s">
        <v>4226</v>
      </c>
      <c r="J1697" s="147">
        <v>4</v>
      </c>
      <c r="K1697" s="102" t="s">
        <v>4359</v>
      </c>
      <c r="L1697" s="5">
        <v>6.6</v>
      </c>
      <c r="M1697" s="124">
        <v>34.950000000000003</v>
      </c>
      <c r="N1697" s="147" t="s">
        <v>77</v>
      </c>
      <c r="O1697" s="147"/>
      <c r="P1697" s="147"/>
      <c r="Q1697" s="147"/>
      <c r="R1697" s="147"/>
      <c r="S1697" s="147"/>
      <c r="T1697" s="23"/>
      <c r="U1697" s="5"/>
      <c r="V1697" s="147"/>
      <c r="W1697" s="150">
        <v>10110030673955</v>
      </c>
      <c r="X1697" s="5" t="s">
        <v>7579</v>
      </c>
      <c r="Y1697" s="102" t="s">
        <v>7580</v>
      </c>
      <c r="Z1697" s="147"/>
      <c r="AA1697" s="5">
        <v>26.4</v>
      </c>
      <c r="AB1697" s="5">
        <v>113.4</v>
      </c>
      <c r="AC1697" s="5"/>
      <c r="AD1697" s="5"/>
      <c r="AE1697" s="146"/>
    </row>
    <row r="1698" spans="1:31" ht="16.95" customHeight="1" x14ac:dyDescent="0.3">
      <c r="A1698" s="3">
        <v>46082</v>
      </c>
      <c r="B1698" s="14">
        <v>46084</v>
      </c>
      <c r="C1698" s="5" t="s">
        <v>324</v>
      </c>
      <c r="D1698" s="5" t="s">
        <v>6706</v>
      </c>
      <c r="E1698" s="147" t="s">
        <v>1680</v>
      </c>
      <c r="F1698" s="147"/>
      <c r="G1698" s="102" t="s">
        <v>4245</v>
      </c>
      <c r="H1698" s="145" t="s">
        <v>7581</v>
      </c>
      <c r="I1698" s="147" t="s">
        <v>4226</v>
      </c>
      <c r="J1698" s="147">
        <v>6</v>
      </c>
      <c r="K1698" s="102" t="s">
        <v>1960</v>
      </c>
      <c r="L1698" s="5">
        <v>6.6</v>
      </c>
      <c r="M1698" s="124">
        <v>16.633333333333301</v>
      </c>
      <c r="N1698" s="147" t="s">
        <v>77</v>
      </c>
      <c r="O1698" s="147"/>
      <c r="P1698" s="147"/>
      <c r="Q1698" s="147"/>
      <c r="R1698" s="147"/>
      <c r="S1698" s="147"/>
      <c r="T1698" s="23"/>
      <c r="U1698" s="5"/>
      <c r="V1698" s="147"/>
      <c r="W1698" s="150">
        <v>10109779462175</v>
      </c>
      <c r="X1698" s="5" t="s">
        <v>7582</v>
      </c>
      <c r="Y1698" s="102" t="s">
        <v>7583</v>
      </c>
      <c r="Z1698" s="147"/>
      <c r="AA1698" s="5">
        <v>39.6</v>
      </c>
      <c r="AB1698" s="5">
        <v>60.2</v>
      </c>
      <c r="AC1698" s="5"/>
      <c r="AD1698" s="5"/>
      <c r="AE1698" s="146"/>
    </row>
    <row r="1699" spans="1:31" ht="16.95" customHeight="1" x14ac:dyDescent="0.3">
      <c r="A1699" s="3">
        <v>46082</v>
      </c>
      <c r="B1699" s="14">
        <v>46084</v>
      </c>
      <c r="C1699" s="5" t="s">
        <v>324</v>
      </c>
      <c r="D1699" s="5" t="s">
        <v>6706</v>
      </c>
      <c r="E1699" s="147" t="s">
        <v>1680</v>
      </c>
      <c r="F1699" s="147"/>
      <c r="G1699" s="102" t="s">
        <v>4245</v>
      </c>
      <c r="H1699" s="145" t="s">
        <v>7584</v>
      </c>
      <c r="I1699" s="147" t="s">
        <v>4226</v>
      </c>
      <c r="J1699" s="147">
        <v>6</v>
      </c>
      <c r="K1699" s="102" t="s">
        <v>1924</v>
      </c>
      <c r="L1699" s="5">
        <v>6.6</v>
      </c>
      <c r="M1699" s="124">
        <v>16.6666666666667</v>
      </c>
      <c r="N1699" s="147" t="s">
        <v>77</v>
      </c>
      <c r="O1699" s="147"/>
      <c r="P1699" s="147"/>
      <c r="Q1699" s="147"/>
      <c r="R1699" s="147"/>
      <c r="S1699" s="147"/>
      <c r="T1699" s="23"/>
      <c r="U1699" s="5"/>
      <c r="V1699" s="147"/>
      <c r="W1699" s="150">
        <v>10110383806567</v>
      </c>
      <c r="X1699" s="5" t="s">
        <v>7585</v>
      </c>
      <c r="Y1699" s="102" t="s">
        <v>7586</v>
      </c>
      <c r="Z1699" s="147"/>
      <c r="AA1699" s="5">
        <v>39.6</v>
      </c>
      <c r="AB1699" s="5">
        <v>60.4</v>
      </c>
      <c r="AC1699" s="5"/>
      <c r="AD1699" s="5"/>
      <c r="AE1699" s="146"/>
    </row>
    <row r="1700" spans="1:31" ht="16.95" customHeight="1" x14ac:dyDescent="0.3">
      <c r="A1700" s="3">
        <v>46082</v>
      </c>
      <c r="B1700" s="14">
        <v>46084</v>
      </c>
      <c r="C1700" s="5" t="s">
        <v>148</v>
      </c>
      <c r="D1700" s="5" t="s">
        <v>6435</v>
      </c>
      <c r="E1700" s="147" t="s">
        <v>1680</v>
      </c>
      <c r="F1700" s="147"/>
      <c r="G1700" s="102" t="s">
        <v>1898</v>
      </c>
      <c r="H1700" s="145" t="s">
        <v>7587</v>
      </c>
      <c r="I1700" s="147" t="s">
        <v>4226</v>
      </c>
      <c r="J1700" s="147">
        <v>8</v>
      </c>
      <c r="K1700" s="102" t="s">
        <v>4291</v>
      </c>
      <c r="L1700" s="5">
        <v>6.6</v>
      </c>
      <c r="M1700" s="124">
        <v>9.9</v>
      </c>
      <c r="N1700" s="147" t="s">
        <v>77</v>
      </c>
      <c r="O1700" s="147"/>
      <c r="P1700" s="147"/>
      <c r="Q1700" s="147"/>
      <c r="R1700" s="147"/>
      <c r="S1700" s="147"/>
      <c r="T1700" s="23"/>
      <c r="U1700" s="5"/>
      <c r="V1700" s="147"/>
      <c r="W1700" s="150">
        <v>10177298227638</v>
      </c>
      <c r="X1700" s="5" t="s">
        <v>7588</v>
      </c>
      <c r="Y1700" s="102" t="s">
        <v>7589</v>
      </c>
      <c r="Z1700" s="147"/>
      <c r="AA1700" s="5">
        <v>52.8</v>
      </c>
      <c r="AB1700" s="5">
        <v>26.4</v>
      </c>
      <c r="AC1700" s="5"/>
      <c r="AD1700" s="5"/>
      <c r="AE1700" s="146"/>
    </row>
    <row r="1701" spans="1:31" ht="16.95" customHeight="1" x14ac:dyDescent="0.3">
      <c r="A1701" s="3">
        <v>46082</v>
      </c>
      <c r="B1701" s="14">
        <v>46084</v>
      </c>
      <c r="C1701" s="5" t="s">
        <v>324</v>
      </c>
      <c r="D1701" s="5" t="s">
        <v>6706</v>
      </c>
      <c r="E1701" s="147" t="s">
        <v>1680</v>
      </c>
      <c r="F1701" s="147"/>
      <c r="G1701" s="102" t="s">
        <v>4245</v>
      </c>
      <c r="H1701" s="145" t="s">
        <v>7590</v>
      </c>
      <c r="I1701" s="147" t="s">
        <v>4226</v>
      </c>
      <c r="J1701" s="147">
        <v>11</v>
      </c>
      <c r="K1701" s="102" t="s">
        <v>1745</v>
      </c>
      <c r="L1701" s="5">
        <v>6.6</v>
      </c>
      <c r="M1701" s="124">
        <v>8.1727272727272702</v>
      </c>
      <c r="N1701" s="147" t="s">
        <v>77</v>
      </c>
      <c r="O1701" s="147"/>
      <c r="P1701" s="147"/>
      <c r="Q1701" s="147"/>
      <c r="R1701" s="147"/>
      <c r="S1701" s="147"/>
      <c r="T1701" s="23"/>
      <c r="U1701" s="5"/>
      <c r="V1701" s="147"/>
      <c r="W1701" s="150">
        <v>10115273679856</v>
      </c>
      <c r="X1701" s="5" t="s">
        <v>4248</v>
      </c>
      <c r="Y1701" s="102" t="s">
        <v>4249</v>
      </c>
      <c r="Z1701" s="147"/>
      <c r="AA1701" s="5">
        <v>72.599999999999994</v>
      </c>
      <c r="AB1701" s="5">
        <v>17.3</v>
      </c>
      <c r="AC1701" s="5"/>
      <c r="AD1701" s="5"/>
      <c r="AE1701" s="146"/>
    </row>
    <row r="1702" spans="1:31" ht="16.95" customHeight="1" x14ac:dyDescent="0.3">
      <c r="A1702" s="3">
        <v>46082</v>
      </c>
      <c r="B1702" s="14">
        <v>46084</v>
      </c>
      <c r="C1702" s="5" t="s">
        <v>324</v>
      </c>
      <c r="D1702" s="5" t="s">
        <v>6706</v>
      </c>
      <c r="E1702" s="147" t="s">
        <v>1680</v>
      </c>
      <c r="F1702" s="147"/>
      <c r="G1702" s="102" t="s">
        <v>4245</v>
      </c>
      <c r="H1702" s="145" t="s">
        <v>7591</v>
      </c>
      <c r="I1702" s="147" t="s">
        <v>4226</v>
      </c>
      <c r="J1702" s="147">
        <v>6</v>
      </c>
      <c r="K1702" s="102" t="s">
        <v>2524</v>
      </c>
      <c r="L1702" s="5">
        <v>6.6</v>
      </c>
      <c r="M1702" s="124">
        <v>7.6333333333333302</v>
      </c>
      <c r="N1702" s="147" t="s">
        <v>77</v>
      </c>
      <c r="O1702" s="147"/>
      <c r="P1702" s="147"/>
      <c r="Q1702" s="147"/>
      <c r="R1702" s="147"/>
      <c r="S1702" s="147"/>
      <c r="T1702" s="23"/>
      <c r="U1702" s="5"/>
      <c r="V1702" s="147"/>
      <c r="W1702" s="150">
        <v>10110383806570</v>
      </c>
      <c r="X1702" s="5" t="s">
        <v>7592</v>
      </c>
      <c r="Y1702" s="102" t="s">
        <v>7593</v>
      </c>
      <c r="Z1702" s="147"/>
      <c r="AA1702" s="5">
        <v>39.6</v>
      </c>
      <c r="AB1702" s="5">
        <v>6.2</v>
      </c>
      <c r="AC1702" s="5"/>
      <c r="AD1702" s="5"/>
      <c r="AE1702" s="146"/>
    </row>
    <row r="1703" spans="1:31" ht="16.95" customHeight="1" x14ac:dyDescent="0.3">
      <c r="A1703" s="3">
        <v>46082</v>
      </c>
      <c r="B1703" s="14">
        <v>46084</v>
      </c>
      <c r="C1703" s="5" t="s">
        <v>6464</v>
      </c>
      <c r="D1703" s="5" t="s">
        <v>6464</v>
      </c>
      <c r="E1703" s="147" t="s">
        <v>1680</v>
      </c>
      <c r="F1703" s="147"/>
      <c r="G1703" s="102" t="s">
        <v>1722</v>
      </c>
      <c r="H1703" s="145" t="s">
        <v>7594</v>
      </c>
      <c r="I1703" s="147" t="s">
        <v>4226</v>
      </c>
      <c r="J1703" s="147">
        <v>3</v>
      </c>
      <c r="K1703" s="102" t="s">
        <v>1779</v>
      </c>
      <c r="L1703" s="5">
        <v>6.6</v>
      </c>
      <c r="M1703" s="124">
        <v>26.633333333333301</v>
      </c>
      <c r="N1703" s="147" t="s">
        <v>77</v>
      </c>
      <c r="O1703" s="147"/>
      <c r="P1703" s="147"/>
      <c r="Q1703" s="147"/>
      <c r="R1703" s="147"/>
      <c r="S1703" s="147"/>
      <c r="T1703" s="23"/>
      <c r="U1703" s="5"/>
      <c r="V1703" s="147"/>
      <c r="W1703" s="150">
        <v>10092577706701</v>
      </c>
      <c r="X1703" s="5" t="s">
        <v>7595</v>
      </c>
      <c r="Y1703" s="102" t="s">
        <v>7596</v>
      </c>
      <c r="Z1703" s="147"/>
      <c r="AA1703" s="5">
        <v>19.8</v>
      </c>
      <c r="AB1703" s="5">
        <v>60.1</v>
      </c>
      <c r="AC1703" s="5"/>
      <c r="AD1703" s="5"/>
      <c r="AE1703" s="146"/>
    </row>
    <row r="1704" spans="1:31" ht="16.95" customHeight="1" x14ac:dyDescent="0.3">
      <c r="A1704" s="3">
        <v>46082</v>
      </c>
      <c r="B1704" s="14">
        <v>46084</v>
      </c>
      <c r="C1704" s="5" t="s">
        <v>148</v>
      </c>
      <c r="D1704" s="5" t="s">
        <v>6435</v>
      </c>
      <c r="E1704" s="147" t="s">
        <v>1680</v>
      </c>
      <c r="F1704" s="147"/>
      <c r="G1704" s="102" t="s">
        <v>1898</v>
      </c>
      <c r="H1704" s="145" t="s">
        <v>7597</v>
      </c>
      <c r="I1704" s="147" t="s">
        <v>4226</v>
      </c>
      <c r="J1704" s="147">
        <v>8</v>
      </c>
      <c r="K1704" s="102" t="s">
        <v>7545</v>
      </c>
      <c r="L1704" s="5">
        <v>6.6</v>
      </c>
      <c r="M1704" s="124">
        <v>9.9499999999999993</v>
      </c>
      <c r="N1704" s="147" t="s">
        <v>77</v>
      </c>
      <c r="O1704" s="147"/>
      <c r="P1704" s="147"/>
      <c r="Q1704" s="147"/>
      <c r="R1704" s="147"/>
      <c r="S1704" s="147"/>
      <c r="T1704" s="23"/>
      <c r="U1704" s="5"/>
      <c r="V1704" s="147"/>
      <c r="W1704" s="150">
        <v>10177298227642</v>
      </c>
      <c r="X1704" s="5" t="s">
        <v>7557</v>
      </c>
      <c r="Y1704" s="102" t="s">
        <v>7558</v>
      </c>
      <c r="Z1704" s="147"/>
      <c r="AA1704" s="5">
        <v>52.8</v>
      </c>
      <c r="AB1704" s="5">
        <v>26.8</v>
      </c>
      <c r="AC1704" s="5"/>
      <c r="AD1704" s="5"/>
      <c r="AE1704" s="146"/>
    </row>
    <row r="1705" spans="1:31" ht="16.95" customHeight="1" x14ac:dyDescent="0.3">
      <c r="A1705" s="3">
        <v>46082</v>
      </c>
      <c r="B1705" s="14">
        <v>46084</v>
      </c>
      <c r="C1705" s="5" t="s">
        <v>470</v>
      </c>
      <c r="D1705" s="5" t="s">
        <v>1806</v>
      </c>
      <c r="E1705" s="147" t="s">
        <v>1680</v>
      </c>
      <c r="F1705" s="147"/>
      <c r="G1705" s="102" t="s">
        <v>1772</v>
      </c>
      <c r="H1705" s="145" t="s">
        <v>7598</v>
      </c>
      <c r="I1705" s="147" t="s">
        <v>4226</v>
      </c>
      <c r="J1705" s="147">
        <v>6</v>
      </c>
      <c r="K1705" s="102" t="s">
        <v>2429</v>
      </c>
      <c r="L1705" s="5">
        <v>6.6</v>
      </c>
      <c r="M1705" s="124">
        <v>8.31666666666667</v>
      </c>
      <c r="N1705" s="147" t="s">
        <v>77</v>
      </c>
      <c r="O1705" s="147"/>
      <c r="P1705" s="147"/>
      <c r="Q1705" s="147"/>
      <c r="R1705" s="147"/>
      <c r="S1705" s="147"/>
      <c r="T1705" s="23"/>
      <c r="U1705" s="5"/>
      <c r="V1705" s="147"/>
      <c r="W1705" s="150">
        <v>10109260108361</v>
      </c>
      <c r="X1705" s="5" t="s">
        <v>7599</v>
      </c>
      <c r="Y1705" s="102" t="s">
        <v>7600</v>
      </c>
      <c r="Z1705" s="147"/>
      <c r="AA1705" s="5">
        <v>39.6</v>
      </c>
      <c r="AB1705" s="5">
        <v>10.3</v>
      </c>
      <c r="AC1705" s="5"/>
      <c r="AD1705" s="5"/>
      <c r="AE1705" s="146"/>
    </row>
    <row r="1706" spans="1:31" ht="16.95" customHeight="1" x14ac:dyDescent="0.3">
      <c r="A1706" s="3">
        <v>46082</v>
      </c>
      <c r="B1706" s="14">
        <v>46084</v>
      </c>
      <c r="C1706" s="5" t="s">
        <v>324</v>
      </c>
      <c r="D1706" s="5" t="s">
        <v>6706</v>
      </c>
      <c r="E1706" s="147" t="s">
        <v>1680</v>
      </c>
      <c r="F1706" s="147"/>
      <c r="G1706" s="102" t="s">
        <v>4245</v>
      </c>
      <c r="H1706" s="145" t="s">
        <v>7601</v>
      </c>
      <c r="I1706" s="147" t="s">
        <v>4226</v>
      </c>
      <c r="J1706" s="147">
        <v>8</v>
      </c>
      <c r="K1706" s="102" t="s">
        <v>7485</v>
      </c>
      <c r="L1706" s="5">
        <v>6.6</v>
      </c>
      <c r="M1706" s="124">
        <v>8.6875</v>
      </c>
      <c r="N1706" s="147" t="s">
        <v>77</v>
      </c>
      <c r="O1706" s="147"/>
      <c r="P1706" s="147"/>
      <c r="Q1706" s="147"/>
      <c r="R1706" s="147"/>
      <c r="S1706" s="147"/>
      <c r="T1706" s="23"/>
      <c r="U1706" s="5"/>
      <c r="V1706" s="147"/>
      <c r="W1706" s="150">
        <v>10110384528195</v>
      </c>
      <c r="X1706" s="5" t="s">
        <v>7602</v>
      </c>
      <c r="Y1706" s="102" t="s">
        <v>7603</v>
      </c>
      <c r="Z1706" s="147"/>
      <c r="AA1706" s="5">
        <v>52.8</v>
      </c>
      <c r="AB1706" s="5">
        <v>16.7</v>
      </c>
      <c r="AC1706" s="5"/>
      <c r="AD1706" s="5"/>
      <c r="AE1706" s="146"/>
    </row>
    <row r="1707" spans="1:31" ht="16.95" customHeight="1" x14ac:dyDescent="0.3">
      <c r="A1707" s="3">
        <v>46082</v>
      </c>
      <c r="B1707" s="14">
        <v>46084</v>
      </c>
      <c r="C1707" s="5" t="s">
        <v>324</v>
      </c>
      <c r="D1707" s="5" t="s">
        <v>6706</v>
      </c>
      <c r="E1707" s="147" t="s">
        <v>1680</v>
      </c>
      <c r="F1707" s="147"/>
      <c r="G1707" s="102" t="s">
        <v>4245</v>
      </c>
      <c r="H1707" s="145" t="s">
        <v>7604</v>
      </c>
      <c r="I1707" s="147" t="s">
        <v>4226</v>
      </c>
      <c r="J1707" s="147">
        <v>6</v>
      </c>
      <c r="K1707" s="102" t="s">
        <v>1779</v>
      </c>
      <c r="L1707" s="5">
        <v>6.6</v>
      </c>
      <c r="M1707" s="124">
        <v>13.3166666666667</v>
      </c>
      <c r="N1707" s="147" t="s">
        <v>77</v>
      </c>
      <c r="O1707" s="147"/>
      <c r="P1707" s="147"/>
      <c r="Q1707" s="147"/>
      <c r="R1707" s="147"/>
      <c r="S1707" s="147"/>
      <c r="T1707" s="23"/>
      <c r="U1707" s="5"/>
      <c r="V1707" s="147"/>
      <c r="W1707" s="150">
        <v>10108846958208</v>
      </c>
      <c r="X1707" s="5" t="s">
        <v>7509</v>
      </c>
      <c r="Y1707" s="102" t="s">
        <v>7510</v>
      </c>
      <c r="Z1707" s="147"/>
      <c r="AA1707" s="5">
        <v>39.6</v>
      </c>
      <c r="AB1707" s="5">
        <v>40.299999999999997</v>
      </c>
      <c r="AC1707" s="5"/>
      <c r="AD1707" s="5"/>
      <c r="AE1707" s="146"/>
    </row>
    <row r="1708" spans="1:31" ht="16.95" customHeight="1" x14ac:dyDescent="0.3">
      <c r="A1708" s="3">
        <v>46082</v>
      </c>
      <c r="B1708" s="14">
        <v>46084</v>
      </c>
      <c r="C1708" s="5" t="s">
        <v>148</v>
      </c>
      <c r="D1708" s="5" t="s">
        <v>6435</v>
      </c>
      <c r="E1708" s="147" t="s">
        <v>1680</v>
      </c>
      <c r="F1708" s="147"/>
      <c r="G1708" s="102" t="s">
        <v>1997</v>
      </c>
      <c r="H1708" s="145" t="s">
        <v>7605</v>
      </c>
      <c r="I1708" s="147" t="s">
        <v>4226</v>
      </c>
      <c r="J1708" s="147">
        <v>8</v>
      </c>
      <c r="K1708" s="102" t="s">
        <v>1779</v>
      </c>
      <c r="L1708" s="5">
        <v>6.6</v>
      </c>
      <c r="M1708" s="124">
        <v>9.9875000000000007</v>
      </c>
      <c r="N1708" s="147" t="s">
        <v>77</v>
      </c>
      <c r="O1708" s="147"/>
      <c r="P1708" s="147"/>
      <c r="Q1708" s="147"/>
      <c r="R1708" s="147"/>
      <c r="S1708" s="147"/>
      <c r="T1708" s="23"/>
      <c r="U1708" s="5"/>
      <c r="V1708" s="147"/>
      <c r="W1708" s="150">
        <v>10118777332155</v>
      </c>
      <c r="X1708" s="5" t="s">
        <v>7536</v>
      </c>
      <c r="Y1708" s="102" t="s">
        <v>7537</v>
      </c>
      <c r="Z1708" s="147"/>
      <c r="AA1708" s="5">
        <v>52.8</v>
      </c>
      <c r="AB1708" s="5">
        <v>27.1</v>
      </c>
      <c r="AC1708" s="5"/>
      <c r="AD1708" s="5"/>
      <c r="AE1708" s="146"/>
    </row>
    <row r="1709" spans="1:31" ht="16.95" customHeight="1" x14ac:dyDescent="0.3">
      <c r="A1709" s="3">
        <v>46082</v>
      </c>
      <c r="B1709" s="14">
        <v>46084</v>
      </c>
      <c r="C1709" s="5" t="s">
        <v>148</v>
      </c>
      <c r="D1709" s="5" t="s">
        <v>6435</v>
      </c>
      <c r="E1709" s="147" t="s">
        <v>1680</v>
      </c>
      <c r="F1709" s="147"/>
      <c r="G1709" s="102" t="s">
        <v>1997</v>
      </c>
      <c r="H1709" s="145" t="s">
        <v>7606</v>
      </c>
      <c r="I1709" s="147" t="s">
        <v>4226</v>
      </c>
      <c r="J1709" s="147">
        <v>8</v>
      </c>
      <c r="K1709" s="102" t="s">
        <v>4363</v>
      </c>
      <c r="L1709" s="5">
        <v>6.6</v>
      </c>
      <c r="M1709" s="124">
        <v>9.75</v>
      </c>
      <c r="N1709" s="147" t="s">
        <v>77</v>
      </c>
      <c r="O1709" s="147"/>
      <c r="P1709" s="147"/>
      <c r="Q1709" s="147"/>
      <c r="R1709" s="147"/>
      <c r="S1709" s="147"/>
      <c r="T1709" s="23"/>
      <c r="U1709" s="5"/>
      <c r="V1709" s="147"/>
      <c r="W1709" s="150">
        <v>10096646274504</v>
      </c>
      <c r="X1709" s="5" t="s">
        <v>7607</v>
      </c>
      <c r="Y1709" s="102" t="s">
        <v>7608</v>
      </c>
      <c r="Z1709" s="147"/>
      <c r="AA1709" s="5">
        <v>52.8</v>
      </c>
      <c r="AB1709" s="5">
        <v>25.2</v>
      </c>
      <c r="AC1709" s="5"/>
      <c r="AD1709" s="5"/>
      <c r="AE1709" s="146"/>
    </row>
    <row r="1710" spans="1:31" ht="16.95" customHeight="1" x14ac:dyDescent="0.3">
      <c r="A1710" s="3">
        <v>46082</v>
      </c>
      <c r="B1710" s="14">
        <v>46084</v>
      </c>
      <c r="C1710" s="5" t="s">
        <v>148</v>
      </c>
      <c r="D1710" s="5" t="s">
        <v>6435</v>
      </c>
      <c r="E1710" s="147" t="s">
        <v>1680</v>
      </c>
      <c r="F1710" s="147"/>
      <c r="G1710" s="102" t="s">
        <v>1898</v>
      </c>
      <c r="H1710" s="145" t="s">
        <v>7609</v>
      </c>
      <c r="I1710" s="147" t="s">
        <v>4226</v>
      </c>
      <c r="J1710" s="147">
        <v>4</v>
      </c>
      <c r="K1710" s="102" t="s">
        <v>2429</v>
      </c>
      <c r="L1710" s="5">
        <v>6.6</v>
      </c>
      <c r="M1710" s="124">
        <v>12.475</v>
      </c>
      <c r="N1710" s="147" t="s">
        <v>77</v>
      </c>
      <c r="O1710" s="147"/>
      <c r="P1710" s="147"/>
      <c r="Q1710" s="147"/>
      <c r="R1710" s="147"/>
      <c r="S1710" s="147"/>
      <c r="T1710" s="23"/>
      <c r="U1710" s="5"/>
      <c r="V1710" s="147"/>
      <c r="W1710" s="150">
        <v>10177298227648</v>
      </c>
      <c r="X1710" s="5" t="s">
        <v>7610</v>
      </c>
      <c r="Y1710" s="102" t="s">
        <v>7611</v>
      </c>
      <c r="Z1710" s="147"/>
      <c r="AA1710" s="5">
        <v>26.4</v>
      </c>
      <c r="AB1710" s="5">
        <v>23.5</v>
      </c>
      <c r="AC1710" s="5"/>
      <c r="AD1710" s="5"/>
      <c r="AE1710" s="146"/>
    </row>
    <row r="1711" spans="1:31" ht="16.95" customHeight="1" x14ac:dyDescent="0.3">
      <c r="A1711" s="3">
        <v>46082</v>
      </c>
      <c r="B1711" s="14">
        <v>46084</v>
      </c>
      <c r="C1711" s="5" t="s">
        <v>324</v>
      </c>
      <c r="D1711" s="5" t="s">
        <v>6706</v>
      </c>
      <c r="E1711" s="147" t="s">
        <v>1680</v>
      </c>
      <c r="F1711" s="147"/>
      <c r="G1711" s="102" t="s">
        <v>4245</v>
      </c>
      <c r="H1711" s="145" t="s">
        <v>7612</v>
      </c>
      <c r="I1711" s="147" t="s">
        <v>4226</v>
      </c>
      <c r="J1711" s="147">
        <v>6</v>
      </c>
      <c r="K1711" s="102" t="s">
        <v>1779</v>
      </c>
      <c r="L1711" s="5">
        <v>6.6</v>
      </c>
      <c r="M1711" s="124">
        <v>13.3166666666667</v>
      </c>
      <c r="N1711" s="147" t="s">
        <v>77</v>
      </c>
      <c r="O1711" s="147"/>
      <c r="P1711" s="147"/>
      <c r="Q1711" s="147"/>
      <c r="R1711" s="147"/>
      <c r="S1711" s="147"/>
      <c r="T1711" s="23"/>
      <c r="U1711" s="5"/>
      <c r="V1711" s="147"/>
      <c r="W1711" s="150">
        <v>10115557608078</v>
      </c>
      <c r="X1711" s="5" t="s">
        <v>7530</v>
      </c>
      <c r="Y1711" s="102" t="s">
        <v>7531</v>
      </c>
      <c r="Z1711" s="147"/>
      <c r="AA1711" s="5">
        <v>39.6</v>
      </c>
      <c r="AB1711" s="5">
        <v>40.299999999999997</v>
      </c>
      <c r="AC1711" s="5"/>
      <c r="AD1711" s="5"/>
      <c r="AE1711" s="146"/>
    </row>
    <row r="1712" spans="1:31" ht="16.95" customHeight="1" x14ac:dyDescent="0.3">
      <c r="A1712" s="3">
        <v>46082</v>
      </c>
      <c r="B1712" s="14">
        <v>46084</v>
      </c>
      <c r="C1712" s="5" t="s">
        <v>148</v>
      </c>
      <c r="D1712" s="5" t="s">
        <v>6435</v>
      </c>
      <c r="E1712" s="147" t="s">
        <v>1680</v>
      </c>
      <c r="F1712" s="147"/>
      <c r="G1712" s="102" t="s">
        <v>1997</v>
      </c>
      <c r="H1712" s="145" t="s">
        <v>7613</v>
      </c>
      <c r="I1712" s="147" t="s">
        <v>4226</v>
      </c>
      <c r="J1712" s="147">
        <v>6</v>
      </c>
      <c r="K1712" s="102" t="s">
        <v>7485</v>
      </c>
      <c r="L1712" s="5">
        <v>6.6</v>
      </c>
      <c r="M1712" s="124">
        <v>11.5833333333333</v>
      </c>
      <c r="N1712" s="147" t="s">
        <v>77</v>
      </c>
      <c r="O1712" s="147"/>
      <c r="P1712" s="147"/>
      <c r="Q1712" s="147"/>
      <c r="R1712" s="147"/>
      <c r="S1712" s="147"/>
      <c r="T1712" s="23"/>
      <c r="U1712" s="5"/>
      <c r="V1712" s="147"/>
      <c r="W1712" s="150">
        <v>10053633679688</v>
      </c>
      <c r="X1712" s="5" t="s">
        <v>7399</v>
      </c>
      <c r="Y1712" s="102" t="s">
        <v>7400</v>
      </c>
      <c r="Z1712" s="147"/>
      <c r="AA1712" s="5">
        <v>39.6</v>
      </c>
      <c r="AB1712" s="5">
        <v>29.9</v>
      </c>
      <c r="AC1712" s="5"/>
      <c r="AD1712" s="5"/>
      <c r="AE1712" s="146"/>
    </row>
    <row r="1713" spans="1:31" ht="16.95" customHeight="1" x14ac:dyDescent="0.3">
      <c r="A1713" s="3">
        <v>46082</v>
      </c>
      <c r="B1713" s="14">
        <v>46084</v>
      </c>
      <c r="C1713" s="5" t="s">
        <v>324</v>
      </c>
      <c r="D1713" s="5" t="s">
        <v>6706</v>
      </c>
      <c r="E1713" s="147" t="s">
        <v>1680</v>
      </c>
      <c r="F1713" s="147"/>
      <c r="G1713" s="102" t="s">
        <v>4245</v>
      </c>
      <c r="H1713" s="145" t="s">
        <v>7614</v>
      </c>
      <c r="I1713" s="147" t="s">
        <v>4226</v>
      </c>
      <c r="J1713" s="147">
        <v>6</v>
      </c>
      <c r="K1713" s="102" t="s">
        <v>7545</v>
      </c>
      <c r="L1713" s="5">
        <v>6.6</v>
      </c>
      <c r="M1713" s="124">
        <v>13.266666666666699</v>
      </c>
      <c r="N1713" s="147" t="s">
        <v>77</v>
      </c>
      <c r="O1713" s="147"/>
      <c r="P1713" s="147"/>
      <c r="Q1713" s="147"/>
      <c r="R1713" s="147"/>
      <c r="S1713" s="147"/>
      <c r="T1713" s="23"/>
      <c r="U1713" s="5"/>
      <c r="V1713" s="147"/>
      <c r="W1713" s="150">
        <v>10115273679851</v>
      </c>
      <c r="X1713" s="5" t="s">
        <v>7615</v>
      </c>
      <c r="Y1713" s="102" t="s">
        <v>7616</v>
      </c>
      <c r="Z1713" s="147"/>
      <c r="AA1713" s="5">
        <v>39.6</v>
      </c>
      <c r="AB1713" s="5">
        <v>40</v>
      </c>
      <c r="AC1713" s="5"/>
      <c r="AD1713" s="5"/>
      <c r="AE1713" s="146"/>
    </row>
    <row r="1714" spans="1:31" ht="16.95" customHeight="1" x14ac:dyDescent="0.3">
      <c r="A1714" s="3">
        <v>46082</v>
      </c>
      <c r="B1714" s="14">
        <v>46084</v>
      </c>
      <c r="C1714" s="5" t="s">
        <v>148</v>
      </c>
      <c r="D1714" s="5" t="s">
        <v>6435</v>
      </c>
      <c r="E1714" s="147" t="s">
        <v>1680</v>
      </c>
      <c r="F1714" s="147"/>
      <c r="G1714" s="102" t="s">
        <v>1997</v>
      </c>
      <c r="H1714" s="145" t="s">
        <v>7617</v>
      </c>
      <c r="I1714" s="147" t="s">
        <v>4226</v>
      </c>
      <c r="J1714" s="147">
        <v>4</v>
      </c>
      <c r="K1714" s="102" t="s">
        <v>1779</v>
      </c>
      <c r="L1714" s="5">
        <v>6.6</v>
      </c>
      <c r="M1714" s="124">
        <v>19.975000000000001</v>
      </c>
      <c r="N1714" s="147" t="s">
        <v>77</v>
      </c>
      <c r="O1714" s="147"/>
      <c r="P1714" s="147"/>
      <c r="Q1714" s="147"/>
      <c r="R1714" s="147"/>
      <c r="S1714" s="147"/>
      <c r="T1714" s="23"/>
      <c r="U1714" s="5"/>
      <c r="V1714" s="147"/>
      <c r="W1714" s="150">
        <v>10096646274500</v>
      </c>
      <c r="X1714" s="5" t="s">
        <v>7610</v>
      </c>
      <c r="Y1714" s="102" t="s">
        <v>7611</v>
      </c>
      <c r="Z1714" s="147"/>
      <c r="AA1714" s="5">
        <v>26.4</v>
      </c>
      <c r="AB1714" s="5">
        <v>53.5</v>
      </c>
      <c r="AC1714" s="5"/>
      <c r="AD1714" s="5"/>
      <c r="AE1714" s="146"/>
    </row>
    <row r="1715" spans="1:31" ht="16.95" customHeight="1" x14ac:dyDescent="0.3">
      <c r="A1715" s="3">
        <v>46082</v>
      </c>
      <c r="B1715" s="14">
        <v>46084</v>
      </c>
      <c r="C1715" s="5" t="s">
        <v>324</v>
      </c>
      <c r="D1715" s="5" t="s">
        <v>6706</v>
      </c>
      <c r="E1715" s="147" t="s">
        <v>1680</v>
      </c>
      <c r="F1715" s="147"/>
      <c r="G1715" s="102" t="s">
        <v>4245</v>
      </c>
      <c r="H1715" s="145" t="s">
        <v>7618</v>
      </c>
      <c r="I1715" s="147" t="s">
        <v>4226</v>
      </c>
      <c r="J1715" s="147">
        <v>6</v>
      </c>
      <c r="K1715" s="102" t="s">
        <v>4291</v>
      </c>
      <c r="L1715" s="5">
        <v>6.6</v>
      </c>
      <c r="M1715" s="124">
        <v>13.2</v>
      </c>
      <c r="N1715" s="147" t="s">
        <v>77</v>
      </c>
      <c r="O1715" s="147"/>
      <c r="P1715" s="147"/>
      <c r="Q1715" s="147"/>
      <c r="R1715" s="147"/>
      <c r="S1715" s="147"/>
      <c r="T1715" s="23"/>
      <c r="U1715" s="5"/>
      <c r="V1715" s="147"/>
      <c r="W1715" s="150">
        <v>10108844859575</v>
      </c>
      <c r="X1715" s="5" t="s">
        <v>7503</v>
      </c>
      <c r="Y1715" s="102" t="s">
        <v>7504</v>
      </c>
      <c r="Z1715" s="147"/>
      <c r="AA1715" s="5">
        <v>39.6</v>
      </c>
      <c r="AB1715" s="5">
        <v>39.6</v>
      </c>
      <c r="AC1715" s="5"/>
      <c r="AD1715" s="5"/>
      <c r="AE1715" s="146"/>
    </row>
    <row r="1716" spans="1:31" ht="16.95" customHeight="1" x14ac:dyDescent="0.3">
      <c r="A1716" s="3">
        <v>46082</v>
      </c>
      <c r="B1716" s="14">
        <v>46084</v>
      </c>
      <c r="C1716" s="5" t="s">
        <v>470</v>
      </c>
      <c r="D1716" s="5" t="s">
        <v>1806</v>
      </c>
      <c r="E1716" s="147" t="s">
        <v>1680</v>
      </c>
      <c r="F1716" s="147"/>
      <c r="G1716" s="102" t="s">
        <v>1783</v>
      </c>
      <c r="H1716" s="145" t="s">
        <v>7619</v>
      </c>
      <c r="I1716" s="147" t="s">
        <v>4226</v>
      </c>
      <c r="J1716" s="147">
        <v>6</v>
      </c>
      <c r="K1716" s="102" t="s">
        <v>3375</v>
      </c>
      <c r="L1716" s="5">
        <v>6.6</v>
      </c>
      <c r="M1716" s="124">
        <v>14.6666666666667</v>
      </c>
      <c r="N1716" s="147" t="s">
        <v>77</v>
      </c>
      <c r="O1716" s="147"/>
      <c r="P1716" s="147"/>
      <c r="Q1716" s="147"/>
      <c r="R1716" s="147"/>
      <c r="S1716" s="147"/>
      <c r="T1716" s="23"/>
      <c r="U1716" s="5"/>
      <c r="V1716" s="147"/>
      <c r="W1716" s="150">
        <v>10110102148595</v>
      </c>
      <c r="X1716" s="5" t="s">
        <v>7620</v>
      </c>
      <c r="Y1716" s="102" t="s">
        <v>7621</v>
      </c>
      <c r="Z1716" s="147"/>
      <c r="AA1716" s="5">
        <v>39.6</v>
      </c>
      <c r="AB1716" s="5">
        <v>48.4</v>
      </c>
      <c r="AC1716" s="5"/>
      <c r="AD1716" s="5"/>
      <c r="AE1716" s="146"/>
    </row>
    <row r="1717" spans="1:31" ht="16.95" customHeight="1" x14ac:dyDescent="0.3">
      <c r="A1717" s="3">
        <v>46082</v>
      </c>
      <c r="B1717" s="14">
        <v>46084</v>
      </c>
      <c r="C1717" s="5" t="s">
        <v>148</v>
      </c>
      <c r="D1717" s="5" t="s">
        <v>6435</v>
      </c>
      <c r="E1717" s="147" t="s">
        <v>1680</v>
      </c>
      <c r="F1717" s="147"/>
      <c r="G1717" s="102" t="s">
        <v>1997</v>
      </c>
      <c r="H1717" s="145" t="s">
        <v>7622</v>
      </c>
      <c r="I1717" s="147" t="s">
        <v>4226</v>
      </c>
      <c r="J1717" s="147">
        <v>12</v>
      </c>
      <c r="K1717" s="102" t="s">
        <v>7623</v>
      </c>
      <c r="L1717" s="5">
        <v>6.6</v>
      </c>
      <c r="M1717" s="124">
        <v>6.8133333333333299</v>
      </c>
      <c r="N1717" s="147" t="s">
        <v>77</v>
      </c>
      <c r="O1717" s="147"/>
      <c r="P1717" s="147"/>
      <c r="Q1717" s="147"/>
      <c r="R1717" s="147"/>
      <c r="S1717" s="147"/>
      <c r="T1717" s="23"/>
      <c r="U1717" s="5"/>
      <c r="V1717" s="147"/>
      <c r="W1717" s="150">
        <v>10058950082109</v>
      </c>
      <c r="X1717" s="5" t="s">
        <v>7433</v>
      </c>
      <c r="Y1717" s="102" t="s">
        <v>7434</v>
      </c>
      <c r="Z1717" s="147"/>
      <c r="AA1717" s="5">
        <v>79.2</v>
      </c>
      <c r="AB1717" s="5">
        <v>2.56000000000002</v>
      </c>
      <c r="AC1717" s="5"/>
      <c r="AD1717" s="5"/>
      <c r="AE1717" s="146"/>
    </row>
    <row r="1718" spans="1:31" ht="16.95" customHeight="1" x14ac:dyDescent="0.3">
      <c r="A1718" s="3">
        <v>46082</v>
      </c>
      <c r="B1718" s="14">
        <v>46084</v>
      </c>
      <c r="C1718" s="5" t="s">
        <v>148</v>
      </c>
      <c r="D1718" s="5" t="s">
        <v>6435</v>
      </c>
      <c r="E1718" s="147" t="s">
        <v>1680</v>
      </c>
      <c r="F1718" s="147"/>
      <c r="G1718" s="102" t="s">
        <v>1898</v>
      </c>
      <c r="H1718" s="145" t="s">
        <v>7624</v>
      </c>
      <c r="I1718" s="147" t="s">
        <v>4226</v>
      </c>
      <c r="J1718" s="147">
        <v>4</v>
      </c>
      <c r="K1718" s="102" t="s">
        <v>2694</v>
      </c>
      <c r="L1718" s="5">
        <v>6.6</v>
      </c>
      <c r="M1718" s="124">
        <v>12.4</v>
      </c>
      <c r="N1718" s="147" t="s">
        <v>77</v>
      </c>
      <c r="O1718" s="147"/>
      <c r="P1718" s="147"/>
      <c r="Q1718" s="147"/>
      <c r="R1718" s="147"/>
      <c r="S1718" s="147"/>
      <c r="T1718" s="23"/>
      <c r="U1718" s="5"/>
      <c r="V1718" s="147"/>
      <c r="W1718" s="150">
        <v>10177298227644</v>
      </c>
      <c r="X1718" s="5" t="s">
        <v>7625</v>
      </c>
      <c r="Y1718" s="102" t="s">
        <v>7626</v>
      </c>
      <c r="Z1718" s="147"/>
      <c r="AA1718" s="5">
        <v>26.4</v>
      </c>
      <c r="AB1718" s="5">
        <v>23.2</v>
      </c>
      <c r="AC1718" s="5"/>
      <c r="AD1718" s="5"/>
      <c r="AE1718" s="146"/>
    </row>
    <row r="1719" spans="1:31" ht="16.95" customHeight="1" x14ac:dyDescent="0.3">
      <c r="A1719" s="3">
        <v>46082</v>
      </c>
      <c r="B1719" s="14">
        <v>46084</v>
      </c>
      <c r="C1719" s="5" t="s">
        <v>148</v>
      </c>
      <c r="D1719" s="5" t="s">
        <v>6435</v>
      </c>
      <c r="E1719" s="147" t="s">
        <v>1680</v>
      </c>
      <c r="F1719" s="147"/>
      <c r="G1719" s="102" t="s">
        <v>1997</v>
      </c>
      <c r="H1719" s="145" t="s">
        <v>7627</v>
      </c>
      <c r="I1719" s="147" t="s">
        <v>4226</v>
      </c>
      <c r="J1719" s="147">
        <v>4</v>
      </c>
      <c r="K1719" s="102" t="s">
        <v>7628</v>
      </c>
      <c r="L1719" s="5">
        <v>6.6</v>
      </c>
      <c r="M1719" s="124">
        <v>10.275</v>
      </c>
      <c r="N1719" s="147" t="s">
        <v>77</v>
      </c>
      <c r="O1719" s="147"/>
      <c r="P1719" s="147"/>
      <c r="Q1719" s="147"/>
      <c r="R1719" s="147"/>
      <c r="S1719" s="147"/>
      <c r="T1719" s="23"/>
      <c r="U1719" s="5"/>
      <c r="V1719" s="147"/>
      <c r="W1719" s="150">
        <v>10096646274493</v>
      </c>
      <c r="X1719" s="5" t="s">
        <v>7629</v>
      </c>
      <c r="Y1719" s="102" t="s">
        <v>7630</v>
      </c>
      <c r="Z1719" s="147"/>
      <c r="AA1719" s="5">
        <v>26.4</v>
      </c>
      <c r="AB1719" s="5">
        <v>14.7</v>
      </c>
      <c r="AC1719" s="5"/>
      <c r="AD1719" s="5"/>
      <c r="AE1719" s="146"/>
    </row>
    <row r="1720" spans="1:31" ht="16.95" customHeight="1" x14ac:dyDescent="0.3">
      <c r="A1720" s="3">
        <v>46082</v>
      </c>
      <c r="B1720" s="14">
        <v>46084</v>
      </c>
      <c r="C1720" s="5" t="s">
        <v>148</v>
      </c>
      <c r="D1720" s="5" t="s">
        <v>6435</v>
      </c>
      <c r="E1720" s="147" t="s">
        <v>1680</v>
      </c>
      <c r="F1720" s="147"/>
      <c r="G1720" s="102" t="s">
        <v>1997</v>
      </c>
      <c r="H1720" s="145" t="s">
        <v>7631</v>
      </c>
      <c r="I1720" s="147" t="s">
        <v>4226</v>
      </c>
      <c r="J1720" s="147">
        <v>8</v>
      </c>
      <c r="K1720" s="102" t="s">
        <v>2023</v>
      </c>
      <c r="L1720" s="5">
        <v>6.6</v>
      </c>
      <c r="M1720" s="124">
        <v>7.5</v>
      </c>
      <c r="N1720" s="147" t="s">
        <v>77</v>
      </c>
      <c r="O1720" s="147"/>
      <c r="P1720" s="147"/>
      <c r="Q1720" s="147"/>
      <c r="R1720" s="147"/>
      <c r="S1720" s="147"/>
      <c r="T1720" s="23"/>
      <c r="U1720" s="5"/>
      <c r="V1720" s="147"/>
      <c r="W1720" s="150">
        <v>10096646274501</v>
      </c>
      <c r="X1720" s="5" t="s">
        <v>7632</v>
      </c>
      <c r="Y1720" s="102" t="s">
        <v>7633</v>
      </c>
      <c r="Z1720" s="147"/>
      <c r="AA1720" s="5">
        <v>52.8</v>
      </c>
      <c r="AB1720" s="5">
        <v>7.2</v>
      </c>
      <c r="AC1720" s="5"/>
      <c r="AD1720" s="5"/>
      <c r="AE1720" s="146"/>
    </row>
    <row r="1721" spans="1:31" ht="16.95" customHeight="1" x14ac:dyDescent="0.3">
      <c r="A1721" s="3">
        <v>46082</v>
      </c>
      <c r="B1721" s="14">
        <v>46084</v>
      </c>
      <c r="C1721" s="5" t="s">
        <v>148</v>
      </c>
      <c r="D1721" s="5" t="s">
        <v>6435</v>
      </c>
      <c r="E1721" s="147" t="s">
        <v>1680</v>
      </c>
      <c r="F1721" s="147"/>
      <c r="G1721" s="102" t="s">
        <v>1898</v>
      </c>
      <c r="H1721" s="145" t="s">
        <v>7634</v>
      </c>
      <c r="I1721" s="147" t="s">
        <v>4226</v>
      </c>
      <c r="J1721" s="147">
        <v>6</v>
      </c>
      <c r="K1721" s="102" t="s">
        <v>2232</v>
      </c>
      <c r="L1721" s="5">
        <v>6.6</v>
      </c>
      <c r="M1721" s="124">
        <v>6.6666666666666696</v>
      </c>
      <c r="N1721" s="147" t="s">
        <v>77</v>
      </c>
      <c r="O1721" s="147"/>
      <c r="P1721" s="147"/>
      <c r="Q1721" s="147"/>
      <c r="R1721" s="147"/>
      <c r="S1721" s="147"/>
      <c r="T1721" s="23"/>
      <c r="U1721" s="5"/>
      <c r="V1721" s="147"/>
      <c r="W1721" s="150">
        <v>10177298227645</v>
      </c>
      <c r="X1721" s="5" t="s">
        <v>4360</v>
      </c>
      <c r="Y1721" s="102" t="s">
        <v>4361</v>
      </c>
      <c r="Z1721" s="147"/>
      <c r="AA1721" s="5">
        <v>39.6</v>
      </c>
      <c r="AB1721" s="5">
        <v>0.40000000000000602</v>
      </c>
      <c r="AC1721" s="5"/>
      <c r="AD1721" s="5"/>
      <c r="AE1721" s="146"/>
    </row>
    <row r="1722" spans="1:31" ht="16.95" customHeight="1" x14ac:dyDescent="0.3">
      <c r="A1722" s="3">
        <v>46082</v>
      </c>
      <c r="B1722" s="14">
        <v>46084</v>
      </c>
      <c r="C1722" s="7" t="s">
        <v>71</v>
      </c>
      <c r="D1722" s="5" t="s">
        <v>72</v>
      </c>
      <c r="E1722" s="147" t="s">
        <v>1680</v>
      </c>
      <c r="F1722" s="147"/>
      <c r="G1722" s="102" t="s">
        <v>7635</v>
      </c>
      <c r="H1722" s="145" t="s">
        <v>7636</v>
      </c>
      <c r="I1722" s="147" t="s">
        <v>4226</v>
      </c>
      <c r="J1722" s="147">
        <v>6</v>
      </c>
      <c r="K1722" s="102" t="s">
        <v>4261</v>
      </c>
      <c r="L1722" s="5">
        <v>6.6</v>
      </c>
      <c r="M1722" s="124">
        <v>26.65</v>
      </c>
      <c r="N1722" s="147" t="s">
        <v>77</v>
      </c>
      <c r="O1722" s="147"/>
      <c r="P1722" s="147"/>
      <c r="Q1722" s="147"/>
      <c r="R1722" s="147"/>
      <c r="S1722" s="147"/>
      <c r="T1722" s="23"/>
      <c r="U1722" s="5"/>
      <c r="V1722" s="147"/>
      <c r="W1722" s="150">
        <v>10204634164789</v>
      </c>
      <c r="X1722" s="5" t="s">
        <v>7637</v>
      </c>
      <c r="Y1722" s="102" t="s">
        <v>7638</v>
      </c>
      <c r="Z1722" s="147"/>
      <c r="AA1722" s="5">
        <v>39.6</v>
      </c>
      <c r="AB1722" s="5">
        <v>120.3</v>
      </c>
      <c r="AC1722" s="5"/>
      <c r="AD1722" s="5"/>
      <c r="AE1722" s="146"/>
    </row>
    <row r="1723" spans="1:31" ht="16.95" customHeight="1" x14ac:dyDescent="0.3">
      <c r="A1723" s="3">
        <v>46082</v>
      </c>
      <c r="B1723" s="14">
        <v>46084</v>
      </c>
      <c r="C1723" s="5" t="s">
        <v>148</v>
      </c>
      <c r="D1723" s="5" t="s">
        <v>6435</v>
      </c>
      <c r="E1723" s="147" t="s">
        <v>1680</v>
      </c>
      <c r="F1723" s="147"/>
      <c r="G1723" s="102" t="s">
        <v>1997</v>
      </c>
      <c r="H1723" s="145" t="s">
        <v>7639</v>
      </c>
      <c r="I1723" s="147" t="s">
        <v>4226</v>
      </c>
      <c r="J1723" s="147">
        <v>8</v>
      </c>
      <c r="K1723" s="102" t="s">
        <v>4363</v>
      </c>
      <c r="L1723" s="5">
        <v>6.6</v>
      </c>
      <c r="M1723" s="124">
        <v>9.75</v>
      </c>
      <c r="N1723" s="147" t="s">
        <v>77</v>
      </c>
      <c r="O1723" s="147"/>
      <c r="P1723" s="147"/>
      <c r="Q1723" s="147"/>
      <c r="R1723" s="147"/>
      <c r="S1723" s="147"/>
      <c r="T1723" s="23"/>
      <c r="U1723" s="5"/>
      <c r="V1723" s="147"/>
      <c r="W1723" s="150">
        <v>10118777332154</v>
      </c>
      <c r="X1723" s="5" t="s">
        <v>7536</v>
      </c>
      <c r="Y1723" s="102" t="s">
        <v>7537</v>
      </c>
      <c r="Z1723" s="147"/>
      <c r="AA1723" s="5">
        <v>52.8</v>
      </c>
      <c r="AB1723" s="5">
        <v>25.2</v>
      </c>
      <c r="AC1723" s="5"/>
      <c r="AD1723" s="5"/>
      <c r="AE1723" s="146"/>
    </row>
    <row r="1724" spans="1:31" ht="16.95" customHeight="1" x14ac:dyDescent="0.3">
      <c r="A1724" s="3">
        <v>46082</v>
      </c>
      <c r="B1724" s="14">
        <v>46084</v>
      </c>
      <c r="C1724" s="5" t="s">
        <v>148</v>
      </c>
      <c r="D1724" s="5" t="s">
        <v>6435</v>
      </c>
      <c r="E1724" s="147" t="s">
        <v>1680</v>
      </c>
      <c r="F1724" s="147"/>
      <c r="G1724" s="102" t="s">
        <v>1997</v>
      </c>
      <c r="H1724" s="145" t="s">
        <v>7640</v>
      </c>
      <c r="I1724" s="147" t="s">
        <v>4226</v>
      </c>
      <c r="J1724" s="147">
        <v>4</v>
      </c>
      <c r="K1724" s="102" t="s">
        <v>7545</v>
      </c>
      <c r="L1724" s="5">
        <v>6.6</v>
      </c>
      <c r="M1724" s="124">
        <v>19.899999999999999</v>
      </c>
      <c r="N1724" s="147" t="s">
        <v>77</v>
      </c>
      <c r="O1724" s="147"/>
      <c r="P1724" s="147"/>
      <c r="Q1724" s="147"/>
      <c r="R1724" s="147"/>
      <c r="S1724" s="147"/>
      <c r="T1724" s="23"/>
      <c r="U1724" s="5"/>
      <c r="V1724" s="147"/>
      <c r="W1724" s="150">
        <v>10096646274503</v>
      </c>
      <c r="X1724" s="5" t="s">
        <v>7641</v>
      </c>
      <c r="Y1724" s="102" t="s">
        <v>7642</v>
      </c>
      <c r="Z1724" s="147"/>
      <c r="AA1724" s="5">
        <v>26.4</v>
      </c>
      <c r="AB1724" s="5">
        <v>53.2</v>
      </c>
      <c r="AC1724" s="5"/>
      <c r="AD1724" s="5"/>
      <c r="AE1724" s="146"/>
    </row>
    <row r="1725" spans="1:31" ht="16.95" customHeight="1" x14ac:dyDescent="0.3">
      <c r="A1725" s="3">
        <v>46082</v>
      </c>
      <c r="B1725" s="14">
        <v>46084</v>
      </c>
      <c r="C1725" s="5" t="s">
        <v>324</v>
      </c>
      <c r="D1725" s="5" t="s">
        <v>6706</v>
      </c>
      <c r="E1725" s="147" t="s">
        <v>1680</v>
      </c>
      <c r="F1725" s="147"/>
      <c r="G1725" s="102" t="s">
        <v>4245</v>
      </c>
      <c r="H1725" s="145" t="s">
        <v>7643</v>
      </c>
      <c r="I1725" s="147" t="s">
        <v>4226</v>
      </c>
      <c r="J1725" s="147">
        <v>6</v>
      </c>
      <c r="K1725" s="102" t="s">
        <v>3360</v>
      </c>
      <c r="L1725" s="5">
        <v>6.6</v>
      </c>
      <c r="M1725" s="124">
        <v>8.3333333333333304</v>
      </c>
      <c r="N1725" s="147" t="s">
        <v>77</v>
      </c>
      <c r="O1725" s="147"/>
      <c r="P1725" s="147"/>
      <c r="Q1725" s="147"/>
      <c r="R1725" s="147"/>
      <c r="S1725" s="147"/>
      <c r="T1725" s="23"/>
      <c r="U1725" s="5"/>
      <c r="V1725" s="147"/>
      <c r="W1725" s="150">
        <v>10115273679853</v>
      </c>
      <c r="X1725" s="5" t="s">
        <v>7503</v>
      </c>
      <c r="Y1725" s="102" t="s">
        <v>7504</v>
      </c>
      <c r="Z1725" s="147"/>
      <c r="AA1725" s="5">
        <v>39.6</v>
      </c>
      <c r="AB1725" s="5">
        <v>10.4</v>
      </c>
      <c r="AC1725" s="5"/>
      <c r="AD1725" s="5"/>
      <c r="AE1725" s="146"/>
    </row>
    <row r="1726" spans="1:31" ht="16.95" customHeight="1" x14ac:dyDescent="0.3">
      <c r="A1726" s="3">
        <v>46082</v>
      </c>
      <c r="B1726" s="14">
        <v>46084</v>
      </c>
      <c r="C1726" s="5" t="s">
        <v>324</v>
      </c>
      <c r="D1726" s="5" t="s">
        <v>6706</v>
      </c>
      <c r="E1726" s="147" t="s">
        <v>1680</v>
      </c>
      <c r="F1726" s="147"/>
      <c r="G1726" s="102" t="s">
        <v>4245</v>
      </c>
      <c r="H1726" s="145" t="s">
        <v>7644</v>
      </c>
      <c r="I1726" s="147" t="s">
        <v>4226</v>
      </c>
      <c r="J1726" s="147">
        <v>4</v>
      </c>
      <c r="K1726" s="102" t="s">
        <v>7628</v>
      </c>
      <c r="L1726" s="5">
        <v>6.6</v>
      </c>
      <c r="M1726" s="124">
        <v>10.275</v>
      </c>
      <c r="N1726" s="147" t="s">
        <v>77</v>
      </c>
      <c r="O1726" s="147"/>
      <c r="P1726" s="147"/>
      <c r="Q1726" s="147"/>
      <c r="R1726" s="147"/>
      <c r="S1726" s="147"/>
      <c r="T1726" s="23"/>
      <c r="U1726" s="5"/>
      <c r="V1726" s="147"/>
      <c r="W1726" s="150">
        <v>10110030673959</v>
      </c>
      <c r="X1726" s="5" t="s">
        <v>7645</v>
      </c>
      <c r="Y1726" s="102" t="s">
        <v>7646</v>
      </c>
      <c r="Z1726" s="147"/>
      <c r="AA1726" s="5">
        <v>26.4</v>
      </c>
      <c r="AB1726" s="5">
        <v>14.7</v>
      </c>
      <c r="AC1726" s="5"/>
      <c r="AD1726" s="5"/>
      <c r="AE1726" s="146"/>
    </row>
    <row r="1727" spans="1:31" ht="16.95" customHeight="1" x14ac:dyDescent="0.3">
      <c r="A1727" s="3">
        <v>46082</v>
      </c>
      <c r="B1727" s="14">
        <v>46084</v>
      </c>
      <c r="C1727" s="5" t="s">
        <v>85</v>
      </c>
      <c r="D1727" s="5" t="s">
        <v>97</v>
      </c>
      <c r="E1727" s="147" t="s">
        <v>1680</v>
      </c>
      <c r="F1727" s="147"/>
      <c r="G1727" s="102" t="s">
        <v>4345</v>
      </c>
      <c r="H1727" s="145" t="s">
        <v>7647</v>
      </c>
      <c r="I1727" s="147" t="s">
        <v>4226</v>
      </c>
      <c r="J1727" s="147">
        <v>3</v>
      </c>
      <c r="K1727" s="102" t="s">
        <v>7377</v>
      </c>
      <c r="L1727" s="5">
        <v>6.6</v>
      </c>
      <c r="M1727" s="124">
        <v>12</v>
      </c>
      <c r="N1727" s="147" t="s">
        <v>77</v>
      </c>
      <c r="O1727" s="147"/>
      <c r="P1727" s="147"/>
      <c r="Q1727" s="147"/>
      <c r="R1727" s="147"/>
      <c r="S1727" s="147"/>
      <c r="T1727" s="23"/>
      <c r="U1727" s="5"/>
      <c r="V1727" s="147"/>
      <c r="W1727" s="150">
        <v>10135259705074</v>
      </c>
      <c r="X1727" s="5" t="s">
        <v>7648</v>
      </c>
      <c r="Y1727" s="102" t="s">
        <v>7649</v>
      </c>
      <c r="Z1727" s="147"/>
      <c r="AA1727" s="5">
        <v>19.8</v>
      </c>
      <c r="AB1727" s="5">
        <v>16.2</v>
      </c>
      <c r="AC1727" s="5"/>
      <c r="AD1727" s="5"/>
      <c r="AE1727" s="146"/>
    </row>
    <row r="1728" spans="1:31" ht="16.95" customHeight="1" x14ac:dyDescent="0.3">
      <c r="A1728" s="3">
        <v>46082</v>
      </c>
      <c r="B1728" s="14">
        <v>46084</v>
      </c>
      <c r="C1728" s="5" t="str">
        <f>VLOOKUP(G1728,白名单!C:E,3,0)</f>
        <v>电商</v>
      </c>
      <c r="D1728" s="5" t="str">
        <f>VLOOKUP(G1728,白名单!C:F,4,0)</f>
        <v>电商</v>
      </c>
      <c r="E1728" s="147" t="s">
        <v>1680</v>
      </c>
      <c r="F1728" s="7"/>
      <c r="G1728" s="147" t="s">
        <v>1722</v>
      </c>
      <c r="H1728" s="145" t="s">
        <v>7650</v>
      </c>
      <c r="I1728" s="147" t="s">
        <v>5749</v>
      </c>
      <c r="J1728" s="147">
        <v>12</v>
      </c>
      <c r="K1728" s="147" t="s">
        <v>7651</v>
      </c>
      <c r="L1728" s="5">
        <f>VLOOKUP(I:I,[1]指导价!$A:$B,2,0)</f>
        <v>10.9</v>
      </c>
      <c r="M1728" s="124">
        <f t="shared" ref="M1728:M1791" si="88">K1728/J1728</f>
        <v>10.916666666666666</v>
      </c>
      <c r="N1728" s="7" t="s">
        <v>77</v>
      </c>
      <c r="O1728" s="7"/>
      <c r="P1728" s="7"/>
      <c r="Q1728" s="7"/>
      <c r="R1728" s="7"/>
      <c r="S1728" s="7"/>
      <c r="T1728" s="23"/>
      <c r="U1728" s="5"/>
      <c r="V1728" s="7"/>
      <c r="W1728" s="147" t="s">
        <v>7652</v>
      </c>
      <c r="X1728" s="109" t="s">
        <v>7653</v>
      </c>
      <c r="Y1728" s="7"/>
      <c r="Z1728" s="147" t="s">
        <v>7652</v>
      </c>
      <c r="AA1728" s="5">
        <f t="shared" ref="AA1728:AA1791" si="89">J1728*L1728</f>
        <v>130.80000000000001</v>
      </c>
      <c r="AB1728" s="5">
        <f t="shared" ref="AB1728:AB1791" si="90">K:K-AA:AA</f>
        <v>0.19999999999998863</v>
      </c>
      <c r="AC1728" s="5"/>
      <c r="AD1728" s="5"/>
      <c r="AE1728" s="146"/>
    </row>
    <row r="1729" spans="1:31" ht="16.95" customHeight="1" x14ac:dyDescent="0.3">
      <c r="A1729" s="3">
        <v>46082</v>
      </c>
      <c r="B1729" s="14">
        <v>46084</v>
      </c>
      <c r="C1729" s="7" t="s">
        <v>71</v>
      </c>
      <c r="D1729" s="5" t="s">
        <v>72</v>
      </c>
      <c r="E1729" s="147" t="s">
        <v>1680</v>
      </c>
      <c r="F1729" s="7"/>
      <c r="G1729" s="147" t="s">
        <v>3496</v>
      </c>
      <c r="H1729" s="145" t="s">
        <v>7654</v>
      </c>
      <c r="I1729" s="147" t="s">
        <v>3325</v>
      </c>
      <c r="J1729" s="147">
        <v>1</v>
      </c>
      <c r="K1729" s="147" t="s">
        <v>7655</v>
      </c>
      <c r="L1729" s="5">
        <f>VLOOKUP(I:I,[1]指导价!$A:$B,2,0)</f>
        <v>10.9</v>
      </c>
      <c r="M1729" s="124">
        <f t="shared" si="88"/>
        <v>28.08</v>
      </c>
      <c r="N1729" s="7" t="s">
        <v>77</v>
      </c>
      <c r="O1729" s="7"/>
      <c r="P1729" s="7"/>
      <c r="Q1729" s="7"/>
      <c r="R1729" s="7"/>
      <c r="S1729" s="7"/>
      <c r="T1729" s="23"/>
      <c r="U1729" s="5"/>
      <c r="V1729" s="7"/>
      <c r="W1729" s="147" t="s">
        <v>7656</v>
      </c>
      <c r="X1729" s="109" t="s">
        <v>7657</v>
      </c>
      <c r="Y1729" s="7"/>
      <c r="Z1729" s="147" t="s">
        <v>7656</v>
      </c>
      <c r="AA1729" s="5">
        <f t="shared" si="89"/>
        <v>10.9</v>
      </c>
      <c r="AB1729" s="5">
        <f t="shared" si="90"/>
        <v>17.18</v>
      </c>
      <c r="AC1729" s="5"/>
      <c r="AD1729" s="5"/>
      <c r="AE1729" s="146"/>
    </row>
    <row r="1730" spans="1:31" ht="16.95" customHeight="1" x14ac:dyDescent="0.3">
      <c r="A1730" s="3">
        <v>46082</v>
      </c>
      <c r="B1730" s="14">
        <v>46084</v>
      </c>
      <c r="C1730" s="5" t="str">
        <f>VLOOKUP(G1730,白名单!C:E,3,0)</f>
        <v>华北大区</v>
      </c>
      <c r="D1730" s="5" t="s">
        <v>1806</v>
      </c>
      <c r="E1730" s="147" t="s">
        <v>1680</v>
      </c>
      <c r="F1730" s="7"/>
      <c r="G1730" s="147" t="s">
        <v>1887</v>
      </c>
      <c r="H1730" s="145" t="s">
        <v>7658</v>
      </c>
      <c r="I1730" s="147" t="s">
        <v>3325</v>
      </c>
      <c r="J1730" s="147">
        <v>6</v>
      </c>
      <c r="K1730" s="147" t="s">
        <v>7659</v>
      </c>
      <c r="L1730" s="5">
        <f>VLOOKUP(I:I,[1]指导价!$A:$B,2,0)</f>
        <v>10.9</v>
      </c>
      <c r="M1730" s="124">
        <f t="shared" si="88"/>
        <v>10.966666666666667</v>
      </c>
      <c r="N1730" s="7" t="s">
        <v>77</v>
      </c>
      <c r="O1730" s="7"/>
      <c r="P1730" s="7"/>
      <c r="Q1730" s="7"/>
      <c r="R1730" s="7"/>
      <c r="S1730" s="7"/>
      <c r="T1730" s="23"/>
      <c r="U1730" s="5"/>
      <c r="V1730" s="7"/>
      <c r="W1730" s="147" t="s">
        <v>7660</v>
      </c>
      <c r="X1730" s="109" t="s">
        <v>7661</v>
      </c>
      <c r="Y1730" s="7"/>
      <c r="Z1730" s="147" t="s">
        <v>7660</v>
      </c>
      <c r="AA1730" s="5">
        <f t="shared" si="89"/>
        <v>65.400000000000006</v>
      </c>
      <c r="AB1730" s="5">
        <f t="shared" si="90"/>
        <v>0.39999999999999147</v>
      </c>
      <c r="AC1730" s="5"/>
      <c r="AD1730" s="5"/>
      <c r="AE1730" s="146"/>
    </row>
    <row r="1731" spans="1:31" ht="16.95" customHeight="1" x14ac:dyDescent="0.3">
      <c r="A1731" s="3">
        <v>46082</v>
      </c>
      <c r="B1731" s="14">
        <v>46084</v>
      </c>
      <c r="C1731" s="5" t="str">
        <f>VLOOKUP(G1731,白名单!C:E,3,0)</f>
        <v>华北大区</v>
      </c>
      <c r="D1731" s="5" t="s">
        <v>1806</v>
      </c>
      <c r="E1731" s="147" t="s">
        <v>1680</v>
      </c>
      <c r="F1731" s="7"/>
      <c r="G1731" s="147" t="s">
        <v>1772</v>
      </c>
      <c r="H1731" s="145" t="s">
        <v>7662</v>
      </c>
      <c r="I1731" s="147" t="s">
        <v>3325</v>
      </c>
      <c r="J1731" s="147">
        <v>12</v>
      </c>
      <c r="K1731" s="147" t="s">
        <v>7663</v>
      </c>
      <c r="L1731" s="5">
        <f>VLOOKUP(I:I,[1]指导价!$A:$B,2,0)</f>
        <v>10.9</v>
      </c>
      <c r="M1731" s="124">
        <f t="shared" si="88"/>
        <v>10.9</v>
      </c>
      <c r="N1731" s="7" t="s">
        <v>77</v>
      </c>
      <c r="O1731" s="7"/>
      <c r="P1731" s="7"/>
      <c r="Q1731" s="7"/>
      <c r="R1731" s="7"/>
      <c r="S1731" s="7"/>
      <c r="T1731" s="23"/>
      <c r="U1731" s="5"/>
      <c r="V1731" s="7"/>
      <c r="W1731" s="147" t="s">
        <v>7664</v>
      </c>
      <c r="X1731" s="109" t="s">
        <v>7665</v>
      </c>
      <c r="Y1731" s="7"/>
      <c r="Z1731" s="147" t="s">
        <v>7664</v>
      </c>
      <c r="AA1731" s="5">
        <f t="shared" si="89"/>
        <v>130.80000000000001</v>
      </c>
      <c r="AB1731" s="5">
        <f t="shared" si="90"/>
        <v>0</v>
      </c>
      <c r="AC1731" s="5"/>
      <c r="AD1731" s="5"/>
      <c r="AE1731" s="146"/>
    </row>
    <row r="1732" spans="1:31" ht="16.95" customHeight="1" x14ac:dyDescent="0.3">
      <c r="A1732" s="3">
        <v>46082</v>
      </c>
      <c r="B1732" s="14">
        <v>46084</v>
      </c>
      <c r="C1732" s="7" t="s">
        <v>71</v>
      </c>
      <c r="D1732" s="5" t="s">
        <v>72</v>
      </c>
      <c r="E1732" s="147" t="s">
        <v>1680</v>
      </c>
      <c r="F1732" s="7"/>
      <c r="G1732" s="147" t="s">
        <v>3204</v>
      </c>
      <c r="H1732" s="145" t="s">
        <v>7666</v>
      </c>
      <c r="I1732" s="147" t="s">
        <v>5749</v>
      </c>
      <c r="J1732" s="147">
        <v>3</v>
      </c>
      <c r="K1732" s="147" t="s">
        <v>7667</v>
      </c>
      <c r="L1732" s="5">
        <f>VLOOKUP(I:I,[1]指导价!$A:$B,2,0)</f>
        <v>10.9</v>
      </c>
      <c r="M1732" s="124">
        <f t="shared" si="88"/>
        <v>71.5</v>
      </c>
      <c r="N1732" s="7" t="s">
        <v>77</v>
      </c>
      <c r="O1732" s="7"/>
      <c r="P1732" s="7"/>
      <c r="Q1732" s="7"/>
      <c r="R1732" s="7"/>
      <c r="S1732" s="7"/>
      <c r="T1732" s="23"/>
      <c r="U1732" s="5"/>
      <c r="V1732" s="7"/>
      <c r="W1732" s="147" t="s">
        <v>7668</v>
      </c>
      <c r="X1732" s="109" t="s">
        <v>7669</v>
      </c>
      <c r="Y1732" s="7"/>
      <c r="Z1732" s="147" t="s">
        <v>7668</v>
      </c>
      <c r="AA1732" s="5">
        <f t="shared" si="89"/>
        <v>32.700000000000003</v>
      </c>
      <c r="AB1732" s="5">
        <f t="shared" si="90"/>
        <v>181.8</v>
      </c>
      <c r="AC1732" s="5"/>
      <c r="AD1732" s="5"/>
      <c r="AE1732" s="146"/>
    </row>
    <row r="1733" spans="1:31" ht="16.95" customHeight="1" x14ac:dyDescent="0.3">
      <c r="A1733" s="3">
        <v>46082</v>
      </c>
      <c r="B1733" s="14">
        <v>46084</v>
      </c>
      <c r="C1733" s="5" t="str">
        <f>VLOOKUP(G1733,白名单!C:E,3,0)</f>
        <v>广州大区</v>
      </c>
      <c r="D1733" s="5" t="str">
        <f>VLOOKUP(G1733,白名单!C:F,4,0)</f>
        <v>广州喜万佳便利店有限公司</v>
      </c>
      <c r="E1733" s="147" t="s">
        <v>1680</v>
      </c>
      <c r="F1733" s="7"/>
      <c r="G1733" s="147" t="s">
        <v>1997</v>
      </c>
      <c r="H1733" s="145" t="s">
        <v>7670</v>
      </c>
      <c r="I1733" s="147" t="s">
        <v>3325</v>
      </c>
      <c r="J1733" s="147">
        <v>6</v>
      </c>
      <c r="K1733" s="147" t="s">
        <v>7671</v>
      </c>
      <c r="L1733" s="5">
        <f>VLOOKUP(I:I,[1]指导价!$A:$B,2,0)</f>
        <v>10.9</v>
      </c>
      <c r="M1733" s="124">
        <f t="shared" si="88"/>
        <v>11.133333333333333</v>
      </c>
      <c r="N1733" s="7" t="s">
        <v>77</v>
      </c>
      <c r="O1733" s="7"/>
      <c r="P1733" s="7"/>
      <c r="Q1733" s="7"/>
      <c r="R1733" s="7"/>
      <c r="S1733" s="7"/>
      <c r="T1733" s="23"/>
      <c r="U1733" s="5"/>
      <c r="V1733" s="7"/>
      <c r="W1733" s="147" t="s">
        <v>7672</v>
      </c>
      <c r="X1733" s="109" t="s">
        <v>7673</v>
      </c>
      <c r="Y1733" s="7"/>
      <c r="Z1733" s="147" t="s">
        <v>7672</v>
      </c>
      <c r="AA1733" s="5">
        <f t="shared" si="89"/>
        <v>65.400000000000006</v>
      </c>
      <c r="AB1733" s="5">
        <f t="shared" si="90"/>
        <v>1.3999999999999915</v>
      </c>
      <c r="AC1733" s="5"/>
      <c r="AD1733" s="5"/>
      <c r="AE1733" s="146"/>
    </row>
    <row r="1734" spans="1:31" ht="16.95" customHeight="1" x14ac:dyDescent="0.3">
      <c r="A1734" s="3">
        <v>46082</v>
      </c>
      <c r="B1734" s="14">
        <v>46084</v>
      </c>
      <c r="C1734" s="7" t="s">
        <v>71</v>
      </c>
      <c r="D1734" s="5" t="s">
        <v>72</v>
      </c>
      <c r="E1734" s="147" t="s">
        <v>1680</v>
      </c>
      <c r="F1734" s="7"/>
      <c r="G1734" s="147" t="s">
        <v>7674</v>
      </c>
      <c r="H1734" s="145" t="s">
        <v>7675</v>
      </c>
      <c r="I1734" s="147" t="s">
        <v>3325</v>
      </c>
      <c r="J1734" s="147">
        <v>3</v>
      </c>
      <c r="K1734" s="147" t="s">
        <v>1691</v>
      </c>
      <c r="L1734" s="5">
        <f>VLOOKUP(I:I,[1]指导价!$A:$B,2,0)</f>
        <v>10.9</v>
      </c>
      <c r="M1734" s="124">
        <f t="shared" si="88"/>
        <v>19.666666666666668</v>
      </c>
      <c r="N1734" s="7" t="s">
        <v>77</v>
      </c>
      <c r="O1734" s="7"/>
      <c r="P1734" s="7"/>
      <c r="Q1734" s="7"/>
      <c r="R1734" s="7"/>
      <c r="S1734" s="7"/>
      <c r="T1734" s="23"/>
      <c r="U1734" s="5"/>
      <c r="V1734" s="7"/>
      <c r="W1734" s="147" t="s">
        <v>7676</v>
      </c>
      <c r="X1734" s="109" t="s">
        <v>7677</v>
      </c>
      <c r="Y1734" s="7"/>
      <c r="Z1734" s="147" t="s">
        <v>7676</v>
      </c>
      <c r="AA1734" s="5">
        <f t="shared" si="89"/>
        <v>32.700000000000003</v>
      </c>
      <c r="AB1734" s="5">
        <f t="shared" si="90"/>
        <v>26.299999999999997</v>
      </c>
      <c r="AC1734" s="5"/>
      <c r="AD1734" s="5"/>
      <c r="AE1734" s="146"/>
    </row>
    <row r="1735" spans="1:31" ht="16.95" customHeight="1" x14ac:dyDescent="0.3">
      <c r="A1735" s="3">
        <v>46082</v>
      </c>
      <c r="B1735" s="14">
        <v>46084</v>
      </c>
      <c r="C1735" s="5" t="str">
        <f>VLOOKUP(G1735,白名单!C:E,3,0)</f>
        <v>广州大区</v>
      </c>
      <c r="D1735" s="5" t="str">
        <f>VLOOKUP(G1735,白名单!C:F,4,0)</f>
        <v>广州喜万佳便利店有限公司</v>
      </c>
      <c r="E1735" s="147" t="s">
        <v>1680</v>
      </c>
      <c r="F1735" s="7"/>
      <c r="G1735" s="147" t="s">
        <v>1997</v>
      </c>
      <c r="H1735" s="145" t="s">
        <v>7678</v>
      </c>
      <c r="I1735" s="147" t="s">
        <v>1739</v>
      </c>
      <c r="J1735" s="147">
        <v>2</v>
      </c>
      <c r="K1735" s="147" t="s">
        <v>1894</v>
      </c>
      <c r="L1735" s="5">
        <f>VLOOKUP(I:I,[1]指导价!$A:$B,2,0)</f>
        <v>24.9</v>
      </c>
      <c r="M1735" s="124">
        <f t="shared" si="88"/>
        <v>24.9</v>
      </c>
      <c r="N1735" s="7" t="s">
        <v>77</v>
      </c>
      <c r="O1735" s="7"/>
      <c r="P1735" s="7"/>
      <c r="Q1735" s="7"/>
      <c r="R1735" s="7"/>
      <c r="S1735" s="7"/>
      <c r="T1735" s="23"/>
      <c r="U1735" s="5"/>
      <c r="V1735" s="7"/>
      <c r="W1735" s="147" t="s">
        <v>7679</v>
      </c>
      <c r="X1735" s="109" t="s">
        <v>7680</v>
      </c>
      <c r="Y1735" s="7"/>
      <c r="Z1735" s="147" t="s">
        <v>7679</v>
      </c>
      <c r="AA1735" s="5">
        <f t="shared" si="89"/>
        <v>49.8</v>
      </c>
      <c r="AB1735" s="5">
        <f t="shared" si="90"/>
        <v>0</v>
      </c>
      <c r="AC1735" s="5"/>
      <c r="AD1735" s="5"/>
      <c r="AE1735" s="146"/>
    </row>
    <row r="1736" spans="1:31" ht="16.95" customHeight="1" x14ac:dyDescent="0.3">
      <c r="A1736" s="3">
        <v>46082</v>
      </c>
      <c r="B1736" s="14">
        <v>46084</v>
      </c>
      <c r="C1736" s="5" t="str">
        <f>VLOOKUP(G1736,白名单!C:E,3,0)</f>
        <v>广州大区</v>
      </c>
      <c r="D1736" s="5" t="str">
        <f>VLOOKUP(G1736,白名单!C:F,4,0)</f>
        <v>广州喜万佳便利店有限公司</v>
      </c>
      <c r="E1736" s="147" t="s">
        <v>1680</v>
      </c>
      <c r="F1736" s="7"/>
      <c r="G1736" s="147" t="s">
        <v>1997</v>
      </c>
      <c r="H1736" s="145" t="s">
        <v>7681</v>
      </c>
      <c r="I1736" s="147" t="s">
        <v>1683</v>
      </c>
      <c r="J1736" s="147">
        <v>4</v>
      </c>
      <c r="K1736" s="147" t="s">
        <v>3000</v>
      </c>
      <c r="L1736" s="5">
        <f>VLOOKUP(I:I,[1]指导价!$A:$B,2,0)</f>
        <v>9.9</v>
      </c>
      <c r="M1736" s="124">
        <f t="shared" si="88"/>
        <v>12.2</v>
      </c>
      <c r="N1736" s="7" t="s">
        <v>77</v>
      </c>
      <c r="O1736" s="7"/>
      <c r="P1736" s="7"/>
      <c r="Q1736" s="7"/>
      <c r="R1736" s="7"/>
      <c r="S1736" s="7"/>
      <c r="T1736" s="23"/>
      <c r="U1736" s="5"/>
      <c r="V1736" s="7"/>
      <c r="W1736" s="147" t="s">
        <v>7682</v>
      </c>
      <c r="X1736" s="109" t="s">
        <v>7683</v>
      </c>
      <c r="Y1736" s="7"/>
      <c r="Z1736" s="147" t="s">
        <v>7682</v>
      </c>
      <c r="AA1736" s="5">
        <f t="shared" si="89"/>
        <v>39.6</v>
      </c>
      <c r="AB1736" s="5">
        <f t="shared" si="90"/>
        <v>9.1999999999999957</v>
      </c>
      <c r="AC1736" s="5"/>
      <c r="AD1736" s="5"/>
      <c r="AE1736" s="146"/>
    </row>
    <row r="1737" spans="1:31" ht="16.95" customHeight="1" x14ac:dyDescent="0.3">
      <c r="A1737" s="3">
        <v>46082</v>
      </c>
      <c r="B1737" s="14">
        <v>46084</v>
      </c>
      <c r="C1737" s="5" t="str">
        <f>VLOOKUP(G1737,白名单!C:E,3,0)</f>
        <v>广州大区</v>
      </c>
      <c r="D1737" s="5" t="str">
        <f>VLOOKUP(G1737,白名单!C:F,4,0)</f>
        <v>广州喜万佳便利店有限公司</v>
      </c>
      <c r="E1737" s="147" t="s">
        <v>1680</v>
      </c>
      <c r="F1737" s="7"/>
      <c r="G1737" s="147" t="s">
        <v>1997</v>
      </c>
      <c r="H1737" s="145" t="s">
        <v>7684</v>
      </c>
      <c r="I1737" s="147" t="s">
        <v>1712</v>
      </c>
      <c r="J1737" s="147">
        <v>2</v>
      </c>
      <c r="K1737" s="147" t="s">
        <v>1894</v>
      </c>
      <c r="L1737" s="5">
        <f>VLOOKUP(I:I,[1]指导价!$A:$B,2,0)</f>
        <v>24.9</v>
      </c>
      <c r="M1737" s="124">
        <f t="shared" si="88"/>
        <v>24.9</v>
      </c>
      <c r="N1737" s="7" t="s">
        <v>77</v>
      </c>
      <c r="O1737" s="7"/>
      <c r="P1737" s="7"/>
      <c r="Q1737" s="7"/>
      <c r="R1737" s="7"/>
      <c r="S1737" s="7"/>
      <c r="T1737" s="23"/>
      <c r="U1737" s="5"/>
      <c r="V1737" s="7"/>
      <c r="W1737" s="147" t="s">
        <v>7685</v>
      </c>
      <c r="X1737" s="109" t="s">
        <v>7686</v>
      </c>
      <c r="Y1737" s="7"/>
      <c r="Z1737" s="147" t="s">
        <v>7685</v>
      </c>
      <c r="AA1737" s="5">
        <f t="shared" si="89"/>
        <v>49.8</v>
      </c>
      <c r="AB1737" s="5">
        <f t="shared" si="90"/>
        <v>0</v>
      </c>
      <c r="AC1737" s="5"/>
      <c r="AD1737" s="5"/>
      <c r="AE1737" s="146"/>
    </row>
    <row r="1738" spans="1:31" ht="16.95" customHeight="1" x14ac:dyDescent="0.3">
      <c r="A1738" s="3">
        <v>46082</v>
      </c>
      <c r="B1738" s="14">
        <v>46084</v>
      </c>
      <c r="C1738" s="5" t="str">
        <f>VLOOKUP(G1738,白名单!C:E,3,0)</f>
        <v>广州大区</v>
      </c>
      <c r="D1738" s="5" t="str">
        <f>VLOOKUP(G1738,白名单!C:F,4,0)</f>
        <v>广州喜万佳便利店有限公司</v>
      </c>
      <c r="E1738" s="147" t="s">
        <v>1680</v>
      </c>
      <c r="F1738" s="7"/>
      <c r="G1738" s="147" t="s">
        <v>1997</v>
      </c>
      <c r="H1738" s="145" t="s">
        <v>7687</v>
      </c>
      <c r="I1738" s="147" t="s">
        <v>7688</v>
      </c>
      <c r="J1738" s="147">
        <v>10</v>
      </c>
      <c r="K1738" s="147" t="s">
        <v>3530</v>
      </c>
      <c r="L1738" s="5">
        <f>VLOOKUP(I:I,[1]指导价!$A:$B,2,0)</f>
        <v>5.4</v>
      </c>
      <c r="M1738" s="124">
        <f t="shared" si="88"/>
        <v>6.38</v>
      </c>
      <c r="N1738" s="7" t="s">
        <v>77</v>
      </c>
      <c r="O1738" s="7"/>
      <c r="P1738" s="7"/>
      <c r="Q1738" s="7"/>
      <c r="R1738" s="7"/>
      <c r="S1738" s="7"/>
      <c r="T1738" s="23"/>
      <c r="U1738" s="5"/>
      <c r="V1738" s="7"/>
      <c r="W1738" s="147" t="s">
        <v>7689</v>
      </c>
      <c r="X1738" s="109" t="s">
        <v>7690</v>
      </c>
      <c r="Y1738" s="7"/>
      <c r="Z1738" s="147" t="s">
        <v>7689</v>
      </c>
      <c r="AA1738" s="5">
        <f t="shared" si="89"/>
        <v>54</v>
      </c>
      <c r="AB1738" s="5">
        <f t="shared" si="90"/>
        <v>9.7999999999999972</v>
      </c>
      <c r="AC1738" s="5"/>
      <c r="AD1738" s="5"/>
      <c r="AE1738" s="146"/>
    </row>
    <row r="1739" spans="1:31" ht="16.95" customHeight="1" x14ac:dyDescent="0.3">
      <c r="A1739" s="3">
        <v>46082</v>
      </c>
      <c r="B1739" s="14">
        <v>46084</v>
      </c>
      <c r="C1739" s="5" t="str">
        <f>VLOOKUP(G1739,白名单!C:E,3,0)</f>
        <v>广州大区</v>
      </c>
      <c r="D1739" s="5" t="str">
        <f>VLOOKUP(G1739,白名单!C:F,4,0)</f>
        <v>广州喜万佳便利店有限公司</v>
      </c>
      <c r="E1739" s="147" t="s">
        <v>1680</v>
      </c>
      <c r="F1739" s="7"/>
      <c r="G1739" s="147" t="s">
        <v>1997</v>
      </c>
      <c r="H1739" s="145" t="s">
        <v>7691</v>
      </c>
      <c r="I1739" s="147" t="s">
        <v>1683</v>
      </c>
      <c r="J1739" s="147">
        <v>6</v>
      </c>
      <c r="K1739" s="147" t="s">
        <v>3229</v>
      </c>
      <c r="L1739" s="5">
        <f>VLOOKUP(I:I,[1]指导价!$A:$B,2,0)</f>
        <v>9.9</v>
      </c>
      <c r="M1739" s="124">
        <f t="shared" si="88"/>
        <v>11.466666666666667</v>
      </c>
      <c r="N1739" s="7" t="s">
        <v>77</v>
      </c>
      <c r="O1739" s="7"/>
      <c r="P1739" s="7"/>
      <c r="Q1739" s="7"/>
      <c r="R1739" s="7"/>
      <c r="S1739" s="7"/>
      <c r="T1739" s="23"/>
      <c r="U1739" s="5"/>
      <c r="V1739" s="7"/>
      <c r="W1739" s="147" t="s">
        <v>7692</v>
      </c>
      <c r="X1739" s="109" t="s">
        <v>7693</v>
      </c>
      <c r="Y1739" s="7"/>
      <c r="Z1739" s="147" t="s">
        <v>7692</v>
      </c>
      <c r="AA1739" s="5">
        <f t="shared" si="89"/>
        <v>59.400000000000006</v>
      </c>
      <c r="AB1739" s="5">
        <f t="shared" si="90"/>
        <v>9.3999999999999915</v>
      </c>
      <c r="AC1739" s="5"/>
      <c r="AD1739" s="5"/>
      <c r="AE1739" s="146"/>
    </row>
    <row r="1740" spans="1:31" ht="16.95" customHeight="1" x14ac:dyDescent="0.3">
      <c r="A1740" s="3">
        <v>46082</v>
      </c>
      <c r="B1740" s="14">
        <v>46084</v>
      </c>
      <c r="C1740" s="5" t="str">
        <f>VLOOKUP(G1740,白名单!C:E,3,0)</f>
        <v>广州大区</v>
      </c>
      <c r="D1740" s="5" t="str">
        <f>VLOOKUP(G1740,白名单!C:F,4,0)</f>
        <v>广州喜万佳便利店有限公司</v>
      </c>
      <c r="E1740" s="147" t="s">
        <v>1680</v>
      </c>
      <c r="F1740" s="7"/>
      <c r="G1740" s="147" t="s">
        <v>1997</v>
      </c>
      <c r="H1740" s="145" t="s">
        <v>7694</v>
      </c>
      <c r="I1740" s="147" t="s">
        <v>1739</v>
      </c>
      <c r="J1740" s="147">
        <v>2</v>
      </c>
      <c r="K1740" s="147" t="s">
        <v>1894</v>
      </c>
      <c r="L1740" s="5">
        <f>VLOOKUP(I:I,[1]指导价!$A:$B,2,0)</f>
        <v>24.9</v>
      </c>
      <c r="M1740" s="124">
        <f t="shared" si="88"/>
        <v>24.9</v>
      </c>
      <c r="N1740" s="7" t="s">
        <v>77</v>
      </c>
      <c r="O1740" s="7"/>
      <c r="P1740" s="7"/>
      <c r="Q1740" s="7"/>
      <c r="R1740" s="7"/>
      <c r="S1740" s="7"/>
      <c r="T1740" s="23"/>
      <c r="U1740" s="5"/>
      <c r="V1740" s="7"/>
      <c r="W1740" s="147" t="s">
        <v>7695</v>
      </c>
      <c r="X1740" s="109" t="s">
        <v>7696</v>
      </c>
      <c r="Y1740" s="7"/>
      <c r="Z1740" s="147" t="s">
        <v>7695</v>
      </c>
      <c r="AA1740" s="5">
        <f t="shared" si="89"/>
        <v>49.8</v>
      </c>
      <c r="AB1740" s="5">
        <f t="shared" si="90"/>
        <v>0</v>
      </c>
      <c r="AC1740" s="5"/>
      <c r="AD1740" s="5"/>
      <c r="AE1740" s="146"/>
    </row>
    <row r="1741" spans="1:31" ht="16.95" customHeight="1" x14ac:dyDescent="0.3">
      <c r="A1741" s="3">
        <v>46082</v>
      </c>
      <c r="B1741" s="14">
        <v>46084</v>
      </c>
      <c r="C1741" s="5" t="str">
        <f>VLOOKUP(G1741,白名单!C:E,3,0)</f>
        <v>广州大区</v>
      </c>
      <c r="D1741" s="5" t="str">
        <f>VLOOKUP(G1741,白名单!C:F,4,0)</f>
        <v>广州喜万佳便利店有限公司</v>
      </c>
      <c r="E1741" s="147" t="s">
        <v>1680</v>
      </c>
      <c r="F1741" s="7"/>
      <c r="G1741" s="147" t="s">
        <v>1997</v>
      </c>
      <c r="H1741" s="145" t="s">
        <v>7697</v>
      </c>
      <c r="I1741" s="147" t="s">
        <v>1690</v>
      </c>
      <c r="J1741" s="147">
        <v>4</v>
      </c>
      <c r="K1741" s="147" t="s">
        <v>3000</v>
      </c>
      <c r="L1741" s="5">
        <f>VLOOKUP(I:I,[1]指导价!$A:$B,2,0)</f>
        <v>9.9</v>
      </c>
      <c r="M1741" s="124">
        <f t="shared" si="88"/>
        <v>12.2</v>
      </c>
      <c r="N1741" s="7" t="s">
        <v>77</v>
      </c>
      <c r="O1741" s="7"/>
      <c r="P1741" s="7"/>
      <c r="Q1741" s="7"/>
      <c r="R1741" s="7"/>
      <c r="S1741" s="7"/>
      <c r="T1741" s="23"/>
      <c r="U1741" s="5"/>
      <c r="V1741" s="7"/>
      <c r="W1741" s="147" t="s">
        <v>7698</v>
      </c>
      <c r="X1741" s="109" t="s">
        <v>7699</v>
      </c>
      <c r="Y1741" s="7"/>
      <c r="Z1741" s="147" t="s">
        <v>7698</v>
      </c>
      <c r="AA1741" s="5">
        <f t="shared" si="89"/>
        <v>39.6</v>
      </c>
      <c r="AB1741" s="5">
        <f t="shared" si="90"/>
        <v>9.1999999999999957</v>
      </c>
      <c r="AC1741" s="5"/>
      <c r="AD1741" s="5"/>
      <c r="AE1741" s="146"/>
    </row>
    <row r="1742" spans="1:31" ht="16.95" customHeight="1" x14ac:dyDescent="0.3">
      <c r="A1742" s="3">
        <v>46082</v>
      </c>
      <c r="B1742" s="14">
        <v>46084</v>
      </c>
      <c r="C1742" s="5" t="str">
        <f>VLOOKUP(G1742,白名单!C:E,3,0)</f>
        <v>鲁豫陕大区</v>
      </c>
      <c r="D1742" s="5" t="str">
        <f>VLOOKUP(G1742,白名单!C:F,4,0)</f>
        <v>悦时（山东）供应链管理有限公司</v>
      </c>
      <c r="E1742" s="147" t="s">
        <v>1680</v>
      </c>
      <c r="F1742" s="7"/>
      <c r="G1742" s="147" t="s">
        <v>1860</v>
      </c>
      <c r="H1742" s="145" t="s">
        <v>7700</v>
      </c>
      <c r="I1742" s="147" t="s">
        <v>3325</v>
      </c>
      <c r="J1742" s="147">
        <v>5</v>
      </c>
      <c r="K1742" s="147" t="s">
        <v>7701</v>
      </c>
      <c r="L1742" s="5">
        <f>VLOOKUP(I:I,[1]指导价!$A:$B,2,0)</f>
        <v>10.9</v>
      </c>
      <c r="M1742" s="124">
        <f t="shared" si="88"/>
        <v>10.9</v>
      </c>
      <c r="N1742" s="7" t="s">
        <v>77</v>
      </c>
      <c r="O1742" s="7"/>
      <c r="P1742" s="7"/>
      <c r="Q1742" s="7"/>
      <c r="R1742" s="7"/>
      <c r="S1742" s="7"/>
      <c r="T1742" s="23"/>
      <c r="U1742" s="5"/>
      <c r="V1742" s="7"/>
      <c r="W1742" s="147" t="s">
        <v>7702</v>
      </c>
      <c r="X1742" s="109" t="s">
        <v>7703</v>
      </c>
      <c r="Y1742" s="7"/>
      <c r="Z1742" s="147" t="s">
        <v>7702</v>
      </c>
      <c r="AA1742" s="5">
        <f t="shared" si="89"/>
        <v>54.5</v>
      </c>
      <c r="AB1742" s="5">
        <f t="shared" si="90"/>
        <v>0</v>
      </c>
      <c r="AC1742" s="5"/>
      <c r="AD1742" s="5"/>
      <c r="AE1742" s="146"/>
    </row>
    <row r="1743" spans="1:31" ht="16.95" customHeight="1" x14ac:dyDescent="0.3">
      <c r="A1743" s="3">
        <v>46082</v>
      </c>
      <c r="B1743" s="14">
        <v>46084</v>
      </c>
      <c r="C1743" s="7" t="s">
        <v>71</v>
      </c>
      <c r="D1743" s="5" t="s">
        <v>72</v>
      </c>
      <c r="E1743" s="147" t="s">
        <v>1680</v>
      </c>
      <c r="F1743" s="7"/>
      <c r="G1743" s="147" t="s">
        <v>7704</v>
      </c>
      <c r="H1743" s="145" t="s">
        <v>7705</v>
      </c>
      <c r="I1743" s="147" t="s">
        <v>5749</v>
      </c>
      <c r="J1743" s="147">
        <v>6</v>
      </c>
      <c r="K1743" s="147" t="s">
        <v>7706</v>
      </c>
      <c r="L1743" s="5">
        <f>VLOOKUP(I:I,[1]指导价!$A:$B,2,0)</f>
        <v>10.9</v>
      </c>
      <c r="M1743" s="124">
        <f t="shared" si="88"/>
        <v>12.32</v>
      </c>
      <c r="N1743" s="7" t="s">
        <v>77</v>
      </c>
      <c r="O1743" s="7"/>
      <c r="P1743" s="7"/>
      <c r="Q1743" s="7"/>
      <c r="R1743" s="7"/>
      <c r="S1743" s="7"/>
      <c r="T1743" s="23"/>
      <c r="U1743" s="5"/>
      <c r="V1743" s="7"/>
      <c r="W1743" s="147" t="s">
        <v>7707</v>
      </c>
      <c r="X1743" s="109" t="s">
        <v>7708</v>
      </c>
      <c r="Y1743" s="7"/>
      <c r="Z1743" s="147" t="s">
        <v>7707</v>
      </c>
      <c r="AA1743" s="5">
        <f t="shared" si="89"/>
        <v>65.400000000000006</v>
      </c>
      <c r="AB1743" s="5">
        <f t="shared" si="90"/>
        <v>8.519999999999996</v>
      </c>
      <c r="AC1743" s="5"/>
      <c r="AD1743" s="5"/>
      <c r="AE1743" s="146"/>
    </row>
    <row r="1744" spans="1:31" ht="16.95" customHeight="1" x14ac:dyDescent="0.3">
      <c r="A1744" s="3">
        <v>46082</v>
      </c>
      <c r="B1744" s="14">
        <v>46084</v>
      </c>
      <c r="C1744" s="7" t="s">
        <v>71</v>
      </c>
      <c r="D1744" s="5" t="s">
        <v>72</v>
      </c>
      <c r="E1744" s="147" t="s">
        <v>1680</v>
      </c>
      <c r="F1744" s="7"/>
      <c r="G1744" s="147" t="s">
        <v>7709</v>
      </c>
      <c r="H1744" s="145" t="s">
        <v>7710</v>
      </c>
      <c r="I1744" s="147" t="s">
        <v>5749</v>
      </c>
      <c r="J1744" s="147">
        <v>1</v>
      </c>
      <c r="K1744" s="147" t="s">
        <v>7655</v>
      </c>
      <c r="L1744" s="5">
        <f>VLOOKUP(I:I,[1]指导价!$A:$B,2,0)</f>
        <v>10.9</v>
      </c>
      <c r="M1744" s="124">
        <f t="shared" si="88"/>
        <v>28.08</v>
      </c>
      <c r="N1744" s="7" t="s">
        <v>77</v>
      </c>
      <c r="O1744" s="7"/>
      <c r="P1744" s="7"/>
      <c r="Q1744" s="7"/>
      <c r="R1744" s="7"/>
      <c r="S1744" s="7"/>
      <c r="T1744" s="23"/>
      <c r="U1744" s="5"/>
      <c r="V1744" s="7"/>
      <c r="W1744" s="147" t="s">
        <v>7711</v>
      </c>
      <c r="X1744" s="109" t="s">
        <v>7712</v>
      </c>
      <c r="Y1744" s="7"/>
      <c r="Z1744" s="147" t="s">
        <v>7711</v>
      </c>
      <c r="AA1744" s="5">
        <f t="shared" si="89"/>
        <v>10.9</v>
      </c>
      <c r="AB1744" s="5">
        <f t="shared" si="90"/>
        <v>17.18</v>
      </c>
      <c r="AC1744" s="5"/>
      <c r="AD1744" s="5"/>
      <c r="AE1744" s="146"/>
    </row>
    <row r="1745" spans="1:31" ht="16.95" customHeight="1" x14ac:dyDescent="0.3">
      <c r="A1745" s="3">
        <v>46082</v>
      </c>
      <c r="B1745" s="14">
        <v>46084</v>
      </c>
      <c r="C1745" s="7" t="s">
        <v>71</v>
      </c>
      <c r="D1745" s="5" t="s">
        <v>72</v>
      </c>
      <c r="E1745" s="147" t="s">
        <v>1680</v>
      </c>
      <c r="F1745" s="7"/>
      <c r="G1745" s="147" t="s">
        <v>7704</v>
      </c>
      <c r="H1745" s="145" t="s">
        <v>7713</v>
      </c>
      <c r="I1745" s="147" t="s">
        <v>5749</v>
      </c>
      <c r="J1745" s="147">
        <v>3</v>
      </c>
      <c r="K1745" s="147" t="s">
        <v>7714</v>
      </c>
      <c r="L1745" s="5">
        <f>VLOOKUP(I:I,[1]指导价!$A:$B,2,0)</f>
        <v>10.9</v>
      </c>
      <c r="M1745" s="124">
        <f t="shared" si="88"/>
        <v>12.159999999999998</v>
      </c>
      <c r="N1745" s="7" t="s">
        <v>77</v>
      </c>
      <c r="O1745" s="7"/>
      <c r="P1745" s="7"/>
      <c r="Q1745" s="7"/>
      <c r="R1745" s="7"/>
      <c r="S1745" s="7"/>
      <c r="T1745" s="23"/>
      <c r="U1745" s="5"/>
      <c r="V1745" s="7"/>
      <c r="W1745" s="147" t="s">
        <v>7715</v>
      </c>
      <c r="X1745" s="109" t="s">
        <v>7716</v>
      </c>
      <c r="Y1745" s="7"/>
      <c r="Z1745" s="147" t="s">
        <v>7715</v>
      </c>
      <c r="AA1745" s="5">
        <f t="shared" si="89"/>
        <v>32.700000000000003</v>
      </c>
      <c r="AB1745" s="5">
        <f t="shared" si="90"/>
        <v>3.779999999999994</v>
      </c>
      <c r="AC1745" s="5"/>
      <c r="AD1745" s="5"/>
      <c r="AE1745" s="146"/>
    </row>
    <row r="1746" spans="1:31" ht="16.95" customHeight="1" x14ac:dyDescent="0.3">
      <c r="A1746" s="3">
        <v>46082</v>
      </c>
      <c r="B1746" s="14">
        <v>46084</v>
      </c>
      <c r="C1746" s="7" t="s">
        <v>71</v>
      </c>
      <c r="D1746" s="5" t="s">
        <v>72</v>
      </c>
      <c r="E1746" s="147" t="s">
        <v>1680</v>
      </c>
      <c r="F1746" s="7"/>
      <c r="G1746" s="147" t="s">
        <v>7717</v>
      </c>
      <c r="H1746" s="145" t="s">
        <v>7718</v>
      </c>
      <c r="I1746" s="147" t="s">
        <v>5749</v>
      </c>
      <c r="J1746" s="147">
        <v>6</v>
      </c>
      <c r="K1746" s="147" t="s">
        <v>7719</v>
      </c>
      <c r="L1746" s="5">
        <f>VLOOKUP(I:I,[1]指导价!$A:$B,2,0)</f>
        <v>10.9</v>
      </c>
      <c r="M1746" s="124">
        <f t="shared" si="88"/>
        <v>10.916666666666666</v>
      </c>
      <c r="N1746" s="7" t="s">
        <v>77</v>
      </c>
      <c r="O1746" s="7"/>
      <c r="P1746" s="7"/>
      <c r="Q1746" s="7"/>
      <c r="R1746" s="7"/>
      <c r="S1746" s="7"/>
      <c r="T1746" s="23"/>
      <c r="U1746" s="5"/>
      <c r="V1746" s="7"/>
      <c r="W1746" s="147" t="s">
        <v>7720</v>
      </c>
      <c r="X1746" s="109" t="s">
        <v>7721</v>
      </c>
      <c r="Y1746" s="7"/>
      <c r="Z1746" s="147" t="s">
        <v>7720</v>
      </c>
      <c r="AA1746" s="5">
        <f t="shared" si="89"/>
        <v>65.400000000000006</v>
      </c>
      <c r="AB1746" s="5">
        <f t="shared" si="90"/>
        <v>9.9999999999994316E-2</v>
      </c>
      <c r="AC1746" s="5"/>
      <c r="AD1746" s="5"/>
      <c r="AE1746" s="146"/>
    </row>
    <row r="1747" spans="1:31" ht="16.95" customHeight="1" x14ac:dyDescent="0.3">
      <c r="A1747" s="3">
        <v>46082</v>
      </c>
      <c r="B1747" s="14">
        <v>46084</v>
      </c>
      <c r="C1747" s="7" t="s">
        <v>71</v>
      </c>
      <c r="D1747" s="5" t="s">
        <v>72</v>
      </c>
      <c r="E1747" s="147" t="s">
        <v>1680</v>
      </c>
      <c r="F1747" s="7"/>
      <c r="G1747" s="147" t="s">
        <v>7722</v>
      </c>
      <c r="H1747" s="145" t="s">
        <v>7723</v>
      </c>
      <c r="I1747" s="147" t="s">
        <v>5749</v>
      </c>
      <c r="J1747" s="147">
        <v>6</v>
      </c>
      <c r="K1747" s="147" t="s">
        <v>7724</v>
      </c>
      <c r="L1747" s="5">
        <f>VLOOKUP(I:I,[1]指导价!$A:$B,2,0)</f>
        <v>10.9</v>
      </c>
      <c r="M1747" s="124">
        <f t="shared" si="88"/>
        <v>12.276666666666666</v>
      </c>
      <c r="N1747" s="7" t="s">
        <v>77</v>
      </c>
      <c r="O1747" s="7"/>
      <c r="P1747" s="7"/>
      <c r="Q1747" s="7"/>
      <c r="R1747" s="7"/>
      <c r="S1747" s="7"/>
      <c r="T1747" s="23"/>
      <c r="U1747" s="5"/>
      <c r="V1747" s="7"/>
      <c r="W1747" s="147" t="s">
        <v>7725</v>
      </c>
      <c r="X1747" s="109" t="s">
        <v>7726</v>
      </c>
      <c r="Y1747" s="7"/>
      <c r="Z1747" s="147" t="s">
        <v>7725</v>
      </c>
      <c r="AA1747" s="5">
        <f t="shared" si="89"/>
        <v>65.400000000000006</v>
      </c>
      <c r="AB1747" s="5">
        <f t="shared" si="90"/>
        <v>8.2599999999999909</v>
      </c>
      <c r="AC1747" s="5"/>
      <c r="AD1747" s="5"/>
      <c r="AE1747" s="146"/>
    </row>
    <row r="1748" spans="1:31" ht="16.95" customHeight="1" x14ac:dyDescent="0.3">
      <c r="A1748" s="3">
        <v>46082</v>
      </c>
      <c r="B1748" s="14">
        <v>46084</v>
      </c>
      <c r="C1748" s="5" t="str">
        <f>VLOOKUP(G1748,白名单!C:E,3,0)</f>
        <v>广州大区</v>
      </c>
      <c r="D1748" s="5" t="str">
        <f>VLOOKUP(G1748,白名单!C:F,4,0)</f>
        <v>广州喜万佳便利店有限公司</v>
      </c>
      <c r="E1748" s="147" t="s">
        <v>1680</v>
      </c>
      <c r="F1748" s="7"/>
      <c r="G1748" s="147" t="s">
        <v>1997</v>
      </c>
      <c r="H1748" s="145" t="s">
        <v>7727</v>
      </c>
      <c r="I1748" s="147" t="s">
        <v>1690</v>
      </c>
      <c r="J1748" s="147">
        <v>6</v>
      </c>
      <c r="K1748" s="147" t="s">
        <v>3229</v>
      </c>
      <c r="L1748" s="5">
        <f>VLOOKUP(I:I,[1]指导价!$A:$B,2,0)</f>
        <v>9.9</v>
      </c>
      <c r="M1748" s="124">
        <f t="shared" si="88"/>
        <v>11.466666666666667</v>
      </c>
      <c r="N1748" s="7" t="s">
        <v>77</v>
      </c>
      <c r="O1748" s="7"/>
      <c r="P1748" s="7"/>
      <c r="Q1748" s="7"/>
      <c r="R1748" s="7"/>
      <c r="S1748" s="7"/>
      <c r="T1748" s="23"/>
      <c r="U1748" s="5"/>
      <c r="V1748" s="7"/>
      <c r="W1748" s="147" t="s">
        <v>7728</v>
      </c>
      <c r="X1748" s="109" t="s">
        <v>7729</v>
      </c>
      <c r="Y1748" s="7"/>
      <c r="Z1748" s="147" t="s">
        <v>7728</v>
      </c>
      <c r="AA1748" s="5">
        <f t="shared" si="89"/>
        <v>59.400000000000006</v>
      </c>
      <c r="AB1748" s="5">
        <f t="shared" si="90"/>
        <v>9.3999999999999915</v>
      </c>
      <c r="AC1748" s="5"/>
      <c r="AD1748" s="5"/>
      <c r="AE1748" s="146"/>
    </row>
    <row r="1749" spans="1:31" ht="16.95" customHeight="1" x14ac:dyDescent="0.3">
      <c r="A1749" s="3">
        <v>46082</v>
      </c>
      <c r="B1749" s="14">
        <v>46084</v>
      </c>
      <c r="C1749" s="5" t="str">
        <f>VLOOKUP(G1749,白名单!C:E,3,0)</f>
        <v>广州大区</v>
      </c>
      <c r="D1749" s="5" t="str">
        <f>VLOOKUP(G1749,白名单!C:F,4,0)</f>
        <v>广州喜万佳便利店有限公司</v>
      </c>
      <c r="E1749" s="147" t="s">
        <v>1680</v>
      </c>
      <c r="F1749" s="7"/>
      <c r="G1749" s="147" t="s">
        <v>1997</v>
      </c>
      <c r="H1749" s="145" t="s">
        <v>7730</v>
      </c>
      <c r="I1749" s="147" t="s">
        <v>1690</v>
      </c>
      <c r="J1749" s="147">
        <v>4</v>
      </c>
      <c r="K1749" s="147" t="s">
        <v>3000</v>
      </c>
      <c r="L1749" s="5">
        <f>VLOOKUP(I:I,[1]指导价!$A:$B,2,0)</f>
        <v>9.9</v>
      </c>
      <c r="M1749" s="124">
        <f t="shared" si="88"/>
        <v>12.2</v>
      </c>
      <c r="N1749" s="7" t="s">
        <v>77</v>
      </c>
      <c r="O1749" s="7"/>
      <c r="P1749" s="7"/>
      <c r="Q1749" s="7"/>
      <c r="R1749" s="7"/>
      <c r="S1749" s="7"/>
      <c r="T1749" s="23"/>
      <c r="U1749" s="5"/>
      <c r="V1749" s="7"/>
      <c r="W1749" s="147" t="s">
        <v>7731</v>
      </c>
      <c r="X1749" s="109" t="s">
        <v>7732</v>
      </c>
      <c r="Y1749" s="7"/>
      <c r="Z1749" s="147" t="s">
        <v>7731</v>
      </c>
      <c r="AA1749" s="5">
        <f t="shared" si="89"/>
        <v>39.6</v>
      </c>
      <c r="AB1749" s="5">
        <f t="shared" si="90"/>
        <v>9.1999999999999957</v>
      </c>
      <c r="AC1749" s="5"/>
      <c r="AD1749" s="5"/>
      <c r="AE1749" s="146"/>
    </row>
    <row r="1750" spans="1:31" ht="16.95" customHeight="1" x14ac:dyDescent="0.3">
      <c r="A1750" s="3">
        <v>46082</v>
      </c>
      <c r="B1750" s="14">
        <v>46084</v>
      </c>
      <c r="C1750" s="7" t="s">
        <v>71</v>
      </c>
      <c r="D1750" s="5" t="s">
        <v>72</v>
      </c>
      <c r="E1750" s="147" t="s">
        <v>1680</v>
      </c>
      <c r="F1750" s="7"/>
      <c r="G1750" s="147" t="s">
        <v>7733</v>
      </c>
      <c r="H1750" s="145" t="s">
        <v>7734</v>
      </c>
      <c r="I1750" s="147" t="s">
        <v>5749</v>
      </c>
      <c r="J1750" s="147">
        <v>4</v>
      </c>
      <c r="K1750" s="147" t="s">
        <v>7735</v>
      </c>
      <c r="L1750" s="5">
        <f>VLOOKUP(I:I,[1]指导价!$A:$B,2,0)</f>
        <v>10.9</v>
      </c>
      <c r="M1750" s="124">
        <f t="shared" si="88"/>
        <v>13.26</v>
      </c>
      <c r="N1750" s="7" t="s">
        <v>77</v>
      </c>
      <c r="O1750" s="7"/>
      <c r="P1750" s="7"/>
      <c r="Q1750" s="7"/>
      <c r="R1750" s="7"/>
      <c r="S1750" s="7"/>
      <c r="T1750" s="23"/>
      <c r="U1750" s="5"/>
      <c r="V1750" s="7"/>
      <c r="W1750" s="147" t="s">
        <v>7736</v>
      </c>
      <c r="X1750" s="109" t="s">
        <v>7737</v>
      </c>
      <c r="Y1750" s="7"/>
      <c r="Z1750" s="147" t="s">
        <v>7736</v>
      </c>
      <c r="AA1750" s="5">
        <f t="shared" si="89"/>
        <v>43.6</v>
      </c>
      <c r="AB1750" s="5">
        <f t="shared" si="90"/>
        <v>9.4399999999999977</v>
      </c>
      <c r="AC1750" s="5"/>
      <c r="AD1750" s="5"/>
      <c r="AE1750" s="146"/>
    </row>
    <row r="1751" spans="1:31" ht="16.95" customHeight="1" x14ac:dyDescent="0.3">
      <c r="A1751" s="3">
        <v>46082</v>
      </c>
      <c r="B1751" s="14">
        <v>46084</v>
      </c>
      <c r="C1751" s="7" t="s">
        <v>71</v>
      </c>
      <c r="D1751" s="5" t="s">
        <v>72</v>
      </c>
      <c r="E1751" s="147" t="s">
        <v>1680</v>
      </c>
      <c r="F1751" s="7"/>
      <c r="G1751" s="147" t="s">
        <v>2933</v>
      </c>
      <c r="H1751" s="145" t="s">
        <v>7738</v>
      </c>
      <c r="I1751" s="147" t="s">
        <v>5749</v>
      </c>
      <c r="J1751" s="147">
        <v>3</v>
      </c>
      <c r="K1751" s="147" t="s">
        <v>7739</v>
      </c>
      <c r="L1751" s="5">
        <f>VLOOKUP(I:I,[1]指导价!$A:$B,2,0)</f>
        <v>10.9</v>
      </c>
      <c r="M1751" s="124">
        <f t="shared" si="88"/>
        <v>14.513333333333334</v>
      </c>
      <c r="N1751" s="7" t="s">
        <v>77</v>
      </c>
      <c r="O1751" s="7"/>
      <c r="P1751" s="7"/>
      <c r="Q1751" s="7"/>
      <c r="R1751" s="7"/>
      <c r="S1751" s="7"/>
      <c r="T1751" s="23"/>
      <c r="U1751" s="5"/>
      <c r="V1751" s="7"/>
      <c r="W1751" s="147" t="s">
        <v>7740</v>
      </c>
      <c r="X1751" s="109" t="s">
        <v>7741</v>
      </c>
      <c r="Y1751" s="7"/>
      <c r="Z1751" s="147" t="s">
        <v>7740</v>
      </c>
      <c r="AA1751" s="5">
        <f t="shared" si="89"/>
        <v>32.700000000000003</v>
      </c>
      <c r="AB1751" s="5">
        <f t="shared" si="90"/>
        <v>10.839999999999996</v>
      </c>
      <c r="AC1751" s="5"/>
      <c r="AD1751" s="5"/>
      <c r="AE1751" s="146"/>
    </row>
    <row r="1752" spans="1:31" ht="16.95" customHeight="1" x14ac:dyDescent="0.3">
      <c r="A1752" s="3">
        <v>46082</v>
      </c>
      <c r="B1752" s="14">
        <v>46084</v>
      </c>
      <c r="C1752" s="5" t="str">
        <f>VLOOKUP(G1752,白名单!C:E,3,0)</f>
        <v>华中大区</v>
      </c>
      <c r="D1752" s="5" t="str">
        <f>VLOOKUP(G1752,白名单!C:F,4,0)</f>
        <v>长沙市开琪食品贸易有限公司</v>
      </c>
      <c r="E1752" s="147" t="s">
        <v>1680</v>
      </c>
      <c r="F1752" s="7"/>
      <c r="G1752" s="147" t="s">
        <v>1789</v>
      </c>
      <c r="H1752" s="145" t="s">
        <v>7742</v>
      </c>
      <c r="I1752" s="147" t="s">
        <v>3325</v>
      </c>
      <c r="J1752" s="147">
        <v>7</v>
      </c>
      <c r="K1752" s="147" t="s">
        <v>7743</v>
      </c>
      <c r="L1752" s="5">
        <f>VLOOKUP(I:I,[1]指导价!$A:$B,2,0)</f>
        <v>10.9</v>
      </c>
      <c r="M1752" s="124">
        <f t="shared" si="88"/>
        <v>10.985714285714286</v>
      </c>
      <c r="N1752" s="7" t="s">
        <v>77</v>
      </c>
      <c r="O1752" s="7"/>
      <c r="P1752" s="7"/>
      <c r="Q1752" s="7"/>
      <c r="R1752" s="7"/>
      <c r="S1752" s="7"/>
      <c r="T1752" s="23"/>
      <c r="U1752" s="5"/>
      <c r="V1752" s="7"/>
      <c r="W1752" s="147" t="s">
        <v>7744</v>
      </c>
      <c r="X1752" s="109" t="s">
        <v>7745</v>
      </c>
      <c r="Y1752" s="7"/>
      <c r="Z1752" s="147" t="s">
        <v>7744</v>
      </c>
      <c r="AA1752" s="5">
        <f t="shared" si="89"/>
        <v>76.3</v>
      </c>
      <c r="AB1752" s="5">
        <f t="shared" si="90"/>
        <v>0.60000000000000853</v>
      </c>
      <c r="AC1752" s="5"/>
      <c r="AD1752" s="5"/>
      <c r="AE1752" s="146"/>
    </row>
    <row r="1753" spans="1:31" ht="16.95" customHeight="1" x14ac:dyDescent="0.3">
      <c r="A1753" s="3">
        <v>46082</v>
      </c>
      <c r="B1753" s="14">
        <v>46084</v>
      </c>
      <c r="C1753" s="5" t="str">
        <f>VLOOKUP(G1753,白名单!C:E,3,0)</f>
        <v>华中大区</v>
      </c>
      <c r="D1753" s="5" t="str">
        <f>VLOOKUP(G1753,白名单!C:F,4,0)</f>
        <v>长沙市开琪食品贸易有限公司</v>
      </c>
      <c r="E1753" s="147" t="s">
        <v>1680</v>
      </c>
      <c r="F1753" s="7"/>
      <c r="G1753" s="147" t="s">
        <v>1789</v>
      </c>
      <c r="H1753" s="145" t="s">
        <v>7746</v>
      </c>
      <c r="I1753" s="147" t="s">
        <v>3325</v>
      </c>
      <c r="J1753" s="147">
        <v>8</v>
      </c>
      <c r="K1753" s="147" t="s">
        <v>1828</v>
      </c>
      <c r="L1753" s="5">
        <f>VLOOKUP(I:I,[1]指导价!$A:$B,2,0)</f>
        <v>10.9</v>
      </c>
      <c r="M1753" s="124">
        <f t="shared" si="88"/>
        <v>10.987500000000001</v>
      </c>
      <c r="N1753" s="7" t="s">
        <v>77</v>
      </c>
      <c r="O1753" s="7"/>
      <c r="P1753" s="7"/>
      <c r="Q1753" s="7"/>
      <c r="R1753" s="7"/>
      <c r="S1753" s="7"/>
      <c r="T1753" s="23"/>
      <c r="U1753" s="5"/>
      <c r="V1753" s="7"/>
      <c r="W1753" s="147" t="s">
        <v>7747</v>
      </c>
      <c r="X1753" s="109" t="s">
        <v>7748</v>
      </c>
      <c r="Y1753" s="7"/>
      <c r="Z1753" s="147" t="s">
        <v>7747</v>
      </c>
      <c r="AA1753" s="5">
        <f t="shared" si="89"/>
        <v>87.2</v>
      </c>
      <c r="AB1753" s="5">
        <f t="shared" si="90"/>
        <v>0.70000000000000284</v>
      </c>
      <c r="AC1753" s="5"/>
      <c r="AD1753" s="5"/>
      <c r="AE1753" s="146"/>
    </row>
    <row r="1754" spans="1:31" ht="16.95" customHeight="1" x14ac:dyDescent="0.3">
      <c r="A1754" s="3">
        <v>46082</v>
      </c>
      <c r="B1754" s="14">
        <v>46084</v>
      </c>
      <c r="C1754" s="5" t="str">
        <f>VLOOKUP(G1754,白名单!C:E,3,0)</f>
        <v>华中大区</v>
      </c>
      <c r="D1754" s="5" t="str">
        <f>VLOOKUP(G1754,白名单!C:F,4,0)</f>
        <v>长沙市开琪食品贸易有限公司</v>
      </c>
      <c r="E1754" s="147" t="s">
        <v>1680</v>
      </c>
      <c r="F1754" s="7"/>
      <c r="G1754" s="147" t="s">
        <v>1789</v>
      </c>
      <c r="H1754" s="145" t="s">
        <v>7749</v>
      </c>
      <c r="I1754" s="147" t="s">
        <v>3325</v>
      </c>
      <c r="J1754" s="147">
        <v>8</v>
      </c>
      <c r="K1754" s="147" t="s">
        <v>1828</v>
      </c>
      <c r="L1754" s="5">
        <f>VLOOKUP(I:I,[1]指导价!$A:$B,2,0)</f>
        <v>10.9</v>
      </c>
      <c r="M1754" s="124">
        <f t="shared" si="88"/>
        <v>10.987500000000001</v>
      </c>
      <c r="N1754" s="7" t="s">
        <v>77</v>
      </c>
      <c r="O1754" s="7"/>
      <c r="P1754" s="7"/>
      <c r="Q1754" s="7"/>
      <c r="R1754" s="7"/>
      <c r="S1754" s="7"/>
      <c r="T1754" s="23"/>
      <c r="U1754" s="5"/>
      <c r="V1754" s="7"/>
      <c r="W1754" s="147" t="s">
        <v>7750</v>
      </c>
      <c r="X1754" s="109" t="s">
        <v>7751</v>
      </c>
      <c r="Y1754" s="7"/>
      <c r="Z1754" s="147" t="s">
        <v>7750</v>
      </c>
      <c r="AA1754" s="5">
        <f t="shared" si="89"/>
        <v>87.2</v>
      </c>
      <c r="AB1754" s="5">
        <f t="shared" si="90"/>
        <v>0.70000000000000284</v>
      </c>
      <c r="AC1754" s="5"/>
      <c r="AD1754" s="5"/>
      <c r="AE1754" s="146"/>
    </row>
    <row r="1755" spans="1:31" ht="16.95" customHeight="1" x14ac:dyDescent="0.3">
      <c r="A1755" s="3">
        <v>46082</v>
      </c>
      <c r="B1755" s="14">
        <v>46084</v>
      </c>
      <c r="C1755" s="7" t="s">
        <v>71</v>
      </c>
      <c r="D1755" s="5" t="s">
        <v>72</v>
      </c>
      <c r="E1755" s="147" t="s">
        <v>1680</v>
      </c>
      <c r="F1755" s="7"/>
      <c r="G1755" s="147" t="s">
        <v>2853</v>
      </c>
      <c r="H1755" s="145" t="s">
        <v>7752</v>
      </c>
      <c r="I1755" s="147" t="s">
        <v>3325</v>
      </c>
      <c r="J1755" s="147">
        <v>3</v>
      </c>
      <c r="K1755" s="147" t="s">
        <v>7753</v>
      </c>
      <c r="L1755" s="5">
        <f>VLOOKUP(I:I,[1]指导价!$A:$B,2,0)</f>
        <v>10.9</v>
      </c>
      <c r="M1755" s="124">
        <f t="shared" si="88"/>
        <v>16.75</v>
      </c>
      <c r="N1755" s="7" t="s">
        <v>77</v>
      </c>
      <c r="O1755" s="7"/>
      <c r="P1755" s="7"/>
      <c r="Q1755" s="7"/>
      <c r="R1755" s="7"/>
      <c r="S1755" s="7"/>
      <c r="T1755" s="23"/>
      <c r="U1755" s="5"/>
      <c r="V1755" s="7"/>
      <c r="W1755" s="147" t="s">
        <v>7754</v>
      </c>
      <c r="X1755" s="109" t="s">
        <v>7755</v>
      </c>
      <c r="Y1755" s="7"/>
      <c r="Z1755" s="147" t="s">
        <v>7754</v>
      </c>
      <c r="AA1755" s="5">
        <f t="shared" si="89"/>
        <v>32.700000000000003</v>
      </c>
      <c r="AB1755" s="5">
        <f t="shared" si="90"/>
        <v>17.549999999999997</v>
      </c>
      <c r="AC1755" s="5"/>
      <c r="AD1755" s="5"/>
      <c r="AE1755" s="146"/>
    </row>
    <row r="1756" spans="1:31" ht="16.95" customHeight="1" x14ac:dyDescent="0.3">
      <c r="A1756" s="3">
        <v>46082</v>
      </c>
      <c r="B1756" s="14">
        <v>46084</v>
      </c>
      <c r="C1756" s="7" t="s">
        <v>71</v>
      </c>
      <c r="D1756" s="5" t="s">
        <v>72</v>
      </c>
      <c r="E1756" s="147" t="s">
        <v>1680</v>
      </c>
      <c r="F1756" s="7"/>
      <c r="G1756" s="147" t="s">
        <v>7756</v>
      </c>
      <c r="H1756" s="145" t="s">
        <v>7757</v>
      </c>
      <c r="I1756" s="147" t="s">
        <v>5749</v>
      </c>
      <c r="J1756" s="147">
        <v>18</v>
      </c>
      <c r="K1756" s="147" t="s">
        <v>7758</v>
      </c>
      <c r="L1756" s="5">
        <f>VLOOKUP(I:I,[1]指导价!$A:$B,2,0)</f>
        <v>10.9</v>
      </c>
      <c r="M1756" s="124">
        <f t="shared" si="88"/>
        <v>13.435555555555556</v>
      </c>
      <c r="N1756" s="7" t="s">
        <v>77</v>
      </c>
      <c r="O1756" s="7"/>
      <c r="P1756" s="7"/>
      <c r="Q1756" s="7"/>
      <c r="R1756" s="7"/>
      <c r="S1756" s="7"/>
      <c r="T1756" s="23"/>
      <c r="U1756" s="5"/>
      <c r="V1756" s="7"/>
      <c r="W1756" s="147" t="s">
        <v>7759</v>
      </c>
      <c r="X1756" s="109" t="s">
        <v>7760</v>
      </c>
      <c r="Y1756" s="7"/>
      <c r="Z1756" s="147" t="s">
        <v>7759</v>
      </c>
      <c r="AA1756" s="5">
        <f t="shared" si="89"/>
        <v>196.20000000000002</v>
      </c>
      <c r="AB1756" s="5">
        <f t="shared" si="90"/>
        <v>45.639999999999986</v>
      </c>
      <c r="AC1756" s="5"/>
      <c r="AD1756" s="5"/>
      <c r="AE1756" s="146"/>
    </row>
    <row r="1757" spans="1:31" ht="16.95" customHeight="1" x14ac:dyDescent="0.3">
      <c r="A1757" s="3">
        <v>46082</v>
      </c>
      <c r="B1757" s="14">
        <v>46084</v>
      </c>
      <c r="C1757" s="5" t="str">
        <f>VLOOKUP(G1757,白名单!C:E,3,0)</f>
        <v>广州大区</v>
      </c>
      <c r="D1757" s="5" t="str">
        <f>VLOOKUP(G1757,白名单!C:F,4,0)</f>
        <v>广州喜万佳便利店有限公司</v>
      </c>
      <c r="E1757" s="147" t="s">
        <v>1680</v>
      </c>
      <c r="F1757" s="7"/>
      <c r="G1757" s="147" t="s">
        <v>1898</v>
      </c>
      <c r="H1757" s="145" t="s">
        <v>7761</v>
      </c>
      <c r="I1757" s="147" t="s">
        <v>1739</v>
      </c>
      <c r="J1757" s="147">
        <v>2</v>
      </c>
      <c r="K1757" s="147" t="s">
        <v>1894</v>
      </c>
      <c r="L1757" s="5">
        <f>VLOOKUP(I:I,[1]指导价!$A:$B,2,0)</f>
        <v>24.9</v>
      </c>
      <c r="M1757" s="124">
        <f t="shared" si="88"/>
        <v>24.9</v>
      </c>
      <c r="N1757" s="7" t="s">
        <v>77</v>
      </c>
      <c r="O1757" s="7"/>
      <c r="P1757" s="7"/>
      <c r="Q1757" s="7"/>
      <c r="R1757" s="7"/>
      <c r="S1757" s="7"/>
      <c r="T1757" s="23"/>
      <c r="U1757" s="5"/>
      <c r="V1757" s="7"/>
      <c r="W1757" s="147" t="s">
        <v>7762</v>
      </c>
      <c r="X1757" s="109" t="s">
        <v>7763</v>
      </c>
      <c r="Y1757" s="7"/>
      <c r="Z1757" s="147" t="s">
        <v>7762</v>
      </c>
      <c r="AA1757" s="5">
        <f t="shared" si="89"/>
        <v>49.8</v>
      </c>
      <c r="AB1757" s="5">
        <f t="shared" si="90"/>
        <v>0</v>
      </c>
      <c r="AC1757" s="5"/>
      <c r="AD1757" s="5"/>
      <c r="AE1757" s="146"/>
    </row>
    <row r="1758" spans="1:31" ht="16.95" customHeight="1" x14ac:dyDescent="0.3">
      <c r="A1758" s="3">
        <v>46082</v>
      </c>
      <c r="B1758" s="14">
        <v>46084</v>
      </c>
      <c r="C1758" s="5" t="str">
        <f>VLOOKUP(G1758,白名单!C:E,3,0)</f>
        <v>广州大区</v>
      </c>
      <c r="D1758" s="5" t="str">
        <f>VLOOKUP(G1758,白名单!C:F,4,0)</f>
        <v>广州喜万佳便利店有限公司</v>
      </c>
      <c r="E1758" s="147" t="s">
        <v>1680</v>
      </c>
      <c r="F1758" s="7"/>
      <c r="G1758" s="147" t="s">
        <v>1898</v>
      </c>
      <c r="H1758" s="145" t="s">
        <v>7764</v>
      </c>
      <c r="I1758" s="147" t="s">
        <v>1712</v>
      </c>
      <c r="J1758" s="147">
        <v>2</v>
      </c>
      <c r="K1758" s="147" t="s">
        <v>1894</v>
      </c>
      <c r="L1758" s="5">
        <f>VLOOKUP(I:I,[1]指导价!$A:$B,2,0)</f>
        <v>24.9</v>
      </c>
      <c r="M1758" s="124">
        <f t="shared" si="88"/>
        <v>24.9</v>
      </c>
      <c r="N1758" s="7" t="s">
        <v>77</v>
      </c>
      <c r="O1758" s="7"/>
      <c r="P1758" s="7"/>
      <c r="Q1758" s="7"/>
      <c r="R1758" s="7"/>
      <c r="S1758" s="7"/>
      <c r="T1758" s="23"/>
      <c r="U1758" s="5"/>
      <c r="V1758" s="7"/>
      <c r="W1758" s="147" t="s">
        <v>7765</v>
      </c>
      <c r="X1758" s="109" t="s">
        <v>7766</v>
      </c>
      <c r="Y1758" s="7"/>
      <c r="Z1758" s="147" t="s">
        <v>7765</v>
      </c>
      <c r="AA1758" s="5">
        <f t="shared" si="89"/>
        <v>49.8</v>
      </c>
      <c r="AB1758" s="5">
        <f t="shared" si="90"/>
        <v>0</v>
      </c>
      <c r="AC1758" s="5"/>
      <c r="AD1758" s="5"/>
      <c r="AE1758" s="146"/>
    </row>
    <row r="1759" spans="1:31" ht="16.95" customHeight="1" x14ac:dyDescent="0.3">
      <c r="A1759" s="3">
        <v>46082</v>
      </c>
      <c r="B1759" s="14">
        <v>46084</v>
      </c>
      <c r="C1759" s="5" t="str">
        <f>VLOOKUP(G1759,白名单!C:E,3,0)</f>
        <v>广州大区</v>
      </c>
      <c r="D1759" s="5" t="str">
        <f>VLOOKUP(G1759,白名单!C:F,4,0)</f>
        <v>广州喜万佳便利店有限公司</v>
      </c>
      <c r="E1759" s="147" t="s">
        <v>1680</v>
      </c>
      <c r="F1759" s="7"/>
      <c r="G1759" s="147" t="s">
        <v>1898</v>
      </c>
      <c r="H1759" s="145" t="s">
        <v>7767</v>
      </c>
      <c r="I1759" s="147" t="s">
        <v>1690</v>
      </c>
      <c r="J1759" s="147">
        <v>6</v>
      </c>
      <c r="K1759" s="147" t="s">
        <v>3229</v>
      </c>
      <c r="L1759" s="5">
        <f>VLOOKUP(I:I,[1]指导价!$A:$B,2,0)</f>
        <v>9.9</v>
      </c>
      <c r="M1759" s="124">
        <f t="shared" si="88"/>
        <v>11.466666666666667</v>
      </c>
      <c r="N1759" s="7" t="s">
        <v>77</v>
      </c>
      <c r="O1759" s="7"/>
      <c r="P1759" s="7"/>
      <c r="Q1759" s="7"/>
      <c r="R1759" s="7"/>
      <c r="S1759" s="7"/>
      <c r="T1759" s="23"/>
      <c r="U1759" s="5"/>
      <c r="V1759" s="7"/>
      <c r="W1759" s="147" t="s">
        <v>7768</v>
      </c>
      <c r="X1759" s="109" t="s">
        <v>7769</v>
      </c>
      <c r="Y1759" s="7"/>
      <c r="Z1759" s="147" t="s">
        <v>7768</v>
      </c>
      <c r="AA1759" s="5">
        <f t="shared" si="89"/>
        <v>59.400000000000006</v>
      </c>
      <c r="AB1759" s="5">
        <f t="shared" si="90"/>
        <v>9.3999999999999915</v>
      </c>
      <c r="AC1759" s="5"/>
      <c r="AD1759" s="5"/>
      <c r="AE1759" s="146"/>
    </row>
    <row r="1760" spans="1:31" ht="16.95" customHeight="1" x14ac:dyDescent="0.3">
      <c r="A1760" s="3">
        <v>46082</v>
      </c>
      <c r="B1760" s="14">
        <v>46084</v>
      </c>
      <c r="C1760" s="5" t="str">
        <f>VLOOKUP(G1760,白名单!C:E,3,0)</f>
        <v>广州大区</v>
      </c>
      <c r="D1760" s="5" t="str">
        <f>VLOOKUP(G1760,白名单!C:F,4,0)</f>
        <v>广州喜万佳便利店有限公司</v>
      </c>
      <c r="E1760" s="147" t="s">
        <v>1680</v>
      </c>
      <c r="F1760" s="7"/>
      <c r="G1760" s="147" t="s">
        <v>1898</v>
      </c>
      <c r="H1760" s="145" t="s">
        <v>7770</v>
      </c>
      <c r="I1760" s="147" t="s">
        <v>5749</v>
      </c>
      <c r="J1760" s="147">
        <v>9</v>
      </c>
      <c r="K1760" s="147" t="s">
        <v>1696</v>
      </c>
      <c r="L1760" s="5">
        <f>VLOOKUP(I:I,[1]指导价!$A:$B,2,0)</f>
        <v>10.9</v>
      </c>
      <c r="M1760" s="124">
        <f t="shared" si="88"/>
        <v>11</v>
      </c>
      <c r="N1760" s="7" t="s">
        <v>77</v>
      </c>
      <c r="O1760" s="7"/>
      <c r="P1760" s="7"/>
      <c r="Q1760" s="7"/>
      <c r="R1760" s="7"/>
      <c r="S1760" s="7"/>
      <c r="T1760" s="23"/>
      <c r="U1760" s="5"/>
      <c r="V1760" s="7"/>
      <c r="W1760" s="147" t="s">
        <v>7771</v>
      </c>
      <c r="X1760" s="109" t="s">
        <v>7772</v>
      </c>
      <c r="Y1760" s="7"/>
      <c r="Z1760" s="147" t="s">
        <v>7771</v>
      </c>
      <c r="AA1760" s="5">
        <f t="shared" si="89"/>
        <v>98.100000000000009</v>
      </c>
      <c r="AB1760" s="5">
        <f t="shared" si="90"/>
        <v>0.89999999999999147</v>
      </c>
      <c r="AC1760" s="5"/>
      <c r="AD1760" s="5"/>
      <c r="AE1760" s="146"/>
    </row>
    <row r="1761" spans="1:31" ht="16.95" customHeight="1" x14ac:dyDescent="0.3">
      <c r="A1761" s="3">
        <v>46082</v>
      </c>
      <c r="B1761" s="14">
        <v>46084</v>
      </c>
      <c r="C1761" s="7" t="s">
        <v>71</v>
      </c>
      <c r="D1761" s="5" t="s">
        <v>72</v>
      </c>
      <c r="E1761" s="147" t="s">
        <v>1680</v>
      </c>
      <c r="F1761" s="7"/>
      <c r="G1761" s="147" t="s">
        <v>3539</v>
      </c>
      <c r="H1761" s="145" t="s">
        <v>7773</v>
      </c>
      <c r="I1761" s="147" t="s">
        <v>5749</v>
      </c>
      <c r="J1761" s="147">
        <v>8</v>
      </c>
      <c r="K1761" s="147" t="s">
        <v>7774</v>
      </c>
      <c r="L1761" s="5">
        <f>VLOOKUP(I:I,[1]指导价!$A:$B,2,0)</f>
        <v>10.9</v>
      </c>
      <c r="M1761" s="124">
        <f t="shared" si="88"/>
        <v>13.668749999999999</v>
      </c>
      <c r="N1761" s="7" t="s">
        <v>77</v>
      </c>
      <c r="O1761" s="7"/>
      <c r="P1761" s="7"/>
      <c r="Q1761" s="7"/>
      <c r="R1761" s="7"/>
      <c r="S1761" s="7"/>
      <c r="T1761" s="23"/>
      <c r="U1761" s="5"/>
      <c r="V1761" s="7"/>
      <c r="W1761" s="147" t="s">
        <v>7775</v>
      </c>
      <c r="X1761" s="109" t="s">
        <v>7776</v>
      </c>
      <c r="Y1761" s="7"/>
      <c r="Z1761" s="147" t="s">
        <v>7775</v>
      </c>
      <c r="AA1761" s="5">
        <f t="shared" si="89"/>
        <v>87.2</v>
      </c>
      <c r="AB1761" s="5">
        <f t="shared" si="90"/>
        <v>22.149999999999991</v>
      </c>
      <c r="AC1761" s="5"/>
      <c r="AD1761" s="5"/>
      <c r="AE1761" s="146"/>
    </row>
    <row r="1762" spans="1:31" ht="16.95" customHeight="1" x14ac:dyDescent="0.3">
      <c r="A1762" s="3">
        <v>46082</v>
      </c>
      <c r="B1762" s="14">
        <v>46084</v>
      </c>
      <c r="C1762" s="7" t="s">
        <v>71</v>
      </c>
      <c r="D1762" s="5" t="s">
        <v>72</v>
      </c>
      <c r="E1762" s="147" t="s">
        <v>1680</v>
      </c>
      <c r="F1762" s="7"/>
      <c r="G1762" s="147" t="s">
        <v>7777</v>
      </c>
      <c r="H1762" s="145" t="s">
        <v>7778</v>
      </c>
      <c r="I1762" s="147" t="s">
        <v>5749</v>
      </c>
      <c r="J1762" s="147">
        <v>3</v>
      </c>
      <c r="K1762" s="147" t="s">
        <v>7779</v>
      </c>
      <c r="L1762" s="5">
        <f>VLOOKUP(I:I,[1]指导价!$A:$B,2,0)</f>
        <v>10.9</v>
      </c>
      <c r="M1762" s="124">
        <f t="shared" si="88"/>
        <v>19.75</v>
      </c>
      <c r="N1762" s="7" t="s">
        <v>77</v>
      </c>
      <c r="O1762" s="7"/>
      <c r="P1762" s="7"/>
      <c r="Q1762" s="7"/>
      <c r="R1762" s="7"/>
      <c r="S1762" s="7"/>
      <c r="T1762" s="23"/>
      <c r="U1762" s="5"/>
      <c r="V1762" s="7"/>
      <c r="W1762" s="147" t="s">
        <v>7780</v>
      </c>
      <c r="X1762" s="109" t="s">
        <v>7781</v>
      </c>
      <c r="Y1762" s="7"/>
      <c r="Z1762" s="147" t="s">
        <v>7780</v>
      </c>
      <c r="AA1762" s="5">
        <f t="shared" si="89"/>
        <v>32.700000000000003</v>
      </c>
      <c r="AB1762" s="5">
        <f t="shared" si="90"/>
        <v>26.549999999999997</v>
      </c>
      <c r="AC1762" s="5"/>
      <c r="AD1762" s="5"/>
      <c r="AE1762" s="146"/>
    </row>
    <row r="1763" spans="1:31" ht="16.95" customHeight="1" x14ac:dyDescent="0.3">
      <c r="A1763" s="3">
        <v>46082</v>
      </c>
      <c r="B1763" s="14">
        <v>46084</v>
      </c>
      <c r="C1763" s="7" t="s">
        <v>71</v>
      </c>
      <c r="D1763" s="5" t="s">
        <v>72</v>
      </c>
      <c r="E1763" s="147" t="s">
        <v>1680</v>
      </c>
      <c r="F1763" s="7"/>
      <c r="G1763" s="147" t="s">
        <v>7777</v>
      </c>
      <c r="H1763" s="145" t="s">
        <v>7782</v>
      </c>
      <c r="I1763" s="147" t="s">
        <v>5749</v>
      </c>
      <c r="J1763" s="147">
        <v>1</v>
      </c>
      <c r="K1763" s="147" t="s">
        <v>7783</v>
      </c>
      <c r="L1763" s="5">
        <f>VLOOKUP(I:I,[1]指导价!$A:$B,2,0)</f>
        <v>10.9</v>
      </c>
      <c r="M1763" s="124">
        <f t="shared" si="88"/>
        <v>22.62</v>
      </c>
      <c r="N1763" s="7" t="s">
        <v>77</v>
      </c>
      <c r="O1763" s="7"/>
      <c r="P1763" s="7"/>
      <c r="Q1763" s="7"/>
      <c r="R1763" s="7"/>
      <c r="S1763" s="7"/>
      <c r="T1763" s="23"/>
      <c r="U1763" s="5"/>
      <c r="V1763" s="7"/>
      <c r="W1763" s="147" t="s">
        <v>7784</v>
      </c>
      <c r="X1763" s="109" t="s">
        <v>7785</v>
      </c>
      <c r="Y1763" s="7"/>
      <c r="Z1763" s="147" t="s">
        <v>7784</v>
      </c>
      <c r="AA1763" s="5">
        <f t="shared" si="89"/>
        <v>10.9</v>
      </c>
      <c r="AB1763" s="5">
        <f t="shared" si="90"/>
        <v>11.72</v>
      </c>
      <c r="AC1763" s="5"/>
      <c r="AD1763" s="5"/>
      <c r="AE1763" s="146"/>
    </row>
    <row r="1764" spans="1:31" ht="16.95" customHeight="1" x14ac:dyDescent="0.3">
      <c r="A1764" s="3">
        <v>46082</v>
      </c>
      <c r="B1764" s="14">
        <v>46084</v>
      </c>
      <c r="C1764" s="5" t="str">
        <f>VLOOKUP(G1764,白名单!C:E,3,0)</f>
        <v>广州大区</v>
      </c>
      <c r="D1764" s="5" t="str">
        <f>VLOOKUP(G1764,白名单!C:F,4,0)</f>
        <v>广州喜万佳便利店有限公司</v>
      </c>
      <c r="E1764" s="147" t="s">
        <v>1680</v>
      </c>
      <c r="F1764" s="7"/>
      <c r="G1764" s="147" t="s">
        <v>1898</v>
      </c>
      <c r="H1764" s="145" t="s">
        <v>7786</v>
      </c>
      <c r="I1764" s="147" t="s">
        <v>1690</v>
      </c>
      <c r="J1764" s="147">
        <v>4</v>
      </c>
      <c r="K1764" s="147" t="s">
        <v>3000</v>
      </c>
      <c r="L1764" s="5">
        <f>VLOOKUP(I:I,[1]指导价!$A:$B,2,0)</f>
        <v>9.9</v>
      </c>
      <c r="M1764" s="124">
        <f t="shared" si="88"/>
        <v>12.2</v>
      </c>
      <c r="N1764" s="7" t="s">
        <v>77</v>
      </c>
      <c r="O1764" s="7"/>
      <c r="P1764" s="7"/>
      <c r="Q1764" s="7"/>
      <c r="R1764" s="7"/>
      <c r="S1764" s="7"/>
      <c r="T1764" s="23"/>
      <c r="U1764" s="5"/>
      <c r="V1764" s="7"/>
      <c r="W1764" s="147" t="s">
        <v>7787</v>
      </c>
      <c r="X1764" s="109" t="s">
        <v>7788</v>
      </c>
      <c r="Y1764" s="7"/>
      <c r="Z1764" s="147" t="s">
        <v>7787</v>
      </c>
      <c r="AA1764" s="5">
        <f t="shared" si="89"/>
        <v>39.6</v>
      </c>
      <c r="AB1764" s="5">
        <f t="shared" si="90"/>
        <v>9.1999999999999957</v>
      </c>
      <c r="AC1764" s="5"/>
      <c r="AD1764" s="5"/>
      <c r="AE1764" s="146"/>
    </row>
    <row r="1765" spans="1:31" ht="16.95" customHeight="1" x14ac:dyDescent="0.3">
      <c r="A1765" s="3">
        <v>46082</v>
      </c>
      <c r="B1765" s="14">
        <v>46084</v>
      </c>
      <c r="C1765" s="7" t="s">
        <v>71</v>
      </c>
      <c r="D1765" s="5" t="s">
        <v>72</v>
      </c>
      <c r="E1765" s="147" t="s">
        <v>1680</v>
      </c>
      <c r="F1765" s="7"/>
      <c r="G1765" s="147" t="s">
        <v>3496</v>
      </c>
      <c r="H1765" s="145" t="s">
        <v>7789</v>
      </c>
      <c r="I1765" s="147" t="s">
        <v>3325</v>
      </c>
      <c r="J1765" s="147">
        <v>12</v>
      </c>
      <c r="K1765" s="147" t="s">
        <v>7790</v>
      </c>
      <c r="L1765" s="5">
        <f>VLOOKUP(I:I,[1]指导价!$A:$B,2,0)</f>
        <v>10.9</v>
      </c>
      <c r="M1765" s="124">
        <f t="shared" si="88"/>
        <v>20.02</v>
      </c>
      <c r="N1765" s="7" t="s">
        <v>77</v>
      </c>
      <c r="O1765" s="7"/>
      <c r="P1765" s="7"/>
      <c r="Q1765" s="7"/>
      <c r="R1765" s="7"/>
      <c r="S1765" s="7"/>
      <c r="T1765" s="23"/>
      <c r="U1765" s="5"/>
      <c r="V1765" s="7"/>
      <c r="W1765" s="147" t="s">
        <v>7791</v>
      </c>
      <c r="X1765" s="109" t="s">
        <v>7792</v>
      </c>
      <c r="Y1765" s="7"/>
      <c r="Z1765" s="147" t="s">
        <v>7791</v>
      </c>
      <c r="AA1765" s="5">
        <f t="shared" si="89"/>
        <v>130.80000000000001</v>
      </c>
      <c r="AB1765" s="5">
        <f t="shared" si="90"/>
        <v>109.44</v>
      </c>
      <c r="AC1765" s="5"/>
      <c r="AD1765" s="5"/>
      <c r="AE1765" s="146"/>
    </row>
    <row r="1766" spans="1:31" ht="16.95" customHeight="1" x14ac:dyDescent="0.3">
      <c r="A1766" s="3">
        <v>46082</v>
      </c>
      <c r="B1766" s="14">
        <v>46084</v>
      </c>
      <c r="C1766" s="7" t="s">
        <v>71</v>
      </c>
      <c r="D1766" s="5" t="s">
        <v>72</v>
      </c>
      <c r="E1766" s="147" t="s">
        <v>1680</v>
      </c>
      <c r="F1766" s="7"/>
      <c r="G1766" s="147" t="s">
        <v>3496</v>
      </c>
      <c r="H1766" s="145" t="s">
        <v>7793</v>
      </c>
      <c r="I1766" s="147" t="s">
        <v>3325</v>
      </c>
      <c r="J1766" s="147">
        <v>3</v>
      </c>
      <c r="K1766" s="147" t="s">
        <v>7794</v>
      </c>
      <c r="L1766" s="5">
        <f>VLOOKUP(I:I,[1]指导价!$A:$B,2,0)</f>
        <v>10.9</v>
      </c>
      <c r="M1766" s="124">
        <f t="shared" si="88"/>
        <v>22.88</v>
      </c>
      <c r="N1766" s="7" t="s">
        <v>77</v>
      </c>
      <c r="O1766" s="7"/>
      <c r="P1766" s="7"/>
      <c r="Q1766" s="7"/>
      <c r="R1766" s="7"/>
      <c r="S1766" s="7"/>
      <c r="T1766" s="23"/>
      <c r="U1766" s="5"/>
      <c r="V1766" s="7"/>
      <c r="W1766" s="147" t="s">
        <v>7795</v>
      </c>
      <c r="X1766" s="109" t="s">
        <v>7796</v>
      </c>
      <c r="Y1766" s="7"/>
      <c r="Z1766" s="147" t="s">
        <v>7795</v>
      </c>
      <c r="AA1766" s="5">
        <f t="shared" si="89"/>
        <v>32.700000000000003</v>
      </c>
      <c r="AB1766" s="5">
        <f t="shared" si="90"/>
        <v>35.94</v>
      </c>
      <c r="AC1766" s="5"/>
      <c r="AD1766" s="5"/>
      <c r="AE1766" s="146"/>
    </row>
    <row r="1767" spans="1:31" ht="16.95" customHeight="1" x14ac:dyDescent="0.3">
      <c r="A1767" s="3">
        <v>46082</v>
      </c>
      <c r="B1767" s="14">
        <v>46084</v>
      </c>
      <c r="C1767" s="7" t="s">
        <v>71</v>
      </c>
      <c r="D1767" s="5" t="s">
        <v>72</v>
      </c>
      <c r="E1767" s="147" t="s">
        <v>1680</v>
      </c>
      <c r="F1767" s="7"/>
      <c r="G1767" s="147" t="s">
        <v>7797</v>
      </c>
      <c r="H1767" s="145" t="s">
        <v>7798</v>
      </c>
      <c r="I1767" s="147" t="s">
        <v>3325</v>
      </c>
      <c r="J1767" s="147">
        <v>12</v>
      </c>
      <c r="K1767" s="147" t="s">
        <v>7799</v>
      </c>
      <c r="L1767" s="5">
        <f>VLOOKUP(I:I,[1]指导价!$A:$B,2,0)</f>
        <v>10.9</v>
      </c>
      <c r="M1767" s="124">
        <f t="shared" si="88"/>
        <v>10.9925</v>
      </c>
      <c r="N1767" s="7" t="s">
        <v>77</v>
      </c>
      <c r="O1767" s="7"/>
      <c r="P1767" s="7"/>
      <c r="Q1767" s="7"/>
      <c r="R1767" s="7"/>
      <c r="S1767" s="7"/>
      <c r="T1767" s="23"/>
      <c r="U1767" s="5"/>
      <c r="V1767" s="7"/>
      <c r="W1767" s="147" t="s">
        <v>7800</v>
      </c>
      <c r="X1767" s="109" t="s">
        <v>7801</v>
      </c>
      <c r="Y1767" s="7"/>
      <c r="Z1767" s="147" t="s">
        <v>7800</v>
      </c>
      <c r="AA1767" s="5">
        <f t="shared" si="89"/>
        <v>130.80000000000001</v>
      </c>
      <c r="AB1767" s="5">
        <f t="shared" si="90"/>
        <v>1.1099999999999852</v>
      </c>
      <c r="AC1767" s="5"/>
      <c r="AD1767" s="5"/>
      <c r="AE1767" s="146"/>
    </row>
    <row r="1768" spans="1:31" ht="16.95" customHeight="1" x14ac:dyDescent="0.3">
      <c r="A1768" s="3">
        <v>46082</v>
      </c>
      <c r="B1768" s="14">
        <v>46084</v>
      </c>
      <c r="C1768" s="5" t="str">
        <f>VLOOKUP(G1768,白名单!C:E,3,0)</f>
        <v>电商</v>
      </c>
      <c r="D1768" s="5" t="str">
        <f>VLOOKUP(G1768,白名单!C:F,4,0)</f>
        <v>电商</v>
      </c>
      <c r="E1768" s="147" t="s">
        <v>1680</v>
      </c>
      <c r="F1768" s="7"/>
      <c r="G1768" s="147" t="s">
        <v>1681</v>
      </c>
      <c r="H1768" s="145" t="s">
        <v>7802</v>
      </c>
      <c r="I1768" s="147" t="s">
        <v>3325</v>
      </c>
      <c r="J1768" s="147">
        <v>6</v>
      </c>
      <c r="K1768" s="147" t="s">
        <v>7803</v>
      </c>
      <c r="L1768" s="5">
        <f>VLOOKUP(I:I,[1]指导价!$A:$B,2,0)</f>
        <v>10.9</v>
      </c>
      <c r="M1768" s="124">
        <f t="shared" si="88"/>
        <v>20.099999999999998</v>
      </c>
      <c r="N1768" s="7" t="s">
        <v>77</v>
      </c>
      <c r="O1768" s="7"/>
      <c r="P1768" s="7"/>
      <c r="Q1768" s="7"/>
      <c r="R1768" s="7"/>
      <c r="S1768" s="7"/>
      <c r="T1768" s="23"/>
      <c r="U1768" s="5"/>
      <c r="V1768" s="7"/>
      <c r="W1768" s="147" t="s">
        <v>7804</v>
      </c>
      <c r="X1768" s="109" t="s">
        <v>7805</v>
      </c>
      <c r="Y1768" s="7"/>
      <c r="Z1768" s="147" t="s">
        <v>7804</v>
      </c>
      <c r="AA1768" s="5">
        <f t="shared" si="89"/>
        <v>65.400000000000006</v>
      </c>
      <c r="AB1768" s="5">
        <f t="shared" si="90"/>
        <v>55.199999999999989</v>
      </c>
      <c r="AC1768" s="5"/>
      <c r="AD1768" s="5"/>
      <c r="AE1768" s="146"/>
    </row>
    <row r="1769" spans="1:31" ht="16.95" customHeight="1" x14ac:dyDescent="0.3">
      <c r="A1769" s="3">
        <v>46082</v>
      </c>
      <c r="B1769" s="14">
        <v>46084</v>
      </c>
      <c r="C1769" s="7" t="s">
        <v>71</v>
      </c>
      <c r="D1769" s="5" t="s">
        <v>72</v>
      </c>
      <c r="E1769" s="147" t="s">
        <v>1680</v>
      </c>
      <c r="F1769" s="7"/>
      <c r="G1769" s="147" t="s">
        <v>7806</v>
      </c>
      <c r="H1769" s="145" t="s">
        <v>7807</v>
      </c>
      <c r="I1769" s="147" t="s">
        <v>5749</v>
      </c>
      <c r="J1769" s="147">
        <v>12</v>
      </c>
      <c r="K1769" s="147" t="s">
        <v>7808</v>
      </c>
      <c r="L1769" s="5">
        <f>VLOOKUP(I:I,[1]指导价!$A:$B,2,0)</f>
        <v>10.9</v>
      </c>
      <c r="M1769" s="124">
        <f t="shared" si="88"/>
        <v>15.174999999999999</v>
      </c>
      <c r="N1769" s="7" t="s">
        <v>77</v>
      </c>
      <c r="O1769" s="7"/>
      <c r="P1769" s="7"/>
      <c r="Q1769" s="7"/>
      <c r="R1769" s="7"/>
      <c r="S1769" s="7"/>
      <c r="T1769" s="23"/>
      <c r="U1769" s="5"/>
      <c r="V1769" s="7"/>
      <c r="W1769" s="147" t="s">
        <v>7809</v>
      </c>
      <c r="X1769" s="109" t="s">
        <v>7810</v>
      </c>
      <c r="Y1769" s="7"/>
      <c r="Z1769" s="147" t="s">
        <v>7809</v>
      </c>
      <c r="AA1769" s="5">
        <f t="shared" si="89"/>
        <v>130.80000000000001</v>
      </c>
      <c r="AB1769" s="5">
        <f t="shared" si="90"/>
        <v>51.299999999999983</v>
      </c>
      <c r="AC1769" s="5"/>
      <c r="AD1769" s="5"/>
      <c r="AE1769" s="146"/>
    </row>
    <row r="1770" spans="1:31" ht="16.95" customHeight="1" x14ac:dyDescent="0.3">
      <c r="A1770" s="3">
        <v>46082</v>
      </c>
      <c r="B1770" s="14">
        <v>46084</v>
      </c>
      <c r="C1770" s="7" t="s">
        <v>71</v>
      </c>
      <c r="D1770" s="5" t="s">
        <v>72</v>
      </c>
      <c r="E1770" s="147" t="s">
        <v>1680</v>
      </c>
      <c r="F1770" s="7"/>
      <c r="G1770" s="147" t="s">
        <v>7811</v>
      </c>
      <c r="H1770" s="145" t="s">
        <v>7812</v>
      </c>
      <c r="I1770" s="147" t="s">
        <v>5749</v>
      </c>
      <c r="J1770" s="147">
        <v>10</v>
      </c>
      <c r="K1770" s="147" t="s">
        <v>7813</v>
      </c>
      <c r="L1770" s="5">
        <f>VLOOKUP(I:I,[1]指导价!$A:$B,2,0)</f>
        <v>10.9</v>
      </c>
      <c r="M1770" s="124">
        <f t="shared" si="88"/>
        <v>17.553999999999998</v>
      </c>
      <c r="N1770" s="7" t="s">
        <v>77</v>
      </c>
      <c r="O1770" s="7"/>
      <c r="P1770" s="7"/>
      <c r="Q1770" s="7"/>
      <c r="R1770" s="7"/>
      <c r="S1770" s="7"/>
      <c r="T1770" s="23"/>
      <c r="U1770" s="5"/>
      <c r="V1770" s="7"/>
      <c r="W1770" s="147" t="s">
        <v>7814</v>
      </c>
      <c r="X1770" s="109" t="s">
        <v>7815</v>
      </c>
      <c r="Y1770" s="7"/>
      <c r="Z1770" s="147" t="s">
        <v>7814</v>
      </c>
      <c r="AA1770" s="5">
        <f t="shared" si="89"/>
        <v>109</v>
      </c>
      <c r="AB1770" s="5">
        <f t="shared" si="90"/>
        <v>66.539999999999992</v>
      </c>
      <c r="AC1770" s="5"/>
      <c r="AD1770" s="5"/>
      <c r="AE1770" s="146"/>
    </row>
    <row r="1771" spans="1:31" ht="16.95" customHeight="1" x14ac:dyDescent="0.3">
      <c r="A1771" s="3">
        <v>46082</v>
      </c>
      <c r="B1771" s="14">
        <v>46084</v>
      </c>
      <c r="C1771" s="5" t="str">
        <f>VLOOKUP(G1771,白名单!C:E,3,0)</f>
        <v>广州大区</v>
      </c>
      <c r="D1771" s="5" t="str">
        <f>VLOOKUP(G1771,白名单!C:F,4,0)</f>
        <v>广州喜万佳便利店有限公司</v>
      </c>
      <c r="E1771" s="147" t="s">
        <v>1680</v>
      </c>
      <c r="F1771" s="7"/>
      <c r="G1771" s="147" t="s">
        <v>1997</v>
      </c>
      <c r="H1771" s="145" t="s">
        <v>7816</v>
      </c>
      <c r="I1771" s="147" t="s">
        <v>3325</v>
      </c>
      <c r="J1771" s="147">
        <v>8</v>
      </c>
      <c r="K1771" s="147" t="s">
        <v>4805</v>
      </c>
      <c r="L1771" s="5">
        <f>VLOOKUP(I:I,[1]指导价!$A:$B,2,0)</f>
        <v>10.9</v>
      </c>
      <c r="M1771" s="124">
        <f t="shared" si="88"/>
        <v>10.975</v>
      </c>
      <c r="N1771" s="7" t="s">
        <v>77</v>
      </c>
      <c r="O1771" s="7"/>
      <c r="P1771" s="7"/>
      <c r="Q1771" s="7"/>
      <c r="R1771" s="7"/>
      <c r="S1771" s="7"/>
      <c r="T1771" s="23"/>
      <c r="U1771" s="5"/>
      <c r="V1771" s="7"/>
      <c r="W1771" s="147" t="s">
        <v>7817</v>
      </c>
      <c r="X1771" s="109" t="s">
        <v>7818</v>
      </c>
      <c r="Y1771" s="7"/>
      <c r="Z1771" s="147" t="s">
        <v>7817</v>
      </c>
      <c r="AA1771" s="5">
        <f t="shared" si="89"/>
        <v>87.2</v>
      </c>
      <c r="AB1771" s="5">
        <f t="shared" si="90"/>
        <v>0.59999999999999432</v>
      </c>
      <c r="AC1771" s="5"/>
      <c r="AD1771" s="5"/>
      <c r="AE1771" s="146"/>
    </row>
    <row r="1772" spans="1:31" ht="16.95" customHeight="1" x14ac:dyDescent="0.3">
      <c r="A1772" s="3">
        <v>46082</v>
      </c>
      <c r="B1772" s="14">
        <v>46084</v>
      </c>
      <c r="C1772" s="7" t="s">
        <v>71</v>
      </c>
      <c r="D1772" s="5" t="s">
        <v>72</v>
      </c>
      <c r="E1772" s="147" t="s">
        <v>1680</v>
      </c>
      <c r="F1772" s="7"/>
      <c r="G1772" s="147" t="s">
        <v>3980</v>
      </c>
      <c r="H1772" s="145" t="s">
        <v>7819</v>
      </c>
      <c r="I1772" s="147" t="s">
        <v>5749</v>
      </c>
      <c r="J1772" s="147">
        <v>6</v>
      </c>
      <c r="K1772" s="147" t="s">
        <v>7820</v>
      </c>
      <c r="L1772" s="5">
        <f>VLOOKUP(I:I,[1]指导价!$A:$B,2,0)</f>
        <v>10.9</v>
      </c>
      <c r="M1772" s="124">
        <f t="shared" si="88"/>
        <v>15.011666666666665</v>
      </c>
      <c r="N1772" s="7" t="s">
        <v>77</v>
      </c>
      <c r="O1772" s="7"/>
      <c r="P1772" s="7"/>
      <c r="Q1772" s="7"/>
      <c r="R1772" s="7"/>
      <c r="S1772" s="7"/>
      <c r="T1772" s="23"/>
      <c r="U1772" s="5"/>
      <c r="V1772" s="7"/>
      <c r="W1772" s="147" t="s">
        <v>7821</v>
      </c>
      <c r="X1772" s="109" t="s">
        <v>7822</v>
      </c>
      <c r="Y1772" s="7"/>
      <c r="Z1772" s="147" t="s">
        <v>7821</v>
      </c>
      <c r="AA1772" s="5">
        <f t="shared" si="89"/>
        <v>65.400000000000006</v>
      </c>
      <c r="AB1772" s="5">
        <f t="shared" si="90"/>
        <v>24.669999999999987</v>
      </c>
      <c r="AC1772" s="5"/>
      <c r="AD1772" s="5"/>
      <c r="AE1772" s="146"/>
    </row>
    <row r="1773" spans="1:31" ht="16.95" customHeight="1" x14ac:dyDescent="0.3">
      <c r="A1773" s="3">
        <v>46082</v>
      </c>
      <c r="B1773" s="14">
        <v>46084</v>
      </c>
      <c r="C1773" s="5" t="str">
        <f>VLOOKUP(G1773,白名单!C:E,3,0)</f>
        <v>广州大区</v>
      </c>
      <c r="D1773" s="5" t="str">
        <f>VLOOKUP(G1773,白名单!C:F,4,0)</f>
        <v>广州喜万佳便利店有限公司</v>
      </c>
      <c r="E1773" s="147" t="s">
        <v>1680</v>
      </c>
      <c r="F1773" s="7"/>
      <c r="G1773" s="147" t="s">
        <v>1997</v>
      </c>
      <c r="H1773" s="145" t="s">
        <v>7823</v>
      </c>
      <c r="I1773" s="147" t="s">
        <v>1683</v>
      </c>
      <c r="J1773" s="147">
        <v>6</v>
      </c>
      <c r="K1773" s="147" t="s">
        <v>3229</v>
      </c>
      <c r="L1773" s="5">
        <f>VLOOKUP(I:I,[1]指导价!$A:$B,2,0)</f>
        <v>9.9</v>
      </c>
      <c r="M1773" s="124">
        <f t="shared" si="88"/>
        <v>11.466666666666667</v>
      </c>
      <c r="N1773" s="7" t="s">
        <v>77</v>
      </c>
      <c r="O1773" s="7"/>
      <c r="P1773" s="7"/>
      <c r="Q1773" s="7"/>
      <c r="R1773" s="7"/>
      <c r="S1773" s="7"/>
      <c r="T1773" s="23"/>
      <c r="U1773" s="5"/>
      <c r="V1773" s="7"/>
      <c r="W1773" s="147" t="s">
        <v>7824</v>
      </c>
      <c r="X1773" s="109" t="s">
        <v>7825</v>
      </c>
      <c r="Y1773" s="7"/>
      <c r="Z1773" s="147" t="s">
        <v>7824</v>
      </c>
      <c r="AA1773" s="5">
        <f t="shared" si="89"/>
        <v>59.400000000000006</v>
      </c>
      <c r="AB1773" s="5">
        <f t="shared" si="90"/>
        <v>9.3999999999999915</v>
      </c>
      <c r="AC1773" s="5"/>
      <c r="AD1773" s="5"/>
      <c r="AE1773" s="146"/>
    </row>
    <row r="1774" spans="1:31" ht="16.95" customHeight="1" x14ac:dyDescent="0.3">
      <c r="A1774" s="3">
        <v>46082</v>
      </c>
      <c r="B1774" s="14">
        <v>46084</v>
      </c>
      <c r="C1774" s="5" t="str">
        <f>VLOOKUP(G1774,白名单!C:E,3,0)</f>
        <v>广州大区</v>
      </c>
      <c r="D1774" s="5" t="str">
        <f>VLOOKUP(G1774,白名单!C:F,4,0)</f>
        <v>广州喜万佳便利店有限公司</v>
      </c>
      <c r="E1774" s="147" t="s">
        <v>1680</v>
      </c>
      <c r="F1774" s="7"/>
      <c r="G1774" s="147" t="s">
        <v>1997</v>
      </c>
      <c r="H1774" s="145" t="s">
        <v>7826</v>
      </c>
      <c r="I1774" s="147" t="s">
        <v>1683</v>
      </c>
      <c r="J1774" s="147">
        <v>4</v>
      </c>
      <c r="K1774" s="147" t="s">
        <v>3000</v>
      </c>
      <c r="L1774" s="5">
        <f>VLOOKUP(I:I,[1]指导价!$A:$B,2,0)</f>
        <v>9.9</v>
      </c>
      <c r="M1774" s="124">
        <f t="shared" si="88"/>
        <v>12.2</v>
      </c>
      <c r="N1774" s="7" t="s">
        <v>77</v>
      </c>
      <c r="O1774" s="7"/>
      <c r="P1774" s="7"/>
      <c r="Q1774" s="7"/>
      <c r="R1774" s="7"/>
      <c r="S1774" s="7"/>
      <c r="T1774" s="23"/>
      <c r="U1774" s="5"/>
      <c r="V1774" s="7"/>
      <c r="W1774" s="147" t="s">
        <v>7827</v>
      </c>
      <c r="X1774" s="109" t="s">
        <v>7828</v>
      </c>
      <c r="Y1774" s="7"/>
      <c r="Z1774" s="147" t="s">
        <v>7827</v>
      </c>
      <c r="AA1774" s="5">
        <f t="shared" si="89"/>
        <v>39.6</v>
      </c>
      <c r="AB1774" s="5">
        <f t="shared" si="90"/>
        <v>9.1999999999999957</v>
      </c>
      <c r="AC1774" s="5"/>
      <c r="AD1774" s="5"/>
      <c r="AE1774" s="146"/>
    </row>
    <row r="1775" spans="1:31" ht="16.95" customHeight="1" x14ac:dyDescent="0.3">
      <c r="A1775" s="3">
        <v>46082</v>
      </c>
      <c r="B1775" s="14">
        <v>46084</v>
      </c>
      <c r="C1775" s="7" t="s">
        <v>71</v>
      </c>
      <c r="D1775" s="5" t="s">
        <v>72</v>
      </c>
      <c r="E1775" s="147" t="s">
        <v>1680</v>
      </c>
      <c r="F1775" s="7"/>
      <c r="G1775" s="147" t="s">
        <v>7829</v>
      </c>
      <c r="H1775" s="145" t="s">
        <v>7830</v>
      </c>
      <c r="I1775" s="147" t="s">
        <v>3325</v>
      </c>
      <c r="J1775" s="147">
        <v>32</v>
      </c>
      <c r="K1775" s="147" t="s">
        <v>7831</v>
      </c>
      <c r="L1775" s="5">
        <f>VLOOKUP(I:I,[1]指导价!$A:$B,2,0)</f>
        <v>10.9</v>
      </c>
      <c r="M1775" s="124">
        <f t="shared" si="88"/>
        <v>28.375</v>
      </c>
      <c r="N1775" s="7" t="s">
        <v>77</v>
      </c>
      <c r="O1775" s="7"/>
      <c r="P1775" s="7"/>
      <c r="Q1775" s="7"/>
      <c r="R1775" s="7"/>
      <c r="S1775" s="7"/>
      <c r="T1775" s="23"/>
      <c r="U1775" s="5"/>
      <c r="V1775" s="7"/>
      <c r="W1775" s="147" t="s">
        <v>7832</v>
      </c>
      <c r="X1775" s="109" t="s">
        <v>7833</v>
      </c>
      <c r="Y1775" s="7"/>
      <c r="Z1775" s="147" t="s">
        <v>7832</v>
      </c>
      <c r="AA1775" s="5">
        <f t="shared" si="89"/>
        <v>348.8</v>
      </c>
      <c r="AB1775" s="5">
        <f t="shared" si="90"/>
        <v>559.20000000000005</v>
      </c>
      <c r="AC1775" s="5"/>
      <c r="AD1775" s="5"/>
      <c r="AE1775" s="146"/>
    </row>
    <row r="1776" spans="1:31" ht="16.95" customHeight="1" x14ac:dyDescent="0.3">
      <c r="A1776" s="3">
        <v>46082</v>
      </c>
      <c r="B1776" s="14">
        <v>46084</v>
      </c>
      <c r="C1776" s="7" t="s">
        <v>71</v>
      </c>
      <c r="D1776" s="5" t="s">
        <v>72</v>
      </c>
      <c r="E1776" s="147" t="s">
        <v>1680</v>
      </c>
      <c r="F1776" s="7"/>
      <c r="G1776" s="147" t="s">
        <v>2472</v>
      </c>
      <c r="H1776" s="145" t="s">
        <v>7834</v>
      </c>
      <c r="I1776" s="147" t="s">
        <v>7835</v>
      </c>
      <c r="J1776" s="147">
        <v>12</v>
      </c>
      <c r="K1776" s="147" t="s">
        <v>7659</v>
      </c>
      <c r="L1776" s="5">
        <f>VLOOKUP(I:I,[1]指导价!$A:$B,2,0)</f>
        <v>3.3</v>
      </c>
      <c r="M1776" s="124">
        <f t="shared" si="88"/>
        <v>5.4833333333333334</v>
      </c>
      <c r="N1776" s="7" t="s">
        <v>77</v>
      </c>
      <c r="O1776" s="7"/>
      <c r="P1776" s="7"/>
      <c r="Q1776" s="7"/>
      <c r="R1776" s="7"/>
      <c r="S1776" s="7"/>
      <c r="T1776" s="23"/>
      <c r="U1776" s="5"/>
      <c r="V1776" s="7"/>
      <c r="W1776" s="147" t="s">
        <v>7836</v>
      </c>
      <c r="X1776" s="109" t="s">
        <v>7837</v>
      </c>
      <c r="Y1776" s="7"/>
      <c r="Z1776" s="147" t="s">
        <v>7836</v>
      </c>
      <c r="AA1776" s="5">
        <f t="shared" si="89"/>
        <v>39.599999999999994</v>
      </c>
      <c r="AB1776" s="5">
        <f t="shared" si="90"/>
        <v>26.200000000000003</v>
      </c>
      <c r="AC1776" s="5"/>
      <c r="AD1776" s="5"/>
      <c r="AE1776" s="146"/>
    </row>
    <row r="1777" spans="1:31" ht="16.95" customHeight="1" x14ac:dyDescent="0.3">
      <c r="A1777" s="3">
        <v>46082</v>
      </c>
      <c r="B1777" s="14">
        <v>46084</v>
      </c>
      <c r="C1777" s="7" t="s">
        <v>71</v>
      </c>
      <c r="D1777" s="5" t="s">
        <v>72</v>
      </c>
      <c r="E1777" s="147" t="s">
        <v>1680</v>
      </c>
      <c r="F1777" s="7"/>
      <c r="G1777" s="147" t="s">
        <v>2472</v>
      </c>
      <c r="H1777" s="145" t="s">
        <v>7838</v>
      </c>
      <c r="I1777" s="147" t="s">
        <v>7835</v>
      </c>
      <c r="J1777" s="147">
        <v>8</v>
      </c>
      <c r="K1777" s="147" t="s">
        <v>2524</v>
      </c>
      <c r="L1777" s="5">
        <f>VLOOKUP(I:I,[1]指导价!$A:$B,2,0)</f>
        <v>3.3</v>
      </c>
      <c r="M1777" s="124">
        <f t="shared" si="88"/>
        <v>5.7249999999999996</v>
      </c>
      <c r="N1777" s="7" t="s">
        <v>77</v>
      </c>
      <c r="O1777" s="7"/>
      <c r="P1777" s="7"/>
      <c r="Q1777" s="7"/>
      <c r="R1777" s="7"/>
      <c r="S1777" s="7"/>
      <c r="T1777" s="23"/>
      <c r="U1777" s="5"/>
      <c r="V1777" s="7"/>
      <c r="W1777" s="147" t="s">
        <v>7839</v>
      </c>
      <c r="X1777" s="109" t="s">
        <v>7840</v>
      </c>
      <c r="Y1777" s="7"/>
      <c r="Z1777" s="147" t="s">
        <v>7839</v>
      </c>
      <c r="AA1777" s="5">
        <f t="shared" si="89"/>
        <v>26.4</v>
      </c>
      <c r="AB1777" s="5">
        <f t="shared" si="90"/>
        <v>19.399999999999999</v>
      </c>
      <c r="AC1777" s="5"/>
      <c r="AD1777" s="5"/>
      <c r="AE1777" s="146"/>
    </row>
    <row r="1778" spans="1:31" ht="16.95" customHeight="1" x14ac:dyDescent="0.3">
      <c r="A1778" s="3">
        <v>46082</v>
      </c>
      <c r="B1778" s="14">
        <v>46084</v>
      </c>
      <c r="C1778" s="7" t="s">
        <v>71</v>
      </c>
      <c r="D1778" s="5" t="s">
        <v>72</v>
      </c>
      <c r="E1778" s="147" t="s">
        <v>1680</v>
      </c>
      <c r="F1778" s="7"/>
      <c r="G1778" s="147" t="s">
        <v>2472</v>
      </c>
      <c r="H1778" s="145" t="s">
        <v>7841</v>
      </c>
      <c r="I1778" s="147" t="s">
        <v>7835</v>
      </c>
      <c r="J1778" s="147">
        <v>4</v>
      </c>
      <c r="K1778" s="147" t="s">
        <v>7842</v>
      </c>
      <c r="L1778" s="5">
        <f>VLOOKUP(I:I,[1]指导价!$A:$B,2,0)</f>
        <v>3.3</v>
      </c>
      <c r="M1778" s="124">
        <f t="shared" si="88"/>
        <v>7.2</v>
      </c>
      <c r="N1778" s="7" t="s">
        <v>77</v>
      </c>
      <c r="O1778" s="7"/>
      <c r="P1778" s="7"/>
      <c r="Q1778" s="7"/>
      <c r="R1778" s="7"/>
      <c r="S1778" s="7"/>
      <c r="T1778" s="23"/>
      <c r="U1778" s="5"/>
      <c r="V1778" s="7"/>
      <c r="W1778" s="147" t="s">
        <v>7843</v>
      </c>
      <c r="X1778" s="109" t="s">
        <v>7844</v>
      </c>
      <c r="Y1778" s="7"/>
      <c r="Z1778" s="147" t="s">
        <v>7843</v>
      </c>
      <c r="AA1778" s="5">
        <f t="shared" si="89"/>
        <v>13.2</v>
      </c>
      <c r="AB1778" s="5">
        <f t="shared" si="90"/>
        <v>15.600000000000001</v>
      </c>
      <c r="AC1778" s="5"/>
      <c r="AD1778" s="5"/>
      <c r="AE1778" s="146"/>
    </row>
    <row r="1779" spans="1:31" ht="16.95" customHeight="1" x14ac:dyDescent="0.3">
      <c r="A1779" s="3">
        <v>46082</v>
      </c>
      <c r="B1779" s="14">
        <v>46084</v>
      </c>
      <c r="C1779" s="5" t="str">
        <f>VLOOKUP(G1779,白名单!C:E,3,0)</f>
        <v>广州大区</v>
      </c>
      <c r="D1779" s="5" t="str">
        <f>VLOOKUP(G1779,白名单!C:F,4,0)</f>
        <v>广州喜万佳便利店有限公司</v>
      </c>
      <c r="E1779" s="147" t="s">
        <v>1680</v>
      </c>
      <c r="F1779" s="7"/>
      <c r="G1779" s="147" t="s">
        <v>1898</v>
      </c>
      <c r="H1779" s="145" t="s">
        <v>7845</v>
      </c>
      <c r="I1779" s="147" t="s">
        <v>1683</v>
      </c>
      <c r="J1779" s="147">
        <v>6</v>
      </c>
      <c r="K1779" s="147" t="s">
        <v>3229</v>
      </c>
      <c r="L1779" s="5">
        <f>VLOOKUP(I:I,[1]指导价!$A:$B,2,0)</f>
        <v>9.9</v>
      </c>
      <c r="M1779" s="124">
        <f t="shared" si="88"/>
        <v>11.466666666666667</v>
      </c>
      <c r="N1779" s="7" t="s">
        <v>77</v>
      </c>
      <c r="O1779" s="7"/>
      <c r="P1779" s="7"/>
      <c r="Q1779" s="7"/>
      <c r="R1779" s="7"/>
      <c r="S1779" s="7"/>
      <c r="T1779" s="23"/>
      <c r="U1779" s="5"/>
      <c r="V1779" s="7"/>
      <c r="W1779" s="147" t="s">
        <v>7846</v>
      </c>
      <c r="X1779" s="109" t="s">
        <v>7847</v>
      </c>
      <c r="Y1779" s="7"/>
      <c r="Z1779" s="147" t="s">
        <v>7846</v>
      </c>
      <c r="AA1779" s="5">
        <f t="shared" si="89"/>
        <v>59.400000000000006</v>
      </c>
      <c r="AB1779" s="5">
        <f t="shared" si="90"/>
        <v>9.3999999999999915</v>
      </c>
      <c r="AC1779" s="5"/>
      <c r="AD1779" s="5"/>
      <c r="AE1779" s="146"/>
    </row>
    <row r="1780" spans="1:31" ht="16.95" customHeight="1" x14ac:dyDescent="0.3">
      <c r="A1780" s="3">
        <v>46082</v>
      </c>
      <c r="B1780" s="14">
        <v>46084</v>
      </c>
      <c r="C1780" s="5" t="str">
        <f>VLOOKUP(G1780,白名单!C:E,3,0)</f>
        <v>广州大区</v>
      </c>
      <c r="D1780" s="5" t="str">
        <f>VLOOKUP(G1780,白名单!C:F,4,0)</f>
        <v>广州喜万佳便利店有限公司</v>
      </c>
      <c r="E1780" s="147" t="s">
        <v>1680</v>
      </c>
      <c r="F1780" s="7"/>
      <c r="G1780" s="147" t="s">
        <v>1898</v>
      </c>
      <c r="H1780" s="145" t="s">
        <v>7848</v>
      </c>
      <c r="I1780" s="147" t="s">
        <v>7849</v>
      </c>
      <c r="J1780" s="147">
        <v>3</v>
      </c>
      <c r="K1780" s="147" t="s">
        <v>3010</v>
      </c>
      <c r="L1780" s="5">
        <f>VLOOKUP(I:I,[1]指导价!$A:$B,2,0)</f>
        <v>14.9</v>
      </c>
      <c r="M1780" s="124">
        <f t="shared" si="88"/>
        <v>24.666666666666668</v>
      </c>
      <c r="N1780" s="7" t="s">
        <v>77</v>
      </c>
      <c r="O1780" s="7"/>
      <c r="P1780" s="7"/>
      <c r="Q1780" s="7"/>
      <c r="R1780" s="7"/>
      <c r="S1780" s="7"/>
      <c r="T1780" s="23"/>
      <c r="U1780" s="5"/>
      <c r="V1780" s="7"/>
      <c r="W1780" s="147" t="s">
        <v>7850</v>
      </c>
      <c r="X1780" s="109" t="s">
        <v>7851</v>
      </c>
      <c r="Y1780" s="7"/>
      <c r="Z1780" s="147" t="s">
        <v>7850</v>
      </c>
      <c r="AA1780" s="5">
        <f t="shared" si="89"/>
        <v>44.7</v>
      </c>
      <c r="AB1780" s="5">
        <f t="shared" si="90"/>
        <v>29.299999999999997</v>
      </c>
      <c r="AC1780" s="5"/>
      <c r="AD1780" s="5"/>
      <c r="AE1780" s="146"/>
    </row>
    <row r="1781" spans="1:31" ht="16.95" customHeight="1" x14ac:dyDescent="0.3">
      <c r="A1781" s="3">
        <v>46082</v>
      </c>
      <c r="B1781" s="14">
        <v>46084</v>
      </c>
      <c r="C1781" s="5" t="str">
        <f>VLOOKUP(G1781,白名单!C:E,3,0)</f>
        <v>广州大区</v>
      </c>
      <c r="D1781" s="5" t="str">
        <f>VLOOKUP(G1781,白名单!C:F,4,0)</f>
        <v>广州喜万佳便利店有限公司</v>
      </c>
      <c r="E1781" s="147" t="s">
        <v>1680</v>
      </c>
      <c r="F1781" s="7"/>
      <c r="G1781" s="147" t="s">
        <v>1898</v>
      </c>
      <c r="H1781" s="145" t="s">
        <v>7852</v>
      </c>
      <c r="I1781" s="147" t="s">
        <v>7688</v>
      </c>
      <c r="J1781" s="147">
        <v>10</v>
      </c>
      <c r="K1781" s="147" t="s">
        <v>3010</v>
      </c>
      <c r="L1781" s="5">
        <f>VLOOKUP(I:I,[1]指导价!$A:$B,2,0)</f>
        <v>5.4</v>
      </c>
      <c r="M1781" s="124">
        <f t="shared" si="88"/>
        <v>7.4</v>
      </c>
      <c r="N1781" s="7" t="s">
        <v>77</v>
      </c>
      <c r="O1781" s="7"/>
      <c r="P1781" s="7"/>
      <c r="Q1781" s="7"/>
      <c r="R1781" s="7"/>
      <c r="S1781" s="7"/>
      <c r="T1781" s="23"/>
      <c r="U1781" s="5"/>
      <c r="V1781" s="7"/>
      <c r="W1781" s="147" t="s">
        <v>7853</v>
      </c>
      <c r="X1781" s="109" t="s">
        <v>7854</v>
      </c>
      <c r="Y1781" s="7"/>
      <c r="Z1781" s="147" t="s">
        <v>7853</v>
      </c>
      <c r="AA1781" s="5">
        <f t="shared" si="89"/>
        <v>54</v>
      </c>
      <c r="AB1781" s="5">
        <f t="shared" si="90"/>
        <v>20</v>
      </c>
      <c r="AC1781" s="5"/>
      <c r="AD1781" s="5"/>
      <c r="AE1781" s="146"/>
    </row>
    <row r="1782" spans="1:31" ht="16.95" customHeight="1" x14ac:dyDescent="0.3">
      <c r="A1782" s="3">
        <v>46082</v>
      </c>
      <c r="B1782" s="14">
        <v>46084</v>
      </c>
      <c r="C1782" s="7" t="s">
        <v>71</v>
      </c>
      <c r="D1782" s="5" t="s">
        <v>72</v>
      </c>
      <c r="E1782" s="147" t="s">
        <v>1680</v>
      </c>
      <c r="F1782" s="7"/>
      <c r="G1782" s="147" t="s">
        <v>7806</v>
      </c>
      <c r="H1782" s="145" t="s">
        <v>7855</v>
      </c>
      <c r="I1782" s="147" t="s">
        <v>5749</v>
      </c>
      <c r="J1782" s="147">
        <v>1</v>
      </c>
      <c r="K1782" s="147" t="s">
        <v>7856</v>
      </c>
      <c r="L1782" s="5">
        <f>VLOOKUP(I:I,[1]指导价!$A:$B,2,0)</f>
        <v>10.9</v>
      </c>
      <c r="M1782" s="124">
        <f t="shared" si="88"/>
        <v>25.7</v>
      </c>
      <c r="N1782" s="7" t="s">
        <v>77</v>
      </c>
      <c r="O1782" s="7"/>
      <c r="P1782" s="7"/>
      <c r="Q1782" s="7"/>
      <c r="R1782" s="7"/>
      <c r="S1782" s="7"/>
      <c r="T1782" s="23"/>
      <c r="U1782" s="5"/>
      <c r="V1782" s="7"/>
      <c r="W1782" s="147" t="s">
        <v>7857</v>
      </c>
      <c r="X1782" s="109" t="s">
        <v>7858</v>
      </c>
      <c r="Y1782" s="7"/>
      <c r="Z1782" s="147" t="s">
        <v>7857</v>
      </c>
      <c r="AA1782" s="5">
        <f t="shared" si="89"/>
        <v>10.9</v>
      </c>
      <c r="AB1782" s="5">
        <f t="shared" si="90"/>
        <v>14.799999999999999</v>
      </c>
      <c r="AC1782" s="5"/>
      <c r="AD1782" s="5"/>
      <c r="AE1782" s="146"/>
    </row>
    <row r="1783" spans="1:31" ht="16.95" customHeight="1" x14ac:dyDescent="0.3">
      <c r="A1783" s="3">
        <v>46082</v>
      </c>
      <c r="B1783" s="14">
        <v>46084</v>
      </c>
      <c r="C1783" s="7" t="s">
        <v>71</v>
      </c>
      <c r="D1783" s="5" t="s">
        <v>72</v>
      </c>
      <c r="E1783" s="147" t="s">
        <v>1680</v>
      </c>
      <c r="F1783" s="7"/>
      <c r="G1783" s="147" t="s">
        <v>3496</v>
      </c>
      <c r="H1783" s="145" t="s">
        <v>7859</v>
      </c>
      <c r="I1783" s="147" t="s">
        <v>3325</v>
      </c>
      <c r="J1783" s="147">
        <v>6</v>
      </c>
      <c r="K1783" s="147" t="s">
        <v>7860</v>
      </c>
      <c r="L1783" s="5">
        <f>VLOOKUP(I:I,[1]指导价!$A:$B,2,0)</f>
        <v>10.9</v>
      </c>
      <c r="M1783" s="124">
        <f t="shared" si="88"/>
        <v>17.940000000000001</v>
      </c>
      <c r="N1783" s="7" t="s">
        <v>77</v>
      </c>
      <c r="O1783" s="7"/>
      <c r="P1783" s="7"/>
      <c r="Q1783" s="7"/>
      <c r="R1783" s="7"/>
      <c r="S1783" s="7"/>
      <c r="T1783" s="23"/>
      <c r="U1783" s="5"/>
      <c r="V1783" s="7"/>
      <c r="W1783" s="147" t="s">
        <v>7861</v>
      </c>
      <c r="X1783" s="109" t="s">
        <v>7862</v>
      </c>
      <c r="Y1783" s="7"/>
      <c r="Z1783" s="147" t="s">
        <v>7861</v>
      </c>
      <c r="AA1783" s="5">
        <f t="shared" si="89"/>
        <v>65.400000000000006</v>
      </c>
      <c r="AB1783" s="5">
        <f t="shared" si="90"/>
        <v>42.239999999999995</v>
      </c>
      <c r="AC1783" s="5"/>
      <c r="AD1783" s="5"/>
      <c r="AE1783" s="146"/>
    </row>
    <row r="1784" spans="1:31" ht="16.95" customHeight="1" x14ac:dyDescent="0.3">
      <c r="A1784" s="3">
        <v>46082</v>
      </c>
      <c r="B1784" s="14">
        <v>46084</v>
      </c>
      <c r="C1784" s="7" t="s">
        <v>71</v>
      </c>
      <c r="D1784" s="5" t="s">
        <v>72</v>
      </c>
      <c r="E1784" s="147" t="s">
        <v>1680</v>
      </c>
      <c r="F1784" s="7"/>
      <c r="G1784" s="147" t="s">
        <v>7863</v>
      </c>
      <c r="H1784" s="145" t="s">
        <v>7864</v>
      </c>
      <c r="I1784" s="147" t="s">
        <v>5749</v>
      </c>
      <c r="J1784" s="147">
        <v>12</v>
      </c>
      <c r="K1784" s="147" t="s">
        <v>7865</v>
      </c>
      <c r="L1784" s="5">
        <f>VLOOKUP(I:I,[1]指导价!$A:$B,2,0)</f>
        <v>10.9</v>
      </c>
      <c r="M1784" s="124">
        <f t="shared" si="88"/>
        <v>12.506666666666668</v>
      </c>
      <c r="N1784" s="7" t="s">
        <v>77</v>
      </c>
      <c r="O1784" s="7"/>
      <c r="P1784" s="7"/>
      <c r="Q1784" s="7"/>
      <c r="R1784" s="7"/>
      <c r="S1784" s="7"/>
      <c r="T1784" s="23"/>
      <c r="U1784" s="5"/>
      <c r="V1784" s="7"/>
      <c r="W1784" s="147" t="s">
        <v>7866</v>
      </c>
      <c r="X1784" s="109" t="s">
        <v>7867</v>
      </c>
      <c r="Y1784" s="7"/>
      <c r="Z1784" s="147" t="s">
        <v>7866</v>
      </c>
      <c r="AA1784" s="5">
        <f t="shared" si="89"/>
        <v>130.80000000000001</v>
      </c>
      <c r="AB1784" s="5">
        <f t="shared" si="90"/>
        <v>19.28</v>
      </c>
      <c r="AC1784" s="5"/>
      <c r="AD1784" s="5"/>
      <c r="AE1784" s="146"/>
    </row>
    <row r="1785" spans="1:31" ht="16.95" customHeight="1" x14ac:dyDescent="0.3">
      <c r="A1785" s="3">
        <v>46082</v>
      </c>
      <c r="B1785" s="14">
        <v>46084</v>
      </c>
      <c r="C1785" s="7" t="s">
        <v>71</v>
      </c>
      <c r="D1785" s="5" t="s">
        <v>72</v>
      </c>
      <c r="E1785" s="147" t="s">
        <v>1680</v>
      </c>
      <c r="F1785" s="7"/>
      <c r="G1785" s="147" t="s">
        <v>7868</v>
      </c>
      <c r="H1785" s="145" t="s">
        <v>7869</v>
      </c>
      <c r="I1785" s="147" t="s">
        <v>5749</v>
      </c>
      <c r="J1785" s="147">
        <v>10</v>
      </c>
      <c r="K1785" s="147" t="s">
        <v>7870</v>
      </c>
      <c r="L1785" s="5">
        <f>VLOOKUP(I:I,[1]指导价!$A:$B,2,0)</f>
        <v>10.9</v>
      </c>
      <c r="M1785" s="124">
        <f t="shared" si="88"/>
        <v>15.5</v>
      </c>
      <c r="N1785" s="7" t="s">
        <v>77</v>
      </c>
      <c r="O1785" s="7"/>
      <c r="P1785" s="7"/>
      <c r="Q1785" s="7"/>
      <c r="R1785" s="7"/>
      <c r="S1785" s="7"/>
      <c r="T1785" s="23"/>
      <c r="U1785" s="5"/>
      <c r="V1785" s="7"/>
      <c r="W1785" s="147" t="s">
        <v>7871</v>
      </c>
      <c r="X1785" s="109" t="s">
        <v>7872</v>
      </c>
      <c r="Y1785" s="7"/>
      <c r="Z1785" s="147" t="s">
        <v>7871</v>
      </c>
      <c r="AA1785" s="5">
        <f t="shared" si="89"/>
        <v>109</v>
      </c>
      <c r="AB1785" s="5">
        <f t="shared" si="90"/>
        <v>46</v>
      </c>
      <c r="AC1785" s="5"/>
      <c r="AD1785" s="5"/>
      <c r="AE1785" s="146"/>
    </row>
    <row r="1786" spans="1:31" ht="16.95" customHeight="1" x14ac:dyDescent="0.3">
      <c r="A1786" s="3">
        <v>46082</v>
      </c>
      <c r="B1786" s="14">
        <v>46084</v>
      </c>
      <c r="C1786" s="7" t="s">
        <v>71</v>
      </c>
      <c r="D1786" s="5" t="s">
        <v>72</v>
      </c>
      <c r="E1786" s="147" t="s">
        <v>1680</v>
      </c>
      <c r="F1786" s="7"/>
      <c r="G1786" s="147" t="s">
        <v>7873</v>
      </c>
      <c r="H1786" s="145" t="s">
        <v>7874</v>
      </c>
      <c r="I1786" s="147" t="s">
        <v>5749</v>
      </c>
      <c r="J1786" s="147">
        <v>12</v>
      </c>
      <c r="K1786" s="147" t="s">
        <v>7875</v>
      </c>
      <c r="L1786" s="5">
        <f>VLOOKUP(I:I,[1]指导价!$A:$B,2,0)</f>
        <v>10.9</v>
      </c>
      <c r="M1786" s="124">
        <f t="shared" si="88"/>
        <v>11.019166666666665</v>
      </c>
      <c r="N1786" s="7" t="s">
        <v>77</v>
      </c>
      <c r="O1786" s="7"/>
      <c r="P1786" s="7"/>
      <c r="Q1786" s="7"/>
      <c r="R1786" s="7"/>
      <c r="S1786" s="7"/>
      <c r="T1786" s="23"/>
      <c r="U1786" s="5"/>
      <c r="V1786" s="7"/>
      <c r="W1786" s="147" t="s">
        <v>7876</v>
      </c>
      <c r="X1786" s="109" t="s">
        <v>7877</v>
      </c>
      <c r="Y1786" s="7"/>
      <c r="Z1786" s="147" t="s">
        <v>7876</v>
      </c>
      <c r="AA1786" s="5">
        <f t="shared" si="89"/>
        <v>130.80000000000001</v>
      </c>
      <c r="AB1786" s="5">
        <f t="shared" si="90"/>
        <v>1.4299999999999784</v>
      </c>
      <c r="AC1786" s="5"/>
      <c r="AD1786" s="5"/>
      <c r="AE1786" s="146"/>
    </row>
    <row r="1787" spans="1:31" ht="16.95" customHeight="1" x14ac:dyDescent="0.3">
      <c r="A1787" s="3">
        <v>46082</v>
      </c>
      <c r="B1787" s="14">
        <v>46084</v>
      </c>
      <c r="C1787" s="7" t="s">
        <v>71</v>
      </c>
      <c r="D1787" s="5" t="s">
        <v>72</v>
      </c>
      <c r="E1787" s="147" t="s">
        <v>1680</v>
      </c>
      <c r="F1787" s="7"/>
      <c r="G1787" s="147" t="s">
        <v>7878</v>
      </c>
      <c r="H1787" s="145" t="s">
        <v>7879</v>
      </c>
      <c r="I1787" s="147" t="s">
        <v>3325</v>
      </c>
      <c r="J1787" s="147">
        <v>24</v>
      </c>
      <c r="K1787" s="147" t="s">
        <v>7880</v>
      </c>
      <c r="L1787" s="5">
        <f>VLOOKUP(I:I,[1]指导价!$A:$B,2,0)</f>
        <v>10.9</v>
      </c>
      <c r="M1787" s="124">
        <f t="shared" si="88"/>
        <v>11.710416666666667</v>
      </c>
      <c r="N1787" s="7" t="s">
        <v>77</v>
      </c>
      <c r="O1787" s="7"/>
      <c r="P1787" s="7"/>
      <c r="Q1787" s="7"/>
      <c r="R1787" s="7"/>
      <c r="S1787" s="7"/>
      <c r="T1787" s="23"/>
      <c r="U1787" s="5"/>
      <c r="V1787" s="7"/>
      <c r="W1787" s="147" t="s">
        <v>7881</v>
      </c>
      <c r="X1787" s="109" t="s">
        <v>7882</v>
      </c>
      <c r="Y1787" s="7"/>
      <c r="Z1787" s="147" t="s">
        <v>7881</v>
      </c>
      <c r="AA1787" s="5">
        <f t="shared" si="89"/>
        <v>261.60000000000002</v>
      </c>
      <c r="AB1787" s="5">
        <f t="shared" si="90"/>
        <v>19.449999999999989</v>
      </c>
      <c r="AC1787" s="5"/>
      <c r="AD1787" s="5"/>
      <c r="AE1787" s="146"/>
    </row>
    <row r="1788" spans="1:31" ht="16.95" customHeight="1" x14ac:dyDescent="0.3">
      <c r="A1788" s="3">
        <v>46082</v>
      </c>
      <c r="B1788" s="14">
        <v>46084</v>
      </c>
      <c r="C1788" s="7" t="s">
        <v>71</v>
      </c>
      <c r="D1788" s="5" t="s">
        <v>72</v>
      </c>
      <c r="E1788" s="147" t="s">
        <v>1680</v>
      </c>
      <c r="F1788" s="7"/>
      <c r="G1788" s="147" t="s">
        <v>7878</v>
      </c>
      <c r="H1788" s="145" t="s">
        <v>7883</v>
      </c>
      <c r="I1788" s="147" t="s">
        <v>3325</v>
      </c>
      <c r="J1788" s="147">
        <v>16</v>
      </c>
      <c r="K1788" s="147" t="s">
        <v>7884</v>
      </c>
      <c r="L1788" s="5">
        <f>VLOOKUP(I:I,[1]指导价!$A:$B,2,0)</f>
        <v>10.9</v>
      </c>
      <c r="M1788" s="124">
        <f t="shared" si="88"/>
        <v>11.403124999999999</v>
      </c>
      <c r="N1788" s="7" t="s">
        <v>77</v>
      </c>
      <c r="O1788" s="7"/>
      <c r="P1788" s="7"/>
      <c r="Q1788" s="7"/>
      <c r="R1788" s="7"/>
      <c r="S1788" s="7"/>
      <c r="T1788" s="23"/>
      <c r="U1788" s="5"/>
      <c r="V1788" s="7"/>
      <c r="W1788" s="147" t="s">
        <v>7885</v>
      </c>
      <c r="X1788" s="109" t="s">
        <v>7886</v>
      </c>
      <c r="Y1788" s="7"/>
      <c r="Z1788" s="147" t="s">
        <v>7885</v>
      </c>
      <c r="AA1788" s="5">
        <f t="shared" si="89"/>
        <v>174.4</v>
      </c>
      <c r="AB1788" s="5">
        <f t="shared" si="90"/>
        <v>8.0499999999999829</v>
      </c>
      <c r="AC1788" s="5"/>
      <c r="AD1788" s="5"/>
      <c r="AE1788" s="146"/>
    </row>
    <row r="1789" spans="1:31" ht="16.95" customHeight="1" x14ac:dyDescent="0.3">
      <c r="A1789" s="3">
        <v>46082</v>
      </c>
      <c r="B1789" s="14">
        <v>46084</v>
      </c>
      <c r="C1789" s="7" t="s">
        <v>71</v>
      </c>
      <c r="D1789" s="5" t="s">
        <v>72</v>
      </c>
      <c r="E1789" s="147" t="s">
        <v>1680</v>
      </c>
      <c r="F1789" s="7"/>
      <c r="G1789" s="147" t="s">
        <v>7756</v>
      </c>
      <c r="H1789" s="145" t="s">
        <v>7887</v>
      </c>
      <c r="I1789" s="147" t="s">
        <v>5749</v>
      </c>
      <c r="J1789" s="147">
        <v>12</v>
      </c>
      <c r="K1789" s="147" t="s">
        <v>7888</v>
      </c>
      <c r="L1789" s="5">
        <f>VLOOKUP(I:I,[1]指导价!$A:$B,2,0)</f>
        <v>10.9</v>
      </c>
      <c r="M1789" s="124">
        <f t="shared" si="88"/>
        <v>14.669166666666667</v>
      </c>
      <c r="N1789" s="7" t="s">
        <v>77</v>
      </c>
      <c r="O1789" s="7"/>
      <c r="P1789" s="7"/>
      <c r="Q1789" s="7"/>
      <c r="R1789" s="7"/>
      <c r="S1789" s="7"/>
      <c r="T1789" s="23"/>
      <c r="U1789" s="5"/>
      <c r="V1789" s="7"/>
      <c r="W1789" s="147" t="s">
        <v>7889</v>
      </c>
      <c r="X1789" s="109" t="s">
        <v>7890</v>
      </c>
      <c r="Y1789" s="7"/>
      <c r="Z1789" s="147" t="s">
        <v>7889</v>
      </c>
      <c r="AA1789" s="5">
        <f t="shared" si="89"/>
        <v>130.80000000000001</v>
      </c>
      <c r="AB1789" s="5">
        <f t="shared" si="90"/>
        <v>45.22999999999999</v>
      </c>
      <c r="AC1789" s="5"/>
      <c r="AD1789" s="5"/>
      <c r="AE1789" s="146"/>
    </row>
    <row r="1790" spans="1:31" ht="16.95" customHeight="1" x14ac:dyDescent="0.3">
      <c r="A1790" s="3">
        <v>46082</v>
      </c>
      <c r="B1790" s="14">
        <v>46084</v>
      </c>
      <c r="C1790" s="7" t="s">
        <v>71</v>
      </c>
      <c r="D1790" s="5" t="s">
        <v>72</v>
      </c>
      <c r="E1790" s="147" t="s">
        <v>1680</v>
      </c>
      <c r="F1790" s="7"/>
      <c r="G1790" s="147" t="s">
        <v>7891</v>
      </c>
      <c r="H1790" s="145" t="s">
        <v>7892</v>
      </c>
      <c r="I1790" s="147" t="s">
        <v>5749</v>
      </c>
      <c r="J1790" s="147">
        <v>16</v>
      </c>
      <c r="K1790" s="147" t="s">
        <v>7893</v>
      </c>
      <c r="L1790" s="5">
        <f>VLOOKUP(I:I,[1]指导价!$A:$B,2,0)</f>
        <v>10.9</v>
      </c>
      <c r="M1790" s="124">
        <f t="shared" si="88"/>
        <v>13.646875</v>
      </c>
      <c r="N1790" s="7" t="s">
        <v>77</v>
      </c>
      <c r="O1790" s="7"/>
      <c r="P1790" s="7"/>
      <c r="Q1790" s="7"/>
      <c r="R1790" s="7"/>
      <c r="S1790" s="7"/>
      <c r="T1790" s="23"/>
      <c r="U1790" s="5"/>
      <c r="V1790" s="7"/>
      <c r="W1790" s="147" t="s">
        <v>7894</v>
      </c>
      <c r="X1790" s="109" t="s">
        <v>7895</v>
      </c>
      <c r="Y1790" s="7"/>
      <c r="Z1790" s="147" t="s">
        <v>7894</v>
      </c>
      <c r="AA1790" s="5">
        <f t="shared" si="89"/>
        <v>174.4</v>
      </c>
      <c r="AB1790" s="5">
        <f t="shared" si="90"/>
        <v>43.949999999999989</v>
      </c>
      <c r="AC1790" s="5"/>
      <c r="AD1790" s="5"/>
      <c r="AE1790" s="146"/>
    </row>
    <row r="1791" spans="1:31" ht="16.95" customHeight="1" x14ac:dyDescent="0.3">
      <c r="A1791" s="3">
        <v>46082</v>
      </c>
      <c r="B1791" s="14">
        <v>46084</v>
      </c>
      <c r="C1791" s="7" t="s">
        <v>71</v>
      </c>
      <c r="D1791" s="5" t="s">
        <v>72</v>
      </c>
      <c r="E1791" s="147" t="s">
        <v>1680</v>
      </c>
      <c r="F1791" s="7"/>
      <c r="G1791" s="147" t="s">
        <v>7868</v>
      </c>
      <c r="H1791" s="145" t="s">
        <v>7896</v>
      </c>
      <c r="I1791" s="147" t="s">
        <v>5749</v>
      </c>
      <c r="J1791" s="147">
        <v>10</v>
      </c>
      <c r="K1791" s="147" t="s">
        <v>7870</v>
      </c>
      <c r="L1791" s="5">
        <f>VLOOKUP(I:I,[1]指导价!$A:$B,2,0)</f>
        <v>10.9</v>
      </c>
      <c r="M1791" s="124">
        <f t="shared" si="88"/>
        <v>15.5</v>
      </c>
      <c r="N1791" s="7" t="s">
        <v>77</v>
      </c>
      <c r="O1791" s="7"/>
      <c r="P1791" s="7"/>
      <c r="Q1791" s="7"/>
      <c r="R1791" s="7"/>
      <c r="S1791" s="7"/>
      <c r="T1791" s="23"/>
      <c r="U1791" s="5"/>
      <c r="V1791" s="7"/>
      <c r="W1791" s="147" t="s">
        <v>7897</v>
      </c>
      <c r="X1791" s="109" t="s">
        <v>7872</v>
      </c>
      <c r="Y1791" s="7"/>
      <c r="Z1791" s="147" t="s">
        <v>7897</v>
      </c>
      <c r="AA1791" s="5">
        <f t="shared" si="89"/>
        <v>109</v>
      </c>
      <c r="AB1791" s="5">
        <f t="shared" si="90"/>
        <v>46</v>
      </c>
      <c r="AC1791" s="5"/>
      <c r="AD1791" s="5"/>
      <c r="AE1791" s="146"/>
    </row>
    <row r="1792" spans="1:31" ht="16.95" customHeight="1" x14ac:dyDescent="0.3">
      <c r="A1792" s="3">
        <v>46082</v>
      </c>
      <c r="B1792" s="14">
        <v>46084</v>
      </c>
      <c r="C1792" s="7" t="s">
        <v>71</v>
      </c>
      <c r="D1792" s="5" t="s">
        <v>72</v>
      </c>
      <c r="E1792" s="147" t="s">
        <v>1680</v>
      </c>
      <c r="F1792" s="7"/>
      <c r="G1792" s="147" t="s">
        <v>4153</v>
      </c>
      <c r="H1792" s="145" t="s">
        <v>7898</v>
      </c>
      <c r="I1792" s="147" t="s">
        <v>5749</v>
      </c>
      <c r="J1792" s="147">
        <v>24</v>
      </c>
      <c r="K1792" s="147" t="s">
        <v>7899</v>
      </c>
      <c r="L1792" s="5">
        <f>VLOOKUP(I:I,[1]指导价!$A:$B,2,0)</f>
        <v>10.9</v>
      </c>
      <c r="M1792" s="124">
        <f t="shared" ref="M1792:M1849" si="91">K1792/J1792</f>
        <v>13.659583333333332</v>
      </c>
      <c r="N1792" s="7" t="s">
        <v>77</v>
      </c>
      <c r="O1792" s="7"/>
      <c r="P1792" s="7"/>
      <c r="Q1792" s="7"/>
      <c r="R1792" s="7"/>
      <c r="S1792" s="7"/>
      <c r="T1792" s="23"/>
      <c r="U1792" s="5"/>
      <c r="V1792" s="7"/>
      <c r="W1792" s="147" t="s">
        <v>7900</v>
      </c>
      <c r="X1792" s="109" t="s">
        <v>7901</v>
      </c>
      <c r="Y1792" s="7"/>
      <c r="Z1792" s="147" t="s">
        <v>7900</v>
      </c>
      <c r="AA1792" s="5">
        <f t="shared" ref="AA1792:AA1849" si="92">J1792*L1792</f>
        <v>261.60000000000002</v>
      </c>
      <c r="AB1792" s="5">
        <f t="shared" ref="AB1792:AB1849" si="93">K:K-AA:AA</f>
        <v>66.229999999999961</v>
      </c>
      <c r="AC1792" s="5"/>
      <c r="AD1792" s="5"/>
      <c r="AE1792" s="146"/>
    </row>
    <row r="1793" spans="1:31" ht="16.95" customHeight="1" x14ac:dyDescent="0.3">
      <c r="A1793" s="3">
        <v>46082</v>
      </c>
      <c r="B1793" s="14">
        <v>46084</v>
      </c>
      <c r="C1793" s="7" t="s">
        <v>71</v>
      </c>
      <c r="D1793" s="5" t="s">
        <v>72</v>
      </c>
      <c r="E1793" s="147" t="s">
        <v>1680</v>
      </c>
      <c r="F1793" s="7"/>
      <c r="G1793" s="147" t="s">
        <v>2536</v>
      </c>
      <c r="H1793" s="145" t="s">
        <v>7902</v>
      </c>
      <c r="I1793" s="147" t="s">
        <v>5749</v>
      </c>
      <c r="J1793" s="147">
        <v>10</v>
      </c>
      <c r="K1793" s="147" t="s">
        <v>7903</v>
      </c>
      <c r="L1793" s="5">
        <f>VLOOKUP(I:I,[1]指导价!$A:$B,2,0)</f>
        <v>10.9</v>
      </c>
      <c r="M1793" s="124">
        <f t="shared" si="91"/>
        <v>11.762</v>
      </c>
      <c r="N1793" s="7" t="s">
        <v>77</v>
      </c>
      <c r="O1793" s="7"/>
      <c r="P1793" s="7"/>
      <c r="Q1793" s="7"/>
      <c r="R1793" s="7"/>
      <c r="S1793" s="7"/>
      <c r="T1793" s="23"/>
      <c r="U1793" s="5"/>
      <c r="V1793" s="7"/>
      <c r="W1793" s="147" t="s">
        <v>7904</v>
      </c>
      <c r="X1793" s="109" t="s">
        <v>7905</v>
      </c>
      <c r="Y1793" s="7"/>
      <c r="Z1793" s="147" t="s">
        <v>7904</v>
      </c>
      <c r="AA1793" s="5">
        <f t="shared" si="92"/>
        <v>109</v>
      </c>
      <c r="AB1793" s="5">
        <f t="shared" si="93"/>
        <v>8.6200000000000045</v>
      </c>
      <c r="AC1793" s="5"/>
      <c r="AD1793" s="5"/>
      <c r="AE1793" s="146"/>
    </row>
    <row r="1794" spans="1:31" ht="16.95" customHeight="1" x14ac:dyDescent="0.3">
      <c r="A1794" s="3">
        <v>46082</v>
      </c>
      <c r="B1794" s="14">
        <v>46084</v>
      </c>
      <c r="C1794" s="7" t="s">
        <v>71</v>
      </c>
      <c r="D1794" s="5" t="s">
        <v>72</v>
      </c>
      <c r="E1794" s="147" t="s">
        <v>1680</v>
      </c>
      <c r="F1794" s="7"/>
      <c r="G1794" s="147" t="s">
        <v>7906</v>
      </c>
      <c r="H1794" s="145" t="s">
        <v>7907</v>
      </c>
      <c r="I1794" s="147" t="s">
        <v>5749</v>
      </c>
      <c r="J1794" s="147">
        <v>12</v>
      </c>
      <c r="K1794" s="147" t="s">
        <v>7908</v>
      </c>
      <c r="L1794" s="5">
        <f>VLOOKUP(I:I,[1]指导价!$A:$B,2,0)</f>
        <v>10.9</v>
      </c>
      <c r="M1794" s="124">
        <f t="shared" si="91"/>
        <v>13.85</v>
      </c>
      <c r="N1794" s="7" t="s">
        <v>77</v>
      </c>
      <c r="O1794" s="7"/>
      <c r="P1794" s="7"/>
      <c r="Q1794" s="7"/>
      <c r="R1794" s="7"/>
      <c r="S1794" s="7"/>
      <c r="T1794" s="23"/>
      <c r="U1794" s="5"/>
      <c r="V1794" s="7"/>
      <c r="W1794" s="147" t="s">
        <v>7909</v>
      </c>
      <c r="X1794" s="109" t="s">
        <v>7877</v>
      </c>
      <c r="Y1794" s="7"/>
      <c r="Z1794" s="147" t="s">
        <v>7909</v>
      </c>
      <c r="AA1794" s="5">
        <f t="shared" si="92"/>
        <v>130.80000000000001</v>
      </c>
      <c r="AB1794" s="5">
        <f t="shared" si="93"/>
        <v>35.399999999999977</v>
      </c>
      <c r="AC1794" s="5"/>
      <c r="AD1794" s="5"/>
      <c r="AE1794" s="146"/>
    </row>
    <row r="1795" spans="1:31" ht="16.95" customHeight="1" x14ac:dyDescent="0.3">
      <c r="A1795" s="3">
        <v>46082</v>
      </c>
      <c r="B1795" s="14">
        <v>46084</v>
      </c>
      <c r="C1795" s="7" t="s">
        <v>71</v>
      </c>
      <c r="D1795" s="5" t="s">
        <v>72</v>
      </c>
      <c r="E1795" s="147" t="s">
        <v>1680</v>
      </c>
      <c r="F1795" s="7"/>
      <c r="G1795" s="147" t="s">
        <v>7910</v>
      </c>
      <c r="H1795" s="145" t="s">
        <v>7911</v>
      </c>
      <c r="I1795" s="147" t="s">
        <v>5749</v>
      </c>
      <c r="J1795" s="147">
        <v>12</v>
      </c>
      <c r="K1795" s="147" t="s">
        <v>7912</v>
      </c>
      <c r="L1795" s="5">
        <f>VLOOKUP(I:I,[1]指导价!$A:$B,2,0)</f>
        <v>10.9</v>
      </c>
      <c r="M1795" s="124">
        <f t="shared" si="91"/>
        <v>12.893333333333333</v>
      </c>
      <c r="N1795" s="7" t="s">
        <v>77</v>
      </c>
      <c r="O1795" s="7"/>
      <c r="P1795" s="7"/>
      <c r="Q1795" s="7"/>
      <c r="R1795" s="7"/>
      <c r="S1795" s="7"/>
      <c r="T1795" s="23"/>
      <c r="U1795" s="5"/>
      <c r="V1795" s="7"/>
      <c r="W1795" s="147" t="s">
        <v>7913</v>
      </c>
      <c r="X1795" s="109" t="s">
        <v>7914</v>
      </c>
      <c r="Y1795" s="7"/>
      <c r="Z1795" s="147" t="s">
        <v>7913</v>
      </c>
      <c r="AA1795" s="5">
        <f t="shared" si="92"/>
        <v>130.80000000000001</v>
      </c>
      <c r="AB1795" s="5">
        <f t="shared" si="93"/>
        <v>23.919999999999987</v>
      </c>
      <c r="AC1795" s="5"/>
      <c r="AD1795" s="5"/>
      <c r="AE1795" s="146"/>
    </row>
    <row r="1796" spans="1:31" ht="16.95" customHeight="1" x14ac:dyDescent="0.3">
      <c r="A1796" s="3">
        <v>46082</v>
      </c>
      <c r="B1796" s="14">
        <v>46084</v>
      </c>
      <c r="C1796" s="7" t="s">
        <v>71</v>
      </c>
      <c r="D1796" s="5" t="s">
        <v>72</v>
      </c>
      <c r="E1796" s="147" t="s">
        <v>1680</v>
      </c>
      <c r="F1796" s="7"/>
      <c r="G1796" s="147" t="s">
        <v>7915</v>
      </c>
      <c r="H1796" s="145" t="s">
        <v>7916</v>
      </c>
      <c r="I1796" s="147" t="s">
        <v>3325</v>
      </c>
      <c r="J1796" s="147">
        <v>6</v>
      </c>
      <c r="K1796" s="147" t="s">
        <v>3487</v>
      </c>
      <c r="L1796" s="5">
        <f>VLOOKUP(I:I,[1]指导价!$A:$B,2,0)</f>
        <v>10.9</v>
      </c>
      <c r="M1796" s="124">
        <f t="shared" si="91"/>
        <v>13.5</v>
      </c>
      <c r="N1796" s="7" t="s">
        <v>77</v>
      </c>
      <c r="O1796" s="7"/>
      <c r="P1796" s="7"/>
      <c r="Q1796" s="7"/>
      <c r="R1796" s="7"/>
      <c r="S1796" s="7"/>
      <c r="T1796" s="23"/>
      <c r="U1796" s="5"/>
      <c r="V1796" s="7"/>
      <c r="W1796" s="147" t="s">
        <v>7917</v>
      </c>
      <c r="X1796" s="109" t="s">
        <v>7726</v>
      </c>
      <c r="Y1796" s="7"/>
      <c r="Z1796" s="147" t="s">
        <v>7917</v>
      </c>
      <c r="AA1796" s="5">
        <f t="shared" si="92"/>
        <v>65.400000000000006</v>
      </c>
      <c r="AB1796" s="5">
        <f t="shared" si="93"/>
        <v>15.599999999999994</v>
      </c>
      <c r="AC1796" s="5"/>
      <c r="AD1796" s="5"/>
      <c r="AE1796" s="146"/>
    </row>
    <row r="1797" spans="1:31" ht="16.95" customHeight="1" x14ac:dyDescent="0.3">
      <c r="A1797" s="3">
        <v>46082</v>
      </c>
      <c r="B1797" s="14">
        <v>46084</v>
      </c>
      <c r="C1797" s="7" t="s">
        <v>71</v>
      </c>
      <c r="D1797" s="5" t="s">
        <v>72</v>
      </c>
      <c r="E1797" s="147" t="s">
        <v>1680</v>
      </c>
      <c r="F1797" s="7"/>
      <c r="G1797" s="147" t="s">
        <v>7915</v>
      </c>
      <c r="H1797" s="145" t="s">
        <v>7918</v>
      </c>
      <c r="I1797" s="147" t="s">
        <v>3325</v>
      </c>
      <c r="J1797" s="147">
        <v>6</v>
      </c>
      <c r="K1797" s="147" t="s">
        <v>3487</v>
      </c>
      <c r="L1797" s="5">
        <f>VLOOKUP(I:I,[1]指导价!$A:$B,2,0)</f>
        <v>10.9</v>
      </c>
      <c r="M1797" s="124">
        <f t="shared" si="91"/>
        <v>13.5</v>
      </c>
      <c r="N1797" s="7" t="s">
        <v>77</v>
      </c>
      <c r="O1797" s="7"/>
      <c r="P1797" s="7"/>
      <c r="Q1797" s="7"/>
      <c r="R1797" s="7"/>
      <c r="S1797" s="7"/>
      <c r="T1797" s="23"/>
      <c r="U1797" s="5"/>
      <c r="V1797" s="7"/>
      <c r="W1797" s="147" t="s">
        <v>7919</v>
      </c>
      <c r="X1797" s="109" t="s">
        <v>7920</v>
      </c>
      <c r="Y1797" s="7"/>
      <c r="Z1797" s="147" t="s">
        <v>7919</v>
      </c>
      <c r="AA1797" s="5">
        <f t="shared" si="92"/>
        <v>65.400000000000006</v>
      </c>
      <c r="AB1797" s="5">
        <f t="shared" si="93"/>
        <v>15.599999999999994</v>
      </c>
      <c r="AC1797" s="5"/>
      <c r="AD1797" s="5"/>
      <c r="AE1797" s="146"/>
    </row>
    <row r="1798" spans="1:31" ht="16.95" customHeight="1" x14ac:dyDescent="0.3">
      <c r="A1798" s="3">
        <v>46082</v>
      </c>
      <c r="B1798" s="14">
        <v>46084</v>
      </c>
      <c r="C1798" s="7" t="s">
        <v>71</v>
      </c>
      <c r="D1798" s="5" t="s">
        <v>72</v>
      </c>
      <c r="E1798" s="147" t="s">
        <v>1680</v>
      </c>
      <c r="F1798" s="7"/>
      <c r="G1798" s="147" t="s">
        <v>7921</v>
      </c>
      <c r="H1798" s="145" t="s">
        <v>7922</v>
      </c>
      <c r="I1798" s="147" t="s">
        <v>5749</v>
      </c>
      <c r="J1798" s="147">
        <v>12</v>
      </c>
      <c r="K1798" s="147" t="s">
        <v>7923</v>
      </c>
      <c r="L1798" s="5">
        <f>VLOOKUP(I:I,[1]指导价!$A:$B,2,0)</f>
        <v>10.9</v>
      </c>
      <c r="M1798" s="124">
        <f t="shared" si="91"/>
        <v>12.494999999999999</v>
      </c>
      <c r="N1798" s="7" t="s">
        <v>77</v>
      </c>
      <c r="O1798" s="7"/>
      <c r="P1798" s="7"/>
      <c r="Q1798" s="7"/>
      <c r="R1798" s="7"/>
      <c r="S1798" s="7"/>
      <c r="T1798" s="23"/>
      <c r="U1798" s="5"/>
      <c r="V1798" s="7"/>
      <c r="W1798" s="147" t="s">
        <v>7924</v>
      </c>
      <c r="X1798" s="109" t="s">
        <v>7925</v>
      </c>
      <c r="Y1798" s="7"/>
      <c r="Z1798" s="147" t="s">
        <v>7924</v>
      </c>
      <c r="AA1798" s="5">
        <f t="shared" si="92"/>
        <v>130.80000000000001</v>
      </c>
      <c r="AB1798" s="5">
        <f t="shared" si="93"/>
        <v>19.139999999999986</v>
      </c>
      <c r="AC1798" s="5"/>
      <c r="AD1798" s="5"/>
      <c r="AE1798" s="146"/>
    </row>
    <row r="1799" spans="1:31" ht="16.95" customHeight="1" x14ac:dyDescent="0.3">
      <c r="A1799" s="3">
        <v>46082</v>
      </c>
      <c r="B1799" s="14">
        <v>46084</v>
      </c>
      <c r="C1799" s="7" t="s">
        <v>71</v>
      </c>
      <c r="D1799" s="5" t="s">
        <v>72</v>
      </c>
      <c r="E1799" s="147" t="s">
        <v>1680</v>
      </c>
      <c r="F1799" s="7"/>
      <c r="G1799" s="147" t="s">
        <v>7921</v>
      </c>
      <c r="H1799" s="145" t="s">
        <v>7926</v>
      </c>
      <c r="I1799" s="147" t="s">
        <v>3325</v>
      </c>
      <c r="J1799" s="147">
        <v>6</v>
      </c>
      <c r="K1799" s="147" t="s">
        <v>7927</v>
      </c>
      <c r="L1799" s="5">
        <f>VLOOKUP(I:I,[1]指导价!$A:$B,2,0)</f>
        <v>10.9</v>
      </c>
      <c r="M1799" s="124">
        <f t="shared" si="91"/>
        <v>12.576666666666666</v>
      </c>
      <c r="N1799" s="7" t="s">
        <v>77</v>
      </c>
      <c r="O1799" s="7"/>
      <c r="P1799" s="7"/>
      <c r="Q1799" s="7"/>
      <c r="R1799" s="7"/>
      <c r="S1799" s="7"/>
      <c r="T1799" s="23"/>
      <c r="U1799" s="5"/>
      <c r="V1799" s="7"/>
      <c r="W1799" s="147" t="s">
        <v>7928</v>
      </c>
      <c r="X1799" s="109" t="s">
        <v>7929</v>
      </c>
      <c r="Y1799" s="7"/>
      <c r="Z1799" s="147" t="s">
        <v>7928</v>
      </c>
      <c r="AA1799" s="5">
        <f t="shared" si="92"/>
        <v>65.400000000000006</v>
      </c>
      <c r="AB1799" s="5">
        <f t="shared" si="93"/>
        <v>10.059999999999988</v>
      </c>
      <c r="AC1799" s="5"/>
      <c r="AD1799" s="5"/>
      <c r="AE1799" s="146"/>
    </row>
    <row r="1800" spans="1:31" ht="16.95" customHeight="1" x14ac:dyDescent="0.3">
      <c r="A1800" s="3">
        <v>46082</v>
      </c>
      <c r="B1800" s="14">
        <v>46084</v>
      </c>
      <c r="C1800" s="7" t="s">
        <v>71</v>
      </c>
      <c r="D1800" s="5" t="s">
        <v>72</v>
      </c>
      <c r="E1800" s="147" t="s">
        <v>1680</v>
      </c>
      <c r="F1800" s="7"/>
      <c r="G1800" s="147" t="s">
        <v>7921</v>
      </c>
      <c r="H1800" s="145" t="s">
        <v>7930</v>
      </c>
      <c r="I1800" s="147" t="s">
        <v>5749</v>
      </c>
      <c r="J1800" s="147">
        <v>3</v>
      </c>
      <c r="K1800" s="147" t="s">
        <v>3926</v>
      </c>
      <c r="L1800" s="5">
        <f>VLOOKUP(I:I,[1]指导价!$A:$B,2,0)</f>
        <v>10.9</v>
      </c>
      <c r="M1800" s="124">
        <f t="shared" si="91"/>
        <v>12.666666666666666</v>
      </c>
      <c r="N1800" s="7" t="s">
        <v>77</v>
      </c>
      <c r="O1800" s="7"/>
      <c r="P1800" s="7"/>
      <c r="Q1800" s="7"/>
      <c r="R1800" s="7"/>
      <c r="S1800" s="7"/>
      <c r="T1800" s="23"/>
      <c r="U1800" s="5"/>
      <c r="V1800" s="7"/>
      <c r="W1800" s="147" t="s">
        <v>7931</v>
      </c>
      <c r="X1800" s="109" t="s">
        <v>7716</v>
      </c>
      <c r="Y1800" s="7"/>
      <c r="Z1800" s="147" t="s">
        <v>7931</v>
      </c>
      <c r="AA1800" s="5">
        <f t="shared" si="92"/>
        <v>32.700000000000003</v>
      </c>
      <c r="AB1800" s="5">
        <f t="shared" si="93"/>
        <v>5.2999999999999972</v>
      </c>
      <c r="AC1800" s="5"/>
      <c r="AD1800" s="5"/>
      <c r="AE1800" s="146"/>
    </row>
    <row r="1801" spans="1:31" ht="16.95" customHeight="1" x14ac:dyDescent="0.3">
      <c r="A1801" s="3">
        <v>46082</v>
      </c>
      <c r="B1801" s="14">
        <v>46084</v>
      </c>
      <c r="C1801" s="7" t="s">
        <v>71</v>
      </c>
      <c r="D1801" s="5" t="s">
        <v>72</v>
      </c>
      <c r="E1801" s="147" t="s">
        <v>1680</v>
      </c>
      <c r="F1801" s="7"/>
      <c r="G1801" s="147" t="s">
        <v>7921</v>
      </c>
      <c r="H1801" s="145" t="s">
        <v>7932</v>
      </c>
      <c r="I1801" s="147" t="s">
        <v>5749</v>
      </c>
      <c r="J1801" s="147">
        <v>6</v>
      </c>
      <c r="K1801" s="147" t="s">
        <v>7933</v>
      </c>
      <c r="L1801" s="5">
        <f>VLOOKUP(I:I,[1]指导价!$A:$B,2,0)</f>
        <v>10.9</v>
      </c>
      <c r="M1801" s="124">
        <f t="shared" si="91"/>
        <v>12.833333333333334</v>
      </c>
      <c r="N1801" s="7" t="s">
        <v>77</v>
      </c>
      <c r="O1801" s="7"/>
      <c r="P1801" s="7"/>
      <c r="Q1801" s="7"/>
      <c r="R1801" s="7"/>
      <c r="S1801" s="7"/>
      <c r="T1801" s="23"/>
      <c r="U1801" s="5"/>
      <c r="V1801" s="7"/>
      <c r="W1801" s="147" t="s">
        <v>7934</v>
      </c>
      <c r="X1801" s="109" t="s">
        <v>7708</v>
      </c>
      <c r="Y1801" s="7"/>
      <c r="Z1801" s="147" t="s">
        <v>7934</v>
      </c>
      <c r="AA1801" s="5">
        <f t="shared" si="92"/>
        <v>65.400000000000006</v>
      </c>
      <c r="AB1801" s="5">
        <f t="shared" si="93"/>
        <v>11.599999999999994</v>
      </c>
      <c r="AC1801" s="5"/>
      <c r="AD1801" s="5"/>
      <c r="AE1801" s="146"/>
    </row>
    <row r="1802" spans="1:31" ht="16.95" customHeight="1" x14ac:dyDescent="0.3">
      <c r="A1802" s="3">
        <v>46082</v>
      </c>
      <c r="B1802" s="14">
        <v>46084</v>
      </c>
      <c r="C1802" s="7" t="s">
        <v>71</v>
      </c>
      <c r="D1802" s="5" t="s">
        <v>72</v>
      </c>
      <c r="E1802" s="147" t="s">
        <v>1680</v>
      </c>
      <c r="F1802" s="7"/>
      <c r="G1802" s="147" t="s">
        <v>7935</v>
      </c>
      <c r="H1802" s="145" t="s">
        <v>7936</v>
      </c>
      <c r="I1802" s="147" t="s">
        <v>3325</v>
      </c>
      <c r="J1802" s="147">
        <v>8</v>
      </c>
      <c r="K1802" s="147" t="s">
        <v>7937</v>
      </c>
      <c r="L1802" s="5">
        <f>VLOOKUP(I:I,[1]指导价!$A:$B,2,0)</f>
        <v>10.9</v>
      </c>
      <c r="M1802" s="124">
        <f t="shared" si="91"/>
        <v>24.125</v>
      </c>
      <c r="N1802" s="7" t="s">
        <v>77</v>
      </c>
      <c r="O1802" s="7"/>
      <c r="P1802" s="7"/>
      <c r="Q1802" s="7"/>
      <c r="R1802" s="7"/>
      <c r="S1802" s="7"/>
      <c r="T1802" s="23"/>
      <c r="U1802" s="5"/>
      <c r="V1802" s="7"/>
      <c r="W1802" s="147" t="s">
        <v>7938</v>
      </c>
      <c r="X1802" s="109" t="s">
        <v>7939</v>
      </c>
      <c r="Y1802" s="7"/>
      <c r="Z1802" s="147" t="s">
        <v>7938</v>
      </c>
      <c r="AA1802" s="5">
        <f t="shared" si="92"/>
        <v>87.2</v>
      </c>
      <c r="AB1802" s="5">
        <f t="shared" si="93"/>
        <v>105.8</v>
      </c>
      <c r="AC1802" s="5"/>
      <c r="AD1802" s="5"/>
      <c r="AE1802" s="146"/>
    </row>
    <row r="1803" spans="1:31" ht="16.95" customHeight="1" x14ac:dyDescent="0.3">
      <c r="A1803" s="3">
        <v>46082</v>
      </c>
      <c r="B1803" s="14">
        <v>46084</v>
      </c>
      <c r="C1803" s="7" t="s">
        <v>71</v>
      </c>
      <c r="D1803" s="5" t="s">
        <v>72</v>
      </c>
      <c r="E1803" s="147" t="s">
        <v>1680</v>
      </c>
      <c r="F1803" s="7"/>
      <c r="G1803" s="147" t="s">
        <v>7935</v>
      </c>
      <c r="H1803" s="145" t="s">
        <v>7940</v>
      </c>
      <c r="I1803" s="147" t="s">
        <v>3325</v>
      </c>
      <c r="J1803" s="147">
        <v>8</v>
      </c>
      <c r="K1803" s="147" t="s">
        <v>7937</v>
      </c>
      <c r="L1803" s="5">
        <f>VLOOKUP(I:I,[1]指导价!$A:$B,2,0)</f>
        <v>10.9</v>
      </c>
      <c r="M1803" s="124">
        <f t="shared" si="91"/>
        <v>24.125</v>
      </c>
      <c r="N1803" s="7" t="s">
        <v>77</v>
      </c>
      <c r="O1803" s="7"/>
      <c r="P1803" s="7"/>
      <c r="Q1803" s="7"/>
      <c r="R1803" s="7"/>
      <c r="S1803" s="7"/>
      <c r="T1803" s="23"/>
      <c r="U1803" s="5"/>
      <c r="V1803" s="7"/>
      <c r="W1803" s="147" t="s">
        <v>7941</v>
      </c>
      <c r="X1803" s="109" t="s">
        <v>7942</v>
      </c>
      <c r="Y1803" s="7"/>
      <c r="Z1803" s="147" t="s">
        <v>7941</v>
      </c>
      <c r="AA1803" s="5">
        <f t="shared" si="92"/>
        <v>87.2</v>
      </c>
      <c r="AB1803" s="5">
        <f t="shared" si="93"/>
        <v>105.8</v>
      </c>
      <c r="AC1803" s="5"/>
      <c r="AD1803" s="5"/>
      <c r="AE1803" s="146"/>
    </row>
    <row r="1804" spans="1:31" ht="16.95" customHeight="1" x14ac:dyDescent="0.3">
      <c r="A1804" s="3">
        <v>46082</v>
      </c>
      <c r="B1804" s="14">
        <v>46084</v>
      </c>
      <c r="C1804" s="7" t="s">
        <v>71</v>
      </c>
      <c r="D1804" s="5" t="s">
        <v>72</v>
      </c>
      <c r="E1804" s="147" t="s">
        <v>1680</v>
      </c>
      <c r="F1804" s="7"/>
      <c r="G1804" s="147" t="s">
        <v>7935</v>
      </c>
      <c r="H1804" s="145" t="s">
        <v>7943</v>
      </c>
      <c r="I1804" s="147" t="s">
        <v>3325</v>
      </c>
      <c r="J1804" s="147">
        <v>8</v>
      </c>
      <c r="K1804" s="147" t="s">
        <v>7937</v>
      </c>
      <c r="L1804" s="5">
        <f>VLOOKUP(I:I,[1]指导价!$A:$B,2,0)</f>
        <v>10.9</v>
      </c>
      <c r="M1804" s="124">
        <f t="shared" si="91"/>
        <v>24.125</v>
      </c>
      <c r="N1804" s="7" t="s">
        <v>77</v>
      </c>
      <c r="O1804" s="7"/>
      <c r="P1804" s="7"/>
      <c r="Q1804" s="7"/>
      <c r="R1804" s="7"/>
      <c r="S1804" s="7"/>
      <c r="T1804" s="23"/>
      <c r="U1804" s="5"/>
      <c r="V1804" s="7"/>
      <c r="W1804" s="147" t="s">
        <v>7944</v>
      </c>
      <c r="X1804" s="109" t="s">
        <v>7945</v>
      </c>
      <c r="Y1804" s="7"/>
      <c r="Z1804" s="147" t="s">
        <v>7944</v>
      </c>
      <c r="AA1804" s="5">
        <f t="shared" si="92"/>
        <v>87.2</v>
      </c>
      <c r="AB1804" s="5">
        <f t="shared" si="93"/>
        <v>105.8</v>
      </c>
      <c r="AC1804" s="5"/>
      <c r="AD1804" s="5"/>
      <c r="AE1804" s="146"/>
    </row>
    <row r="1805" spans="1:31" ht="16.95" customHeight="1" x14ac:dyDescent="0.3">
      <c r="A1805" s="3">
        <v>46082</v>
      </c>
      <c r="B1805" s="14">
        <v>46084</v>
      </c>
      <c r="C1805" s="7" t="s">
        <v>71</v>
      </c>
      <c r="D1805" s="5" t="s">
        <v>72</v>
      </c>
      <c r="E1805" s="147" t="s">
        <v>1680</v>
      </c>
      <c r="F1805" s="7"/>
      <c r="G1805" s="147" t="s">
        <v>7935</v>
      </c>
      <c r="H1805" s="145" t="s">
        <v>7946</v>
      </c>
      <c r="I1805" s="147" t="s">
        <v>3325</v>
      </c>
      <c r="J1805" s="147">
        <v>8</v>
      </c>
      <c r="K1805" s="147" t="s">
        <v>7937</v>
      </c>
      <c r="L1805" s="5">
        <f>VLOOKUP(I:I,[1]指导价!$A:$B,2,0)</f>
        <v>10.9</v>
      </c>
      <c r="M1805" s="124">
        <f t="shared" si="91"/>
        <v>24.125</v>
      </c>
      <c r="N1805" s="7" t="s">
        <v>77</v>
      </c>
      <c r="O1805" s="7"/>
      <c r="P1805" s="7"/>
      <c r="Q1805" s="7"/>
      <c r="R1805" s="7"/>
      <c r="S1805" s="7"/>
      <c r="T1805" s="23"/>
      <c r="U1805" s="5"/>
      <c r="V1805" s="7"/>
      <c r="W1805" s="147" t="s">
        <v>7947</v>
      </c>
      <c r="X1805" s="109" t="s">
        <v>7948</v>
      </c>
      <c r="Y1805" s="7"/>
      <c r="Z1805" s="147" t="s">
        <v>7947</v>
      </c>
      <c r="AA1805" s="5">
        <f t="shared" si="92"/>
        <v>87.2</v>
      </c>
      <c r="AB1805" s="5">
        <f t="shared" si="93"/>
        <v>105.8</v>
      </c>
      <c r="AC1805" s="5"/>
      <c r="AD1805" s="5"/>
      <c r="AE1805" s="146"/>
    </row>
    <row r="1806" spans="1:31" ht="16.95" customHeight="1" x14ac:dyDescent="0.3">
      <c r="A1806" s="3">
        <v>46082</v>
      </c>
      <c r="B1806" s="14">
        <v>46084</v>
      </c>
      <c r="C1806" s="7" t="s">
        <v>71</v>
      </c>
      <c r="D1806" s="5" t="s">
        <v>72</v>
      </c>
      <c r="E1806" s="147" t="s">
        <v>1680</v>
      </c>
      <c r="F1806" s="7"/>
      <c r="G1806" s="147" t="s">
        <v>7935</v>
      </c>
      <c r="H1806" s="145" t="s">
        <v>7949</v>
      </c>
      <c r="I1806" s="147" t="s">
        <v>3325</v>
      </c>
      <c r="J1806" s="147">
        <v>6</v>
      </c>
      <c r="K1806" s="147" t="s">
        <v>7937</v>
      </c>
      <c r="L1806" s="5">
        <f>VLOOKUP(I:I,[1]指导价!$A:$B,2,0)</f>
        <v>10.9</v>
      </c>
      <c r="M1806" s="124">
        <f t="shared" si="91"/>
        <v>32.166666666666664</v>
      </c>
      <c r="N1806" s="7" t="s">
        <v>77</v>
      </c>
      <c r="O1806" s="7"/>
      <c r="P1806" s="7"/>
      <c r="Q1806" s="7"/>
      <c r="R1806" s="7"/>
      <c r="S1806" s="7"/>
      <c r="T1806" s="23"/>
      <c r="U1806" s="5"/>
      <c r="V1806" s="7"/>
      <c r="W1806" s="147" t="s">
        <v>7950</v>
      </c>
      <c r="X1806" s="109" t="s">
        <v>7951</v>
      </c>
      <c r="Y1806" s="7"/>
      <c r="Z1806" s="147" t="s">
        <v>7950</v>
      </c>
      <c r="AA1806" s="5">
        <f t="shared" si="92"/>
        <v>65.400000000000006</v>
      </c>
      <c r="AB1806" s="5">
        <f t="shared" si="93"/>
        <v>127.6</v>
      </c>
      <c r="AC1806" s="5"/>
      <c r="AD1806" s="5"/>
      <c r="AE1806" s="146"/>
    </row>
    <row r="1807" spans="1:31" ht="16.95" customHeight="1" x14ac:dyDescent="0.3">
      <c r="A1807" s="3">
        <v>46082</v>
      </c>
      <c r="B1807" s="14">
        <v>46084</v>
      </c>
      <c r="C1807" s="7" t="s">
        <v>71</v>
      </c>
      <c r="D1807" s="5" t="s">
        <v>72</v>
      </c>
      <c r="E1807" s="147" t="s">
        <v>1680</v>
      </c>
      <c r="F1807" s="7"/>
      <c r="G1807" s="147" t="s">
        <v>7915</v>
      </c>
      <c r="H1807" s="145" t="s">
        <v>7952</v>
      </c>
      <c r="I1807" s="147" t="s">
        <v>3325</v>
      </c>
      <c r="J1807" s="147">
        <v>12</v>
      </c>
      <c r="K1807" s="147" t="s">
        <v>3248</v>
      </c>
      <c r="L1807" s="5">
        <f>VLOOKUP(I:I,[1]指导价!$A:$B,2,0)</f>
        <v>10.9</v>
      </c>
      <c r="M1807" s="124">
        <f t="shared" si="91"/>
        <v>13.5</v>
      </c>
      <c r="N1807" s="7" t="s">
        <v>77</v>
      </c>
      <c r="O1807" s="7"/>
      <c r="P1807" s="7"/>
      <c r="Q1807" s="7"/>
      <c r="R1807" s="7"/>
      <c r="S1807" s="7"/>
      <c r="T1807" s="23"/>
      <c r="U1807" s="5"/>
      <c r="V1807" s="7"/>
      <c r="W1807" s="147" t="s">
        <v>7953</v>
      </c>
      <c r="X1807" s="109" t="s">
        <v>7954</v>
      </c>
      <c r="Y1807" s="7"/>
      <c r="Z1807" s="147" t="s">
        <v>7953</v>
      </c>
      <c r="AA1807" s="5">
        <f t="shared" si="92"/>
        <v>130.80000000000001</v>
      </c>
      <c r="AB1807" s="5">
        <f t="shared" si="93"/>
        <v>31.199999999999989</v>
      </c>
      <c r="AC1807" s="5"/>
      <c r="AD1807" s="5"/>
      <c r="AE1807" s="146"/>
    </row>
    <row r="1808" spans="1:31" ht="16.95" customHeight="1" x14ac:dyDescent="0.3">
      <c r="A1808" s="3">
        <v>46082</v>
      </c>
      <c r="B1808" s="14">
        <v>46084</v>
      </c>
      <c r="C1808" s="7" t="s">
        <v>71</v>
      </c>
      <c r="D1808" s="5" t="s">
        <v>72</v>
      </c>
      <c r="E1808" s="147" t="s">
        <v>1680</v>
      </c>
      <c r="F1808" s="7"/>
      <c r="G1808" s="147" t="s">
        <v>7935</v>
      </c>
      <c r="H1808" s="145" t="s">
        <v>7955</v>
      </c>
      <c r="I1808" s="147" t="s">
        <v>3325</v>
      </c>
      <c r="J1808" s="147">
        <v>3</v>
      </c>
      <c r="K1808" s="147" t="s">
        <v>1924</v>
      </c>
      <c r="L1808" s="5">
        <f>VLOOKUP(I:I,[1]指导价!$A:$B,2,0)</f>
        <v>10.9</v>
      </c>
      <c r="M1808" s="124">
        <f t="shared" si="91"/>
        <v>33.333333333333336</v>
      </c>
      <c r="N1808" s="7" t="s">
        <v>77</v>
      </c>
      <c r="O1808" s="7"/>
      <c r="P1808" s="7"/>
      <c r="Q1808" s="7"/>
      <c r="R1808" s="7"/>
      <c r="S1808" s="7"/>
      <c r="T1808" s="23"/>
      <c r="U1808" s="5"/>
      <c r="V1808" s="7"/>
      <c r="W1808" s="147" t="s">
        <v>7956</v>
      </c>
      <c r="X1808" s="109" t="s">
        <v>7957</v>
      </c>
      <c r="Y1808" s="7"/>
      <c r="Z1808" s="147" t="s">
        <v>7956</v>
      </c>
      <c r="AA1808" s="5">
        <f t="shared" si="92"/>
        <v>32.700000000000003</v>
      </c>
      <c r="AB1808" s="5">
        <f t="shared" si="93"/>
        <v>67.3</v>
      </c>
      <c r="AC1808" s="5"/>
      <c r="AD1808" s="5"/>
      <c r="AE1808" s="146"/>
    </row>
    <row r="1809" spans="1:31" ht="16.95" customHeight="1" x14ac:dyDescent="0.3">
      <c r="A1809" s="3">
        <v>46082</v>
      </c>
      <c r="B1809" s="14">
        <v>46084</v>
      </c>
      <c r="C1809" s="7" t="s">
        <v>71</v>
      </c>
      <c r="D1809" s="5" t="s">
        <v>72</v>
      </c>
      <c r="E1809" s="147" t="s">
        <v>1680</v>
      </c>
      <c r="F1809" s="7"/>
      <c r="G1809" s="147" t="s">
        <v>7958</v>
      </c>
      <c r="H1809" s="145" t="s">
        <v>7959</v>
      </c>
      <c r="I1809" s="147" t="s">
        <v>5749</v>
      </c>
      <c r="J1809" s="147">
        <v>3</v>
      </c>
      <c r="K1809" s="147" t="s">
        <v>7960</v>
      </c>
      <c r="L1809" s="5">
        <f>VLOOKUP(I:I,[1]指导价!$A:$B,2,0)</f>
        <v>10.9</v>
      </c>
      <c r="M1809" s="124">
        <f t="shared" si="91"/>
        <v>16.936666666666667</v>
      </c>
      <c r="N1809" s="7" t="s">
        <v>77</v>
      </c>
      <c r="O1809" s="7"/>
      <c r="P1809" s="7"/>
      <c r="Q1809" s="7"/>
      <c r="R1809" s="7"/>
      <c r="S1809" s="7"/>
      <c r="T1809" s="23"/>
      <c r="U1809" s="5"/>
      <c r="V1809" s="7"/>
      <c r="W1809" s="147" t="s">
        <v>7961</v>
      </c>
      <c r="X1809" s="109" t="s">
        <v>7962</v>
      </c>
      <c r="Y1809" s="7"/>
      <c r="Z1809" s="147" t="s">
        <v>7961</v>
      </c>
      <c r="AA1809" s="5">
        <f t="shared" si="92"/>
        <v>32.700000000000003</v>
      </c>
      <c r="AB1809" s="5">
        <f t="shared" si="93"/>
        <v>18.11</v>
      </c>
      <c r="AC1809" s="5"/>
      <c r="AD1809" s="5"/>
      <c r="AE1809" s="146"/>
    </row>
    <row r="1810" spans="1:31" ht="16.95" customHeight="1" x14ac:dyDescent="0.3">
      <c r="A1810" s="3">
        <v>46082</v>
      </c>
      <c r="B1810" s="14">
        <v>46084</v>
      </c>
      <c r="C1810" s="7" t="s">
        <v>71</v>
      </c>
      <c r="D1810" s="5" t="s">
        <v>72</v>
      </c>
      <c r="E1810" s="147" t="s">
        <v>1680</v>
      </c>
      <c r="F1810" s="7"/>
      <c r="G1810" s="147" t="s">
        <v>7963</v>
      </c>
      <c r="H1810" s="145" t="s">
        <v>7964</v>
      </c>
      <c r="I1810" s="147" t="s">
        <v>5749</v>
      </c>
      <c r="J1810" s="147">
        <v>4</v>
      </c>
      <c r="K1810" s="147" t="s">
        <v>7965</v>
      </c>
      <c r="L1810" s="5">
        <f>VLOOKUP(I:I,[1]指导价!$A:$B,2,0)</f>
        <v>10.9</v>
      </c>
      <c r="M1810" s="124">
        <f t="shared" si="91"/>
        <v>14.455</v>
      </c>
      <c r="N1810" s="7" t="s">
        <v>77</v>
      </c>
      <c r="O1810" s="7"/>
      <c r="P1810" s="7"/>
      <c r="Q1810" s="7"/>
      <c r="R1810" s="7"/>
      <c r="S1810" s="7"/>
      <c r="T1810" s="23"/>
      <c r="U1810" s="5"/>
      <c r="V1810" s="7"/>
      <c r="W1810" s="147" t="s">
        <v>7966</v>
      </c>
      <c r="X1810" s="109" t="s">
        <v>7967</v>
      </c>
      <c r="Y1810" s="7"/>
      <c r="Z1810" s="147" t="s">
        <v>7966</v>
      </c>
      <c r="AA1810" s="5">
        <f t="shared" si="92"/>
        <v>43.6</v>
      </c>
      <c r="AB1810" s="5">
        <f t="shared" si="93"/>
        <v>14.219999999999999</v>
      </c>
      <c r="AC1810" s="5"/>
      <c r="AD1810" s="5"/>
      <c r="AE1810" s="146"/>
    </row>
    <row r="1811" spans="1:31" ht="16.95" customHeight="1" x14ac:dyDescent="0.3">
      <c r="A1811" s="3">
        <v>46082</v>
      </c>
      <c r="B1811" s="14">
        <v>46084</v>
      </c>
      <c r="C1811" s="7" t="s">
        <v>71</v>
      </c>
      <c r="D1811" s="5" t="s">
        <v>72</v>
      </c>
      <c r="E1811" s="147" t="s">
        <v>1680</v>
      </c>
      <c r="F1811" s="7"/>
      <c r="G1811" s="147" t="s">
        <v>7968</v>
      </c>
      <c r="H1811" s="145" t="s">
        <v>7969</v>
      </c>
      <c r="I1811" s="147" t="s">
        <v>5749</v>
      </c>
      <c r="J1811" s="147">
        <v>12</v>
      </c>
      <c r="K1811" s="147" t="s">
        <v>7970</v>
      </c>
      <c r="L1811" s="5">
        <f>VLOOKUP(I:I,[1]指导价!$A:$B,2,0)</f>
        <v>10.9</v>
      </c>
      <c r="M1811" s="124">
        <f t="shared" si="91"/>
        <v>13.120833333333332</v>
      </c>
      <c r="N1811" s="7" t="s">
        <v>77</v>
      </c>
      <c r="O1811" s="7"/>
      <c r="P1811" s="7"/>
      <c r="Q1811" s="7"/>
      <c r="R1811" s="7"/>
      <c r="S1811" s="7"/>
      <c r="T1811" s="23"/>
      <c r="U1811" s="5"/>
      <c r="V1811" s="7"/>
      <c r="W1811" s="147" t="s">
        <v>7971</v>
      </c>
      <c r="X1811" s="109" t="s">
        <v>7954</v>
      </c>
      <c r="Y1811" s="7"/>
      <c r="Z1811" s="147" t="s">
        <v>7971</v>
      </c>
      <c r="AA1811" s="5">
        <f t="shared" si="92"/>
        <v>130.80000000000001</v>
      </c>
      <c r="AB1811" s="5">
        <f t="shared" si="93"/>
        <v>26.649999999999977</v>
      </c>
      <c r="AC1811" s="5"/>
      <c r="AD1811" s="5"/>
      <c r="AE1811" s="146"/>
    </row>
    <row r="1812" spans="1:31" ht="16.95" customHeight="1" x14ac:dyDescent="0.3">
      <c r="A1812" s="3">
        <v>46082</v>
      </c>
      <c r="B1812" s="14">
        <v>46084</v>
      </c>
      <c r="C1812" s="7" t="s">
        <v>71</v>
      </c>
      <c r="D1812" s="5" t="s">
        <v>72</v>
      </c>
      <c r="E1812" s="147" t="s">
        <v>1680</v>
      </c>
      <c r="F1812" s="7"/>
      <c r="G1812" s="147" t="s">
        <v>7972</v>
      </c>
      <c r="H1812" s="145" t="s">
        <v>7973</v>
      </c>
      <c r="I1812" s="147" t="s">
        <v>5749</v>
      </c>
      <c r="J1812" s="147">
        <v>6</v>
      </c>
      <c r="K1812" s="147" t="s">
        <v>7974</v>
      </c>
      <c r="L1812" s="5">
        <f>VLOOKUP(I:I,[1]指导价!$A:$B,2,0)</f>
        <v>10.9</v>
      </c>
      <c r="M1812" s="124">
        <f t="shared" si="91"/>
        <v>15.066666666666668</v>
      </c>
      <c r="N1812" s="7" t="s">
        <v>77</v>
      </c>
      <c r="O1812" s="7"/>
      <c r="P1812" s="7"/>
      <c r="Q1812" s="7"/>
      <c r="R1812" s="7"/>
      <c r="S1812" s="7"/>
      <c r="T1812" s="23"/>
      <c r="U1812" s="5"/>
      <c r="V1812" s="7"/>
      <c r="W1812" s="147" t="s">
        <v>7975</v>
      </c>
      <c r="X1812" s="109" t="s">
        <v>7976</v>
      </c>
      <c r="Y1812" s="7"/>
      <c r="Z1812" s="147" t="s">
        <v>7975</v>
      </c>
      <c r="AA1812" s="5">
        <f t="shared" si="92"/>
        <v>65.400000000000006</v>
      </c>
      <c r="AB1812" s="5">
        <f t="shared" si="93"/>
        <v>25</v>
      </c>
      <c r="AC1812" s="5"/>
      <c r="AD1812" s="5"/>
      <c r="AE1812" s="146"/>
    </row>
    <row r="1813" spans="1:31" ht="16.95" customHeight="1" x14ac:dyDescent="0.3">
      <c r="A1813" s="3">
        <v>46082</v>
      </c>
      <c r="B1813" s="14">
        <v>46084</v>
      </c>
      <c r="C1813" s="7" t="s">
        <v>71</v>
      </c>
      <c r="D1813" s="5" t="s">
        <v>72</v>
      </c>
      <c r="E1813" s="147" t="s">
        <v>1680</v>
      </c>
      <c r="F1813" s="7"/>
      <c r="G1813" s="147" t="s">
        <v>7977</v>
      </c>
      <c r="H1813" s="145" t="s">
        <v>7978</v>
      </c>
      <c r="I1813" s="147" t="s">
        <v>5749</v>
      </c>
      <c r="J1813" s="147">
        <v>1</v>
      </c>
      <c r="K1813" s="147" t="s">
        <v>3946</v>
      </c>
      <c r="L1813" s="5">
        <f>VLOOKUP(I:I,[1]指导价!$A:$B,2,0)</f>
        <v>10.9</v>
      </c>
      <c r="M1813" s="124">
        <f t="shared" si="91"/>
        <v>28.9</v>
      </c>
      <c r="N1813" s="7" t="s">
        <v>77</v>
      </c>
      <c r="O1813" s="7"/>
      <c r="P1813" s="7"/>
      <c r="Q1813" s="7"/>
      <c r="R1813" s="7"/>
      <c r="S1813" s="7"/>
      <c r="T1813" s="23"/>
      <c r="U1813" s="5"/>
      <c r="V1813" s="7"/>
      <c r="W1813" s="147" t="s">
        <v>7979</v>
      </c>
      <c r="X1813" s="109" t="s">
        <v>7980</v>
      </c>
      <c r="Y1813" s="7"/>
      <c r="Z1813" s="147" t="s">
        <v>7979</v>
      </c>
      <c r="AA1813" s="5">
        <f t="shared" si="92"/>
        <v>10.9</v>
      </c>
      <c r="AB1813" s="5">
        <f t="shared" si="93"/>
        <v>18</v>
      </c>
      <c r="AC1813" s="5"/>
      <c r="AD1813" s="5"/>
      <c r="AE1813" s="146"/>
    </row>
    <row r="1814" spans="1:31" ht="16.95" customHeight="1" x14ac:dyDescent="0.3">
      <c r="A1814" s="3">
        <v>46082</v>
      </c>
      <c r="B1814" s="14">
        <v>46084</v>
      </c>
      <c r="C1814" s="7" t="s">
        <v>71</v>
      </c>
      <c r="D1814" s="5" t="s">
        <v>72</v>
      </c>
      <c r="E1814" s="147" t="s">
        <v>1680</v>
      </c>
      <c r="F1814" s="7"/>
      <c r="G1814" s="147" t="s">
        <v>7981</v>
      </c>
      <c r="H1814" s="145" t="s">
        <v>7982</v>
      </c>
      <c r="I1814" s="147" t="s">
        <v>5749</v>
      </c>
      <c r="J1814" s="147">
        <v>3</v>
      </c>
      <c r="K1814" s="147" t="s">
        <v>1919</v>
      </c>
      <c r="L1814" s="5">
        <f>VLOOKUP(I:I,[1]指导价!$A:$B,2,0)</f>
        <v>10.9</v>
      </c>
      <c r="M1814" s="124">
        <f t="shared" si="91"/>
        <v>12.333333333333334</v>
      </c>
      <c r="N1814" s="7" t="s">
        <v>77</v>
      </c>
      <c r="O1814" s="7"/>
      <c r="P1814" s="7"/>
      <c r="Q1814" s="7"/>
      <c r="R1814" s="7"/>
      <c r="S1814" s="7"/>
      <c r="T1814" s="23"/>
      <c r="U1814" s="5"/>
      <c r="V1814" s="7"/>
      <c r="W1814" s="147" t="s">
        <v>7983</v>
      </c>
      <c r="X1814" s="109" t="s">
        <v>7716</v>
      </c>
      <c r="Y1814" s="7"/>
      <c r="Z1814" s="147" t="s">
        <v>7983</v>
      </c>
      <c r="AA1814" s="5">
        <f t="shared" si="92"/>
        <v>32.700000000000003</v>
      </c>
      <c r="AB1814" s="5">
        <f t="shared" si="93"/>
        <v>4.2999999999999972</v>
      </c>
      <c r="AC1814" s="5"/>
      <c r="AD1814" s="5"/>
      <c r="AE1814" s="146"/>
    </row>
    <row r="1815" spans="1:31" ht="16.95" customHeight="1" x14ac:dyDescent="0.3">
      <c r="A1815" s="3">
        <v>46082</v>
      </c>
      <c r="B1815" s="14">
        <v>46084</v>
      </c>
      <c r="C1815" s="7" t="s">
        <v>71</v>
      </c>
      <c r="D1815" s="5" t="s">
        <v>72</v>
      </c>
      <c r="E1815" s="147" t="s">
        <v>1680</v>
      </c>
      <c r="F1815" s="7"/>
      <c r="G1815" s="147" t="s">
        <v>7981</v>
      </c>
      <c r="H1815" s="145" t="s">
        <v>7984</v>
      </c>
      <c r="I1815" s="147" t="s">
        <v>5749</v>
      </c>
      <c r="J1815" s="147">
        <v>3</v>
      </c>
      <c r="K1815" s="147" t="s">
        <v>1919</v>
      </c>
      <c r="L1815" s="5">
        <f>VLOOKUP(I:I,[1]指导价!$A:$B,2,0)</f>
        <v>10.9</v>
      </c>
      <c r="M1815" s="124">
        <f t="shared" si="91"/>
        <v>12.333333333333334</v>
      </c>
      <c r="N1815" s="7" t="s">
        <v>77</v>
      </c>
      <c r="O1815" s="7"/>
      <c r="P1815" s="7"/>
      <c r="Q1815" s="7"/>
      <c r="R1815" s="7"/>
      <c r="S1815" s="7"/>
      <c r="T1815" s="23"/>
      <c r="U1815" s="5"/>
      <c r="V1815" s="7"/>
      <c r="W1815" s="147" t="s">
        <v>7985</v>
      </c>
      <c r="X1815" s="109" t="s">
        <v>7716</v>
      </c>
      <c r="Y1815" s="7"/>
      <c r="Z1815" s="147" t="s">
        <v>7985</v>
      </c>
      <c r="AA1815" s="5">
        <f t="shared" si="92"/>
        <v>32.700000000000003</v>
      </c>
      <c r="AB1815" s="5">
        <f t="shared" si="93"/>
        <v>4.2999999999999972</v>
      </c>
      <c r="AC1815" s="5"/>
      <c r="AD1815" s="5"/>
      <c r="AE1815" s="146"/>
    </row>
    <row r="1816" spans="1:31" ht="16.95" customHeight="1" x14ac:dyDescent="0.3">
      <c r="A1816" s="3">
        <v>46082</v>
      </c>
      <c r="B1816" s="14">
        <v>46084</v>
      </c>
      <c r="C1816" s="7" t="s">
        <v>71</v>
      </c>
      <c r="D1816" s="5" t="s">
        <v>72</v>
      </c>
      <c r="E1816" s="147" t="s">
        <v>1680</v>
      </c>
      <c r="F1816" s="7"/>
      <c r="G1816" s="147" t="s">
        <v>7986</v>
      </c>
      <c r="H1816" s="145" t="s">
        <v>7987</v>
      </c>
      <c r="I1816" s="147" t="s">
        <v>7988</v>
      </c>
      <c r="J1816" s="147"/>
      <c r="K1816" s="147" t="s">
        <v>7989</v>
      </c>
      <c r="L1816" s="5" t="e">
        <f>VLOOKUP(I:I,[1]指导价!$A:$B,2,0)</f>
        <v>#N/A</v>
      </c>
      <c r="M1816" s="124" t="e">
        <f t="shared" si="91"/>
        <v>#DIV/0!</v>
      </c>
      <c r="N1816" s="7" t="s">
        <v>77</v>
      </c>
      <c r="O1816" s="7"/>
      <c r="P1816" s="7"/>
      <c r="Q1816" s="7"/>
      <c r="R1816" s="7"/>
      <c r="S1816" s="7"/>
      <c r="T1816" s="23"/>
      <c r="U1816" s="5"/>
      <c r="V1816" s="7"/>
      <c r="W1816" s="147" t="s">
        <v>7990</v>
      </c>
      <c r="X1816" s="109" t="s">
        <v>7991</v>
      </c>
      <c r="Y1816" s="7"/>
      <c r="Z1816" s="147" t="s">
        <v>7990</v>
      </c>
      <c r="AA1816" s="5" t="e">
        <f t="shared" si="92"/>
        <v>#N/A</v>
      </c>
      <c r="AB1816" s="5" t="e">
        <f t="shared" si="93"/>
        <v>#N/A</v>
      </c>
      <c r="AC1816" s="5"/>
      <c r="AD1816" s="5"/>
      <c r="AE1816" s="146"/>
    </row>
    <row r="1817" spans="1:31" ht="16.95" customHeight="1" x14ac:dyDescent="0.3">
      <c r="A1817" s="3">
        <v>46082</v>
      </c>
      <c r="B1817" s="14">
        <v>46084</v>
      </c>
      <c r="C1817" s="7" t="s">
        <v>71</v>
      </c>
      <c r="D1817" s="5" t="s">
        <v>72</v>
      </c>
      <c r="E1817" s="147" t="s">
        <v>1680</v>
      </c>
      <c r="F1817" s="7"/>
      <c r="G1817" s="147" t="s">
        <v>7963</v>
      </c>
      <c r="H1817" s="145" t="s">
        <v>7992</v>
      </c>
      <c r="I1817" s="147" t="s">
        <v>5749</v>
      </c>
      <c r="J1817" s="147">
        <v>8</v>
      </c>
      <c r="K1817" s="147" t="s">
        <v>7993</v>
      </c>
      <c r="L1817" s="5">
        <f>VLOOKUP(I:I,[1]指导价!$A:$B,2,0)</f>
        <v>10.9</v>
      </c>
      <c r="M1817" s="124">
        <f t="shared" si="91"/>
        <v>12.116250000000001</v>
      </c>
      <c r="N1817" s="7" t="s">
        <v>77</v>
      </c>
      <c r="O1817" s="7"/>
      <c r="P1817" s="7"/>
      <c r="Q1817" s="7"/>
      <c r="R1817" s="7"/>
      <c r="S1817" s="7"/>
      <c r="T1817" s="23"/>
      <c r="U1817" s="5"/>
      <c r="V1817" s="7"/>
      <c r="W1817" s="147" t="s">
        <v>7994</v>
      </c>
      <c r="X1817" s="109" t="s">
        <v>7995</v>
      </c>
      <c r="Y1817" s="7"/>
      <c r="Z1817" s="147" t="s">
        <v>7994</v>
      </c>
      <c r="AA1817" s="5">
        <f t="shared" si="92"/>
        <v>87.2</v>
      </c>
      <c r="AB1817" s="5">
        <f t="shared" si="93"/>
        <v>9.730000000000004</v>
      </c>
      <c r="AC1817" s="5"/>
      <c r="AD1817" s="5"/>
      <c r="AE1817" s="146"/>
    </row>
    <row r="1818" spans="1:31" ht="16.95" customHeight="1" x14ac:dyDescent="0.3">
      <c r="A1818" s="3">
        <v>46082</v>
      </c>
      <c r="B1818" s="14">
        <v>46084</v>
      </c>
      <c r="C1818" s="7" t="s">
        <v>71</v>
      </c>
      <c r="D1818" s="5" t="s">
        <v>72</v>
      </c>
      <c r="E1818" s="147" t="s">
        <v>1680</v>
      </c>
      <c r="F1818" s="7"/>
      <c r="G1818" s="147" t="s">
        <v>7996</v>
      </c>
      <c r="H1818" s="145" t="s">
        <v>7997</v>
      </c>
      <c r="I1818" s="147" t="s">
        <v>5749</v>
      </c>
      <c r="J1818" s="147">
        <v>10</v>
      </c>
      <c r="K1818" s="147" t="s">
        <v>3131</v>
      </c>
      <c r="L1818" s="5">
        <f>VLOOKUP(I:I,[1]指导价!$A:$B,2,0)</f>
        <v>10.9</v>
      </c>
      <c r="M1818" s="124">
        <f t="shared" si="91"/>
        <v>20.5</v>
      </c>
      <c r="N1818" s="7" t="s">
        <v>77</v>
      </c>
      <c r="O1818" s="7"/>
      <c r="P1818" s="7"/>
      <c r="Q1818" s="7"/>
      <c r="R1818" s="7"/>
      <c r="S1818" s="7"/>
      <c r="T1818" s="23"/>
      <c r="U1818" s="5"/>
      <c r="V1818" s="7"/>
      <c r="W1818" s="147" t="s">
        <v>7998</v>
      </c>
      <c r="X1818" s="109" t="s">
        <v>7999</v>
      </c>
      <c r="Y1818" s="7"/>
      <c r="Z1818" s="147" t="s">
        <v>7998</v>
      </c>
      <c r="AA1818" s="5">
        <f t="shared" si="92"/>
        <v>109</v>
      </c>
      <c r="AB1818" s="5">
        <f t="shared" si="93"/>
        <v>96</v>
      </c>
      <c r="AC1818" s="5"/>
      <c r="AD1818" s="5"/>
      <c r="AE1818" s="146"/>
    </row>
    <row r="1819" spans="1:31" ht="16.95" customHeight="1" x14ac:dyDescent="0.3">
      <c r="A1819" s="3">
        <v>46082</v>
      </c>
      <c r="B1819" s="14">
        <v>46084</v>
      </c>
      <c r="C1819" s="7" t="s">
        <v>71</v>
      </c>
      <c r="D1819" s="5" t="s">
        <v>72</v>
      </c>
      <c r="E1819" s="147" t="s">
        <v>1680</v>
      </c>
      <c r="F1819" s="7"/>
      <c r="G1819" s="147" t="s">
        <v>7996</v>
      </c>
      <c r="H1819" s="145" t="s">
        <v>8000</v>
      </c>
      <c r="I1819" s="147" t="s">
        <v>5749</v>
      </c>
      <c r="J1819" s="147">
        <v>10</v>
      </c>
      <c r="K1819" s="147" t="s">
        <v>3131</v>
      </c>
      <c r="L1819" s="5">
        <f>VLOOKUP(I:I,[1]指导价!$A:$B,2,0)</f>
        <v>10.9</v>
      </c>
      <c r="M1819" s="124">
        <f t="shared" si="91"/>
        <v>20.5</v>
      </c>
      <c r="N1819" s="7" t="s">
        <v>77</v>
      </c>
      <c r="O1819" s="7"/>
      <c r="P1819" s="7"/>
      <c r="Q1819" s="7"/>
      <c r="R1819" s="7"/>
      <c r="S1819" s="7"/>
      <c r="T1819" s="23"/>
      <c r="U1819" s="5"/>
      <c r="V1819" s="7"/>
      <c r="W1819" s="147" t="s">
        <v>8001</v>
      </c>
      <c r="X1819" s="109" t="s">
        <v>8002</v>
      </c>
      <c r="Y1819" s="7"/>
      <c r="Z1819" s="147" t="s">
        <v>8001</v>
      </c>
      <c r="AA1819" s="5">
        <f t="shared" si="92"/>
        <v>109</v>
      </c>
      <c r="AB1819" s="5">
        <f t="shared" si="93"/>
        <v>96</v>
      </c>
      <c r="AC1819" s="5"/>
      <c r="AD1819" s="5"/>
      <c r="AE1819" s="146"/>
    </row>
    <row r="1820" spans="1:31" ht="16.95" customHeight="1" x14ac:dyDescent="0.3">
      <c r="A1820" s="3">
        <v>46082</v>
      </c>
      <c r="B1820" s="14">
        <v>46084</v>
      </c>
      <c r="C1820" s="7" t="s">
        <v>71</v>
      </c>
      <c r="D1820" s="5" t="s">
        <v>72</v>
      </c>
      <c r="E1820" s="147" t="s">
        <v>1680</v>
      </c>
      <c r="F1820" s="7"/>
      <c r="G1820" s="147" t="s">
        <v>7996</v>
      </c>
      <c r="H1820" s="145" t="s">
        <v>8003</v>
      </c>
      <c r="I1820" s="147" t="s">
        <v>3325</v>
      </c>
      <c r="J1820" s="147">
        <v>10</v>
      </c>
      <c r="K1820" s="147" t="s">
        <v>3131</v>
      </c>
      <c r="L1820" s="5">
        <f>VLOOKUP(I:I,[1]指导价!$A:$B,2,0)</f>
        <v>10.9</v>
      </c>
      <c r="M1820" s="124">
        <f t="shared" si="91"/>
        <v>20.5</v>
      </c>
      <c r="N1820" s="7" t="s">
        <v>77</v>
      </c>
      <c r="O1820" s="7"/>
      <c r="P1820" s="7"/>
      <c r="Q1820" s="7"/>
      <c r="R1820" s="7"/>
      <c r="S1820" s="7"/>
      <c r="T1820" s="23"/>
      <c r="U1820" s="5"/>
      <c r="V1820" s="7"/>
      <c r="W1820" s="147" t="s">
        <v>8004</v>
      </c>
      <c r="X1820" s="109" t="s">
        <v>8005</v>
      </c>
      <c r="Y1820" s="7"/>
      <c r="Z1820" s="147" t="s">
        <v>8004</v>
      </c>
      <c r="AA1820" s="5">
        <f t="shared" si="92"/>
        <v>109</v>
      </c>
      <c r="AB1820" s="5">
        <f t="shared" si="93"/>
        <v>96</v>
      </c>
      <c r="AC1820" s="5"/>
      <c r="AD1820" s="5"/>
      <c r="AE1820" s="146"/>
    </row>
    <row r="1821" spans="1:31" ht="16.95" customHeight="1" x14ac:dyDescent="0.3">
      <c r="A1821" s="3">
        <v>46082</v>
      </c>
      <c r="B1821" s="14">
        <v>46084</v>
      </c>
      <c r="C1821" s="5" t="str">
        <f>VLOOKUP(G1821,白名单!C:E,3,0)</f>
        <v>华北大区</v>
      </c>
      <c r="D1821" s="5" t="s">
        <v>1806</v>
      </c>
      <c r="E1821" s="147" t="s">
        <v>1680</v>
      </c>
      <c r="F1821" s="7"/>
      <c r="G1821" s="147" t="s">
        <v>1772</v>
      </c>
      <c r="H1821" s="145" t="s">
        <v>8006</v>
      </c>
      <c r="I1821" s="147" t="s">
        <v>4226</v>
      </c>
      <c r="J1821" s="147">
        <v>6</v>
      </c>
      <c r="K1821" s="147" t="s">
        <v>8007</v>
      </c>
      <c r="L1821" s="5">
        <f>VLOOKUP(I:I,[1]指导价!$A:$B,2,0)</f>
        <v>6.6</v>
      </c>
      <c r="M1821" s="124">
        <f t="shared" si="91"/>
        <v>6.6000000000000005</v>
      </c>
      <c r="N1821" s="7" t="s">
        <v>77</v>
      </c>
      <c r="O1821" s="7"/>
      <c r="P1821" s="7"/>
      <c r="Q1821" s="7"/>
      <c r="R1821" s="7"/>
      <c r="S1821" s="7"/>
      <c r="T1821" s="23"/>
      <c r="U1821" s="5"/>
      <c r="V1821" s="7"/>
      <c r="W1821" s="147" t="s">
        <v>8008</v>
      </c>
      <c r="X1821" s="109" t="s">
        <v>6784</v>
      </c>
      <c r="Y1821" s="7"/>
      <c r="Z1821" s="147" t="s">
        <v>8008</v>
      </c>
      <c r="AA1821" s="5">
        <f t="shared" si="92"/>
        <v>39.599999999999994</v>
      </c>
      <c r="AB1821" s="5">
        <f t="shared" si="93"/>
        <v>0</v>
      </c>
      <c r="AC1821" s="5"/>
      <c r="AD1821" s="5"/>
      <c r="AE1821" s="146"/>
    </row>
    <row r="1822" spans="1:31" ht="16.95" customHeight="1" x14ac:dyDescent="0.3">
      <c r="A1822" s="3">
        <v>46082</v>
      </c>
      <c r="B1822" s="14">
        <v>46084</v>
      </c>
      <c r="C1822" s="5" t="str">
        <f>VLOOKUP(G1822,白名单!C:E,3,0)</f>
        <v>华北大区</v>
      </c>
      <c r="D1822" s="5" t="s">
        <v>1806</v>
      </c>
      <c r="E1822" s="147" t="s">
        <v>1680</v>
      </c>
      <c r="F1822" s="7"/>
      <c r="G1822" s="147" t="s">
        <v>1887</v>
      </c>
      <c r="H1822" s="145" t="s">
        <v>8009</v>
      </c>
      <c r="I1822" s="147" t="s">
        <v>4226</v>
      </c>
      <c r="J1822" s="147">
        <v>12</v>
      </c>
      <c r="K1822" s="147" t="s">
        <v>2493</v>
      </c>
      <c r="L1822" s="5">
        <f>VLOOKUP(I:I,[1]指导价!$A:$B,2,0)</f>
        <v>6.6</v>
      </c>
      <c r="M1822" s="124">
        <f t="shared" si="91"/>
        <v>6.6499999999999995</v>
      </c>
      <c r="N1822" s="7" t="s">
        <v>77</v>
      </c>
      <c r="O1822" s="7"/>
      <c r="P1822" s="7"/>
      <c r="Q1822" s="7"/>
      <c r="R1822" s="7"/>
      <c r="S1822" s="7"/>
      <c r="T1822" s="23"/>
      <c r="U1822" s="5"/>
      <c r="V1822" s="7"/>
      <c r="W1822" s="147" t="s">
        <v>8010</v>
      </c>
      <c r="X1822" s="109" t="s">
        <v>8011</v>
      </c>
      <c r="Y1822" s="7"/>
      <c r="Z1822" s="147" t="s">
        <v>8010</v>
      </c>
      <c r="AA1822" s="5">
        <f t="shared" si="92"/>
        <v>79.199999999999989</v>
      </c>
      <c r="AB1822" s="5">
        <f t="shared" si="93"/>
        <v>0.60000000000000853</v>
      </c>
      <c r="AC1822" s="5"/>
      <c r="AD1822" s="5"/>
      <c r="AE1822" s="146"/>
    </row>
    <row r="1823" spans="1:31" ht="16.95" customHeight="1" x14ac:dyDescent="0.3">
      <c r="A1823" s="3">
        <v>46082</v>
      </c>
      <c r="B1823" s="14">
        <v>46084</v>
      </c>
      <c r="C1823" s="5" t="str">
        <f>VLOOKUP(G1823,白名单!C:E,3,0)</f>
        <v>电商</v>
      </c>
      <c r="D1823" s="5" t="str">
        <f>VLOOKUP(G1823,白名单!C:F,4,0)</f>
        <v>电商</v>
      </c>
      <c r="E1823" s="147" t="s">
        <v>1680</v>
      </c>
      <c r="F1823" s="7"/>
      <c r="G1823" s="147" t="s">
        <v>1681</v>
      </c>
      <c r="H1823" s="145" t="s">
        <v>8012</v>
      </c>
      <c r="I1823" s="147" t="s">
        <v>4226</v>
      </c>
      <c r="J1823" s="147">
        <v>12</v>
      </c>
      <c r="K1823" s="147" t="s">
        <v>8013</v>
      </c>
      <c r="L1823" s="5">
        <f>VLOOKUP(I:I,[1]指导价!$A:$B,2,0)</f>
        <v>6.6</v>
      </c>
      <c r="M1823" s="124">
        <f t="shared" si="91"/>
        <v>44.586666666666666</v>
      </c>
      <c r="N1823" s="7" t="s">
        <v>77</v>
      </c>
      <c r="O1823" s="7"/>
      <c r="P1823" s="7"/>
      <c r="Q1823" s="7"/>
      <c r="R1823" s="7"/>
      <c r="S1823" s="7"/>
      <c r="T1823" s="23"/>
      <c r="U1823" s="5"/>
      <c r="V1823" s="7"/>
      <c r="W1823" s="147" t="s">
        <v>8014</v>
      </c>
      <c r="X1823" s="109" t="s">
        <v>8015</v>
      </c>
      <c r="Y1823" s="7"/>
      <c r="Z1823" s="147" t="s">
        <v>8014</v>
      </c>
      <c r="AA1823" s="5">
        <f t="shared" si="92"/>
        <v>79.199999999999989</v>
      </c>
      <c r="AB1823" s="5">
        <f t="shared" si="93"/>
        <v>455.84</v>
      </c>
      <c r="AC1823" s="5"/>
      <c r="AD1823" s="5"/>
      <c r="AE1823" s="146"/>
    </row>
    <row r="1824" spans="1:31" ht="16.95" customHeight="1" x14ac:dyDescent="0.3">
      <c r="A1824" s="3">
        <v>46082</v>
      </c>
      <c r="B1824" s="14">
        <v>46084</v>
      </c>
      <c r="C1824" s="7" t="s">
        <v>71</v>
      </c>
      <c r="D1824" s="5" t="s">
        <v>72</v>
      </c>
      <c r="E1824" s="147" t="s">
        <v>1680</v>
      </c>
      <c r="F1824" s="7"/>
      <c r="G1824" s="147" t="s">
        <v>8016</v>
      </c>
      <c r="H1824" s="145" t="s">
        <v>8017</v>
      </c>
      <c r="I1824" s="147" t="s">
        <v>4226</v>
      </c>
      <c r="J1824" s="147">
        <v>12</v>
      </c>
      <c r="K1824" s="147" t="s">
        <v>8018</v>
      </c>
      <c r="L1824" s="5">
        <f>VLOOKUP(I:I,[1]指导价!$A:$B,2,0)</f>
        <v>6.6</v>
      </c>
      <c r="M1824" s="124">
        <f t="shared" si="91"/>
        <v>14.555</v>
      </c>
      <c r="N1824" s="7" t="s">
        <v>77</v>
      </c>
      <c r="O1824" s="7"/>
      <c r="P1824" s="7"/>
      <c r="Q1824" s="7"/>
      <c r="R1824" s="7"/>
      <c r="S1824" s="7"/>
      <c r="T1824" s="23"/>
      <c r="U1824" s="5"/>
      <c r="V1824" s="7"/>
      <c r="W1824" s="147" t="s">
        <v>8019</v>
      </c>
      <c r="X1824" s="109" t="s">
        <v>8020</v>
      </c>
      <c r="Y1824" s="7"/>
      <c r="Z1824" s="147" t="s">
        <v>8019</v>
      </c>
      <c r="AA1824" s="5">
        <f t="shared" si="92"/>
        <v>79.199999999999989</v>
      </c>
      <c r="AB1824" s="5">
        <f t="shared" si="93"/>
        <v>95.460000000000008</v>
      </c>
      <c r="AC1824" s="5"/>
      <c r="AD1824" s="5"/>
      <c r="AE1824" s="146"/>
    </row>
    <row r="1825" spans="1:31" ht="16.95" customHeight="1" x14ac:dyDescent="0.3">
      <c r="A1825" s="3">
        <v>46082</v>
      </c>
      <c r="B1825" s="14">
        <v>46084</v>
      </c>
      <c r="C1825" s="7" t="s">
        <v>71</v>
      </c>
      <c r="D1825" s="5" t="s">
        <v>72</v>
      </c>
      <c r="E1825" s="147" t="s">
        <v>1680</v>
      </c>
      <c r="F1825" s="7"/>
      <c r="G1825" s="147" t="s">
        <v>2158</v>
      </c>
      <c r="H1825" s="145" t="s">
        <v>8021</v>
      </c>
      <c r="I1825" s="147" t="s">
        <v>4226</v>
      </c>
      <c r="J1825" s="147">
        <v>12</v>
      </c>
      <c r="K1825" s="147" t="s">
        <v>8022</v>
      </c>
      <c r="L1825" s="5">
        <f>VLOOKUP(I:I,[1]指导价!$A:$B,2,0)</f>
        <v>6.6</v>
      </c>
      <c r="M1825" s="124">
        <f t="shared" si="91"/>
        <v>8.7999999999999989</v>
      </c>
      <c r="N1825" s="7" t="s">
        <v>77</v>
      </c>
      <c r="O1825" s="7"/>
      <c r="P1825" s="7"/>
      <c r="Q1825" s="7"/>
      <c r="R1825" s="7"/>
      <c r="S1825" s="7"/>
      <c r="T1825" s="23"/>
      <c r="U1825" s="5"/>
      <c r="V1825" s="7"/>
      <c r="W1825" s="147" t="s">
        <v>8023</v>
      </c>
      <c r="X1825" s="109" t="s">
        <v>8024</v>
      </c>
      <c r="Y1825" s="7"/>
      <c r="Z1825" s="147" t="s">
        <v>8023</v>
      </c>
      <c r="AA1825" s="5">
        <f t="shared" si="92"/>
        <v>79.199999999999989</v>
      </c>
      <c r="AB1825" s="5">
        <f t="shared" si="93"/>
        <v>26.400000000000006</v>
      </c>
      <c r="AC1825" s="5"/>
      <c r="AD1825" s="5"/>
      <c r="AE1825" s="146"/>
    </row>
    <row r="1826" spans="1:31" ht="16.95" customHeight="1" x14ac:dyDescent="0.3">
      <c r="A1826" s="3">
        <v>46082</v>
      </c>
      <c r="B1826" s="14">
        <v>46084</v>
      </c>
      <c r="C1826" s="5" t="str">
        <f>VLOOKUP(G1826,白名单!C:E,3,0)</f>
        <v>电商</v>
      </c>
      <c r="D1826" s="5" t="str">
        <f>VLOOKUP(G1826,白名单!C:F,4,0)</f>
        <v>电商</v>
      </c>
      <c r="E1826" s="147" t="s">
        <v>1680</v>
      </c>
      <c r="F1826" s="7"/>
      <c r="G1826" s="147" t="s">
        <v>1722</v>
      </c>
      <c r="H1826" s="145" t="s">
        <v>8025</v>
      </c>
      <c r="I1826" s="147" t="s">
        <v>4226</v>
      </c>
      <c r="J1826" s="147">
        <v>12</v>
      </c>
      <c r="K1826" s="147" t="s">
        <v>8022</v>
      </c>
      <c r="L1826" s="5">
        <f>VLOOKUP(I:I,[1]指导价!$A:$B,2,0)</f>
        <v>6.6</v>
      </c>
      <c r="M1826" s="124">
        <f t="shared" si="91"/>
        <v>8.7999999999999989</v>
      </c>
      <c r="N1826" s="7" t="s">
        <v>77</v>
      </c>
      <c r="O1826" s="7"/>
      <c r="P1826" s="7"/>
      <c r="Q1826" s="7"/>
      <c r="R1826" s="7"/>
      <c r="S1826" s="7"/>
      <c r="T1826" s="23"/>
      <c r="U1826" s="5"/>
      <c r="V1826" s="7"/>
      <c r="W1826" s="147" t="s">
        <v>8026</v>
      </c>
      <c r="X1826" s="109" t="s">
        <v>8027</v>
      </c>
      <c r="Y1826" s="7"/>
      <c r="Z1826" s="147" t="s">
        <v>8026</v>
      </c>
      <c r="AA1826" s="5">
        <f t="shared" si="92"/>
        <v>79.199999999999989</v>
      </c>
      <c r="AB1826" s="5">
        <f t="shared" si="93"/>
        <v>26.400000000000006</v>
      </c>
      <c r="AC1826" s="5"/>
      <c r="AD1826" s="5"/>
      <c r="AE1826" s="146"/>
    </row>
    <row r="1827" spans="1:31" ht="16.95" customHeight="1" x14ac:dyDescent="0.3">
      <c r="A1827" s="3">
        <v>46082</v>
      </c>
      <c r="B1827" s="14">
        <v>46084</v>
      </c>
      <c r="C1827" s="5" t="str">
        <f>VLOOKUP(G1827,白名单!C:E,3,0)</f>
        <v>电商</v>
      </c>
      <c r="D1827" s="5" t="str">
        <f>VLOOKUP(G1827,白名单!C:F,4,0)</f>
        <v>电商</v>
      </c>
      <c r="E1827" s="147" t="s">
        <v>1680</v>
      </c>
      <c r="F1827" s="7"/>
      <c r="G1827" s="147" t="s">
        <v>1681</v>
      </c>
      <c r="H1827" s="145" t="s">
        <v>8028</v>
      </c>
      <c r="I1827" s="147" t="s">
        <v>4226</v>
      </c>
      <c r="J1827" s="147">
        <v>6</v>
      </c>
      <c r="K1827" s="147" t="s">
        <v>8029</v>
      </c>
      <c r="L1827" s="5">
        <f>VLOOKUP(I:I,[1]指导价!$A:$B,2,0)</f>
        <v>6.6</v>
      </c>
      <c r="M1827" s="124">
        <f t="shared" si="91"/>
        <v>12.81</v>
      </c>
      <c r="N1827" s="7" t="s">
        <v>77</v>
      </c>
      <c r="O1827" s="7"/>
      <c r="P1827" s="7"/>
      <c r="Q1827" s="7"/>
      <c r="R1827" s="7"/>
      <c r="S1827" s="7"/>
      <c r="T1827" s="23"/>
      <c r="U1827" s="5"/>
      <c r="V1827" s="7"/>
      <c r="W1827" s="147" t="s">
        <v>8030</v>
      </c>
      <c r="X1827" s="109" t="s">
        <v>8031</v>
      </c>
      <c r="Y1827" s="7"/>
      <c r="Z1827" s="147" t="s">
        <v>8030</v>
      </c>
      <c r="AA1827" s="5">
        <f t="shared" si="92"/>
        <v>39.599999999999994</v>
      </c>
      <c r="AB1827" s="5">
        <f t="shared" si="93"/>
        <v>37.260000000000005</v>
      </c>
      <c r="AC1827" s="5"/>
      <c r="AD1827" s="5"/>
      <c r="AE1827" s="146"/>
    </row>
    <row r="1828" spans="1:31" ht="16.95" customHeight="1" x14ac:dyDescent="0.3">
      <c r="A1828" s="3">
        <v>46082</v>
      </c>
      <c r="B1828" s="14">
        <v>46084</v>
      </c>
      <c r="C1828" s="7" t="s">
        <v>71</v>
      </c>
      <c r="D1828" s="5" t="s">
        <v>72</v>
      </c>
      <c r="E1828" s="147" t="s">
        <v>1680</v>
      </c>
      <c r="F1828" s="7"/>
      <c r="G1828" s="147" t="s">
        <v>4390</v>
      </c>
      <c r="H1828" s="145" t="s">
        <v>8032</v>
      </c>
      <c r="I1828" s="147" t="s">
        <v>4226</v>
      </c>
      <c r="J1828" s="147">
        <v>6</v>
      </c>
      <c r="K1828" s="147" t="s">
        <v>4889</v>
      </c>
      <c r="L1828" s="5">
        <f>VLOOKUP(I:I,[1]指导价!$A:$B,2,0)</f>
        <v>6.6</v>
      </c>
      <c r="M1828" s="124">
        <f t="shared" si="91"/>
        <v>21.666666666666668</v>
      </c>
      <c r="N1828" s="7" t="s">
        <v>77</v>
      </c>
      <c r="O1828" s="7"/>
      <c r="P1828" s="7"/>
      <c r="Q1828" s="7"/>
      <c r="R1828" s="7"/>
      <c r="S1828" s="7"/>
      <c r="T1828" s="23"/>
      <c r="U1828" s="5"/>
      <c r="V1828" s="7"/>
      <c r="W1828" s="147" t="s">
        <v>8033</v>
      </c>
      <c r="X1828" s="109" t="s">
        <v>8034</v>
      </c>
      <c r="Y1828" s="7"/>
      <c r="Z1828" s="147" t="s">
        <v>8033</v>
      </c>
      <c r="AA1828" s="5">
        <f t="shared" si="92"/>
        <v>39.599999999999994</v>
      </c>
      <c r="AB1828" s="5">
        <f t="shared" si="93"/>
        <v>90.4</v>
      </c>
      <c r="AC1828" s="5"/>
      <c r="AD1828" s="5"/>
      <c r="AE1828" s="146"/>
    </row>
    <row r="1829" spans="1:31" ht="16.95" customHeight="1" x14ac:dyDescent="0.3">
      <c r="A1829" s="3">
        <v>46082</v>
      </c>
      <c r="B1829" s="14">
        <v>46084</v>
      </c>
      <c r="C1829" s="7" t="s">
        <v>71</v>
      </c>
      <c r="D1829" s="5" t="s">
        <v>72</v>
      </c>
      <c r="E1829" s="147" t="s">
        <v>1680</v>
      </c>
      <c r="F1829" s="7"/>
      <c r="G1829" s="147" t="s">
        <v>4390</v>
      </c>
      <c r="H1829" s="145" t="s">
        <v>8035</v>
      </c>
      <c r="I1829" s="147" t="s">
        <v>4226</v>
      </c>
      <c r="J1829" s="147">
        <v>6</v>
      </c>
      <c r="K1829" s="147" t="s">
        <v>4889</v>
      </c>
      <c r="L1829" s="5">
        <f>VLOOKUP(I:I,[1]指导价!$A:$B,2,0)</f>
        <v>6.6</v>
      </c>
      <c r="M1829" s="124">
        <f t="shared" si="91"/>
        <v>21.666666666666668</v>
      </c>
      <c r="N1829" s="7" t="s">
        <v>77</v>
      </c>
      <c r="O1829" s="7"/>
      <c r="P1829" s="7"/>
      <c r="Q1829" s="7"/>
      <c r="R1829" s="7"/>
      <c r="S1829" s="7"/>
      <c r="T1829" s="23"/>
      <c r="U1829" s="5"/>
      <c r="V1829" s="7"/>
      <c r="W1829" s="147" t="s">
        <v>8036</v>
      </c>
      <c r="X1829" s="109" t="s">
        <v>8037</v>
      </c>
      <c r="Y1829" s="7"/>
      <c r="Z1829" s="147" t="s">
        <v>8036</v>
      </c>
      <c r="AA1829" s="5">
        <f t="shared" si="92"/>
        <v>39.599999999999994</v>
      </c>
      <c r="AB1829" s="5">
        <f t="shared" si="93"/>
        <v>90.4</v>
      </c>
      <c r="AC1829" s="5"/>
      <c r="AD1829" s="5"/>
      <c r="AE1829" s="146"/>
    </row>
    <row r="1830" spans="1:31" ht="16.95" customHeight="1" x14ac:dyDescent="0.3">
      <c r="A1830" s="3">
        <v>46082</v>
      </c>
      <c r="B1830" s="14">
        <v>46084</v>
      </c>
      <c r="C1830" s="7" t="s">
        <v>71</v>
      </c>
      <c r="D1830" s="5" t="s">
        <v>72</v>
      </c>
      <c r="E1830" s="147" t="s">
        <v>1680</v>
      </c>
      <c r="F1830" s="7"/>
      <c r="G1830" s="147" t="s">
        <v>4390</v>
      </c>
      <c r="H1830" s="145" t="s">
        <v>8038</v>
      </c>
      <c r="I1830" s="147" t="s">
        <v>4226</v>
      </c>
      <c r="J1830" s="147">
        <v>6</v>
      </c>
      <c r="K1830" s="147" t="s">
        <v>4889</v>
      </c>
      <c r="L1830" s="5">
        <f>VLOOKUP(I:I,[1]指导价!$A:$B,2,0)</f>
        <v>6.6</v>
      </c>
      <c r="M1830" s="124">
        <f t="shared" si="91"/>
        <v>21.666666666666668</v>
      </c>
      <c r="N1830" s="7" t="s">
        <v>77</v>
      </c>
      <c r="O1830" s="7"/>
      <c r="P1830" s="7"/>
      <c r="Q1830" s="7"/>
      <c r="R1830" s="7"/>
      <c r="S1830" s="7"/>
      <c r="T1830" s="23"/>
      <c r="U1830" s="5"/>
      <c r="V1830" s="7"/>
      <c r="W1830" s="147" t="s">
        <v>8039</v>
      </c>
      <c r="X1830" s="109" t="s">
        <v>8040</v>
      </c>
      <c r="Y1830" s="7"/>
      <c r="Z1830" s="147" t="s">
        <v>8039</v>
      </c>
      <c r="AA1830" s="5">
        <f t="shared" si="92"/>
        <v>39.599999999999994</v>
      </c>
      <c r="AB1830" s="5">
        <f t="shared" si="93"/>
        <v>90.4</v>
      </c>
      <c r="AC1830" s="5"/>
      <c r="AD1830" s="5"/>
      <c r="AE1830" s="146"/>
    </row>
    <row r="1831" spans="1:31" ht="16.95" customHeight="1" x14ac:dyDescent="0.3">
      <c r="A1831" s="3">
        <v>46082</v>
      </c>
      <c r="B1831" s="14">
        <v>46084</v>
      </c>
      <c r="C1831" s="7" t="s">
        <v>71</v>
      </c>
      <c r="D1831" s="5" t="s">
        <v>72</v>
      </c>
      <c r="E1831" s="147" t="s">
        <v>1680</v>
      </c>
      <c r="F1831" s="7"/>
      <c r="G1831" s="147" t="s">
        <v>4390</v>
      </c>
      <c r="H1831" s="145" t="s">
        <v>8041</v>
      </c>
      <c r="I1831" s="147" t="s">
        <v>4226</v>
      </c>
      <c r="J1831" s="147">
        <v>6</v>
      </c>
      <c r="K1831" s="147" t="s">
        <v>4889</v>
      </c>
      <c r="L1831" s="5">
        <f>VLOOKUP(I:I,[1]指导价!$A:$B,2,0)</f>
        <v>6.6</v>
      </c>
      <c r="M1831" s="124">
        <f t="shared" si="91"/>
        <v>21.666666666666668</v>
      </c>
      <c r="N1831" s="7" t="s">
        <v>77</v>
      </c>
      <c r="O1831" s="7"/>
      <c r="P1831" s="7"/>
      <c r="Q1831" s="7"/>
      <c r="R1831" s="7"/>
      <c r="S1831" s="7"/>
      <c r="T1831" s="23"/>
      <c r="U1831" s="5"/>
      <c r="V1831" s="7"/>
      <c r="W1831" s="147" t="s">
        <v>8042</v>
      </c>
      <c r="X1831" s="109" t="s">
        <v>8043</v>
      </c>
      <c r="Y1831" s="7"/>
      <c r="Z1831" s="147" t="s">
        <v>8042</v>
      </c>
      <c r="AA1831" s="5">
        <f t="shared" si="92"/>
        <v>39.599999999999994</v>
      </c>
      <c r="AB1831" s="5">
        <f t="shared" si="93"/>
        <v>90.4</v>
      </c>
      <c r="AC1831" s="5"/>
      <c r="AD1831" s="5"/>
      <c r="AE1831" s="146"/>
    </row>
    <row r="1832" spans="1:31" ht="16.95" customHeight="1" x14ac:dyDescent="0.3">
      <c r="A1832" s="3">
        <v>46082</v>
      </c>
      <c r="B1832" s="14">
        <v>46084</v>
      </c>
      <c r="C1832" s="5" t="str">
        <f>VLOOKUP(G1832,白名单!C:E,3,0)</f>
        <v>鲁豫陕大区</v>
      </c>
      <c r="D1832" s="5" t="str">
        <f>VLOOKUP(G1832,白名单!C:F,4,0)</f>
        <v>悦时（山东）供应链管理有限公司</v>
      </c>
      <c r="E1832" s="147" t="s">
        <v>1680</v>
      </c>
      <c r="F1832" s="7"/>
      <c r="G1832" s="147" t="s">
        <v>1860</v>
      </c>
      <c r="H1832" s="145" t="s">
        <v>8044</v>
      </c>
      <c r="I1832" s="147" t="s">
        <v>4226</v>
      </c>
      <c r="J1832" s="147">
        <v>5</v>
      </c>
      <c r="K1832" s="147" t="s">
        <v>8045</v>
      </c>
      <c r="L1832" s="5">
        <f>VLOOKUP(I:I,[1]指导价!$A:$B,2,0)</f>
        <v>6.6</v>
      </c>
      <c r="M1832" s="124">
        <f t="shared" si="91"/>
        <v>6.6</v>
      </c>
      <c r="N1832" s="7" t="s">
        <v>77</v>
      </c>
      <c r="O1832" s="7"/>
      <c r="P1832" s="7"/>
      <c r="Q1832" s="7"/>
      <c r="R1832" s="7"/>
      <c r="S1832" s="7"/>
      <c r="T1832" s="23"/>
      <c r="U1832" s="5"/>
      <c r="V1832" s="7"/>
      <c r="W1832" s="147" t="s">
        <v>8046</v>
      </c>
      <c r="X1832" s="109" t="s">
        <v>8047</v>
      </c>
      <c r="Y1832" s="7"/>
      <c r="Z1832" s="147" t="s">
        <v>8046</v>
      </c>
      <c r="AA1832" s="5">
        <f t="shared" si="92"/>
        <v>33</v>
      </c>
      <c r="AB1832" s="5">
        <f t="shared" si="93"/>
        <v>0</v>
      </c>
      <c r="AC1832" s="5"/>
      <c r="AD1832" s="5"/>
      <c r="AE1832" s="146"/>
    </row>
    <row r="1833" spans="1:31" ht="16.95" customHeight="1" x14ac:dyDescent="0.3">
      <c r="A1833" s="3">
        <v>46082</v>
      </c>
      <c r="B1833" s="14">
        <v>46084</v>
      </c>
      <c r="C1833" s="7" t="s">
        <v>71</v>
      </c>
      <c r="D1833" s="5" t="s">
        <v>72</v>
      </c>
      <c r="E1833" s="147" t="s">
        <v>1680</v>
      </c>
      <c r="F1833" s="7"/>
      <c r="G1833" s="147" t="s">
        <v>4390</v>
      </c>
      <c r="H1833" s="145" t="s">
        <v>8048</v>
      </c>
      <c r="I1833" s="147" t="s">
        <v>4226</v>
      </c>
      <c r="J1833" s="147">
        <v>6</v>
      </c>
      <c r="K1833" s="147" t="s">
        <v>4889</v>
      </c>
      <c r="L1833" s="5">
        <f>VLOOKUP(I:I,[1]指导价!$A:$B,2,0)</f>
        <v>6.6</v>
      </c>
      <c r="M1833" s="124">
        <f t="shared" si="91"/>
        <v>21.666666666666668</v>
      </c>
      <c r="N1833" s="7" t="s">
        <v>77</v>
      </c>
      <c r="O1833" s="7"/>
      <c r="P1833" s="7"/>
      <c r="Q1833" s="7"/>
      <c r="R1833" s="7"/>
      <c r="S1833" s="7"/>
      <c r="T1833" s="23"/>
      <c r="U1833" s="5"/>
      <c r="V1833" s="7"/>
      <c r="W1833" s="147" t="s">
        <v>8049</v>
      </c>
      <c r="X1833" s="109" t="s">
        <v>8050</v>
      </c>
      <c r="Y1833" s="7"/>
      <c r="Z1833" s="147" t="s">
        <v>8049</v>
      </c>
      <c r="AA1833" s="5">
        <f t="shared" si="92"/>
        <v>39.599999999999994</v>
      </c>
      <c r="AB1833" s="5">
        <f t="shared" si="93"/>
        <v>90.4</v>
      </c>
      <c r="AC1833" s="5"/>
      <c r="AD1833" s="5"/>
      <c r="AE1833" s="146"/>
    </row>
    <row r="1834" spans="1:31" ht="16.95" customHeight="1" x14ac:dyDescent="0.3">
      <c r="A1834" s="3">
        <v>46082</v>
      </c>
      <c r="B1834" s="14">
        <v>46084</v>
      </c>
      <c r="C1834" s="7" t="s">
        <v>71</v>
      </c>
      <c r="D1834" s="5" t="s">
        <v>72</v>
      </c>
      <c r="E1834" s="147" t="s">
        <v>1680</v>
      </c>
      <c r="F1834" s="7"/>
      <c r="G1834" s="147" t="s">
        <v>4390</v>
      </c>
      <c r="H1834" s="145" t="s">
        <v>8051</v>
      </c>
      <c r="I1834" s="147" t="s">
        <v>4226</v>
      </c>
      <c r="J1834" s="147">
        <v>6</v>
      </c>
      <c r="K1834" s="147" t="s">
        <v>4889</v>
      </c>
      <c r="L1834" s="5">
        <f>VLOOKUP(I:I,[1]指导价!$A:$B,2,0)</f>
        <v>6.6</v>
      </c>
      <c r="M1834" s="124">
        <f t="shared" si="91"/>
        <v>21.666666666666668</v>
      </c>
      <c r="N1834" s="7" t="s">
        <v>77</v>
      </c>
      <c r="O1834" s="7"/>
      <c r="P1834" s="7"/>
      <c r="Q1834" s="7"/>
      <c r="R1834" s="7"/>
      <c r="S1834" s="7"/>
      <c r="T1834" s="23"/>
      <c r="U1834" s="5"/>
      <c r="V1834" s="7"/>
      <c r="W1834" s="147" t="s">
        <v>8052</v>
      </c>
      <c r="X1834" s="109" t="s">
        <v>8053</v>
      </c>
      <c r="Y1834" s="7"/>
      <c r="Z1834" s="147" t="s">
        <v>8052</v>
      </c>
      <c r="AA1834" s="5">
        <f t="shared" si="92"/>
        <v>39.599999999999994</v>
      </c>
      <c r="AB1834" s="5">
        <f t="shared" si="93"/>
        <v>90.4</v>
      </c>
      <c r="AC1834" s="5"/>
      <c r="AD1834" s="5"/>
      <c r="AE1834" s="146"/>
    </row>
    <row r="1835" spans="1:31" ht="16.95" customHeight="1" x14ac:dyDescent="0.3">
      <c r="A1835" s="3">
        <v>46082</v>
      </c>
      <c r="B1835" s="14">
        <v>46084</v>
      </c>
      <c r="C1835" s="7" t="s">
        <v>71</v>
      </c>
      <c r="D1835" s="5" t="s">
        <v>72</v>
      </c>
      <c r="E1835" s="147" t="s">
        <v>1680</v>
      </c>
      <c r="F1835" s="7"/>
      <c r="G1835" s="147" t="s">
        <v>4390</v>
      </c>
      <c r="H1835" s="145" t="s">
        <v>8054</v>
      </c>
      <c r="I1835" s="147" t="s">
        <v>4226</v>
      </c>
      <c r="J1835" s="147">
        <v>6</v>
      </c>
      <c r="K1835" s="147" t="s">
        <v>4889</v>
      </c>
      <c r="L1835" s="5">
        <f>VLOOKUP(I:I,[1]指导价!$A:$B,2,0)</f>
        <v>6.6</v>
      </c>
      <c r="M1835" s="124">
        <f t="shared" si="91"/>
        <v>21.666666666666668</v>
      </c>
      <c r="N1835" s="7" t="s">
        <v>77</v>
      </c>
      <c r="O1835" s="7"/>
      <c r="P1835" s="7"/>
      <c r="Q1835" s="7"/>
      <c r="R1835" s="7"/>
      <c r="S1835" s="7"/>
      <c r="T1835" s="23"/>
      <c r="U1835" s="5"/>
      <c r="V1835" s="7"/>
      <c r="W1835" s="147" t="s">
        <v>8055</v>
      </c>
      <c r="X1835" s="109" t="s">
        <v>8056</v>
      </c>
      <c r="Y1835" s="7"/>
      <c r="Z1835" s="147" t="s">
        <v>8055</v>
      </c>
      <c r="AA1835" s="5">
        <f t="shared" si="92"/>
        <v>39.599999999999994</v>
      </c>
      <c r="AB1835" s="5">
        <f t="shared" si="93"/>
        <v>90.4</v>
      </c>
      <c r="AC1835" s="5"/>
      <c r="AD1835" s="5"/>
      <c r="AE1835" s="146"/>
    </row>
    <row r="1836" spans="1:31" ht="16.95" customHeight="1" x14ac:dyDescent="0.3">
      <c r="A1836" s="3">
        <v>46082</v>
      </c>
      <c r="B1836" s="14">
        <v>46084</v>
      </c>
      <c r="C1836" s="5" t="str">
        <f>VLOOKUP(G1836,白名单!C:E,3,0)</f>
        <v>电商</v>
      </c>
      <c r="D1836" s="5" t="str">
        <f>VLOOKUP(G1836,白名单!C:F,4,0)</f>
        <v>电商</v>
      </c>
      <c r="E1836" s="147" t="s">
        <v>1680</v>
      </c>
      <c r="F1836" s="7"/>
      <c r="G1836" s="147" t="s">
        <v>1722</v>
      </c>
      <c r="H1836" s="145" t="s">
        <v>8057</v>
      </c>
      <c r="I1836" s="147" t="s">
        <v>4226</v>
      </c>
      <c r="J1836" s="147">
        <v>8</v>
      </c>
      <c r="K1836" s="147" t="s">
        <v>1929</v>
      </c>
      <c r="L1836" s="5">
        <f>VLOOKUP(I:I,[1]指导价!$A:$B,2,0)</f>
        <v>6.6</v>
      </c>
      <c r="M1836" s="124">
        <f t="shared" si="91"/>
        <v>12.487500000000001</v>
      </c>
      <c r="N1836" s="7" t="s">
        <v>77</v>
      </c>
      <c r="O1836" s="7"/>
      <c r="P1836" s="7"/>
      <c r="Q1836" s="7"/>
      <c r="R1836" s="7"/>
      <c r="S1836" s="7"/>
      <c r="T1836" s="23"/>
      <c r="U1836" s="5"/>
      <c r="V1836" s="7"/>
      <c r="W1836" s="147" t="s">
        <v>8058</v>
      </c>
      <c r="X1836" s="109" t="s">
        <v>8059</v>
      </c>
      <c r="Y1836" s="7"/>
      <c r="Z1836" s="147" t="s">
        <v>8058</v>
      </c>
      <c r="AA1836" s="5">
        <f t="shared" si="92"/>
        <v>52.8</v>
      </c>
      <c r="AB1836" s="5">
        <f t="shared" si="93"/>
        <v>47.100000000000009</v>
      </c>
      <c r="AC1836" s="5"/>
      <c r="AD1836" s="5"/>
      <c r="AE1836" s="146"/>
    </row>
    <row r="1837" spans="1:31" ht="16.95" customHeight="1" x14ac:dyDescent="0.3">
      <c r="A1837" s="3">
        <v>46082</v>
      </c>
      <c r="B1837" s="14">
        <v>46084</v>
      </c>
      <c r="C1837" s="7" t="s">
        <v>71</v>
      </c>
      <c r="D1837" s="5" t="s">
        <v>72</v>
      </c>
      <c r="E1837" s="147" t="s">
        <v>1680</v>
      </c>
      <c r="F1837" s="7"/>
      <c r="G1837" s="147" t="s">
        <v>4930</v>
      </c>
      <c r="H1837" s="145" t="s">
        <v>8060</v>
      </c>
      <c r="I1837" s="147" t="s">
        <v>8061</v>
      </c>
      <c r="J1837" s="147">
        <v>24</v>
      </c>
      <c r="K1837" s="147" t="s">
        <v>3806</v>
      </c>
      <c r="L1837" s="5">
        <f>VLOOKUP(I:I,[1]指导价!$A:$B,2,0)</f>
        <v>7.4</v>
      </c>
      <c r="M1837" s="124">
        <f t="shared" si="91"/>
        <v>9.9166666666666661</v>
      </c>
      <c r="N1837" s="7" t="s">
        <v>77</v>
      </c>
      <c r="O1837" s="7"/>
      <c r="P1837" s="7"/>
      <c r="Q1837" s="7"/>
      <c r="R1837" s="7"/>
      <c r="S1837" s="7"/>
      <c r="T1837" s="23"/>
      <c r="U1837" s="5"/>
      <c r="V1837" s="7"/>
      <c r="W1837" s="147" t="s">
        <v>8062</v>
      </c>
      <c r="X1837" s="109" t="s">
        <v>8063</v>
      </c>
      <c r="Y1837" s="7"/>
      <c r="Z1837" s="147" t="s">
        <v>8062</v>
      </c>
      <c r="AA1837" s="5">
        <f t="shared" si="92"/>
        <v>177.60000000000002</v>
      </c>
      <c r="AB1837" s="5">
        <f t="shared" si="93"/>
        <v>60.399999999999977</v>
      </c>
      <c r="AC1837" s="5"/>
      <c r="AD1837" s="5"/>
      <c r="AE1837" s="146"/>
    </row>
    <row r="1838" spans="1:31" ht="16.95" customHeight="1" x14ac:dyDescent="0.3">
      <c r="A1838" s="3">
        <v>46082</v>
      </c>
      <c r="B1838" s="14">
        <v>46084</v>
      </c>
      <c r="C1838" s="5" t="str">
        <f>VLOOKUP(G1838,白名单!C:E,3,0)</f>
        <v>电商</v>
      </c>
      <c r="D1838" s="5" t="str">
        <f>VLOOKUP(G1838,白名单!C:F,4,0)</f>
        <v>电商</v>
      </c>
      <c r="E1838" s="147" t="s">
        <v>1680</v>
      </c>
      <c r="F1838" s="7"/>
      <c r="G1838" s="147" t="s">
        <v>1722</v>
      </c>
      <c r="H1838" s="145" t="s">
        <v>8064</v>
      </c>
      <c r="I1838" s="147" t="s">
        <v>4226</v>
      </c>
      <c r="J1838" s="147">
        <v>11</v>
      </c>
      <c r="K1838" s="147" t="s">
        <v>4327</v>
      </c>
      <c r="L1838" s="5">
        <f>VLOOKUP(I:I,[1]指导价!$A:$B,2,0)</f>
        <v>6.6</v>
      </c>
      <c r="M1838" s="124">
        <f t="shared" si="91"/>
        <v>9.9</v>
      </c>
      <c r="N1838" s="7" t="s">
        <v>77</v>
      </c>
      <c r="O1838" s="7"/>
      <c r="P1838" s="7"/>
      <c r="Q1838" s="7"/>
      <c r="R1838" s="7"/>
      <c r="S1838" s="7"/>
      <c r="T1838" s="23"/>
      <c r="U1838" s="5"/>
      <c r="V1838" s="7"/>
      <c r="W1838" s="147" t="s">
        <v>8065</v>
      </c>
      <c r="X1838" s="109" t="s">
        <v>8066</v>
      </c>
      <c r="Y1838" s="7"/>
      <c r="Z1838" s="147" t="s">
        <v>8065</v>
      </c>
      <c r="AA1838" s="5">
        <f t="shared" si="92"/>
        <v>72.599999999999994</v>
      </c>
      <c r="AB1838" s="5">
        <f t="shared" si="93"/>
        <v>36.300000000000011</v>
      </c>
      <c r="AC1838" s="5"/>
      <c r="AD1838" s="5"/>
      <c r="AE1838" s="146"/>
    </row>
    <row r="1839" spans="1:31" ht="16.95" customHeight="1" x14ac:dyDescent="0.3">
      <c r="A1839" s="3">
        <v>46082</v>
      </c>
      <c r="B1839" s="14">
        <v>46084</v>
      </c>
      <c r="C1839" s="7" t="s">
        <v>71</v>
      </c>
      <c r="D1839" s="5" t="s">
        <v>72</v>
      </c>
      <c r="E1839" s="147" t="s">
        <v>1680</v>
      </c>
      <c r="F1839" s="7"/>
      <c r="G1839" s="147" t="s">
        <v>4390</v>
      </c>
      <c r="H1839" s="145" t="s">
        <v>8067</v>
      </c>
      <c r="I1839" s="147" t="s">
        <v>4226</v>
      </c>
      <c r="J1839" s="147">
        <v>6</v>
      </c>
      <c r="K1839" s="147" t="s">
        <v>4889</v>
      </c>
      <c r="L1839" s="5">
        <f>VLOOKUP(I:I,[1]指导价!$A:$B,2,0)</f>
        <v>6.6</v>
      </c>
      <c r="M1839" s="124">
        <f t="shared" si="91"/>
        <v>21.666666666666668</v>
      </c>
      <c r="N1839" s="7" t="s">
        <v>77</v>
      </c>
      <c r="O1839" s="7"/>
      <c r="P1839" s="7"/>
      <c r="Q1839" s="7"/>
      <c r="R1839" s="7"/>
      <c r="S1839" s="7"/>
      <c r="T1839" s="23"/>
      <c r="U1839" s="5"/>
      <c r="V1839" s="7"/>
      <c r="W1839" s="147" t="s">
        <v>8068</v>
      </c>
      <c r="X1839" s="109" t="s">
        <v>8069</v>
      </c>
      <c r="Y1839" s="7"/>
      <c r="Z1839" s="147" t="s">
        <v>8068</v>
      </c>
      <c r="AA1839" s="5">
        <f t="shared" si="92"/>
        <v>39.599999999999994</v>
      </c>
      <c r="AB1839" s="5">
        <f t="shared" si="93"/>
        <v>90.4</v>
      </c>
      <c r="AC1839" s="5"/>
      <c r="AD1839" s="5"/>
      <c r="AE1839" s="146"/>
    </row>
    <row r="1840" spans="1:31" ht="16.95" customHeight="1" x14ac:dyDescent="0.3">
      <c r="A1840" s="3">
        <v>46082</v>
      </c>
      <c r="B1840" s="14">
        <v>46084</v>
      </c>
      <c r="C1840" s="5" t="str">
        <f>VLOOKUP(G1840,白名单!C:E,3,0)</f>
        <v>华北大区</v>
      </c>
      <c r="D1840" s="5" t="s">
        <v>1806</v>
      </c>
      <c r="E1840" s="147" t="s">
        <v>1680</v>
      </c>
      <c r="F1840" s="7"/>
      <c r="G1840" s="147" t="s">
        <v>1887</v>
      </c>
      <c r="H1840" s="145" t="s">
        <v>8070</v>
      </c>
      <c r="I1840" s="147" t="s">
        <v>4226</v>
      </c>
      <c r="J1840" s="147">
        <v>12</v>
      </c>
      <c r="K1840" s="147" t="s">
        <v>2493</v>
      </c>
      <c r="L1840" s="5">
        <f>VLOOKUP(I:I,[1]指导价!$A:$B,2,0)</f>
        <v>6.6</v>
      </c>
      <c r="M1840" s="124">
        <f t="shared" si="91"/>
        <v>6.6499999999999995</v>
      </c>
      <c r="N1840" s="7" t="s">
        <v>77</v>
      </c>
      <c r="O1840" s="7"/>
      <c r="P1840" s="7"/>
      <c r="Q1840" s="7"/>
      <c r="R1840" s="7"/>
      <c r="S1840" s="7"/>
      <c r="T1840" s="23"/>
      <c r="U1840" s="5"/>
      <c r="V1840" s="7"/>
      <c r="W1840" s="147" t="s">
        <v>8071</v>
      </c>
      <c r="X1840" s="109" t="s">
        <v>6580</v>
      </c>
      <c r="Y1840" s="7"/>
      <c r="Z1840" s="147" t="s">
        <v>8071</v>
      </c>
      <c r="AA1840" s="5">
        <f t="shared" si="92"/>
        <v>79.199999999999989</v>
      </c>
      <c r="AB1840" s="5">
        <f t="shared" si="93"/>
        <v>0.60000000000000853</v>
      </c>
      <c r="AC1840" s="5"/>
      <c r="AD1840" s="5"/>
      <c r="AE1840" s="146"/>
    </row>
    <row r="1841" spans="1:31" ht="16.95" customHeight="1" x14ac:dyDescent="0.3">
      <c r="A1841" s="3">
        <v>46082</v>
      </c>
      <c r="B1841" s="14">
        <v>46084</v>
      </c>
      <c r="C1841" s="5" t="str">
        <f>VLOOKUP(G1841,白名单!C:E,3,0)</f>
        <v>华北大区</v>
      </c>
      <c r="D1841" s="5" t="s">
        <v>1806</v>
      </c>
      <c r="E1841" s="147" t="s">
        <v>1680</v>
      </c>
      <c r="F1841" s="7"/>
      <c r="G1841" s="147" t="s">
        <v>1772</v>
      </c>
      <c r="H1841" s="145" t="s">
        <v>8072</v>
      </c>
      <c r="I1841" s="147" t="s">
        <v>4226</v>
      </c>
      <c r="J1841" s="147">
        <v>12</v>
      </c>
      <c r="K1841" s="147" t="s">
        <v>4291</v>
      </c>
      <c r="L1841" s="5">
        <f>VLOOKUP(I:I,[1]指导价!$A:$B,2,0)</f>
        <v>6.6</v>
      </c>
      <c r="M1841" s="124">
        <f t="shared" si="91"/>
        <v>6.6000000000000005</v>
      </c>
      <c r="N1841" s="7" t="s">
        <v>77</v>
      </c>
      <c r="O1841" s="7"/>
      <c r="P1841" s="7"/>
      <c r="Q1841" s="7"/>
      <c r="R1841" s="7"/>
      <c r="S1841" s="7"/>
      <c r="T1841" s="23"/>
      <c r="U1841" s="5"/>
      <c r="V1841" s="7"/>
      <c r="W1841" s="147" t="s">
        <v>8073</v>
      </c>
      <c r="X1841" s="109" t="s">
        <v>8074</v>
      </c>
      <c r="Y1841" s="7"/>
      <c r="Z1841" s="147" t="s">
        <v>8073</v>
      </c>
      <c r="AA1841" s="5">
        <f t="shared" si="92"/>
        <v>79.199999999999989</v>
      </c>
      <c r="AB1841" s="5">
        <f t="shared" si="93"/>
        <v>0</v>
      </c>
      <c r="AC1841" s="5"/>
      <c r="AD1841" s="5"/>
      <c r="AE1841" s="146"/>
    </row>
    <row r="1842" spans="1:31" ht="16.95" customHeight="1" x14ac:dyDescent="0.3">
      <c r="A1842" s="3">
        <v>46082</v>
      </c>
      <c r="B1842" s="14">
        <v>46084</v>
      </c>
      <c r="C1842" s="7" t="s">
        <v>71</v>
      </c>
      <c r="D1842" s="5" t="s">
        <v>72</v>
      </c>
      <c r="E1842" s="147" t="s">
        <v>1680</v>
      </c>
      <c r="F1842" s="7"/>
      <c r="G1842" s="147" t="s">
        <v>4241</v>
      </c>
      <c r="H1842" s="145" t="s">
        <v>8075</v>
      </c>
      <c r="I1842" s="147" t="s">
        <v>4226</v>
      </c>
      <c r="J1842" s="147">
        <v>12</v>
      </c>
      <c r="K1842" s="147" t="s">
        <v>8076</v>
      </c>
      <c r="L1842" s="5">
        <f>VLOOKUP(I:I,[1]指导价!$A:$B,2,0)</f>
        <v>6.6</v>
      </c>
      <c r="M1842" s="124">
        <f t="shared" si="91"/>
        <v>12.196666666666667</v>
      </c>
      <c r="N1842" s="7" t="s">
        <v>77</v>
      </c>
      <c r="O1842" s="7"/>
      <c r="P1842" s="7"/>
      <c r="Q1842" s="7"/>
      <c r="R1842" s="7"/>
      <c r="S1842" s="7"/>
      <c r="T1842" s="23"/>
      <c r="U1842" s="5"/>
      <c r="V1842" s="7"/>
      <c r="W1842" s="147" t="s">
        <v>8077</v>
      </c>
      <c r="X1842" s="109" t="s">
        <v>8078</v>
      </c>
      <c r="Y1842" s="7"/>
      <c r="Z1842" s="147" t="s">
        <v>8077</v>
      </c>
      <c r="AA1842" s="5">
        <f t="shared" si="92"/>
        <v>79.199999999999989</v>
      </c>
      <c r="AB1842" s="5">
        <f t="shared" si="93"/>
        <v>67.160000000000025</v>
      </c>
      <c r="AC1842" s="5"/>
      <c r="AD1842" s="5"/>
      <c r="AE1842" s="146"/>
    </row>
    <row r="1843" spans="1:31" ht="16.95" customHeight="1" x14ac:dyDescent="0.3">
      <c r="A1843" s="3">
        <v>46082</v>
      </c>
      <c r="B1843" s="14">
        <v>46084</v>
      </c>
      <c r="C1843" s="7" t="s">
        <v>71</v>
      </c>
      <c r="D1843" s="5" t="s">
        <v>72</v>
      </c>
      <c r="E1843" s="147" t="s">
        <v>1680</v>
      </c>
      <c r="F1843" s="7"/>
      <c r="G1843" s="147" t="s">
        <v>8079</v>
      </c>
      <c r="H1843" s="145" t="s">
        <v>8080</v>
      </c>
      <c r="I1843" s="147" t="s">
        <v>4226</v>
      </c>
      <c r="J1843" s="147">
        <v>12</v>
      </c>
      <c r="K1843" s="147" t="s">
        <v>8081</v>
      </c>
      <c r="L1843" s="5">
        <f>VLOOKUP(I:I,[1]指导价!$A:$B,2,0)</f>
        <v>6.6</v>
      </c>
      <c r="M1843" s="124">
        <f t="shared" si="91"/>
        <v>6.6191666666666675</v>
      </c>
      <c r="N1843" s="7" t="s">
        <v>77</v>
      </c>
      <c r="O1843" s="7"/>
      <c r="P1843" s="7"/>
      <c r="Q1843" s="7"/>
      <c r="R1843" s="7"/>
      <c r="S1843" s="7"/>
      <c r="T1843" s="23"/>
      <c r="U1843" s="5"/>
      <c r="V1843" s="7"/>
      <c r="W1843" s="147" t="s">
        <v>8082</v>
      </c>
      <c r="X1843" s="109" t="s">
        <v>8083</v>
      </c>
      <c r="Y1843" s="7"/>
      <c r="Z1843" s="147" t="s">
        <v>8082</v>
      </c>
      <c r="AA1843" s="5">
        <f t="shared" si="92"/>
        <v>79.199999999999989</v>
      </c>
      <c r="AB1843" s="5">
        <f t="shared" si="93"/>
        <v>0.23000000000001819</v>
      </c>
      <c r="AC1843" s="5"/>
      <c r="AD1843" s="5"/>
      <c r="AE1843" s="146"/>
    </row>
    <row r="1844" spans="1:31" ht="16.95" customHeight="1" x14ac:dyDescent="0.3">
      <c r="A1844" s="3">
        <v>46082</v>
      </c>
      <c r="B1844" s="14">
        <v>46084</v>
      </c>
      <c r="C1844" s="7" t="s">
        <v>71</v>
      </c>
      <c r="D1844" s="5" t="s">
        <v>72</v>
      </c>
      <c r="E1844" s="147" t="s">
        <v>1680</v>
      </c>
      <c r="F1844" s="7"/>
      <c r="G1844" s="147" t="s">
        <v>4310</v>
      </c>
      <c r="H1844" s="145" t="s">
        <v>8084</v>
      </c>
      <c r="I1844" s="147" t="s">
        <v>4226</v>
      </c>
      <c r="J1844" s="147">
        <v>6</v>
      </c>
      <c r="K1844" s="147" t="s">
        <v>8085</v>
      </c>
      <c r="L1844" s="5">
        <f>VLOOKUP(I:I,[1]指导价!$A:$B,2,0)</f>
        <v>6.6</v>
      </c>
      <c r="M1844" s="124">
        <f t="shared" si="91"/>
        <v>9.7033333333333331</v>
      </c>
      <c r="N1844" s="7" t="s">
        <v>77</v>
      </c>
      <c r="O1844" s="7"/>
      <c r="P1844" s="7"/>
      <c r="Q1844" s="7"/>
      <c r="R1844" s="7"/>
      <c r="S1844" s="7"/>
      <c r="T1844" s="23"/>
      <c r="U1844" s="5"/>
      <c r="V1844" s="7"/>
      <c r="W1844" s="147" t="s">
        <v>8086</v>
      </c>
      <c r="X1844" s="109" t="s">
        <v>8087</v>
      </c>
      <c r="Y1844" s="7"/>
      <c r="Z1844" s="147" t="s">
        <v>8086</v>
      </c>
      <c r="AA1844" s="5">
        <f t="shared" si="92"/>
        <v>39.599999999999994</v>
      </c>
      <c r="AB1844" s="5">
        <f t="shared" si="93"/>
        <v>18.620000000000005</v>
      </c>
      <c r="AC1844" s="5"/>
      <c r="AD1844" s="5"/>
      <c r="AE1844" s="146"/>
    </row>
    <row r="1845" spans="1:31" ht="16.95" customHeight="1" x14ac:dyDescent="0.3">
      <c r="A1845" s="3">
        <v>46082</v>
      </c>
      <c r="B1845" s="14">
        <v>46084</v>
      </c>
      <c r="C1845" s="7" t="s">
        <v>71</v>
      </c>
      <c r="D1845" s="5" t="s">
        <v>72</v>
      </c>
      <c r="E1845" s="147" t="s">
        <v>1680</v>
      </c>
      <c r="F1845" s="7"/>
      <c r="G1845" s="147" t="s">
        <v>4294</v>
      </c>
      <c r="H1845" s="145" t="s">
        <v>8088</v>
      </c>
      <c r="I1845" s="147" t="s">
        <v>4226</v>
      </c>
      <c r="J1845" s="147">
        <v>6</v>
      </c>
      <c r="K1845" s="147" t="s">
        <v>8089</v>
      </c>
      <c r="L1845" s="5">
        <f>VLOOKUP(I:I,[1]指导价!$A:$B,2,0)</f>
        <v>6.6</v>
      </c>
      <c r="M1845" s="124">
        <f t="shared" si="91"/>
        <v>10.756666666666668</v>
      </c>
      <c r="N1845" s="7" t="s">
        <v>77</v>
      </c>
      <c r="O1845" s="7"/>
      <c r="P1845" s="7"/>
      <c r="Q1845" s="7"/>
      <c r="R1845" s="7"/>
      <c r="S1845" s="7"/>
      <c r="T1845" s="23"/>
      <c r="U1845" s="5"/>
      <c r="V1845" s="7"/>
      <c r="W1845" s="147" t="s">
        <v>8090</v>
      </c>
      <c r="X1845" s="109" t="s">
        <v>8091</v>
      </c>
      <c r="Y1845" s="7"/>
      <c r="Z1845" s="147" t="s">
        <v>8090</v>
      </c>
      <c r="AA1845" s="5">
        <f t="shared" si="92"/>
        <v>39.599999999999994</v>
      </c>
      <c r="AB1845" s="5">
        <f t="shared" si="93"/>
        <v>24.940000000000012</v>
      </c>
      <c r="AC1845" s="5"/>
      <c r="AD1845" s="5"/>
      <c r="AE1845" s="146"/>
    </row>
    <row r="1846" spans="1:31" ht="16.95" customHeight="1" x14ac:dyDescent="0.3">
      <c r="A1846" s="3">
        <v>46082</v>
      </c>
      <c r="B1846" s="14">
        <v>46084</v>
      </c>
      <c r="C1846" s="7" t="s">
        <v>71</v>
      </c>
      <c r="D1846" s="5" t="s">
        <v>72</v>
      </c>
      <c r="E1846" s="147" t="s">
        <v>1680</v>
      </c>
      <c r="F1846" s="7"/>
      <c r="G1846" s="147" t="s">
        <v>8092</v>
      </c>
      <c r="H1846" s="145" t="s">
        <v>8093</v>
      </c>
      <c r="I1846" s="147" t="s">
        <v>4226</v>
      </c>
      <c r="J1846" s="147">
        <v>6</v>
      </c>
      <c r="K1846" s="147" t="s">
        <v>8094</v>
      </c>
      <c r="L1846" s="5">
        <f>VLOOKUP(I:I,[1]指导价!$A:$B,2,0)</f>
        <v>6.6</v>
      </c>
      <c r="M1846" s="124">
        <f t="shared" si="91"/>
        <v>7.9033333333333333</v>
      </c>
      <c r="N1846" s="7" t="s">
        <v>77</v>
      </c>
      <c r="O1846" s="7"/>
      <c r="P1846" s="7"/>
      <c r="Q1846" s="7"/>
      <c r="R1846" s="7"/>
      <c r="S1846" s="7"/>
      <c r="T1846" s="23"/>
      <c r="U1846" s="5"/>
      <c r="V1846" s="7"/>
      <c r="W1846" s="147" t="s">
        <v>8095</v>
      </c>
      <c r="X1846" s="109" t="s">
        <v>8096</v>
      </c>
      <c r="Y1846" s="7"/>
      <c r="Z1846" s="147" t="s">
        <v>8095</v>
      </c>
      <c r="AA1846" s="5">
        <f t="shared" si="92"/>
        <v>39.599999999999994</v>
      </c>
      <c r="AB1846" s="5">
        <f t="shared" si="93"/>
        <v>7.8200000000000074</v>
      </c>
      <c r="AC1846" s="5"/>
      <c r="AD1846" s="5"/>
      <c r="AE1846" s="146"/>
    </row>
    <row r="1847" spans="1:31" ht="16.95" customHeight="1" x14ac:dyDescent="0.3">
      <c r="A1847" s="3">
        <v>46082</v>
      </c>
      <c r="B1847" s="14">
        <v>46084</v>
      </c>
      <c r="C1847" s="7" t="s">
        <v>71</v>
      </c>
      <c r="D1847" s="5" t="s">
        <v>72</v>
      </c>
      <c r="E1847" s="147" t="s">
        <v>1680</v>
      </c>
      <c r="F1847" s="7"/>
      <c r="G1847" s="147" t="s">
        <v>6682</v>
      </c>
      <c r="H1847" s="145" t="s">
        <v>8097</v>
      </c>
      <c r="I1847" s="147" t="s">
        <v>4226</v>
      </c>
      <c r="J1847" s="147">
        <v>6</v>
      </c>
      <c r="K1847" s="147" t="s">
        <v>8098</v>
      </c>
      <c r="L1847" s="5">
        <f>VLOOKUP(I:I,[1]指导价!$A:$B,2,0)</f>
        <v>6.6</v>
      </c>
      <c r="M1847" s="124">
        <f t="shared" si="91"/>
        <v>9.1966666666666672</v>
      </c>
      <c r="N1847" s="7" t="s">
        <v>77</v>
      </c>
      <c r="O1847" s="7"/>
      <c r="P1847" s="7"/>
      <c r="Q1847" s="7"/>
      <c r="R1847" s="7"/>
      <c r="S1847" s="7"/>
      <c r="T1847" s="23"/>
      <c r="U1847" s="5"/>
      <c r="V1847" s="7"/>
      <c r="W1847" s="147" t="s">
        <v>8099</v>
      </c>
      <c r="X1847" s="109" t="s">
        <v>4771</v>
      </c>
      <c r="Y1847" s="7"/>
      <c r="Z1847" s="147" t="s">
        <v>8099</v>
      </c>
      <c r="AA1847" s="5">
        <f t="shared" si="92"/>
        <v>39.599999999999994</v>
      </c>
      <c r="AB1847" s="5">
        <f t="shared" si="93"/>
        <v>15.580000000000005</v>
      </c>
      <c r="AC1847" s="5"/>
      <c r="AD1847" s="5"/>
      <c r="AE1847" s="146"/>
    </row>
    <row r="1848" spans="1:31" ht="16.95" customHeight="1" x14ac:dyDescent="0.3">
      <c r="A1848" s="3">
        <v>46082</v>
      </c>
      <c r="B1848" s="14">
        <v>46084</v>
      </c>
      <c r="C1848" s="7" t="s">
        <v>71</v>
      </c>
      <c r="D1848" s="5" t="s">
        <v>72</v>
      </c>
      <c r="E1848" s="147" t="s">
        <v>1680</v>
      </c>
      <c r="F1848" s="7"/>
      <c r="G1848" s="147" t="s">
        <v>4284</v>
      </c>
      <c r="H1848" s="145" t="s">
        <v>8100</v>
      </c>
      <c r="I1848" s="147" t="s">
        <v>4226</v>
      </c>
      <c r="J1848" s="147">
        <v>7</v>
      </c>
      <c r="K1848" s="147" t="s">
        <v>8101</v>
      </c>
      <c r="L1848" s="5">
        <f>VLOOKUP(I:I,[1]指导价!$A:$B,2,0)</f>
        <v>6.6</v>
      </c>
      <c r="M1848" s="124">
        <f t="shared" si="91"/>
        <v>8.51</v>
      </c>
      <c r="N1848" s="7" t="s">
        <v>77</v>
      </c>
      <c r="O1848" s="7"/>
      <c r="P1848" s="7"/>
      <c r="Q1848" s="7"/>
      <c r="R1848" s="7"/>
      <c r="S1848" s="7"/>
      <c r="T1848" s="23"/>
      <c r="U1848" s="5"/>
      <c r="V1848" s="7"/>
      <c r="W1848" s="147" t="s">
        <v>8102</v>
      </c>
      <c r="X1848" s="109" t="s">
        <v>4287</v>
      </c>
      <c r="Y1848" s="7"/>
      <c r="Z1848" s="147" t="s">
        <v>8102</v>
      </c>
      <c r="AA1848" s="5">
        <f t="shared" si="92"/>
        <v>46.199999999999996</v>
      </c>
      <c r="AB1848" s="5">
        <f t="shared" si="93"/>
        <v>13.370000000000005</v>
      </c>
      <c r="AC1848" s="5"/>
      <c r="AD1848" s="5"/>
      <c r="AE1848" s="146"/>
    </row>
    <row r="1849" spans="1:31" ht="16.95" customHeight="1" x14ac:dyDescent="0.3">
      <c r="A1849" s="3">
        <v>46082</v>
      </c>
      <c r="B1849" s="14">
        <v>46084</v>
      </c>
      <c r="C1849" s="7" t="s">
        <v>71</v>
      </c>
      <c r="D1849" s="5" t="s">
        <v>72</v>
      </c>
      <c r="E1849" s="147" t="s">
        <v>1680</v>
      </c>
      <c r="F1849" s="7"/>
      <c r="G1849" s="147" t="s">
        <v>4284</v>
      </c>
      <c r="H1849" s="145" t="s">
        <v>8103</v>
      </c>
      <c r="I1849" s="147" t="s">
        <v>4226</v>
      </c>
      <c r="J1849" s="147">
        <v>8</v>
      </c>
      <c r="K1849" s="147" t="s">
        <v>8104</v>
      </c>
      <c r="L1849" s="5">
        <f>VLOOKUP(I:I,[1]指导价!$A:$B,2,0)</f>
        <v>6.6</v>
      </c>
      <c r="M1849" s="124">
        <f t="shared" si="91"/>
        <v>9.6024999999999991</v>
      </c>
      <c r="N1849" s="7" t="s">
        <v>77</v>
      </c>
      <c r="O1849" s="7"/>
      <c r="P1849" s="7"/>
      <c r="Q1849" s="7"/>
      <c r="R1849" s="7"/>
      <c r="S1849" s="7"/>
      <c r="T1849" s="23"/>
      <c r="U1849" s="5"/>
      <c r="V1849" s="7"/>
      <c r="W1849" s="147" t="s">
        <v>8105</v>
      </c>
      <c r="X1849" s="109" t="s">
        <v>6680</v>
      </c>
      <c r="Y1849" s="7"/>
      <c r="Z1849" s="147" t="s">
        <v>8105</v>
      </c>
      <c r="AA1849" s="5">
        <f t="shared" si="92"/>
        <v>52.8</v>
      </c>
      <c r="AB1849" s="5">
        <f t="shared" si="93"/>
        <v>24.019999999999996</v>
      </c>
      <c r="AC1849" s="5"/>
      <c r="AD1849" s="5"/>
      <c r="AE1849" s="146"/>
    </row>
    <row r="1850" spans="1:31" ht="16.95" customHeight="1" x14ac:dyDescent="0.3">
      <c r="A1850" s="3">
        <v>46082</v>
      </c>
      <c r="B1850" s="4">
        <v>46084</v>
      </c>
      <c r="C1850" s="5" t="str">
        <f>VLOOKUP(G:G,[2]白名单!$C:$E,3,0)</f>
        <v>上海大区</v>
      </c>
      <c r="D1850" s="5" t="str">
        <f>VLOOKUP(G:G,[2]白名单!$C:$F,4,0)</f>
        <v>上海晗臻实业有限公司</v>
      </c>
      <c r="E1850" s="5" t="s">
        <v>86</v>
      </c>
      <c r="F1850" s="5" t="s">
        <v>87</v>
      </c>
      <c r="G1850" s="5" t="s">
        <v>98</v>
      </c>
      <c r="H1850" s="131" t="s">
        <v>8106</v>
      </c>
      <c r="I1850" s="5" t="s">
        <v>76</v>
      </c>
      <c r="J1850" s="5">
        <v>3</v>
      </c>
      <c r="K1850" s="5">
        <v>32.700000000000003</v>
      </c>
      <c r="L1850" s="5">
        <f>VLOOKUP(I:I,指导价!A:B,2,0)</f>
        <v>10.9</v>
      </c>
      <c r="M1850" s="18">
        <f t="shared" ref="M1850:M1887" si="94">K:K/J:J</f>
        <v>10.9</v>
      </c>
      <c r="N1850" s="5" t="s">
        <v>91</v>
      </c>
      <c r="O1850" s="5"/>
      <c r="P1850" s="5"/>
      <c r="Q1850" s="5"/>
      <c r="R1850" s="5"/>
      <c r="S1850" s="5"/>
      <c r="T1850" s="23"/>
      <c r="U1850" s="5"/>
      <c r="V1850" s="5" t="s">
        <v>865</v>
      </c>
      <c r="W1850" s="5" t="s">
        <v>8107</v>
      </c>
      <c r="X1850" s="5" t="s">
        <v>5998</v>
      </c>
      <c r="Y1850" s="5" t="s">
        <v>8108</v>
      </c>
      <c r="Z1850" s="5" t="s">
        <v>8109</v>
      </c>
      <c r="AA1850" s="5">
        <f t="shared" ref="AA1850:AA1887" si="95">L1850*J1850</f>
        <v>32.700000000000003</v>
      </c>
      <c r="AB1850" s="5">
        <f t="shared" ref="AB1850:AB1887" si="96">K1850-AA1850</f>
        <v>0</v>
      </c>
      <c r="AC1850" s="5">
        <f>VLOOKUP(Z:Z,[3]sheet1!F:H,3,0)</f>
        <v>32.700000000000003</v>
      </c>
      <c r="AD1850" s="5" t="str">
        <f>VLOOKUP(Z:Z,[3]sheet1!F:M,8,0)</f>
        <v>300</v>
      </c>
      <c r="AE1850" s="146"/>
    </row>
    <row r="1851" spans="1:31" ht="16.95" customHeight="1" x14ac:dyDescent="0.3">
      <c r="A1851" s="3">
        <v>46082</v>
      </c>
      <c r="B1851" s="4">
        <v>46084</v>
      </c>
      <c r="C1851" s="5" t="s">
        <v>85</v>
      </c>
      <c r="D1851" s="5" t="s">
        <v>72</v>
      </c>
      <c r="E1851" s="5" t="s">
        <v>86</v>
      </c>
      <c r="F1851" s="5" t="s">
        <v>87</v>
      </c>
      <c r="G1851" s="5" t="s">
        <v>1175</v>
      </c>
      <c r="H1851" s="131" t="s">
        <v>8110</v>
      </c>
      <c r="I1851" s="5" t="s">
        <v>185</v>
      </c>
      <c r="J1851" s="5">
        <v>1</v>
      </c>
      <c r="K1851" s="5">
        <v>59.9</v>
      </c>
      <c r="L1851" s="5">
        <f>VLOOKUP(I:I,指导价!A:B,2,0)</f>
        <v>8.9</v>
      </c>
      <c r="M1851" s="18">
        <f t="shared" si="94"/>
        <v>59.9</v>
      </c>
      <c r="N1851" s="5" t="s">
        <v>91</v>
      </c>
      <c r="O1851" s="5"/>
      <c r="P1851" s="5"/>
      <c r="Q1851" s="5"/>
      <c r="R1851" s="5"/>
      <c r="S1851" s="5"/>
      <c r="T1851" s="23"/>
      <c r="U1851" s="5"/>
      <c r="V1851" s="5" t="s">
        <v>8111</v>
      </c>
      <c r="W1851" s="5" t="s">
        <v>8112</v>
      </c>
      <c r="X1851" s="5" t="s">
        <v>8113</v>
      </c>
      <c r="Y1851" s="5" t="s">
        <v>8114</v>
      </c>
      <c r="Z1851" s="5" t="s">
        <v>8115</v>
      </c>
      <c r="AA1851" s="5">
        <f t="shared" si="95"/>
        <v>8.9</v>
      </c>
      <c r="AB1851" s="5">
        <f t="shared" si="96"/>
        <v>51</v>
      </c>
      <c r="AC1851" s="5">
        <f>VLOOKUP(Z:Z,[3]sheet1!F:H,3,0)</f>
        <v>77.400000000000006</v>
      </c>
      <c r="AD1851" s="5" t="str">
        <f>VLOOKUP(Z:Z,[3]sheet1!F:M,8,0)</f>
        <v>1000</v>
      </c>
      <c r="AE1851" s="146"/>
    </row>
    <row r="1852" spans="1:31" ht="16.95" customHeight="1" x14ac:dyDescent="0.3">
      <c r="A1852" s="3">
        <v>46082</v>
      </c>
      <c r="B1852" s="4">
        <v>46084</v>
      </c>
      <c r="C1852" s="5" t="str">
        <f>VLOOKUP(G:G,[2]白名单!$C:$E,3,0)</f>
        <v>上海大区</v>
      </c>
      <c r="D1852" s="5" t="str">
        <f>VLOOKUP(G:G,[2]白名单!$C:$F,4,0)</f>
        <v>上海晗臻实业有限公司</v>
      </c>
      <c r="E1852" s="5" t="s">
        <v>86</v>
      </c>
      <c r="F1852" s="5" t="s">
        <v>87</v>
      </c>
      <c r="G1852" s="5" t="s">
        <v>98</v>
      </c>
      <c r="H1852" s="131" t="s">
        <v>8116</v>
      </c>
      <c r="I1852" s="5" t="s">
        <v>82</v>
      </c>
      <c r="J1852" s="5">
        <v>5</v>
      </c>
      <c r="K1852" s="5">
        <v>54.5</v>
      </c>
      <c r="L1852" s="5">
        <f>VLOOKUP(I:I,指导价!A:B,2,0)</f>
        <v>10.9</v>
      </c>
      <c r="M1852" s="18">
        <f t="shared" si="94"/>
        <v>10.9</v>
      </c>
      <c r="N1852" s="5" t="s">
        <v>91</v>
      </c>
      <c r="O1852" s="5"/>
      <c r="P1852" s="5"/>
      <c r="Q1852" s="5"/>
      <c r="R1852" s="5"/>
      <c r="S1852" s="5"/>
      <c r="T1852" s="23"/>
      <c r="U1852" s="5"/>
      <c r="V1852" s="5"/>
      <c r="W1852" s="5" t="s">
        <v>8117</v>
      </c>
      <c r="X1852" s="5" t="s">
        <v>5928</v>
      </c>
      <c r="Y1852" s="5" t="s">
        <v>8118</v>
      </c>
      <c r="Z1852" s="5" t="s">
        <v>8119</v>
      </c>
      <c r="AA1852" s="5">
        <f t="shared" si="95"/>
        <v>54.5</v>
      </c>
      <c r="AB1852" s="5">
        <f t="shared" si="96"/>
        <v>0</v>
      </c>
      <c r="AC1852" s="5">
        <f>VLOOKUP(Z:Z,[3]sheet1!F:H,3,0)</f>
        <v>54.5</v>
      </c>
      <c r="AD1852" s="5" t="str">
        <f>VLOOKUP(Z:Z,[3]sheet1!F:M,8,0)</f>
        <v>100</v>
      </c>
      <c r="AE1852" s="146"/>
    </row>
    <row r="1853" spans="1:31" ht="16.95" customHeight="1" x14ac:dyDescent="0.3">
      <c r="A1853" s="3">
        <v>46082</v>
      </c>
      <c r="B1853" s="4">
        <v>46084</v>
      </c>
      <c r="C1853" s="5" t="str">
        <f>VLOOKUP(G:G,[2]白名单!$C:$E,3,0)</f>
        <v>鲁豫陕大区</v>
      </c>
      <c r="D1853" s="5" t="str">
        <f>VLOOKUP(G:G,[2]白名单!$C:$F,4,0)</f>
        <v>悦时（山东）供应链管理有限公司</v>
      </c>
      <c r="E1853" s="5" t="s">
        <v>86</v>
      </c>
      <c r="F1853" s="5" t="s">
        <v>441</v>
      </c>
      <c r="G1853" s="5" t="s">
        <v>6263</v>
      </c>
      <c r="H1853" s="131" t="s">
        <v>8120</v>
      </c>
      <c r="I1853" s="5" t="s">
        <v>82</v>
      </c>
      <c r="J1853" s="5">
        <v>4</v>
      </c>
      <c r="K1853" s="5">
        <v>43.9</v>
      </c>
      <c r="L1853" s="5">
        <f>VLOOKUP(I:I,指导价!A:B,2,0)</f>
        <v>10.9</v>
      </c>
      <c r="M1853" s="18">
        <f t="shared" si="94"/>
        <v>10.975</v>
      </c>
      <c r="N1853" s="5" t="s">
        <v>91</v>
      </c>
      <c r="O1853" s="5"/>
      <c r="P1853" s="5"/>
      <c r="Q1853" s="5"/>
      <c r="R1853" s="5"/>
      <c r="S1853" s="5"/>
      <c r="T1853" s="23"/>
      <c r="U1853" s="5"/>
      <c r="V1853" s="5"/>
      <c r="W1853" s="5" t="s">
        <v>8121</v>
      </c>
      <c r="X1853" s="5" t="s">
        <v>8122</v>
      </c>
      <c r="Y1853" s="5" t="s">
        <v>8123</v>
      </c>
      <c r="Z1853" s="5" t="s">
        <v>8124</v>
      </c>
      <c r="AA1853" s="5">
        <f t="shared" si="95"/>
        <v>43.6</v>
      </c>
      <c r="AB1853" s="5">
        <f t="shared" si="96"/>
        <v>0.29999999999999716</v>
      </c>
      <c r="AC1853" s="5">
        <f>VLOOKUP(Z:Z,[3]sheet1!F:H,3,0)</f>
        <v>43.9</v>
      </c>
      <c r="AD1853" s="5" t="str">
        <f>VLOOKUP(Z:Z,[3]sheet1!F:M,8,0)</f>
        <v>25</v>
      </c>
      <c r="AE1853" s="146"/>
    </row>
    <row r="1854" spans="1:31" ht="16.95" customHeight="1" x14ac:dyDescent="0.3">
      <c r="A1854" s="3">
        <v>46082</v>
      </c>
      <c r="B1854" s="4">
        <v>46084</v>
      </c>
      <c r="C1854" s="5" t="str">
        <f>VLOOKUP(G:G,[2]白名单!$C:$E,3,0)</f>
        <v>上海大区</v>
      </c>
      <c r="D1854" s="5" t="s">
        <v>463</v>
      </c>
      <c r="E1854" s="5" t="s">
        <v>86</v>
      </c>
      <c r="F1854" s="5" t="s">
        <v>87</v>
      </c>
      <c r="G1854" s="5" t="s">
        <v>464</v>
      </c>
      <c r="H1854" s="128" t="s">
        <v>8125</v>
      </c>
      <c r="I1854" s="31" t="s">
        <v>76</v>
      </c>
      <c r="J1854" s="5">
        <v>12</v>
      </c>
      <c r="K1854" s="5">
        <v>211.6</v>
      </c>
      <c r="L1854" s="5">
        <f>VLOOKUP(I:I,指导价!A:B,2,0)</f>
        <v>10.9</v>
      </c>
      <c r="M1854" s="18">
        <f t="shared" si="94"/>
        <v>17.633333333333333</v>
      </c>
      <c r="N1854" s="5" t="s">
        <v>91</v>
      </c>
      <c r="O1854" s="5"/>
      <c r="P1854" s="5"/>
      <c r="Q1854" s="5"/>
      <c r="R1854" s="5"/>
      <c r="S1854" s="5"/>
      <c r="T1854" s="23"/>
      <c r="U1854" s="5"/>
      <c r="V1854" s="5"/>
      <c r="W1854" s="5" t="s">
        <v>8126</v>
      </c>
      <c r="X1854" s="5" t="s">
        <v>8127</v>
      </c>
      <c r="Y1854" s="5" t="s">
        <v>8128</v>
      </c>
      <c r="Z1854" s="5" t="s">
        <v>8129</v>
      </c>
      <c r="AA1854" s="5">
        <f t="shared" si="95"/>
        <v>130.80000000000001</v>
      </c>
      <c r="AB1854" s="5">
        <f t="shared" si="96"/>
        <v>80.799999999999983</v>
      </c>
      <c r="AC1854" s="5">
        <f>VLOOKUP(Z:Z,[3]sheet1!F:H,3,0)</f>
        <v>211.6</v>
      </c>
      <c r="AD1854" s="5">
        <f>VLOOKUP(Z:Z,[3]sheet1!F:M,8,0)</f>
        <v>0</v>
      </c>
      <c r="AE1854" s="146"/>
    </row>
    <row r="1855" spans="1:31" ht="16.95" customHeight="1" x14ac:dyDescent="0.3">
      <c r="A1855" s="3">
        <v>46082</v>
      </c>
      <c r="B1855" s="4">
        <v>46084</v>
      </c>
      <c r="C1855" s="5" t="str">
        <f>VLOOKUP(G:G,[2]白名单!$C:$E,3,0)</f>
        <v>广州大区</v>
      </c>
      <c r="D1855" s="5" t="str">
        <f>VLOOKUP(G:G,[2]白名单!$C:$F,4,0)</f>
        <v>广州喜万佳便利店有限公司</v>
      </c>
      <c r="E1855" s="5" t="s">
        <v>86</v>
      </c>
      <c r="F1855" s="5" t="s">
        <v>228</v>
      </c>
      <c r="G1855" s="5" t="s">
        <v>229</v>
      </c>
      <c r="H1855" s="128" t="s">
        <v>8130</v>
      </c>
      <c r="I1855" s="31" t="s">
        <v>82</v>
      </c>
      <c r="J1855" s="5">
        <v>8</v>
      </c>
      <c r="K1855" s="5">
        <v>99.8</v>
      </c>
      <c r="L1855" s="5">
        <f>VLOOKUP(I:I,指导价!A:B,2,0)</f>
        <v>10.9</v>
      </c>
      <c r="M1855" s="18">
        <f t="shared" si="94"/>
        <v>12.475</v>
      </c>
      <c r="N1855" s="5" t="s">
        <v>91</v>
      </c>
      <c r="O1855" s="5"/>
      <c r="P1855" s="5"/>
      <c r="Q1855" s="5"/>
      <c r="R1855" s="5"/>
      <c r="S1855" s="5"/>
      <c r="T1855" s="23"/>
      <c r="U1855" s="5"/>
      <c r="V1855" s="5"/>
      <c r="W1855" s="5" t="s">
        <v>8131</v>
      </c>
      <c r="X1855" s="5" t="s">
        <v>5893</v>
      </c>
      <c r="Y1855" s="5" t="s">
        <v>8132</v>
      </c>
      <c r="Z1855" s="5" t="s">
        <v>8133</v>
      </c>
      <c r="AA1855" s="5">
        <f t="shared" si="95"/>
        <v>87.2</v>
      </c>
      <c r="AB1855" s="5">
        <f t="shared" si="96"/>
        <v>12.599999999999994</v>
      </c>
      <c r="AC1855" s="5">
        <f>VLOOKUP(Z:Z,[3]sheet1!F:H,3,0)</f>
        <v>99.8</v>
      </c>
      <c r="AD1855" s="5">
        <f>VLOOKUP(Z:Z,[3]sheet1!F:M,8,0)</f>
        <v>0</v>
      </c>
      <c r="AE1855" s="146"/>
    </row>
    <row r="1856" spans="1:31" ht="16.95" customHeight="1" x14ac:dyDescent="0.3">
      <c r="A1856" s="3">
        <v>46082</v>
      </c>
      <c r="B1856" s="4">
        <v>46084</v>
      </c>
      <c r="C1856" s="5" t="str">
        <f>VLOOKUP(G:G,[2]白名单!$C:$E,3,0)</f>
        <v>华北大区</v>
      </c>
      <c r="D1856" s="5" t="s">
        <v>1806</v>
      </c>
      <c r="E1856" s="5" t="s">
        <v>86</v>
      </c>
      <c r="F1856" s="5" t="s">
        <v>1298</v>
      </c>
      <c r="G1856" s="5" t="s">
        <v>1299</v>
      </c>
      <c r="H1856" s="128" t="s">
        <v>8134</v>
      </c>
      <c r="I1856" s="5" t="s">
        <v>198</v>
      </c>
      <c r="J1856" s="5">
        <v>2</v>
      </c>
      <c r="K1856" s="5">
        <v>65.8</v>
      </c>
      <c r="L1856" s="5">
        <f>VLOOKUP(I:I,指导价!A:B,2,0)</f>
        <v>32.9</v>
      </c>
      <c r="M1856" s="18">
        <f t="shared" si="94"/>
        <v>32.9</v>
      </c>
      <c r="N1856" s="5" t="s">
        <v>91</v>
      </c>
      <c r="O1856" s="5"/>
      <c r="P1856" s="5"/>
      <c r="Q1856" s="5"/>
      <c r="R1856" s="5"/>
      <c r="S1856" s="5"/>
      <c r="T1856" s="23"/>
      <c r="U1856" s="5"/>
      <c r="V1856" s="5"/>
      <c r="W1856" s="5" t="s">
        <v>8135</v>
      </c>
      <c r="X1856" s="5" t="s">
        <v>8136</v>
      </c>
      <c r="Y1856" s="5" t="s">
        <v>8137</v>
      </c>
      <c r="Z1856" s="5" t="s">
        <v>8138</v>
      </c>
      <c r="AA1856" s="5">
        <f t="shared" si="95"/>
        <v>65.8</v>
      </c>
      <c r="AB1856" s="5">
        <f t="shared" si="96"/>
        <v>0</v>
      </c>
      <c r="AC1856" s="5">
        <f>VLOOKUP(Z:Z,[3]sheet1!F:H,3,0)</f>
        <v>65.8</v>
      </c>
      <c r="AD1856" s="5">
        <f>VLOOKUP(Z:Z,[3]sheet1!F:M,8,0)</f>
        <v>0</v>
      </c>
      <c r="AE1856" s="146"/>
    </row>
    <row r="1857" spans="1:31" ht="16.95" customHeight="1" x14ac:dyDescent="0.3">
      <c r="A1857" s="3">
        <v>46082</v>
      </c>
      <c r="B1857" s="4">
        <v>46084</v>
      </c>
      <c r="C1857" s="5" t="s">
        <v>124</v>
      </c>
      <c r="D1857" s="5" t="s">
        <v>72</v>
      </c>
      <c r="E1857" s="5" t="s">
        <v>86</v>
      </c>
      <c r="F1857" s="5" t="s">
        <v>235</v>
      </c>
      <c r="G1857" s="5" t="s">
        <v>236</v>
      </c>
      <c r="H1857" s="128" t="s">
        <v>8139</v>
      </c>
      <c r="I1857" s="31" t="s">
        <v>198</v>
      </c>
      <c r="J1857" s="5">
        <v>1</v>
      </c>
      <c r="K1857" s="5">
        <v>42</v>
      </c>
      <c r="L1857" s="5">
        <f>VLOOKUP(I:I,指导价!A:B,2,0)</f>
        <v>32.9</v>
      </c>
      <c r="M1857" s="18">
        <f t="shared" si="94"/>
        <v>42</v>
      </c>
      <c r="N1857" s="5" t="s">
        <v>91</v>
      </c>
      <c r="O1857" s="5"/>
      <c r="P1857" s="5"/>
      <c r="Q1857" s="5"/>
      <c r="R1857" s="5"/>
      <c r="S1857" s="5"/>
      <c r="T1857" s="23"/>
      <c r="U1857" s="5"/>
      <c r="V1857" s="5"/>
      <c r="W1857" s="5" t="s">
        <v>8140</v>
      </c>
      <c r="X1857" s="5" t="s">
        <v>8141</v>
      </c>
      <c r="Y1857" s="5" t="s">
        <v>8142</v>
      </c>
      <c r="Z1857" s="5" t="s">
        <v>8143</v>
      </c>
      <c r="AA1857" s="5">
        <f t="shared" si="95"/>
        <v>32.9</v>
      </c>
      <c r="AB1857" s="5">
        <f t="shared" si="96"/>
        <v>9.1000000000000014</v>
      </c>
      <c r="AC1857" s="5">
        <f>VLOOKUP(Z:Z,[3]sheet1!F:H,3,0)</f>
        <v>42</v>
      </c>
      <c r="AD1857" s="5">
        <f>VLOOKUP(Z:Z,[3]sheet1!F:M,8,0)</f>
        <v>0</v>
      </c>
      <c r="AE1857" s="146"/>
    </row>
    <row r="1858" spans="1:31" ht="16.95" customHeight="1" x14ac:dyDescent="0.3">
      <c r="A1858" s="3">
        <v>46082</v>
      </c>
      <c r="B1858" s="4">
        <v>46084</v>
      </c>
      <c r="C1858" s="5" t="str">
        <f>VLOOKUP(G:G,[2]白名单!$C:$E,3,0)</f>
        <v>鲁豫陕大区</v>
      </c>
      <c r="D1858" s="5" t="str">
        <f>VLOOKUP(G:G,[2]白名单!$C:$F,4,0)</f>
        <v>悦时（山东）供应链管理有限公司</v>
      </c>
      <c r="E1858" s="5" t="s">
        <v>73</v>
      </c>
      <c r="F1858" s="5"/>
      <c r="G1858" s="147" t="s">
        <v>1860</v>
      </c>
      <c r="H1858" s="145" t="s">
        <v>8144</v>
      </c>
      <c r="I1858" s="5" t="s">
        <v>198</v>
      </c>
      <c r="J1858" s="5">
        <v>2</v>
      </c>
      <c r="K1858" s="147" t="s">
        <v>8145</v>
      </c>
      <c r="L1858" s="5">
        <f>VLOOKUP(I:I,指导价!A:B,2,0)</f>
        <v>32.9</v>
      </c>
      <c r="M1858" s="18">
        <f t="shared" si="94"/>
        <v>41.7</v>
      </c>
      <c r="N1858" s="5" t="s">
        <v>91</v>
      </c>
      <c r="O1858" s="5"/>
      <c r="P1858" s="5"/>
      <c r="Q1858" s="5"/>
      <c r="R1858" s="5"/>
      <c r="S1858" s="5"/>
      <c r="T1858" s="23"/>
      <c r="U1858" s="5"/>
      <c r="V1858" s="5"/>
      <c r="W1858" s="147" t="s">
        <v>8146</v>
      </c>
      <c r="X1858" s="109" t="s">
        <v>8147</v>
      </c>
      <c r="Y1858" s="147" t="s">
        <v>8148</v>
      </c>
      <c r="Z1858" s="147" t="s">
        <v>8146</v>
      </c>
      <c r="AA1858" s="5">
        <f t="shared" si="95"/>
        <v>65.8</v>
      </c>
      <c r="AB1858" s="5">
        <f t="shared" si="96"/>
        <v>17.600000000000009</v>
      </c>
      <c r="AC1858" s="5"/>
      <c r="AD1858" s="5"/>
      <c r="AE1858" s="146"/>
    </row>
    <row r="1859" spans="1:31" ht="16.95" customHeight="1" x14ac:dyDescent="0.3">
      <c r="A1859" s="3">
        <v>46082</v>
      </c>
      <c r="B1859" s="4">
        <v>46084</v>
      </c>
      <c r="C1859" s="5" t="s">
        <v>7355</v>
      </c>
      <c r="D1859" s="5" t="s">
        <v>72</v>
      </c>
      <c r="E1859" s="5" t="s">
        <v>73</v>
      </c>
      <c r="F1859" s="5"/>
      <c r="G1859" s="147" t="s">
        <v>6779</v>
      </c>
      <c r="H1859" s="145" t="s">
        <v>8149</v>
      </c>
      <c r="I1859" s="5" t="s">
        <v>198</v>
      </c>
      <c r="J1859" s="5">
        <v>2</v>
      </c>
      <c r="K1859" s="147" t="s">
        <v>1828</v>
      </c>
      <c r="L1859" s="5">
        <f>VLOOKUP(I:I,指导价!A:B,2,0)</f>
        <v>32.9</v>
      </c>
      <c r="M1859" s="18">
        <f t="shared" si="94"/>
        <v>43.95</v>
      </c>
      <c r="N1859" s="5" t="s">
        <v>91</v>
      </c>
      <c r="O1859" s="5"/>
      <c r="P1859" s="5"/>
      <c r="Q1859" s="5"/>
      <c r="R1859" s="5"/>
      <c r="S1859" s="5"/>
      <c r="T1859" s="23"/>
      <c r="U1859" s="5"/>
      <c r="V1859" s="5"/>
      <c r="W1859" s="147" t="s">
        <v>8150</v>
      </c>
      <c r="X1859" s="109" t="s">
        <v>5333</v>
      </c>
      <c r="Y1859" s="147" t="s">
        <v>5334</v>
      </c>
      <c r="Z1859" s="147" t="s">
        <v>8150</v>
      </c>
      <c r="AA1859" s="5">
        <f t="shared" si="95"/>
        <v>65.8</v>
      </c>
      <c r="AB1859" s="5">
        <f t="shared" si="96"/>
        <v>22.100000000000009</v>
      </c>
      <c r="AC1859" s="5"/>
      <c r="AD1859" s="5"/>
      <c r="AE1859" s="146"/>
    </row>
    <row r="1860" spans="1:31" ht="16.95" customHeight="1" x14ac:dyDescent="0.3">
      <c r="A1860" s="3">
        <v>46082</v>
      </c>
      <c r="B1860" s="4">
        <v>46084</v>
      </c>
      <c r="C1860" s="5" t="s">
        <v>7355</v>
      </c>
      <c r="D1860" s="5" t="s">
        <v>72</v>
      </c>
      <c r="E1860" s="5" t="s">
        <v>73</v>
      </c>
      <c r="F1860" s="5"/>
      <c r="G1860" s="147" t="s">
        <v>3528</v>
      </c>
      <c r="H1860" s="145" t="s">
        <v>8151</v>
      </c>
      <c r="I1860" s="5" t="s">
        <v>198</v>
      </c>
      <c r="J1860" s="5">
        <v>1</v>
      </c>
      <c r="K1860" s="147" t="s">
        <v>8152</v>
      </c>
      <c r="L1860" s="5">
        <f>VLOOKUP(I:I,指导价!A:B,2,0)</f>
        <v>32.9</v>
      </c>
      <c r="M1860" s="18">
        <f t="shared" si="94"/>
        <v>43.9</v>
      </c>
      <c r="N1860" s="5" t="s">
        <v>91</v>
      </c>
      <c r="O1860" s="5"/>
      <c r="P1860" s="5"/>
      <c r="Q1860" s="5"/>
      <c r="R1860" s="5"/>
      <c r="S1860" s="5"/>
      <c r="T1860" s="23"/>
      <c r="U1860" s="5"/>
      <c r="V1860" s="5"/>
      <c r="W1860" s="147" t="s">
        <v>8153</v>
      </c>
      <c r="X1860" s="109" t="s">
        <v>8154</v>
      </c>
      <c r="Y1860" s="147" t="s">
        <v>8155</v>
      </c>
      <c r="Z1860" s="147" t="s">
        <v>8153</v>
      </c>
      <c r="AA1860" s="5">
        <f t="shared" si="95"/>
        <v>32.9</v>
      </c>
      <c r="AB1860" s="5">
        <f t="shared" si="96"/>
        <v>11</v>
      </c>
      <c r="AC1860" s="5"/>
      <c r="AD1860" s="5"/>
      <c r="AE1860" s="146"/>
    </row>
    <row r="1861" spans="1:31" ht="16.95" customHeight="1" x14ac:dyDescent="0.3">
      <c r="A1861" s="3">
        <v>46082</v>
      </c>
      <c r="B1861" s="4">
        <v>46084</v>
      </c>
      <c r="C1861" s="5" t="s">
        <v>7355</v>
      </c>
      <c r="D1861" s="5" t="s">
        <v>72</v>
      </c>
      <c r="E1861" s="5" t="s">
        <v>73</v>
      </c>
      <c r="F1861" s="5"/>
      <c r="G1861" s="147" t="s">
        <v>2282</v>
      </c>
      <c r="H1861" s="145" t="s">
        <v>8156</v>
      </c>
      <c r="I1861" s="5" t="s">
        <v>198</v>
      </c>
      <c r="J1861" s="5">
        <v>2</v>
      </c>
      <c r="K1861" s="147" t="s">
        <v>8157</v>
      </c>
      <c r="L1861" s="5">
        <f>VLOOKUP(I:I,指导价!A:B,2,0)</f>
        <v>32.9</v>
      </c>
      <c r="M1861" s="18">
        <f t="shared" si="94"/>
        <v>52.895000000000003</v>
      </c>
      <c r="N1861" s="5" t="s">
        <v>91</v>
      </c>
      <c r="O1861" s="5"/>
      <c r="P1861" s="5"/>
      <c r="Q1861" s="5"/>
      <c r="R1861" s="5"/>
      <c r="S1861" s="5"/>
      <c r="T1861" s="23"/>
      <c r="U1861" s="5"/>
      <c r="V1861" s="5"/>
      <c r="W1861" s="147" t="s">
        <v>8158</v>
      </c>
      <c r="X1861" s="109" t="s">
        <v>8159</v>
      </c>
      <c r="Y1861" s="147" t="s">
        <v>8160</v>
      </c>
      <c r="Z1861" s="147" t="s">
        <v>8158</v>
      </c>
      <c r="AA1861" s="5">
        <f t="shared" si="95"/>
        <v>65.8</v>
      </c>
      <c r="AB1861" s="5">
        <f t="shared" si="96"/>
        <v>39.990000000000009</v>
      </c>
      <c r="AC1861" s="5"/>
      <c r="AD1861" s="5"/>
      <c r="AE1861" s="146"/>
    </row>
    <row r="1862" spans="1:31" ht="16.95" customHeight="1" x14ac:dyDescent="0.3">
      <c r="A1862" s="3">
        <v>46082</v>
      </c>
      <c r="B1862" s="4">
        <v>46084</v>
      </c>
      <c r="C1862" s="5" t="s">
        <v>7355</v>
      </c>
      <c r="D1862" s="5" t="s">
        <v>72</v>
      </c>
      <c r="E1862" s="5" t="s">
        <v>73</v>
      </c>
      <c r="F1862" s="5"/>
      <c r="G1862" s="147" t="s">
        <v>2759</v>
      </c>
      <c r="H1862" s="145" t="s">
        <v>8161</v>
      </c>
      <c r="I1862" s="5" t="s">
        <v>198</v>
      </c>
      <c r="J1862" s="5">
        <v>1</v>
      </c>
      <c r="K1862" s="147" t="s">
        <v>8162</v>
      </c>
      <c r="L1862" s="5">
        <f>VLOOKUP(I:I,指导价!A:B,2,0)</f>
        <v>32.9</v>
      </c>
      <c r="M1862" s="18">
        <f t="shared" si="94"/>
        <v>58.8</v>
      </c>
      <c r="N1862" s="5" t="s">
        <v>91</v>
      </c>
      <c r="O1862" s="5"/>
      <c r="P1862" s="5"/>
      <c r="Q1862" s="5"/>
      <c r="R1862" s="5"/>
      <c r="S1862" s="5"/>
      <c r="T1862" s="23"/>
      <c r="U1862" s="5"/>
      <c r="V1862" s="5"/>
      <c r="W1862" s="147" t="s">
        <v>8163</v>
      </c>
      <c r="X1862" s="109" t="s">
        <v>8164</v>
      </c>
      <c r="Y1862" s="147" t="s">
        <v>8165</v>
      </c>
      <c r="Z1862" s="147" t="s">
        <v>8163</v>
      </c>
      <c r="AA1862" s="5">
        <f t="shared" si="95"/>
        <v>32.9</v>
      </c>
      <c r="AB1862" s="5">
        <f t="shared" si="96"/>
        <v>25.9</v>
      </c>
      <c r="AC1862" s="5"/>
      <c r="AD1862" s="5"/>
      <c r="AE1862" s="146"/>
    </row>
    <row r="1863" spans="1:31" ht="16.95" customHeight="1" x14ac:dyDescent="0.3">
      <c r="A1863" s="3">
        <v>46082</v>
      </c>
      <c r="B1863" s="4">
        <v>46084</v>
      </c>
      <c r="C1863" s="5" t="s">
        <v>7355</v>
      </c>
      <c r="D1863" s="5" t="s">
        <v>72</v>
      </c>
      <c r="E1863" s="5" t="s">
        <v>73</v>
      </c>
      <c r="F1863" s="5"/>
      <c r="G1863" s="147" t="s">
        <v>2759</v>
      </c>
      <c r="H1863" s="145" t="s">
        <v>8166</v>
      </c>
      <c r="I1863" s="5" t="s">
        <v>198</v>
      </c>
      <c r="J1863" s="5">
        <v>1</v>
      </c>
      <c r="K1863" s="147" t="s">
        <v>8162</v>
      </c>
      <c r="L1863" s="5">
        <f>VLOOKUP(I:I,指导价!A:B,2,0)</f>
        <v>32.9</v>
      </c>
      <c r="M1863" s="18">
        <f t="shared" si="94"/>
        <v>58.8</v>
      </c>
      <c r="N1863" s="5" t="s">
        <v>91</v>
      </c>
      <c r="O1863" s="5"/>
      <c r="P1863" s="5"/>
      <c r="Q1863" s="5"/>
      <c r="R1863" s="5"/>
      <c r="S1863" s="5"/>
      <c r="T1863" s="23"/>
      <c r="U1863" s="5"/>
      <c r="V1863" s="5"/>
      <c r="W1863" s="147" t="s">
        <v>8167</v>
      </c>
      <c r="X1863" s="109" t="s">
        <v>8168</v>
      </c>
      <c r="Y1863" s="147" t="s">
        <v>8169</v>
      </c>
      <c r="Z1863" s="147" t="s">
        <v>8167</v>
      </c>
      <c r="AA1863" s="5">
        <f t="shared" si="95"/>
        <v>32.9</v>
      </c>
      <c r="AB1863" s="5">
        <f t="shared" si="96"/>
        <v>25.9</v>
      </c>
      <c r="AC1863" s="5"/>
      <c r="AD1863" s="5"/>
      <c r="AE1863" s="146"/>
    </row>
    <row r="1864" spans="1:31" ht="16.95" customHeight="1" x14ac:dyDescent="0.3">
      <c r="A1864" s="3">
        <v>46082</v>
      </c>
      <c r="B1864" s="4">
        <v>46084</v>
      </c>
      <c r="C1864" s="5" t="s">
        <v>7355</v>
      </c>
      <c r="D1864" s="5" t="s">
        <v>72</v>
      </c>
      <c r="E1864" s="5" t="s">
        <v>73</v>
      </c>
      <c r="F1864" s="5"/>
      <c r="G1864" s="147" t="s">
        <v>8170</v>
      </c>
      <c r="H1864" s="145" t="s">
        <v>8171</v>
      </c>
      <c r="I1864" s="5" t="s">
        <v>198</v>
      </c>
      <c r="J1864" s="5">
        <v>1</v>
      </c>
      <c r="K1864" s="147" t="s">
        <v>2915</v>
      </c>
      <c r="L1864" s="5">
        <f>VLOOKUP(I:I,指导价!A:B,2,0)</f>
        <v>32.9</v>
      </c>
      <c r="M1864" s="18">
        <f t="shared" si="94"/>
        <v>55</v>
      </c>
      <c r="N1864" s="5" t="s">
        <v>91</v>
      </c>
      <c r="O1864" s="5"/>
      <c r="P1864" s="5"/>
      <c r="Q1864" s="5"/>
      <c r="R1864" s="5"/>
      <c r="S1864" s="5"/>
      <c r="T1864" s="23"/>
      <c r="U1864" s="5"/>
      <c r="V1864" s="5"/>
      <c r="W1864" s="147" t="s">
        <v>8172</v>
      </c>
      <c r="X1864" s="109" t="s">
        <v>8173</v>
      </c>
      <c r="Y1864" s="147" t="s">
        <v>8174</v>
      </c>
      <c r="Z1864" s="147" t="s">
        <v>8172</v>
      </c>
      <c r="AA1864" s="5">
        <f t="shared" si="95"/>
        <v>32.9</v>
      </c>
      <c r="AB1864" s="5">
        <f t="shared" si="96"/>
        <v>22.1</v>
      </c>
      <c r="AC1864" s="5"/>
      <c r="AD1864" s="5"/>
      <c r="AE1864" s="146"/>
    </row>
    <row r="1865" spans="1:31" ht="16.95" customHeight="1" x14ac:dyDescent="0.3">
      <c r="A1865" s="3">
        <v>46082</v>
      </c>
      <c r="B1865" s="4">
        <v>46084</v>
      </c>
      <c r="C1865" s="5" t="s">
        <v>7355</v>
      </c>
      <c r="D1865" s="5" t="s">
        <v>72</v>
      </c>
      <c r="E1865" s="5" t="s">
        <v>73</v>
      </c>
      <c r="F1865" s="5"/>
      <c r="G1865" s="147" t="s">
        <v>8170</v>
      </c>
      <c r="H1865" s="145" t="s">
        <v>8175</v>
      </c>
      <c r="I1865" s="5" t="s">
        <v>198</v>
      </c>
      <c r="J1865" s="5">
        <v>1</v>
      </c>
      <c r="K1865" s="147" t="s">
        <v>2915</v>
      </c>
      <c r="L1865" s="5">
        <f>VLOOKUP(I:I,指导价!A:B,2,0)</f>
        <v>32.9</v>
      </c>
      <c r="M1865" s="18">
        <f t="shared" si="94"/>
        <v>55</v>
      </c>
      <c r="N1865" s="5" t="s">
        <v>91</v>
      </c>
      <c r="O1865" s="5"/>
      <c r="P1865" s="5"/>
      <c r="Q1865" s="5"/>
      <c r="R1865" s="5"/>
      <c r="S1865" s="5"/>
      <c r="T1865" s="23"/>
      <c r="U1865" s="5"/>
      <c r="V1865" s="5"/>
      <c r="W1865" s="147" t="s">
        <v>8176</v>
      </c>
      <c r="X1865" s="109" t="s">
        <v>8177</v>
      </c>
      <c r="Y1865" s="147" t="s">
        <v>8178</v>
      </c>
      <c r="Z1865" s="147" t="s">
        <v>8176</v>
      </c>
      <c r="AA1865" s="5">
        <f t="shared" si="95"/>
        <v>32.9</v>
      </c>
      <c r="AB1865" s="5">
        <f t="shared" si="96"/>
        <v>22.1</v>
      </c>
      <c r="AC1865" s="5"/>
      <c r="AD1865" s="5"/>
      <c r="AE1865" s="146"/>
    </row>
    <row r="1866" spans="1:31" ht="16.95" customHeight="1" x14ac:dyDescent="0.3">
      <c r="A1866" s="3">
        <v>46082</v>
      </c>
      <c r="B1866" s="4">
        <v>46084</v>
      </c>
      <c r="C1866" s="5" t="s">
        <v>7355</v>
      </c>
      <c r="D1866" s="5" t="s">
        <v>72</v>
      </c>
      <c r="E1866" s="5" t="s">
        <v>73</v>
      </c>
      <c r="F1866" s="5"/>
      <c r="G1866" s="147" t="s">
        <v>8179</v>
      </c>
      <c r="H1866" s="145" t="s">
        <v>8180</v>
      </c>
      <c r="I1866" s="5" t="s">
        <v>198</v>
      </c>
      <c r="J1866" s="5">
        <v>1</v>
      </c>
      <c r="K1866" s="147" t="s">
        <v>8181</v>
      </c>
      <c r="L1866" s="5">
        <f>VLOOKUP(I:I,指导价!A:B,2,0)</f>
        <v>32.9</v>
      </c>
      <c r="M1866" s="18">
        <f t="shared" si="94"/>
        <v>39.159999999999997</v>
      </c>
      <c r="N1866" s="5" t="s">
        <v>91</v>
      </c>
      <c r="O1866" s="5"/>
      <c r="P1866" s="5"/>
      <c r="Q1866" s="5"/>
      <c r="R1866" s="5"/>
      <c r="S1866" s="5"/>
      <c r="T1866" s="23"/>
      <c r="U1866" s="5"/>
      <c r="V1866" s="5"/>
      <c r="W1866" s="147" t="s">
        <v>8182</v>
      </c>
      <c r="X1866" s="109" t="s">
        <v>8154</v>
      </c>
      <c r="Y1866" s="147" t="s">
        <v>8155</v>
      </c>
      <c r="Z1866" s="147" t="s">
        <v>8182</v>
      </c>
      <c r="AA1866" s="5">
        <f t="shared" si="95"/>
        <v>32.9</v>
      </c>
      <c r="AB1866" s="5">
        <f t="shared" si="96"/>
        <v>6.259999999999998</v>
      </c>
      <c r="AC1866" s="5"/>
      <c r="AD1866" s="5"/>
      <c r="AE1866" s="146"/>
    </row>
    <row r="1867" spans="1:31" ht="16.95" customHeight="1" x14ac:dyDescent="0.3">
      <c r="A1867" s="3">
        <v>46082</v>
      </c>
      <c r="B1867" s="4">
        <v>46084</v>
      </c>
      <c r="C1867" s="5" t="s">
        <v>7355</v>
      </c>
      <c r="D1867" s="5" t="s">
        <v>72</v>
      </c>
      <c r="E1867" s="5" t="s">
        <v>73</v>
      </c>
      <c r="F1867" s="5"/>
      <c r="G1867" s="147" t="s">
        <v>8183</v>
      </c>
      <c r="H1867" s="145" t="s">
        <v>8184</v>
      </c>
      <c r="I1867" s="5" t="s">
        <v>198</v>
      </c>
      <c r="J1867" s="5">
        <v>1</v>
      </c>
      <c r="K1867" s="147" t="s">
        <v>8185</v>
      </c>
      <c r="L1867" s="5">
        <f>VLOOKUP(I:I,指导价!A:B,2,0)</f>
        <v>32.9</v>
      </c>
      <c r="M1867" s="18">
        <f t="shared" si="94"/>
        <v>148.5</v>
      </c>
      <c r="N1867" s="5" t="s">
        <v>91</v>
      </c>
      <c r="O1867" s="5"/>
      <c r="P1867" s="5"/>
      <c r="Q1867" s="5"/>
      <c r="R1867" s="5"/>
      <c r="S1867" s="5"/>
      <c r="T1867" s="23"/>
      <c r="U1867" s="5"/>
      <c r="V1867" s="5"/>
      <c r="W1867" s="147" t="s">
        <v>8186</v>
      </c>
      <c r="X1867" s="109" t="s">
        <v>8187</v>
      </c>
      <c r="Y1867" s="147" t="s">
        <v>8188</v>
      </c>
      <c r="Z1867" s="147" t="s">
        <v>8186</v>
      </c>
      <c r="AA1867" s="5">
        <f t="shared" si="95"/>
        <v>32.9</v>
      </c>
      <c r="AB1867" s="5">
        <f t="shared" si="96"/>
        <v>115.6</v>
      </c>
      <c r="AC1867" s="5"/>
      <c r="AD1867" s="5"/>
      <c r="AE1867" s="146"/>
    </row>
    <row r="1868" spans="1:31" ht="16.95" customHeight="1" x14ac:dyDescent="0.3">
      <c r="A1868" s="3">
        <v>46082</v>
      </c>
      <c r="B1868" s="4">
        <v>46084</v>
      </c>
      <c r="C1868" s="5" t="s">
        <v>7355</v>
      </c>
      <c r="D1868" s="5" t="s">
        <v>72</v>
      </c>
      <c r="E1868" s="5" t="s">
        <v>73</v>
      </c>
      <c r="F1868" s="5"/>
      <c r="G1868" s="147" t="s">
        <v>2759</v>
      </c>
      <c r="H1868" s="145" t="s">
        <v>8189</v>
      </c>
      <c r="I1868" s="5" t="s">
        <v>198</v>
      </c>
      <c r="J1868" s="5">
        <v>2</v>
      </c>
      <c r="K1868" s="147" t="s">
        <v>8190</v>
      </c>
      <c r="L1868" s="5">
        <f>VLOOKUP(I:I,指导价!A:B,2,0)</f>
        <v>32.9</v>
      </c>
      <c r="M1868" s="18">
        <f t="shared" si="94"/>
        <v>56.7</v>
      </c>
      <c r="N1868" s="5" t="s">
        <v>91</v>
      </c>
      <c r="O1868" s="5"/>
      <c r="P1868" s="5"/>
      <c r="Q1868" s="5"/>
      <c r="R1868" s="5"/>
      <c r="S1868" s="5"/>
      <c r="T1868" s="23"/>
      <c r="U1868" s="5"/>
      <c r="V1868" s="5"/>
      <c r="W1868" s="147" t="s">
        <v>8191</v>
      </c>
      <c r="X1868" s="109" t="s">
        <v>8192</v>
      </c>
      <c r="Y1868" s="147" t="s">
        <v>8193</v>
      </c>
      <c r="Z1868" s="147" t="s">
        <v>8191</v>
      </c>
      <c r="AA1868" s="5">
        <f t="shared" si="95"/>
        <v>65.8</v>
      </c>
      <c r="AB1868" s="5">
        <f t="shared" si="96"/>
        <v>47.600000000000009</v>
      </c>
      <c r="AC1868" s="5"/>
      <c r="AD1868" s="5"/>
      <c r="AE1868" s="146"/>
    </row>
    <row r="1869" spans="1:31" ht="16.95" customHeight="1" x14ac:dyDescent="0.3">
      <c r="A1869" s="3">
        <v>46082</v>
      </c>
      <c r="B1869" s="4">
        <v>46084</v>
      </c>
      <c r="C1869" s="5" t="s">
        <v>7355</v>
      </c>
      <c r="D1869" s="5" t="s">
        <v>72</v>
      </c>
      <c r="E1869" s="5" t="s">
        <v>73</v>
      </c>
      <c r="F1869" s="5"/>
      <c r="G1869" s="147" t="s">
        <v>3171</v>
      </c>
      <c r="H1869" s="145" t="s">
        <v>8194</v>
      </c>
      <c r="I1869" s="5" t="s">
        <v>198</v>
      </c>
      <c r="J1869" s="5">
        <v>2</v>
      </c>
      <c r="K1869" s="147" t="s">
        <v>8195</v>
      </c>
      <c r="L1869" s="5">
        <f>VLOOKUP(I:I,指导价!A:B,2,0)</f>
        <v>32.9</v>
      </c>
      <c r="M1869" s="18">
        <f t="shared" si="94"/>
        <v>44.524999999999999</v>
      </c>
      <c r="N1869" s="5" t="s">
        <v>91</v>
      </c>
      <c r="O1869" s="5"/>
      <c r="P1869" s="5"/>
      <c r="Q1869" s="5"/>
      <c r="R1869" s="5"/>
      <c r="S1869" s="5"/>
      <c r="T1869" s="23"/>
      <c r="U1869" s="5"/>
      <c r="V1869" s="5"/>
      <c r="W1869" s="147" t="s">
        <v>8196</v>
      </c>
      <c r="X1869" s="109" t="s">
        <v>4975</v>
      </c>
      <c r="Y1869" s="147" t="s">
        <v>4976</v>
      </c>
      <c r="Z1869" s="147" t="s">
        <v>8196</v>
      </c>
      <c r="AA1869" s="5">
        <f t="shared" si="95"/>
        <v>65.8</v>
      </c>
      <c r="AB1869" s="5">
        <f t="shared" si="96"/>
        <v>23.25</v>
      </c>
      <c r="AC1869" s="5"/>
      <c r="AD1869" s="5"/>
      <c r="AE1869" s="146"/>
    </row>
    <row r="1870" spans="1:31" ht="16.95" customHeight="1" x14ac:dyDescent="0.3">
      <c r="A1870" s="3">
        <v>46082</v>
      </c>
      <c r="B1870" s="4">
        <v>46084</v>
      </c>
      <c r="C1870" s="5" t="s">
        <v>7355</v>
      </c>
      <c r="D1870" s="5" t="s">
        <v>72</v>
      </c>
      <c r="E1870" s="5" t="s">
        <v>73</v>
      </c>
      <c r="F1870" s="5"/>
      <c r="G1870" s="147" t="s">
        <v>8170</v>
      </c>
      <c r="H1870" s="145" t="s">
        <v>8197</v>
      </c>
      <c r="I1870" s="5" t="s">
        <v>198</v>
      </c>
      <c r="J1870" s="5">
        <v>1</v>
      </c>
      <c r="K1870" s="147" t="s">
        <v>2915</v>
      </c>
      <c r="L1870" s="5">
        <f>VLOOKUP(I:I,指导价!A:B,2,0)</f>
        <v>32.9</v>
      </c>
      <c r="M1870" s="18">
        <f t="shared" si="94"/>
        <v>55</v>
      </c>
      <c r="N1870" s="5" t="s">
        <v>91</v>
      </c>
      <c r="O1870" s="5"/>
      <c r="P1870" s="5"/>
      <c r="Q1870" s="5"/>
      <c r="R1870" s="5"/>
      <c r="S1870" s="5"/>
      <c r="T1870" s="23"/>
      <c r="U1870" s="5"/>
      <c r="V1870" s="5"/>
      <c r="W1870" s="147" t="s">
        <v>8198</v>
      </c>
      <c r="X1870" s="109" t="s">
        <v>8199</v>
      </c>
      <c r="Y1870" s="147" t="s">
        <v>8200</v>
      </c>
      <c r="Z1870" s="147" t="s">
        <v>8198</v>
      </c>
      <c r="AA1870" s="5">
        <f t="shared" si="95"/>
        <v>32.9</v>
      </c>
      <c r="AB1870" s="5">
        <f t="shared" si="96"/>
        <v>22.1</v>
      </c>
      <c r="AC1870" s="5"/>
      <c r="AD1870" s="5"/>
      <c r="AE1870" s="146"/>
    </row>
    <row r="1871" spans="1:31" ht="16.95" customHeight="1" x14ac:dyDescent="0.3">
      <c r="A1871" s="3">
        <v>46082</v>
      </c>
      <c r="B1871" s="4">
        <v>46084</v>
      </c>
      <c r="C1871" s="5" t="s">
        <v>7355</v>
      </c>
      <c r="D1871" s="5" t="s">
        <v>72</v>
      </c>
      <c r="E1871" s="5" t="s">
        <v>73</v>
      </c>
      <c r="F1871" s="5"/>
      <c r="G1871" s="147" t="s">
        <v>8201</v>
      </c>
      <c r="H1871" s="145" t="s">
        <v>8202</v>
      </c>
      <c r="I1871" s="5" t="s">
        <v>198</v>
      </c>
      <c r="J1871" s="5">
        <v>3</v>
      </c>
      <c r="K1871" s="147" t="s">
        <v>4359</v>
      </c>
      <c r="L1871" s="5">
        <f>VLOOKUP(I:I,指导价!A:B,2,0)</f>
        <v>32.9</v>
      </c>
      <c r="M1871" s="18">
        <f t="shared" si="94"/>
        <v>46.6</v>
      </c>
      <c r="N1871" s="5" t="s">
        <v>91</v>
      </c>
      <c r="O1871" s="5"/>
      <c r="P1871" s="5"/>
      <c r="Q1871" s="5"/>
      <c r="R1871" s="5"/>
      <c r="S1871" s="5"/>
      <c r="T1871" s="23"/>
      <c r="U1871" s="5"/>
      <c r="V1871" s="5"/>
      <c r="W1871" s="147" t="s">
        <v>8203</v>
      </c>
      <c r="X1871" s="109" t="s">
        <v>8204</v>
      </c>
      <c r="Y1871" s="147" t="s">
        <v>8205</v>
      </c>
      <c r="Z1871" s="147" t="s">
        <v>8203</v>
      </c>
      <c r="AA1871" s="5">
        <f t="shared" si="95"/>
        <v>98.699999999999989</v>
      </c>
      <c r="AB1871" s="5">
        <f t="shared" si="96"/>
        <v>41.100000000000023</v>
      </c>
      <c r="AC1871" s="5"/>
      <c r="AD1871" s="5"/>
      <c r="AE1871" s="146"/>
    </row>
    <row r="1872" spans="1:31" ht="16.95" customHeight="1" x14ac:dyDescent="0.3">
      <c r="A1872" s="3">
        <v>46082</v>
      </c>
      <c r="B1872" s="4">
        <v>46084</v>
      </c>
      <c r="C1872" s="5" t="s">
        <v>7355</v>
      </c>
      <c r="D1872" s="5" t="s">
        <v>72</v>
      </c>
      <c r="E1872" s="5" t="s">
        <v>73</v>
      </c>
      <c r="F1872" s="5"/>
      <c r="G1872" s="147" t="s">
        <v>2759</v>
      </c>
      <c r="H1872" s="145" t="s">
        <v>8206</v>
      </c>
      <c r="I1872" s="5" t="s">
        <v>198</v>
      </c>
      <c r="J1872" s="5">
        <v>4</v>
      </c>
      <c r="K1872" s="147" t="s">
        <v>8207</v>
      </c>
      <c r="L1872" s="5">
        <f>VLOOKUP(I:I,指导价!A:B,2,0)</f>
        <v>32.9</v>
      </c>
      <c r="M1872" s="18">
        <f t="shared" si="94"/>
        <v>52.15</v>
      </c>
      <c r="N1872" s="5" t="s">
        <v>91</v>
      </c>
      <c r="O1872" s="5"/>
      <c r="P1872" s="5"/>
      <c r="Q1872" s="5"/>
      <c r="R1872" s="5"/>
      <c r="S1872" s="5"/>
      <c r="T1872" s="23"/>
      <c r="U1872" s="5"/>
      <c r="V1872" s="5"/>
      <c r="W1872" s="147" t="s">
        <v>8208</v>
      </c>
      <c r="X1872" s="109" t="s">
        <v>8209</v>
      </c>
      <c r="Y1872" s="147" t="s">
        <v>8210</v>
      </c>
      <c r="Z1872" s="147" t="s">
        <v>8208</v>
      </c>
      <c r="AA1872" s="5">
        <f t="shared" si="95"/>
        <v>131.6</v>
      </c>
      <c r="AB1872" s="5">
        <f t="shared" si="96"/>
        <v>77</v>
      </c>
      <c r="AC1872" s="5"/>
      <c r="AD1872" s="5"/>
      <c r="AE1872" s="146"/>
    </row>
    <row r="1873" spans="1:31" ht="16.95" customHeight="1" x14ac:dyDescent="0.3">
      <c r="A1873" s="3">
        <v>46082</v>
      </c>
      <c r="B1873" s="4">
        <v>46084</v>
      </c>
      <c r="C1873" s="5" t="s">
        <v>7355</v>
      </c>
      <c r="D1873" s="5" t="s">
        <v>72</v>
      </c>
      <c r="E1873" s="5" t="s">
        <v>73</v>
      </c>
      <c r="F1873" s="5"/>
      <c r="G1873" s="147" t="s">
        <v>8183</v>
      </c>
      <c r="H1873" s="145" t="s">
        <v>8211</v>
      </c>
      <c r="I1873" s="5" t="s">
        <v>198</v>
      </c>
      <c r="J1873" s="5">
        <v>2</v>
      </c>
      <c r="K1873" s="147" t="s">
        <v>8185</v>
      </c>
      <c r="L1873" s="5">
        <f>VLOOKUP(I:I,指导价!A:B,2,0)</f>
        <v>32.9</v>
      </c>
      <c r="M1873" s="18">
        <f t="shared" si="94"/>
        <v>74.25</v>
      </c>
      <c r="N1873" s="5" t="s">
        <v>91</v>
      </c>
      <c r="O1873" s="5"/>
      <c r="P1873" s="5"/>
      <c r="Q1873" s="5"/>
      <c r="R1873" s="5"/>
      <c r="S1873" s="5"/>
      <c r="T1873" s="23"/>
      <c r="U1873" s="5"/>
      <c r="V1873" s="5"/>
      <c r="W1873" s="147" t="s">
        <v>8212</v>
      </c>
      <c r="X1873" s="109" t="s">
        <v>8213</v>
      </c>
      <c r="Y1873" s="147" t="s">
        <v>8214</v>
      </c>
      <c r="Z1873" s="147" t="s">
        <v>8212</v>
      </c>
      <c r="AA1873" s="5">
        <f t="shared" si="95"/>
        <v>65.8</v>
      </c>
      <c r="AB1873" s="5">
        <f t="shared" si="96"/>
        <v>82.7</v>
      </c>
      <c r="AC1873" s="5"/>
      <c r="AD1873" s="5"/>
      <c r="AE1873" s="146"/>
    </row>
    <row r="1874" spans="1:31" ht="16.95" customHeight="1" x14ac:dyDescent="0.3">
      <c r="A1874" s="3">
        <v>46082</v>
      </c>
      <c r="B1874" s="4">
        <v>46084</v>
      </c>
      <c r="C1874" s="5" t="s">
        <v>7355</v>
      </c>
      <c r="D1874" s="5" t="s">
        <v>72</v>
      </c>
      <c r="E1874" s="5" t="s">
        <v>73</v>
      </c>
      <c r="F1874" s="5"/>
      <c r="G1874" s="147" t="s">
        <v>4284</v>
      </c>
      <c r="H1874" s="145" t="s">
        <v>8215</v>
      </c>
      <c r="I1874" s="5" t="s">
        <v>198</v>
      </c>
      <c r="J1874" s="5">
        <v>1</v>
      </c>
      <c r="K1874" s="147" t="s">
        <v>8216</v>
      </c>
      <c r="L1874" s="5">
        <f>VLOOKUP(I:I,指导价!A:B,2,0)</f>
        <v>32.9</v>
      </c>
      <c r="M1874" s="18">
        <f t="shared" si="94"/>
        <v>56.95</v>
      </c>
      <c r="N1874" s="5" t="s">
        <v>91</v>
      </c>
      <c r="O1874" s="5"/>
      <c r="P1874" s="5"/>
      <c r="Q1874" s="5"/>
      <c r="R1874" s="5"/>
      <c r="S1874" s="5"/>
      <c r="T1874" s="23"/>
      <c r="U1874" s="5"/>
      <c r="V1874" s="5"/>
      <c r="W1874" s="147" t="s">
        <v>8217</v>
      </c>
      <c r="X1874" s="109" t="s">
        <v>6548</v>
      </c>
      <c r="Y1874" s="147" t="s">
        <v>6549</v>
      </c>
      <c r="Z1874" s="147" t="s">
        <v>8217</v>
      </c>
      <c r="AA1874" s="5">
        <f t="shared" si="95"/>
        <v>32.9</v>
      </c>
      <c r="AB1874" s="5">
        <f t="shared" si="96"/>
        <v>24.050000000000004</v>
      </c>
      <c r="AC1874" s="5"/>
      <c r="AD1874" s="5"/>
      <c r="AE1874" s="146"/>
    </row>
    <row r="1875" spans="1:31" ht="16.95" customHeight="1" x14ac:dyDescent="0.3">
      <c r="A1875" s="3">
        <v>46082</v>
      </c>
      <c r="B1875" s="4">
        <v>46084</v>
      </c>
      <c r="C1875" s="5" t="s">
        <v>7355</v>
      </c>
      <c r="D1875" s="5" t="s">
        <v>72</v>
      </c>
      <c r="E1875" s="5" t="s">
        <v>73</v>
      </c>
      <c r="F1875" s="5"/>
      <c r="G1875" s="147" t="s">
        <v>4264</v>
      </c>
      <c r="H1875" s="145" t="s">
        <v>8218</v>
      </c>
      <c r="I1875" s="5" t="s">
        <v>198</v>
      </c>
      <c r="J1875" s="5">
        <v>1</v>
      </c>
      <c r="K1875" s="147" t="s">
        <v>8219</v>
      </c>
      <c r="L1875" s="5">
        <f>VLOOKUP(I:I,指导价!A:B,2,0)</f>
        <v>32.9</v>
      </c>
      <c r="M1875" s="18">
        <f t="shared" si="94"/>
        <v>97.64</v>
      </c>
      <c r="N1875" s="5" t="s">
        <v>91</v>
      </c>
      <c r="O1875" s="5"/>
      <c r="P1875" s="5"/>
      <c r="Q1875" s="5"/>
      <c r="R1875" s="5"/>
      <c r="S1875" s="5"/>
      <c r="T1875" s="23"/>
      <c r="U1875" s="5"/>
      <c r="V1875" s="5"/>
      <c r="W1875" s="147" t="s">
        <v>8220</v>
      </c>
      <c r="X1875" s="109" t="s">
        <v>8221</v>
      </c>
      <c r="Y1875" s="147" t="s">
        <v>8222</v>
      </c>
      <c r="Z1875" s="147" t="s">
        <v>8220</v>
      </c>
      <c r="AA1875" s="5">
        <f t="shared" si="95"/>
        <v>32.9</v>
      </c>
      <c r="AB1875" s="5">
        <f t="shared" si="96"/>
        <v>64.740000000000009</v>
      </c>
      <c r="AC1875" s="5"/>
      <c r="AD1875" s="5"/>
      <c r="AE1875" s="146"/>
    </row>
    <row r="1876" spans="1:31" ht="16.95" customHeight="1" x14ac:dyDescent="0.3">
      <c r="A1876" s="3">
        <v>46082</v>
      </c>
      <c r="B1876" s="4">
        <v>46084</v>
      </c>
      <c r="C1876" s="5" t="s">
        <v>7355</v>
      </c>
      <c r="D1876" s="5" t="s">
        <v>72</v>
      </c>
      <c r="E1876" s="5" t="s">
        <v>73</v>
      </c>
      <c r="F1876" s="5"/>
      <c r="G1876" s="147" t="s">
        <v>8223</v>
      </c>
      <c r="H1876" s="145" t="s">
        <v>8224</v>
      </c>
      <c r="I1876" s="5" t="s">
        <v>198</v>
      </c>
      <c r="J1876" s="5">
        <v>1</v>
      </c>
      <c r="K1876" s="147" t="s">
        <v>8225</v>
      </c>
      <c r="L1876" s="5">
        <f>VLOOKUP(I:I,指导价!A:B,2,0)</f>
        <v>32.9</v>
      </c>
      <c r="M1876" s="18">
        <f t="shared" si="94"/>
        <v>94.02</v>
      </c>
      <c r="N1876" s="5" t="s">
        <v>91</v>
      </c>
      <c r="O1876" s="5"/>
      <c r="P1876" s="5"/>
      <c r="Q1876" s="5"/>
      <c r="R1876" s="5"/>
      <c r="S1876" s="5"/>
      <c r="T1876" s="23"/>
      <c r="U1876" s="5"/>
      <c r="V1876" s="5"/>
      <c r="W1876" s="147" t="s">
        <v>8226</v>
      </c>
      <c r="X1876" s="109" t="s">
        <v>8227</v>
      </c>
      <c r="Y1876" s="147" t="s">
        <v>8228</v>
      </c>
      <c r="Z1876" s="147" t="s">
        <v>8226</v>
      </c>
      <c r="AA1876" s="5">
        <f t="shared" si="95"/>
        <v>32.9</v>
      </c>
      <c r="AB1876" s="5">
        <f t="shared" si="96"/>
        <v>61.12</v>
      </c>
      <c r="AC1876" s="5"/>
      <c r="AD1876" s="5"/>
      <c r="AE1876" s="146"/>
    </row>
    <row r="1877" spans="1:31" ht="16.95" customHeight="1" x14ac:dyDescent="0.3">
      <c r="A1877" s="3">
        <v>46082</v>
      </c>
      <c r="B1877" s="4">
        <v>46084</v>
      </c>
      <c r="C1877" s="5" t="s">
        <v>7355</v>
      </c>
      <c r="D1877" s="5" t="s">
        <v>72</v>
      </c>
      <c r="E1877" s="5" t="s">
        <v>73</v>
      </c>
      <c r="F1877" s="5"/>
      <c r="G1877" s="147" t="s">
        <v>3440</v>
      </c>
      <c r="H1877" s="145" t="s">
        <v>8229</v>
      </c>
      <c r="I1877" s="5" t="s">
        <v>198</v>
      </c>
      <c r="J1877" s="5">
        <v>1</v>
      </c>
      <c r="K1877" s="147" t="s">
        <v>8230</v>
      </c>
      <c r="L1877" s="5">
        <f>VLOOKUP(I:I,指导价!A:B,2,0)</f>
        <v>32.9</v>
      </c>
      <c r="M1877" s="18">
        <f t="shared" si="94"/>
        <v>44.49</v>
      </c>
      <c r="N1877" s="5" t="s">
        <v>91</v>
      </c>
      <c r="O1877" s="5"/>
      <c r="P1877" s="5"/>
      <c r="Q1877" s="5"/>
      <c r="R1877" s="5"/>
      <c r="S1877" s="5"/>
      <c r="T1877" s="23"/>
      <c r="U1877" s="5"/>
      <c r="V1877" s="5"/>
      <c r="W1877" s="147" t="s">
        <v>8231</v>
      </c>
      <c r="X1877" s="109" t="s">
        <v>8232</v>
      </c>
      <c r="Y1877" s="147" t="s">
        <v>8233</v>
      </c>
      <c r="Z1877" s="147" t="s">
        <v>8231</v>
      </c>
      <c r="AA1877" s="5">
        <f t="shared" si="95"/>
        <v>32.9</v>
      </c>
      <c r="AB1877" s="5">
        <f t="shared" si="96"/>
        <v>11.590000000000003</v>
      </c>
      <c r="AC1877" s="5"/>
      <c r="AD1877" s="5"/>
      <c r="AE1877" s="146"/>
    </row>
    <row r="1878" spans="1:31" ht="16.95" customHeight="1" x14ac:dyDescent="0.3">
      <c r="A1878" s="3">
        <v>46082</v>
      </c>
      <c r="B1878" s="4">
        <v>46084</v>
      </c>
      <c r="C1878" s="5" t="s">
        <v>7355</v>
      </c>
      <c r="D1878" s="5" t="s">
        <v>72</v>
      </c>
      <c r="E1878" s="5" t="s">
        <v>73</v>
      </c>
      <c r="F1878" s="5"/>
      <c r="G1878" s="147" t="s">
        <v>3440</v>
      </c>
      <c r="H1878" s="145" t="s">
        <v>8234</v>
      </c>
      <c r="I1878" s="5" t="s">
        <v>198</v>
      </c>
      <c r="J1878" s="5">
        <v>1</v>
      </c>
      <c r="K1878" s="147" t="s">
        <v>8230</v>
      </c>
      <c r="L1878" s="5">
        <f>VLOOKUP(I:I,指导价!A:B,2,0)</f>
        <v>32.9</v>
      </c>
      <c r="M1878" s="18">
        <f t="shared" si="94"/>
        <v>44.49</v>
      </c>
      <c r="N1878" s="5" t="s">
        <v>91</v>
      </c>
      <c r="O1878" s="5"/>
      <c r="P1878" s="5"/>
      <c r="Q1878" s="5"/>
      <c r="R1878" s="5"/>
      <c r="S1878" s="5"/>
      <c r="T1878" s="23"/>
      <c r="U1878" s="5"/>
      <c r="V1878" s="5"/>
      <c r="W1878" s="147" t="s">
        <v>8235</v>
      </c>
      <c r="X1878" s="109" t="s">
        <v>8236</v>
      </c>
      <c r="Y1878" s="147" t="s">
        <v>8237</v>
      </c>
      <c r="Z1878" s="147" t="s">
        <v>8235</v>
      </c>
      <c r="AA1878" s="5">
        <f t="shared" si="95"/>
        <v>32.9</v>
      </c>
      <c r="AB1878" s="5">
        <f t="shared" si="96"/>
        <v>11.590000000000003</v>
      </c>
      <c r="AC1878" s="5"/>
      <c r="AD1878" s="5"/>
      <c r="AE1878" s="146"/>
    </row>
    <row r="1879" spans="1:31" ht="16.95" customHeight="1" x14ac:dyDescent="0.3">
      <c r="A1879" s="3">
        <v>46082</v>
      </c>
      <c r="B1879" s="4">
        <v>46084</v>
      </c>
      <c r="C1879" s="5" t="s">
        <v>7355</v>
      </c>
      <c r="D1879" s="5" t="s">
        <v>72</v>
      </c>
      <c r="E1879" s="5" t="s">
        <v>73</v>
      </c>
      <c r="F1879" s="5"/>
      <c r="G1879" s="147" t="s">
        <v>3440</v>
      </c>
      <c r="H1879" s="145" t="s">
        <v>8238</v>
      </c>
      <c r="I1879" s="5" t="s">
        <v>198</v>
      </c>
      <c r="J1879" s="5">
        <v>1</v>
      </c>
      <c r="K1879" s="147" t="s">
        <v>8230</v>
      </c>
      <c r="L1879" s="5">
        <f>VLOOKUP(I:I,指导价!A:B,2,0)</f>
        <v>32.9</v>
      </c>
      <c r="M1879" s="18">
        <f t="shared" si="94"/>
        <v>44.49</v>
      </c>
      <c r="N1879" s="5" t="s">
        <v>91</v>
      </c>
      <c r="O1879" s="5"/>
      <c r="P1879" s="5"/>
      <c r="Q1879" s="5"/>
      <c r="R1879" s="5"/>
      <c r="S1879" s="5"/>
      <c r="T1879" s="23"/>
      <c r="U1879" s="5"/>
      <c r="V1879" s="5"/>
      <c r="W1879" s="147" t="s">
        <v>8239</v>
      </c>
      <c r="X1879" s="109" t="s">
        <v>8240</v>
      </c>
      <c r="Y1879" s="147" t="s">
        <v>8241</v>
      </c>
      <c r="Z1879" s="147" t="s">
        <v>8239</v>
      </c>
      <c r="AA1879" s="5">
        <f t="shared" si="95"/>
        <v>32.9</v>
      </c>
      <c r="AB1879" s="5">
        <f t="shared" si="96"/>
        <v>11.590000000000003</v>
      </c>
      <c r="AC1879" s="5"/>
      <c r="AD1879" s="5"/>
      <c r="AE1879" s="146"/>
    </row>
    <row r="1880" spans="1:31" ht="16.95" customHeight="1" x14ac:dyDescent="0.3">
      <c r="A1880" s="3">
        <v>46082</v>
      </c>
      <c r="B1880" s="4">
        <v>46084</v>
      </c>
      <c r="C1880" s="5" t="s">
        <v>7355</v>
      </c>
      <c r="D1880" s="5" t="s">
        <v>72</v>
      </c>
      <c r="E1880" s="5" t="s">
        <v>73</v>
      </c>
      <c r="F1880" s="5"/>
      <c r="G1880" s="147" t="s">
        <v>4264</v>
      </c>
      <c r="H1880" s="145" t="s">
        <v>8242</v>
      </c>
      <c r="I1880" s="5" t="s">
        <v>198</v>
      </c>
      <c r="J1880" s="5">
        <v>1</v>
      </c>
      <c r="K1880" s="147" t="s">
        <v>8243</v>
      </c>
      <c r="L1880" s="5">
        <f>VLOOKUP(I:I,指导价!A:B,2,0)</f>
        <v>32.9</v>
      </c>
      <c r="M1880" s="18">
        <f t="shared" si="94"/>
        <v>97.05</v>
      </c>
      <c r="N1880" s="5" t="s">
        <v>91</v>
      </c>
      <c r="O1880" s="5"/>
      <c r="P1880" s="5"/>
      <c r="Q1880" s="5"/>
      <c r="R1880" s="5"/>
      <c r="S1880" s="5"/>
      <c r="T1880" s="23"/>
      <c r="U1880" s="5"/>
      <c r="V1880" s="5"/>
      <c r="W1880" s="147" t="s">
        <v>8244</v>
      </c>
      <c r="X1880" s="109" t="s">
        <v>8245</v>
      </c>
      <c r="Y1880" s="147" t="s">
        <v>8246</v>
      </c>
      <c r="Z1880" s="147" t="s">
        <v>8244</v>
      </c>
      <c r="AA1880" s="5">
        <f t="shared" si="95"/>
        <v>32.9</v>
      </c>
      <c r="AB1880" s="5">
        <f t="shared" si="96"/>
        <v>64.150000000000006</v>
      </c>
      <c r="AC1880" s="5"/>
      <c r="AD1880" s="5"/>
      <c r="AE1880" s="146"/>
    </row>
    <row r="1881" spans="1:31" ht="16.95" customHeight="1" x14ac:dyDescent="0.3">
      <c r="A1881" s="3">
        <v>46082</v>
      </c>
      <c r="B1881" s="4">
        <v>46084</v>
      </c>
      <c r="C1881" s="5" t="s">
        <v>7355</v>
      </c>
      <c r="D1881" s="5" t="s">
        <v>72</v>
      </c>
      <c r="E1881" s="5" t="s">
        <v>73</v>
      </c>
      <c r="F1881" s="5"/>
      <c r="G1881" s="147" t="s">
        <v>4264</v>
      </c>
      <c r="H1881" s="145" t="s">
        <v>8247</v>
      </c>
      <c r="I1881" s="5" t="s">
        <v>198</v>
      </c>
      <c r="J1881" s="5">
        <v>1</v>
      </c>
      <c r="K1881" s="147" t="s">
        <v>8248</v>
      </c>
      <c r="L1881" s="5">
        <f>VLOOKUP(I:I,指导价!A:B,2,0)</f>
        <v>32.9</v>
      </c>
      <c r="M1881" s="18">
        <f t="shared" si="94"/>
        <v>99.83</v>
      </c>
      <c r="N1881" s="5" t="s">
        <v>91</v>
      </c>
      <c r="O1881" s="5"/>
      <c r="P1881" s="5"/>
      <c r="Q1881" s="5"/>
      <c r="R1881" s="5"/>
      <c r="S1881" s="5"/>
      <c r="T1881" s="23"/>
      <c r="U1881" s="5"/>
      <c r="V1881" s="5"/>
      <c r="W1881" s="147" t="s">
        <v>8249</v>
      </c>
      <c r="X1881" s="109" t="s">
        <v>8250</v>
      </c>
      <c r="Y1881" s="147" t="s">
        <v>8251</v>
      </c>
      <c r="Z1881" s="147" t="s">
        <v>8249</v>
      </c>
      <c r="AA1881" s="5">
        <f t="shared" si="95"/>
        <v>32.9</v>
      </c>
      <c r="AB1881" s="5">
        <f t="shared" si="96"/>
        <v>66.930000000000007</v>
      </c>
      <c r="AC1881" s="5"/>
      <c r="AD1881" s="5"/>
      <c r="AE1881" s="146"/>
    </row>
    <row r="1882" spans="1:31" ht="16.95" customHeight="1" x14ac:dyDescent="0.3">
      <c r="A1882" s="3">
        <v>46082</v>
      </c>
      <c r="B1882" s="4">
        <v>46084</v>
      </c>
      <c r="C1882" s="5" t="s">
        <v>7355</v>
      </c>
      <c r="D1882" s="5" t="s">
        <v>72</v>
      </c>
      <c r="E1882" s="5" t="s">
        <v>73</v>
      </c>
      <c r="F1882" s="5"/>
      <c r="G1882" s="147" t="s">
        <v>4264</v>
      </c>
      <c r="H1882" s="145" t="s">
        <v>8252</v>
      </c>
      <c r="I1882" s="5" t="s">
        <v>198</v>
      </c>
      <c r="J1882" s="5">
        <v>1</v>
      </c>
      <c r="K1882" s="147" t="s">
        <v>8253</v>
      </c>
      <c r="L1882" s="5">
        <f>VLOOKUP(I:I,指导价!A:B,2,0)</f>
        <v>32.9</v>
      </c>
      <c r="M1882" s="18">
        <f t="shared" si="94"/>
        <v>99.97</v>
      </c>
      <c r="N1882" s="5" t="s">
        <v>91</v>
      </c>
      <c r="O1882" s="5"/>
      <c r="P1882" s="5"/>
      <c r="Q1882" s="5"/>
      <c r="R1882" s="5"/>
      <c r="S1882" s="5"/>
      <c r="T1882" s="23"/>
      <c r="U1882" s="5"/>
      <c r="V1882" s="5"/>
      <c r="W1882" s="147" t="s">
        <v>8254</v>
      </c>
      <c r="X1882" s="109" t="s">
        <v>8255</v>
      </c>
      <c r="Y1882" s="147" t="s">
        <v>8256</v>
      </c>
      <c r="Z1882" s="147" t="s">
        <v>8254</v>
      </c>
      <c r="AA1882" s="5">
        <f t="shared" si="95"/>
        <v>32.9</v>
      </c>
      <c r="AB1882" s="5">
        <f t="shared" si="96"/>
        <v>67.069999999999993</v>
      </c>
      <c r="AC1882" s="5"/>
      <c r="AD1882" s="5"/>
      <c r="AE1882" s="146"/>
    </row>
    <row r="1883" spans="1:31" ht="16.95" customHeight="1" x14ac:dyDescent="0.3">
      <c r="A1883" s="3">
        <v>46082</v>
      </c>
      <c r="B1883" s="4">
        <v>46084</v>
      </c>
      <c r="C1883" s="5" t="s">
        <v>7355</v>
      </c>
      <c r="D1883" s="5" t="s">
        <v>72</v>
      </c>
      <c r="E1883" s="5" t="s">
        <v>73</v>
      </c>
      <c r="F1883" s="5"/>
      <c r="G1883" s="147" t="s">
        <v>8257</v>
      </c>
      <c r="H1883" s="145" t="s">
        <v>8258</v>
      </c>
      <c r="I1883" s="5" t="s">
        <v>198</v>
      </c>
      <c r="J1883" s="5">
        <v>1</v>
      </c>
      <c r="K1883" s="147" t="s">
        <v>3465</v>
      </c>
      <c r="L1883" s="5">
        <f>VLOOKUP(I:I,指导价!A:B,2,0)</f>
        <v>32.9</v>
      </c>
      <c r="M1883" s="18">
        <f t="shared" si="94"/>
        <v>66</v>
      </c>
      <c r="N1883" s="5" t="s">
        <v>91</v>
      </c>
      <c r="O1883" s="5"/>
      <c r="P1883" s="5"/>
      <c r="Q1883" s="5"/>
      <c r="R1883" s="5"/>
      <c r="S1883" s="5"/>
      <c r="T1883" s="23"/>
      <c r="U1883" s="5"/>
      <c r="V1883" s="5"/>
      <c r="W1883" s="147" t="s">
        <v>8259</v>
      </c>
      <c r="X1883" s="109" t="s">
        <v>8260</v>
      </c>
      <c r="Y1883" s="147" t="s">
        <v>8261</v>
      </c>
      <c r="Z1883" s="147" t="s">
        <v>8259</v>
      </c>
      <c r="AA1883" s="5">
        <f t="shared" si="95"/>
        <v>32.9</v>
      </c>
      <c r="AB1883" s="5">
        <f t="shared" si="96"/>
        <v>33.1</v>
      </c>
      <c r="AC1883" s="5"/>
      <c r="AD1883" s="5"/>
      <c r="AE1883" s="146"/>
    </row>
    <row r="1884" spans="1:31" ht="16.95" customHeight="1" x14ac:dyDescent="0.3">
      <c r="A1884" s="3">
        <v>46082</v>
      </c>
      <c r="B1884" s="4">
        <v>46084</v>
      </c>
      <c r="C1884" s="5" t="s">
        <v>7355</v>
      </c>
      <c r="D1884" s="5" t="s">
        <v>72</v>
      </c>
      <c r="E1884" s="5" t="s">
        <v>73</v>
      </c>
      <c r="F1884" s="5"/>
      <c r="G1884" s="147" t="s">
        <v>8257</v>
      </c>
      <c r="H1884" s="145" t="s">
        <v>8262</v>
      </c>
      <c r="I1884" s="5" t="s">
        <v>198</v>
      </c>
      <c r="J1884" s="5">
        <v>1</v>
      </c>
      <c r="K1884" s="147" t="s">
        <v>3465</v>
      </c>
      <c r="L1884" s="5">
        <f>VLOOKUP(I:I,指导价!A:B,2,0)</f>
        <v>32.9</v>
      </c>
      <c r="M1884" s="18">
        <f t="shared" si="94"/>
        <v>66</v>
      </c>
      <c r="N1884" s="5" t="s">
        <v>91</v>
      </c>
      <c r="O1884" s="5"/>
      <c r="P1884" s="5"/>
      <c r="Q1884" s="5"/>
      <c r="R1884" s="5"/>
      <c r="S1884" s="5"/>
      <c r="T1884" s="23"/>
      <c r="U1884" s="5"/>
      <c r="V1884" s="5"/>
      <c r="W1884" s="147" t="s">
        <v>8263</v>
      </c>
      <c r="X1884" s="109" t="s">
        <v>8264</v>
      </c>
      <c r="Y1884" s="147" t="s">
        <v>8265</v>
      </c>
      <c r="Z1884" s="147" t="s">
        <v>8263</v>
      </c>
      <c r="AA1884" s="5">
        <f t="shared" si="95"/>
        <v>32.9</v>
      </c>
      <c r="AB1884" s="5">
        <f t="shared" si="96"/>
        <v>33.1</v>
      </c>
      <c r="AC1884" s="5"/>
      <c r="AD1884" s="5"/>
      <c r="AE1884" s="146"/>
    </row>
    <row r="1885" spans="1:31" ht="16.95" customHeight="1" x14ac:dyDescent="0.3">
      <c r="A1885" s="3">
        <v>46082</v>
      </c>
      <c r="B1885" s="4">
        <v>46084</v>
      </c>
      <c r="C1885" s="5" t="s">
        <v>7355</v>
      </c>
      <c r="D1885" s="5" t="s">
        <v>72</v>
      </c>
      <c r="E1885" s="5" t="s">
        <v>73</v>
      </c>
      <c r="F1885" s="5"/>
      <c r="G1885" s="147" t="s">
        <v>8266</v>
      </c>
      <c r="H1885" s="145" t="s">
        <v>8267</v>
      </c>
      <c r="I1885" s="5" t="s">
        <v>198</v>
      </c>
      <c r="J1885" s="5">
        <v>1</v>
      </c>
      <c r="K1885" s="147" t="s">
        <v>3465</v>
      </c>
      <c r="L1885" s="5">
        <f>VLOOKUP(I:I,指导价!A:B,2,0)</f>
        <v>32.9</v>
      </c>
      <c r="M1885" s="18">
        <f t="shared" si="94"/>
        <v>66</v>
      </c>
      <c r="N1885" s="5" t="s">
        <v>91</v>
      </c>
      <c r="O1885" s="5"/>
      <c r="P1885" s="5"/>
      <c r="Q1885" s="5"/>
      <c r="R1885" s="5"/>
      <c r="S1885" s="5"/>
      <c r="T1885" s="23"/>
      <c r="U1885" s="5"/>
      <c r="V1885" s="5"/>
      <c r="W1885" s="147" t="s">
        <v>8268</v>
      </c>
      <c r="X1885" s="109" t="s">
        <v>8260</v>
      </c>
      <c r="Y1885" s="147" t="s">
        <v>8261</v>
      </c>
      <c r="Z1885" s="147" t="s">
        <v>8268</v>
      </c>
      <c r="AA1885" s="5">
        <f t="shared" si="95"/>
        <v>32.9</v>
      </c>
      <c r="AB1885" s="5">
        <f t="shared" si="96"/>
        <v>33.1</v>
      </c>
      <c r="AC1885" s="5"/>
      <c r="AD1885" s="5"/>
      <c r="AE1885" s="146"/>
    </row>
    <row r="1886" spans="1:31" ht="16.95" customHeight="1" x14ac:dyDescent="0.3">
      <c r="A1886" s="3">
        <v>46082</v>
      </c>
      <c r="B1886" s="4">
        <v>46084</v>
      </c>
      <c r="C1886" s="5" t="s">
        <v>7355</v>
      </c>
      <c r="D1886" s="5" t="s">
        <v>72</v>
      </c>
      <c r="E1886" s="5" t="s">
        <v>73</v>
      </c>
      <c r="F1886" s="5"/>
      <c r="G1886" s="147" t="s">
        <v>8266</v>
      </c>
      <c r="H1886" s="145" t="s">
        <v>8269</v>
      </c>
      <c r="I1886" s="5" t="s">
        <v>198</v>
      </c>
      <c r="J1886" s="5">
        <v>1</v>
      </c>
      <c r="K1886" s="147" t="s">
        <v>3465</v>
      </c>
      <c r="L1886" s="5">
        <f>VLOOKUP(I:I,指导价!A:B,2,0)</f>
        <v>32.9</v>
      </c>
      <c r="M1886" s="18">
        <f t="shared" si="94"/>
        <v>66</v>
      </c>
      <c r="N1886" s="5" t="s">
        <v>91</v>
      </c>
      <c r="O1886" s="5"/>
      <c r="P1886" s="5"/>
      <c r="Q1886" s="5"/>
      <c r="R1886" s="5"/>
      <c r="S1886" s="5"/>
      <c r="T1886" s="23"/>
      <c r="U1886" s="5"/>
      <c r="V1886" s="5"/>
      <c r="W1886" s="147" t="s">
        <v>8270</v>
      </c>
      <c r="X1886" s="109" t="s">
        <v>8264</v>
      </c>
      <c r="Y1886" s="147" t="s">
        <v>8265</v>
      </c>
      <c r="Z1886" s="147" t="s">
        <v>8270</v>
      </c>
      <c r="AA1886" s="5">
        <f t="shared" si="95"/>
        <v>32.9</v>
      </c>
      <c r="AB1886" s="5">
        <f t="shared" si="96"/>
        <v>33.1</v>
      </c>
      <c r="AC1886" s="5"/>
      <c r="AD1886" s="5"/>
      <c r="AE1886" s="146"/>
    </row>
    <row r="1887" spans="1:31" ht="16.95" customHeight="1" x14ac:dyDescent="0.3">
      <c r="A1887" s="3">
        <v>46082</v>
      </c>
      <c r="B1887" s="4">
        <v>46084</v>
      </c>
      <c r="C1887" s="5" t="s">
        <v>7355</v>
      </c>
      <c r="D1887" s="5" t="s">
        <v>72</v>
      </c>
      <c r="E1887" s="5" t="s">
        <v>73</v>
      </c>
      <c r="F1887" s="5"/>
      <c r="G1887" s="147" t="s">
        <v>8266</v>
      </c>
      <c r="H1887" s="145" t="s">
        <v>8271</v>
      </c>
      <c r="I1887" s="5" t="s">
        <v>198</v>
      </c>
      <c r="J1887" s="5">
        <v>1</v>
      </c>
      <c r="K1887" s="147" t="s">
        <v>3465</v>
      </c>
      <c r="L1887" s="5">
        <f>VLOOKUP(I:I,指导价!A:B,2,0)</f>
        <v>32.9</v>
      </c>
      <c r="M1887" s="18">
        <f t="shared" si="94"/>
        <v>66</v>
      </c>
      <c r="N1887" s="5" t="s">
        <v>91</v>
      </c>
      <c r="O1887" s="5"/>
      <c r="P1887" s="5"/>
      <c r="Q1887" s="5"/>
      <c r="R1887" s="5"/>
      <c r="S1887" s="5"/>
      <c r="T1887" s="23"/>
      <c r="U1887" s="5"/>
      <c r="V1887" s="5"/>
      <c r="W1887" s="147" t="s">
        <v>8272</v>
      </c>
      <c r="X1887" s="109" t="s">
        <v>8273</v>
      </c>
      <c r="Y1887" s="147" t="s">
        <v>8274</v>
      </c>
      <c r="Z1887" s="147" t="s">
        <v>8272</v>
      </c>
      <c r="AA1887" s="5">
        <f t="shared" si="95"/>
        <v>32.9</v>
      </c>
      <c r="AB1887" s="5">
        <f t="shared" si="96"/>
        <v>33.1</v>
      </c>
      <c r="AC1887" s="5"/>
      <c r="AD1887" s="5"/>
      <c r="AE1887" s="146"/>
    </row>
    <row r="1888" spans="1:31" ht="16.95" customHeight="1" x14ac:dyDescent="0.3">
      <c r="A1888" s="3">
        <v>46082</v>
      </c>
      <c r="B1888" s="153">
        <v>46084</v>
      </c>
      <c r="C1888" s="147" t="s">
        <v>8275</v>
      </c>
      <c r="D1888" s="147" t="s">
        <v>8275</v>
      </c>
      <c r="E1888" s="147" t="s">
        <v>1680</v>
      </c>
      <c r="F1888" s="147"/>
      <c r="G1888" s="147" t="s">
        <v>1681</v>
      </c>
      <c r="H1888" s="145" t="s">
        <v>8276</v>
      </c>
      <c r="I1888" s="147" t="s">
        <v>8061</v>
      </c>
      <c r="J1888" s="147">
        <v>4</v>
      </c>
      <c r="K1888" s="147" t="s">
        <v>8277</v>
      </c>
      <c r="L1888" s="147">
        <v>7.4</v>
      </c>
      <c r="M1888" s="154">
        <v>8.74</v>
      </c>
      <c r="N1888" s="147" t="s">
        <v>77</v>
      </c>
      <c r="O1888" s="147"/>
      <c r="P1888" s="147"/>
      <c r="Q1888" s="147"/>
      <c r="R1888" s="147"/>
      <c r="S1888" s="147"/>
      <c r="T1888" s="23"/>
      <c r="U1888" s="147"/>
      <c r="V1888" s="147"/>
      <c r="W1888" s="147" t="s">
        <v>8278</v>
      </c>
      <c r="X1888" s="109" t="s">
        <v>8279</v>
      </c>
      <c r="Y1888" s="147"/>
      <c r="Z1888" s="147" t="s">
        <v>8278</v>
      </c>
      <c r="AA1888" s="147">
        <v>29.6</v>
      </c>
      <c r="AB1888" s="147">
        <v>5.36</v>
      </c>
      <c r="AC1888" s="147"/>
      <c r="AD1888" s="147"/>
      <c r="AE1888" s="146"/>
    </row>
    <row r="1889" spans="1:31" ht="16.95" customHeight="1" x14ac:dyDescent="0.3">
      <c r="A1889" s="3">
        <v>46082</v>
      </c>
      <c r="B1889" s="153">
        <v>46084</v>
      </c>
      <c r="C1889" s="147" t="s">
        <v>8280</v>
      </c>
      <c r="D1889" s="147" t="s">
        <v>8281</v>
      </c>
      <c r="E1889" s="147" t="s">
        <v>1680</v>
      </c>
      <c r="F1889" s="147"/>
      <c r="G1889" s="147" t="s">
        <v>7717</v>
      </c>
      <c r="H1889" s="145" t="s">
        <v>8282</v>
      </c>
      <c r="I1889" s="147" t="s">
        <v>8061</v>
      </c>
      <c r="J1889" s="147">
        <v>6</v>
      </c>
      <c r="K1889" s="147" t="s">
        <v>8283</v>
      </c>
      <c r="L1889" s="147">
        <v>7.4</v>
      </c>
      <c r="M1889" s="154">
        <v>13.8</v>
      </c>
      <c r="N1889" s="147" t="s">
        <v>77</v>
      </c>
      <c r="O1889" s="147"/>
      <c r="P1889" s="147"/>
      <c r="Q1889" s="147"/>
      <c r="R1889" s="147"/>
      <c r="S1889" s="147"/>
      <c r="T1889" s="23"/>
      <c r="U1889" s="147"/>
      <c r="V1889" s="147"/>
      <c r="W1889" s="147" t="s">
        <v>8284</v>
      </c>
      <c r="X1889" s="109" t="s">
        <v>8285</v>
      </c>
      <c r="Y1889" s="147"/>
      <c r="Z1889" s="147" t="s">
        <v>8284</v>
      </c>
      <c r="AA1889" s="147">
        <v>44.4</v>
      </c>
      <c r="AB1889" s="147">
        <v>38.4</v>
      </c>
      <c r="AC1889" s="147"/>
      <c r="AD1889" s="147"/>
      <c r="AE1889" s="146"/>
    </row>
    <row r="1890" spans="1:31" ht="16.95" customHeight="1" x14ac:dyDescent="0.3">
      <c r="A1890" s="3">
        <v>46082</v>
      </c>
      <c r="B1890" s="153">
        <v>46084</v>
      </c>
      <c r="C1890" s="147" t="s">
        <v>8280</v>
      </c>
      <c r="D1890" s="147" t="s">
        <v>8281</v>
      </c>
      <c r="E1890" s="147" t="s">
        <v>1680</v>
      </c>
      <c r="F1890" s="147"/>
      <c r="G1890" s="147" t="s">
        <v>8286</v>
      </c>
      <c r="H1890" s="145" t="s">
        <v>8287</v>
      </c>
      <c r="I1890" s="147" t="s">
        <v>8061</v>
      </c>
      <c r="J1890" s="147">
        <v>4</v>
      </c>
      <c r="K1890" s="147" t="s">
        <v>8288</v>
      </c>
      <c r="L1890" s="147">
        <v>7.4</v>
      </c>
      <c r="M1890" s="154">
        <v>9.65</v>
      </c>
      <c r="N1890" s="147" t="s">
        <v>77</v>
      </c>
      <c r="O1890" s="147"/>
      <c r="P1890" s="147"/>
      <c r="Q1890" s="147"/>
      <c r="R1890" s="147"/>
      <c r="S1890" s="147"/>
      <c r="T1890" s="23"/>
      <c r="U1890" s="147"/>
      <c r="V1890" s="147"/>
      <c r="W1890" s="147" t="s">
        <v>8289</v>
      </c>
      <c r="X1890" s="109" t="s">
        <v>8290</v>
      </c>
      <c r="Y1890" s="147"/>
      <c r="Z1890" s="147" t="s">
        <v>8289</v>
      </c>
      <c r="AA1890" s="147">
        <v>29.6</v>
      </c>
      <c r="AB1890" s="147">
        <v>9</v>
      </c>
      <c r="AC1890" s="147"/>
      <c r="AD1890" s="147"/>
      <c r="AE1890" s="146"/>
    </row>
    <row r="1891" spans="1:31" ht="16.95" customHeight="1" x14ac:dyDescent="0.3">
      <c r="A1891" s="3">
        <v>46082</v>
      </c>
      <c r="B1891" s="153">
        <v>46084</v>
      </c>
      <c r="C1891" s="147" t="s">
        <v>8280</v>
      </c>
      <c r="D1891" s="147" t="s">
        <v>8281</v>
      </c>
      <c r="E1891" s="147" t="s">
        <v>1680</v>
      </c>
      <c r="F1891" s="147"/>
      <c r="G1891" s="147" t="s">
        <v>8291</v>
      </c>
      <c r="H1891" s="145" t="s">
        <v>8292</v>
      </c>
      <c r="I1891" s="147" t="s">
        <v>8061</v>
      </c>
      <c r="J1891" s="147">
        <v>30</v>
      </c>
      <c r="K1891" s="147" t="s">
        <v>8293</v>
      </c>
      <c r="L1891" s="147">
        <v>7.4</v>
      </c>
      <c r="M1891" s="154">
        <v>8.8333333333333304</v>
      </c>
      <c r="N1891" s="147" t="s">
        <v>77</v>
      </c>
      <c r="O1891" s="147"/>
      <c r="P1891" s="147"/>
      <c r="Q1891" s="147"/>
      <c r="R1891" s="147"/>
      <c r="S1891" s="147"/>
      <c r="T1891" s="23"/>
      <c r="U1891" s="147"/>
      <c r="V1891" s="147"/>
      <c r="W1891" s="147" t="s">
        <v>8294</v>
      </c>
      <c r="X1891" s="109" t="s">
        <v>8295</v>
      </c>
      <c r="Y1891" s="147"/>
      <c r="Z1891" s="147" t="s">
        <v>8294</v>
      </c>
      <c r="AA1891" s="147">
        <v>222</v>
      </c>
      <c r="AB1891" s="147">
        <v>43</v>
      </c>
      <c r="AC1891" s="147"/>
      <c r="AD1891" s="147"/>
      <c r="AE1891" s="146"/>
    </row>
    <row r="1892" spans="1:31" ht="16.95" customHeight="1" x14ac:dyDescent="0.3">
      <c r="A1892" s="3">
        <v>46082</v>
      </c>
      <c r="B1892" s="153">
        <v>46084</v>
      </c>
      <c r="C1892" s="147" t="s">
        <v>8275</v>
      </c>
      <c r="D1892" s="147" t="s">
        <v>8275</v>
      </c>
      <c r="E1892" s="147" t="s">
        <v>1680</v>
      </c>
      <c r="F1892" s="147"/>
      <c r="G1892" s="147" t="s">
        <v>1722</v>
      </c>
      <c r="H1892" s="145" t="s">
        <v>8296</v>
      </c>
      <c r="I1892" s="147" t="s">
        <v>8061</v>
      </c>
      <c r="J1892" s="147">
        <v>8</v>
      </c>
      <c r="K1892" s="147" t="s">
        <v>8297</v>
      </c>
      <c r="L1892" s="147">
        <v>7.4</v>
      </c>
      <c r="M1892" s="154">
        <v>10.4125</v>
      </c>
      <c r="N1892" s="147" t="s">
        <v>77</v>
      </c>
      <c r="O1892" s="147"/>
      <c r="P1892" s="147"/>
      <c r="Q1892" s="147"/>
      <c r="R1892" s="147"/>
      <c r="S1892" s="147"/>
      <c r="T1892" s="23"/>
      <c r="U1892" s="147"/>
      <c r="V1892" s="147"/>
      <c r="W1892" s="147" t="s">
        <v>8298</v>
      </c>
      <c r="X1892" s="109" t="s">
        <v>8299</v>
      </c>
      <c r="Y1892" s="147"/>
      <c r="Z1892" s="147" t="s">
        <v>8298</v>
      </c>
      <c r="AA1892" s="147">
        <v>59.2</v>
      </c>
      <c r="AB1892" s="147">
        <v>24.1</v>
      </c>
      <c r="AC1892" s="147"/>
      <c r="AD1892" s="147"/>
      <c r="AE1892" s="146"/>
    </row>
    <row r="1893" spans="1:31" ht="16.95" customHeight="1" x14ac:dyDescent="0.3">
      <c r="A1893" s="3">
        <v>46082</v>
      </c>
      <c r="B1893" s="153">
        <v>46084</v>
      </c>
      <c r="C1893" s="147" t="s">
        <v>8280</v>
      </c>
      <c r="D1893" s="147" t="s">
        <v>8281</v>
      </c>
      <c r="E1893" s="147" t="s">
        <v>1680</v>
      </c>
      <c r="F1893" s="147"/>
      <c r="G1893" s="147" t="s">
        <v>8291</v>
      </c>
      <c r="H1893" s="145" t="s">
        <v>8300</v>
      </c>
      <c r="I1893" s="147" t="s">
        <v>8061</v>
      </c>
      <c r="J1893" s="147">
        <v>20</v>
      </c>
      <c r="K1893" s="147" t="s">
        <v>8301</v>
      </c>
      <c r="L1893" s="147">
        <v>7.4</v>
      </c>
      <c r="M1893" s="154">
        <v>9.1</v>
      </c>
      <c r="N1893" s="147" t="s">
        <v>77</v>
      </c>
      <c r="O1893" s="147"/>
      <c r="P1893" s="147"/>
      <c r="Q1893" s="147"/>
      <c r="R1893" s="147"/>
      <c r="S1893" s="147"/>
      <c r="T1893" s="23"/>
      <c r="U1893" s="147"/>
      <c r="V1893" s="147"/>
      <c r="W1893" s="147" t="s">
        <v>8302</v>
      </c>
      <c r="X1893" s="109" t="s">
        <v>8303</v>
      </c>
      <c r="Y1893" s="147"/>
      <c r="Z1893" s="147" t="s">
        <v>8302</v>
      </c>
      <c r="AA1893" s="147">
        <v>148</v>
      </c>
      <c r="AB1893" s="147">
        <v>34</v>
      </c>
      <c r="AC1893" s="147"/>
      <c r="AD1893" s="147"/>
      <c r="AE1893" s="146"/>
    </row>
    <row r="1894" spans="1:31" ht="16.95" customHeight="1" x14ac:dyDescent="0.3">
      <c r="A1894" s="3">
        <v>46082</v>
      </c>
      <c r="B1894" s="153">
        <v>46084</v>
      </c>
      <c r="C1894" s="147" t="s">
        <v>8304</v>
      </c>
      <c r="D1894" s="147" t="s">
        <v>8305</v>
      </c>
      <c r="E1894" s="147" t="s">
        <v>1680</v>
      </c>
      <c r="F1894" s="147"/>
      <c r="G1894" s="147" t="s">
        <v>1772</v>
      </c>
      <c r="H1894" s="145" t="s">
        <v>8306</v>
      </c>
      <c r="I1894" s="147" t="s">
        <v>8061</v>
      </c>
      <c r="J1894" s="147">
        <v>6</v>
      </c>
      <c r="K1894" s="147" t="s">
        <v>8307</v>
      </c>
      <c r="L1894" s="147">
        <v>7.4</v>
      </c>
      <c r="M1894" s="154">
        <v>14.133333333333301</v>
      </c>
      <c r="N1894" s="147" t="s">
        <v>77</v>
      </c>
      <c r="O1894" s="147"/>
      <c r="P1894" s="147"/>
      <c r="Q1894" s="147"/>
      <c r="R1894" s="147"/>
      <c r="S1894" s="147"/>
      <c r="T1894" s="23"/>
      <c r="U1894" s="147"/>
      <c r="V1894" s="147"/>
      <c r="W1894" s="147" t="s">
        <v>8308</v>
      </c>
      <c r="X1894" s="109" t="s">
        <v>8309</v>
      </c>
      <c r="Y1894" s="147"/>
      <c r="Z1894" s="147" t="s">
        <v>8308</v>
      </c>
      <c r="AA1894" s="147">
        <v>44.4</v>
      </c>
      <c r="AB1894" s="147">
        <v>40.4</v>
      </c>
      <c r="AC1894" s="147"/>
      <c r="AD1894" s="147"/>
      <c r="AE1894" s="146"/>
    </row>
    <row r="1895" spans="1:31" ht="16.95" customHeight="1" x14ac:dyDescent="0.3">
      <c r="A1895" s="3">
        <v>46082</v>
      </c>
      <c r="B1895" s="153">
        <v>46084</v>
      </c>
      <c r="C1895" s="147" t="s">
        <v>8280</v>
      </c>
      <c r="D1895" s="147" t="s">
        <v>8281</v>
      </c>
      <c r="E1895" s="147" t="s">
        <v>1680</v>
      </c>
      <c r="F1895" s="147"/>
      <c r="G1895" s="147" t="s">
        <v>8310</v>
      </c>
      <c r="H1895" s="145" t="s">
        <v>8311</v>
      </c>
      <c r="I1895" s="147" t="s">
        <v>8061</v>
      </c>
      <c r="J1895" s="147">
        <v>4</v>
      </c>
      <c r="K1895" s="147" t="s">
        <v>8312</v>
      </c>
      <c r="L1895" s="147">
        <v>7.4</v>
      </c>
      <c r="M1895" s="154">
        <v>9.375</v>
      </c>
      <c r="N1895" s="147" t="s">
        <v>77</v>
      </c>
      <c r="O1895" s="147"/>
      <c r="P1895" s="147"/>
      <c r="Q1895" s="147"/>
      <c r="R1895" s="147"/>
      <c r="S1895" s="147"/>
      <c r="T1895" s="23"/>
      <c r="U1895" s="147"/>
      <c r="V1895" s="147"/>
      <c r="W1895" s="147" t="s">
        <v>8313</v>
      </c>
      <c r="X1895" s="109" t="s">
        <v>8314</v>
      </c>
      <c r="Y1895" s="147"/>
      <c r="Z1895" s="147" t="s">
        <v>8313</v>
      </c>
      <c r="AA1895" s="147">
        <v>29.6</v>
      </c>
      <c r="AB1895" s="147">
        <v>7.9</v>
      </c>
      <c r="AC1895" s="147"/>
      <c r="AD1895" s="147"/>
      <c r="AE1895" s="146"/>
    </row>
    <row r="1896" spans="1:31" ht="16.95" customHeight="1" x14ac:dyDescent="0.3">
      <c r="A1896" s="3">
        <v>46082</v>
      </c>
      <c r="B1896" s="153">
        <v>46084</v>
      </c>
      <c r="C1896" s="147" t="s">
        <v>8275</v>
      </c>
      <c r="D1896" s="147" t="s">
        <v>8275</v>
      </c>
      <c r="E1896" s="147" t="s">
        <v>1680</v>
      </c>
      <c r="F1896" s="147"/>
      <c r="G1896" s="147" t="s">
        <v>1681</v>
      </c>
      <c r="H1896" s="145" t="s">
        <v>8315</v>
      </c>
      <c r="I1896" s="147" t="s">
        <v>8061</v>
      </c>
      <c r="J1896" s="147">
        <v>8</v>
      </c>
      <c r="K1896" s="147" t="s">
        <v>2797</v>
      </c>
      <c r="L1896" s="147">
        <v>7.4</v>
      </c>
      <c r="M1896" s="154">
        <v>9.1999999999999993</v>
      </c>
      <c r="N1896" s="147" t="s">
        <v>77</v>
      </c>
      <c r="O1896" s="147"/>
      <c r="P1896" s="147"/>
      <c r="Q1896" s="147"/>
      <c r="R1896" s="147"/>
      <c r="S1896" s="147"/>
      <c r="T1896" s="23"/>
      <c r="U1896" s="147"/>
      <c r="V1896" s="147"/>
      <c r="W1896" s="147" t="s">
        <v>8316</v>
      </c>
      <c r="X1896" s="109" t="s">
        <v>8317</v>
      </c>
      <c r="Y1896" s="147"/>
      <c r="Z1896" s="147" t="s">
        <v>8316</v>
      </c>
      <c r="AA1896" s="147">
        <v>59.2</v>
      </c>
      <c r="AB1896" s="147">
        <v>14.4</v>
      </c>
      <c r="AC1896" s="147"/>
      <c r="AD1896" s="147"/>
      <c r="AE1896" s="146"/>
    </row>
    <row r="1897" spans="1:31" ht="16.95" customHeight="1" x14ac:dyDescent="0.3">
      <c r="A1897" s="3">
        <v>46082</v>
      </c>
      <c r="B1897" s="153">
        <v>46084</v>
      </c>
      <c r="C1897" s="147" t="s">
        <v>8280</v>
      </c>
      <c r="D1897" s="147" t="s">
        <v>8281</v>
      </c>
      <c r="E1897" s="147" t="s">
        <v>1680</v>
      </c>
      <c r="F1897" s="147"/>
      <c r="G1897" s="147" t="s">
        <v>8318</v>
      </c>
      <c r="H1897" s="145" t="s">
        <v>8319</v>
      </c>
      <c r="I1897" s="147" t="s">
        <v>8061</v>
      </c>
      <c r="J1897" s="147">
        <v>8</v>
      </c>
      <c r="K1897" s="147" t="s">
        <v>8320</v>
      </c>
      <c r="L1897" s="147">
        <v>7.4</v>
      </c>
      <c r="M1897" s="154">
        <v>7.6837499999999999</v>
      </c>
      <c r="N1897" s="147" t="s">
        <v>77</v>
      </c>
      <c r="O1897" s="147"/>
      <c r="P1897" s="147"/>
      <c r="Q1897" s="147"/>
      <c r="R1897" s="147"/>
      <c r="S1897" s="147"/>
      <c r="T1897" s="23"/>
      <c r="U1897" s="147"/>
      <c r="V1897" s="147"/>
      <c r="W1897" s="147" t="s">
        <v>8321</v>
      </c>
      <c r="X1897" s="109" t="s">
        <v>8322</v>
      </c>
      <c r="Y1897" s="147"/>
      <c r="Z1897" s="147" t="s">
        <v>8321</v>
      </c>
      <c r="AA1897" s="147">
        <v>59.2</v>
      </c>
      <c r="AB1897" s="147">
        <v>2.27</v>
      </c>
      <c r="AC1897" s="147"/>
      <c r="AD1897" s="147"/>
      <c r="AE1897" s="146"/>
    </row>
    <row r="1898" spans="1:31" ht="16.95" customHeight="1" x14ac:dyDescent="0.3">
      <c r="A1898" s="3">
        <v>46082</v>
      </c>
      <c r="B1898" s="153">
        <v>46084</v>
      </c>
      <c r="C1898" s="147" t="s">
        <v>8280</v>
      </c>
      <c r="D1898" s="147" t="s">
        <v>8281</v>
      </c>
      <c r="E1898" s="147" t="s">
        <v>1680</v>
      </c>
      <c r="F1898" s="147"/>
      <c r="G1898" s="147" t="s">
        <v>8323</v>
      </c>
      <c r="H1898" s="145" t="s">
        <v>8324</v>
      </c>
      <c r="I1898" s="147" t="s">
        <v>8061</v>
      </c>
      <c r="J1898" s="147">
        <v>8</v>
      </c>
      <c r="K1898" s="147" t="s">
        <v>8325</v>
      </c>
      <c r="L1898" s="147">
        <v>7.4</v>
      </c>
      <c r="M1898" s="154">
        <v>18.13</v>
      </c>
      <c r="N1898" s="147" t="s">
        <v>77</v>
      </c>
      <c r="O1898" s="147"/>
      <c r="P1898" s="147"/>
      <c r="Q1898" s="147"/>
      <c r="R1898" s="147"/>
      <c r="S1898" s="147"/>
      <c r="T1898" s="23"/>
      <c r="U1898" s="147"/>
      <c r="V1898" s="147"/>
      <c r="W1898" s="147" t="s">
        <v>8326</v>
      </c>
      <c r="X1898" s="109" t="s">
        <v>8327</v>
      </c>
      <c r="Y1898" s="147"/>
      <c r="Z1898" s="147" t="s">
        <v>8326</v>
      </c>
      <c r="AA1898" s="147">
        <v>59.2</v>
      </c>
      <c r="AB1898" s="147">
        <v>85.84</v>
      </c>
      <c r="AC1898" s="147"/>
      <c r="AD1898" s="147"/>
      <c r="AE1898" s="146"/>
    </row>
    <row r="1899" spans="1:31" ht="16.95" customHeight="1" x14ac:dyDescent="0.3">
      <c r="A1899" s="3">
        <v>46082</v>
      </c>
      <c r="B1899" s="153">
        <v>46084</v>
      </c>
      <c r="C1899" s="147" t="s">
        <v>8280</v>
      </c>
      <c r="D1899" s="147" t="s">
        <v>8281</v>
      </c>
      <c r="E1899" s="147" t="s">
        <v>1680</v>
      </c>
      <c r="F1899" s="147"/>
      <c r="G1899" s="147" t="s">
        <v>3216</v>
      </c>
      <c r="H1899" s="145" t="s">
        <v>8328</v>
      </c>
      <c r="I1899" s="147" t="s">
        <v>8061</v>
      </c>
      <c r="J1899" s="147">
        <v>8</v>
      </c>
      <c r="K1899" s="147" t="s">
        <v>8329</v>
      </c>
      <c r="L1899" s="147">
        <v>7.4</v>
      </c>
      <c r="M1899" s="154">
        <v>10.725</v>
      </c>
      <c r="N1899" s="147" t="s">
        <v>77</v>
      </c>
      <c r="O1899" s="147"/>
      <c r="P1899" s="147"/>
      <c r="Q1899" s="147"/>
      <c r="R1899" s="147"/>
      <c r="S1899" s="147"/>
      <c r="T1899" s="23"/>
      <c r="U1899" s="147"/>
      <c r="V1899" s="147"/>
      <c r="W1899" s="147" t="s">
        <v>8330</v>
      </c>
      <c r="X1899" s="109" t="s">
        <v>8331</v>
      </c>
      <c r="Y1899" s="147"/>
      <c r="Z1899" s="147" t="s">
        <v>8330</v>
      </c>
      <c r="AA1899" s="147">
        <v>59.2</v>
      </c>
      <c r="AB1899" s="147">
        <v>26.6</v>
      </c>
      <c r="AC1899" s="147"/>
      <c r="AD1899" s="147"/>
      <c r="AE1899" s="146"/>
    </row>
    <row r="1900" spans="1:31" ht="16.95" customHeight="1" x14ac:dyDescent="0.3">
      <c r="A1900" s="3">
        <v>46082</v>
      </c>
      <c r="B1900" s="153">
        <v>46084</v>
      </c>
      <c r="C1900" s="147" t="s">
        <v>8275</v>
      </c>
      <c r="D1900" s="147" t="s">
        <v>8275</v>
      </c>
      <c r="E1900" s="147" t="s">
        <v>1680</v>
      </c>
      <c r="F1900" s="147"/>
      <c r="G1900" s="147" t="s">
        <v>1722</v>
      </c>
      <c r="H1900" s="145" t="s">
        <v>8332</v>
      </c>
      <c r="I1900" s="147" t="s">
        <v>8061</v>
      </c>
      <c r="J1900" s="147">
        <v>4</v>
      </c>
      <c r="K1900" s="147" t="s">
        <v>8333</v>
      </c>
      <c r="L1900" s="147">
        <v>7.4</v>
      </c>
      <c r="M1900" s="154">
        <v>8.9</v>
      </c>
      <c r="N1900" s="147" t="s">
        <v>77</v>
      </c>
      <c r="O1900" s="147"/>
      <c r="P1900" s="147"/>
      <c r="Q1900" s="147"/>
      <c r="R1900" s="147"/>
      <c r="S1900" s="147"/>
      <c r="T1900" s="23"/>
      <c r="U1900" s="147"/>
      <c r="V1900" s="147"/>
      <c r="W1900" s="147" t="s">
        <v>8334</v>
      </c>
      <c r="X1900" s="109" t="s">
        <v>8335</v>
      </c>
      <c r="Y1900" s="147"/>
      <c r="Z1900" s="147" t="s">
        <v>8334</v>
      </c>
      <c r="AA1900" s="147">
        <v>29.6</v>
      </c>
      <c r="AB1900" s="147">
        <v>6</v>
      </c>
      <c r="AC1900" s="147"/>
      <c r="AD1900" s="147"/>
      <c r="AE1900" s="146"/>
    </row>
    <row r="1901" spans="1:31" ht="16.95" customHeight="1" x14ac:dyDescent="0.3">
      <c r="A1901" s="3">
        <v>46082</v>
      </c>
      <c r="B1901" s="153">
        <v>46084</v>
      </c>
      <c r="C1901" s="147" t="s">
        <v>8275</v>
      </c>
      <c r="D1901" s="147" t="s">
        <v>8275</v>
      </c>
      <c r="E1901" s="147" t="s">
        <v>1680</v>
      </c>
      <c r="F1901" s="147"/>
      <c r="G1901" s="147" t="s">
        <v>1722</v>
      </c>
      <c r="H1901" s="145" t="s">
        <v>8336</v>
      </c>
      <c r="I1901" s="147" t="s">
        <v>8061</v>
      </c>
      <c r="J1901" s="147">
        <v>4</v>
      </c>
      <c r="K1901" s="147" t="s">
        <v>8333</v>
      </c>
      <c r="L1901" s="147">
        <v>7.4</v>
      </c>
      <c r="M1901" s="154">
        <v>8.9</v>
      </c>
      <c r="N1901" s="147" t="s">
        <v>77</v>
      </c>
      <c r="O1901" s="147"/>
      <c r="P1901" s="147"/>
      <c r="Q1901" s="147"/>
      <c r="R1901" s="147"/>
      <c r="S1901" s="147"/>
      <c r="T1901" s="23"/>
      <c r="U1901" s="147"/>
      <c r="V1901" s="147"/>
      <c r="W1901" s="147" t="s">
        <v>8337</v>
      </c>
      <c r="X1901" s="109" t="s">
        <v>8338</v>
      </c>
      <c r="Y1901" s="147"/>
      <c r="Z1901" s="147" t="s">
        <v>8337</v>
      </c>
      <c r="AA1901" s="147">
        <v>29.6</v>
      </c>
      <c r="AB1901" s="147">
        <v>6</v>
      </c>
      <c r="AC1901" s="147"/>
      <c r="AD1901" s="147"/>
      <c r="AE1901" s="146"/>
    </row>
    <row r="1902" spans="1:31" ht="16.95" customHeight="1" x14ac:dyDescent="0.3">
      <c r="A1902" s="3">
        <v>46082</v>
      </c>
      <c r="B1902" s="153">
        <v>46084</v>
      </c>
      <c r="C1902" s="147" t="s">
        <v>8280</v>
      </c>
      <c r="D1902" s="147" t="s">
        <v>8281</v>
      </c>
      <c r="E1902" s="147" t="s">
        <v>1680</v>
      </c>
      <c r="F1902" s="147"/>
      <c r="G1902" s="147" t="s">
        <v>7704</v>
      </c>
      <c r="H1902" s="145" t="s">
        <v>8339</v>
      </c>
      <c r="I1902" s="147" t="s">
        <v>8061</v>
      </c>
      <c r="J1902" s="147">
        <v>12</v>
      </c>
      <c r="K1902" s="147" t="s">
        <v>8340</v>
      </c>
      <c r="L1902" s="147">
        <v>7.4</v>
      </c>
      <c r="M1902" s="154">
        <v>7.92</v>
      </c>
      <c r="N1902" s="147" t="s">
        <v>77</v>
      </c>
      <c r="O1902" s="147"/>
      <c r="P1902" s="147"/>
      <c r="Q1902" s="147"/>
      <c r="R1902" s="147"/>
      <c r="S1902" s="147"/>
      <c r="T1902" s="23"/>
      <c r="U1902" s="147"/>
      <c r="V1902" s="147"/>
      <c r="W1902" s="147" t="s">
        <v>8341</v>
      </c>
      <c r="X1902" s="109" t="s">
        <v>8342</v>
      </c>
      <c r="Y1902" s="147"/>
      <c r="Z1902" s="147" t="s">
        <v>8341</v>
      </c>
      <c r="AA1902" s="147">
        <v>88.8</v>
      </c>
      <c r="AB1902" s="147">
        <v>6.2399999999999904</v>
      </c>
      <c r="AC1902" s="147"/>
      <c r="AD1902" s="147"/>
      <c r="AE1902" s="146"/>
    </row>
    <row r="1903" spans="1:31" ht="16.95" customHeight="1" x14ac:dyDescent="0.3">
      <c r="A1903" s="3">
        <v>46082</v>
      </c>
      <c r="B1903" s="153">
        <v>46084</v>
      </c>
      <c r="C1903" s="147" t="s">
        <v>8280</v>
      </c>
      <c r="D1903" s="147" t="s">
        <v>8281</v>
      </c>
      <c r="E1903" s="147" t="s">
        <v>1680</v>
      </c>
      <c r="F1903" s="147"/>
      <c r="G1903" s="147" t="s">
        <v>8343</v>
      </c>
      <c r="H1903" s="145" t="s">
        <v>8344</v>
      </c>
      <c r="I1903" s="147" t="s">
        <v>8061</v>
      </c>
      <c r="J1903" s="147">
        <v>8</v>
      </c>
      <c r="K1903" s="147" t="s">
        <v>8345</v>
      </c>
      <c r="L1903" s="147">
        <v>7.4</v>
      </c>
      <c r="M1903" s="154">
        <v>7.5562500000000004</v>
      </c>
      <c r="N1903" s="147" t="s">
        <v>77</v>
      </c>
      <c r="O1903" s="147"/>
      <c r="P1903" s="147"/>
      <c r="Q1903" s="147"/>
      <c r="R1903" s="147"/>
      <c r="S1903" s="147"/>
      <c r="T1903" s="23"/>
      <c r="U1903" s="147"/>
      <c r="V1903" s="147"/>
      <c r="W1903" s="147" t="s">
        <v>8346</v>
      </c>
      <c r="X1903" s="109" t="s">
        <v>8347</v>
      </c>
      <c r="Y1903" s="147"/>
      <c r="Z1903" s="147" t="s">
        <v>8346</v>
      </c>
      <c r="AA1903" s="147">
        <v>59.2</v>
      </c>
      <c r="AB1903" s="147">
        <v>1.25</v>
      </c>
      <c r="AC1903" s="147"/>
      <c r="AD1903" s="147"/>
      <c r="AE1903" s="146"/>
    </row>
    <row r="1904" spans="1:31" ht="16.95" customHeight="1" x14ac:dyDescent="0.3">
      <c r="A1904" s="3">
        <v>46082</v>
      </c>
      <c r="B1904" s="153">
        <v>46084</v>
      </c>
      <c r="C1904" s="147" t="s">
        <v>8348</v>
      </c>
      <c r="D1904" s="147" t="s">
        <v>8349</v>
      </c>
      <c r="E1904" s="147" t="s">
        <v>1680</v>
      </c>
      <c r="F1904" s="147"/>
      <c r="G1904" s="147" t="s">
        <v>1997</v>
      </c>
      <c r="H1904" s="145" t="s">
        <v>8350</v>
      </c>
      <c r="I1904" s="147" t="s">
        <v>8061</v>
      </c>
      <c r="J1904" s="147">
        <v>2</v>
      </c>
      <c r="K1904" s="147" t="s">
        <v>1894</v>
      </c>
      <c r="L1904" s="147">
        <v>7.4</v>
      </c>
      <c r="M1904" s="154">
        <v>24.9</v>
      </c>
      <c r="N1904" s="147" t="s">
        <v>77</v>
      </c>
      <c r="O1904" s="147"/>
      <c r="P1904" s="147"/>
      <c r="Q1904" s="147"/>
      <c r="R1904" s="147"/>
      <c r="S1904" s="147"/>
      <c r="T1904" s="23"/>
      <c r="U1904" s="147"/>
      <c r="V1904" s="147"/>
      <c r="W1904" s="147" t="s">
        <v>8351</v>
      </c>
      <c r="X1904" s="109" t="s">
        <v>8352</v>
      </c>
      <c r="Y1904" s="147"/>
      <c r="Z1904" s="147" t="s">
        <v>8351</v>
      </c>
      <c r="AA1904" s="147">
        <v>14.8</v>
      </c>
      <c r="AB1904" s="147">
        <v>35</v>
      </c>
      <c r="AC1904" s="147"/>
      <c r="AD1904" s="147"/>
      <c r="AE1904" s="146"/>
    </row>
    <row r="1905" spans="1:31" ht="16.95" customHeight="1" x14ac:dyDescent="0.3">
      <c r="A1905" s="3">
        <v>46082</v>
      </c>
      <c r="B1905" s="153">
        <v>46084</v>
      </c>
      <c r="C1905" s="147" t="s">
        <v>8353</v>
      </c>
      <c r="D1905" s="147" t="s">
        <v>8354</v>
      </c>
      <c r="E1905" s="147" t="s">
        <v>1680</v>
      </c>
      <c r="F1905" s="147"/>
      <c r="G1905" s="147" t="s">
        <v>1789</v>
      </c>
      <c r="H1905" s="145" t="s">
        <v>8355</v>
      </c>
      <c r="I1905" s="147" t="s">
        <v>8061</v>
      </c>
      <c r="J1905" s="147">
        <v>8</v>
      </c>
      <c r="K1905" s="147" t="s">
        <v>1791</v>
      </c>
      <c r="L1905" s="147">
        <v>7.4</v>
      </c>
      <c r="M1905" s="154">
        <v>7.4874999999999998</v>
      </c>
      <c r="N1905" s="147" t="s">
        <v>77</v>
      </c>
      <c r="O1905" s="147"/>
      <c r="P1905" s="147"/>
      <c r="Q1905" s="147"/>
      <c r="R1905" s="147"/>
      <c r="S1905" s="147"/>
      <c r="T1905" s="23"/>
      <c r="U1905" s="147"/>
      <c r="V1905" s="147"/>
      <c r="W1905" s="147" t="s">
        <v>8356</v>
      </c>
      <c r="X1905" s="109" t="s">
        <v>8357</v>
      </c>
      <c r="Y1905" s="147"/>
      <c r="Z1905" s="147" t="s">
        <v>8356</v>
      </c>
      <c r="AA1905" s="147">
        <v>59.2</v>
      </c>
      <c r="AB1905" s="147">
        <v>0.69999999999999596</v>
      </c>
      <c r="AC1905" s="147"/>
      <c r="AD1905" s="147"/>
      <c r="AE1905" s="146"/>
    </row>
    <row r="1906" spans="1:31" ht="16.95" customHeight="1" x14ac:dyDescent="0.3">
      <c r="A1906" s="3">
        <v>46082</v>
      </c>
      <c r="B1906" s="153">
        <v>46084</v>
      </c>
      <c r="C1906" s="147" t="s">
        <v>8280</v>
      </c>
      <c r="D1906" s="147" t="s">
        <v>8281</v>
      </c>
      <c r="E1906" s="147" t="s">
        <v>1680</v>
      </c>
      <c r="F1906" s="147"/>
      <c r="G1906" s="147" t="s">
        <v>8358</v>
      </c>
      <c r="H1906" s="145" t="s">
        <v>8359</v>
      </c>
      <c r="I1906" s="147" t="s">
        <v>8061</v>
      </c>
      <c r="J1906" s="147">
        <v>12</v>
      </c>
      <c r="K1906" s="147" t="s">
        <v>8360</v>
      </c>
      <c r="L1906" s="147">
        <v>7.4</v>
      </c>
      <c r="M1906" s="154">
        <v>11.516666666666699</v>
      </c>
      <c r="N1906" s="147" t="s">
        <v>77</v>
      </c>
      <c r="O1906" s="147"/>
      <c r="P1906" s="147"/>
      <c r="Q1906" s="147"/>
      <c r="R1906" s="147"/>
      <c r="S1906" s="147"/>
      <c r="T1906" s="23"/>
      <c r="U1906" s="147"/>
      <c r="V1906" s="147"/>
      <c r="W1906" s="147" t="s">
        <v>8361</v>
      </c>
      <c r="X1906" s="109" t="s">
        <v>8362</v>
      </c>
      <c r="Y1906" s="147"/>
      <c r="Z1906" s="147" t="s">
        <v>8361</v>
      </c>
      <c r="AA1906" s="147">
        <v>88.8</v>
      </c>
      <c r="AB1906" s="147">
        <v>49.4</v>
      </c>
      <c r="AC1906" s="147"/>
      <c r="AD1906" s="147"/>
      <c r="AE1906" s="146"/>
    </row>
    <row r="1907" spans="1:31" ht="16.95" customHeight="1" x14ac:dyDescent="0.3">
      <c r="A1907" s="3">
        <v>46082</v>
      </c>
      <c r="B1907" s="153">
        <v>46084</v>
      </c>
      <c r="C1907" s="147" t="s">
        <v>8348</v>
      </c>
      <c r="D1907" s="147" t="s">
        <v>8349</v>
      </c>
      <c r="E1907" s="147" t="s">
        <v>1680</v>
      </c>
      <c r="F1907" s="147"/>
      <c r="G1907" s="147" t="s">
        <v>1997</v>
      </c>
      <c r="H1907" s="145" t="s">
        <v>8363</v>
      </c>
      <c r="I1907" s="147" t="s">
        <v>8061</v>
      </c>
      <c r="J1907" s="147">
        <v>4</v>
      </c>
      <c r="K1907" s="147" t="s">
        <v>3000</v>
      </c>
      <c r="L1907" s="147">
        <v>7.4</v>
      </c>
      <c r="M1907" s="154">
        <v>12.2</v>
      </c>
      <c r="N1907" s="147" t="s">
        <v>77</v>
      </c>
      <c r="O1907" s="147"/>
      <c r="P1907" s="147"/>
      <c r="Q1907" s="147"/>
      <c r="R1907" s="147"/>
      <c r="S1907" s="147"/>
      <c r="T1907" s="23"/>
      <c r="U1907" s="147"/>
      <c r="V1907" s="147"/>
      <c r="W1907" s="147" t="s">
        <v>8364</v>
      </c>
      <c r="X1907" s="109" t="s">
        <v>8365</v>
      </c>
      <c r="Y1907" s="147"/>
      <c r="Z1907" s="147" t="s">
        <v>8364</v>
      </c>
      <c r="AA1907" s="147">
        <v>29.6</v>
      </c>
      <c r="AB1907" s="147">
        <v>19.2</v>
      </c>
      <c r="AC1907" s="147"/>
      <c r="AD1907" s="147"/>
      <c r="AE1907" s="146"/>
    </row>
    <row r="1908" spans="1:31" ht="16.95" customHeight="1" x14ac:dyDescent="0.3">
      <c r="A1908" s="3">
        <v>46082</v>
      </c>
      <c r="B1908" s="153">
        <v>46084</v>
      </c>
      <c r="C1908" s="147" t="s">
        <v>8366</v>
      </c>
      <c r="D1908" s="147" t="s">
        <v>8367</v>
      </c>
      <c r="E1908" s="147" t="s">
        <v>1680</v>
      </c>
      <c r="F1908" s="147"/>
      <c r="G1908" s="147" t="s">
        <v>1860</v>
      </c>
      <c r="H1908" s="145" t="s">
        <v>8368</v>
      </c>
      <c r="I1908" s="147" t="s">
        <v>8061</v>
      </c>
      <c r="J1908" s="147">
        <v>4</v>
      </c>
      <c r="K1908" s="147" t="s">
        <v>8369</v>
      </c>
      <c r="L1908" s="147">
        <v>7.4</v>
      </c>
      <c r="M1908" s="154">
        <v>7.4</v>
      </c>
      <c r="N1908" s="147" t="s">
        <v>77</v>
      </c>
      <c r="O1908" s="147"/>
      <c r="P1908" s="147"/>
      <c r="Q1908" s="147"/>
      <c r="R1908" s="147"/>
      <c r="S1908" s="147"/>
      <c r="T1908" s="23"/>
      <c r="U1908" s="147"/>
      <c r="V1908" s="147"/>
      <c r="W1908" s="147" t="s">
        <v>8370</v>
      </c>
      <c r="X1908" s="109" t="s">
        <v>8371</v>
      </c>
      <c r="Y1908" s="147"/>
      <c r="Z1908" s="147" t="s">
        <v>8370</v>
      </c>
      <c r="AA1908" s="147">
        <v>29.6</v>
      </c>
      <c r="AB1908" s="147">
        <v>0</v>
      </c>
      <c r="AC1908" s="147"/>
      <c r="AD1908" s="147"/>
      <c r="AE1908" s="146"/>
    </row>
    <row r="1909" spans="1:31" ht="16.95" customHeight="1" x14ac:dyDescent="0.3">
      <c r="A1909" s="3">
        <v>46082</v>
      </c>
      <c r="B1909" s="153">
        <v>46084</v>
      </c>
      <c r="C1909" s="147" t="s">
        <v>8280</v>
      </c>
      <c r="D1909" s="147" t="s">
        <v>8281</v>
      </c>
      <c r="E1909" s="147" t="s">
        <v>1680</v>
      </c>
      <c r="F1909" s="147"/>
      <c r="G1909" s="147" t="s">
        <v>8358</v>
      </c>
      <c r="H1909" s="145" t="s">
        <v>8372</v>
      </c>
      <c r="I1909" s="147" t="s">
        <v>8061</v>
      </c>
      <c r="J1909" s="147">
        <v>16</v>
      </c>
      <c r="K1909" s="147" t="s">
        <v>8373</v>
      </c>
      <c r="L1909" s="147">
        <v>7.4</v>
      </c>
      <c r="M1909" s="154">
        <v>11.184374999999999</v>
      </c>
      <c r="N1909" s="147" t="s">
        <v>77</v>
      </c>
      <c r="O1909" s="147"/>
      <c r="P1909" s="147"/>
      <c r="Q1909" s="147"/>
      <c r="R1909" s="147"/>
      <c r="S1909" s="147"/>
      <c r="T1909" s="23"/>
      <c r="U1909" s="147"/>
      <c r="V1909" s="147"/>
      <c r="W1909" s="147" t="s">
        <v>8374</v>
      </c>
      <c r="X1909" s="109" t="s">
        <v>8375</v>
      </c>
      <c r="Y1909" s="147"/>
      <c r="Z1909" s="147" t="s">
        <v>8374</v>
      </c>
      <c r="AA1909" s="147">
        <v>118.4</v>
      </c>
      <c r="AB1909" s="147">
        <v>60.55</v>
      </c>
      <c r="AC1909" s="147"/>
      <c r="AD1909" s="147"/>
      <c r="AE1909" s="146"/>
    </row>
    <row r="1910" spans="1:31" ht="16.95" customHeight="1" x14ac:dyDescent="0.3">
      <c r="A1910" s="3">
        <v>46082</v>
      </c>
      <c r="B1910" s="153">
        <v>46084</v>
      </c>
      <c r="C1910" s="147" t="s">
        <v>8280</v>
      </c>
      <c r="D1910" s="147" t="s">
        <v>8281</v>
      </c>
      <c r="E1910" s="147" t="s">
        <v>1680</v>
      </c>
      <c r="F1910" s="147"/>
      <c r="G1910" s="147" t="s">
        <v>8376</v>
      </c>
      <c r="H1910" s="145" t="s">
        <v>8377</v>
      </c>
      <c r="I1910" s="147" t="s">
        <v>8061</v>
      </c>
      <c r="J1910" s="147">
        <v>12</v>
      </c>
      <c r="K1910" s="147" t="s">
        <v>8378</v>
      </c>
      <c r="L1910" s="147">
        <v>7.4</v>
      </c>
      <c r="M1910" s="154">
        <v>7.7516666666666696</v>
      </c>
      <c r="N1910" s="147" t="s">
        <v>77</v>
      </c>
      <c r="O1910" s="147"/>
      <c r="P1910" s="147"/>
      <c r="Q1910" s="147"/>
      <c r="R1910" s="147"/>
      <c r="S1910" s="147"/>
      <c r="T1910" s="23"/>
      <c r="U1910" s="147"/>
      <c r="V1910" s="147"/>
      <c r="W1910" s="147" t="s">
        <v>8379</v>
      </c>
      <c r="X1910" s="109" t="s">
        <v>8380</v>
      </c>
      <c r="Y1910" s="147"/>
      <c r="Z1910" s="147" t="s">
        <v>8379</v>
      </c>
      <c r="AA1910" s="147">
        <v>88.8</v>
      </c>
      <c r="AB1910" s="147">
        <v>4.2199999999999802</v>
      </c>
      <c r="AC1910" s="147"/>
      <c r="AD1910" s="147"/>
      <c r="AE1910" s="146"/>
    </row>
    <row r="1911" spans="1:31" ht="16.95" customHeight="1" x14ac:dyDescent="0.3">
      <c r="A1911" s="3">
        <v>46082</v>
      </c>
      <c r="B1911" s="153">
        <v>46084</v>
      </c>
      <c r="C1911" s="147" t="s">
        <v>8280</v>
      </c>
      <c r="D1911" s="147" t="s">
        <v>8281</v>
      </c>
      <c r="E1911" s="147" t="s">
        <v>1680</v>
      </c>
      <c r="F1911" s="147"/>
      <c r="G1911" s="147" t="s">
        <v>8358</v>
      </c>
      <c r="H1911" s="145" t="s">
        <v>8381</v>
      </c>
      <c r="I1911" s="147" t="s">
        <v>8061</v>
      </c>
      <c r="J1911" s="147">
        <v>8</v>
      </c>
      <c r="K1911" s="147" t="s">
        <v>8382</v>
      </c>
      <c r="L1911" s="147">
        <v>7.4</v>
      </c>
      <c r="M1911" s="154">
        <v>12.975</v>
      </c>
      <c r="N1911" s="147" t="s">
        <v>77</v>
      </c>
      <c r="O1911" s="147"/>
      <c r="P1911" s="147"/>
      <c r="Q1911" s="147"/>
      <c r="R1911" s="147"/>
      <c r="S1911" s="147"/>
      <c r="T1911" s="23"/>
      <c r="U1911" s="147"/>
      <c r="V1911" s="147"/>
      <c r="W1911" s="147" t="s">
        <v>8383</v>
      </c>
      <c r="X1911" s="109" t="s">
        <v>8384</v>
      </c>
      <c r="Y1911" s="147"/>
      <c r="Z1911" s="147" t="s">
        <v>8383</v>
      </c>
      <c r="AA1911" s="147">
        <v>59.2</v>
      </c>
      <c r="AB1911" s="147">
        <v>44.6</v>
      </c>
      <c r="AC1911" s="147"/>
      <c r="AD1911" s="147"/>
      <c r="AE1911" s="146"/>
    </row>
    <row r="1912" spans="1:31" ht="16.95" customHeight="1" x14ac:dyDescent="0.3">
      <c r="A1912" s="3">
        <v>46082</v>
      </c>
      <c r="B1912" s="153">
        <v>46084</v>
      </c>
      <c r="C1912" s="147" t="s">
        <v>8280</v>
      </c>
      <c r="D1912" s="147" t="s">
        <v>8281</v>
      </c>
      <c r="E1912" s="147" t="s">
        <v>1680</v>
      </c>
      <c r="F1912" s="147"/>
      <c r="G1912" s="147" t="s">
        <v>3843</v>
      </c>
      <c r="H1912" s="145" t="s">
        <v>8385</v>
      </c>
      <c r="I1912" s="147" t="s">
        <v>8061</v>
      </c>
      <c r="J1912" s="147">
        <v>10</v>
      </c>
      <c r="K1912" s="147" t="s">
        <v>3894</v>
      </c>
      <c r="L1912" s="147">
        <v>7.4</v>
      </c>
      <c r="M1912" s="154">
        <v>8.6</v>
      </c>
      <c r="N1912" s="147" t="s">
        <v>77</v>
      </c>
      <c r="O1912" s="147"/>
      <c r="P1912" s="147"/>
      <c r="Q1912" s="147"/>
      <c r="R1912" s="147"/>
      <c r="S1912" s="147"/>
      <c r="T1912" s="23"/>
      <c r="U1912" s="147"/>
      <c r="V1912" s="147"/>
      <c r="W1912" s="147" t="s">
        <v>8386</v>
      </c>
      <c r="X1912" s="109" t="s">
        <v>8387</v>
      </c>
      <c r="Y1912" s="147"/>
      <c r="Z1912" s="147" t="s">
        <v>8386</v>
      </c>
      <c r="AA1912" s="147">
        <v>74</v>
      </c>
      <c r="AB1912" s="147">
        <v>12</v>
      </c>
      <c r="AC1912" s="147"/>
      <c r="AD1912" s="147"/>
      <c r="AE1912" s="146"/>
    </row>
    <row r="1913" spans="1:31" ht="16.95" customHeight="1" x14ac:dyDescent="0.3">
      <c r="A1913" s="3">
        <v>46082</v>
      </c>
      <c r="B1913" s="153">
        <v>46084</v>
      </c>
      <c r="C1913" s="147" t="s">
        <v>8280</v>
      </c>
      <c r="D1913" s="147" t="s">
        <v>8281</v>
      </c>
      <c r="E1913" s="147" t="s">
        <v>1680</v>
      </c>
      <c r="F1913" s="147"/>
      <c r="G1913" s="147" t="s">
        <v>2158</v>
      </c>
      <c r="H1913" s="145" t="s">
        <v>8388</v>
      </c>
      <c r="I1913" s="147" t="s">
        <v>8061</v>
      </c>
      <c r="J1913" s="147">
        <v>8</v>
      </c>
      <c r="K1913" s="147" t="s">
        <v>1779</v>
      </c>
      <c r="L1913" s="147">
        <v>7.4</v>
      </c>
      <c r="M1913" s="154">
        <v>9.9875000000000007</v>
      </c>
      <c r="N1913" s="147" t="s">
        <v>77</v>
      </c>
      <c r="O1913" s="147"/>
      <c r="P1913" s="147"/>
      <c r="Q1913" s="147"/>
      <c r="R1913" s="147"/>
      <c r="S1913" s="147"/>
      <c r="T1913" s="23"/>
      <c r="U1913" s="147"/>
      <c r="V1913" s="147"/>
      <c r="W1913" s="147" t="s">
        <v>8389</v>
      </c>
      <c r="X1913" s="109" t="s">
        <v>8390</v>
      </c>
      <c r="Y1913" s="147"/>
      <c r="Z1913" s="147" t="s">
        <v>8389</v>
      </c>
      <c r="AA1913" s="147">
        <v>59.2</v>
      </c>
      <c r="AB1913" s="147">
        <v>20.7</v>
      </c>
      <c r="AC1913" s="147"/>
      <c r="AD1913" s="147"/>
      <c r="AE1913" s="146"/>
    </row>
    <row r="1914" spans="1:31" ht="16.95" customHeight="1" x14ac:dyDescent="0.3">
      <c r="A1914" s="3">
        <v>46082</v>
      </c>
      <c r="B1914" s="153">
        <v>46084</v>
      </c>
      <c r="C1914" s="147" t="s">
        <v>8280</v>
      </c>
      <c r="D1914" s="147" t="s">
        <v>8281</v>
      </c>
      <c r="E1914" s="147" t="s">
        <v>1680</v>
      </c>
      <c r="F1914" s="147"/>
      <c r="G1914" s="147" t="s">
        <v>4429</v>
      </c>
      <c r="H1914" s="145" t="s">
        <v>8391</v>
      </c>
      <c r="I1914" s="147" t="s">
        <v>8061</v>
      </c>
      <c r="J1914" s="147">
        <v>12</v>
      </c>
      <c r="K1914" s="147" t="s">
        <v>8392</v>
      </c>
      <c r="L1914" s="147">
        <v>7.4</v>
      </c>
      <c r="M1914" s="154">
        <v>7.7374999999999998</v>
      </c>
      <c r="N1914" s="147" t="s">
        <v>77</v>
      </c>
      <c r="O1914" s="147"/>
      <c r="P1914" s="147"/>
      <c r="Q1914" s="147"/>
      <c r="R1914" s="147"/>
      <c r="S1914" s="147"/>
      <c r="T1914" s="23"/>
      <c r="U1914" s="147"/>
      <c r="V1914" s="147"/>
      <c r="W1914" s="147" t="s">
        <v>8393</v>
      </c>
      <c r="X1914" s="109" t="s">
        <v>8394</v>
      </c>
      <c r="Y1914" s="147"/>
      <c r="Z1914" s="147" t="s">
        <v>8393</v>
      </c>
      <c r="AA1914" s="147">
        <v>88.8</v>
      </c>
      <c r="AB1914" s="147">
        <v>4.0499999999999803</v>
      </c>
      <c r="AC1914" s="147"/>
      <c r="AD1914" s="147"/>
      <c r="AE1914" s="146"/>
    </row>
    <row r="1915" spans="1:31" ht="16.95" customHeight="1" x14ac:dyDescent="0.3">
      <c r="A1915" s="3">
        <v>46082</v>
      </c>
      <c r="B1915" s="153">
        <v>46084</v>
      </c>
      <c r="C1915" s="147" t="s">
        <v>8353</v>
      </c>
      <c r="D1915" s="147" t="s">
        <v>8354</v>
      </c>
      <c r="E1915" s="147" t="s">
        <v>1680</v>
      </c>
      <c r="F1915" s="147"/>
      <c r="G1915" s="147" t="s">
        <v>1789</v>
      </c>
      <c r="H1915" s="145" t="s">
        <v>8395</v>
      </c>
      <c r="I1915" s="147" t="s">
        <v>8061</v>
      </c>
      <c r="J1915" s="147">
        <v>8</v>
      </c>
      <c r="K1915" s="147" t="s">
        <v>1791</v>
      </c>
      <c r="L1915" s="147">
        <v>7.4</v>
      </c>
      <c r="M1915" s="154">
        <v>7.4874999999999998</v>
      </c>
      <c r="N1915" s="147" t="s">
        <v>77</v>
      </c>
      <c r="O1915" s="147"/>
      <c r="P1915" s="147"/>
      <c r="Q1915" s="147"/>
      <c r="R1915" s="147"/>
      <c r="S1915" s="147"/>
      <c r="T1915" s="23"/>
      <c r="U1915" s="147"/>
      <c r="V1915" s="147"/>
      <c r="W1915" s="147" t="s">
        <v>8396</v>
      </c>
      <c r="X1915" s="109" t="s">
        <v>8397</v>
      </c>
      <c r="Y1915" s="147"/>
      <c r="Z1915" s="147" t="s">
        <v>8396</v>
      </c>
      <c r="AA1915" s="147">
        <v>59.2</v>
      </c>
      <c r="AB1915" s="147">
        <v>0.69999999999999596</v>
      </c>
      <c r="AC1915" s="147"/>
      <c r="AD1915" s="147"/>
      <c r="AE1915" s="146"/>
    </row>
    <row r="1916" spans="1:31" ht="16.95" customHeight="1" x14ac:dyDescent="0.3">
      <c r="A1916" s="3">
        <v>46082</v>
      </c>
      <c r="B1916" s="153">
        <v>46084</v>
      </c>
      <c r="C1916" s="147" t="s">
        <v>8280</v>
      </c>
      <c r="D1916" s="147" t="s">
        <v>8281</v>
      </c>
      <c r="E1916" s="147" t="s">
        <v>1680</v>
      </c>
      <c r="F1916" s="147"/>
      <c r="G1916" s="147" t="s">
        <v>4429</v>
      </c>
      <c r="H1916" s="145" t="s">
        <v>8398</v>
      </c>
      <c r="I1916" s="147" t="s">
        <v>8061</v>
      </c>
      <c r="J1916" s="147">
        <v>8</v>
      </c>
      <c r="K1916" s="147" t="s">
        <v>3218</v>
      </c>
      <c r="L1916" s="147">
        <v>7.4</v>
      </c>
      <c r="M1916" s="154">
        <v>9.15</v>
      </c>
      <c r="N1916" s="147" t="s">
        <v>77</v>
      </c>
      <c r="O1916" s="147"/>
      <c r="P1916" s="147"/>
      <c r="Q1916" s="147"/>
      <c r="R1916" s="147"/>
      <c r="S1916" s="147"/>
      <c r="T1916" s="23"/>
      <c r="U1916" s="147"/>
      <c r="V1916" s="147"/>
      <c r="W1916" s="147" t="s">
        <v>8399</v>
      </c>
      <c r="X1916" s="109" t="s">
        <v>8400</v>
      </c>
      <c r="Y1916" s="147"/>
      <c r="Z1916" s="147" t="s">
        <v>8399</v>
      </c>
      <c r="AA1916" s="147">
        <v>59.2</v>
      </c>
      <c r="AB1916" s="147">
        <v>14</v>
      </c>
      <c r="AC1916" s="147"/>
      <c r="AD1916" s="147"/>
      <c r="AE1916" s="146"/>
    </row>
    <row r="1917" spans="1:31" ht="16.95" customHeight="1" x14ac:dyDescent="0.3">
      <c r="A1917" s="3">
        <v>46082</v>
      </c>
      <c r="B1917" s="153">
        <v>46084</v>
      </c>
      <c r="C1917" s="147" t="s">
        <v>8353</v>
      </c>
      <c r="D1917" s="147" t="s">
        <v>8354</v>
      </c>
      <c r="E1917" s="147" t="s">
        <v>1680</v>
      </c>
      <c r="F1917" s="147"/>
      <c r="G1917" s="147" t="s">
        <v>1789</v>
      </c>
      <c r="H1917" s="145" t="s">
        <v>8401</v>
      </c>
      <c r="I1917" s="147" t="s">
        <v>8061</v>
      </c>
      <c r="J1917" s="147">
        <v>12</v>
      </c>
      <c r="K1917" s="147" t="s">
        <v>8402</v>
      </c>
      <c r="L1917" s="147">
        <v>7.4</v>
      </c>
      <c r="M1917" s="154">
        <v>7.4083333333333297</v>
      </c>
      <c r="N1917" s="147" t="s">
        <v>77</v>
      </c>
      <c r="O1917" s="147"/>
      <c r="P1917" s="147"/>
      <c r="Q1917" s="147"/>
      <c r="R1917" s="147"/>
      <c r="S1917" s="147"/>
      <c r="T1917" s="23"/>
      <c r="U1917" s="147"/>
      <c r="V1917" s="147"/>
      <c r="W1917" s="147" t="s">
        <v>8403</v>
      </c>
      <c r="X1917" s="109" t="s">
        <v>8404</v>
      </c>
      <c r="Y1917" s="147"/>
      <c r="Z1917" s="147" t="s">
        <v>8403</v>
      </c>
      <c r="AA1917" s="147">
        <v>88.8</v>
      </c>
      <c r="AB1917" s="147">
        <v>9.9999999999994302E-2</v>
      </c>
      <c r="AC1917" s="147"/>
      <c r="AD1917" s="147"/>
      <c r="AE1917" s="146"/>
    </row>
    <row r="1918" spans="1:31" ht="16.95" customHeight="1" x14ac:dyDescent="0.3">
      <c r="A1918" s="3">
        <v>46082</v>
      </c>
      <c r="B1918" s="153">
        <v>46084</v>
      </c>
      <c r="C1918" s="147" t="s">
        <v>8280</v>
      </c>
      <c r="D1918" s="147" t="s">
        <v>8281</v>
      </c>
      <c r="E1918" s="147" t="s">
        <v>1680</v>
      </c>
      <c r="F1918" s="147"/>
      <c r="G1918" s="147" t="s">
        <v>2158</v>
      </c>
      <c r="H1918" s="145" t="s">
        <v>8405</v>
      </c>
      <c r="I1918" s="147" t="s">
        <v>8061</v>
      </c>
      <c r="J1918" s="147">
        <v>12</v>
      </c>
      <c r="K1918" s="147" t="s">
        <v>8406</v>
      </c>
      <c r="L1918" s="147">
        <v>7.4</v>
      </c>
      <c r="M1918" s="154">
        <v>9.9916666666666707</v>
      </c>
      <c r="N1918" s="147" t="s">
        <v>77</v>
      </c>
      <c r="O1918" s="147"/>
      <c r="P1918" s="147"/>
      <c r="Q1918" s="147"/>
      <c r="R1918" s="147"/>
      <c r="S1918" s="147"/>
      <c r="T1918" s="23"/>
      <c r="U1918" s="147"/>
      <c r="V1918" s="147"/>
      <c r="W1918" s="147" t="s">
        <v>8407</v>
      </c>
      <c r="X1918" s="109" t="s">
        <v>8408</v>
      </c>
      <c r="Y1918" s="147"/>
      <c r="Z1918" s="147" t="s">
        <v>8407</v>
      </c>
      <c r="AA1918" s="147">
        <v>88.8</v>
      </c>
      <c r="AB1918" s="147">
        <v>31.1</v>
      </c>
      <c r="AC1918" s="147"/>
      <c r="AD1918" s="147"/>
      <c r="AE1918" s="146"/>
    </row>
    <row r="1919" spans="1:31" ht="16.95" customHeight="1" x14ac:dyDescent="0.3">
      <c r="A1919" s="3">
        <v>46082</v>
      </c>
      <c r="B1919" s="153">
        <v>46084</v>
      </c>
      <c r="C1919" s="147" t="s">
        <v>8280</v>
      </c>
      <c r="D1919" s="147" t="s">
        <v>8281</v>
      </c>
      <c r="E1919" s="147" t="s">
        <v>1680</v>
      </c>
      <c r="F1919" s="147"/>
      <c r="G1919" s="147" t="s">
        <v>2486</v>
      </c>
      <c r="H1919" s="145" t="s">
        <v>8409</v>
      </c>
      <c r="I1919" s="147" t="s">
        <v>8061</v>
      </c>
      <c r="J1919" s="147">
        <v>12</v>
      </c>
      <c r="K1919" s="147" t="s">
        <v>3178</v>
      </c>
      <c r="L1919" s="147">
        <v>7.4</v>
      </c>
      <c r="M1919" s="154">
        <v>10.5</v>
      </c>
      <c r="N1919" s="147" t="s">
        <v>77</v>
      </c>
      <c r="O1919" s="147"/>
      <c r="P1919" s="147"/>
      <c r="Q1919" s="147"/>
      <c r="R1919" s="147"/>
      <c r="S1919" s="147"/>
      <c r="T1919" s="23"/>
      <c r="U1919" s="147"/>
      <c r="V1919" s="147"/>
      <c r="W1919" s="147" t="s">
        <v>8410</v>
      </c>
      <c r="X1919" s="109" t="s">
        <v>8394</v>
      </c>
      <c r="Y1919" s="147"/>
      <c r="Z1919" s="147" t="s">
        <v>8410</v>
      </c>
      <c r="AA1919" s="147">
        <v>88.8</v>
      </c>
      <c r="AB1919" s="147">
        <v>37.200000000000003</v>
      </c>
      <c r="AC1919" s="147"/>
      <c r="AD1919" s="147"/>
      <c r="AE1919" s="146"/>
    </row>
    <row r="1920" spans="1:31" ht="16.95" customHeight="1" x14ac:dyDescent="0.3">
      <c r="A1920" s="3">
        <v>46082</v>
      </c>
      <c r="B1920" s="153">
        <v>46084</v>
      </c>
      <c r="C1920" s="147" t="s">
        <v>8280</v>
      </c>
      <c r="D1920" s="147" t="s">
        <v>8281</v>
      </c>
      <c r="E1920" s="147" t="s">
        <v>1680</v>
      </c>
      <c r="F1920" s="147"/>
      <c r="G1920" s="147" t="s">
        <v>2486</v>
      </c>
      <c r="H1920" s="145" t="s">
        <v>8411</v>
      </c>
      <c r="I1920" s="147" t="s">
        <v>8061</v>
      </c>
      <c r="J1920" s="147">
        <v>8</v>
      </c>
      <c r="K1920" s="147" t="s">
        <v>2086</v>
      </c>
      <c r="L1920" s="147">
        <v>7.4</v>
      </c>
      <c r="M1920" s="154">
        <v>11.25</v>
      </c>
      <c r="N1920" s="147" t="s">
        <v>77</v>
      </c>
      <c r="O1920" s="147"/>
      <c r="P1920" s="147"/>
      <c r="Q1920" s="147"/>
      <c r="R1920" s="147"/>
      <c r="S1920" s="147"/>
      <c r="T1920" s="23"/>
      <c r="U1920" s="147"/>
      <c r="V1920" s="147"/>
      <c r="W1920" s="147" t="s">
        <v>8412</v>
      </c>
      <c r="X1920" s="109" t="s">
        <v>8400</v>
      </c>
      <c r="Y1920" s="147"/>
      <c r="Z1920" s="147" t="s">
        <v>8412</v>
      </c>
      <c r="AA1920" s="147">
        <v>59.2</v>
      </c>
      <c r="AB1920" s="147">
        <v>30.8</v>
      </c>
      <c r="AC1920" s="147"/>
      <c r="AD1920" s="147"/>
      <c r="AE1920" s="146"/>
    </row>
    <row r="1921" spans="1:31" ht="16.95" customHeight="1" x14ac:dyDescent="0.3">
      <c r="A1921" s="3">
        <v>46082</v>
      </c>
      <c r="B1921" s="153">
        <v>46084</v>
      </c>
      <c r="C1921" s="147" t="s">
        <v>8280</v>
      </c>
      <c r="D1921" s="147" t="s">
        <v>8281</v>
      </c>
      <c r="E1921" s="147" t="s">
        <v>1680</v>
      </c>
      <c r="F1921" s="147"/>
      <c r="G1921" s="147" t="s">
        <v>8413</v>
      </c>
      <c r="H1921" s="145" t="s">
        <v>8414</v>
      </c>
      <c r="I1921" s="147" t="s">
        <v>8061</v>
      </c>
      <c r="J1921" s="147">
        <v>12</v>
      </c>
      <c r="K1921" s="147" t="s">
        <v>8415</v>
      </c>
      <c r="L1921" s="147">
        <v>7.4</v>
      </c>
      <c r="M1921" s="154">
        <v>7.9533333333333296</v>
      </c>
      <c r="N1921" s="147" t="s">
        <v>77</v>
      </c>
      <c r="O1921" s="147"/>
      <c r="P1921" s="147"/>
      <c r="Q1921" s="147"/>
      <c r="R1921" s="147"/>
      <c r="S1921" s="147"/>
      <c r="T1921" s="23"/>
      <c r="U1921" s="147"/>
      <c r="V1921" s="147"/>
      <c r="W1921" s="147" t="s">
        <v>8416</v>
      </c>
      <c r="X1921" s="109" t="s">
        <v>8417</v>
      </c>
      <c r="Y1921" s="147"/>
      <c r="Z1921" s="147" t="s">
        <v>8416</v>
      </c>
      <c r="AA1921" s="147">
        <v>88.8</v>
      </c>
      <c r="AB1921" s="147">
        <v>6.6399999999999899</v>
      </c>
      <c r="AC1921" s="147"/>
      <c r="AD1921" s="147"/>
      <c r="AE1921" s="146"/>
    </row>
    <row r="1922" spans="1:31" ht="16.95" customHeight="1" x14ac:dyDescent="0.3">
      <c r="A1922" s="3">
        <v>46082</v>
      </c>
      <c r="B1922" s="153">
        <v>46084</v>
      </c>
      <c r="C1922" s="147" t="s">
        <v>8280</v>
      </c>
      <c r="D1922" s="147" t="s">
        <v>8281</v>
      </c>
      <c r="E1922" s="147" t="s">
        <v>1680</v>
      </c>
      <c r="F1922" s="147"/>
      <c r="G1922" s="147" t="s">
        <v>2943</v>
      </c>
      <c r="H1922" s="145" t="s">
        <v>8418</v>
      </c>
      <c r="I1922" s="147" t="s">
        <v>8061</v>
      </c>
      <c r="J1922" s="147">
        <v>8</v>
      </c>
      <c r="K1922" s="147" t="s">
        <v>2634</v>
      </c>
      <c r="L1922" s="147">
        <v>7.4</v>
      </c>
      <c r="M1922" s="154">
        <v>17.625</v>
      </c>
      <c r="N1922" s="147" t="s">
        <v>77</v>
      </c>
      <c r="O1922" s="147"/>
      <c r="P1922" s="147"/>
      <c r="Q1922" s="147"/>
      <c r="R1922" s="147"/>
      <c r="S1922" s="147"/>
      <c r="T1922" s="23"/>
      <c r="U1922" s="147"/>
      <c r="V1922" s="147"/>
      <c r="W1922" s="147" t="s">
        <v>8419</v>
      </c>
      <c r="X1922" s="109" t="s">
        <v>8400</v>
      </c>
      <c r="Y1922" s="147"/>
      <c r="Z1922" s="147" t="s">
        <v>8419</v>
      </c>
      <c r="AA1922" s="147">
        <v>59.2</v>
      </c>
      <c r="AB1922" s="147">
        <v>81.8</v>
      </c>
      <c r="AC1922" s="147"/>
      <c r="AD1922" s="147"/>
      <c r="AE1922" s="146"/>
    </row>
    <row r="1923" spans="1:31" ht="16.95" customHeight="1" x14ac:dyDescent="0.3">
      <c r="A1923" s="3">
        <v>46082</v>
      </c>
      <c r="B1923" s="153">
        <v>46084</v>
      </c>
      <c r="C1923" s="147" t="s">
        <v>8280</v>
      </c>
      <c r="D1923" s="147" t="s">
        <v>8281</v>
      </c>
      <c r="E1923" s="147" t="s">
        <v>1680</v>
      </c>
      <c r="F1923" s="147"/>
      <c r="G1923" s="147" t="s">
        <v>8420</v>
      </c>
      <c r="H1923" s="145" t="s">
        <v>8421</v>
      </c>
      <c r="I1923" s="147" t="s">
        <v>8061</v>
      </c>
      <c r="J1923" s="147">
        <v>4</v>
      </c>
      <c r="K1923" s="147" t="s">
        <v>8422</v>
      </c>
      <c r="L1923" s="147">
        <v>7.4</v>
      </c>
      <c r="M1923" s="154">
        <v>8.0299999999999994</v>
      </c>
      <c r="N1923" s="147" t="s">
        <v>77</v>
      </c>
      <c r="O1923" s="147"/>
      <c r="P1923" s="147"/>
      <c r="Q1923" s="147"/>
      <c r="R1923" s="147"/>
      <c r="S1923" s="147"/>
      <c r="T1923" s="23"/>
      <c r="U1923" s="147"/>
      <c r="V1923" s="147"/>
      <c r="W1923" s="147" t="s">
        <v>8423</v>
      </c>
      <c r="X1923" s="109" t="s">
        <v>8424</v>
      </c>
      <c r="Y1923" s="147"/>
      <c r="Z1923" s="147" t="s">
        <v>8423</v>
      </c>
      <c r="AA1923" s="147">
        <v>29.6</v>
      </c>
      <c r="AB1923" s="147">
        <v>2.52</v>
      </c>
      <c r="AC1923" s="147"/>
      <c r="AD1923" s="147"/>
      <c r="AE1923" s="146"/>
    </row>
    <row r="1924" spans="1:31" ht="16.95" customHeight="1" x14ac:dyDescent="0.3">
      <c r="A1924" s="3">
        <v>46082</v>
      </c>
      <c r="B1924" s="153">
        <v>46084</v>
      </c>
      <c r="C1924" s="147" t="s">
        <v>8280</v>
      </c>
      <c r="D1924" s="147" t="s">
        <v>8281</v>
      </c>
      <c r="E1924" s="147" t="s">
        <v>1680</v>
      </c>
      <c r="F1924" s="147"/>
      <c r="G1924" s="147" t="s">
        <v>2158</v>
      </c>
      <c r="H1924" s="145" t="s">
        <v>8425</v>
      </c>
      <c r="I1924" s="147" t="s">
        <v>8061</v>
      </c>
      <c r="J1924" s="147">
        <v>4</v>
      </c>
      <c r="K1924" s="147" t="s">
        <v>2438</v>
      </c>
      <c r="L1924" s="147">
        <v>7.4</v>
      </c>
      <c r="M1924" s="154">
        <v>9.9749999999999996</v>
      </c>
      <c r="N1924" s="147" t="s">
        <v>77</v>
      </c>
      <c r="O1924" s="147"/>
      <c r="P1924" s="147"/>
      <c r="Q1924" s="147"/>
      <c r="R1924" s="147"/>
      <c r="S1924" s="147"/>
      <c r="T1924" s="23"/>
      <c r="U1924" s="147"/>
      <c r="V1924" s="147"/>
      <c r="W1924" s="147" t="s">
        <v>8426</v>
      </c>
      <c r="X1924" s="109" t="s">
        <v>8427</v>
      </c>
      <c r="Y1924" s="147"/>
      <c r="Z1924" s="147" t="s">
        <v>8426</v>
      </c>
      <c r="AA1924" s="147">
        <v>29.6</v>
      </c>
      <c r="AB1924" s="147">
        <v>10.3</v>
      </c>
      <c r="AC1924" s="147"/>
      <c r="AD1924" s="147"/>
      <c r="AE1924" s="146"/>
    </row>
    <row r="1925" spans="1:31" ht="16.95" customHeight="1" x14ac:dyDescent="0.3">
      <c r="A1925" s="3">
        <v>46082</v>
      </c>
      <c r="B1925" s="153">
        <v>46084</v>
      </c>
      <c r="C1925" s="147" t="s">
        <v>8280</v>
      </c>
      <c r="D1925" s="147" t="s">
        <v>8281</v>
      </c>
      <c r="E1925" s="147" t="s">
        <v>1680</v>
      </c>
      <c r="F1925" s="147"/>
      <c r="G1925" s="147" t="s">
        <v>2259</v>
      </c>
      <c r="H1925" s="145" t="s">
        <v>8428</v>
      </c>
      <c r="I1925" s="147" t="s">
        <v>8061</v>
      </c>
      <c r="J1925" s="147">
        <v>4</v>
      </c>
      <c r="K1925" s="147" t="s">
        <v>8429</v>
      </c>
      <c r="L1925" s="147">
        <v>7.4</v>
      </c>
      <c r="M1925" s="154">
        <v>16.39</v>
      </c>
      <c r="N1925" s="147" t="s">
        <v>77</v>
      </c>
      <c r="O1925" s="147"/>
      <c r="P1925" s="147"/>
      <c r="Q1925" s="147"/>
      <c r="R1925" s="147"/>
      <c r="S1925" s="147"/>
      <c r="T1925" s="23"/>
      <c r="U1925" s="147"/>
      <c r="V1925" s="147"/>
      <c r="W1925" s="147" t="s">
        <v>8430</v>
      </c>
      <c r="X1925" s="109" t="s">
        <v>8431</v>
      </c>
      <c r="Y1925" s="147"/>
      <c r="Z1925" s="147" t="s">
        <v>8430</v>
      </c>
      <c r="AA1925" s="147">
        <v>29.6</v>
      </c>
      <c r="AB1925" s="147">
        <v>35.96</v>
      </c>
      <c r="AC1925" s="147"/>
      <c r="AD1925" s="147"/>
      <c r="AE1925" s="146"/>
    </row>
    <row r="1926" spans="1:31" ht="16.95" customHeight="1" x14ac:dyDescent="0.3">
      <c r="A1926" s="3">
        <v>46082</v>
      </c>
      <c r="B1926" s="153">
        <v>46084</v>
      </c>
      <c r="C1926" s="147" t="s">
        <v>8353</v>
      </c>
      <c r="D1926" s="147" t="s">
        <v>8354</v>
      </c>
      <c r="E1926" s="147" t="s">
        <v>1680</v>
      </c>
      <c r="F1926" s="147"/>
      <c r="G1926" s="147" t="s">
        <v>1789</v>
      </c>
      <c r="H1926" s="145" t="s">
        <v>8432</v>
      </c>
      <c r="I1926" s="147" t="s">
        <v>8061</v>
      </c>
      <c r="J1926" s="147">
        <v>4</v>
      </c>
      <c r="K1926" s="147" t="s">
        <v>2050</v>
      </c>
      <c r="L1926" s="147">
        <v>7.4</v>
      </c>
      <c r="M1926" s="154">
        <v>7.4749999999999996</v>
      </c>
      <c r="N1926" s="147" t="s">
        <v>77</v>
      </c>
      <c r="O1926" s="147"/>
      <c r="P1926" s="147"/>
      <c r="Q1926" s="147"/>
      <c r="R1926" s="147"/>
      <c r="S1926" s="147"/>
      <c r="T1926" s="23"/>
      <c r="U1926" s="147"/>
      <c r="V1926" s="147"/>
      <c r="W1926" s="147" t="s">
        <v>8433</v>
      </c>
      <c r="X1926" s="109" t="s">
        <v>8434</v>
      </c>
      <c r="Y1926" s="147"/>
      <c r="Z1926" s="147" t="s">
        <v>8433</v>
      </c>
      <c r="AA1926" s="147">
        <v>29.6</v>
      </c>
      <c r="AB1926" s="147">
        <v>0.29999999999999699</v>
      </c>
      <c r="AC1926" s="147"/>
      <c r="AD1926" s="147"/>
      <c r="AE1926" s="146"/>
    </row>
    <row r="1927" spans="1:31" ht="16.95" customHeight="1" x14ac:dyDescent="0.3">
      <c r="A1927" s="3">
        <v>46082</v>
      </c>
      <c r="B1927" s="153">
        <v>46084</v>
      </c>
      <c r="C1927" s="147" t="s">
        <v>8366</v>
      </c>
      <c r="D1927" s="147" t="s">
        <v>8367</v>
      </c>
      <c r="E1927" s="147" t="s">
        <v>1680</v>
      </c>
      <c r="F1927" s="147"/>
      <c r="G1927" s="147" t="s">
        <v>4245</v>
      </c>
      <c r="H1927" s="145" t="s">
        <v>8435</v>
      </c>
      <c r="I1927" s="147" t="s">
        <v>8061</v>
      </c>
      <c r="J1927" s="147">
        <v>12</v>
      </c>
      <c r="K1927" s="147" t="s">
        <v>8402</v>
      </c>
      <c r="L1927" s="147">
        <v>7.4</v>
      </c>
      <c r="M1927" s="154">
        <v>7.4083333333333297</v>
      </c>
      <c r="N1927" s="147" t="s">
        <v>77</v>
      </c>
      <c r="O1927" s="147"/>
      <c r="P1927" s="147"/>
      <c r="Q1927" s="147"/>
      <c r="R1927" s="147"/>
      <c r="S1927" s="147"/>
      <c r="T1927" s="23"/>
      <c r="U1927" s="147"/>
      <c r="V1927" s="147"/>
      <c r="W1927" s="147" t="s">
        <v>8436</v>
      </c>
      <c r="X1927" s="109" t="s">
        <v>8437</v>
      </c>
      <c r="Y1927" s="147"/>
      <c r="Z1927" s="147" t="s">
        <v>8436</v>
      </c>
      <c r="AA1927" s="147">
        <v>88.8</v>
      </c>
      <c r="AB1927" s="147">
        <v>9.9999999999994302E-2</v>
      </c>
      <c r="AC1927" s="147"/>
      <c r="AD1927" s="147"/>
      <c r="AE1927" s="146"/>
    </row>
    <row r="1928" spans="1:31" ht="16.95" customHeight="1" x14ac:dyDescent="0.3">
      <c r="A1928" s="3">
        <v>46082</v>
      </c>
      <c r="B1928" s="153">
        <v>46084</v>
      </c>
      <c r="C1928" s="147" t="s">
        <v>8366</v>
      </c>
      <c r="D1928" s="147" t="s">
        <v>8367</v>
      </c>
      <c r="E1928" s="147" t="s">
        <v>1680</v>
      </c>
      <c r="F1928" s="147"/>
      <c r="G1928" s="147" t="s">
        <v>4245</v>
      </c>
      <c r="H1928" s="145" t="s">
        <v>8438</v>
      </c>
      <c r="I1928" s="147" t="s">
        <v>8061</v>
      </c>
      <c r="J1928" s="147">
        <v>6</v>
      </c>
      <c r="K1928" s="147" t="s">
        <v>1796</v>
      </c>
      <c r="L1928" s="147">
        <v>7.4</v>
      </c>
      <c r="M1928" s="154">
        <v>19.816666666666698</v>
      </c>
      <c r="N1928" s="147" t="s">
        <v>77</v>
      </c>
      <c r="O1928" s="147"/>
      <c r="P1928" s="147"/>
      <c r="Q1928" s="147"/>
      <c r="R1928" s="147"/>
      <c r="S1928" s="147"/>
      <c r="T1928" s="23"/>
      <c r="U1928" s="147"/>
      <c r="V1928" s="147"/>
      <c r="W1928" s="147" t="s">
        <v>8439</v>
      </c>
      <c r="X1928" s="109" t="s">
        <v>8440</v>
      </c>
      <c r="Y1928" s="147"/>
      <c r="Z1928" s="147" t="s">
        <v>8439</v>
      </c>
      <c r="AA1928" s="147">
        <v>44.4</v>
      </c>
      <c r="AB1928" s="147">
        <v>74.5</v>
      </c>
      <c r="AC1928" s="147"/>
      <c r="AD1928" s="147"/>
      <c r="AE1928" s="146"/>
    </row>
    <row r="1929" spans="1:31" ht="16.95" customHeight="1" x14ac:dyDescent="0.3">
      <c r="A1929" s="3">
        <v>46082</v>
      </c>
      <c r="B1929" s="153">
        <v>46084</v>
      </c>
      <c r="C1929" s="147" t="s">
        <v>8366</v>
      </c>
      <c r="D1929" s="147" t="s">
        <v>8367</v>
      </c>
      <c r="E1929" s="147" t="s">
        <v>1680</v>
      </c>
      <c r="F1929" s="147"/>
      <c r="G1929" s="147" t="s">
        <v>4245</v>
      </c>
      <c r="H1929" s="145" t="s">
        <v>8441</v>
      </c>
      <c r="I1929" s="147" t="s">
        <v>8061</v>
      </c>
      <c r="J1929" s="147">
        <v>8</v>
      </c>
      <c r="K1929" s="147" t="s">
        <v>1763</v>
      </c>
      <c r="L1929" s="147">
        <v>7.4</v>
      </c>
      <c r="M1929" s="154">
        <v>7.4749999999999996</v>
      </c>
      <c r="N1929" s="147" t="s">
        <v>77</v>
      </c>
      <c r="O1929" s="147"/>
      <c r="P1929" s="147"/>
      <c r="Q1929" s="147"/>
      <c r="R1929" s="147"/>
      <c r="S1929" s="147"/>
      <c r="T1929" s="23"/>
      <c r="U1929" s="147"/>
      <c r="V1929" s="147"/>
      <c r="W1929" s="147" t="s">
        <v>8442</v>
      </c>
      <c r="X1929" s="109" t="s">
        <v>8443</v>
      </c>
      <c r="Y1929" s="147"/>
      <c r="Z1929" s="147" t="s">
        <v>8442</v>
      </c>
      <c r="AA1929" s="147">
        <v>59.2</v>
      </c>
      <c r="AB1929" s="147">
        <v>0.59999999999999398</v>
      </c>
      <c r="AC1929" s="147"/>
      <c r="AD1929" s="147"/>
      <c r="AE1929" s="146"/>
    </row>
    <row r="1930" spans="1:31" ht="16.95" customHeight="1" x14ac:dyDescent="0.3">
      <c r="A1930" s="3">
        <v>46082</v>
      </c>
      <c r="B1930" s="153">
        <v>46084</v>
      </c>
      <c r="C1930" s="147" t="s">
        <v>8366</v>
      </c>
      <c r="D1930" s="147" t="s">
        <v>8367</v>
      </c>
      <c r="E1930" s="147" t="s">
        <v>1680</v>
      </c>
      <c r="F1930" s="147"/>
      <c r="G1930" s="147" t="s">
        <v>4245</v>
      </c>
      <c r="H1930" s="145" t="s">
        <v>8444</v>
      </c>
      <c r="I1930" s="147" t="s">
        <v>8061</v>
      </c>
      <c r="J1930" s="147">
        <v>8</v>
      </c>
      <c r="K1930" s="147" t="s">
        <v>1763</v>
      </c>
      <c r="L1930" s="147">
        <v>7.4</v>
      </c>
      <c r="M1930" s="154">
        <v>7.4749999999999996</v>
      </c>
      <c r="N1930" s="147" t="s">
        <v>77</v>
      </c>
      <c r="O1930" s="147"/>
      <c r="P1930" s="147"/>
      <c r="Q1930" s="147"/>
      <c r="R1930" s="147"/>
      <c r="S1930" s="147"/>
      <c r="T1930" s="23"/>
      <c r="U1930" s="147"/>
      <c r="V1930" s="147"/>
      <c r="W1930" s="147" t="s">
        <v>8445</v>
      </c>
      <c r="X1930" s="109" t="s">
        <v>8446</v>
      </c>
      <c r="Y1930" s="147"/>
      <c r="Z1930" s="147" t="s">
        <v>8445</v>
      </c>
      <c r="AA1930" s="147">
        <v>59.2</v>
      </c>
      <c r="AB1930" s="147">
        <v>0.59999999999999398</v>
      </c>
      <c r="AC1930" s="147"/>
      <c r="AD1930" s="147"/>
      <c r="AE1930" s="146"/>
    </row>
    <row r="1931" spans="1:31" ht="16.95" customHeight="1" x14ac:dyDescent="0.3">
      <c r="A1931" s="3">
        <v>46082</v>
      </c>
      <c r="B1931" s="153">
        <v>46084</v>
      </c>
      <c r="C1931" s="147" t="s">
        <v>8366</v>
      </c>
      <c r="D1931" s="147" t="s">
        <v>8367</v>
      </c>
      <c r="E1931" s="147" t="s">
        <v>1680</v>
      </c>
      <c r="F1931" s="147"/>
      <c r="G1931" s="147" t="s">
        <v>4245</v>
      </c>
      <c r="H1931" s="145" t="s">
        <v>8447</v>
      </c>
      <c r="I1931" s="147" t="s">
        <v>8061</v>
      </c>
      <c r="J1931" s="147">
        <v>16</v>
      </c>
      <c r="K1931" s="147" t="s">
        <v>1796</v>
      </c>
      <c r="L1931" s="147">
        <v>7.4</v>
      </c>
      <c r="M1931" s="154">
        <v>7.4312500000000004</v>
      </c>
      <c r="N1931" s="147" t="s">
        <v>77</v>
      </c>
      <c r="O1931" s="147"/>
      <c r="P1931" s="147"/>
      <c r="Q1931" s="147"/>
      <c r="R1931" s="147"/>
      <c r="S1931" s="147"/>
      <c r="T1931" s="23"/>
      <c r="U1931" s="147"/>
      <c r="V1931" s="147"/>
      <c r="W1931" s="147" t="s">
        <v>8448</v>
      </c>
      <c r="X1931" s="109" t="s">
        <v>8449</v>
      </c>
      <c r="Y1931" s="147"/>
      <c r="Z1931" s="147" t="s">
        <v>8448</v>
      </c>
      <c r="AA1931" s="147">
        <v>118.4</v>
      </c>
      <c r="AB1931" s="147">
        <v>0.5</v>
      </c>
      <c r="AC1931" s="147"/>
      <c r="AD1931" s="147"/>
      <c r="AE1931" s="146"/>
    </row>
    <row r="1932" spans="1:31" ht="16.95" customHeight="1" x14ac:dyDescent="0.3">
      <c r="A1932" s="3">
        <v>46082</v>
      </c>
      <c r="B1932" s="153">
        <v>46084</v>
      </c>
      <c r="C1932" s="147" t="s">
        <v>8366</v>
      </c>
      <c r="D1932" s="147" t="s">
        <v>8367</v>
      </c>
      <c r="E1932" s="147" t="s">
        <v>1680</v>
      </c>
      <c r="F1932" s="147"/>
      <c r="G1932" s="147" t="s">
        <v>4245</v>
      </c>
      <c r="H1932" s="145" t="s">
        <v>8450</v>
      </c>
      <c r="I1932" s="147" t="s">
        <v>8061</v>
      </c>
      <c r="J1932" s="147">
        <v>8</v>
      </c>
      <c r="K1932" s="147" t="s">
        <v>1763</v>
      </c>
      <c r="L1932" s="147">
        <v>7.4</v>
      </c>
      <c r="M1932" s="154">
        <v>7.4749999999999996</v>
      </c>
      <c r="N1932" s="147" t="s">
        <v>77</v>
      </c>
      <c r="O1932" s="147"/>
      <c r="P1932" s="147"/>
      <c r="Q1932" s="147"/>
      <c r="R1932" s="147"/>
      <c r="S1932" s="147"/>
      <c r="T1932" s="23"/>
      <c r="U1932" s="147"/>
      <c r="V1932" s="147"/>
      <c r="W1932" s="147" t="s">
        <v>8451</v>
      </c>
      <c r="X1932" s="109" t="s">
        <v>8452</v>
      </c>
      <c r="Y1932" s="147"/>
      <c r="Z1932" s="147" t="s">
        <v>8451</v>
      </c>
      <c r="AA1932" s="147">
        <v>59.2</v>
      </c>
      <c r="AB1932" s="147">
        <v>0.59999999999999398</v>
      </c>
      <c r="AC1932" s="147"/>
      <c r="AD1932" s="147"/>
      <c r="AE1932" s="146"/>
    </row>
    <row r="1933" spans="1:31" ht="16.95" customHeight="1" x14ac:dyDescent="0.3">
      <c r="A1933" s="3">
        <v>46082</v>
      </c>
      <c r="B1933" s="153">
        <v>46084</v>
      </c>
      <c r="C1933" s="147" t="s">
        <v>8366</v>
      </c>
      <c r="D1933" s="147" t="s">
        <v>8367</v>
      </c>
      <c r="E1933" s="147" t="s">
        <v>1680</v>
      </c>
      <c r="F1933" s="147"/>
      <c r="G1933" s="147" t="s">
        <v>4245</v>
      </c>
      <c r="H1933" s="145" t="s">
        <v>8453</v>
      </c>
      <c r="I1933" s="147" t="s">
        <v>8061</v>
      </c>
      <c r="J1933" s="147">
        <v>12</v>
      </c>
      <c r="K1933" s="147" t="s">
        <v>8402</v>
      </c>
      <c r="L1933" s="147">
        <v>7.4</v>
      </c>
      <c r="M1933" s="154">
        <v>7.4083333333333297</v>
      </c>
      <c r="N1933" s="147" t="s">
        <v>77</v>
      </c>
      <c r="O1933" s="147"/>
      <c r="P1933" s="147"/>
      <c r="Q1933" s="147"/>
      <c r="R1933" s="147"/>
      <c r="S1933" s="147"/>
      <c r="T1933" s="23"/>
      <c r="U1933" s="147"/>
      <c r="V1933" s="147"/>
      <c r="W1933" s="147" t="s">
        <v>8454</v>
      </c>
      <c r="X1933" s="109" t="s">
        <v>8455</v>
      </c>
      <c r="Y1933" s="147"/>
      <c r="Z1933" s="147" t="s">
        <v>8454</v>
      </c>
      <c r="AA1933" s="147">
        <v>88.8</v>
      </c>
      <c r="AB1933" s="147">
        <v>9.9999999999994302E-2</v>
      </c>
      <c r="AC1933" s="147"/>
      <c r="AD1933" s="147"/>
      <c r="AE1933" s="146"/>
    </row>
    <row r="1934" spans="1:31" ht="16.95" customHeight="1" x14ac:dyDescent="0.3">
      <c r="A1934" s="3">
        <v>46082</v>
      </c>
      <c r="B1934" s="153">
        <v>46084</v>
      </c>
      <c r="C1934" s="147" t="s">
        <v>8275</v>
      </c>
      <c r="D1934" s="147" t="s">
        <v>8275</v>
      </c>
      <c r="E1934" s="147" t="s">
        <v>1680</v>
      </c>
      <c r="F1934" s="147"/>
      <c r="G1934" s="147" t="s">
        <v>1681</v>
      </c>
      <c r="H1934" s="145" t="s">
        <v>8456</v>
      </c>
      <c r="I1934" s="147" t="s">
        <v>8061</v>
      </c>
      <c r="J1934" s="147">
        <v>6</v>
      </c>
      <c r="K1934" s="147" t="s">
        <v>8457</v>
      </c>
      <c r="L1934" s="147">
        <v>7.4</v>
      </c>
      <c r="M1934" s="154">
        <v>69.508333333333297</v>
      </c>
      <c r="N1934" s="147" t="s">
        <v>77</v>
      </c>
      <c r="O1934" s="147"/>
      <c r="P1934" s="147"/>
      <c r="Q1934" s="147"/>
      <c r="R1934" s="147"/>
      <c r="S1934" s="147"/>
      <c r="T1934" s="23"/>
      <c r="U1934" s="147"/>
      <c r="V1934" s="147"/>
      <c r="W1934" s="147" t="s">
        <v>8458</v>
      </c>
      <c r="X1934" s="109" t="s">
        <v>8459</v>
      </c>
      <c r="Y1934" s="147"/>
      <c r="Z1934" s="147" t="s">
        <v>8458</v>
      </c>
      <c r="AA1934" s="147">
        <v>44.4</v>
      </c>
      <c r="AB1934" s="147">
        <v>372.65</v>
      </c>
      <c r="AC1934" s="147"/>
      <c r="AD1934" s="147"/>
      <c r="AE1934" s="146"/>
    </row>
    <row r="1935" spans="1:31" ht="16.95" customHeight="1" x14ac:dyDescent="0.3">
      <c r="A1935" s="3">
        <v>46082</v>
      </c>
      <c r="B1935" s="153">
        <v>46084</v>
      </c>
      <c r="C1935" s="147" t="s">
        <v>8275</v>
      </c>
      <c r="D1935" s="147" t="s">
        <v>8275</v>
      </c>
      <c r="E1935" s="147" t="s">
        <v>1680</v>
      </c>
      <c r="F1935" s="147"/>
      <c r="G1935" s="147" t="s">
        <v>1681</v>
      </c>
      <c r="H1935" s="145" t="s">
        <v>8460</v>
      </c>
      <c r="I1935" s="147" t="s">
        <v>8061</v>
      </c>
      <c r="J1935" s="147">
        <v>6</v>
      </c>
      <c r="K1935" s="147" t="s">
        <v>8461</v>
      </c>
      <c r="L1935" s="147">
        <v>7.4</v>
      </c>
      <c r="M1935" s="154">
        <v>139.84</v>
      </c>
      <c r="N1935" s="147" t="s">
        <v>77</v>
      </c>
      <c r="O1935" s="147"/>
      <c r="P1935" s="147"/>
      <c r="Q1935" s="147"/>
      <c r="R1935" s="147"/>
      <c r="S1935" s="147"/>
      <c r="T1935" s="23"/>
      <c r="U1935" s="147"/>
      <c r="V1935" s="147"/>
      <c r="W1935" s="147" t="s">
        <v>8462</v>
      </c>
      <c r="X1935" s="109" t="s">
        <v>8463</v>
      </c>
      <c r="Y1935" s="147"/>
      <c r="Z1935" s="147" t="s">
        <v>8462</v>
      </c>
      <c r="AA1935" s="147">
        <v>44.4</v>
      </c>
      <c r="AB1935" s="147">
        <v>794.64</v>
      </c>
      <c r="AC1935" s="147"/>
      <c r="AD1935" s="147"/>
      <c r="AE1935" s="146"/>
    </row>
    <row r="1936" spans="1:31" ht="16.95" customHeight="1" x14ac:dyDescent="0.3">
      <c r="A1936" s="3">
        <v>46082</v>
      </c>
      <c r="B1936" s="153">
        <v>46084</v>
      </c>
      <c r="C1936" s="147" t="s">
        <v>8280</v>
      </c>
      <c r="D1936" s="147" t="s">
        <v>8281</v>
      </c>
      <c r="E1936" s="147" t="s">
        <v>1680</v>
      </c>
      <c r="F1936" s="147"/>
      <c r="G1936" s="147" t="s">
        <v>8464</v>
      </c>
      <c r="H1936" s="145" t="s">
        <v>8465</v>
      </c>
      <c r="I1936" s="147" t="s">
        <v>8061</v>
      </c>
      <c r="J1936" s="147">
        <v>12</v>
      </c>
      <c r="K1936" s="147" t="s">
        <v>8466</v>
      </c>
      <c r="L1936" s="147">
        <v>7.4</v>
      </c>
      <c r="M1936" s="154">
        <v>7.5925000000000002</v>
      </c>
      <c r="N1936" s="147" t="s">
        <v>77</v>
      </c>
      <c r="O1936" s="147"/>
      <c r="P1936" s="147"/>
      <c r="Q1936" s="147"/>
      <c r="R1936" s="147"/>
      <c r="S1936" s="147"/>
      <c r="T1936" s="23"/>
      <c r="U1936" s="147"/>
      <c r="V1936" s="147"/>
      <c r="W1936" s="147" t="s">
        <v>8467</v>
      </c>
      <c r="X1936" s="109" t="s">
        <v>8468</v>
      </c>
      <c r="Y1936" s="147"/>
      <c r="Z1936" s="147" t="s">
        <v>8467</v>
      </c>
      <c r="AA1936" s="147">
        <v>88.8</v>
      </c>
      <c r="AB1936" s="147">
        <v>2.3099999999999898</v>
      </c>
      <c r="AC1936" s="147"/>
      <c r="AD1936" s="147"/>
      <c r="AE1936" s="146"/>
    </row>
    <row r="1937" spans="1:31" ht="16.95" customHeight="1" x14ac:dyDescent="0.3">
      <c r="A1937" s="3">
        <v>46082</v>
      </c>
      <c r="B1937" s="153">
        <v>46084</v>
      </c>
      <c r="C1937" s="147" t="s">
        <v>8280</v>
      </c>
      <c r="D1937" s="147" t="s">
        <v>8281</v>
      </c>
      <c r="E1937" s="147" t="s">
        <v>1680</v>
      </c>
      <c r="F1937" s="147"/>
      <c r="G1937" s="147" t="s">
        <v>3216</v>
      </c>
      <c r="H1937" s="145" t="s">
        <v>8469</v>
      </c>
      <c r="I1937" s="147" t="s">
        <v>8061</v>
      </c>
      <c r="J1937" s="147">
        <v>12</v>
      </c>
      <c r="K1937" s="147" t="s">
        <v>8470</v>
      </c>
      <c r="L1937" s="147">
        <v>7.4</v>
      </c>
      <c r="M1937" s="154">
        <v>10.0583333333333</v>
      </c>
      <c r="N1937" s="147" t="s">
        <v>77</v>
      </c>
      <c r="O1937" s="147"/>
      <c r="P1937" s="147"/>
      <c r="Q1937" s="147"/>
      <c r="R1937" s="147"/>
      <c r="S1937" s="147"/>
      <c r="T1937" s="23"/>
      <c r="U1937" s="147"/>
      <c r="V1937" s="147"/>
      <c r="W1937" s="147" t="s">
        <v>8471</v>
      </c>
      <c r="X1937" s="109" t="s">
        <v>8472</v>
      </c>
      <c r="Y1937" s="147"/>
      <c r="Z1937" s="147" t="s">
        <v>8471</v>
      </c>
      <c r="AA1937" s="147">
        <v>88.8</v>
      </c>
      <c r="AB1937" s="147">
        <v>31.9</v>
      </c>
      <c r="AC1937" s="147"/>
      <c r="AD1937" s="147"/>
      <c r="AE1937" s="146"/>
    </row>
    <row r="1938" spans="1:31" ht="16.95" customHeight="1" x14ac:dyDescent="0.3">
      <c r="A1938" s="3">
        <v>46082</v>
      </c>
      <c r="B1938" s="153">
        <v>46084</v>
      </c>
      <c r="C1938" s="147" t="s">
        <v>8280</v>
      </c>
      <c r="D1938" s="147" t="s">
        <v>8281</v>
      </c>
      <c r="E1938" s="147" t="s">
        <v>1680</v>
      </c>
      <c r="F1938" s="147"/>
      <c r="G1938" s="147" t="s">
        <v>8473</v>
      </c>
      <c r="H1938" s="145" t="s">
        <v>8474</v>
      </c>
      <c r="I1938" s="147" t="s">
        <v>8061</v>
      </c>
      <c r="J1938" s="147">
        <v>4</v>
      </c>
      <c r="K1938" s="147" t="s">
        <v>8475</v>
      </c>
      <c r="L1938" s="147">
        <v>7.4</v>
      </c>
      <c r="M1938" s="154">
        <v>8.0024999999999995</v>
      </c>
      <c r="N1938" s="147" t="s">
        <v>77</v>
      </c>
      <c r="O1938" s="147"/>
      <c r="P1938" s="147"/>
      <c r="Q1938" s="147"/>
      <c r="R1938" s="147"/>
      <c r="S1938" s="147"/>
      <c r="T1938" s="23"/>
      <c r="U1938" s="147"/>
      <c r="V1938" s="147"/>
      <c r="W1938" s="147" t="s">
        <v>8476</v>
      </c>
      <c r="X1938" s="109" t="s">
        <v>8477</v>
      </c>
      <c r="Y1938" s="147"/>
      <c r="Z1938" s="147" t="s">
        <v>8476</v>
      </c>
      <c r="AA1938" s="147">
        <v>29.6</v>
      </c>
      <c r="AB1938" s="147">
        <v>2.41</v>
      </c>
      <c r="AC1938" s="147"/>
      <c r="AD1938" s="147"/>
      <c r="AE1938" s="146"/>
    </row>
    <row r="1939" spans="1:31" ht="16.95" customHeight="1" x14ac:dyDescent="0.3">
      <c r="A1939" s="3">
        <v>46082</v>
      </c>
      <c r="B1939" s="153">
        <v>46084</v>
      </c>
      <c r="C1939" s="147" t="s">
        <v>8366</v>
      </c>
      <c r="D1939" s="147" t="s">
        <v>8367</v>
      </c>
      <c r="E1939" s="147" t="s">
        <v>1680</v>
      </c>
      <c r="F1939" s="147"/>
      <c r="G1939" s="147" t="s">
        <v>1860</v>
      </c>
      <c r="H1939" s="145" t="s">
        <v>8478</v>
      </c>
      <c r="I1939" s="147" t="s">
        <v>8061</v>
      </c>
      <c r="J1939" s="147">
        <v>12</v>
      </c>
      <c r="K1939" s="147" t="s">
        <v>1785</v>
      </c>
      <c r="L1939" s="147">
        <v>7.4</v>
      </c>
      <c r="M1939" s="154">
        <v>7.4</v>
      </c>
      <c r="N1939" s="147" t="s">
        <v>77</v>
      </c>
      <c r="O1939" s="147"/>
      <c r="P1939" s="147"/>
      <c r="Q1939" s="147"/>
      <c r="R1939" s="147"/>
      <c r="S1939" s="147"/>
      <c r="T1939" s="23"/>
      <c r="U1939" s="147"/>
      <c r="V1939" s="147"/>
      <c r="W1939" s="147" t="s">
        <v>8479</v>
      </c>
      <c r="X1939" s="109" t="s">
        <v>8480</v>
      </c>
      <c r="Y1939" s="147"/>
      <c r="Z1939" s="147" t="s">
        <v>8479</v>
      </c>
      <c r="AA1939" s="147">
        <v>88.8</v>
      </c>
      <c r="AB1939" s="147">
        <v>0</v>
      </c>
      <c r="AC1939" s="147"/>
      <c r="AD1939" s="147"/>
      <c r="AE1939" s="146"/>
    </row>
    <row r="1940" spans="1:31" ht="16.95" customHeight="1" x14ac:dyDescent="0.3">
      <c r="A1940" s="3">
        <v>46082</v>
      </c>
      <c r="B1940" s="153">
        <v>46084</v>
      </c>
      <c r="C1940" s="147" t="s">
        <v>8366</v>
      </c>
      <c r="D1940" s="147" t="s">
        <v>8367</v>
      </c>
      <c r="E1940" s="147" t="s">
        <v>1680</v>
      </c>
      <c r="F1940" s="147"/>
      <c r="G1940" s="147" t="s">
        <v>1860</v>
      </c>
      <c r="H1940" s="145" t="s">
        <v>8481</v>
      </c>
      <c r="I1940" s="147" t="s">
        <v>8061</v>
      </c>
      <c r="J1940" s="147">
        <v>8</v>
      </c>
      <c r="K1940" s="147" t="s">
        <v>8482</v>
      </c>
      <c r="L1940" s="147">
        <v>7.4</v>
      </c>
      <c r="M1940" s="154">
        <v>7.4</v>
      </c>
      <c r="N1940" s="147" t="s">
        <v>77</v>
      </c>
      <c r="O1940" s="147"/>
      <c r="P1940" s="147"/>
      <c r="Q1940" s="147"/>
      <c r="R1940" s="147"/>
      <c r="S1940" s="147"/>
      <c r="T1940" s="23"/>
      <c r="U1940" s="147"/>
      <c r="V1940" s="147"/>
      <c r="W1940" s="147" t="s">
        <v>8483</v>
      </c>
      <c r="X1940" s="109" t="s">
        <v>8484</v>
      </c>
      <c r="Y1940" s="147"/>
      <c r="Z1940" s="147" t="s">
        <v>8483</v>
      </c>
      <c r="AA1940" s="147">
        <v>59.2</v>
      </c>
      <c r="AB1940" s="147">
        <v>0</v>
      </c>
      <c r="AC1940" s="147"/>
      <c r="AD1940" s="147"/>
      <c r="AE1940" s="146"/>
    </row>
    <row r="1941" spans="1:31" ht="16.95" customHeight="1" x14ac:dyDescent="0.3">
      <c r="A1941" s="3">
        <v>46082</v>
      </c>
      <c r="B1941" s="153">
        <v>46084</v>
      </c>
      <c r="C1941" s="147" t="s">
        <v>8348</v>
      </c>
      <c r="D1941" s="147" t="s">
        <v>8349</v>
      </c>
      <c r="E1941" s="147" t="s">
        <v>1680</v>
      </c>
      <c r="F1941" s="147"/>
      <c r="G1941" s="147" t="s">
        <v>1997</v>
      </c>
      <c r="H1941" s="145" t="s">
        <v>8485</v>
      </c>
      <c r="I1941" s="147" t="s">
        <v>8061</v>
      </c>
      <c r="J1941" s="147">
        <v>4</v>
      </c>
      <c r="K1941" s="147" t="s">
        <v>8486</v>
      </c>
      <c r="L1941" s="147">
        <v>7.4</v>
      </c>
      <c r="M1941" s="154">
        <v>11.955</v>
      </c>
      <c r="N1941" s="147" t="s">
        <v>77</v>
      </c>
      <c r="O1941" s="147"/>
      <c r="P1941" s="147"/>
      <c r="Q1941" s="147"/>
      <c r="R1941" s="147"/>
      <c r="S1941" s="147"/>
      <c r="T1941" s="23"/>
      <c r="U1941" s="147"/>
      <c r="V1941" s="147"/>
      <c r="W1941" s="147" t="s">
        <v>8487</v>
      </c>
      <c r="X1941" s="109" t="s">
        <v>8488</v>
      </c>
      <c r="Y1941" s="147"/>
      <c r="Z1941" s="147" t="s">
        <v>8487</v>
      </c>
      <c r="AA1941" s="147">
        <v>29.6</v>
      </c>
      <c r="AB1941" s="147">
        <v>18.22</v>
      </c>
      <c r="AC1941" s="147"/>
      <c r="AD1941" s="147"/>
      <c r="AE1941" s="146"/>
    </row>
    <row r="1942" spans="1:31" ht="16.95" customHeight="1" x14ac:dyDescent="0.3">
      <c r="A1942" s="3">
        <v>46082</v>
      </c>
      <c r="B1942" s="153">
        <v>46084</v>
      </c>
      <c r="C1942" s="147" t="s">
        <v>8348</v>
      </c>
      <c r="D1942" s="147" t="s">
        <v>8349</v>
      </c>
      <c r="E1942" s="147" t="s">
        <v>1680</v>
      </c>
      <c r="F1942" s="147"/>
      <c r="G1942" s="147" t="s">
        <v>1997</v>
      </c>
      <c r="H1942" s="145" t="s">
        <v>8489</v>
      </c>
      <c r="I1942" s="147" t="s">
        <v>8061</v>
      </c>
      <c r="J1942" s="147">
        <v>8</v>
      </c>
      <c r="K1942" s="147" t="s">
        <v>7671</v>
      </c>
      <c r="L1942" s="147">
        <v>7.4</v>
      </c>
      <c r="M1942" s="154">
        <v>8.35</v>
      </c>
      <c r="N1942" s="147" t="s">
        <v>77</v>
      </c>
      <c r="O1942" s="147"/>
      <c r="P1942" s="147"/>
      <c r="Q1942" s="147"/>
      <c r="R1942" s="147"/>
      <c r="S1942" s="147"/>
      <c r="T1942" s="23"/>
      <c r="U1942" s="147"/>
      <c r="V1942" s="147"/>
      <c r="W1942" s="147" t="s">
        <v>8490</v>
      </c>
      <c r="X1942" s="109" t="s">
        <v>8491</v>
      </c>
      <c r="Y1942" s="147"/>
      <c r="Z1942" s="147" t="s">
        <v>8490</v>
      </c>
      <c r="AA1942" s="147">
        <v>59.2</v>
      </c>
      <c r="AB1942" s="147">
        <v>7.5999999999999899</v>
      </c>
      <c r="AC1942" s="147"/>
      <c r="AD1942" s="147"/>
      <c r="AE1942" s="146"/>
    </row>
    <row r="1943" spans="1:31" ht="16.95" customHeight="1" x14ac:dyDescent="0.3">
      <c r="A1943" s="3">
        <v>46082</v>
      </c>
      <c r="B1943" s="153">
        <v>46084</v>
      </c>
      <c r="C1943" s="147" t="s">
        <v>8280</v>
      </c>
      <c r="D1943" s="147" t="s">
        <v>8281</v>
      </c>
      <c r="E1943" s="147" t="s">
        <v>1680</v>
      </c>
      <c r="F1943" s="147"/>
      <c r="G1943" s="147" t="s">
        <v>8492</v>
      </c>
      <c r="H1943" s="145" t="s">
        <v>8493</v>
      </c>
      <c r="I1943" s="147" t="s">
        <v>8061</v>
      </c>
      <c r="J1943" s="147">
        <v>8</v>
      </c>
      <c r="K1943" s="147" t="s">
        <v>8494</v>
      </c>
      <c r="L1943" s="147">
        <v>7.4</v>
      </c>
      <c r="M1943" s="154">
        <v>17.655000000000001</v>
      </c>
      <c r="N1943" s="147" t="s">
        <v>77</v>
      </c>
      <c r="O1943" s="147"/>
      <c r="P1943" s="147"/>
      <c r="Q1943" s="147"/>
      <c r="R1943" s="147"/>
      <c r="S1943" s="147"/>
      <c r="T1943" s="23"/>
      <c r="U1943" s="147"/>
      <c r="V1943" s="147"/>
      <c r="W1943" s="147" t="s">
        <v>8495</v>
      </c>
      <c r="X1943" s="109" t="s">
        <v>8496</v>
      </c>
      <c r="Y1943" s="147"/>
      <c r="Z1943" s="147" t="s">
        <v>8495</v>
      </c>
      <c r="AA1943" s="147">
        <v>59.2</v>
      </c>
      <c r="AB1943" s="147">
        <v>82.04</v>
      </c>
      <c r="AC1943" s="147"/>
      <c r="AD1943" s="147"/>
      <c r="AE1943" s="146"/>
    </row>
    <row r="1944" spans="1:31" ht="16.95" customHeight="1" x14ac:dyDescent="0.3">
      <c r="A1944" s="3">
        <v>46082</v>
      </c>
      <c r="B1944" s="153">
        <v>46084</v>
      </c>
      <c r="C1944" s="147" t="s">
        <v>8348</v>
      </c>
      <c r="D1944" s="147" t="s">
        <v>8349</v>
      </c>
      <c r="E1944" s="147" t="s">
        <v>1680</v>
      </c>
      <c r="F1944" s="147"/>
      <c r="G1944" s="147" t="s">
        <v>1997</v>
      </c>
      <c r="H1944" s="145" t="s">
        <v>8497</v>
      </c>
      <c r="I1944" s="147" t="s">
        <v>8061</v>
      </c>
      <c r="J1944" s="147">
        <v>2</v>
      </c>
      <c r="K1944" s="147" t="s">
        <v>1894</v>
      </c>
      <c r="L1944" s="147">
        <v>7.4</v>
      </c>
      <c r="M1944" s="154">
        <v>24.9</v>
      </c>
      <c r="N1944" s="147" t="s">
        <v>77</v>
      </c>
      <c r="O1944" s="147"/>
      <c r="P1944" s="147"/>
      <c r="Q1944" s="147"/>
      <c r="R1944" s="147"/>
      <c r="S1944" s="147"/>
      <c r="T1944" s="23"/>
      <c r="U1944" s="147"/>
      <c r="V1944" s="147"/>
      <c r="W1944" s="147" t="s">
        <v>8498</v>
      </c>
      <c r="X1944" s="109" t="s">
        <v>8499</v>
      </c>
      <c r="Y1944" s="147"/>
      <c r="Z1944" s="147" t="s">
        <v>8498</v>
      </c>
      <c r="AA1944" s="147">
        <v>14.8</v>
      </c>
      <c r="AB1944" s="147">
        <v>35</v>
      </c>
      <c r="AC1944" s="147"/>
      <c r="AD1944" s="147"/>
      <c r="AE1944" s="146"/>
    </row>
    <row r="1945" spans="1:31" ht="16.95" customHeight="1" x14ac:dyDescent="0.3">
      <c r="A1945" s="3">
        <v>46082</v>
      </c>
      <c r="B1945" s="153">
        <v>46084</v>
      </c>
      <c r="C1945" s="147" t="s">
        <v>8280</v>
      </c>
      <c r="D1945" s="147" t="s">
        <v>8281</v>
      </c>
      <c r="E1945" s="147" t="s">
        <v>1680</v>
      </c>
      <c r="F1945" s="147"/>
      <c r="G1945" s="147" t="s">
        <v>8492</v>
      </c>
      <c r="H1945" s="145" t="s">
        <v>8500</v>
      </c>
      <c r="I1945" s="147" t="s">
        <v>8061</v>
      </c>
      <c r="J1945" s="147">
        <v>8</v>
      </c>
      <c r="K1945" s="147" t="s">
        <v>8501</v>
      </c>
      <c r="L1945" s="147">
        <v>7.4</v>
      </c>
      <c r="M1945" s="154">
        <v>12.215</v>
      </c>
      <c r="N1945" s="147" t="s">
        <v>77</v>
      </c>
      <c r="O1945" s="147"/>
      <c r="P1945" s="147"/>
      <c r="Q1945" s="147"/>
      <c r="R1945" s="147"/>
      <c r="S1945" s="147"/>
      <c r="T1945" s="23"/>
      <c r="U1945" s="147"/>
      <c r="V1945" s="147"/>
      <c r="W1945" s="147" t="s">
        <v>8502</v>
      </c>
      <c r="X1945" s="109" t="s">
        <v>8503</v>
      </c>
      <c r="Y1945" s="147"/>
      <c r="Z1945" s="147" t="s">
        <v>8502</v>
      </c>
      <c r="AA1945" s="147">
        <v>59.2</v>
      </c>
      <c r="AB1945" s="147">
        <v>38.520000000000003</v>
      </c>
      <c r="AC1945" s="147"/>
      <c r="AD1945" s="147"/>
      <c r="AE1945" s="146"/>
    </row>
    <row r="1946" spans="1:31" ht="16.95" customHeight="1" x14ac:dyDescent="0.3">
      <c r="A1946" s="3">
        <v>46082</v>
      </c>
      <c r="B1946" s="153">
        <v>46084</v>
      </c>
      <c r="C1946" s="147" t="s">
        <v>8280</v>
      </c>
      <c r="D1946" s="147" t="s">
        <v>8281</v>
      </c>
      <c r="E1946" s="147" t="s">
        <v>1680</v>
      </c>
      <c r="F1946" s="147"/>
      <c r="G1946" s="147" t="s">
        <v>3416</v>
      </c>
      <c r="H1946" s="145" t="s">
        <v>8504</v>
      </c>
      <c r="I1946" s="147" t="s">
        <v>8061</v>
      </c>
      <c r="J1946" s="147">
        <v>8</v>
      </c>
      <c r="K1946" s="147" t="s">
        <v>8505</v>
      </c>
      <c r="L1946" s="147">
        <v>7.4</v>
      </c>
      <c r="M1946" s="154">
        <v>8.9937500000000004</v>
      </c>
      <c r="N1946" s="147" t="s">
        <v>77</v>
      </c>
      <c r="O1946" s="147"/>
      <c r="P1946" s="147"/>
      <c r="Q1946" s="147"/>
      <c r="R1946" s="147"/>
      <c r="S1946" s="147"/>
      <c r="T1946" s="23"/>
      <c r="U1946" s="147"/>
      <c r="V1946" s="147"/>
      <c r="W1946" s="147" t="s">
        <v>8506</v>
      </c>
      <c r="X1946" s="109" t="s">
        <v>8400</v>
      </c>
      <c r="Y1946" s="147"/>
      <c r="Z1946" s="147" t="s">
        <v>8506</v>
      </c>
      <c r="AA1946" s="147">
        <v>59.2</v>
      </c>
      <c r="AB1946" s="147">
        <v>12.75</v>
      </c>
      <c r="AC1946" s="147"/>
      <c r="AD1946" s="147"/>
      <c r="AE1946" s="146"/>
    </row>
    <row r="1947" spans="1:31" ht="16.95" customHeight="1" x14ac:dyDescent="0.3">
      <c r="A1947" s="3">
        <v>46082</v>
      </c>
      <c r="B1947" s="153">
        <v>46084</v>
      </c>
      <c r="C1947" s="147" t="s">
        <v>8348</v>
      </c>
      <c r="D1947" s="147" t="s">
        <v>8349</v>
      </c>
      <c r="E1947" s="147" t="s">
        <v>1680</v>
      </c>
      <c r="F1947" s="147"/>
      <c r="G1947" s="147" t="s">
        <v>1997</v>
      </c>
      <c r="H1947" s="145" t="s">
        <v>8507</v>
      </c>
      <c r="I1947" s="147" t="s">
        <v>8061</v>
      </c>
      <c r="J1947" s="147">
        <v>6</v>
      </c>
      <c r="K1947" s="147" t="s">
        <v>3229</v>
      </c>
      <c r="L1947" s="147">
        <v>7.4</v>
      </c>
      <c r="M1947" s="154">
        <v>11.466666666666701</v>
      </c>
      <c r="N1947" s="147" t="s">
        <v>77</v>
      </c>
      <c r="O1947" s="147"/>
      <c r="P1947" s="147"/>
      <c r="Q1947" s="147"/>
      <c r="R1947" s="147"/>
      <c r="S1947" s="147"/>
      <c r="T1947" s="23"/>
      <c r="U1947" s="147"/>
      <c r="V1947" s="147"/>
      <c r="W1947" s="147" t="s">
        <v>8508</v>
      </c>
      <c r="X1947" s="109" t="s">
        <v>8509</v>
      </c>
      <c r="Y1947" s="147"/>
      <c r="Z1947" s="147" t="s">
        <v>8508</v>
      </c>
      <c r="AA1947" s="147">
        <v>44.4</v>
      </c>
      <c r="AB1947" s="147">
        <v>24.4</v>
      </c>
      <c r="AC1947" s="147"/>
      <c r="AD1947" s="147"/>
      <c r="AE1947" s="146"/>
    </row>
    <row r="1948" spans="1:31" ht="16.95" customHeight="1" x14ac:dyDescent="0.3">
      <c r="A1948" s="3">
        <v>46082</v>
      </c>
      <c r="B1948" s="153">
        <v>46084</v>
      </c>
      <c r="C1948" s="147" t="s">
        <v>8280</v>
      </c>
      <c r="D1948" s="147" t="s">
        <v>8281</v>
      </c>
      <c r="E1948" s="147" t="s">
        <v>1680</v>
      </c>
      <c r="F1948" s="147"/>
      <c r="G1948" s="147" t="s">
        <v>8510</v>
      </c>
      <c r="H1948" s="145" t="s">
        <v>8511</v>
      </c>
      <c r="I1948" s="147" t="s">
        <v>8061</v>
      </c>
      <c r="J1948" s="147">
        <v>8</v>
      </c>
      <c r="K1948" s="147" t="s">
        <v>8512</v>
      </c>
      <c r="L1948" s="147">
        <v>7.4</v>
      </c>
      <c r="M1948" s="154">
        <v>14.51125</v>
      </c>
      <c r="N1948" s="147" t="s">
        <v>77</v>
      </c>
      <c r="O1948" s="147"/>
      <c r="P1948" s="147"/>
      <c r="Q1948" s="147"/>
      <c r="R1948" s="147"/>
      <c r="S1948" s="147"/>
      <c r="T1948" s="23"/>
      <c r="U1948" s="147"/>
      <c r="V1948" s="147"/>
      <c r="W1948" s="147" t="s">
        <v>8513</v>
      </c>
      <c r="X1948" s="109" t="s">
        <v>8514</v>
      </c>
      <c r="Y1948" s="147"/>
      <c r="Z1948" s="147" t="s">
        <v>8513</v>
      </c>
      <c r="AA1948" s="147">
        <v>59.2</v>
      </c>
      <c r="AB1948" s="147">
        <v>56.89</v>
      </c>
      <c r="AC1948" s="147"/>
      <c r="AD1948" s="147"/>
      <c r="AE1948" s="146"/>
    </row>
    <row r="1949" spans="1:31" ht="16.95" customHeight="1" x14ac:dyDescent="0.3">
      <c r="A1949" s="3">
        <v>46082</v>
      </c>
      <c r="B1949" s="153">
        <v>46084</v>
      </c>
      <c r="C1949" s="147" t="s">
        <v>8280</v>
      </c>
      <c r="D1949" s="147" t="s">
        <v>8281</v>
      </c>
      <c r="E1949" s="147" t="s">
        <v>1680</v>
      </c>
      <c r="F1949" s="147"/>
      <c r="G1949" s="147" t="s">
        <v>2759</v>
      </c>
      <c r="H1949" s="145" t="s">
        <v>8515</v>
      </c>
      <c r="I1949" s="147" t="s">
        <v>8061</v>
      </c>
      <c r="J1949" s="147">
        <v>4</v>
      </c>
      <c r="K1949" s="147" t="s">
        <v>8516</v>
      </c>
      <c r="L1949" s="147">
        <v>7.4</v>
      </c>
      <c r="M1949" s="154">
        <v>16.14</v>
      </c>
      <c r="N1949" s="147" t="s">
        <v>77</v>
      </c>
      <c r="O1949" s="147"/>
      <c r="P1949" s="147"/>
      <c r="Q1949" s="147"/>
      <c r="R1949" s="147"/>
      <c r="S1949" s="147"/>
      <c r="T1949" s="23"/>
      <c r="U1949" s="147"/>
      <c r="V1949" s="147"/>
      <c r="W1949" s="147" t="s">
        <v>8517</v>
      </c>
      <c r="X1949" s="109" t="s">
        <v>8431</v>
      </c>
      <c r="Y1949" s="147"/>
      <c r="Z1949" s="147" t="s">
        <v>8517</v>
      </c>
      <c r="AA1949" s="147">
        <v>29.6</v>
      </c>
      <c r="AB1949" s="147">
        <v>34.96</v>
      </c>
      <c r="AC1949" s="147"/>
      <c r="AD1949" s="147"/>
      <c r="AE1949" s="146"/>
    </row>
    <row r="1950" spans="1:31" ht="16.95" customHeight="1" x14ac:dyDescent="0.3">
      <c r="A1950" s="3">
        <v>46082</v>
      </c>
      <c r="B1950" s="153">
        <v>46084</v>
      </c>
      <c r="C1950" s="147" t="s">
        <v>8280</v>
      </c>
      <c r="D1950" s="147" t="s">
        <v>8281</v>
      </c>
      <c r="E1950" s="147" t="s">
        <v>1680</v>
      </c>
      <c r="F1950" s="147"/>
      <c r="G1950" s="147" t="s">
        <v>8518</v>
      </c>
      <c r="H1950" s="145" t="s">
        <v>8519</v>
      </c>
      <c r="I1950" s="147" t="s">
        <v>8061</v>
      </c>
      <c r="J1950" s="147">
        <v>8</v>
      </c>
      <c r="K1950" s="147" t="s">
        <v>8307</v>
      </c>
      <c r="L1950" s="147">
        <v>7.4</v>
      </c>
      <c r="M1950" s="154">
        <v>10.6</v>
      </c>
      <c r="N1950" s="147" t="s">
        <v>77</v>
      </c>
      <c r="O1950" s="147"/>
      <c r="P1950" s="147"/>
      <c r="Q1950" s="147"/>
      <c r="R1950" s="147"/>
      <c r="S1950" s="147"/>
      <c r="T1950" s="23"/>
      <c r="U1950" s="147"/>
      <c r="V1950" s="147"/>
      <c r="W1950" s="147" t="s">
        <v>8520</v>
      </c>
      <c r="X1950" s="109" t="s">
        <v>8521</v>
      </c>
      <c r="Y1950" s="147"/>
      <c r="Z1950" s="147" t="s">
        <v>8520</v>
      </c>
      <c r="AA1950" s="147">
        <v>59.2</v>
      </c>
      <c r="AB1950" s="147">
        <v>25.6</v>
      </c>
      <c r="AC1950" s="147"/>
      <c r="AD1950" s="147"/>
      <c r="AE1950" s="146"/>
    </row>
    <row r="1951" spans="1:31" ht="16.95" customHeight="1" x14ac:dyDescent="0.3">
      <c r="A1951" s="3">
        <v>46082</v>
      </c>
      <c r="B1951" s="153">
        <v>46084</v>
      </c>
      <c r="C1951" s="147" t="s">
        <v>8280</v>
      </c>
      <c r="D1951" s="147" t="s">
        <v>8281</v>
      </c>
      <c r="E1951" s="147" t="s">
        <v>1680</v>
      </c>
      <c r="F1951" s="147"/>
      <c r="G1951" s="147" t="s">
        <v>2759</v>
      </c>
      <c r="H1951" s="145" t="s">
        <v>8522</v>
      </c>
      <c r="I1951" s="147" t="s">
        <v>8061</v>
      </c>
      <c r="J1951" s="147">
        <v>12</v>
      </c>
      <c r="K1951" s="147" t="s">
        <v>8523</v>
      </c>
      <c r="L1951" s="147">
        <v>7.4</v>
      </c>
      <c r="M1951" s="154">
        <v>10.536666666666701</v>
      </c>
      <c r="N1951" s="147" t="s">
        <v>77</v>
      </c>
      <c r="O1951" s="147"/>
      <c r="P1951" s="147"/>
      <c r="Q1951" s="147"/>
      <c r="R1951" s="147"/>
      <c r="S1951" s="147"/>
      <c r="T1951" s="23"/>
      <c r="U1951" s="147"/>
      <c r="V1951" s="147"/>
      <c r="W1951" s="147" t="s">
        <v>8524</v>
      </c>
      <c r="X1951" s="109" t="s">
        <v>8525</v>
      </c>
      <c r="Y1951" s="147"/>
      <c r="Z1951" s="147" t="s">
        <v>8524</v>
      </c>
      <c r="AA1951" s="147">
        <v>88.8</v>
      </c>
      <c r="AB1951" s="147">
        <v>37.64</v>
      </c>
      <c r="AC1951" s="147"/>
      <c r="AD1951" s="147"/>
      <c r="AE1951" s="146"/>
    </row>
    <row r="1952" spans="1:31" ht="16.95" customHeight="1" x14ac:dyDescent="0.3">
      <c r="A1952" s="3">
        <v>46082</v>
      </c>
      <c r="B1952" s="153">
        <v>46084</v>
      </c>
      <c r="C1952" s="147" t="s">
        <v>8280</v>
      </c>
      <c r="D1952" s="147" t="s">
        <v>8281</v>
      </c>
      <c r="E1952" s="147" t="s">
        <v>1680</v>
      </c>
      <c r="F1952" s="147"/>
      <c r="G1952" s="147" t="s">
        <v>8526</v>
      </c>
      <c r="H1952" s="145" t="s">
        <v>8527</v>
      </c>
      <c r="I1952" s="147" t="s">
        <v>8061</v>
      </c>
      <c r="J1952" s="147">
        <v>4</v>
      </c>
      <c r="K1952" s="147" t="s">
        <v>8528</v>
      </c>
      <c r="L1952" s="147">
        <v>7.4</v>
      </c>
      <c r="M1952" s="154">
        <v>18.440000000000001</v>
      </c>
      <c r="N1952" s="147" t="s">
        <v>77</v>
      </c>
      <c r="O1952" s="147"/>
      <c r="P1952" s="147"/>
      <c r="Q1952" s="147"/>
      <c r="R1952" s="147"/>
      <c r="S1952" s="147"/>
      <c r="T1952" s="23"/>
      <c r="U1952" s="147"/>
      <c r="V1952" s="147"/>
      <c r="W1952" s="147" t="s">
        <v>8529</v>
      </c>
      <c r="X1952" s="109" t="s">
        <v>8530</v>
      </c>
      <c r="Y1952" s="147"/>
      <c r="Z1952" s="147" t="s">
        <v>8529</v>
      </c>
      <c r="AA1952" s="147">
        <v>29.6</v>
      </c>
      <c r="AB1952" s="147">
        <v>44.16</v>
      </c>
      <c r="AC1952" s="147"/>
      <c r="AD1952" s="147"/>
      <c r="AE1952" s="146"/>
    </row>
    <row r="1953" spans="1:31" ht="16.95" customHeight="1" x14ac:dyDescent="0.3">
      <c r="A1953" s="3">
        <v>46082</v>
      </c>
      <c r="B1953" s="153">
        <v>46084</v>
      </c>
      <c r="C1953" s="147" t="s">
        <v>8280</v>
      </c>
      <c r="D1953" s="147" t="s">
        <v>8281</v>
      </c>
      <c r="E1953" s="147" t="s">
        <v>1680</v>
      </c>
      <c r="F1953" s="147"/>
      <c r="G1953" s="147" t="s">
        <v>8526</v>
      </c>
      <c r="H1953" s="145" t="s">
        <v>8531</v>
      </c>
      <c r="I1953" s="147" t="s">
        <v>8061</v>
      </c>
      <c r="J1953" s="147">
        <v>4</v>
      </c>
      <c r="K1953" s="147" t="s">
        <v>8532</v>
      </c>
      <c r="L1953" s="147">
        <v>7.4</v>
      </c>
      <c r="M1953" s="154">
        <v>8.36</v>
      </c>
      <c r="N1953" s="147" t="s">
        <v>77</v>
      </c>
      <c r="O1953" s="147"/>
      <c r="P1953" s="147"/>
      <c r="Q1953" s="147"/>
      <c r="R1953" s="147"/>
      <c r="S1953" s="147"/>
      <c r="T1953" s="23"/>
      <c r="U1953" s="147"/>
      <c r="V1953" s="147"/>
      <c r="W1953" s="147" t="s">
        <v>8533</v>
      </c>
      <c r="X1953" s="109" t="s">
        <v>8534</v>
      </c>
      <c r="Y1953" s="147"/>
      <c r="Z1953" s="147" t="s">
        <v>8533</v>
      </c>
      <c r="AA1953" s="147">
        <v>29.6</v>
      </c>
      <c r="AB1953" s="147">
        <v>3.84</v>
      </c>
      <c r="AC1953" s="147"/>
      <c r="AD1953" s="147"/>
      <c r="AE1953" s="146"/>
    </row>
    <row r="1954" spans="1:31" ht="16.95" customHeight="1" x14ac:dyDescent="0.3">
      <c r="A1954" s="3">
        <v>46082</v>
      </c>
      <c r="B1954" s="153">
        <v>46084</v>
      </c>
      <c r="C1954" s="147" t="s">
        <v>8280</v>
      </c>
      <c r="D1954" s="147" t="s">
        <v>8281</v>
      </c>
      <c r="E1954" s="147" t="s">
        <v>1680</v>
      </c>
      <c r="F1954" s="147"/>
      <c r="G1954" s="147" t="s">
        <v>8535</v>
      </c>
      <c r="H1954" s="145" t="s">
        <v>8536</v>
      </c>
      <c r="I1954" s="147" t="s">
        <v>8061</v>
      </c>
      <c r="J1954" s="147">
        <v>8</v>
      </c>
      <c r="K1954" s="147" t="s">
        <v>8537</v>
      </c>
      <c r="L1954" s="147">
        <v>7.4</v>
      </c>
      <c r="M1954" s="154">
        <v>8.3125</v>
      </c>
      <c r="N1954" s="147" t="s">
        <v>77</v>
      </c>
      <c r="O1954" s="147"/>
      <c r="P1954" s="147"/>
      <c r="Q1954" s="147"/>
      <c r="R1954" s="147"/>
      <c r="S1954" s="147"/>
      <c r="T1954" s="23"/>
      <c r="U1954" s="147"/>
      <c r="V1954" s="147"/>
      <c r="W1954" s="147" t="s">
        <v>8538</v>
      </c>
      <c r="X1954" s="109" t="s">
        <v>8539</v>
      </c>
      <c r="Y1954" s="147"/>
      <c r="Z1954" s="147" t="s">
        <v>8538</v>
      </c>
      <c r="AA1954" s="147">
        <v>59.2</v>
      </c>
      <c r="AB1954" s="147">
        <v>7.3</v>
      </c>
      <c r="AC1954" s="147"/>
      <c r="AD1954" s="147"/>
      <c r="AE1954" s="146"/>
    </row>
    <row r="1955" spans="1:31" ht="16.95" customHeight="1" x14ac:dyDescent="0.3">
      <c r="A1955" s="3">
        <v>46082</v>
      </c>
      <c r="B1955" s="153">
        <v>46084</v>
      </c>
      <c r="C1955" s="147" t="s">
        <v>8280</v>
      </c>
      <c r="D1955" s="147" t="s">
        <v>8281</v>
      </c>
      <c r="E1955" s="147" t="s">
        <v>1680</v>
      </c>
      <c r="F1955" s="147"/>
      <c r="G1955" s="147" t="s">
        <v>8535</v>
      </c>
      <c r="H1955" s="145" t="s">
        <v>8540</v>
      </c>
      <c r="I1955" s="147" t="s">
        <v>8061</v>
      </c>
      <c r="J1955" s="147">
        <v>4</v>
      </c>
      <c r="K1955" s="147" t="s">
        <v>8541</v>
      </c>
      <c r="L1955" s="147">
        <v>7.4</v>
      </c>
      <c r="M1955" s="154">
        <v>8.9250000000000007</v>
      </c>
      <c r="N1955" s="147" t="s">
        <v>77</v>
      </c>
      <c r="O1955" s="147"/>
      <c r="P1955" s="147"/>
      <c r="Q1955" s="147"/>
      <c r="R1955" s="147"/>
      <c r="S1955" s="147"/>
      <c r="T1955" s="23"/>
      <c r="U1955" s="147"/>
      <c r="V1955" s="147"/>
      <c r="W1955" s="147" t="s">
        <v>8542</v>
      </c>
      <c r="X1955" s="109" t="s">
        <v>8543</v>
      </c>
      <c r="Y1955" s="147"/>
      <c r="Z1955" s="147" t="s">
        <v>8542</v>
      </c>
      <c r="AA1955" s="147">
        <v>29.6</v>
      </c>
      <c r="AB1955" s="147">
        <v>6.1</v>
      </c>
      <c r="AC1955" s="147"/>
      <c r="AD1955" s="147"/>
      <c r="AE1955" s="146"/>
    </row>
    <row r="1956" spans="1:31" ht="16.95" customHeight="1" x14ac:dyDescent="0.3">
      <c r="A1956" s="3">
        <v>46082</v>
      </c>
      <c r="B1956" s="153">
        <v>46084</v>
      </c>
      <c r="C1956" s="147" t="s">
        <v>8348</v>
      </c>
      <c r="D1956" s="147" t="s">
        <v>8349</v>
      </c>
      <c r="E1956" s="147" t="s">
        <v>1680</v>
      </c>
      <c r="F1956" s="147"/>
      <c r="G1956" s="147" t="s">
        <v>1898</v>
      </c>
      <c r="H1956" s="145" t="s">
        <v>8544</v>
      </c>
      <c r="I1956" s="147" t="s">
        <v>8061</v>
      </c>
      <c r="J1956" s="147">
        <v>2</v>
      </c>
      <c r="K1956" s="147" t="s">
        <v>1894</v>
      </c>
      <c r="L1956" s="147">
        <v>7.4</v>
      </c>
      <c r="M1956" s="154">
        <v>24.9</v>
      </c>
      <c r="N1956" s="147" t="s">
        <v>77</v>
      </c>
      <c r="O1956" s="147"/>
      <c r="P1956" s="147"/>
      <c r="Q1956" s="147"/>
      <c r="R1956" s="147"/>
      <c r="S1956" s="147"/>
      <c r="T1956" s="23"/>
      <c r="U1956" s="147"/>
      <c r="V1956" s="147"/>
      <c r="W1956" s="147" t="s">
        <v>8545</v>
      </c>
      <c r="X1956" s="109" t="s">
        <v>8546</v>
      </c>
      <c r="Y1956" s="147"/>
      <c r="Z1956" s="147" t="s">
        <v>8545</v>
      </c>
      <c r="AA1956" s="147">
        <v>14.8</v>
      </c>
      <c r="AB1956" s="147">
        <v>35</v>
      </c>
      <c r="AC1956" s="147"/>
      <c r="AD1956" s="147"/>
      <c r="AE1956" s="146"/>
    </row>
    <row r="1957" spans="1:31" ht="16.95" customHeight="1" x14ac:dyDescent="0.3">
      <c r="A1957" s="3">
        <v>46082</v>
      </c>
      <c r="B1957" s="153">
        <v>46084</v>
      </c>
      <c r="C1957" s="147" t="s">
        <v>8348</v>
      </c>
      <c r="D1957" s="147" t="s">
        <v>8349</v>
      </c>
      <c r="E1957" s="147" t="s">
        <v>1680</v>
      </c>
      <c r="F1957" s="147"/>
      <c r="G1957" s="147" t="s">
        <v>1898</v>
      </c>
      <c r="H1957" s="145" t="s">
        <v>8547</v>
      </c>
      <c r="I1957" s="147" t="s">
        <v>8061</v>
      </c>
      <c r="J1957" s="147">
        <v>8</v>
      </c>
      <c r="K1957" s="147" t="s">
        <v>7671</v>
      </c>
      <c r="L1957" s="147">
        <v>7.4</v>
      </c>
      <c r="M1957" s="154">
        <v>8.35</v>
      </c>
      <c r="N1957" s="147" t="s">
        <v>77</v>
      </c>
      <c r="O1957" s="147"/>
      <c r="P1957" s="147"/>
      <c r="Q1957" s="147"/>
      <c r="R1957" s="147"/>
      <c r="S1957" s="147"/>
      <c r="T1957" s="23"/>
      <c r="U1957" s="147"/>
      <c r="V1957" s="147"/>
      <c r="W1957" s="147" t="s">
        <v>8548</v>
      </c>
      <c r="X1957" s="109" t="s">
        <v>8549</v>
      </c>
      <c r="Y1957" s="147"/>
      <c r="Z1957" s="147" t="s">
        <v>8548</v>
      </c>
      <c r="AA1957" s="147">
        <v>59.2</v>
      </c>
      <c r="AB1957" s="147">
        <v>7.5999999999999899</v>
      </c>
      <c r="AC1957" s="147"/>
      <c r="AD1957" s="147"/>
      <c r="AE1957" s="146"/>
    </row>
    <row r="1958" spans="1:31" ht="16.95" customHeight="1" x14ac:dyDescent="0.3">
      <c r="A1958" s="3">
        <v>46082</v>
      </c>
      <c r="B1958" s="153">
        <v>46084</v>
      </c>
      <c r="C1958" s="147" t="s">
        <v>8280</v>
      </c>
      <c r="D1958" s="147" t="s">
        <v>8281</v>
      </c>
      <c r="E1958" s="147" t="s">
        <v>1680</v>
      </c>
      <c r="F1958" s="147"/>
      <c r="G1958" s="147" t="s">
        <v>8550</v>
      </c>
      <c r="H1958" s="145" t="s">
        <v>8551</v>
      </c>
      <c r="I1958" s="147" t="s">
        <v>8061</v>
      </c>
      <c r="J1958" s="147">
        <v>8</v>
      </c>
      <c r="K1958" s="147" t="s">
        <v>8552</v>
      </c>
      <c r="L1958" s="147">
        <v>7.4</v>
      </c>
      <c r="M1958" s="154">
        <v>11.8825</v>
      </c>
      <c r="N1958" s="147" t="s">
        <v>77</v>
      </c>
      <c r="O1958" s="147"/>
      <c r="P1958" s="147"/>
      <c r="Q1958" s="147"/>
      <c r="R1958" s="147"/>
      <c r="S1958" s="147"/>
      <c r="T1958" s="23"/>
      <c r="U1958" s="147"/>
      <c r="V1958" s="147"/>
      <c r="W1958" s="147" t="s">
        <v>8553</v>
      </c>
      <c r="X1958" s="109" t="s">
        <v>8554</v>
      </c>
      <c r="Y1958" s="147"/>
      <c r="Z1958" s="147" t="s">
        <v>8553</v>
      </c>
      <c r="AA1958" s="147">
        <v>59.2</v>
      </c>
      <c r="AB1958" s="147">
        <v>35.86</v>
      </c>
      <c r="AC1958" s="147"/>
      <c r="AD1958" s="147"/>
      <c r="AE1958" s="146"/>
    </row>
    <row r="1959" spans="1:31" ht="16.95" customHeight="1" x14ac:dyDescent="0.3">
      <c r="A1959" s="3">
        <v>46082</v>
      </c>
      <c r="B1959" s="153">
        <v>46084</v>
      </c>
      <c r="C1959" s="147" t="s">
        <v>8280</v>
      </c>
      <c r="D1959" s="147" t="s">
        <v>8281</v>
      </c>
      <c r="E1959" s="147" t="s">
        <v>1680</v>
      </c>
      <c r="F1959" s="147"/>
      <c r="G1959" s="147" t="s">
        <v>8550</v>
      </c>
      <c r="H1959" s="145" t="s">
        <v>8555</v>
      </c>
      <c r="I1959" s="147" t="s">
        <v>8061</v>
      </c>
      <c r="J1959" s="147">
        <v>8</v>
      </c>
      <c r="K1959" s="147" t="s">
        <v>8552</v>
      </c>
      <c r="L1959" s="147">
        <v>7.4</v>
      </c>
      <c r="M1959" s="154">
        <v>11.8825</v>
      </c>
      <c r="N1959" s="147" t="s">
        <v>77</v>
      </c>
      <c r="O1959" s="147"/>
      <c r="P1959" s="147"/>
      <c r="Q1959" s="147"/>
      <c r="R1959" s="147"/>
      <c r="S1959" s="147"/>
      <c r="T1959" s="23"/>
      <c r="U1959" s="147"/>
      <c r="V1959" s="147"/>
      <c r="W1959" s="147" t="s">
        <v>8556</v>
      </c>
      <c r="X1959" s="109" t="s">
        <v>8557</v>
      </c>
      <c r="Y1959" s="147"/>
      <c r="Z1959" s="147" t="s">
        <v>8556</v>
      </c>
      <c r="AA1959" s="147">
        <v>59.2</v>
      </c>
      <c r="AB1959" s="147">
        <v>35.86</v>
      </c>
      <c r="AC1959" s="147"/>
      <c r="AD1959" s="147"/>
      <c r="AE1959" s="146"/>
    </row>
    <row r="1960" spans="1:31" ht="16.95" customHeight="1" x14ac:dyDescent="0.3">
      <c r="A1960" s="3">
        <v>46082</v>
      </c>
      <c r="B1960" s="153">
        <v>46084</v>
      </c>
      <c r="C1960" s="147" t="s">
        <v>8280</v>
      </c>
      <c r="D1960" s="147" t="s">
        <v>8281</v>
      </c>
      <c r="E1960" s="147" t="s">
        <v>1680</v>
      </c>
      <c r="F1960" s="147"/>
      <c r="G1960" s="147" t="s">
        <v>8550</v>
      </c>
      <c r="H1960" s="145" t="s">
        <v>8558</v>
      </c>
      <c r="I1960" s="147" t="s">
        <v>8061</v>
      </c>
      <c r="J1960" s="147">
        <v>4</v>
      </c>
      <c r="K1960" s="147" t="s">
        <v>8559</v>
      </c>
      <c r="L1960" s="147">
        <v>7.4</v>
      </c>
      <c r="M1960" s="154">
        <v>13.23</v>
      </c>
      <c r="N1960" s="147" t="s">
        <v>77</v>
      </c>
      <c r="O1960" s="147"/>
      <c r="P1960" s="147"/>
      <c r="Q1960" s="147"/>
      <c r="R1960" s="147"/>
      <c r="S1960" s="147"/>
      <c r="T1960" s="23"/>
      <c r="U1960" s="147"/>
      <c r="V1960" s="147"/>
      <c r="W1960" s="147" t="s">
        <v>8560</v>
      </c>
      <c r="X1960" s="109" t="s">
        <v>8561</v>
      </c>
      <c r="Y1960" s="147"/>
      <c r="Z1960" s="147" t="s">
        <v>8560</v>
      </c>
      <c r="AA1960" s="147">
        <v>29.6</v>
      </c>
      <c r="AB1960" s="147">
        <v>23.32</v>
      </c>
      <c r="AC1960" s="147"/>
      <c r="AD1960" s="147"/>
      <c r="AE1960" s="146"/>
    </row>
    <row r="1961" spans="1:31" ht="16.95" customHeight="1" x14ac:dyDescent="0.3">
      <c r="A1961" s="3">
        <v>46082</v>
      </c>
      <c r="B1961" s="153">
        <v>46084</v>
      </c>
      <c r="C1961" s="147" t="s">
        <v>8280</v>
      </c>
      <c r="D1961" s="147" t="s">
        <v>8281</v>
      </c>
      <c r="E1961" s="147" t="s">
        <v>1680</v>
      </c>
      <c r="F1961" s="147"/>
      <c r="G1961" s="147" t="s">
        <v>2943</v>
      </c>
      <c r="H1961" s="145" t="s">
        <v>8562</v>
      </c>
      <c r="I1961" s="147" t="s">
        <v>8061</v>
      </c>
      <c r="J1961" s="147">
        <v>12</v>
      </c>
      <c r="K1961" s="147" t="s">
        <v>8563</v>
      </c>
      <c r="L1961" s="147">
        <v>7.4</v>
      </c>
      <c r="M1961" s="154">
        <v>15.75</v>
      </c>
      <c r="N1961" s="147" t="s">
        <v>77</v>
      </c>
      <c r="O1961" s="147"/>
      <c r="P1961" s="147"/>
      <c r="Q1961" s="147"/>
      <c r="R1961" s="147"/>
      <c r="S1961" s="147"/>
      <c r="T1961" s="23"/>
      <c r="U1961" s="147"/>
      <c r="V1961" s="147"/>
      <c r="W1961" s="147" t="s">
        <v>8564</v>
      </c>
      <c r="X1961" s="109" t="s">
        <v>8565</v>
      </c>
      <c r="Y1961" s="147"/>
      <c r="Z1961" s="147" t="s">
        <v>8564</v>
      </c>
      <c r="AA1961" s="147">
        <v>88.8</v>
      </c>
      <c r="AB1961" s="147">
        <v>100.2</v>
      </c>
      <c r="AC1961" s="147"/>
      <c r="AD1961" s="147"/>
      <c r="AE1961" s="146"/>
    </row>
    <row r="1962" spans="1:31" ht="16.95" customHeight="1" x14ac:dyDescent="0.3">
      <c r="A1962" s="3">
        <v>46082</v>
      </c>
      <c r="B1962" s="153">
        <v>46084</v>
      </c>
      <c r="C1962" s="147" t="s">
        <v>8280</v>
      </c>
      <c r="D1962" s="147" t="s">
        <v>8281</v>
      </c>
      <c r="E1962" s="147" t="s">
        <v>1680</v>
      </c>
      <c r="F1962" s="147"/>
      <c r="G1962" s="147" t="s">
        <v>7981</v>
      </c>
      <c r="H1962" s="145" t="s">
        <v>8566</v>
      </c>
      <c r="I1962" s="147" t="s">
        <v>8061</v>
      </c>
      <c r="J1962" s="147">
        <v>8</v>
      </c>
      <c r="K1962" s="147" t="s">
        <v>8567</v>
      </c>
      <c r="L1962" s="147">
        <v>7.4</v>
      </c>
      <c r="M1962" s="154">
        <v>49.75</v>
      </c>
      <c r="N1962" s="147" t="s">
        <v>77</v>
      </c>
      <c r="O1962" s="147"/>
      <c r="P1962" s="147"/>
      <c r="Q1962" s="147"/>
      <c r="R1962" s="147"/>
      <c r="S1962" s="147"/>
      <c r="T1962" s="23"/>
      <c r="U1962" s="147"/>
      <c r="V1962" s="147"/>
      <c r="W1962" s="147" t="s">
        <v>8568</v>
      </c>
      <c r="X1962" s="109" t="s">
        <v>8569</v>
      </c>
      <c r="Y1962" s="147"/>
      <c r="Z1962" s="147" t="s">
        <v>8568</v>
      </c>
      <c r="AA1962" s="147">
        <v>59.2</v>
      </c>
      <c r="AB1962" s="147">
        <v>338.8</v>
      </c>
      <c r="AC1962" s="147"/>
      <c r="AD1962" s="147"/>
      <c r="AE1962" s="146"/>
    </row>
    <row r="1963" spans="1:31" ht="16.95" customHeight="1" x14ac:dyDescent="0.3">
      <c r="A1963" s="3">
        <v>46082</v>
      </c>
      <c r="B1963" s="153">
        <v>46084</v>
      </c>
      <c r="C1963" s="147" t="s">
        <v>8280</v>
      </c>
      <c r="D1963" s="147" t="s">
        <v>8281</v>
      </c>
      <c r="E1963" s="147" t="s">
        <v>1680</v>
      </c>
      <c r="F1963" s="147"/>
      <c r="G1963" s="147" t="s">
        <v>7981</v>
      </c>
      <c r="H1963" s="145" t="s">
        <v>8570</v>
      </c>
      <c r="I1963" s="147" t="s">
        <v>8061</v>
      </c>
      <c r="J1963" s="147">
        <v>12</v>
      </c>
      <c r="K1963" s="147" t="s">
        <v>8571</v>
      </c>
      <c r="L1963" s="147">
        <v>7.4</v>
      </c>
      <c r="M1963" s="154">
        <v>22.8333333333333</v>
      </c>
      <c r="N1963" s="147" t="s">
        <v>77</v>
      </c>
      <c r="O1963" s="147"/>
      <c r="P1963" s="147"/>
      <c r="Q1963" s="147"/>
      <c r="R1963" s="147"/>
      <c r="S1963" s="147"/>
      <c r="T1963" s="23"/>
      <c r="U1963" s="147"/>
      <c r="V1963" s="147"/>
      <c r="W1963" s="147" t="s">
        <v>8572</v>
      </c>
      <c r="X1963" s="109" t="s">
        <v>8573</v>
      </c>
      <c r="Y1963" s="147"/>
      <c r="Z1963" s="147" t="s">
        <v>8572</v>
      </c>
      <c r="AA1963" s="147">
        <v>88.8</v>
      </c>
      <c r="AB1963" s="147">
        <v>185.2</v>
      </c>
      <c r="AC1963" s="147"/>
      <c r="AD1963" s="147"/>
      <c r="AE1963" s="146"/>
    </row>
    <row r="1964" spans="1:31" ht="16.95" customHeight="1" x14ac:dyDescent="0.3">
      <c r="A1964" s="3">
        <v>46082</v>
      </c>
      <c r="B1964" s="153">
        <v>46084</v>
      </c>
      <c r="C1964" s="147" t="s">
        <v>8280</v>
      </c>
      <c r="D1964" s="147" t="s">
        <v>8281</v>
      </c>
      <c r="E1964" s="147" t="s">
        <v>1680</v>
      </c>
      <c r="F1964" s="147"/>
      <c r="G1964" s="147" t="s">
        <v>3843</v>
      </c>
      <c r="H1964" s="145" t="s">
        <v>8574</v>
      </c>
      <c r="I1964" s="147" t="s">
        <v>8061</v>
      </c>
      <c r="J1964" s="147">
        <v>10</v>
      </c>
      <c r="K1964" s="147" t="s">
        <v>8575</v>
      </c>
      <c r="L1964" s="147">
        <v>7.4</v>
      </c>
      <c r="M1964" s="154">
        <v>17.2</v>
      </c>
      <c r="N1964" s="147" t="s">
        <v>77</v>
      </c>
      <c r="O1964" s="147"/>
      <c r="P1964" s="147"/>
      <c r="Q1964" s="147"/>
      <c r="R1964" s="147"/>
      <c r="S1964" s="147"/>
      <c r="T1964" s="23"/>
      <c r="U1964" s="147"/>
      <c r="V1964" s="147"/>
      <c r="W1964" s="147" t="s">
        <v>8576</v>
      </c>
      <c r="X1964" s="109" t="s">
        <v>8577</v>
      </c>
      <c r="Y1964" s="147"/>
      <c r="Z1964" s="147" t="s">
        <v>8576</v>
      </c>
      <c r="AA1964" s="147">
        <v>74</v>
      </c>
      <c r="AB1964" s="147">
        <v>98</v>
      </c>
      <c r="AC1964" s="147"/>
      <c r="AD1964" s="147"/>
      <c r="AE1964" s="146"/>
    </row>
    <row r="1965" spans="1:31" ht="16.95" customHeight="1" x14ac:dyDescent="0.3">
      <c r="A1965" s="3">
        <v>46082</v>
      </c>
      <c r="B1965" s="153">
        <v>46084</v>
      </c>
      <c r="C1965" s="147" t="s">
        <v>8348</v>
      </c>
      <c r="D1965" s="147" t="s">
        <v>8349</v>
      </c>
      <c r="E1965" s="147" t="s">
        <v>1680</v>
      </c>
      <c r="F1965" s="147"/>
      <c r="G1965" s="147" t="s">
        <v>1997</v>
      </c>
      <c r="H1965" s="145" t="s">
        <v>8578</v>
      </c>
      <c r="I1965" s="147" t="s">
        <v>8061</v>
      </c>
      <c r="J1965" s="147">
        <v>8</v>
      </c>
      <c r="K1965" s="147" t="s">
        <v>7671</v>
      </c>
      <c r="L1965" s="147">
        <v>7.4</v>
      </c>
      <c r="M1965" s="154">
        <v>8.35</v>
      </c>
      <c r="N1965" s="147" t="s">
        <v>77</v>
      </c>
      <c r="O1965" s="147"/>
      <c r="P1965" s="147"/>
      <c r="Q1965" s="147"/>
      <c r="R1965" s="147"/>
      <c r="S1965" s="147"/>
      <c r="T1965" s="23"/>
      <c r="U1965" s="147"/>
      <c r="V1965" s="147"/>
      <c r="W1965" s="147" t="s">
        <v>8579</v>
      </c>
      <c r="X1965" s="109" t="s">
        <v>8580</v>
      </c>
      <c r="Y1965" s="147"/>
      <c r="Z1965" s="147" t="s">
        <v>8579</v>
      </c>
      <c r="AA1965" s="147">
        <v>59.2</v>
      </c>
      <c r="AB1965" s="147">
        <v>7.5999999999999899</v>
      </c>
      <c r="AC1965" s="147"/>
      <c r="AD1965" s="147"/>
      <c r="AE1965" s="146"/>
    </row>
    <row r="1966" spans="1:31" ht="16.95" customHeight="1" x14ac:dyDescent="0.3">
      <c r="A1966" s="3">
        <v>46082</v>
      </c>
      <c r="B1966" s="153">
        <v>46084</v>
      </c>
      <c r="C1966" s="147" t="s">
        <v>8280</v>
      </c>
      <c r="D1966" s="147" t="s">
        <v>8281</v>
      </c>
      <c r="E1966" s="147" t="s">
        <v>1680</v>
      </c>
      <c r="F1966" s="147"/>
      <c r="G1966" s="147" t="s">
        <v>8343</v>
      </c>
      <c r="H1966" s="145" t="s">
        <v>8581</v>
      </c>
      <c r="I1966" s="147" t="s">
        <v>8061</v>
      </c>
      <c r="J1966" s="147">
        <v>8</v>
      </c>
      <c r="K1966" s="147" t="s">
        <v>8582</v>
      </c>
      <c r="L1966" s="147">
        <v>7.4</v>
      </c>
      <c r="M1966" s="154">
        <v>14.55</v>
      </c>
      <c r="N1966" s="147" t="s">
        <v>77</v>
      </c>
      <c r="O1966" s="147"/>
      <c r="P1966" s="147"/>
      <c r="Q1966" s="147"/>
      <c r="R1966" s="147"/>
      <c r="S1966" s="147"/>
      <c r="T1966" s="23"/>
      <c r="U1966" s="147"/>
      <c r="V1966" s="147"/>
      <c r="W1966" s="147" t="s">
        <v>8583</v>
      </c>
      <c r="X1966" s="109" t="s">
        <v>8584</v>
      </c>
      <c r="Y1966" s="147"/>
      <c r="Z1966" s="147" t="s">
        <v>8583</v>
      </c>
      <c r="AA1966" s="147">
        <v>59.2</v>
      </c>
      <c r="AB1966" s="147">
        <v>57.2</v>
      </c>
      <c r="AC1966" s="147"/>
      <c r="AD1966" s="147"/>
      <c r="AE1966" s="146"/>
    </row>
    <row r="1967" spans="1:31" ht="16.95" customHeight="1" x14ac:dyDescent="0.3">
      <c r="A1967" s="3">
        <v>46082</v>
      </c>
      <c r="B1967" s="153">
        <v>46084</v>
      </c>
      <c r="C1967" s="147" t="s">
        <v>8280</v>
      </c>
      <c r="D1967" s="147" t="s">
        <v>8281</v>
      </c>
      <c r="E1967" s="147" t="s">
        <v>1680</v>
      </c>
      <c r="F1967" s="147"/>
      <c r="G1967" s="147" t="s">
        <v>8343</v>
      </c>
      <c r="H1967" s="145" t="s">
        <v>8585</v>
      </c>
      <c r="I1967" s="147" t="s">
        <v>8061</v>
      </c>
      <c r="J1967" s="147">
        <v>8</v>
      </c>
      <c r="K1967" s="147" t="s">
        <v>8582</v>
      </c>
      <c r="L1967" s="147">
        <v>7.4</v>
      </c>
      <c r="M1967" s="154">
        <v>14.55</v>
      </c>
      <c r="N1967" s="147" t="s">
        <v>77</v>
      </c>
      <c r="O1967" s="147"/>
      <c r="P1967" s="147"/>
      <c r="Q1967" s="147"/>
      <c r="R1967" s="147"/>
      <c r="S1967" s="147"/>
      <c r="T1967" s="23"/>
      <c r="U1967" s="147"/>
      <c r="V1967" s="147"/>
      <c r="W1967" s="147" t="s">
        <v>8586</v>
      </c>
      <c r="X1967" s="109" t="s">
        <v>8587</v>
      </c>
      <c r="Y1967" s="147"/>
      <c r="Z1967" s="147" t="s">
        <v>8586</v>
      </c>
      <c r="AA1967" s="147">
        <v>59.2</v>
      </c>
      <c r="AB1967" s="147">
        <v>57.2</v>
      </c>
      <c r="AC1967" s="147"/>
      <c r="AD1967" s="147"/>
      <c r="AE1967" s="146"/>
    </row>
    <row r="1968" spans="1:31" ht="16.95" customHeight="1" x14ac:dyDescent="0.3">
      <c r="A1968" s="3">
        <v>46082</v>
      </c>
      <c r="B1968" s="153">
        <v>46084</v>
      </c>
      <c r="C1968" s="147" t="s">
        <v>8280</v>
      </c>
      <c r="D1968" s="147" t="s">
        <v>8281</v>
      </c>
      <c r="E1968" s="147" t="s">
        <v>1680</v>
      </c>
      <c r="F1968" s="147"/>
      <c r="G1968" s="147" t="s">
        <v>8588</v>
      </c>
      <c r="H1968" s="145" t="s">
        <v>8589</v>
      </c>
      <c r="I1968" s="147" t="s">
        <v>8061</v>
      </c>
      <c r="J1968" s="147">
        <v>8</v>
      </c>
      <c r="K1968" s="147" t="s">
        <v>8590</v>
      </c>
      <c r="L1968" s="147">
        <v>7.4</v>
      </c>
      <c r="M1968" s="154">
        <v>15.875</v>
      </c>
      <c r="N1968" s="147" t="s">
        <v>77</v>
      </c>
      <c r="O1968" s="147"/>
      <c r="P1968" s="147"/>
      <c r="Q1968" s="147"/>
      <c r="R1968" s="147"/>
      <c r="S1968" s="147"/>
      <c r="T1968" s="23"/>
      <c r="U1968" s="147"/>
      <c r="V1968" s="147"/>
      <c r="W1968" s="147" t="s">
        <v>8591</v>
      </c>
      <c r="X1968" s="109" t="s">
        <v>8592</v>
      </c>
      <c r="Y1968" s="147"/>
      <c r="Z1968" s="147" t="s">
        <v>8591</v>
      </c>
      <c r="AA1968" s="147">
        <v>59.2</v>
      </c>
      <c r="AB1968" s="147">
        <v>67.8</v>
      </c>
      <c r="AC1968" s="147"/>
      <c r="AD1968" s="147"/>
      <c r="AE1968" s="146"/>
    </row>
    <row r="1969" spans="1:31" ht="16.95" customHeight="1" x14ac:dyDescent="0.3">
      <c r="A1969" s="3">
        <v>46082</v>
      </c>
      <c r="B1969" s="153">
        <v>46084</v>
      </c>
      <c r="C1969" s="147" t="s">
        <v>8280</v>
      </c>
      <c r="D1969" s="147" t="s">
        <v>8281</v>
      </c>
      <c r="E1969" s="147" t="s">
        <v>1680</v>
      </c>
      <c r="F1969" s="147"/>
      <c r="G1969" s="147" t="s">
        <v>4390</v>
      </c>
      <c r="H1969" s="145" t="s">
        <v>8593</v>
      </c>
      <c r="I1969" s="147" t="s">
        <v>8061</v>
      </c>
      <c r="J1969" s="147">
        <v>4</v>
      </c>
      <c r="K1969" s="147" t="s">
        <v>8594</v>
      </c>
      <c r="L1969" s="147">
        <v>7.4</v>
      </c>
      <c r="M1969" s="154">
        <v>14.25</v>
      </c>
      <c r="N1969" s="147" t="s">
        <v>77</v>
      </c>
      <c r="O1969" s="147"/>
      <c r="P1969" s="147"/>
      <c r="Q1969" s="147"/>
      <c r="R1969" s="147"/>
      <c r="S1969" s="147"/>
      <c r="T1969" s="23"/>
      <c r="U1969" s="147"/>
      <c r="V1969" s="147"/>
      <c r="W1969" s="147" t="s">
        <v>8595</v>
      </c>
      <c r="X1969" s="109" t="s">
        <v>8596</v>
      </c>
      <c r="Y1969" s="147"/>
      <c r="Z1969" s="147" t="s">
        <v>8595</v>
      </c>
      <c r="AA1969" s="147">
        <v>29.6</v>
      </c>
      <c r="AB1969" s="147">
        <v>27.4</v>
      </c>
      <c r="AC1969" s="147"/>
      <c r="AD1969" s="147"/>
      <c r="AE1969" s="146"/>
    </row>
    <row r="1970" spans="1:31" ht="16.95" customHeight="1" x14ac:dyDescent="0.3">
      <c r="A1970" s="3">
        <v>46082</v>
      </c>
      <c r="B1970" s="153">
        <v>46084</v>
      </c>
      <c r="C1970" s="147" t="s">
        <v>8280</v>
      </c>
      <c r="D1970" s="147" t="s">
        <v>8281</v>
      </c>
      <c r="E1970" s="147" t="s">
        <v>1680</v>
      </c>
      <c r="F1970" s="147"/>
      <c r="G1970" s="147" t="s">
        <v>8473</v>
      </c>
      <c r="H1970" s="145" t="s">
        <v>8597</v>
      </c>
      <c r="I1970" s="147" t="s">
        <v>8061</v>
      </c>
      <c r="J1970" s="147">
        <v>12</v>
      </c>
      <c r="K1970" s="147" t="s">
        <v>8598</v>
      </c>
      <c r="L1970" s="147">
        <v>7.4</v>
      </c>
      <c r="M1970" s="154">
        <v>8.7241666666666706</v>
      </c>
      <c r="N1970" s="147" t="s">
        <v>77</v>
      </c>
      <c r="O1970" s="147"/>
      <c r="P1970" s="147"/>
      <c r="Q1970" s="147"/>
      <c r="R1970" s="147"/>
      <c r="S1970" s="147"/>
      <c r="T1970" s="23"/>
      <c r="U1970" s="147"/>
      <c r="V1970" s="147"/>
      <c r="W1970" s="147" t="s">
        <v>8599</v>
      </c>
      <c r="X1970" s="109" t="s">
        <v>8600</v>
      </c>
      <c r="Y1970" s="147"/>
      <c r="Z1970" s="147" t="s">
        <v>8599</v>
      </c>
      <c r="AA1970" s="147">
        <v>88.8</v>
      </c>
      <c r="AB1970" s="147">
        <v>15.89</v>
      </c>
      <c r="AC1970" s="147"/>
      <c r="AD1970" s="147"/>
      <c r="AE1970" s="146"/>
    </row>
    <row r="1971" spans="1:31" ht="16.95" customHeight="1" x14ac:dyDescent="0.3">
      <c r="A1971" s="3">
        <v>46082</v>
      </c>
      <c r="B1971" s="153">
        <v>46084</v>
      </c>
      <c r="C1971" s="147" t="s">
        <v>8280</v>
      </c>
      <c r="D1971" s="147" t="s">
        <v>8281</v>
      </c>
      <c r="E1971" s="147" t="s">
        <v>1680</v>
      </c>
      <c r="F1971" s="147"/>
      <c r="G1971" s="147" t="s">
        <v>7981</v>
      </c>
      <c r="H1971" s="145" t="s">
        <v>8601</v>
      </c>
      <c r="I1971" s="147" t="s">
        <v>8061</v>
      </c>
      <c r="J1971" s="147">
        <v>6</v>
      </c>
      <c r="K1971" s="147" t="s">
        <v>8602</v>
      </c>
      <c r="L1971" s="147">
        <v>7.4</v>
      </c>
      <c r="M1971" s="154">
        <v>23.8333333333333</v>
      </c>
      <c r="N1971" s="147" t="s">
        <v>77</v>
      </c>
      <c r="O1971" s="147"/>
      <c r="P1971" s="147"/>
      <c r="Q1971" s="147"/>
      <c r="R1971" s="147"/>
      <c r="S1971" s="147"/>
      <c r="T1971" s="23"/>
      <c r="U1971" s="147"/>
      <c r="V1971" s="147"/>
      <c r="W1971" s="147" t="s">
        <v>8603</v>
      </c>
      <c r="X1971" s="109" t="s">
        <v>8604</v>
      </c>
      <c r="Y1971" s="147"/>
      <c r="Z1971" s="147" t="s">
        <v>8603</v>
      </c>
      <c r="AA1971" s="147">
        <v>44.4</v>
      </c>
      <c r="AB1971" s="147">
        <v>98.6</v>
      </c>
      <c r="AC1971" s="147"/>
      <c r="AD1971" s="147"/>
      <c r="AE1971" s="146"/>
    </row>
    <row r="1972" spans="1:31" ht="16.95" customHeight="1" x14ac:dyDescent="0.3">
      <c r="A1972" s="3">
        <v>46082</v>
      </c>
      <c r="B1972" s="153">
        <v>46084</v>
      </c>
      <c r="C1972" s="147" t="s">
        <v>8280</v>
      </c>
      <c r="D1972" s="147" t="s">
        <v>8281</v>
      </c>
      <c r="E1972" s="147" t="s">
        <v>1680</v>
      </c>
      <c r="F1972" s="147"/>
      <c r="G1972" s="147" t="s">
        <v>8605</v>
      </c>
      <c r="H1972" s="145" t="s">
        <v>8606</v>
      </c>
      <c r="I1972" s="147" t="s">
        <v>8061</v>
      </c>
      <c r="J1972" s="147">
        <v>4</v>
      </c>
      <c r="K1972" s="147" t="s">
        <v>7933</v>
      </c>
      <c r="L1972" s="147">
        <v>7.4</v>
      </c>
      <c r="M1972" s="154">
        <v>19.25</v>
      </c>
      <c r="N1972" s="147" t="s">
        <v>77</v>
      </c>
      <c r="O1972" s="147"/>
      <c r="P1972" s="147"/>
      <c r="Q1972" s="147"/>
      <c r="R1972" s="147"/>
      <c r="S1972" s="147"/>
      <c r="T1972" s="23"/>
      <c r="U1972" s="147"/>
      <c r="V1972" s="147"/>
      <c r="W1972" s="147" t="s">
        <v>8607</v>
      </c>
      <c r="X1972" s="109" t="s">
        <v>8608</v>
      </c>
      <c r="Y1972" s="147"/>
      <c r="Z1972" s="147" t="s">
        <v>8607</v>
      </c>
      <c r="AA1972" s="147">
        <v>29.6</v>
      </c>
      <c r="AB1972" s="147">
        <v>47.4</v>
      </c>
      <c r="AC1972" s="147"/>
      <c r="AD1972" s="147"/>
      <c r="AE1972" s="146"/>
    </row>
    <row r="1973" spans="1:31" ht="16.95" customHeight="1" x14ac:dyDescent="0.3">
      <c r="A1973" s="3">
        <v>46082</v>
      </c>
      <c r="B1973" s="153">
        <v>46084</v>
      </c>
      <c r="C1973" s="147" t="s">
        <v>8280</v>
      </c>
      <c r="D1973" s="147" t="s">
        <v>8281</v>
      </c>
      <c r="E1973" s="147" t="s">
        <v>1680</v>
      </c>
      <c r="F1973" s="147"/>
      <c r="G1973" s="147" t="s">
        <v>8605</v>
      </c>
      <c r="H1973" s="145" t="s">
        <v>8609</v>
      </c>
      <c r="I1973" s="147" t="s">
        <v>8061</v>
      </c>
      <c r="J1973" s="147">
        <v>12</v>
      </c>
      <c r="K1973" s="147" t="s">
        <v>3845</v>
      </c>
      <c r="L1973" s="147">
        <v>7.4</v>
      </c>
      <c r="M1973" s="154">
        <v>9.5</v>
      </c>
      <c r="N1973" s="147" t="s">
        <v>77</v>
      </c>
      <c r="O1973" s="147"/>
      <c r="P1973" s="147"/>
      <c r="Q1973" s="147"/>
      <c r="R1973" s="147"/>
      <c r="S1973" s="147"/>
      <c r="T1973" s="23"/>
      <c r="U1973" s="147"/>
      <c r="V1973" s="147"/>
      <c r="W1973" s="147" t="s">
        <v>8610</v>
      </c>
      <c r="X1973" s="109" t="s">
        <v>8611</v>
      </c>
      <c r="Y1973" s="147"/>
      <c r="Z1973" s="147" t="s">
        <v>8610</v>
      </c>
      <c r="AA1973" s="147">
        <v>88.8</v>
      </c>
      <c r="AB1973" s="147">
        <v>25.2</v>
      </c>
      <c r="AC1973" s="147"/>
      <c r="AD1973" s="147"/>
      <c r="AE1973" s="146"/>
    </row>
    <row r="1974" spans="1:31" ht="16.95" customHeight="1" x14ac:dyDescent="0.3">
      <c r="A1974" s="3">
        <v>46082</v>
      </c>
      <c r="B1974" s="153">
        <v>46084</v>
      </c>
      <c r="C1974" s="147" t="s">
        <v>8280</v>
      </c>
      <c r="D1974" s="147" t="s">
        <v>8281</v>
      </c>
      <c r="E1974" s="147" t="s">
        <v>1680</v>
      </c>
      <c r="F1974" s="147"/>
      <c r="G1974" s="147" t="s">
        <v>8605</v>
      </c>
      <c r="H1974" s="145" t="s">
        <v>8612</v>
      </c>
      <c r="I1974" s="147" t="s">
        <v>8061</v>
      </c>
      <c r="J1974" s="147">
        <v>8</v>
      </c>
      <c r="K1974" s="147" t="s">
        <v>8613</v>
      </c>
      <c r="L1974" s="147">
        <v>7.4</v>
      </c>
      <c r="M1974" s="154">
        <v>10.625</v>
      </c>
      <c r="N1974" s="147" t="s">
        <v>77</v>
      </c>
      <c r="O1974" s="147"/>
      <c r="P1974" s="147"/>
      <c r="Q1974" s="147"/>
      <c r="R1974" s="147"/>
      <c r="S1974" s="147"/>
      <c r="T1974" s="23"/>
      <c r="U1974" s="147"/>
      <c r="V1974" s="147"/>
      <c r="W1974" s="147" t="s">
        <v>8614</v>
      </c>
      <c r="X1974" s="109" t="s">
        <v>8615</v>
      </c>
      <c r="Y1974" s="147"/>
      <c r="Z1974" s="147" t="s">
        <v>8614</v>
      </c>
      <c r="AA1974" s="147">
        <v>59.2</v>
      </c>
      <c r="AB1974" s="147">
        <v>25.8</v>
      </c>
      <c r="AC1974" s="147"/>
      <c r="AD1974" s="147"/>
      <c r="AE1974" s="146"/>
    </row>
    <row r="1975" spans="1:31" ht="16.95" customHeight="1" x14ac:dyDescent="0.3">
      <c r="A1975" s="3">
        <v>46082</v>
      </c>
      <c r="B1975" s="153">
        <v>46084</v>
      </c>
      <c r="C1975" s="147" t="s">
        <v>8280</v>
      </c>
      <c r="D1975" s="147" t="s">
        <v>8281</v>
      </c>
      <c r="E1975" s="147" t="s">
        <v>1680</v>
      </c>
      <c r="F1975" s="147"/>
      <c r="G1975" s="147" t="s">
        <v>8605</v>
      </c>
      <c r="H1975" s="145" t="s">
        <v>8616</v>
      </c>
      <c r="I1975" s="147" t="s">
        <v>8061</v>
      </c>
      <c r="J1975" s="147">
        <v>8</v>
      </c>
      <c r="K1975" s="147" t="s">
        <v>1924</v>
      </c>
      <c r="L1975" s="147">
        <v>7.4</v>
      </c>
      <c r="M1975" s="154">
        <v>12.5</v>
      </c>
      <c r="N1975" s="147" t="s">
        <v>77</v>
      </c>
      <c r="O1975" s="147"/>
      <c r="P1975" s="147"/>
      <c r="Q1975" s="147"/>
      <c r="R1975" s="147"/>
      <c r="S1975" s="147"/>
      <c r="T1975" s="23"/>
      <c r="U1975" s="147"/>
      <c r="V1975" s="147"/>
      <c r="W1975" s="147" t="s">
        <v>8617</v>
      </c>
      <c r="X1975" s="109" t="s">
        <v>8618</v>
      </c>
      <c r="Y1975" s="147"/>
      <c r="Z1975" s="147" t="s">
        <v>8617</v>
      </c>
      <c r="AA1975" s="147">
        <v>59.2</v>
      </c>
      <c r="AB1975" s="147">
        <v>40.799999999999997</v>
      </c>
      <c r="AC1975" s="147"/>
      <c r="AD1975" s="147"/>
      <c r="AE1975" s="146"/>
    </row>
    <row r="1976" spans="1:31" ht="16.95" customHeight="1" x14ac:dyDescent="0.3">
      <c r="A1976" s="3">
        <v>46082</v>
      </c>
      <c r="B1976" s="153">
        <v>46084</v>
      </c>
      <c r="C1976" s="147" t="s">
        <v>8280</v>
      </c>
      <c r="D1976" s="147" t="s">
        <v>8281</v>
      </c>
      <c r="E1976" s="147" t="s">
        <v>1680</v>
      </c>
      <c r="F1976" s="147"/>
      <c r="G1976" s="147" t="s">
        <v>8605</v>
      </c>
      <c r="H1976" s="145" t="s">
        <v>8619</v>
      </c>
      <c r="I1976" s="147" t="s">
        <v>8061</v>
      </c>
      <c r="J1976" s="147">
        <v>4</v>
      </c>
      <c r="K1976" s="147" t="s">
        <v>8620</v>
      </c>
      <c r="L1976" s="147">
        <v>7.4</v>
      </c>
      <c r="M1976" s="154">
        <v>11.75</v>
      </c>
      <c r="N1976" s="147" t="s">
        <v>77</v>
      </c>
      <c r="O1976" s="147"/>
      <c r="P1976" s="147"/>
      <c r="Q1976" s="147"/>
      <c r="R1976" s="147"/>
      <c r="S1976" s="147"/>
      <c r="T1976" s="23"/>
      <c r="U1976" s="147"/>
      <c r="V1976" s="147"/>
      <c r="W1976" s="147" t="s">
        <v>8621</v>
      </c>
      <c r="X1976" s="109" t="s">
        <v>8622</v>
      </c>
      <c r="Y1976" s="147"/>
      <c r="Z1976" s="147" t="s">
        <v>8621</v>
      </c>
      <c r="AA1976" s="147">
        <v>29.6</v>
      </c>
      <c r="AB1976" s="147">
        <v>17.399999999999999</v>
      </c>
      <c r="AC1976" s="147"/>
      <c r="AD1976" s="147"/>
      <c r="AE1976" s="146"/>
    </row>
    <row r="1977" spans="1:31" ht="16.95" customHeight="1" x14ac:dyDescent="0.3">
      <c r="A1977" s="3">
        <v>46082</v>
      </c>
      <c r="B1977" s="153">
        <v>46084</v>
      </c>
      <c r="C1977" s="147" t="s">
        <v>8280</v>
      </c>
      <c r="D1977" s="147" t="s">
        <v>8281</v>
      </c>
      <c r="E1977" s="147" t="s">
        <v>1680</v>
      </c>
      <c r="F1977" s="147"/>
      <c r="G1977" s="147" t="s">
        <v>8605</v>
      </c>
      <c r="H1977" s="145" t="s">
        <v>8623</v>
      </c>
      <c r="I1977" s="147" t="s">
        <v>8061</v>
      </c>
      <c r="J1977" s="147">
        <v>2</v>
      </c>
      <c r="K1977" s="147" t="s">
        <v>8613</v>
      </c>
      <c r="L1977" s="147">
        <v>7.4</v>
      </c>
      <c r="M1977" s="154">
        <v>42.5</v>
      </c>
      <c r="N1977" s="147" t="s">
        <v>77</v>
      </c>
      <c r="O1977" s="147"/>
      <c r="P1977" s="147"/>
      <c r="Q1977" s="147"/>
      <c r="R1977" s="147"/>
      <c r="S1977" s="147"/>
      <c r="T1977" s="23"/>
      <c r="U1977" s="147"/>
      <c r="V1977" s="147"/>
      <c r="W1977" s="147" t="s">
        <v>8624</v>
      </c>
      <c r="X1977" s="109" t="s">
        <v>8625</v>
      </c>
      <c r="Y1977" s="147"/>
      <c r="Z1977" s="147" t="s">
        <v>8624</v>
      </c>
      <c r="AA1977" s="147">
        <v>14.8</v>
      </c>
      <c r="AB1977" s="147">
        <v>70.2</v>
      </c>
      <c r="AC1977" s="147"/>
      <c r="AD1977" s="147"/>
      <c r="AE1977" s="146"/>
    </row>
    <row r="1978" spans="1:31" ht="16.95" customHeight="1" x14ac:dyDescent="0.3">
      <c r="A1978" s="3">
        <v>46082</v>
      </c>
      <c r="B1978" s="153">
        <v>46084</v>
      </c>
      <c r="C1978" s="147" t="s">
        <v>8280</v>
      </c>
      <c r="D1978" s="147" t="s">
        <v>8281</v>
      </c>
      <c r="E1978" s="147" t="s">
        <v>1680</v>
      </c>
      <c r="F1978" s="147"/>
      <c r="G1978" s="147" t="s">
        <v>4390</v>
      </c>
      <c r="H1978" s="145" t="s">
        <v>8626</v>
      </c>
      <c r="I1978" s="147" t="s">
        <v>8061</v>
      </c>
      <c r="J1978" s="147">
        <v>8</v>
      </c>
      <c r="K1978" s="147" t="s">
        <v>7371</v>
      </c>
      <c r="L1978" s="147">
        <v>7.4</v>
      </c>
      <c r="M1978" s="154">
        <v>15.125</v>
      </c>
      <c r="N1978" s="147" t="s">
        <v>77</v>
      </c>
      <c r="O1978" s="147"/>
      <c r="P1978" s="147"/>
      <c r="Q1978" s="147"/>
      <c r="R1978" s="147"/>
      <c r="S1978" s="147"/>
      <c r="T1978" s="23"/>
      <c r="U1978" s="147"/>
      <c r="V1978" s="147"/>
      <c r="W1978" s="147" t="s">
        <v>8627</v>
      </c>
      <c r="X1978" s="109" t="s">
        <v>8628</v>
      </c>
      <c r="Y1978" s="147"/>
      <c r="Z1978" s="147" t="s">
        <v>8627</v>
      </c>
      <c r="AA1978" s="147">
        <v>59.2</v>
      </c>
      <c r="AB1978" s="147">
        <v>61.8</v>
      </c>
      <c r="AC1978" s="147"/>
      <c r="AD1978" s="147"/>
      <c r="AE1978" s="146"/>
    </row>
    <row r="1979" spans="1:31" ht="16.95" customHeight="1" x14ac:dyDescent="0.3">
      <c r="A1979" s="3">
        <v>46082</v>
      </c>
      <c r="B1979" s="153">
        <v>46084</v>
      </c>
      <c r="C1979" s="147" t="s">
        <v>8280</v>
      </c>
      <c r="D1979" s="147" t="s">
        <v>8281</v>
      </c>
      <c r="E1979" s="147" t="s">
        <v>1680</v>
      </c>
      <c r="F1979" s="147"/>
      <c r="G1979" s="147" t="s">
        <v>4390</v>
      </c>
      <c r="H1979" s="145" t="s">
        <v>8629</v>
      </c>
      <c r="I1979" s="147" t="s">
        <v>8061</v>
      </c>
      <c r="J1979" s="147">
        <v>12</v>
      </c>
      <c r="K1979" s="147" t="s">
        <v>3936</v>
      </c>
      <c r="L1979" s="147">
        <v>7.4</v>
      </c>
      <c r="M1979" s="154">
        <v>13.1666666666667</v>
      </c>
      <c r="N1979" s="147" t="s">
        <v>77</v>
      </c>
      <c r="O1979" s="147"/>
      <c r="P1979" s="147"/>
      <c r="Q1979" s="147"/>
      <c r="R1979" s="147"/>
      <c r="S1979" s="147"/>
      <c r="T1979" s="23"/>
      <c r="U1979" s="147"/>
      <c r="V1979" s="147"/>
      <c r="W1979" s="147" t="s">
        <v>8630</v>
      </c>
      <c r="X1979" s="109" t="s">
        <v>8631</v>
      </c>
      <c r="Y1979" s="147"/>
      <c r="Z1979" s="147" t="s">
        <v>8630</v>
      </c>
      <c r="AA1979" s="147">
        <v>88.8</v>
      </c>
      <c r="AB1979" s="147">
        <v>69.2</v>
      </c>
      <c r="AC1979" s="147"/>
      <c r="AD1979" s="147"/>
      <c r="AE1979" s="146"/>
    </row>
    <row r="1980" spans="1:31" ht="16.95" customHeight="1" x14ac:dyDescent="0.3">
      <c r="A1980" s="3">
        <v>46082</v>
      </c>
      <c r="B1980" s="153">
        <v>46084</v>
      </c>
      <c r="C1980" s="147" t="s">
        <v>8280</v>
      </c>
      <c r="D1980" s="147" t="s">
        <v>8281</v>
      </c>
      <c r="E1980" s="147" t="s">
        <v>1680</v>
      </c>
      <c r="F1980" s="147"/>
      <c r="G1980" s="147" t="s">
        <v>4390</v>
      </c>
      <c r="H1980" s="145" t="s">
        <v>8632</v>
      </c>
      <c r="I1980" s="147" t="s">
        <v>8061</v>
      </c>
      <c r="J1980" s="147">
        <v>4</v>
      </c>
      <c r="K1980" s="147" t="s">
        <v>8633</v>
      </c>
      <c r="L1980" s="147">
        <v>7.4</v>
      </c>
      <c r="M1980" s="154">
        <v>25.5</v>
      </c>
      <c r="N1980" s="147" t="s">
        <v>77</v>
      </c>
      <c r="O1980" s="147"/>
      <c r="P1980" s="147"/>
      <c r="Q1980" s="147"/>
      <c r="R1980" s="147"/>
      <c r="S1980" s="147"/>
      <c r="T1980" s="23"/>
      <c r="U1980" s="147"/>
      <c r="V1980" s="147"/>
      <c r="W1980" s="147" t="s">
        <v>8634</v>
      </c>
      <c r="X1980" s="109" t="s">
        <v>8635</v>
      </c>
      <c r="Y1980" s="147"/>
      <c r="Z1980" s="147" t="s">
        <v>8634</v>
      </c>
      <c r="AA1980" s="147">
        <v>29.6</v>
      </c>
      <c r="AB1980" s="147">
        <v>72.400000000000006</v>
      </c>
      <c r="AC1980" s="147"/>
      <c r="AD1980" s="147"/>
      <c r="AE1980" s="146"/>
    </row>
    <row r="1981" spans="1:31" ht="16.95" customHeight="1" x14ac:dyDescent="0.3">
      <c r="A1981" s="3">
        <v>46082</v>
      </c>
      <c r="B1981" s="153">
        <v>46084</v>
      </c>
      <c r="C1981" s="147" t="s">
        <v>8280</v>
      </c>
      <c r="D1981" s="147" t="s">
        <v>8281</v>
      </c>
      <c r="E1981" s="147" t="s">
        <v>1680</v>
      </c>
      <c r="F1981" s="147"/>
      <c r="G1981" s="147" t="s">
        <v>4390</v>
      </c>
      <c r="H1981" s="145" t="s">
        <v>8636</v>
      </c>
      <c r="I1981" s="147" t="s">
        <v>8061</v>
      </c>
      <c r="J1981" s="147">
        <v>2</v>
      </c>
      <c r="K1981" s="147" t="s">
        <v>8633</v>
      </c>
      <c r="L1981" s="147">
        <v>7.4</v>
      </c>
      <c r="M1981" s="154">
        <v>51</v>
      </c>
      <c r="N1981" s="147" t="s">
        <v>77</v>
      </c>
      <c r="O1981" s="147"/>
      <c r="P1981" s="147"/>
      <c r="Q1981" s="147"/>
      <c r="R1981" s="147"/>
      <c r="S1981" s="147"/>
      <c r="T1981" s="23"/>
      <c r="U1981" s="147"/>
      <c r="V1981" s="147"/>
      <c r="W1981" s="147" t="s">
        <v>8637</v>
      </c>
      <c r="X1981" s="109" t="s">
        <v>8638</v>
      </c>
      <c r="Y1981" s="147"/>
      <c r="Z1981" s="147" t="s">
        <v>8637</v>
      </c>
      <c r="AA1981" s="147">
        <v>14.8</v>
      </c>
      <c r="AB1981" s="147">
        <v>87.2</v>
      </c>
      <c r="AC1981" s="147"/>
      <c r="AD1981" s="147"/>
      <c r="AE1981" s="146"/>
    </row>
    <row r="1982" spans="1:31" ht="16.95" customHeight="1" x14ac:dyDescent="0.3">
      <c r="A1982" s="3">
        <v>46082</v>
      </c>
      <c r="B1982" s="153">
        <v>46084</v>
      </c>
      <c r="C1982" s="147" t="s">
        <v>8280</v>
      </c>
      <c r="D1982" s="147" t="s">
        <v>8281</v>
      </c>
      <c r="E1982" s="147" t="s">
        <v>1680</v>
      </c>
      <c r="F1982" s="147"/>
      <c r="G1982" s="147" t="s">
        <v>4390</v>
      </c>
      <c r="H1982" s="145" t="s">
        <v>8639</v>
      </c>
      <c r="I1982" s="147" t="s">
        <v>8061</v>
      </c>
      <c r="J1982" s="147">
        <v>8</v>
      </c>
      <c r="K1982" s="147" t="s">
        <v>8633</v>
      </c>
      <c r="L1982" s="147">
        <v>7.4</v>
      </c>
      <c r="M1982" s="154">
        <v>12.75</v>
      </c>
      <c r="N1982" s="147" t="s">
        <v>77</v>
      </c>
      <c r="O1982" s="147"/>
      <c r="P1982" s="147"/>
      <c r="Q1982" s="147"/>
      <c r="R1982" s="147"/>
      <c r="S1982" s="147"/>
      <c r="T1982" s="23"/>
      <c r="U1982" s="147"/>
      <c r="V1982" s="147"/>
      <c r="W1982" s="147" t="s">
        <v>8640</v>
      </c>
      <c r="X1982" s="109" t="s">
        <v>8641</v>
      </c>
      <c r="Y1982" s="147"/>
      <c r="Z1982" s="147" t="s">
        <v>8640</v>
      </c>
      <c r="AA1982" s="147">
        <v>59.2</v>
      </c>
      <c r="AB1982" s="147">
        <v>42.8</v>
      </c>
      <c r="AC1982" s="147"/>
      <c r="AD1982" s="147"/>
      <c r="AE1982" s="146"/>
    </row>
    <row r="1983" spans="1:31" ht="16.95" customHeight="1" x14ac:dyDescent="0.3">
      <c r="A1983" s="3">
        <v>46082</v>
      </c>
      <c r="B1983" s="153">
        <v>46084</v>
      </c>
      <c r="C1983" s="147" t="s">
        <v>8280</v>
      </c>
      <c r="D1983" s="147" t="s">
        <v>8281</v>
      </c>
      <c r="E1983" s="147" t="s">
        <v>1680</v>
      </c>
      <c r="F1983" s="147"/>
      <c r="G1983" s="147" t="s">
        <v>7906</v>
      </c>
      <c r="H1983" s="145" t="s">
        <v>8642</v>
      </c>
      <c r="I1983" s="147" t="s">
        <v>8061</v>
      </c>
      <c r="J1983" s="147">
        <v>8</v>
      </c>
      <c r="K1983" s="147" t="s">
        <v>8643</v>
      </c>
      <c r="L1983" s="147">
        <v>7.4</v>
      </c>
      <c r="M1983" s="154">
        <v>8.0250000000000004</v>
      </c>
      <c r="N1983" s="147" t="s">
        <v>77</v>
      </c>
      <c r="O1983" s="147"/>
      <c r="P1983" s="147"/>
      <c r="Q1983" s="147"/>
      <c r="R1983" s="147"/>
      <c r="S1983" s="147"/>
      <c r="T1983" s="23"/>
      <c r="U1983" s="147"/>
      <c r="V1983" s="147"/>
      <c r="W1983" s="147" t="s">
        <v>8644</v>
      </c>
      <c r="X1983" s="109" t="s">
        <v>8645</v>
      </c>
      <c r="Y1983" s="147"/>
      <c r="Z1983" s="147" t="s">
        <v>8644</v>
      </c>
      <c r="AA1983" s="147">
        <v>59.2</v>
      </c>
      <c r="AB1983" s="147">
        <v>5</v>
      </c>
      <c r="AC1983" s="147"/>
      <c r="AD1983" s="147"/>
      <c r="AE1983" s="146"/>
    </row>
    <row r="1984" spans="1:31" ht="16.95" customHeight="1" x14ac:dyDescent="0.3">
      <c r="A1984" s="3">
        <v>46082</v>
      </c>
      <c r="B1984" s="153">
        <v>46084</v>
      </c>
      <c r="C1984" s="147" t="s">
        <v>8280</v>
      </c>
      <c r="D1984" s="147" t="s">
        <v>8281</v>
      </c>
      <c r="E1984" s="147" t="s">
        <v>1680</v>
      </c>
      <c r="F1984" s="147"/>
      <c r="G1984" s="147" t="s">
        <v>8646</v>
      </c>
      <c r="H1984" s="145" t="s">
        <v>8647</v>
      </c>
      <c r="I1984" s="147" t="s">
        <v>8061</v>
      </c>
      <c r="J1984" s="147">
        <v>8</v>
      </c>
      <c r="K1984" s="147" t="s">
        <v>8648</v>
      </c>
      <c r="L1984" s="147">
        <v>7.4</v>
      </c>
      <c r="M1984" s="154">
        <v>14.87</v>
      </c>
      <c r="N1984" s="147" t="s">
        <v>77</v>
      </c>
      <c r="O1984" s="147"/>
      <c r="P1984" s="147"/>
      <c r="Q1984" s="147"/>
      <c r="R1984" s="147"/>
      <c r="S1984" s="147"/>
      <c r="T1984" s="23"/>
      <c r="U1984" s="147"/>
      <c r="V1984" s="147"/>
      <c r="W1984" s="147" t="s">
        <v>8649</v>
      </c>
      <c r="X1984" s="109" t="s">
        <v>8650</v>
      </c>
      <c r="Y1984" s="147"/>
      <c r="Z1984" s="147" t="s">
        <v>8649</v>
      </c>
      <c r="AA1984" s="147">
        <v>59.2</v>
      </c>
      <c r="AB1984" s="147">
        <v>59.76</v>
      </c>
      <c r="AC1984" s="147"/>
      <c r="AD1984" s="147"/>
      <c r="AE1984" s="146"/>
    </row>
    <row r="1985" spans="1:31" ht="16.95" customHeight="1" x14ac:dyDescent="0.3">
      <c r="A1985" s="3">
        <v>46082</v>
      </c>
      <c r="B1985" s="153">
        <v>46084</v>
      </c>
      <c r="C1985" s="147" t="s">
        <v>8280</v>
      </c>
      <c r="D1985" s="147" t="s">
        <v>8281</v>
      </c>
      <c r="E1985" s="147" t="s">
        <v>1680</v>
      </c>
      <c r="F1985" s="147"/>
      <c r="G1985" s="147" t="s">
        <v>8518</v>
      </c>
      <c r="H1985" s="145" t="s">
        <v>8651</v>
      </c>
      <c r="I1985" s="147" t="s">
        <v>8061</v>
      </c>
      <c r="J1985" s="147">
        <v>16</v>
      </c>
      <c r="K1985" s="147" t="s">
        <v>8652</v>
      </c>
      <c r="L1985" s="147">
        <v>7.4</v>
      </c>
      <c r="M1985" s="154">
        <v>11.1</v>
      </c>
      <c r="N1985" s="147" t="s">
        <v>77</v>
      </c>
      <c r="O1985" s="147"/>
      <c r="P1985" s="147"/>
      <c r="Q1985" s="147"/>
      <c r="R1985" s="147"/>
      <c r="S1985" s="147"/>
      <c r="T1985" s="23"/>
      <c r="U1985" s="147"/>
      <c r="V1985" s="147"/>
      <c r="W1985" s="147" t="s">
        <v>8653</v>
      </c>
      <c r="X1985" s="109" t="s">
        <v>8654</v>
      </c>
      <c r="Y1985" s="147"/>
      <c r="Z1985" s="147" t="s">
        <v>8653</v>
      </c>
      <c r="AA1985" s="147">
        <v>118.4</v>
      </c>
      <c r="AB1985" s="147">
        <v>59.2</v>
      </c>
      <c r="AC1985" s="147"/>
      <c r="AD1985" s="147"/>
      <c r="AE1985" s="146"/>
    </row>
    <row r="1986" spans="1:31" ht="16.95" customHeight="1" x14ac:dyDescent="0.3">
      <c r="A1986" s="3">
        <v>46082</v>
      </c>
      <c r="B1986" s="153">
        <v>46084</v>
      </c>
      <c r="C1986" s="147" t="s">
        <v>8280</v>
      </c>
      <c r="D1986" s="147" t="s">
        <v>8281</v>
      </c>
      <c r="E1986" s="147" t="s">
        <v>1680</v>
      </c>
      <c r="F1986" s="147"/>
      <c r="G1986" s="147" t="s">
        <v>8526</v>
      </c>
      <c r="H1986" s="145" t="s">
        <v>8655</v>
      </c>
      <c r="I1986" s="147" t="s">
        <v>8061</v>
      </c>
      <c r="J1986" s="147">
        <v>8</v>
      </c>
      <c r="K1986" s="147" t="s">
        <v>8656</v>
      </c>
      <c r="L1986" s="147">
        <v>7.4</v>
      </c>
      <c r="M1986" s="154">
        <v>9.6999999999999993</v>
      </c>
      <c r="N1986" s="147" t="s">
        <v>77</v>
      </c>
      <c r="O1986" s="147"/>
      <c r="P1986" s="147"/>
      <c r="Q1986" s="147"/>
      <c r="R1986" s="147"/>
      <c r="S1986" s="147"/>
      <c r="T1986" s="23"/>
      <c r="U1986" s="147"/>
      <c r="V1986" s="147"/>
      <c r="W1986" s="147" t="s">
        <v>8657</v>
      </c>
      <c r="X1986" s="109" t="s">
        <v>8658</v>
      </c>
      <c r="Y1986" s="147"/>
      <c r="Z1986" s="147" t="s">
        <v>8657</v>
      </c>
      <c r="AA1986" s="147">
        <v>59.2</v>
      </c>
      <c r="AB1986" s="147">
        <v>18.399999999999999</v>
      </c>
      <c r="AC1986" s="147"/>
      <c r="AD1986" s="147"/>
      <c r="AE1986" s="146"/>
    </row>
    <row r="1987" spans="1:31" ht="16.95" customHeight="1" x14ac:dyDescent="0.3">
      <c r="A1987" s="3">
        <v>46082</v>
      </c>
      <c r="B1987" s="153">
        <v>46084</v>
      </c>
      <c r="C1987" s="147" t="s">
        <v>8348</v>
      </c>
      <c r="D1987" s="147" t="s">
        <v>8349</v>
      </c>
      <c r="E1987" s="147" t="s">
        <v>1680</v>
      </c>
      <c r="F1987" s="147"/>
      <c r="G1987" s="147" t="s">
        <v>1898</v>
      </c>
      <c r="H1987" s="145" t="s">
        <v>8659</v>
      </c>
      <c r="I1987" s="147" t="s">
        <v>8061</v>
      </c>
      <c r="J1987" s="147">
        <v>8</v>
      </c>
      <c r="K1987" s="147" t="s">
        <v>7671</v>
      </c>
      <c r="L1987" s="147">
        <v>7.4</v>
      </c>
      <c r="M1987" s="154">
        <v>8.35</v>
      </c>
      <c r="N1987" s="147" t="s">
        <v>77</v>
      </c>
      <c r="O1987" s="147"/>
      <c r="P1987" s="147"/>
      <c r="Q1987" s="147"/>
      <c r="R1987" s="147"/>
      <c r="S1987" s="147"/>
      <c r="T1987" s="23"/>
      <c r="U1987" s="147"/>
      <c r="V1987" s="147"/>
      <c r="W1987" s="147" t="s">
        <v>8660</v>
      </c>
      <c r="X1987" s="109" t="s">
        <v>8661</v>
      </c>
      <c r="Y1987" s="147"/>
      <c r="Z1987" s="147" t="s">
        <v>8660</v>
      </c>
      <c r="AA1987" s="147">
        <v>59.2</v>
      </c>
      <c r="AB1987" s="147">
        <v>7.5999999999999899</v>
      </c>
      <c r="AC1987" s="147"/>
      <c r="AD1987" s="147"/>
      <c r="AE1987" s="146"/>
    </row>
    <row r="1988" spans="1:31" ht="16.95" customHeight="1" x14ac:dyDescent="0.3">
      <c r="A1988" s="3">
        <v>46082</v>
      </c>
      <c r="B1988" s="153">
        <v>46084</v>
      </c>
      <c r="C1988" s="147" t="s">
        <v>8280</v>
      </c>
      <c r="D1988" s="147" t="s">
        <v>8281</v>
      </c>
      <c r="E1988" s="147" t="s">
        <v>1680</v>
      </c>
      <c r="F1988" s="147"/>
      <c r="G1988" s="147" t="s">
        <v>8662</v>
      </c>
      <c r="H1988" s="145" t="s">
        <v>8663</v>
      </c>
      <c r="I1988" s="147" t="s">
        <v>8061</v>
      </c>
      <c r="J1988" s="147">
        <v>12</v>
      </c>
      <c r="K1988" s="147" t="s">
        <v>8664</v>
      </c>
      <c r="L1988" s="147">
        <v>7.4</v>
      </c>
      <c r="M1988" s="154">
        <v>8.625</v>
      </c>
      <c r="N1988" s="147" t="s">
        <v>77</v>
      </c>
      <c r="O1988" s="147"/>
      <c r="P1988" s="147"/>
      <c r="Q1988" s="147"/>
      <c r="R1988" s="147"/>
      <c r="S1988" s="147"/>
      <c r="T1988" s="23"/>
      <c r="U1988" s="147"/>
      <c r="V1988" s="147"/>
      <c r="W1988" s="147" t="s">
        <v>8665</v>
      </c>
      <c r="X1988" s="109" t="s">
        <v>8666</v>
      </c>
      <c r="Y1988" s="147"/>
      <c r="Z1988" s="147" t="s">
        <v>8665</v>
      </c>
      <c r="AA1988" s="147">
        <v>88.8</v>
      </c>
      <c r="AB1988" s="147">
        <v>14.7</v>
      </c>
      <c r="AC1988" s="147"/>
      <c r="AD1988" s="147"/>
      <c r="AE1988" s="146"/>
    </row>
    <row r="1989" spans="1:31" ht="16.95" customHeight="1" x14ac:dyDescent="0.3">
      <c r="A1989" s="3">
        <v>46082</v>
      </c>
      <c r="B1989" s="153">
        <v>46084</v>
      </c>
      <c r="C1989" s="147" t="s">
        <v>8348</v>
      </c>
      <c r="D1989" s="147" t="s">
        <v>8349</v>
      </c>
      <c r="E1989" s="147" t="s">
        <v>1680</v>
      </c>
      <c r="F1989" s="147"/>
      <c r="G1989" s="147" t="s">
        <v>1898</v>
      </c>
      <c r="H1989" s="145" t="s">
        <v>8667</v>
      </c>
      <c r="I1989" s="147" t="s">
        <v>8061</v>
      </c>
      <c r="J1989" s="147">
        <v>6</v>
      </c>
      <c r="K1989" s="147" t="s">
        <v>3229</v>
      </c>
      <c r="L1989" s="147">
        <v>7.4</v>
      </c>
      <c r="M1989" s="154">
        <v>11.466666666666701</v>
      </c>
      <c r="N1989" s="147" t="s">
        <v>77</v>
      </c>
      <c r="O1989" s="147"/>
      <c r="P1989" s="147"/>
      <c r="Q1989" s="147"/>
      <c r="R1989" s="147"/>
      <c r="S1989" s="147"/>
      <c r="T1989" s="23"/>
      <c r="U1989" s="147"/>
      <c r="V1989" s="147"/>
      <c r="W1989" s="147" t="s">
        <v>8668</v>
      </c>
      <c r="X1989" s="109" t="s">
        <v>8669</v>
      </c>
      <c r="Y1989" s="147"/>
      <c r="Z1989" s="147" t="s">
        <v>8668</v>
      </c>
      <c r="AA1989" s="147">
        <v>44.4</v>
      </c>
      <c r="AB1989" s="147">
        <v>24.4</v>
      </c>
      <c r="AC1989" s="147"/>
      <c r="AD1989" s="147"/>
      <c r="AE1989" s="146"/>
    </row>
    <row r="1990" spans="1:31" ht="16.95" customHeight="1" x14ac:dyDescent="0.3">
      <c r="A1990" s="3">
        <v>46082</v>
      </c>
      <c r="B1990" s="153">
        <v>46084</v>
      </c>
      <c r="C1990" s="147" t="s">
        <v>8280</v>
      </c>
      <c r="D1990" s="147" t="s">
        <v>8281</v>
      </c>
      <c r="E1990" s="147" t="s">
        <v>1680</v>
      </c>
      <c r="F1990" s="147"/>
      <c r="G1990" s="147" t="s">
        <v>8670</v>
      </c>
      <c r="H1990" s="145" t="s">
        <v>8671</v>
      </c>
      <c r="I1990" s="147" t="s">
        <v>8061</v>
      </c>
      <c r="J1990" s="147">
        <v>8</v>
      </c>
      <c r="K1990" s="147" t="s">
        <v>8672</v>
      </c>
      <c r="L1990" s="147">
        <v>7.4</v>
      </c>
      <c r="M1990" s="154">
        <v>16.997499999999999</v>
      </c>
      <c r="N1990" s="147" t="s">
        <v>77</v>
      </c>
      <c r="O1990" s="147"/>
      <c r="P1990" s="147"/>
      <c r="Q1990" s="147"/>
      <c r="R1990" s="147"/>
      <c r="S1990" s="147"/>
      <c r="T1990" s="23"/>
      <c r="U1990" s="147"/>
      <c r="V1990" s="147"/>
      <c r="W1990" s="147" t="s">
        <v>8673</v>
      </c>
      <c r="X1990" s="109" t="s">
        <v>8674</v>
      </c>
      <c r="Y1990" s="147"/>
      <c r="Z1990" s="147" t="s">
        <v>8673</v>
      </c>
      <c r="AA1990" s="147">
        <v>59.2</v>
      </c>
      <c r="AB1990" s="147">
        <v>76.78</v>
      </c>
      <c r="AC1990" s="147"/>
      <c r="AD1990" s="147"/>
      <c r="AE1990" s="146"/>
    </row>
    <row r="1991" spans="1:31" ht="16.95" customHeight="1" x14ac:dyDescent="0.3">
      <c r="A1991" s="3">
        <v>46082</v>
      </c>
      <c r="B1991" s="153">
        <v>46084</v>
      </c>
      <c r="C1991" s="147" t="s">
        <v>8280</v>
      </c>
      <c r="D1991" s="147" t="s">
        <v>8281</v>
      </c>
      <c r="E1991" s="147" t="s">
        <v>1680</v>
      </c>
      <c r="F1991" s="147"/>
      <c r="G1991" s="147" t="s">
        <v>8550</v>
      </c>
      <c r="H1991" s="145" t="s">
        <v>8675</v>
      </c>
      <c r="I1991" s="147" t="s">
        <v>8061</v>
      </c>
      <c r="J1991" s="147">
        <v>12</v>
      </c>
      <c r="K1991" s="147" t="s">
        <v>8676</v>
      </c>
      <c r="L1991" s="147">
        <v>7.4</v>
      </c>
      <c r="M1991" s="154">
        <v>10.3333333333333</v>
      </c>
      <c r="N1991" s="147" t="s">
        <v>77</v>
      </c>
      <c r="O1991" s="147"/>
      <c r="P1991" s="147"/>
      <c r="Q1991" s="147"/>
      <c r="R1991" s="147"/>
      <c r="S1991" s="147"/>
      <c r="T1991" s="23"/>
      <c r="U1991" s="147"/>
      <c r="V1991" s="147"/>
      <c r="W1991" s="147" t="s">
        <v>8677</v>
      </c>
      <c r="X1991" s="109" t="s">
        <v>8678</v>
      </c>
      <c r="Y1991" s="147"/>
      <c r="Z1991" s="147" t="s">
        <v>8677</v>
      </c>
      <c r="AA1991" s="147">
        <v>88.8</v>
      </c>
      <c r="AB1991" s="147">
        <v>35.200000000000003</v>
      </c>
      <c r="AC1991" s="147"/>
      <c r="AD1991" s="147"/>
      <c r="AE1991" s="146"/>
    </row>
    <row r="1992" spans="1:31" ht="16.95" customHeight="1" x14ac:dyDescent="0.3">
      <c r="A1992" s="3">
        <v>46082</v>
      </c>
      <c r="B1992" s="153">
        <v>46084</v>
      </c>
      <c r="C1992" s="147" t="s">
        <v>8280</v>
      </c>
      <c r="D1992" s="147" t="s">
        <v>8281</v>
      </c>
      <c r="E1992" s="147" t="s">
        <v>1680</v>
      </c>
      <c r="F1992" s="147"/>
      <c r="G1992" s="147" t="s">
        <v>8662</v>
      </c>
      <c r="H1992" s="145" t="s">
        <v>8679</v>
      </c>
      <c r="I1992" s="147" t="s">
        <v>8061</v>
      </c>
      <c r="J1992" s="147">
        <v>4</v>
      </c>
      <c r="K1992" s="147" t="s">
        <v>4532</v>
      </c>
      <c r="L1992" s="147">
        <v>7.4</v>
      </c>
      <c r="M1992" s="154">
        <v>52.2</v>
      </c>
      <c r="N1992" s="147" t="s">
        <v>77</v>
      </c>
      <c r="O1992" s="147"/>
      <c r="P1992" s="147"/>
      <c r="Q1992" s="147"/>
      <c r="R1992" s="147"/>
      <c r="S1992" s="147"/>
      <c r="T1992" s="23"/>
      <c r="U1992" s="147"/>
      <c r="V1992" s="147"/>
      <c r="W1992" s="147" t="s">
        <v>8680</v>
      </c>
      <c r="X1992" s="109" t="s">
        <v>8681</v>
      </c>
      <c r="Y1992" s="147"/>
      <c r="Z1992" s="147" t="s">
        <v>8680</v>
      </c>
      <c r="AA1992" s="147">
        <v>29.6</v>
      </c>
      <c r="AB1992" s="147">
        <v>179.2</v>
      </c>
      <c r="AC1992" s="147"/>
      <c r="AD1992" s="147"/>
      <c r="AE1992" s="146"/>
    </row>
    <row r="1993" spans="1:31" ht="16.95" customHeight="1" x14ac:dyDescent="0.3">
      <c r="A1993" s="3">
        <v>46082</v>
      </c>
      <c r="B1993" s="153">
        <v>46084</v>
      </c>
      <c r="C1993" s="147" t="s">
        <v>8280</v>
      </c>
      <c r="D1993" s="147" t="s">
        <v>8281</v>
      </c>
      <c r="E1993" s="147" t="s">
        <v>1680</v>
      </c>
      <c r="F1993" s="147"/>
      <c r="G1993" s="147" t="s">
        <v>4172</v>
      </c>
      <c r="H1993" s="145" t="s">
        <v>8682</v>
      </c>
      <c r="I1993" s="147" t="s">
        <v>8061</v>
      </c>
      <c r="J1993" s="147">
        <v>6</v>
      </c>
      <c r="K1993" s="147" t="s">
        <v>8683</v>
      </c>
      <c r="L1993" s="147">
        <v>7.4</v>
      </c>
      <c r="M1993" s="154">
        <v>9.4733333333333292</v>
      </c>
      <c r="N1993" s="147" t="s">
        <v>77</v>
      </c>
      <c r="O1993" s="147"/>
      <c r="P1993" s="147"/>
      <c r="Q1993" s="147"/>
      <c r="R1993" s="147"/>
      <c r="S1993" s="147"/>
      <c r="T1993" s="23"/>
      <c r="U1993" s="147"/>
      <c r="V1993" s="147"/>
      <c r="W1993" s="147" t="s">
        <v>8684</v>
      </c>
      <c r="X1993" s="109" t="s">
        <v>8685</v>
      </c>
      <c r="Y1993" s="147"/>
      <c r="Z1993" s="147" t="s">
        <v>8684</v>
      </c>
      <c r="AA1993" s="147">
        <v>44.4</v>
      </c>
      <c r="AB1993" s="147">
        <v>12.44</v>
      </c>
      <c r="AC1993" s="147"/>
      <c r="AD1993" s="147"/>
      <c r="AE1993" s="146"/>
    </row>
    <row r="1994" spans="1:31" ht="16.95" customHeight="1" x14ac:dyDescent="0.3">
      <c r="A1994" s="3">
        <v>46082</v>
      </c>
      <c r="B1994" s="153">
        <v>46084</v>
      </c>
      <c r="C1994" s="147" t="s">
        <v>8280</v>
      </c>
      <c r="D1994" s="147" t="s">
        <v>8281</v>
      </c>
      <c r="E1994" s="147" t="s">
        <v>1680</v>
      </c>
      <c r="F1994" s="147"/>
      <c r="G1994" s="147" t="s">
        <v>8686</v>
      </c>
      <c r="H1994" s="145" t="s">
        <v>8687</v>
      </c>
      <c r="I1994" s="147" t="s">
        <v>8061</v>
      </c>
      <c r="J1994" s="147">
        <v>8</v>
      </c>
      <c r="K1994" s="147" t="s">
        <v>8688</v>
      </c>
      <c r="L1994" s="147">
        <v>7.4</v>
      </c>
      <c r="M1994" s="154">
        <v>10.99375</v>
      </c>
      <c r="N1994" s="147" t="s">
        <v>77</v>
      </c>
      <c r="O1994" s="147"/>
      <c r="P1994" s="147"/>
      <c r="Q1994" s="147"/>
      <c r="R1994" s="147"/>
      <c r="S1994" s="147"/>
      <c r="T1994" s="23"/>
      <c r="U1994" s="147"/>
      <c r="V1994" s="147"/>
      <c r="W1994" s="147" t="s">
        <v>8689</v>
      </c>
      <c r="X1994" s="109" t="s">
        <v>8674</v>
      </c>
      <c r="Y1994" s="147"/>
      <c r="Z1994" s="147" t="s">
        <v>8689</v>
      </c>
      <c r="AA1994" s="147">
        <v>59.2</v>
      </c>
      <c r="AB1994" s="147">
        <v>28.75</v>
      </c>
      <c r="AC1994" s="147"/>
      <c r="AD1994" s="147"/>
      <c r="AE1994" s="146"/>
    </row>
    <row r="1995" spans="1:31" ht="16.95" customHeight="1" x14ac:dyDescent="0.3">
      <c r="A1995" s="3">
        <v>46082</v>
      </c>
      <c r="B1995" s="153">
        <v>46084</v>
      </c>
      <c r="C1995" s="147" t="s">
        <v>8280</v>
      </c>
      <c r="D1995" s="147" t="s">
        <v>8281</v>
      </c>
      <c r="E1995" s="147" t="s">
        <v>1680</v>
      </c>
      <c r="F1995" s="147"/>
      <c r="G1995" s="147" t="s">
        <v>2773</v>
      </c>
      <c r="H1995" s="145" t="s">
        <v>8690</v>
      </c>
      <c r="I1995" s="147" t="s">
        <v>8061</v>
      </c>
      <c r="J1995" s="147">
        <v>4</v>
      </c>
      <c r="K1995" s="147" t="s">
        <v>8691</v>
      </c>
      <c r="L1995" s="147">
        <v>7.4</v>
      </c>
      <c r="M1995" s="154">
        <v>8.1</v>
      </c>
      <c r="N1995" s="147" t="s">
        <v>77</v>
      </c>
      <c r="O1995" s="147"/>
      <c r="P1995" s="147"/>
      <c r="Q1995" s="147"/>
      <c r="R1995" s="147"/>
      <c r="S1995" s="147"/>
      <c r="T1995" s="23"/>
      <c r="U1995" s="147"/>
      <c r="V1995" s="147"/>
      <c r="W1995" s="147" t="s">
        <v>8692</v>
      </c>
      <c r="X1995" s="109" t="s">
        <v>8693</v>
      </c>
      <c r="Y1995" s="147"/>
      <c r="Z1995" s="147" t="s">
        <v>8692</v>
      </c>
      <c r="AA1995" s="147">
        <v>29.6</v>
      </c>
      <c r="AB1995" s="147">
        <v>2.8</v>
      </c>
      <c r="AC1995" s="147"/>
      <c r="AD1995" s="147"/>
      <c r="AE1995" s="146"/>
    </row>
    <row r="1996" spans="1:31" ht="16.95" customHeight="1" x14ac:dyDescent="0.3">
      <c r="A1996" s="3">
        <v>46082</v>
      </c>
      <c r="B1996" s="153">
        <v>46084</v>
      </c>
      <c r="C1996" s="147" t="s">
        <v>8280</v>
      </c>
      <c r="D1996" s="147" t="s">
        <v>8281</v>
      </c>
      <c r="E1996" s="147" t="s">
        <v>1680</v>
      </c>
      <c r="F1996" s="147"/>
      <c r="G1996" s="147" t="s">
        <v>1983</v>
      </c>
      <c r="H1996" s="145" t="s">
        <v>8694</v>
      </c>
      <c r="I1996" s="147" t="s">
        <v>8061</v>
      </c>
      <c r="J1996" s="147">
        <v>4</v>
      </c>
      <c r="K1996" s="147" t="s">
        <v>8695</v>
      </c>
      <c r="L1996" s="147">
        <v>7.4</v>
      </c>
      <c r="M1996" s="154">
        <v>8.8774999999999995</v>
      </c>
      <c r="N1996" s="147" t="s">
        <v>77</v>
      </c>
      <c r="O1996" s="147"/>
      <c r="P1996" s="147"/>
      <c r="Q1996" s="147"/>
      <c r="R1996" s="147"/>
      <c r="S1996" s="147"/>
      <c r="T1996" s="23"/>
      <c r="U1996" s="147"/>
      <c r="V1996" s="147"/>
      <c r="W1996" s="147" t="s">
        <v>8696</v>
      </c>
      <c r="X1996" s="109" t="s">
        <v>8697</v>
      </c>
      <c r="Y1996" s="147"/>
      <c r="Z1996" s="147" t="s">
        <v>8696</v>
      </c>
      <c r="AA1996" s="147">
        <v>29.6</v>
      </c>
      <c r="AB1996" s="147">
        <v>5.91</v>
      </c>
      <c r="AC1996" s="147"/>
      <c r="AD1996" s="147"/>
      <c r="AE1996" s="146"/>
    </row>
    <row r="1997" spans="1:31" ht="16.95" customHeight="1" x14ac:dyDescent="0.3">
      <c r="A1997" s="3">
        <v>46082</v>
      </c>
      <c r="B1997" s="153">
        <v>46084</v>
      </c>
      <c r="C1997" s="147" t="s">
        <v>8280</v>
      </c>
      <c r="D1997" s="147" t="s">
        <v>8281</v>
      </c>
      <c r="E1997" s="147" t="s">
        <v>1680</v>
      </c>
      <c r="F1997" s="147"/>
      <c r="G1997" s="147" t="s">
        <v>8698</v>
      </c>
      <c r="H1997" s="145" t="s">
        <v>8699</v>
      </c>
      <c r="I1997" s="147" t="s">
        <v>8061</v>
      </c>
      <c r="J1997" s="147">
        <v>12</v>
      </c>
      <c r="K1997" s="147" t="s">
        <v>8700</v>
      </c>
      <c r="L1997" s="147">
        <v>7.4</v>
      </c>
      <c r="M1997" s="154">
        <v>9.0150000000000006</v>
      </c>
      <c r="N1997" s="147" t="s">
        <v>77</v>
      </c>
      <c r="O1997" s="147"/>
      <c r="P1997" s="147"/>
      <c r="Q1997" s="147"/>
      <c r="R1997" s="147"/>
      <c r="S1997" s="147"/>
      <c r="T1997" s="23"/>
      <c r="U1997" s="147"/>
      <c r="V1997" s="147"/>
      <c r="W1997" s="147" t="s">
        <v>8701</v>
      </c>
      <c r="X1997" s="109" t="s">
        <v>8702</v>
      </c>
      <c r="Y1997" s="147"/>
      <c r="Z1997" s="147" t="s">
        <v>8701</v>
      </c>
      <c r="AA1997" s="147">
        <v>88.8</v>
      </c>
      <c r="AB1997" s="147">
        <v>19.38</v>
      </c>
      <c r="AC1997" s="147"/>
      <c r="AD1997" s="147"/>
      <c r="AE1997" s="146"/>
    </row>
    <row r="1998" spans="1:31" ht="16.95" customHeight="1" x14ac:dyDescent="0.3">
      <c r="A1998" s="3">
        <v>46082</v>
      </c>
      <c r="B1998" s="153">
        <v>46084</v>
      </c>
      <c r="C1998" s="147" t="s">
        <v>8280</v>
      </c>
      <c r="D1998" s="147" t="s">
        <v>8281</v>
      </c>
      <c r="E1998" s="147" t="s">
        <v>1680</v>
      </c>
      <c r="F1998" s="147"/>
      <c r="G1998" s="147" t="s">
        <v>8703</v>
      </c>
      <c r="H1998" s="145" t="s">
        <v>8704</v>
      </c>
      <c r="I1998" s="147" t="s">
        <v>8061</v>
      </c>
      <c r="J1998" s="147">
        <v>8</v>
      </c>
      <c r="K1998" s="147" t="s">
        <v>8705</v>
      </c>
      <c r="L1998" s="147">
        <v>7.4</v>
      </c>
      <c r="M1998" s="154">
        <v>9.9837500000000006</v>
      </c>
      <c r="N1998" s="147" t="s">
        <v>77</v>
      </c>
      <c r="O1998" s="147"/>
      <c r="P1998" s="147"/>
      <c r="Q1998" s="147"/>
      <c r="R1998" s="147"/>
      <c r="S1998" s="147"/>
      <c r="T1998" s="23"/>
      <c r="U1998" s="147"/>
      <c r="V1998" s="147"/>
      <c r="W1998" s="147" t="s">
        <v>8706</v>
      </c>
      <c r="X1998" s="109" t="s">
        <v>8707</v>
      </c>
      <c r="Y1998" s="147"/>
      <c r="Z1998" s="147" t="s">
        <v>8706</v>
      </c>
      <c r="AA1998" s="147">
        <v>59.2</v>
      </c>
      <c r="AB1998" s="147">
        <v>20.67</v>
      </c>
      <c r="AC1998" s="147"/>
      <c r="AD1998" s="147"/>
      <c r="AE1998" s="146"/>
    </row>
    <row r="1999" spans="1:31" ht="16.95" customHeight="1" x14ac:dyDescent="0.3">
      <c r="A1999" s="3">
        <v>46082</v>
      </c>
      <c r="B1999" s="153">
        <v>46084</v>
      </c>
      <c r="C1999" s="147" t="s">
        <v>8280</v>
      </c>
      <c r="D1999" s="147" t="s">
        <v>8281</v>
      </c>
      <c r="E1999" s="147" t="s">
        <v>1680</v>
      </c>
      <c r="F1999" s="147"/>
      <c r="G1999" s="147" t="s">
        <v>8708</v>
      </c>
      <c r="H1999" s="145" t="s">
        <v>8709</v>
      </c>
      <c r="I1999" s="147" t="s">
        <v>8061</v>
      </c>
      <c r="J1999" s="147">
        <v>4</v>
      </c>
      <c r="K1999" s="147" t="s">
        <v>8710</v>
      </c>
      <c r="L1999" s="147">
        <v>7.4</v>
      </c>
      <c r="M1999" s="154">
        <v>12.7475</v>
      </c>
      <c r="N1999" s="147" t="s">
        <v>77</v>
      </c>
      <c r="O1999" s="147"/>
      <c r="P1999" s="147"/>
      <c r="Q1999" s="147"/>
      <c r="R1999" s="147"/>
      <c r="S1999" s="147"/>
      <c r="T1999" s="23"/>
      <c r="U1999" s="147"/>
      <c r="V1999" s="147"/>
      <c r="W1999" s="147" t="s">
        <v>8711</v>
      </c>
      <c r="X1999" s="109" t="s">
        <v>8712</v>
      </c>
      <c r="Y1999" s="147"/>
      <c r="Z1999" s="147" t="s">
        <v>8711</v>
      </c>
      <c r="AA1999" s="147">
        <v>29.6</v>
      </c>
      <c r="AB1999" s="147">
        <v>21.39</v>
      </c>
      <c r="AC1999" s="147"/>
      <c r="AD1999" s="147"/>
      <c r="AE1999" s="146"/>
    </row>
    <row r="2000" spans="1:31" ht="16.95" customHeight="1" x14ac:dyDescent="0.3">
      <c r="A2000" s="3">
        <v>46082</v>
      </c>
      <c r="B2000" s="153">
        <v>46084</v>
      </c>
      <c r="C2000" s="147" t="s">
        <v>8280</v>
      </c>
      <c r="D2000" s="147" t="s">
        <v>8281</v>
      </c>
      <c r="E2000" s="147" t="s">
        <v>1680</v>
      </c>
      <c r="F2000" s="147"/>
      <c r="G2000" s="147" t="s">
        <v>8713</v>
      </c>
      <c r="H2000" s="145" t="s">
        <v>8714</v>
      </c>
      <c r="I2000" s="147" t="s">
        <v>8061</v>
      </c>
      <c r="J2000" s="147">
        <v>8</v>
      </c>
      <c r="K2000" s="147" t="s">
        <v>8715</v>
      </c>
      <c r="L2000" s="147">
        <v>7.4</v>
      </c>
      <c r="M2000" s="154">
        <v>10.3825</v>
      </c>
      <c r="N2000" s="147" t="s">
        <v>77</v>
      </c>
      <c r="O2000" s="147"/>
      <c r="P2000" s="147"/>
      <c r="Q2000" s="147"/>
      <c r="R2000" s="147"/>
      <c r="S2000" s="147"/>
      <c r="T2000" s="23"/>
      <c r="U2000" s="147"/>
      <c r="V2000" s="147"/>
      <c r="W2000" s="147" t="s">
        <v>8716</v>
      </c>
      <c r="X2000" s="109" t="s">
        <v>8717</v>
      </c>
      <c r="Y2000" s="147"/>
      <c r="Z2000" s="147" t="s">
        <v>8716</v>
      </c>
      <c r="AA2000" s="147">
        <v>59.2</v>
      </c>
      <c r="AB2000" s="147">
        <v>23.86</v>
      </c>
      <c r="AC2000" s="147"/>
      <c r="AD2000" s="147"/>
      <c r="AE2000" s="146"/>
    </row>
    <row r="2001" spans="1:31" ht="16.95" customHeight="1" x14ac:dyDescent="0.3">
      <c r="A2001" s="3">
        <v>46082</v>
      </c>
      <c r="B2001" s="153">
        <v>46084</v>
      </c>
      <c r="C2001" s="147" t="s">
        <v>8280</v>
      </c>
      <c r="D2001" s="147" t="s">
        <v>8281</v>
      </c>
      <c r="E2001" s="147" t="s">
        <v>1680</v>
      </c>
      <c r="F2001" s="147"/>
      <c r="G2001" s="147" t="s">
        <v>8703</v>
      </c>
      <c r="H2001" s="145" t="s">
        <v>8718</v>
      </c>
      <c r="I2001" s="147" t="s">
        <v>8061</v>
      </c>
      <c r="J2001" s="147">
        <v>12</v>
      </c>
      <c r="K2001" s="147" t="s">
        <v>8719</v>
      </c>
      <c r="L2001" s="147">
        <v>7.4</v>
      </c>
      <c r="M2001" s="154">
        <v>8.1549999999999994</v>
      </c>
      <c r="N2001" s="147" t="s">
        <v>77</v>
      </c>
      <c r="O2001" s="147"/>
      <c r="P2001" s="147"/>
      <c r="Q2001" s="147"/>
      <c r="R2001" s="147"/>
      <c r="S2001" s="147"/>
      <c r="T2001" s="23"/>
      <c r="U2001" s="147"/>
      <c r="V2001" s="147"/>
      <c r="W2001" s="147" t="s">
        <v>8720</v>
      </c>
      <c r="X2001" s="109" t="s">
        <v>8721</v>
      </c>
      <c r="Y2001" s="147"/>
      <c r="Z2001" s="147" t="s">
        <v>8720</v>
      </c>
      <c r="AA2001" s="147">
        <v>88.8</v>
      </c>
      <c r="AB2001" s="147">
        <v>9.0599999999999898</v>
      </c>
      <c r="AC2001" s="147"/>
      <c r="AD2001" s="147"/>
      <c r="AE2001" s="146"/>
    </row>
    <row r="2002" spans="1:31" ht="16.95" customHeight="1" x14ac:dyDescent="0.3">
      <c r="A2002" s="3">
        <v>46082</v>
      </c>
      <c r="B2002" s="153">
        <v>46084</v>
      </c>
      <c r="C2002" s="147" t="s">
        <v>8280</v>
      </c>
      <c r="D2002" s="147" t="s">
        <v>8281</v>
      </c>
      <c r="E2002" s="147" t="s">
        <v>1680</v>
      </c>
      <c r="F2002" s="147"/>
      <c r="G2002" s="147" t="s">
        <v>8722</v>
      </c>
      <c r="H2002" s="145" t="s">
        <v>8723</v>
      </c>
      <c r="I2002" s="147" t="s">
        <v>8061</v>
      </c>
      <c r="J2002" s="147">
        <v>12</v>
      </c>
      <c r="K2002" s="147" t="s">
        <v>8724</v>
      </c>
      <c r="L2002" s="147">
        <v>7.4</v>
      </c>
      <c r="M2002" s="154">
        <v>8.6349999999999998</v>
      </c>
      <c r="N2002" s="147" t="s">
        <v>77</v>
      </c>
      <c r="O2002" s="147"/>
      <c r="P2002" s="147"/>
      <c r="Q2002" s="147"/>
      <c r="R2002" s="147"/>
      <c r="S2002" s="147"/>
      <c r="T2002" s="23"/>
      <c r="U2002" s="147"/>
      <c r="V2002" s="147"/>
      <c r="W2002" s="147" t="s">
        <v>8725</v>
      </c>
      <c r="X2002" s="109" t="s">
        <v>8726</v>
      </c>
      <c r="Y2002" s="147"/>
      <c r="Z2002" s="147" t="s">
        <v>8725</v>
      </c>
      <c r="AA2002" s="147">
        <v>88.8</v>
      </c>
      <c r="AB2002" s="147">
        <v>14.82</v>
      </c>
      <c r="AC2002" s="147"/>
      <c r="AD2002" s="147"/>
      <c r="AE2002" s="146"/>
    </row>
    <row r="2003" spans="1:31" ht="16.95" customHeight="1" x14ac:dyDescent="0.3">
      <c r="A2003" s="3">
        <v>46082</v>
      </c>
      <c r="B2003" s="153">
        <v>46084</v>
      </c>
      <c r="C2003" s="147" t="s">
        <v>8280</v>
      </c>
      <c r="D2003" s="147" t="s">
        <v>8281</v>
      </c>
      <c r="E2003" s="147" t="s">
        <v>1680</v>
      </c>
      <c r="F2003" s="147"/>
      <c r="G2003" s="147" t="s">
        <v>8535</v>
      </c>
      <c r="H2003" s="145" t="s">
        <v>8727</v>
      </c>
      <c r="I2003" s="147" t="s">
        <v>8061</v>
      </c>
      <c r="J2003" s="147">
        <v>12</v>
      </c>
      <c r="K2003" s="147" t="s">
        <v>8728</v>
      </c>
      <c r="L2003" s="147">
        <v>7.4</v>
      </c>
      <c r="M2003" s="154">
        <v>11.9</v>
      </c>
      <c r="N2003" s="147" t="s">
        <v>77</v>
      </c>
      <c r="O2003" s="147"/>
      <c r="P2003" s="147"/>
      <c r="Q2003" s="147"/>
      <c r="R2003" s="147"/>
      <c r="S2003" s="147"/>
      <c r="T2003" s="23"/>
      <c r="U2003" s="147"/>
      <c r="V2003" s="147"/>
      <c r="W2003" s="147" t="s">
        <v>8729</v>
      </c>
      <c r="X2003" s="109" t="s">
        <v>8730</v>
      </c>
      <c r="Y2003" s="147"/>
      <c r="Z2003" s="147" t="s">
        <v>8729</v>
      </c>
      <c r="AA2003" s="147">
        <v>88.8</v>
      </c>
      <c r="AB2003" s="147">
        <v>54</v>
      </c>
      <c r="AC2003" s="147"/>
      <c r="AD2003" s="147"/>
      <c r="AE2003" s="146"/>
    </row>
    <row r="2004" spans="1:31" ht="16.95" customHeight="1" x14ac:dyDescent="0.3">
      <c r="A2004" s="3">
        <v>46082</v>
      </c>
      <c r="B2004" s="153">
        <v>46084</v>
      </c>
      <c r="C2004" s="147" t="s">
        <v>8280</v>
      </c>
      <c r="D2004" s="147" t="s">
        <v>8281</v>
      </c>
      <c r="E2004" s="147" t="s">
        <v>1680</v>
      </c>
      <c r="F2004" s="147"/>
      <c r="G2004" s="147" t="s">
        <v>2773</v>
      </c>
      <c r="H2004" s="145" t="s">
        <v>8731</v>
      </c>
      <c r="I2004" s="147" t="s">
        <v>8061</v>
      </c>
      <c r="J2004" s="147">
        <v>4</v>
      </c>
      <c r="K2004" s="147" t="s">
        <v>8732</v>
      </c>
      <c r="L2004" s="147">
        <v>7.4</v>
      </c>
      <c r="M2004" s="154">
        <v>13.95</v>
      </c>
      <c r="N2004" s="147" t="s">
        <v>77</v>
      </c>
      <c r="O2004" s="147"/>
      <c r="P2004" s="147"/>
      <c r="Q2004" s="147"/>
      <c r="R2004" s="147"/>
      <c r="S2004" s="147"/>
      <c r="T2004" s="23"/>
      <c r="U2004" s="147"/>
      <c r="V2004" s="147"/>
      <c r="W2004" s="147" t="s">
        <v>8733</v>
      </c>
      <c r="X2004" s="109" t="s">
        <v>8734</v>
      </c>
      <c r="Y2004" s="147"/>
      <c r="Z2004" s="147" t="s">
        <v>8733</v>
      </c>
      <c r="AA2004" s="147">
        <v>29.6</v>
      </c>
      <c r="AB2004" s="147">
        <v>26.2</v>
      </c>
      <c r="AC2004" s="147"/>
      <c r="AD2004" s="147"/>
      <c r="AE2004" s="146"/>
    </row>
    <row r="2005" spans="1:31" ht="16.95" customHeight="1" x14ac:dyDescent="0.3">
      <c r="A2005" s="3">
        <v>46082</v>
      </c>
      <c r="B2005" s="153">
        <v>46084</v>
      </c>
      <c r="C2005" s="147" t="s">
        <v>8280</v>
      </c>
      <c r="D2005" s="147" t="s">
        <v>8281</v>
      </c>
      <c r="E2005" s="147" t="s">
        <v>1680</v>
      </c>
      <c r="F2005" s="147"/>
      <c r="G2005" s="147" t="s">
        <v>1983</v>
      </c>
      <c r="H2005" s="145" t="s">
        <v>8735</v>
      </c>
      <c r="I2005" s="147" t="s">
        <v>8061</v>
      </c>
      <c r="J2005" s="147">
        <v>12</v>
      </c>
      <c r="K2005" s="147" t="s">
        <v>8736</v>
      </c>
      <c r="L2005" s="147">
        <v>7.4</v>
      </c>
      <c r="M2005" s="154">
        <v>8.6541666666666703</v>
      </c>
      <c r="N2005" s="147" t="s">
        <v>77</v>
      </c>
      <c r="O2005" s="147"/>
      <c r="P2005" s="147"/>
      <c r="Q2005" s="147"/>
      <c r="R2005" s="147"/>
      <c r="S2005" s="147"/>
      <c r="T2005" s="23"/>
      <c r="U2005" s="147"/>
      <c r="V2005" s="147"/>
      <c r="W2005" s="147" t="s">
        <v>8737</v>
      </c>
      <c r="X2005" s="109" t="s">
        <v>8738</v>
      </c>
      <c r="Y2005" s="147"/>
      <c r="Z2005" s="147" t="s">
        <v>8737</v>
      </c>
      <c r="AA2005" s="147">
        <v>88.8</v>
      </c>
      <c r="AB2005" s="147">
        <v>15.05</v>
      </c>
      <c r="AC2005" s="147"/>
      <c r="AD2005" s="147"/>
      <c r="AE2005" s="146"/>
    </row>
    <row r="2006" spans="1:31" ht="16.95" customHeight="1" x14ac:dyDescent="0.3">
      <c r="A2006" s="3">
        <v>46082</v>
      </c>
      <c r="B2006" s="153">
        <v>46084</v>
      </c>
      <c r="C2006" s="147" t="s">
        <v>8280</v>
      </c>
      <c r="D2006" s="147" t="s">
        <v>8281</v>
      </c>
      <c r="E2006" s="147" t="s">
        <v>1680</v>
      </c>
      <c r="F2006" s="147"/>
      <c r="G2006" s="147" t="s">
        <v>8739</v>
      </c>
      <c r="H2006" s="145" t="s">
        <v>8740</v>
      </c>
      <c r="I2006" s="147" t="s">
        <v>8061</v>
      </c>
      <c r="J2006" s="147">
        <v>4</v>
      </c>
      <c r="K2006" s="147" t="s">
        <v>8741</v>
      </c>
      <c r="L2006" s="147">
        <v>7.4</v>
      </c>
      <c r="M2006" s="154">
        <v>7.9649999999999999</v>
      </c>
      <c r="N2006" s="147" t="s">
        <v>77</v>
      </c>
      <c r="O2006" s="147"/>
      <c r="P2006" s="147"/>
      <c r="Q2006" s="147"/>
      <c r="R2006" s="147"/>
      <c r="S2006" s="147"/>
      <c r="T2006" s="23"/>
      <c r="U2006" s="147"/>
      <c r="V2006" s="147"/>
      <c r="W2006" s="147" t="s">
        <v>8742</v>
      </c>
      <c r="X2006" s="109" t="s">
        <v>8743</v>
      </c>
      <c r="Y2006" s="147"/>
      <c r="Z2006" s="147" t="s">
        <v>8742</v>
      </c>
      <c r="AA2006" s="147">
        <v>29.6</v>
      </c>
      <c r="AB2006" s="147">
        <v>2.2599999999999998</v>
      </c>
      <c r="AC2006" s="147"/>
      <c r="AD2006" s="147"/>
      <c r="AE2006" s="146"/>
    </row>
    <row r="2007" spans="1:31" ht="16.95" customHeight="1" x14ac:dyDescent="0.3">
      <c r="A2007" s="3">
        <v>46082</v>
      </c>
      <c r="B2007" s="153">
        <v>46084</v>
      </c>
      <c r="C2007" s="147" t="s">
        <v>8280</v>
      </c>
      <c r="D2007" s="147" t="s">
        <v>8281</v>
      </c>
      <c r="E2007" s="147" t="s">
        <v>1680</v>
      </c>
      <c r="F2007" s="147"/>
      <c r="G2007" s="147" t="s">
        <v>2773</v>
      </c>
      <c r="H2007" s="145" t="s">
        <v>8744</v>
      </c>
      <c r="I2007" s="147" t="s">
        <v>8061</v>
      </c>
      <c r="J2007" s="147">
        <v>8</v>
      </c>
      <c r="K2007" s="147" t="s">
        <v>2897</v>
      </c>
      <c r="L2007" s="147">
        <v>7.4</v>
      </c>
      <c r="M2007" s="154">
        <v>7.65</v>
      </c>
      <c r="N2007" s="147" t="s">
        <v>77</v>
      </c>
      <c r="O2007" s="147"/>
      <c r="P2007" s="147"/>
      <c r="Q2007" s="147"/>
      <c r="R2007" s="147"/>
      <c r="S2007" s="147"/>
      <c r="T2007" s="23"/>
      <c r="U2007" s="147"/>
      <c r="V2007" s="147"/>
      <c r="W2007" s="147" t="s">
        <v>8745</v>
      </c>
      <c r="X2007" s="109" t="s">
        <v>8746</v>
      </c>
      <c r="Y2007" s="147"/>
      <c r="Z2007" s="147" t="s">
        <v>8745</v>
      </c>
      <c r="AA2007" s="147">
        <v>59.2</v>
      </c>
      <c r="AB2007" s="147">
        <v>2</v>
      </c>
      <c r="AC2007" s="147"/>
      <c r="AD2007" s="147"/>
      <c r="AE2007" s="146"/>
    </row>
    <row r="2008" spans="1:31" ht="16.95" customHeight="1" x14ac:dyDescent="0.3">
      <c r="A2008" s="3">
        <v>46082</v>
      </c>
      <c r="B2008" s="153">
        <v>46084</v>
      </c>
      <c r="C2008" s="147" t="s">
        <v>8280</v>
      </c>
      <c r="D2008" s="147" t="s">
        <v>8281</v>
      </c>
      <c r="E2008" s="147" t="s">
        <v>1680</v>
      </c>
      <c r="F2008" s="147"/>
      <c r="G2008" s="147" t="s">
        <v>8747</v>
      </c>
      <c r="H2008" s="145" t="s">
        <v>8748</v>
      </c>
      <c r="I2008" s="147" t="s">
        <v>8061</v>
      </c>
      <c r="J2008" s="147">
        <v>8</v>
      </c>
      <c r="K2008" s="147" t="s">
        <v>8749</v>
      </c>
      <c r="L2008" s="147">
        <v>7.4</v>
      </c>
      <c r="M2008" s="154">
        <v>8.2312499999999993</v>
      </c>
      <c r="N2008" s="147" t="s">
        <v>77</v>
      </c>
      <c r="O2008" s="147"/>
      <c r="P2008" s="147"/>
      <c r="Q2008" s="147"/>
      <c r="R2008" s="147"/>
      <c r="S2008" s="147"/>
      <c r="T2008" s="23"/>
      <c r="U2008" s="147"/>
      <c r="V2008" s="147"/>
      <c r="W2008" s="147" t="s">
        <v>8750</v>
      </c>
      <c r="X2008" s="109" t="s">
        <v>8751</v>
      </c>
      <c r="Y2008" s="147"/>
      <c r="Z2008" s="147" t="s">
        <v>8750</v>
      </c>
      <c r="AA2008" s="147">
        <v>59.2</v>
      </c>
      <c r="AB2008" s="147">
        <v>6.6499999999999897</v>
      </c>
      <c r="AC2008" s="147"/>
      <c r="AD2008" s="147"/>
      <c r="AE2008" s="146"/>
    </row>
    <row r="2009" spans="1:31" ht="16.95" customHeight="1" x14ac:dyDescent="0.3">
      <c r="A2009" s="3">
        <v>46082</v>
      </c>
      <c r="B2009" s="153">
        <v>46084</v>
      </c>
      <c r="C2009" s="147" t="s">
        <v>8280</v>
      </c>
      <c r="D2009" s="147" t="s">
        <v>8281</v>
      </c>
      <c r="E2009" s="147" t="s">
        <v>1680</v>
      </c>
      <c r="F2009" s="147"/>
      <c r="G2009" s="147" t="s">
        <v>8752</v>
      </c>
      <c r="H2009" s="145" t="s">
        <v>8753</v>
      </c>
      <c r="I2009" s="147" t="s">
        <v>8061</v>
      </c>
      <c r="J2009" s="147">
        <v>4</v>
      </c>
      <c r="K2009" s="147" t="s">
        <v>3864</v>
      </c>
      <c r="L2009" s="147">
        <v>7.4</v>
      </c>
      <c r="M2009" s="154">
        <v>9.4749999999999996</v>
      </c>
      <c r="N2009" s="147" t="s">
        <v>77</v>
      </c>
      <c r="O2009" s="147"/>
      <c r="P2009" s="147"/>
      <c r="Q2009" s="147"/>
      <c r="R2009" s="147"/>
      <c r="S2009" s="147"/>
      <c r="T2009" s="23"/>
      <c r="U2009" s="147"/>
      <c r="V2009" s="147"/>
      <c r="W2009" s="147" t="s">
        <v>8754</v>
      </c>
      <c r="X2009" s="109" t="s">
        <v>8755</v>
      </c>
      <c r="Y2009" s="147"/>
      <c r="Z2009" s="147" t="s">
        <v>8754</v>
      </c>
      <c r="AA2009" s="147">
        <v>29.6</v>
      </c>
      <c r="AB2009" s="147">
        <v>8.3000000000000007</v>
      </c>
      <c r="AC2009" s="147"/>
      <c r="AD2009" s="147"/>
      <c r="AE2009" s="146"/>
    </row>
    <row r="2010" spans="1:31" ht="16.95" customHeight="1" x14ac:dyDescent="0.3">
      <c r="A2010" s="3">
        <v>46082</v>
      </c>
      <c r="B2010" s="153">
        <v>46084</v>
      </c>
      <c r="C2010" s="147" t="s">
        <v>8280</v>
      </c>
      <c r="D2010" s="147" t="s">
        <v>8281</v>
      </c>
      <c r="E2010" s="147" t="s">
        <v>1680</v>
      </c>
      <c r="F2010" s="147"/>
      <c r="G2010" s="147" t="s">
        <v>8756</v>
      </c>
      <c r="H2010" s="145" t="s">
        <v>8757</v>
      </c>
      <c r="I2010" s="147" t="s">
        <v>8061</v>
      </c>
      <c r="J2010" s="147">
        <v>8</v>
      </c>
      <c r="K2010" s="147" t="s">
        <v>8758</v>
      </c>
      <c r="L2010" s="147">
        <v>7.4</v>
      </c>
      <c r="M2010" s="154">
        <v>8.5875000000000004</v>
      </c>
      <c r="N2010" s="147" t="s">
        <v>77</v>
      </c>
      <c r="O2010" s="147"/>
      <c r="P2010" s="147"/>
      <c r="Q2010" s="147"/>
      <c r="R2010" s="147"/>
      <c r="S2010" s="147"/>
      <c r="T2010" s="23"/>
      <c r="U2010" s="147"/>
      <c r="V2010" s="147"/>
      <c r="W2010" s="147" t="s">
        <v>8759</v>
      </c>
      <c r="X2010" s="109" t="s">
        <v>8760</v>
      </c>
      <c r="Y2010" s="147"/>
      <c r="Z2010" s="147" t="s">
        <v>8759</v>
      </c>
      <c r="AA2010" s="147">
        <v>59.2</v>
      </c>
      <c r="AB2010" s="147">
        <v>9.5</v>
      </c>
      <c r="AC2010" s="147"/>
      <c r="AD2010" s="147"/>
      <c r="AE2010" s="146"/>
    </row>
    <row r="2011" spans="1:31" ht="16.95" customHeight="1" x14ac:dyDescent="0.3">
      <c r="A2011" s="3">
        <v>46082</v>
      </c>
      <c r="B2011" s="153">
        <v>46084</v>
      </c>
      <c r="C2011" s="147" t="s">
        <v>8280</v>
      </c>
      <c r="D2011" s="147" t="s">
        <v>8281</v>
      </c>
      <c r="E2011" s="147" t="s">
        <v>1680</v>
      </c>
      <c r="F2011" s="147"/>
      <c r="G2011" s="147" t="s">
        <v>8761</v>
      </c>
      <c r="H2011" s="145" t="s">
        <v>8762</v>
      </c>
      <c r="I2011" s="147" t="s">
        <v>8061</v>
      </c>
      <c r="J2011" s="147">
        <v>8</v>
      </c>
      <c r="K2011" s="147" t="s">
        <v>3894</v>
      </c>
      <c r="L2011" s="147">
        <v>7.4</v>
      </c>
      <c r="M2011" s="154">
        <v>10.75</v>
      </c>
      <c r="N2011" s="147" t="s">
        <v>77</v>
      </c>
      <c r="O2011" s="147"/>
      <c r="P2011" s="147"/>
      <c r="Q2011" s="147"/>
      <c r="R2011" s="147"/>
      <c r="S2011" s="147"/>
      <c r="T2011" s="23"/>
      <c r="U2011" s="147"/>
      <c r="V2011" s="147"/>
      <c r="W2011" s="147" t="s">
        <v>8763</v>
      </c>
      <c r="X2011" s="109" t="s">
        <v>8764</v>
      </c>
      <c r="Y2011" s="147"/>
      <c r="Z2011" s="147" t="s">
        <v>8763</v>
      </c>
      <c r="AA2011" s="147">
        <v>59.2</v>
      </c>
      <c r="AB2011" s="147">
        <v>26.8</v>
      </c>
      <c r="AC2011" s="147"/>
      <c r="AD2011" s="147"/>
      <c r="AE2011" s="146"/>
    </row>
    <row r="2012" spans="1:31" ht="16.95" customHeight="1" x14ac:dyDescent="0.3">
      <c r="A2012" s="3">
        <v>46082</v>
      </c>
      <c r="B2012" s="153">
        <v>46084</v>
      </c>
      <c r="C2012" s="147" t="s">
        <v>8280</v>
      </c>
      <c r="D2012" s="147" t="s">
        <v>8281</v>
      </c>
      <c r="E2012" s="147" t="s">
        <v>1680</v>
      </c>
      <c r="F2012" s="147"/>
      <c r="G2012" s="147" t="s">
        <v>8761</v>
      </c>
      <c r="H2012" s="145" t="s">
        <v>8765</v>
      </c>
      <c r="I2012" s="147" t="s">
        <v>8061</v>
      </c>
      <c r="J2012" s="147">
        <v>8</v>
      </c>
      <c r="K2012" s="147" t="s">
        <v>3728</v>
      </c>
      <c r="L2012" s="147">
        <v>7.4</v>
      </c>
      <c r="M2012" s="154">
        <v>15</v>
      </c>
      <c r="N2012" s="147" t="s">
        <v>77</v>
      </c>
      <c r="O2012" s="147"/>
      <c r="P2012" s="147"/>
      <c r="Q2012" s="147"/>
      <c r="R2012" s="147"/>
      <c r="S2012" s="147"/>
      <c r="T2012" s="23"/>
      <c r="U2012" s="147"/>
      <c r="V2012" s="147"/>
      <c r="W2012" s="147" t="s">
        <v>8766</v>
      </c>
      <c r="X2012" s="109" t="s">
        <v>8514</v>
      </c>
      <c r="Y2012" s="147"/>
      <c r="Z2012" s="147" t="s">
        <v>8766</v>
      </c>
      <c r="AA2012" s="147">
        <v>59.2</v>
      </c>
      <c r="AB2012" s="147">
        <v>60.8</v>
      </c>
      <c r="AC2012" s="147"/>
      <c r="AD2012" s="147"/>
      <c r="AE2012" s="146"/>
    </row>
    <row r="2013" spans="1:31" ht="16.95" customHeight="1" x14ac:dyDescent="0.3">
      <c r="A2013" s="3">
        <v>46082</v>
      </c>
      <c r="B2013" s="153">
        <v>46084</v>
      </c>
      <c r="C2013" s="147" t="s">
        <v>8280</v>
      </c>
      <c r="D2013" s="147" t="s">
        <v>8281</v>
      </c>
      <c r="E2013" s="147" t="s">
        <v>1680</v>
      </c>
      <c r="F2013" s="147"/>
      <c r="G2013" s="147" t="s">
        <v>8767</v>
      </c>
      <c r="H2013" s="145" t="s">
        <v>8768</v>
      </c>
      <c r="I2013" s="147" t="s">
        <v>8061</v>
      </c>
      <c r="J2013" s="147">
        <v>8</v>
      </c>
      <c r="K2013" s="147" t="s">
        <v>8769</v>
      </c>
      <c r="L2013" s="147">
        <v>7.4</v>
      </c>
      <c r="M2013" s="154">
        <v>13.81875</v>
      </c>
      <c r="N2013" s="147" t="s">
        <v>77</v>
      </c>
      <c r="O2013" s="147"/>
      <c r="P2013" s="147"/>
      <c r="Q2013" s="147"/>
      <c r="R2013" s="147"/>
      <c r="S2013" s="147"/>
      <c r="T2013" s="23"/>
      <c r="U2013" s="147"/>
      <c r="V2013" s="147"/>
      <c r="W2013" s="147" t="s">
        <v>8770</v>
      </c>
      <c r="X2013" s="109" t="s">
        <v>8771</v>
      </c>
      <c r="Y2013" s="147"/>
      <c r="Z2013" s="147" t="s">
        <v>8770</v>
      </c>
      <c r="AA2013" s="147">
        <v>59.2</v>
      </c>
      <c r="AB2013" s="147">
        <v>51.35</v>
      </c>
      <c r="AC2013" s="147"/>
      <c r="AD2013" s="147"/>
      <c r="AE2013" s="146"/>
    </row>
    <row r="2014" spans="1:31" ht="16.95" customHeight="1" x14ac:dyDescent="0.3">
      <c r="A2014" s="3">
        <v>46082</v>
      </c>
      <c r="B2014" s="153">
        <v>46084</v>
      </c>
      <c r="C2014" s="147" t="s">
        <v>8280</v>
      </c>
      <c r="D2014" s="147" t="s">
        <v>8281</v>
      </c>
      <c r="E2014" s="147" t="s">
        <v>1680</v>
      </c>
      <c r="F2014" s="147"/>
      <c r="G2014" s="147" t="s">
        <v>8772</v>
      </c>
      <c r="H2014" s="145" t="s">
        <v>8773</v>
      </c>
      <c r="I2014" s="147" t="s">
        <v>8061</v>
      </c>
      <c r="J2014" s="147">
        <v>4</v>
      </c>
      <c r="K2014" s="147" t="s">
        <v>8774</v>
      </c>
      <c r="L2014" s="147">
        <v>7.4</v>
      </c>
      <c r="M2014" s="154">
        <v>10.1525</v>
      </c>
      <c r="N2014" s="147" t="s">
        <v>77</v>
      </c>
      <c r="O2014" s="147"/>
      <c r="P2014" s="147"/>
      <c r="Q2014" s="147"/>
      <c r="R2014" s="147"/>
      <c r="S2014" s="147"/>
      <c r="T2014" s="23"/>
      <c r="U2014" s="147"/>
      <c r="V2014" s="147"/>
      <c r="W2014" s="147" t="s">
        <v>8775</v>
      </c>
      <c r="X2014" s="109" t="s">
        <v>8776</v>
      </c>
      <c r="Y2014" s="147"/>
      <c r="Z2014" s="147" t="s">
        <v>8775</v>
      </c>
      <c r="AA2014" s="147">
        <v>29.6</v>
      </c>
      <c r="AB2014" s="147">
        <v>11.01</v>
      </c>
      <c r="AC2014" s="147"/>
      <c r="AD2014" s="147"/>
      <c r="AE2014" s="146"/>
    </row>
    <row r="2015" spans="1:31" ht="16.95" customHeight="1" x14ac:dyDescent="0.3">
      <c r="A2015" s="3">
        <v>46082</v>
      </c>
      <c r="B2015" s="153">
        <v>46084</v>
      </c>
      <c r="C2015" s="147" t="s">
        <v>8280</v>
      </c>
      <c r="D2015" s="147" t="s">
        <v>8281</v>
      </c>
      <c r="E2015" s="147" t="s">
        <v>1680</v>
      </c>
      <c r="F2015" s="147"/>
      <c r="G2015" s="147" t="s">
        <v>8772</v>
      </c>
      <c r="H2015" s="145" t="s">
        <v>8777</v>
      </c>
      <c r="I2015" s="147" t="s">
        <v>8061</v>
      </c>
      <c r="J2015" s="147">
        <v>12</v>
      </c>
      <c r="K2015" s="147" t="s">
        <v>8778</v>
      </c>
      <c r="L2015" s="147">
        <v>7.4</v>
      </c>
      <c r="M2015" s="154">
        <v>7.5766666666666698</v>
      </c>
      <c r="N2015" s="147" t="s">
        <v>77</v>
      </c>
      <c r="O2015" s="147"/>
      <c r="P2015" s="147"/>
      <c r="Q2015" s="147"/>
      <c r="R2015" s="147"/>
      <c r="S2015" s="147"/>
      <c r="T2015" s="23"/>
      <c r="U2015" s="147"/>
      <c r="V2015" s="147"/>
      <c r="W2015" s="147" t="s">
        <v>8779</v>
      </c>
      <c r="X2015" s="109" t="s">
        <v>8780</v>
      </c>
      <c r="Y2015" s="147"/>
      <c r="Z2015" s="147" t="s">
        <v>8779</v>
      </c>
      <c r="AA2015" s="147">
        <v>88.8</v>
      </c>
      <c r="AB2015" s="147">
        <v>2.1199999999999899</v>
      </c>
      <c r="AC2015" s="147"/>
      <c r="AD2015" s="147"/>
      <c r="AE2015" s="146"/>
    </row>
    <row r="2016" spans="1:31" ht="16.95" customHeight="1" x14ac:dyDescent="0.3">
      <c r="A2016" s="3">
        <v>46082</v>
      </c>
      <c r="B2016" s="153">
        <v>46084</v>
      </c>
      <c r="C2016" s="147" t="s">
        <v>8280</v>
      </c>
      <c r="D2016" s="147" t="s">
        <v>8281</v>
      </c>
      <c r="E2016" s="147" t="s">
        <v>1680</v>
      </c>
      <c r="F2016" s="147"/>
      <c r="G2016" s="147" t="s">
        <v>8772</v>
      </c>
      <c r="H2016" s="145" t="s">
        <v>8781</v>
      </c>
      <c r="I2016" s="147" t="s">
        <v>8061</v>
      </c>
      <c r="J2016" s="147">
        <v>8</v>
      </c>
      <c r="K2016" s="147" t="s">
        <v>8782</v>
      </c>
      <c r="L2016" s="147">
        <v>7.4</v>
      </c>
      <c r="M2016" s="154">
        <v>8.4975000000000005</v>
      </c>
      <c r="N2016" s="147" t="s">
        <v>77</v>
      </c>
      <c r="O2016" s="147"/>
      <c r="P2016" s="147"/>
      <c r="Q2016" s="147"/>
      <c r="R2016" s="147"/>
      <c r="S2016" s="147"/>
      <c r="T2016" s="23"/>
      <c r="U2016" s="147"/>
      <c r="V2016" s="147"/>
      <c r="W2016" s="147" t="s">
        <v>8783</v>
      </c>
      <c r="X2016" s="109" t="s">
        <v>8784</v>
      </c>
      <c r="Y2016" s="147"/>
      <c r="Z2016" s="147" t="s">
        <v>8783</v>
      </c>
      <c r="AA2016" s="147">
        <v>59.2</v>
      </c>
      <c r="AB2016" s="147">
        <v>8.7799999999999994</v>
      </c>
      <c r="AC2016" s="147"/>
      <c r="AD2016" s="147"/>
      <c r="AE2016" s="146"/>
    </row>
    <row r="2017" spans="1:31" ht="16.95" customHeight="1" x14ac:dyDescent="0.3">
      <c r="A2017" s="3">
        <v>46082</v>
      </c>
      <c r="B2017" s="153">
        <v>46084</v>
      </c>
      <c r="C2017" s="147" t="s">
        <v>8280</v>
      </c>
      <c r="D2017" s="147" t="s">
        <v>8281</v>
      </c>
      <c r="E2017" s="147" t="s">
        <v>1680</v>
      </c>
      <c r="F2017" s="147"/>
      <c r="G2017" s="147" t="s">
        <v>8772</v>
      </c>
      <c r="H2017" s="145" t="s">
        <v>8785</v>
      </c>
      <c r="I2017" s="147" t="s">
        <v>8061</v>
      </c>
      <c r="J2017" s="147">
        <v>8</v>
      </c>
      <c r="K2017" s="147" t="s">
        <v>8786</v>
      </c>
      <c r="L2017" s="147">
        <v>7.4</v>
      </c>
      <c r="M2017" s="154">
        <v>9.8687500000000004</v>
      </c>
      <c r="N2017" s="147" t="s">
        <v>77</v>
      </c>
      <c r="O2017" s="147"/>
      <c r="P2017" s="147"/>
      <c r="Q2017" s="147"/>
      <c r="R2017" s="147"/>
      <c r="S2017" s="147"/>
      <c r="T2017" s="23"/>
      <c r="U2017" s="147"/>
      <c r="V2017" s="147"/>
      <c r="W2017" s="147" t="s">
        <v>8787</v>
      </c>
      <c r="X2017" s="109" t="s">
        <v>8788</v>
      </c>
      <c r="Y2017" s="147"/>
      <c r="Z2017" s="147" t="s">
        <v>8787</v>
      </c>
      <c r="AA2017" s="147">
        <v>59.2</v>
      </c>
      <c r="AB2017" s="147">
        <v>19.75</v>
      </c>
      <c r="AC2017" s="147"/>
      <c r="AD2017" s="147"/>
      <c r="AE2017" s="146"/>
    </row>
    <row r="2018" spans="1:31" ht="16.95" customHeight="1" x14ac:dyDescent="0.3">
      <c r="A2018" s="3">
        <v>46082</v>
      </c>
      <c r="B2018" s="153">
        <v>46084</v>
      </c>
      <c r="C2018" s="147" t="s">
        <v>8280</v>
      </c>
      <c r="D2018" s="147" t="s">
        <v>8281</v>
      </c>
      <c r="E2018" s="147" t="s">
        <v>1680</v>
      </c>
      <c r="F2018" s="147"/>
      <c r="G2018" s="147" t="s">
        <v>8789</v>
      </c>
      <c r="H2018" s="145" t="s">
        <v>8790</v>
      </c>
      <c r="I2018" s="147" t="s">
        <v>8061</v>
      </c>
      <c r="J2018" s="147">
        <v>8</v>
      </c>
      <c r="K2018" s="147" t="s">
        <v>8791</v>
      </c>
      <c r="L2018" s="147">
        <v>7.4</v>
      </c>
      <c r="M2018" s="154">
        <v>8.8025000000000002</v>
      </c>
      <c r="N2018" s="147" t="s">
        <v>77</v>
      </c>
      <c r="O2018" s="147"/>
      <c r="P2018" s="147"/>
      <c r="Q2018" s="147"/>
      <c r="R2018" s="147"/>
      <c r="S2018" s="147"/>
      <c r="T2018" s="23"/>
      <c r="U2018" s="147"/>
      <c r="V2018" s="147"/>
      <c r="W2018" s="147" t="s">
        <v>8792</v>
      </c>
      <c r="X2018" s="109" t="s">
        <v>8751</v>
      </c>
      <c r="Y2018" s="147"/>
      <c r="Z2018" s="147" t="s">
        <v>8792</v>
      </c>
      <c r="AA2018" s="147">
        <v>59.2</v>
      </c>
      <c r="AB2018" s="147">
        <v>11.22</v>
      </c>
      <c r="AC2018" s="147"/>
      <c r="AD2018" s="147"/>
      <c r="AE2018" s="146"/>
    </row>
    <row r="2019" spans="1:31" ht="16.95" customHeight="1" x14ac:dyDescent="0.3">
      <c r="A2019" s="3">
        <v>46082</v>
      </c>
      <c r="B2019" s="153">
        <v>46084</v>
      </c>
      <c r="C2019" s="147" t="s">
        <v>8280</v>
      </c>
      <c r="D2019" s="147" t="s">
        <v>8281</v>
      </c>
      <c r="E2019" s="147" t="s">
        <v>1680</v>
      </c>
      <c r="F2019" s="147"/>
      <c r="G2019" s="147" t="s">
        <v>8761</v>
      </c>
      <c r="H2019" s="145" t="s">
        <v>8793</v>
      </c>
      <c r="I2019" s="147" t="s">
        <v>8061</v>
      </c>
      <c r="J2019" s="147">
        <v>8</v>
      </c>
      <c r="K2019" s="147" t="s">
        <v>3894</v>
      </c>
      <c r="L2019" s="147">
        <v>7.4</v>
      </c>
      <c r="M2019" s="154">
        <v>10.75</v>
      </c>
      <c r="N2019" s="147" t="s">
        <v>77</v>
      </c>
      <c r="O2019" s="147"/>
      <c r="P2019" s="147"/>
      <c r="Q2019" s="147"/>
      <c r="R2019" s="147"/>
      <c r="S2019" s="147"/>
      <c r="T2019" s="23"/>
      <c r="U2019" s="147"/>
      <c r="V2019" s="147"/>
      <c r="W2019" s="147" t="s">
        <v>8794</v>
      </c>
      <c r="X2019" s="109" t="s">
        <v>8764</v>
      </c>
      <c r="Y2019" s="147"/>
      <c r="Z2019" s="147" t="s">
        <v>8794</v>
      </c>
      <c r="AA2019" s="147">
        <v>59.2</v>
      </c>
      <c r="AB2019" s="147">
        <v>26.8</v>
      </c>
      <c r="AC2019" s="147"/>
      <c r="AD2019" s="147"/>
      <c r="AE2019" s="146"/>
    </row>
    <row r="2020" spans="1:31" ht="16.95" customHeight="1" x14ac:dyDescent="0.3">
      <c r="A2020" s="3">
        <v>46082</v>
      </c>
      <c r="B2020" s="153">
        <v>46084</v>
      </c>
      <c r="C2020" s="147" t="s">
        <v>8280</v>
      </c>
      <c r="D2020" s="147" t="s">
        <v>8281</v>
      </c>
      <c r="E2020" s="147" t="s">
        <v>1680</v>
      </c>
      <c r="F2020" s="147"/>
      <c r="G2020" s="147" t="s">
        <v>8761</v>
      </c>
      <c r="H2020" s="145" t="s">
        <v>8795</v>
      </c>
      <c r="I2020" s="147" t="s">
        <v>8061</v>
      </c>
      <c r="J2020" s="147">
        <v>12</v>
      </c>
      <c r="K2020" s="147" t="s">
        <v>3728</v>
      </c>
      <c r="L2020" s="147">
        <v>7.4</v>
      </c>
      <c r="M2020" s="154">
        <v>10</v>
      </c>
      <c r="N2020" s="147" t="s">
        <v>77</v>
      </c>
      <c r="O2020" s="147"/>
      <c r="P2020" s="147"/>
      <c r="Q2020" s="147"/>
      <c r="R2020" s="147"/>
      <c r="S2020" s="147"/>
      <c r="T2020" s="23"/>
      <c r="U2020" s="147"/>
      <c r="V2020" s="147"/>
      <c r="W2020" s="147" t="s">
        <v>8796</v>
      </c>
      <c r="X2020" s="109" t="s">
        <v>8514</v>
      </c>
      <c r="Y2020" s="147"/>
      <c r="Z2020" s="147" t="s">
        <v>8796</v>
      </c>
      <c r="AA2020" s="147">
        <v>88.8</v>
      </c>
      <c r="AB2020" s="147">
        <v>31.2</v>
      </c>
      <c r="AC2020" s="147"/>
      <c r="AD2020" s="147"/>
      <c r="AE2020" s="146"/>
    </row>
    <row r="2021" spans="1:31" ht="16.95" customHeight="1" x14ac:dyDescent="0.3">
      <c r="A2021" s="3">
        <v>46082</v>
      </c>
      <c r="B2021" s="153">
        <v>46084</v>
      </c>
      <c r="C2021" s="147" t="s">
        <v>8280</v>
      </c>
      <c r="D2021" s="147" t="s">
        <v>8281</v>
      </c>
      <c r="E2021" s="147" t="s">
        <v>1680</v>
      </c>
      <c r="F2021" s="147"/>
      <c r="G2021" s="33" t="s">
        <v>6149</v>
      </c>
      <c r="H2021" s="145" t="s">
        <v>8797</v>
      </c>
      <c r="I2021" s="147" t="s">
        <v>5749</v>
      </c>
      <c r="J2021" s="147">
        <v>6</v>
      </c>
      <c r="K2021" s="155">
        <v>109</v>
      </c>
      <c r="L2021" s="147">
        <v>10.9</v>
      </c>
      <c r="M2021" s="154">
        <v>18.1666666666667</v>
      </c>
      <c r="N2021" s="147" t="s">
        <v>77</v>
      </c>
      <c r="O2021" s="147"/>
      <c r="P2021" s="147"/>
      <c r="Q2021" s="147"/>
      <c r="R2021" s="147"/>
      <c r="S2021" s="147"/>
      <c r="T2021" s="23"/>
      <c r="U2021" s="147"/>
      <c r="V2021" s="147"/>
      <c r="W2021" s="33" t="s">
        <v>8798</v>
      </c>
      <c r="X2021" s="47" t="s">
        <v>8799</v>
      </c>
      <c r="Y2021" s="147"/>
      <c r="Z2021" s="33" t="s">
        <v>8798</v>
      </c>
      <c r="AA2021" s="147">
        <v>65.400000000000006</v>
      </c>
      <c r="AB2021" s="147">
        <v>43.6</v>
      </c>
      <c r="AC2021" s="147"/>
      <c r="AD2021" s="147"/>
      <c r="AE2021" s="146"/>
    </row>
    <row r="2022" spans="1:31" ht="16.95" customHeight="1" x14ac:dyDescent="0.3">
      <c r="A2022" s="3">
        <v>46082</v>
      </c>
      <c r="B2022" s="153">
        <v>46084</v>
      </c>
      <c r="C2022" s="147" t="s">
        <v>8280</v>
      </c>
      <c r="D2022" s="147" t="s">
        <v>8281</v>
      </c>
      <c r="E2022" s="147" t="s">
        <v>1680</v>
      </c>
      <c r="F2022" s="147"/>
      <c r="G2022" s="33" t="s">
        <v>8800</v>
      </c>
      <c r="H2022" s="145" t="s">
        <v>8801</v>
      </c>
      <c r="I2022" s="147" t="s">
        <v>5749</v>
      </c>
      <c r="J2022" s="147">
        <v>6</v>
      </c>
      <c r="K2022" s="155">
        <v>93.8</v>
      </c>
      <c r="L2022" s="147">
        <v>10.9</v>
      </c>
      <c r="M2022" s="154">
        <v>15.633333333333301</v>
      </c>
      <c r="N2022" s="147" t="s">
        <v>77</v>
      </c>
      <c r="O2022" s="147"/>
      <c r="P2022" s="147"/>
      <c r="Q2022" s="147"/>
      <c r="R2022" s="147"/>
      <c r="S2022" s="147"/>
      <c r="T2022" s="23"/>
      <c r="U2022" s="147"/>
      <c r="V2022" s="147"/>
      <c r="W2022" s="33" t="s">
        <v>8802</v>
      </c>
      <c r="X2022" s="47" t="s">
        <v>8803</v>
      </c>
      <c r="Y2022" s="147"/>
      <c r="Z2022" s="33" t="s">
        <v>8802</v>
      </c>
      <c r="AA2022" s="147">
        <v>65.400000000000006</v>
      </c>
      <c r="AB2022" s="147">
        <v>28.4</v>
      </c>
      <c r="AC2022" s="147"/>
      <c r="AD2022" s="147"/>
      <c r="AE2022" s="146"/>
    </row>
    <row r="2023" spans="1:31" ht="16.95" customHeight="1" x14ac:dyDescent="0.3">
      <c r="A2023" s="3">
        <v>46082</v>
      </c>
      <c r="B2023" s="153">
        <v>46084</v>
      </c>
      <c r="C2023" s="147" t="s">
        <v>8348</v>
      </c>
      <c r="D2023" s="147" t="s">
        <v>8349</v>
      </c>
      <c r="E2023" s="147" t="s">
        <v>1680</v>
      </c>
      <c r="F2023" s="147"/>
      <c r="G2023" s="33" t="s">
        <v>6428</v>
      </c>
      <c r="H2023" s="145" t="s">
        <v>8804</v>
      </c>
      <c r="I2023" s="147" t="s">
        <v>5749</v>
      </c>
      <c r="J2023" s="147">
        <v>2</v>
      </c>
      <c r="K2023" s="155">
        <v>104</v>
      </c>
      <c r="L2023" s="147">
        <v>10.9</v>
      </c>
      <c r="M2023" s="154">
        <v>52</v>
      </c>
      <c r="N2023" s="147" t="s">
        <v>77</v>
      </c>
      <c r="O2023" s="147"/>
      <c r="P2023" s="147"/>
      <c r="Q2023" s="147"/>
      <c r="R2023" s="147"/>
      <c r="S2023" s="147"/>
      <c r="T2023" s="23"/>
      <c r="U2023" s="147"/>
      <c r="V2023" s="147"/>
      <c r="W2023" s="33" t="s">
        <v>8805</v>
      </c>
      <c r="X2023" s="47" t="s">
        <v>8806</v>
      </c>
      <c r="Y2023" s="147"/>
      <c r="Z2023" s="33" t="s">
        <v>8805</v>
      </c>
      <c r="AA2023" s="147">
        <v>21.8</v>
      </c>
      <c r="AB2023" s="147">
        <v>82.2</v>
      </c>
      <c r="AC2023" s="147"/>
      <c r="AD2023" s="147"/>
      <c r="AE2023" s="146"/>
    </row>
    <row r="2024" spans="1:31" ht="16.95" customHeight="1" x14ac:dyDescent="0.3">
      <c r="A2024" s="3">
        <v>46082</v>
      </c>
      <c r="B2024" s="153">
        <v>46084</v>
      </c>
      <c r="C2024" s="147" t="s">
        <v>8348</v>
      </c>
      <c r="D2024" s="147" t="s">
        <v>8349</v>
      </c>
      <c r="E2024" s="147" t="s">
        <v>1680</v>
      </c>
      <c r="F2024" s="147"/>
      <c r="G2024" s="33" t="s">
        <v>6030</v>
      </c>
      <c r="H2024" s="145" t="s">
        <v>8807</v>
      </c>
      <c r="I2024" s="147" t="s">
        <v>5749</v>
      </c>
      <c r="J2024" s="147">
        <v>8</v>
      </c>
      <c r="K2024" s="155">
        <v>88</v>
      </c>
      <c r="L2024" s="147">
        <v>10.9</v>
      </c>
      <c r="M2024" s="154">
        <v>11</v>
      </c>
      <c r="N2024" s="147" t="s">
        <v>77</v>
      </c>
      <c r="O2024" s="147"/>
      <c r="P2024" s="147"/>
      <c r="Q2024" s="147"/>
      <c r="R2024" s="147"/>
      <c r="S2024" s="147"/>
      <c r="T2024" s="23"/>
      <c r="U2024" s="147"/>
      <c r="V2024" s="147"/>
      <c r="W2024" s="33" t="s">
        <v>8808</v>
      </c>
      <c r="X2024" s="47" t="s">
        <v>8809</v>
      </c>
      <c r="Y2024" s="147"/>
      <c r="Z2024" s="33" t="s">
        <v>8808</v>
      </c>
      <c r="AA2024" s="147">
        <v>87.2</v>
      </c>
      <c r="AB2024" s="147">
        <v>0.79999999999999705</v>
      </c>
      <c r="AC2024" s="147"/>
      <c r="AD2024" s="147"/>
      <c r="AE2024" s="146"/>
    </row>
    <row r="2025" spans="1:31" ht="16.95" customHeight="1" x14ac:dyDescent="0.3">
      <c r="A2025" s="3">
        <v>46082</v>
      </c>
      <c r="B2025" s="153">
        <v>46084</v>
      </c>
      <c r="C2025" s="147" t="s">
        <v>8280</v>
      </c>
      <c r="D2025" s="147" t="s">
        <v>8281</v>
      </c>
      <c r="E2025" s="147" t="s">
        <v>1680</v>
      </c>
      <c r="F2025" s="147"/>
      <c r="G2025" s="33" t="s">
        <v>7064</v>
      </c>
      <c r="H2025" s="145" t="s">
        <v>8810</v>
      </c>
      <c r="I2025" s="147" t="s">
        <v>5749</v>
      </c>
      <c r="J2025" s="147">
        <v>12</v>
      </c>
      <c r="K2025" s="155">
        <v>238.52</v>
      </c>
      <c r="L2025" s="147">
        <v>10.9</v>
      </c>
      <c r="M2025" s="154">
        <v>19.876666666666701</v>
      </c>
      <c r="N2025" s="147" t="s">
        <v>77</v>
      </c>
      <c r="O2025" s="147"/>
      <c r="P2025" s="147"/>
      <c r="Q2025" s="147"/>
      <c r="R2025" s="147"/>
      <c r="S2025" s="147"/>
      <c r="T2025" s="23"/>
      <c r="U2025" s="147"/>
      <c r="V2025" s="147"/>
      <c r="W2025" s="33" t="s">
        <v>8811</v>
      </c>
      <c r="X2025" s="47" t="s">
        <v>8812</v>
      </c>
      <c r="Y2025" s="147"/>
      <c r="Z2025" s="33" t="s">
        <v>8811</v>
      </c>
      <c r="AA2025" s="147">
        <v>130.80000000000001</v>
      </c>
      <c r="AB2025" s="147">
        <v>107.72</v>
      </c>
      <c r="AC2025" s="147"/>
      <c r="AD2025" s="147"/>
      <c r="AE2025" s="146"/>
    </row>
    <row r="2026" spans="1:31" ht="16.95" customHeight="1" x14ac:dyDescent="0.3">
      <c r="A2026" s="3">
        <v>46082</v>
      </c>
      <c r="B2026" s="153">
        <v>46084</v>
      </c>
      <c r="C2026" s="147" t="s">
        <v>8348</v>
      </c>
      <c r="D2026" s="147" t="s">
        <v>8349</v>
      </c>
      <c r="E2026" s="147" t="s">
        <v>1680</v>
      </c>
      <c r="F2026" s="147"/>
      <c r="G2026" s="33" t="s">
        <v>6030</v>
      </c>
      <c r="H2026" s="145" t="s">
        <v>8813</v>
      </c>
      <c r="I2026" s="147" t="s">
        <v>5749</v>
      </c>
      <c r="J2026" s="147">
        <v>4</v>
      </c>
      <c r="K2026" s="155">
        <v>72.8</v>
      </c>
      <c r="L2026" s="147">
        <v>10.9</v>
      </c>
      <c r="M2026" s="154">
        <v>18.2</v>
      </c>
      <c r="N2026" s="147" t="s">
        <v>77</v>
      </c>
      <c r="O2026" s="147"/>
      <c r="P2026" s="147"/>
      <c r="Q2026" s="147"/>
      <c r="R2026" s="147"/>
      <c r="S2026" s="147"/>
      <c r="T2026" s="23"/>
      <c r="U2026" s="147"/>
      <c r="V2026" s="147"/>
      <c r="W2026" s="33" t="s">
        <v>8814</v>
      </c>
      <c r="X2026" s="47" t="s">
        <v>8815</v>
      </c>
      <c r="Y2026" s="147"/>
      <c r="Z2026" s="33" t="s">
        <v>8814</v>
      </c>
      <c r="AA2026" s="147">
        <v>43.6</v>
      </c>
      <c r="AB2026" s="147">
        <v>29.2</v>
      </c>
      <c r="AC2026" s="147"/>
      <c r="AD2026" s="147"/>
      <c r="AE2026" s="146"/>
    </row>
    <row r="2027" spans="1:31" ht="16.95" customHeight="1" x14ac:dyDescent="0.3">
      <c r="A2027" s="3">
        <v>46082</v>
      </c>
      <c r="B2027" s="153">
        <v>46084</v>
      </c>
      <c r="C2027" s="147" t="s">
        <v>8280</v>
      </c>
      <c r="D2027" s="147" t="s">
        <v>8281</v>
      </c>
      <c r="E2027" s="147" t="s">
        <v>1680</v>
      </c>
      <c r="F2027" s="147"/>
      <c r="G2027" s="33" t="s">
        <v>8816</v>
      </c>
      <c r="H2027" s="145" t="s">
        <v>8817</v>
      </c>
      <c r="I2027" s="147" t="s">
        <v>5749</v>
      </c>
      <c r="J2027" s="147">
        <v>6</v>
      </c>
      <c r="K2027" s="155">
        <v>140.80000000000001</v>
      </c>
      <c r="L2027" s="147">
        <v>10.9</v>
      </c>
      <c r="M2027" s="154">
        <v>23.466666666666701</v>
      </c>
      <c r="N2027" s="147" t="s">
        <v>77</v>
      </c>
      <c r="O2027" s="147"/>
      <c r="P2027" s="147"/>
      <c r="Q2027" s="147"/>
      <c r="R2027" s="147"/>
      <c r="S2027" s="147"/>
      <c r="T2027" s="23"/>
      <c r="U2027" s="147"/>
      <c r="V2027" s="147"/>
      <c r="W2027" s="33" t="s">
        <v>8818</v>
      </c>
      <c r="X2027" s="47" t="s">
        <v>8819</v>
      </c>
      <c r="Y2027" s="147"/>
      <c r="Z2027" s="33" t="s">
        <v>8818</v>
      </c>
      <c r="AA2027" s="147">
        <v>65.400000000000006</v>
      </c>
      <c r="AB2027" s="147">
        <v>75.400000000000006</v>
      </c>
      <c r="AC2027" s="147"/>
      <c r="AD2027" s="147"/>
      <c r="AE2027" s="146"/>
    </row>
    <row r="2028" spans="1:31" ht="16.95" customHeight="1" x14ac:dyDescent="0.3">
      <c r="A2028" s="3">
        <v>46082</v>
      </c>
      <c r="B2028" s="153">
        <v>46084</v>
      </c>
      <c r="C2028" s="147" t="s">
        <v>8280</v>
      </c>
      <c r="D2028" s="147" t="s">
        <v>8281</v>
      </c>
      <c r="E2028" s="147" t="s">
        <v>1680</v>
      </c>
      <c r="F2028" s="147"/>
      <c r="G2028" s="33" t="s">
        <v>8820</v>
      </c>
      <c r="H2028" s="145" t="s">
        <v>8821</v>
      </c>
      <c r="I2028" s="147" t="s">
        <v>5749</v>
      </c>
      <c r="J2028" s="147">
        <v>8</v>
      </c>
      <c r="K2028" s="155">
        <v>105.92</v>
      </c>
      <c r="L2028" s="147">
        <v>10.9</v>
      </c>
      <c r="M2028" s="154">
        <v>13.24</v>
      </c>
      <c r="N2028" s="147" t="s">
        <v>77</v>
      </c>
      <c r="O2028" s="147"/>
      <c r="P2028" s="147"/>
      <c r="Q2028" s="147"/>
      <c r="R2028" s="147"/>
      <c r="S2028" s="147"/>
      <c r="T2028" s="23"/>
      <c r="U2028" s="147"/>
      <c r="V2028" s="147"/>
      <c r="W2028" s="33" t="s">
        <v>8822</v>
      </c>
      <c r="X2028" s="47" t="s">
        <v>7080</v>
      </c>
      <c r="Y2028" s="147"/>
      <c r="Z2028" s="183" t="s">
        <v>8822</v>
      </c>
      <c r="AA2028" s="147">
        <v>87.2</v>
      </c>
      <c r="AB2028" s="147">
        <v>18.72</v>
      </c>
      <c r="AC2028" s="147"/>
      <c r="AD2028" s="147"/>
      <c r="AE2028" s="146"/>
    </row>
    <row r="2029" spans="1:31" ht="16.95" customHeight="1" x14ac:dyDescent="0.3">
      <c r="A2029" s="3">
        <v>46082</v>
      </c>
      <c r="B2029" s="153">
        <v>46084</v>
      </c>
      <c r="C2029" s="147" t="s">
        <v>8348</v>
      </c>
      <c r="D2029" s="147" t="s">
        <v>8349</v>
      </c>
      <c r="E2029" s="147" t="s">
        <v>1680</v>
      </c>
      <c r="F2029" s="147"/>
      <c r="G2029" s="33" t="s">
        <v>6030</v>
      </c>
      <c r="H2029" s="145" t="s">
        <v>8823</v>
      </c>
      <c r="I2029" s="147" t="s">
        <v>5749</v>
      </c>
      <c r="J2029" s="147">
        <v>4</v>
      </c>
      <c r="K2029" s="155">
        <v>339.36</v>
      </c>
      <c r="L2029" s="147">
        <v>10.9</v>
      </c>
      <c r="M2029" s="154">
        <v>84.84</v>
      </c>
      <c r="N2029" s="147" t="s">
        <v>77</v>
      </c>
      <c r="O2029" s="147"/>
      <c r="P2029" s="147"/>
      <c r="Q2029" s="147"/>
      <c r="R2029" s="147"/>
      <c r="S2029" s="147"/>
      <c r="T2029" s="23"/>
      <c r="U2029" s="147"/>
      <c r="V2029" s="147"/>
      <c r="W2029" s="33" t="s">
        <v>8824</v>
      </c>
      <c r="X2029" s="47" t="s">
        <v>8825</v>
      </c>
      <c r="Y2029" s="147"/>
      <c r="Z2029" s="33" t="s">
        <v>8824</v>
      </c>
      <c r="AA2029" s="147">
        <v>43.6</v>
      </c>
      <c r="AB2029" s="147">
        <v>295.76</v>
      </c>
      <c r="AC2029" s="147"/>
      <c r="AD2029" s="147"/>
      <c r="AE2029" s="146"/>
    </row>
    <row r="2030" spans="1:31" ht="16.95" customHeight="1" x14ac:dyDescent="0.3">
      <c r="A2030" s="3">
        <v>46082</v>
      </c>
      <c r="B2030" s="153">
        <v>46084</v>
      </c>
      <c r="C2030" s="147" t="s">
        <v>8280</v>
      </c>
      <c r="D2030" s="147" t="s">
        <v>8281</v>
      </c>
      <c r="E2030" s="147" t="s">
        <v>1680</v>
      </c>
      <c r="F2030" s="147"/>
      <c r="G2030" s="33" t="s">
        <v>7123</v>
      </c>
      <c r="H2030" s="145" t="s">
        <v>8826</v>
      </c>
      <c r="I2030" s="147" t="s">
        <v>5749</v>
      </c>
      <c r="J2030" s="147">
        <v>8</v>
      </c>
      <c r="K2030" s="155">
        <v>178.6</v>
      </c>
      <c r="L2030" s="147">
        <v>10.9</v>
      </c>
      <c r="M2030" s="154">
        <v>22.324999999999999</v>
      </c>
      <c r="N2030" s="147" t="s">
        <v>77</v>
      </c>
      <c r="O2030" s="147"/>
      <c r="P2030" s="147"/>
      <c r="Q2030" s="147"/>
      <c r="R2030" s="147"/>
      <c r="S2030" s="147"/>
      <c r="T2030" s="23"/>
      <c r="U2030" s="147"/>
      <c r="V2030" s="147"/>
      <c r="W2030" s="33" t="s">
        <v>8827</v>
      </c>
      <c r="X2030" s="47" t="s">
        <v>8828</v>
      </c>
      <c r="Y2030" s="147"/>
      <c r="Z2030" s="33" t="s">
        <v>8827</v>
      </c>
      <c r="AA2030" s="147">
        <v>87.2</v>
      </c>
      <c r="AB2030" s="147">
        <v>91.4</v>
      </c>
      <c r="AC2030" s="147"/>
      <c r="AD2030" s="147"/>
      <c r="AE2030" s="146"/>
    </row>
    <row r="2031" spans="1:31" ht="16.95" customHeight="1" x14ac:dyDescent="0.3">
      <c r="A2031" s="3">
        <v>46082</v>
      </c>
      <c r="B2031" s="153">
        <v>46084</v>
      </c>
      <c r="C2031" s="147" t="s">
        <v>8348</v>
      </c>
      <c r="D2031" s="147" t="s">
        <v>8349</v>
      </c>
      <c r="E2031" s="147" t="s">
        <v>1680</v>
      </c>
      <c r="F2031" s="147"/>
      <c r="G2031" s="33" t="s">
        <v>6030</v>
      </c>
      <c r="H2031" s="145" t="s">
        <v>8829</v>
      </c>
      <c r="I2031" s="147" t="s">
        <v>5749</v>
      </c>
      <c r="J2031" s="147">
        <v>10</v>
      </c>
      <c r="K2031" s="155">
        <v>242.76</v>
      </c>
      <c r="L2031" s="147">
        <v>10.9</v>
      </c>
      <c r="M2031" s="154">
        <v>24.276</v>
      </c>
      <c r="N2031" s="147" t="s">
        <v>77</v>
      </c>
      <c r="O2031" s="147"/>
      <c r="P2031" s="147"/>
      <c r="Q2031" s="147"/>
      <c r="R2031" s="147"/>
      <c r="S2031" s="147"/>
      <c r="T2031" s="23"/>
      <c r="U2031" s="147"/>
      <c r="V2031" s="147"/>
      <c r="W2031" s="33" t="s">
        <v>8830</v>
      </c>
      <c r="X2031" s="47" t="s">
        <v>8831</v>
      </c>
      <c r="Y2031" s="147"/>
      <c r="Z2031" s="33" t="s">
        <v>8830</v>
      </c>
      <c r="AA2031" s="147">
        <v>109</v>
      </c>
      <c r="AB2031" s="147">
        <v>133.76</v>
      </c>
      <c r="AC2031" s="147"/>
      <c r="AD2031" s="147"/>
      <c r="AE2031" s="146"/>
    </row>
    <row r="2032" spans="1:31" ht="16.95" customHeight="1" x14ac:dyDescent="0.3">
      <c r="A2032" s="3">
        <v>46082</v>
      </c>
      <c r="B2032" s="153">
        <v>46084</v>
      </c>
      <c r="C2032" s="147" t="s">
        <v>8280</v>
      </c>
      <c r="D2032" s="147" t="s">
        <v>8281</v>
      </c>
      <c r="E2032" s="147" t="s">
        <v>1680</v>
      </c>
      <c r="F2032" s="147"/>
      <c r="G2032" s="33" t="s">
        <v>8832</v>
      </c>
      <c r="H2032" s="145" t="s">
        <v>8833</v>
      </c>
      <c r="I2032" s="147" t="s">
        <v>5749</v>
      </c>
      <c r="J2032" s="147">
        <v>12</v>
      </c>
      <c r="K2032" s="155">
        <v>254.83</v>
      </c>
      <c r="L2032" s="147">
        <v>10.9</v>
      </c>
      <c r="M2032" s="154">
        <v>21.2358333333333</v>
      </c>
      <c r="N2032" s="147" t="s">
        <v>77</v>
      </c>
      <c r="O2032" s="147"/>
      <c r="P2032" s="147"/>
      <c r="Q2032" s="147"/>
      <c r="R2032" s="147"/>
      <c r="S2032" s="147"/>
      <c r="T2032" s="23"/>
      <c r="U2032" s="147"/>
      <c r="V2032" s="147"/>
      <c r="W2032" s="33" t="s">
        <v>8834</v>
      </c>
      <c r="X2032" s="47" t="s">
        <v>8835</v>
      </c>
      <c r="Y2032" s="147"/>
      <c r="Z2032" s="33" t="s">
        <v>8834</v>
      </c>
      <c r="AA2032" s="147">
        <v>130.80000000000001</v>
      </c>
      <c r="AB2032" s="147">
        <v>124.03</v>
      </c>
      <c r="AC2032" s="147"/>
      <c r="AD2032" s="147"/>
      <c r="AE2032" s="146"/>
    </row>
    <row r="2033" spans="1:31" ht="16.95" customHeight="1" x14ac:dyDescent="0.3">
      <c r="A2033" s="3">
        <v>46082</v>
      </c>
      <c r="B2033" s="153">
        <v>46084</v>
      </c>
      <c r="C2033" s="147" t="s">
        <v>8348</v>
      </c>
      <c r="D2033" s="147" t="s">
        <v>8349</v>
      </c>
      <c r="E2033" s="147" t="s">
        <v>1680</v>
      </c>
      <c r="F2033" s="147"/>
      <c r="G2033" s="33" t="s">
        <v>6030</v>
      </c>
      <c r="H2033" s="145" t="s">
        <v>8836</v>
      </c>
      <c r="I2033" s="147" t="s">
        <v>5749</v>
      </c>
      <c r="J2033" s="147">
        <v>8</v>
      </c>
      <c r="K2033" s="155">
        <v>177.21</v>
      </c>
      <c r="L2033" s="147">
        <v>10.9</v>
      </c>
      <c r="M2033" s="154">
        <v>22.151250000000001</v>
      </c>
      <c r="N2033" s="147" t="s">
        <v>77</v>
      </c>
      <c r="O2033" s="147"/>
      <c r="P2033" s="147"/>
      <c r="Q2033" s="147"/>
      <c r="R2033" s="147"/>
      <c r="S2033" s="147"/>
      <c r="T2033" s="23"/>
      <c r="U2033" s="147"/>
      <c r="V2033" s="147"/>
      <c r="W2033" s="33" t="s">
        <v>8837</v>
      </c>
      <c r="X2033" s="47" t="s">
        <v>8838</v>
      </c>
      <c r="Y2033" s="147"/>
      <c r="Z2033" s="33" t="s">
        <v>8837</v>
      </c>
      <c r="AA2033" s="147">
        <v>87.2</v>
      </c>
      <c r="AB2033" s="147">
        <v>90.01</v>
      </c>
      <c r="AC2033" s="147"/>
      <c r="AD2033" s="147"/>
      <c r="AE2033" s="146"/>
    </row>
    <row r="2034" spans="1:31" ht="16.95" customHeight="1" x14ac:dyDescent="0.3">
      <c r="A2034" s="3">
        <v>46082</v>
      </c>
      <c r="B2034" s="153">
        <v>46084</v>
      </c>
      <c r="C2034" s="147" t="s">
        <v>8280</v>
      </c>
      <c r="D2034" s="147" t="s">
        <v>8281</v>
      </c>
      <c r="E2034" s="147" t="s">
        <v>1680</v>
      </c>
      <c r="F2034" s="147"/>
      <c r="G2034" s="33" t="s">
        <v>8839</v>
      </c>
      <c r="H2034" s="145" t="s">
        <v>8840</v>
      </c>
      <c r="I2034" s="147" t="s">
        <v>5749</v>
      </c>
      <c r="J2034" s="147">
        <v>10</v>
      </c>
      <c r="K2034" s="155">
        <v>137.6</v>
      </c>
      <c r="L2034" s="147">
        <v>10.9</v>
      </c>
      <c r="M2034" s="154">
        <v>13.76</v>
      </c>
      <c r="N2034" s="147" t="s">
        <v>77</v>
      </c>
      <c r="O2034" s="147"/>
      <c r="P2034" s="147"/>
      <c r="Q2034" s="147"/>
      <c r="R2034" s="147"/>
      <c r="S2034" s="147"/>
      <c r="T2034" s="23"/>
      <c r="U2034" s="147"/>
      <c r="V2034" s="147"/>
      <c r="W2034" s="33" t="s">
        <v>8841</v>
      </c>
      <c r="X2034" s="47" t="s">
        <v>6939</v>
      </c>
      <c r="Y2034" s="147"/>
      <c r="Z2034" s="33" t="s">
        <v>8841</v>
      </c>
      <c r="AA2034" s="147">
        <v>109</v>
      </c>
      <c r="AB2034" s="147">
        <v>28.6</v>
      </c>
      <c r="AC2034" s="147"/>
      <c r="AD2034" s="147"/>
      <c r="AE2034" s="146"/>
    </row>
    <row r="2035" spans="1:31" ht="16.95" customHeight="1" x14ac:dyDescent="0.3">
      <c r="A2035" s="3">
        <v>46082</v>
      </c>
      <c r="B2035" s="153">
        <v>46084</v>
      </c>
      <c r="C2035" s="147" t="s">
        <v>8280</v>
      </c>
      <c r="D2035" s="147" t="s">
        <v>8281</v>
      </c>
      <c r="E2035" s="147" t="s">
        <v>1680</v>
      </c>
      <c r="F2035" s="147"/>
      <c r="G2035" s="33" t="s">
        <v>7103</v>
      </c>
      <c r="H2035" s="145" t="s">
        <v>8842</v>
      </c>
      <c r="I2035" s="147" t="s">
        <v>5749</v>
      </c>
      <c r="J2035" s="147">
        <v>9</v>
      </c>
      <c r="K2035" s="155">
        <v>105</v>
      </c>
      <c r="L2035" s="147">
        <v>10.9</v>
      </c>
      <c r="M2035" s="154">
        <v>11.6666666666667</v>
      </c>
      <c r="N2035" s="147" t="s">
        <v>77</v>
      </c>
      <c r="O2035" s="147"/>
      <c r="P2035" s="147"/>
      <c r="Q2035" s="147"/>
      <c r="R2035" s="147"/>
      <c r="S2035" s="147"/>
      <c r="T2035" s="23"/>
      <c r="U2035" s="147"/>
      <c r="V2035" s="147"/>
      <c r="W2035" s="33" t="s">
        <v>8843</v>
      </c>
      <c r="X2035" s="47" t="s">
        <v>8844</v>
      </c>
      <c r="Y2035" s="147"/>
      <c r="Z2035" s="33" t="s">
        <v>8843</v>
      </c>
      <c r="AA2035" s="147">
        <v>98.1</v>
      </c>
      <c r="AB2035" s="147">
        <v>6.8999999999999897</v>
      </c>
      <c r="AC2035" s="147"/>
      <c r="AD2035" s="147"/>
      <c r="AE2035" s="146"/>
    </row>
    <row r="2036" spans="1:31" ht="16.95" customHeight="1" x14ac:dyDescent="0.3">
      <c r="A2036" s="3">
        <v>46082</v>
      </c>
      <c r="B2036" s="153">
        <v>46084</v>
      </c>
      <c r="C2036" s="147" t="s">
        <v>8280</v>
      </c>
      <c r="D2036" s="147" t="s">
        <v>8281</v>
      </c>
      <c r="E2036" s="147" t="s">
        <v>1680</v>
      </c>
      <c r="F2036" s="147"/>
      <c r="G2036" s="33" t="s">
        <v>7103</v>
      </c>
      <c r="H2036" s="145" t="s">
        <v>8845</v>
      </c>
      <c r="I2036" s="147" t="s">
        <v>5749</v>
      </c>
      <c r="J2036" s="147">
        <v>6</v>
      </c>
      <c r="K2036" s="155">
        <v>196.88</v>
      </c>
      <c r="L2036" s="147">
        <v>10.9</v>
      </c>
      <c r="M2036" s="154">
        <v>32.813333333333297</v>
      </c>
      <c r="N2036" s="147" t="s">
        <v>77</v>
      </c>
      <c r="O2036" s="147"/>
      <c r="P2036" s="147"/>
      <c r="Q2036" s="147"/>
      <c r="R2036" s="147"/>
      <c r="S2036" s="147"/>
      <c r="T2036" s="23"/>
      <c r="U2036" s="147"/>
      <c r="V2036" s="147"/>
      <c r="W2036" s="33" t="s">
        <v>8846</v>
      </c>
      <c r="X2036" s="47" t="s">
        <v>8847</v>
      </c>
      <c r="Y2036" s="147"/>
      <c r="Z2036" s="33" t="s">
        <v>8846</v>
      </c>
      <c r="AA2036" s="147">
        <v>65.400000000000006</v>
      </c>
      <c r="AB2036" s="147">
        <v>131.47999999999999</v>
      </c>
      <c r="AC2036" s="147"/>
      <c r="AD2036" s="147"/>
      <c r="AE2036" s="146"/>
    </row>
    <row r="2037" spans="1:31" ht="16.95" customHeight="1" x14ac:dyDescent="0.3">
      <c r="A2037" s="3">
        <v>46082</v>
      </c>
      <c r="B2037" s="153">
        <v>46084</v>
      </c>
      <c r="C2037" s="147" t="s">
        <v>8280</v>
      </c>
      <c r="D2037" s="147" t="s">
        <v>8281</v>
      </c>
      <c r="E2037" s="147" t="s">
        <v>1680</v>
      </c>
      <c r="F2037" s="147"/>
      <c r="G2037" s="33" t="s">
        <v>6413</v>
      </c>
      <c r="H2037" s="145" t="s">
        <v>8848</v>
      </c>
      <c r="I2037" s="147" t="s">
        <v>5749</v>
      </c>
      <c r="J2037" s="147">
        <v>12</v>
      </c>
      <c r="K2037" s="155">
        <v>209.6</v>
      </c>
      <c r="L2037" s="147">
        <v>10.9</v>
      </c>
      <c r="M2037" s="154">
        <v>17.466666666666701</v>
      </c>
      <c r="N2037" s="147" t="s">
        <v>77</v>
      </c>
      <c r="O2037" s="147"/>
      <c r="P2037" s="147"/>
      <c r="Q2037" s="147"/>
      <c r="R2037" s="147"/>
      <c r="S2037" s="147"/>
      <c r="T2037" s="23"/>
      <c r="U2037" s="147"/>
      <c r="V2037" s="147"/>
      <c r="W2037" s="33" t="s">
        <v>8849</v>
      </c>
      <c r="X2037" s="47" t="s">
        <v>8850</v>
      </c>
      <c r="Y2037" s="147"/>
      <c r="Z2037" s="33" t="s">
        <v>8849</v>
      </c>
      <c r="AA2037" s="147">
        <v>130.80000000000001</v>
      </c>
      <c r="AB2037" s="147">
        <v>78.8</v>
      </c>
      <c r="AC2037" s="147"/>
      <c r="AD2037" s="147"/>
      <c r="AE2037" s="146"/>
    </row>
    <row r="2038" spans="1:31" ht="16.95" customHeight="1" x14ac:dyDescent="0.3">
      <c r="A2038" s="3">
        <v>46082</v>
      </c>
      <c r="B2038" s="153">
        <v>46084</v>
      </c>
      <c r="C2038" s="147" t="s">
        <v>8280</v>
      </c>
      <c r="D2038" s="147" t="s">
        <v>8281</v>
      </c>
      <c r="E2038" s="147" t="s">
        <v>1680</v>
      </c>
      <c r="F2038" s="147"/>
      <c r="G2038" s="33" t="s">
        <v>8851</v>
      </c>
      <c r="H2038" s="145" t="s">
        <v>8852</v>
      </c>
      <c r="I2038" s="147" t="s">
        <v>5749</v>
      </c>
      <c r="J2038" s="147">
        <v>10</v>
      </c>
      <c r="K2038" s="155">
        <v>447</v>
      </c>
      <c r="L2038" s="147">
        <v>10.9</v>
      </c>
      <c r="M2038" s="154">
        <v>44.7</v>
      </c>
      <c r="N2038" s="147" t="s">
        <v>77</v>
      </c>
      <c r="O2038" s="147"/>
      <c r="P2038" s="147"/>
      <c r="Q2038" s="147"/>
      <c r="R2038" s="147"/>
      <c r="S2038" s="147"/>
      <c r="T2038" s="23"/>
      <c r="U2038" s="147"/>
      <c r="V2038" s="147"/>
      <c r="W2038" s="33" t="s">
        <v>8853</v>
      </c>
      <c r="X2038" s="47" t="s">
        <v>8854</v>
      </c>
      <c r="Y2038" s="147"/>
      <c r="Z2038" s="33" t="s">
        <v>8853</v>
      </c>
      <c r="AA2038" s="147">
        <v>109</v>
      </c>
      <c r="AB2038" s="147">
        <v>338</v>
      </c>
      <c r="AC2038" s="147"/>
      <c r="AD2038" s="147"/>
      <c r="AE2038" s="146"/>
    </row>
    <row r="2039" spans="1:31" ht="16.95" customHeight="1" x14ac:dyDescent="0.3">
      <c r="A2039" s="3">
        <v>46082</v>
      </c>
      <c r="B2039" s="153">
        <v>46084</v>
      </c>
      <c r="C2039" s="147" t="s">
        <v>8280</v>
      </c>
      <c r="D2039" s="147" t="s">
        <v>8281</v>
      </c>
      <c r="E2039" s="147" t="s">
        <v>1680</v>
      </c>
      <c r="F2039" s="147"/>
      <c r="G2039" s="33" t="s">
        <v>8855</v>
      </c>
      <c r="H2039" s="145" t="s">
        <v>8856</v>
      </c>
      <c r="I2039" s="147" t="s">
        <v>5749</v>
      </c>
      <c r="J2039" s="147">
        <v>6</v>
      </c>
      <c r="K2039" s="155">
        <v>93.8</v>
      </c>
      <c r="L2039" s="147">
        <v>10.9</v>
      </c>
      <c r="M2039" s="154">
        <v>15.633333333333301</v>
      </c>
      <c r="N2039" s="147" t="s">
        <v>77</v>
      </c>
      <c r="O2039" s="147"/>
      <c r="P2039" s="147"/>
      <c r="Q2039" s="147"/>
      <c r="R2039" s="147"/>
      <c r="S2039" s="147"/>
      <c r="T2039" s="23"/>
      <c r="U2039" s="147"/>
      <c r="V2039" s="147"/>
      <c r="W2039" s="33" t="s">
        <v>8857</v>
      </c>
      <c r="X2039" s="47" t="s">
        <v>8858</v>
      </c>
      <c r="Y2039" s="147"/>
      <c r="Z2039" s="33" t="s">
        <v>8857</v>
      </c>
      <c r="AA2039" s="147">
        <v>65.400000000000006</v>
      </c>
      <c r="AB2039" s="147">
        <v>28.4</v>
      </c>
      <c r="AC2039" s="147"/>
      <c r="AD2039" s="147"/>
      <c r="AE2039" s="146"/>
    </row>
    <row r="2040" spans="1:31" ht="16.95" customHeight="1" x14ac:dyDescent="0.3">
      <c r="A2040" s="3">
        <v>46082</v>
      </c>
      <c r="B2040" s="153">
        <v>46084</v>
      </c>
      <c r="C2040" s="147" t="s">
        <v>8280</v>
      </c>
      <c r="D2040" s="147" t="s">
        <v>8281</v>
      </c>
      <c r="E2040" s="147" t="s">
        <v>1680</v>
      </c>
      <c r="F2040" s="147"/>
      <c r="G2040" s="33" t="s">
        <v>7103</v>
      </c>
      <c r="H2040" s="145" t="s">
        <v>8859</v>
      </c>
      <c r="I2040" s="147" t="s">
        <v>5749</v>
      </c>
      <c r="J2040" s="147">
        <v>6</v>
      </c>
      <c r="K2040" s="155">
        <v>184.1</v>
      </c>
      <c r="L2040" s="147">
        <v>10.9</v>
      </c>
      <c r="M2040" s="154">
        <v>30.683333333333302</v>
      </c>
      <c r="N2040" s="147" t="s">
        <v>77</v>
      </c>
      <c r="O2040" s="147"/>
      <c r="P2040" s="147"/>
      <c r="Q2040" s="147"/>
      <c r="R2040" s="147"/>
      <c r="S2040" s="147"/>
      <c r="T2040" s="23"/>
      <c r="U2040" s="147"/>
      <c r="V2040" s="147"/>
      <c r="W2040" s="33" t="s">
        <v>8860</v>
      </c>
      <c r="X2040" s="47" t="s">
        <v>8861</v>
      </c>
      <c r="Y2040" s="147"/>
      <c r="Z2040" s="33" t="s">
        <v>8860</v>
      </c>
      <c r="AA2040" s="147">
        <v>65.400000000000006</v>
      </c>
      <c r="AB2040" s="147">
        <v>118.7</v>
      </c>
      <c r="AC2040" s="147"/>
      <c r="AD2040" s="147"/>
      <c r="AE2040" s="146"/>
    </row>
    <row r="2041" spans="1:31" ht="16.95" customHeight="1" x14ac:dyDescent="0.3">
      <c r="A2041" s="3">
        <v>46082</v>
      </c>
      <c r="B2041" s="153">
        <v>46084</v>
      </c>
      <c r="C2041" s="147" t="s">
        <v>8280</v>
      </c>
      <c r="D2041" s="147" t="s">
        <v>8281</v>
      </c>
      <c r="E2041" s="147" t="s">
        <v>1680</v>
      </c>
      <c r="F2041" s="147"/>
      <c r="G2041" s="33" t="s">
        <v>7103</v>
      </c>
      <c r="H2041" s="145" t="s">
        <v>8862</v>
      </c>
      <c r="I2041" s="147" t="s">
        <v>5749</v>
      </c>
      <c r="J2041" s="147">
        <v>6</v>
      </c>
      <c r="K2041" s="155">
        <v>146.88</v>
      </c>
      <c r="L2041" s="147">
        <v>10.9</v>
      </c>
      <c r="M2041" s="154">
        <v>24.48</v>
      </c>
      <c r="N2041" s="147" t="s">
        <v>77</v>
      </c>
      <c r="O2041" s="147"/>
      <c r="P2041" s="147"/>
      <c r="Q2041" s="147"/>
      <c r="R2041" s="147"/>
      <c r="S2041" s="147"/>
      <c r="T2041" s="23"/>
      <c r="U2041" s="147"/>
      <c r="V2041" s="147"/>
      <c r="W2041" s="33" t="s">
        <v>8863</v>
      </c>
      <c r="X2041" s="47" t="s">
        <v>8864</v>
      </c>
      <c r="Y2041" s="147"/>
      <c r="Z2041" s="33" t="s">
        <v>8863</v>
      </c>
      <c r="AA2041" s="147">
        <v>65.400000000000006</v>
      </c>
      <c r="AB2041" s="147">
        <v>81.48</v>
      </c>
      <c r="AC2041" s="147"/>
      <c r="AD2041" s="147"/>
      <c r="AE2041" s="146"/>
    </row>
    <row r="2042" spans="1:31" ht="16.95" customHeight="1" x14ac:dyDescent="0.3">
      <c r="A2042" s="3">
        <v>46082</v>
      </c>
      <c r="B2042" s="153">
        <v>46084</v>
      </c>
      <c r="C2042" s="147" t="s">
        <v>8280</v>
      </c>
      <c r="D2042" s="147" t="s">
        <v>8281</v>
      </c>
      <c r="E2042" s="147" t="s">
        <v>1680</v>
      </c>
      <c r="F2042" s="147"/>
      <c r="G2042" s="33" t="s">
        <v>7177</v>
      </c>
      <c r="H2042" s="145" t="s">
        <v>8865</v>
      </c>
      <c r="I2042" s="147" t="s">
        <v>5749</v>
      </c>
      <c r="J2042" s="147">
        <v>12</v>
      </c>
      <c r="K2042" s="155">
        <v>226.5</v>
      </c>
      <c r="L2042" s="147">
        <v>10.9</v>
      </c>
      <c r="M2042" s="154">
        <v>18.875</v>
      </c>
      <c r="N2042" s="147" t="s">
        <v>77</v>
      </c>
      <c r="O2042" s="147"/>
      <c r="P2042" s="147"/>
      <c r="Q2042" s="147"/>
      <c r="R2042" s="147"/>
      <c r="S2042" s="147"/>
      <c r="T2042" s="23"/>
      <c r="U2042" s="147"/>
      <c r="V2042" s="147"/>
      <c r="W2042" s="33" t="s">
        <v>8866</v>
      </c>
      <c r="X2042" s="47" t="s">
        <v>8867</v>
      </c>
      <c r="Y2042" s="147"/>
      <c r="Z2042" s="33" t="s">
        <v>8866</v>
      </c>
      <c r="AA2042" s="147">
        <v>130.80000000000001</v>
      </c>
      <c r="AB2042" s="147">
        <v>95.7</v>
      </c>
      <c r="AC2042" s="147"/>
      <c r="AD2042" s="147"/>
      <c r="AE2042" s="146"/>
    </row>
    <row r="2043" spans="1:31" ht="16.95" customHeight="1" x14ac:dyDescent="0.3">
      <c r="A2043" s="3">
        <v>46082</v>
      </c>
      <c r="B2043" s="153">
        <v>46084</v>
      </c>
      <c r="C2043" s="147" t="s">
        <v>8280</v>
      </c>
      <c r="D2043" s="147" t="s">
        <v>8281</v>
      </c>
      <c r="E2043" s="147" t="s">
        <v>1680</v>
      </c>
      <c r="F2043" s="147"/>
      <c r="G2043" s="33" t="s">
        <v>8868</v>
      </c>
      <c r="H2043" s="145" t="s">
        <v>8869</v>
      </c>
      <c r="I2043" s="147" t="s">
        <v>5749</v>
      </c>
      <c r="J2043" s="147">
        <v>5</v>
      </c>
      <c r="K2043" s="155">
        <v>75</v>
      </c>
      <c r="L2043" s="147">
        <v>10.9</v>
      </c>
      <c r="M2043" s="154">
        <v>15</v>
      </c>
      <c r="N2043" s="147" t="s">
        <v>77</v>
      </c>
      <c r="O2043" s="147"/>
      <c r="P2043" s="147"/>
      <c r="Q2043" s="147"/>
      <c r="R2043" s="147"/>
      <c r="S2043" s="147"/>
      <c r="T2043" s="23"/>
      <c r="U2043" s="147"/>
      <c r="V2043" s="147"/>
      <c r="W2043" s="33" t="s">
        <v>8870</v>
      </c>
      <c r="X2043" s="47" t="s">
        <v>7306</v>
      </c>
      <c r="Y2043" s="147"/>
      <c r="Z2043" s="33" t="s">
        <v>8870</v>
      </c>
      <c r="AA2043" s="147">
        <v>54.5</v>
      </c>
      <c r="AB2043" s="147">
        <v>20.5</v>
      </c>
      <c r="AC2043" s="147"/>
      <c r="AD2043" s="147"/>
      <c r="AE2043" s="146"/>
    </row>
    <row r="2044" spans="1:31" ht="16.95" customHeight="1" x14ac:dyDescent="0.3">
      <c r="A2044" s="3">
        <v>46082</v>
      </c>
      <c r="B2044" s="153">
        <v>46084</v>
      </c>
      <c r="C2044" s="147" t="s">
        <v>8275</v>
      </c>
      <c r="D2044" s="147" t="s">
        <v>8275</v>
      </c>
      <c r="E2044" s="5" t="s">
        <v>86</v>
      </c>
      <c r="F2044" s="5" t="s">
        <v>228</v>
      </c>
      <c r="G2044" s="5" t="s">
        <v>172</v>
      </c>
      <c r="H2044" s="131" t="s">
        <v>8871</v>
      </c>
      <c r="I2044" s="5" t="s">
        <v>8872</v>
      </c>
      <c r="J2044" s="5">
        <v>12</v>
      </c>
      <c r="K2044" s="5">
        <v>2114</v>
      </c>
      <c r="L2044" s="147">
        <v>7.4</v>
      </c>
      <c r="M2044" s="154">
        <v>176.166666666667</v>
      </c>
      <c r="N2044" s="147" t="s">
        <v>77</v>
      </c>
      <c r="O2044" s="147"/>
      <c r="P2044" s="147"/>
      <c r="Q2044" s="147"/>
      <c r="R2044" s="147"/>
      <c r="S2044" s="147"/>
      <c r="T2044" s="23"/>
      <c r="U2044" s="147"/>
      <c r="V2044" s="5" t="s">
        <v>8873</v>
      </c>
      <c r="W2044" s="5" t="s">
        <v>8874</v>
      </c>
      <c r="X2044" s="5" t="s">
        <v>8875</v>
      </c>
      <c r="Y2044" s="5" t="s">
        <v>8876</v>
      </c>
      <c r="Z2044" s="5" t="s">
        <v>8877</v>
      </c>
      <c r="AA2044" s="147">
        <v>88.8</v>
      </c>
      <c r="AB2044" s="147">
        <v>2025.2</v>
      </c>
      <c r="AC2044" s="5">
        <v>2640</v>
      </c>
      <c r="AD2044" s="5" t="s">
        <v>8878</v>
      </c>
      <c r="AE2044" s="146"/>
    </row>
    <row r="2045" spans="1:31" ht="16.95" customHeight="1" x14ac:dyDescent="0.3">
      <c r="A2045" s="3">
        <v>46082</v>
      </c>
      <c r="B2045" s="153">
        <v>46084</v>
      </c>
      <c r="C2045" s="147" t="s">
        <v>8275</v>
      </c>
      <c r="D2045" s="147" t="s">
        <v>8275</v>
      </c>
      <c r="E2045" s="5" t="s">
        <v>86</v>
      </c>
      <c r="F2045" s="5" t="s">
        <v>228</v>
      </c>
      <c r="G2045" s="5" t="s">
        <v>172</v>
      </c>
      <c r="H2045" s="131" t="s">
        <v>8879</v>
      </c>
      <c r="I2045" s="5" t="s">
        <v>8872</v>
      </c>
      <c r="J2045" s="5">
        <v>12</v>
      </c>
      <c r="K2045" s="5">
        <v>110</v>
      </c>
      <c r="L2045" s="147">
        <v>7.4</v>
      </c>
      <c r="M2045" s="154">
        <v>9.1666666666666696</v>
      </c>
      <c r="N2045" s="147" t="s">
        <v>77</v>
      </c>
      <c r="O2045" s="147"/>
      <c r="P2045" s="147"/>
      <c r="Q2045" s="147"/>
      <c r="R2045" s="147"/>
      <c r="S2045" s="147"/>
      <c r="T2045" s="23"/>
      <c r="U2045" s="147"/>
      <c r="V2045" s="5" t="s">
        <v>8880</v>
      </c>
      <c r="W2045" s="5" t="s">
        <v>8881</v>
      </c>
      <c r="X2045" s="5" t="s">
        <v>8882</v>
      </c>
      <c r="Y2045" s="5" t="s">
        <v>8883</v>
      </c>
      <c r="Z2045" s="5" t="s">
        <v>8884</v>
      </c>
      <c r="AA2045" s="147">
        <v>88.8</v>
      </c>
      <c r="AB2045" s="147">
        <v>21.2</v>
      </c>
      <c r="AC2045" s="5">
        <v>139</v>
      </c>
      <c r="AD2045" s="5" t="s">
        <v>8885</v>
      </c>
      <c r="AE2045" s="146"/>
    </row>
    <row r="2046" spans="1:31" ht="16.95" customHeight="1" x14ac:dyDescent="0.3">
      <c r="A2046" s="3">
        <v>46082</v>
      </c>
      <c r="B2046" s="153">
        <v>46084</v>
      </c>
      <c r="C2046" s="147" t="s">
        <v>8275</v>
      </c>
      <c r="D2046" s="147" t="s">
        <v>8275</v>
      </c>
      <c r="E2046" s="5" t="s">
        <v>86</v>
      </c>
      <c r="F2046" s="5" t="s">
        <v>228</v>
      </c>
      <c r="G2046" s="5" t="s">
        <v>172</v>
      </c>
      <c r="H2046" s="131" t="s">
        <v>8886</v>
      </c>
      <c r="I2046" s="5" t="s">
        <v>8872</v>
      </c>
      <c r="J2046" s="5">
        <v>4</v>
      </c>
      <c r="K2046" s="5">
        <v>50</v>
      </c>
      <c r="L2046" s="147">
        <v>7.4</v>
      </c>
      <c r="M2046" s="154">
        <v>12.5</v>
      </c>
      <c r="N2046" s="147" t="s">
        <v>77</v>
      </c>
      <c r="O2046" s="147"/>
      <c r="P2046" s="147"/>
      <c r="Q2046" s="147"/>
      <c r="R2046" s="147"/>
      <c r="S2046" s="147"/>
      <c r="T2046" s="23"/>
      <c r="U2046" s="147"/>
      <c r="V2046" s="5" t="s">
        <v>199</v>
      </c>
      <c r="W2046" s="5" t="s">
        <v>8887</v>
      </c>
      <c r="X2046" s="5" t="s">
        <v>8888</v>
      </c>
      <c r="Y2046" s="5" t="s">
        <v>8889</v>
      </c>
      <c r="Z2046" s="5" t="s">
        <v>8890</v>
      </c>
      <c r="AA2046" s="147">
        <v>29.6</v>
      </c>
      <c r="AB2046" s="147">
        <v>20.399999999999999</v>
      </c>
      <c r="AC2046" s="5">
        <v>50</v>
      </c>
      <c r="AD2046" s="5" t="s">
        <v>8891</v>
      </c>
      <c r="AE2046" s="146"/>
    </row>
    <row r="2047" spans="1:31" ht="16.95" customHeight="1" x14ac:dyDescent="0.3">
      <c r="A2047" s="3">
        <v>46082</v>
      </c>
      <c r="B2047" s="153">
        <v>46084</v>
      </c>
      <c r="C2047" s="147" t="s">
        <v>8275</v>
      </c>
      <c r="D2047" s="147" t="s">
        <v>8275</v>
      </c>
      <c r="E2047" s="5" t="s">
        <v>86</v>
      </c>
      <c r="F2047" s="5" t="s">
        <v>228</v>
      </c>
      <c r="G2047" s="5" t="s">
        <v>172</v>
      </c>
      <c r="H2047" s="131" t="s">
        <v>8892</v>
      </c>
      <c r="I2047" s="5" t="s">
        <v>8872</v>
      </c>
      <c r="J2047" s="5">
        <v>8</v>
      </c>
      <c r="K2047" s="5">
        <v>83.2</v>
      </c>
      <c r="L2047" s="147">
        <v>7.4</v>
      </c>
      <c r="M2047" s="154">
        <v>10.4</v>
      </c>
      <c r="N2047" s="147" t="s">
        <v>77</v>
      </c>
      <c r="O2047" s="7"/>
      <c r="P2047" s="7"/>
      <c r="Q2047" s="7"/>
      <c r="R2047" s="7"/>
      <c r="S2047" s="7"/>
      <c r="T2047" s="23"/>
      <c r="U2047" s="7"/>
      <c r="V2047" s="5" t="s">
        <v>8893</v>
      </c>
      <c r="W2047" s="5" t="s">
        <v>8894</v>
      </c>
      <c r="X2047" s="5" t="s">
        <v>8895</v>
      </c>
      <c r="Y2047" s="5" t="s">
        <v>8896</v>
      </c>
      <c r="Z2047" s="5" t="s">
        <v>8897</v>
      </c>
      <c r="AA2047" s="147">
        <v>59.2</v>
      </c>
      <c r="AB2047" s="147">
        <v>24</v>
      </c>
      <c r="AC2047" s="5">
        <v>98</v>
      </c>
      <c r="AD2047" s="5" t="s">
        <v>8898</v>
      </c>
      <c r="AE2047" s="146"/>
    </row>
    <row r="2048" spans="1:31" ht="16.95" customHeight="1" x14ac:dyDescent="0.3">
      <c r="A2048" s="3">
        <v>46082</v>
      </c>
      <c r="B2048" s="153">
        <v>46084</v>
      </c>
      <c r="C2048" s="147" t="s">
        <v>8275</v>
      </c>
      <c r="D2048" s="147" t="s">
        <v>8275</v>
      </c>
      <c r="E2048" s="5" t="s">
        <v>86</v>
      </c>
      <c r="F2048" s="5" t="s">
        <v>228</v>
      </c>
      <c r="G2048" s="5" t="s">
        <v>172</v>
      </c>
      <c r="H2048" s="131" t="s">
        <v>8899</v>
      </c>
      <c r="I2048" s="5" t="s">
        <v>90</v>
      </c>
      <c r="J2048" s="5">
        <v>1</v>
      </c>
      <c r="K2048" s="5">
        <v>99</v>
      </c>
      <c r="L2048" s="147">
        <v>24.9</v>
      </c>
      <c r="M2048" s="154">
        <v>99</v>
      </c>
      <c r="N2048" s="147" t="s">
        <v>77</v>
      </c>
      <c r="O2048" s="7"/>
      <c r="P2048" s="7"/>
      <c r="Q2048" s="7"/>
      <c r="R2048" s="7"/>
      <c r="S2048" s="7"/>
      <c r="T2048" s="23"/>
      <c r="U2048" s="7"/>
      <c r="V2048" s="5" t="s">
        <v>8900</v>
      </c>
      <c r="W2048" s="5" t="s">
        <v>8901</v>
      </c>
      <c r="X2048" s="5" t="s">
        <v>8902</v>
      </c>
      <c r="Y2048" s="5" t="s">
        <v>8903</v>
      </c>
      <c r="Z2048" s="5" t="s">
        <v>8904</v>
      </c>
      <c r="AA2048" s="147">
        <v>24.9</v>
      </c>
      <c r="AB2048" s="147">
        <v>74.099999999999994</v>
      </c>
      <c r="AC2048" s="5">
        <v>99</v>
      </c>
      <c r="AD2048" s="5" t="s">
        <v>8905</v>
      </c>
      <c r="AE2048" s="146"/>
    </row>
    <row r="2049" spans="1:31" ht="16.95" customHeight="1" x14ac:dyDescent="0.3">
      <c r="A2049" s="3">
        <v>46082</v>
      </c>
      <c r="B2049" s="153">
        <v>46084</v>
      </c>
      <c r="C2049" s="147" t="s">
        <v>2671</v>
      </c>
      <c r="D2049" s="147" t="s">
        <v>8281</v>
      </c>
      <c r="E2049" s="5" t="s">
        <v>86</v>
      </c>
      <c r="F2049" s="5" t="s">
        <v>135</v>
      </c>
      <c r="G2049" s="5" t="s">
        <v>698</v>
      </c>
      <c r="H2049" s="131" t="s">
        <v>8906</v>
      </c>
      <c r="I2049" s="5" t="s">
        <v>8872</v>
      </c>
      <c r="J2049" s="5">
        <v>4</v>
      </c>
      <c r="K2049" s="5">
        <v>51.97</v>
      </c>
      <c r="L2049" s="147">
        <v>7.4</v>
      </c>
      <c r="M2049" s="154">
        <v>12.9925</v>
      </c>
      <c r="N2049" s="147" t="s">
        <v>77</v>
      </c>
      <c r="O2049" s="7"/>
      <c r="P2049" s="7"/>
      <c r="Q2049" s="7"/>
      <c r="R2049" s="7"/>
      <c r="S2049" s="7"/>
      <c r="T2049" s="23"/>
      <c r="U2049" s="7"/>
      <c r="V2049" s="5" t="s">
        <v>8907</v>
      </c>
      <c r="W2049" s="5" t="s">
        <v>8908</v>
      </c>
      <c r="X2049" s="5" t="s">
        <v>8909</v>
      </c>
      <c r="Y2049" s="5" t="s">
        <v>8910</v>
      </c>
      <c r="Z2049" s="5" t="s">
        <v>8911</v>
      </c>
      <c r="AA2049" s="147">
        <v>29.6</v>
      </c>
      <c r="AB2049" s="147">
        <v>22.37</v>
      </c>
      <c r="AC2049" s="5">
        <v>51.97</v>
      </c>
      <c r="AD2049" s="5" t="s">
        <v>1691</v>
      </c>
      <c r="AE2049" s="146"/>
    </row>
    <row r="2050" spans="1:31" ht="16.95" customHeight="1" x14ac:dyDescent="0.3">
      <c r="A2050" s="3">
        <v>46082</v>
      </c>
      <c r="B2050" s="153">
        <v>46084</v>
      </c>
      <c r="C2050" s="147" t="s">
        <v>2671</v>
      </c>
      <c r="D2050" s="147" t="s">
        <v>8281</v>
      </c>
      <c r="E2050" s="5" t="s">
        <v>86</v>
      </c>
      <c r="F2050" s="5" t="s">
        <v>135</v>
      </c>
      <c r="G2050" s="5" t="s">
        <v>698</v>
      </c>
      <c r="H2050" s="131" t="s">
        <v>8912</v>
      </c>
      <c r="I2050" s="5" t="s">
        <v>107</v>
      </c>
      <c r="J2050" s="5">
        <v>3</v>
      </c>
      <c r="K2050" s="5">
        <v>40.369999999999997</v>
      </c>
      <c r="L2050" s="147">
        <v>8.9</v>
      </c>
      <c r="M2050" s="154">
        <v>13.456666666666701</v>
      </c>
      <c r="N2050" s="147" t="s">
        <v>77</v>
      </c>
      <c r="O2050" s="7"/>
      <c r="P2050" s="7"/>
      <c r="Q2050" s="7"/>
      <c r="R2050" s="7"/>
      <c r="S2050" s="7"/>
      <c r="T2050" s="23"/>
      <c r="U2050" s="7"/>
      <c r="V2050" s="5" t="s">
        <v>8913</v>
      </c>
      <c r="W2050" s="5" t="s">
        <v>8914</v>
      </c>
      <c r="X2050" s="5" t="s">
        <v>8915</v>
      </c>
      <c r="Y2050" s="5" t="s">
        <v>703</v>
      </c>
      <c r="Z2050" s="5" t="s">
        <v>8916</v>
      </c>
      <c r="AA2050" s="147">
        <v>26.7</v>
      </c>
      <c r="AB2050" s="147">
        <v>13.67</v>
      </c>
      <c r="AC2050" s="5">
        <v>45.87</v>
      </c>
      <c r="AD2050" s="5" t="s">
        <v>8878</v>
      </c>
      <c r="AE2050" s="146"/>
    </row>
    <row r="2051" spans="1:31" ht="16.95" customHeight="1" x14ac:dyDescent="0.3">
      <c r="A2051" s="3">
        <v>46082</v>
      </c>
      <c r="B2051" s="153">
        <v>46084</v>
      </c>
      <c r="C2051" s="147" t="s">
        <v>2671</v>
      </c>
      <c r="D2051" s="147" t="s">
        <v>8281</v>
      </c>
      <c r="E2051" s="5" t="s">
        <v>86</v>
      </c>
      <c r="F2051" s="5" t="s">
        <v>135</v>
      </c>
      <c r="G2051" s="5" t="s">
        <v>698</v>
      </c>
      <c r="H2051" s="131" t="s">
        <v>8917</v>
      </c>
      <c r="I2051" s="5" t="s">
        <v>119</v>
      </c>
      <c r="J2051" s="5">
        <v>7</v>
      </c>
      <c r="K2051" s="5">
        <v>83.2</v>
      </c>
      <c r="L2051" s="147">
        <v>9.9</v>
      </c>
      <c r="M2051" s="154">
        <v>11.8857142857143</v>
      </c>
      <c r="N2051" s="147" t="s">
        <v>77</v>
      </c>
      <c r="O2051" s="7"/>
      <c r="P2051" s="7"/>
      <c r="Q2051" s="7"/>
      <c r="R2051" s="7"/>
      <c r="S2051" s="7"/>
      <c r="T2051" s="23"/>
      <c r="U2051" s="7"/>
      <c r="V2051" s="5" t="s">
        <v>8918</v>
      </c>
      <c r="W2051" s="5" t="s">
        <v>8919</v>
      </c>
      <c r="X2051" s="5" t="s">
        <v>713</v>
      </c>
      <c r="Y2051" s="5" t="s">
        <v>714</v>
      </c>
      <c r="Z2051" s="5" t="s">
        <v>8920</v>
      </c>
      <c r="AA2051" s="147">
        <v>69.3</v>
      </c>
      <c r="AB2051" s="147">
        <v>13.9</v>
      </c>
      <c r="AC2051" s="5">
        <v>94.6</v>
      </c>
      <c r="AD2051" s="5" t="s">
        <v>8921</v>
      </c>
      <c r="AE2051" s="146"/>
    </row>
    <row r="2052" spans="1:31" ht="16.95" customHeight="1" x14ac:dyDescent="0.3">
      <c r="A2052" s="3">
        <v>46082</v>
      </c>
      <c r="B2052" s="153">
        <v>46084</v>
      </c>
      <c r="C2052" s="147" t="s">
        <v>2671</v>
      </c>
      <c r="D2052" s="147" t="s">
        <v>8922</v>
      </c>
      <c r="E2052" s="5" t="s">
        <v>86</v>
      </c>
      <c r="F2052" s="147" t="s">
        <v>8923</v>
      </c>
      <c r="G2052" s="5" t="s">
        <v>5802</v>
      </c>
      <c r="H2052" s="131" t="s">
        <v>8924</v>
      </c>
      <c r="I2052" s="5" t="s">
        <v>8872</v>
      </c>
      <c r="J2052" s="5">
        <v>8</v>
      </c>
      <c r="K2052" s="5">
        <v>59.2</v>
      </c>
      <c r="L2052" s="147">
        <v>7.4</v>
      </c>
      <c r="M2052" s="154">
        <v>7.4</v>
      </c>
      <c r="N2052" s="147" t="s">
        <v>77</v>
      </c>
      <c r="O2052" s="7"/>
      <c r="P2052" s="7"/>
      <c r="Q2052" s="7"/>
      <c r="R2052" s="7"/>
      <c r="S2052" s="7"/>
      <c r="T2052" s="23"/>
      <c r="U2052" s="7"/>
      <c r="V2052" s="5" t="s">
        <v>8925</v>
      </c>
      <c r="W2052" s="182" t="s">
        <v>8926</v>
      </c>
      <c r="X2052" s="5" t="s">
        <v>8927</v>
      </c>
      <c r="Y2052" s="5" t="s">
        <v>8928</v>
      </c>
      <c r="Z2052" s="5" t="s">
        <v>8929</v>
      </c>
      <c r="AA2052" s="147">
        <v>59.2</v>
      </c>
      <c r="AB2052" s="147">
        <v>0</v>
      </c>
      <c r="AC2052" s="5">
        <v>69.2</v>
      </c>
      <c r="AD2052" s="5" t="s">
        <v>8885</v>
      </c>
      <c r="AE2052" s="146"/>
    </row>
    <row r="2053" spans="1:31" ht="16.95" customHeight="1" x14ac:dyDescent="0.3">
      <c r="A2053" s="3">
        <v>46082</v>
      </c>
      <c r="B2053" s="153">
        <v>46084</v>
      </c>
      <c r="C2053" s="147" t="s">
        <v>8353</v>
      </c>
      <c r="D2053" s="147" t="s">
        <v>8281</v>
      </c>
      <c r="E2053" s="5" t="s">
        <v>86</v>
      </c>
      <c r="F2053" s="5" t="s">
        <v>626</v>
      </c>
      <c r="G2053" s="5" t="s">
        <v>863</v>
      </c>
      <c r="H2053" s="131" t="s">
        <v>8930</v>
      </c>
      <c r="I2053" s="5" t="s">
        <v>82</v>
      </c>
      <c r="J2053" s="5">
        <v>3</v>
      </c>
      <c r="K2053" s="5">
        <v>35.9</v>
      </c>
      <c r="L2053" s="147">
        <v>10.9</v>
      </c>
      <c r="M2053" s="154">
        <v>11.966666666666701</v>
      </c>
      <c r="N2053" s="147" t="s">
        <v>77</v>
      </c>
      <c r="O2053" s="7"/>
      <c r="P2053" s="7"/>
      <c r="Q2053" s="7"/>
      <c r="R2053" s="7"/>
      <c r="S2053" s="7"/>
      <c r="T2053" s="23"/>
      <c r="U2053" s="7"/>
      <c r="V2053" s="5"/>
      <c r="W2053" s="5" t="s">
        <v>8931</v>
      </c>
      <c r="X2053" s="5" t="s">
        <v>8932</v>
      </c>
      <c r="Y2053" s="5" t="s">
        <v>8933</v>
      </c>
      <c r="Z2053" s="5" t="s">
        <v>8934</v>
      </c>
      <c r="AA2053" s="147">
        <v>32.700000000000003</v>
      </c>
      <c r="AB2053" s="147">
        <v>3.2</v>
      </c>
      <c r="AC2053" s="5">
        <v>35.9</v>
      </c>
      <c r="AD2053" s="5" t="s">
        <v>8935</v>
      </c>
      <c r="AE2053" s="146"/>
    </row>
    <row r="2054" spans="1:31" ht="16.95" customHeight="1" x14ac:dyDescent="0.3">
      <c r="A2054" s="3">
        <v>46082</v>
      </c>
      <c r="B2054" s="153">
        <v>46084</v>
      </c>
      <c r="C2054" s="147" t="s">
        <v>8353</v>
      </c>
      <c r="D2054" s="147" t="s">
        <v>8281</v>
      </c>
      <c r="E2054" s="5" t="s">
        <v>86</v>
      </c>
      <c r="F2054" s="5" t="s">
        <v>626</v>
      </c>
      <c r="G2054" s="5" t="s">
        <v>863</v>
      </c>
      <c r="H2054" s="131" t="s">
        <v>8936</v>
      </c>
      <c r="I2054" s="5" t="s">
        <v>8872</v>
      </c>
      <c r="J2054" s="5">
        <v>4</v>
      </c>
      <c r="K2054" s="5">
        <v>33.53</v>
      </c>
      <c r="L2054" s="147">
        <v>7.4</v>
      </c>
      <c r="M2054" s="154">
        <v>8.3825000000000003</v>
      </c>
      <c r="N2054" s="147" t="s">
        <v>77</v>
      </c>
      <c r="O2054" s="7"/>
      <c r="P2054" s="7"/>
      <c r="Q2054" s="7"/>
      <c r="R2054" s="7"/>
      <c r="S2054" s="7"/>
      <c r="T2054" s="23"/>
      <c r="U2054" s="7"/>
      <c r="V2054" s="5"/>
      <c r="W2054" s="5" t="s">
        <v>8937</v>
      </c>
      <c r="X2054" s="5" t="s">
        <v>8938</v>
      </c>
      <c r="Y2054" s="5" t="s">
        <v>8939</v>
      </c>
      <c r="Z2054" s="5" t="s">
        <v>8940</v>
      </c>
      <c r="AA2054" s="147">
        <v>29.6</v>
      </c>
      <c r="AB2054" s="147">
        <v>3.93</v>
      </c>
      <c r="AC2054" s="5">
        <v>33.53</v>
      </c>
      <c r="AD2054" s="5" t="s">
        <v>8941</v>
      </c>
      <c r="AE2054" s="146"/>
    </row>
    <row r="2055" spans="1:31" ht="16.95" customHeight="1" x14ac:dyDescent="0.3">
      <c r="A2055" s="3">
        <v>46082</v>
      </c>
      <c r="B2055" s="153">
        <v>46084</v>
      </c>
      <c r="C2055" s="147" t="s">
        <v>8353</v>
      </c>
      <c r="D2055" s="147" t="s">
        <v>8354</v>
      </c>
      <c r="E2055" s="5" t="s">
        <v>86</v>
      </c>
      <c r="F2055" s="5" t="s">
        <v>626</v>
      </c>
      <c r="G2055" s="5" t="s">
        <v>875</v>
      </c>
      <c r="H2055" s="131" t="s">
        <v>8942</v>
      </c>
      <c r="I2055" s="5" t="s">
        <v>82</v>
      </c>
      <c r="J2055" s="5">
        <v>8</v>
      </c>
      <c r="K2055" s="5">
        <v>110.5</v>
      </c>
      <c r="L2055" s="147">
        <v>10.9</v>
      </c>
      <c r="M2055" s="154">
        <v>13.8125</v>
      </c>
      <c r="N2055" s="147" t="s">
        <v>77</v>
      </c>
      <c r="O2055" s="7"/>
      <c r="P2055" s="7"/>
      <c r="Q2055" s="7"/>
      <c r="R2055" s="7"/>
      <c r="S2055" s="7"/>
      <c r="T2055" s="23"/>
      <c r="U2055" s="7"/>
      <c r="V2055" s="5"/>
      <c r="W2055" s="5" t="s">
        <v>8943</v>
      </c>
      <c r="X2055" s="5" t="s">
        <v>5982</v>
      </c>
      <c r="Y2055" s="5" t="s">
        <v>8944</v>
      </c>
      <c r="Z2055" s="5" t="s">
        <v>8945</v>
      </c>
      <c r="AA2055" s="147">
        <v>87.2</v>
      </c>
      <c r="AB2055" s="147">
        <v>23.3</v>
      </c>
      <c r="AC2055" s="5">
        <v>110.5</v>
      </c>
      <c r="AD2055" s="5" t="s">
        <v>8946</v>
      </c>
      <c r="AE2055" s="146"/>
    </row>
    <row r="2056" spans="1:31" ht="16.95" customHeight="1" x14ac:dyDescent="0.3">
      <c r="A2056" s="3">
        <v>46082</v>
      </c>
      <c r="B2056" s="153">
        <v>46084</v>
      </c>
      <c r="C2056" s="147" t="s">
        <v>8353</v>
      </c>
      <c r="D2056" s="147" t="s">
        <v>8354</v>
      </c>
      <c r="E2056" s="5" t="s">
        <v>86</v>
      </c>
      <c r="F2056" s="5" t="s">
        <v>626</v>
      </c>
      <c r="G2056" s="5" t="s">
        <v>875</v>
      </c>
      <c r="H2056" s="131" t="s">
        <v>8947</v>
      </c>
      <c r="I2056" s="5" t="s">
        <v>8872</v>
      </c>
      <c r="J2056" s="5">
        <v>4</v>
      </c>
      <c r="K2056" s="5">
        <v>29.6</v>
      </c>
      <c r="L2056" s="147">
        <v>7.4</v>
      </c>
      <c r="M2056" s="154">
        <v>7.4</v>
      </c>
      <c r="N2056" s="147" t="s">
        <v>77</v>
      </c>
      <c r="O2056" s="7"/>
      <c r="P2056" s="7"/>
      <c r="Q2056" s="7"/>
      <c r="R2056" s="7"/>
      <c r="S2056" s="7"/>
      <c r="T2056" s="23"/>
      <c r="U2056" s="7"/>
      <c r="V2056" s="5"/>
      <c r="W2056" s="5" t="s">
        <v>8948</v>
      </c>
      <c r="X2056" s="5" t="s">
        <v>8949</v>
      </c>
      <c r="Y2056" s="5" t="s">
        <v>8950</v>
      </c>
      <c r="Z2056" s="5" t="s">
        <v>8951</v>
      </c>
      <c r="AA2056" s="147">
        <v>29.6</v>
      </c>
      <c r="AB2056" s="147">
        <v>0</v>
      </c>
      <c r="AC2056" s="5">
        <v>29.6</v>
      </c>
      <c r="AD2056" s="5" t="s">
        <v>8941</v>
      </c>
      <c r="AE2056" s="146"/>
    </row>
    <row r="2057" spans="1:31" ht="16.95" customHeight="1" x14ac:dyDescent="0.3">
      <c r="A2057" s="3">
        <v>46082</v>
      </c>
      <c r="B2057" s="153">
        <v>46084</v>
      </c>
      <c r="C2057" s="147" t="s">
        <v>8353</v>
      </c>
      <c r="D2057" s="147" t="s">
        <v>8354</v>
      </c>
      <c r="E2057" s="5" t="s">
        <v>86</v>
      </c>
      <c r="F2057" s="5" t="s">
        <v>626</v>
      </c>
      <c r="G2057" s="5" t="s">
        <v>875</v>
      </c>
      <c r="H2057" s="131" t="s">
        <v>8952</v>
      </c>
      <c r="I2057" s="5" t="s">
        <v>8872</v>
      </c>
      <c r="J2057" s="5">
        <v>12</v>
      </c>
      <c r="K2057" s="5">
        <v>89.42</v>
      </c>
      <c r="L2057" s="147">
        <v>7.4</v>
      </c>
      <c r="M2057" s="154">
        <v>7.4516666666666698</v>
      </c>
      <c r="N2057" s="147" t="s">
        <v>77</v>
      </c>
      <c r="O2057" s="7"/>
      <c r="P2057" s="7"/>
      <c r="Q2057" s="7"/>
      <c r="R2057" s="7"/>
      <c r="S2057" s="7"/>
      <c r="T2057" s="23"/>
      <c r="U2057" s="7"/>
      <c r="V2057" s="5"/>
      <c r="W2057" s="5" t="s">
        <v>8953</v>
      </c>
      <c r="X2057" s="5" t="s">
        <v>8949</v>
      </c>
      <c r="Y2057" s="5" t="s">
        <v>8954</v>
      </c>
      <c r="Z2057" s="5" t="s">
        <v>8955</v>
      </c>
      <c r="AA2057" s="147">
        <v>88.8</v>
      </c>
      <c r="AB2057" s="147">
        <v>0.61999999999999</v>
      </c>
      <c r="AC2057" s="5">
        <v>89.42</v>
      </c>
      <c r="AD2057" s="5" t="s">
        <v>8946</v>
      </c>
      <c r="AE2057" s="146"/>
    </row>
    <row r="2058" spans="1:31" ht="16.95" customHeight="1" x14ac:dyDescent="0.3">
      <c r="A2058" s="3">
        <v>46082</v>
      </c>
      <c r="B2058" s="153">
        <v>46084</v>
      </c>
      <c r="C2058" s="147" t="s">
        <v>8366</v>
      </c>
      <c r="D2058" s="147" t="s">
        <v>8367</v>
      </c>
      <c r="E2058" s="5" t="s">
        <v>86</v>
      </c>
      <c r="F2058" s="5" t="s">
        <v>441</v>
      </c>
      <c r="G2058" s="5" t="s">
        <v>6263</v>
      </c>
      <c r="H2058" s="131" t="s">
        <v>8956</v>
      </c>
      <c r="I2058" s="5" t="s">
        <v>144</v>
      </c>
      <c r="J2058" s="5">
        <v>3</v>
      </c>
      <c r="K2058" s="5">
        <v>38</v>
      </c>
      <c r="L2058" s="147">
        <v>9.9</v>
      </c>
      <c r="M2058" s="154">
        <v>12.6666666666667</v>
      </c>
      <c r="N2058" s="147" t="s">
        <v>77</v>
      </c>
      <c r="O2058" s="7"/>
      <c r="P2058" s="7"/>
      <c r="Q2058" s="7"/>
      <c r="R2058" s="7"/>
      <c r="S2058" s="7"/>
      <c r="T2058" s="23"/>
      <c r="U2058" s="7"/>
      <c r="V2058" s="5"/>
      <c r="W2058" s="5" t="s">
        <v>8957</v>
      </c>
      <c r="X2058" s="5" t="s">
        <v>6267</v>
      </c>
      <c r="Y2058" s="5" t="s">
        <v>8958</v>
      </c>
      <c r="Z2058" s="5" t="s">
        <v>8959</v>
      </c>
      <c r="AA2058" s="147">
        <v>29.7</v>
      </c>
      <c r="AB2058" s="147">
        <v>8.3000000000000007</v>
      </c>
      <c r="AC2058" s="5">
        <v>38</v>
      </c>
      <c r="AD2058" s="5" t="s">
        <v>8946</v>
      </c>
      <c r="AE2058" s="146"/>
    </row>
    <row r="2059" spans="1:31" ht="16.95" customHeight="1" x14ac:dyDescent="0.3">
      <c r="A2059" s="3">
        <v>46082</v>
      </c>
      <c r="B2059" s="153">
        <v>46084</v>
      </c>
      <c r="C2059" s="147" t="s">
        <v>8304</v>
      </c>
      <c r="D2059" s="147" t="s">
        <v>8281</v>
      </c>
      <c r="E2059" s="5" t="s">
        <v>86</v>
      </c>
      <c r="F2059" s="5" t="s">
        <v>471</v>
      </c>
      <c r="G2059" s="5" t="s">
        <v>8960</v>
      </c>
      <c r="H2059" s="131" t="s">
        <v>8961</v>
      </c>
      <c r="I2059" s="5" t="s">
        <v>8872</v>
      </c>
      <c r="J2059" s="5">
        <v>4</v>
      </c>
      <c r="K2059" s="5">
        <v>36.520000000000003</v>
      </c>
      <c r="L2059" s="147">
        <v>7.4</v>
      </c>
      <c r="M2059" s="154">
        <v>9.1300000000000008</v>
      </c>
      <c r="N2059" s="147" t="s">
        <v>77</v>
      </c>
      <c r="O2059" s="7"/>
      <c r="P2059" s="7"/>
      <c r="Q2059" s="7"/>
      <c r="R2059" s="7"/>
      <c r="S2059" s="7"/>
      <c r="T2059" s="23"/>
      <c r="U2059" s="7"/>
      <c r="V2059" s="5" t="s">
        <v>8962</v>
      </c>
      <c r="W2059" s="5" t="s">
        <v>8963</v>
      </c>
      <c r="X2059" s="5" t="s">
        <v>8964</v>
      </c>
      <c r="Y2059" s="5" t="s">
        <v>8965</v>
      </c>
      <c r="Z2059" s="5" t="s">
        <v>8966</v>
      </c>
      <c r="AA2059" s="147">
        <v>29.6</v>
      </c>
      <c r="AB2059" s="147">
        <v>6.92</v>
      </c>
      <c r="AC2059" s="5">
        <v>37.520000000000003</v>
      </c>
      <c r="AD2059" s="5" t="s">
        <v>8878</v>
      </c>
      <c r="AE2059" s="146"/>
    </row>
    <row r="2060" spans="1:31" ht="16.95" customHeight="1" x14ac:dyDescent="0.3">
      <c r="A2060" s="3">
        <v>46082</v>
      </c>
      <c r="B2060" s="153">
        <v>46084</v>
      </c>
      <c r="C2060" s="147" t="s">
        <v>8967</v>
      </c>
      <c r="D2060" s="147" t="s">
        <v>8281</v>
      </c>
      <c r="E2060" s="5" t="s">
        <v>86</v>
      </c>
      <c r="F2060" s="5" t="s">
        <v>87</v>
      </c>
      <c r="G2060" s="5" t="s">
        <v>1175</v>
      </c>
      <c r="H2060" s="131" t="s">
        <v>8968</v>
      </c>
      <c r="I2060" s="5" t="s">
        <v>8872</v>
      </c>
      <c r="J2060" s="5">
        <v>1</v>
      </c>
      <c r="K2060" s="5">
        <v>62.6</v>
      </c>
      <c r="L2060" s="147">
        <v>7.4</v>
      </c>
      <c r="M2060" s="154">
        <v>62.6</v>
      </c>
      <c r="N2060" s="147" t="s">
        <v>77</v>
      </c>
      <c r="O2060" s="7"/>
      <c r="P2060" s="7"/>
      <c r="Q2060" s="7"/>
      <c r="R2060" s="7"/>
      <c r="S2060" s="7"/>
      <c r="T2060" s="23"/>
      <c r="U2060" s="7"/>
      <c r="V2060" s="5" t="s">
        <v>8969</v>
      </c>
      <c r="W2060" s="5" t="s">
        <v>8970</v>
      </c>
      <c r="X2060" s="5" t="s">
        <v>8971</v>
      </c>
      <c r="Y2060" s="5" t="s">
        <v>8972</v>
      </c>
      <c r="Z2060" s="5" t="s">
        <v>8973</v>
      </c>
      <c r="AA2060" s="147">
        <v>7.4</v>
      </c>
      <c r="AB2060" s="147">
        <v>55.2</v>
      </c>
      <c r="AC2060" s="5">
        <v>88</v>
      </c>
      <c r="AD2060" s="5" t="s">
        <v>8891</v>
      </c>
      <c r="AE2060" s="146"/>
    </row>
    <row r="2061" spans="1:31" ht="16.95" customHeight="1" x14ac:dyDescent="0.3">
      <c r="A2061" s="3">
        <v>46082</v>
      </c>
      <c r="B2061" s="153">
        <v>46084</v>
      </c>
      <c r="C2061" s="147" t="s">
        <v>8967</v>
      </c>
      <c r="D2061" s="147" t="s">
        <v>8281</v>
      </c>
      <c r="E2061" s="5" t="s">
        <v>86</v>
      </c>
      <c r="F2061" s="5" t="s">
        <v>87</v>
      </c>
      <c r="G2061" s="5" t="s">
        <v>1175</v>
      </c>
      <c r="H2061" s="131" t="s">
        <v>8974</v>
      </c>
      <c r="I2061" s="5" t="s">
        <v>8872</v>
      </c>
      <c r="J2061" s="5">
        <v>1</v>
      </c>
      <c r="K2061" s="5">
        <v>93.4</v>
      </c>
      <c r="L2061" s="147">
        <v>7.4</v>
      </c>
      <c r="M2061" s="154">
        <v>93.4</v>
      </c>
      <c r="N2061" s="147" t="s">
        <v>77</v>
      </c>
      <c r="O2061" s="7"/>
      <c r="P2061" s="7"/>
      <c r="Q2061" s="7"/>
      <c r="R2061" s="7"/>
      <c r="S2061" s="7"/>
      <c r="T2061" s="23"/>
      <c r="U2061" s="7"/>
      <c r="V2061" s="5" t="s">
        <v>8975</v>
      </c>
      <c r="W2061" s="5" t="s">
        <v>8976</v>
      </c>
      <c r="X2061" s="5" t="s">
        <v>8977</v>
      </c>
      <c r="Y2061" s="5" t="s">
        <v>370</v>
      </c>
      <c r="Z2061" s="5"/>
      <c r="AA2061" s="147">
        <v>7.4</v>
      </c>
      <c r="AB2061" s="147">
        <v>86</v>
      </c>
      <c r="AC2061" s="5">
        <v>118.8</v>
      </c>
      <c r="AD2061" s="5" t="s">
        <v>8885</v>
      </c>
      <c r="AE2061" s="146"/>
    </row>
    <row r="2062" spans="1:31" ht="16.95" customHeight="1" x14ac:dyDescent="0.3">
      <c r="A2062" s="3">
        <v>46082</v>
      </c>
      <c r="B2062" s="153">
        <v>46084</v>
      </c>
      <c r="C2062" s="147" t="s">
        <v>8967</v>
      </c>
      <c r="D2062" s="147" t="s">
        <v>8281</v>
      </c>
      <c r="E2062" s="5" t="s">
        <v>86</v>
      </c>
      <c r="F2062" s="5" t="s">
        <v>87</v>
      </c>
      <c r="G2062" s="5" t="s">
        <v>1175</v>
      </c>
      <c r="H2062" s="131" t="s">
        <v>8978</v>
      </c>
      <c r="I2062" s="5" t="s">
        <v>8872</v>
      </c>
      <c r="J2062" s="5">
        <v>1</v>
      </c>
      <c r="K2062" s="5">
        <v>44</v>
      </c>
      <c r="L2062" s="147">
        <v>7.4</v>
      </c>
      <c r="M2062" s="154">
        <v>44</v>
      </c>
      <c r="N2062" s="147" t="s">
        <v>77</v>
      </c>
      <c r="O2062" s="7"/>
      <c r="P2062" s="7"/>
      <c r="Q2062" s="7"/>
      <c r="R2062" s="7"/>
      <c r="S2062" s="7"/>
      <c r="T2062" s="23"/>
      <c r="U2062" s="7"/>
      <c r="V2062" s="5" t="s">
        <v>8979</v>
      </c>
      <c r="W2062" s="5" t="s">
        <v>8980</v>
      </c>
      <c r="X2062" s="5" t="s">
        <v>8981</v>
      </c>
      <c r="Y2062" s="5" t="s">
        <v>8972</v>
      </c>
      <c r="Z2062" s="5" t="s">
        <v>8982</v>
      </c>
      <c r="AA2062" s="147">
        <v>7.4</v>
      </c>
      <c r="AB2062" s="147">
        <v>36.6</v>
      </c>
      <c r="AC2062" s="5">
        <v>63</v>
      </c>
      <c r="AD2062" s="5" t="s">
        <v>8983</v>
      </c>
      <c r="AE2062" s="146"/>
    </row>
    <row r="2063" spans="1:31" ht="16.95" customHeight="1" x14ac:dyDescent="0.3">
      <c r="A2063" s="3">
        <v>46082</v>
      </c>
      <c r="B2063" s="153">
        <v>46084</v>
      </c>
      <c r="C2063" s="147" t="s">
        <v>8967</v>
      </c>
      <c r="D2063" s="147" t="s">
        <v>8281</v>
      </c>
      <c r="E2063" s="5" t="s">
        <v>86</v>
      </c>
      <c r="F2063" s="5" t="s">
        <v>87</v>
      </c>
      <c r="G2063" s="5" t="s">
        <v>1175</v>
      </c>
      <c r="H2063" s="131" t="s">
        <v>8984</v>
      </c>
      <c r="I2063" s="5" t="s">
        <v>8872</v>
      </c>
      <c r="J2063" s="5">
        <v>1</v>
      </c>
      <c r="K2063" s="5">
        <v>62.6</v>
      </c>
      <c r="L2063" s="147">
        <v>7.4</v>
      </c>
      <c r="M2063" s="154">
        <v>62.6</v>
      </c>
      <c r="N2063" s="147" t="s">
        <v>77</v>
      </c>
      <c r="O2063" s="7"/>
      <c r="P2063" s="7"/>
      <c r="Q2063" s="7"/>
      <c r="R2063" s="7"/>
      <c r="S2063" s="7"/>
      <c r="T2063" s="23"/>
      <c r="U2063" s="7"/>
      <c r="V2063" s="5" t="s">
        <v>8985</v>
      </c>
      <c r="W2063" s="5" t="s">
        <v>8986</v>
      </c>
      <c r="X2063" s="5" t="s">
        <v>8987</v>
      </c>
      <c r="Y2063" s="5" t="s">
        <v>370</v>
      </c>
      <c r="Z2063" s="5"/>
      <c r="AA2063" s="147">
        <v>7.4</v>
      </c>
      <c r="AB2063" s="147">
        <v>55.2</v>
      </c>
      <c r="AC2063" s="5">
        <v>99.9</v>
      </c>
      <c r="AD2063" s="5" t="s">
        <v>8988</v>
      </c>
      <c r="AE2063" s="146"/>
    </row>
    <row r="2064" spans="1:31" ht="16.95" customHeight="1" x14ac:dyDescent="0.3">
      <c r="A2064" s="3">
        <v>46082</v>
      </c>
      <c r="B2064" s="153">
        <v>46084</v>
      </c>
      <c r="C2064" s="147" t="s">
        <v>8989</v>
      </c>
      <c r="D2064" s="147" t="s">
        <v>8281</v>
      </c>
      <c r="E2064" s="5" t="s">
        <v>86</v>
      </c>
      <c r="F2064" s="5" t="s">
        <v>171</v>
      </c>
      <c r="G2064" s="5" t="s">
        <v>1444</v>
      </c>
      <c r="H2064" s="131" t="s">
        <v>8990</v>
      </c>
      <c r="I2064" s="5" t="s">
        <v>82</v>
      </c>
      <c r="J2064" s="5">
        <v>6</v>
      </c>
      <c r="K2064" s="5">
        <v>80.900000000000006</v>
      </c>
      <c r="L2064" s="147">
        <v>10.9</v>
      </c>
      <c r="M2064" s="154">
        <v>13.483333333333301</v>
      </c>
      <c r="N2064" s="147" t="s">
        <v>77</v>
      </c>
      <c r="O2064" s="7"/>
      <c r="P2064" s="7"/>
      <c r="Q2064" s="7"/>
      <c r="R2064" s="7"/>
      <c r="S2064" s="7"/>
      <c r="T2064" s="23"/>
      <c r="U2064" s="7"/>
      <c r="V2064" s="5" t="s">
        <v>8991</v>
      </c>
      <c r="W2064" s="5" t="s">
        <v>8992</v>
      </c>
      <c r="X2064" s="5" t="s">
        <v>8993</v>
      </c>
      <c r="Y2064" s="5" t="s">
        <v>8994</v>
      </c>
      <c r="Z2064" s="5" t="s">
        <v>8995</v>
      </c>
      <c r="AA2064" s="147">
        <v>65.400000000000006</v>
      </c>
      <c r="AB2064" s="147">
        <v>15.5</v>
      </c>
      <c r="AC2064" s="5">
        <v>89.9</v>
      </c>
      <c r="AD2064" s="5" t="s">
        <v>8996</v>
      </c>
      <c r="AE2064" s="146"/>
    </row>
    <row r="2065" spans="1:31" ht="16.95" customHeight="1" x14ac:dyDescent="0.3">
      <c r="A2065" s="3">
        <v>46082</v>
      </c>
      <c r="B2065" s="153">
        <v>46084</v>
      </c>
      <c r="C2065" s="147" t="s">
        <v>8967</v>
      </c>
      <c r="D2065" s="147" t="s">
        <v>8997</v>
      </c>
      <c r="E2065" s="5" t="s">
        <v>86</v>
      </c>
      <c r="F2065" s="5" t="s">
        <v>235</v>
      </c>
      <c r="G2065" s="5" t="s">
        <v>1564</v>
      </c>
      <c r="H2065" s="131" t="s">
        <v>8998</v>
      </c>
      <c r="I2065" s="5" t="s">
        <v>119</v>
      </c>
      <c r="J2065" s="5">
        <v>5</v>
      </c>
      <c r="K2065" s="5">
        <v>55.8</v>
      </c>
      <c r="L2065" s="147">
        <v>9.9</v>
      </c>
      <c r="M2065" s="154">
        <v>11.16</v>
      </c>
      <c r="N2065" s="147" t="s">
        <v>77</v>
      </c>
      <c r="O2065" s="7"/>
      <c r="P2065" s="7"/>
      <c r="Q2065" s="7"/>
      <c r="R2065" s="7"/>
      <c r="S2065" s="7"/>
      <c r="T2065" s="23"/>
      <c r="U2065" s="7"/>
      <c r="V2065" s="5" t="s">
        <v>6303</v>
      </c>
      <c r="W2065" s="5" t="s">
        <v>8999</v>
      </c>
      <c r="X2065" s="5" t="s">
        <v>9000</v>
      </c>
      <c r="Y2065" s="5" t="s">
        <v>1261</v>
      </c>
      <c r="Z2065" s="5" t="s">
        <v>9001</v>
      </c>
      <c r="AA2065" s="147">
        <v>49.5</v>
      </c>
      <c r="AB2065" s="147">
        <v>6.3</v>
      </c>
      <c r="AC2065" s="5">
        <v>68</v>
      </c>
      <c r="AD2065" s="5" t="s">
        <v>8946</v>
      </c>
      <c r="AE2065" s="146"/>
    </row>
    <row r="2066" spans="1:31" ht="16.95" customHeight="1" x14ac:dyDescent="0.3">
      <c r="A2066" s="3">
        <v>46082</v>
      </c>
      <c r="B2066" s="153">
        <v>46084</v>
      </c>
      <c r="C2066" s="147" t="s">
        <v>8366</v>
      </c>
      <c r="D2066" s="147" t="s">
        <v>8281</v>
      </c>
      <c r="E2066" s="31" t="s">
        <v>86</v>
      </c>
      <c r="F2066" s="7" t="s">
        <v>9002</v>
      </c>
      <c r="G2066" s="7" t="s">
        <v>9003</v>
      </c>
      <c r="H2066" s="127" t="s">
        <v>9004</v>
      </c>
      <c r="I2066" s="7" t="s">
        <v>1845</v>
      </c>
      <c r="J2066" s="7">
        <v>1</v>
      </c>
      <c r="K2066" s="7">
        <v>15.77</v>
      </c>
      <c r="L2066" s="147">
        <v>8.9</v>
      </c>
      <c r="M2066" s="154">
        <v>15.77</v>
      </c>
      <c r="N2066" s="147" t="s">
        <v>77</v>
      </c>
      <c r="O2066" s="7"/>
      <c r="P2066" s="7"/>
      <c r="Q2066" s="7"/>
      <c r="R2066" s="7"/>
      <c r="S2066" s="7"/>
      <c r="T2066" s="23"/>
      <c r="U2066" s="7"/>
      <c r="V2066" s="7" t="s">
        <v>9005</v>
      </c>
      <c r="W2066" s="112">
        <v>1009822013915</v>
      </c>
      <c r="X2066" s="31" t="s">
        <v>9006</v>
      </c>
      <c r="Y2066" s="7" t="s">
        <v>9007</v>
      </c>
      <c r="Z2066" s="112">
        <v>6010174849308</v>
      </c>
      <c r="AA2066" s="147">
        <v>8.9</v>
      </c>
      <c r="AB2066" s="147">
        <v>6.87</v>
      </c>
      <c r="AC2066" s="7">
        <v>16.77</v>
      </c>
      <c r="AD2066" s="7">
        <v>0</v>
      </c>
      <c r="AE2066" s="146"/>
    </row>
    <row r="2067" spans="1:31" ht="16.95" customHeight="1" x14ac:dyDescent="0.3">
      <c r="A2067" s="3">
        <v>46082</v>
      </c>
      <c r="B2067" s="153">
        <v>46084</v>
      </c>
      <c r="C2067" s="147" t="s">
        <v>2671</v>
      </c>
      <c r="D2067" s="147" t="s">
        <v>8281</v>
      </c>
      <c r="E2067" s="31" t="s">
        <v>86</v>
      </c>
      <c r="F2067" s="7" t="s">
        <v>9008</v>
      </c>
      <c r="G2067" s="7" t="s">
        <v>9009</v>
      </c>
      <c r="H2067" s="127" t="s">
        <v>9010</v>
      </c>
      <c r="I2067" s="7" t="s">
        <v>1683</v>
      </c>
      <c r="J2067" s="7">
        <v>5</v>
      </c>
      <c r="K2067" s="7">
        <v>61.79</v>
      </c>
      <c r="L2067" s="147">
        <v>9.9</v>
      </c>
      <c r="M2067" s="154">
        <v>12.358000000000001</v>
      </c>
      <c r="N2067" s="147" t="s">
        <v>77</v>
      </c>
      <c r="O2067" s="7"/>
      <c r="P2067" s="7"/>
      <c r="Q2067" s="7"/>
      <c r="R2067" s="7"/>
      <c r="S2067" s="7"/>
      <c r="T2067" s="23"/>
      <c r="U2067" s="7"/>
      <c r="V2067" s="7" t="s">
        <v>9011</v>
      </c>
      <c r="W2067" s="112">
        <v>999753938860</v>
      </c>
      <c r="X2067" s="31" t="s">
        <v>1069</v>
      </c>
      <c r="Y2067" s="7" t="s">
        <v>9012</v>
      </c>
      <c r="Z2067" s="112">
        <v>6155521011708</v>
      </c>
      <c r="AA2067" s="147">
        <v>49.5</v>
      </c>
      <c r="AB2067" s="147">
        <v>12.29</v>
      </c>
      <c r="AC2067" s="7">
        <v>66.790000000000006</v>
      </c>
      <c r="AD2067" s="7">
        <v>0</v>
      </c>
      <c r="AE2067" s="146"/>
    </row>
    <row r="2068" spans="1:31" ht="16.95" customHeight="1" x14ac:dyDescent="0.3">
      <c r="A2068" s="3">
        <v>46082</v>
      </c>
      <c r="B2068" s="153">
        <v>46084</v>
      </c>
      <c r="C2068" s="147" t="s">
        <v>8304</v>
      </c>
      <c r="D2068" s="147" t="s">
        <v>8281</v>
      </c>
      <c r="E2068" s="31" t="s">
        <v>86</v>
      </c>
      <c r="F2068" s="7" t="s">
        <v>9013</v>
      </c>
      <c r="G2068" s="7" t="s">
        <v>9014</v>
      </c>
      <c r="H2068" s="127" t="s">
        <v>9015</v>
      </c>
      <c r="I2068" s="7" t="s">
        <v>1683</v>
      </c>
      <c r="J2068" s="7">
        <v>5</v>
      </c>
      <c r="K2068" s="7">
        <v>52</v>
      </c>
      <c r="L2068" s="147">
        <v>9.9</v>
      </c>
      <c r="M2068" s="154">
        <v>10.4</v>
      </c>
      <c r="N2068" s="147" t="s">
        <v>77</v>
      </c>
      <c r="O2068" s="7"/>
      <c r="P2068" s="7"/>
      <c r="Q2068" s="7"/>
      <c r="R2068" s="7"/>
      <c r="S2068" s="7"/>
      <c r="T2068" s="23"/>
      <c r="U2068" s="7"/>
      <c r="V2068" s="7" t="s">
        <v>9016</v>
      </c>
      <c r="W2068" s="112">
        <v>1009370393103</v>
      </c>
      <c r="X2068" s="31" t="s">
        <v>557</v>
      </c>
      <c r="Y2068" s="7" t="s">
        <v>9017</v>
      </c>
      <c r="Z2068" s="112">
        <v>6173356162792</v>
      </c>
      <c r="AA2068" s="147">
        <v>49.5</v>
      </c>
      <c r="AB2068" s="147">
        <v>2.5</v>
      </c>
      <c r="AC2068" s="7">
        <v>62.5</v>
      </c>
      <c r="AD2068" s="7">
        <v>0</v>
      </c>
      <c r="AE2068" s="146"/>
    </row>
    <row r="2069" spans="1:31" ht="16.95" customHeight="1" x14ac:dyDescent="0.3">
      <c r="A2069" s="3">
        <v>46082</v>
      </c>
      <c r="B2069" s="153">
        <v>46084</v>
      </c>
      <c r="C2069" s="147" t="s">
        <v>2671</v>
      </c>
      <c r="D2069" s="147" t="s">
        <v>8281</v>
      </c>
      <c r="E2069" s="31" t="s">
        <v>86</v>
      </c>
      <c r="F2069" s="7" t="s">
        <v>9018</v>
      </c>
      <c r="G2069" s="7" t="s">
        <v>9019</v>
      </c>
      <c r="H2069" s="127" t="s">
        <v>9020</v>
      </c>
      <c r="I2069" s="7" t="s">
        <v>1683</v>
      </c>
      <c r="J2069" s="7">
        <v>3</v>
      </c>
      <c r="K2069" s="7">
        <v>58.3</v>
      </c>
      <c r="L2069" s="147">
        <v>9.9</v>
      </c>
      <c r="M2069" s="154">
        <v>19.433333333333302</v>
      </c>
      <c r="N2069" s="147" t="s">
        <v>77</v>
      </c>
      <c r="O2069" s="7"/>
      <c r="P2069" s="7"/>
      <c r="Q2069" s="7"/>
      <c r="R2069" s="7"/>
      <c r="S2069" s="7"/>
      <c r="T2069" s="23"/>
      <c r="U2069" s="7"/>
      <c r="V2069" s="7" t="s">
        <v>9021</v>
      </c>
      <c r="W2069" s="112">
        <v>1007604623188</v>
      </c>
      <c r="X2069" s="31" t="s">
        <v>9022</v>
      </c>
      <c r="Y2069" s="7" t="s">
        <v>9023</v>
      </c>
      <c r="Z2069" s="112">
        <v>6006893904712</v>
      </c>
      <c r="AA2069" s="147">
        <v>29.7</v>
      </c>
      <c r="AB2069" s="147">
        <v>28.6</v>
      </c>
      <c r="AC2069" s="7">
        <v>63.3</v>
      </c>
      <c r="AD2069" s="7">
        <v>0</v>
      </c>
      <c r="AE2069" s="146"/>
    </row>
    <row r="2070" spans="1:31" ht="16.95" customHeight="1" x14ac:dyDescent="0.3">
      <c r="A2070" s="3">
        <v>46082</v>
      </c>
      <c r="B2070" s="153">
        <v>46084</v>
      </c>
      <c r="C2070" s="147" t="s">
        <v>2671</v>
      </c>
      <c r="D2070" s="147" t="s">
        <v>8281</v>
      </c>
      <c r="E2070" s="31" t="s">
        <v>86</v>
      </c>
      <c r="F2070" s="7" t="s">
        <v>9008</v>
      </c>
      <c r="G2070" s="7" t="s">
        <v>9024</v>
      </c>
      <c r="H2070" s="127" t="s">
        <v>9025</v>
      </c>
      <c r="I2070" s="7" t="s">
        <v>1712</v>
      </c>
      <c r="J2070" s="7">
        <v>2</v>
      </c>
      <c r="K2070" s="7">
        <v>105.74</v>
      </c>
      <c r="L2070" s="147">
        <v>24.9</v>
      </c>
      <c r="M2070" s="154">
        <v>52.87</v>
      </c>
      <c r="N2070" s="147" t="s">
        <v>77</v>
      </c>
      <c r="O2070" s="7"/>
      <c r="P2070" s="7"/>
      <c r="Q2070" s="7"/>
      <c r="R2070" s="7"/>
      <c r="S2070" s="7"/>
      <c r="T2070" s="23"/>
      <c r="U2070" s="7"/>
      <c r="V2070" s="7" t="s">
        <v>9011</v>
      </c>
      <c r="W2070" s="112">
        <v>1000462733279</v>
      </c>
      <c r="X2070" s="31" t="s">
        <v>9026</v>
      </c>
      <c r="Y2070" s="7" t="s">
        <v>9027</v>
      </c>
      <c r="Z2070" s="112">
        <v>5989498800973</v>
      </c>
      <c r="AA2070" s="147">
        <v>49.8</v>
      </c>
      <c r="AB2070" s="147">
        <v>55.94</v>
      </c>
      <c r="AC2070" s="7">
        <v>113</v>
      </c>
      <c r="AD2070" s="7">
        <v>0</v>
      </c>
      <c r="AE2070" s="146"/>
    </row>
    <row r="2071" spans="1:31" ht="16.95" customHeight="1" x14ac:dyDescent="0.3">
      <c r="A2071" s="3">
        <v>46082</v>
      </c>
      <c r="B2071" s="153">
        <v>46084</v>
      </c>
      <c r="C2071" s="147" t="s">
        <v>8304</v>
      </c>
      <c r="D2071" s="147" t="s">
        <v>8281</v>
      </c>
      <c r="E2071" s="31" t="s">
        <v>86</v>
      </c>
      <c r="F2071" s="7" t="s">
        <v>9013</v>
      </c>
      <c r="G2071" s="7" t="s">
        <v>9028</v>
      </c>
      <c r="H2071" s="127" t="s">
        <v>9029</v>
      </c>
      <c r="I2071" s="7" t="s">
        <v>1683</v>
      </c>
      <c r="J2071" s="7">
        <v>5</v>
      </c>
      <c r="K2071" s="7">
        <v>100.23</v>
      </c>
      <c r="L2071" s="147">
        <v>9.9</v>
      </c>
      <c r="M2071" s="154">
        <v>20.045999999999999</v>
      </c>
      <c r="N2071" s="147" t="s">
        <v>77</v>
      </c>
      <c r="O2071" s="7"/>
      <c r="P2071" s="7"/>
      <c r="Q2071" s="7"/>
      <c r="R2071" s="7"/>
      <c r="S2071" s="7"/>
      <c r="T2071" s="23"/>
      <c r="U2071" s="7"/>
      <c r="V2071" s="7" t="s">
        <v>9030</v>
      </c>
      <c r="W2071" s="112">
        <v>1013546709672</v>
      </c>
      <c r="X2071" s="31" t="s">
        <v>9031</v>
      </c>
      <c r="Y2071" s="7" t="s">
        <v>9032</v>
      </c>
      <c r="Z2071" s="112">
        <v>6015876852132</v>
      </c>
      <c r="AA2071" s="147">
        <v>49.5</v>
      </c>
      <c r="AB2071" s="147">
        <v>50.73</v>
      </c>
      <c r="AC2071" s="7">
        <v>100.23</v>
      </c>
      <c r="AD2071" s="7">
        <v>0</v>
      </c>
      <c r="AE2071" s="146"/>
    </row>
    <row r="2072" spans="1:31" ht="16.95" customHeight="1" x14ac:dyDescent="0.3">
      <c r="A2072" s="3">
        <v>46082</v>
      </c>
      <c r="B2072" s="153">
        <v>46084</v>
      </c>
      <c r="C2072" s="147" t="s">
        <v>8348</v>
      </c>
      <c r="D2072" s="147" t="s">
        <v>8281</v>
      </c>
      <c r="E2072" s="31" t="s">
        <v>86</v>
      </c>
      <c r="F2072" s="7" t="s">
        <v>9033</v>
      </c>
      <c r="G2072" s="7" t="s">
        <v>9034</v>
      </c>
      <c r="H2072" s="127" t="s">
        <v>9035</v>
      </c>
      <c r="I2072" s="7" t="s">
        <v>1712</v>
      </c>
      <c r="J2072" s="7">
        <v>4</v>
      </c>
      <c r="K2072" s="7">
        <v>172.76</v>
      </c>
      <c r="L2072" s="147">
        <v>24.9</v>
      </c>
      <c r="M2072" s="154">
        <v>43.19</v>
      </c>
      <c r="N2072" s="147" t="s">
        <v>77</v>
      </c>
      <c r="O2072" s="7"/>
      <c r="P2072" s="7"/>
      <c r="Q2072" s="7"/>
      <c r="R2072" s="7"/>
      <c r="S2072" s="7"/>
      <c r="T2072" s="23"/>
      <c r="U2072" s="7"/>
      <c r="V2072" s="7" t="s">
        <v>9036</v>
      </c>
      <c r="W2072" s="112">
        <v>963540902553</v>
      </c>
      <c r="X2072" s="31" t="s">
        <v>9037</v>
      </c>
      <c r="Y2072" s="7" t="s">
        <v>9038</v>
      </c>
      <c r="Z2072" s="112">
        <v>6068233662472</v>
      </c>
      <c r="AA2072" s="147">
        <v>99.6</v>
      </c>
      <c r="AB2072" s="147">
        <v>73.16</v>
      </c>
      <c r="AC2072" s="7">
        <v>175.76</v>
      </c>
      <c r="AD2072" s="7">
        <v>0</v>
      </c>
      <c r="AE2072" s="146"/>
    </row>
    <row r="2073" spans="1:31" ht="16.95" customHeight="1" x14ac:dyDescent="0.3">
      <c r="A2073" s="3">
        <v>46082</v>
      </c>
      <c r="B2073" s="153">
        <v>46084</v>
      </c>
      <c r="C2073" s="147" t="s">
        <v>9039</v>
      </c>
      <c r="D2073" s="147" t="s">
        <v>9040</v>
      </c>
      <c r="E2073" s="31" t="s">
        <v>86</v>
      </c>
      <c r="F2073" s="7" t="s">
        <v>9041</v>
      </c>
      <c r="G2073" s="7" t="s">
        <v>9042</v>
      </c>
      <c r="H2073" s="127" t="s">
        <v>9043</v>
      </c>
      <c r="I2073" s="7" t="s">
        <v>8061</v>
      </c>
      <c r="J2073" s="7">
        <v>6</v>
      </c>
      <c r="K2073" s="7">
        <v>44.4</v>
      </c>
      <c r="L2073" s="147">
        <v>7.4</v>
      </c>
      <c r="M2073" s="154">
        <v>7.4</v>
      </c>
      <c r="N2073" s="147" t="s">
        <v>77</v>
      </c>
      <c r="O2073" s="7"/>
      <c r="P2073" s="7"/>
      <c r="Q2073" s="7"/>
      <c r="R2073" s="7"/>
      <c r="S2073" s="7"/>
      <c r="T2073" s="23"/>
      <c r="U2073" s="7"/>
      <c r="V2073" s="7" t="s">
        <v>9044</v>
      </c>
      <c r="W2073" s="112">
        <v>956521526709</v>
      </c>
      <c r="X2073" s="31" t="s">
        <v>9045</v>
      </c>
      <c r="Y2073" s="7" t="s">
        <v>9046</v>
      </c>
      <c r="Z2073" s="112">
        <v>5883712537559</v>
      </c>
      <c r="AA2073" s="147">
        <v>44.4</v>
      </c>
      <c r="AB2073" s="147">
        <v>0</v>
      </c>
      <c r="AC2073" s="7">
        <v>55.5</v>
      </c>
      <c r="AD2073" s="7" t="s">
        <v>9047</v>
      </c>
      <c r="AE2073" s="146"/>
    </row>
    <row r="2074" spans="1:31" ht="16.95" customHeight="1" x14ac:dyDescent="0.3">
      <c r="A2074" s="3">
        <v>46082</v>
      </c>
      <c r="B2074" s="153">
        <v>46084</v>
      </c>
      <c r="C2074" s="147" t="s">
        <v>2671</v>
      </c>
      <c r="D2074" s="147" t="s">
        <v>8281</v>
      </c>
      <c r="E2074" s="31" t="s">
        <v>86</v>
      </c>
      <c r="F2074" s="7" t="s">
        <v>9048</v>
      </c>
      <c r="G2074" s="7" t="s">
        <v>9049</v>
      </c>
      <c r="H2074" s="127" t="s">
        <v>9050</v>
      </c>
      <c r="I2074" s="7" t="s">
        <v>8061</v>
      </c>
      <c r="J2074" s="7">
        <v>4</v>
      </c>
      <c r="K2074" s="7">
        <v>50.6</v>
      </c>
      <c r="L2074" s="147">
        <v>7.4</v>
      </c>
      <c r="M2074" s="154">
        <v>12.65</v>
      </c>
      <c r="N2074" s="147" t="s">
        <v>77</v>
      </c>
      <c r="O2074" s="7"/>
      <c r="P2074" s="7"/>
      <c r="Q2074" s="7"/>
      <c r="R2074" s="7"/>
      <c r="S2074" s="7"/>
      <c r="T2074" s="23"/>
      <c r="U2074" s="7"/>
      <c r="V2074" s="7" t="s">
        <v>9051</v>
      </c>
      <c r="W2074" s="112">
        <v>949597305566</v>
      </c>
      <c r="X2074" s="31" t="s">
        <v>9052</v>
      </c>
      <c r="Y2074" s="7" t="s">
        <v>9053</v>
      </c>
      <c r="Z2074" s="112">
        <v>6027475342893</v>
      </c>
      <c r="AA2074" s="147">
        <v>29.6</v>
      </c>
      <c r="AB2074" s="147">
        <v>21</v>
      </c>
      <c r="AC2074" s="7">
        <v>57.6</v>
      </c>
      <c r="AD2074" s="7">
        <v>0</v>
      </c>
      <c r="AE2074" s="146"/>
    </row>
    <row r="2075" spans="1:31" ht="16.95" customHeight="1" x14ac:dyDescent="0.3">
      <c r="A2075" s="3">
        <v>46082</v>
      </c>
      <c r="B2075" s="153">
        <v>46084</v>
      </c>
      <c r="C2075" s="147" t="s">
        <v>2671</v>
      </c>
      <c r="D2075" s="147" t="s">
        <v>8281</v>
      </c>
      <c r="E2075" s="31" t="s">
        <v>86</v>
      </c>
      <c r="F2075" s="7" t="s">
        <v>9008</v>
      </c>
      <c r="G2075" s="7" t="s">
        <v>9054</v>
      </c>
      <c r="H2075" s="127" t="s">
        <v>9055</v>
      </c>
      <c r="I2075" s="7" t="s">
        <v>8061</v>
      </c>
      <c r="J2075" s="7">
        <v>4</v>
      </c>
      <c r="K2075" s="7">
        <v>64.58</v>
      </c>
      <c r="L2075" s="147">
        <v>7.4</v>
      </c>
      <c r="M2075" s="154">
        <v>16.145</v>
      </c>
      <c r="N2075" s="147" t="s">
        <v>77</v>
      </c>
      <c r="O2075" s="7"/>
      <c r="P2075" s="7"/>
      <c r="Q2075" s="7"/>
      <c r="R2075" s="7"/>
      <c r="S2075" s="7"/>
      <c r="T2075" s="23"/>
      <c r="U2075" s="7"/>
      <c r="V2075" s="7" t="s">
        <v>9011</v>
      </c>
      <c r="W2075" s="112">
        <v>1001818030053</v>
      </c>
      <c r="X2075" s="31" t="s">
        <v>9056</v>
      </c>
      <c r="Y2075" s="7" t="s">
        <v>9057</v>
      </c>
      <c r="Z2075" s="112">
        <v>5994021685699</v>
      </c>
      <c r="AA2075" s="147">
        <v>29.6</v>
      </c>
      <c r="AB2075" s="147">
        <v>34.979999999999997</v>
      </c>
      <c r="AC2075" s="7">
        <v>71</v>
      </c>
      <c r="AD2075" s="7">
        <v>0</v>
      </c>
      <c r="AE2075" s="146"/>
    </row>
    <row r="2076" spans="1:31" ht="16.95" customHeight="1" x14ac:dyDescent="0.3">
      <c r="A2076" s="3">
        <v>46082</v>
      </c>
      <c r="B2076" s="153">
        <v>46084</v>
      </c>
      <c r="C2076" s="147" t="s">
        <v>2671</v>
      </c>
      <c r="D2076" s="147" t="s">
        <v>8281</v>
      </c>
      <c r="E2076" s="31" t="s">
        <v>86</v>
      </c>
      <c r="F2076" s="7" t="s">
        <v>9048</v>
      </c>
      <c r="G2076" s="7" t="s">
        <v>9058</v>
      </c>
      <c r="H2076" s="127" t="s">
        <v>9059</v>
      </c>
      <c r="I2076" s="7" t="s">
        <v>8061</v>
      </c>
      <c r="J2076" s="7">
        <v>6</v>
      </c>
      <c r="K2076" s="7">
        <v>65.989999999999995</v>
      </c>
      <c r="L2076" s="147">
        <v>7.4</v>
      </c>
      <c r="M2076" s="154">
        <v>10.998333333333299</v>
      </c>
      <c r="N2076" s="147" t="s">
        <v>77</v>
      </c>
      <c r="O2076" s="7"/>
      <c r="P2076" s="7"/>
      <c r="Q2076" s="7"/>
      <c r="R2076" s="7"/>
      <c r="S2076" s="7"/>
      <c r="T2076" s="23"/>
      <c r="U2076" s="7"/>
      <c r="V2076" s="7" t="s">
        <v>9030</v>
      </c>
      <c r="W2076" s="112">
        <v>992086043141</v>
      </c>
      <c r="X2076" s="31" t="s">
        <v>9060</v>
      </c>
      <c r="Y2076" s="7" t="s">
        <v>9061</v>
      </c>
      <c r="Z2076" s="112">
        <v>5967173648657</v>
      </c>
      <c r="AA2076" s="147">
        <v>44.4</v>
      </c>
      <c r="AB2076" s="147">
        <v>21.59</v>
      </c>
      <c r="AC2076" s="7">
        <v>65.989999999999995</v>
      </c>
      <c r="AD2076" s="7">
        <v>0</v>
      </c>
      <c r="AE2076" s="146"/>
    </row>
    <row r="2077" spans="1:31" ht="16.95" customHeight="1" x14ac:dyDescent="0.3">
      <c r="A2077" s="3">
        <v>46082</v>
      </c>
      <c r="B2077" s="153">
        <v>46084</v>
      </c>
      <c r="C2077" s="147" t="s">
        <v>8366</v>
      </c>
      <c r="D2077" s="147" t="s">
        <v>8281</v>
      </c>
      <c r="E2077" s="31" t="s">
        <v>86</v>
      </c>
      <c r="F2077" s="7" t="s">
        <v>9062</v>
      </c>
      <c r="G2077" s="7" t="s">
        <v>9063</v>
      </c>
      <c r="H2077" s="127" t="s">
        <v>9064</v>
      </c>
      <c r="I2077" s="7" t="s">
        <v>5749</v>
      </c>
      <c r="J2077" s="7">
        <v>6</v>
      </c>
      <c r="K2077" s="7">
        <v>65.400000000000006</v>
      </c>
      <c r="L2077" s="147">
        <v>10.9</v>
      </c>
      <c r="M2077" s="154">
        <v>10.9</v>
      </c>
      <c r="N2077" s="147" t="s">
        <v>77</v>
      </c>
      <c r="O2077" s="7"/>
      <c r="P2077" s="7"/>
      <c r="Q2077" s="7"/>
      <c r="R2077" s="7"/>
      <c r="S2077" s="7"/>
      <c r="T2077" s="23"/>
      <c r="U2077" s="7"/>
      <c r="V2077" s="7"/>
      <c r="W2077" s="112">
        <v>832228056502</v>
      </c>
      <c r="X2077" s="31" t="s">
        <v>9065</v>
      </c>
      <c r="Y2077" s="7" t="s">
        <v>9066</v>
      </c>
      <c r="Z2077" s="112">
        <v>5741671290140</v>
      </c>
      <c r="AA2077" s="147">
        <v>65.400000000000006</v>
      </c>
      <c r="AB2077" s="147">
        <v>0</v>
      </c>
      <c r="AC2077" s="7">
        <v>65.400000000000006</v>
      </c>
      <c r="AD2077" s="7">
        <v>3</v>
      </c>
      <c r="AE2077" s="146"/>
    </row>
    <row r="2078" spans="1:31" ht="16.95" customHeight="1" x14ac:dyDescent="0.3">
      <c r="A2078" s="3">
        <v>46082</v>
      </c>
      <c r="B2078" s="153">
        <v>46084</v>
      </c>
      <c r="C2078" s="147" t="s">
        <v>2671</v>
      </c>
      <c r="D2078" s="147" t="s">
        <v>8281</v>
      </c>
      <c r="E2078" s="31" t="s">
        <v>86</v>
      </c>
      <c r="F2078" s="7" t="s">
        <v>9048</v>
      </c>
      <c r="G2078" s="7" t="s">
        <v>9067</v>
      </c>
      <c r="H2078" s="127" t="s">
        <v>9068</v>
      </c>
      <c r="I2078" s="7" t="s">
        <v>5749</v>
      </c>
      <c r="J2078" s="7">
        <v>6</v>
      </c>
      <c r="K2078" s="7">
        <v>65.5</v>
      </c>
      <c r="L2078" s="147">
        <v>10.9</v>
      </c>
      <c r="M2078" s="154">
        <v>10.9166666666667</v>
      </c>
      <c r="N2078" s="147" t="s">
        <v>77</v>
      </c>
      <c r="O2078" s="7"/>
      <c r="P2078" s="7"/>
      <c r="Q2078" s="7"/>
      <c r="R2078" s="7"/>
      <c r="S2078" s="7"/>
      <c r="T2078" s="23"/>
      <c r="U2078" s="7"/>
      <c r="V2078" s="7" t="s">
        <v>9069</v>
      </c>
      <c r="W2078" s="112">
        <v>999425722226</v>
      </c>
      <c r="X2078" s="31" t="s">
        <v>9070</v>
      </c>
      <c r="Y2078" s="7" t="s">
        <v>9071</v>
      </c>
      <c r="Z2078" s="112">
        <v>5986177073729</v>
      </c>
      <c r="AA2078" s="147">
        <v>65.400000000000006</v>
      </c>
      <c r="AB2078" s="147">
        <v>9.9999999999994302E-2</v>
      </c>
      <c r="AC2078" s="7">
        <v>79</v>
      </c>
      <c r="AD2078" s="7">
        <v>0</v>
      </c>
      <c r="AE2078" s="146"/>
    </row>
    <row r="2079" spans="1:31" ht="16.95" customHeight="1" x14ac:dyDescent="0.3">
      <c r="A2079" s="3">
        <v>46082</v>
      </c>
      <c r="B2079" s="153">
        <v>46084</v>
      </c>
      <c r="C2079" s="147" t="s">
        <v>2671</v>
      </c>
      <c r="D2079" s="147" t="s">
        <v>8281</v>
      </c>
      <c r="E2079" s="31" t="s">
        <v>86</v>
      </c>
      <c r="F2079" s="7" t="s">
        <v>9048</v>
      </c>
      <c r="G2079" s="7" t="s">
        <v>9067</v>
      </c>
      <c r="H2079" s="127" t="s">
        <v>9072</v>
      </c>
      <c r="I2079" s="7" t="s">
        <v>5749</v>
      </c>
      <c r="J2079" s="7">
        <v>6</v>
      </c>
      <c r="K2079" s="7">
        <v>65.5</v>
      </c>
      <c r="L2079" s="147">
        <v>10.9</v>
      </c>
      <c r="M2079" s="154">
        <v>10.9166666666667</v>
      </c>
      <c r="N2079" s="147" t="s">
        <v>77</v>
      </c>
      <c r="O2079" s="7"/>
      <c r="P2079" s="7"/>
      <c r="Q2079" s="7"/>
      <c r="R2079" s="7"/>
      <c r="S2079" s="7"/>
      <c r="T2079" s="23"/>
      <c r="U2079" s="7"/>
      <c r="V2079" s="7" t="s">
        <v>9069</v>
      </c>
      <c r="W2079" s="112">
        <v>936032666645</v>
      </c>
      <c r="X2079" s="31" t="s">
        <v>9073</v>
      </c>
      <c r="Y2079" s="7" t="s">
        <v>9074</v>
      </c>
      <c r="Z2079" s="112">
        <v>5995843971577</v>
      </c>
      <c r="AA2079" s="147">
        <v>65.400000000000006</v>
      </c>
      <c r="AB2079" s="147">
        <v>9.9999999999994302E-2</v>
      </c>
      <c r="AC2079" s="7">
        <v>79</v>
      </c>
      <c r="AD2079" s="7">
        <v>1</v>
      </c>
      <c r="AE2079" s="146"/>
    </row>
    <row r="2080" spans="1:31" ht="16.95" customHeight="1" x14ac:dyDescent="0.3">
      <c r="A2080" s="3">
        <v>46082</v>
      </c>
      <c r="B2080" s="153">
        <v>46084</v>
      </c>
      <c r="C2080" s="147" t="s">
        <v>8304</v>
      </c>
      <c r="D2080" s="147" t="s">
        <v>8281</v>
      </c>
      <c r="E2080" s="31" t="s">
        <v>86</v>
      </c>
      <c r="F2080" s="7" t="s">
        <v>9013</v>
      </c>
      <c r="G2080" s="7" t="s">
        <v>9075</v>
      </c>
      <c r="H2080" s="127" t="s">
        <v>9076</v>
      </c>
      <c r="I2080" s="7" t="s">
        <v>5749</v>
      </c>
      <c r="J2080" s="7">
        <v>3</v>
      </c>
      <c r="K2080" s="7">
        <v>75.66</v>
      </c>
      <c r="L2080" s="147">
        <v>10.9</v>
      </c>
      <c r="M2080" s="154">
        <v>25.22</v>
      </c>
      <c r="N2080" s="147" t="s">
        <v>77</v>
      </c>
      <c r="O2080" s="7"/>
      <c r="P2080" s="7"/>
      <c r="Q2080" s="7"/>
      <c r="R2080" s="7"/>
      <c r="S2080" s="7"/>
      <c r="T2080" s="23"/>
      <c r="U2080" s="7"/>
      <c r="V2080" s="7" t="s">
        <v>9030</v>
      </c>
      <c r="W2080" s="112">
        <v>1009826817738</v>
      </c>
      <c r="X2080" s="31" t="s">
        <v>9077</v>
      </c>
      <c r="Y2080" s="7" t="s">
        <v>9078</v>
      </c>
      <c r="Z2080" s="112">
        <v>6010191021498</v>
      </c>
      <c r="AA2080" s="147">
        <v>32.700000000000003</v>
      </c>
      <c r="AB2080" s="147">
        <v>42.96</v>
      </c>
      <c r="AC2080" s="7">
        <v>78</v>
      </c>
      <c r="AD2080" s="7">
        <v>0</v>
      </c>
      <c r="AE2080" s="146"/>
    </row>
    <row r="2081" spans="1:31" ht="16.95" customHeight="1" x14ac:dyDescent="0.3">
      <c r="A2081" s="3">
        <v>46082</v>
      </c>
      <c r="B2081" s="153">
        <v>46084</v>
      </c>
      <c r="C2081" s="147" t="s">
        <v>8304</v>
      </c>
      <c r="D2081" s="147" t="s">
        <v>8281</v>
      </c>
      <c r="E2081" s="31" t="s">
        <v>86</v>
      </c>
      <c r="F2081" s="7" t="s">
        <v>9013</v>
      </c>
      <c r="G2081" s="7" t="s">
        <v>9079</v>
      </c>
      <c r="H2081" s="127" t="s">
        <v>9080</v>
      </c>
      <c r="I2081" s="7" t="s">
        <v>5749</v>
      </c>
      <c r="J2081" s="7">
        <v>8</v>
      </c>
      <c r="K2081" s="7">
        <v>206.7</v>
      </c>
      <c r="L2081" s="147">
        <v>10.9</v>
      </c>
      <c r="M2081" s="154">
        <v>25.837499999999999</v>
      </c>
      <c r="N2081" s="147" t="s">
        <v>77</v>
      </c>
      <c r="O2081" s="7"/>
      <c r="P2081" s="7"/>
      <c r="Q2081" s="7"/>
      <c r="R2081" s="7"/>
      <c r="S2081" s="7"/>
      <c r="T2081" s="23"/>
      <c r="U2081" s="7"/>
      <c r="V2081" s="7" t="s">
        <v>9030</v>
      </c>
      <c r="W2081" s="112">
        <v>1014699679320</v>
      </c>
      <c r="X2081" s="31" t="s">
        <v>9081</v>
      </c>
      <c r="Y2081" s="7" t="s">
        <v>9082</v>
      </c>
      <c r="Z2081" s="112">
        <v>6188145435600</v>
      </c>
      <c r="AA2081" s="147">
        <v>87.2</v>
      </c>
      <c r="AB2081" s="147">
        <v>119.5</v>
      </c>
      <c r="AC2081" s="7">
        <v>206.7</v>
      </c>
      <c r="AD2081" s="7">
        <v>0</v>
      </c>
      <c r="AE2081" s="146"/>
    </row>
    <row r="2082" spans="1:31" ht="16.95" customHeight="1" x14ac:dyDescent="0.3">
      <c r="A2082" s="3">
        <v>46082</v>
      </c>
      <c r="B2082" s="153">
        <v>46084</v>
      </c>
      <c r="C2082" s="147" t="s">
        <v>2671</v>
      </c>
      <c r="D2082" s="147" t="s">
        <v>8281</v>
      </c>
      <c r="E2082" s="31" t="s">
        <v>86</v>
      </c>
      <c r="F2082" s="7" t="s">
        <v>9008</v>
      </c>
      <c r="G2082" s="7" t="s">
        <v>9083</v>
      </c>
      <c r="H2082" s="127" t="s">
        <v>9084</v>
      </c>
      <c r="I2082" s="7" t="s">
        <v>5749</v>
      </c>
      <c r="J2082" s="7">
        <v>5</v>
      </c>
      <c r="K2082" s="7">
        <v>65.650000000000006</v>
      </c>
      <c r="L2082" s="147">
        <v>10.9</v>
      </c>
      <c r="M2082" s="154">
        <v>13.13</v>
      </c>
      <c r="N2082" s="147" t="s">
        <v>77</v>
      </c>
      <c r="O2082" s="7"/>
      <c r="P2082" s="7"/>
      <c r="Q2082" s="7"/>
      <c r="R2082" s="7"/>
      <c r="S2082" s="7"/>
      <c r="T2082" s="23"/>
      <c r="U2082" s="7"/>
      <c r="V2082" s="7" t="s">
        <v>9011</v>
      </c>
      <c r="W2082" s="112">
        <v>1002138953429</v>
      </c>
      <c r="X2082" s="31" t="s">
        <v>5973</v>
      </c>
      <c r="Y2082" s="7" t="s">
        <v>9085</v>
      </c>
      <c r="Z2082" s="112">
        <v>5990971421384</v>
      </c>
      <c r="AA2082" s="147">
        <v>54.5</v>
      </c>
      <c r="AB2082" s="147">
        <v>11.15</v>
      </c>
      <c r="AC2082" s="7">
        <v>71.75</v>
      </c>
      <c r="AD2082" s="7">
        <v>0</v>
      </c>
      <c r="AE2082" s="146"/>
    </row>
    <row r="2083" spans="1:31" ht="16.95" customHeight="1" x14ac:dyDescent="0.3">
      <c r="A2083" s="3">
        <v>46082</v>
      </c>
      <c r="B2083" s="153">
        <v>46084</v>
      </c>
      <c r="C2083" s="147" t="s">
        <v>2671</v>
      </c>
      <c r="D2083" s="147" t="s">
        <v>8281</v>
      </c>
      <c r="E2083" s="31" t="s">
        <v>86</v>
      </c>
      <c r="F2083" s="7" t="s">
        <v>9008</v>
      </c>
      <c r="G2083" s="7" t="s">
        <v>9086</v>
      </c>
      <c r="H2083" s="127" t="s">
        <v>9087</v>
      </c>
      <c r="I2083" s="7" t="s">
        <v>5749</v>
      </c>
      <c r="J2083" s="7">
        <v>6</v>
      </c>
      <c r="K2083" s="7">
        <v>76.75</v>
      </c>
      <c r="L2083" s="147">
        <v>10.9</v>
      </c>
      <c r="M2083" s="154">
        <v>12.7916666666667</v>
      </c>
      <c r="N2083" s="147" t="s">
        <v>77</v>
      </c>
      <c r="O2083" s="7"/>
      <c r="P2083" s="7"/>
      <c r="Q2083" s="7"/>
      <c r="R2083" s="7"/>
      <c r="S2083" s="7"/>
      <c r="T2083" s="23"/>
      <c r="U2083" s="7"/>
      <c r="V2083" s="7" t="s">
        <v>9011</v>
      </c>
      <c r="W2083" s="112">
        <v>1001921040162</v>
      </c>
      <c r="X2083" s="31" t="s">
        <v>9088</v>
      </c>
      <c r="Y2083" s="7" t="s">
        <v>9089</v>
      </c>
      <c r="Z2083" s="112">
        <v>5997786357505</v>
      </c>
      <c r="AA2083" s="147">
        <v>65.400000000000006</v>
      </c>
      <c r="AB2083" s="147">
        <v>11.35</v>
      </c>
      <c r="AC2083" s="7">
        <v>82.85</v>
      </c>
      <c r="AD2083" s="7">
        <v>0</v>
      </c>
      <c r="AE2083" s="146"/>
    </row>
    <row r="2084" spans="1:31" ht="16.95" customHeight="1" x14ac:dyDescent="0.3">
      <c r="A2084" s="3">
        <v>46082</v>
      </c>
      <c r="B2084" s="153">
        <v>46084</v>
      </c>
      <c r="C2084" s="147" t="s">
        <v>8967</v>
      </c>
      <c r="D2084" s="147" t="s">
        <v>8281</v>
      </c>
      <c r="E2084" s="5" t="s">
        <v>86</v>
      </c>
      <c r="F2084" s="5" t="s">
        <v>87</v>
      </c>
      <c r="G2084" s="5" t="s">
        <v>9090</v>
      </c>
      <c r="H2084" s="145" t="s">
        <v>9091</v>
      </c>
      <c r="I2084" s="5" t="s">
        <v>82</v>
      </c>
      <c r="J2084" s="5">
        <v>6</v>
      </c>
      <c r="K2084" s="5">
        <v>90</v>
      </c>
      <c r="L2084" s="147">
        <v>10.9</v>
      </c>
      <c r="M2084" s="154">
        <v>15</v>
      </c>
      <c r="N2084" s="147" t="s">
        <v>77</v>
      </c>
      <c r="O2084" s="7"/>
      <c r="P2084" s="7"/>
      <c r="Q2084" s="7"/>
      <c r="R2084" s="7"/>
      <c r="S2084" s="7"/>
      <c r="T2084" s="23"/>
      <c r="U2084" s="7"/>
      <c r="V2084" s="5" t="s">
        <v>92</v>
      </c>
      <c r="W2084" s="73">
        <v>610172317455</v>
      </c>
      <c r="X2084" s="5" t="s">
        <v>9092</v>
      </c>
      <c r="Y2084" s="5" t="s">
        <v>9093</v>
      </c>
      <c r="Z2084" s="5" t="s">
        <v>9094</v>
      </c>
      <c r="AA2084" s="147">
        <v>65.400000000000006</v>
      </c>
      <c r="AB2084" s="147">
        <v>24.6</v>
      </c>
      <c r="AC2084" s="5">
        <v>90</v>
      </c>
      <c r="AD2084" s="5" t="s">
        <v>8946</v>
      </c>
      <c r="AE2084" s="146"/>
    </row>
    <row r="2085" spans="1:31" ht="16.95" customHeight="1" x14ac:dyDescent="0.3">
      <c r="A2085" s="3">
        <v>46082</v>
      </c>
      <c r="B2085" s="100">
        <v>46084</v>
      </c>
      <c r="C2085" s="102" t="s">
        <v>8280</v>
      </c>
      <c r="D2085" s="102" t="s">
        <v>8281</v>
      </c>
      <c r="E2085" s="102" t="s">
        <v>1680</v>
      </c>
      <c r="F2085" s="102"/>
      <c r="G2085" s="102" t="s">
        <v>9095</v>
      </c>
      <c r="H2085" s="126" t="s">
        <v>9096</v>
      </c>
      <c r="I2085" s="102" t="s">
        <v>1690</v>
      </c>
      <c r="J2085" s="102">
        <v>3</v>
      </c>
      <c r="K2085" s="102" t="s">
        <v>9097</v>
      </c>
      <c r="L2085" s="102">
        <v>9.9</v>
      </c>
      <c r="M2085" s="103">
        <v>25.066666666666698</v>
      </c>
      <c r="N2085" s="102" t="s">
        <v>77</v>
      </c>
      <c r="O2085" s="102"/>
      <c r="P2085" s="102"/>
      <c r="Q2085" s="102"/>
      <c r="R2085" s="102"/>
      <c r="S2085" s="102"/>
      <c r="T2085" s="23"/>
      <c r="U2085" s="102"/>
      <c r="V2085" s="102"/>
      <c r="W2085" s="150" t="s">
        <v>9098</v>
      </c>
      <c r="X2085" s="102" t="s">
        <v>9099</v>
      </c>
      <c r="Y2085" s="102" t="s">
        <v>9099</v>
      </c>
      <c r="Z2085" s="150" t="s">
        <v>9098</v>
      </c>
      <c r="AA2085" s="102">
        <v>29.7</v>
      </c>
      <c r="AB2085" s="102">
        <v>45.5</v>
      </c>
      <c r="AC2085" s="102"/>
      <c r="AD2085" s="102"/>
      <c r="AE2085" s="146"/>
    </row>
    <row r="2086" spans="1:31" ht="16.95" customHeight="1" x14ac:dyDescent="0.3">
      <c r="A2086" s="3">
        <v>46082</v>
      </c>
      <c r="B2086" s="100">
        <v>46084</v>
      </c>
      <c r="C2086" s="102" t="s">
        <v>8280</v>
      </c>
      <c r="D2086" s="102" t="s">
        <v>8281</v>
      </c>
      <c r="E2086" s="102" t="s">
        <v>1680</v>
      </c>
      <c r="F2086" s="102"/>
      <c r="G2086" s="102" t="s">
        <v>9095</v>
      </c>
      <c r="H2086" s="126" t="s">
        <v>9100</v>
      </c>
      <c r="I2086" s="102" t="s">
        <v>1690</v>
      </c>
      <c r="J2086" s="102">
        <v>5</v>
      </c>
      <c r="K2086" s="102" t="s">
        <v>9101</v>
      </c>
      <c r="L2086" s="102">
        <v>9.9</v>
      </c>
      <c r="M2086" s="103">
        <v>22.52</v>
      </c>
      <c r="N2086" s="102" t="s">
        <v>77</v>
      </c>
      <c r="O2086" s="102"/>
      <c r="P2086" s="102"/>
      <c r="Q2086" s="102"/>
      <c r="R2086" s="102"/>
      <c r="S2086" s="102"/>
      <c r="T2086" s="23"/>
      <c r="U2086" s="102"/>
      <c r="V2086" s="102"/>
      <c r="W2086" s="150" t="s">
        <v>9102</v>
      </c>
      <c r="X2086" s="102" t="s">
        <v>9103</v>
      </c>
      <c r="Y2086" s="102" t="s">
        <v>9103</v>
      </c>
      <c r="Z2086" s="150" t="s">
        <v>9102</v>
      </c>
      <c r="AA2086" s="102">
        <v>49.5</v>
      </c>
      <c r="AB2086" s="102">
        <v>63.1</v>
      </c>
      <c r="AC2086" s="102"/>
      <c r="AD2086" s="102"/>
      <c r="AE2086" s="146"/>
    </row>
    <row r="2087" spans="1:31" ht="16.95" customHeight="1" x14ac:dyDescent="0.3">
      <c r="A2087" s="3">
        <v>46082</v>
      </c>
      <c r="B2087" s="100">
        <v>46084</v>
      </c>
      <c r="C2087" s="102" t="s">
        <v>8280</v>
      </c>
      <c r="D2087" s="102" t="s">
        <v>8281</v>
      </c>
      <c r="E2087" s="102" t="s">
        <v>1680</v>
      </c>
      <c r="F2087" s="102"/>
      <c r="G2087" s="102" t="s">
        <v>9104</v>
      </c>
      <c r="H2087" s="126" t="s">
        <v>9105</v>
      </c>
      <c r="I2087" s="102" t="s">
        <v>1739</v>
      </c>
      <c r="J2087" s="102">
        <v>4</v>
      </c>
      <c r="K2087" s="102" t="s">
        <v>1929</v>
      </c>
      <c r="L2087" s="102">
        <v>24.9</v>
      </c>
      <c r="M2087" s="103">
        <v>24.975000000000001</v>
      </c>
      <c r="N2087" s="102" t="s">
        <v>77</v>
      </c>
      <c r="O2087" s="102"/>
      <c r="P2087" s="102"/>
      <c r="Q2087" s="102"/>
      <c r="R2087" s="102"/>
      <c r="S2087" s="102"/>
      <c r="T2087" s="23"/>
      <c r="U2087" s="102"/>
      <c r="V2087" s="102"/>
      <c r="W2087" s="150" t="s">
        <v>9106</v>
      </c>
      <c r="X2087" s="102" t="s">
        <v>9107</v>
      </c>
      <c r="Y2087" s="102" t="s">
        <v>9107</v>
      </c>
      <c r="Z2087" s="150" t="s">
        <v>9106</v>
      </c>
      <c r="AA2087" s="102">
        <v>99.6</v>
      </c>
      <c r="AB2087" s="102">
        <v>0.30000000000001098</v>
      </c>
      <c r="AC2087" s="102"/>
      <c r="AD2087" s="102"/>
      <c r="AE2087" s="146"/>
    </row>
    <row r="2088" spans="1:31" ht="16.95" customHeight="1" x14ac:dyDescent="0.3">
      <c r="A2088" s="3">
        <v>46082</v>
      </c>
      <c r="B2088" s="100">
        <v>46084</v>
      </c>
      <c r="C2088" s="102" t="s">
        <v>8280</v>
      </c>
      <c r="D2088" s="102" t="s">
        <v>8281</v>
      </c>
      <c r="E2088" s="102" t="s">
        <v>1680</v>
      </c>
      <c r="F2088" s="102"/>
      <c r="G2088" s="102" t="s">
        <v>9095</v>
      </c>
      <c r="H2088" s="126" t="s">
        <v>9108</v>
      </c>
      <c r="I2088" s="102" t="s">
        <v>1690</v>
      </c>
      <c r="J2088" s="102">
        <v>5</v>
      </c>
      <c r="K2088" s="102" t="s">
        <v>9101</v>
      </c>
      <c r="L2088" s="102">
        <v>9.9</v>
      </c>
      <c r="M2088" s="103">
        <v>22.52</v>
      </c>
      <c r="N2088" s="102" t="s">
        <v>77</v>
      </c>
      <c r="O2088" s="102"/>
      <c r="P2088" s="102"/>
      <c r="Q2088" s="102"/>
      <c r="R2088" s="102"/>
      <c r="S2088" s="102"/>
      <c r="T2088" s="23"/>
      <c r="U2088" s="102"/>
      <c r="V2088" s="102"/>
      <c r="W2088" s="150" t="s">
        <v>9109</v>
      </c>
      <c r="X2088" s="102" t="s">
        <v>9110</v>
      </c>
      <c r="Y2088" s="102" t="s">
        <v>9110</v>
      </c>
      <c r="Z2088" s="150" t="s">
        <v>9109</v>
      </c>
      <c r="AA2088" s="102">
        <v>49.5</v>
      </c>
      <c r="AB2088" s="102">
        <v>63.1</v>
      </c>
      <c r="AC2088" s="102"/>
      <c r="AD2088" s="102"/>
      <c r="AE2088" s="146"/>
    </row>
    <row r="2089" spans="1:31" ht="16.95" customHeight="1" x14ac:dyDescent="0.3">
      <c r="A2089" s="3">
        <v>46082</v>
      </c>
      <c r="B2089" s="100">
        <v>46084</v>
      </c>
      <c r="C2089" s="102" t="s">
        <v>8280</v>
      </c>
      <c r="D2089" s="102" t="s">
        <v>8281</v>
      </c>
      <c r="E2089" s="102" t="s">
        <v>1680</v>
      </c>
      <c r="F2089" s="102"/>
      <c r="G2089" s="102" t="s">
        <v>9095</v>
      </c>
      <c r="H2089" s="126" t="s">
        <v>9111</v>
      </c>
      <c r="I2089" s="102" t="s">
        <v>1690</v>
      </c>
      <c r="J2089" s="102">
        <v>3</v>
      </c>
      <c r="K2089" s="102" t="s">
        <v>9097</v>
      </c>
      <c r="L2089" s="102">
        <v>9.9</v>
      </c>
      <c r="M2089" s="103">
        <v>25.066666666666698</v>
      </c>
      <c r="N2089" s="102" t="s">
        <v>77</v>
      </c>
      <c r="O2089" s="102"/>
      <c r="P2089" s="102"/>
      <c r="Q2089" s="102"/>
      <c r="R2089" s="102"/>
      <c r="S2089" s="102"/>
      <c r="T2089" s="23"/>
      <c r="U2089" s="102"/>
      <c r="V2089" s="102"/>
      <c r="W2089" s="150">
        <v>10210827546650</v>
      </c>
      <c r="X2089" s="102" t="s">
        <v>9112</v>
      </c>
      <c r="Y2089" s="102" t="s">
        <v>9112</v>
      </c>
      <c r="Z2089" s="150">
        <v>10210827546650</v>
      </c>
      <c r="AA2089" s="102">
        <v>29.7</v>
      </c>
      <c r="AB2089" s="102">
        <v>45.5</v>
      </c>
      <c r="AC2089" s="102"/>
      <c r="AD2089" s="102"/>
      <c r="AE2089" s="146"/>
    </row>
    <row r="2090" spans="1:31" ht="16.95" customHeight="1" x14ac:dyDescent="0.3">
      <c r="A2090" s="3">
        <v>46082</v>
      </c>
      <c r="B2090" s="100">
        <v>46084</v>
      </c>
      <c r="C2090" s="102" t="s">
        <v>8280</v>
      </c>
      <c r="D2090" s="102" t="s">
        <v>8281</v>
      </c>
      <c r="E2090" s="102" t="s">
        <v>1680</v>
      </c>
      <c r="F2090" s="102"/>
      <c r="G2090" s="102" t="s">
        <v>2588</v>
      </c>
      <c r="H2090" s="126" t="s">
        <v>9113</v>
      </c>
      <c r="I2090" s="102" t="s">
        <v>1845</v>
      </c>
      <c r="J2090" s="102">
        <v>6</v>
      </c>
      <c r="K2090" s="102" t="s">
        <v>2590</v>
      </c>
      <c r="L2090" s="102">
        <v>8.9</v>
      </c>
      <c r="M2090" s="103">
        <v>13.4133333333333</v>
      </c>
      <c r="N2090" s="102" t="s">
        <v>77</v>
      </c>
      <c r="O2090" s="102"/>
      <c r="P2090" s="102"/>
      <c r="Q2090" s="102"/>
      <c r="R2090" s="102"/>
      <c r="S2090" s="102"/>
      <c r="T2090" s="23"/>
      <c r="U2090" s="102"/>
      <c r="V2090" s="102"/>
      <c r="W2090" s="150" t="s">
        <v>9114</v>
      </c>
      <c r="X2090" s="102" t="s">
        <v>9115</v>
      </c>
      <c r="Y2090" s="102" t="s">
        <v>9115</v>
      </c>
      <c r="Z2090" s="150" t="s">
        <v>9114</v>
      </c>
      <c r="AA2090" s="102">
        <v>53.4</v>
      </c>
      <c r="AB2090" s="102">
        <v>27.08</v>
      </c>
      <c r="AC2090" s="102"/>
      <c r="AD2090" s="102"/>
      <c r="AE2090" s="146"/>
    </row>
    <row r="2091" spans="1:31" ht="16.95" customHeight="1" x14ac:dyDescent="0.3">
      <c r="A2091" s="3">
        <v>46082</v>
      </c>
      <c r="B2091" s="100">
        <v>46084</v>
      </c>
      <c r="C2091" s="102" t="s">
        <v>8280</v>
      </c>
      <c r="D2091" s="102" t="s">
        <v>8281</v>
      </c>
      <c r="E2091" s="102" t="s">
        <v>1680</v>
      </c>
      <c r="F2091" s="102"/>
      <c r="G2091" s="102" t="s">
        <v>3843</v>
      </c>
      <c r="H2091" s="126" t="s">
        <v>9116</v>
      </c>
      <c r="I2091" s="102" t="s">
        <v>1683</v>
      </c>
      <c r="J2091" s="102">
        <v>6</v>
      </c>
      <c r="K2091" s="102" t="s">
        <v>2086</v>
      </c>
      <c r="L2091" s="102">
        <v>9.9</v>
      </c>
      <c r="M2091" s="103">
        <v>15</v>
      </c>
      <c r="N2091" s="102" t="s">
        <v>77</v>
      </c>
      <c r="O2091" s="102"/>
      <c r="P2091" s="102"/>
      <c r="Q2091" s="102"/>
      <c r="R2091" s="102"/>
      <c r="S2091" s="102"/>
      <c r="T2091" s="23"/>
      <c r="U2091" s="102"/>
      <c r="V2091" s="102"/>
      <c r="W2091" s="150">
        <v>10157143429436</v>
      </c>
      <c r="X2091" s="102" t="s">
        <v>9117</v>
      </c>
      <c r="Y2091" s="102" t="s">
        <v>9117</v>
      </c>
      <c r="Z2091" s="150">
        <v>10157143429436</v>
      </c>
      <c r="AA2091" s="102">
        <v>59.4</v>
      </c>
      <c r="AB2091" s="102">
        <v>30.6</v>
      </c>
      <c r="AC2091" s="102"/>
      <c r="AD2091" s="102"/>
      <c r="AE2091" s="146"/>
    </row>
    <row r="2092" spans="1:31" ht="16.95" customHeight="1" x14ac:dyDescent="0.3">
      <c r="A2092" s="3">
        <v>46082</v>
      </c>
      <c r="B2092" s="100">
        <v>46084</v>
      </c>
      <c r="C2092" s="102" t="s">
        <v>8280</v>
      </c>
      <c r="D2092" s="102" t="s">
        <v>8281</v>
      </c>
      <c r="E2092" s="102" t="s">
        <v>1680</v>
      </c>
      <c r="F2092" s="102"/>
      <c r="G2092" s="102" t="s">
        <v>9118</v>
      </c>
      <c r="H2092" s="126" t="s">
        <v>9119</v>
      </c>
      <c r="I2092" s="102" t="s">
        <v>1690</v>
      </c>
      <c r="J2092" s="102">
        <v>5</v>
      </c>
      <c r="K2092" s="102" t="s">
        <v>9120</v>
      </c>
      <c r="L2092" s="102">
        <v>9.9</v>
      </c>
      <c r="M2092" s="103">
        <v>13.795999999999999</v>
      </c>
      <c r="N2092" s="102" t="s">
        <v>77</v>
      </c>
      <c r="O2092" s="102"/>
      <c r="P2092" s="102"/>
      <c r="Q2092" s="102"/>
      <c r="R2092" s="102"/>
      <c r="S2092" s="102"/>
      <c r="T2092" s="23"/>
      <c r="U2092" s="102"/>
      <c r="V2092" s="102"/>
      <c r="W2092" s="150">
        <v>10178872392686</v>
      </c>
      <c r="X2092" s="102" t="s">
        <v>9121</v>
      </c>
      <c r="Y2092" s="102" t="s">
        <v>9121</v>
      </c>
      <c r="Z2092" s="150">
        <v>10178872392686</v>
      </c>
      <c r="AA2092" s="102">
        <v>49.5</v>
      </c>
      <c r="AB2092" s="102">
        <v>19.48</v>
      </c>
      <c r="AC2092" s="102"/>
      <c r="AD2092" s="102"/>
      <c r="AE2092" s="146"/>
    </row>
    <row r="2093" spans="1:31" ht="16.95" customHeight="1" x14ac:dyDescent="0.3">
      <c r="A2093" s="3">
        <v>46082</v>
      </c>
      <c r="B2093" s="100">
        <v>46084</v>
      </c>
      <c r="C2093" s="102" t="s">
        <v>8280</v>
      </c>
      <c r="D2093" s="102" t="s">
        <v>8281</v>
      </c>
      <c r="E2093" s="102" t="s">
        <v>1680</v>
      </c>
      <c r="F2093" s="102"/>
      <c r="G2093" s="102" t="s">
        <v>8266</v>
      </c>
      <c r="H2093" s="126" t="s">
        <v>9122</v>
      </c>
      <c r="I2093" s="102" t="s">
        <v>1739</v>
      </c>
      <c r="J2093" s="102">
        <v>2</v>
      </c>
      <c r="K2093" s="102" t="s">
        <v>4738</v>
      </c>
      <c r="L2093" s="102">
        <v>24.9</v>
      </c>
      <c r="M2093" s="103">
        <v>52.5</v>
      </c>
      <c r="N2093" s="102" t="s">
        <v>77</v>
      </c>
      <c r="O2093" s="102"/>
      <c r="P2093" s="102"/>
      <c r="Q2093" s="102"/>
      <c r="R2093" s="102"/>
      <c r="S2093" s="102"/>
      <c r="T2093" s="23"/>
      <c r="U2093" s="102"/>
      <c r="V2093" s="102"/>
      <c r="W2093" s="150">
        <v>10208751374714</v>
      </c>
      <c r="X2093" s="102" t="s">
        <v>9123</v>
      </c>
      <c r="Y2093" s="102" t="s">
        <v>9123</v>
      </c>
      <c r="Z2093" s="150">
        <v>10208751374714</v>
      </c>
      <c r="AA2093" s="102">
        <v>49.8</v>
      </c>
      <c r="AB2093" s="102">
        <v>55.2</v>
      </c>
      <c r="AC2093" s="102"/>
      <c r="AD2093" s="102"/>
      <c r="AE2093" s="146"/>
    </row>
    <row r="2094" spans="1:31" ht="16.95" customHeight="1" x14ac:dyDescent="0.3">
      <c r="A2094" s="3">
        <v>46082</v>
      </c>
      <c r="B2094" s="100">
        <v>46084</v>
      </c>
      <c r="C2094" s="102" t="s">
        <v>8280</v>
      </c>
      <c r="D2094" s="102" t="s">
        <v>8281</v>
      </c>
      <c r="E2094" s="102" t="s">
        <v>1680</v>
      </c>
      <c r="F2094" s="102"/>
      <c r="G2094" s="102" t="s">
        <v>3302</v>
      </c>
      <c r="H2094" s="126" t="s">
        <v>9124</v>
      </c>
      <c r="I2094" s="102" t="s">
        <v>1690</v>
      </c>
      <c r="J2094" s="102">
        <v>4</v>
      </c>
      <c r="K2094" s="102" t="s">
        <v>3795</v>
      </c>
      <c r="L2094" s="102">
        <v>9.9</v>
      </c>
      <c r="M2094" s="103">
        <v>30.5</v>
      </c>
      <c r="N2094" s="102" t="s">
        <v>77</v>
      </c>
      <c r="O2094" s="102"/>
      <c r="P2094" s="102"/>
      <c r="Q2094" s="102"/>
      <c r="R2094" s="102"/>
      <c r="S2094" s="102"/>
      <c r="T2094" s="23"/>
      <c r="U2094" s="102"/>
      <c r="V2094" s="102"/>
      <c r="W2094" s="150">
        <v>10125351486138</v>
      </c>
      <c r="X2094" s="102" t="s">
        <v>9125</v>
      </c>
      <c r="Y2094" s="102" t="s">
        <v>9125</v>
      </c>
      <c r="Z2094" s="150">
        <v>10125351486138</v>
      </c>
      <c r="AA2094" s="102">
        <v>39.6</v>
      </c>
      <c r="AB2094" s="102">
        <v>82.4</v>
      </c>
      <c r="AC2094" s="102"/>
      <c r="AD2094" s="102"/>
      <c r="AE2094" s="146"/>
    </row>
    <row r="2095" spans="1:31" ht="16.95" customHeight="1" x14ac:dyDescent="0.3">
      <c r="A2095" s="3">
        <v>46082</v>
      </c>
      <c r="B2095" s="100">
        <v>46084</v>
      </c>
      <c r="C2095" s="102" t="s">
        <v>8280</v>
      </c>
      <c r="D2095" s="102" t="s">
        <v>8281</v>
      </c>
      <c r="E2095" s="102" t="s">
        <v>1680</v>
      </c>
      <c r="F2095" s="102"/>
      <c r="G2095" s="102" t="s">
        <v>9126</v>
      </c>
      <c r="H2095" s="126" t="s">
        <v>9127</v>
      </c>
      <c r="I2095" s="102" t="s">
        <v>1690</v>
      </c>
      <c r="J2095" s="102">
        <v>5</v>
      </c>
      <c r="K2095" s="102" t="s">
        <v>4286</v>
      </c>
      <c r="L2095" s="102">
        <v>9.9</v>
      </c>
      <c r="M2095" s="103">
        <v>23.12</v>
      </c>
      <c r="N2095" s="102" t="s">
        <v>77</v>
      </c>
      <c r="O2095" s="102"/>
      <c r="P2095" s="102"/>
      <c r="Q2095" s="102"/>
      <c r="R2095" s="102"/>
      <c r="S2095" s="102"/>
      <c r="T2095" s="23"/>
      <c r="U2095" s="102"/>
      <c r="V2095" s="102"/>
      <c r="W2095" s="150">
        <v>10173199324647</v>
      </c>
      <c r="X2095" s="102" t="s">
        <v>9128</v>
      </c>
      <c r="Y2095" s="102" t="s">
        <v>9128</v>
      </c>
      <c r="Z2095" s="150">
        <v>10173199324647</v>
      </c>
      <c r="AA2095" s="102">
        <v>49.5</v>
      </c>
      <c r="AB2095" s="102">
        <v>66.099999999999994</v>
      </c>
      <c r="AC2095" s="102"/>
      <c r="AD2095" s="102"/>
      <c r="AE2095" s="146"/>
    </row>
    <row r="2096" spans="1:31" ht="16.95" customHeight="1" x14ac:dyDescent="0.3">
      <c r="A2096" s="3">
        <v>46082</v>
      </c>
      <c r="B2096" s="100">
        <v>46084</v>
      </c>
      <c r="C2096" s="102" t="s">
        <v>8280</v>
      </c>
      <c r="D2096" s="102" t="s">
        <v>8281</v>
      </c>
      <c r="E2096" s="102" t="s">
        <v>1680</v>
      </c>
      <c r="F2096" s="102"/>
      <c r="G2096" s="102" t="s">
        <v>5363</v>
      </c>
      <c r="H2096" s="126" t="s">
        <v>9129</v>
      </c>
      <c r="I2096" s="102" t="s">
        <v>1701</v>
      </c>
      <c r="J2096" s="102">
        <v>8</v>
      </c>
      <c r="K2096" s="102" t="s">
        <v>3728</v>
      </c>
      <c r="L2096" s="102">
        <v>8.9</v>
      </c>
      <c r="M2096" s="103">
        <v>15</v>
      </c>
      <c r="N2096" s="102" t="s">
        <v>77</v>
      </c>
      <c r="O2096" s="102"/>
      <c r="P2096" s="102"/>
      <c r="Q2096" s="102"/>
      <c r="R2096" s="102"/>
      <c r="S2096" s="102"/>
      <c r="T2096" s="23"/>
      <c r="U2096" s="102"/>
      <c r="V2096" s="102"/>
      <c r="W2096" s="150">
        <v>10159914683793</v>
      </c>
      <c r="X2096" s="102" t="s">
        <v>9130</v>
      </c>
      <c r="Y2096" s="102" t="s">
        <v>9130</v>
      </c>
      <c r="Z2096" s="150">
        <v>10159914683793</v>
      </c>
      <c r="AA2096" s="102">
        <v>71.2</v>
      </c>
      <c r="AB2096" s="102">
        <v>48.8</v>
      </c>
      <c r="AC2096" s="102"/>
      <c r="AD2096" s="102"/>
      <c r="AE2096" s="146"/>
    </row>
    <row r="2097" spans="1:31" ht="16.95" customHeight="1" x14ac:dyDescent="0.3">
      <c r="A2097" s="3">
        <v>46082</v>
      </c>
      <c r="B2097" s="100">
        <v>46084</v>
      </c>
      <c r="C2097" s="102" t="s">
        <v>8280</v>
      </c>
      <c r="D2097" s="102" t="s">
        <v>8281</v>
      </c>
      <c r="E2097" s="102" t="s">
        <v>1680</v>
      </c>
      <c r="F2097" s="102"/>
      <c r="G2097" s="102" t="s">
        <v>9131</v>
      </c>
      <c r="H2097" s="126" t="s">
        <v>9132</v>
      </c>
      <c r="I2097" s="102" t="s">
        <v>1683</v>
      </c>
      <c r="J2097" s="102">
        <v>10</v>
      </c>
      <c r="K2097" s="102" t="s">
        <v>9133</v>
      </c>
      <c r="L2097" s="102">
        <v>9.9</v>
      </c>
      <c r="M2097" s="103">
        <v>23.326000000000001</v>
      </c>
      <c r="N2097" s="102" t="s">
        <v>77</v>
      </c>
      <c r="O2097" s="102"/>
      <c r="P2097" s="102"/>
      <c r="Q2097" s="102"/>
      <c r="R2097" s="102"/>
      <c r="S2097" s="102"/>
      <c r="T2097" s="23"/>
      <c r="U2097" s="102"/>
      <c r="V2097" s="102"/>
      <c r="W2097" s="150">
        <v>10172678641246</v>
      </c>
      <c r="X2097" s="102" t="s">
        <v>9134</v>
      </c>
      <c r="Y2097" s="102" t="s">
        <v>9134</v>
      </c>
      <c r="Z2097" s="150">
        <v>10172678641246</v>
      </c>
      <c r="AA2097" s="102">
        <v>99</v>
      </c>
      <c r="AB2097" s="102">
        <v>134.26</v>
      </c>
      <c r="AC2097" s="102"/>
      <c r="AD2097" s="102"/>
      <c r="AE2097" s="146"/>
    </row>
    <row r="2098" spans="1:31" ht="16.95" customHeight="1" x14ac:dyDescent="0.3">
      <c r="A2098" s="3">
        <v>46082</v>
      </c>
      <c r="B2098" s="100">
        <v>46084</v>
      </c>
      <c r="C2098" s="102" t="s">
        <v>8280</v>
      </c>
      <c r="D2098" s="102" t="s">
        <v>8281</v>
      </c>
      <c r="E2098" s="102" t="s">
        <v>1680</v>
      </c>
      <c r="F2098" s="102"/>
      <c r="G2098" s="102" t="s">
        <v>9135</v>
      </c>
      <c r="H2098" s="126" t="s">
        <v>9136</v>
      </c>
      <c r="I2098" s="102" t="s">
        <v>1683</v>
      </c>
      <c r="J2098" s="102">
        <v>5</v>
      </c>
      <c r="K2098" s="102" t="s">
        <v>2812</v>
      </c>
      <c r="L2098" s="102">
        <v>9.9</v>
      </c>
      <c r="M2098" s="103">
        <v>15</v>
      </c>
      <c r="N2098" s="102" t="s">
        <v>77</v>
      </c>
      <c r="O2098" s="102"/>
      <c r="P2098" s="102"/>
      <c r="Q2098" s="102"/>
      <c r="R2098" s="102"/>
      <c r="S2098" s="102"/>
      <c r="T2098" s="23"/>
      <c r="U2098" s="102"/>
      <c r="V2098" s="102"/>
      <c r="W2098" s="150">
        <v>10208086366422</v>
      </c>
      <c r="X2098" s="102" t="s">
        <v>9137</v>
      </c>
      <c r="Y2098" s="102" t="s">
        <v>9137</v>
      </c>
      <c r="Z2098" s="150">
        <v>10208086366422</v>
      </c>
      <c r="AA2098" s="102">
        <v>49.5</v>
      </c>
      <c r="AB2098" s="102">
        <v>25.5</v>
      </c>
      <c r="AC2098" s="102"/>
      <c r="AD2098" s="102"/>
      <c r="AE2098" s="146"/>
    </row>
    <row r="2099" spans="1:31" ht="16.95" customHeight="1" x14ac:dyDescent="0.3">
      <c r="A2099" s="3">
        <v>46082</v>
      </c>
      <c r="B2099" s="100">
        <v>46084</v>
      </c>
      <c r="C2099" s="102" t="s">
        <v>8280</v>
      </c>
      <c r="D2099" s="102" t="s">
        <v>8281</v>
      </c>
      <c r="E2099" s="102" t="s">
        <v>1680</v>
      </c>
      <c r="F2099" s="102"/>
      <c r="G2099" s="102" t="s">
        <v>5659</v>
      </c>
      <c r="H2099" s="126" t="s">
        <v>9138</v>
      </c>
      <c r="I2099" s="102" t="s">
        <v>1712</v>
      </c>
      <c r="J2099" s="102">
        <v>4</v>
      </c>
      <c r="K2099" s="102" t="s">
        <v>4703</v>
      </c>
      <c r="L2099" s="102">
        <v>24.9</v>
      </c>
      <c r="M2099" s="103">
        <v>77.25</v>
      </c>
      <c r="N2099" s="102" t="s">
        <v>77</v>
      </c>
      <c r="O2099" s="102"/>
      <c r="P2099" s="102"/>
      <c r="Q2099" s="102"/>
      <c r="R2099" s="102"/>
      <c r="S2099" s="102"/>
      <c r="T2099" s="23"/>
      <c r="U2099" s="102"/>
      <c r="V2099" s="102"/>
      <c r="W2099" s="150">
        <v>10202437310418</v>
      </c>
      <c r="X2099" s="102" t="s">
        <v>3058</v>
      </c>
      <c r="Y2099" s="102" t="s">
        <v>3058</v>
      </c>
      <c r="Z2099" s="150">
        <v>10202437310418</v>
      </c>
      <c r="AA2099" s="102">
        <v>99.6</v>
      </c>
      <c r="AB2099" s="102">
        <v>209.4</v>
      </c>
      <c r="AC2099" s="102"/>
      <c r="AD2099" s="102"/>
      <c r="AE2099" s="146"/>
    </row>
    <row r="2100" spans="1:31" ht="16.95" customHeight="1" x14ac:dyDescent="0.3">
      <c r="A2100" s="3">
        <v>46082</v>
      </c>
      <c r="B2100" s="100">
        <v>46084</v>
      </c>
      <c r="C2100" s="102" t="s">
        <v>8280</v>
      </c>
      <c r="D2100" s="102" t="s">
        <v>8281</v>
      </c>
      <c r="E2100" s="102" t="s">
        <v>1680</v>
      </c>
      <c r="F2100" s="102"/>
      <c r="G2100" s="102" t="s">
        <v>9139</v>
      </c>
      <c r="H2100" s="126" t="s">
        <v>9140</v>
      </c>
      <c r="I2100" s="102" t="s">
        <v>1712</v>
      </c>
      <c r="J2100" s="102">
        <v>2</v>
      </c>
      <c r="K2100" s="102" t="s">
        <v>9141</v>
      </c>
      <c r="L2100" s="102">
        <v>24.9</v>
      </c>
      <c r="M2100" s="103">
        <v>50.895000000000003</v>
      </c>
      <c r="N2100" s="102" t="s">
        <v>77</v>
      </c>
      <c r="O2100" s="102"/>
      <c r="P2100" s="102"/>
      <c r="Q2100" s="102"/>
      <c r="R2100" s="102"/>
      <c r="S2100" s="102"/>
      <c r="T2100" s="23"/>
      <c r="U2100" s="102"/>
      <c r="V2100" s="102"/>
      <c r="W2100" s="150">
        <v>10207896191947</v>
      </c>
      <c r="X2100" s="102" t="s">
        <v>9142</v>
      </c>
      <c r="Y2100" s="102" t="s">
        <v>9142</v>
      </c>
      <c r="Z2100" s="150">
        <v>10207896191947</v>
      </c>
      <c r="AA2100" s="102">
        <v>49.8</v>
      </c>
      <c r="AB2100" s="102">
        <v>51.99</v>
      </c>
      <c r="AC2100" s="102"/>
      <c r="AD2100" s="102"/>
      <c r="AE2100" s="146"/>
    </row>
    <row r="2101" spans="1:31" ht="16.95" customHeight="1" x14ac:dyDescent="0.3">
      <c r="A2101" s="3">
        <v>46082</v>
      </c>
      <c r="B2101" s="100">
        <v>46084</v>
      </c>
      <c r="C2101" s="102" t="s">
        <v>8280</v>
      </c>
      <c r="D2101" s="102" t="s">
        <v>8281</v>
      </c>
      <c r="E2101" s="102" t="s">
        <v>1680</v>
      </c>
      <c r="F2101" s="102"/>
      <c r="G2101" s="102" t="s">
        <v>9143</v>
      </c>
      <c r="H2101" s="126" t="s">
        <v>9144</v>
      </c>
      <c r="I2101" s="102" t="s">
        <v>1712</v>
      </c>
      <c r="J2101" s="102">
        <v>3</v>
      </c>
      <c r="K2101" s="102" t="s">
        <v>9145</v>
      </c>
      <c r="L2101" s="102">
        <v>24.9</v>
      </c>
      <c r="M2101" s="103">
        <v>56.496666666666698</v>
      </c>
      <c r="N2101" s="102" t="s">
        <v>77</v>
      </c>
      <c r="O2101" s="102"/>
      <c r="P2101" s="102"/>
      <c r="Q2101" s="102"/>
      <c r="R2101" s="102"/>
      <c r="S2101" s="102"/>
      <c r="T2101" s="23"/>
      <c r="U2101" s="102"/>
      <c r="V2101" s="102"/>
      <c r="W2101" s="150">
        <v>10173109945193</v>
      </c>
      <c r="X2101" s="102" t="s">
        <v>9146</v>
      </c>
      <c r="Y2101" s="102" t="s">
        <v>9146</v>
      </c>
      <c r="Z2101" s="150">
        <v>10173109945193</v>
      </c>
      <c r="AA2101" s="102">
        <v>74.7</v>
      </c>
      <c r="AB2101" s="102">
        <v>94.79</v>
      </c>
      <c r="AC2101" s="102"/>
      <c r="AD2101" s="102"/>
      <c r="AE2101" s="146"/>
    </row>
    <row r="2102" spans="1:31" ht="16.95" customHeight="1" x14ac:dyDescent="0.3">
      <c r="A2102" s="3">
        <v>46082</v>
      </c>
      <c r="B2102" s="100">
        <v>46084</v>
      </c>
      <c r="C2102" s="102" t="s">
        <v>8280</v>
      </c>
      <c r="D2102" s="102" t="s">
        <v>8281</v>
      </c>
      <c r="E2102" s="102" t="s">
        <v>1680</v>
      </c>
      <c r="F2102" s="102"/>
      <c r="G2102" s="102" t="s">
        <v>7906</v>
      </c>
      <c r="H2102" s="126" t="s">
        <v>9147</v>
      </c>
      <c r="I2102" s="102" t="s">
        <v>1683</v>
      </c>
      <c r="J2102" s="102">
        <v>1</v>
      </c>
      <c r="K2102" s="102" t="s">
        <v>3026</v>
      </c>
      <c r="L2102" s="102">
        <v>9.9</v>
      </c>
      <c r="M2102" s="103">
        <v>98.7</v>
      </c>
      <c r="N2102" s="102" t="s">
        <v>77</v>
      </c>
      <c r="O2102" s="102"/>
      <c r="P2102" s="102"/>
      <c r="Q2102" s="102"/>
      <c r="R2102" s="102"/>
      <c r="S2102" s="102"/>
      <c r="T2102" s="23"/>
      <c r="U2102" s="102"/>
      <c r="V2102" s="102"/>
      <c r="W2102" s="150">
        <v>10164503478490</v>
      </c>
      <c r="X2102" s="102" t="s">
        <v>9148</v>
      </c>
      <c r="Y2102" s="102" t="s">
        <v>9148</v>
      </c>
      <c r="Z2102" s="150">
        <v>10164503478490</v>
      </c>
      <c r="AA2102" s="102">
        <v>9.9</v>
      </c>
      <c r="AB2102" s="102">
        <v>88.8</v>
      </c>
      <c r="AC2102" s="102"/>
      <c r="AD2102" s="102"/>
      <c r="AE2102" s="146"/>
    </row>
    <row r="2103" spans="1:31" ht="16.95" customHeight="1" x14ac:dyDescent="0.3">
      <c r="A2103" s="3">
        <v>46082</v>
      </c>
      <c r="B2103" s="100">
        <v>46084</v>
      </c>
      <c r="C2103" s="102" t="s">
        <v>8280</v>
      </c>
      <c r="D2103" s="102" t="s">
        <v>8281</v>
      </c>
      <c r="E2103" s="102" t="s">
        <v>1680</v>
      </c>
      <c r="F2103" s="102"/>
      <c r="G2103" s="102" t="s">
        <v>8266</v>
      </c>
      <c r="H2103" s="126" t="s">
        <v>9149</v>
      </c>
      <c r="I2103" s="102" t="s">
        <v>1739</v>
      </c>
      <c r="J2103" s="102">
        <v>2</v>
      </c>
      <c r="K2103" s="102" t="s">
        <v>4738</v>
      </c>
      <c r="L2103" s="102">
        <v>24.9</v>
      </c>
      <c r="M2103" s="103">
        <v>52.5</v>
      </c>
      <c r="N2103" s="102" t="s">
        <v>77</v>
      </c>
      <c r="O2103" s="102"/>
      <c r="P2103" s="102"/>
      <c r="Q2103" s="102"/>
      <c r="R2103" s="102"/>
      <c r="S2103" s="102"/>
      <c r="T2103" s="23"/>
      <c r="U2103" s="102"/>
      <c r="V2103" s="102"/>
      <c r="W2103" s="150">
        <v>10208751374712</v>
      </c>
      <c r="X2103" s="102" t="s">
        <v>9150</v>
      </c>
      <c r="Y2103" s="102" t="s">
        <v>9150</v>
      </c>
      <c r="Z2103" s="150">
        <v>10208751374712</v>
      </c>
      <c r="AA2103" s="102">
        <v>49.8</v>
      </c>
      <c r="AB2103" s="102">
        <v>55.2</v>
      </c>
      <c r="AC2103" s="102"/>
      <c r="AD2103" s="102"/>
      <c r="AE2103" s="146"/>
    </row>
    <row r="2104" spans="1:31" ht="16.95" customHeight="1" x14ac:dyDescent="0.3">
      <c r="A2104" s="3">
        <v>46082</v>
      </c>
      <c r="B2104" s="100">
        <v>46084</v>
      </c>
      <c r="C2104" s="102" t="s">
        <v>8280</v>
      </c>
      <c r="D2104" s="102" t="s">
        <v>8281</v>
      </c>
      <c r="E2104" s="102" t="s">
        <v>1680</v>
      </c>
      <c r="F2104" s="102"/>
      <c r="G2104" s="102" t="s">
        <v>9151</v>
      </c>
      <c r="H2104" s="126" t="s">
        <v>9152</v>
      </c>
      <c r="I2104" s="102" t="s">
        <v>1683</v>
      </c>
      <c r="J2104" s="102">
        <v>8</v>
      </c>
      <c r="K2104" s="102" t="s">
        <v>9153</v>
      </c>
      <c r="L2104" s="102">
        <v>9.9</v>
      </c>
      <c r="M2104" s="103">
        <v>15.967499999999999</v>
      </c>
      <c r="N2104" s="102" t="s">
        <v>77</v>
      </c>
      <c r="O2104" s="102"/>
      <c r="P2104" s="102"/>
      <c r="Q2104" s="102"/>
      <c r="R2104" s="102"/>
      <c r="S2104" s="102"/>
      <c r="T2104" s="23"/>
      <c r="U2104" s="102"/>
      <c r="V2104" s="102"/>
      <c r="W2104" s="150">
        <v>10153974513421</v>
      </c>
      <c r="X2104" s="102" t="s">
        <v>9154</v>
      </c>
      <c r="Y2104" s="102" t="s">
        <v>9154</v>
      </c>
      <c r="Z2104" s="150">
        <v>10153974513421</v>
      </c>
      <c r="AA2104" s="102">
        <v>79.2</v>
      </c>
      <c r="AB2104" s="102">
        <v>48.54</v>
      </c>
      <c r="AC2104" s="102"/>
      <c r="AD2104" s="102"/>
      <c r="AE2104" s="146"/>
    </row>
    <row r="2105" spans="1:31" ht="16.95" customHeight="1" x14ac:dyDescent="0.3">
      <c r="A2105" s="3">
        <v>46082</v>
      </c>
      <c r="B2105" s="100">
        <v>46084</v>
      </c>
      <c r="C2105" s="102" t="s">
        <v>8280</v>
      </c>
      <c r="D2105" s="102" t="s">
        <v>8281</v>
      </c>
      <c r="E2105" s="102" t="s">
        <v>1680</v>
      </c>
      <c r="F2105" s="102"/>
      <c r="G2105" s="102" t="s">
        <v>8183</v>
      </c>
      <c r="H2105" s="126" t="s">
        <v>9155</v>
      </c>
      <c r="I2105" s="102" t="s">
        <v>1739</v>
      </c>
      <c r="J2105" s="102">
        <v>2</v>
      </c>
      <c r="K2105" s="102" t="s">
        <v>5546</v>
      </c>
      <c r="L2105" s="102">
        <v>24.9</v>
      </c>
      <c r="M2105" s="103">
        <v>126</v>
      </c>
      <c r="N2105" s="102" t="s">
        <v>77</v>
      </c>
      <c r="O2105" s="102"/>
      <c r="P2105" s="102"/>
      <c r="Q2105" s="102"/>
      <c r="R2105" s="102"/>
      <c r="S2105" s="102"/>
      <c r="T2105" s="23"/>
      <c r="U2105" s="102"/>
      <c r="V2105" s="102"/>
      <c r="W2105" s="150">
        <v>10202584274858</v>
      </c>
      <c r="X2105" s="102" t="s">
        <v>9156</v>
      </c>
      <c r="Y2105" s="102" t="s">
        <v>9156</v>
      </c>
      <c r="Z2105" s="150">
        <v>10202584274858</v>
      </c>
      <c r="AA2105" s="102">
        <v>49.8</v>
      </c>
      <c r="AB2105" s="102">
        <v>202.2</v>
      </c>
      <c r="AC2105" s="102"/>
      <c r="AD2105" s="102"/>
      <c r="AE2105" s="146"/>
    </row>
    <row r="2106" spans="1:31" ht="16.95" customHeight="1" x14ac:dyDescent="0.3">
      <c r="A2106" s="3">
        <v>46082</v>
      </c>
      <c r="B2106" s="100">
        <v>46084</v>
      </c>
      <c r="C2106" s="102" t="s">
        <v>8280</v>
      </c>
      <c r="D2106" s="102" t="s">
        <v>8281</v>
      </c>
      <c r="E2106" s="102" t="s">
        <v>1680</v>
      </c>
      <c r="F2106" s="102"/>
      <c r="G2106" s="102" t="s">
        <v>9157</v>
      </c>
      <c r="H2106" s="126" t="s">
        <v>9158</v>
      </c>
      <c r="I2106" s="102" t="s">
        <v>1683</v>
      </c>
      <c r="J2106" s="102">
        <v>4</v>
      </c>
      <c r="K2106" s="102" t="s">
        <v>4805</v>
      </c>
      <c r="L2106" s="102">
        <v>9.9</v>
      </c>
      <c r="M2106" s="103">
        <v>21.95</v>
      </c>
      <c r="N2106" s="102" t="s">
        <v>77</v>
      </c>
      <c r="O2106" s="102"/>
      <c r="P2106" s="102"/>
      <c r="Q2106" s="102"/>
      <c r="R2106" s="102"/>
      <c r="S2106" s="102"/>
      <c r="T2106" s="23"/>
      <c r="U2106" s="102"/>
      <c r="V2106" s="102"/>
      <c r="W2106" s="150">
        <v>10207389563946</v>
      </c>
      <c r="X2106" s="102" t="s">
        <v>4808</v>
      </c>
      <c r="Y2106" s="102" t="s">
        <v>4808</v>
      </c>
      <c r="Z2106" s="150">
        <v>10207389563946</v>
      </c>
      <c r="AA2106" s="102">
        <v>39.6</v>
      </c>
      <c r="AB2106" s="102">
        <v>48.2</v>
      </c>
      <c r="AC2106" s="102"/>
      <c r="AD2106" s="102"/>
      <c r="AE2106" s="146"/>
    </row>
    <row r="2107" spans="1:31" ht="16.95" customHeight="1" x14ac:dyDescent="0.3">
      <c r="A2107" s="3">
        <v>46082</v>
      </c>
      <c r="B2107" s="100">
        <v>46084</v>
      </c>
      <c r="C2107" s="102" t="s">
        <v>8280</v>
      </c>
      <c r="D2107" s="102" t="s">
        <v>8281</v>
      </c>
      <c r="E2107" s="102" t="s">
        <v>1680</v>
      </c>
      <c r="F2107" s="102"/>
      <c r="G2107" s="102" t="s">
        <v>9159</v>
      </c>
      <c r="H2107" s="126" t="s">
        <v>9160</v>
      </c>
      <c r="I2107" s="102" t="s">
        <v>1712</v>
      </c>
      <c r="J2107" s="102">
        <v>2</v>
      </c>
      <c r="K2107" s="102" t="s">
        <v>2970</v>
      </c>
      <c r="L2107" s="102">
        <v>24.9</v>
      </c>
      <c r="M2107" s="103">
        <v>64</v>
      </c>
      <c r="N2107" s="102" t="s">
        <v>77</v>
      </c>
      <c r="O2107" s="102"/>
      <c r="P2107" s="102"/>
      <c r="Q2107" s="102"/>
      <c r="R2107" s="102"/>
      <c r="S2107" s="102"/>
      <c r="T2107" s="23"/>
      <c r="U2107" s="102"/>
      <c r="V2107" s="102"/>
      <c r="W2107" s="150">
        <v>10190430512513</v>
      </c>
      <c r="X2107" s="102" t="s">
        <v>2984</v>
      </c>
      <c r="Y2107" s="102" t="s">
        <v>2984</v>
      </c>
      <c r="Z2107" s="150">
        <v>10190430512513</v>
      </c>
      <c r="AA2107" s="102">
        <v>49.8</v>
      </c>
      <c r="AB2107" s="102">
        <v>78.2</v>
      </c>
      <c r="AC2107" s="102"/>
      <c r="AD2107" s="102"/>
      <c r="AE2107" s="146"/>
    </row>
    <row r="2108" spans="1:31" ht="16.95" customHeight="1" x14ac:dyDescent="0.3">
      <c r="A2108" s="3">
        <v>46082</v>
      </c>
      <c r="B2108" s="100">
        <v>46084</v>
      </c>
      <c r="C2108" s="102" t="s">
        <v>8280</v>
      </c>
      <c r="D2108" s="102" t="s">
        <v>8281</v>
      </c>
      <c r="E2108" s="102" t="s">
        <v>1680</v>
      </c>
      <c r="F2108" s="102"/>
      <c r="G2108" s="102" t="s">
        <v>2512</v>
      </c>
      <c r="H2108" s="126" t="s">
        <v>9161</v>
      </c>
      <c r="I2108" s="102" t="s">
        <v>1683</v>
      </c>
      <c r="J2108" s="102">
        <v>1</v>
      </c>
      <c r="K2108" s="102" t="s">
        <v>4877</v>
      </c>
      <c r="L2108" s="102">
        <v>9.9</v>
      </c>
      <c r="M2108" s="103">
        <v>91</v>
      </c>
      <c r="N2108" s="102" t="s">
        <v>77</v>
      </c>
      <c r="O2108" s="102"/>
      <c r="P2108" s="102"/>
      <c r="Q2108" s="102"/>
      <c r="R2108" s="102"/>
      <c r="S2108" s="102"/>
      <c r="T2108" s="23"/>
      <c r="U2108" s="102"/>
      <c r="V2108" s="102"/>
      <c r="W2108" s="150">
        <v>10203759308799</v>
      </c>
      <c r="X2108" s="102" t="s">
        <v>9162</v>
      </c>
      <c r="Y2108" s="102" t="s">
        <v>9162</v>
      </c>
      <c r="Z2108" s="150">
        <v>10203759308799</v>
      </c>
      <c r="AA2108" s="102">
        <v>9.9</v>
      </c>
      <c r="AB2108" s="102">
        <v>81.099999999999994</v>
      </c>
      <c r="AC2108" s="102"/>
      <c r="AD2108" s="102"/>
      <c r="AE2108" s="146"/>
    </row>
    <row r="2109" spans="1:31" ht="16.95" customHeight="1" x14ac:dyDescent="0.3">
      <c r="A2109" s="3">
        <v>46082</v>
      </c>
      <c r="B2109" s="100">
        <v>46084</v>
      </c>
      <c r="C2109" s="102" t="s">
        <v>8280</v>
      </c>
      <c r="D2109" s="102" t="s">
        <v>8281</v>
      </c>
      <c r="E2109" s="102" t="s">
        <v>1680</v>
      </c>
      <c r="F2109" s="102"/>
      <c r="G2109" s="102" t="s">
        <v>9163</v>
      </c>
      <c r="H2109" s="126" t="s">
        <v>9164</v>
      </c>
      <c r="I2109" s="102" t="s">
        <v>1712</v>
      </c>
      <c r="J2109" s="102">
        <v>2</v>
      </c>
      <c r="K2109" s="102" t="s">
        <v>2014</v>
      </c>
      <c r="L2109" s="102">
        <v>24.9</v>
      </c>
      <c r="M2109" s="103">
        <v>46</v>
      </c>
      <c r="N2109" s="102" t="s">
        <v>77</v>
      </c>
      <c r="O2109" s="102"/>
      <c r="P2109" s="102"/>
      <c r="Q2109" s="102"/>
      <c r="R2109" s="102"/>
      <c r="S2109" s="102"/>
      <c r="T2109" s="23"/>
      <c r="U2109" s="102"/>
      <c r="V2109" s="102"/>
      <c r="W2109" s="150">
        <v>10210543384594</v>
      </c>
      <c r="X2109" s="102" t="s">
        <v>9165</v>
      </c>
      <c r="Y2109" s="102" t="s">
        <v>9165</v>
      </c>
      <c r="Z2109" s="150">
        <v>10210543384594</v>
      </c>
      <c r="AA2109" s="102">
        <v>49.8</v>
      </c>
      <c r="AB2109" s="102">
        <v>42.2</v>
      </c>
      <c r="AC2109" s="102"/>
      <c r="AD2109" s="102"/>
      <c r="AE2109" s="146"/>
    </row>
    <row r="2110" spans="1:31" ht="16.95" customHeight="1" x14ac:dyDescent="0.3">
      <c r="A2110" s="3">
        <v>46082</v>
      </c>
      <c r="B2110" s="100">
        <v>46084</v>
      </c>
      <c r="C2110" s="102" t="s">
        <v>8280</v>
      </c>
      <c r="D2110" s="102" t="s">
        <v>8281</v>
      </c>
      <c r="E2110" s="102" t="s">
        <v>1680</v>
      </c>
      <c r="F2110" s="102"/>
      <c r="G2110" s="102" t="s">
        <v>3642</v>
      </c>
      <c r="H2110" s="126" t="s">
        <v>9166</v>
      </c>
      <c r="I2110" s="102" t="s">
        <v>1712</v>
      </c>
      <c r="J2110" s="102">
        <v>2</v>
      </c>
      <c r="K2110" s="102" t="s">
        <v>8185</v>
      </c>
      <c r="L2110" s="102">
        <v>24.9</v>
      </c>
      <c r="M2110" s="103">
        <v>74.25</v>
      </c>
      <c r="N2110" s="102" t="s">
        <v>77</v>
      </c>
      <c r="O2110" s="102"/>
      <c r="P2110" s="102"/>
      <c r="Q2110" s="102"/>
      <c r="R2110" s="102"/>
      <c r="S2110" s="102"/>
      <c r="T2110" s="23"/>
      <c r="U2110" s="102"/>
      <c r="V2110" s="102"/>
      <c r="W2110" s="150">
        <v>10184842705967</v>
      </c>
      <c r="X2110" s="102" t="s">
        <v>4496</v>
      </c>
      <c r="Y2110" s="102" t="s">
        <v>4496</v>
      </c>
      <c r="Z2110" s="150">
        <v>10184842705967</v>
      </c>
      <c r="AA2110" s="102">
        <v>49.8</v>
      </c>
      <c r="AB2110" s="102">
        <v>98.7</v>
      </c>
      <c r="AC2110" s="102"/>
      <c r="AD2110" s="102"/>
      <c r="AE2110" s="146"/>
    </row>
    <row r="2111" spans="1:31" ht="16.95" customHeight="1" x14ac:dyDescent="0.3">
      <c r="A2111" s="3">
        <v>46082</v>
      </c>
      <c r="B2111" s="100">
        <v>46084</v>
      </c>
      <c r="C2111" s="102" t="s">
        <v>8280</v>
      </c>
      <c r="D2111" s="102" t="s">
        <v>8281</v>
      </c>
      <c r="E2111" s="102" t="s">
        <v>1680</v>
      </c>
      <c r="F2111" s="102"/>
      <c r="G2111" s="102" t="s">
        <v>8266</v>
      </c>
      <c r="H2111" s="126" t="s">
        <v>9167</v>
      </c>
      <c r="I2111" s="102" t="s">
        <v>1739</v>
      </c>
      <c r="J2111" s="102">
        <v>3</v>
      </c>
      <c r="K2111" s="102" t="s">
        <v>9168</v>
      </c>
      <c r="L2111" s="102">
        <v>24.9</v>
      </c>
      <c r="M2111" s="103">
        <v>52</v>
      </c>
      <c r="N2111" s="102" t="s">
        <v>77</v>
      </c>
      <c r="O2111" s="102"/>
      <c r="P2111" s="102"/>
      <c r="Q2111" s="102"/>
      <c r="R2111" s="102"/>
      <c r="S2111" s="102"/>
      <c r="T2111" s="23"/>
      <c r="U2111" s="102"/>
      <c r="V2111" s="102"/>
      <c r="W2111" s="150">
        <v>10208751374715</v>
      </c>
      <c r="X2111" s="102" t="s">
        <v>9169</v>
      </c>
      <c r="Y2111" s="102" t="s">
        <v>9169</v>
      </c>
      <c r="Z2111" s="150">
        <v>10208751374715</v>
      </c>
      <c r="AA2111" s="102">
        <v>74.7</v>
      </c>
      <c r="AB2111" s="102">
        <v>81.3</v>
      </c>
      <c r="AC2111" s="102"/>
      <c r="AD2111" s="102"/>
      <c r="AE2111" s="146"/>
    </row>
    <row r="2112" spans="1:31" ht="16.95" customHeight="1" x14ac:dyDescent="0.3">
      <c r="A2112" s="3">
        <v>46082</v>
      </c>
      <c r="B2112" s="100">
        <v>46084</v>
      </c>
      <c r="C2112" s="102" t="s">
        <v>8280</v>
      </c>
      <c r="D2112" s="102" t="s">
        <v>8281</v>
      </c>
      <c r="E2112" s="102" t="s">
        <v>1680</v>
      </c>
      <c r="F2112" s="102"/>
      <c r="G2112" s="102" t="s">
        <v>2753</v>
      </c>
      <c r="H2112" s="126" t="s">
        <v>9170</v>
      </c>
      <c r="I2112" s="102" t="s">
        <v>1690</v>
      </c>
      <c r="J2112" s="102">
        <v>6</v>
      </c>
      <c r="K2112" s="102" t="s">
        <v>9171</v>
      </c>
      <c r="L2112" s="102">
        <v>9.9</v>
      </c>
      <c r="M2112" s="103">
        <v>17.1933333333333</v>
      </c>
      <c r="N2112" s="102" t="s">
        <v>77</v>
      </c>
      <c r="O2112" s="102"/>
      <c r="P2112" s="102"/>
      <c r="Q2112" s="102"/>
      <c r="R2112" s="102"/>
      <c r="S2112" s="102"/>
      <c r="T2112" s="23"/>
      <c r="U2112" s="102"/>
      <c r="V2112" s="102"/>
      <c r="W2112" s="150">
        <v>10202577232578</v>
      </c>
      <c r="X2112" s="102" t="s">
        <v>9172</v>
      </c>
      <c r="Y2112" s="102" t="s">
        <v>9172</v>
      </c>
      <c r="Z2112" s="150">
        <v>10202577232578</v>
      </c>
      <c r="AA2112" s="102">
        <v>59.4</v>
      </c>
      <c r="AB2112" s="102">
        <v>43.76</v>
      </c>
      <c r="AC2112" s="102"/>
      <c r="AD2112" s="102"/>
      <c r="AE2112" s="146"/>
    </row>
    <row r="2113" spans="1:31" ht="16.95" customHeight="1" x14ac:dyDescent="0.3">
      <c r="A2113" s="3">
        <v>46082</v>
      </c>
      <c r="B2113" s="100">
        <v>46084</v>
      </c>
      <c r="C2113" s="102" t="s">
        <v>8280</v>
      </c>
      <c r="D2113" s="102" t="s">
        <v>8281</v>
      </c>
      <c r="E2113" s="102" t="s">
        <v>1680</v>
      </c>
      <c r="F2113" s="102"/>
      <c r="G2113" s="102" t="s">
        <v>9173</v>
      </c>
      <c r="H2113" s="126" t="s">
        <v>9174</v>
      </c>
      <c r="I2113" s="102" t="s">
        <v>1683</v>
      </c>
      <c r="J2113" s="102">
        <v>6</v>
      </c>
      <c r="K2113" s="102" t="s">
        <v>5139</v>
      </c>
      <c r="L2113" s="102">
        <v>9.9</v>
      </c>
      <c r="M2113" s="103">
        <v>35.3333333333333</v>
      </c>
      <c r="N2113" s="102" t="s">
        <v>77</v>
      </c>
      <c r="O2113" s="102"/>
      <c r="P2113" s="102"/>
      <c r="Q2113" s="102"/>
      <c r="R2113" s="102"/>
      <c r="S2113" s="102"/>
      <c r="T2113" s="23"/>
      <c r="U2113" s="102"/>
      <c r="V2113" s="102"/>
      <c r="W2113" s="150">
        <v>10200913522765</v>
      </c>
      <c r="X2113" s="102" t="s">
        <v>2766</v>
      </c>
      <c r="Y2113" s="102" t="s">
        <v>2766</v>
      </c>
      <c r="Z2113" s="150">
        <v>10200913522765</v>
      </c>
      <c r="AA2113" s="102">
        <v>59.4</v>
      </c>
      <c r="AB2113" s="102">
        <v>152.6</v>
      </c>
      <c r="AC2113" s="102"/>
      <c r="AD2113" s="102"/>
      <c r="AE2113" s="146"/>
    </row>
    <row r="2114" spans="1:31" ht="16.95" customHeight="1" x14ac:dyDescent="0.3">
      <c r="A2114" s="3">
        <v>46082</v>
      </c>
      <c r="B2114" s="100">
        <v>46084</v>
      </c>
      <c r="C2114" s="102" t="s">
        <v>8280</v>
      </c>
      <c r="D2114" s="102" t="s">
        <v>8281</v>
      </c>
      <c r="E2114" s="102" t="s">
        <v>1680</v>
      </c>
      <c r="F2114" s="102"/>
      <c r="G2114" s="102" t="s">
        <v>9175</v>
      </c>
      <c r="H2114" s="126" t="s">
        <v>9176</v>
      </c>
      <c r="I2114" s="102" t="s">
        <v>1712</v>
      </c>
      <c r="J2114" s="102">
        <v>1</v>
      </c>
      <c r="K2114" s="102" t="s">
        <v>9177</v>
      </c>
      <c r="L2114" s="102">
        <v>24.9</v>
      </c>
      <c r="M2114" s="103">
        <v>39.200000000000003</v>
      </c>
      <c r="N2114" s="102" t="s">
        <v>77</v>
      </c>
      <c r="O2114" s="102"/>
      <c r="P2114" s="102"/>
      <c r="Q2114" s="102"/>
      <c r="R2114" s="102"/>
      <c r="S2114" s="102"/>
      <c r="T2114" s="23"/>
      <c r="U2114" s="102"/>
      <c r="V2114" s="102"/>
      <c r="W2114" s="150">
        <v>10199658630153</v>
      </c>
      <c r="X2114" s="102" t="s">
        <v>9178</v>
      </c>
      <c r="Y2114" s="102" t="s">
        <v>9178</v>
      </c>
      <c r="Z2114" s="150">
        <v>10199658630153</v>
      </c>
      <c r="AA2114" s="102">
        <v>24.9</v>
      </c>
      <c r="AB2114" s="102">
        <v>14.3</v>
      </c>
      <c r="AC2114" s="102"/>
      <c r="AD2114" s="102"/>
      <c r="AE2114" s="146"/>
    </row>
    <row r="2115" spans="1:31" ht="16.95" customHeight="1" x14ac:dyDescent="0.3">
      <c r="A2115" s="3">
        <v>46082</v>
      </c>
      <c r="B2115" s="100">
        <v>46084</v>
      </c>
      <c r="C2115" s="102" t="s">
        <v>8280</v>
      </c>
      <c r="D2115" s="102" t="s">
        <v>8281</v>
      </c>
      <c r="E2115" s="102" t="s">
        <v>1680</v>
      </c>
      <c r="F2115" s="102"/>
      <c r="G2115" s="102" t="s">
        <v>9179</v>
      </c>
      <c r="H2115" s="126" t="s">
        <v>9180</v>
      </c>
      <c r="I2115" s="102" t="s">
        <v>1712</v>
      </c>
      <c r="J2115" s="102">
        <v>1</v>
      </c>
      <c r="K2115" s="102" t="s">
        <v>9181</v>
      </c>
      <c r="L2115" s="102">
        <v>24.9</v>
      </c>
      <c r="M2115" s="103">
        <v>36.1</v>
      </c>
      <c r="N2115" s="102" t="s">
        <v>77</v>
      </c>
      <c r="O2115" s="102"/>
      <c r="P2115" s="102"/>
      <c r="Q2115" s="102"/>
      <c r="R2115" s="102"/>
      <c r="S2115" s="102"/>
      <c r="T2115" s="23"/>
      <c r="U2115" s="102"/>
      <c r="V2115" s="102"/>
      <c r="W2115" s="150">
        <v>10197375312758</v>
      </c>
      <c r="X2115" s="102" t="s">
        <v>9182</v>
      </c>
      <c r="Y2115" s="102" t="s">
        <v>9182</v>
      </c>
      <c r="Z2115" s="150">
        <v>10197375312758</v>
      </c>
      <c r="AA2115" s="102">
        <v>24.9</v>
      </c>
      <c r="AB2115" s="102">
        <v>11.2</v>
      </c>
      <c r="AC2115" s="102"/>
      <c r="AD2115" s="102"/>
      <c r="AE2115" s="146"/>
    </row>
    <row r="2116" spans="1:31" ht="16.95" customHeight="1" x14ac:dyDescent="0.3">
      <c r="A2116" s="3">
        <v>46082</v>
      </c>
      <c r="B2116" s="100">
        <v>46084</v>
      </c>
      <c r="C2116" s="102" t="s">
        <v>8280</v>
      </c>
      <c r="D2116" s="102" t="s">
        <v>8281</v>
      </c>
      <c r="E2116" s="102" t="s">
        <v>1680</v>
      </c>
      <c r="F2116" s="102"/>
      <c r="G2116" s="102" t="s">
        <v>8420</v>
      </c>
      <c r="H2116" s="126" t="s">
        <v>9183</v>
      </c>
      <c r="I2116" s="102" t="s">
        <v>1712</v>
      </c>
      <c r="J2116" s="102">
        <v>2</v>
      </c>
      <c r="K2116" s="102" t="s">
        <v>9184</v>
      </c>
      <c r="L2116" s="102">
        <v>24.9</v>
      </c>
      <c r="M2116" s="103">
        <v>25.795000000000002</v>
      </c>
      <c r="N2116" s="102" t="s">
        <v>77</v>
      </c>
      <c r="O2116" s="102"/>
      <c r="P2116" s="102"/>
      <c r="Q2116" s="102"/>
      <c r="R2116" s="102"/>
      <c r="S2116" s="102"/>
      <c r="T2116" s="23"/>
      <c r="U2116" s="102"/>
      <c r="V2116" s="102"/>
      <c r="W2116" s="150">
        <v>10162799829528</v>
      </c>
      <c r="X2116" s="102" t="s">
        <v>9185</v>
      </c>
      <c r="Y2116" s="102" t="s">
        <v>9185</v>
      </c>
      <c r="Z2116" s="150">
        <v>10162799829528</v>
      </c>
      <c r="AA2116" s="102">
        <v>49.8</v>
      </c>
      <c r="AB2116" s="102">
        <v>1.79000000000001</v>
      </c>
      <c r="AC2116" s="102"/>
      <c r="AD2116" s="102"/>
      <c r="AE2116" s="146"/>
    </row>
    <row r="2117" spans="1:31" ht="16.95" customHeight="1" x14ac:dyDescent="0.3">
      <c r="A2117" s="3">
        <v>46082</v>
      </c>
      <c r="B2117" s="100">
        <v>46084</v>
      </c>
      <c r="C2117" s="102" t="s">
        <v>8280</v>
      </c>
      <c r="D2117" s="102" t="s">
        <v>8281</v>
      </c>
      <c r="E2117" s="102" t="s">
        <v>1680</v>
      </c>
      <c r="F2117" s="102"/>
      <c r="G2117" s="102" t="s">
        <v>9186</v>
      </c>
      <c r="H2117" s="126" t="s">
        <v>9187</v>
      </c>
      <c r="I2117" s="102" t="s">
        <v>1683</v>
      </c>
      <c r="J2117" s="102">
        <v>1</v>
      </c>
      <c r="K2117" s="102" t="s">
        <v>4363</v>
      </c>
      <c r="L2117" s="102">
        <v>9.9</v>
      </c>
      <c r="M2117" s="103">
        <v>78</v>
      </c>
      <c r="N2117" s="102" t="s">
        <v>77</v>
      </c>
      <c r="O2117" s="102"/>
      <c r="P2117" s="102"/>
      <c r="Q2117" s="102"/>
      <c r="R2117" s="102"/>
      <c r="S2117" s="102"/>
      <c r="T2117" s="23"/>
      <c r="U2117" s="102"/>
      <c r="V2117" s="102"/>
      <c r="W2117" s="150">
        <v>10204435497164</v>
      </c>
      <c r="X2117" s="102" t="s">
        <v>9188</v>
      </c>
      <c r="Y2117" s="102" t="s">
        <v>9188</v>
      </c>
      <c r="Z2117" s="150">
        <v>10204435497164</v>
      </c>
      <c r="AA2117" s="102">
        <v>9.9</v>
      </c>
      <c r="AB2117" s="102">
        <v>68.099999999999994</v>
      </c>
      <c r="AC2117" s="102"/>
      <c r="AD2117" s="102"/>
      <c r="AE2117" s="146"/>
    </row>
    <row r="2118" spans="1:31" ht="16.95" customHeight="1" x14ac:dyDescent="0.3">
      <c r="A2118" s="3">
        <v>46082</v>
      </c>
      <c r="B2118" s="100">
        <v>46084</v>
      </c>
      <c r="C2118" s="102" t="s">
        <v>8348</v>
      </c>
      <c r="D2118" s="102" t="s">
        <v>8349</v>
      </c>
      <c r="E2118" s="102" t="s">
        <v>1680</v>
      </c>
      <c r="F2118" s="102"/>
      <c r="G2118" s="102" t="s">
        <v>1898</v>
      </c>
      <c r="H2118" s="126" t="s">
        <v>9189</v>
      </c>
      <c r="I2118" s="102" t="s">
        <v>1739</v>
      </c>
      <c r="J2118" s="102">
        <v>2</v>
      </c>
      <c r="K2118" s="102" t="s">
        <v>1900</v>
      </c>
      <c r="L2118" s="102">
        <v>24.9</v>
      </c>
      <c r="M2118" s="103">
        <v>40</v>
      </c>
      <c r="N2118" s="102" t="s">
        <v>77</v>
      </c>
      <c r="O2118" s="102"/>
      <c r="P2118" s="102"/>
      <c r="Q2118" s="102"/>
      <c r="R2118" s="102"/>
      <c r="S2118" s="102"/>
      <c r="T2118" s="23"/>
      <c r="U2118" s="102"/>
      <c r="V2118" s="102"/>
      <c r="W2118" s="150">
        <v>10206130343008</v>
      </c>
      <c r="X2118" s="102" t="s">
        <v>9190</v>
      </c>
      <c r="Y2118" s="102" t="s">
        <v>9190</v>
      </c>
      <c r="Z2118" s="150">
        <v>10206130343008</v>
      </c>
      <c r="AA2118" s="102">
        <v>49.8</v>
      </c>
      <c r="AB2118" s="102">
        <v>30.2</v>
      </c>
      <c r="AC2118" s="102"/>
      <c r="AD2118" s="102"/>
      <c r="AE2118" s="146"/>
    </row>
    <row r="2119" spans="1:31" ht="16.95" customHeight="1" x14ac:dyDescent="0.3">
      <c r="A2119" s="3">
        <v>46082</v>
      </c>
      <c r="B2119" s="100">
        <v>46084</v>
      </c>
      <c r="C2119" s="102" t="s">
        <v>8280</v>
      </c>
      <c r="D2119" s="102" t="s">
        <v>8281</v>
      </c>
      <c r="E2119" s="102" t="s">
        <v>1680</v>
      </c>
      <c r="F2119" s="102"/>
      <c r="G2119" s="102" t="s">
        <v>2070</v>
      </c>
      <c r="H2119" s="126" t="s">
        <v>9191</v>
      </c>
      <c r="I2119" s="102" t="s">
        <v>1683</v>
      </c>
      <c r="J2119" s="102">
        <v>8</v>
      </c>
      <c r="K2119" s="102" t="s">
        <v>9192</v>
      </c>
      <c r="L2119" s="102">
        <v>9.9</v>
      </c>
      <c r="M2119" s="103">
        <v>18.453749999999999</v>
      </c>
      <c r="N2119" s="102" t="s">
        <v>77</v>
      </c>
      <c r="O2119" s="102"/>
      <c r="P2119" s="102"/>
      <c r="Q2119" s="102"/>
      <c r="R2119" s="102"/>
      <c r="S2119" s="102"/>
      <c r="T2119" s="23"/>
      <c r="U2119" s="102"/>
      <c r="V2119" s="102"/>
      <c r="W2119" s="150">
        <v>10209202410169</v>
      </c>
      <c r="X2119" s="102" t="s">
        <v>9193</v>
      </c>
      <c r="Y2119" s="102" t="s">
        <v>9193</v>
      </c>
      <c r="Z2119" s="150">
        <v>10209202410169</v>
      </c>
      <c r="AA2119" s="102">
        <v>79.2</v>
      </c>
      <c r="AB2119" s="102">
        <v>68.430000000000007</v>
      </c>
      <c r="AC2119" s="102"/>
      <c r="AD2119" s="102"/>
      <c r="AE2119" s="146"/>
    </row>
    <row r="2120" spans="1:31" ht="16.95" customHeight="1" x14ac:dyDescent="0.3">
      <c r="A2120" s="3">
        <v>46082</v>
      </c>
      <c r="B2120" s="100">
        <v>46084</v>
      </c>
      <c r="C2120" s="102" t="s">
        <v>8280</v>
      </c>
      <c r="D2120" s="102" t="s">
        <v>8281</v>
      </c>
      <c r="E2120" s="102" t="s">
        <v>1680</v>
      </c>
      <c r="F2120" s="102"/>
      <c r="G2120" s="102" t="s">
        <v>9194</v>
      </c>
      <c r="H2120" s="126" t="s">
        <v>9195</v>
      </c>
      <c r="I2120" s="102" t="s">
        <v>1683</v>
      </c>
      <c r="J2120" s="102">
        <v>6</v>
      </c>
      <c r="K2120" s="102" t="s">
        <v>3498</v>
      </c>
      <c r="L2120" s="102">
        <v>9.9</v>
      </c>
      <c r="M2120" s="103">
        <v>37.3333333333333</v>
      </c>
      <c r="N2120" s="102" t="s">
        <v>77</v>
      </c>
      <c r="O2120" s="102"/>
      <c r="P2120" s="102"/>
      <c r="Q2120" s="102"/>
      <c r="R2120" s="102"/>
      <c r="S2120" s="102"/>
      <c r="T2120" s="23"/>
      <c r="U2120" s="102"/>
      <c r="V2120" s="102"/>
      <c r="W2120" s="150">
        <v>10200774398524</v>
      </c>
      <c r="X2120" s="102" t="s">
        <v>3501</v>
      </c>
      <c r="Y2120" s="102" t="s">
        <v>3501</v>
      </c>
      <c r="Z2120" s="150">
        <v>10200774398524</v>
      </c>
      <c r="AA2120" s="102">
        <v>59.4</v>
      </c>
      <c r="AB2120" s="102">
        <v>164.6</v>
      </c>
      <c r="AC2120" s="102"/>
      <c r="AD2120" s="102"/>
      <c r="AE2120" s="146"/>
    </row>
    <row r="2121" spans="1:31" ht="16.95" customHeight="1" x14ac:dyDescent="0.3">
      <c r="A2121" s="3">
        <v>46082</v>
      </c>
      <c r="B2121" s="100">
        <v>46084</v>
      </c>
      <c r="C2121" s="102" t="s">
        <v>8280</v>
      </c>
      <c r="D2121" s="102" t="s">
        <v>8281</v>
      </c>
      <c r="E2121" s="102" t="s">
        <v>1680</v>
      </c>
      <c r="F2121" s="102"/>
      <c r="G2121" s="102" t="s">
        <v>9196</v>
      </c>
      <c r="H2121" s="126" t="s">
        <v>9197</v>
      </c>
      <c r="I2121" s="102" t="s">
        <v>1739</v>
      </c>
      <c r="J2121" s="102">
        <v>2</v>
      </c>
      <c r="K2121" s="102" t="s">
        <v>3136</v>
      </c>
      <c r="L2121" s="102">
        <v>24.9</v>
      </c>
      <c r="M2121" s="103">
        <v>48.8</v>
      </c>
      <c r="N2121" s="102" t="s">
        <v>77</v>
      </c>
      <c r="O2121" s="102"/>
      <c r="P2121" s="102"/>
      <c r="Q2121" s="102"/>
      <c r="R2121" s="102"/>
      <c r="S2121" s="102"/>
      <c r="T2121" s="23"/>
      <c r="U2121" s="102"/>
      <c r="V2121" s="102"/>
      <c r="W2121" s="150">
        <v>10202762127235</v>
      </c>
      <c r="X2121" s="102" t="s">
        <v>3430</v>
      </c>
      <c r="Y2121" s="102" t="s">
        <v>3430</v>
      </c>
      <c r="Z2121" s="150">
        <v>10202762127235</v>
      </c>
      <c r="AA2121" s="102">
        <v>49.8</v>
      </c>
      <c r="AB2121" s="102">
        <v>47.8</v>
      </c>
      <c r="AC2121" s="102"/>
      <c r="AD2121" s="102"/>
      <c r="AE2121" s="146"/>
    </row>
    <row r="2122" spans="1:31" ht="16.95" customHeight="1" x14ac:dyDescent="0.3">
      <c r="A2122" s="3">
        <v>46082</v>
      </c>
      <c r="B2122" s="100">
        <v>46084</v>
      </c>
      <c r="C2122" s="102" t="s">
        <v>8280</v>
      </c>
      <c r="D2122" s="102" t="s">
        <v>8281</v>
      </c>
      <c r="E2122" s="102" t="s">
        <v>1680</v>
      </c>
      <c r="F2122" s="102"/>
      <c r="G2122" s="102" t="s">
        <v>2576</v>
      </c>
      <c r="H2122" s="126" t="s">
        <v>9198</v>
      </c>
      <c r="I2122" s="102" t="s">
        <v>1690</v>
      </c>
      <c r="J2122" s="102">
        <v>2</v>
      </c>
      <c r="K2122" s="102" t="s">
        <v>2578</v>
      </c>
      <c r="L2122" s="102">
        <v>9.9</v>
      </c>
      <c r="M2122" s="103">
        <v>28</v>
      </c>
      <c r="N2122" s="102" t="s">
        <v>77</v>
      </c>
      <c r="O2122" s="102"/>
      <c r="P2122" s="102"/>
      <c r="Q2122" s="102"/>
      <c r="R2122" s="102"/>
      <c r="S2122" s="102"/>
      <c r="T2122" s="23"/>
      <c r="U2122" s="102"/>
      <c r="V2122" s="102"/>
      <c r="W2122" s="150">
        <v>10202535623604</v>
      </c>
      <c r="X2122" s="102" t="s">
        <v>9199</v>
      </c>
      <c r="Y2122" s="102" t="s">
        <v>9199</v>
      </c>
      <c r="Z2122" s="150">
        <v>10202535623604</v>
      </c>
      <c r="AA2122" s="102">
        <v>19.8</v>
      </c>
      <c r="AB2122" s="102">
        <v>36.200000000000003</v>
      </c>
      <c r="AC2122" s="102"/>
      <c r="AD2122" s="102"/>
      <c r="AE2122" s="146"/>
    </row>
    <row r="2123" spans="1:31" ht="16.95" customHeight="1" x14ac:dyDescent="0.3">
      <c r="A2123" s="3">
        <v>46082</v>
      </c>
      <c r="B2123" s="100">
        <v>46084</v>
      </c>
      <c r="C2123" s="102" t="s">
        <v>8280</v>
      </c>
      <c r="D2123" s="102" t="s">
        <v>8281</v>
      </c>
      <c r="E2123" s="102" t="s">
        <v>1680</v>
      </c>
      <c r="F2123" s="102"/>
      <c r="G2123" s="102" t="s">
        <v>8752</v>
      </c>
      <c r="H2123" s="126" t="s">
        <v>9200</v>
      </c>
      <c r="I2123" s="102" t="s">
        <v>1712</v>
      </c>
      <c r="J2123" s="102">
        <v>2</v>
      </c>
      <c r="K2123" s="102" t="s">
        <v>2959</v>
      </c>
      <c r="L2123" s="102">
        <v>24.9</v>
      </c>
      <c r="M2123" s="103">
        <v>28.45</v>
      </c>
      <c r="N2123" s="102" t="s">
        <v>77</v>
      </c>
      <c r="O2123" s="102"/>
      <c r="P2123" s="102"/>
      <c r="Q2123" s="102"/>
      <c r="R2123" s="102"/>
      <c r="S2123" s="102"/>
      <c r="T2123" s="23"/>
      <c r="U2123" s="102"/>
      <c r="V2123" s="102"/>
      <c r="W2123" s="150">
        <v>10075962343691</v>
      </c>
      <c r="X2123" s="102" t="s">
        <v>9201</v>
      </c>
      <c r="Y2123" s="102" t="s">
        <v>9201</v>
      </c>
      <c r="Z2123" s="150">
        <v>10075962343691</v>
      </c>
      <c r="AA2123" s="102">
        <v>49.8</v>
      </c>
      <c r="AB2123" s="102">
        <v>7.1</v>
      </c>
      <c r="AC2123" s="102"/>
      <c r="AD2123" s="102"/>
      <c r="AE2123" s="146"/>
    </row>
    <row r="2124" spans="1:31" ht="16.95" customHeight="1" x14ac:dyDescent="0.3">
      <c r="A2124" s="3">
        <v>46082</v>
      </c>
      <c r="B2124" s="100">
        <v>46084</v>
      </c>
      <c r="C2124" s="102" t="s">
        <v>8280</v>
      </c>
      <c r="D2124" s="102" t="s">
        <v>8281</v>
      </c>
      <c r="E2124" s="102" t="s">
        <v>1680</v>
      </c>
      <c r="F2124" s="102"/>
      <c r="G2124" s="102" t="s">
        <v>2879</v>
      </c>
      <c r="H2124" s="126" t="s">
        <v>9202</v>
      </c>
      <c r="I2124" s="102" t="s">
        <v>1845</v>
      </c>
      <c r="J2124" s="102">
        <v>9</v>
      </c>
      <c r="K2124" s="102" t="s">
        <v>9203</v>
      </c>
      <c r="L2124" s="102">
        <v>8.9</v>
      </c>
      <c r="M2124" s="103">
        <v>18.7777777777778</v>
      </c>
      <c r="N2124" s="102" t="s">
        <v>77</v>
      </c>
      <c r="O2124" s="102"/>
      <c r="P2124" s="102"/>
      <c r="Q2124" s="102"/>
      <c r="R2124" s="102"/>
      <c r="S2124" s="102"/>
      <c r="T2124" s="23"/>
      <c r="U2124" s="102"/>
      <c r="V2124" s="102"/>
      <c r="W2124" s="150">
        <v>10207276653018</v>
      </c>
      <c r="X2124" s="102" t="s">
        <v>9204</v>
      </c>
      <c r="Y2124" s="102" t="s">
        <v>9204</v>
      </c>
      <c r="Z2124" s="150">
        <v>10207276653018</v>
      </c>
      <c r="AA2124" s="102">
        <v>80.099999999999994</v>
      </c>
      <c r="AB2124" s="102">
        <v>88.9</v>
      </c>
      <c r="AC2124" s="102"/>
      <c r="AD2124" s="102"/>
      <c r="AE2124" s="156"/>
    </row>
    <row r="2125" spans="1:31" ht="16.95" customHeight="1" x14ac:dyDescent="0.3">
      <c r="A2125" s="3">
        <v>46082</v>
      </c>
      <c r="B2125" s="100">
        <v>46084</v>
      </c>
      <c r="C2125" s="102" t="s">
        <v>8348</v>
      </c>
      <c r="D2125" s="102" t="s">
        <v>8349</v>
      </c>
      <c r="E2125" s="102" t="s">
        <v>1680</v>
      </c>
      <c r="F2125" s="102"/>
      <c r="G2125" s="102" t="s">
        <v>1898</v>
      </c>
      <c r="H2125" s="126" t="s">
        <v>9205</v>
      </c>
      <c r="I2125" s="102" t="s">
        <v>1845</v>
      </c>
      <c r="J2125" s="102">
        <v>8</v>
      </c>
      <c r="K2125" s="102" t="s">
        <v>1924</v>
      </c>
      <c r="L2125" s="102">
        <v>8.9</v>
      </c>
      <c r="M2125" s="103">
        <v>12.5</v>
      </c>
      <c r="N2125" s="102" t="s">
        <v>77</v>
      </c>
      <c r="O2125" s="102"/>
      <c r="P2125" s="102"/>
      <c r="Q2125" s="102"/>
      <c r="R2125" s="102"/>
      <c r="S2125" s="102"/>
      <c r="T2125" s="23"/>
      <c r="U2125" s="102"/>
      <c r="V2125" s="102"/>
      <c r="W2125" s="150">
        <v>10206130343010</v>
      </c>
      <c r="X2125" s="102" t="s">
        <v>9206</v>
      </c>
      <c r="Y2125" s="102" t="s">
        <v>9206</v>
      </c>
      <c r="Z2125" s="150">
        <v>10206130343010</v>
      </c>
      <c r="AA2125" s="102">
        <v>71.2</v>
      </c>
      <c r="AB2125" s="102">
        <v>28.8</v>
      </c>
      <c r="AC2125" s="102"/>
      <c r="AD2125" s="102"/>
      <c r="AE2125" s="156"/>
    </row>
    <row r="2126" spans="1:31" ht="16.95" customHeight="1" x14ac:dyDescent="0.3">
      <c r="A2126" s="3">
        <v>46082</v>
      </c>
      <c r="B2126" s="100">
        <v>46084</v>
      </c>
      <c r="C2126" s="102" t="s">
        <v>8348</v>
      </c>
      <c r="D2126" s="102" t="s">
        <v>8349</v>
      </c>
      <c r="E2126" s="102" t="s">
        <v>1680</v>
      </c>
      <c r="F2126" s="102"/>
      <c r="G2126" s="102" t="s">
        <v>1898</v>
      </c>
      <c r="H2126" s="126" t="s">
        <v>9207</v>
      </c>
      <c r="I2126" s="102" t="s">
        <v>1701</v>
      </c>
      <c r="J2126" s="102">
        <v>6</v>
      </c>
      <c r="K2126" s="102" t="s">
        <v>1900</v>
      </c>
      <c r="L2126" s="102">
        <v>8.9</v>
      </c>
      <c r="M2126" s="103">
        <v>13.3333333333333</v>
      </c>
      <c r="N2126" s="102" t="s">
        <v>77</v>
      </c>
      <c r="O2126" s="102"/>
      <c r="P2126" s="102"/>
      <c r="Q2126" s="102"/>
      <c r="R2126" s="102"/>
      <c r="S2126" s="102"/>
      <c r="T2126" s="23"/>
      <c r="U2126" s="102"/>
      <c r="V2126" s="102"/>
      <c r="W2126" s="150">
        <v>10176854835078</v>
      </c>
      <c r="X2126" s="102" t="s">
        <v>9208</v>
      </c>
      <c r="Y2126" s="102" t="s">
        <v>9208</v>
      </c>
      <c r="Z2126" s="150">
        <v>10176854835078</v>
      </c>
      <c r="AA2126" s="102">
        <v>53.4</v>
      </c>
      <c r="AB2126" s="102">
        <v>26.6</v>
      </c>
      <c r="AC2126" s="102"/>
      <c r="AD2126" s="102"/>
      <c r="AE2126" s="156"/>
    </row>
    <row r="2127" spans="1:31" ht="16.95" customHeight="1" x14ac:dyDescent="0.3">
      <c r="A2127" s="3">
        <v>46082</v>
      </c>
      <c r="B2127" s="100">
        <v>46084</v>
      </c>
      <c r="C2127" s="102" t="s">
        <v>8280</v>
      </c>
      <c r="D2127" s="102" t="s">
        <v>8281</v>
      </c>
      <c r="E2127" s="102" t="s">
        <v>1680</v>
      </c>
      <c r="F2127" s="102"/>
      <c r="G2127" s="102" t="s">
        <v>9209</v>
      </c>
      <c r="H2127" s="126" t="s">
        <v>9210</v>
      </c>
      <c r="I2127" s="102" t="s">
        <v>1712</v>
      </c>
      <c r="J2127" s="102">
        <v>2</v>
      </c>
      <c r="K2127" s="102" t="s">
        <v>2255</v>
      </c>
      <c r="L2127" s="102">
        <v>24.9</v>
      </c>
      <c r="M2127" s="103">
        <v>37.299999999999997</v>
      </c>
      <c r="N2127" s="102" t="s">
        <v>77</v>
      </c>
      <c r="O2127" s="102"/>
      <c r="P2127" s="102"/>
      <c r="Q2127" s="102"/>
      <c r="R2127" s="102"/>
      <c r="S2127" s="102"/>
      <c r="T2127" s="23"/>
      <c r="U2127" s="102"/>
      <c r="V2127" s="102"/>
      <c r="W2127" s="150">
        <v>10208475622774</v>
      </c>
      <c r="X2127" s="102" t="s">
        <v>2258</v>
      </c>
      <c r="Y2127" s="102" t="s">
        <v>2258</v>
      </c>
      <c r="Z2127" s="150">
        <v>10208475622774</v>
      </c>
      <c r="AA2127" s="102">
        <v>49.8</v>
      </c>
      <c r="AB2127" s="102">
        <v>24.8</v>
      </c>
      <c r="AC2127" s="102"/>
      <c r="AD2127" s="102"/>
      <c r="AE2127" s="156"/>
    </row>
    <row r="2128" spans="1:31" ht="16.95" customHeight="1" x14ac:dyDescent="0.3">
      <c r="A2128" s="3">
        <v>46082</v>
      </c>
      <c r="B2128" s="100">
        <v>46084</v>
      </c>
      <c r="C2128" s="102" t="s">
        <v>8348</v>
      </c>
      <c r="D2128" s="102" t="s">
        <v>8349</v>
      </c>
      <c r="E2128" s="102" t="s">
        <v>1680</v>
      </c>
      <c r="F2128" s="102"/>
      <c r="G2128" s="102" t="s">
        <v>1898</v>
      </c>
      <c r="H2128" s="126" t="s">
        <v>9211</v>
      </c>
      <c r="I2128" s="102" t="s">
        <v>1683</v>
      </c>
      <c r="J2128" s="102">
        <v>6</v>
      </c>
      <c r="K2128" s="102" t="s">
        <v>1924</v>
      </c>
      <c r="L2128" s="102">
        <v>9.9</v>
      </c>
      <c r="M2128" s="103">
        <v>16.6666666666667</v>
      </c>
      <c r="N2128" s="102" t="s">
        <v>77</v>
      </c>
      <c r="O2128" s="102"/>
      <c r="P2128" s="102"/>
      <c r="Q2128" s="102"/>
      <c r="R2128" s="102"/>
      <c r="S2128" s="102"/>
      <c r="T2128" s="23"/>
      <c r="U2128" s="102"/>
      <c r="V2128" s="102"/>
      <c r="W2128" s="150">
        <v>10206164441742</v>
      </c>
      <c r="X2128" s="102" t="s">
        <v>9212</v>
      </c>
      <c r="Y2128" s="102" t="s">
        <v>9212</v>
      </c>
      <c r="Z2128" s="150">
        <v>10206164441742</v>
      </c>
      <c r="AA2128" s="102">
        <v>59.4</v>
      </c>
      <c r="AB2128" s="102">
        <v>40.6</v>
      </c>
      <c r="AC2128" s="102"/>
      <c r="AD2128" s="102"/>
      <c r="AE2128" s="156"/>
    </row>
    <row r="2129" spans="1:31" ht="16.95" customHeight="1" x14ac:dyDescent="0.3">
      <c r="A2129" s="3">
        <v>46082</v>
      </c>
      <c r="B2129" s="100">
        <v>46084</v>
      </c>
      <c r="C2129" s="102" t="s">
        <v>8280</v>
      </c>
      <c r="D2129" s="102" t="s">
        <v>8281</v>
      </c>
      <c r="E2129" s="102" t="s">
        <v>1680</v>
      </c>
      <c r="F2129" s="102"/>
      <c r="G2129" s="102" t="s">
        <v>9151</v>
      </c>
      <c r="H2129" s="126" t="s">
        <v>9213</v>
      </c>
      <c r="I2129" s="102" t="s">
        <v>1683</v>
      </c>
      <c r="J2129" s="102">
        <v>6</v>
      </c>
      <c r="K2129" s="102" t="s">
        <v>9214</v>
      </c>
      <c r="L2129" s="102">
        <v>9.9</v>
      </c>
      <c r="M2129" s="103">
        <v>16.948333333333299</v>
      </c>
      <c r="N2129" s="102" t="s">
        <v>77</v>
      </c>
      <c r="O2129" s="102"/>
      <c r="P2129" s="102"/>
      <c r="Q2129" s="102"/>
      <c r="R2129" s="102"/>
      <c r="S2129" s="102"/>
      <c r="T2129" s="23"/>
      <c r="U2129" s="102"/>
      <c r="V2129" s="102"/>
      <c r="W2129" s="150">
        <v>10153974513420</v>
      </c>
      <c r="X2129" s="102" t="s">
        <v>9215</v>
      </c>
      <c r="Y2129" s="102" t="s">
        <v>9215</v>
      </c>
      <c r="Z2129" s="150">
        <v>10153974513420</v>
      </c>
      <c r="AA2129" s="102">
        <v>59.4</v>
      </c>
      <c r="AB2129" s="102">
        <v>42.29</v>
      </c>
      <c r="AC2129" s="102"/>
      <c r="AD2129" s="102"/>
      <c r="AE2129" s="156"/>
    </row>
    <row r="2130" spans="1:31" ht="16.95" customHeight="1" x14ac:dyDescent="0.3">
      <c r="A2130" s="3">
        <v>46082</v>
      </c>
      <c r="B2130" s="100">
        <v>46084</v>
      </c>
      <c r="C2130" s="102" t="s">
        <v>8280</v>
      </c>
      <c r="D2130" s="102" t="s">
        <v>8281</v>
      </c>
      <c r="E2130" s="102" t="s">
        <v>1680</v>
      </c>
      <c r="F2130" s="102"/>
      <c r="G2130" s="102" t="s">
        <v>5627</v>
      </c>
      <c r="H2130" s="126" t="s">
        <v>9216</v>
      </c>
      <c r="I2130" s="102" t="s">
        <v>1690</v>
      </c>
      <c r="J2130" s="102">
        <v>1</v>
      </c>
      <c r="K2130" s="102" t="s">
        <v>2023</v>
      </c>
      <c r="L2130" s="102">
        <v>9.9</v>
      </c>
      <c r="M2130" s="103">
        <v>60</v>
      </c>
      <c r="N2130" s="102" t="s">
        <v>77</v>
      </c>
      <c r="O2130" s="102"/>
      <c r="P2130" s="102"/>
      <c r="Q2130" s="102"/>
      <c r="R2130" s="102"/>
      <c r="S2130" s="102"/>
      <c r="T2130" s="23"/>
      <c r="U2130" s="102"/>
      <c r="V2130" s="102"/>
      <c r="W2130" s="150">
        <v>10203776215353</v>
      </c>
      <c r="X2130" s="102" t="s">
        <v>9217</v>
      </c>
      <c r="Y2130" s="102" t="s">
        <v>9217</v>
      </c>
      <c r="Z2130" s="150">
        <v>10203776215353</v>
      </c>
      <c r="AA2130" s="102">
        <v>9.9</v>
      </c>
      <c r="AB2130" s="102">
        <v>50.1</v>
      </c>
      <c r="AC2130" s="102"/>
      <c r="AD2130" s="102"/>
      <c r="AE2130" s="156"/>
    </row>
    <row r="2131" spans="1:31" ht="16.95" customHeight="1" x14ac:dyDescent="0.3">
      <c r="A2131" s="3">
        <v>46082</v>
      </c>
      <c r="B2131" s="100">
        <v>46084</v>
      </c>
      <c r="C2131" s="102" t="s">
        <v>8280</v>
      </c>
      <c r="D2131" s="102" t="s">
        <v>8281</v>
      </c>
      <c r="E2131" s="102" t="s">
        <v>1680</v>
      </c>
      <c r="F2131" s="102"/>
      <c r="G2131" s="102" t="s">
        <v>5659</v>
      </c>
      <c r="H2131" s="126" t="s">
        <v>9218</v>
      </c>
      <c r="I2131" s="102" t="s">
        <v>1712</v>
      </c>
      <c r="J2131" s="102">
        <v>2</v>
      </c>
      <c r="K2131" s="102" t="s">
        <v>9219</v>
      </c>
      <c r="L2131" s="102">
        <v>24.9</v>
      </c>
      <c r="M2131" s="103">
        <v>64.5</v>
      </c>
      <c r="N2131" s="102" t="s">
        <v>77</v>
      </c>
      <c r="O2131" s="102"/>
      <c r="P2131" s="102"/>
      <c r="Q2131" s="102"/>
      <c r="R2131" s="102"/>
      <c r="S2131" s="102"/>
      <c r="T2131" s="23"/>
      <c r="U2131" s="102"/>
      <c r="V2131" s="102"/>
      <c r="W2131" s="150">
        <v>10202437310416</v>
      </c>
      <c r="X2131" s="102" t="s">
        <v>3062</v>
      </c>
      <c r="Y2131" s="102" t="s">
        <v>3062</v>
      </c>
      <c r="Z2131" s="150">
        <v>10202437310416</v>
      </c>
      <c r="AA2131" s="102">
        <v>49.8</v>
      </c>
      <c r="AB2131" s="102">
        <v>79.2</v>
      </c>
      <c r="AC2131" s="102"/>
      <c r="AD2131" s="102"/>
      <c r="AE2131" s="156"/>
    </row>
    <row r="2132" spans="1:31" ht="16.95" customHeight="1" x14ac:dyDescent="0.3">
      <c r="A2132" s="3">
        <v>46082</v>
      </c>
      <c r="B2132" s="100">
        <v>46084</v>
      </c>
      <c r="C2132" s="102" t="s">
        <v>8280</v>
      </c>
      <c r="D2132" s="102" t="s">
        <v>8281</v>
      </c>
      <c r="E2132" s="102" t="s">
        <v>1680</v>
      </c>
      <c r="F2132" s="102"/>
      <c r="G2132" s="102" t="s">
        <v>9220</v>
      </c>
      <c r="H2132" s="126" t="s">
        <v>9221</v>
      </c>
      <c r="I2132" s="102" t="s">
        <v>1683</v>
      </c>
      <c r="J2132" s="102">
        <v>1</v>
      </c>
      <c r="K2132" s="102" t="s">
        <v>9222</v>
      </c>
      <c r="L2132" s="102">
        <v>9.9</v>
      </c>
      <c r="M2132" s="103">
        <v>48.7</v>
      </c>
      <c r="N2132" s="102" t="s">
        <v>77</v>
      </c>
      <c r="O2132" s="102"/>
      <c r="P2132" s="102"/>
      <c r="Q2132" s="102"/>
      <c r="R2132" s="102"/>
      <c r="S2132" s="102"/>
      <c r="T2132" s="23"/>
      <c r="U2132" s="102"/>
      <c r="V2132" s="102"/>
      <c r="W2132" s="150">
        <v>10209563653801</v>
      </c>
      <c r="X2132" s="102" t="s">
        <v>9223</v>
      </c>
      <c r="Y2132" s="102" t="s">
        <v>9223</v>
      </c>
      <c r="Z2132" s="150">
        <v>10209563653801</v>
      </c>
      <c r="AA2132" s="102">
        <v>9.9</v>
      </c>
      <c r="AB2132" s="102">
        <v>38.799999999999997</v>
      </c>
      <c r="AC2132" s="102"/>
      <c r="AD2132" s="102"/>
      <c r="AE2132" s="156"/>
    </row>
    <row r="2133" spans="1:31" ht="16.95" customHeight="1" x14ac:dyDescent="0.3">
      <c r="A2133" s="3">
        <v>46082</v>
      </c>
      <c r="B2133" s="100">
        <v>46084</v>
      </c>
      <c r="C2133" s="102" t="s">
        <v>8348</v>
      </c>
      <c r="D2133" s="102" t="s">
        <v>8349</v>
      </c>
      <c r="E2133" s="102" t="s">
        <v>1680</v>
      </c>
      <c r="F2133" s="102"/>
      <c r="G2133" s="102" t="s">
        <v>1997</v>
      </c>
      <c r="H2133" s="126" t="s">
        <v>9224</v>
      </c>
      <c r="I2133" s="102" t="s">
        <v>1690</v>
      </c>
      <c r="J2133" s="102">
        <v>6</v>
      </c>
      <c r="K2133" s="102" t="s">
        <v>1924</v>
      </c>
      <c r="L2133" s="102">
        <v>9.9</v>
      </c>
      <c r="M2133" s="103">
        <v>16.6666666666667</v>
      </c>
      <c r="N2133" s="102" t="s">
        <v>77</v>
      </c>
      <c r="O2133" s="102"/>
      <c r="P2133" s="102"/>
      <c r="Q2133" s="102"/>
      <c r="R2133" s="102"/>
      <c r="S2133" s="102"/>
      <c r="T2133" s="23"/>
      <c r="U2133" s="102"/>
      <c r="V2133" s="102"/>
      <c r="W2133" s="150">
        <v>10209009306704</v>
      </c>
      <c r="X2133" s="102" t="s">
        <v>9225</v>
      </c>
      <c r="Y2133" s="102" t="s">
        <v>9225</v>
      </c>
      <c r="Z2133" s="150">
        <v>10209009306704</v>
      </c>
      <c r="AA2133" s="102">
        <v>59.4</v>
      </c>
      <c r="AB2133" s="102">
        <v>40.6</v>
      </c>
      <c r="AC2133" s="102"/>
      <c r="AD2133" s="102"/>
      <c r="AE2133" s="156"/>
    </row>
    <row r="2134" spans="1:31" ht="16.95" customHeight="1" x14ac:dyDescent="0.3">
      <c r="A2134" s="3">
        <v>46082</v>
      </c>
      <c r="B2134" s="100">
        <v>46084</v>
      </c>
      <c r="C2134" s="102" t="s">
        <v>8280</v>
      </c>
      <c r="D2134" s="102" t="s">
        <v>8281</v>
      </c>
      <c r="E2134" s="102" t="s">
        <v>1680</v>
      </c>
      <c r="F2134" s="102"/>
      <c r="G2134" s="102" t="s">
        <v>8310</v>
      </c>
      <c r="H2134" s="126" t="s">
        <v>9226</v>
      </c>
      <c r="I2134" s="102" t="s">
        <v>1683</v>
      </c>
      <c r="J2134" s="102">
        <v>6</v>
      </c>
      <c r="K2134" s="102" t="s">
        <v>2807</v>
      </c>
      <c r="L2134" s="102">
        <v>9.9</v>
      </c>
      <c r="M2134" s="103">
        <v>34.5</v>
      </c>
      <c r="N2134" s="102" t="s">
        <v>77</v>
      </c>
      <c r="O2134" s="102"/>
      <c r="P2134" s="102"/>
      <c r="Q2134" s="102"/>
      <c r="R2134" s="102"/>
      <c r="S2134" s="102"/>
      <c r="T2134" s="23"/>
      <c r="U2134" s="102"/>
      <c r="V2134" s="102"/>
      <c r="W2134" s="150">
        <v>10201900538453</v>
      </c>
      <c r="X2134" s="102" t="s">
        <v>2810</v>
      </c>
      <c r="Y2134" s="102" t="s">
        <v>2810</v>
      </c>
      <c r="Z2134" s="150">
        <v>10201900538453</v>
      </c>
      <c r="AA2134" s="102">
        <v>59.4</v>
      </c>
      <c r="AB2134" s="102">
        <v>147.6</v>
      </c>
      <c r="AC2134" s="102"/>
      <c r="AD2134" s="102"/>
      <c r="AE2134" s="156"/>
    </row>
    <row r="2135" spans="1:31" ht="16.95" customHeight="1" x14ac:dyDescent="0.3">
      <c r="A2135" s="3">
        <v>46082</v>
      </c>
      <c r="B2135" s="100">
        <v>46084</v>
      </c>
      <c r="C2135" s="102" t="s">
        <v>8280</v>
      </c>
      <c r="D2135" s="102" t="s">
        <v>8281</v>
      </c>
      <c r="E2135" s="102" t="s">
        <v>1680</v>
      </c>
      <c r="F2135" s="102"/>
      <c r="G2135" s="102" t="s">
        <v>2879</v>
      </c>
      <c r="H2135" s="126" t="s">
        <v>9227</v>
      </c>
      <c r="I2135" s="102" t="s">
        <v>1845</v>
      </c>
      <c r="J2135" s="102">
        <v>9</v>
      </c>
      <c r="K2135" s="102" t="s">
        <v>9228</v>
      </c>
      <c r="L2135" s="102">
        <v>8.9</v>
      </c>
      <c r="M2135" s="103">
        <v>17.977777777777799</v>
      </c>
      <c r="N2135" s="102" t="s">
        <v>77</v>
      </c>
      <c r="O2135" s="102"/>
      <c r="P2135" s="102"/>
      <c r="Q2135" s="102"/>
      <c r="R2135" s="102"/>
      <c r="S2135" s="102"/>
      <c r="T2135" s="23"/>
      <c r="U2135" s="102"/>
      <c r="V2135" s="102"/>
      <c r="W2135" s="150">
        <v>10207276906956</v>
      </c>
      <c r="X2135" s="102" t="s">
        <v>9204</v>
      </c>
      <c r="Y2135" s="102" t="s">
        <v>9204</v>
      </c>
      <c r="Z2135" s="150">
        <v>10207276906956</v>
      </c>
      <c r="AA2135" s="102">
        <v>80.099999999999994</v>
      </c>
      <c r="AB2135" s="102">
        <v>81.7</v>
      </c>
      <c r="AC2135" s="102"/>
      <c r="AD2135" s="102"/>
      <c r="AE2135" s="156"/>
    </row>
    <row r="2136" spans="1:31" ht="16.95" customHeight="1" x14ac:dyDescent="0.3">
      <c r="A2136" s="3">
        <v>46082</v>
      </c>
      <c r="B2136" s="100">
        <v>46084</v>
      </c>
      <c r="C2136" s="102" t="s">
        <v>8280</v>
      </c>
      <c r="D2136" s="102" t="s">
        <v>8281</v>
      </c>
      <c r="E2136" s="102" t="s">
        <v>1680</v>
      </c>
      <c r="F2136" s="102"/>
      <c r="G2136" s="102" t="s">
        <v>9229</v>
      </c>
      <c r="H2136" s="126" t="s">
        <v>9230</v>
      </c>
      <c r="I2136" s="102" t="s">
        <v>1712</v>
      </c>
      <c r="J2136" s="102">
        <v>2</v>
      </c>
      <c r="K2136" s="102" t="s">
        <v>2769</v>
      </c>
      <c r="L2136" s="102">
        <v>24.9</v>
      </c>
      <c r="M2136" s="103">
        <v>34</v>
      </c>
      <c r="N2136" s="102" t="s">
        <v>77</v>
      </c>
      <c r="O2136" s="102"/>
      <c r="P2136" s="102"/>
      <c r="Q2136" s="102"/>
      <c r="R2136" s="102"/>
      <c r="S2136" s="102"/>
      <c r="T2136" s="23"/>
      <c r="U2136" s="102"/>
      <c r="V2136" s="102"/>
      <c r="W2136" s="150">
        <v>10172902637856</v>
      </c>
      <c r="X2136" s="102" t="s">
        <v>2772</v>
      </c>
      <c r="Y2136" s="102" t="s">
        <v>2772</v>
      </c>
      <c r="Z2136" s="150">
        <v>10172902637856</v>
      </c>
      <c r="AA2136" s="102">
        <v>49.8</v>
      </c>
      <c r="AB2136" s="102">
        <v>18.2</v>
      </c>
      <c r="AC2136" s="102"/>
      <c r="AD2136" s="102"/>
      <c r="AE2136" s="156"/>
    </row>
    <row r="2137" spans="1:31" ht="16.95" customHeight="1" x14ac:dyDescent="0.3">
      <c r="A2137" s="3">
        <v>46082</v>
      </c>
      <c r="B2137" s="100">
        <v>46084</v>
      </c>
      <c r="C2137" s="102" t="s">
        <v>8280</v>
      </c>
      <c r="D2137" s="102" t="s">
        <v>8281</v>
      </c>
      <c r="E2137" s="102" t="s">
        <v>1680</v>
      </c>
      <c r="F2137" s="102"/>
      <c r="G2137" s="102" t="s">
        <v>9231</v>
      </c>
      <c r="H2137" s="126" t="s">
        <v>9232</v>
      </c>
      <c r="I2137" s="102" t="s">
        <v>1712</v>
      </c>
      <c r="J2137" s="102">
        <v>4</v>
      </c>
      <c r="K2137" s="102" t="s">
        <v>9233</v>
      </c>
      <c r="L2137" s="102">
        <v>24.9</v>
      </c>
      <c r="M2137" s="103">
        <v>37.524999999999999</v>
      </c>
      <c r="N2137" s="102" t="s">
        <v>77</v>
      </c>
      <c r="O2137" s="102"/>
      <c r="P2137" s="102"/>
      <c r="Q2137" s="102"/>
      <c r="R2137" s="102"/>
      <c r="S2137" s="102"/>
      <c r="T2137" s="23"/>
      <c r="U2137" s="102"/>
      <c r="V2137" s="102"/>
      <c r="W2137" s="150">
        <v>10175951032478</v>
      </c>
      <c r="X2137" s="102" t="s">
        <v>3058</v>
      </c>
      <c r="Y2137" s="102" t="s">
        <v>3058</v>
      </c>
      <c r="Z2137" s="150">
        <v>10175951032478</v>
      </c>
      <c r="AA2137" s="102">
        <v>99.6</v>
      </c>
      <c r="AB2137" s="102">
        <v>50.5</v>
      </c>
      <c r="AC2137" s="102"/>
      <c r="AD2137" s="102"/>
      <c r="AE2137" s="156"/>
    </row>
    <row r="2138" spans="1:31" ht="16.95" customHeight="1" x14ac:dyDescent="0.3">
      <c r="A2138" s="3">
        <v>46082</v>
      </c>
      <c r="B2138" s="100">
        <v>46084</v>
      </c>
      <c r="C2138" s="102" t="s">
        <v>8280</v>
      </c>
      <c r="D2138" s="102" t="s">
        <v>8281</v>
      </c>
      <c r="E2138" s="102" t="s">
        <v>1680</v>
      </c>
      <c r="F2138" s="102"/>
      <c r="G2138" s="102" t="s">
        <v>4066</v>
      </c>
      <c r="H2138" s="126" t="s">
        <v>9234</v>
      </c>
      <c r="I2138" s="102" t="s">
        <v>1712</v>
      </c>
      <c r="J2138" s="102">
        <v>1</v>
      </c>
      <c r="K2138" s="102" t="s">
        <v>9235</v>
      </c>
      <c r="L2138" s="102">
        <v>24.9</v>
      </c>
      <c r="M2138" s="103">
        <v>35.96</v>
      </c>
      <c r="N2138" s="102" t="s">
        <v>77</v>
      </c>
      <c r="O2138" s="102"/>
      <c r="P2138" s="102"/>
      <c r="Q2138" s="102"/>
      <c r="R2138" s="102"/>
      <c r="S2138" s="102"/>
      <c r="T2138" s="23"/>
      <c r="U2138" s="102"/>
      <c r="V2138" s="102"/>
      <c r="W2138" s="150">
        <v>10155740691556</v>
      </c>
      <c r="X2138" s="102" t="s">
        <v>9236</v>
      </c>
      <c r="Y2138" s="102" t="s">
        <v>9236</v>
      </c>
      <c r="Z2138" s="150">
        <v>10155740691556</v>
      </c>
      <c r="AA2138" s="102">
        <v>24.9</v>
      </c>
      <c r="AB2138" s="102">
        <v>11.06</v>
      </c>
      <c r="AC2138" s="102"/>
      <c r="AD2138" s="102"/>
      <c r="AE2138" s="156"/>
    </row>
    <row r="2139" spans="1:31" ht="16.95" customHeight="1" x14ac:dyDescent="0.3">
      <c r="A2139" s="3">
        <v>46082</v>
      </c>
      <c r="B2139" s="100">
        <v>46084</v>
      </c>
      <c r="C2139" s="102" t="s">
        <v>8280</v>
      </c>
      <c r="D2139" s="102" t="s">
        <v>8281</v>
      </c>
      <c r="E2139" s="102" t="s">
        <v>1680</v>
      </c>
      <c r="F2139" s="102"/>
      <c r="G2139" s="102" t="s">
        <v>9229</v>
      </c>
      <c r="H2139" s="126" t="s">
        <v>9237</v>
      </c>
      <c r="I2139" s="102" t="s">
        <v>1739</v>
      </c>
      <c r="J2139" s="102">
        <v>2</v>
      </c>
      <c r="K2139" s="102" t="s">
        <v>3530</v>
      </c>
      <c r="L2139" s="102">
        <v>24.9</v>
      </c>
      <c r="M2139" s="103">
        <v>31.9</v>
      </c>
      <c r="N2139" s="102" t="s">
        <v>77</v>
      </c>
      <c r="O2139" s="102"/>
      <c r="P2139" s="102"/>
      <c r="Q2139" s="102"/>
      <c r="R2139" s="102"/>
      <c r="S2139" s="102"/>
      <c r="T2139" s="23"/>
      <c r="U2139" s="102"/>
      <c r="V2139" s="102"/>
      <c r="W2139" s="150">
        <v>10172897825199</v>
      </c>
      <c r="X2139" s="102" t="s">
        <v>3533</v>
      </c>
      <c r="Y2139" s="102" t="s">
        <v>3533</v>
      </c>
      <c r="Z2139" s="150">
        <v>10172897825199</v>
      </c>
      <c r="AA2139" s="102">
        <v>49.8</v>
      </c>
      <c r="AB2139" s="102">
        <v>14</v>
      </c>
      <c r="AC2139" s="102"/>
      <c r="AD2139" s="102"/>
      <c r="AE2139" s="156"/>
    </row>
    <row r="2140" spans="1:31" ht="16.95" customHeight="1" x14ac:dyDescent="0.3">
      <c r="A2140" s="3">
        <v>46082</v>
      </c>
      <c r="B2140" s="100">
        <v>46084</v>
      </c>
      <c r="C2140" s="102" t="s">
        <v>8280</v>
      </c>
      <c r="D2140" s="102" t="s">
        <v>8281</v>
      </c>
      <c r="E2140" s="102" t="s">
        <v>1680</v>
      </c>
      <c r="F2140" s="102"/>
      <c r="G2140" s="102" t="s">
        <v>5677</v>
      </c>
      <c r="H2140" s="126" t="s">
        <v>9238</v>
      </c>
      <c r="I2140" s="102" t="s">
        <v>1712</v>
      </c>
      <c r="J2140" s="102">
        <v>4</v>
      </c>
      <c r="K2140" s="102" t="s">
        <v>4703</v>
      </c>
      <c r="L2140" s="102">
        <v>24.9</v>
      </c>
      <c r="M2140" s="103">
        <v>77.25</v>
      </c>
      <c r="N2140" s="102" t="s">
        <v>77</v>
      </c>
      <c r="O2140" s="102"/>
      <c r="P2140" s="102"/>
      <c r="Q2140" s="102"/>
      <c r="R2140" s="102"/>
      <c r="S2140" s="102"/>
      <c r="T2140" s="23"/>
      <c r="U2140" s="102"/>
      <c r="V2140" s="102"/>
      <c r="W2140" s="150">
        <v>10200835213064</v>
      </c>
      <c r="X2140" s="102" t="s">
        <v>3058</v>
      </c>
      <c r="Y2140" s="102" t="s">
        <v>3058</v>
      </c>
      <c r="Z2140" s="150">
        <v>10200835213064</v>
      </c>
      <c r="AA2140" s="102">
        <v>99.6</v>
      </c>
      <c r="AB2140" s="102">
        <v>209.4</v>
      </c>
      <c r="AC2140" s="102"/>
      <c r="AD2140" s="102"/>
      <c r="AE2140" s="156"/>
    </row>
    <row r="2141" spans="1:31" ht="16.95" customHeight="1" x14ac:dyDescent="0.3">
      <c r="A2141" s="3">
        <v>46082</v>
      </c>
      <c r="B2141" s="100">
        <v>46084</v>
      </c>
      <c r="C2141" s="102" t="s">
        <v>8280</v>
      </c>
      <c r="D2141" s="102" t="s">
        <v>8281</v>
      </c>
      <c r="E2141" s="102" t="s">
        <v>1680</v>
      </c>
      <c r="F2141" s="102"/>
      <c r="G2141" s="102" t="s">
        <v>9231</v>
      </c>
      <c r="H2141" s="126" t="s">
        <v>9239</v>
      </c>
      <c r="I2141" s="102" t="s">
        <v>1712</v>
      </c>
      <c r="J2141" s="102">
        <v>2</v>
      </c>
      <c r="K2141" s="102" t="s">
        <v>9240</v>
      </c>
      <c r="L2141" s="102">
        <v>24.9</v>
      </c>
      <c r="M2141" s="103">
        <v>30.905000000000001</v>
      </c>
      <c r="N2141" s="102" t="s">
        <v>77</v>
      </c>
      <c r="O2141" s="102"/>
      <c r="P2141" s="102"/>
      <c r="Q2141" s="102"/>
      <c r="R2141" s="102"/>
      <c r="S2141" s="102"/>
      <c r="T2141" s="23"/>
      <c r="U2141" s="102"/>
      <c r="V2141" s="102"/>
      <c r="W2141" s="150">
        <v>10175951032476</v>
      </c>
      <c r="X2141" s="102" t="s">
        <v>3062</v>
      </c>
      <c r="Y2141" s="102" t="s">
        <v>3062</v>
      </c>
      <c r="Z2141" s="150">
        <v>10175951032476</v>
      </c>
      <c r="AA2141" s="102">
        <v>49.8</v>
      </c>
      <c r="AB2141" s="102">
        <v>12.01</v>
      </c>
      <c r="AC2141" s="102"/>
      <c r="AD2141" s="102"/>
      <c r="AE2141" s="156"/>
    </row>
    <row r="2142" spans="1:31" ht="16.95" customHeight="1" x14ac:dyDescent="0.3">
      <c r="A2142" s="3">
        <v>46082</v>
      </c>
      <c r="B2142" s="100">
        <v>46084</v>
      </c>
      <c r="C2142" s="102" t="s">
        <v>8280</v>
      </c>
      <c r="D2142" s="102" t="s">
        <v>8281</v>
      </c>
      <c r="E2142" s="102" t="s">
        <v>1680</v>
      </c>
      <c r="F2142" s="102"/>
      <c r="G2142" s="102" t="s">
        <v>9241</v>
      </c>
      <c r="H2142" s="126" t="s">
        <v>9242</v>
      </c>
      <c r="I2142" s="102" t="s">
        <v>1845</v>
      </c>
      <c r="J2142" s="102">
        <v>5</v>
      </c>
      <c r="K2142" s="102" t="s">
        <v>2261</v>
      </c>
      <c r="L2142" s="102">
        <v>8.9</v>
      </c>
      <c r="M2142" s="103">
        <v>17.396000000000001</v>
      </c>
      <c r="N2142" s="102" t="s">
        <v>77</v>
      </c>
      <c r="O2142" s="102"/>
      <c r="P2142" s="102"/>
      <c r="Q2142" s="102"/>
      <c r="R2142" s="102"/>
      <c r="S2142" s="102"/>
      <c r="T2142" s="23"/>
      <c r="U2142" s="102"/>
      <c r="V2142" s="102"/>
      <c r="W2142" s="150">
        <v>10207024704315</v>
      </c>
      <c r="X2142" s="102" t="s">
        <v>2264</v>
      </c>
      <c r="Y2142" s="102" t="s">
        <v>2264</v>
      </c>
      <c r="Z2142" s="150">
        <v>10207024704315</v>
      </c>
      <c r="AA2142" s="102">
        <v>44.5</v>
      </c>
      <c r="AB2142" s="102">
        <v>42.48</v>
      </c>
      <c r="AC2142" s="102"/>
      <c r="AD2142" s="102"/>
      <c r="AE2142" s="156"/>
    </row>
    <row r="2143" spans="1:31" ht="16.95" customHeight="1" x14ac:dyDescent="0.3">
      <c r="A2143" s="3">
        <v>46082</v>
      </c>
      <c r="B2143" s="100">
        <v>46084</v>
      </c>
      <c r="C2143" s="102" t="s">
        <v>8280</v>
      </c>
      <c r="D2143" s="102" t="s">
        <v>8281</v>
      </c>
      <c r="E2143" s="102" t="s">
        <v>1680</v>
      </c>
      <c r="F2143" s="102"/>
      <c r="G2143" s="102" t="s">
        <v>4837</v>
      </c>
      <c r="H2143" s="126" t="s">
        <v>9243</v>
      </c>
      <c r="I2143" s="102" t="s">
        <v>1683</v>
      </c>
      <c r="J2143" s="102">
        <v>5</v>
      </c>
      <c r="K2143" s="102" t="s">
        <v>3708</v>
      </c>
      <c r="L2143" s="102">
        <v>9.9</v>
      </c>
      <c r="M2143" s="103">
        <v>16.399999999999999</v>
      </c>
      <c r="N2143" s="102" t="s">
        <v>77</v>
      </c>
      <c r="O2143" s="102"/>
      <c r="P2143" s="102"/>
      <c r="Q2143" s="102"/>
      <c r="R2143" s="102"/>
      <c r="S2143" s="102"/>
      <c r="T2143" s="23"/>
      <c r="U2143" s="102"/>
      <c r="V2143" s="102"/>
      <c r="W2143" s="150">
        <v>10157070941379</v>
      </c>
      <c r="X2143" s="102" t="s">
        <v>9244</v>
      </c>
      <c r="Y2143" s="102" t="s">
        <v>9244</v>
      </c>
      <c r="Z2143" s="150">
        <v>10157070941379</v>
      </c>
      <c r="AA2143" s="102">
        <v>49.5</v>
      </c>
      <c r="AB2143" s="102">
        <v>32.5</v>
      </c>
      <c r="AC2143" s="102"/>
      <c r="AD2143" s="102"/>
      <c r="AE2143" s="156"/>
    </row>
    <row r="2144" spans="1:31" ht="16.95" customHeight="1" x14ac:dyDescent="0.3">
      <c r="A2144" s="3">
        <v>46082</v>
      </c>
      <c r="B2144" s="100">
        <v>46084</v>
      </c>
      <c r="C2144" s="102" t="s">
        <v>8348</v>
      </c>
      <c r="D2144" s="102" t="s">
        <v>8349</v>
      </c>
      <c r="E2144" s="102" t="s">
        <v>1680</v>
      </c>
      <c r="F2144" s="102"/>
      <c r="G2144" s="102" t="s">
        <v>1898</v>
      </c>
      <c r="H2144" s="126" t="s">
        <v>9245</v>
      </c>
      <c r="I2144" s="102" t="s">
        <v>1701</v>
      </c>
      <c r="J2144" s="102">
        <v>8</v>
      </c>
      <c r="K2144" s="102" t="s">
        <v>1924</v>
      </c>
      <c r="L2144" s="102">
        <v>8.9</v>
      </c>
      <c r="M2144" s="103">
        <v>12.5</v>
      </c>
      <c r="N2144" s="102" t="s">
        <v>77</v>
      </c>
      <c r="O2144" s="102"/>
      <c r="P2144" s="102"/>
      <c r="Q2144" s="102"/>
      <c r="R2144" s="102"/>
      <c r="S2144" s="102"/>
      <c r="T2144" s="23"/>
      <c r="U2144" s="102"/>
      <c r="V2144" s="102"/>
      <c r="W2144" s="150">
        <v>10176854835079</v>
      </c>
      <c r="X2144" s="102" t="s">
        <v>9246</v>
      </c>
      <c r="Y2144" s="102" t="s">
        <v>9246</v>
      </c>
      <c r="Z2144" s="150">
        <v>10176854835079</v>
      </c>
      <c r="AA2144" s="102">
        <v>71.2</v>
      </c>
      <c r="AB2144" s="102">
        <v>28.8</v>
      </c>
      <c r="AC2144" s="102"/>
      <c r="AD2144" s="102"/>
      <c r="AE2144" s="156"/>
    </row>
    <row r="2145" spans="1:31" ht="16.95" customHeight="1" x14ac:dyDescent="0.3">
      <c r="A2145" s="3">
        <v>46082</v>
      </c>
      <c r="B2145" s="100">
        <v>46084</v>
      </c>
      <c r="C2145" s="102" t="s">
        <v>8280</v>
      </c>
      <c r="D2145" s="102" t="s">
        <v>8281</v>
      </c>
      <c r="E2145" s="102" t="s">
        <v>1680</v>
      </c>
      <c r="F2145" s="102"/>
      <c r="G2145" s="102" t="s">
        <v>2879</v>
      </c>
      <c r="H2145" s="126" t="s">
        <v>9247</v>
      </c>
      <c r="I2145" s="102" t="s">
        <v>1845</v>
      </c>
      <c r="J2145" s="102">
        <v>6</v>
      </c>
      <c r="K2145" s="102" t="s">
        <v>9248</v>
      </c>
      <c r="L2145" s="102">
        <v>8.9</v>
      </c>
      <c r="M2145" s="103">
        <v>18.55</v>
      </c>
      <c r="N2145" s="102" t="s">
        <v>77</v>
      </c>
      <c r="O2145" s="102"/>
      <c r="P2145" s="102"/>
      <c r="Q2145" s="102"/>
      <c r="R2145" s="102"/>
      <c r="S2145" s="102"/>
      <c r="T2145" s="23"/>
      <c r="U2145" s="102"/>
      <c r="V2145" s="102"/>
      <c r="W2145" s="150">
        <v>10207276906955</v>
      </c>
      <c r="X2145" s="102" t="s">
        <v>2884</v>
      </c>
      <c r="Y2145" s="102" t="s">
        <v>2884</v>
      </c>
      <c r="Z2145" s="150">
        <v>10207276906955</v>
      </c>
      <c r="AA2145" s="102">
        <v>53.4</v>
      </c>
      <c r="AB2145" s="102">
        <v>57.9</v>
      </c>
      <c r="AC2145" s="102"/>
      <c r="AD2145" s="102"/>
      <c r="AE2145" s="156"/>
    </row>
    <row r="2146" spans="1:31" ht="16.95" customHeight="1" x14ac:dyDescent="0.3">
      <c r="A2146" s="3">
        <v>46082</v>
      </c>
      <c r="B2146" s="100">
        <v>46084</v>
      </c>
      <c r="C2146" s="102" t="s">
        <v>8967</v>
      </c>
      <c r="D2146" s="102" t="s">
        <v>9249</v>
      </c>
      <c r="E2146" s="102" t="s">
        <v>1680</v>
      </c>
      <c r="F2146" s="102"/>
      <c r="G2146" s="102" t="s">
        <v>4345</v>
      </c>
      <c r="H2146" s="126" t="s">
        <v>9250</v>
      </c>
      <c r="I2146" s="102" t="s">
        <v>1845</v>
      </c>
      <c r="J2146" s="102">
        <v>6</v>
      </c>
      <c r="K2146" s="102" t="s">
        <v>9251</v>
      </c>
      <c r="L2146" s="102">
        <v>8.9</v>
      </c>
      <c r="M2146" s="103">
        <v>8.9</v>
      </c>
      <c r="N2146" s="102" t="s">
        <v>77</v>
      </c>
      <c r="O2146" s="102"/>
      <c r="P2146" s="102"/>
      <c r="Q2146" s="102"/>
      <c r="R2146" s="102"/>
      <c r="S2146" s="102"/>
      <c r="T2146" s="23"/>
      <c r="U2146" s="102"/>
      <c r="V2146" s="102"/>
      <c r="W2146" s="150">
        <v>10183632179268</v>
      </c>
      <c r="X2146" s="102" t="s">
        <v>9252</v>
      </c>
      <c r="Y2146" s="102" t="s">
        <v>9252</v>
      </c>
      <c r="Z2146" s="150">
        <v>10183632179268</v>
      </c>
      <c r="AA2146" s="102">
        <v>53.4</v>
      </c>
      <c r="AB2146" s="102">
        <v>0</v>
      </c>
      <c r="AC2146" s="102"/>
      <c r="AD2146" s="102"/>
      <c r="AE2146" s="156"/>
    </row>
    <row r="2147" spans="1:31" ht="16.95" customHeight="1" x14ac:dyDescent="0.3">
      <c r="A2147" s="3">
        <v>46082</v>
      </c>
      <c r="B2147" s="100">
        <v>46084</v>
      </c>
      <c r="C2147" s="102" t="s">
        <v>8280</v>
      </c>
      <c r="D2147" s="102" t="s">
        <v>8281</v>
      </c>
      <c r="E2147" s="102" t="s">
        <v>1680</v>
      </c>
      <c r="F2147" s="102"/>
      <c r="G2147" s="102" t="s">
        <v>2759</v>
      </c>
      <c r="H2147" s="126" t="s">
        <v>9253</v>
      </c>
      <c r="I2147" s="102" t="s">
        <v>1683</v>
      </c>
      <c r="J2147" s="102">
        <v>5</v>
      </c>
      <c r="K2147" s="102" t="s">
        <v>3982</v>
      </c>
      <c r="L2147" s="102">
        <v>9.9</v>
      </c>
      <c r="M2147" s="103">
        <v>18.475999999999999</v>
      </c>
      <c r="N2147" s="102" t="s">
        <v>77</v>
      </c>
      <c r="O2147" s="102"/>
      <c r="P2147" s="102"/>
      <c r="Q2147" s="102"/>
      <c r="R2147" s="102"/>
      <c r="S2147" s="102"/>
      <c r="T2147" s="23"/>
      <c r="U2147" s="102"/>
      <c r="V2147" s="102"/>
      <c r="W2147" s="150">
        <v>10206809173552</v>
      </c>
      <c r="X2147" s="102" t="s">
        <v>3985</v>
      </c>
      <c r="Y2147" s="102" t="s">
        <v>3985</v>
      </c>
      <c r="Z2147" s="150">
        <v>10206809173552</v>
      </c>
      <c r="AA2147" s="102">
        <v>49.5</v>
      </c>
      <c r="AB2147" s="102">
        <v>42.88</v>
      </c>
      <c r="AC2147" s="102"/>
      <c r="AD2147" s="102"/>
      <c r="AE2147" s="156"/>
    </row>
    <row r="2148" spans="1:31" ht="16.95" customHeight="1" x14ac:dyDescent="0.3">
      <c r="A2148" s="3">
        <v>46082</v>
      </c>
      <c r="B2148" s="100">
        <v>46084</v>
      </c>
      <c r="C2148" s="102" t="s">
        <v>8280</v>
      </c>
      <c r="D2148" s="102" t="s">
        <v>8281</v>
      </c>
      <c r="E2148" s="102" t="s">
        <v>1680</v>
      </c>
      <c r="F2148" s="102"/>
      <c r="G2148" s="102" t="s">
        <v>9254</v>
      </c>
      <c r="H2148" s="126" t="s">
        <v>9255</v>
      </c>
      <c r="I2148" s="102" t="s">
        <v>1683</v>
      </c>
      <c r="J2148" s="102">
        <v>6</v>
      </c>
      <c r="K2148" s="102" t="s">
        <v>9256</v>
      </c>
      <c r="L2148" s="102">
        <v>9.9</v>
      </c>
      <c r="M2148" s="103">
        <v>18.085000000000001</v>
      </c>
      <c r="N2148" s="102" t="s">
        <v>77</v>
      </c>
      <c r="O2148" s="102"/>
      <c r="P2148" s="102"/>
      <c r="Q2148" s="102"/>
      <c r="R2148" s="102"/>
      <c r="S2148" s="102"/>
      <c r="T2148" s="23"/>
      <c r="U2148" s="102"/>
      <c r="V2148" s="102"/>
      <c r="W2148" s="150">
        <v>10197516470054</v>
      </c>
      <c r="X2148" s="102" t="s">
        <v>9257</v>
      </c>
      <c r="Y2148" s="102" t="s">
        <v>9257</v>
      </c>
      <c r="Z2148" s="150">
        <v>10197516470054</v>
      </c>
      <c r="AA2148" s="102">
        <v>59.4</v>
      </c>
      <c r="AB2148" s="102">
        <v>49.11</v>
      </c>
      <c r="AC2148" s="102"/>
      <c r="AD2148" s="102"/>
      <c r="AE2148" s="156"/>
    </row>
    <row r="2149" spans="1:31" ht="16.95" customHeight="1" x14ac:dyDescent="0.3">
      <c r="A2149" s="3">
        <v>46082</v>
      </c>
      <c r="B2149" s="100">
        <v>46084</v>
      </c>
      <c r="C2149" s="102" t="s">
        <v>8280</v>
      </c>
      <c r="D2149" s="102" t="s">
        <v>8281</v>
      </c>
      <c r="E2149" s="102" t="s">
        <v>1680</v>
      </c>
      <c r="F2149" s="102"/>
      <c r="G2149" s="102" t="s">
        <v>9258</v>
      </c>
      <c r="H2149" s="126" t="s">
        <v>9259</v>
      </c>
      <c r="I2149" s="102" t="s">
        <v>1712</v>
      </c>
      <c r="J2149" s="102">
        <v>1</v>
      </c>
      <c r="K2149" s="102" t="s">
        <v>9260</v>
      </c>
      <c r="L2149" s="102">
        <v>24.9</v>
      </c>
      <c r="M2149" s="103">
        <v>76.95</v>
      </c>
      <c r="N2149" s="102" t="s">
        <v>77</v>
      </c>
      <c r="O2149" s="102"/>
      <c r="P2149" s="102"/>
      <c r="Q2149" s="102"/>
      <c r="R2149" s="102"/>
      <c r="S2149" s="102"/>
      <c r="T2149" s="23"/>
      <c r="U2149" s="102"/>
      <c r="V2149" s="102"/>
      <c r="W2149" s="150">
        <v>10206046873165</v>
      </c>
      <c r="X2149" s="102" t="s">
        <v>9261</v>
      </c>
      <c r="Y2149" s="102" t="s">
        <v>9261</v>
      </c>
      <c r="Z2149" s="150">
        <v>10206046873165</v>
      </c>
      <c r="AA2149" s="102">
        <v>24.9</v>
      </c>
      <c r="AB2149" s="102">
        <v>52.05</v>
      </c>
      <c r="AC2149" s="102"/>
      <c r="AD2149" s="102"/>
      <c r="AE2149" s="156"/>
    </row>
    <row r="2150" spans="1:31" ht="16.95" customHeight="1" x14ac:dyDescent="0.3">
      <c r="A2150" s="3">
        <v>46082</v>
      </c>
      <c r="B2150" s="100">
        <v>46084</v>
      </c>
      <c r="C2150" s="102" t="s">
        <v>8280</v>
      </c>
      <c r="D2150" s="102" t="s">
        <v>8281</v>
      </c>
      <c r="E2150" s="102" t="s">
        <v>1680</v>
      </c>
      <c r="F2150" s="102"/>
      <c r="G2150" s="102" t="s">
        <v>9262</v>
      </c>
      <c r="H2150" s="126" t="s">
        <v>9263</v>
      </c>
      <c r="I2150" s="102" t="s">
        <v>1683</v>
      </c>
      <c r="J2150" s="102">
        <v>2</v>
      </c>
      <c r="K2150" s="102" t="s">
        <v>3010</v>
      </c>
      <c r="L2150" s="102">
        <v>9.9</v>
      </c>
      <c r="M2150" s="103">
        <v>37</v>
      </c>
      <c r="N2150" s="102" t="s">
        <v>77</v>
      </c>
      <c r="O2150" s="102"/>
      <c r="P2150" s="102"/>
      <c r="Q2150" s="102"/>
      <c r="R2150" s="102"/>
      <c r="S2150" s="102"/>
      <c r="T2150" s="23"/>
      <c r="U2150" s="102"/>
      <c r="V2150" s="102"/>
      <c r="W2150" s="150">
        <v>10197318800400</v>
      </c>
      <c r="X2150" s="102" t="s">
        <v>5663</v>
      </c>
      <c r="Y2150" s="102" t="s">
        <v>5663</v>
      </c>
      <c r="Z2150" s="150">
        <v>10197318800400</v>
      </c>
      <c r="AA2150" s="102">
        <v>19.8</v>
      </c>
      <c r="AB2150" s="102">
        <v>54.2</v>
      </c>
      <c r="AC2150" s="102"/>
      <c r="AD2150" s="102"/>
      <c r="AE2150" s="156"/>
    </row>
    <row r="2151" spans="1:31" ht="16.95" customHeight="1" x14ac:dyDescent="0.3">
      <c r="A2151" s="3">
        <v>46082</v>
      </c>
      <c r="B2151" s="100">
        <v>46084</v>
      </c>
      <c r="C2151" s="102" t="s">
        <v>8280</v>
      </c>
      <c r="D2151" s="102" t="s">
        <v>8281</v>
      </c>
      <c r="E2151" s="102" t="s">
        <v>1680</v>
      </c>
      <c r="F2151" s="102"/>
      <c r="G2151" s="102" t="s">
        <v>9264</v>
      </c>
      <c r="H2151" s="126" t="s">
        <v>9265</v>
      </c>
      <c r="I2151" s="102" t="s">
        <v>1739</v>
      </c>
      <c r="J2151" s="102">
        <v>1</v>
      </c>
      <c r="K2151" s="102" t="s">
        <v>9266</v>
      </c>
      <c r="L2151" s="102">
        <v>24.9</v>
      </c>
      <c r="M2151" s="103">
        <v>51.48</v>
      </c>
      <c r="N2151" s="102" t="s">
        <v>77</v>
      </c>
      <c r="O2151" s="102"/>
      <c r="P2151" s="102"/>
      <c r="Q2151" s="102"/>
      <c r="R2151" s="102"/>
      <c r="S2151" s="102"/>
      <c r="T2151" s="23"/>
      <c r="U2151" s="102"/>
      <c r="V2151" s="102"/>
      <c r="W2151" s="150">
        <v>10201711631262</v>
      </c>
      <c r="X2151" s="102" t="s">
        <v>9267</v>
      </c>
      <c r="Y2151" s="102" t="s">
        <v>9267</v>
      </c>
      <c r="Z2151" s="150">
        <v>10201711631262</v>
      </c>
      <c r="AA2151" s="102">
        <v>24.9</v>
      </c>
      <c r="AB2151" s="102">
        <v>26.58</v>
      </c>
      <c r="AC2151" s="102"/>
      <c r="AD2151" s="102"/>
      <c r="AE2151" s="156"/>
    </row>
    <row r="2152" spans="1:31" ht="16.95" customHeight="1" x14ac:dyDescent="0.3">
      <c r="A2152" s="3">
        <v>46082</v>
      </c>
      <c r="B2152" s="100">
        <v>46084</v>
      </c>
      <c r="C2152" s="102" t="s">
        <v>8280</v>
      </c>
      <c r="D2152" s="102" t="s">
        <v>8281</v>
      </c>
      <c r="E2152" s="102" t="s">
        <v>1680</v>
      </c>
      <c r="F2152" s="102"/>
      <c r="G2152" s="102" t="s">
        <v>9186</v>
      </c>
      <c r="H2152" s="126" t="s">
        <v>9268</v>
      </c>
      <c r="I2152" s="102" t="s">
        <v>1683</v>
      </c>
      <c r="J2152" s="102">
        <v>1</v>
      </c>
      <c r="K2152" s="102" t="s">
        <v>3936</v>
      </c>
      <c r="L2152" s="102">
        <v>9.9</v>
      </c>
      <c r="M2152" s="103">
        <v>158</v>
      </c>
      <c r="N2152" s="102" t="s">
        <v>77</v>
      </c>
      <c r="O2152" s="102"/>
      <c r="P2152" s="102"/>
      <c r="Q2152" s="102"/>
      <c r="R2152" s="102"/>
      <c r="S2152" s="102"/>
      <c r="T2152" s="23"/>
      <c r="U2152" s="102"/>
      <c r="V2152" s="102"/>
      <c r="W2152" s="150">
        <v>10204435497174</v>
      </c>
      <c r="X2152" s="102" t="s">
        <v>9188</v>
      </c>
      <c r="Y2152" s="102" t="s">
        <v>9188</v>
      </c>
      <c r="Z2152" s="150">
        <v>10204435497174</v>
      </c>
      <c r="AA2152" s="102">
        <v>9.9</v>
      </c>
      <c r="AB2152" s="102">
        <v>148.1</v>
      </c>
      <c r="AC2152" s="102"/>
      <c r="AD2152" s="102"/>
      <c r="AE2152" s="156"/>
    </row>
    <row r="2153" spans="1:31" ht="16.95" customHeight="1" x14ac:dyDescent="0.3">
      <c r="A2153" s="3">
        <v>46082</v>
      </c>
      <c r="B2153" s="100">
        <v>46084</v>
      </c>
      <c r="C2153" s="102" t="s">
        <v>8280</v>
      </c>
      <c r="D2153" s="102" t="s">
        <v>8281</v>
      </c>
      <c r="E2153" s="102" t="s">
        <v>1680</v>
      </c>
      <c r="F2153" s="102"/>
      <c r="G2153" s="102" t="s">
        <v>2522</v>
      </c>
      <c r="H2153" s="126" t="s">
        <v>9269</v>
      </c>
      <c r="I2153" s="102" t="s">
        <v>1690</v>
      </c>
      <c r="J2153" s="102">
        <v>1</v>
      </c>
      <c r="K2153" s="102" t="s">
        <v>1894</v>
      </c>
      <c r="L2153" s="102">
        <v>9.9</v>
      </c>
      <c r="M2153" s="103">
        <v>49.8</v>
      </c>
      <c r="N2153" s="102" t="s">
        <v>77</v>
      </c>
      <c r="O2153" s="102"/>
      <c r="P2153" s="102"/>
      <c r="Q2153" s="102"/>
      <c r="R2153" s="102"/>
      <c r="S2153" s="102"/>
      <c r="T2153" s="23"/>
      <c r="U2153" s="102"/>
      <c r="V2153" s="102"/>
      <c r="W2153" s="150">
        <v>10162517047630</v>
      </c>
      <c r="X2153" s="102" t="s">
        <v>9270</v>
      </c>
      <c r="Y2153" s="102" t="s">
        <v>9270</v>
      </c>
      <c r="Z2153" s="150">
        <v>10162517047630</v>
      </c>
      <c r="AA2153" s="102">
        <v>9.9</v>
      </c>
      <c r="AB2153" s="102">
        <v>39.9</v>
      </c>
      <c r="AC2153" s="102"/>
      <c r="AD2153" s="102"/>
      <c r="AE2153" s="156"/>
    </row>
    <row r="2154" spans="1:31" ht="16.95" customHeight="1" x14ac:dyDescent="0.3">
      <c r="A2154" s="3">
        <v>46082</v>
      </c>
      <c r="B2154" s="100">
        <v>46084</v>
      </c>
      <c r="C2154" s="102" t="s">
        <v>8280</v>
      </c>
      <c r="D2154" s="102" t="s">
        <v>8281</v>
      </c>
      <c r="E2154" s="102" t="s">
        <v>1680</v>
      </c>
      <c r="F2154" s="102"/>
      <c r="G2154" s="102" t="s">
        <v>8310</v>
      </c>
      <c r="H2154" s="126" t="s">
        <v>9271</v>
      </c>
      <c r="I2154" s="102" t="s">
        <v>1690</v>
      </c>
      <c r="J2154" s="102">
        <v>5</v>
      </c>
      <c r="K2154" s="102" t="s">
        <v>2488</v>
      </c>
      <c r="L2154" s="102">
        <v>9.9</v>
      </c>
      <c r="M2154" s="103">
        <v>30.4</v>
      </c>
      <c r="N2154" s="102" t="s">
        <v>77</v>
      </c>
      <c r="O2154" s="102"/>
      <c r="P2154" s="102"/>
      <c r="Q2154" s="102"/>
      <c r="R2154" s="102"/>
      <c r="S2154" s="102"/>
      <c r="T2154" s="23"/>
      <c r="U2154" s="102"/>
      <c r="V2154" s="102"/>
      <c r="W2154" s="150">
        <v>10201898066784</v>
      </c>
      <c r="X2154" s="102" t="s">
        <v>5670</v>
      </c>
      <c r="Y2154" s="102" t="s">
        <v>5670</v>
      </c>
      <c r="Z2154" s="150">
        <v>10201898066784</v>
      </c>
      <c r="AA2154" s="102">
        <v>49.5</v>
      </c>
      <c r="AB2154" s="102">
        <v>102.5</v>
      </c>
      <c r="AC2154" s="102"/>
      <c r="AD2154" s="102"/>
      <c r="AE2154" s="156"/>
    </row>
    <row r="2155" spans="1:31" ht="16.95" customHeight="1" x14ac:dyDescent="0.3">
      <c r="A2155" s="3">
        <v>46082</v>
      </c>
      <c r="B2155" s="100">
        <v>46084</v>
      </c>
      <c r="C2155" s="102" t="s">
        <v>8280</v>
      </c>
      <c r="D2155" s="102" t="s">
        <v>8281</v>
      </c>
      <c r="E2155" s="102" t="s">
        <v>1680</v>
      </c>
      <c r="F2155" s="102"/>
      <c r="G2155" s="102" t="s">
        <v>3204</v>
      </c>
      <c r="H2155" s="126" t="s">
        <v>9272</v>
      </c>
      <c r="I2155" s="102" t="s">
        <v>1739</v>
      </c>
      <c r="J2155" s="102">
        <v>2</v>
      </c>
      <c r="K2155" s="102" t="s">
        <v>3465</v>
      </c>
      <c r="L2155" s="102">
        <v>24.9</v>
      </c>
      <c r="M2155" s="103">
        <v>33</v>
      </c>
      <c r="N2155" s="102" t="s">
        <v>77</v>
      </c>
      <c r="O2155" s="102"/>
      <c r="P2155" s="102"/>
      <c r="Q2155" s="102"/>
      <c r="R2155" s="102"/>
      <c r="S2155" s="102"/>
      <c r="T2155" s="23"/>
      <c r="U2155" s="102"/>
      <c r="V2155" s="102"/>
      <c r="W2155" s="150">
        <v>10201448923912</v>
      </c>
      <c r="X2155" s="102" t="s">
        <v>9273</v>
      </c>
      <c r="Y2155" s="102" t="s">
        <v>9273</v>
      </c>
      <c r="Z2155" s="150">
        <v>10201448923912</v>
      </c>
      <c r="AA2155" s="102">
        <v>49.8</v>
      </c>
      <c r="AB2155" s="102">
        <v>16.2</v>
      </c>
      <c r="AC2155" s="102"/>
      <c r="AD2155" s="102"/>
      <c r="AE2155" s="156"/>
    </row>
    <row r="2156" spans="1:31" ht="16.95" customHeight="1" x14ac:dyDescent="0.3">
      <c r="A2156" s="3">
        <v>46082</v>
      </c>
      <c r="B2156" s="100">
        <v>46084</v>
      </c>
      <c r="C2156" s="102" t="s">
        <v>8280</v>
      </c>
      <c r="D2156" s="102" t="s">
        <v>8281</v>
      </c>
      <c r="E2156" s="102" t="s">
        <v>1680</v>
      </c>
      <c r="F2156" s="102"/>
      <c r="G2156" s="102" t="s">
        <v>3204</v>
      </c>
      <c r="H2156" s="126" t="s">
        <v>9274</v>
      </c>
      <c r="I2156" s="102" t="s">
        <v>1739</v>
      </c>
      <c r="J2156" s="102">
        <v>1</v>
      </c>
      <c r="K2156" s="102" t="s">
        <v>2232</v>
      </c>
      <c r="L2156" s="102">
        <v>24.9</v>
      </c>
      <c r="M2156" s="103">
        <v>40</v>
      </c>
      <c r="N2156" s="102" t="s">
        <v>77</v>
      </c>
      <c r="O2156" s="102"/>
      <c r="P2156" s="102"/>
      <c r="Q2156" s="102"/>
      <c r="R2156" s="102"/>
      <c r="S2156" s="102"/>
      <c r="T2156" s="23"/>
      <c r="U2156" s="102"/>
      <c r="V2156" s="102"/>
      <c r="W2156" s="150">
        <v>10201448923911</v>
      </c>
      <c r="X2156" s="102" t="s">
        <v>9275</v>
      </c>
      <c r="Y2156" s="102" t="s">
        <v>9275</v>
      </c>
      <c r="Z2156" s="150">
        <v>10201448923911</v>
      </c>
      <c r="AA2156" s="102">
        <v>24.9</v>
      </c>
      <c r="AB2156" s="102">
        <v>15.1</v>
      </c>
      <c r="AC2156" s="102"/>
      <c r="AD2156" s="102"/>
      <c r="AE2156" s="156"/>
    </row>
    <row r="2157" spans="1:31" ht="16.95" customHeight="1" x14ac:dyDescent="0.3">
      <c r="A2157" s="3">
        <v>46082</v>
      </c>
      <c r="B2157" s="100">
        <v>46084</v>
      </c>
      <c r="C2157" s="102" t="s">
        <v>8280</v>
      </c>
      <c r="D2157" s="102" t="s">
        <v>8281</v>
      </c>
      <c r="E2157" s="102" t="s">
        <v>1680</v>
      </c>
      <c r="F2157" s="102"/>
      <c r="G2157" s="102" t="s">
        <v>1732</v>
      </c>
      <c r="H2157" s="126" t="s">
        <v>9276</v>
      </c>
      <c r="I2157" s="102" t="s">
        <v>1683</v>
      </c>
      <c r="J2157" s="102">
        <v>3</v>
      </c>
      <c r="K2157" s="102" t="s">
        <v>2308</v>
      </c>
      <c r="L2157" s="102">
        <v>9.9</v>
      </c>
      <c r="M2157" s="103">
        <v>14.626666666666701</v>
      </c>
      <c r="N2157" s="102" t="s">
        <v>77</v>
      </c>
      <c r="O2157" s="102"/>
      <c r="P2157" s="102"/>
      <c r="Q2157" s="102"/>
      <c r="R2157" s="102"/>
      <c r="S2157" s="102"/>
      <c r="T2157" s="23"/>
      <c r="U2157" s="102"/>
      <c r="V2157" s="102"/>
      <c r="W2157" s="150">
        <v>10144599526723</v>
      </c>
      <c r="X2157" s="102" t="s">
        <v>9277</v>
      </c>
      <c r="Y2157" s="102" t="s">
        <v>9277</v>
      </c>
      <c r="Z2157" s="150">
        <v>10144599526723</v>
      </c>
      <c r="AA2157" s="102">
        <v>29.7</v>
      </c>
      <c r="AB2157" s="102">
        <v>14.18</v>
      </c>
      <c r="AC2157" s="102"/>
      <c r="AD2157" s="102"/>
      <c r="AE2157" s="156"/>
    </row>
    <row r="2158" spans="1:31" ht="16.95" customHeight="1" x14ac:dyDescent="0.3">
      <c r="A2158" s="3">
        <v>46082</v>
      </c>
      <c r="B2158" s="100">
        <v>46084</v>
      </c>
      <c r="C2158" s="102" t="s">
        <v>8280</v>
      </c>
      <c r="D2158" s="102" t="s">
        <v>8281</v>
      </c>
      <c r="E2158" s="102" t="s">
        <v>1680</v>
      </c>
      <c r="F2158" s="102"/>
      <c r="G2158" s="102" t="s">
        <v>9278</v>
      </c>
      <c r="H2158" s="126" t="s">
        <v>9279</v>
      </c>
      <c r="I2158" s="102" t="s">
        <v>1712</v>
      </c>
      <c r="J2158" s="102">
        <v>1</v>
      </c>
      <c r="K2158" s="102" t="s">
        <v>9280</v>
      </c>
      <c r="L2158" s="102">
        <v>24.9</v>
      </c>
      <c r="M2158" s="103">
        <v>52.53</v>
      </c>
      <c r="N2158" s="102" t="s">
        <v>77</v>
      </c>
      <c r="O2158" s="102"/>
      <c r="P2158" s="102"/>
      <c r="Q2158" s="102"/>
      <c r="R2158" s="102"/>
      <c r="S2158" s="102"/>
      <c r="T2158" s="23"/>
      <c r="U2158" s="102"/>
      <c r="V2158" s="102"/>
      <c r="W2158" s="150">
        <v>10205915410135</v>
      </c>
      <c r="X2158" s="102" t="s">
        <v>9281</v>
      </c>
      <c r="Y2158" s="102" t="s">
        <v>9281</v>
      </c>
      <c r="Z2158" s="150">
        <v>10205915410135</v>
      </c>
      <c r="AA2158" s="102">
        <v>24.9</v>
      </c>
      <c r="AB2158" s="102">
        <v>27.63</v>
      </c>
      <c r="AC2158" s="102"/>
      <c r="AD2158" s="102"/>
      <c r="AE2158" s="156"/>
    </row>
    <row r="2159" spans="1:31" ht="16.95" customHeight="1" x14ac:dyDescent="0.3">
      <c r="A2159" s="3">
        <v>46082</v>
      </c>
      <c r="B2159" s="100">
        <v>46084</v>
      </c>
      <c r="C2159" s="102" t="s">
        <v>8280</v>
      </c>
      <c r="D2159" s="102" t="s">
        <v>8281</v>
      </c>
      <c r="E2159" s="102" t="s">
        <v>1680</v>
      </c>
      <c r="F2159" s="102"/>
      <c r="G2159" s="102" t="s">
        <v>9282</v>
      </c>
      <c r="H2159" s="126" t="s">
        <v>9283</v>
      </c>
      <c r="I2159" s="102" t="s">
        <v>1739</v>
      </c>
      <c r="J2159" s="102">
        <v>1</v>
      </c>
      <c r="K2159" s="102" t="s">
        <v>9284</v>
      </c>
      <c r="L2159" s="102">
        <v>24.9</v>
      </c>
      <c r="M2159" s="103">
        <v>64</v>
      </c>
      <c r="N2159" s="102" t="s">
        <v>77</v>
      </c>
      <c r="O2159" s="102"/>
      <c r="P2159" s="102"/>
      <c r="Q2159" s="102"/>
      <c r="R2159" s="102"/>
      <c r="S2159" s="102"/>
      <c r="T2159" s="23"/>
      <c r="U2159" s="102"/>
      <c r="V2159" s="102"/>
      <c r="W2159" s="150">
        <v>10206148028218</v>
      </c>
      <c r="X2159" s="102" t="s">
        <v>9285</v>
      </c>
      <c r="Y2159" s="102" t="s">
        <v>9285</v>
      </c>
      <c r="Z2159" s="150">
        <v>10206148028218</v>
      </c>
      <c r="AA2159" s="102">
        <v>24.9</v>
      </c>
      <c r="AB2159" s="102">
        <v>39.1</v>
      </c>
      <c r="AC2159" s="102"/>
      <c r="AD2159" s="102"/>
      <c r="AE2159" s="156"/>
    </row>
    <row r="2160" spans="1:31" ht="16.95" customHeight="1" x14ac:dyDescent="0.3">
      <c r="A2160" s="3">
        <v>46082</v>
      </c>
      <c r="B2160" s="100">
        <v>46084</v>
      </c>
      <c r="C2160" s="102" t="s">
        <v>8280</v>
      </c>
      <c r="D2160" s="102" t="s">
        <v>8281</v>
      </c>
      <c r="E2160" s="102" t="s">
        <v>1680</v>
      </c>
      <c r="F2160" s="102"/>
      <c r="G2160" s="102" t="s">
        <v>2885</v>
      </c>
      <c r="H2160" s="126" t="s">
        <v>9286</v>
      </c>
      <c r="I2160" s="102" t="s">
        <v>1739</v>
      </c>
      <c r="J2160" s="102">
        <v>2</v>
      </c>
      <c r="K2160" s="102" t="s">
        <v>4080</v>
      </c>
      <c r="L2160" s="102">
        <v>24.9</v>
      </c>
      <c r="M2160" s="103">
        <v>28.7</v>
      </c>
      <c r="N2160" s="102" t="s">
        <v>77</v>
      </c>
      <c r="O2160" s="102"/>
      <c r="P2160" s="102"/>
      <c r="Q2160" s="102"/>
      <c r="R2160" s="102"/>
      <c r="S2160" s="102"/>
      <c r="T2160" s="23"/>
      <c r="U2160" s="102"/>
      <c r="V2160" s="102"/>
      <c r="W2160" s="150">
        <v>10153308148995</v>
      </c>
      <c r="X2160" s="102" t="s">
        <v>3090</v>
      </c>
      <c r="Y2160" s="102" t="s">
        <v>3090</v>
      </c>
      <c r="Z2160" s="150">
        <v>10153308148995</v>
      </c>
      <c r="AA2160" s="102">
        <v>49.8</v>
      </c>
      <c r="AB2160" s="102">
        <v>7.6</v>
      </c>
      <c r="AC2160" s="102"/>
      <c r="AD2160" s="102"/>
      <c r="AE2160" s="156"/>
    </row>
    <row r="2161" spans="1:31" ht="16.95" customHeight="1" x14ac:dyDescent="0.3">
      <c r="A2161" s="3">
        <v>46082</v>
      </c>
      <c r="B2161" s="100">
        <v>46084</v>
      </c>
      <c r="C2161" s="102" t="s">
        <v>8280</v>
      </c>
      <c r="D2161" s="102" t="s">
        <v>8281</v>
      </c>
      <c r="E2161" s="102" t="s">
        <v>1680</v>
      </c>
      <c r="F2161" s="102"/>
      <c r="G2161" s="102" t="s">
        <v>9287</v>
      </c>
      <c r="H2161" s="126" t="s">
        <v>9288</v>
      </c>
      <c r="I2161" s="102" t="s">
        <v>1712</v>
      </c>
      <c r="J2161" s="102">
        <v>2</v>
      </c>
      <c r="K2161" s="102" t="s">
        <v>9289</v>
      </c>
      <c r="L2161" s="102">
        <v>24.9</v>
      </c>
      <c r="M2161" s="103">
        <v>228.38499999999999</v>
      </c>
      <c r="N2161" s="102" t="s">
        <v>77</v>
      </c>
      <c r="O2161" s="102"/>
      <c r="P2161" s="102"/>
      <c r="Q2161" s="102"/>
      <c r="R2161" s="102"/>
      <c r="S2161" s="102"/>
      <c r="T2161" s="23"/>
      <c r="U2161" s="102"/>
      <c r="V2161" s="102"/>
      <c r="W2161" s="150">
        <v>10147324718894</v>
      </c>
      <c r="X2161" s="102" t="s">
        <v>9290</v>
      </c>
      <c r="Y2161" s="102" t="s">
        <v>9290</v>
      </c>
      <c r="Z2161" s="150">
        <v>10147324718894</v>
      </c>
      <c r="AA2161" s="102">
        <v>49.8</v>
      </c>
      <c r="AB2161" s="102">
        <v>406.97</v>
      </c>
      <c r="AC2161" s="102"/>
      <c r="AD2161" s="102"/>
      <c r="AE2161" s="156"/>
    </row>
    <row r="2162" spans="1:31" ht="16.95" customHeight="1" x14ac:dyDescent="0.3">
      <c r="A2162" s="3">
        <v>46082</v>
      </c>
      <c r="B2162" s="100">
        <v>46084</v>
      </c>
      <c r="C2162" s="102" t="s">
        <v>8280</v>
      </c>
      <c r="D2162" s="102" t="s">
        <v>8281</v>
      </c>
      <c r="E2162" s="102" t="s">
        <v>1680</v>
      </c>
      <c r="F2162" s="102"/>
      <c r="G2162" s="102" t="s">
        <v>2507</v>
      </c>
      <c r="H2162" s="126" t="s">
        <v>9291</v>
      </c>
      <c r="I2162" s="102" t="s">
        <v>1712</v>
      </c>
      <c r="J2162" s="102">
        <v>1</v>
      </c>
      <c r="K2162" s="102" t="s">
        <v>3579</v>
      </c>
      <c r="L2162" s="102">
        <v>24.9</v>
      </c>
      <c r="M2162" s="103">
        <v>30</v>
      </c>
      <c r="N2162" s="102" t="s">
        <v>77</v>
      </c>
      <c r="O2162" s="102"/>
      <c r="P2162" s="102"/>
      <c r="Q2162" s="102"/>
      <c r="R2162" s="102"/>
      <c r="S2162" s="102"/>
      <c r="T2162" s="23"/>
      <c r="U2162" s="102"/>
      <c r="V2162" s="102"/>
      <c r="W2162" s="150">
        <v>10196298668767</v>
      </c>
      <c r="X2162" s="102" t="s">
        <v>9292</v>
      </c>
      <c r="Y2162" s="102" t="s">
        <v>9292</v>
      </c>
      <c r="Z2162" s="150">
        <v>10196298668767</v>
      </c>
      <c r="AA2162" s="102">
        <v>24.9</v>
      </c>
      <c r="AB2162" s="102">
        <v>5.0999999999999996</v>
      </c>
      <c r="AC2162" s="102"/>
      <c r="AD2162" s="102"/>
      <c r="AE2162" s="156"/>
    </row>
    <row r="2163" spans="1:31" ht="16.95" customHeight="1" x14ac:dyDescent="0.3">
      <c r="A2163" s="3">
        <v>46082</v>
      </c>
      <c r="B2163" s="100">
        <v>46084</v>
      </c>
      <c r="C2163" s="102" t="s">
        <v>8280</v>
      </c>
      <c r="D2163" s="102" t="s">
        <v>8281</v>
      </c>
      <c r="E2163" s="102" t="s">
        <v>1680</v>
      </c>
      <c r="F2163" s="102"/>
      <c r="G2163" s="102" t="s">
        <v>2507</v>
      </c>
      <c r="H2163" s="126" t="s">
        <v>9293</v>
      </c>
      <c r="I2163" s="102" t="s">
        <v>1683</v>
      </c>
      <c r="J2163" s="102">
        <v>6</v>
      </c>
      <c r="K2163" s="102" t="s">
        <v>3041</v>
      </c>
      <c r="L2163" s="102">
        <v>9.9</v>
      </c>
      <c r="M2163" s="103">
        <v>13.1666666666667</v>
      </c>
      <c r="N2163" s="102" t="s">
        <v>77</v>
      </c>
      <c r="O2163" s="102"/>
      <c r="P2163" s="102"/>
      <c r="Q2163" s="102"/>
      <c r="R2163" s="102"/>
      <c r="S2163" s="102"/>
      <c r="T2163" s="23"/>
      <c r="U2163" s="102"/>
      <c r="V2163" s="102"/>
      <c r="W2163" s="150">
        <v>10196109640428</v>
      </c>
      <c r="X2163" s="102" t="s">
        <v>1968</v>
      </c>
      <c r="Y2163" s="102" t="s">
        <v>1968</v>
      </c>
      <c r="Z2163" s="150">
        <v>10196109640428</v>
      </c>
      <c r="AA2163" s="102">
        <v>59.4</v>
      </c>
      <c r="AB2163" s="102">
        <v>19.600000000000001</v>
      </c>
      <c r="AC2163" s="102"/>
      <c r="AD2163" s="102"/>
      <c r="AE2163" s="156"/>
    </row>
    <row r="2164" spans="1:31" ht="16.95" customHeight="1" x14ac:dyDescent="0.3">
      <c r="A2164" s="3">
        <v>46082</v>
      </c>
      <c r="B2164" s="100">
        <v>46084</v>
      </c>
      <c r="C2164" s="102" t="s">
        <v>8280</v>
      </c>
      <c r="D2164" s="102" t="s">
        <v>8281</v>
      </c>
      <c r="E2164" s="102" t="s">
        <v>1680</v>
      </c>
      <c r="F2164" s="102"/>
      <c r="G2164" s="102" t="s">
        <v>1843</v>
      </c>
      <c r="H2164" s="126" t="s">
        <v>9294</v>
      </c>
      <c r="I2164" s="102" t="s">
        <v>1845</v>
      </c>
      <c r="J2164" s="102">
        <v>3</v>
      </c>
      <c r="K2164" s="102" t="s">
        <v>1846</v>
      </c>
      <c r="L2164" s="102">
        <v>8.9</v>
      </c>
      <c r="M2164" s="103">
        <v>9</v>
      </c>
      <c r="N2164" s="102" t="s">
        <v>77</v>
      </c>
      <c r="O2164" s="102"/>
      <c r="P2164" s="102"/>
      <c r="Q2164" s="102"/>
      <c r="R2164" s="102"/>
      <c r="S2164" s="102"/>
      <c r="T2164" s="23"/>
      <c r="U2164" s="102"/>
      <c r="V2164" s="102"/>
      <c r="W2164" s="150">
        <v>10199546775296</v>
      </c>
      <c r="X2164" s="102" t="s">
        <v>3019</v>
      </c>
      <c r="Y2164" s="102" t="s">
        <v>3019</v>
      </c>
      <c r="Z2164" s="150">
        <v>10199546775296</v>
      </c>
      <c r="AA2164" s="102">
        <v>26.7</v>
      </c>
      <c r="AB2164" s="102">
        <v>0.29999999999999699</v>
      </c>
      <c r="AC2164" s="102"/>
      <c r="AD2164" s="102"/>
      <c r="AE2164" s="156"/>
    </row>
    <row r="2165" spans="1:31" ht="16.95" customHeight="1" x14ac:dyDescent="0.3">
      <c r="A2165" s="3">
        <v>46082</v>
      </c>
      <c r="B2165" s="100">
        <v>46084</v>
      </c>
      <c r="C2165" s="102" t="s">
        <v>8280</v>
      </c>
      <c r="D2165" s="102" t="s">
        <v>8281</v>
      </c>
      <c r="E2165" s="102" t="s">
        <v>1680</v>
      </c>
      <c r="F2165" s="102"/>
      <c r="G2165" s="102" t="s">
        <v>9295</v>
      </c>
      <c r="H2165" s="126" t="s">
        <v>9296</v>
      </c>
      <c r="I2165" s="102" t="s">
        <v>1712</v>
      </c>
      <c r="J2165" s="102">
        <v>2</v>
      </c>
      <c r="K2165" s="102" t="s">
        <v>1960</v>
      </c>
      <c r="L2165" s="102">
        <v>24.9</v>
      </c>
      <c r="M2165" s="103">
        <v>49.9</v>
      </c>
      <c r="N2165" s="102" t="s">
        <v>77</v>
      </c>
      <c r="O2165" s="102"/>
      <c r="P2165" s="102"/>
      <c r="Q2165" s="102"/>
      <c r="R2165" s="102"/>
      <c r="S2165" s="102"/>
      <c r="T2165" s="23"/>
      <c r="U2165" s="102"/>
      <c r="V2165" s="102"/>
      <c r="W2165" s="150">
        <v>10191871728042</v>
      </c>
      <c r="X2165" s="102" t="s">
        <v>9297</v>
      </c>
      <c r="Y2165" s="102" t="s">
        <v>9297</v>
      </c>
      <c r="Z2165" s="150">
        <v>10191871728042</v>
      </c>
      <c r="AA2165" s="102">
        <v>49.8</v>
      </c>
      <c r="AB2165" s="102">
        <v>50</v>
      </c>
      <c r="AC2165" s="102"/>
      <c r="AD2165" s="102"/>
      <c r="AE2165" s="156"/>
    </row>
    <row r="2166" spans="1:31" ht="16.95" customHeight="1" x14ac:dyDescent="0.3">
      <c r="A2166" s="3">
        <v>46082</v>
      </c>
      <c r="B2166" s="100">
        <v>46084</v>
      </c>
      <c r="C2166" s="102" t="s">
        <v>8280</v>
      </c>
      <c r="D2166" s="102" t="s">
        <v>8281</v>
      </c>
      <c r="E2166" s="102" t="s">
        <v>1680</v>
      </c>
      <c r="F2166" s="102"/>
      <c r="G2166" s="102" t="s">
        <v>7375</v>
      </c>
      <c r="H2166" s="126" t="s">
        <v>9298</v>
      </c>
      <c r="I2166" s="102" t="s">
        <v>1683</v>
      </c>
      <c r="J2166" s="102">
        <v>5</v>
      </c>
      <c r="K2166" s="102" t="s">
        <v>1734</v>
      </c>
      <c r="L2166" s="102">
        <v>9.9</v>
      </c>
      <c r="M2166" s="103">
        <v>13.8</v>
      </c>
      <c r="N2166" s="102" t="s">
        <v>77</v>
      </c>
      <c r="O2166" s="102"/>
      <c r="P2166" s="102"/>
      <c r="Q2166" s="102"/>
      <c r="R2166" s="102"/>
      <c r="S2166" s="102"/>
      <c r="T2166" s="23"/>
      <c r="U2166" s="102"/>
      <c r="V2166" s="102"/>
      <c r="W2166" s="150">
        <v>10180250425981</v>
      </c>
      <c r="X2166" s="102" t="s">
        <v>9299</v>
      </c>
      <c r="Y2166" s="102" t="s">
        <v>9299</v>
      </c>
      <c r="Z2166" s="150">
        <v>10180250425981</v>
      </c>
      <c r="AA2166" s="102">
        <v>49.5</v>
      </c>
      <c r="AB2166" s="102">
        <v>19.5</v>
      </c>
      <c r="AC2166" s="102"/>
      <c r="AD2166" s="102"/>
      <c r="AE2166" s="156"/>
    </row>
    <row r="2167" spans="1:31" ht="16.95" customHeight="1" x14ac:dyDescent="0.3">
      <c r="A2167" s="3">
        <v>46082</v>
      </c>
      <c r="B2167" s="100">
        <v>46084</v>
      </c>
      <c r="C2167" s="102" t="s">
        <v>8280</v>
      </c>
      <c r="D2167" s="102" t="s">
        <v>8281</v>
      </c>
      <c r="E2167" s="102" t="s">
        <v>1680</v>
      </c>
      <c r="F2167" s="102"/>
      <c r="G2167" s="102" t="s">
        <v>9231</v>
      </c>
      <c r="H2167" s="126" t="s">
        <v>9300</v>
      </c>
      <c r="I2167" s="102" t="s">
        <v>1712</v>
      </c>
      <c r="J2167" s="102">
        <v>1</v>
      </c>
      <c r="K2167" s="102" t="s">
        <v>9301</v>
      </c>
      <c r="L2167" s="102">
        <v>24.9</v>
      </c>
      <c r="M2167" s="103">
        <v>35.64</v>
      </c>
      <c r="N2167" s="102" t="s">
        <v>77</v>
      </c>
      <c r="O2167" s="102"/>
      <c r="P2167" s="102"/>
      <c r="Q2167" s="102"/>
      <c r="R2167" s="102"/>
      <c r="S2167" s="102"/>
      <c r="T2167" s="23"/>
      <c r="U2167" s="102"/>
      <c r="V2167" s="102"/>
      <c r="W2167" s="150">
        <v>10175951032475</v>
      </c>
      <c r="X2167" s="102" t="s">
        <v>2947</v>
      </c>
      <c r="Y2167" s="102" t="s">
        <v>2947</v>
      </c>
      <c r="Z2167" s="150">
        <v>10175951032475</v>
      </c>
      <c r="AA2167" s="102">
        <v>24.9</v>
      </c>
      <c r="AB2167" s="102">
        <v>10.74</v>
      </c>
      <c r="AC2167" s="102"/>
      <c r="AD2167" s="102"/>
      <c r="AE2167" s="156"/>
    </row>
    <row r="2168" spans="1:31" ht="16.95" customHeight="1" x14ac:dyDescent="0.3">
      <c r="A2168" s="3">
        <v>46082</v>
      </c>
      <c r="B2168" s="100">
        <v>46084</v>
      </c>
      <c r="C2168" s="102" t="s">
        <v>8280</v>
      </c>
      <c r="D2168" s="102" t="s">
        <v>8281</v>
      </c>
      <c r="E2168" s="102" t="s">
        <v>1680</v>
      </c>
      <c r="F2168" s="102"/>
      <c r="G2168" s="102" t="s">
        <v>2576</v>
      </c>
      <c r="H2168" s="126" t="s">
        <v>9302</v>
      </c>
      <c r="I2168" s="102" t="s">
        <v>1683</v>
      </c>
      <c r="J2168" s="102">
        <v>6</v>
      </c>
      <c r="K2168" s="102" t="s">
        <v>2807</v>
      </c>
      <c r="L2168" s="102">
        <v>9.9</v>
      </c>
      <c r="M2168" s="103">
        <v>34.5</v>
      </c>
      <c r="N2168" s="102" t="s">
        <v>77</v>
      </c>
      <c r="O2168" s="102"/>
      <c r="P2168" s="102"/>
      <c r="Q2168" s="102"/>
      <c r="R2168" s="102"/>
      <c r="S2168" s="102"/>
      <c r="T2168" s="23"/>
      <c r="U2168" s="102"/>
      <c r="V2168" s="102"/>
      <c r="W2168" s="150">
        <v>10202337051165</v>
      </c>
      <c r="X2168" s="102" t="s">
        <v>2810</v>
      </c>
      <c r="Y2168" s="102" t="s">
        <v>2810</v>
      </c>
      <c r="Z2168" s="150">
        <v>10202337051165</v>
      </c>
      <c r="AA2168" s="102">
        <v>59.4</v>
      </c>
      <c r="AB2168" s="102">
        <v>147.6</v>
      </c>
      <c r="AC2168" s="102"/>
      <c r="AD2168" s="102"/>
      <c r="AE2168" s="156"/>
    </row>
    <row r="2169" spans="1:31" ht="16.95" customHeight="1" x14ac:dyDescent="0.3">
      <c r="A2169" s="3">
        <v>46082</v>
      </c>
      <c r="B2169" s="100">
        <v>46084</v>
      </c>
      <c r="C2169" s="102" t="s">
        <v>8280</v>
      </c>
      <c r="D2169" s="102" t="s">
        <v>8281</v>
      </c>
      <c r="E2169" s="102" t="s">
        <v>1680</v>
      </c>
      <c r="F2169" s="102"/>
      <c r="G2169" s="102" t="s">
        <v>3639</v>
      </c>
      <c r="H2169" s="126" t="s">
        <v>9303</v>
      </c>
      <c r="I2169" s="102" t="s">
        <v>1683</v>
      </c>
      <c r="J2169" s="102">
        <v>6</v>
      </c>
      <c r="K2169" s="102" t="s">
        <v>3293</v>
      </c>
      <c r="L2169" s="102">
        <v>9.9</v>
      </c>
      <c r="M2169" s="103">
        <v>27.3333333333333</v>
      </c>
      <c r="N2169" s="102" t="s">
        <v>77</v>
      </c>
      <c r="O2169" s="102"/>
      <c r="P2169" s="102"/>
      <c r="Q2169" s="102"/>
      <c r="R2169" s="102"/>
      <c r="S2169" s="102"/>
      <c r="T2169" s="23"/>
      <c r="U2169" s="102"/>
      <c r="V2169" s="102"/>
      <c r="W2169" s="150">
        <v>10197219602090</v>
      </c>
      <c r="X2169" s="102" t="s">
        <v>3296</v>
      </c>
      <c r="Y2169" s="102" t="s">
        <v>3296</v>
      </c>
      <c r="Z2169" s="150">
        <v>10197219602090</v>
      </c>
      <c r="AA2169" s="102">
        <v>59.4</v>
      </c>
      <c r="AB2169" s="102">
        <v>104.6</v>
      </c>
      <c r="AC2169" s="102"/>
      <c r="AD2169" s="102"/>
      <c r="AE2169" s="156"/>
    </row>
    <row r="2170" spans="1:31" ht="16.95" customHeight="1" x14ac:dyDescent="0.3">
      <c r="A2170" s="3">
        <v>46082</v>
      </c>
      <c r="B2170" s="100">
        <v>46084</v>
      </c>
      <c r="C2170" s="102" t="s">
        <v>8353</v>
      </c>
      <c r="D2170" s="102" t="s">
        <v>8354</v>
      </c>
      <c r="E2170" s="5" t="s">
        <v>86</v>
      </c>
      <c r="F2170" s="5" t="s">
        <v>9304</v>
      </c>
      <c r="G2170" s="5" t="s">
        <v>875</v>
      </c>
      <c r="H2170" s="131" t="s">
        <v>9305</v>
      </c>
      <c r="I2170" s="5" t="s">
        <v>144</v>
      </c>
      <c r="J2170" s="5">
        <v>2</v>
      </c>
      <c r="K2170" s="5">
        <v>35.82</v>
      </c>
      <c r="L2170" s="102">
        <v>9.9</v>
      </c>
      <c r="M2170" s="103">
        <v>17.91</v>
      </c>
      <c r="N2170" s="5" t="s">
        <v>91</v>
      </c>
      <c r="O2170" s="5"/>
      <c r="P2170" s="5"/>
      <c r="Q2170" s="5"/>
      <c r="R2170" s="5"/>
      <c r="S2170" s="5"/>
      <c r="T2170" s="23"/>
      <c r="U2170" s="5"/>
      <c r="V2170" s="5" t="s">
        <v>9306</v>
      </c>
      <c r="W2170" s="5" t="s">
        <v>9307</v>
      </c>
      <c r="X2170" s="5" t="s">
        <v>9308</v>
      </c>
      <c r="Y2170" s="5" t="s">
        <v>9309</v>
      </c>
      <c r="Z2170" s="5" t="s">
        <v>9310</v>
      </c>
      <c r="AA2170" s="102">
        <v>19.8</v>
      </c>
      <c r="AB2170" s="102">
        <v>16.02</v>
      </c>
      <c r="AC2170" s="5">
        <v>35.82</v>
      </c>
      <c r="AD2170" s="5" t="s">
        <v>8921</v>
      </c>
      <c r="AE2170" s="156"/>
    </row>
    <row r="2171" spans="1:31" ht="16.95" customHeight="1" x14ac:dyDescent="0.3">
      <c r="A2171" s="3">
        <v>46082</v>
      </c>
      <c r="B2171" s="100">
        <v>46084</v>
      </c>
      <c r="C2171" s="102" t="s">
        <v>8275</v>
      </c>
      <c r="D2171" s="102" t="s">
        <v>8275</v>
      </c>
      <c r="E2171" s="5" t="s">
        <v>86</v>
      </c>
      <c r="F2171" s="5" t="s">
        <v>9311</v>
      </c>
      <c r="G2171" s="5" t="s">
        <v>172</v>
      </c>
      <c r="H2171" s="131" t="s">
        <v>9312</v>
      </c>
      <c r="I2171" s="5" t="s">
        <v>8872</v>
      </c>
      <c r="J2171" s="5">
        <v>12</v>
      </c>
      <c r="K2171" s="5">
        <v>531</v>
      </c>
      <c r="L2171" s="102">
        <v>7.4</v>
      </c>
      <c r="M2171" s="103">
        <v>44.25</v>
      </c>
      <c r="N2171" s="5" t="s">
        <v>91</v>
      </c>
      <c r="O2171" s="5"/>
      <c r="P2171" s="5"/>
      <c r="Q2171" s="5"/>
      <c r="R2171" s="5"/>
      <c r="S2171" s="5"/>
      <c r="T2171" s="23"/>
      <c r="U2171" s="5"/>
      <c r="V2171" s="5" t="s">
        <v>9313</v>
      </c>
      <c r="W2171" s="5" t="s">
        <v>9314</v>
      </c>
      <c r="X2171" s="5" t="s">
        <v>9315</v>
      </c>
      <c r="Y2171" s="5" t="s">
        <v>9316</v>
      </c>
      <c r="Z2171" s="5" t="s">
        <v>9317</v>
      </c>
      <c r="AA2171" s="102">
        <v>88.8</v>
      </c>
      <c r="AB2171" s="102">
        <v>442.2</v>
      </c>
      <c r="AC2171" s="5">
        <v>660</v>
      </c>
      <c r="AD2171" s="5" t="s">
        <v>9318</v>
      </c>
      <c r="AE2171" s="156"/>
    </row>
    <row r="2172" spans="1:31" ht="16.95" customHeight="1" x14ac:dyDescent="0.3">
      <c r="A2172" s="3">
        <v>46082</v>
      </c>
      <c r="B2172" s="100">
        <v>46084</v>
      </c>
      <c r="C2172" s="102" t="s">
        <v>8967</v>
      </c>
      <c r="D2172" s="102" t="s">
        <v>8281</v>
      </c>
      <c r="E2172" s="5" t="s">
        <v>86</v>
      </c>
      <c r="F2172" s="5" t="s">
        <v>87</v>
      </c>
      <c r="G2172" s="5" t="s">
        <v>88</v>
      </c>
      <c r="H2172" s="131" t="s">
        <v>9319</v>
      </c>
      <c r="I2172" s="5" t="s">
        <v>8872</v>
      </c>
      <c r="J2172" s="5">
        <v>4</v>
      </c>
      <c r="K2172" s="5">
        <v>39.9</v>
      </c>
      <c r="L2172" s="102">
        <v>7.4</v>
      </c>
      <c r="M2172" s="103">
        <v>9.9749999999999996</v>
      </c>
      <c r="N2172" s="5" t="s">
        <v>91</v>
      </c>
      <c r="O2172" s="5"/>
      <c r="P2172" s="5"/>
      <c r="Q2172" s="5"/>
      <c r="R2172" s="5"/>
      <c r="S2172" s="5"/>
      <c r="T2172" s="23"/>
      <c r="U2172" s="5"/>
      <c r="V2172" s="5" t="s">
        <v>1618</v>
      </c>
      <c r="W2172" s="5" t="s">
        <v>9320</v>
      </c>
      <c r="X2172" s="5" t="s">
        <v>9321</v>
      </c>
      <c r="Y2172" s="5" t="s">
        <v>9322</v>
      </c>
      <c r="Z2172" s="5" t="s">
        <v>9323</v>
      </c>
      <c r="AA2172" s="102">
        <v>29.6</v>
      </c>
      <c r="AB2172" s="102">
        <v>10.3</v>
      </c>
      <c r="AC2172" s="5">
        <v>39.9</v>
      </c>
      <c r="AD2172" s="5" t="s">
        <v>2731</v>
      </c>
    </row>
    <row r="2173" spans="1:31" ht="16.95" customHeight="1" x14ac:dyDescent="0.3">
      <c r="A2173" s="3">
        <v>46082</v>
      </c>
      <c r="B2173" s="100">
        <v>46084</v>
      </c>
      <c r="C2173" s="102" t="s">
        <v>8353</v>
      </c>
      <c r="D2173" s="102" t="s">
        <v>8281</v>
      </c>
      <c r="E2173" s="5" t="s">
        <v>86</v>
      </c>
      <c r="F2173" s="5" t="s">
        <v>9304</v>
      </c>
      <c r="G2173" s="5" t="s">
        <v>863</v>
      </c>
      <c r="H2173" s="131" t="s">
        <v>9324</v>
      </c>
      <c r="I2173" s="5" t="s">
        <v>144</v>
      </c>
      <c r="J2173" s="5">
        <v>2</v>
      </c>
      <c r="K2173" s="5">
        <v>26.32</v>
      </c>
      <c r="L2173" s="102">
        <v>9.9</v>
      </c>
      <c r="M2173" s="103">
        <v>13.16</v>
      </c>
      <c r="N2173" s="5" t="s">
        <v>91</v>
      </c>
      <c r="O2173" s="5"/>
      <c r="P2173" s="5"/>
      <c r="Q2173" s="5"/>
      <c r="R2173" s="5"/>
      <c r="S2173" s="5"/>
      <c r="T2173" s="23"/>
      <c r="U2173" s="5"/>
      <c r="V2173" s="5" t="s">
        <v>865</v>
      </c>
      <c r="W2173" s="5" t="s">
        <v>9325</v>
      </c>
      <c r="X2173" s="5" t="s">
        <v>9326</v>
      </c>
      <c r="Y2173" s="5" t="s">
        <v>9327</v>
      </c>
      <c r="Z2173" s="5" t="s">
        <v>9328</v>
      </c>
      <c r="AA2173" s="102">
        <v>19.8</v>
      </c>
      <c r="AB2173" s="102">
        <v>6.52</v>
      </c>
      <c r="AC2173" s="5">
        <v>26.32</v>
      </c>
      <c r="AD2173" s="5" t="s">
        <v>1924</v>
      </c>
    </row>
    <row r="2174" spans="1:31" ht="16.95" customHeight="1" x14ac:dyDescent="0.3">
      <c r="A2174" s="3">
        <v>46082</v>
      </c>
      <c r="B2174" s="100">
        <v>46084</v>
      </c>
      <c r="C2174" s="102" t="s">
        <v>8967</v>
      </c>
      <c r="D2174" s="102" t="s">
        <v>9249</v>
      </c>
      <c r="E2174" s="5" t="s">
        <v>86</v>
      </c>
      <c r="F2174" s="5" t="s">
        <v>87</v>
      </c>
      <c r="G2174" s="5" t="s">
        <v>5970</v>
      </c>
      <c r="H2174" s="131" t="s">
        <v>9329</v>
      </c>
      <c r="I2174" s="5" t="s">
        <v>82</v>
      </c>
      <c r="J2174" s="5">
        <v>5</v>
      </c>
      <c r="K2174" s="5">
        <v>54.5</v>
      </c>
      <c r="L2174" s="102">
        <v>10.9</v>
      </c>
      <c r="M2174" s="103">
        <v>10.9</v>
      </c>
      <c r="N2174" s="5" t="s">
        <v>91</v>
      </c>
      <c r="O2174" s="5"/>
      <c r="P2174" s="5"/>
      <c r="Q2174" s="5"/>
      <c r="R2174" s="5"/>
      <c r="S2174" s="5"/>
      <c r="T2174" s="23"/>
      <c r="U2174" s="5"/>
      <c r="V2174" s="5" t="s">
        <v>865</v>
      </c>
      <c r="W2174" s="5" t="s">
        <v>9330</v>
      </c>
      <c r="X2174" s="5" t="s">
        <v>9331</v>
      </c>
      <c r="Y2174" s="5" t="s">
        <v>9332</v>
      </c>
      <c r="Z2174" s="5" t="s">
        <v>9333</v>
      </c>
      <c r="AA2174" s="102">
        <v>54.5</v>
      </c>
      <c r="AB2174" s="102">
        <v>0</v>
      </c>
      <c r="AC2174" s="5">
        <v>54.5</v>
      </c>
      <c r="AD2174" s="5" t="s">
        <v>1924</v>
      </c>
    </row>
    <row r="2175" spans="1:31" ht="16.95" customHeight="1" x14ac:dyDescent="0.3">
      <c r="A2175" s="3">
        <v>46082</v>
      </c>
      <c r="B2175" s="100">
        <v>46084</v>
      </c>
      <c r="C2175" s="102" t="s">
        <v>8967</v>
      </c>
      <c r="D2175" s="102" t="s">
        <v>9334</v>
      </c>
      <c r="E2175" s="5" t="s">
        <v>86</v>
      </c>
      <c r="F2175" s="5" t="s">
        <v>87</v>
      </c>
      <c r="G2175" s="5" t="s">
        <v>1410</v>
      </c>
      <c r="H2175" s="131" t="s">
        <v>9335</v>
      </c>
      <c r="I2175" s="5" t="s">
        <v>198</v>
      </c>
      <c r="J2175" s="5">
        <v>1</v>
      </c>
      <c r="K2175" s="5">
        <v>41</v>
      </c>
      <c r="L2175" s="102">
        <v>32.9</v>
      </c>
      <c r="M2175" s="103">
        <v>41</v>
      </c>
      <c r="N2175" s="5" t="s">
        <v>91</v>
      </c>
      <c r="O2175" s="5"/>
      <c r="P2175" s="5"/>
      <c r="Q2175" s="5"/>
      <c r="R2175" s="5"/>
      <c r="S2175" s="5"/>
      <c r="T2175" s="23"/>
      <c r="U2175" s="5"/>
      <c r="V2175" s="5" t="s">
        <v>9336</v>
      </c>
      <c r="W2175" s="5" t="s">
        <v>9337</v>
      </c>
      <c r="X2175" s="5" t="s">
        <v>9338</v>
      </c>
      <c r="Y2175" s="5" t="s">
        <v>9339</v>
      </c>
      <c r="Z2175" s="5" t="s">
        <v>9340</v>
      </c>
      <c r="AA2175" s="102">
        <v>32.9</v>
      </c>
      <c r="AB2175" s="102">
        <v>8.1</v>
      </c>
      <c r="AC2175" s="5">
        <v>44</v>
      </c>
      <c r="AD2175" s="5" t="s">
        <v>9341</v>
      </c>
    </row>
    <row r="2176" spans="1:31" ht="16.95" customHeight="1" x14ac:dyDescent="0.3">
      <c r="A2176" s="3">
        <v>46082</v>
      </c>
      <c r="B2176" s="100">
        <v>46084</v>
      </c>
      <c r="C2176" s="102" t="s">
        <v>8275</v>
      </c>
      <c r="D2176" s="102" t="s">
        <v>8275</v>
      </c>
      <c r="E2176" s="5" t="s">
        <v>86</v>
      </c>
      <c r="F2176" s="5" t="s">
        <v>9342</v>
      </c>
      <c r="G2176" s="5" t="s">
        <v>172</v>
      </c>
      <c r="H2176" s="131" t="s">
        <v>9343</v>
      </c>
      <c r="I2176" s="5" t="s">
        <v>107</v>
      </c>
      <c r="J2176" s="5">
        <v>3</v>
      </c>
      <c r="K2176" s="5">
        <v>32.9</v>
      </c>
      <c r="L2176" s="102">
        <v>8.9</v>
      </c>
      <c r="M2176" s="103">
        <v>10.966666666666701</v>
      </c>
      <c r="N2176" s="5" t="s">
        <v>91</v>
      </c>
      <c r="O2176" s="5"/>
      <c r="P2176" s="5"/>
      <c r="Q2176" s="5"/>
      <c r="R2176" s="5"/>
      <c r="S2176" s="5"/>
      <c r="T2176" s="23"/>
      <c r="U2176" s="5"/>
      <c r="V2176" s="5" t="s">
        <v>9344</v>
      </c>
      <c r="W2176" s="5" t="s">
        <v>9345</v>
      </c>
      <c r="X2176" s="5" t="s">
        <v>9346</v>
      </c>
      <c r="Y2176" s="5" t="s">
        <v>9347</v>
      </c>
      <c r="Z2176" s="5" t="s">
        <v>9348</v>
      </c>
      <c r="AA2176" s="102">
        <v>26.7</v>
      </c>
      <c r="AB2176" s="102">
        <v>6.2</v>
      </c>
      <c r="AC2176" s="5">
        <v>39.9</v>
      </c>
      <c r="AD2176" s="5" t="s">
        <v>9349</v>
      </c>
    </row>
    <row r="2177" spans="1:30" ht="16.95" customHeight="1" x14ac:dyDescent="0.3">
      <c r="A2177" s="3">
        <v>46082</v>
      </c>
      <c r="B2177" s="100">
        <v>46084</v>
      </c>
      <c r="C2177" s="102" t="s">
        <v>8967</v>
      </c>
      <c r="D2177" s="102" t="s">
        <v>8281</v>
      </c>
      <c r="E2177" s="5" t="s">
        <v>86</v>
      </c>
      <c r="F2177" s="5" t="s">
        <v>87</v>
      </c>
      <c r="G2177" s="5" t="s">
        <v>1175</v>
      </c>
      <c r="H2177" s="131" t="s">
        <v>9350</v>
      </c>
      <c r="I2177" s="5" t="s">
        <v>8872</v>
      </c>
      <c r="J2177" s="5">
        <v>8</v>
      </c>
      <c r="K2177" s="5">
        <v>62.6</v>
      </c>
      <c r="L2177" s="102">
        <v>7.4</v>
      </c>
      <c r="M2177" s="103">
        <v>7.8250000000000002</v>
      </c>
      <c r="N2177" s="5" t="s">
        <v>91</v>
      </c>
      <c r="O2177" s="5"/>
      <c r="P2177" s="5"/>
      <c r="Q2177" s="5"/>
      <c r="R2177" s="5"/>
      <c r="S2177" s="5"/>
      <c r="T2177" s="23"/>
      <c r="U2177" s="5"/>
      <c r="V2177" s="5" t="s">
        <v>9351</v>
      </c>
      <c r="W2177" s="5" t="s">
        <v>9352</v>
      </c>
      <c r="X2177" s="5" t="s">
        <v>9353</v>
      </c>
      <c r="Y2177" s="5" t="s">
        <v>9354</v>
      </c>
      <c r="Z2177" s="5" t="s">
        <v>9355</v>
      </c>
      <c r="AA2177" s="102">
        <v>59.2</v>
      </c>
      <c r="AB2177" s="102">
        <v>3.4</v>
      </c>
      <c r="AC2177" s="5">
        <v>99.9</v>
      </c>
      <c r="AD2177" s="5" t="s">
        <v>8878</v>
      </c>
    </row>
    <row r="2178" spans="1:30" ht="16.95" customHeight="1" x14ac:dyDescent="0.3">
      <c r="A2178" s="3">
        <v>46082</v>
      </c>
      <c r="B2178" s="100">
        <v>46084</v>
      </c>
      <c r="C2178" s="102" t="s">
        <v>8275</v>
      </c>
      <c r="D2178" s="102" t="s">
        <v>8275</v>
      </c>
      <c r="E2178" s="5" t="s">
        <v>86</v>
      </c>
      <c r="F2178" s="5" t="s">
        <v>9311</v>
      </c>
      <c r="G2178" s="5" t="s">
        <v>172</v>
      </c>
      <c r="H2178" s="131" t="s">
        <v>9356</v>
      </c>
      <c r="I2178" s="5" t="s">
        <v>100</v>
      </c>
      <c r="J2178" s="5">
        <v>12</v>
      </c>
      <c r="K2178" s="5">
        <v>1900</v>
      </c>
      <c r="L2178" s="102">
        <v>6.6</v>
      </c>
      <c r="M2178" s="103">
        <v>158.333333333333</v>
      </c>
      <c r="N2178" s="5" t="s">
        <v>91</v>
      </c>
      <c r="O2178" s="5"/>
      <c r="P2178" s="5"/>
      <c r="Q2178" s="5"/>
      <c r="R2178" s="5"/>
      <c r="S2178" s="5"/>
      <c r="T2178" s="23"/>
      <c r="U2178" s="5"/>
      <c r="V2178" s="5" t="s">
        <v>9357</v>
      </c>
      <c r="W2178" s="5" t="s">
        <v>9358</v>
      </c>
      <c r="X2178" s="5" t="s">
        <v>9359</v>
      </c>
      <c r="Y2178" s="5" t="s">
        <v>9360</v>
      </c>
      <c r="Z2178" s="5" t="s">
        <v>9361</v>
      </c>
      <c r="AA2178" s="102">
        <v>79.2</v>
      </c>
      <c r="AB2178" s="102">
        <v>1820.8</v>
      </c>
      <c r="AC2178" s="5">
        <v>2459</v>
      </c>
      <c r="AD2178" s="5" t="s">
        <v>9362</v>
      </c>
    </row>
    <row r="2179" spans="1:30" ht="16.95" customHeight="1" x14ac:dyDescent="0.3">
      <c r="A2179" s="3">
        <v>46082</v>
      </c>
      <c r="B2179" s="100">
        <v>46084</v>
      </c>
      <c r="C2179" s="102" t="s">
        <v>8967</v>
      </c>
      <c r="D2179" s="102" t="s">
        <v>8281</v>
      </c>
      <c r="E2179" s="5" t="s">
        <v>86</v>
      </c>
      <c r="F2179" s="5" t="s">
        <v>87</v>
      </c>
      <c r="G2179" s="5" t="s">
        <v>1175</v>
      </c>
      <c r="H2179" s="131" t="s">
        <v>9363</v>
      </c>
      <c r="I2179" s="5" t="s">
        <v>100</v>
      </c>
      <c r="J2179" s="5">
        <v>9</v>
      </c>
      <c r="K2179" s="5">
        <v>71.3</v>
      </c>
      <c r="L2179" s="102">
        <v>6.6</v>
      </c>
      <c r="M2179" s="103">
        <v>7.9222222222222198</v>
      </c>
      <c r="N2179" s="5" t="s">
        <v>91</v>
      </c>
      <c r="O2179" s="5"/>
      <c r="P2179" s="5"/>
      <c r="Q2179" s="5"/>
      <c r="R2179" s="5"/>
      <c r="S2179" s="5"/>
      <c r="T2179" s="23"/>
      <c r="U2179" s="5"/>
      <c r="V2179" s="5" t="s">
        <v>9364</v>
      </c>
      <c r="W2179" s="5" t="s">
        <v>9365</v>
      </c>
      <c r="X2179" s="5" t="s">
        <v>1217</v>
      </c>
      <c r="Y2179" s="5" t="s">
        <v>9366</v>
      </c>
      <c r="Z2179" s="5" t="s">
        <v>9367</v>
      </c>
      <c r="AA2179" s="102">
        <v>59.4</v>
      </c>
      <c r="AB2179" s="102">
        <v>11.9</v>
      </c>
      <c r="AC2179" s="5">
        <v>91.8</v>
      </c>
      <c r="AD2179" s="5" t="s">
        <v>9368</v>
      </c>
    </row>
    <row r="2180" spans="1:30" ht="16.95" customHeight="1" x14ac:dyDescent="0.3">
      <c r="A2180" s="3">
        <v>46082</v>
      </c>
      <c r="B2180" s="100">
        <v>46084</v>
      </c>
      <c r="C2180" s="102" t="s">
        <v>8366</v>
      </c>
      <c r="D2180" s="102" t="s">
        <v>8367</v>
      </c>
      <c r="E2180" s="5" t="s">
        <v>86</v>
      </c>
      <c r="F2180" s="5" t="s">
        <v>9369</v>
      </c>
      <c r="G2180" s="5" t="s">
        <v>6263</v>
      </c>
      <c r="H2180" s="131" t="s">
        <v>9370</v>
      </c>
      <c r="I2180" s="5" t="s">
        <v>100</v>
      </c>
      <c r="J2180" s="5">
        <v>3</v>
      </c>
      <c r="K2180" s="5">
        <v>29.9</v>
      </c>
      <c r="L2180" s="102">
        <v>6.6</v>
      </c>
      <c r="M2180" s="103">
        <v>9.9666666666666703</v>
      </c>
      <c r="N2180" s="5" t="s">
        <v>91</v>
      </c>
      <c r="O2180" s="5"/>
      <c r="P2180" s="5"/>
      <c r="Q2180" s="5"/>
      <c r="R2180" s="5"/>
      <c r="S2180" s="5"/>
      <c r="T2180" s="23"/>
      <c r="U2180" s="5"/>
      <c r="V2180" s="5"/>
      <c r="W2180" s="5" t="s">
        <v>9371</v>
      </c>
      <c r="X2180" s="5" t="s">
        <v>9372</v>
      </c>
      <c r="Y2180" s="5" t="s">
        <v>9373</v>
      </c>
      <c r="Z2180" s="5" t="s">
        <v>9374</v>
      </c>
      <c r="AA2180" s="102">
        <v>19.8</v>
      </c>
      <c r="AB2180" s="102">
        <v>10.1</v>
      </c>
      <c r="AC2180" s="5">
        <v>29.9</v>
      </c>
      <c r="AD2180" s="5" t="s">
        <v>8878</v>
      </c>
    </row>
    <row r="2181" spans="1:30" ht="16.95" customHeight="1" x14ac:dyDescent="0.3">
      <c r="A2181" s="3">
        <v>46082</v>
      </c>
      <c r="B2181" s="100">
        <v>46084</v>
      </c>
      <c r="C2181" s="102" t="s">
        <v>8967</v>
      </c>
      <c r="D2181" s="102" t="s">
        <v>8281</v>
      </c>
      <c r="E2181" s="5" t="s">
        <v>86</v>
      </c>
      <c r="F2181" s="5" t="s">
        <v>87</v>
      </c>
      <c r="G2181" s="5" t="s">
        <v>1175</v>
      </c>
      <c r="H2181" s="131" t="s">
        <v>9375</v>
      </c>
      <c r="I2181" s="5" t="s">
        <v>100</v>
      </c>
      <c r="J2181" s="5">
        <v>1</v>
      </c>
      <c r="K2181" s="5">
        <v>46.3</v>
      </c>
      <c r="L2181" s="102">
        <v>6.6</v>
      </c>
      <c r="M2181" s="103">
        <v>46.3</v>
      </c>
      <c r="N2181" s="5" t="s">
        <v>91</v>
      </c>
      <c r="O2181" s="5"/>
      <c r="P2181" s="5"/>
      <c r="Q2181" s="5"/>
      <c r="R2181" s="5"/>
      <c r="S2181" s="5"/>
      <c r="T2181" s="23"/>
      <c r="U2181" s="5"/>
      <c r="V2181" s="5" t="s">
        <v>9376</v>
      </c>
      <c r="W2181" s="5" t="s">
        <v>9377</v>
      </c>
      <c r="X2181" s="5" t="s">
        <v>9378</v>
      </c>
      <c r="Y2181" s="5" t="s">
        <v>9379</v>
      </c>
      <c r="Z2181" s="5" t="s">
        <v>9380</v>
      </c>
      <c r="AA2181" s="102">
        <v>6.6</v>
      </c>
      <c r="AB2181" s="102">
        <v>39.700000000000003</v>
      </c>
      <c r="AC2181" s="5">
        <v>61.2</v>
      </c>
      <c r="AD2181" s="5" t="s">
        <v>1924</v>
      </c>
    </row>
    <row r="2182" spans="1:30" ht="16.95" customHeight="1" x14ac:dyDescent="0.3">
      <c r="A2182" s="3">
        <v>46082</v>
      </c>
      <c r="B2182" s="100">
        <v>46084</v>
      </c>
      <c r="C2182" s="102" t="s">
        <v>8967</v>
      </c>
      <c r="D2182" s="102" t="s">
        <v>8281</v>
      </c>
      <c r="E2182" s="5" t="s">
        <v>86</v>
      </c>
      <c r="F2182" s="5" t="s">
        <v>87</v>
      </c>
      <c r="G2182" s="5" t="s">
        <v>1175</v>
      </c>
      <c r="H2182" s="131" t="s">
        <v>9381</v>
      </c>
      <c r="I2182" s="5" t="s">
        <v>100</v>
      </c>
      <c r="J2182" s="5">
        <v>6</v>
      </c>
      <c r="K2182" s="5">
        <v>46.3</v>
      </c>
      <c r="L2182" s="102">
        <v>6.6</v>
      </c>
      <c r="M2182" s="103">
        <v>7.7166666666666703</v>
      </c>
      <c r="N2182" s="5" t="s">
        <v>91</v>
      </c>
      <c r="O2182" s="5"/>
      <c r="P2182" s="5"/>
      <c r="Q2182" s="5"/>
      <c r="R2182" s="5"/>
      <c r="S2182" s="5"/>
      <c r="T2182" s="23"/>
      <c r="U2182" s="5"/>
      <c r="V2182" s="5" t="s">
        <v>9376</v>
      </c>
      <c r="W2182" s="5" t="s">
        <v>9382</v>
      </c>
      <c r="X2182" s="5" t="s">
        <v>9383</v>
      </c>
      <c r="Y2182" s="5" t="s">
        <v>9384</v>
      </c>
      <c r="Z2182" s="5" t="s">
        <v>9385</v>
      </c>
      <c r="AA2182" s="102">
        <v>39.6</v>
      </c>
      <c r="AB2182" s="102">
        <v>6.7</v>
      </c>
      <c r="AC2182" s="5">
        <v>61.2</v>
      </c>
      <c r="AD2182" s="5" t="s">
        <v>8878</v>
      </c>
    </row>
    <row r="2183" spans="1:30" ht="16.95" customHeight="1" x14ac:dyDescent="0.3">
      <c r="A2183" s="3">
        <v>46082</v>
      </c>
      <c r="B2183" s="100">
        <v>46084</v>
      </c>
      <c r="C2183" s="102" t="s">
        <v>8967</v>
      </c>
      <c r="D2183" s="102" t="s">
        <v>8281</v>
      </c>
      <c r="E2183" s="5" t="s">
        <v>86</v>
      </c>
      <c r="F2183" s="5" t="s">
        <v>87</v>
      </c>
      <c r="G2183" s="5" t="s">
        <v>1175</v>
      </c>
      <c r="H2183" s="131" t="s">
        <v>9386</v>
      </c>
      <c r="I2183" s="5" t="s">
        <v>100</v>
      </c>
      <c r="J2183" s="5">
        <v>6</v>
      </c>
      <c r="K2183" s="5">
        <v>46.3</v>
      </c>
      <c r="L2183" s="102">
        <v>6.6</v>
      </c>
      <c r="M2183" s="103">
        <v>7.7166666666666703</v>
      </c>
      <c r="N2183" s="5" t="s">
        <v>91</v>
      </c>
      <c r="O2183" s="5"/>
      <c r="P2183" s="5"/>
      <c r="Q2183" s="5"/>
      <c r="R2183" s="5"/>
      <c r="S2183" s="5"/>
      <c r="T2183" s="23"/>
      <c r="U2183" s="5"/>
      <c r="V2183" s="5" t="s">
        <v>9387</v>
      </c>
      <c r="W2183" s="5" t="s">
        <v>9388</v>
      </c>
      <c r="X2183" s="5" t="s">
        <v>1232</v>
      </c>
      <c r="Y2183" s="5" t="s">
        <v>9389</v>
      </c>
      <c r="Z2183" s="5" t="s">
        <v>9390</v>
      </c>
      <c r="AA2183" s="102">
        <v>39.6</v>
      </c>
      <c r="AB2183" s="102">
        <v>6.7</v>
      </c>
      <c r="AC2183" s="5">
        <v>61.2</v>
      </c>
      <c r="AD2183" s="5" t="s">
        <v>9391</v>
      </c>
    </row>
    <row r="2184" spans="1:30" ht="16.95" customHeight="1" x14ac:dyDescent="0.3">
      <c r="A2184" s="3">
        <v>46082</v>
      </c>
      <c r="B2184" s="100">
        <v>46084</v>
      </c>
      <c r="C2184" s="102" t="s">
        <v>8967</v>
      </c>
      <c r="D2184" s="102" t="s">
        <v>8997</v>
      </c>
      <c r="E2184" s="5" t="s">
        <v>86</v>
      </c>
      <c r="F2184" s="5" t="s">
        <v>9392</v>
      </c>
      <c r="G2184" s="5" t="s">
        <v>1564</v>
      </c>
      <c r="H2184" s="131" t="s">
        <v>9393</v>
      </c>
      <c r="I2184" s="5" t="s">
        <v>144</v>
      </c>
      <c r="J2184" s="5">
        <v>5</v>
      </c>
      <c r="K2184" s="5">
        <v>55.8</v>
      </c>
      <c r="L2184" s="102">
        <v>9.9</v>
      </c>
      <c r="M2184" s="103">
        <v>11.16</v>
      </c>
      <c r="N2184" s="5" t="s">
        <v>91</v>
      </c>
      <c r="O2184" s="5"/>
      <c r="P2184" s="5"/>
      <c r="Q2184" s="5"/>
      <c r="R2184" s="5"/>
      <c r="S2184" s="5"/>
      <c r="T2184" s="23"/>
      <c r="U2184" s="5"/>
      <c r="V2184" s="5" t="s">
        <v>6303</v>
      </c>
      <c r="W2184" s="5" t="s">
        <v>9394</v>
      </c>
      <c r="X2184" s="5" t="s">
        <v>9395</v>
      </c>
      <c r="Y2184" s="5" t="s">
        <v>9396</v>
      </c>
      <c r="Z2184" s="5" t="s">
        <v>9397</v>
      </c>
      <c r="AA2184" s="102">
        <v>49.5</v>
      </c>
      <c r="AB2184" s="102">
        <v>6.3</v>
      </c>
      <c r="AC2184" s="5">
        <v>68</v>
      </c>
      <c r="AD2184" s="5" t="s">
        <v>8946</v>
      </c>
    </row>
    <row r="2185" spans="1:30" ht="16.95" customHeight="1" x14ac:dyDescent="0.3">
      <c r="A2185" s="3">
        <v>46082</v>
      </c>
      <c r="B2185" s="100">
        <v>46084</v>
      </c>
      <c r="C2185" s="102" t="s">
        <v>8967</v>
      </c>
      <c r="D2185" s="102" t="s">
        <v>8997</v>
      </c>
      <c r="E2185" s="5" t="s">
        <v>86</v>
      </c>
      <c r="F2185" s="5" t="s">
        <v>9392</v>
      </c>
      <c r="G2185" s="5" t="s">
        <v>1529</v>
      </c>
      <c r="H2185" s="131" t="s">
        <v>9398</v>
      </c>
      <c r="I2185" s="5" t="s">
        <v>144</v>
      </c>
      <c r="J2185" s="5">
        <v>5</v>
      </c>
      <c r="K2185" s="5">
        <v>55.8</v>
      </c>
      <c r="L2185" s="102">
        <v>9.9</v>
      </c>
      <c r="M2185" s="103">
        <v>11.16</v>
      </c>
      <c r="N2185" s="5" t="s">
        <v>91</v>
      </c>
      <c r="O2185" s="5"/>
      <c r="P2185" s="5"/>
      <c r="Q2185" s="5"/>
      <c r="R2185" s="5"/>
      <c r="S2185" s="5"/>
      <c r="T2185" s="23"/>
      <c r="U2185" s="5"/>
      <c r="V2185" s="5" t="s">
        <v>6303</v>
      </c>
      <c r="W2185" s="5" t="s">
        <v>9399</v>
      </c>
      <c r="X2185" s="5" t="s">
        <v>9400</v>
      </c>
      <c r="Y2185" s="5" t="s">
        <v>9396</v>
      </c>
      <c r="Z2185" s="5" t="s">
        <v>9401</v>
      </c>
      <c r="AA2185" s="102">
        <v>49.5</v>
      </c>
      <c r="AB2185" s="102">
        <v>6.3</v>
      </c>
      <c r="AC2185" s="5">
        <v>68</v>
      </c>
      <c r="AD2185" s="5" t="s">
        <v>8946</v>
      </c>
    </row>
    <row r="2186" spans="1:30" ht="16.95" customHeight="1" x14ac:dyDescent="0.3">
      <c r="A2186" s="3">
        <v>46082</v>
      </c>
      <c r="B2186" s="100">
        <v>46084</v>
      </c>
      <c r="C2186" s="102" t="s">
        <v>8304</v>
      </c>
      <c r="D2186" s="102" t="s">
        <v>8281</v>
      </c>
      <c r="E2186" s="5" t="s">
        <v>86</v>
      </c>
      <c r="F2186" s="7" t="s">
        <v>9013</v>
      </c>
      <c r="G2186" s="7" t="s">
        <v>9402</v>
      </c>
      <c r="H2186" s="127" t="s">
        <v>9403</v>
      </c>
      <c r="I2186" s="7" t="s">
        <v>4226</v>
      </c>
      <c r="J2186" s="7">
        <v>12</v>
      </c>
      <c r="K2186" s="7">
        <v>104.66</v>
      </c>
      <c r="L2186" s="102">
        <v>6.6</v>
      </c>
      <c r="M2186" s="103">
        <v>8.7216666666666693</v>
      </c>
      <c r="N2186" s="5" t="s">
        <v>91</v>
      </c>
      <c r="O2186" s="5"/>
      <c r="P2186" s="5"/>
      <c r="Q2186" s="5"/>
      <c r="R2186" s="5"/>
      <c r="S2186" s="5"/>
      <c r="T2186" s="23"/>
      <c r="U2186" s="5"/>
      <c r="V2186" s="7" t="s">
        <v>9404</v>
      </c>
      <c r="W2186" s="112">
        <v>1019357493576</v>
      </c>
      <c r="X2186" s="7" t="s">
        <v>9405</v>
      </c>
      <c r="Y2186" s="7" t="s">
        <v>9406</v>
      </c>
      <c r="Z2186" s="112">
        <v>6193975950905</v>
      </c>
      <c r="AA2186" s="102">
        <v>79.2</v>
      </c>
      <c r="AB2186" s="102">
        <v>25.46</v>
      </c>
      <c r="AC2186" s="7">
        <v>114.66</v>
      </c>
      <c r="AD2186" s="7">
        <v>0</v>
      </c>
    </row>
    <row r="2187" spans="1:30" ht="16.95" customHeight="1" x14ac:dyDescent="0.3">
      <c r="A2187" s="3">
        <v>46082</v>
      </c>
      <c r="B2187" s="100">
        <v>46084</v>
      </c>
      <c r="C2187" s="102" t="s">
        <v>8304</v>
      </c>
      <c r="D2187" s="102" t="s">
        <v>8281</v>
      </c>
      <c r="E2187" s="5" t="s">
        <v>86</v>
      </c>
      <c r="F2187" s="7" t="s">
        <v>9407</v>
      </c>
      <c r="G2187" s="7" t="s">
        <v>9408</v>
      </c>
      <c r="H2187" s="127" t="s">
        <v>9409</v>
      </c>
      <c r="I2187" s="7" t="s">
        <v>4226</v>
      </c>
      <c r="J2187" s="7">
        <v>12</v>
      </c>
      <c r="K2187" s="7">
        <v>110.66</v>
      </c>
      <c r="L2187" s="102">
        <v>6.6</v>
      </c>
      <c r="M2187" s="103">
        <v>9.2216666666666693</v>
      </c>
      <c r="N2187" s="5" t="s">
        <v>91</v>
      </c>
      <c r="O2187" s="5"/>
      <c r="P2187" s="5"/>
      <c r="Q2187" s="5"/>
      <c r="R2187" s="5"/>
      <c r="S2187" s="5"/>
      <c r="T2187" s="23"/>
      <c r="U2187" s="5"/>
      <c r="V2187" s="7" t="s">
        <v>9410</v>
      </c>
      <c r="W2187" s="112">
        <v>1018807010995</v>
      </c>
      <c r="X2187" s="7" t="s">
        <v>9405</v>
      </c>
      <c r="Y2187" s="7" t="s">
        <v>9406</v>
      </c>
      <c r="Z2187" s="112">
        <v>6029230396153</v>
      </c>
      <c r="AA2187" s="102">
        <v>79.2</v>
      </c>
      <c r="AB2187" s="102">
        <v>31.46</v>
      </c>
      <c r="AC2187" s="7">
        <v>114.66</v>
      </c>
      <c r="AD2187" s="7">
        <v>0</v>
      </c>
    </row>
    <row r="2188" spans="1:30" ht="16.95" customHeight="1" x14ac:dyDescent="0.3">
      <c r="A2188" s="3">
        <v>46082</v>
      </c>
      <c r="B2188" s="100">
        <v>46084</v>
      </c>
      <c r="C2188" s="102" t="s">
        <v>2671</v>
      </c>
      <c r="D2188" s="102" t="s">
        <v>8281</v>
      </c>
      <c r="E2188" s="5" t="s">
        <v>86</v>
      </c>
      <c r="F2188" s="7" t="s">
        <v>9411</v>
      </c>
      <c r="G2188" s="7" t="s">
        <v>9412</v>
      </c>
      <c r="H2188" s="127" t="s">
        <v>9413</v>
      </c>
      <c r="I2188" s="7" t="s">
        <v>4226</v>
      </c>
      <c r="J2188" s="7">
        <v>12</v>
      </c>
      <c r="K2188" s="7">
        <v>114.66</v>
      </c>
      <c r="L2188" s="102">
        <v>6.6</v>
      </c>
      <c r="M2188" s="103">
        <v>9.5549999999999997</v>
      </c>
      <c r="N2188" s="5" t="s">
        <v>91</v>
      </c>
      <c r="O2188" s="5"/>
      <c r="P2188" s="5"/>
      <c r="Q2188" s="5"/>
      <c r="R2188" s="5"/>
      <c r="S2188" s="5"/>
      <c r="T2188" s="23"/>
      <c r="U2188" s="5"/>
      <c r="V2188" s="7" t="s">
        <v>9030</v>
      </c>
      <c r="W2188" s="112">
        <v>1018808402421</v>
      </c>
      <c r="X2188" s="7" t="s">
        <v>9405</v>
      </c>
      <c r="Y2188" s="7" t="s">
        <v>9406</v>
      </c>
      <c r="Z2188" s="112">
        <v>6194890379117</v>
      </c>
      <c r="AA2188" s="102">
        <v>79.2</v>
      </c>
      <c r="AB2188" s="102">
        <v>35.46</v>
      </c>
      <c r="AC2188" s="7">
        <v>114.66</v>
      </c>
      <c r="AD2188" s="7">
        <v>0</v>
      </c>
    </row>
    <row r="2189" spans="1:30" ht="16.95" customHeight="1" x14ac:dyDescent="0.3">
      <c r="A2189" s="3">
        <v>46082</v>
      </c>
      <c r="B2189" s="100">
        <v>46084</v>
      </c>
      <c r="C2189" s="102" t="s">
        <v>8304</v>
      </c>
      <c r="D2189" s="102" t="s">
        <v>8281</v>
      </c>
      <c r="E2189" s="5" t="s">
        <v>86</v>
      </c>
      <c r="F2189" s="7" t="s">
        <v>9013</v>
      </c>
      <c r="G2189" s="7" t="s">
        <v>9414</v>
      </c>
      <c r="H2189" s="127" t="s">
        <v>9415</v>
      </c>
      <c r="I2189" s="7" t="s">
        <v>4226</v>
      </c>
      <c r="J2189" s="7">
        <v>12</v>
      </c>
      <c r="K2189" s="7">
        <v>114.66</v>
      </c>
      <c r="L2189" s="102">
        <v>6.6</v>
      </c>
      <c r="M2189" s="103">
        <v>9.5549999999999997</v>
      </c>
      <c r="N2189" s="5" t="s">
        <v>91</v>
      </c>
      <c r="O2189" s="5"/>
      <c r="P2189" s="5"/>
      <c r="Q2189" s="5"/>
      <c r="R2189" s="5"/>
      <c r="S2189" s="5"/>
      <c r="T2189" s="23"/>
      <c r="U2189" s="5"/>
      <c r="V2189" s="7" t="s">
        <v>9030</v>
      </c>
      <c r="W2189" s="112">
        <v>1018809466546</v>
      </c>
      <c r="X2189" s="7" t="s">
        <v>9405</v>
      </c>
      <c r="Y2189" s="7" t="s">
        <v>9406</v>
      </c>
      <c r="Z2189" s="112">
        <v>6194589534735</v>
      </c>
      <c r="AA2189" s="102">
        <v>79.2</v>
      </c>
      <c r="AB2189" s="102">
        <v>35.46</v>
      </c>
      <c r="AC2189" s="7">
        <v>114.66</v>
      </c>
      <c r="AD2189" s="7">
        <v>0</v>
      </c>
    </row>
    <row r="2190" spans="1:30" ht="16.95" customHeight="1" x14ac:dyDescent="0.3">
      <c r="A2190" s="3">
        <v>46082</v>
      </c>
      <c r="B2190" s="100">
        <v>46084</v>
      </c>
      <c r="C2190" s="102" t="s">
        <v>2671</v>
      </c>
      <c r="D2190" s="102" t="s">
        <v>8922</v>
      </c>
      <c r="E2190" s="5" t="s">
        <v>86</v>
      </c>
      <c r="F2190" s="7" t="s">
        <v>9416</v>
      </c>
      <c r="G2190" s="7" t="s">
        <v>9417</v>
      </c>
      <c r="H2190" s="127" t="s">
        <v>9418</v>
      </c>
      <c r="I2190" s="7" t="s">
        <v>4226</v>
      </c>
      <c r="J2190" s="7">
        <v>6</v>
      </c>
      <c r="K2190" s="7">
        <v>58.9</v>
      </c>
      <c r="L2190" s="102">
        <v>6.6</v>
      </c>
      <c r="M2190" s="103">
        <v>9.81666666666667</v>
      </c>
      <c r="N2190" s="5" t="s">
        <v>91</v>
      </c>
      <c r="O2190" s="5"/>
      <c r="P2190" s="5"/>
      <c r="Q2190" s="5"/>
      <c r="R2190" s="5"/>
      <c r="S2190" s="5"/>
      <c r="T2190" s="23"/>
      <c r="U2190" s="5"/>
      <c r="V2190" s="7" t="s">
        <v>9419</v>
      </c>
      <c r="W2190" s="112">
        <v>1018833876248</v>
      </c>
      <c r="X2190" s="7" t="s">
        <v>9420</v>
      </c>
      <c r="Y2190" s="7" t="s">
        <v>9421</v>
      </c>
      <c r="Z2190" s="112">
        <v>6191388006749</v>
      </c>
      <c r="AA2190" s="102">
        <v>39.6</v>
      </c>
      <c r="AB2190" s="102">
        <v>19.3</v>
      </c>
      <c r="AC2190" s="7">
        <v>68.900000000000006</v>
      </c>
      <c r="AD2190" s="7">
        <v>0</v>
      </c>
    </row>
    <row r="2191" spans="1:30" ht="16.95" customHeight="1" x14ac:dyDescent="0.3">
      <c r="A2191" s="3">
        <v>46082</v>
      </c>
      <c r="B2191" s="100">
        <v>46084</v>
      </c>
      <c r="C2191" s="102" t="s">
        <v>2671</v>
      </c>
      <c r="D2191" s="102" t="s">
        <v>8922</v>
      </c>
      <c r="E2191" s="5" t="s">
        <v>86</v>
      </c>
      <c r="F2191" s="7" t="s">
        <v>9416</v>
      </c>
      <c r="G2191" s="7" t="s">
        <v>9417</v>
      </c>
      <c r="H2191" s="127" t="s">
        <v>9422</v>
      </c>
      <c r="I2191" s="7" t="s">
        <v>4226</v>
      </c>
      <c r="J2191" s="7">
        <v>6</v>
      </c>
      <c r="K2191" s="7">
        <v>58.9</v>
      </c>
      <c r="L2191" s="102">
        <v>6.6</v>
      </c>
      <c r="M2191" s="103">
        <v>9.81666666666667</v>
      </c>
      <c r="N2191" s="5" t="s">
        <v>91</v>
      </c>
      <c r="O2191" s="5"/>
      <c r="P2191" s="5"/>
      <c r="Q2191" s="5"/>
      <c r="R2191" s="5"/>
      <c r="S2191" s="5"/>
      <c r="T2191" s="23"/>
      <c r="U2191" s="5"/>
      <c r="V2191" s="7" t="s">
        <v>9419</v>
      </c>
      <c r="W2191" s="112">
        <v>1018082841962</v>
      </c>
      <c r="X2191" s="7" t="s">
        <v>9423</v>
      </c>
      <c r="Y2191" s="7" t="s">
        <v>9424</v>
      </c>
      <c r="Z2191" s="112">
        <v>6025965500980</v>
      </c>
      <c r="AA2191" s="102">
        <v>39.6</v>
      </c>
      <c r="AB2191" s="102">
        <v>19.3</v>
      </c>
      <c r="AC2191" s="7">
        <v>68.900000000000006</v>
      </c>
      <c r="AD2191" s="7">
        <v>0</v>
      </c>
    </row>
    <row r="2192" spans="1:30" ht="16.95" customHeight="1" x14ac:dyDescent="0.3">
      <c r="A2192" s="3">
        <v>46082</v>
      </c>
      <c r="B2192" s="100">
        <v>46084</v>
      </c>
      <c r="C2192" s="102" t="s">
        <v>8304</v>
      </c>
      <c r="D2192" s="102" t="s">
        <v>8281</v>
      </c>
      <c r="E2192" s="5" t="s">
        <v>86</v>
      </c>
      <c r="F2192" s="7" t="s">
        <v>9013</v>
      </c>
      <c r="G2192" s="7" t="s">
        <v>9425</v>
      </c>
      <c r="H2192" s="127" t="s">
        <v>9426</v>
      </c>
      <c r="I2192" s="7" t="s">
        <v>4226</v>
      </c>
      <c r="J2192" s="7">
        <v>12</v>
      </c>
      <c r="K2192" s="7">
        <v>110.66</v>
      </c>
      <c r="L2192" s="102">
        <v>6.6</v>
      </c>
      <c r="M2192" s="103">
        <v>9.2216666666666693</v>
      </c>
      <c r="N2192" s="5" t="s">
        <v>91</v>
      </c>
      <c r="O2192" s="5"/>
      <c r="P2192" s="5"/>
      <c r="Q2192" s="5"/>
      <c r="R2192" s="5"/>
      <c r="S2192" s="5"/>
      <c r="T2192" s="23"/>
      <c r="U2192" s="5"/>
      <c r="V2192" s="7" t="s">
        <v>9427</v>
      </c>
      <c r="W2192" s="112">
        <v>1019970944818</v>
      </c>
      <c r="X2192" s="7" t="s">
        <v>9405</v>
      </c>
      <c r="Y2192" s="7" t="s">
        <v>9406</v>
      </c>
      <c r="Z2192" s="112">
        <v>6193457302142</v>
      </c>
      <c r="AA2192" s="102">
        <v>79.2</v>
      </c>
      <c r="AB2192" s="102">
        <v>31.46</v>
      </c>
      <c r="AC2192" s="7">
        <v>114.66</v>
      </c>
      <c r="AD2192" s="7">
        <v>0</v>
      </c>
    </row>
    <row r="2193" spans="1:30" ht="16.95" customHeight="1" x14ac:dyDescent="0.3">
      <c r="A2193" s="3">
        <v>46082</v>
      </c>
      <c r="B2193" s="100">
        <v>46084</v>
      </c>
      <c r="C2193" s="102" t="s">
        <v>8353</v>
      </c>
      <c r="D2193" s="102" t="s">
        <v>8281</v>
      </c>
      <c r="E2193" s="5" t="s">
        <v>86</v>
      </c>
      <c r="F2193" s="7" t="s">
        <v>9428</v>
      </c>
      <c r="G2193" s="7" t="s">
        <v>9429</v>
      </c>
      <c r="H2193" s="127" t="s">
        <v>9430</v>
      </c>
      <c r="I2193" s="7" t="s">
        <v>4226</v>
      </c>
      <c r="J2193" s="7">
        <v>12</v>
      </c>
      <c r="K2193" s="7">
        <v>321</v>
      </c>
      <c r="L2193" s="102">
        <v>6.6</v>
      </c>
      <c r="M2193" s="103">
        <v>26.75</v>
      </c>
      <c r="N2193" s="5" t="s">
        <v>91</v>
      </c>
      <c r="O2193" s="5"/>
      <c r="P2193" s="5"/>
      <c r="Q2193" s="5"/>
      <c r="R2193" s="5"/>
      <c r="S2193" s="5"/>
      <c r="T2193" s="23"/>
      <c r="U2193" s="5"/>
      <c r="V2193" s="7" t="s">
        <v>9030</v>
      </c>
      <c r="W2193" s="112">
        <v>1016851874745</v>
      </c>
      <c r="X2193" s="7" t="s">
        <v>9431</v>
      </c>
      <c r="Y2193" s="7" t="s">
        <v>9432</v>
      </c>
      <c r="Z2193" s="112">
        <v>6025412096544</v>
      </c>
      <c r="AA2193" s="102">
        <v>79.2</v>
      </c>
      <c r="AB2193" s="102">
        <v>241.8</v>
      </c>
      <c r="AC2193" s="7">
        <v>321</v>
      </c>
      <c r="AD2193" s="7">
        <v>0</v>
      </c>
    </row>
    <row r="2194" spans="1:30" ht="16.95" customHeight="1" x14ac:dyDescent="0.3">
      <c r="A2194" s="3">
        <v>46082</v>
      </c>
      <c r="B2194" s="100">
        <v>46084</v>
      </c>
      <c r="C2194" s="102" t="s">
        <v>2671</v>
      </c>
      <c r="D2194" s="102" t="s">
        <v>8281</v>
      </c>
      <c r="E2194" s="5" t="s">
        <v>86</v>
      </c>
      <c r="F2194" s="7" t="s">
        <v>9008</v>
      </c>
      <c r="G2194" s="7" t="s">
        <v>9433</v>
      </c>
      <c r="H2194" s="127" t="s">
        <v>9434</v>
      </c>
      <c r="I2194" s="7" t="s">
        <v>4226</v>
      </c>
      <c r="J2194" s="7">
        <v>12</v>
      </c>
      <c r="K2194" s="7">
        <v>326.37</v>
      </c>
      <c r="L2194" s="102">
        <v>6.6</v>
      </c>
      <c r="M2194" s="103">
        <v>27.197500000000002</v>
      </c>
      <c r="N2194" s="5" t="s">
        <v>91</v>
      </c>
      <c r="O2194" s="5"/>
      <c r="P2194" s="5"/>
      <c r="Q2194" s="5"/>
      <c r="R2194" s="5"/>
      <c r="S2194" s="5"/>
      <c r="T2194" s="23"/>
      <c r="U2194" s="5"/>
      <c r="V2194" s="7" t="s">
        <v>9030</v>
      </c>
      <c r="W2194" s="112">
        <v>1016049611416</v>
      </c>
      <c r="X2194" s="7" t="s">
        <v>9431</v>
      </c>
      <c r="Y2194" s="7" t="s">
        <v>9432</v>
      </c>
      <c r="Z2194" s="112">
        <v>6190470234170</v>
      </c>
      <c r="AA2194" s="102">
        <v>79.2</v>
      </c>
      <c r="AB2194" s="102">
        <v>247.17</v>
      </c>
      <c r="AC2194" s="7">
        <v>326.37</v>
      </c>
      <c r="AD2194" s="7">
        <v>0</v>
      </c>
    </row>
    <row r="2195" spans="1:30" ht="16.95" customHeight="1" x14ac:dyDescent="0.3">
      <c r="A2195" s="3">
        <v>46082</v>
      </c>
      <c r="B2195" s="100">
        <v>46084</v>
      </c>
      <c r="C2195" s="102" t="s">
        <v>8353</v>
      </c>
      <c r="D2195" s="102" t="s">
        <v>8281</v>
      </c>
      <c r="E2195" s="5" t="s">
        <v>86</v>
      </c>
      <c r="F2195" s="7" t="s">
        <v>9435</v>
      </c>
      <c r="G2195" s="7" t="s">
        <v>9436</v>
      </c>
      <c r="H2195" s="127" t="s">
        <v>9437</v>
      </c>
      <c r="I2195" s="7" t="s">
        <v>4226</v>
      </c>
      <c r="J2195" s="7">
        <v>10</v>
      </c>
      <c r="K2195" s="7">
        <v>72.3</v>
      </c>
      <c r="L2195" s="102">
        <v>6.6</v>
      </c>
      <c r="M2195" s="103">
        <v>7.23</v>
      </c>
      <c r="N2195" s="5" t="s">
        <v>91</v>
      </c>
      <c r="O2195" s="5"/>
      <c r="P2195" s="5"/>
      <c r="Q2195" s="5"/>
      <c r="R2195" s="5"/>
      <c r="S2195" s="5"/>
      <c r="T2195" s="23"/>
      <c r="U2195" s="5"/>
      <c r="V2195" s="7" t="s">
        <v>9030</v>
      </c>
      <c r="W2195" s="112">
        <v>1020124685276</v>
      </c>
      <c r="X2195" s="7" t="s">
        <v>9438</v>
      </c>
      <c r="Y2195" s="7" t="s">
        <v>9439</v>
      </c>
      <c r="Z2195" s="112">
        <v>6029621224968</v>
      </c>
      <c r="AA2195" s="102">
        <v>66</v>
      </c>
      <c r="AB2195" s="102">
        <v>6.3</v>
      </c>
      <c r="AC2195" s="7">
        <v>72.3</v>
      </c>
      <c r="AD2195" s="7">
        <v>0</v>
      </c>
    </row>
    <row r="2196" spans="1:30" ht="16.95" customHeight="1" x14ac:dyDescent="0.3">
      <c r="A2196" s="3">
        <v>46082</v>
      </c>
      <c r="B2196" s="100">
        <v>46084</v>
      </c>
      <c r="C2196" s="102" t="s">
        <v>2671</v>
      </c>
      <c r="D2196" s="102" t="s">
        <v>8281</v>
      </c>
      <c r="E2196" s="5" t="s">
        <v>86</v>
      </c>
      <c r="F2196" s="7" t="s">
        <v>9018</v>
      </c>
      <c r="G2196" s="7" t="s">
        <v>9440</v>
      </c>
      <c r="H2196" s="127" t="s">
        <v>9441</v>
      </c>
      <c r="I2196" s="7" t="s">
        <v>4226</v>
      </c>
      <c r="J2196" s="7">
        <v>12</v>
      </c>
      <c r="K2196" s="7">
        <v>111.66</v>
      </c>
      <c r="L2196" s="102">
        <v>6.6</v>
      </c>
      <c r="M2196" s="103">
        <v>9.3049999999999997</v>
      </c>
      <c r="N2196" s="5" t="s">
        <v>91</v>
      </c>
      <c r="O2196" s="5"/>
      <c r="P2196" s="5"/>
      <c r="Q2196" s="5"/>
      <c r="R2196" s="5"/>
      <c r="S2196" s="5"/>
      <c r="T2196" s="23"/>
      <c r="U2196" s="5"/>
      <c r="V2196" s="7" t="s">
        <v>9442</v>
      </c>
      <c r="W2196" s="112">
        <v>1018424963916</v>
      </c>
      <c r="X2196" s="7" t="s">
        <v>9405</v>
      </c>
      <c r="Y2196" s="7" t="s">
        <v>9406</v>
      </c>
      <c r="Z2196" s="112">
        <v>6029679912514</v>
      </c>
      <c r="AA2196" s="102">
        <v>79.2</v>
      </c>
      <c r="AB2196" s="102">
        <v>32.46</v>
      </c>
      <c r="AC2196" s="7">
        <v>114.66</v>
      </c>
      <c r="AD2196" s="7">
        <v>0</v>
      </c>
    </row>
    <row r="2197" spans="1:30" ht="16.95" customHeight="1" x14ac:dyDescent="0.3">
      <c r="A2197" s="3">
        <v>46082</v>
      </c>
      <c r="B2197" s="100">
        <v>46084</v>
      </c>
      <c r="C2197" s="102" t="s">
        <v>2671</v>
      </c>
      <c r="D2197" s="102" t="s">
        <v>8281</v>
      </c>
      <c r="E2197" s="5" t="s">
        <v>86</v>
      </c>
      <c r="F2197" s="7" t="s">
        <v>9411</v>
      </c>
      <c r="G2197" s="7" t="s">
        <v>9412</v>
      </c>
      <c r="H2197" s="127" t="s">
        <v>9443</v>
      </c>
      <c r="I2197" s="7" t="s">
        <v>4226</v>
      </c>
      <c r="J2197" s="7">
        <v>12</v>
      </c>
      <c r="K2197" s="7">
        <v>114.66</v>
      </c>
      <c r="L2197" s="102">
        <v>6.6</v>
      </c>
      <c r="M2197" s="103">
        <v>9.5549999999999997</v>
      </c>
      <c r="N2197" s="5" t="s">
        <v>91</v>
      </c>
      <c r="O2197" s="5"/>
      <c r="P2197" s="5"/>
      <c r="Q2197" s="5"/>
      <c r="R2197" s="5"/>
      <c r="S2197" s="5"/>
      <c r="T2197" s="23"/>
      <c r="U2197" s="5"/>
      <c r="V2197" s="7" t="s">
        <v>9030</v>
      </c>
      <c r="W2197" s="112">
        <v>1020790492839</v>
      </c>
      <c r="X2197" s="7" t="s">
        <v>9405</v>
      </c>
      <c r="Y2197" s="7" t="s">
        <v>9406</v>
      </c>
      <c r="Z2197" s="112">
        <v>6030447773668</v>
      </c>
      <c r="AA2197" s="102">
        <v>79.2</v>
      </c>
      <c r="AB2197" s="102">
        <v>35.46</v>
      </c>
      <c r="AC2197" s="7">
        <v>114.66</v>
      </c>
      <c r="AD2197" s="7">
        <v>0</v>
      </c>
    </row>
    <row r="2198" spans="1:30" ht="16.95" customHeight="1" x14ac:dyDescent="0.3">
      <c r="A2198" s="3">
        <v>46082</v>
      </c>
      <c r="B2198" s="100">
        <v>46084</v>
      </c>
      <c r="C2198" s="102" t="s">
        <v>8366</v>
      </c>
      <c r="D2198" s="102" t="s">
        <v>8281</v>
      </c>
      <c r="E2198" s="5" t="s">
        <v>86</v>
      </c>
      <c r="F2198" s="7" t="s">
        <v>9444</v>
      </c>
      <c r="G2198" s="7" t="s">
        <v>9445</v>
      </c>
      <c r="H2198" s="127" t="s">
        <v>9446</v>
      </c>
      <c r="I2198" s="7" t="s">
        <v>4226</v>
      </c>
      <c r="J2198" s="7">
        <v>12</v>
      </c>
      <c r="K2198" s="7">
        <v>158.1</v>
      </c>
      <c r="L2198" s="102">
        <v>6.6</v>
      </c>
      <c r="M2198" s="103">
        <v>13.175000000000001</v>
      </c>
      <c r="N2198" s="5" t="s">
        <v>91</v>
      </c>
      <c r="O2198" s="5"/>
      <c r="P2198" s="5"/>
      <c r="Q2198" s="5"/>
      <c r="R2198" s="5"/>
      <c r="S2198" s="5"/>
      <c r="T2198" s="23"/>
      <c r="U2198" s="5"/>
      <c r="V2198" s="7" t="s">
        <v>9030</v>
      </c>
      <c r="W2198" s="112">
        <v>1017811423148</v>
      </c>
      <c r="X2198" s="7" t="s">
        <v>9447</v>
      </c>
      <c r="Y2198" s="7" t="s">
        <v>9448</v>
      </c>
      <c r="Z2198" s="112">
        <v>6193683562901</v>
      </c>
      <c r="AA2198" s="102">
        <v>79.2</v>
      </c>
      <c r="AB2198" s="102">
        <v>78.900000000000006</v>
      </c>
      <c r="AC2198" s="7">
        <v>158.1</v>
      </c>
      <c r="AD2198" s="7">
        <v>0</v>
      </c>
    </row>
    <row r="2199" spans="1:30" ht="16.95" customHeight="1" x14ac:dyDescent="0.3">
      <c r="A2199" s="3">
        <v>46082</v>
      </c>
      <c r="B2199" s="100">
        <v>46084</v>
      </c>
      <c r="C2199" s="102" t="s">
        <v>8366</v>
      </c>
      <c r="D2199" s="102" t="s">
        <v>8281</v>
      </c>
      <c r="E2199" s="5" t="s">
        <v>86</v>
      </c>
      <c r="F2199" s="7" t="s">
        <v>9444</v>
      </c>
      <c r="G2199" s="7" t="s">
        <v>9445</v>
      </c>
      <c r="H2199" s="127" t="s">
        <v>9449</v>
      </c>
      <c r="I2199" s="7" t="s">
        <v>4226</v>
      </c>
      <c r="J2199" s="7">
        <v>12</v>
      </c>
      <c r="K2199" s="7">
        <v>120.3</v>
      </c>
      <c r="L2199" s="102">
        <v>6.6</v>
      </c>
      <c r="M2199" s="103">
        <v>10.025</v>
      </c>
      <c r="N2199" s="5" t="s">
        <v>91</v>
      </c>
      <c r="O2199" s="5"/>
      <c r="P2199" s="5"/>
      <c r="Q2199" s="5"/>
      <c r="R2199" s="5"/>
      <c r="S2199" s="5"/>
      <c r="T2199" s="23"/>
      <c r="U2199" s="5"/>
      <c r="V2199" s="7" t="s">
        <v>9030</v>
      </c>
      <c r="W2199" s="112">
        <v>1017762286848</v>
      </c>
      <c r="X2199" s="7" t="s">
        <v>9450</v>
      </c>
      <c r="Y2199" s="7" t="s">
        <v>9451</v>
      </c>
      <c r="Z2199" s="112">
        <v>6192272882268</v>
      </c>
      <c r="AA2199" s="102">
        <v>79.2</v>
      </c>
      <c r="AB2199" s="102">
        <v>41.1</v>
      </c>
      <c r="AC2199" s="7">
        <v>120.3</v>
      </c>
      <c r="AD2199" s="7">
        <v>0</v>
      </c>
    </row>
    <row r="2200" spans="1:30" ht="16.95" customHeight="1" x14ac:dyDescent="0.3">
      <c r="A2200" s="3">
        <v>46082</v>
      </c>
      <c r="B2200" s="100">
        <v>46084</v>
      </c>
      <c r="C2200" s="102" t="s">
        <v>8348</v>
      </c>
      <c r="D2200" s="102" t="s">
        <v>8281</v>
      </c>
      <c r="E2200" s="5" t="s">
        <v>86</v>
      </c>
      <c r="F2200" s="7" t="s">
        <v>9452</v>
      </c>
      <c r="G2200" s="7" t="s">
        <v>9453</v>
      </c>
      <c r="H2200" s="127" t="s">
        <v>9454</v>
      </c>
      <c r="I2200" s="7" t="s">
        <v>1690</v>
      </c>
      <c r="J2200" s="7">
        <v>5</v>
      </c>
      <c r="K2200" s="7">
        <v>63</v>
      </c>
      <c r="L2200" s="102">
        <v>9.9</v>
      </c>
      <c r="M2200" s="103">
        <v>12.6</v>
      </c>
      <c r="N2200" s="5" t="s">
        <v>91</v>
      </c>
      <c r="O2200" s="5"/>
      <c r="P2200" s="5"/>
      <c r="Q2200" s="5"/>
      <c r="R2200" s="5"/>
      <c r="S2200" s="5"/>
      <c r="T2200" s="23"/>
      <c r="U2200" s="5"/>
      <c r="V2200" s="7"/>
      <c r="W2200" s="112">
        <v>892400174573</v>
      </c>
      <c r="X2200" s="7" t="s">
        <v>9455</v>
      </c>
      <c r="Y2200" s="7" t="s">
        <v>9456</v>
      </c>
      <c r="Z2200" s="112">
        <v>5908691579845</v>
      </c>
      <c r="AA2200" s="102">
        <v>49.5</v>
      </c>
      <c r="AB2200" s="102">
        <v>13.5</v>
      </c>
      <c r="AC2200" s="7">
        <v>63</v>
      </c>
      <c r="AD2200" s="7" t="s">
        <v>9457</v>
      </c>
    </row>
    <row r="2201" spans="1:30" ht="16.95" customHeight="1" x14ac:dyDescent="0.3">
      <c r="A2201" s="3">
        <v>46082</v>
      </c>
      <c r="B2201" s="100">
        <v>46084</v>
      </c>
      <c r="C2201" s="102" t="s">
        <v>8348</v>
      </c>
      <c r="D2201" s="102" t="s">
        <v>8281</v>
      </c>
      <c r="E2201" s="5" t="s">
        <v>86</v>
      </c>
      <c r="F2201" s="7" t="s">
        <v>9452</v>
      </c>
      <c r="G2201" s="7" t="s">
        <v>9458</v>
      </c>
      <c r="H2201" s="127" t="s">
        <v>9459</v>
      </c>
      <c r="I2201" s="7" t="s">
        <v>1690</v>
      </c>
      <c r="J2201" s="7">
        <v>5</v>
      </c>
      <c r="K2201" s="7">
        <v>65</v>
      </c>
      <c r="L2201" s="102">
        <v>9.9</v>
      </c>
      <c r="M2201" s="103">
        <v>13</v>
      </c>
      <c r="N2201" s="5" t="s">
        <v>91</v>
      </c>
      <c r="O2201" s="5"/>
      <c r="P2201" s="5"/>
      <c r="Q2201" s="5"/>
      <c r="R2201" s="5"/>
      <c r="S2201" s="5"/>
      <c r="T2201" s="23"/>
      <c r="U2201" s="5"/>
      <c r="V2201" s="7"/>
      <c r="W2201" s="112">
        <v>976242067722</v>
      </c>
      <c r="X2201" s="7" t="s">
        <v>9460</v>
      </c>
      <c r="Y2201" s="7" t="s">
        <v>9456</v>
      </c>
      <c r="Z2201" s="112">
        <v>6097192942582</v>
      </c>
      <c r="AA2201" s="102">
        <v>49.5</v>
      </c>
      <c r="AB2201" s="102">
        <v>15.5</v>
      </c>
      <c r="AC2201" s="7">
        <v>65</v>
      </c>
      <c r="AD2201" s="7">
        <v>9</v>
      </c>
    </row>
    <row r="2202" spans="1:30" ht="16.95" customHeight="1" x14ac:dyDescent="0.3">
      <c r="A2202" s="3">
        <v>46082</v>
      </c>
      <c r="B2202" s="100">
        <v>46084</v>
      </c>
      <c r="C2202" s="102" t="s">
        <v>8989</v>
      </c>
      <c r="D2202" s="102" t="s">
        <v>9461</v>
      </c>
      <c r="E2202" s="5" t="s">
        <v>86</v>
      </c>
      <c r="F2202" s="7" t="s">
        <v>9452</v>
      </c>
      <c r="G2202" s="7" t="s">
        <v>9462</v>
      </c>
      <c r="H2202" s="127" t="s">
        <v>9463</v>
      </c>
      <c r="I2202" s="7" t="s">
        <v>1690</v>
      </c>
      <c r="J2202" s="7">
        <v>5</v>
      </c>
      <c r="K2202" s="7">
        <v>59.9</v>
      </c>
      <c r="L2202" s="102">
        <v>9.9</v>
      </c>
      <c r="M2202" s="103">
        <v>11.98</v>
      </c>
      <c r="N2202" s="5" t="s">
        <v>91</v>
      </c>
      <c r="O2202" s="5"/>
      <c r="P2202" s="5"/>
      <c r="Q2202" s="5"/>
      <c r="R2202" s="5"/>
      <c r="S2202" s="5"/>
      <c r="T2202" s="23"/>
      <c r="U2202" s="5"/>
      <c r="V2202" s="7"/>
      <c r="W2202" s="112">
        <v>727702997311</v>
      </c>
      <c r="X2202" s="7" t="s">
        <v>9464</v>
      </c>
      <c r="Y2202" s="7" t="s">
        <v>9456</v>
      </c>
      <c r="Z2202" s="112">
        <v>5904057382176</v>
      </c>
      <c r="AA2202" s="102">
        <v>49.5</v>
      </c>
      <c r="AB2202" s="102">
        <v>10.4</v>
      </c>
      <c r="AC2202" s="7">
        <v>59.9</v>
      </c>
      <c r="AD2202" s="7" t="s">
        <v>9465</v>
      </c>
    </row>
    <row r="2203" spans="1:30" ht="16.95" customHeight="1" x14ac:dyDescent="0.3">
      <c r="A2203" s="3">
        <v>46082</v>
      </c>
      <c r="B2203" s="100">
        <v>46084</v>
      </c>
      <c r="C2203" s="102" t="s">
        <v>9039</v>
      </c>
      <c r="D2203" s="102" t="s">
        <v>8281</v>
      </c>
      <c r="E2203" s="5" t="s">
        <v>86</v>
      </c>
      <c r="F2203" s="7" t="s">
        <v>9466</v>
      </c>
      <c r="G2203" s="7" t="s">
        <v>9467</v>
      </c>
      <c r="H2203" s="127" t="s">
        <v>9468</v>
      </c>
      <c r="I2203" s="7" t="s">
        <v>4226</v>
      </c>
      <c r="J2203" s="7">
        <v>10</v>
      </c>
      <c r="K2203" s="7">
        <v>72.3</v>
      </c>
      <c r="L2203" s="102">
        <v>6.6</v>
      </c>
      <c r="M2203" s="103">
        <v>7.23</v>
      </c>
      <c r="N2203" s="5" t="s">
        <v>91</v>
      </c>
      <c r="O2203" s="5"/>
      <c r="P2203" s="5"/>
      <c r="Q2203" s="5"/>
      <c r="R2203" s="5"/>
      <c r="S2203" s="5"/>
      <c r="T2203" s="23"/>
      <c r="U2203" s="5"/>
      <c r="V2203" s="7" t="s">
        <v>9030</v>
      </c>
      <c r="W2203" s="112">
        <v>1019288916383</v>
      </c>
      <c r="X2203" s="7" t="s">
        <v>9438</v>
      </c>
      <c r="Y2203" s="7" t="s">
        <v>9439</v>
      </c>
      <c r="Z2203" s="112">
        <v>6027647377212</v>
      </c>
      <c r="AA2203" s="102">
        <v>66</v>
      </c>
      <c r="AB2203" s="102">
        <v>6.3</v>
      </c>
      <c r="AC2203" s="7">
        <v>72.3</v>
      </c>
      <c r="AD2203" s="7">
        <v>0</v>
      </c>
    </row>
    <row r="2204" spans="1:30" ht="16.95" customHeight="1" x14ac:dyDescent="0.3">
      <c r="A2204" s="3">
        <v>46082</v>
      </c>
      <c r="B2204" s="100">
        <v>46084</v>
      </c>
      <c r="C2204" s="102" t="s">
        <v>8304</v>
      </c>
      <c r="D2204" s="102" t="s">
        <v>8281</v>
      </c>
      <c r="E2204" s="5" t="s">
        <v>86</v>
      </c>
      <c r="F2204" s="7" t="s">
        <v>9013</v>
      </c>
      <c r="G2204" s="7" t="s">
        <v>9469</v>
      </c>
      <c r="H2204" s="127" t="s">
        <v>9470</v>
      </c>
      <c r="I2204" s="7" t="s">
        <v>4226</v>
      </c>
      <c r="J2204" s="7">
        <v>12</v>
      </c>
      <c r="K2204" s="7">
        <v>105.84</v>
      </c>
      <c r="L2204" s="102">
        <v>6.6</v>
      </c>
      <c r="M2204" s="103">
        <v>8.82</v>
      </c>
      <c r="N2204" s="5" t="s">
        <v>91</v>
      </c>
      <c r="O2204" s="5"/>
      <c r="P2204" s="5"/>
      <c r="Q2204" s="5"/>
      <c r="R2204" s="5"/>
      <c r="S2204" s="5"/>
      <c r="T2204" s="23"/>
      <c r="U2204" s="5"/>
      <c r="V2204" s="7" t="s">
        <v>9030</v>
      </c>
      <c r="W2204" s="112">
        <v>1017495613214</v>
      </c>
      <c r="X2204" s="7" t="s">
        <v>9405</v>
      </c>
      <c r="Y2204" s="7" t="s">
        <v>9406</v>
      </c>
      <c r="Z2204" s="112">
        <v>6027800280204</v>
      </c>
      <c r="AA2204" s="102">
        <v>79.2</v>
      </c>
      <c r="AB2204" s="102">
        <v>26.64</v>
      </c>
      <c r="AC2204" s="7">
        <v>105.84</v>
      </c>
      <c r="AD2204" s="7">
        <v>0</v>
      </c>
    </row>
    <row r="2205" spans="1:30" ht="16.95" customHeight="1" x14ac:dyDescent="0.3">
      <c r="A2205" s="3">
        <v>46082</v>
      </c>
      <c r="B2205" s="100">
        <v>46084</v>
      </c>
      <c r="C2205" s="102" t="s">
        <v>2671</v>
      </c>
      <c r="D2205" s="102" t="s">
        <v>8281</v>
      </c>
      <c r="E2205" s="5" t="s">
        <v>86</v>
      </c>
      <c r="F2205" s="7" t="s">
        <v>9018</v>
      </c>
      <c r="G2205" s="7" t="s">
        <v>9471</v>
      </c>
      <c r="H2205" s="127" t="s">
        <v>9472</v>
      </c>
      <c r="I2205" s="7" t="s">
        <v>4226</v>
      </c>
      <c r="J2205" s="7">
        <v>12</v>
      </c>
      <c r="K2205" s="7">
        <v>108.66</v>
      </c>
      <c r="L2205" s="102">
        <v>6.6</v>
      </c>
      <c r="M2205" s="103">
        <v>9.0549999999999997</v>
      </c>
      <c r="N2205" s="5" t="s">
        <v>91</v>
      </c>
      <c r="O2205" s="5"/>
      <c r="P2205" s="5"/>
      <c r="Q2205" s="5"/>
      <c r="R2205" s="5"/>
      <c r="S2205" s="5"/>
      <c r="T2205" s="23"/>
      <c r="U2205" s="5"/>
      <c r="V2205" s="7" t="s">
        <v>9473</v>
      </c>
      <c r="W2205" s="112">
        <v>1019073106254</v>
      </c>
      <c r="X2205" s="7" t="s">
        <v>9405</v>
      </c>
      <c r="Y2205" s="7" t="s">
        <v>9406</v>
      </c>
      <c r="Z2205" s="112">
        <v>6195724875925</v>
      </c>
      <c r="AA2205" s="102">
        <v>79.2</v>
      </c>
      <c r="AB2205" s="102">
        <v>29.46</v>
      </c>
      <c r="AC2205" s="7">
        <v>114.66</v>
      </c>
      <c r="AD2205" s="7">
        <v>0</v>
      </c>
    </row>
    <row r="2206" spans="1:30" ht="16.95" customHeight="1" x14ac:dyDescent="0.3">
      <c r="A2206" s="3">
        <v>46082</v>
      </c>
      <c r="B2206" s="100">
        <v>46084</v>
      </c>
      <c r="C2206" s="102" t="s">
        <v>8304</v>
      </c>
      <c r="D2206" s="102" t="s">
        <v>8281</v>
      </c>
      <c r="E2206" s="5" t="s">
        <v>86</v>
      </c>
      <c r="F2206" s="7" t="s">
        <v>9013</v>
      </c>
      <c r="G2206" s="7" t="s">
        <v>9474</v>
      </c>
      <c r="H2206" s="127" t="s">
        <v>9475</v>
      </c>
      <c r="I2206" s="7" t="s">
        <v>4226</v>
      </c>
      <c r="J2206" s="7">
        <v>12</v>
      </c>
      <c r="K2206" s="7">
        <v>97.84</v>
      </c>
      <c r="L2206" s="102">
        <v>6.6</v>
      </c>
      <c r="M2206" s="103">
        <v>8.1533333333333307</v>
      </c>
      <c r="N2206" s="5" t="s">
        <v>91</v>
      </c>
      <c r="O2206" s="5"/>
      <c r="P2206" s="5"/>
      <c r="Q2206" s="5"/>
      <c r="R2206" s="5"/>
      <c r="S2206" s="5"/>
      <c r="T2206" s="23"/>
      <c r="U2206" s="5"/>
      <c r="V2206" s="7" t="s">
        <v>9476</v>
      </c>
      <c r="W2206" s="112">
        <v>1016051010426</v>
      </c>
      <c r="X2206" s="7" t="s">
        <v>9405</v>
      </c>
      <c r="Y2206" s="7" t="s">
        <v>9406</v>
      </c>
      <c r="Z2206" s="112">
        <v>6189244226986</v>
      </c>
      <c r="AA2206" s="102">
        <v>79.2</v>
      </c>
      <c r="AB2206" s="102">
        <v>18.64</v>
      </c>
      <c r="AC2206" s="7">
        <v>105.84</v>
      </c>
      <c r="AD2206" s="7">
        <v>0</v>
      </c>
    </row>
    <row r="2207" spans="1:30" ht="16.95" customHeight="1" x14ac:dyDescent="0.3">
      <c r="A2207" s="3">
        <v>46082</v>
      </c>
      <c r="B2207" s="100">
        <v>46084</v>
      </c>
      <c r="C2207" s="102" t="s">
        <v>8304</v>
      </c>
      <c r="D2207" s="102" t="s">
        <v>8281</v>
      </c>
      <c r="E2207" s="5" t="s">
        <v>86</v>
      </c>
      <c r="F2207" s="7" t="s">
        <v>9013</v>
      </c>
      <c r="G2207" s="7" t="s">
        <v>9477</v>
      </c>
      <c r="H2207" s="127" t="s">
        <v>9478</v>
      </c>
      <c r="I2207" s="7" t="s">
        <v>4226</v>
      </c>
      <c r="J2207" s="7">
        <v>12</v>
      </c>
      <c r="K2207" s="7">
        <v>102.84</v>
      </c>
      <c r="L2207" s="102">
        <v>6.6</v>
      </c>
      <c r="M2207" s="103">
        <v>8.57</v>
      </c>
      <c r="N2207" s="5" t="s">
        <v>91</v>
      </c>
      <c r="O2207" s="5"/>
      <c r="P2207" s="5"/>
      <c r="Q2207" s="5"/>
      <c r="R2207" s="5"/>
      <c r="S2207" s="5"/>
      <c r="T2207" s="23"/>
      <c r="U2207" s="5"/>
      <c r="V2207" s="7" t="s">
        <v>9479</v>
      </c>
      <c r="W2207" s="112">
        <v>1018516764729</v>
      </c>
      <c r="X2207" s="7" t="s">
        <v>9405</v>
      </c>
      <c r="Y2207" s="7" t="s">
        <v>9406</v>
      </c>
      <c r="Z2207" s="112">
        <v>6192184058072</v>
      </c>
      <c r="AA2207" s="102">
        <v>79.2</v>
      </c>
      <c r="AB2207" s="102">
        <v>23.64</v>
      </c>
      <c r="AC2207" s="7">
        <v>105.84</v>
      </c>
      <c r="AD2207" s="7">
        <v>0</v>
      </c>
    </row>
    <row r="2208" spans="1:30" ht="16.95" customHeight="1" x14ac:dyDescent="0.3">
      <c r="A2208" s="3">
        <v>46082</v>
      </c>
      <c r="B2208" s="100">
        <v>46084</v>
      </c>
      <c r="C2208" s="102" t="s">
        <v>2671</v>
      </c>
      <c r="D2208" s="102" t="s">
        <v>8281</v>
      </c>
      <c r="E2208" s="5" t="s">
        <v>86</v>
      </c>
      <c r="F2208" s="7" t="s">
        <v>9008</v>
      </c>
      <c r="G2208" s="7" t="s">
        <v>9480</v>
      </c>
      <c r="H2208" s="127" t="s">
        <v>9481</v>
      </c>
      <c r="I2208" s="7" t="s">
        <v>4226</v>
      </c>
      <c r="J2208" s="7">
        <v>12</v>
      </c>
      <c r="K2208" s="7">
        <v>115.2</v>
      </c>
      <c r="L2208" s="102">
        <v>6.6</v>
      </c>
      <c r="M2208" s="103">
        <v>9.6</v>
      </c>
      <c r="N2208" s="5" t="s">
        <v>91</v>
      </c>
      <c r="O2208" s="5"/>
      <c r="P2208" s="5"/>
      <c r="Q2208" s="5"/>
      <c r="R2208" s="5"/>
      <c r="S2208" s="5"/>
      <c r="T2208" s="23"/>
      <c r="U2208" s="5"/>
      <c r="V2208" s="7" t="s">
        <v>9011</v>
      </c>
      <c r="W2208" s="112">
        <v>1000754515232</v>
      </c>
      <c r="X2208" s="7" t="s">
        <v>9482</v>
      </c>
      <c r="Y2208" s="7" t="s">
        <v>9483</v>
      </c>
      <c r="Z2208" s="112">
        <v>5997452553616</v>
      </c>
      <c r="AA2208" s="102">
        <v>79.2</v>
      </c>
      <c r="AB2208" s="102">
        <v>36</v>
      </c>
      <c r="AC2208" s="7">
        <v>120.2</v>
      </c>
      <c r="AD2208" s="7">
        <v>0</v>
      </c>
    </row>
    <row r="2209" spans="1:30" ht="16.95" customHeight="1" x14ac:dyDescent="0.3">
      <c r="A2209" s="3">
        <v>46082</v>
      </c>
      <c r="B2209" s="100">
        <v>46084</v>
      </c>
      <c r="C2209" s="102" t="s">
        <v>2671</v>
      </c>
      <c r="D2209" s="102" t="s">
        <v>8281</v>
      </c>
      <c r="E2209" s="5" t="s">
        <v>86</v>
      </c>
      <c r="F2209" s="7" t="s">
        <v>9018</v>
      </c>
      <c r="G2209" s="7" t="s">
        <v>9484</v>
      </c>
      <c r="H2209" s="127" t="s">
        <v>9485</v>
      </c>
      <c r="I2209" s="7" t="s">
        <v>8061</v>
      </c>
      <c r="J2209" s="7">
        <v>4</v>
      </c>
      <c r="K2209" s="7">
        <v>60</v>
      </c>
      <c r="L2209" s="102">
        <v>7.4</v>
      </c>
      <c r="M2209" s="103">
        <v>15</v>
      </c>
      <c r="N2209" s="5" t="s">
        <v>91</v>
      </c>
      <c r="O2209" s="5"/>
      <c r="P2209" s="5"/>
      <c r="Q2209" s="5"/>
      <c r="R2209" s="5"/>
      <c r="S2209" s="5"/>
      <c r="T2209" s="23"/>
      <c r="U2209" s="5"/>
      <c r="V2209" s="7"/>
      <c r="W2209" s="112">
        <v>1018484861886</v>
      </c>
      <c r="X2209" s="7" t="s">
        <v>9486</v>
      </c>
      <c r="Y2209" s="7" t="s">
        <v>9487</v>
      </c>
      <c r="Z2209" s="112">
        <v>6192563131041</v>
      </c>
      <c r="AA2209" s="102">
        <v>29.6</v>
      </c>
      <c r="AB2209" s="102">
        <v>30.4</v>
      </c>
      <c r="AC2209" s="7">
        <v>60</v>
      </c>
      <c r="AD2209" s="7">
        <v>0</v>
      </c>
    </row>
    <row r="2210" spans="1:30" ht="16.95" customHeight="1" x14ac:dyDescent="0.3">
      <c r="A2210" s="3">
        <v>46082</v>
      </c>
      <c r="B2210" s="100">
        <v>46084</v>
      </c>
      <c r="C2210" s="102" t="s">
        <v>8989</v>
      </c>
      <c r="D2210" s="102" t="s">
        <v>8281</v>
      </c>
      <c r="E2210" s="5" t="s">
        <v>86</v>
      </c>
      <c r="F2210" s="7" t="s">
        <v>9488</v>
      </c>
      <c r="G2210" s="7" t="s">
        <v>9489</v>
      </c>
      <c r="H2210" s="127" t="s">
        <v>9490</v>
      </c>
      <c r="I2210" s="7" t="s">
        <v>8061</v>
      </c>
      <c r="J2210" s="7">
        <v>8</v>
      </c>
      <c r="K2210" s="7">
        <v>59.2</v>
      </c>
      <c r="L2210" s="102">
        <v>7.4</v>
      </c>
      <c r="M2210" s="103">
        <v>7.4</v>
      </c>
      <c r="N2210" s="5" t="s">
        <v>91</v>
      </c>
      <c r="O2210" s="5"/>
      <c r="P2210" s="5"/>
      <c r="Q2210" s="5"/>
      <c r="R2210" s="5"/>
      <c r="S2210" s="5"/>
      <c r="T2210" s="23"/>
      <c r="U2210" s="5"/>
      <c r="V2210" s="7" t="s">
        <v>9030</v>
      </c>
      <c r="W2210" s="112">
        <v>856758831513</v>
      </c>
      <c r="X2210" s="7" t="s">
        <v>9491</v>
      </c>
      <c r="Y2210" s="7" t="s">
        <v>9492</v>
      </c>
      <c r="Z2210" s="112">
        <v>5666179197017</v>
      </c>
      <c r="AA2210" s="102">
        <v>59.2</v>
      </c>
      <c r="AB2210" s="102">
        <v>0</v>
      </c>
      <c r="AC2210" s="7">
        <v>59.2</v>
      </c>
      <c r="AD2210" s="7" t="s">
        <v>9465</v>
      </c>
    </row>
    <row r="2211" spans="1:30" ht="16.95" customHeight="1" x14ac:dyDescent="0.3">
      <c r="A2211" s="3">
        <v>46082</v>
      </c>
      <c r="B2211" s="100">
        <v>46084</v>
      </c>
      <c r="C2211" s="102" t="s">
        <v>2671</v>
      </c>
      <c r="D2211" s="102" t="s">
        <v>8281</v>
      </c>
      <c r="E2211" s="5" t="s">
        <v>86</v>
      </c>
      <c r="F2211" s="7" t="s">
        <v>9008</v>
      </c>
      <c r="G2211" s="7" t="s">
        <v>9083</v>
      </c>
      <c r="H2211" s="127" t="s">
        <v>9493</v>
      </c>
      <c r="I2211" s="7" t="s">
        <v>4226</v>
      </c>
      <c r="J2211" s="7">
        <v>8</v>
      </c>
      <c r="K2211" s="7">
        <v>79.349999999999994</v>
      </c>
      <c r="L2211" s="102">
        <v>6.6</v>
      </c>
      <c r="M2211" s="103">
        <v>9.9187499999999993</v>
      </c>
      <c r="N2211" s="5" t="s">
        <v>91</v>
      </c>
      <c r="O2211" s="5"/>
      <c r="P2211" s="5"/>
      <c r="Q2211" s="5"/>
      <c r="R2211" s="5"/>
      <c r="S2211" s="5"/>
      <c r="T2211" s="23"/>
      <c r="U2211" s="5"/>
      <c r="V2211" s="7" t="s">
        <v>9011</v>
      </c>
      <c r="W2211" s="112">
        <v>999712682719</v>
      </c>
      <c r="X2211" s="7" t="s">
        <v>9494</v>
      </c>
      <c r="Y2211" s="7" t="s">
        <v>9495</v>
      </c>
      <c r="Z2211" s="112">
        <v>5990142245946</v>
      </c>
      <c r="AA2211" s="102">
        <v>52.8</v>
      </c>
      <c r="AB2211" s="102">
        <v>26.55</v>
      </c>
      <c r="AC2211" s="7">
        <v>84.35</v>
      </c>
      <c r="AD2211" s="7">
        <v>0</v>
      </c>
    </row>
    <row r="2212" spans="1:30" ht="16.95" customHeight="1" x14ac:dyDescent="0.3">
      <c r="A2212" s="3">
        <v>46082</v>
      </c>
      <c r="B2212" s="100">
        <v>46084</v>
      </c>
      <c r="C2212" s="102" t="s">
        <v>8304</v>
      </c>
      <c r="D2212" s="102" t="s">
        <v>8281</v>
      </c>
      <c r="E2212" s="5" t="s">
        <v>86</v>
      </c>
      <c r="F2212" s="7" t="s">
        <v>9013</v>
      </c>
      <c r="G2212" s="7" t="s">
        <v>9496</v>
      </c>
      <c r="H2212" s="127" t="s">
        <v>9497</v>
      </c>
      <c r="I2212" s="7" t="s">
        <v>8061</v>
      </c>
      <c r="J2212" s="7">
        <v>8</v>
      </c>
      <c r="K2212" s="7">
        <v>65.739999999999995</v>
      </c>
      <c r="L2212" s="102">
        <v>7.4</v>
      </c>
      <c r="M2212" s="103">
        <v>8.2174999999999994</v>
      </c>
      <c r="N2212" s="5" t="s">
        <v>91</v>
      </c>
      <c r="O2212" s="5"/>
      <c r="P2212" s="5"/>
      <c r="Q2212" s="5"/>
      <c r="R2212" s="5"/>
      <c r="S2212" s="5"/>
      <c r="T2212" s="23"/>
      <c r="U2212" s="5"/>
      <c r="V2212" s="7" t="s">
        <v>9030</v>
      </c>
      <c r="W2212" s="112">
        <v>1018387584751</v>
      </c>
      <c r="X2212" s="7" t="s">
        <v>9498</v>
      </c>
      <c r="Y2212" s="7" t="s">
        <v>9499</v>
      </c>
      <c r="Z2212" s="112">
        <v>6190589054174</v>
      </c>
      <c r="AA2212" s="102">
        <v>59.2</v>
      </c>
      <c r="AB2212" s="102">
        <v>6.5399999999999903</v>
      </c>
      <c r="AC2212" s="7">
        <v>65.739999999999995</v>
      </c>
      <c r="AD2212" s="7">
        <v>0</v>
      </c>
    </row>
    <row r="2213" spans="1:30" ht="16.95" customHeight="1" x14ac:dyDescent="0.3">
      <c r="A2213" s="3">
        <v>46082</v>
      </c>
      <c r="B2213" s="100">
        <v>46084</v>
      </c>
      <c r="C2213" s="102" t="s">
        <v>8304</v>
      </c>
      <c r="D2213" s="102" t="s">
        <v>8281</v>
      </c>
      <c r="E2213" s="5" t="s">
        <v>86</v>
      </c>
      <c r="F2213" s="7" t="s">
        <v>9013</v>
      </c>
      <c r="G2213" s="7" t="s">
        <v>9500</v>
      </c>
      <c r="H2213" s="127" t="s">
        <v>9501</v>
      </c>
      <c r="I2213" s="7" t="s">
        <v>8061</v>
      </c>
      <c r="J2213" s="7">
        <v>8</v>
      </c>
      <c r="K2213" s="7">
        <v>65.739999999999995</v>
      </c>
      <c r="L2213" s="102">
        <v>7.4</v>
      </c>
      <c r="M2213" s="103">
        <v>8.2174999999999994</v>
      </c>
      <c r="N2213" s="5" t="s">
        <v>91</v>
      </c>
      <c r="O2213" s="5"/>
      <c r="P2213" s="5"/>
      <c r="Q2213" s="5"/>
      <c r="R2213" s="5"/>
      <c r="S2213" s="5"/>
      <c r="T2213" s="23"/>
      <c r="U2213" s="5"/>
      <c r="V2213" s="7" t="s">
        <v>9030</v>
      </c>
      <c r="W2213" s="112">
        <v>1016753254551</v>
      </c>
      <c r="X2213" s="7" t="s">
        <v>9498</v>
      </c>
      <c r="Y2213" s="7" t="s">
        <v>9499</v>
      </c>
      <c r="Z2213" s="112">
        <v>6026190389413</v>
      </c>
      <c r="AA2213" s="102">
        <v>59.2</v>
      </c>
      <c r="AB2213" s="102">
        <v>6.5399999999999903</v>
      </c>
      <c r="AC2213" s="7">
        <v>65.739999999999995</v>
      </c>
      <c r="AD2213" s="7">
        <v>0</v>
      </c>
    </row>
    <row r="2214" spans="1:30" ht="16.95" customHeight="1" x14ac:dyDescent="0.3">
      <c r="A2214" s="3">
        <v>46082</v>
      </c>
      <c r="B2214" s="100">
        <v>46084</v>
      </c>
      <c r="C2214" s="102" t="s">
        <v>8304</v>
      </c>
      <c r="D2214" s="102" t="s">
        <v>8281</v>
      </c>
      <c r="E2214" s="5" t="s">
        <v>86</v>
      </c>
      <c r="F2214" s="7" t="s">
        <v>9013</v>
      </c>
      <c r="G2214" s="7" t="s">
        <v>9502</v>
      </c>
      <c r="H2214" s="127" t="s">
        <v>9503</v>
      </c>
      <c r="I2214" s="7" t="s">
        <v>8061</v>
      </c>
      <c r="J2214" s="7">
        <v>8</v>
      </c>
      <c r="K2214" s="7">
        <v>65.739999999999995</v>
      </c>
      <c r="L2214" s="102">
        <v>7.4</v>
      </c>
      <c r="M2214" s="103">
        <v>8.2174999999999994</v>
      </c>
      <c r="N2214" s="5" t="s">
        <v>91</v>
      </c>
      <c r="O2214" s="5"/>
      <c r="P2214" s="5"/>
      <c r="Q2214" s="5"/>
      <c r="R2214" s="5"/>
      <c r="S2214" s="5"/>
      <c r="T2214" s="23"/>
      <c r="U2214" s="5"/>
      <c r="V2214" s="7" t="s">
        <v>9030</v>
      </c>
      <c r="W2214" s="112">
        <v>1017267531003</v>
      </c>
      <c r="X2214" s="7" t="s">
        <v>9498</v>
      </c>
      <c r="Y2214" s="7" t="s">
        <v>9499</v>
      </c>
      <c r="Z2214" s="112">
        <v>6028176745282</v>
      </c>
      <c r="AA2214" s="102">
        <v>59.2</v>
      </c>
      <c r="AB2214" s="102">
        <v>6.5399999999999903</v>
      </c>
      <c r="AC2214" s="7">
        <v>65.739999999999995</v>
      </c>
      <c r="AD2214" s="7">
        <v>0</v>
      </c>
    </row>
    <row r="2215" spans="1:30" ht="16.95" customHeight="1" x14ac:dyDescent="0.3">
      <c r="A2215" s="3">
        <v>46082</v>
      </c>
      <c r="B2215" s="100">
        <v>46084</v>
      </c>
      <c r="C2215" s="102" t="s">
        <v>8304</v>
      </c>
      <c r="D2215" s="102" t="s">
        <v>8281</v>
      </c>
      <c r="E2215" s="5" t="s">
        <v>86</v>
      </c>
      <c r="F2215" s="7" t="s">
        <v>9013</v>
      </c>
      <c r="G2215" s="7" t="s">
        <v>9504</v>
      </c>
      <c r="H2215" s="127" t="s">
        <v>9505</v>
      </c>
      <c r="I2215" s="7" t="s">
        <v>8061</v>
      </c>
      <c r="J2215" s="7">
        <v>12</v>
      </c>
      <c r="K2215" s="7">
        <v>113.9</v>
      </c>
      <c r="L2215" s="102">
        <v>7.4</v>
      </c>
      <c r="M2215" s="103">
        <v>9.4916666666666707</v>
      </c>
      <c r="N2215" s="5" t="s">
        <v>91</v>
      </c>
      <c r="O2215" s="5"/>
      <c r="P2215" s="5"/>
      <c r="Q2215" s="5"/>
      <c r="R2215" s="5"/>
      <c r="S2215" s="5"/>
      <c r="T2215" s="23"/>
      <c r="U2215" s="5"/>
      <c r="V2215" s="7" t="s">
        <v>9479</v>
      </c>
      <c r="W2215" s="112">
        <v>1006929607183</v>
      </c>
      <c r="X2215" s="7" t="s">
        <v>9506</v>
      </c>
      <c r="Y2215" s="7" t="s">
        <v>9507</v>
      </c>
      <c r="Z2215" s="112">
        <v>6006127121013</v>
      </c>
      <c r="AA2215" s="102">
        <v>88.8</v>
      </c>
      <c r="AB2215" s="102">
        <v>25.1</v>
      </c>
      <c r="AC2215" s="7">
        <v>116.9</v>
      </c>
      <c r="AD2215" s="7">
        <v>0</v>
      </c>
    </row>
    <row r="2216" spans="1:30" ht="16.95" customHeight="1" x14ac:dyDescent="0.3">
      <c r="A2216" s="3">
        <v>46082</v>
      </c>
      <c r="B2216" s="100">
        <v>46084</v>
      </c>
      <c r="C2216" s="102" t="s">
        <v>8304</v>
      </c>
      <c r="D2216" s="102" t="s">
        <v>8281</v>
      </c>
      <c r="E2216" s="5" t="s">
        <v>86</v>
      </c>
      <c r="F2216" s="7" t="s">
        <v>9013</v>
      </c>
      <c r="G2216" s="7" t="s">
        <v>9508</v>
      </c>
      <c r="H2216" s="127" t="s">
        <v>9509</v>
      </c>
      <c r="I2216" s="7" t="s">
        <v>8061</v>
      </c>
      <c r="J2216" s="7">
        <v>12</v>
      </c>
      <c r="K2216" s="7">
        <v>152</v>
      </c>
      <c r="L2216" s="102">
        <v>7.4</v>
      </c>
      <c r="M2216" s="103">
        <v>12.6666666666667</v>
      </c>
      <c r="N2216" s="5" t="s">
        <v>91</v>
      </c>
      <c r="O2216" s="5"/>
      <c r="P2216" s="5"/>
      <c r="Q2216" s="5"/>
      <c r="R2216" s="5"/>
      <c r="S2216" s="5"/>
      <c r="T2216" s="23"/>
      <c r="U2216" s="5"/>
      <c r="V2216" s="7" t="s">
        <v>9030</v>
      </c>
      <c r="W2216" s="112">
        <v>1012762812198</v>
      </c>
      <c r="X2216" s="7" t="s">
        <v>9510</v>
      </c>
      <c r="Y2216" s="7" t="s">
        <v>9511</v>
      </c>
      <c r="Z2216" s="112">
        <v>6013876749783</v>
      </c>
      <c r="AA2216" s="102">
        <v>88.8</v>
      </c>
      <c r="AB2216" s="102">
        <v>63.2</v>
      </c>
      <c r="AC2216" s="7">
        <v>152</v>
      </c>
      <c r="AD2216" s="7">
        <v>0</v>
      </c>
    </row>
    <row r="2217" spans="1:30" ht="16.95" customHeight="1" x14ac:dyDescent="0.3">
      <c r="A2217" s="3">
        <v>46082</v>
      </c>
      <c r="B2217" s="100">
        <v>46084</v>
      </c>
      <c r="C2217" s="102" t="s">
        <v>9039</v>
      </c>
      <c r="D2217" s="102" t="s">
        <v>9040</v>
      </c>
      <c r="E2217" s="5" t="s">
        <v>86</v>
      </c>
      <c r="F2217" s="7" t="s">
        <v>9041</v>
      </c>
      <c r="G2217" s="7" t="s">
        <v>9042</v>
      </c>
      <c r="H2217" s="127" t="s">
        <v>9512</v>
      </c>
      <c r="I2217" s="7" t="s">
        <v>8061</v>
      </c>
      <c r="J2217" s="7">
        <v>4</v>
      </c>
      <c r="K2217" s="7">
        <v>29.9</v>
      </c>
      <c r="L2217" s="102">
        <v>7.4</v>
      </c>
      <c r="M2217" s="103">
        <v>7.4749999999999996</v>
      </c>
      <c r="N2217" s="5" t="s">
        <v>91</v>
      </c>
      <c r="O2217" s="5"/>
      <c r="P2217" s="5"/>
      <c r="Q2217" s="5"/>
      <c r="R2217" s="5"/>
      <c r="S2217" s="5"/>
      <c r="T2217" s="23"/>
      <c r="U2217" s="5"/>
      <c r="V2217" s="7" t="s">
        <v>9513</v>
      </c>
      <c r="W2217" s="112">
        <v>1009931745549</v>
      </c>
      <c r="X2217" s="7" t="s">
        <v>9514</v>
      </c>
      <c r="Y2217" s="7" t="s">
        <v>9515</v>
      </c>
      <c r="Z2217" s="112">
        <v>6175612019482</v>
      </c>
      <c r="AA2217" s="102">
        <v>29.6</v>
      </c>
      <c r="AB2217" s="102">
        <v>0.29999999999999699</v>
      </c>
      <c r="AC2217" s="7">
        <v>37.369999999999997</v>
      </c>
      <c r="AD2217" s="7">
        <v>22</v>
      </c>
    </row>
    <row r="2218" spans="1:30" ht="16.95" customHeight="1" x14ac:dyDescent="0.3">
      <c r="A2218" s="3">
        <v>46082</v>
      </c>
      <c r="B2218" s="100">
        <v>46084</v>
      </c>
      <c r="C2218" s="102" t="s">
        <v>8348</v>
      </c>
      <c r="D2218" s="102" t="s">
        <v>8349</v>
      </c>
      <c r="E2218" s="102" t="s">
        <v>1680</v>
      </c>
      <c r="F2218" s="102"/>
      <c r="G2218" s="33" t="s">
        <v>6428</v>
      </c>
      <c r="H2218" s="102" t="s">
        <v>9516</v>
      </c>
      <c r="I2218" s="102" t="s">
        <v>5749</v>
      </c>
      <c r="J2218" s="102">
        <v>8</v>
      </c>
      <c r="K2218" s="155">
        <v>93.8</v>
      </c>
      <c r="L2218" s="102">
        <v>10.9</v>
      </c>
      <c r="M2218" s="103">
        <v>11.725</v>
      </c>
      <c r="N2218" s="102" t="s">
        <v>77</v>
      </c>
      <c r="O2218" s="102"/>
      <c r="P2218" s="102"/>
      <c r="Q2218" s="102"/>
      <c r="R2218" s="102"/>
      <c r="S2218" s="102"/>
      <c r="T2218" s="102"/>
      <c r="U2218" s="102"/>
      <c r="V2218" s="5"/>
      <c r="W2218" s="33" t="s">
        <v>9517</v>
      </c>
      <c r="X2218" s="135" t="s">
        <v>9518</v>
      </c>
      <c r="Y2218" s="135" t="s">
        <v>9518</v>
      </c>
      <c r="Z2218" s="33" t="s">
        <v>9517</v>
      </c>
      <c r="AA2218" s="5">
        <v>87.2</v>
      </c>
      <c r="AB2218" s="102">
        <v>6.5999999999999899</v>
      </c>
      <c r="AC2218" s="102"/>
      <c r="AD2218" s="5"/>
    </row>
    <row r="2219" spans="1:30" ht="16.95" customHeight="1" x14ac:dyDescent="0.3">
      <c r="A2219" s="3">
        <v>46082</v>
      </c>
      <c r="B2219" s="100">
        <v>46084</v>
      </c>
      <c r="C2219" s="102" t="s">
        <v>8280</v>
      </c>
      <c r="D2219" s="102" t="s">
        <v>8281</v>
      </c>
      <c r="E2219" s="102" t="s">
        <v>1680</v>
      </c>
      <c r="F2219" s="102"/>
      <c r="G2219" s="33" t="s">
        <v>9519</v>
      </c>
      <c r="H2219" s="102" t="s">
        <v>9520</v>
      </c>
      <c r="I2219" s="102" t="s">
        <v>5749</v>
      </c>
      <c r="J2219" s="102">
        <v>6</v>
      </c>
      <c r="K2219" s="155">
        <v>108</v>
      </c>
      <c r="L2219" s="102">
        <v>10.9</v>
      </c>
      <c r="M2219" s="103">
        <v>18</v>
      </c>
      <c r="N2219" s="102" t="s">
        <v>77</v>
      </c>
      <c r="O2219" s="102"/>
      <c r="P2219" s="102"/>
      <c r="Q2219" s="102"/>
      <c r="R2219" s="102"/>
      <c r="S2219" s="102"/>
      <c r="T2219" s="102"/>
      <c r="U2219" s="102"/>
      <c r="V2219" s="5"/>
      <c r="W2219" s="33" t="s">
        <v>9521</v>
      </c>
      <c r="X2219" s="135" t="s">
        <v>9522</v>
      </c>
      <c r="Y2219" s="135" t="s">
        <v>9522</v>
      </c>
      <c r="Z2219" s="33" t="s">
        <v>9521</v>
      </c>
      <c r="AA2219" s="5">
        <v>65.400000000000006</v>
      </c>
      <c r="AB2219" s="102">
        <v>42.6</v>
      </c>
      <c r="AC2219" s="102"/>
      <c r="AD2219" s="5"/>
    </row>
    <row r="2220" spans="1:30" ht="16.95" customHeight="1" x14ac:dyDescent="0.3">
      <c r="A2220" s="3">
        <v>46082</v>
      </c>
      <c r="B2220" s="100">
        <v>46084</v>
      </c>
      <c r="C2220" s="102" t="s">
        <v>8280</v>
      </c>
      <c r="D2220" s="102" t="s">
        <v>8281</v>
      </c>
      <c r="E2220" s="102" t="s">
        <v>1680</v>
      </c>
      <c r="F2220" s="102"/>
      <c r="G2220" s="33" t="s">
        <v>8855</v>
      </c>
      <c r="H2220" s="102" t="s">
        <v>9523</v>
      </c>
      <c r="I2220" s="102" t="s">
        <v>5749</v>
      </c>
      <c r="J2220" s="102">
        <v>6</v>
      </c>
      <c r="K2220" s="155">
        <v>115.8</v>
      </c>
      <c r="L2220" s="102">
        <v>10.9</v>
      </c>
      <c r="M2220" s="103">
        <v>19.3</v>
      </c>
      <c r="N2220" s="102" t="s">
        <v>77</v>
      </c>
      <c r="O2220" s="102"/>
      <c r="P2220" s="102"/>
      <c r="Q2220" s="102"/>
      <c r="R2220" s="102"/>
      <c r="S2220" s="102"/>
      <c r="T2220" s="102"/>
      <c r="U2220" s="102"/>
      <c r="V2220" s="5"/>
      <c r="W2220" s="33" t="s">
        <v>9524</v>
      </c>
      <c r="X2220" s="135" t="s">
        <v>9525</v>
      </c>
      <c r="Y2220" s="135" t="s">
        <v>9525</v>
      </c>
      <c r="Z2220" s="33" t="s">
        <v>9524</v>
      </c>
      <c r="AA2220" s="5">
        <v>65.400000000000006</v>
      </c>
      <c r="AB2220" s="102">
        <v>50.4</v>
      </c>
      <c r="AC2220" s="102"/>
      <c r="AD2220" s="5"/>
    </row>
    <row r="2221" spans="1:30" ht="16.95" customHeight="1" x14ac:dyDescent="0.3">
      <c r="A2221" s="3">
        <v>46082</v>
      </c>
      <c r="B2221" s="100">
        <v>46084</v>
      </c>
      <c r="C2221" s="102" t="s">
        <v>8280</v>
      </c>
      <c r="D2221" s="102" t="s">
        <v>8281</v>
      </c>
      <c r="E2221" s="102" t="s">
        <v>1680</v>
      </c>
      <c r="F2221" s="102"/>
      <c r="G2221" s="33" t="s">
        <v>7247</v>
      </c>
      <c r="H2221" s="102" t="s">
        <v>9526</v>
      </c>
      <c r="I2221" s="102" t="s">
        <v>5749</v>
      </c>
      <c r="J2221" s="102">
        <v>8</v>
      </c>
      <c r="K2221" s="155">
        <v>184</v>
      </c>
      <c r="L2221" s="102">
        <v>10.9</v>
      </c>
      <c r="M2221" s="103">
        <v>23</v>
      </c>
      <c r="N2221" s="102" t="s">
        <v>77</v>
      </c>
      <c r="O2221" s="102"/>
      <c r="P2221" s="102"/>
      <c r="Q2221" s="102"/>
      <c r="R2221" s="102"/>
      <c r="S2221" s="102"/>
      <c r="T2221" s="102"/>
      <c r="U2221" s="102"/>
      <c r="V2221" s="5"/>
      <c r="W2221" s="33" t="s">
        <v>9527</v>
      </c>
      <c r="X2221" s="135" t="s">
        <v>9528</v>
      </c>
      <c r="Y2221" s="135" t="s">
        <v>9528</v>
      </c>
      <c r="Z2221" s="33" t="s">
        <v>9527</v>
      </c>
      <c r="AA2221" s="5">
        <v>87.2</v>
      </c>
      <c r="AB2221" s="102">
        <v>96.8</v>
      </c>
      <c r="AC2221" s="102"/>
      <c r="AD2221" s="5"/>
    </row>
    <row r="2222" spans="1:30" ht="16.95" customHeight="1" x14ac:dyDescent="0.3">
      <c r="A2222" s="3">
        <v>46082</v>
      </c>
      <c r="B2222" s="100">
        <v>46084</v>
      </c>
      <c r="C2222" s="102" t="s">
        <v>8280</v>
      </c>
      <c r="D2222" s="102" t="s">
        <v>8281</v>
      </c>
      <c r="E2222" s="102" t="s">
        <v>1680</v>
      </c>
      <c r="F2222" s="102"/>
      <c r="G2222" s="33" t="s">
        <v>9529</v>
      </c>
      <c r="H2222" s="102" t="s">
        <v>9530</v>
      </c>
      <c r="I2222" s="102" t="s">
        <v>5749</v>
      </c>
      <c r="J2222" s="102">
        <v>6</v>
      </c>
      <c r="K2222" s="155">
        <v>108</v>
      </c>
      <c r="L2222" s="102">
        <v>10.9</v>
      </c>
      <c r="M2222" s="103">
        <v>18</v>
      </c>
      <c r="N2222" s="102" t="s">
        <v>77</v>
      </c>
      <c r="O2222" s="102"/>
      <c r="P2222" s="102"/>
      <c r="Q2222" s="102"/>
      <c r="R2222" s="102"/>
      <c r="S2222" s="102"/>
      <c r="T2222" s="102"/>
      <c r="U2222" s="102"/>
      <c r="V2222" s="5"/>
      <c r="W2222" s="33" t="s">
        <v>9531</v>
      </c>
      <c r="X2222" s="135" t="s">
        <v>9522</v>
      </c>
      <c r="Y2222" s="135" t="s">
        <v>9522</v>
      </c>
      <c r="Z2222" s="33" t="s">
        <v>9531</v>
      </c>
      <c r="AA2222" s="5">
        <v>65.400000000000006</v>
      </c>
      <c r="AB2222" s="102">
        <v>42.6</v>
      </c>
      <c r="AC2222" s="102"/>
      <c r="AD2222" s="5"/>
    </row>
    <row r="2223" spans="1:30" ht="16.95" customHeight="1" x14ac:dyDescent="0.3">
      <c r="A2223" s="3">
        <v>46082</v>
      </c>
      <c r="B2223" s="100">
        <v>46084</v>
      </c>
      <c r="C2223" s="102" t="s">
        <v>8280</v>
      </c>
      <c r="D2223" s="102" t="s">
        <v>8281</v>
      </c>
      <c r="E2223" s="102" t="s">
        <v>1680</v>
      </c>
      <c r="F2223" s="102"/>
      <c r="G2223" s="33" t="s">
        <v>9532</v>
      </c>
      <c r="H2223" s="102" t="s">
        <v>9533</v>
      </c>
      <c r="I2223" s="102" t="s">
        <v>5749</v>
      </c>
      <c r="J2223" s="102">
        <v>12</v>
      </c>
      <c r="K2223" s="155">
        <v>226.5</v>
      </c>
      <c r="L2223" s="102">
        <v>10.9</v>
      </c>
      <c r="M2223" s="103">
        <v>18.875</v>
      </c>
      <c r="N2223" s="102" t="s">
        <v>77</v>
      </c>
      <c r="O2223" s="102"/>
      <c r="P2223" s="102"/>
      <c r="Q2223" s="102"/>
      <c r="R2223" s="102"/>
      <c r="S2223" s="102"/>
      <c r="T2223" s="102"/>
      <c r="U2223" s="102"/>
      <c r="V2223" s="5"/>
      <c r="W2223" s="33" t="s">
        <v>9534</v>
      </c>
      <c r="X2223" s="135" t="s">
        <v>9535</v>
      </c>
      <c r="Y2223" s="135" t="s">
        <v>9535</v>
      </c>
      <c r="Z2223" s="33" t="s">
        <v>9534</v>
      </c>
      <c r="AA2223" s="5">
        <v>130.80000000000001</v>
      </c>
      <c r="AB2223" s="102">
        <v>95.7</v>
      </c>
      <c r="AC2223" s="102"/>
      <c r="AD2223" s="5"/>
    </row>
    <row r="2224" spans="1:30" ht="16.95" customHeight="1" x14ac:dyDescent="0.3">
      <c r="A2224" s="3">
        <v>46082</v>
      </c>
      <c r="B2224" s="100">
        <v>46084</v>
      </c>
      <c r="C2224" s="102" t="s">
        <v>8280</v>
      </c>
      <c r="D2224" s="102" t="s">
        <v>8281</v>
      </c>
      <c r="E2224" s="102" t="s">
        <v>1680</v>
      </c>
      <c r="F2224" s="102"/>
      <c r="G2224" s="33" t="s">
        <v>9529</v>
      </c>
      <c r="H2224" s="102" t="s">
        <v>9536</v>
      </c>
      <c r="I2224" s="102" t="s">
        <v>5749</v>
      </c>
      <c r="J2224" s="102">
        <v>8</v>
      </c>
      <c r="K2224" s="155">
        <v>142.5</v>
      </c>
      <c r="L2224" s="102">
        <v>10.9</v>
      </c>
      <c r="M2224" s="103">
        <v>17.8125</v>
      </c>
      <c r="N2224" s="102" t="s">
        <v>77</v>
      </c>
      <c r="O2224" s="102"/>
      <c r="P2224" s="102"/>
      <c r="Q2224" s="102"/>
      <c r="R2224" s="102"/>
      <c r="S2224" s="102"/>
      <c r="T2224" s="102"/>
      <c r="U2224" s="102"/>
      <c r="V2224" s="5"/>
      <c r="W2224" s="33" t="s">
        <v>9537</v>
      </c>
      <c r="X2224" s="135" t="s">
        <v>9538</v>
      </c>
      <c r="Y2224" s="135" t="s">
        <v>9538</v>
      </c>
      <c r="Z2224" s="33" t="s">
        <v>9537</v>
      </c>
      <c r="AA2224" s="5">
        <v>87.2</v>
      </c>
      <c r="AB2224" s="102">
        <v>55.3</v>
      </c>
      <c r="AC2224" s="102"/>
      <c r="AD2224" s="5"/>
    </row>
    <row r="2225" spans="1:30" ht="16.95" customHeight="1" x14ac:dyDescent="0.3">
      <c r="A2225" s="3">
        <v>46082</v>
      </c>
      <c r="B2225" s="100">
        <v>46084</v>
      </c>
      <c r="C2225" s="102" t="s">
        <v>8280</v>
      </c>
      <c r="D2225" s="102" t="s">
        <v>8281</v>
      </c>
      <c r="E2225" s="102" t="s">
        <v>1680</v>
      </c>
      <c r="F2225" s="102"/>
      <c r="G2225" s="33" t="s">
        <v>9539</v>
      </c>
      <c r="H2225" s="102" t="s">
        <v>9540</v>
      </c>
      <c r="I2225" s="102" t="s">
        <v>5749</v>
      </c>
      <c r="J2225" s="102">
        <v>10</v>
      </c>
      <c r="K2225" s="155">
        <v>186.83</v>
      </c>
      <c r="L2225" s="102">
        <v>10.9</v>
      </c>
      <c r="M2225" s="103">
        <v>18.683</v>
      </c>
      <c r="N2225" s="102" t="s">
        <v>77</v>
      </c>
      <c r="O2225" s="102"/>
      <c r="P2225" s="102"/>
      <c r="Q2225" s="102"/>
      <c r="R2225" s="102"/>
      <c r="S2225" s="102"/>
      <c r="T2225" s="102"/>
      <c r="U2225" s="102"/>
      <c r="V2225" s="5"/>
      <c r="W2225" s="33" t="s">
        <v>9541</v>
      </c>
      <c r="X2225" s="135" t="s">
        <v>9542</v>
      </c>
      <c r="Y2225" s="135" t="s">
        <v>9542</v>
      </c>
      <c r="Z2225" s="33" t="s">
        <v>9541</v>
      </c>
      <c r="AA2225" s="5">
        <v>109</v>
      </c>
      <c r="AB2225" s="102">
        <v>77.83</v>
      </c>
      <c r="AC2225" s="102"/>
      <c r="AD2225" s="5"/>
    </row>
    <row r="2226" spans="1:30" ht="16.95" customHeight="1" x14ac:dyDescent="0.3">
      <c r="A2226" s="3">
        <v>46082</v>
      </c>
      <c r="B2226" s="100">
        <v>46084</v>
      </c>
      <c r="C2226" s="102" t="s">
        <v>8280</v>
      </c>
      <c r="D2226" s="102" t="s">
        <v>8281</v>
      </c>
      <c r="E2226" s="102" t="s">
        <v>1680</v>
      </c>
      <c r="F2226" s="102"/>
      <c r="G2226" s="33" t="s">
        <v>8832</v>
      </c>
      <c r="H2226" s="102" t="s">
        <v>9543</v>
      </c>
      <c r="I2226" s="102" t="s">
        <v>5749</v>
      </c>
      <c r="J2226" s="102">
        <v>12</v>
      </c>
      <c r="K2226" s="155">
        <v>254.83</v>
      </c>
      <c r="L2226" s="102">
        <v>10.9</v>
      </c>
      <c r="M2226" s="103">
        <v>21.2358333333333</v>
      </c>
      <c r="N2226" s="102" t="s">
        <v>77</v>
      </c>
      <c r="O2226" s="102"/>
      <c r="P2226" s="102"/>
      <c r="Q2226" s="102"/>
      <c r="R2226" s="102"/>
      <c r="S2226" s="102"/>
      <c r="T2226" s="102"/>
      <c r="U2226" s="102"/>
      <c r="V2226" s="5"/>
      <c r="W2226" s="33" t="s">
        <v>9544</v>
      </c>
      <c r="X2226" s="135" t="s">
        <v>9545</v>
      </c>
      <c r="Y2226" s="135" t="s">
        <v>9545</v>
      </c>
      <c r="Z2226" s="33" t="s">
        <v>9544</v>
      </c>
      <c r="AA2226" s="5">
        <v>130.80000000000001</v>
      </c>
      <c r="AB2226" s="102">
        <v>124.03</v>
      </c>
      <c r="AC2226" s="102"/>
      <c r="AD2226" s="5"/>
    </row>
    <row r="2227" spans="1:30" ht="16.95" customHeight="1" x14ac:dyDescent="0.3">
      <c r="A2227" s="3">
        <v>46082</v>
      </c>
      <c r="B2227" s="100">
        <v>46084</v>
      </c>
      <c r="C2227" s="102" t="s">
        <v>8280</v>
      </c>
      <c r="D2227" s="102" t="s">
        <v>8281</v>
      </c>
      <c r="E2227" s="102" t="s">
        <v>1680</v>
      </c>
      <c r="F2227" s="102"/>
      <c r="G2227" s="33" t="s">
        <v>9546</v>
      </c>
      <c r="H2227" s="102" t="s">
        <v>9547</v>
      </c>
      <c r="I2227" s="102" t="s">
        <v>5749</v>
      </c>
      <c r="J2227" s="102">
        <v>6</v>
      </c>
      <c r="K2227" s="155">
        <v>102.19</v>
      </c>
      <c r="L2227" s="102">
        <v>10.9</v>
      </c>
      <c r="M2227" s="103">
        <v>17.031666666666698</v>
      </c>
      <c r="N2227" s="102" t="s">
        <v>77</v>
      </c>
      <c r="O2227" s="102"/>
      <c r="P2227" s="102"/>
      <c r="Q2227" s="102"/>
      <c r="R2227" s="102"/>
      <c r="S2227" s="102"/>
      <c r="T2227" s="102"/>
      <c r="U2227" s="102"/>
      <c r="V2227" s="5"/>
      <c r="W2227" s="33" t="s">
        <v>9548</v>
      </c>
      <c r="X2227" s="135" t="s">
        <v>9549</v>
      </c>
      <c r="Y2227" s="135" t="s">
        <v>9549</v>
      </c>
      <c r="Z2227" s="33" t="s">
        <v>9548</v>
      </c>
      <c r="AA2227" s="5">
        <v>65.400000000000006</v>
      </c>
      <c r="AB2227" s="102">
        <v>36.79</v>
      </c>
      <c r="AC2227" s="102"/>
      <c r="AD2227" s="5"/>
    </row>
    <row r="2228" spans="1:30" ht="16.95" customHeight="1" x14ac:dyDescent="0.3">
      <c r="A2228" s="3">
        <v>46082</v>
      </c>
      <c r="B2228" s="100">
        <v>46084</v>
      </c>
      <c r="C2228" s="102" t="s">
        <v>8280</v>
      </c>
      <c r="D2228" s="102" t="s">
        <v>8281</v>
      </c>
      <c r="E2228" s="102" t="s">
        <v>1680</v>
      </c>
      <c r="F2228" s="102"/>
      <c r="G2228" s="33" t="s">
        <v>9550</v>
      </c>
      <c r="H2228" s="102" t="s">
        <v>9551</v>
      </c>
      <c r="I2228" s="102" t="s">
        <v>5749</v>
      </c>
      <c r="J2228" s="102">
        <v>9</v>
      </c>
      <c r="K2228" s="155">
        <v>126</v>
      </c>
      <c r="L2228" s="102">
        <v>10.9</v>
      </c>
      <c r="M2228" s="103">
        <v>14</v>
      </c>
      <c r="N2228" s="102" t="s">
        <v>77</v>
      </c>
      <c r="O2228" s="102"/>
      <c r="P2228" s="102"/>
      <c r="Q2228" s="102"/>
      <c r="R2228" s="102"/>
      <c r="S2228" s="102"/>
      <c r="T2228" s="102"/>
      <c r="U2228" s="102"/>
      <c r="V2228" s="5"/>
      <c r="W2228" s="33" t="s">
        <v>9552</v>
      </c>
      <c r="X2228" s="135" t="s">
        <v>9553</v>
      </c>
      <c r="Y2228" s="135" t="s">
        <v>9553</v>
      </c>
      <c r="Z2228" s="33" t="s">
        <v>9552</v>
      </c>
      <c r="AA2228" s="5">
        <v>98.1</v>
      </c>
      <c r="AB2228" s="102">
        <v>27.9</v>
      </c>
      <c r="AC2228" s="102"/>
      <c r="AD2228" s="5"/>
    </row>
    <row r="2229" spans="1:30" ht="16.95" customHeight="1" x14ac:dyDescent="0.3">
      <c r="A2229" s="3">
        <v>46082</v>
      </c>
      <c r="B2229" s="100">
        <v>46084</v>
      </c>
      <c r="C2229" s="102" t="s">
        <v>8280</v>
      </c>
      <c r="D2229" s="102" t="s">
        <v>8281</v>
      </c>
      <c r="E2229" s="102" t="s">
        <v>1680</v>
      </c>
      <c r="F2229" s="102"/>
      <c r="G2229" s="33" t="s">
        <v>7326</v>
      </c>
      <c r="H2229" s="102" t="s">
        <v>9554</v>
      </c>
      <c r="I2229" s="102" t="s">
        <v>5749</v>
      </c>
      <c r="J2229" s="102">
        <v>6</v>
      </c>
      <c r="K2229" s="155">
        <v>82.32</v>
      </c>
      <c r="L2229" s="102">
        <v>10.9</v>
      </c>
      <c r="M2229" s="103">
        <v>13.72</v>
      </c>
      <c r="N2229" s="102" t="s">
        <v>77</v>
      </c>
      <c r="O2229" s="102"/>
      <c r="P2229" s="102"/>
      <c r="Q2229" s="102"/>
      <c r="R2229" s="102"/>
      <c r="S2229" s="102"/>
      <c r="T2229" s="102"/>
      <c r="U2229" s="102"/>
      <c r="V2229" s="5"/>
      <c r="W2229" s="33" t="s">
        <v>9555</v>
      </c>
      <c r="X2229" s="135" t="s">
        <v>9556</v>
      </c>
      <c r="Y2229" s="135" t="s">
        <v>9556</v>
      </c>
      <c r="Z2229" s="33" t="s">
        <v>9555</v>
      </c>
      <c r="AA2229" s="5">
        <v>65.400000000000006</v>
      </c>
      <c r="AB2229" s="102">
        <v>16.920000000000002</v>
      </c>
      <c r="AC2229" s="102"/>
      <c r="AD2229" s="5"/>
    </row>
    <row r="2230" spans="1:30" ht="16.95" customHeight="1" x14ac:dyDescent="0.3">
      <c r="A2230" s="3">
        <v>46082</v>
      </c>
      <c r="B2230" s="100">
        <v>46084</v>
      </c>
      <c r="C2230" s="102" t="s">
        <v>8280</v>
      </c>
      <c r="D2230" s="102" t="s">
        <v>8281</v>
      </c>
      <c r="E2230" s="102" t="s">
        <v>1680</v>
      </c>
      <c r="F2230" s="102"/>
      <c r="G2230" s="33" t="s">
        <v>7326</v>
      </c>
      <c r="H2230" s="102" t="s">
        <v>9557</v>
      </c>
      <c r="I2230" s="102" t="s">
        <v>5749</v>
      </c>
      <c r="J2230" s="102">
        <v>3</v>
      </c>
      <c r="K2230" s="155">
        <v>45.92</v>
      </c>
      <c r="L2230" s="102">
        <v>10.9</v>
      </c>
      <c r="M2230" s="103">
        <v>15.3066666666667</v>
      </c>
      <c r="N2230" s="102" t="s">
        <v>77</v>
      </c>
      <c r="O2230" s="102"/>
      <c r="P2230" s="102"/>
      <c r="Q2230" s="102"/>
      <c r="R2230" s="102"/>
      <c r="S2230" s="102"/>
      <c r="T2230" s="102"/>
      <c r="U2230" s="102"/>
      <c r="V2230" s="5"/>
      <c r="W2230" s="33" t="s">
        <v>9558</v>
      </c>
      <c r="X2230" s="135" t="s">
        <v>9559</v>
      </c>
      <c r="Y2230" s="135" t="s">
        <v>9559</v>
      </c>
      <c r="Z2230" s="33" t="s">
        <v>9558</v>
      </c>
      <c r="AA2230" s="5">
        <v>32.700000000000003</v>
      </c>
      <c r="AB2230" s="102">
        <v>13.22</v>
      </c>
      <c r="AC2230" s="102"/>
      <c r="AD2230" s="5"/>
    </row>
    <row r="2231" spans="1:30" ht="16.95" customHeight="1" x14ac:dyDescent="0.3">
      <c r="A2231" s="3">
        <v>46082</v>
      </c>
      <c r="B2231" s="100">
        <v>46084</v>
      </c>
      <c r="C2231" s="102" t="s">
        <v>8280</v>
      </c>
      <c r="D2231" s="102" t="s">
        <v>8281</v>
      </c>
      <c r="E2231" s="102" t="s">
        <v>1680</v>
      </c>
      <c r="F2231" s="102"/>
      <c r="G2231" s="33" t="s">
        <v>9560</v>
      </c>
      <c r="H2231" s="102" t="s">
        <v>9561</v>
      </c>
      <c r="I2231" s="102" t="s">
        <v>5749</v>
      </c>
      <c r="J2231" s="102">
        <v>6</v>
      </c>
      <c r="K2231" s="155">
        <v>74.67</v>
      </c>
      <c r="L2231" s="102">
        <v>10.9</v>
      </c>
      <c r="M2231" s="103">
        <v>12.445</v>
      </c>
      <c r="N2231" s="102" t="s">
        <v>77</v>
      </c>
      <c r="O2231" s="102"/>
      <c r="P2231" s="102"/>
      <c r="Q2231" s="102"/>
      <c r="R2231" s="102"/>
      <c r="S2231" s="102"/>
      <c r="T2231" s="102"/>
      <c r="U2231" s="102"/>
      <c r="V2231" s="5"/>
      <c r="W2231" s="33" t="s">
        <v>9562</v>
      </c>
      <c r="X2231" s="135" t="s">
        <v>9563</v>
      </c>
      <c r="Y2231" s="135" t="s">
        <v>9563</v>
      </c>
      <c r="Z2231" s="33" t="s">
        <v>9562</v>
      </c>
      <c r="AA2231" s="5">
        <v>65.400000000000006</v>
      </c>
      <c r="AB2231" s="102">
        <v>9.27</v>
      </c>
      <c r="AC2231" s="102"/>
      <c r="AD2231" s="5"/>
    </row>
    <row r="2232" spans="1:30" ht="16.95" customHeight="1" x14ac:dyDescent="0.3">
      <c r="A2232" s="3">
        <v>46082</v>
      </c>
      <c r="B2232" s="100">
        <v>46084</v>
      </c>
      <c r="C2232" s="102" t="s">
        <v>8280</v>
      </c>
      <c r="D2232" s="102" t="s">
        <v>8281</v>
      </c>
      <c r="E2232" s="102" t="s">
        <v>1680</v>
      </c>
      <c r="F2232" s="102"/>
      <c r="G2232" s="33" t="s">
        <v>7299</v>
      </c>
      <c r="H2232" s="102" t="s">
        <v>9564</v>
      </c>
      <c r="I2232" s="102" t="s">
        <v>5749</v>
      </c>
      <c r="J2232" s="102">
        <v>6</v>
      </c>
      <c r="K2232" s="155">
        <v>108.3</v>
      </c>
      <c r="L2232" s="102">
        <v>10.9</v>
      </c>
      <c r="M2232" s="103">
        <v>18.05</v>
      </c>
      <c r="N2232" s="102" t="s">
        <v>77</v>
      </c>
      <c r="O2232" s="102"/>
      <c r="P2232" s="102"/>
      <c r="Q2232" s="102"/>
      <c r="R2232" s="102"/>
      <c r="S2232" s="102"/>
      <c r="T2232" s="102"/>
      <c r="U2232" s="102"/>
      <c r="V2232" s="5"/>
      <c r="W2232" s="33" t="s">
        <v>9565</v>
      </c>
      <c r="X2232" s="135" t="s">
        <v>9566</v>
      </c>
      <c r="Y2232" s="135" t="s">
        <v>9566</v>
      </c>
      <c r="Z2232" s="33" t="s">
        <v>9565</v>
      </c>
      <c r="AA2232" s="5">
        <v>65.400000000000006</v>
      </c>
      <c r="AB2232" s="102">
        <v>42.9</v>
      </c>
      <c r="AC2232" s="102"/>
      <c r="AD2232" s="5"/>
    </row>
    <row r="2233" spans="1:30" ht="16.95" customHeight="1" x14ac:dyDescent="0.3">
      <c r="A2233" s="3">
        <v>46082</v>
      </c>
      <c r="B2233" s="100">
        <v>46084</v>
      </c>
      <c r="C2233" s="102" t="s">
        <v>8280</v>
      </c>
      <c r="D2233" s="102" t="s">
        <v>8281</v>
      </c>
      <c r="E2233" s="102" t="s">
        <v>1680</v>
      </c>
      <c r="F2233" s="102"/>
      <c r="G2233" s="33" t="s">
        <v>9539</v>
      </c>
      <c r="H2233" s="102" t="s">
        <v>9567</v>
      </c>
      <c r="I2233" s="102" t="s">
        <v>5749</v>
      </c>
      <c r="J2233" s="102">
        <v>10</v>
      </c>
      <c r="K2233" s="155">
        <v>186.83</v>
      </c>
      <c r="L2233" s="102">
        <v>10.9</v>
      </c>
      <c r="M2233" s="103">
        <v>18.683</v>
      </c>
      <c r="N2233" s="102" t="s">
        <v>77</v>
      </c>
      <c r="O2233" s="102"/>
      <c r="P2233" s="102"/>
      <c r="Q2233" s="102"/>
      <c r="R2233" s="102"/>
      <c r="S2233" s="102"/>
      <c r="T2233" s="102"/>
      <c r="U2233" s="102"/>
      <c r="V2233" s="5"/>
      <c r="W2233" s="33" t="s">
        <v>9568</v>
      </c>
      <c r="X2233" s="135" t="s">
        <v>9569</v>
      </c>
      <c r="Y2233" s="135" t="s">
        <v>9569</v>
      </c>
      <c r="Z2233" s="33" t="s">
        <v>9568</v>
      </c>
      <c r="AA2233" s="5">
        <v>109</v>
      </c>
      <c r="AB2233" s="102">
        <v>77.83</v>
      </c>
      <c r="AC2233" s="102"/>
      <c r="AD2233" s="5"/>
    </row>
    <row r="2234" spans="1:30" ht="16.95" customHeight="1" x14ac:dyDescent="0.3">
      <c r="A2234" s="3">
        <v>46082</v>
      </c>
      <c r="B2234" s="100">
        <v>46084</v>
      </c>
      <c r="C2234" s="102" t="s">
        <v>8280</v>
      </c>
      <c r="D2234" s="102" t="s">
        <v>8281</v>
      </c>
      <c r="E2234" s="102" t="s">
        <v>1680</v>
      </c>
      <c r="F2234" s="102"/>
      <c r="G2234" s="33" t="s">
        <v>7149</v>
      </c>
      <c r="H2234" s="102" t="s">
        <v>9570</v>
      </c>
      <c r="I2234" s="102" t="s">
        <v>5749</v>
      </c>
      <c r="J2234" s="102">
        <v>3</v>
      </c>
      <c r="K2234" s="155">
        <v>81.599999999999994</v>
      </c>
      <c r="L2234" s="102">
        <v>10.9</v>
      </c>
      <c r="M2234" s="103">
        <v>27.2</v>
      </c>
      <c r="N2234" s="102" t="s">
        <v>77</v>
      </c>
      <c r="O2234" s="102"/>
      <c r="P2234" s="102"/>
      <c r="Q2234" s="102"/>
      <c r="R2234" s="102"/>
      <c r="S2234" s="102"/>
      <c r="T2234" s="102"/>
      <c r="U2234" s="102"/>
      <c r="V2234" s="5"/>
      <c r="W2234" s="33" t="s">
        <v>9571</v>
      </c>
      <c r="X2234" s="135" t="s">
        <v>9572</v>
      </c>
      <c r="Y2234" s="135" t="s">
        <v>9572</v>
      </c>
      <c r="Z2234" s="33" t="s">
        <v>9571</v>
      </c>
      <c r="AA2234" s="5">
        <v>32.700000000000003</v>
      </c>
      <c r="AB2234" s="102">
        <v>48.9</v>
      </c>
      <c r="AC2234" s="102"/>
      <c r="AD2234" s="5"/>
    </row>
    <row r="2235" spans="1:30" ht="16.95" customHeight="1" x14ac:dyDescent="0.3">
      <c r="A2235" s="3">
        <v>46082</v>
      </c>
      <c r="B2235" s="100">
        <v>46084</v>
      </c>
      <c r="C2235" s="102" t="s">
        <v>8280</v>
      </c>
      <c r="D2235" s="102" t="s">
        <v>8281</v>
      </c>
      <c r="E2235" s="102" t="s">
        <v>1680</v>
      </c>
      <c r="F2235" s="102"/>
      <c r="G2235" s="33" t="s">
        <v>9573</v>
      </c>
      <c r="H2235" s="102" t="s">
        <v>9574</v>
      </c>
      <c r="I2235" s="102" t="s">
        <v>5749</v>
      </c>
      <c r="J2235" s="102">
        <v>4</v>
      </c>
      <c r="K2235" s="155">
        <v>65.400000000000006</v>
      </c>
      <c r="L2235" s="102">
        <v>10.9</v>
      </c>
      <c r="M2235" s="103">
        <v>16.350000000000001</v>
      </c>
      <c r="N2235" s="102" t="s">
        <v>77</v>
      </c>
      <c r="O2235" s="102"/>
      <c r="P2235" s="102"/>
      <c r="Q2235" s="102"/>
      <c r="R2235" s="102"/>
      <c r="S2235" s="102"/>
      <c r="T2235" s="102"/>
      <c r="U2235" s="102"/>
      <c r="V2235" s="5"/>
      <c r="W2235" s="33" t="s">
        <v>9575</v>
      </c>
      <c r="X2235" s="135" t="s">
        <v>9576</v>
      </c>
      <c r="Y2235" s="135" t="s">
        <v>9576</v>
      </c>
      <c r="Z2235" s="33" t="s">
        <v>9575</v>
      </c>
      <c r="AA2235" s="5">
        <v>43.6</v>
      </c>
      <c r="AB2235" s="102">
        <v>21.8</v>
      </c>
      <c r="AC2235" s="102"/>
      <c r="AD2235" s="5"/>
    </row>
    <row r="2236" spans="1:30" ht="16.95" customHeight="1" x14ac:dyDescent="0.3">
      <c r="A2236" s="3">
        <v>46082</v>
      </c>
      <c r="B2236" s="100">
        <v>46084</v>
      </c>
      <c r="C2236" s="102" t="s">
        <v>8280</v>
      </c>
      <c r="D2236" s="102" t="s">
        <v>8281</v>
      </c>
      <c r="E2236" s="102" t="s">
        <v>1680</v>
      </c>
      <c r="F2236" s="102"/>
      <c r="G2236" s="33" t="s">
        <v>9539</v>
      </c>
      <c r="H2236" s="102" t="s">
        <v>9577</v>
      </c>
      <c r="I2236" s="102" t="s">
        <v>5749</v>
      </c>
      <c r="J2236" s="102">
        <v>10</v>
      </c>
      <c r="K2236" s="155">
        <v>186.83</v>
      </c>
      <c r="L2236" s="102">
        <v>10.9</v>
      </c>
      <c r="M2236" s="103">
        <v>18.683</v>
      </c>
      <c r="N2236" s="102" t="s">
        <v>77</v>
      </c>
      <c r="O2236" s="102"/>
      <c r="P2236" s="102"/>
      <c r="Q2236" s="102"/>
      <c r="R2236" s="102"/>
      <c r="S2236" s="102"/>
      <c r="T2236" s="102"/>
      <c r="U2236" s="102"/>
      <c r="V2236" s="5"/>
      <c r="W2236" s="33" t="s">
        <v>9578</v>
      </c>
      <c r="X2236" s="135" t="s">
        <v>9579</v>
      </c>
      <c r="Y2236" s="135" t="s">
        <v>9579</v>
      </c>
      <c r="Z2236" s="33" t="s">
        <v>9578</v>
      </c>
      <c r="AA2236" s="5">
        <v>109</v>
      </c>
      <c r="AB2236" s="102">
        <v>77.83</v>
      </c>
      <c r="AC2236" s="102"/>
      <c r="AD2236" s="5"/>
    </row>
    <row r="2237" spans="1:30" ht="16.95" customHeight="1" x14ac:dyDescent="0.3">
      <c r="A2237" s="3">
        <v>46082</v>
      </c>
      <c r="B2237" s="100">
        <v>46084</v>
      </c>
      <c r="C2237" s="102" t="s">
        <v>8280</v>
      </c>
      <c r="D2237" s="102" t="s">
        <v>8281</v>
      </c>
      <c r="E2237" s="102" t="s">
        <v>1680</v>
      </c>
      <c r="F2237" s="102"/>
      <c r="G2237" s="33" t="s">
        <v>6233</v>
      </c>
      <c r="H2237" s="102" t="s">
        <v>9580</v>
      </c>
      <c r="I2237" s="102" t="s">
        <v>5749</v>
      </c>
      <c r="J2237" s="102">
        <v>9</v>
      </c>
      <c r="K2237" s="155">
        <v>113</v>
      </c>
      <c r="L2237" s="102">
        <v>10.9</v>
      </c>
      <c r="M2237" s="103">
        <v>12.5555555555556</v>
      </c>
      <c r="N2237" s="102" t="s">
        <v>77</v>
      </c>
      <c r="O2237" s="102"/>
      <c r="P2237" s="102"/>
      <c r="Q2237" s="102"/>
      <c r="R2237" s="102"/>
      <c r="S2237" s="102"/>
      <c r="T2237" s="102"/>
      <c r="U2237" s="102"/>
      <c r="V2237" s="5"/>
      <c r="W2237" s="33" t="s">
        <v>9581</v>
      </c>
      <c r="X2237" s="135" t="s">
        <v>9582</v>
      </c>
      <c r="Y2237" s="135" t="s">
        <v>9582</v>
      </c>
      <c r="Z2237" s="33" t="s">
        <v>9581</v>
      </c>
      <c r="AA2237" s="5">
        <v>98.1</v>
      </c>
      <c r="AB2237" s="102">
        <v>14.9</v>
      </c>
      <c r="AC2237" s="102"/>
      <c r="AD2237" s="5"/>
    </row>
    <row r="2238" spans="1:30" ht="16.95" customHeight="1" x14ac:dyDescent="0.3">
      <c r="A2238" s="3">
        <v>46082</v>
      </c>
      <c r="B2238" s="100">
        <v>46084</v>
      </c>
      <c r="C2238" s="102" t="s">
        <v>8280</v>
      </c>
      <c r="D2238" s="102" t="s">
        <v>8281</v>
      </c>
      <c r="E2238" s="102" t="s">
        <v>1680</v>
      </c>
      <c r="F2238" s="102"/>
      <c r="G2238" s="33" t="s">
        <v>9583</v>
      </c>
      <c r="H2238" s="102" t="s">
        <v>9584</v>
      </c>
      <c r="I2238" s="102" t="s">
        <v>5749</v>
      </c>
      <c r="J2238" s="102">
        <v>6</v>
      </c>
      <c r="K2238" s="155">
        <v>85.02</v>
      </c>
      <c r="L2238" s="102">
        <v>10.9</v>
      </c>
      <c r="M2238" s="103">
        <v>14.17</v>
      </c>
      <c r="N2238" s="102" t="s">
        <v>77</v>
      </c>
      <c r="O2238" s="102"/>
      <c r="P2238" s="102"/>
      <c r="Q2238" s="102"/>
      <c r="R2238" s="102"/>
      <c r="S2238" s="102"/>
      <c r="T2238" s="102"/>
      <c r="U2238" s="102"/>
      <c r="V2238" s="5"/>
      <c r="W2238" s="33" t="s">
        <v>9585</v>
      </c>
      <c r="X2238" s="135" t="s">
        <v>9586</v>
      </c>
      <c r="Y2238" s="135" t="s">
        <v>9586</v>
      </c>
      <c r="Z2238" s="33" t="s">
        <v>9585</v>
      </c>
      <c r="AA2238" s="5">
        <v>65.400000000000006</v>
      </c>
      <c r="AB2238" s="102">
        <v>19.62</v>
      </c>
      <c r="AC2238" s="102"/>
      <c r="AD2238" s="5"/>
    </row>
    <row r="2239" spans="1:30" ht="16.95" customHeight="1" x14ac:dyDescent="0.3">
      <c r="A2239" s="3">
        <v>46082</v>
      </c>
      <c r="B2239" s="100">
        <v>46084</v>
      </c>
      <c r="C2239" s="102" t="s">
        <v>8280</v>
      </c>
      <c r="D2239" s="102" t="s">
        <v>8281</v>
      </c>
      <c r="E2239" s="102" t="s">
        <v>1680</v>
      </c>
      <c r="F2239" s="102"/>
      <c r="G2239" s="33" t="s">
        <v>9587</v>
      </c>
      <c r="H2239" s="102" t="s">
        <v>9588</v>
      </c>
      <c r="I2239" s="102" t="s">
        <v>5749</v>
      </c>
      <c r="J2239" s="102">
        <v>10</v>
      </c>
      <c r="K2239" s="155">
        <v>116.48</v>
      </c>
      <c r="L2239" s="102">
        <v>10.9</v>
      </c>
      <c r="M2239" s="103">
        <v>11.648</v>
      </c>
      <c r="N2239" s="102" t="s">
        <v>77</v>
      </c>
      <c r="O2239" s="102"/>
      <c r="P2239" s="102"/>
      <c r="Q2239" s="102"/>
      <c r="R2239" s="102"/>
      <c r="S2239" s="102"/>
      <c r="T2239" s="102"/>
      <c r="U2239" s="102"/>
      <c r="V2239" s="5"/>
      <c r="W2239" s="33" t="s">
        <v>9589</v>
      </c>
      <c r="X2239" s="135" t="s">
        <v>9590</v>
      </c>
      <c r="Y2239" s="135" t="s">
        <v>9590</v>
      </c>
      <c r="Z2239" s="33" t="s">
        <v>9589</v>
      </c>
      <c r="AA2239" s="5">
        <v>109</v>
      </c>
      <c r="AB2239" s="102">
        <v>7.48</v>
      </c>
      <c r="AC2239" s="102"/>
      <c r="AD2239" s="5"/>
    </row>
    <row r="2240" spans="1:30" ht="16.95" customHeight="1" x14ac:dyDescent="0.3">
      <c r="A2240" s="3">
        <v>46082</v>
      </c>
      <c r="B2240" s="100">
        <v>46084</v>
      </c>
      <c r="C2240" s="102" t="s">
        <v>8280</v>
      </c>
      <c r="D2240" s="102" t="s">
        <v>8281</v>
      </c>
      <c r="E2240" s="102" t="s">
        <v>1680</v>
      </c>
      <c r="F2240" s="102"/>
      <c r="G2240" s="33" t="s">
        <v>6887</v>
      </c>
      <c r="H2240" s="102" t="s">
        <v>9591</v>
      </c>
      <c r="I2240" s="102" t="s">
        <v>5749</v>
      </c>
      <c r="J2240" s="102">
        <v>4</v>
      </c>
      <c r="K2240" s="155">
        <v>99</v>
      </c>
      <c r="L2240" s="102">
        <v>10.9</v>
      </c>
      <c r="M2240" s="103">
        <v>24.75</v>
      </c>
      <c r="N2240" s="102" t="s">
        <v>77</v>
      </c>
      <c r="O2240" s="102"/>
      <c r="P2240" s="102"/>
      <c r="Q2240" s="102"/>
      <c r="R2240" s="102"/>
      <c r="S2240" s="102"/>
      <c r="T2240" s="102"/>
      <c r="U2240" s="102"/>
      <c r="V2240" s="5"/>
      <c r="W2240" s="33" t="s">
        <v>9592</v>
      </c>
      <c r="X2240" s="135" t="s">
        <v>9593</v>
      </c>
      <c r="Y2240" s="135" t="s">
        <v>9593</v>
      </c>
      <c r="Z2240" s="33" t="s">
        <v>9592</v>
      </c>
      <c r="AA2240" s="5">
        <v>43.6</v>
      </c>
      <c r="AB2240" s="102">
        <v>55.4</v>
      </c>
      <c r="AC2240" s="102"/>
      <c r="AD2240" s="5"/>
    </row>
    <row r="2241" spans="1:30" ht="16.95" customHeight="1" x14ac:dyDescent="0.3">
      <c r="A2241" s="3">
        <v>46082</v>
      </c>
      <c r="B2241" s="100">
        <v>46084</v>
      </c>
      <c r="C2241" s="102" t="s">
        <v>8280</v>
      </c>
      <c r="D2241" s="102" t="s">
        <v>8281</v>
      </c>
      <c r="E2241" s="102" t="s">
        <v>1680</v>
      </c>
      <c r="F2241" s="102"/>
      <c r="G2241" s="33" t="s">
        <v>7149</v>
      </c>
      <c r="H2241" s="102" t="s">
        <v>9594</v>
      </c>
      <c r="I2241" s="102" t="s">
        <v>5749</v>
      </c>
      <c r="J2241" s="102">
        <v>18</v>
      </c>
      <c r="K2241" s="155">
        <v>339.36</v>
      </c>
      <c r="L2241" s="102">
        <v>10.9</v>
      </c>
      <c r="M2241" s="103">
        <v>18.8533333333333</v>
      </c>
      <c r="N2241" s="102" t="s">
        <v>77</v>
      </c>
      <c r="O2241" s="102"/>
      <c r="P2241" s="102"/>
      <c r="Q2241" s="102"/>
      <c r="R2241" s="102"/>
      <c r="S2241" s="102"/>
      <c r="T2241" s="102"/>
      <c r="U2241" s="102"/>
      <c r="V2241" s="5"/>
      <c r="W2241" s="33" t="s">
        <v>9595</v>
      </c>
      <c r="X2241" s="135" t="s">
        <v>9596</v>
      </c>
      <c r="Y2241" s="135" t="s">
        <v>9596</v>
      </c>
      <c r="Z2241" s="33" t="s">
        <v>9595</v>
      </c>
      <c r="AA2241" s="5">
        <v>196.2</v>
      </c>
      <c r="AB2241" s="102">
        <v>143.16</v>
      </c>
      <c r="AC2241" s="102"/>
      <c r="AD2241" s="5"/>
    </row>
    <row r="2242" spans="1:30" ht="16.95" customHeight="1" x14ac:dyDescent="0.3">
      <c r="A2242" s="3">
        <v>46082</v>
      </c>
      <c r="B2242" s="100">
        <v>46084</v>
      </c>
      <c r="C2242" s="102" t="s">
        <v>8280</v>
      </c>
      <c r="D2242" s="102" t="s">
        <v>8281</v>
      </c>
      <c r="E2242" s="102" t="s">
        <v>1680</v>
      </c>
      <c r="F2242" s="102"/>
      <c r="G2242" s="33" t="s">
        <v>6149</v>
      </c>
      <c r="H2242" s="102" t="s">
        <v>9597</v>
      </c>
      <c r="I2242" s="102" t="s">
        <v>5749</v>
      </c>
      <c r="J2242" s="102">
        <v>9</v>
      </c>
      <c r="K2242" s="155">
        <v>126</v>
      </c>
      <c r="L2242" s="102">
        <v>10.9</v>
      </c>
      <c r="M2242" s="103">
        <v>14</v>
      </c>
      <c r="N2242" s="102" t="s">
        <v>77</v>
      </c>
      <c r="O2242" s="102"/>
      <c r="P2242" s="102"/>
      <c r="Q2242" s="102"/>
      <c r="R2242" s="102"/>
      <c r="S2242" s="102"/>
      <c r="T2242" s="102"/>
      <c r="U2242" s="102"/>
      <c r="V2242" s="5"/>
      <c r="W2242" s="33" t="s">
        <v>9598</v>
      </c>
      <c r="X2242" s="135" t="s">
        <v>9599</v>
      </c>
      <c r="Y2242" s="135" t="s">
        <v>9599</v>
      </c>
      <c r="Z2242" s="33" t="s">
        <v>9598</v>
      </c>
      <c r="AA2242" s="5">
        <v>98.1</v>
      </c>
      <c r="AB2242" s="102">
        <v>27.9</v>
      </c>
      <c r="AC2242" s="102"/>
      <c r="AD2242" s="5"/>
    </row>
    <row r="2243" spans="1:30" ht="16.95" customHeight="1" x14ac:dyDescent="0.3">
      <c r="A2243" s="3">
        <v>46082</v>
      </c>
      <c r="B2243" s="100">
        <v>46084</v>
      </c>
      <c r="C2243" s="102" t="s">
        <v>8280</v>
      </c>
      <c r="D2243" s="102" t="s">
        <v>8281</v>
      </c>
      <c r="E2243" s="102" t="s">
        <v>1680</v>
      </c>
      <c r="F2243" s="102"/>
      <c r="G2243" s="33" t="s">
        <v>6413</v>
      </c>
      <c r="H2243" s="102" t="s">
        <v>9600</v>
      </c>
      <c r="I2243" s="102" t="s">
        <v>5749</v>
      </c>
      <c r="J2243" s="102">
        <v>3</v>
      </c>
      <c r="K2243" s="155">
        <v>36.619999999999997</v>
      </c>
      <c r="L2243" s="102">
        <v>10.9</v>
      </c>
      <c r="M2243" s="103">
        <v>12.206666666666701</v>
      </c>
      <c r="N2243" s="102" t="s">
        <v>77</v>
      </c>
      <c r="O2243" s="102"/>
      <c r="P2243" s="102"/>
      <c r="Q2243" s="102"/>
      <c r="R2243" s="102"/>
      <c r="S2243" s="102"/>
      <c r="T2243" s="102"/>
      <c r="U2243" s="102"/>
      <c r="V2243" s="5"/>
      <c r="W2243" s="33" t="s">
        <v>9601</v>
      </c>
      <c r="X2243" s="135" t="s">
        <v>9602</v>
      </c>
      <c r="Y2243" s="135" t="s">
        <v>9602</v>
      </c>
      <c r="Z2243" s="33" t="s">
        <v>9601</v>
      </c>
      <c r="AA2243" s="5">
        <v>32.700000000000003</v>
      </c>
      <c r="AB2243" s="102">
        <v>3.9199999999999902</v>
      </c>
      <c r="AC2243" s="102"/>
      <c r="AD2243" s="5"/>
    </row>
    <row r="2244" spans="1:30" ht="16.95" customHeight="1" x14ac:dyDescent="0.3">
      <c r="A2244" s="3">
        <v>46082</v>
      </c>
      <c r="B2244" s="100">
        <v>46084</v>
      </c>
      <c r="C2244" s="102" t="s">
        <v>8967</v>
      </c>
      <c r="D2244" s="102" t="s">
        <v>9249</v>
      </c>
      <c r="E2244" s="102" t="s">
        <v>1680</v>
      </c>
      <c r="F2244" s="102"/>
      <c r="G2244" s="33" t="s">
        <v>6972</v>
      </c>
      <c r="H2244" s="102" t="s">
        <v>9603</v>
      </c>
      <c r="I2244" s="102" t="s">
        <v>5749</v>
      </c>
      <c r="J2244" s="102">
        <v>10</v>
      </c>
      <c r="K2244" s="155">
        <v>109</v>
      </c>
      <c r="L2244" s="102">
        <v>10.9</v>
      </c>
      <c r="M2244" s="103">
        <v>10.9</v>
      </c>
      <c r="N2244" s="102" t="s">
        <v>77</v>
      </c>
      <c r="O2244" s="102"/>
      <c r="P2244" s="102"/>
      <c r="Q2244" s="102"/>
      <c r="R2244" s="102"/>
      <c r="S2244" s="102"/>
      <c r="T2244" s="102"/>
      <c r="U2244" s="102"/>
      <c r="V2244" s="5"/>
      <c r="W2244" s="33" t="s">
        <v>9604</v>
      </c>
      <c r="X2244" s="135" t="s">
        <v>9605</v>
      </c>
      <c r="Y2244" s="135" t="s">
        <v>9605</v>
      </c>
      <c r="Z2244" s="33" t="s">
        <v>9604</v>
      </c>
      <c r="AA2244" s="5">
        <v>109</v>
      </c>
      <c r="AB2244" s="102">
        <v>0</v>
      </c>
      <c r="AC2244" s="102"/>
      <c r="AD2244" s="5"/>
    </row>
    <row r="2245" spans="1:30" ht="16.95" customHeight="1" x14ac:dyDescent="0.3">
      <c r="A2245" s="3">
        <v>46082</v>
      </c>
      <c r="B2245" s="100">
        <v>46084</v>
      </c>
      <c r="C2245" s="102" t="s">
        <v>8280</v>
      </c>
      <c r="D2245" s="102" t="s">
        <v>8281</v>
      </c>
      <c r="E2245" s="102" t="s">
        <v>1680</v>
      </c>
      <c r="F2245" s="102"/>
      <c r="G2245" s="33" t="s">
        <v>9606</v>
      </c>
      <c r="H2245" s="102" t="s">
        <v>9607</v>
      </c>
      <c r="I2245" s="102" t="s">
        <v>5749</v>
      </c>
      <c r="J2245" s="102">
        <v>3</v>
      </c>
      <c r="K2245" s="155">
        <v>160.72</v>
      </c>
      <c r="L2245" s="102">
        <v>10.9</v>
      </c>
      <c r="M2245" s="103">
        <v>53.573333333333302</v>
      </c>
      <c r="N2245" s="102" t="s">
        <v>77</v>
      </c>
      <c r="O2245" s="102"/>
      <c r="P2245" s="102"/>
      <c r="Q2245" s="102"/>
      <c r="R2245" s="102"/>
      <c r="S2245" s="102"/>
      <c r="T2245" s="102"/>
      <c r="U2245" s="102"/>
      <c r="V2245" s="5"/>
      <c r="W2245" s="33" t="s">
        <v>9608</v>
      </c>
      <c r="X2245" s="135" t="s">
        <v>9609</v>
      </c>
      <c r="Y2245" s="135" t="s">
        <v>9609</v>
      </c>
      <c r="Z2245" s="33" t="s">
        <v>9608</v>
      </c>
      <c r="AA2245" s="5">
        <v>32.700000000000003</v>
      </c>
      <c r="AB2245" s="102">
        <v>128.02000000000001</v>
      </c>
      <c r="AC2245" s="102"/>
      <c r="AD2245" s="5"/>
    </row>
    <row r="2246" spans="1:30" ht="16.95" customHeight="1" x14ac:dyDescent="0.3">
      <c r="A2246" s="3">
        <v>46082</v>
      </c>
      <c r="B2246" s="100">
        <v>46084</v>
      </c>
      <c r="C2246" s="102" t="s">
        <v>8280</v>
      </c>
      <c r="D2246" s="102" t="s">
        <v>8281</v>
      </c>
      <c r="E2246" s="102" t="s">
        <v>1680</v>
      </c>
      <c r="F2246" s="102"/>
      <c r="G2246" s="33" t="s">
        <v>7067</v>
      </c>
      <c r="H2246" s="102" t="s">
        <v>9610</v>
      </c>
      <c r="I2246" s="102" t="s">
        <v>5749</v>
      </c>
      <c r="J2246" s="102">
        <v>8</v>
      </c>
      <c r="K2246" s="155">
        <v>231</v>
      </c>
      <c r="L2246" s="102">
        <v>10.9</v>
      </c>
      <c r="M2246" s="103">
        <v>28.875</v>
      </c>
      <c r="N2246" s="102" t="s">
        <v>77</v>
      </c>
      <c r="O2246" s="102"/>
      <c r="P2246" s="102"/>
      <c r="Q2246" s="102"/>
      <c r="R2246" s="102"/>
      <c r="S2246" s="102"/>
      <c r="T2246" s="102"/>
      <c r="U2246" s="102"/>
      <c r="V2246" s="5"/>
      <c r="W2246" s="33" t="s">
        <v>9611</v>
      </c>
      <c r="X2246" s="135" t="s">
        <v>9612</v>
      </c>
      <c r="Y2246" s="135" t="s">
        <v>9612</v>
      </c>
      <c r="Z2246" s="33" t="s">
        <v>9611</v>
      </c>
      <c r="AA2246" s="5">
        <v>87.2</v>
      </c>
      <c r="AB2246" s="102">
        <v>143.80000000000001</v>
      </c>
      <c r="AC2246" s="102"/>
      <c r="AD2246" s="5"/>
    </row>
    <row r="2247" spans="1:30" ht="16.95" customHeight="1" x14ac:dyDescent="0.3">
      <c r="A2247" s="3">
        <v>46082</v>
      </c>
      <c r="B2247" s="100">
        <v>46084</v>
      </c>
      <c r="C2247" s="102" t="s">
        <v>8280</v>
      </c>
      <c r="D2247" s="102" t="s">
        <v>8281</v>
      </c>
      <c r="E2247" s="102" t="s">
        <v>1680</v>
      </c>
      <c r="F2247" s="102"/>
      <c r="G2247" s="33" t="s">
        <v>8816</v>
      </c>
      <c r="H2247" s="102" t="s">
        <v>9613</v>
      </c>
      <c r="I2247" s="102" t="s">
        <v>5749</v>
      </c>
      <c r="J2247" s="102">
        <v>3</v>
      </c>
      <c r="K2247" s="155">
        <v>53.5</v>
      </c>
      <c r="L2247" s="102">
        <v>10.9</v>
      </c>
      <c r="M2247" s="103">
        <v>17.8333333333333</v>
      </c>
      <c r="N2247" s="102" t="s">
        <v>77</v>
      </c>
      <c r="O2247" s="102"/>
      <c r="P2247" s="102"/>
      <c r="Q2247" s="102"/>
      <c r="R2247" s="102"/>
      <c r="S2247" s="102"/>
      <c r="T2247" s="102"/>
      <c r="U2247" s="102"/>
      <c r="V2247" s="5"/>
      <c r="W2247" s="33" t="s">
        <v>9614</v>
      </c>
      <c r="X2247" s="135" t="s">
        <v>9615</v>
      </c>
      <c r="Y2247" s="135" t="s">
        <v>9615</v>
      </c>
      <c r="Z2247" s="33" t="s">
        <v>9614</v>
      </c>
      <c r="AA2247" s="5">
        <v>32.700000000000003</v>
      </c>
      <c r="AB2247" s="102">
        <v>20.8</v>
      </c>
      <c r="AC2247" s="102"/>
      <c r="AD2247" s="5"/>
    </row>
    <row r="2248" spans="1:30" ht="16.95" customHeight="1" x14ac:dyDescent="0.3">
      <c r="A2248" s="3">
        <v>46082</v>
      </c>
      <c r="B2248" s="100">
        <v>46084</v>
      </c>
      <c r="C2248" s="102" t="s">
        <v>8280</v>
      </c>
      <c r="D2248" s="102" t="s">
        <v>8281</v>
      </c>
      <c r="E2248" s="102" t="s">
        <v>1680</v>
      </c>
      <c r="F2248" s="102"/>
      <c r="G2248" s="33" t="s">
        <v>7110</v>
      </c>
      <c r="H2248" s="102" t="s">
        <v>9616</v>
      </c>
      <c r="I2248" s="102" t="s">
        <v>5749</v>
      </c>
      <c r="J2248" s="102">
        <v>6</v>
      </c>
      <c r="K2248" s="155">
        <v>143.6</v>
      </c>
      <c r="L2248" s="102">
        <v>10.9</v>
      </c>
      <c r="M2248" s="103">
        <v>23.933333333333302</v>
      </c>
      <c r="N2248" s="102" t="s">
        <v>77</v>
      </c>
      <c r="O2248" s="102"/>
      <c r="P2248" s="102"/>
      <c r="Q2248" s="102"/>
      <c r="R2248" s="102"/>
      <c r="S2248" s="102"/>
      <c r="T2248" s="102"/>
      <c r="U2248" s="102"/>
      <c r="V2248" s="5"/>
      <c r="W2248" s="33" t="s">
        <v>9617</v>
      </c>
      <c r="X2248" s="135" t="s">
        <v>9618</v>
      </c>
      <c r="Y2248" s="135" t="s">
        <v>9618</v>
      </c>
      <c r="Z2248" s="33" t="s">
        <v>9617</v>
      </c>
      <c r="AA2248" s="5">
        <v>65.400000000000006</v>
      </c>
      <c r="AB2248" s="102">
        <v>78.2</v>
      </c>
      <c r="AC2248" s="102"/>
      <c r="AD2248" s="5"/>
    </row>
    <row r="2249" spans="1:30" ht="16.95" customHeight="1" x14ac:dyDescent="0.3">
      <c r="A2249" s="3">
        <v>46082</v>
      </c>
      <c r="B2249" s="100">
        <v>46084</v>
      </c>
      <c r="C2249" s="102" t="s">
        <v>8280</v>
      </c>
      <c r="D2249" s="102" t="s">
        <v>8281</v>
      </c>
      <c r="E2249" s="102" t="s">
        <v>1680</v>
      </c>
      <c r="F2249" s="102"/>
      <c r="G2249" s="33" t="s">
        <v>7110</v>
      </c>
      <c r="H2249" s="102" t="s">
        <v>9619</v>
      </c>
      <c r="I2249" s="102" t="s">
        <v>5749</v>
      </c>
      <c r="J2249" s="102">
        <v>8</v>
      </c>
      <c r="K2249" s="155">
        <v>195.6</v>
      </c>
      <c r="L2249" s="102">
        <v>10.9</v>
      </c>
      <c r="M2249" s="103">
        <v>24.45</v>
      </c>
      <c r="N2249" s="102" t="s">
        <v>77</v>
      </c>
      <c r="O2249" s="102"/>
      <c r="P2249" s="102"/>
      <c r="Q2249" s="102"/>
      <c r="R2249" s="102"/>
      <c r="S2249" s="102"/>
      <c r="T2249" s="102"/>
      <c r="U2249" s="102"/>
      <c r="V2249" s="5"/>
      <c r="W2249" s="33" t="s">
        <v>9620</v>
      </c>
      <c r="X2249" s="135" t="s">
        <v>9621</v>
      </c>
      <c r="Y2249" s="135" t="s">
        <v>9621</v>
      </c>
      <c r="Z2249" s="33" t="s">
        <v>9620</v>
      </c>
      <c r="AA2249" s="5">
        <v>87.2</v>
      </c>
      <c r="AB2249" s="102">
        <v>108.4</v>
      </c>
      <c r="AC2249" s="102"/>
      <c r="AD2249" s="5"/>
    </row>
    <row r="2250" spans="1:30" ht="16.95" customHeight="1" x14ac:dyDescent="0.3">
      <c r="A2250" s="3">
        <v>46082</v>
      </c>
      <c r="B2250" s="100">
        <v>46084</v>
      </c>
      <c r="C2250" s="102" t="s">
        <v>8280</v>
      </c>
      <c r="D2250" s="102" t="s">
        <v>8281</v>
      </c>
      <c r="E2250" s="102" t="s">
        <v>1680</v>
      </c>
      <c r="F2250" s="102"/>
      <c r="G2250" s="33" t="s">
        <v>9622</v>
      </c>
      <c r="H2250" s="102" t="s">
        <v>9623</v>
      </c>
      <c r="I2250" s="102" t="s">
        <v>5749</v>
      </c>
      <c r="J2250" s="102">
        <v>12</v>
      </c>
      <c r="K2250" s="155">
        <v>211.4</v>
      </c>
      <c r="L2250" s="102">
        <v>10.9</v>
      </c>
      <c r="M2250" s="103">
        <v>17.616666666666699</v>
      </c>
      <c r="N2250" s="102" t="s">
        <v>77</v>
      </c>
      <c r="O2250" s="102"/>
      <c r="P2250" s="102"/>
      <c r="Q2250" s="102"/>
      <c r="R2250" s="102"/>
      <c r="S2250" s="102"/>
      <c r="T2250" s="102"/>
      <c r="U2250" s="102"/>
      <c r="V2250" s="5"/>
      <c r="W2250" s="33" t="s">
        <v>9624</v>
      </c>
      <c r="X2250" s="135" t="s">
        <v>9625</v>
      </c>
      <c r="Y2250" s="135" t="s">
        <v>9625</v>
      </c>
      <c r="Z2250" s="33" t="s">
        <v>9624</v>
      </c>
      <c r="AA2250" s="5">
        <v>130.80000000000001</v>
      </c>
      <c r="AB2250" s="102">
        <v>80.599999999999994</v>
      </c>
      <c r="AC2250" s="102"/>
      <c r="AD2250" s="5"/>
    </row>
    <row r="2251" spans="1:30" ht="16.95" customHeight="1" x14ac:dyDescent="0.3">
      <c r="A2251" s="3">
        <v>46082</v>
      </c>
      <c r="B2251" s="100">
        <v>46084</v>
      </c>
      <c r="C2251" s="102" t="s">
        <v>8280</v>
      </c>
      <c r="D2251" s="102" t="s">
        <v>8281</v>
      </c>
      <c r="E2251" s="102" t="s">
        <v>1680</v>
      </c>
      <c r="F2251" s="102"/>
      <c r="G2251" s="33" t="s">
        <v>8800</v>
      </c>
      <c r="H2251" s="102" t="s">
        <v>9626</v>
      </c>
      <c r="I2251" s="102" t="s">
        <v>5749</v>
      </c>
      <c r="J2251" s="102">
        <v>12</v>
      </c>
      <c r="K2251" s="155">
        <v>158.1</v>
      </c>
      <c r="L2251" s="102">
        <v>10.9</v>
      </c>
      <c r="M2251" s="103">
        <v>13.175000000000001</v>
      </c>
      <c r="N2251" s="102" t="s">
        <v>77</v>
      </c>
      <c r="O2251" s="102"/>
      <c r="P2251" s="102"/>
      <c r="Q2251" s="102"/>
      <c r="R2251" s="102"/>
      <c r="S2251" s="102"/>
      <c r="T2251" s="102"/>
      <c r="U2251" s="102"/>
      <c r="V2251" s="5"/>
      <c r="W2251" s="33" t="s">
        <v>9627</v>
      </c>
      <c r="X2251" s="135" t="s">
        <v>9628</v>
      </c>
      <c r="Y2251" s="135" t="s">
        <v>9628</v>
      </c>
      <c r="Z2251" s="33" t="s">
        <v>9627</v>
      </c>
      <c r="AA2251" s="5">
        <v>130.80000000000001</v>
      </c>
      <c r="AB2251" s="102">
        <v>27.3</v>
      </c>
      <c r="AC2251" s="102"/>
      <c r="AD2251" s="5"/>
    </row>
    <row r="2252" spans="1:30" ht="16.95" customHeight="1" x14ac:dyDescent="0.3">
      <c r="A2252" s="3">
        <v>46082</v>
      </c>
      <c r="B2252" s="100">
        <v>46084</v>
      </c>
      <c r="C2252" s="102" t="s">
        <v>8280</v>
      </c>
      <c r="D2252" s="102" t="s">
        <v>8281</v>
      </c>
      <c r="E2252" s="102" t="s">
        <v>1680</v>
      </c>
      <c r="F2252" s="102"/>
      <c r="G2252" s="33" t="s">
        <v>7326</v>
      </c>
      <c r="H2252" s="102" t="s">
        <v>9629</v>
      </c>
      <c r="I2252" s="102" t="s">
        <v>5749</v>
      </c>
      <c r="J2252" s="102">
        <v>9</v>
      </c>
      <c r="K2252" s="155">
        <v>124.32</v>
      </c>
      <c r="L2252" s="102">
        <v>10.9</v>
      </c>
      <c r="M2252" s="103">
        <v>13.813333333333301</v>
      </c>
      <c r="N2252" s="102" t="s">
        <v>77</v>
      </c>
      <c r="O2252" s="102"/>
      <c r="P2252" s="102"/>
      <c r="Q2252" s="102"/>
      <c r="R2252" s="102"/>
      <c r="S2252" s="102"/>
      <c r="T2252" s="102"/>
      <c r="U2252" s="102"/>
      <c r="V2252" s="5"/>
      <c r="W2252" s="33" t="s">
        <v>9630</v>
      </c>
      <c r="X2252" s="135" t="s">
        <v>9553</v>
      </c>
      <c r="Y2252" s="135" t="s">
        <v>9553</v>
      </c>
      <c r="Z2252" s="33" t="s">
        <v>9630</v>
      </c>
      <c r="AA2252" s="5">
        <v>98.1</v>
      </c>
      <c r="AB2252" s="102">
        <v>26.22</v>
      </c>
      <c r="AC2252" s="102"/>
      <c r="AD2252" s="5"/>
    </row>
    <row r="2253" spans="1:30" ht="16.95" customHeight="1" x14ac:dyDescent="0.3">
      <c r="A2253" s="3">
        <v>46082</v>
      </c>
      <c r="B2253" s="100">
        <v>46084</v>
      </c>
      <c r="C2253" s="102" t="s">
        <v>8280</v>
      </c>
      <c r="D2253" s="102" t="s">
        <v>8281</v>
      </c>
      <c r="E2253" s="102" t="s">
        <v>1680</v>
      </c>
      <c r="F2253" s="102"/>
      <c r="G2253" s="33" t="s">
        <v>9573</v>
      </c>
      <c r="H2253" s="102" t="s">
        <v>9631</v>
      </c>
      <c r="I2253" s="102" t="s">
        <v>5749</v>
      </c>
      <c r="J2253" s="102">
        <v>4</v>
      </c>
      <c r="K2253" s="155">
        <v>65.400000000000006</v>
      </c>
      <c r="L2253" s="102">
        <v>10.9</v>
      </c>
      <c r="M2253" s="103">
        <v>16.350000000000001</v>
      </c>
      <c r="N2253" s="102" t="s">
        <v>77</v>
      </c>
      <c r="O2253" s="102"/>
      <c r="P2253" s="102"/>
      <c r="Q2253" s="102"/>
      <c r="R2253" s="102"/>
      <c r="S2253" s="102"/>
      <c r="T2253" s="102"/>
      <c r="U2253" s="102"/>
      <c r="V2253" s="5"/>
      <c r="W2253" s="33" t="s">
        <v>9632</v>
      </c>
      <c r="X2253" s="135" t="s">
        <v>9633</v>
      </c>
      <c r="Y2253" s="135" t="s">
        <v>9633</v>
      </c>
      <c r="Z2253" s="33" t="s">
        <v>9632</v>
      </c>
      <c r="AA2253" s="5">
        <v>43.6</v>
      </c>
      <c r="AB2253" s="102">
        <v>21.8</v>
      </c>
      <c r="AC2253" s="102"/>
      <c r="AD2253" s="5"/>
    </row>
    <row r="2254" spans="1:30" ht="16.95" customHeight="1" x14ac:dyDescent="0.3">
      <c r="A2254" s="3">
        <v>46082</v>
      </c>
      <c r="B2254" s="100">
        <v>46084</v>
      </c>
      <c r="C2254" s="102" t="s">
        <v>8348</v>
      </c>
      <c r="D2254" s="102" t="s">
        <v>8349</v>
      </c>
      <c r="E2254" s="102" t="s">
        <v>1680</v>
      </c>
      <c r="F2254" s="102"/>
      <c r="G2254" s="33" t="s">
        <v>6428</v>
      </c>
      <c r="H2254" s="102" t="s">
        <v>9634</v>
      </c>
      <c r="I2254" s="102" t="s">
        <v>5749</v>
      </c>
      <c r="J2254" s="102">
        <v>8</v>
      </c>
      <c r="K2254" s="155">
        <v>93.8</v>
      </c>
      <c r="L2254" s="102">
        <v>10.9</v>
      </c>
      <c r="M2254" s="103">
        <v>11.725</v>
      </c>
      <c r="N2254" s="102" t="s">
        <v>77</v>
      </c>
      <c r="O2254" s="102"/>
      <c r="P2254" s="102"/>
      <c r="Q2254" s="102"/>
      <c r="R2254" s="102"/>
      <c r="S2254" s="102"/>
      <c r="T2254" s="102"/>
      <c r="U2254" s="102"/>
      <c r="V2254" s="5"/>
      <c r="W2254" s="33" t="s">
        <v>9635</v>
      </c>
      <c r="X2254" s="135" t="s">
        <v>9636</v>
      </c>
      <c r="Y2254" s="135" t="s">
        <v>9636</v>
      </c>
      <c r="Z2254" s="33" t="s">
        <v>9635</v>
      </c>
      <c r="AA2254" s="5">
        <v>87.2</v>
      </c>
      <c r="AB2254" s="102">
        <v>6.5999999999999899</v>
      </c>
      <c r="AC2254" s="102"/>
      <c r="AD2254" s="5"/>
    </row>
    <row r="2255" spans="1:30" ht="16.95" customHeight="1" x14ac:dyDescent="0.3">
      <c r="A2255" s="3">
        <v>46082</v>
      </c>
      <c r="B2255" s="100">
        <v>46084</v>
      </c>
      <c r="C2255" s="102" t="s">
        <v>8280</v>
      </c>
      <c r="D2255" s="102" t="s">
        <v>8281</v>
      </c>
      <c r="E2255" s="102" t="s">
        <v>1680</v>
      </c>
      <c r="F2255" s="102"/>
      <c r="G2255" s="33" t="s">
        <v>9637</v>
      </c>
      <c r="H2255" s="102" t="s">
        <v>9638</v>
      </c>
      <c r="I2255" s="102" t="s">
        <v>5749</v>
      </c>
      <c r="J2255" s="102">
        <v>6</v>
      </c>
      <c r="K2255" s="155">
        <v>86.5</v>
      </c>
      <c r="L2255" s="102">
        <v>10.9</v>
      </c>
      <c r="M2255" s="103">
        <v>14.4166666666667</v>
      </c>
      <c r="N2255" s="102" t="s">
        <v>77</v>
      </c>
      <c r="O2255" s="102"/>
      <c r="P2255" s="102"/>
      <c r="Q2255" s="102"/>
      <c r="R2255" s="102"/>
      <c r="S2255" s="102"/>
      <c r="T2255" s="102"/>
      <c r="U2255" s="102"/>
      <c r="V2255" s="5"/>
      <c r="W2255" s="33" t="s">
        <v>9639</v>
      </c>
      <c r="X2255" s="135" t="s">
        <v>9640</v>
      </c>
      <c r="Y2255" s="135" t="s">
        <v>9640</v>
      </c>
      <c r="Z2255" s="33" t="s">
        <v>9639</v>
      </c>
      <c r="AA2255" s="5">
        <v>65.400000000000006</v>
      </c>
      <c r="AB2255" s="102">
        <v>21.1</v>
      </c>
      <c r="AC2255" s="102"/>
      <c r="AD2255" s="5"/>
    </row>
    <row r="2256" spans="1:30" ht="16.95" customHeight="1" x14ac:dyDescent="0.3">
      <c r="A2256" s="3">
        <v>46082</v>
      </c>
      <c r="B2256" s="100">
        <v>46084</v>
      </c>
      <c r="C2256" s="102" t="s">
        <v>8280</v>
      </c>
      <c r="D2256" s="102" t="s">
        <v>8281</v>
      </c>
      <c r="E2256" s="102" t="s">
        <v>1680</v>
      </c>
      <c r="F2256" s="102"/>
      <c r="G2256" s="33" t="s">
        <v>9641</v>
      </c>
      <c r="H2256" s="102" t="s">
        <v>9642</v>
      </c>
      <c r="I2256" s="102" t="s">
        <v>5749</v>
      </c>
      <c r="J2256" s="102">
        <v>6</v>
      </c>
      <c r="K2256" s="155">
        <v>98.3</v>
      </c>
      <c r="L2256" s="102">
        <v>10.9</v>
      </c>
      <c r="M2256" s="103">
        <v>16.383333333333301</v>
      </c>
      <c r="N2256" s="102" t="s">
        <v>77</v>
      </c>
      <c r="O2256" s="102"/>
      <c r="P2256" s="102"/>
      <c r="Q2256" s="102"/>
      <c r="R2256" s="102"/>
      <c r="S2256" s="102"/>
      <c r="T2256" s="102"/>
      <c r="U2256" s="102"/>
      <c r="V2256" s="5"/>
      <c r="W2256" s="33" t="s">
        <v>9643</v>
      </c>
      <c r="X2256" s="135" t="s">
        <v>9644</v>
      </c>
      <c r="Y2256" s="135" t="s">
        <v>9644</v>
      </c>
      <c r="Z2256" s="33" t="s">
        <v>9643</v>
      </c>
      <c r="AA2256" s="5">
        <v>65.400000000000006</v>
      </c>
      <c r="AB2256" s="102">
        <v>32.9</v>
      </c>
      <c r="AC2256" s="102"/>
      <c r="AD2256" s="5"/>
    </row>
    <row r="2257" spans="1:30" ht="16.95" customHeight="1" x14ac:dyDescent="0.3">
      <c r="A2257" s="3">
        <v>46082</v>
      </c>
      <c r="B2257" s="100">
        <v>46084</v>
      </c>
      <c r="C2257" s="102" t="s">
        <v>8967</v>
      </c>
      <c r="D2257" s="102" t="s">
        <v>9249</v>
      </c>
      <c r="E2257" s="102" t="s">
        <v>1680</v>
      </c>
      <c r="F2257" s="102"/>
      <c r="G2257" s="33" t="s">
        <v>7316</v>
      </c>
      <c r="H2257" s="102" t="s">
        <v>9645</v>
      </c>
      <c r="I2257" s="102" t="s">
        <v>5749</v>
      </c>
      <c r="J2257" s="102">
        <v>10</v>
      </c>
      <c r="K2257" s="155">
        <v>109</v>
      </c>
      <c r="L2257" s="102">
        <v>10.9</v>
      </c>
      <c r="M2257" s="103">
        <v>10.9</v>
      </c>
      <c r="N2257" s="102" t="s">
        <v>77</v>
      </c>
      <c r="O2257" s="102"/>
      <c r="P2257" s="102"/>
      <c r="Q2257" s="102"/>
      <c r="R2257" s="102"/>
      <c r="S2257" s="102"/>
      <c r="T2257" s="102"/>
      <c r="U2257" s="102"/>
      <c r="V2257" s="5"/>
      <c r="W2257" s="33" t="s">
        <v>9646</v>
      </c>
      <c r="X2257" s="135" t="s">
        <v>9647</v>
      </c>
      <c r="Y2257" s="135" t="s">
        <v>9647</v>
      </c>
      <c r="Z2257" s="33" t="s">
        <v>9646</v>
      </c>
      <c r="AA2257" s="5">
        <v>109</v>
      </c>
      <c r="AB2257" s="102">
        <v>0</v>
      </c>
      <c r="AC2257" s="102"/>
      <c r="AD2257" s="5"/>
    </row>
    <row r="2258" spans="1:30" ht="16.95" customHeight="1" x14ac:dyDescent="0.3">
      <c r="A2258" s="3">
        <v>46082</v>
      </c>
      <c r="B2258" s="100">
        <v>46084</v>
      </c>
      <c r="C2258" s="102" t="s">
        <v>8280</v>
      </c>
      <c r="D2258" s="102" t="s">
        <v>8281</v>
      </c>
      <c r="E2258" s="102" t="s">
        <v>1680</v>
      </c>
      <c r="F2258" s="102"/>
      <c r="G2258" s="33" t="s">
        <v>6121</v>
      </c>
      <c r="H2258" s="102" t="s">
        <v>9648</v>
      </c>
      <c r="I2258" s="102" t="s">
        <v>5749</v>
      </c>
      <c r="J2258" s="102">
        <v>12</v>
      </c>
      <c r="K2258" s="155">
        <v>151.30000000000001</v>
      </c>
      <c r="L2258" s="102">
        <v>10.9</v>
      </c>
      <c r="M2258" s="103">
        <v>12.608333333333301</v>
      </c>
      <c r="N2258" s="102" t="s">
        <v>77</v>
      </c>
      <c r="O2258" s="102"/>
      <c r="P2258" s="102"/>
      <c r="Q2258" s="102"/>
      <c r="R2258" s="102"/>
      <c r="S2258" s="102"/>
      <c r="T2258" s="102"/>
      <c r="U2258" s="102"/>
      <c r="V2258" s="5"/>
      <c r="W2258" s="33" t="s">
        <v>9649</v>
      </c>
      <c r="X2258" s="135" t="s">
        <v>9650</v>
      </c>
      <c r="Y2258" s="135" t="s">
        <v>9650</v>
      </c>
      <c r="Z2258" s="33" t="s">
        <v>9649</v>
      </c>
      <c r="AA2258" s="5">
        <v>130.80000000000001</v>
      </c>
      <c r="AB2258" s="102">
        <v>20.5</v>
      </c>
      <c r="AC2258" s="102"/>
      <c r="AD2258" s="5"/>
    </row>
    <row r="2259" spans="1:30" ht="16.95" customHeight="1" x14ac:dyDescent="0.3">
      <c r="A2259" s="3">
        <v>46082</v>
      </c>
      <c r="B2259" s="100">
        <v>46084</v>
      </c>
      <c r="C2259" s="102" t="s">
        <v>8348</v>
      </c>
      <c r="D2259" s="102" t="s">
        <v>8281</v>
      </c>
      <c r="E2259" s="7" t="s">
        <v>86</v>
      </c>
      <c r="F2259" s="7" t="s">
        <v>9452</v>
      </c>
      <c r="G2259" s="7" t="s">
        <v>9453</v>
      </c>
      <c r="H2259" s="7" t="s">
        <v>9651</v>
      </c>
      <c r="I2259" s="7" t="s">
        <v>5749</v>
      </c>
      <c r="J2259" s="7">
        <v>2</v>
      </c>
      <c r="K2259" s="7">
        <v>85</v>
      </c>
      <c r="L2259" s="102">
        <v>10.9</v>
      </c>
      <c r="M2259" s="103">
        <v>42.5</v>
      </c>
      <c r="N2259" s="102" t="s">
        <v>77</v>
      </c>
      <c r="O2259" s="7"/>
      <c r="P2259" s="7"/>
      <c r="Q2259" s="7"/>
      <c r="R2259" s="7"/>
      <c r="S2259" s="7"/>
      <c r="T2259" s="7"/>
      <c r="U2259" s="7"/>
      <c r="V2259" s="7"/>
      <c r="W2259" s="184" t="s">
        <v>9652</v>
      </c>
      <c r="X2259" s="7" t="s">
        <v>9653</v>
      </c>
      <c r="Y2259" s="7" t="s">
        <v>9654</v>
      </c>
      <c r="Z2259" s="184" t="s">
        <v>9655</v>
      </c>
      <c r="AA2259" s="5">
        <v>21.8</v>
      </c>
      <c r="AB2259" s="102">
        <v>63.2</v>
      </c>
      <c r="AC2259" s="7"/>
      <c r="AD2259" s="7"/>
    </row>
    <row r="2260" spans="1:30" ht="16.95" customHeight="1" x14ac:dyDescent="0.3">
      <c r="A2260" s="3">
        <v>46082</v>
      </c>
      <c r="B2260" s="100">
        <v>46084</v>
      </c>
      <c r="C2260" s="102" t="s">
        <v>2671</v>
      </c>
      <c r="D2260" s="102" t="s">
        <v>8281</v>
      </c>
      <c r="E2260" s="7" t="s">
        <v>86</v>
      </c>
      <c r="F2260" s="7" t="s">
        <v>9656</v>
      </c>
      <c r="G2260" s="7" t="s">
        <v>9657</v>
      </c>
      <c r="H2260" s="7" t="s">
        <v>9658</v>
      </c>
      <c r="I2260" s="7" t="s">
        <v>5749</v>
      </c>
      <c r="J2260" s="7">
        <v>3</v>
      </c>
      <c r="K2260" s="7">
        <v>53.7</v>
      </c>
      <c r="L2260" s="102">
        <v>10.9</v>
      </c>
      <c r="M2260" s="103">
        <v>17.899999999999999</v>
      </c>
      <c r="N2260" s="102" t="s">
        <v>77</v>
      </c>
      <c r="O2260" s="7"/>
      <c r="P2260" s="7"/>
      <c r="Q2260" s="7"/>
      <c r="R2260" s="7"/>
      <c r="S2260" s="7"/>
      <c r="T2260" s="7"/>
      <c r="U2260" s="7"/>
      <c r="V2260" s="7" t="s">
        <v>9659</v>
      </c>
      <c r="W2260" s="184" t="s">
        <v>9660</v>
      </c>
      <c r="X2260" s="7" t="s">
        <v>9661</v>
      </c>
      <c r="Y2260" s="7" t="s">
        <v>9662</v>
      </c>
      <c r="Z2260" s="184" t="s">
        <v>9663</v>
      </c>
      <c r="AA2260" s="5">
        <v>32.700000000000003</v>
      </c>
      <c r="AB2260" s="102">
        <v>21</v>
      </c>
      <c r="AC2260" s="7"/>
      <c r="AD2260" s="7"/>
    </row>
    <row r="2261" spans="1:30" ht="16.95" customHeight="1" x14ac:dyDescent="0.3">
      <c r="A2261" s="3">
        <v>46082</v>
      </c>
      <c r="B2261" s="100">
        <v>46084</v>
      </c>
      <c r="C2261" s="102" t="s">
        <v>2671</v>
      </c>
      <c r="D2261" s="102" t="s">
        <v>8281</v>
      </c>
      <c r="E2261" s="7" t="s">
        <v>86</v>
      </c>
      <c r="F2261" s="7" t="s">
        <v>9664</v>
      </c>
      <c r="G2261" s="7" t="s">
        <v>9665</v>
      </c>
      <c r="H2261" s="7" t="s">
        <v>9666</v>
      </c>
      <c r="I2261" s="7" t="s">
        <v>5749</v>
      </c>
      <c r="J2261" s="7">
        <v>8</v>
      </c>
      <c r="K2261" s="7">
        <v>119.7</v>
      </c>
      <c r="L2261" s="102">
        <v>10.9</v>
      </c>
      <c r="M2261" s="103">
        <v>14.9625</v>
      </c>
      <c r="N2261" s="102" t="s">
        <v>77</v>
      </c>
      <c r="O2261" s="7"/>
      <c r="P2261" s="7"/>
      <c r="Q2261" s="7"/>
      <c r="R2261" s="7"/>
      <c r="S2261" s="7"/>
      <c r="T2261" s="7"/>
      <c r="U2261" s="7"/>
      <c r="V2261" s="7" t="s">
        <v>9659</v>
      </c>
      <c r="W2261" s="184" t="s">
        <v>9667</v>
      </c>
      <c r="X2261" s="7" t="s">
        <v>9668</v>
      </c>
      <c r="Y2261" s="7" t="s">
        <v>9669</v>
      </c>
      <c r="Z2261" s="184" t="s">
        <v>9670</v>
      </c>
      <c r="AA2261" s="5">
        <v>87.2</v>
      </c>
      <c r="AB2261" s="102">
        <v>32.5</v>
      </c>
      <c r="AC2261" s="7"/>
      <c r="AD2261" s="7"/>
    </row>
    <row r="2262" spans="1:30" ht="16.95" customHeight="1" x14ac:dyDescent="0.3">
      <c r="A2262" s="3">
        <v>46082</v>
      </c>
      <c r="B2262" s="100">
        <v>46084</v>
      </c>
      <c r="C2262" s="102" t="s">
        <v>2671</v>
      </c>
      <c r="D2262" s="102" t="s">
        <v>8281</v>
      </c>
      <c r="E2262" s="7" t="s">
        <v>86</v>
      </c>
      <c r="F2262" s="7" t="s">
        <v>9671</v>
      </c>
      <c r="G2262" s="7" t="s">
        <v>9672</v>
      </c>
      <c r="H2262" s="7" t="s">
        <v>9673</v>
      </c>
      <c r="I2262" s="7" t="s">
        <v>5749</v>
      </c>
      <c r="J2262" s="7">
        <v>10</v>
      </c>
      <c r="K2262" s="7">
        <v>153.72</v>
      </c>
      <c r="L2262" s="102">
        <v>10.9</v>
      </c>
      <c r="M2262" s="103">
        <v>15.372</v>
      </c>
      <c r="N2262" s="102" t="s">
        <v>77</v>
      </c>
      <c r="O2262" s="7"/>
      <c r="P2262" s="7"/>
      <c r="Q2262" s="7"/>
      <c r="R2262" s="7"/>
      <c r="S2262" s="7"/>
      <c r="T2262" s="7"/>
      <c r="U2262" s="7"/>
      <c r="V2262" s="7" t="s">
        <v>9674</v>
      </c>
      <c r="W2262" s="184" t="s">
        <v>9675</v>
      </c>
      <c r="X2262" s="7" t="s">
        <v>9676</v>
      </c>
      <c r="Y2262" s="7" t="s">
        <v>9677</v>
      </c>
      <c r="Z2262" s="184" t="s">
        <v>9678</v>
      </c>
      <c r="AA2262" s="5">
        <v>109</v>
      </c>
      <c r="AB2262" s="102">
        <v>44.72</v>
      </c>
      <c r="AC2262" s="7"/>
      <c r="AD2262" s="7"/>
    </row>
    <row r="2263" spans="1:30" ht="16.95" customHeight="1" x14ac:dyDescent="0.3">
      <c r="A2263" s="3">
        <v>46082</v>
      </c>
      <c r="B2263" s="100">
        <v>46084</v>
      </c>
      <c r="C2263" s="102" t="s">
        <v>8366</v>
      </c>
      <c r="D2263" s="102" t="s">
        <v>8281</v>
      </c>
      <c r="E2263" s="7" t="s">
        <v>86</v>
      </c>
      <c r="F2263" s="7" t="s">
        <v>9679</v>
      </c>
      <c r="G2263" s="7" t="s">
        <v>9680</v>
      </c>
      <c r="H2263" s="7" t="s">
        <v>9681</v>
      </c>
      <c r="I2263" s="7" t="s">
        <v>5749</v>
      </c>
      <c r="J2263" s="7">
        <v>10</v>
      </c>
      <c r="K2263" s="7">
        <v>165</v>
      </c>
      <c r="L2263" s="102">
        <v>10.9</v>
      </c>
      <c r="M2263" s="103">
        <v>16.5</v>
      </c>
      <c r="N2263" s="102" t="s">
        <v>77</v>
      </c>
      <c r="O2263" s="7"/>
      <c r="P2263" s="7"/>
      <c r="Q2263" s="7"/>
      <c r="R2263" s="7"/>
      <c r="S2263" s="7"/>
      <c r="T2263" s="7"/>
      <c r="U2263" s="7"/>
      <c r="V2263" s="7" t="s">
        <v>9030</v>
      </c>
      <c r="W2263" s="184" t="s">
        <v>9682</v>
      </c>
      <c r="X2263" s="7" t="s">
        <v>9683</v>
      </c>
      <c r="Y2263" s="7" t="s">
        <v>9684</v>
      </c>
      <c r="Z2263" s="184" t="s">
        <v>9685</v>
      </c>
      <c r="AA2263" s="5">
        <v>109</v>
      </c>
      <c r="AB2263" s="102">
        <v>56</v>
      </c>
      <c r="AC2263" s="7"/>
      <c r="AD2263" s="7"/>
    </row>
    <row r="2264" spans="1:30" ht="16.95" customHeight="1" x14ac:dyDescent="0.3">
      <c r="A2264" s="3">
        <v>46082</v>
      </c>
      <c r="B2264" s="100">
        <v>46084</v>
      </c>
      <c r="C2264" s="102" t="s">
        <v>2671</v>
      </c>
      <c r="D2264" s="102" t="s">
        <v>8281</v>
      </c>
      <c r="E2264" s="7" t="s">
        <v>86</v>
      </c>
      <c r="F2264" s="7" t="s">
        <v>9671</v>
      </c>
      <c r="G2264" s="7" t="s">
        <v>9686</v>
      </c>
      <c r="H2264" s="7" t="s">
        <v>9687</v>
      </c>
      <c r="I2264" s="7" t="s">
        <v>5749</v>
      </c>
      <c r="J2264" s="7">
        <v>10</v>
      </c>
      <c r="K2264" s="7">
        <v>154.72</v>
      </c>
      <c r="L2264" s="102">
        <v>10.9</v>
      </c>
      <c r="M2264" s="103">
        <v>15.472</v>
      </c>
      <c r="N2264" s="102" t="s">
        <v>77</v>
      </c>
      <c r="O2264" s="7"/>
      <c r="P2264" s="7"/>
      <c r="Q2264" s="7"/>
      <c r="R2264" s="7"/>
      <c r="S2264" s="7"/>
      <c r="T2264" s="7"/>
      <c r="U2264" s="7"/>
      <c r="V2264" s="7" t="s">
        <v>9030</v>
      </c>
      <c r="W2264" s="184" t="s">
        <v>9688</v>
      </c>
      <c r="X2264" s="7" t="s">
        <v>9676</v>
      </c>
      <c r="Y2264" s="7" t="s">
        <v>9677</v>
      </c>
      <c r="Z2264" s="184" t="s">
        <v>9689</v>
      </c>
      <c r="AA2264" s="5">
        <v>109</v>
      </c>
      <c r="AB2264" s="102">
        <v>45.72</v>
      </c>
      <c r="AC2264" s="7"/>
      <c r="AD2264" s="7"/>
    </row>
    <row r="2265" spans="1:30" ht="16.95" customHeight="1" x14ac:dyDescent="0.3">
      <c r="A2265" s="3">
        <v>46082</v>
      </c>
      <c r="B2265" s="100">
        <v>46084</v>
      </c>
      <c r="C2265" s="102" t="s">
        <v>8989</v>
      </c>
      <c r="D2265" s="102" t="s">
        <v>8281</v>
      </c>
      <c r="E2265" s="7" t="s">
        <v>86</v>
      </c>
      <c r="F2265" s="5" t="s">
        <v>9690</v>
      </c>
      <c r="G2265" s="5" t="s">
        <v>853</v>
      </c>
      <c r="H2265" s="5" t="s">
        <v>9691</v>
      </c>
      <c r="I2265" s="7" t="s">
        <v>5749</v>
      </c>
      <c r="J2265" s="7">
        <v>3</v>
      </c>
      <c r="K2265" s="5">
        <v>54.23</v>
      </c>
      <c r="L2265" s="102">
        <v>10.9</v>
      </c>
      <c r="M2265" s="103">
        <v>18.0766666666667</v>
      </c>
      <c r="N2265" s="102" t="s">
        <v>77</v>
      </c>
      <c r="O2265" s="7"/>
      <c r="P2265" s="7"/>
      <c r="Q2265" s="7"/>
      <c r="R2265" s="7"/>
      <c r="S2265" s="7"/>
      <c r="T2265" s="7"/>
      <c r="U2265" s="7"/>
      <c r="V2265" s="5" t="s">
        <v>9692</v>
      </c>
      <c r="W2265" s="5" t="s">
        <v>9693</v>
      </c>
      <c r="X2265" s="5" t="s">
        <v>9694</v>
      </c>
      <c r="Y2265" s="5" t="s">
        <v>9695</v>
      </c>
      <c r="Z2265" s="5" t="s">
        <v>9696</v>
      </c>
      <c r="AA2265" s="5">
        <v>32.700000000000003</v>
      </c>
      <c r="AB2265" s="102">
        <v>21.53</v>
      </c>
      <c r="AC2265" s="7"/>
      <c r="AD2265" s="7"/>
    </row>
    <row r="2266" spans="1:30" ht="16.95" customHeight="1" x14ac:dyDescent="0.3">
      <c r="A2266" s="3">
        <v>46082</v>
      </c>
      <c r="B2266" s="4">
        <v>46084</v>
      </c>
      <c r="C2266" s="5" t="s">
        <v>148</v>
      </c>
      <c r="D2266" s="5" t="s">
        <v>6435</v>
      </c>
      <c r="E2266" s="5" t="s">
        <v>73</v>
      </c>
      <c r="F2266" s="5"/>
      <c r="G2266" s="5" t="s">
        <v>9697</v>
      </c>
      <c r="H2266" s="131" t="s">
        <v>9698</v>
      </c>
      <c r="I2266" s="5" t="s">
        <v>100</v>
      </c>
      <c r="J2266" s="5">
        <v>12</v>
      </c>
      <c r="K2266" s="5">
        <v>79.8</v>
      </c>
      <c r="L2266" s="5">
        <v>6.6</v>
      </c>
      <c r="M2266" s="18">
        <v>6.65</v>
      </c>
      <c r="N2266" s="5" t="s">
        <v>91</v>
      </c>
      <c r="O2266" s="5"/>
      <c r="P2266" s="5"/>
      <c r="Q2266" s="5"/>
      <c r="R2266" s="5"/>
      <c r="S2266" s="5"/>
      <c r="T2266" s="5"/>
      <c r="U2266" s="5"/>
      <c r="V2266" s="5"/>
      <c r="W2266" s="5" t="s">
        <v>9699</v>
      </c>
      <c r="X2266" s="5" t="s">
        <v>9700</v>
      </c>
      <c r="Y2266" s="5" t="s">
        <v>9701</v>
      </c>
      <c r="Z2266" s="5" t="s">
        <v>9699</v>
      </c>
      <c r="AA2266" s="5">
        <v>79.2</v>
      </c>
      <c r="AB2266" s="5">
        <v>0.60000000000000897</v>
      </c>
      <c r="AC2266" s="5"/>
      <c r="AD2266" s="5"/>
    </row>
    <row r="2267" spans="1:30" ht="16.95" customHeight="1" x14ac:dyDescent="0.3">
      <c r="A2267" s="3">
        <v>46082</v>
      </c>
      <c r="B2267" s="4">
        <v>46084</v>
      </c>
      <c r="C2267" s="5" t="s">
        <v>148</v>
      </c>
      <c r="D2267" s="5" t="s">
        <v>6435</v>
      </c>
      <c r="E2267" s="5" t="s">
        <v>73</v>
      </c>
      <c r="F2267" s="5"/>
      <c r="G2267" s="5" t="s">
        <v>9697</v>
      </c>
      <c r="H2267" s="131" t="s">
        <v>9702</v>
      </c>
      <c r="I2267" s="5" t="s">
        <v>100</v>
      </c>
      <c r="J2267" s="5">
        <v>12</v>
      </c>
      <c r="K2267" s="5">
        <v>79.8</v>
      </c>
      <c r="L2267" s="5">
        <v>6.6</v>
      </c>
      <c r="M2267" s="18">
        <v>6.65</v>
      </c>
      <c r="N2267" s="5" t="s">
        <v>91</v>
      </c>
      <c r="O2267" s="5"/>
      <c r="P2267" s="5"/>
      <c r="Q2267" s="5"/>
      <c r="R2267" s="5"/>
      <c r="S2267" s="5"/>
      <c r="T2267" s="5"/>
      <c r="U2267" s="5"/>
      <c r="V2267" s="5"/>
      <c r="W2267" s="5" t="s">
        <v>9703</v>
      </c>
      <c r="X2267" s="5" t="s">
        <v>9704</v>
      </c>
      <c r="Y2267" s="5" t="s">
        <v>9705</v>
      </c>
      <c r="Z2267" s="5" t="s">
        <v>9703</v>
      </c>
      <c r="AA2267" s="5">
        <v>79.2</v>
      </c>
      <c r="AB2267" s="5">
        <v>0.60000000000000897</v>
      </c>
      <c r="AC2267" s="5"/>
      <c r="AD2267" s="5"/>
    </row>
    <row r="2268" spans="1:30" ht="16.95" customHeight="1" x14ac:dyDescent="0.3">
      <c r="A2268" s="3">
        <v>46082</v>
      </c>
      <c r="B2268" s="4">
        <v>46084</v>
      </c>
      <c r="C2268" s="5" t="s">
        <v>148</v>
      </c>
      <c r="D2268" s="5" t="s">
        <v>6435</v>
      </c>
      <c r="E2268" s="5" t="s">
        <v>73</v>
      </c>
      <c r="F2268" s="5"/>
      <c r="G2268" s="5" t="s">
        <v>9697</v>
      </c>
      <c r="H2268" s="131" t="s">
        <v>9706</v>
      </c>
      <c r="I2268" s="5" t="s">
        <v>100</v>
      </c>
      <c r="J2268" s="5">
        <v>12</v>
      </c>
      <c r="K2268" s="5">
        <v>79.8</v>
      </c>
      <c r="L2268" s="5">
        <v>6.6</v>
      </c>
      <c r="M2268" s="18">
        <v>6.65</v>
      </c>
      <c r="N2268" s="5" t="s">
        <v>91</v>
      </c>
      <c r="O2268" s="5"/>
      <c r="P2268" s="5"/>
      <c r="Q2268" s="5"/>
      <c r="R2268" s="5"/>
      <c r="S2268" s="5"/>
      <c r="T2268" s="5"/>
      <c r="U2268" s="5"/>
      <c r="V2268" s="5"/>
      <c r="W2268" s="5" t="s">
        <v>9707</v>
      </c>
      <c r="X2268" s="5" t="s">
        <v>9708</v>
      </c>
      <c r="Y2268" s="5" t="s">
        <v>9709</v>
      </c>
      <c r="Z2268" s="5" t="s">
        <v>9707</v>
      </c>
      <c r="AA2268" s="5">
        <v>79.2</v>
      </c>
      <c r="AB2268" s="5">
        <v>0.60000000000000897</v>
      </c>
      <c r="AC2268" s="5"/>
      <c r="AD2268" s="5"/>
    </row>
    <row r="2269" spans="1:30" ht="16.95" customHeight="1" x14ac:dyDescent="0.3">
      <c r="A2269" s="3">
        <v>46082</v>
      </c>
      <c r="B2269" s="4">
        <v>46084</v>
      </c>
      <c r="C2269" s="5" t="s">
        <v>148</v>
      </c>
      <c r="D2269" s="5" t="s">
        <v>6435</v>
      </c>
      <c r="E2269" s="5" t="s">
        <v>73</v>
      </c>
      <c r="F2269" s="5"/>
      <c r="G2269" s="5" t="s">
        <v>9697</v>
      </c>
      <c r="H2269" s="131" t="s">
        <v>9710</v>
      </c>
      <c r="I2269" s="5" t="s">
        <v>100</v>
      </c>
      <c r="J2269" s="5">
        <v>12</v>
      </c>
      <c r="K2269" s="5">
        <v>79.8</v>
      </c>
      <c r="L2269" s="5">
        <v>6.6</v>
      </c>
      <c r="M2269" s="18">
        <v>6.65</v>
      </c>
      <c r="N2269" s="5" t="s">
        <v>91</v>
      </c>
      <c r="O2269" s="5"/>
      <c r="P2269" s="5"/>
      <c r="Q2269" s="5"/>
      <c r="R2269" s="5"/>
      <c r="S2269" s="5"/>
      <c r="T2269" s="5"/>
      <c r="U2269" s="5"/>
      <c r="V2269" s="5"/>
      <c r="W2269" s="5" t="s">
        <v>9711</v>
      </c>
      <c r="X2269" s="5" t="s">
        <v>9712</v>
      </c>
      <c r="Y2269" s="5" t="s">
        <v>9713</v>
      </c>
      <c r="Z2269" s="5" t="s">
        <v>9711</v>
      </c>
      <c r="AA2269" s="5">
        <v>79.2</v>
      </c>
      <c r="AB2269" s="5">
        <v>0.60000000000000897</v>
      </c>
      <c r="AC2269" s="5"/>
      <c r="AD2269" s="5"/>
    </row>
    <row r="2270" spans="1:30" ht="16.95" customHeight="1" x14ac:dyDescent="0.3">
      <c r="A2270" s="3">
        <v>46082</v>
      </c>
      <c r="B2270" s="4">
        <v>46084</v>
      </c>
      <c r="C2270" s="5" t="s">
        <v>148</v>
      </c>
      <c r="D2270" s="5" t="s">
        <v>6435</v>
      </c>
      <c r="E2270" s="5" t="s">
        <v>73</v>
      </c>
      <c r="F2270" s="5"/>
      <c r="G2270" s="5" t="s">
        <v>9697</v>
      </c>
      <c r="H2270" s="131" t="s">
        <v>9714</v>
      </c>
      <c r="I2270" s="5" t="s">
        <v>100</v>
      </c>
      <c r="J2270" s="5">
        <v>12</v>
      </c>
      <c r="K2270" s="5">
        <v>83.8</v>
      </c>
      <c r="L2270" s="5">
        <v>6.6</v>
      </c>
      <c r="M2270" s="18">
        <v>6.9833333333333298</v>
      </c>
      <c r="N2270" s="5" t="s">
        <v>91</v>
      </c>
      <c r="O2270" s="5"/>
      <c r="P2270" s="5"/>
      <c r="Q2270" s="5"/>
      <c r="R2270" s="5"/>
      <c r="S2270" s="5"/>
      <c r="T2270" s="5"/>
      <c r="U2270" s="5"/>
      <c r="V2270" s="5"/>
      <c r="W2270" s="5" t="s">
        <v>9715</v>
      </c>
      <c r="X2270" s="5" t="s">
        <v>9716</v>
      </c>
      <c r="Y2270" s="5" t="s">
        <v>9717</v>
      </c>
      <c r="Z2270" s="5" t="s">
        <v>9715</v>
      </c>
      <c r="AA2270" s="5">
        <v>79.2</v>
      </c>
      <c r="AB2270" s="5">
        <v>4.6000000000000103</v>
      </c>
      <c r="AC2270" s="5"/>
      <c r="AD2270" s="5"/>
    </row>
    <row r="2271" spans="1:30" ht="16.95" customHeight="1" x14ac:dyDescent="0.3">
      <c r="A2271" s="3">
        <v>46082</v>
      </c>
      <c r="B2271" s="4">
        <v>46084</v>
      </c>
      <c r="C2271" s="5" t="s">
        <v>148</v>
      </c>
      <c r="D2271" s="5" t="s">
        <v>6435</v>
      </c>
      <c r="E2271" s="5" t="s">
        <v>73</v>
      </c>
      <c r="F2271" s="5"/>
      <c r="G2271" s="5" t="s">
        <v>9697</v>
      </c>
      <c r="H2271" s="131" t="s">
        <v>9718</v>
      </c>
      <c r="I2271" s="5" t="s">
        <v>76</v>
      </c>
      <c r="J2271" s="5">
        <v>9</v>
      </c>
      <c r="K2271" s="5">
        <v>98.8</v>
      </c>
      <c r="L2271" s="5">
        <v>10.9</v>
      </c>
      <c r="M2271" s="18">
        <v>10.977777777777799</v>
      </c>
      <c r="N2271" s="5" t="s">
        <v>91</v>
      </c>
      <c r="O2271" s="5"/>
      <c r="P2271" s="5"/>
      <c r="Q2271" s="5"/>
      <c r="R2271" s="5"/>
      <c r="S2271" s="5"/>
      <c r="T2271" s="5"/>
      <c r="U2271" s="5"/>
      <c r="V2271" s="5"/>
      <c r="W2271" s="5" t="s">
        <v>9719</v>
      </c>
      <c r="X2271" s="5" t="s">
        <v>9720</v>
      </c>
      <c r="Y2271" s="5" t="s">
        <v>9721</v>
      </c>
      <c r="Z2271" s="5" t="s">
        <v>9719</v>
      </c>
      <c r="AA2271" s="5">
        <v>98.1</v>
      </c>
      <c r="AB2271" s="5">
        <v>0.69999999999998896</v>
      </c>
      <c r="AC2271" s="5"/>
      <c r="AD2271" s="5"/>
    </row>
    <row r="2272" spans="1:30" ht="16.95" customHeight="1" x14ac:dyDescent="0.3">
      <c r="A2272" s="3">
        <v>46082</v>
      </c>
      <c r="B2272" s="4">
        <v>46084</v>
      </c>
      <c r="C2272" s="5" t="s">
        <v>148</v>
      </c>
      <c r="D2272" s="5" t="s">
        <v>6435</v>
      </c>
      <c r="E2272" s="5" t="s">
        <v>73</v>
      </c>
      <c r="F2272" s="5"/>
      <c r="G2272" s="5" t="s">
        <v>9697</v>
      </c>
      <c r="H2272" s="131" t="s">
        <v>9722</v>
      </c>
      <c r="I2272" s="5" t="s">
        <v>76</v>
      </c>
      <c r="J2272" s="5">
        <v>9</v>
      </c>
      <c r="K2272" s="5">
        <v>98.8</v>
      </c>
      <c r="L2272" s="5">
        <v>10.9</v>
      </c>
      <c r="M2272" s="18">
        <v>10.977777777777799</v>
      </c>
      <c r="N2272" s="5" t="s">
        <v>91</v>
      </c>
      <c r="O2272" s="5"/>
      <c r="P2272" s="5"/>
      <c r="Q2272" s="5"/>
      <c r="R2272" s="5"/>
      <c r="S2272" s="5"/>
      <c r="T2272" s="5"/>
      <c r="U2272" s="5"/>
      <c r="V2272" s="5"/>
      <c r="W2272" s="5" t="s">
        <v>9723</v>
      </c>
      <c r="X2272" s="5" t="s">
        <v>9724</v>
      </c>
      <c r="Y2272" s="5" t="s">
        <v>9725</v>
      </c>
      <c r="Z2272" s="5" t="s">
        <v>9723</v>
      </c>
      <c r="AA2272" s="5">
        <v>98.1</v>
      </c>
      <c r="AB2272" s="5">
        <v>0.69999999999998896</v>
      </c>
      <c r="AC2272" s="5"/>
      <c r="AD2272" s="5"/>
    </row>
    <row r="2273" spans="1:30" ht="16.95" customHeight="1" x14ac:dyDescent="0.3">
      <c r="A2273" s="3">
        <v>46082</v>
      </c>
      <c r="B2273" s="4">
        <v>46084</v>
      </c>
      <c r="C2273" s="5" t="s">
        <v>148</v>
      </c>
      <c r="D2273" s="5" t="s">
        <v>6435</v>
      </c>
      <c r="E2273" s="5" t="s">
        <v>73</v>
      </c>
      <c r="F2273" s="5"/>
      <c r="G2273" s="5" t="s">
        <v>9697</v>
      </c>
      <c r="H2273" s="131" t="s">
        <v>9726</v>
      </c>
      <c r="I2273" s="5" t="s">
        <v>76</v>
      </c>
      <c r="J2273" s="5">
        <v>6</v>
      </c>
      <c r="K2273" s="5">
        <v>66.8</v>
      </c>
      <c r="L2273" s="5">
        <v>10.9</v>
      </c>
      <c r="M2273" s="18">
        <v>11.133333333333301</v>
      </c>
      <c r="N2273" s="5" t="s">
        <v>91</v>
      </c>
      <c r="O2273" s="5"/>
      <c r="P2273" s="5"/>
      <c r="Q2273" s="5"/>
      <c r="R2273" s="5"/>
      <c r="S2273" s="5"/>
      <c r="T2273" s="5"/>
      <c r="U2273" s="5"/>
      <c r="V2273" s="5"/>
      <c r="W2273" s="5" t="s">
        <v>9727</v>
      </c>
      <c r="X2273" s="5" t="s">
        <v>9728</v>
      </c>
      <c r="Y2273" s="5" t="s">
        <v>9729</v>
      </c>
      <c r="Z2273" s="5" t="s">
        <v>9727</v>
      </c>
      <c r="AA2273" s="5">
        <v>65.400000000000006</v>
      </c>
      <c r="AB2273" s="5">
        <v>1.3999999999999899</v>
      </c>
      <c r="AC2273" s="5"/>
      <c r="AD2273" s="5"/>
    </row>
    <row r="2274" spans="1:30" ht="16.95" customHeight="1" x14ac:dyDescent="0.3">
      <c r="A2274" s="3">
        <v>46082</v>
      </c>
      <c r="B2274" s="4">
        <v>46084</v>
      </c>
      <c r="C2274" s="5" t="s">
        <v>148</v>
      </c>
      <c r="D2274" s="5" t="s">
        <v>6435</v>
      </c>
      <c r="E2274" s="5" t="s">
        <v>73</v>
      </c>
      <c r="F2274" s="5"/>
      <c r="G2274" s="5" t="s">
        <v>9697</v>
      </c>
      <c r="H2274" s="131" t="s">
        <v>9730</v>
      </c>
      <c r="I2274" s="5" t="s">
        <v>76</v>
      </c>
      <c r="J2274" s="5">
        <v>8</v>
      </c>
      <c r="K2274" s="5">
        <v>87.8</v>
      </c>
      <c r="L2274" s="5">
        <v>10.9</v>
      </c>
      <c r="M2274" s="18">
        <v>10.975</v>
      </c>
      <c r="N2274" s="5" t="s">
        <v>91</v>
      </c>
      <c r="O2274" s="5"/>
      <c r="P2274" s="5"/>
      <c r="Q2274" s="5"/>
      <c r="R2274" s="5"/>
      <c r="S2274" s="5"/>
      <c r="T2274" s="5"/>
      <c r="U2274" s="5"/>
      <c r="V2274" s="5"/>
      <c r="W2274" s="5" t="s">
        <v>9731</v>
      </c>
      <c r="X2274" s="5" t="s">
        <v>9732</v>
      </c>
      <c r="Y2274" s="5" t="s">
        <v>9733</v>
      </c>
      <c r="Z2274" s="5" t="s">
        <v>9731</v>
      </c>
      <c r="AA2274" s="5">
        <v>87.2</v>
      </c>
      <c r="AB2274" s="5">
        <v>0.59999999999999398</v>
      </c>
      <c r="AC2274" s="5"/>
      <c r="AD2274" s="5"/>
    </row>
    <row r="2275" spans="1:30" ht="16.95" customHeight="1" x14ac:dyDescent="0.3">
      <c r="A2275" s="3">
        <v>46082</v>
      </c>
      <c r="B2275" s="4">
        <v>46084</v>
      </c>
      <c r="C2275" s="5" t="s">
        <v>148</v>
      </c>
      <c r="D2275" s="5" t="s">
        <v>6435</v>
      </c>
      <c r="E2275" s="5" t="s">
        <v>73</v>
      </c>
      <c r="F2275" s="5"/>
      <c r="G2275" s="5" t="s">
        <v>9697</v>
      </c>
      <c r="H2275" s="131" t="s">
        <v>9734</v>
      </c>
      <c r="I2275" s="5" t="s">
        <v>76</v>
      </c>
      <c r="J2275" s="5">
        <v>8</v>
      </c>
      <c r="K2275" s="5">
        <v>87.8</v>
      </c>
      <c r="L2275" s="5">
        <v>10.9</v>
      </c>
      <c r="M2275" s="18">
        <v>10.975</v>
      </c>
      <c r="N2275" s="5" t="s">
        <v>91</v>
      </c>
      <c r="O2275" s="5"/>
      <c r="P2275" s="5"/>
      <c r="Q2275" s="5"/>
      <c r="R2275" s="5"/>
      <c r="S2275" s="5"/>
      <c r="T2275" s="5"/>
      <c r="U2275" s="5"/>
      <c r="V2275" s="5"/>
      <c r="W2275" s="5" t="s">
        <v>9735</v>
      </c>
      <c r="X2275" s="5" t="s">
        <v>9736</v>
      </c>
      <c r="Y2275" s="5" t="s">
        <v>9737</v>
      </c>
      <c r="Z2275" s="5" t="s">
        <v>9735</v>
      </c>
      <c r="AA2275" s="5">
        <v>87.2</v>
      </c>
      <c r="AB2275" s="5">
        <v>0.59999999999999398</v>
      </c>
      <c r="AC2275" s="5"/>
      <c r="AD2275" s="5"/>
    </row>
    <row r="2276" spans="1:30" ht="16.95" customHeight="1" x14ac:dyDescent="0.3">
      <c r="A2276" s="3">
        <v>46082</v>
      </c>
      <c r="B2276" s="4">
        <v>46084</v>
      </c>
      <c r="C2276" s="5" t="s">
        <v>148</v>
      </c>
      <c r="D2276" s="5" t="s">
        <v>6435</v>
      </c>
      <c r="E2276" s="5" t="s">
        <v>73</v>
      </c>
      <c r="F2276" s="5"/>
      <c r="G2276" s="5" t="s">
        <v>9697</v>
      </c>
      <c r="H2276" s="131" t="s">
        <v>9738</v>
      </c>
      <c r="I2276" s="5" t="s">
        <v>76</v>
      </c>
      <c r="J2276" s="5">
        <v>8</v>
      </c>
      <c r="K2276" s="5">
        <v>87.8</v>
      </c>
      <c r="L2276" s="5">
        <v>10.9</v>
      </c>
      <c r="M2276" s="18">
        <v>10.975</v>
      </c>
      <c r="N2276" s="5" t="s">
        <v>91</v>
      </c>
      <c r="O2276" s="5"/>
      <c r="P2276" s="5"/>
      <c r="Q2276" s="5"/>
      <c r="R2276" s="5"/>
      <c r="S2276" s="5"/>
      <c r="T2276" s="5"/>
      <c r="U2276" s="5"/>
      <c r="V2276" s="5"/>
      <c r="W2276" s="5" t="s">
        <v>9739</v>
      </c>
      <c r="X2276" s="5" t="s">
        <v>9740</v>
      </c>
      <c r="Y2276" s="5" t="s">
        <v>9733</v>
      </c>
      <c r="Z2276" s="5" t="s">
        <v>9739</v>
      </c>
      <c r="AA2276" s="5">
        <v>87.2</v>
      </c>
      <c r="AB2276" s="5">
        <v>0.59999999999999398</v>
      </c>
      <c r="AC2276" s="5"/>
      <c r="AD2276" s="5"/>
    </row>
    <row r="2277" spans="1:30" ht="16.95" customHeight="1" x14ac:dyDescent="0.3">
      <c r="A2277" s="3">
        <v>46082</v>
      </c>
      <c r="B2277" s="4">
        <v>46084</v>
      </c>
      <c r="C2277" s="5" t="s">
        <v>148</v>
      </c>
      <c r="D2277" s="5" t="s">
        <v>6435</v>
      </c>
      <c r="E2277" s="5" t="s">
        <v>73</v>
      </c>
      <c r="F2277" s="5"/>
      <c r="G2277" s="5" t="s">
        <v>9697</v>
      </c>
      <c r="H2277" s="131" t="s">
        <v>9741</v>
      </c>
      <c r="I2277" s="5" t="s">
        <v>76</v>
      </c>
      <c r="J2277" s="5">
        <v>8</v>
      </c>
      <c r="K2277" s="5">
        <v>87.8</v>
      </c>
      <c r="L2277" s="5">
        <v>10.9</v>
      </c>
      <c r="M2277" s="18">
        <v>10.975</v>
      </c>
      <c r="N2277" s="5" t="s">
        <v>91</v>
      </c>
      <c r="O2277" s="5"/>
      <c r="P2277" s="5"/>
      <c r="Q2277" s="5"/>
      <c r="R2277" s="5"/>
      <c r="S2277" s="5"/>
      <c r="T2277" s="5"/>
      <c r="U2277" s="5"/>
      <c r="V2277" s="5"/>
      <c r="W2277" s="5" t="s">
        <v>9742</v>
      </c>
      <c r="X2277" s="5" t="s">
        <v>9743</v>
      </c>
      <c r="Y2277" s="5" t="s">
        <v>9733</v>
      </c>
      <c r="Z2277" s="5" t="s">
        <v>9742</v>
      </c>
      <c r="AA2277" s="5">
        <v>87.2</v>
      </c>
      <c r="AB2277" s="5">
        <v>0.59999999999999398</v>
      </c>
      <c r="AC2277" s="5"/>
      <c r="AD2277" s="5"/>
    </row>
    <row r="2278" spans="1:30" ht="16.95" customHeight="1" x14ac:dyDescent="0.3">
      <c r="A2278" s="3">
        <v>46082</v>
      </c>
      <c r="B2278" s="4">
        <v>46084</v>
      </c>
      <c r="C2278" s="5" t="s">
        <v>148</v>
      </c>
      <c r="D2278" s="5" t="s">
        <v>6435</v>
      </c>
      <c r="E2278" s="5" t="s">
        <v>73</v>
      </c>
      <c r="F2278" s="5"/>
      <c r="G2278" s="5" t="s">
        <v>9697</v>
      </c>
      <c r="H2278" s="131" t="s">
        <v>9744</v>
      </c>
      <c r="I2278" s="5" t="s">
        <v>76</v>
      </c>
      <c r="J2278" s="5">
        <v>8</v>
      </c>
      <c r="K2278" s="5">
        <v>87.8</v>
      </c>
      <c r="L2278" s="5">
        <v>10.9</v>
      </c>
      <c r="M2278" s="18">
        <v>10.975</v>
      </c>
      <c r="N2278" s="5" t="s">
        <v>91</v>
      </c>
      <c r="O2278" s="5"/>
      <c r="P2278" s="5"/>
      <c r="Q2278" s="5"/>
      <c r="R2278" s="5"/>
      <c r="S2278" s="5"/>
      <c r="T2278" s="5"/>
      <c r="U2278" s="5"/>
      <c r="V2278" s="5"/>
      <c r="W2278" s="5" t="s">
        <v>9745</v>
      </c>
      <c r="X2278" s="5" t="s">
        <v>9746</v>
      </c>
      <c r="Y2278" s="5" t="s">
        <v>9737</v>
      </c>
      <c r="Z2278" s="5" t="s">
        <v>9745</v>
      </c>
      <c r="AA2278" s="5">
        <v>87.2</v>
      </c>
      <c r="AB2278" s="5">
        <v>0.59999999999999398</v>
      </c>
      <c r="AC2278" s="5"/>
      <c r="AD2278" s="5"/>
    </row>
    <row r="2279" spans="1:30" ht="16.95" customHeight="1" x14ac:dyDescent="0.3">
      <c r="A2279" s="3">
        <v>46082</v>
      </c>
      <c r="B2279" s="4">
        <v>46084</v>
      </c>
      <c r="C2279" s="5" t="s">
        <v>148</v>
      </c>
      <c r="D2279" s="5" t="s">
        <v>6435</v>
      </c>
      <c r="E2279" s="5" t="s">
        <v>73</v>
      </c>
      <c r="F2279" s="5"/>
      <c r="G2279" s="5" t="s">
        <v>9697</v>
      </c>
      <c r="H2279" s="131" t="s">
        <v>9747</v>
      </c>
      <c r="I2279" s="5" t="s">
        <v>76</v>
      </c>
      <c r="J2279" s="5">
        <v>6</v>
      </c>
      <c r="K2279" s="5">
        <v>66.8</v>
      </c>
      <c r="L2279" s="5">
        <v>10.9</v>
      </c>
      <c r="M2279" s="18">
        <v>11.133333333333301</v>
      </c>
      <c r="N2279" s="5" t="s">
        <v>91</v>
      </c>
      <c r="O2279" s="5"/>
      <c r="P2279" s="5"/>
      <c r="Q2279" s="5"/>
      <c r="R2279" s="5"/>
      <c r="S2279" s="5"/>
      <c r="T2279" s="5"/>
      <c r="U2279" s="5"/>
      <c r="V2279" s="5"/>
      <c r="W2279" s="5" t="s">
        <v>9748</v>
      </c>
      <c r="X2279" s="5" t="s">
        <v>9749</v>
      </c>
      <c r="Y2279" s="5" t="s">
        <v>9750</v>
      </c>
      <c r="Z2279" s="5" t="s">
        <v>9748</v>
      </c>
      <c r="AA2279" s="5">
        <v>65.400000000000006</v>
      </c>
      <c r="AB2279" s="5">
        <v>1.3999999999999899</v>
      </c>
      <c r="AC2279" s="5"/>
      <c r="AD2279" s="5"/>
    </row>
    <row r="2280" spans="1:30" ht="16.95" customHeight="1" x14ac:dyDescent="0.3">
      <c r="A2280" s="3">
        <v>46082</v>
      </c>
      <c r="B2280" s="4">
        <v>46084</v>
      </c>
      <c r="C2280" s="5" t="s">
        <v>148</v>
      </c>
      <c r="D2280" s="5" t="s">
        <v>6435</v>
      </c>
      <c r="E2280" s="5" t="s">
        <v>73</v>
      </c>
      <c r="F2280" s="5"/>
      <c r="G2280" s="5" t="s">
        <v>9697</v>
      </c>
      <c r="H2280" s="131" t="s">
        <v>9751</v>
      </c>
      <c r="I2280" s="5" t="s">
        <v>76</v>
      </c>
      <c r="J2280" s="5">
        <v>8</v>
      </c>
      <c r="K2280" s="5">
        <v>87.8</v>
      </c>
      <c r="L2280" s="5">
        <v>10.9</v>
      </c>
      <c r="M2280" s="18">
        <v>10.975</v>
      </c>
      <c r="N2280" s="5" t="s">
        <v>91</v>
      </c>
      <c r="O2280" s="5"/>
      <c r="P2280" s="5"/>
      <c r="Q2280" s="5"/>
      <c r="R2280" s="5"/>
      <c r="S2280" s="5"/>
      <c r="T2280" s="5"/>
      <c r="U2280" s="5"/>
      <c r="V2280" s="5"/>
      <c r="W2280" s="5" t="s">
        <v>9752</v>
      </c>
      <c r="X2280" s="5" t="s">
        <v>9753</v>
      </c>
      <c r="Y2280" s="5" t="s">
        <v>9733</v>
      </c>
      <c r="Z2280" s="5" t="s">
        <v>9752</v>
      </c>
      <c r="AA2280" s="5">
        <v>87.2</v>
      </c>
      <c r="AB2280" s="5">
        <v>0.59999999999999398</v>
      </c>
      <c r="AC2280" s="5"/>
      <c r="AD2280" s="5"/>
    </row>
    <row r="2281" spans="1:30" ht="16.95" customHeight="1" x14ac:dyDescent="0.3">
      <c r="A2281" s="3">
        <v>46082</v>
      </c>
      <c r="B2281" s="4">
        <v>46084</v>
      </c>
      <c r="C2281" s="5" t="s">
        <v>148</v>
      </c>
      <c r="D2281" s="5" t="s">
        <v>6435</v>
      </c>
      <c r="E2281" s="5" t="s">
        <v>73</v>
      </c>
      <c r="F2281" s="5"/>
      <c r="G2281" s="5" t="s">
        <v>9697</v>
      </c>
      <c r="H2281" s="131" t="s">
        <v>9754</v>
      </c>
      <c r="I2281" s="5" t="s">
        <v>198</v>
      </c>
      <c r="J2281" s="5">
        <v>1</v>
      </c>
      <c r="K2281" s="5">
        <v>32.9</v>
      </c>
      <c r="L2281" s="5">
        <v>32.9</v>
      </c>
      <c r="M2281" s="18">
        <v>32.9</v>
      </c>
      <c r="N2281" s="5" t="s">
        <v>91</v>
      </c>
      <c r="O2281" s="5"/>
      <c r="P2281" s="5"/>
      <c r="Q2281" s="5"/>
      <c r="R2281" s="5"/>
      <c r="S2281" s="5"/>
      <c r="T2281" s="5"/>
      <c r="U2281" s="5"/>
      <c r="V2281" s="5"/>
      <c r="W2281" s="5" t="s">
        <v>9755</v>
      </c>
      <c r="X2281" s="5" t="s">
        <v>9756</v>
      </c>
      <c r="Y2281" s="5" t="s">
        <v>9757</v>
      </c>
      <c r="Z2281" s="5" t="s">
        <v>9755</v>
      </c>
      <c r="AA2281" s="5">
        <v>32.9</v>
      </c>
      <c r="AB2281" s="5">
        <v>0</v>
      </c>
      <c r="AC2281" s="5"/>
      <c r="AD2281" s="5"/>
    </row>
    <row r="2282" spans="1:30" ht="16.95" customHeight="1" x14ac:dyDescent="0.3">
      <c r="A2282" s="3">
        <v>46082</v>
      </c>
      <c r="B2282" s="4">
        <v>46084</v>
      </c>
      <c r="C2282" s="5" t="s">
        <v>148</v>
      </c>
      <c r="D2282" s="5" t="s">
        <v>6435</v>
      </c>
      <c r="E2282" s="5" t="s">
        <v>73</v>
      </c>
      <c r="F2282" s="5"/>
      <c r="G2282" s="5" t="s">
        <v>9697</v>
      </c>
      <c r="H2282" s="131" t="s">
        <v>9758</v>
      </c>
      <c r="I2282" s="5" t="s">
        <v>198</v>
      </c>
      <c r="J2282" s="5">
        <v>2</v>
      </c>
      <c r="K2282" s="5">
        <v>65.8</v>
      </c>
      <c r="L2282" s="5">
        <v>32.9</v>
      </c>
      <c r="M2282" s="18">
        <v>32.9</v>
      </c>
      <c r="N2282" s="5" t="s">
        <v>91</v>
      </c>
      <c r="O2282" s="5"/>
      <c r="P2282" s="5"/>
      <c r="Q2282" s="5"/>
      <c r="R2282" s="5"/>
      <c r="S2282" s="5"/>
      <c r="T2282" s="5"/>
      <c r="U2282" s="5"/>
      <c r="V2282" s="5"/>
      <c r="W2282" s="5" t="s">
        <v>9759</v>
      </c>
      <c r="X2282" s="5" t="s">
        <v>9760</v>
      </c>
      <c r="Y2282" s="5" t="s">
        <v>9761</v>
      </c>
      <c r="Z2282" s="5" t="s">
        <v>9759</v>
      </c>
      <c r="AA2282" s="5">
        <v>65.8</v>
      </c>
      <c r="AB2282" s="5">
        <v>0</v>
      </c>
      <c r="AC2282" s="5"/>
      <c r="AD2282" s="5"/>
    </row>
    <row r="2283" spans="1:30" ht="16.95" customHeight="1" x14ac:dyDescent="0.3">
      <c r="A2283" s="3">
        <v>46082</v>
      </c>
      <c r="B2283" s="4">
        <v>46084</v>
      </c>
      <c r="C2283" s="5" t="s">
        <v>148</v>
      </c>
      <c r="D2283" s="5" t="s">
        <v>6435</v>
      </c>
      <c r="E2283" s="5" t="s">
        <v>73</v>
      </c>
      <c r="F2283" s="5"/>
      <c r="G2283" s="5" t="s">
        <v>9697</v>
      </c>
      <c r="H2283" s="131" t="s">
        <v>9762</v>
      </c>
      <c r="I2283" s="5" t="s">
        <v>198</v>
      </c>
      <c r="J2283" s="5">
        <v>1</v>
      </c>
      <c r="K2283" s="5">
        <v>32.9</v>
      </c>
      <c r="L2283" s="5">
        <v>32.9</v>
      </c>
      <c r="M2283" s="18">
        <v>32.9</v>
      </c>
      <c r="N2283" s="5" t="s">
        <v>91</v>
      </c>
      <c r="O2283" s="5"/>
      <c r="P2283" s="5"/>
      <c r="Q2283" s="5"/>
      <c r="R2283" s="5"/>
      <c r="S2283" s="5"/>
      <c r="T2283" s="5"/>
      <c r="U2283" s="5"/>
      <c r="V2283" s="5"/>
      <c r="W2283" s="5" t="s">
        <v>9763</v>
      </c>
      <c r="X2283" s="5" t="s">
        <v>9764</v>
      </c>
      <c r="Y2283" s="5" t="s">
        <v>9765</v>
      </c>
      <c r="Z2283" s="5" t="s">
        <v>9763</v>
      </c>
      <c r="AA2283" s="5">
        <v>32.9</v>
      </c>
      <c r="AB2283" s="5">
        <v>0</v>
      </c>
      <c r="AC2283" s="5"/>
      <c r="AD2283" s="5"/>
    </row>
    <row r="2284" spans="1:30" ht="16.95" customHeight="1" x14ac:dyDescent="0.3">
      <c r="A2284" s="3">
        <v>46082</v>
      </c>
      <c r="B2284" s="4">
        <v>46084</v>
      </c>
      <c r="C2284" s="5" t="s">
        <v>148</v>
      </c>
      <c r="D2284" s="5" t="s">
        <v>6435</v>
      </c>
      <c r="E2284" s="5" t="s">
        <v>73</v>
      </c>
      <c r="F2284" s="5"/>
      <c r="G2284" s="5" t="s">
        <v>9697</v>
      </c>
      <c r="H2284" s="131" t="s">
        <v>9766</v>
      </c>
      <c r="I2284" s="5" t="s">
        <v>198</v>
      </c>
      <c r="J2284" s="5">
        <v>1</v>
      </c>
      <c r="K2284" s="5">
        <v>32.9</v>
      </c>
      <c r="L2284" s="5">
        <v>32.9</v>
      </c>
      <c r="M2284" s="18">
        <v>32.9</v>
      </c>
      <c r="N2284" s="5" t="s">
        <v>91</v>
      </c>
      <c r="O2284" s="5"/>
      <c r="P2284" s="5"/>
      <c r="Q2284" s="5"/>
      <c r="R2284" s="5"/>
      <c r="S2284" s="5"/>
      <c r="T2284" s="5"/>
      <c r="U2284" s="5"/>
      <c r="V2284" s="5"/>
      <c r="W2284" s="5" t="s">
        <v>9767</v>
      </c>
      <c r="X2284" s="5" t="s">
        <v>9768</v>
      </c>
      <c r="Y2284" s="5" t="s">
        <v>9769</v>
      </c>
      <c r="Z2284" s="5" t="s">
        <v>9767</v>
      </c>
      <c r="AA2284" s="5">
        <v>32.9</v>
      </c>
      <c r="AB2284" s="5">
        <v>0</v>
      </c>
      <c r="AC2284" s="5"/>
      <c r="AD2284" s="5"/>
    </row>
    <row r="2285" spans="1:30" ht="16.95" customHeight="1" x14ac:dyDescent="0.3">
      <c r="A2285" s="3">
        <v>46082</v>
      </c>
      <c r="B2285" s="4">
        <v>46084</v>
      </c>
      <c r="C2285" s="5" t="s">
        <v>148</v>
      </c>
      <c r="D2285" s="5" t="s">
        <v>6435</v>
      </c>
      <c r="E2285" s="5" t="s">
        <v>73</v>
      </c>
      <c r="F2285" s="5"/>
      <c r="G2285" s="5" t="s">
        <v>9697</v>
      </c>
      <c r="H2285" s="131" t="s">
        <v>9770</v>
      </c>
      <c r="I2285" s="5" t="s">
        <v>198</v>
      </c>
      <c r="J2285" s="5">
        <v>2</v>
      </c>
      <c r="K2285" s="5">
        <v>65.8</v>
      </c>
      <c r="L2285" s="5">
        <v>32.9</v>
      </c>
      <c r="M2285" s="18">
        <v>32.9</v>
      </c>
      <c r="N2285" s="5" t="s">
        <v>91</v>
      </c>
      <c r="O2285" s="5"/>
      <c r="P2285" s="5"/>
      <c r="Q2285" s="5"/>
      <c r="R2285" s="5"/>
      <c r="S2285" s="5"/>
      <c r="T2285" s="5"/>
      <c r="U2285" s="5"/>
      <c r="V2285" s="5"/>
      <c r="W2285" s="5" t="s">
        <v>9771</v>
      </c>
      <c r="X2285" s="5" t="s">
        <v>9772</v>
      </c>
      <c r="Y2285" s="5" t="s">
        <v>9773</v>
      </c>
      <c r="Z2285" s="5" t="s">
        <v>9771</v>
      </c>
      <c r="AA2285" s="5">
        <v>65.8</v>
      </c>
      <c r="AB2285" s="5">
        <v>0</v>
      </c>
      <c r="AC2285" s="5"/>
      <c r="AD2285" s="5"/>
    </row>
    <row r="2286" spans="1:30" ht="16.95" customHeight="1" x14ac:dyDescent="0.3">
      <c r="A2286" s="3">
        <v>46082</v>
      </c>
      <c r="B2286" s="4">
        <v>46084</v>
      </c>
      <c r="C2286" s="5" t="s">
        <v>85</v>
      </c>
      <c r="D2286" s="5" t="s">
        <v>97</v>
      </c>
      <c r="E2286" s="5" t="s">
        <v>73</v>
      </c>
      <c r="F2286" s="5"/>
      <c r="G2286" s="5" t="s">
        <v>9774</v>
      </c>
      <c r="H2286" s="131" t="s">
        <v>9775</v>
      </c>
      <c r="I2286" s="5" t="s">
        <v>100</v>
      </c>
      <c r="J2286" s="5">
        <v>6</v>
      </c>
      <c r="K2286" s="5">
        <v>39.6</v>
      </c>
      <c r="L2286" s="5">
        <v>6.6</v>
      </c>
      <c r="M2286" s="18">
        <v>6.6</v>
      </c>
      <c r="N2286" s="5" t="s">
        <v>91</v>
      </c>
      <c r="O2286" s="5"/>
      <c r="P2286" s="5"/>
      <c r="Q2286" s="5"/>
      <c r="R2286" s="5"/>
      <c r="S2286" s="5"/>
      <c r="T2286" s="5"/>
      <c r="U2286" s="5"/>
      <c r="V2286" s="5"/>
      <c r="W2286" s="5" t="s">
        <v>9776</v>
      </c>
      <c r="X2286" s="5" t="s">
        <v>9777</v>
      </c>
      <c r="Y2286" s="5" t="s">
        <v>9778</v>
      </c>
      <c r="Z2286" s="5" t="s">
        <v>9776</v>
      </c>
      <c r="AA2286" s="5">
        <v>39.6</v>
      </c>
      <c r="AB2286" s="5">
        <v>0</v>
      </c>
      <c r="AC2286" s="5"/>
      <c r="AD2286" s="5"/>
    </row>
    <row r="2287" spans="1:30" ht="16.95" customHeight="1" x14ac:dyDescent="0.3">
      <c r="A2287" s="3">
        <v>46082</v>
      </c>
      <c r="B2287" s="4">
        <v>46084</v>
      </c>
      <c r="C2287" s="5" t="s">
        <v>85</v>
      </c>
      <c r="D2287" s="5" t="s">
        <v>97</v>
      </c>
      <c r="E2287" s="5" t="s">
        <v>73</v>
      </c>
      <c r="F2287" s="5"/>
      <c r="G2287" s="5" t="s">
        <v>9774</v>
      </c>
      <c r="H2287" s="131" t="s">
        <v>9779</v>
      </c>
      <c r="I2287" s="5" t="s">
        <v>100</v>
      </c>
      <c r="J2287" s="5">
        <v>12</v>
      </c>
      <c r="K2287" s="5">
        <v>79.2</v>
      </c>
      <c r="L2287" s="5">
        <v>6.6</v>
      </c>
      <c r="M2287" s="18">
        <v>6.6</v>
      </c>
      <c r="N2287" s="5" t="s">
        <v>91</v>
      </c>
      <c r="O2287" s="5"/>
      <c r="P2287" s="5"/>
      <c r="Q2287" s="5"/>
      <c r="R2287" s="5"/>
      <c r="S2287" s="5"/>
      <c r="T2287" s="5"/>
      <c r="U2287" s="5"/>
      <c r="V2287" s="5"/>
      <c r="W2287" s="5" t="s">
        <v>9780</v>
      </c>
      <c r="X2287" s="5" t="s">
        <v>9781</v>
      </c>
      <c r="Y2287" s="5" t="s">
        <v>9782</v>
      </c>
      <c r="Z2287" s="5" t="s">
        <v>9780</v>
      </c>
      <c r="AA2287" s="5">
        <v>79.2</v>
      </c>
      <c r="AB2287" s="5">
        <v>0</v>
      </c>
      <c r="AC2287" s="5"/>
      <c r="AD2287" s="5"/>
    </row>
    <row r="2288" spans="1:30" ht="16.95" customHeight="1" x14ac:dyDescent="0.3">
      <c r="A2288" s="3">
        <v>46082</v>
      </c>
      <c r="B2288" s="4">
        <v>46084</v>
      </c>
      <c r="C2288" s="5" t="s">
        <v>85</v>
      </c>
      <c r="D2288" s="5" t="s">
        <v>97</v>
      </c>
      <c r="E2288" s="5" t="s">
        <v>73</v>
      </c>
      <c r="F2288" s="5"/>
      <c r="G2288" s="5" t="s">
        <v>9774</v>
      </c>
      <c r="H2288" s="131" t="s">
        <v>9783</v>
      </c>
      <c r="I2288" s="5" t="s">
        <v>100</v>
      </c>
      <c r="J2288" s="5">
        <v>12</v>
      </c>
      <c r="K2288" s="5">
        <v>79.2</v>
      </c>
      <c r="L2288" s="5">
        <v>6.6</v>
      </c>
      <c r="M2288" s="18">
        <v>6.6</v>
      </c>
      <c r="N2288" s="5" t="s">
        <v>91</v>
      </c>
      <c r="O2288" s="5"/>
      <c r="P2288" s="5"/>
      <c r="Q2288" s="5"/>
      <c r="R2288" s="5"/>
      <c r="S2288" s="5"/>
      <c r="T2288" s="5"/>
      <c r="U2288" s="5"/>
      <c r="V2288" s="5"/>
      <c r="W2288" s="5" t="s">
        <v>9784</v>
      </c>
      <c r="X2288" s="5" t="s">
        <v>9785</v>
      </c>
      <c r="Y2288" s="5" t="s">
        <v>9786</v>
      </c>
      <c r="Z2288" s="5" t="s">
        <v>9784</v>
      </c>
      <c r="AA2288" s="5">
        <v>79.2</v>
      </c>
      <c r="AB2288" s="5">
        <v>0</v>
      </c>
      <c r="AC2288" s="5"/>
      <c r="AD2288" s="5"/>
    </row>
    <row r="2289" spans="1:30" ht="16.95" customHeight="1" x14ac:dyDescent="0.3">
      <c r="A2289" s="3">
        <v>46082</v>
      </c>
      <c r="B2289" s="4">
        <v>46084</v>
      </c>
      <c r="C2289" s="5" t="s">
        <v>85</v>
      </c>
      <c r="D2289" s="5" t="s">
        <v>97</v>
      </c>
      <c r="E2289" s="5" t="s">
        <v>73</v>
      </c>
      <c r="F2289" s="5"/>
      <c r="G2289" s="5" t="s">
        <v>9774</v>
      </c>
      <c r="H2289" s="131" t="s">
        <v>9787</v>
      </c>
      <c r="I2289" s="5" t="s">
        <v>100</v>
      </c>
      <c r="J2289" s="5">
        <v>12</v>
      </c>
      <c r="K2289" s="5">
        <v>79.2</v>
      </c>
      <c r="L2289" s="5">
        <v>6.6</v>
      </c>
      <c r="M2289" s="18">
        <v>6.6</v>
      </c>
      <c r="N2289" s="5" t="s">
        <v>91</v>
      </c>
      <c r="O2289" s="5"/>
      <c r="P2289" s="5"/>
      <c r="Q2289" s="5"/>
      <c r="R2289" s="5"/>
      <c r="S2289" s="5"/>
      <c r="T2289" s="5"/>
      <c r="U2289" s="5"/>
      <c r="V2289" s="5"/>
      <c r="W2289" s="5" t="s">
        <v>9788</v>
      </c>
      <c r="X2289" s="5" t="s">
        <v>9789</v>
      </c>
      <c r="Y2289" s="5" t="s">
        <v>9790</v>
      </c>
      <c r="Z2289" s="5" t="s">
        <v>9788</v>
      </c>
      <c r="AA2289" s="5">
        <v>79.2</v>
      </c>
      <c r="AB2289" s="5">
        <v>0</v>
      </c>
      <c r="AC2289" s="5"/>
      <c r="AD2289" s="5"/>
    </row>
    <row r="2290" spans="1:30" ht="16.95" customHeight="1" x14ac:dyDescent="0.3">
      <c r="A2290" s="3">
        <v>46082</v>
      </c>
      <c r="B2290" s="4">
        <v>46084</v>
      </c>
      <c r="C2290" s="5" t="s">
        <v>85</v>
      </c>
      <c r="D2290" s="5" t="s">
        <v>97</v>
      </c>
      <c r="E2290" s="5" t="s">
        <v>73</v>
      </c>
      <c r="F2290" s="5"/>
      <c r="G2290" s="5" t="s">
        <v>9774</v>
      </c>
      <c r="H2290" s="131" t="s">
        <v>9791</v>
      </c>
      <c r="I2290" s="5" t="s">
        <v>100</v>
      </c>
      <c r="J2290" s="5">
        <v>6</v>
      </c>
      <c r="K2290" s="5">
        <v>39.6</v>
      </c>
      <c r="L2290" s="5">
        <v>6.6</v>
      </c>
      <c r="M2290" s="18">
        <v>6.6</v>
      </c>
      <c r="N2290" s="5" t="s">
        <v>91</v>
      </c>
      <c r="O2290" s="5"/>
      <c r="P2290" s="5"/>
      <c r="Q2290" s="5"/>
      <c r="R2290" s="5"/>
      <c r="S2290" s="5"/>
      <c r="T2290" s="5"/>
      <c r="U2290" s="5"/>
      <c r="V2290" s="5"/>
      <c r="W2290" s="5" t="s">
        <v>9792</v>
      </c>
      <c r="X2290" s="5" t="s">
        <v>9793</v>
      </c>
      <c r="Y2290" s="5" t="s">
        <v>9794</v>
      </c>
      <c r="Z2290" s="5" t="s">
        <v>9792</v>
      </c>
      <c r="AA2290" s="5">
        <v>39.6</v>
      </c>
      <c r="AB2290" s="5">
        <v>0</v>
      </c>
      <c r="AC2290" s="5"/>
      <c r="AD2290" s="5"/>
    </row>
    <row r="2291" spans="1:30" ht="16.95" customHeight="1" x14ac:dyDescent="0.3">
      <c r="A2291" s="3">
        <v>46082</v>
      </c>
      <c r="B2291" s="4">
        <v>46084</v>
      </c>
      <c r="C2291" s="5" t="s">
        <v>85</v>
      </c>
      <c r="D2291" s="5" t="s">
        <v>97</v>
      </c>
      <c r="E2291" s="5" t="s">
        <v>73</v>
      </c>
      <c r="F2291" s="5"/>
      <c r="G2291" s="5" t="s">
        <v>9774</v>
      </c>
      <c r="H2291" s="131" t="s">
        <v>9795</v>
      </c>
      <c r="I2291" s="5" t="s">
        <v>100</v>
      </c>
      <c r="J2291" s="5">
        <v>6</v>
      </c>
      <c r="K2291" s="5">
        <v>39.6</v>
      </c>
      <c r="L2291" s="5">
        <v>6.6</v>
      </c>
      <c r="M2291" s="18">
        <v>6.6</v>
      </c>
      <c r="N2291" s="5" t="s">
        <v>91</v>
      </c>
      <c r="O2291" s="5"/>
      <c r="P2291" s="5"/>
      <c r="Q2291" s="5"/>
      <c r="R2291" s="5"/>
      <c r="S2291" s="5"/>
      <c r="T2291" s="5"/>
      <c r="U2291" s="5"/>
      <c r="V2291" s="5"/>
      <c r="W2291" s="5" t="s">
        <v>9796</v>
      </c>
      <c r="X2291" s="5" t="s">
        <v>9797</v>
      </c>
      <c r="Y2291" s="5" t="s">
        <v>1636</v>
      </c>
      <c r="Z2291" s="5" t="s">
        <v>9796</v>
      </c>
      <c r="AA2291" s="5">
        <v>39.6</v>
      </c>
      <c r="AB2291" s="5">
        <v>0</v>
      </c>
      <c r="AC2291" s="5"/>
      <c r="AD2291" s="5"/>
    </row>
    <row r="2292" spans="1:30" ht="16.95" customHeight="1" x14ac:dyDescent="0.3">
      <c r="A2292" s="3">
        <v>46082</v>
      </c>
      <c r="B2292" s="4">
        <v>46084</v>
      </c>
      <c r="C2292" s="5" t="s">
        <v>85</v>
      </c>
      <c r="D2292" s="5" t="s">
        <v>97</v>
      </c>
      <c r="E2292" s="5" t="s">
        <v>73</v>
      </c>
      <c r="F2292" s="5"/>
      <c r="G2292" s="5" t="s">
        <v>9774</v>
      </c>
      <c r="H2292" s="131" t="s">
        <v>9798</v>
      </c>
      <c r="I2292" s="5" t="s">
        <v>113</v>
      </c>
      <c r="J2292" s="5">
        <v>1</v>
      </c>
      <c r="K2292" s="5">
        <v>24.9</v>
      </c>
      <c r="L2292" s="5">
        <v>24.9</v>
      </c>
      <c r="M2292" s="18">
        <v>24.9</v>
      </c>
      <c r="N2292" s="5" t="s">
        <v>91</v>
      </c>
      <c r="O2292" s="5"/>
      <c r="P2292" s="5"/>
      <c r="Q2292" s="5"/>
      <c r="R2292" s="5"/>
      <c r="S2292" s="5"/>
      <c r="T2292" s="5"/>
      <c r="U2292" s="5"/>
      <c r="V2292" s="5"/>
      <c r="W2292" s="5" t="s">
        <v>9799</v>
      </c>
      <c r="X2292" s="5" t="s">
        <v>9800</v>
      </c>
      <c r="Y2292" s="5" t="s">
        <v>9801</v>
      </c>
      <c r="Z2292" s="5" t="s">
        <v>9799</v>
      </c>
      <c r="AA2292" s="5">
        <v>24.9</v>
      </c>
      <c r="AB2292" s="5">
        <v>0</v>
      </c>
      <c r="AC2292" s="5"/>
      <c r="AD2292" s="5"/>
    </row>
    <row r="2293" spans="1:30" ht="16.95" customHeight="1" x14ac:dyDescent="0.3">
      <c r="A2293" s="3">
        <v>46082</v>
      </c>
      <c r="B2293" s="4">
        <v>46084</v>
      </c>
      <c r="C2293" s="5" t="s">
        <v>85</v>
      </c>
      <c r="D2293" s="5" t="s">
        <v>97</v>
      </c>
      <c r="E2293" s="5" t="s">
        <v>73</v>
      </c>
      <c r="F2293" s="5"/>
      <c r="G2293" s="5" t="s">
        <v>9774</v>
      </c>
      <c r="H2293" s="131" t="s">
        <v>9802</v>
      </c>
      <c r="I2293" s="5" t="s">
        <v>90</v>
      </c>
      <c r="J2293" s="5">
        <v>2</v>
      </c>
      <c r="K2293" s="5">
        <v>49.8</v>
      </c>
      <c r="L2293" s="5">
        <v>24.9</v>
      </c>
      <c r="M2293" s="18">
        <v>24.9</v>
      </c>
      <c r="N2293" s="5" t="s">
        <v>91</v>
      </c>
      <c r="O2293" s="5"/>
      <c r="P2293" s="5"/>
      <c r="Q2293" s="5"/>
      <c r="R2293" s="5"/>
      <c r="S2293" s="5"/>
      <c r="T2293" s="5"/>
      <c r="U2293" s="5"/>
      <c r="V2293" s="5"/>
      <c r="W2293" s="5" t="s">
        <v>9803</v>
      </c>
      <c r="X2293" s="5" t="s">
        <v>9804</v>
      </c>
      <c r="Y2293" s="5" t="s">
        <v>9805</v>
      </c>
      <c r="Z2293" s="5" t="s">
        <v>9803</v>
      </c>
      <c r="AA2293" s="5">
        <v>49.8</v>
      </c>
      <c r="AB2293" s="5">
        <v>0</v>
      </c>
      <c r="AC2293" s="5"/>
      <c r="AD2293" s="5"/>
    </row>
    <row r="2294" spans="1:30" ht="16.95" customHeight="1" x14ac:dyDescent="0.3">
      <c r="A2294" s="3">
        <v>46082</v>
      </c>
      <c r="B2294" s="4">
        <v>46084</v>
      </c>
      <c r="C2294" s="5" t="s">
        <v>85</v>
      </c>
      <c r="D2294" s="5" t="s">
        <v>97</v>
      </c>
      <c r="E2294" s="5" t="s">
        <v>73</v>
      </c>
      <c r="F2294" s="5"/>
      <c r="G2294" s="5" t="s">
        <v>9774</v>
      </c>
      <c r="H2294" s="131" t="s">
        <v>9806</v>
      </c>
      <c r="I2294" s="5" t="s">
        <v>113</v>
      </c>
      <c r="J2294" s="5">
        <v>2</v>
      </c>
      <c r="K2294" s="5">
        <v>49.8</v>
      </c>
      <c r="L2294" s="5">
        <v>24.9</v>
      </c>
      <c r="M2294" s="18">
        <v>24.9</v>
      </c>
      <c r="N2294" s="5" t="s">
        <v>91</v>
      </c>
      <c r="O2294" s="5"/>
      <c r="P2294" s="5"/>
      <c r="Q2294" s="5"/>
      <c r="R2294" s="5"/>
      <c r="S2294" s="5"/>
      <c r="T2294" s="5"/>
      <c r="U2294" s="5"/>
      <c r="V2294" s="5"/>
      <c r="W2294" s="5" t="s">
        <v>9807</v>
      </c>
      <c r="X2294" s="5" t="s">
        <v>9808</v>
      </c>
      <c r="Y2294" s="5" t="s">
        <v>9809</v>
      </c>
      <c r="Z2294" s="5" t="s">
        <v>9807</v>
      </c>
      <c r="AA2294" s="5">
        <v>49.8</v>
      </c>
      <c r="AB2294" s="5">
        <v>0</v>
      </c>
      <c r="AC2294" s="5"/>
      <c r="AD2294" s="5"/>
    </row>
    <row r="2295" spans="1:30" ht="16.95" customHeight="1" x14ac:dyDescent="0.3">
      <c r="A2295" s="3">
        <v>46082</v>
      </c>
      <c r="B2295" s="4">
        <v>46084</v>
      </c>
      <c r="C2295" s="5" t="s">
        <v>85</v>
      </c>
      <c r="D2295" s="5" t="s">
        <v>97</v>
      </c>
      <c r="E2295" s="5" t="s">
        <v>73</v>
      </c>
      <c r="F2295" s="5"/>
      <c r="G2295" s="5" t="s">
        <v>9774</v>
      </c>
      <c r="H2295" s="131" t="s">
        <v>9810</v>
      </c>
      <c r="I2295" s="5" t="s">
        <v>90</v>
      </c>
      <c r="J2295" s="5">
        <v>1</v>
      </c>
      <c r="K2295" s="5">
        <v>24.9</v>
      </c>
      <c r="L2295" s="5">
        <v>24.9</v>
      </c>
      <c r="M2295" s="18">
        <v>24.9</v>
      </c>
      <c r="N2295" s="5" t="s">
        <v>91</v>
      </c>
      <c r="O2295" s="5"/>
      <c r="P2295" s="5"/>
      <c r="Q2295" s="5"/>
      <c r="R2295" s="5"/>
      <c r="S2295" s="5"/>
      <c r="T2295" s="5"/>
      <c r="U2295" s="5"/>
      <c r="V2295" s="5"/>
      <c r="W2295" s="5" t="s">
        <v>9811</v>
      </c>
      <c r="X2295" s="5" t="s">
        <v>9812</v>
      </c>
      <c r="Y2295" s="5" t="s">
        <v>9813</v>
      </c>
      <c r="Z2295" s="5" t="s">
        <v>9811</v>
      </c>
      <c r="AA2295" s="5">
        <v>24.9</v>
      </c>
      <c r="AB2295" s="5">
        <v>0</v>
      </c>
      <c r="AC2295" s="5"/>
      <c r="AD2295" s="5"/>
    </row>
    <row r="2296" spans="1:30" ht="16.95" customHeight="1" x14ac:dyDescent="0.3">
      <c r="A2296" s="3">
        <v>46082</v>
      </c>
      <c r="B2296" s="4">
        <v>46084</v>
      </c>
      <c r="C2296" s="5" t="s">
        <v>85</v>
      </c>
      <c r="D2296" s="5" t="s">
        <v>97</v>
      </c>
      <c r="E2296" s="5" t="s">
        <v>73</v>
      </c>
      <c r="F2296" s="5"/>
      <c r="G2296" s="5" t="s">
        <v>9774</v>
      </c>
      <c r="H2296" s="131" t="s">
        <v>9814</v>
      </c>
      <c r="I2296" s="5" t="s">
        <v>185</v>
      </c>
      <c r="J2296" s="5">
        <v>6</v>
      </c>
      <c r="K2296" s="5">
        <v>53.4</v>
      </c>
      <c r="L2296" s="5">
        <v>8.9</v>
      </c>
      <c r="M2296" s="18">
        <v>8.9</v>
      </c>
      <c r="N2296" s="5" t="s">
        <v>91</v>
      </c>
      <c r="O2296" s="5"/>
      <c r="P2296" s="5"/>
      <c r="Q2296" s="5"/>
      <c r="R2296" s="5"/>
      <c r="S2296" s="5"/>
      <c r="T2296" s="5"/>
      <c r="U2296" s="5"/>
      <c r="V2296" s="5"/>
      <c r="W2296" s="5" t="s">
        <v>9815</v>
      </c>
      <c r="X2296" s="5" t="s">
        <v>9816</v>
      </c>
      <c r="Y2296" s="5" t="s">
        <v>9817</v>
      </c>
      <c r="Z2296" s="5" t="s">
        <v>9815</v>
      </c>
      <c r="AA2296" s="5">
        <v>53.4</v>
      </c>
      <c r="AB2296" s="5">
        <v>0</v>
      </c>
      <c r="AC2296" s="5"/>
      <c r="AD2296" s="5"/>
    </row>
    <row r="2297" spans="1:30" ht="16.95" customHeight="1" x14ac:dyDescent="0.3">
      <c r="A2297" s="3">
        <v>46082</v>
      </c>
      <c r="B2297" s="4">
        <v>46084</v>
      </c>
      <c r="C2297" s="5" t="s">
        <v>85</v>
      </c>
      <c r="D2297" s="5" t="s">
        <v>97</v>
      </c>
      <c r="E2297" s="5" t="s">
        <v>73</v>
      </c>
      <c r="F2297" s="5"/>
      <c r="G2297" s="5" t="s">
        <v>9774</v>
      </c>
      <c r="H2297" s="131" t="s">
        <v>9818</v>
      </c>
      <c r="I2297" s="5" t="s">
        <v>100</v>
      </c>
      <c r="J2297" s="5">
        <v>12</v>
      </c>
      <c r="K2297" s="5">
        <v>79.2</v>
      </c>
      <c r="L2297" s="5">
        <v>6.6</v>
      </c>
      <c r="M2297" s="18">
        <v>6.6</v>
      </c>
      <c r="N2297" s="5" t="s">
        <v>91</v>
      </c>
      <c r="O2297" s="5"/>
      <c r="P2297" s="5"/>
      <c r="Q2297" s="5"/>
      <c r="R2297" s="5"/>
      <c r="S2297" s="5"/>
      <c r="T2297" s="5"/>
      <c r="U2297" s="5"/>
      <c r="V2297" s="5"/>
      <c r="W2297" s="5" t="s">
        <v>9819</v>
      </c>
      <c r="X2297" s="5" t="s">
        <v>9820</v>
      </c>
      <c r="Y2297" s="5" t="s">
        <v>9821</v>
      </c>
      <c r="Z2297" s="5" t="s">
        <v>9819</v>
      </c>
      <c r="AA2297" s="5">
        <v>79.2</v>
      </c>
      <c r="AB2297" s="5">
        <v>0</v>
      </c>
      <c r="AC2297" s="5"/>
      <c r="AD2297" s="5"/>
    </row>
    <row r="2298" spans="1:30" ht="16.95" customHeight="1" x14ac:dyDescent="0.3">
      <c r="A2298" s="3">
        <v>46082</v>
      </c>
      <c r="B2298" s="4">
        <v>46084</v>
      </c>
      <c r="C2298" s="5" t="s">
        <v>85</v>
      </c>
      <c r="D2298" s="5" t="s">
        <v>97</v>
      </c>
      <c r="E2298" s="5" t="s">
        <v>73</v>
      </c>
      <c r="F2298" s="5"/>
      <c r="G2298" s="5" t="s">
        <v>9774</v>
      </c>
      <c r="H2298" s="131" t="s">
        <v>9822</v>
      </c>
      <c r="I2298" s="5" t="s">
        <v>100</v>
      </c>
      <c r="J2298" s="5">
        <v>6</v>
      </c>
      <c r="K2298" s="5">
        <v>39.6</v>
      </c>
      <c r="L2298" s="5">
        <v>6.6</v>
      </c>
      <c r="M2298" s="18">
        <v>6.6</v>
      </c>
      <c r="N2298" s="5" t="s">
        <v>91</v>
      </c>
      <c r="O2298" s="5"/>
      <c r="P2298" s="5"/>
      <c r="Q2298" s="5"/>
      <c r="R2298" s="5"/>
      <c r="S2298" s="5"/>
      <c r="T2298" s="5"/>
      <c r="U2298" s="5"/>
      <c r="V2298" s="5"/>
      <c r="W2298" s="5" t="s">
        <v>9823</v>
      </c>
      <c r="X2298" s="5" t="s">
        <v>9824</v>
      </c>
      <c r="Y2298" s="5" t="s">
        <v>9825</v>
      </c>
      <c r="Z2298" s="5" t="s">
        <v>9823</v>
      </c>
      <c r="AA2298" s="5">
        <v>39.6</v>
      </c>
      <c r="AB2298" s="5">
        <v>0</v>
      </c>
      <c r="AC2298" s="5"/>
      <c r="AD2298" s="5"/>
    </row>
    <row r="2299" spans="1:30" ht="16.95" customHeight="1" x14ac:dyDescent="0.3">
      <c r="A2299" s="3">
        <v>46082</v>
      </c>
      <c r="B2299" s="4">
        <v>46084</v>
      </c>
      <c r="C2299" s="5" t="s">
        <v>85</v>
      </c>
      <c r="D2299" s="5" t="s">
        <v>97</v>
      </c>
      <c r="E2299" s="5" t="s">
        <v>73</v>
      </c>
      <c r="F2299" s="5"/>
      <c r="G2299" s="5" t="s">
        <v>9774</v>
      </c>
      <c r="H2299" s="131" t="s">
        <v>9826</v>
      </c>
      <c r="I2299" s="5" t="s">
        <v>100</v>
      </c>
      <c r="J2299" s="5">
        <v>6</v>
      </c>
      <c r="K2299" s="5">
        <v>39.6</v>
      </c>
      <c r="L2299" s="5">
        <v>6.6</v>
      </c>
      <c r="M2299" s="18">
        <v>6.6</v>
      </c>
      <c r="N2299" s="5" t="s">
        <v>91</v>
      </c>
      <c r="O2299" s="5"/>
      <c r="P2299" s="5"/>
      <c r="Q2299" s="5"/>
      <c r="R2299" s="5"/>
      <c r="S2299" s="5"/>
      <c r="T2299" s="5"/>
      <c r="U2299" s="5"/>
      <c r="V2299" s="5"/>
      <c r="W2299" s="5" t="s">
        <v>9827</v>
      </c>
      <c r="X2299" s="5" t="s">
        <v>9828</v>
      </c>
      <c r="Y2299" s="5" t="s">
        <v>9829</v>
      </c>
      <c r="Z2299" s="5" t="s">
        <v>9827</v>
      </c>
      <c r="AA2299" s="5">
        <v>39.6</v>
      </c>
      <c r="AB2299" s="5">
        <v>0</v>
      </c>
      <c r="AC2299" s="5"/>
      <c r="AD2299" s="5"/>
    </row>
    <row r="2300" spans="1:30" ht="16.95" customHeight="1" x14ac:dyDescent="0.3">
      <c r="A2300" s="3">
        <v>46082</v>
      </c>
      <c r="B2300" s="4">
        <v>46084</v>
      </c>
      <c r="C2300" s="5" t="s">
        <v>85</v>
      </c>
      <c r="D2300" s="5" t="s">
        <v>97</v>
      </c>
      <c r="E2300" s="5" t="s">
        <v>73</v>
      </c>
      <c r="F2300" s="5"/>
      <c r="G2300" s="5" t="s">
        <v>9830</v>
      </c>
      <c r="H2300" s="131" t="s">
        <v>9831</v>
      </c>
      <c r="I2300" s="5" t="s">
        <v>100</v>
      </c>
      <c r="J2300" s="5">
        <v>12</v>
      </c>
      <c r="K2300" s="5">
        <v>79.2</v>
      </c>
      <c r="L2300" s="5">
        <v>6.6</v>
      </c>
      <c r="M2300" s="18">
        <v>6.6</v>
      </c>
      <c r="N2300" s="5" t="s">
        <v>91</v>
      </c>
      <c r="O2300" s="5"/>
      <c r="P2300" s="5"/>
      <c r="Q2300" s="5"/>
      <c r="R2300" s="5"/>
      <c r="S2300" s="5"/>
      <c r="T2300" s="5"/>
      <c r="U2300" s="5"/>
      <c r="V2300" s="5"/>
      <c r="W2300" s="5" t="s">
        <v>9832</v>
      </c>
      <c r="X2300" s="5" t="s">
        <v>9833</v>
      </c>
      <c r="Y2300" s="5" t="s">
        <v>9834</v>
      </c>
      <c r="Z2300" s="5" t="s">
        <v>9832</v>
      </c>
      <c r="AA2300" s="5">
        <v>79.2</v>
      </c>
      <c r="AB2300" s="5">
        <v>0</v>
      </c>
      <c r="AC2300" s="5"/>
      <c r="AD2300" s="5"/>
    </row>
    <row r="2301" spans="1:30" ht="16.95" customHeight="1" x14ac:dyDescent="0.3">
      <c r="A2301" s="3">
        <v>46082</v>
      </c>
      <c r="B2301" s="4">
        <v>46084</v>
      </c>
      <c r="C2301" s="5" t="s">
        <v>85</v>
      </c>
      <c r="D2301" s="5" t="s">
        <v>97</v>
      </c>
      <c r="E2301" s="5" t="s">
        <v>73</v>
      </c>
      <c r="F2301" s="5"/>
      <c r="G2301" s="5" t="s">
        <v>9830</v>
      </c>
      <c r="H2301" s="131" t="s">
        <v>9835</v>
      </c>
      <c r="I2301" s="5" t="s">
        <v>100</v>
      </c>
      <c r="J2301" s="5">
        <v>4</v>
      </c>
      <c r="K2301" s="5">
        <v>26.4</v>
      </c>
      <c r="L2301" s="5">
        <v>6.6</v>
      </c>
      <c r="M2301" s="18">
        <v>6.6</v>
      </c>
      <c r="N2301" s="5" t="s">
        <v>91</v>
      </c>
      <c r="O2301" s="5"/>
      <c r="P2301" s="5"/>
      <c r="Q2301" s="5"/>
      <c r="R2301" s="5"/>
      <c r="S2301" s="5"/>
      <c r="T2301" s="5"/>
      <c r="U2301" s="5"/>
      <c r="V2301" s="5"/>
      <c r="W2301" s="5" t="s">
        <v>9836</v>
      </c>
      <c r="X2301" s="5" t="s">
        <v>9837</v>
      </c>
      <c r="Y2301" s="5" t="s">
        <v>9838</v>
      </c>
      <c r="Z2301" s="5" t="s">
        <v>9836</v>
      </c>
      <c r="AA2301" s="5">
        <v>26.4</v>
      </c>
      <c r="AB2301" s="5">
        <v>0</v>
      </c>
      <c r="AC2301" s="5"/>
      <c r="AD2301" s="5"/>
    </row>
    <row r="2302" spans="1:30" ht="16.95" customHeight="1" x14ac:dyDescent="0.3">
      <c r="A2302" s="3">
        <v>46082</v>
      </c>
      <c r="B2302" s="4">
        <v>46084</v>
      </c>
      <c r="C2302" s="5" t="s">
        <v>85</v>
      </c>
      <c r="D2302" s="5" t="s">
        <v>97</v>
      </c>
      <c r="E2302" s="5" t="s">
        <v>73</v>
      </c>
      <c r="F2302" s="5"/>
      <c r="G2302" s="5" t="s">
        <v>9830</v>
      </c>
      <c r="H2302" s="131" t="s">
        <v>9839</v>
      </c>
      <c r="I2302" s="5" t="s">
        <v>100</v>
      </c>
      <c r="J2302" s="5">
        <v>12</v>
      </c>
      <c r="K2302" s="5">
        <v>79.2</v>
      </c>
      <c r="L2302" s="5">
        <v>6.6</v>
      </c>
      <c r="M2302" s="18">
        <v>6.6</v>
      </c>
      <c r="N2302" s="5" t="s">
        <v>91</v>
      </c>
      <c r="O2302" s="5"/>
      <c r="P2302" s="5"/>
      <c r="Q2302" s="5"/>
      <c r="R2302" s="5"/>
      <c r="S2302" s="5"/>
      <c r="T2302" s="5"/>
      <c r="U2302" s="5"/>
      <c r="V2302" s="5"/>
      <c r="W2302" s="5" t="s">
        <v>9840</v>
      </c>
      <c r="X2302" s="5" t="s">
        <v>9841</v>
      </c>
      <c r="Y2302" s="5" t="s">
        <v>9842</v>
      </c>
      <c r="Z2302" s="5" t="s">
        <v>9840</v>
      </c>
      <c r="AA2302" s="5">
        <v>79.2</v>
      </c>
      <c r="AB2302" s="5">
        <v>0</v>
      </c>
      <c r="AC2302" s="5"/>
      <c r="AD2302" s="5"/>
    </row>
    <row r="2303" spans="1:30" ht="16.95" customHeight="1" x14ac:dyDescent="0.3">
      <c r="A2303" s="3">
        <v>46082</v>
      </c>
      <c r="B2303" s="4">
        <v>46084</v>
      </c>
      <c r="C2303" s="5" t="s">
        <v>85</v>
      </c>
      <c r="D2303" s="5" t="s">
        <v>97</v>
      </c>
      <c r="E2303" s="5" t="s">
        <v>73</v>
      </c>
      <c r="F2303" s="5"/>
      <c r="G2303" s="5" t="s">
        <v>9830</v>
      </c>
      <c r="H2303" s="131" t="s">
        <v>9843</v>
      </c>
      <c r="I2303" s="5" t="s">
        <v>100</v>
      </c>
      <c r="J2303" s="5">
        <v>12</v>
      </c>
      <c r="K2303" s="5">
        <v>79.2</v>
      </c>
      <c r="L2303" s="5">
        <v>6.6</v>
      </c>
      <c r="M2303" s="18">
        <v>6.6</v>
      </c>
      <c r="N2303" s="5" t="s">
        <v>91</v>
      </c>
      <c r="O2303" s="5"/>
      <c r="P2303" s="5"/>
      <c r="Q2303" s="5"/>
      <c r="R2303" s="5"/>
      <c r="S2303" s="5"/>
      <c r="T2303" s="5"/>
      <c r="U2303" s="5"/>
      <c r="V2303" s="5"/>
      <c r="W2303" s="5" t="s">
        <v>9844</v>
      </c>
      <c r="X2303" s="5" t="s">
        <v>9845</v>
      </c>
      <c r="Y2303" s="5" t="s">
        <v>9846</v>
      </c>
      <c r="Z2303" s="5" t="s">
        <v>9844</v>
      </c>
      <c r="AA2303" s="5">
        <v>79.2</v>
      </c>
      <c r="AB2303" s="5">
        <v>0</v>
      </c>
      <c r="AC2303" s="5"/>
      <c r="AD2303" s="5"/>
    </row>
    <row r="2304" spans="1:30" ht="16.95" customHeight="1" x14ac:dyDescent="0.3">
      <c r="A2304" s="3">
        <v>46082</v>
      </c>
      <c r="B2304" s="4">
        <v>46084</v>
      </c>
      <c r="C2304" s="5" t="s">
        <v>85</v>
      </c>
      <c r="D2304" s="5" t="s">
        <v>97</v>
      </c>
      <c r="E2304" s="5" t="s">
        <v>73</v>
      </c>
      <c r="F2304" s="5"/>
      <c r="G2304" s="5" t="s">
        <v>9830</v>
      </c>
      <c r="H2304" s="131" t="s">
        <v>9847</v>
      </c>
      <c r="I2304" s="5" t="s">
        <v>100</v>
      </c>
      <c r="J2304" s="5">
        <v>4</v>
      </c>
      <c r="K2304" s="5">
        <v>26.4</v>
      </c>
      <c r="L2304" s="5">
        <v>6.6</v>
      </c>
      <c r="M2304" s="18">
        <v>6.6</v>
      </c>
      <c r="N2304" s="5" t="s">
        <v>91</v>
      </c>
      <c r="O2304" s="5"/>
      <c r="P2304" s="5"/>
      <c r="Q2304" s="5"/>
      <c r="R2304" s="5"/>
      <c r="S2304" s="5"/>
      <c r="T2304" s="5"/>
      <c r="U2304" s="5"/>
      <c r="V2304" s="5"/>
      <c r="W2304" s="5" t="s">
        <v>9848</v>
      </c>
      <c r="X2304" s="5" t="s">
        <v>9849</v>
      </c>
      <c r="Y2304" s="5" t="s">
        <v>9850</v>
      </c>
      <c r="Z2304" s="5" t="s">
        <v>9848</v>
      </c>
      <c r="AA2304" s="5">
        <v>26.4</v>
      </c>
      <c r="AB2304" s="5">
        <v>0</v>
      </c>
      <c r="AC2304" s="5"/>
      <c r="AD2304" s="5"/>
    </row>
    <row r="2305" spans="1:30" ht="16.95" customHeight="1" x14ac:dyDescent="0.3">
      <c r="A2305" s="3">
        <v>46082</v>
      </c>
      <c r="B2305" s="4">
        <v>46084</v>
      </c>
      <c r="C2305" s="5" t="s">
        <v>85</v>
      </c>
      <c r="D2305" s="5" t="s">
        <v>97</v>
      </c>
      <c r="E2305" s="5" t="s">
        <v>73</v>
      </c>
      <c r="F2305" s="5"/>
      <c r="G2305" s="5" t="s">
        <v>9830</v>
      </c>
      <c r="H2305" s="131" t="s">
        <v>9851</v>
      </c>
      <c r="I2305" s="5" t="s">
        <v>90</v>
      </c>
      <c r="J2305" s="5">
        <v>2</v>
      </c>
      <c r="K2305" s="5">
        <v>49.8</v>
      </c>
      <c r="L2305" s="5">
        <v>24.9</v>
      </c>
      <c r="M2305" s="18">
        <v>24.9</v>
      </c>
      <c r="N2305" s="5" t="s">
        <v>91</v>
      </c>
      <c r="O2305" s="5"/>
      <c r="P2305" s="5"/>
      <c r="Q2305" s="5"/>
      <c r="R2305" s="5"/>
      <c r="S2305" s="5"/>
      <c r="T2305" s="5"/>
      <c r="U2305" s="5"/>
      <c r="V2305" s="5"/>
      <c r="W2305" s="5" t="s">
        <v>9852</v>
      </c>
      <c r="X2305" s="5" t="s">
        <v>9853</v>
      </c>
      <c r="Y2305" s="5" t="s">
        <v>9854</v>
      </c>
      <c r="Z2305" s="5" t="s">
        <v>9852</v>
      </c>
      <c r="AA2305" s="5">
        <v>49.8</v>
      </c>
      <c r="AB2305" s="5">
        <v>0</v>
      </c>
      <c r="AC2305" s="5"/>
      <c r="AD2305" s="5"/>
    </row>
    <row r="2306" spans="1:30" ht="16.95" customHeight="1" x14ac:dyDescent="0.3">
      <c r="A2306" s="3">
        <v>46082</v>
      </c>
      <c r="B2306" s="4">
        <v>46084</v>
      </c>
      <c r="C2306" s="5" t="s">
        <v>85</v>
      </c>
      <c r="D2306" s="5" t="s">
        <v>97</v>
      </c>
      <c r="E2306" s="5" t="s">
        <v>73</v>
      </c>
      <c r="F2306" s="5"/>
      <c r="G2306" s="5" t="s">
        <v>9830</v>
      </c>
      <c r="H2306" s="131" t="s">
        <v>9855</v>
      </c>
      <c r="I2306" s="5" t="s">
        <v>90</v>
      </c>
      <c r="J2306" s="5">
        <v>1</v>
      </c>
      <c r="K2306" s="5">
        <v>24.9</v>
      </c>
      <c r="L2306" s="5">
        <v>24.9</v>
      </c>
      <c r="M2306" s="18">
        <v>24.9</v>
      </c>
      <c r="N2306" s="5" t="s">
        <v>91</v>
      </c>
      <c r="O2306" s="5"/>
      <c r="P2306" s="5"/>
      <c r="Q2306" s="5"/>
      <c r="R2306" s="5"/>
      <c r="S2306" s="5"/>
      <c r="T2306" s="5"/>
      <c r="U2306" s="5"/>
      <c r="V2306" s="5"/>
      <c r="W2306" s="5" t="s">
        <v>9856</v>
      </c>
      <c r="X2306" s="5" t="s">
        <v>9857</v>
      </c>
      <c r="Y2306" s="5" t="s">
        <v>6260</v>
      </c>
      <c r="Z2306" s="5" t="s">
        <v>9856</v>
      </c>
      <c r="AA2306" s="5">
        <v>24.9</v>
      </c>
      <c r="AB2306" s="5">
        <v>0</v>
      </c>
      <c r="AC2306" s="5"/>
      <c r="AD2306" s="5"/>
    </row>
    <row r="2307" spans="1:30" ht="16.95" customHeight="1" x14ac:dyDescent="0.3">
      <c r="A2307" s="3">
        <v>46082</v>
      </c>
      <c r="B2307" s="4">
        <v>46084</v>
      </c>
      <c r="C2307" s="5" t="s">
        <v>85</v>
      </c>
      <c r="D2307" s="5" t="s">
        <v>97</v>
      </c>
      <c r="E2307" s="5" t="s">
        <v>73</v>
      </c>
      <c r="F2307" s="5"/>
      <c r="G2307" s="5" t="s">
        <v>9830</v>
      </c>
      <c r="H2307" s="131" t="s">
        <v>9858</v>
      </c>
      <c r="I2307" s="5" t="s">
        <v>185</v>
      </c>
      <c r="J2307" s="5">
        <v>6</v>
      </c>
      <c r="K2307" s="5">
        <v>53.4</v>
      </c>
      <c r="L2307" s="5">
        <v>8.9</v>
      </c>
      <c r="M2307" s="18">
        <v>8.9</v>
      </c>
      <c r="N2307" s="5" t="s">
        <v>91</v>
      </c>
      <c r="O2307" s="5"/>
      <c r="P2307" s="5"/>
      <c r="Q2307" s="5"/>
      <c r="R2307" s="5"/>
      <c r="S2307" s="5"/>
      <c r="T2307" s="5"/>
      <c r="U2307" s="5"/>
      <c r="V2307" s="5"/>
      <c r="W2307" s="5" t="s">
        <v>9859</v>
      </c>
      <c r="X2307" s="5" t="s">
        <v>9816</v>
      </c>
      <c r="Y2307" s="5" t="s">
        <v>9817</v>
      </c>
      <c r="Z2307" s="5" t="s">
        <v>9859</v>
      </c>
      <c r="AA2307" s="5">
        <v>53.4</v>
      </c>
      <c r="AB2307" s="5">
        <v>0</v>
      </c>
      <c r="AC2307" s="5"/>
      <c r="AD2307" s="5"/>
    </row>
    <row r="2308" spans="1:30" ht="16.95" customHeight="1" x14ac:dyDescent="0.3">
      <c r="A2308" s="3">
        <v>46082</v>
      </c>
      <c r="B2308" s="4">
        <v>46084</v>
      </c>
      <c r="C2308" s="5" t="s">
        <v>85</v>
      </c>
      <c r="D2308" s="5" t="s">
        <v>97</v>
      </c>
      <c r="E2308" s="5" t="s">
        <v>73</v>
      </c>
      <c r="F2308" s="5"/>
      <c r="G2308" s="5" t="s">
        <v>9830</v>
      </c>
      <c r="H2308" s="131" t="s">
        <v>9860</v>
      </c>
      <c r="I2308" s="5" t="s">
        <v>100</v>
      </c>
      <c r="J2308" s="5">
        <v>12</v>
      </c>
      <c r="K2308" s="5">
        <v>79.2</v>
      </c>
      <c r="L2308" s="5">
        <v>6.6</v>
      </c>
      <c r="M2308" s="18">
        <v>6.6</v>
      </c>
      <c r="N2308" s="5" t="s">
        <v>91</v>
      </c>
      <c r="O2308" s="5"/>
      <c r="P2308" s="5"/>
      <c r="Q2308" s="5"/>
      <c r="R2308" s="5"/>
      <c r="S2308" s="5"/>
      <c r="T2308" s="5"/>
      <c r="U2308" s="5"/>
      <c r="V2308" s="5"/>
      <c r="W2308" s="5" t="s">
        <v>9861</v>
      </c>
      <c r="X2308" s="5" t="s">
        <v>9862</v>
      </c>
      <c r="Y2308" s="5" t="s">
        <v>9863</v>
      </c>
      <c r="Z2308" s="5" t="s">
        <v>9861</v>
      </c>
      <c r="AA2308" s="5">
        <v>79.2</v>
      </c>
      <c r="AB2308" s="5">
        <v>0</v>
      </c>
      <c r="AC2308" s="5"/>
      <c r="AD2308" s="5"/>
    </row>
    <row r="2309" spans="1:30" ht="16.95" customHeight="1" x14ac:dyDescent="0.3">
      <c r="A2309" s="3">
        <v>46082</v>
      </c>
      <c r="B2309" s="4">
        <v>46084</v>
      </c>
      <c r="C2309" s="5" t="s">
        <v>521</v>
      </c>
      <c r="D2309" s="5" t="s">
        <v>6664</v>
      </c>
      <c r="E2309" s="5" t="s">
        <v>73</v>
      </c>
      <c r="F2309" s="5"/>
      <c r="G2309" s="5" t="s">
        <v>875</v>
      </c>
      <c r="H2309" s="131" t="s">
        <v>9864</v>
      </c>
      <c r="I2309" s="5" t="s">
        <v>100</v>
      </c>
      <c r="J2309" s="5">
        <v>12</v>
      </c>
      <c r="K2309" s="5">
        <v>79.2</v>
      </c>
      <c r="L2309" s="5">
        <v>6.6</v>
      </c>
      <c r="M2309" s="18">
        <v>6.6</v>
      </c>
      <c r="N2309" s="5" t="s">
        <v>91</v>
      </c>
      <c r="O2309" s="5"/>
      <c r="P2309" s="5"/>
      <c r="Q2309" s="5"/>
      <c r="R2309" s="5"/>
      <c r="S2309" s="5"/>
      <c r="T2309" s="5"/>
      <c r="U2309" s="5"/>
      <c r="V2309" s="5"/>
      <c r="W2309" s="5" t="s">
        <v>9865</v>
      </c>
      <c r="X2309" s="5" t="s">
        <v>9866</v>
      </c>
      <c r="Y2309" s="5" t="s">
        <v>9867</v>
      </c>
      <c r="Z2309" s="5" t="s">
        <v>9865</v>
      </c>
      <c r="AA2309" s="5">
        <v>79.2</v>
      </c>
      <c r="AB2309" s="5">
        <v>0</v>
      </c>
      <c r="AC2309" s="5"/>
      <c r="AD2309" s="5"/>
    </row>
    <row r="2310" spans="1:30" ht="16.95" customHeight="1" x14ac:dyDescent="0.3">
      <c r="A2310" s="3">
        <v>46082</v>
      </c>
      <c r="B2310" s="4">
        <v>46084</v>
      </c>
      <c r="C2310" s="5" t="s">
        <v>521</v>
      </c>
      <c r="D2310" s="5" t="s">
        <v>6664</v>
      </c>
      <c r="E2310" s="5" t="s">
        <v>73</v>
      </c>
      <c r="F2310" s="5"/>
      <c r="G2310" s="5" t="s">
        <v>875</v>
      </c>
      <c r="H2310" s="131" t="s">
        <v>9868</v>
      </c>
      <c r="I2310" s="5" t="s">
        <v>100</v>
      </c>
      <c r="J2310" s="5">
        <v>12</v>
      </c>
      <c r="K2310" s="5">
        <v>79.2</v>
      </c>
      <c r="L2310" s="5">
        <v>6.6</v>
      </c>
      <c r="M2310" s="18">
        <v>6.6</v>
      </c>
      <c r="N2310" s="5" t="s">
        <v>91</v>
      </c>
      <c r="O2310" s="5"/>
      <c r="P2310" s="5"/>
      <c r="Q2310" s="5"/>
      <c r="R2310" s="5"/>
      <c r="S2310" s="5"/>
      <c r="T2310" s="5"/>
      <c r="U2310" s="5"/>
      <c r="V2310" s="5"/>
      <c r="W2310" s="5" t="s">
        <v>9869</v>
      </c>
      <c r="X2310" s="5" t="s">
        <v>9870</v>
      </c>
      <c r="Y2310" s="5" t="s">
        <v>9871</v>
      </c>
      <c r="Z2310" s="5" t="s">
        <v>9869</v>
      </c>
      <c r="AA2310" s="5">
        <v>79.2</v>
      </c>
      <c r="AB2310" s="5">
        <v>0</v>
      </c>
      <c r="AC2310" s="5"/>
      <c r="AD2310" s="5"/>
    </row>
    <row r="2311" spans="1:30" ht="16.95" customHeight="1" x14ac:dyDescent="0.3">
      <c r="A2311" s="3">
        <v>46082</v>
      </c>
      <c r="B2311" s="4">
        <v>46084</v>
      </c>
      <c r="C2311" s="5" t="s">
        <v>7355</v>
      </c>
      <c r="D2311" s="5" t="s">
        <v>72</v>
      </c>
      <c r="E2311" s="5" t="s">
        <v>73</v>
      </c>
      <c r="F2311" s="5"/>
      <c r="G2311" s="5" t="s">
        <v>9872</v>
      </c>
      <c r="H2311" s="131" t="s">
        <v>9873</v>
      </c>
      <c r="I2311" s="5" t="s">
        <v>144</v>
      </c>
      <c r="J2311" s="5">
        <v>2</v>
      </c>
      <c r="K2311" s="5">
        <v>30.16</v>
      </c>
      <c r="L2311" s="5">
        <v>9.9</v>
      </c>
      <c r="M2311" s="18">
        <v>15.08</v>
      </c>
      <c r="N2311" s="5" t="s">
        <v>91</v>
      </c>
      <c r="O2311" s="5"/>
      <c r="P2311" s="5"/>
      <c r="Q2311" s="5"/>
      <c r="R2311" s="5"/>
      <c r="S2311" s="5"/>
      <c r="T2311" s="5"/>
      <c r="U2311" s="5"/>
      <c r="V2311" s="5"/>
      <c r="W2311" s="5" t="s">
        <v>9874</v>
      </c>
      <c r="X2311" s="5" t="s">
        <v>9875</v>
      </c>
      <c r="Y2311" s="5" t="s">
        <v>9876</v>
      </c>
      <c r="Z2311" s="5" t="s">
        <v>9874</v>
      </c>
      <c r="AA2311" s="5">
        <v>19.8</v>
      </c>
      <c r="AB2311" s="5">
        <v>10.36</v>
      </c>
      <c r="AC2311" s="5"/>
      <c r="AD2311" s="5"/>
    </row>
    <row r="2312" spans="1:30" ht="16.95" customHeight="1" x14ac:dyDescent="0.3">
      <c r="A2312" s="3">
        <v>46082</v>
      </c>
      <c r="B2312" s="4">
        <v>46084</v>
      </c>
      <c r="C2312" s="5" t="s">
        <v>7355</v>
      </c>
      <c r="D2312" s="5" t="s">
        <v>72</v>
      </c>
      <c r="E2312" s="5" t="s">
        <v>73</v>
      </c>
      <c r="F2312" s="5"/>
      <c r="G2312" s="5" t="s">
        <v>9872</v>
      </c>
      <c r="H2312" s="131" t="s">
        <v>9877</v>
      </c>
      <c r="I2312" s="5" t="s">
        <v>144</v>
      </c>
      <c r="J2312" s="5">
        <v>5</v>
      </c>
      <c r="K2312" s="5">
        <v>61.92</v>
      </c>
      <c r="L2312" s="5">
        <v>9.9</v>
      </c>
      <c r="M2312" s="18">
        <v>12.384</v>
      </c>
      <c r="N2312" s="5" t="s">
        <v>91</v>
      </c>
      <c r="O2312" s="5"/>
      <c r="P2312" s="5"/>
      <c r="Q2312" s="5"/>
      <c r="R2312" s="5"/>
      <c r="S2312" s="5"/>
      <c r="T2312" s="5"/>
      <c r="U2312" s="5"/>
      <c r="V2312" s="5"/>
      <c r="W2312" s="5" t="s">
        <v>9878</v>
      </c>
      <c r="X2312" s="5" t="s">
        <v>9879</v>
      </c>
      <c r="Y2312" s="5" t="s">
        <v>9880</v>
      </c>
      <c r="Z2312" s="5" t="s">
        <v>9878</v>
      </c>
      <c r="AA2312" s="5">
        <v>49.5</v>
      </c>
      <c r="AB2312" s="5">
        <v>12.42</v>
      </c>
      <c r="AC2312" s="5"/>
      <c r="AD2312" s="5"/>
    </row>
    <row r="2313" spans="1:30" ht="16.95" customHeight="1" x14ac:dyDescent="0.3">
      <c r="A2313" s="3">
        <v>46082</v>
      </c>
      <c r="B2313" s="4">
        <v>46084</v>
      </c>
      <c r="C2313" s="5" t="s">
        <v>7355</v>
      </c>
      <c r="D2313" s="5" t="s">
        <v>72</v>
      </c>
      <c r="E2313" s="5" t="s">
        <v>73</v>
      </c>
      <c r="F2313" s="5"/>
      <c r="G2313" s="5" t="s">
        <v>9872</v>
      </c>
      <c r="H2313" s="131" t="s">
        <v>9881</v>
      </c>
      <c r="I2313" s="5" t="s">
        <v>144</v>
      </c>
      <c r="J2313" s="5">
        <v>5</v>
      </c>
      <c r="K2313" s="5">
        <v>61.92</v>
      </c>
      <c r="L2313" s="5">
        <v>9.9</v>
      </c>
      <c r="M2313" s="18">
        <v>12.384</v>
      </c>
      <c r="N2313" s="5" t="s">
        <v>91</v>
      </c>
      <c r="O2313" s="5"/>
      <c r="P2313" s="5"/>
      <c r="Q2313" s="5"/>
      <c r="R2313" s="5"/>
      <c r="S2313" s="5"/>
      <c r="T2313" s="5"/>
      <c r="U2313" s="5"/>
      <c r="V2313" s="5"/>
      <c r="W2313" s="5" t="s">
        <v>9882</v>
      </c>
      <c r="X2313" s="5" t="s">
        <v>9883</v>
      </c>
      <c r="Y2313" s="5" t="s">
        <v>9880</v>
      </c>
      <c r="Z2313" s="5" t="s">
        <v>9882</v>
      </c>
      <c r="AA2313" s="5">
        <v>49.5</v>
      </c>
      <c r="AB2313" s="5">
        <v>12.42</v>
      </c>
      <c r="AC2313" s="5"/>
      <c r="AD2313" s="5"/>
    </row>
    <row r="2314" spans="1:30" ht="16.95" customHeight="1" x14ac:dyDescent="0.3">
      <c r="A2314" s="3">
        <v>46082</v>
      </c>
      <c r="B2314" s="4">
        <v>46084</v>
      </c>
      <c r="C2314" s="5" t="s">
        <v>148</v>
      </c>
      <c r="D2314" s="5" t="s">
        <v>6435</v>
      </c>
      <c r="E2314" s="5" t="s">
        <v>73</v>
      </c>
      <c r="F2314" s="5"/>
      <c r="G2314" s="5" t="s">
        <v>9884</v>
      </c>
      <c r="H2314" s="131" t="s">
        <v>9885</v>
      </c>
      <c r="I2314" s="5" t="s">
        <v>100</v>
      </c>
      <c r="J2314" s="5">
        <v>12</v>
      </c>
      <c r="K2314" s="5">
        <v>82.8</v>
      </c>
      <c r="L2314" s="5">
        <v>6.6</v>
      </c>
      <c r="M2314" s="18">
        <v>6.9</v>
      </c>
      <c r="N2314" s="5" t="s">
        <v>91</v>
      </c>
      <c r="O2314" s="5"/>
      <c r="P2314" s="5"/>
      <c r="Q2314" s="5"/>
      <c r="R2314" s="5"/>
      <c r="S2314" s="5"/>
      <c r="T2314" s="5"/>
      <c r="U2314" s="5"/>
      <c r="V2314" s="5"/>
      <c r="W2314" s="5" t="s">
        <v>9886</v>
      </c>
      <c r="X2314" s="5" t="s">
        <v>9887</v>
      </c>
      <c r="Y2314" s="5" t="s">
        <v>9888</v>
      </c>
      <c r="Z2314" s="5" t="s">
        <v>9886</v>
      </c>
      <c r="AA2314" s="5">
        <v>79.2</v>
      </c>
      <c r="AB2314" s="5">
        <v>3.6000000000000099</v>
      </c>
      <c r="AC2314" s="5"/>
      <c r="AD2314" s="5"/>
    </row>
    <row r="2315" spans="1:30" ht="16.95" customHeight="1" x14ac:dyDescent="0.3">
      <c r="A2315" s="3">
        <v>46082</v>
      </c>
      <c r="B2315" s="4">
        <v>46084</v>
      </c>
      <c r="C2315" s="5" t="s">
        <v>148</v>
      </c>
      <c r="D2315" s="5" t="s">
        <v>6435</v>
      </c>
      <c r="E2315" s="5" t="s">
        <v>73</v>
      </c>
      <c r="F2315" s="5"/>
      <c r="G2315" s="5" t="s">
        <v>9884</v>
      </c>
      <c r="H2315" s="131" t="s">
        <v>9889</v>
      </c>
      <c r="I2315" s="5" t="s">
        <v>100</v>
      </c>
      <c r="J2315" s="5">
        <v>4</v>
      </c>
      <c r="K2315" s="5">
        <v>29.8</v>
      </c>
      <c r="L2315" s="5">
        <v>6.6</v>
      </c>
      <c r="M2315" s="18">
        <v>7.45</v>
      </c>
      <c r="N2315" s="5" t="s">
        <v>91</v>
      </c>
      <c r="O2315" s="5"/>
      <c r="P2315" s="5"/>
      <c r="Q2315" s="5"/>
      <c r="R2315" s="5"/>
      <c r="S2315" s="5"/>
      <c r="T2315" s="5"/>
      <c r="U2315" s="5"/>
      <c r="V2315" s="5"/>
      <c r="W2315" s="5" t="s">
        <v>9890</v>
      </c>
      <c r="X2315" s="5" t="s">
        <v>9891</v>
      </c>
      <c r="Y2315" s="5" t="s">
        <v>9892</v>
      </c>
      <c r="Z2315" s="5" t="s">
        <v>9890</v>
      </c>
      <c r="AA2315" s="5">
        <v>26.4</v>
      </c>
      <c r="AB2315" s="5">
        <v>3.4</v>
      </c>
      <c r="AC2315" s="5"/>
      <c r="AD2315" s="5"/>
    </row>
    <row r="2316" spans="1:30" ht="16.95" customHeight="1" x14ac:dyDescent="0.3">
      <c r="A2316" s="3">
        <v>46082</v>
      </c>
      <c r="B2316" s="4">
        <v>46084</v>
      </c>
      <c r="C2316" s="5" t="s">
        <v>148</v>
      </c>
      <c r="D2316" s="5" t="s">
        <v>6435</v>
      </c>
      <c r="E2316" s="5" t="s">
        <v>73</v>
      </c>
      <c r="F2316" s="5"/>
      <c r="G2316" s="5" t="s">
        <v>9884</v>
      </c>
      <c r="H2316" s="131" t="s">
        <v>9893</v>
      </c>
      <c r="I2316" s="5" t="s">
        <v>100</v>
      </c>
      <c r="J2316" s="5">
        <v>8</v>
      </c>
      <c r="K2316" s="5">
        <v>52.8</v>
      </c>
      <c r="L2316" s="5">
        <v>6.6</v>
      </c>
      <c r="M2316" s="18">
        <v>6.6</v>
      </c>
      <c r="N2316" s="5" t="s">
        <v>91</v>
      </c>
      <c r="O2316" s="5"/>
      <c r="P2316" s="5"/>
      <c r="Q2316" s="5"/>
      <c r="R2316" s="5"/>
      <c r="S2316" s="5"/>
      <c r="T2316" s="5"/>
      <c r="U2316" s="5"/>
      <c r="V2316" s="5"/>
      <c r="W2316" s="5" t="s">
        <v>9894</v>
      </c>
      <c r="X2316" s="5" t="s">
        <v>9895</v>
      </c>
      <c r="Y2316" s="5" t="s">
        <v>9896</v>
      </c>
      <c r="Z2316" s="5" t="s">
        <v>9894</v>
      </c>
      <c r="AA2316" s="5">
        <v>52.8</v>
      </c>
      <c r="AB2316" s="5">
        <v>0</v>
      </c>
      <c r="AC2316" s="5"/>
      <c r="AD2316" s="5"/>
    </row>
    <row r="2317" spans="1:30" ht="16.95" customHeight="1" x14ac:dyDescent="0.3">
      <c r="A2317" s="3">
        <v>46082</v>
      </c>
      <c r="B2317" s="4">
        <v>46084</v>
      </c>
      <c r="C2317" s="5" t="s">
        <v>148</v>
      </c>
      <c r="D2317" s="5" t="s">
        <v>6435</v>
      </c>
      <c r="E2317" s="5" t="s">
        <v>73</v>
      </c>
      <c r="F2317" s="5"/>
      <c r="G2317" s="5" t="s">
        <v>9884</v>
      </c>
      <c r="H2317" s="131" t="s">
        <v>9897</v>
      </c>
      <c r="I2317" s="5" t="s">
        <v>100</v>
      </c>
      <c r="J2317" s="5">
        <v>12</v>
      </c>
      <c r="K2317" s="5">
        <v>82.8</v>
      </c>
      <c r="L2317" s="5">
        <v>6.6</v>
      </c>
      <c r="M2317" s="18">
        <v>6.9</v>
      </c>
      <c r="N2317" s="5" t="s">
        <v>91</v>
      </c>
      <c r="O2317" s="5"/>
      <c r="P2317" s="5"/>
      <c r="Q2317" s="5"/>
      <c r="R2317" s="5"/>
      <c r="S2317" s="5"/>
      <c r="T2317" s="5"/>
      <c r="U2317" s="5"/>
      <c r="V2317" s="5"/>
      <c r="W2317" s="5" t="s">
        <v>9898</v>
      </c>
      <c r="X2317" s="5" t="s">
        <v>9899</v>
      </c>
      <c r="Y2317" s="5" t="s">
        <v>9717</v>
      </c>
      <c r="Z2317" s="5" t="s">
        <v>9898</v>
      </c>
      <c r="AA2317" s="5">
        <v>79.2</v>
      </c>
      <c r="AB2317" s="5">
        <v>3.6000000000000099</v>
      </c>
      <c r="AC2317" s="5"/>
      <c r="AD2317" s="5"/>
    </row>
    <row r="2318" spans="1:30" ht="16.95" customHeight="1" x14ac:dyDescent="0.3">
      <c r="A2318" s="3">
        <v>46082</v>
      </c>
      <c r="B2318" s="4">
        <v>46084</v>
      </c>
      <c r="C2318" s="5" t="s">
        <v>148</v>
      </c>
      <c r="D2318" s="5" t="s">
        <v>6435</v>
      </c>
      <c r="E2318" s="5" t="s">
        <v>73</v>
      </c>
      <c r="F2318" s="5"/>
      <c r="G2318" s="5" t="s">
        <v>9884</v>
      </c>
      <c r="H2318" s="131" t="s">
        <v>9900</v>
      </c>
      <c r="I2318" s="5" t="s">
        <v>100</v>
      </c>
      <c r="J2318" s="5">
        <v>4</v>
      </c>
      <c r="K2318" s="5">
        <v>29.8</v>
      </c>
      <c r="L2318" s="5">
        <v>6.6</v>
      </c>
      <c r="M2318" s="18">
        <v>7.45</v>
      </c>
      <c r="N2318" s="5" t="s">
        <v>91</v>
      </c>
      <c r="O2318" s="5"/>
      <c r="P2318" s="5"/>
      <c r="Q2318" s="5"/>
      <c r="R2318" s="5"/>
      <c r="S2318" s="5"/>
      <c r="T2318" s="5"/>
      <c r="U2318" s="5"/>
      <c r="V2318" s="5"/>
      <c r="W2318" s="5" t="s">
        <v>9901</v>
      </c>
      <c r="X2318" s="5" t="s">
        <v>9902</v>
      </c>
      <c r="Y2318" s="5" t="s">
        <v>9903</v>
      </c>
      <c r="Z2318" s="5" t="s">
        <v>9901</v>
      </c>
      <c r="AA2318" s="5">
        <v>26.4</v>
      </c>
      <c r="AB2318" s="5">
        <v>3.4</v>
      </c>
      <c r="AC2318" s="5"/>
      <c r="AD2318" s="5"/>
    </row>
    <row r="2319" spans="1:30" ht="16.95" customHeight="1" x14ac:dyDescent="0.3">
      <c r="A2319" s="3">
        <v>46082</v>
      </c>
      <c r="B2319" s="4">
        <v>46084</v>
      </c>
      <c r="C2319" s="5" t="s">
        <v>148</v>
      </c>
      <c r="D2319" s="5" t="s">
        <v>6435</v>
      </c>
      <c r="E2319" s="5" t="s">
        <v>73</v>
      </c>
      <c r="F2319" s="5"/>
      <c r="G2319" s="5" t="s">
        <v>9884</v>
      </c>
      <c r="H2319" s="131" t="s">
        <v>9904</v>
      </c>
      <c r="I2319" s="5" t="s">
        <v>100</v>
      </c>
      <c r="J2319" s="5">
        <v>12</v>
      </c>
      <c r="K2319" s="5">
        <v>79.8</v>
      </c>
      <c r="L2319" s="5">
        <v>6.6</v>
      </c>
      <c r="M2319" s="18">
        <v>6.65</v>
      </c>
      <c r="N2319" s="5" t="s">
        <v>91</v>
      </c>
      <c r="O2319" s="5"/>
      <c r="P2319" s="5"/>
      <c r="Q2319" s="5"/>
      <c r="R2319" s="5"/>
      <c r="S2319" s="5"/>
      <c r="T2319" s="5"/>
      <c r="U2319" s="5"/>
      <c r="V2319" s="5"/>
      <c r="W2319" s="5" t="s">
        <v>9905</v>
      </c>
      <c r="X2319" s="5" t="s">
        <v>9906</v>
      </c>
      <c r="Y2319" s="5" t="s">
        <v>9713</v>
      </c>
      <c r="Z2319" s="5" t="s">
        <v>9905</v>
      </c>
      <c r="AA2319" s="5">
        <v>79.2</v>
      </c>
      <c r="AB2319" s="5">
        <v>0.60000000000000897</v>
      </c>
      <c r="AC2319" s="5"/>
      <c r="AD2319" s="5"/>
    </row>
    <row r="2320" spans="1:30" ht="16.95" customHeight="1" x14ac:dyDescent="0.3">
      <c r="A2320" s="3">
        <v>46082</v>
      </c>
      <c r="B2320" s="4">
        <v>46084</v>
      </c>
      <c r="C2320" s="5" t="s">
        <v>148</v>
      </c>
      <c r="D2320" s="5" t="s">
        <v>6435</v>
      </c>
      <c r="E2320" s="5" t="s">
        <v>73</v>
      </c>
      <c r="F2320" s="5"/>
      <c r="G2320" s="5" t="s">
        <v>9884</v>
      </c>
      <c r="H2320" s="131" t="s">
        <v>9907</v>
      </c>
      <c r="I2320" s="5" t="s">
        <v>100</v>
      </c>
      <c r="J2320" s="5">
        <v>12</v>
      </c>
      <c r="K2320" s="5">
        <v>82.8</v>
      </c>
      <c r="L2320" s="5">
        <v>6.6</v>
      </c>
      <c r="M2320" s="18">
        <v>6.9</v>
      </c>
      <c r="N2320" s="5" t="s">
        <v>91</v>
      </c>
      <c r="O2320" s="5"/>
      <c r="P2320" s="5"/>
      <c r="Q2320" s="5"/>
      <c r="R2320" s="5"/>
      <c r="S2320" s="5"/>
      <c r="T2320" s="5"/>
      <c r="U2320" s="5"/>
      <c r="V2320" s="5"/>
      <c r="W2320" s="5" t="s">
        <v>9908</v>
      </c>
      <c r="X2320" s="5" t="s">
        <v>9909</v>
      </c>
      <c r="Y2320" s="5" t="s">
        <v>9910</v>
      </c>
      <c r="Z2320" s="5" t="s">
        <v>9908</v>
      </c>
      <c r="AA2320" s="5">
        <v>79.2</v>
      </c>
      <c r="AB2320" s="5">
        <v>3.6000000000000099</v>
      </c>
      <c r="AC2320" s="5"/>
      <c r="AD2320" s="5"/>
    </row>
    <row r="2321" spans="1:30" ht="16.95" customHeight="1" x14ac:dyDescent="0.3">
      <c r="A2321" s="3">
        <v>46082</v>
      </c>
      <c r="B2321" s="4">
        <v>46084</v>
      </c>
      <c r="C2321" s="5" t="s">
        <v>148</v>
      </c>
      <c r="D2321" s="5" t="s">
        <v>6435</v>
      </c>
      <c r="E2321" s="5" t="s">
        <v>73</v>
      </c>
      <c r="F2321" s="5"/>
      <c r="G2321" s="5" t="s">
        <v>9884</v>
      </c>
      <c r="H2321" s="131" t="s">
        <v>9911</v>
      </c>
      <c r="I2321" s="5" t="s">
        <v>100</v>
      </c>
      <c r="J2321" s="5">
        <v>12</v>
      </c>
      <c r="K2321" s="5">
        <v>79.8</v>
      </c>
      <c r="L2321" s="5">
        <v>6.6</v>
      </c>
      <c r="M2321" s="18">
        <v>6.65</v>
      </c>
      <c r="N2321" s="5" t="s">
        <v>91</v>
      </c>
      <c r="O2321" s="5"/>
      <c r="P2321" s="5"/>
      <c r="Q2321" s="5"/>
      <c r="R2321" s="5"/>
      <c r="S2321" s="5"/>
      <c r="T2321" s="5"/>
      <c r="U2321" s="5"/>
      <c r="V2321" s="5"/>
      <c r="W2321" s="5" t="s">
        <v>9912</v>
      </c>
      <c r="X2321" s="5" t="s">
        <v>9913</v>
      </c>
      <c r="Y2321" s="5" t="s">
        <v>9914</v>
      </c>
      <c r="Z2321" s="5" t="s">
        <v>9912</v>
      </c>
      <c r="AA2321" s="5">
        <v>79.2</v>
      </c>
      <c r="AB2321" s="5">
        <v>0.60000000000000897</v>
      </c>
      <c r="AC2321" s="5"/>
      <c r="AD2321" s="5"/>
    </row>
    <row r="2322" spans="1:30" ht="16.95" customHeight="1" x14ac:dyDescent="0.3">
      <c r="A2322" s="3">
        <v>46082</v>
      </c>
      <c r="B2322" s="4">
        <v>46084</v>
      </c>
      <c r="C2322" s="5" t="s">
        <v>148</v>
      </c>
      <c r="D2322" s="5" t="s">
        <v>6435</v>
      </c>
      <c r="E2322" s="5" t="s">
        <v>73</v>
      </c>
      <c r="F2322" s="5"/>
      <c r="G2322" s="5" t="s">
        <v>9884</v>
      </c>
      <c r="H2322" s="131" t="s">
        <v>9915</v>
      </c>
      <c r="I2322" s="5" t="s">
        <v>100</v>
      </c>
      <c r="J2322" s="5">
        <v>12</v>
      </c>
      <c r="K2322" s="5">
        <v>79.8</v>
      </c>
      <c r="L2322" s="5">
        <v>6.6</v>
      </c>
      <c r="M2322" s="18">
        <v>6.65</v>
      </c>
      <c r="N2322" s="5" t="s">
        <v>91</v>
      </c>
      <c r="O2322" s="5"/>
      <c r="P2322" s="5"/>
      <c r="Q2322" s="5"/>
      <c r="R2322" s="5"/>
      <c r="S2322" s="5"/>
      <c r="T2322" s="5"/>
      <c r="U2322" s="5"/>
      <c r="V2322" s="5"/>
      <c r="W2322" s="5" t="s">
        <v>9916</v>
      </c>
      <c r="X2322" s="5" t="s">
        <v>9917</v>
      </c>
      <c r="Y2322" s="5" t="s">
        <v>9705</v>
      </c>
      <c r="Z2322" s="5" t="s">
        <v>9916</v>
      </c>
      <c r="AA2322" s="5">
        <v>79.2</v>
      </c>
      <c r="AB2322" s="5">
        <v>0.60000000000000897</v>
      </c>
      <c r="AC2322" s="5"/>
      <c r="AD2322" s="5"/>
    </row>
    <row r="2323" spans="1:30" ht="16.95" customHeight="1" x14ac:dyDescent="0.3">
      <c r="A2323" s="3">
        <v>46082</v>
      </c>
      <c r="B2323" s="4">
        <v>46084</v>
      </c>
      <c r="C2323" s="5" t="s">
        <v>7355</v>
      </c>
      <c r="D2323" s="5" t="s">
        <v>72</v>
      </c>
      <c r="E2323" s="5" t="s">
        <v>73</v>
      </c>
      <c r="F2323" s="5"/>
      <c r="G2323" s="5" t="s">
        <v>9918</v>
      </c>
      <c r="H2323" s="131" t="s">
        <v>9919</v>
      </c>
      <c r="I2323" s="5" t="s">
        <v>100</v>
      </c>
      <c r="J2323" s="5">
        <v>11</v>
      </c>
      <c r="K2323" s="5">
        <v>122.87</v>
      </c>
      <c r="L2323" s="5">
        <v>6.6</v>
      </c>
      <c r="M2323" s="18">
        <v>11.17</v>
      </c>
      <c r="N2323" s="5" t="s">
        <v>91</v>
      </c>
      <c r="O2323" s="5"/>
      <c r="P2323" s="5"/>
      <c r="Q2323" s="5"/>
      <c r="R2323" s="5"/>
      <c r="S2323" s="5"/>
      <c r="T2323" s="5"/>
      <c r="U2323" s="5"/>
      <c r="V2323" s="5"/>
      <c r="W2323" s="5" t="s">
        <v>9920</v>
      </c>
      <c r="X2323" s="5" t="s">
        <v>9921</v>
      </c>
      <c r="Y2323" s="5" t="s">
        <v>9922</v>
      </c>
      <c r="Z2323" s="5" t="s">
        <v>9920</v>
      </c>
      <c r="AA2323" s="5">
        <v>72.599999999999994</v>
      </c>
      <c r="AB2323" s="5">
        <v>50.27</v>
      </c>
      <c r="AC2323" s="5"/>
      <c r="AD2323" s="5"/>
    </row>
    <row r="2324" spans="1:30" ht="16.95" customHeight="1" x14ac:dyDescent="0.3">
      <c r="A2324" s="3">
        <v>46082</v>
      </c>
      <c r="B2324" s="4">
        <v>46084</v>
      </c>
      <c r="C2324" s="5" t="s">
        <v>85</v>
      </c>
      <c r="D2324" s="5" t="s">
        <v>97</v>
      </c>
      <c r="E2324" s="5" t="s">
        <v>73</v>
      </c>
      <c r="F2324" s="5"/>
      <c r="G2324" s="5" t="s">
        <v>9830</v>
      </c>
      <c r="H2324" s="131" t="s">
        <v>9923</v>
      </c>
      <c r="I2324" s="5" t="s">
        <v>82</v>
      </c>
      <c r="J2324" s="5">
        <v>10</v>
      </c>
      <c r="K2324" s="5">
        <v>124</v>
      </c>
      <c r="L2324" s="5">
        <v>10.9</v>
      </c>
      <c r="M2324" s="18">
        <v>12.4</v>
      </c>
      <c r="N2324" s="5" t="s">
        <v>91</v>
      </c>
      <c r="O2324" s="5"/>
      <c r="P2324" s="5"/>
      <c r="Q2324" s="5"/>
      <c r="R2324" s="5"/>
      <c r="S2324" s="5"/>
      <c r="T2324" s="5"/>
      <c r="U2324" s="5"/>
      <c r="V2324" s="5"/>
      <c r="W2324" s="5" t="s">
        <v>9924</v>
      </c>
      <c r="X2324" s="5" t="s">
        <v>9925</v>
      </c>
      <c r="Y2324" s="5" t="s">
        <v>9926</v>
      </c>
      <c r="Z2324" s="5" t="s">
        <v>9924</v>
      </c>
      <c r="AA2324" s="5">
        <v>109</v>
      </c>
      <c r="AB2324" s="5">
        <v>15</v>
      </c>
      <c r="AC2324" s="5"/>
      <c r="AD2324" s="5"/>
    </row>
    <row r="2325" spans="1:30" ht="16.95" customHeight="1" x14ac:dyDescent="0.3">
      <c r="A2325" s="3">
        <v>46082</v>
      </c>
      <c r="B2325" s="4">
        <v>46084</v>
      </c>
      <c r="C2325" s="5" t="s">
        <v>148</v>
      </c>
      <c r="D2325" s="5" t="s">
        <v>6435</v>
      </c>
      <c r="E2325" s="5" t="s">
        <v>73</v>
      </c>
      <c r="F2325" s="5"/>
      <c r="G2325" s="5" t="s">
        <v>9697</v>
      </c>
      <c r="H2325" s="131" t="s">
        <v>9927</v>
      </c>
      <c r="I2325" s="5" t="s">
        <v>8872</v>
      </c>
      <c r="J2325" s="5">
        <v>12</v>
      </c>
      <c r="K2325" s="5">
        <v>88.8</v>
      </c>
      <c r="L2325" s="5">
        <v>7.4</v>
      </c>
      <c r="M2325" s="18">
        <v>7.4</v>
      </c>
      <c r="N2325" s="5" t="s">
        <v>91</v>
      </c>
      <c r="O2325" s="5"/>
      <c r="P2325" s="5"/>
      <c r="Q2325" s="5"/>
      <c r="R2325" s="5"/>
      <c r="S2325" s="5"/>
      <c r="T2325" s="5"/>
      <c r="U2325" s="5"/>
      <c r="V2325" s="5"/>
      <c r="W2325" s="5" t="s">
        <v>9928</v>
      </c>
      <c r="X2325" s="5" t="s">
        <v>9929</v>
      </c>
      <c r="Y2325" s="5" t="s">
        <v>9930</v>
      </c>
      <c r="Z2325" s="5" t="s">
        <v>9928</v>
      </c>
      <c r="AA2325" s="5">
        <v>88.8</v>
      </c>
      <c r="AB2325" s="5">
        <v>0</v>
      </c>
      <c r="AC2325" s="5"/>
      <c r="AD2325" s="5"/>
    </row>
    <row r="2326" spans="1:30" ht="16.95" customHeight="1" x14ac:dyDescent="0.3">
      <c r="A2326" s="3">
        <v>46082</v>
      </c>
      <c r="B2326" s="4">
        <v>46084</v>
      </c>
      <c r="C2326" s="5" t="s">
        <v>7355</v>
      </c>
      <c r="D2326" s="5" t="s">
        <v>72</v>
      </c>
      <c r="E2326" s="5" t="s">
        <v>73</v>
      </c>
      <c r="F2326" s="5"/>
      <c r="G2326" s="5" t="s">
        <v>9931</v>
      </c>
      <c r="H2326" s="131" t="s">
        <v>9932</v>
      </c>
      <c r="I2326" s="5" t="s">
        <v>8872</v>
      </c>
      <c r="J2326" s="5">
        <v>4</v>
      </c>
      <c r="K2326" s="5">
        <v>31.2</v>
      </c>
      <c r="L2326" s="5">
        <v>7.4</v>
      </c>
      <c r="M2326" s="18">
        <v>7.8</v>
      </c>
      <c r="N2326" s="5" t="s">
        <v>91</v>
      </c>
      <c r="O2326" s="5"/>
      <c r="P2326" s="5"/>
      <c r="Q2326" s="5"/>
      <c r="R2326" s="5"/>
      <c r="S2326" s="5"/>
      <c r="T2326" s="5"/>
      <c r="U2326" s="5"/>
      <c r="V2326" s="5"/>
      <c r="W2326" s="5" t="s">
        <v>9933</v>
      </c>
      <c r="X2326" s="5" t="s">
        <v>9934</v>
      </c>
      <c r="Y2326" s="5" t="s">
        <v>9935</v>
      </c>
      <c r="Z2326" s="5" t="s">
        <v>9933</v>
      </c>
      <c r="AA2326" s="5">
        <v>29.6</v>
      </c>
      <c r="AB2326" s="5">
        <v>1.6</v>
      </c>
      <c r="AC2326" s="5"/>
      <c r="AD2326" s="5"/>
    </row>
    <row r="2327" spans="1:30" ht="16.95" customHeight="1" x14ac:dyDescent="0.3">
      <c r="A2327" s="3">
        <v>46082</v>
      </c>
      <c r="B2327" s="4">
        <v>46084</v>
      </c>
      <c r="C2327" s="5" t="s">
        <v>148</v>
      </c>
      <c r="D2327" s="5" t="s">
        <v>6435</v>
      </c>
      <c r="E2327" s="5" t="s">
        <v>73</v>
      </c>
      <c r="F2327" s="5"/>
      <c r="G2327" s="5" t="s">
        <v>9697</v>
      </c>
      <c r="H2327" s="131" t="s">
        <v>9936</v>
      </c>
      <c r="I2327" s="5" t="s">
        <v>8872</v>
      </c>
      <c r="J2327" s="5">
        <v>8</v>
      </c>
      <c r="K2327" s="5">
        <v>59.8</v>
      </c>
      <c r="L2327" s="5">
        <v>7.4</v>
      </c>
      <c r="M2327" s="18">
        <v>7.4749999999999996</v>
      </c>
      <c r="N2327" s="5" t="s">
        <v>91</v>
      </c>
      <c r="O2327" s="5"/>
      <c r="P2327" s="5"/>
      <c r="Q2327" s="5"/>
      <c r="R2327" s="5"/>
      <c r="S2327" s="5"/>
      <c r="T2327" s="5"/>
      <c r="U2327" s="5"/>
      <c r="V2327" s="5"/>
      <c r="W2327" s="5" t="s">
        <v>9937</v>
      </c>
      <c r="X2327" s="5" t="s">
        <v>9938</v>
      </c>
      <c r="Y2327" s="5" t="s">
        <v>9939</v>
      </c>
      <c r="Z2327" s="5" t="s">
        <v>9937</v>
      </c>
      <c r="AA2327" s="5">
        <v>59.2</v>
      </c>
      <c r="AB2327" s="5">
        <v>0.59999999999999398</v>
      </c>
      <c r="AC2327" s="5"/>
      <c r="AD2327" s="5"/>
    </row>
    <row r="2328" spans="1:30" ht="16.95" customHeight="1" x14ac:dyDescent="0.3">
      <c r="A2328" s="3">
        <v>46082</v>
      </c>
      <c r="B2328" s="4">
        <v>46084</v>
      </c>
      <c r="C2328" s="5" t="s">
        <v>148</v>
      </c>
      <c r="D2328" s="5" t="s">
        <v>6435</v>
      </c>
      <c r="E2328" s="5" t="s">
        <v>73</v>
      </c>
      <c r="F2328" s="5"/>
      <c r="G2328" s="5" t="s">
        <v>9697</v>
      </c>
      <c r="H2328" s="131" t="s">
        <v>9940</v>
      </c>
      <c r="I2328" s="5" t="s">
        <v>8872</v>
      </c>
      <c r="J2328" s="5">
        <v>8</v>
      </c>
      <c r="K2328" s="5">
        <v>59.8</v>
      </c>
      <c r="L2328" s="5">
        <v>7.4</v>
      </c>
      <c r="M2328" s="18">
        <v>7.4749999999999996</v>
      </c>
      <c r="N2328" s="5" t="s">
        <v>91</v>
      </c>
      <c r="O2328" s="5"/>
      <c r="P2328" s="5"/>
      <c r="Q2328" s="5"/>
      <c r="R2328" s="5"/>
      <c r="S2328" s="5"/>
      <c r="T2328" s="5"/>
      <c r="U2328" s="5"/>
      <c r="V2328" s="5"/>
      <c r="W2328" s="5" t="s">
        <v>9941</v>
      </c>
      <c r="X2328" s="5" t="s">
        <v>9942</v>
      </c>
      <c r="Y2328" s="5" t="s">
        <v>9943</v>
      </c>
      <c r="Z2328" s="5" t="s">
        <v>9941</v>
      </c>
      <c r="AA2328" s="5">
        <v>59.2</v>
      </c>
      <c r="AB2328" s="5">
        <v>0.59999999999999398</v>
      </c>
      <c r="AC2328" s="5"/>
      <c r="AD2328" s="5"/>
    </row>
    <row r="2329" spans="1:30" ht="16.95" customHeight="1" x14ac:dyDescent="0.3">
      <c r="A2329" s="3">
        <v>46082</v>
      </c>
      <c r="B2329" s="4">
        <v>46084</v>
      </c>
      <c r="C2329" s="5" t="s">
        <v>148</v>
      </c>
      <c r="D2329" s="5" t="s">
        <v>6435</v>
      </c>
      <c r="E2329" s="5" t="s">
        <v>73</v>
      </c>
      <c r="F2329" s="5"/>
      <c r="G2329" s="5" t="s">
        <v>9697</v>
      </c>
      <c r="H2329" s="131" t="s">
        <v>9944</v>
      </c>
      <c r="I2329" s="5" t="s">
        <v>8872</v>
      </c>
      <c r="J2329" s="5">
        <v>4</v>
      </c>
      <c r="K2329" s="5">
        <v>29.8</v>
      </c>
      <c r="L2329" s="5">
        <v>7.4</v>
      </c>
      <c r="M2329" s="18">
        <v>7.45</v>
      </c>
      <c r="N2329" s="5" t="s">
        <v>91</v>
      </c>
      <c r="O2329" s="5"/>
      <c r="P2329" s="5"/>
      <c r="Q2329" s="5"/>
      <c r="R2329" s="5"/>
      <c r="S2329" s="5"/>
      <c r="T2329" s="5"/>
      <c r="U2329" s="5"/>
      <c r="V2329" s="5"/>
      <c r="W2329" s="5" t="s">
        <v>9945</v>
      </c>
      <c r="X2329" s="5" t="s">
        <v>9946</v>
      </c>
      <c r="Y2329" s="5" t="s">
        <v>9947</v>
      </c>
      <c r="Z2329" s="5" t="s">
        <v>9945</v>
      </c>
      <c r="AA2329" s="5">
        <v>29.6</v>
      </c>
      <c r="AB2329" s="5">
        <v>0.19999999999999901</v>
      </c>
      <c r="AC2329" s="5"/>
      <c r="AD2329" s="5"/>
    </row>
    <row r="2330" spans="1:30" ht="16.95" customHeight="1" x14ac:dyDescent="0.3">
      <c r="A2330" s="3">
        <v>46082</v>
      </c>
      <c r="B2330" s="4">
        <v>46084</v>
      </c>
      <c r="C2330" s="5" t="s">
        <v>148</v>
      </c>
      <c r="D2330" s="5" t="s">
        <v>6435</v>
      </c>
      <c r="E2330" s="5" t="s">
        <v>73</v>
      </c>
      <c r="F2330" s="5"/>
      <c r="G2330" s="5" t="s">
        <v>9697</v>
      </c>
      <c r="H2330" s="131" t="s">
        <v>9948</v>
      </c>
      <c r="I2330" s="5" t="s">
        <v>8872</v>
      </c>
      <c r="J2330" s="5">
        <v>4</v>
      </c>
      <c r="K2330" s="5">
        <v>29.8</v>
      </c>
      <c r="L2330" s="5">
        <v>7.4</v>
      </c>
      <c r="M2330" s="18">
        <v>7.45</v>
      </c>
      <c r="N2330" s="5" t="s">
        <v>91</v>
      </c>
      <c r="O2330" s="5"/>
      <c r="P2330" s="5"/>
      <c r="Q2330" s="5"/>
      <c r="R2330" s="5"/>
      <c r="S2330" s="5"/>
      <c r="T2330" s="5"/>
      <c r="U2330" s="5"/>
      <c r="V2330" s="5"/>
      <c r="W2330" s="5" t="s">
        <v>9949</v>
      </c>
      <c r="X2330" s="5" t="s">
        <v>9950</v>
      </c>
      <c r="Y2330" s="5" t="s">
        <v>9951</v>
      </c>
      <c r="Z2330" s="5" t="s">
        <v>9949</v>
      </c>
      <c r="AA2330" s="5">
        <v>29.6</v>
      </c>
      <c r="AB2330" s="5">
        <v>0.19999999999999901</v>
      </c>
      <c r="AC2330" s="5"/>
      <c r="AD2330" s="5"/>
    </row>
    <row r="2331" spans="1:30" ht="16.95" customHeight="1" x14ac:dyDescent="0.3">
      <c r="A2331" s="3">
        <v>46082</v>
      </c>
      <c r="B2331" s="4">
        <v>46084</v>
      </c>
      <c r="C2331" s="5" t="s">
        <v>148</v>
      </c>
      <c r="D2331" s="5" t="s">
        <v>6435</v>
      </c>
      <c r="E2331" s="5" t="s">
        <v>73</v>
      </c>
      <c r="F2331" s="5"/>
      <c r="G2331" s="5" t="s">
        <v>9697</v>
      </c>
      <c r="H2331" s="131" t="s">
        <v>9952</v>
      </c>
      <c r="I2331" s="5" t="s">
        <v>8872</v>
      </c>
      <c r="J2331" s="5">
        <v>8</v>
      </c>
      <c r="K2331" s="5">
        <v>59.8</v>
      </c>
      <c r="L2331" s="5">
        <v>7.4</v>
      </c>
      <c r="M2331" s="18">
        <v>7.4749999999999996</v>
      </c>
      <c r="N2331" s="5" t="s">
        <v>91</v>
      </c>
      <c r="O2331" s="5"/>
      <c r="P2331" s="5"/>
      <c r="Q2331" s="5"/>
      <c r="R2331" s="5"/>
      <c r="S2331" s="5"/>
      <c r="T2331" s="5"/>
      <c r="U2331" s="5"/>
      <c r="V2331" s="5"/>
      <c r="W2331" s="5" t="s">
        <v>9953</v>
      </c>
      <c r="X2331" s="5" t="s">
        <v>9954</v>
      </c>
      <c r="Y2331" s="5" t="s">
        <v>9955</v>
      </c>
      <c r="Z2331" s="5" t="s">
        <v>9953</v>
      </c>
      <c r="AA2331" s="5">
        <v>59.2</v>
      </c>
      <c r="AB2331" s="5">
        <v>0.59999999999999398</v>
      </c>
      <c r="AC2331" s="5"/>
      <c r="AD2331" s="5"/>
    </row>
    <row r="2332" spans="1:30" ht="16.95" customHeight="1" x14ac:dyDescent="0.3">
      <c r="A2332" s="3">
        <v>46082</v>
      </c>
      <c r="B2332" s="4">
        <v>46084</v>
      </c>
      <c r="C2332" s="5" t="s">
        <v>7355</v>
      </c>
      <c r="D2332" s="5" t="s">
        <v>72</v>
      </c>
      <c r="E2332" s="5" t="s">
        <v>73</v>
      </c>
      <c r="F2332" s="5"/>
      <c r="G2332" s="5" t="s">
        <v>9956</v>
      </c>
      <c r="H2332" s="131" t="s">
        <v>9957</v>
      </c>
      <c r="I2332" s="5" t="s">
        <v>82</v>
      </c>
      <c r="J2332" s="5">
        <v>10</v>
      </c>
      <c r="K2332" s="5">
        <v>131.24</v>
      </c>
      <c r="L2332" s="5">
        <v>10.9</v>
      </c>
      <c r="M2332" s="18">
        <v>13.124000000000001</v>
      </c>
      <c r="N2332" s="5" t="s">
        <v>91</v>
      </c>
      <c r="O2332" s="5"/>
      <c r="P2332" s="5"/>
      <c r="Q2332" s="5"/>
      <c r="R2332" s="5"/>
      <c r="S2332" s="5"/>
      <c r="T2332" s="5"/>
      <c r="U2332" s="5"/>
      <c r="V2332" s="5"/>
      <c r="W2332" s="5" t="s">
        <v>9958</v>
      </c>
      <c r="X2332" s="5" t="s">
        <v>9959</v>
      </c>
      <c r="Y2332" s="5" t="s">
        <v>9926</v>
      </c>
      <c r="Z2332" s="5" t="s">
        <v>9958</v>
      </c>
      <c r="AA2332" s="5">
        <v>109</v>
      </c>
      <c r="AB2332" s="5">
        <v>22.24</v>
      </c>
      <c r="AC2332" s="5"/>
      <c r="AD2332" s="5"/>
    </row>
    <row r="2333" spans="1:30" ht="16.95" customHeight="1" x14ac:dyDescent="0.3">
      <c r="A2333" s="3">
        <v>46082</v>
      </c>
      <c r="B2333" s="4">
        <v>46084</v>
      </c>
      <c r="C2333" s="5" t="s">
        <v>7355</v>
      </c>
      <c r="D2333" s="5" t="s">
        <v>72</v>
      </c>
      <c r="E2333" s="5" t="s">
        <v>73</v>
      </c>
      <c r="F2333" s="5"/>
      <c r="G2333" s="5" t="s">
        <v>9960</v>
      </c>
      <c r="H2333" s="131" t="s">
        <v>9961</v>
      </c>
      <c r="I2333" s="5" t="s">
        <v>82</v>
      </c>
      <c r="J2333" s="5">
        <v>12</v>
      </c>
      <c r="K2333" s="5">
        <v>196.88</v>
      </c>
      <c r="L2333" s="5">
        <v>10.9</v>
      </c>
      <c r="M2333" s="18">
        <v>16.406666666666698</v>
      </c>
      <c r="N2333" s="5" t="s">
        <v>91</v>
      </c>
      <c r="O2333" s="5"/>
      <c r="P2333" s="5"/>
      <c r="Q2333" s="5"/>
      <c r="R2333" s="5"/>
      <c r="S2333" s="5"/>
      <c r="T2333" s="5"/>
      <c r="U2333" s="5"/>
      <c r="V2333" s="5"/>
      <c r="W2333" s="5" t="s">
        <v>9962</v>
      </c>
      <c r="X2333" s="5" t="s">
        <v>9963</v>
      </c>
      <c r="Y2333" s="5" t="s">
        <v>9964</v>
      </c>
      <c r="Z2333" s="5" t="s">
        <v>9962</v>
      </c>
      <c r="AA2333" s="5">
        <v>130.80000000000001</v>
      </c>
      <c r="AB2333" s="5">
        <v>66.08</v>
      </c>
      <c r="AC2333" s="5"/>
      <c r="AD2333" s="5"/>
    </row>
    <row r="2334" spans="1:30" ht="16.95" customHeight="1" x14ac:dyDescent="0.3">
      <c r="A2334" s="3">
        <v>46082</v>
      </c>
      <c r="B2334" s="4">
        <v>46084</v>
      </c>
      <c r="C2334" s="5" t="s">
        <v>7355</v>
      </c>
      <c r="D2334" s="5" t="s">
        <v>72</v>
      </c>
      <c r="E2334" s="5" t="s">
        <v>73</v>
      </c>
      <c r="F2334" s="5"/>
      <c r="G2334" s="5" t="s">
        <v>9965</v>
      </c>
      <c r="H2334" s="131" t="s">
        <v>9966</v>
      </c>
      <c r="I2334" s="5" t="s">
        <v>82</v>
      </c>
      <c r="J2334" s="5">
        <v>12</v>
      </c>
      <c r="K2334" s="5">
        <v>197.4</v>
      </c>
      <c r="L2334" s="5">
        <v>10.9</v>
      </c>
      <c r="M2334" s="18">
        <v>16.45</v>
      </c>
      <c r="N2334" s="5" t="s">
        <v>91</v>
      </c>
      <c r="O2334" s="5"/>
      <c r="P2334" s="5"/>
      <c r="Q2334" s="5"/>
      <c r="R2334" s="5"/>
      <c r="S2334" s="5"/>
      <c r="T2334" s="5"/>
      <c r="U2334" s="5"/>
      <c r="V2334" s="5"/>
      <c r="W2334" s="5" t="s">
        <v>9967</v>
      </c>
      <c r="X2334" s="5" t="s">
        <v>9968</v>
      </c>
      <c r="Y2334" s="5" t="s">
        <v>9969</v>
      </c>
      <c r="Z2334" s="5" t="s">
        <v>9967</v>
      </c>
      <c r="AA2334" s="5">
        <v>130.80000000000001</v>
      </c>
      <c r="AB2334" s="5">
        <v>66.599999999999994</v>
      </c>
      <c r="AC2334" s="5"/>
      <c r="AD2334" s="5"/>
    </row>
    <row r="2335" spans="1:30" ht="16.95" customHeight="1" x14ac:dyDescent="0.3">
      <c r="A2335" s="3">
        <v>46082</v>
      </c>
      <c r="B2335" s="4">
        <v>46084</v>
      </c>
      <c r="C2335" s="5" t="s">
        <v>7355</v>
      </c>
      <c r="D2335" s="5" t="s">
        <v>72</v>
      </c>
      <c r="E2335" s="5" t="s">
        <v>73</v>
      </c>
      <c r="F2335" s="102"/>
      <c r="G2335" s="33" t="s">
        <v>9970</v>
      </c>
      <c r="H2335" s="126" t="s">
        <v>9971</v>
      </c>
      <c r="I2335" s="102" t="s">
        <v>4396</v>
      </c>
      <c r="J2335" s="102">
        <v>1</v>
      </c>
      <c r="K2335" s="155">
        <v>48.65</v>
      </c>
      <c r="L2335" s="5">
        <v>32.9</v>
      </c>
      <c r="M2335" s="18">
        <v>48.65</v>
      </c>
      <c r="N2335" s="5" t="s">
        <v>91</v>
      </c>
      <c r="O2335" s="102"/>
      <c r="P2335" s="102"/>
      <c r="Q2335" s="102"/>
      <c r="R2335" s="102"/>
      <c r="S2335" s="102"/>
      <c r="T2335" s="102"/>
      <c r="U2335" s="102"/>
      <c r="V2335" s="102"/>
      <c r="W2335" s="33" t="s">
        <v>9972</v>
      </c>
      <c r="X2335" s="135" t="s">
        <v>9973</v>
      </c>
      <c r="Y2335" s="135" t="s">
        <v>9973</v>
      </c>
      <c r="Z2335" s="33" t="s">
        <v>9972</v>
      </c>
      <c r="AA2335" s="5">
        <v>32.9</v>
      </c>
      <c r="AB2335" s="5">
        <v>15.75</v>
      </c>
      <c r="AC2335" s="102"/>
      <c r="AD2335" s="102"/>
    </row>
    <row r="2336" spans="1:30" ht="16.95" customHeight="1" x14ac:dyDescent="0.3">
      <c r="A2336" s="3">
        <v>46082</v>
      </c>
      <c r="B2336" s="4">
        <v>46084</v>
      </c>
      <c r="C2336" s="5" t="s">
        <v>7355</v>
      </c>
      <c r="D2336" s="5" t="s">
        <v>72</v>
      </c>
      <c r="E2336" s="5" t="s">
        <v>73</v>
      </c>
      <c r="F2336" s="102"/>
      <c r="G2336" s="33" t="s">
        <v>9974</v>
      </c>
      <c r="H2336" s="126" t="s">
        <v>9975</v>
      </c>
      <c r="I2336" s="102" t="s">
        <v>4396</v>
      </c>
      <c r="J2336" s="102">
        <v>3</v>
      </c>
      <c r="K2336" s="155">
        <v>129.32</v>
      </c>
      <c r="L2336" s="5">
        <v>32.9</v>
      </c>
      <c r="M2336" s="18">
        <v>43.106666666666698</v>
      </c>
      <c r="N2336" s="5" t="s">
        <v>91</v>
      </c>
      <c r="O2336" s="102"/>
      <c r="P2336" s="102"/>
      <c r="Q2336" s="102"/>
      <c r="R2336" s="102"/>
      <c r="S2336" s="102"/>
      <c r="T2336" s="102"/>
      <c r="U2336" s="102"/>
      <c r="V2336" s="102"/>
      <c r="W2336" s="33" t="s">
        <v>9976</v>
      </c>
      <c r="X2336" s="135" t="s">
        <v>9977</v>
      </c>
      <c r="Y2336" s="135" t="s">
        <v>9977</v>
      </c>
      <c r="Z2336" s="33" t="s">
        <v>9976</v>
      </c>
      <c r="AA2336" s="5">
        <v>98.7</v>
      </c>
      <c r="AB2336" s="5">
        <v>30.62</v>
      </c>
      <c r="AC2336" s="102"/>
      <c r="AD2336" s="102"/>
    </row>
    <row r="2337" spans="1:30" ht="16.95" customHeight="1" x14ac:dyDescent="0.3">
      <c r="A2337" s="3">
        <v>46082</v>
      </c>
      <c r="B2337" s="4">
        <v>46084</v>
      </c>
      <c r="C2337" s="5" t="s">
        <v>7355</v>
      </c>
      <c r="D2337" s="5" t="s">
        <v>72</v>
      </c>
      <c r="E2337" s="5" t="s">
        <v>73</v>
      </c>
      <c r="F2337" s="102"/>
      <c r="G2337" s="33" t="s">
        <v>9978</v>
      </c>
      <c r="H2337" s="126" t="s">
        <v>9979</v>
      </c>
      <c r="I2337" s="102" t="s">
        <v>9980</v>
      </c>
      <c r="J2337" s="102">
        <v>2</v>
      </c>
      <c r="K2337" s="155">
        <v>43.92</v>
      </c>
      <c r="L2337" s="5">
        <v>13.9</v>
      </c>
      <c r="M2337" s="18">
        <v>21.96</v>
      </c>
      <c r="N2337" s="5" t="s">
        <v>91</v>
      </c>
      <c r="O2337" s="102"/>
      <c r="P2337" s="102"/>
      <c r="Q2337" s="102"/>
      <c r="R2337" s="102"/>
      <c r="S2337" s="102"/>
      <c r="T2337" s="102"/>
      <c r="U2337" s="102"/>
      <c r="V2337" s="102"/>
      <c r="W2337" s="33" t="s">
        <v>9981</v>
      </c>
      <c r="X2337" s="135" t="s">
        <v>9982</v>
      </c>
      <c r="Y2337" s="135" t="s">
        <v>9982</v>
      </c>
      <c r="Z2337" s="33" t="s">
        <v>9981</v>
      </c>
      <c r="AA2337" s="5">
        <v>27.8</v>
      </c>
      <c r="AB2337" s="5">
        <v>16.12</v>
      </c>
      <c r="AC2337" s="102"/>
      <c r="AD2337" s="102"/>
    </row>
    <row r="2338" spans="1:30" ht="16.95" customHeight="1" x14ac:dyDescent="0.3">
      <c r="A2338" s="3">
        <v>46082</v>
      </c>
      <c r="B2338" s="4">
        <v>46084</v>
      </c>
      <c r="C2338" s="5" t="s">
        <v>7355</v>
      </c>
      <c r="D2338" s="5" t="s">
        <v>72</v>
      </c>
      <c r="E2338" s="5" t="s">
        <v>73</v>
      </c>
      <c r="F2338" s="102"/>
      <c r="G2338" s="33" t="s">
        <v>9983</v>
      </c>
      <c r="H2338" s="126" t="s">
        <v>9984</v>
      </c>
      <c r="I2338" s="102" t="s">
        <v>4396</v>
      </c>
      <c r="J2338" s="102">
        <v>1</v>
      </c>
      <c r="K2338" s="155">
        <v>45.8</v>
      </c>
      <c r="L2338" s="5">
        <v>32.9</v>
      </c>
      <c r="M2338" s="18">
        <v>45.8</v>
      </c>
      <c r="N2338" s="5" t="s">
        <v>91</v>
      </c>
      <c r="O2338" s="102"/>
      <c r="P2338" s="102"/>
      <c r="Q2338" s="102"/>
      <c r="R2338" s="102"/>
      <c r="S2338" s="102"/>
      <c r="T2338" s="102"/>
      <c r="U2338" s="102"/>
      <c r="V2338" s="102"/>
      <c r="W2338" s="33" t="s">
        <v>9985</v>
      </c>
      <c r="X2338" s="135" t="s">
        <v>9986</v>
      </c>
      <c r="Y2338" s="135" t="s">
        <v>9986</v>
      </c>
      <c r="Z2338" s="33" t="s">
        <v>9985</v>
      </c>
      <c r="AA2338" s="5">
        <v>32.9</v>
      </c>
      <c r="AB2338" s="5">
        <v>12.9</v>
      </c>
      <c r="AC2338" s="102"/>
      <c r="AD2338" s="102"/>
    </row>
    <row r="2339" spans="1:30" ht="16.95" customHeight="1" x14ac:dyDescent="0.3">
      <c r="A2339" s="3">
        <v>46082</v>
      </c>
      <c r="B2339" s="4">
        <v>46084</v>
      </c>
      <c r="C2339" s="5" t="s">
        <v>7355</v>
      </c>
      <c r="D2339" s="5" t="s">
        <v>72</v>
      </c>
      <c r="E2339" s="5" t="s">
        <v>73</v>
      </c>
      <c r="F2339" s="102"/>
      <c r="G2339" s="33" t="s">
        <v>9978</v>
      </c>
      <c r="H2339" s="126" t="s">
        <v>9987</v>
      </c>
      <c r="I2339" s="102" t="s">
        <v>9980</v>
      </c>
      <c r="J2339" s="102">
        <v>2</v>
      </c>
      <c r="K2339" s="155">
        <v>43.92</v>
      </c>
      <c r="L2339" s="5">
        <v>13.9</v>
      </c>
      <c r="M2339" s="18">
        <v>21.96</v>
      </c>
      <c r="N2339" s="5" t="s">
        <v>91</v>
      </c>
      <c r="O2339" s="102"/>
      <c r="P2339" s="102"/>
      <c r="Q2339" s="102"/>
      <c r="R2339" s="102"/>
      <c r="S2339" s="102"/>
      <c r="T2339" s="102"/>
      <c r="U2339" s="102"/>
      <c r="V2339" s="102"/>
      <c r="W2339" s="33" t="s">
        <v>9988</v>
      </c>
      <c r="X2339" s="135" t="s">
        <v>9989</v>
      </c>
      <c r="Y2339" s="135" t="s">
        <v>9989</v>
      </c>
      <c r="Z2339" s="33" t="s">
        <v>9988</v>
      </c>
      <c r="AA2339" s="5">
        <v>27.8</v>
      </c>
      <c r="AB2339" s="5">
        <v>16.12</v>
      </c>
      <c r="AC2339" s="102"/>
      <c r="AD2339" s="102"/>
    </row>
    <row r="2340" spans="1:30" ht="16.95" customHeight="1" x14ac:dyDescent="0.3">
      <c r="A2340" s="3">
        <v>46082</v>
      </c>
      <c r="B2340" s="4">
        <v>46084</v>
      </c>
      <c r="C2340" s="5" t="s">
        <v>7355</v>
      </c>
      <c r="D2340" s="5" t="s">
        <v>72</v>
      </c>
      <c r="E2340" s="5" t="s">
        <v>73</v>
      </c>
      <c r="F2340" s="102"/>
      <c r="G2340" s="33" t="s">
        <v>9983</v>
      </c>
      <c r="H2340" s="126" t="s">
        <v>9990</v>
      </c>
      <c r="I2340" s="102" t="s">
        <v>4396</v>
      </c>
      <c r="J2340" s="102">
        <v>1</v>
      </c>
      <c r="K2340" s="155">
        <v>48.65</v>
      </c>
      <c r="L2340" s="5">
        <v>32.9</v>
      </c>
      <c r="M2340" s="18">
        <v>48.65</v>
      </c>
      <c r="N2340" s="5" t="s">
        <v>91</v>
      </c>
      <c r="O2340" s="102"/>
      <c r="P2340" s="102"/>
      <c r="Q2340" s="102"/>
      <c r="R2340" s="102"/>
      <c r="S2340" s="102"/>
      <c r="T2340" s="102"/>
      <c r="U2340" s="102"/>
      <c r="V2340" s="102"/>
      <c r="W2340" s="33" t="s">
        <v>9991</v>
      </c>
      <c r="X2340" s="135" t="s">
        <v>9973</v>
      </c>
      <c r="Y2340" s="135" t="s">
        <v>9973</v>
      </c>
      <c r="Z2340" s="33" t="s">
        <v>9991</v>
      </c>
      <c r="AA2340" s="5">
        <v>32.9</v>
      </c>
      <c r="AB2340" s="5">
        <v>15.75</v>
      </c>
      <c r="AC2340" s="102"/>
      <c r="AD2340" s="102"/>
    </row>
    <row r="2341" spans="1:30" ht="16.95" customHeight="1" x14ac:dyDescent="0.3">
      <c r="A2341" s="3">
        <v>46082</v>
      </c>
      <c r="B2341" s="4">
        <v>46084</v>
      </c>
      <c r="C2341" s="5" t="s">
        <v>7355</v>
      </c>
      <c r="D2341" s="5" t="s">
        <v>72</v>
      </c>
      <c r="E2341" s="5" t="s">
        <v>73</v>
      </c>
      <c r="F2341" s="102"/>
      <c r="G2341" s="33" t="s">
        <v>9992</v>
      </c>
      <c r="H2341" s="126" t="s">
        <v>9993</v>
      </c>
      <c r="I2341" s="102" t="s">
        <v>1683</v>
      </c>
      <c r="J2341" s="102">
        <v>6</v>
      </c>
      <c r="K2341" s="155">
        <v>83</v>
      </c>
      <c r="L2341" s="5">
        <v>9.9</v>
      </c>
      <c r="M2341" s="18">
        <v>13.8333333333333</v>
      </c>
      <c r="N2341" s="5" t="s">
        <v>91</v>
      </c>
      <c r="O2341" s="102"/>
      <c r="P2341" s="102"/>
      <c r="Q2341" s="102"/>
      <c r="R2341" s="102"/>
      <c r="S2341" s="102"/>
      <c r="T2341" s="102"/>
      <c r="U2341" s="102"/>
      <c r="V2341" s="102"/>
      <c r="W2341" s="33" t="s">
        <v>9994</v>
      </c>
      <c r="X2341" s="135" t="s">
        <v>9995</v>
      </c>
      <c r="Y2341" s="135" t="s">
        <v>9995</v>
      </c>
      <c r="Z2341" s="33" t="s">
        <v>9994</v>
      </c>
      <c r="AA2341" s="5">
        <v>59.4</v>
      </c>
      <c r="AB2341" s="5">
        <v>23.6</v>
      </c>
      <c r="AC2341" s="102"/>
      <c r="AD2341" s="102"/>
    </row>
    <row r="2342" spans="1:30" ht="16.95" customHeight="1" x14ac:dyDescent="0.3">
      <c r="A2342" s="3">
        <v>46082</v>
      </c>
      <c r="B2342" s="4">
        <v>46084</v>
      </c>
      <c r="C2342" s="5" t="s">
        <v>7355</v>
      </c>
      <c r="D2342" s="5" t="s">
        <v>72</v>
      </c>
      <c r="E2342" s="5" t="s">
        <v>73</v>
      </c>
      <c r="F2342" s="102"/>
      <c r="G2342" s="33" t="s">
        <v>9996</v>
      </c>
      <c r="H2342" s="126" t="s">
        <v>9997</v>
      </c>
      <c r="I2342" s="102" t="s">
        <v>4396</v>
      </c>
      <c r="J2342" s="102">
        <v>1</v>
      </c>
      <c r="K2342" s="155">
        <v>47.7</v>
      </c>
      <c r="L2342" s="5">
        <v>32.9</v>
      </c>
      <c r="M2342" s="18">
        <v>47.7</v>
      </c>
      <c r="N2342" s="5" t="s">
        <v>91</v>
      </c>
      <c r="O2342" s="102"/>
      <c r="P2342" s="102"/>
      <c r="Q2342" s="102"/>
      <c r="R2342" s="102"/>
      <c r="S2342" s="102"/>
      <c r="T2342" s="102"/>
      <c r="U2342" s="102"/>
      <c r="V2342" s="102"/>
      <c r="W2342" s="33" t="s">
        <v>9998</v>
      </c>
      <c r="X2342" s="135" t="s">
        <v>9999</v>
      </c>
      <c r="Y2342" s="135" t="s">
        <v>9999</v>
      </c>
      <c r="Z2342" s="33" t="s">
        <v>9998</v>
      </c>
      <c r="AA2342" s="5">
        <v>32.9</v>
      </c>
      <c r="AB2342" s="5">
        <v>14.8</v>
      </c>
      <c r="AC2342" s="102"/>
      <c r="AD2342" s="102"/>
    </row>
    <row r="2343" spans="1:30" ht="16.95" customHeight="1" x14ac:dyDescent="0.3">
      <c r="A2343" s="3">
        <v>46082</v>
      </c>
      <c r="B2343" s="4">
        <v>46084</v>
      </c>
      <c r="C2343" s="5" t="s">
        <v>7355</v>
      </c>
      <c r="D2343" s="5" t="s">
        <v>72</v>
      </c>
      <c r="E2343" s="5" t="s">
        <v>73</v>
      </c>
      <c r="F2343" s="102"/>
      <c r="G2343" s="33" t="s">
        <v>10000</v>
      </c>
      <c r="H2343" s="126" t="s">
        <v>10001</v>
      </c>
      <c r="I2343" s="102" t="s">
        <v>4396</v>
      </c>
      <c r="J2343" s="102">
        <v>1</v>
      </c>
      <c r="K2343" s="155">
        <v>44.76</v>
      </c>
      <c r="L2343" s="5">
        <v>32.9</v>
      </c>
      <c r="M2343" s="18">
        <v>44.76</v>
      </c>
      <c r="N2343" s="5" t="s">
        <v>91</v>
      </c>
      <c r="O2343" s="102"/>
      <c r="P2343" s="102"/>
      <c r="Q2343" s="102"/>
      <c r="R2343" s="102"/>
      <c r="S2343" s="102"/>
      <c r="T2343" s="102"/>
      <c r="U2343" s="102"/>
      <c r="V2343" s="102"/>
      <c r="W2343" s="33" t="s">
        <v>10002</v>
      </c>
      <c r="X2343" s="135" t="s">
        <v>10003</v>
      </c>
      <c r="Y2343" s="135" t="s">
        <v>10003</v>
      </c>
      <c r="Z2343" s="33" t="s">
        <v>10002</v>
      </c>
      <c r="AA2343" s="5">
        <v>32.9</v>
      </c>
      <c r="AB2343" s="5">
        <v>11.86</v>
      </c>
      <c r="AC2343" s="102"/>
      <c r="AD2343" s="102"/>
    </row>
    <row r="2344" spans="1:30" ht="16.95" customHeight="1" x14ac:dyDescent="0.3">
      <c r="A2344" s="3">
        <v>46082</v>
      </c>
      <c r="B2344" s="4">
        <v>46084</v>
      </c>
      <c r="C2344" s="5" t="s">
        <v>7355</v>
      </c>
      <c r="D2344" s="5" t="s">
        <v>72</v>
      </c>
      <c r="E2344" s="5" t="s">
        <v>73</v>
      </c>
      <c r="F2344" s="102"/>
      <c r="G2344" s="33" t="s">
        <v>9978</v>
      </c>
      <c r="H2344" s="126" t="s">
        <v>10004</v>
      </c>
      <c r="I2344" s="102" t="s">
        <v>4396</v>
      </c>
      <c r="J2344" s="102">
        <v>1</v>
      </c>
      <c r="K2344" s="155">
        <v>51.06</v>
      </c>
      <c r="L2344" s="5">
        <v>32.9</v>
      </c>
      <c r="M2344" s="18">
        <v>51.06</v>
      </c>
      <c r="N2344" s="5" t="s">
        <v>91</v>
      </c>
      <c r="O2344" s="102"/>
      <c r="P2344" s="102"/>
      <c r="Q2344" s="102"/>
      <c r="R2344" s="102"/>
      <c r="S2344" s="102"/>
      <c r="T2344" s="102"/>
      <c r="U2344" s="102"/>
      <c r="V2344" s="102"/>
      <c r="W2344" s="33" t="s">
        <v>10005</v>
      </c>
      <c r="X2344" s="135" t="s">
        <v>10006</v>
      </c>
      <c r="Y2344" s="135" t="s">
        <v>10006</v>
      </c>
      <c r="Z2344" s="33" t="s">
        <v>10005</v>
      </c>
      <c r="AA2344" s="5">
        <v>32.9</v>
      </c>
      <c r="AB2344" s="5">
        <v>18.16</v>
      </c>
      <c r="AC2344" s="102"/>
      <c r="AD2344" s="102"/>
    </row>
    <row r="2345" spans="1:30" ht="16.95" customHeight="1" x14ac:dyDescent="0.3">
      <c r="A2345" s="3">
        <v>46082</v>
      </c>
      <c r="B2345" s="4">
        <v>46084</v>
      </c>
      <c r="C2345" s="5" t="s">
        <v>7355</v>
      </c>
      <c r="D2345" s="5" t="s">
        <v>72</v>
      </c>
      <c r="E2345" s="5" t="s">
        <v>73</v>
      </c>
      <c r="F2345" s="102"/>
      <c r="G2345" s="33" t="s">
        <v>10007</v>
      </c>
      <c r="H2345" s="126" t="s">
        <v>10008</v>
      </c>
      <c r="I2345" s="102" t="s">
        <v>4396</v>
      </c>
      <c r="J2345" s="102">
        <v>3</v>
      </c>
      <c r="K2345" s="155">
        <v>163.5</v>
      </c>
      <c r="L2345" s="5">
        <v>32.9</v>
      </c>
      <c r="M2345" s="18">
        <v>54.5</v>
      </c>
      <c r="N2345" s="5" t="s">
        <v>91</v>
      </c>
      <c r="O2345" s="102"/>
      <c r="P2345" s="102"/>
      <c r="Q2345" s="102"/>
      <c r="R2345" s="102"/>
      <c r="S2345" s="102"/>
      <c r="T2345" s="102"/>
      <c r="U2345" s="102"/>
      <c r="V2345" s="102"/>
      <c r="W2345" s="33" t="s">
        <v>10009</v>
      </c>
      <c r="X2345" s="135" t="s">
        <v>10010</v>
      </c>
      <c r="Y2345" s="135" t="s">
        <v>10010</v>
      </c>
      <c r="Z2345" s="33" t="s">
        <v>10009</v>
      </c>
      <c r="AA2345" s="5">
        <v>98.7</v>
      </c>
      <c r="AB2345" s="5">
        <v>64.8</v>
      </c>
      <c r="AC2345" s="102"/>
      <c r="AD2345" s="102"/>
    </row>
    <row r="2346" spans="1:30" ht="16.95" customHeight="1" x14ac:dyDescent="0.3">
      <c r="A2346" s="3">
        <v>46082</v>
      </c>
      <c r="B2346" s="4">
        <v>46084</v>
      </c>
      <c r="C2346" s="5" t="s">
        <v>7355</v>
      </c>
      <c r="D2346" s="5" t="s">
        <v>72</v>
      </c>
      <c r="E2346" s="5" t="s">
        <v>73</v>
      </c>
      <c r="F2346" s="102"/>
      <c r="G2346" s="33" t="s">
        <v>9978</v>
      </c>
      <c r="H2346" s="126" t="s">
        <v>10011</v>
      </c>
      <c r="I2346" s="102" t="s">
        <v>9980</v>
      </c>
      <c r="J2346" s="102">
        <v>4</v>
      </c>
      <c r="K2346" s="155">
        <v>87.32</v>
      </c>
      <c r="L2346" s="5">
        <v>13.9</v>
      </c>
      <c r="M2346" s="18">
        <v>21.83</v>
      </c>
      <c r="N2346" s="5" t="s">
        <v>91</v>
      </c>
      <c r="O2346" s="102"/>
      <c r="P2346" s="102"/>
      <c r="Q2346" s="102"/>
      <c r="R2346" s="102"/>
      <c r="S2346" s="102"/>
      <c r="T2346" s="102"/>
      <c r="U2346" s="102"/>
      <c r="V2346" s="102"/>
      <c r="W2346" s="33" t="s">
        <v>10012</v>
      </c>
      <c r="X2346" s="135" t="s">
        <v>10013</v>
      </c>
      <c r="Y2346" s="135" t="s">
        <v>10013</v>
      </c>
      <c r="Z2346" s="33" t="s">
        <v>10012</v>
      </c>
      <c r="AA2346" s="5">
        <v>55.6</v>
      </c>
      <c r="AB2346" s="5">
        <v>31.72</v>
      </c>
      <c r="AC2346" s="102"/>
      <c r="AD2346" s="102"/>
    </row>
    <row r="2347" spans="1:30" ht="16.95" customHeight="1" x14ac:dyDescent="0.3">
      <c r="A2347" s="3">
        <v>46082</v>
      </c>
      <c r="B2347" s="4">
        <v>46084</v>
      </c>
      <c r="C2347" s="5" t="s">
        <v>7355</v>
      </c>
      <c r="D2347" s="5" t="s">
        <v>72</v>
      </c>
      <c r="E2347" s="5" t="s">
        <v>73</v>
      </c>
      <c r="F2347" s="102"/>
      <c r="G2347" s="33" t="s">
        <v>8800</v>
      </c>
      <c r="H2347" s="126" t="s">
        <v>10014</v>
      </c>
      <c r="I2347" s="102" t="s">
        <v>5749</v>
      </c>
      <c r="J2347" s="102">
        <v>12</v>
      </c>
      <c r="K2347" s="155">
        <v>135.15</v>
      </c>
      <c r="L2347" s="5">
        <v>10.9</v>
      </c>
      <c r="M2347" s="18">
        <v>11.262499999999999</v>
      </c>
      <c r="N2347" s="5" t="s">
        <v>91</v>
      </c>
      <c r="O2347" s="102"/>
      <c r="P2347" s="102"/>
      <c r="Q2347" s="102"/>
      <c r="R2347" s="102"/>
      <c r="S2347" s="102"/>
      <c r="T2347" s="102"/>
      <c r="U2347" s="102"/>
      <c r="V2347" s="102"/>
      <c r="W2347" s="33" t="s">
        <v>10015</v>
      </c>
      <c r="X2347" s="135" t="s">
        <v>10016</v>
      </c>
      <c r="Y2347" s="135" t="s">
        <v>10016</v>
      </c>
      <c r="Z2347" s="33" t="s">
        <v>10015</v>
      </c>
      <c r="AA2347" s="5">
        <v>130.80000000000001</v>
      </c>
      <c r="AB2347" s="5">
        <v>4.3499999999999899</v>
      </c>
      <c r="AC2347" s="102"/>
      <c r="AD2347" s="102"/>
    </row>
    <row r="2348" spans="1:30" ht="16.95" customHeight="1" x14ac:dyDescent="0.3">
      <c r="A2348" s="3">
        <v>46082</v>
      </c>
      <c r="B2348" s="4">
        <v>46084</v>
      </c>
      <c r="C2348" s="5" t="s">
        <v>7355</v>
      </c>
      <c r="D2348" s="5" t="s">
        <v>72</v>
      </c>
      <c r="E2348" s="5" t="s">
        <v>73</v>
      </c>
      <c r="F2348" s="102"/>
      <c r="G2348" s="33" t="s">
        <v>10017</v>
      </c>
      <c r="H2348" s="126" t="s">
        <v>10018</v>
      </c>
      <c r="I2348" s="102" t="s">
        <v>4396</v>
      </c>
      <c r="J2348" s="102">
        <v>1</v>
      </c>
      <c r="K2348" s="155">
        <v>43.1</v>
      </c>
      <c r="L2348" s="5">
        <v>32.9</v>
      </c>
      <c r="M2348" s="18">
        <v>43.1</v>
      </c>
      <c r="N2348" s="5" t="s">
        <v>91</v>
      </c>
      <c r="O2348" s="102"/>
      <c r="P2348" s="102"/>
      <c r="Q2348" s="102"/>
      <c r="R2348" s="102"/>
      <c r="S2348" s="102"/>
      <c r="T2348" s="102"/>
      <c r="U2348" s="102"/>
      <c r="V2348" s="102"/>
      <c r="W2348" s="33" t="s">
        <v>10019</v>
      </c>
      <c r="X2348" s="135" t="s">
        <v>10020</v>
      </c>
      <c r="Y2348" s="135" t="s">
        <v>10020</v>
      </c>
      <c r="Z2348" s="33" t="s">
        <v>10019</v>
      </c>
      <c r="AA2348" s="5">
        <v>32.9</v>
      </c>
      <c r="AB2348" s="5">
        <v>10.199999999999999</v>
      </c>
      <c r="AC2348" s="102"/>
      <c r="AD2348" s="102"/>
    </row>
    <row r="2349" spans="1:30" ht="16.95" customHeight="1" x14ac:dyDescent="0.3">
      <c r="A2349" s="3">
        <v>46082</v>
      </c>
      <c r="B2349" s="4">
        <v>46084</v>
      </c>
      <c r="C2349" s="5" t="s">
        <v>7355</v>
      </c>
      <c r="D2349" s="5" t="s">
        <v>72</v>
      </c>
      <c r="E2349" s="5" t="s">
        <v>73</v>
      </c>
      <c r="F2349" s="102"/>
      <c r="G2349" s="33" t="s">
        <v>10021</v>
      </c>
      <c r="H2349" s="126" t="s">
        <v>10022</v>
      </c>
      <c r="I2349" s="102" t="s">
        <v>4396</v>
      </c>
      <c r="J2349" s="102">
        <v>2</v>
      </c>
      <c r="K2349" s="155">
        <v>121</v>
      </c>
      <c r="L2349" s="5">
        <v>32.9</v>
      </c>
      <c r="M2349" s="18">
        <v>60.5</v>
      </c>
      <c r="N2349" s="5" t="s">
        <v>91</v>
      </c>
      <c r="O2349" s="102"/>
      <c r="P2349" s="102"/>
      <c r="Q2349" s="102"/>
      <c r="R2349" s="102"/>
      <c r="S2349" s="102"/>
      <c r="T2349" s="102"/>
      <c r="U2349" s="102"/>
      <c r="V2349" s="102"/>
      <c r="W2349" s="33" t="s">
        <v>10023</v>
      </c>
      <c r="X2349" s="135" t="s">
        <v>10024</v>
      </c>
      <c r="Y2349" s="135" t="s">
        <v>10024</v>
      </c>
      <c r="Z2349" s="33" t="s">
        <v>10023</v>
      </c>
      <c r="AA2349" s="5">
        <v>65.8</v>
      </c>
      <c r="AB2349" s="5">
        <v>55.2</v>
      </c>
      <c r="AC2349" s="102"/>
      <c r="AD2349" s="102"/>
    </row>
    <row r="2350" spans="1:30" ht="16.95" customHeight="1" x14ac:dyDescent="0.3">
      <c r="A2350" s="3">
        <v>46082</v>
      </c>
      <c r="B2350" s="4">
        <v>46084</v>
      </c>
      <c r="C2350" s="5" t="s">
        <v>7355</v>
      </c>
      <c r="D2350" s="5" t="s">
        <v>72</v>
      </c>
      <c r="E2350" s="5" t="s">
        <v>73</v>
      </c>
      <c r="F2350" s="102"/>
      <c r="G2350" s="33" t="s">
        <v>10025</v>
      </c>
      <c r="H2350" s="126" t="s">
        <v>10026</v>
      </c>
      <c r="I2350" s="102" t="s">
        <v>4396</v>
      </c>
      <c r="J2350" s="102">
        <v>1</v>
      </c>
      <c r="K2350" s="155">
        <v>47.6</v>
      </c>
      <c r="L2350" s="5">
        <v>32.9</v>
      </c>
      <c r="M2350" s="18">
        <v>47.6</v>
      </c>
      <c r="N2350" s="5" t="s">
        <v>91</v>
      </c>
      <c r="O2350" s="102"/>
      <c r="P2350" s="102"/>
      <c r="Q2350" s="102"/>
      <c r="R2350" s="102"/>
      <c r="S2350" s="102"/>
      <c r="T2350" s="102"/>
      <c r="U2350" s="102"/>
      <c r="V2350" s="102"/>
      <c r="W2350" s="33" t="s">
        <v>10027</v>
      </c>
      <c r="X2350" s="135" t="s">
        <v>10003</v>
      </c>
      <c r="Y2350" s="135" t="s">
        <v>10003</v>
      </c>
      <c r="Z2350" s="33" t="s">
        <v>10027</v>
      </c>
      <c r="AA2350" s="5">
        <v>32.9</v>
      </c>
      <c r="AB2350" s="5">
        <v>14.7</v>
      </c>
      <c r="AC2350" s="102"/>
      <c r="AD2350" s="102"/>
    </row>
    <row r="2351" spans="1:30" ht="16.95" customHeight="1" x14ac:dyDescent="0.3">
      <c r="A2351" s="3">
        <v>46082</v>
      </c>
      <c r="B2351" s="4">
        <v>46084</v>
      </c>
      <c r="C2351" s="5" t="s">
        <v>7355</v>
      </c>
      <c r="D2351" s="5" t="s">
        <v>72</v>
      </c>
      <c r="E2351" s="5" t="s">
        <v>73</v>
      </c>
      <c r="F2351" s="102"/>
      <c r="G2351" s="33" t="s">
        <v>7035</v>
      </c>
      <c r="H2351" s="126" t="s">
        <v>10028</v>
      </c>
      <c r="I2351" s="102" t="s">
        <v>4396</v>
      </c>
      <c r="J2351" s="102">
        <v>1</v>
      </c>
      <c r="K2351" s="155">
        <v>90</v>
      </c>
      <c r="L2351" s="5">
        <v>32.9</v>
      </c>
      <c r="M2351" s="18">
        <v>90</v>
      </c>
      <c r="N2351" s="5" t="s">
        <v>91</v>
      </c>
      <c r="O2351" s="102"/>
      <c r="P2351" s="102"/>
      <c r="Q2351" s="102"/>
      <c r="R2351" s="102"/>
      <c r="S2351" s="102"/>
      <c r="T2351" s="102"/>
      <c r="U2351" s="102"/>
      <c r="V2351" s="102"/>
      <c r="W2351" s="33" t="s">
        <v>10029</v>
      </c>
      <c r="X2351" s="135" t="s">
        <v>10030</v>
      </c>
      <c r="Y2351" s="135" t="s">
        <v>10030</v>
      </c>
      <c r="Z2351" s="33" t="s">
        <v>10029</v>
      </c>
      <c r="AA2351" s="5">
        <v>32.9</v>
      </c>
      <c r="AB2351" s="5">
        <v>57.1</v>
      </c>
      <c r="AC2351" s="102"/>
      <c r="AD2351" s="102"/>
    </row>
    <row r="2352" spans="1:30" ht="16.95" customHeight="1" x14ac:dyDescent="0.3">
      <c r="A2352" s="3">
        <v>46082</v>
      </c>
      <c r="B2352" s="4">
        <v>46084</v>
      </c>
      <c r="C2352" s="5" t="s">
        <v>148</v>
      </c>
      <c r="D2352" s="5" t="s">
        <v>6435</v>
      </c>
      <c r="E2352" s="5" t="s">
        <v>73</v>
      </c>
      <c r="F2352" s="102"/>
      <c r="G2352" s="33" t="s">
        <v>6428</v>
      </c>
      <c r="H2352" s="126" t="s">
        <v>10031</v>
      </c>
      <c r="I2352" s="102" t="s">
        <v>1701</v>
      </c>
      <c r="J2352" s="102">
        <v>3</v>
      </c>
      <c r="K2352" s="155">
        <v>34.799999999999997</v>
      </c>
      <c r="L2352" s="5">
        <v>8.9</v>
      </c>
      <c r="M2352" s="18">
        <v>11.6</v>
      </c>
      <c r="N2352" s="5" t="s">
        <v>91</v>
      </c>
      <c r="O2352" s="102"/>
      <c r="P2352" s="102"/>
      <c r="Q2352" s="102"/>
      <c r="R2352" s="102"/>
      <c r="S2352" s="102"/>
      <c r="T2352" s="102"/>
      <c r="U2352" s="102"/>
      <c r="V2352" s="102"/>
      <c r="W2352" s="33" t="s">
        <v>10032</v>
      </c>
      <c r="X2352" s="135" t="s">
        <v>10033</v>
      </c>
      <c r="Y2352" s="135" t="s">
        <v>10033</v>
      </c>
      <c r="Z2352" s="33" t="s">
        <v>10032</v>
      </c>
      <c r="AA2352" s="5">
        <v>26.7</v>
      </c>
      <c r="AB2352" s="5">
        <v>8.0999999999999908</v>
      </c>
      <c r="AC2352" s="102"/>
      <c r="AD2352" s="102"/>
    </row>
    <row r="2353" spans="1:30" ht="16.95" customHeight="1" x14ac:dyDescent="0.3">
      <c r="A2353" s="3">
        <v>46082</v>
      </c>
      <c r="B2353" s="4">
        <v>46084</v>
      </c>
      <c r="C2353" s="5" t="s">
        <v>7355</v>
      </c>
      <c r="D2353" s="5" t="s">
        <v>72</v>
      </c>
      <c r="E2353" s="5" t="s">
        <v>73</v>
      </c>
      <c r="F2353" s="102"/>
      <c r="G2353" s="33" t="s">
        <v>10034</v>
      </c>
      <c r="H2353" s="126" t="s">
        <v>10035</v>
      </c>
      <c r="I2353" s="102" t="s">
        <v>4396</v>
      </c>
      <c r="J2353" s="102">
        <v>1</v>
      </c>
      <c r="K2353" s="155">
        <v>43.9</v>
      </c>
      <c r="L2353" s="5">
        <v>32.9</v>
      </c>
      <c r="M2353" s="18">
        <v>43.9</v>
      </c>
      <c r="N2353" s="5" t="s">
        <v>91</v>
      </c>
      <c r="O2353" s="102"/>
      <c r="P2353" s="102"/>
      <c r="Q2353" s="102"/>
      <c r="R2353" s="102"/>
      <c r="S2353" s="102"/>
      <c r="T2353" s="102"/>
      <c r="U2353" s="102"/>
      <c r="V2353" s="102"/>
      <c r="W2353" s="33" t="s">
        <v>10036</v>
      </c>
      <c r="X2353" s="135" t="s">
        <v>10037</v>
      </c>
      <c r="Y2353" s="135" t="s">
        <v>10037</v>
      </c>
      <c r="Z2353" s="33" t="s">
        <v>10036</v>
      </c>
      <c r="AA2353" s="5">
        <v>32.9</v>
      </c>
      <c r="AB2353" s="5">
        <v>11</v>
      </c>
      <c r="AC2353" s="102"/>
      <c r="AD2353" s="102"/>
    </row>
    <row r="2354" spans="1:30" ht="16.95" customHeight="1" x14ac:dyDescent="0.3">
      <c r="A2354" s="3">
        <v>46082</v>
      </c>
      <c r="B2354" s="4">
        <v>46084</v>
      </c>
      <c r="C2354" s="5" t="s">
        <v>148</v>
      </c>
      <c r="D2354" s="5" t="s">
        <v>6435</v>
      </c>
      <c r="E2354" s="5" t="s">
        <v>73</v>
      </c>
      <c r="F2354" s="102"/>
      <c r="G2354" s="33" t="s">
        <v>6428</v>
      </c>
      <c r="H2354" s="126" t="s">
        <v>10038</v>
      </c>
      <c r="I2354" s="102" t="s">
        <v>1739</v>
      </c>
      <c r="J2354" s="102">
        <v>2</v>
      </c>
      <c r="K2354" s="155">
        <v>55.8</v>
      </c>
      <c r="L2354" s="5">
        <v>24.9</v>
      </c>
      <c r="M2354" s="18">
        <v>27.9</v>
      </c>
      <c r="N2354" s="5" t="s">
        <v>91</v>
      </c>
      <c r="O2354" s="102"/>
      <c r="P2354" s="102"/>
      <c r="Q2354" s="102"/>
      <c r="R2354" s="102"/>
      <c r="S2354" s="102"/>
      <c r="T2354" s="102"/>
      <c r="U2354" s="102"/>
      <c r="V2354" s="102"/>
      <c r="W2354" s="33" t="s">
        <v>10039</v>
      </c>
      <c r="X2354" s="135" t="s">
        <v>10040</v>
      </c>
      <c r="Y2354" s="135" t="s">
        <v>10040</v>
      </c>
      <c r="Z2354" s="33" t="s">
        <v>10039</v>
      </c>
      <c r="AA2354" s="5">
        <v>49.8</v>
      </c>
      <c r="AB2354" s="5">
        <v>6</v>
      </c>
      <c r="AC2354" s="102"/>
      <c r="AD2354" s="102"/>
    </row>
    <row r="2355" spans="1:30" ht="16.95" customHeight="1" x14ac:dyDescent="0.3">
      <c r="A2355" s="3">
        <v>46082</v>
      </c>
      <c r="B2355" s="4">
        <v>46084</v>
      </c>
      <c r="C2355" s="5" t="s">
        <v>7355</v>
      </c>
      <c r="D2355" s="5" t="s">
        <v>72</v>
      </c>
      <c r="E2355" s="5" t="s">
        <v>73</v>
      </c>
      <c r="F2355" s="102"/>
      <c r="G2355" s="33" t="s">
        <v>10000</v>
      </c>
      <c r="H2355" s="126" t="s">
        <v>10041</v>
      </c>
      <c r="I2355" s="102" t="s">
        <v>4396</v>
      </c>
      <c r="J2355" s="102">
        <v>4</v>
      </c>
      <c r="K2355" s="155">
        <v>144.72</v>
      </c>
      <c r="L2355" s="5">
        <v>32.9</v>
      </c>
      <c r="M2355" s="18">
        <v>36.18</v>
      </c>
      <c r="N2355" s="5" t="s">
        <v>91</v>
      </c>
      <c r="O2355" s="102"/>
      <c r="P2355" s="102"/>
      <c r="Q2355" s="102"/>
      <c r="R2355" s="102"/>
      <c r="S2355" s="102"/>
      <c r="T2355" s="102"/>
      <c r="U2355" s="102"/>
      <c r="V2355" s="102"/>
      <c r="W2355" s="33" t="s">
        <v>10042</v>
      </c>
      <c r="X2355" s="135" t="s">
        <v>10043</v>
      </c>
      <c r="Y2355" s="135" t="s">
        <v>10043</v>
      </c>
      <c r="Z2355" s="33" t="s">
        <v>10042</v>
      </c>
      <c r="AA2355" s="5">
        <v>131.6</v>
      </c>
      <c r="AB2355" s="5">
        <v>13.12</v>
      </c>
      <c r="AC2355" s="102"/>
      <c r="AD2355" s="102"/>
    </row>
    <row r="2356" spans="1:30" ht="16.95" customHeight="1" x14ac:dyDescent="0.3">
      <c r="A2356" s="3">
        <v>46082</v>
      </c>
      <c r="B2356" s="4">
        <v>46084</v>
      </c>
      <c r="C2356" s="5" t="s">
        <v>148</v>
      </c>
      <c r="D2356" s="5" t="s">
        <v>6435</v>
      </c>
      <c r="E2356" s="5" t="s">
        <v>73</v>
      </c>
      <c r="F2356" s="102"/>
      <c r="G2356" s="33" t="s">
        <v>6428</v>
      </c>
      <c r="H2356" s="126" t="s">
        <v>10044</v>
      </c>
      <c r="I2356" s="102" t="s">
        <v>1683</v>
      </c>
      <c r="J2356" s="102">
        <v>6</v>
      </c>
      <c r="K2356" s="155">
        <v>74.8</v>
      </c>
      <c r="L2356" s="5">
        <v>9.9</v>
      </c>
      <c r="M2356" s="18">
        <v>12.466666666666701</v>
      </c>
      <c r="N2356" s="5" t="s">
        <v>91</v>
      </c>
      <c r="O2356" s="102"/>
      <c r="P2356" s="102"/>
      <c r="Q2356" s="102"/>
      <c r="R2356" s="102"/>
      <c r="S2356" s="102"/>
      <c r="T2356" s="102"/>
      <c r="U2356" s="102"/>
      <c r="V2356" s="102"/>
      <c r="W2356" s="33" t="s">
        <v>10045</v>
      </c>
      <c r="X2356" s="135" t="s">
        <v>10046</v>
      </c>
      <c r="Y2356" s="135" t="s">
        <v>10046</v>
      </c>
      <c r="Z2356" s="33" t="s">
        <v>10045</v>
      </c>
      <c r="AA2356" s="5">
        <v>59.4</v>
      </c>
      <c r="AB2356" s="5">
        <v>15.4</v>
      </c>
      <c r="AC2356" s="102"/>
      <c r="AD2356" s="102"/>
    </row>
    <row r="2357" spans="1:30" ht="16.95" customHeight="1" x14ac:dyDescent="0.3">
      <c r="A2357" s="3">
        <v>46082</v>
      </c>
      <c r="B2357" s="4">
        <v>46084</v>
      </c>
      <c r="C2357" s="5" t="s">
        <v>470</v>
      </c>
      <c r="D2357" s="5" t="s">
        <v>1806</v>
      </c>
      <c r="E2357" s="5" t="s">
        <v>73</v>
      </c>
      <c r="F2357" s="102"/>
      <c r="G2357" s="33" t="s">
        <v>6042</v>
      </c>
      <c r="H2357" s="126" t="s">
        <v>10047</v>
      </c>
      <c r="I2357" s="102" t="s">
        <v>4226</v>
      </c>
      <c r="J2357" s="102">
        <v>18</v>
      </c>
      <c r="K2357" s="155">
        <v>128.80000000000001</v>
      </c>
      <c r="L2357" s="5">
        <v>6.6</v>
      </c>
      <c r="M2357" s="18">
        <v>7.1555555555555603</v>
      </c>
      <c r="N2357" s="5" t="s">
        <v>91</v>
      </c>
      <c r="O2357" s="102"/>
      <c r="P2357" s="102"/>
      <c r="Q2357" s="102"/>
      <c r="R2357" s="102"/>
      <c r="S2357" s="102"/>
      <c r="T2357" s="102"/>
      <c r="U2357" s="102"/>
      <c r="V2357" s="102"/>
      <c r="W2357" s="33" t="s">
        <v>10048</v>
      </c>
      <c r="X2357" s="135" t="s">
        <v>10049</v>
      </c>
      <c r="Y2357" s="135" t="s">
        <v>10049</v>
      </c>
      <c r="Z2357" s="33" t="s">
        <v>10048</v>
      </c>
      <c r="AA2357" s="5">
        <v>118.8</v>
      </c>
      <c r="AB2357" s="5">
        <v>10</v>
      </c>
      <c r="AC2357" s="102"/>
      <c r="AD2357" s="102"/>
    </row>
    <row r="2358" spans="1:30" ht="16.95" customHeight="1" x14ac:dyDescent="0.3">
      <c r="A2358" s="3">
        <v>46082</v>
      </c>
      <c r="B2358" s="4">
        <v>46084</v>
      </c>
      <c r="C2358" s="5" t="s">
        <v>470</v>
      </c>
      <c r="D2358" s="5" t="s">
        <v>1806</v>
      </c>
      <c r="E2358" s="5" t="s">
        <v>73</v>
      </c>
      <c r="F2358" s="102"/>
      <c r="G2358" s="33" t="s">
        <v>6042</v>
      </c>
      <c r="H2358" s="126" t="s">
        <v>10050</v>
      </c>
      <c r="I2358" s="102" t="s">
        <v>4226</v>
      </c>
      <c r="J2358" s="102">
        <v>18</v>
      </c>
      <c r="K2358" s="155">
        <v>128.80000000000001</v>
      </c>
      <c r="L2358" s="5">
        <v>6.6</v>
      </c>
      <c r="M2358" s="18">
        <v>7.1555555555555603</v>
      </c>
      <c r="N2358" s="5" t="s">
        <v>91</v>
      </c>
      <c r="O2358" s="102"/>
      <c r="P2358" s="102"/>
      <c r="Q2358" s="102"/>
      <c r="R2358" s="102"/>
      <c r="S2358" s="102"/>
      <c r="T2358" s="102"/>
      <c r="U2358" s="102"/>
      <c r="V2358" s="102"/>
      <c r="W2358" s="33" t="s">
        <v>10051</v>
      </c>
      <c r="X2358" s="135" t="s">
        <v>10052</v>
      </c>
      <c r="Y2358" s="135" t="s">
        <v>10052</v>
      </c>
      <c r="Z2358" s="33" t="s">
        <v>10051</v>
      </c>
      <c r="AA2358" s="5">
        <v>118.8</v>
      </c>
      <c r="AB2358" s="5">
        <v>10</v>
      </c>
      <c r="AC2358" s="102"/>
      <c r="AD2358" s="102"/>
    </row>
    <row r="2359" spans="1:30" ht="16.95" customHeight="1" x14ac:dyDescent="0.3">
      <c r="A2359" s="3">
        <v>46082</v>
      </c>
      <c r="B2359" s="4">
        <v>46084</v>
      </c>
      <c r="C2359" s="5" t="s">
        <v>148</v>
      </c>
      <c r="D2359" s="5" t="s">
        <v>6435</v>
      </c>
      <c r="E2359" s="5" t="s">
        <v>73</v>
      </c>
      <c r="F2359" s="102"/>
      <c r="G2359" s="33" t="s">
        <v>6428</v>
      </c>
      <c r="H2359" s="126" t="s">
        <v>10053</v>
      </c>
      <c r="I2359" s="102" t="s">
        <v>1683</v>
      </c>
      <c r="J2359" s="102">
        <v>4</v>
      </c>
      <c r="K2359" s="155">
        <v>54.8</v>
      </c>
      <c r="L2359" s="5">
        <v>9.9</v>
      </c>
      <c r="M2359" s="18">
        <v>13.7</v>
      </c>
      <c r="N2359" s="5" t="s">
        <v>91</v>
      </c>
      <c r="O2359" s="102"/>
      <c r="P2359" s="102"/>
      <c r="Q2359" s="102"/>
      <c r="R2359" s="102"/>
      <c r="S2359" s="102"/>
      <c r="T2359" s="102"/>
      <c r="U2359" s="102"/>
      <c r="V2359" s="102"/>
      <c r="W2359" s="33" t="s">
        <v>10054</v>
      </c>
      <c r="X2359" s="135" t="s">
        <v>10055</v>
      </c>
      <c r="Y2359" s="135" t="s">
        <v>10055</v>
      </c>
      <c r="Z2359" s="33" t="s">
        <v>10054</v>
      </c>
      <c r="AA2359" s="5">
        <v>39.6</v>
      </c>
      <c r="AB2359" s="5">
        <v>15.2</v>
      </c>
      <c r="AC2359" s="102"/>
      <c r="AD2359" s="102"/>
    </row>
    <row r="2360" spans="1:30" ht="16.95" customHeight="1" x14ac:dyDescent="0.3">
      <c r="A2360" s="3">
        <v>46082</v>
      </c>
      <c r="B2360" s="4">
        <v>46084</v>
      </c>
      <c r="C2360" s="5" t="s">
        <v>148</v>
      </c>
      <c r="D2360" s="5" t="s">
        <v>6435</v>
      </c>
      <c r="E2360" s="5" t="s">
        <v>73</v>
      </c>
      <c r="F2360" s="102"/>
      <c r="G2360" s="33" t="s">
        <v>6428</v>
      </c>
      <c r="H2360" s="126" t="s">
        <v>10056</v>
      </c>
      <c r="I2360" s="102" t="s">
        <v>1845</v>
      </c>
      <c r="J2360" s="102">
        <v>8</v>
      </c>
      <c r="K2360" s="155">
        <v>78.8</v>
      </c>
      <c r="L2360" s="5">
        <v>8.9</v>
      </c>
      <c r="M2360" s="18">
        <v>9.85</v>
      </c>
      <c r="N2360" s="5" t="s">
        <v>91</v>
      </c>
      <c r="O2360" s="102"/>
      <c r="P2360" s="102"/>
      <c r="Q2360" s="102"/>
      <c r="R2360" s="102"/>
      <c r="S2360" s="102"/>
      <c r="T2360" s="102"/>
      <c r="U2360" s="102"/>
      <c r="V2360" s="102"/>
      <c r="W2360" s="33" t="s">
        <v>10057</v>
      </c>
      <c r="X2360" s="135" t="s">
        <v>10058</v>
      </c>
      <c r="Y2360" s="135" t="s">
        <v>10058</v>
      </c>
      <c r="Z2360" s="33" t="s">
        <v>10057</v>
      </c>
      <c r="AA2360" s="5">
        <v>71.2</v>
      </c>
      <c r="AB2360" s="5">
        <v>7.5999999999999899</v>
      </c>
      <c r="AC2360" s="102"/>
      <c r="AD2360" s="102"/>
    </row>
    <row r="2361" spans="1:30" ht="16.95" customHeight="1" x14ac:dyDescent="0.3">
      <c r="A2361" s="3">
        <v>46082</v>
      </c>
      <c r="B2361" s="4">
        <v>46084</v>
      </c>
      <c r="C2361" s="5" t="s">
        <v>7355</v>
      </c>
      <c r="D2361" s="5" t="s">
        <v>72</v>
      </c>
      <c r="E2361" s="5" t="s">
        <v>73</v>
      </c>
      <c r="F2361" s="102"/>
      <c r="G2361" s="33" t="s">
        <v>10059</v>
      </c>
      <c r="H2361" s="126" t="s">
        <v>10060</v>
      </c>
      <c r="I2361" s="102" t="s">
        <v>1712</v>
      </c>
      <c r="J2361" s="102">
        <v>3</v>
      </c>
      <c r="K2361" s="155">
        <v>102.8</v>
      </c>
      <c r="L2361" s="5">
        <v>24.9</v>
      </c>
      <c r="M2361" s="18">
        <v>34.266666666666701</v>
      </c>
      <c r="N2361" s="5" t="s">
        <v>91</v>
      </c>
      <c r="O2361" s="102"/>
      <c r="P2361" s="102"/>
      <c r="Q2361" s="102"/>
      <c r="R2361" s="102"/>
      <c r="S2361" s="102"/>
      <c r="T2361" s="102"/>
      <c r="U2361" s="102"/>
      <c r="V2361" s="102"/>
      <c r="W2361" s="33" t="s">
        <v>10061</v>
      </c>
      <c r="X2361" s="135" t="s">
        <v>10062</v>
      </c>
      <c r="Y2361" s="135" t="s">
        <v>10062</v>
      </c>
      <c r="Z2361" s="33" t="s">
        <v>10061</v>
      </c>
      <c r="AA2361" s="5">
        <v>74.7</v>
      </c>
      <c r="AB2361" s="5">
        <v>28.1</v>
      </c>
      <c r="AC2361" s="102"/>
      <c r="AD2361" s="102"/>
    </row>
    <row r="2362" spans="1:30" ht="16.95" customHeight="1" x14ac:dyDescent="0.3">
      <c r="A2362" s="3">
        <v>46082</v>
      </c>
      <c r="B2362" s="4">
        <v>46084</v>
      </c>
      <c r="C2362" s="5" t="s">
        <v>148</v>
      </c>
      <c r="D2362" s="5" t="s">
        <v>6435</v>
      </c>
      <c r="E2362" s="5" t="s">
        <v>73</v>
      </c>
      <c r="F2362" s="102"/>
      <c r="G2362" s="33" t="s">
        <v>6428</v>
      </c>
      <c r="H2362" s="126" t="s">
        <v>10063</v>
      </c>
      <c r="I2362" s="102" t="s">
        <v>1701</v>
      </c>
      <c r="J2362" s="102">
        <v>8</v>
      </c>
      <c r="K2362" s="155">
        <v>78.8</v>
      </c>
      <c r="L2362" s="5">
        <v>8.9</v>
      </c>
      <c r="M2362" s="18">
        <v>9.85</v>
      </c>
      <c r="N2362" s="5" t="s">
        <v>91</v>
      </c>
      <c r="O2362" s="102"/>
      <c r="P2362" s="102"/>
      <c r="Q2362" s="102"/>
      <c r="R2362" s="102"/>
      <c r="S2362" s="102"/>
      <c r="T2362" s="102"/>
      <c r="U2362" s="102"/>
      <c r="V2362" s="102"/>
      <c r="W2362" s="33" t="s">
        <v>10064</v>
      </c>
      <c r="X2362" s="135" t="s">
        <v>10065</v>
      </c>
      <c r="Y2362" s="135" t="s">
        <v>10065</v>
      </c>
      <c r="Z2362" s="33" t="s">
        <v>10064</v>
      </c>
      <c r="AA2362" s="5">
        <v>71.2</v>
      </c>
      <c r="AB2362" s="5">
        <v>7.5999999999999899</v>
      </c>
      <c r="AC2362" s="102"/>
      <c r="AD2362" s="102"/>
    </row>
    <row r="2363" spans="1:30" ht="16.95" customHeight="1" x14ac:dyDescent="0.3">
      <c r="A2363" s="3">
        <v>46082</v>
      </c>
      <c r="B2363" s="4">
        <v>46084</v>
      </c>
      <c r="C2363" s="5" t="s">
        <v>7355</v>
      </c>
      <c r="D2363" s="5" t="s">
        <v>72</v>
      </c>
      <c r="E2363" s="5" t="s">
        <v>73</v>
      </c>
      <c r="F2363" s="102"/>
      <c r="G2363" s="33" t="s">
        <v>10066</v>
      </c>
      <c r="H2363" s="126" t="s">
        <v>10067</v>
      </c>
      <c r="I2363" s="102" t="s">
        <v>8061</v>
      </c>
      <c r="J2363" s="102">
        <v>12</v>
      </c>
      <c r="K2363" s="155">
        <v>99.27</v>
      </c>
      <c r="L2363" s="5">
        <v>7.4</v>
      </c>
      <c r="M2363" s="18">
        <v>8.2725000000000009</v>
      </c>
      <c r="N2363" s="5" t="s">
        <v>91</v>
      </c>
      <c r="O2363" s="102"/>
      <c r="P2363" s="102"/>
      <c r="Q2363" s="102"/>
      <c r="R2363" s="102"/>
      <c r="S2363" s="102"/>
      <c r="T2363" s="102"/>
      <c r="U2363" s="102"/>
      <c r="V2363" s="102"/>
      <c r="W2363" s="33" t="s">
        <v>10068</v>
      </c>
      <c r="X2363" s="135" t="s">
        <v>10069</v>
      </c>
      <c r="Y2363" s="135" t="s">
        <v>10069</v>
      </c>
      <c r="Z2363" s="33" t="s">
        <v>10068</v>
      </c>
      <c r="AA2363" s="5">
        <v>88.8</v>
      </c>
      <c r="AB2363" s="5">
        <v>10.47</v>
      </c>
      <c r="AC2363" s="102"/>
      <c r="AD2363" s="102"/>
    </row>
    <row r="2364" spans="1:30" ht="16.95" customHeight="1" x14ac:dyDescent="0.3">
      <c r="A2364" s="3">
        <v>46082</v>
      </c>
      <c r="B2364" s="4">
        <v>46084</v>
      </c>
      <c r="C2364" s="5" t="s">
        <v>148</v>
      </c>
      <c r="D2364" s="5" t="s">
        <v>6435</v>
      </c>
      <c r="E2364" s="5" t="s">
        <v>73</v>
      </c>
      <c r="F2364" s="102"/>
      <c r="G2364" s="33" t="s">
        <v>6428</v>
      </c>
      <c r="H2364" s="126" t="s">
        <v>10070</v>
      </c>
      <c r="I2364" s="102" t="s">
        <v>1701</v>
      </c>
      <c r="J2364" s="102">
        <v>6</v>
      </c>
      <c r="K2364" s="155">
        <v>62.8</v>
      </c>
      <c r="L2364" s="5">
        <v>8.9</v>
      </c>
      <c r="M2364" s="18">
        <v>10.466666666666701</v>
      </c>
      <c r="N2364" s="5" t="s">
        <v>91</v>
      </c>
      <c r="O2364" s="102"/>
      <c r="P2364" s="102"/>
      <c r="Q2364" s="102"/>
      <c r="R2364" s="102"/>
      <c r="S2364" s="102"/>
      <c r="T2364" s="102"/>
      <c r="U2364" s="102"/>
      <c r="V2364" s="102"/>
      <c r="W2364" s="33" t="s">
        <v>10071</v>
      </c>
      <c r="X2364" s="135" t="s">
        <v>10072</v>
      </c>
      <c r="Y2364" s="135" t="s">
        <v>10072</v>
      </c>
      <c r="Z2364" s="33" t="s">
        <v>10071</v>
      </c>
      <c r="AA2364" s="5">
        <v>53.4</v>
      </c>
      <c r="AB2364" s="5">
        <v>9.3999999999999897</v>
      </c>
      <c r="AC2364" s="102"/>
      <c r="AD2364" s="102"/>
    </row>
    <row r="2365" spans="1:30" ht="16.95" customHeight="1" x14ac:dyDescent="0.3">
      <c r="A2365" s="3">
        <v>46082</v>
      </c>
      <c r="B2365" s="4">
        <v>46084</v>
      </c>
      <c r="C2365" s="5" t="s">
        <v>7355</v>
      </c>
      <c r="D2365" s="5" t="s">
        <v>72</v>
      </c>
      <c r="E2365" s="5" t="s">
        <v>73</v>
      </c>
      <c r="F2365" s="102"/>
      <c r="G2365" s="33" t="s">
        <v>6139</v>
      </c>
      <c r="H2365" s="126" t="s">
        <v>10073</v>
      </c>
      <c r="I2365" s="102" t="s">
        <v>4226</v>
      </c>
      <c r="J2365" s="102">
        <v>4</v>
      </c>
      <c r="K2365" s="155">
        <v>57.44</v>
      </c>
      <c r="L2365" s="5">
        <v>6.6</v>
      </c>
      <c r="M2365" s="18">
        <v>14.36</v>
      </c>
      <c r="N2365" s="5" t="s">
        <v>91</v>
      </c>
      <c r="O2365" s="102"/>
      <c r="P2365" s="102"/>
      <c r="Q2365" s="102"/>
      <c r="R2365" s="102"/>
      <c r="S2365" s="102"/>
      <c r="T2365" s="102"/>
      <c r="U2365" s="102"/>
      <c r="V2365" s="102"/>
      <c r="W2365" s="33" t="s">
        <v>10074</v>
      </c>
      <c r="X2365" s="135" t="s">
        <v>10075</v>
      </c>
      <c r="Y2365" s="135" t="s">
        <v>10075</v>
      </c>
      <c r="Z2365" s="33" t="s">
        <v>10074</v>
      </c>
      <c r="AA2365" s="5">
        <v>26.4</v>
      </c>
      <c r="AB2365" s="5">
        <v>31.04</v>
      </c>
      <c r="AC2365" s="102"/>
      <c r="AD2365" s="102"/>
    </row>
    <row r="2366" spans="1:30" ht="16.95" customHeight="1" x14ac:dyDescent="0.3">
      <c r="A2366" s="3">
        <v>46082</v>
      </c>
      <c r="B2366" s="4">
        <v>46084</v>
      </c>
      <c r="C2366" s="5" t="s">
        <v>148</v>
      </c>
      <c r="D2366" s="5" t="s">
        <v>6435</v>
      </c>
      <c r="E2366" s="5" t="s">
        <v>73</v>
      </c>
      <c r="F2366" s="102"/>
      <c r="G2366" s="33" t="s">
        <v>6428</v>
      </c>
      <c r="H2366" s="126" t="s">
        <v>10076</v>
      </c>
      <c r="I2366" s="102" t="s">
        <v>1701</v>
      </c>
      <c r="J2366" s="102">
        <v>8</v>
      </c>
      <c r="K2366" s="155">
        <v>78.8</v>
      </c>
      <c r="L2366" s="5">
        <v>8.9</v>
      </c>
      <c r="M2366" s="18">
        <v>9.85</v>
      </c>
      <c r="N2366" s="5" t="s">
        <v>91</v>
      </c>
      <c r="O2366" s="102"/>
      <c r="P2366" s="102"/>
      <c r="Q2366" s="102"/>
      <c r="R2366" s="102"/>
      <c r="S2366" s="102"/>
      <c r="T2366" s="102"/>
      <c r="U2366" s="102"/>
      <c r="V2366" s="102"/>
      <c r="W2366" s="33" t="s">
        <v>10077</v>
      </c>
      <c r="X2366" s="135" t="s">
        <v>10078</v>
      </c>
      <c r="Y2366" s="135" t="s">
        <v>10078</v>
      </c>
      <c r="Z2366" s="33" t="s">
        <v>10077</v>
      </c>
      <c r="AA2366" s="5">
        <v>71.2</v>
      </c>
      <c r="AB2366" s="5">
        <v>7.5999999999999899</v>
      </c>
      <c r="AC2366" s="102"/>
      <c r="AD2366" s="102"/>
    </row>
    <row r="2367" spans="1:30" ht="16.95" customHeight="1" x14ac:dyDescent="0.3">
      <c r="A2367" s="3">
        <v>46082</v>
      </c>
      <c r="B2367" s="4">
        <v>46084</v>
      </c>
      <c r="C2367" s="5" t="s">
        <v>7355</v>
      </c>
      <c r="D2367" s="5" t="s">
        <v>72</v>
      </c>
      <c r="E2367" s="5" t="s">
        <v>73</v>
      </c>
      <c r="F2367" s="102"/>
      <c r="G2367" s="33" t="s">
        <v>6139</v>
      </c>
      <c r="H2367" s="126" t="s">
        <v>10079</v>
      </c>
      <c r="I2367" s="102" t="s">
        <v>4226</v>
      </c>
      <c r="J2367" s="102">
        <v>6</v>
      </c>
      <c r="K2367" s="155">
        <v>73.28</v>
      </c>
      <c r="L2367" s="5">
        <v>6.6</v>
      </c>
      <c r="M2367" s="18">
        <v>12.213333333333299</v>
      </c>
      <c r="N2367" s="5" t="s">
        <v>91</v>
      </c>
      <c r="O2367" s="102"/>
      <c r="P2367" s="102"/>
      <c r="Q2367" s="102"/>
      <c r="R2367" s="102"/>
      <c r="S2367" s="102"/>
      <c r="T2367" s="102"/>
      <c r="U2367" s="102"/>
      <c r="V2367" s="102"/>
      <c r="W2367" s="33" t="s">
        <v>10080</v>
      </c>
      <c r="X2367" s="135" t="s">
        <v>10081</v>
      </c>
      <c r="Y2367" s="135" t="s">
        <v>10081</v>
      </c>
      <c r="Z2367" s="33" t="s">
        <v>10080</v>
      </c>
      <c r="AA2367" s="5">
        <v>39.6</v>
      </c>
      <c r="AB2367" s="5">
        <v>33.68</v>
      </c>
      <c r="AC2367" s="102"/>
      <c r="AD2367" s="102"/>
    </row>
    <row r="2368" spans="1:30" ht="16.95" customHeight="1" x14ac:dyDescent="0.3">
      <c r="A2368" s="3">
        <v>46082</v>
      </c>
      <c r="B2368" s="4">
        <v>46084</v>
      </c>
      <c r="C2368" s="5" t="s">
        <v>7355</v>
      </c>
      <c r="D2368" s="5" t="s">
        <v>72</v>
      </c>
      <c r="E2368" s="5" t="s">
        <v>73</v>
      </c>
      <c r="F2368" s="102"/>
      <c r="G2368" s="33" t="s">
        <v>10082</v>
      </c>
      <c r="H2368" s="126" t="s">
        <v>10083</v>
      </c>
      <c r="I2368" s="102" t="s">
        <v>1701</v>
      </c>
      <c r="J2368" s="102">
        <v>8</v>
      </c>
      <c r="K2368" s="155">
        <v>97.2</v>
      </c>
      <c r="L2368" s="5">
        <v>8.9</v>
      </c>
      <c r="M2368" s="18">
        <v>12.15</v>
      </c>
      <c r="N2368" s="5" t="s">
        <v>91</v>
      </c>
      <c r="O2368" s="102"/>
      <c r="P2368" s="102"/>
      <c r="Q2368" s="102"/>
      <c r="R2368" s="102"/>
      <c r="S2368" s="102"/>
      <c r="T2368" s="102"/>
      <c r="U2368" s="102"/>
      <c r="V2368" s="102"/>
      <c r="W2368" s="33" t="s">
        <v>10084</v>
      </c>
      <c r="X2368" s="135" t="s">
        <v>10085</v>
      </c>
      <c r="Y2368" s="135" t="s">
        <v>10085</v>
      </c>
      <c r="Z2368" s="33" t="s">
        <v>10084</v>
      </c>
      <c r="AA2368" s="5">
        <v>71.2</v>
      </c>
      <c r="AB2368" s="5">
        <v>26</v>
      </c>
      <c r="AC2368" s="102"/>
      <c r="AD2368" s="102"/>
    </row>
    <row r="2369" spans="1:30" ht="16.95" customHeight="1" x14ac:dyDescent="0.3">
      <c r="A2369" s="3">
        <v>46082</v>
      </c>
      <c r="B2369" s="4">
        <v>46084</v>
      </c>
      <c r="C2369" s="5" t="s">
        <v>7355</v>
      </c>
      <c r="D2369" s="5" t="s">
        <v>72</v>
      </c>
      <c r="E2369" s="5" t="s">
        <v>73</v>
      </c>
      <c r="F2369" s="102"/>
      <c r="G2369" s="33" t="s">
        <v>7149</v>
      </c>
      <c r="H2369" s="126" t="s">
        <v>10086</v>
      </c>
      <c r="I2369" s="102" t="s">
        <v>5749</v>
      </c>
      <c r="J2369" s="102">
        <v>8</v>
      </c>
      <c r="K2369" s="155">
        <v>339.36</v>
      </c>
      <c r="L2369" s="5">
        <v>10.9</v>
      </c>
      <c r="M2369" s="18">
        <v>42.42</v>
      </c>
      <c r="N2369" s="5" t="s">
        <v>91</v>
      </c>
      <c r="O2369" s="102"/>
      <c r="P2369" s="102"/>
      <c r="Q2369" s="102"/>
      <c r="R2369" s="102"/>
      <c r="S2369" s="102"/>
      <c r="T2369" s="102"/>
      <c r="U2369" s="102"/>
      <c r="V2369" s="102"/>
      <c r="W2369" s="33" t="s">
        <v>10087</v>
      </c>
      <c r="X2369" s="135" t="s">
        <v>10088</v>
      </c>
      <c r="Y2369" s="135" t="s">
        <v>10088</v>
      </c>
      <c r="Z2369" s="33" t="s">
        <v>10087</v>
      </c>
      <c r="AA2369" s="5">
        <v>87.2</v>
      </c>
      <c r="AB2369" s="5">
        <v>252.16</v>
      </c>
      <c r="AC2369" s="102"/>
      <c r="AD2369" s="102"/>
    </row>
    <row r="2370" spans="1:30" ht="16.95" customHeight="1" x14ac:dyDescent="0.3">
      <c r="A2370" s="3">
        <v>46082</v>
      </c>
      <c r="B2370" s="4">
        <v>46084</v>
      </c>
      <c r="C2370" s="5" t="s">
        <v>7355</v>
      </c>
      <c r="D2370" s="5" t="s">
        <v>72</v>
      </c>
      <c r="E2370" s="5" t="s">
        <v>73</v>
      </c>
      <c r="F2370" s="102"/>
      <c r="G2370" s="33" t="s">
        <v>10000</v>
      </c>
      <c r="H2370" s="126" t="s">
        <v>10089</v>
      </c>
      <c r="I2370" s="102" t="s">
        <v>4396</v>
      </c>
      <c r="J2370" s="102">
        <v>4</v>
      </c>
      <c r="K2370" s="155">
        <v>144.72</v>
      </c>
      <c r="L2370" s="5">
        <v>32.9</v>
      </c>
      <c r="M2370" s="18">
        <v>36.18</v>
      </c>
      <c r="N2370" s="5" t="s">
        <v>91</v>
      </c>
      <c r="O2370" s="102"/>
      <c r="P2370" s="102"/>
      <c r="Q2370" s="102"/>
      <c r="R2370" s="102"/>
      <c r="S2370" s="102"/>
      <c r="T2370" s="102"/>
      <c r="U2370" s="102"/>
      <c r="V2370" s="102"/>
      <c r="W2370" s="33" t="s">
        <v>10090</v>
      </c>
      <c r="X2370" s="135" t="s">
        <v>10091</v>
      </c>
      <c r="Y2370" s="135" t="s">
        <v>10091</v>
      </c>
      <c r="Z2370" s="33" t="s">
        <v>10090</v>
      </c>
      <c r="AA2370" s="5">
        <v>131.6</v>
      </c>
      <c r="AB2370" s="5">
        <v>13.12</v>
      </c>
      <c r="AC2370" s="102"/>
      <c r="AD2370" s="102"/>
    </row>
    <row r="2371" spans="1:30" ht="16.95" customHeight="1" x14ac:dyDescent="0.3">
      <c r="A2371" s="3">
        <v>46082</v>
      </c>
      <c r="B2371" s="4">
        <v>46084</v>
      </c>
      <c r="C2371" s="5" t="s">
        <v>7355</v>
      </c>
      <c r="D2371" s="5" t="s">
        <v>72</v>
      </c>
      <c r="E2371" s="5" t="s">
        <v>73</v>
      </c>
      <c r="F2371" s="102"/>
      <c r="G2371" s="33" t="s">
        <v>9983</v>
      </c>
      <c r="H2371" s="126" t="s">
        <v>10092</v>
      </c>
      <c r="I2371" s="102" t="s">
        <v>4396</v>
      </c>
      <c r="J2371" s="102">
        <v>2</v>
      </c>
      <c r="K2371" s="155">
        <v>84.8</v>
      </c>
      <c r="L2371" s="5">
        <v>32.9</v>
      </c>
      <c r="M2371" s="18">
        <v>42.4</v>
      </c>
      <c r="N2371" s="5" t="s">
        <v>91</v>
      </c>
      <c r="O2371" s="102"/>
      <c r="P2371" s="102"/>
      <c r="Q2371" s="102"/>
      <c r="R2371" s="102"/>
      <c r="S2371" s="102"/>
      <c r="T2371" s="102"/>
      <c r="U2371" s="102"/>
      <c r="V2371" s="102"/>
      <c r="W2371" s="33" t="s">
        <v>10093</v>
      </c>
      <c r="X2371" s="135" t="s">
        <v>10094</v>
      </c>
      <c r="Y2371" s="135" t="s">
        <v>10094</v>
      </c>
      <c r="Z2371" s="33" t="s">
        <v>10093</v>
      </c>
      <c r="AA2371" s="5">
        <v>65.8</v>
      </c>
      <c r="AB2371" s="5">
        <v>19</v>
      </c>
      <c r="AC2371" s="102"/>
      <c r="AD2371" s="102"/>
    </row>
    <row r="2372" spans="1:30" ht="16.95" customHeight="1" x14ac:dyDescent="0.3">
      <c r="A2372" s="3">
        <v>46082</v>
      </c>
      <c r="B2372" s="4">
        <v>46084</v>
      </c>
      <c r="C2372" s="5" t="s">
        <v>7355</v>
      </c>
      <c r="D2372" s="5" t="s">
        <v>72</v>
      </c>
      <c r="E2372" s="5" t="s">
        <v>73</v>
      </c>
      <c r="F2372" s="102"/>
      <c r="G2372" s="33" t="s">
        <v>10000</v>
      </c>
      <c r="H2372" s="126" t="s">
        <v>10095</v>
      </c>
      <c r="I2372" s="102" t="s">
        <v>4396</v>
      </c>
      <c r="J2372" s="102">
        <v>1</v>
      </c>
      <c r="K2372" s="155">
        <v>48.12</v>
      </c>
      <c r="L2372" s="5">
        <v>32.9</v>
      </c>
      <c r="M2372" s="18">
        <v>48.12</v>
      </c>
      <c r="N2372" s="5" t="s">
        <v>91</v>
      </c>
      <c r="O2372" s="102"/>
      <c r="P2372" s="102"/>
      <c r="Q2372" s="102"/>
      <c r="R2372" s="102"/>
      <c r="S2372" s="102"/>
      <c r="T2372" s="102"/>
      <c r="U2372" s="102"/>
      <c r="V2372" s="102"/>
      <c r="W2372" s="33" t="s">
        <v>10096</v>
      </c>
      <c r="X2372" s="135" t="s">
        <v>10097</v>
      </c>
      <c r="Y2372" s="135" t="s">
        <v>10097</v>
      </c>
      <c r="Z2372" s="33" t="s">
        <v>10096</v>
      </c>
      <c r="AA2372" s="5">
        <v>32.9</v>
      </c>
      <c r="AB2372" s="5">
        <v>15.22</v>
      </c>
      <c r="AC2372" s="102"/>
      <c r="AD2372" s="102"/>
    </row>
    <row r="2373" spans="1:30" ht="16.95" customHeight="1" x14ac:dyDescent="0.3">
      <c r="A2373" s="3">
        <v>46082</v>
      </c>
      <c r="B2373" s="4">
        <v>46084</v>
      </c>
      <c r="C2373" s="5" t="s">
        <v>7355</v>
      </c>
      <c r="D2373" s="5" t="s">
        <v>72</v>
      </c>
      <c r="E2373" s="5" t="s">
        <v>73</v>
      </c>
      <c r="F2373" s="102"/>
      <c r="G2373" s="33" t="s">
        <v>10098</v>
      </c>
      <c r="H2373" s="126" t="s">
        <v>10099</v>
      </c>
      <c r="I2373" s="102" t="s">
        <v>1690</v>
      </c>
      <c r="J2373" s="102">
        <v>3</v>
      </c>
      <c r="K2373" s="155">
        <v>46</v>
      </c>
      <c r="L2373" s="5">
        <v>9.9</v>
      </c>
      <c r="M2373" s="18">
        <v>15.3333333333333</v>
      </c>
      <c r="N2373" s="5" t="s">
        <v>91</v>
      </c>
      <c r="O2373" s="102"/>
      <c r="P2373" s="102"/>
      <c r="Q2373" s="102"/>
      <c r="R2373" s="102"/>
      <c r="S2373" s="102"/>
      <c r="T2373" s="102"/>
      <c r="U2373" s="102"/>
      <c r="V2373" s="102"/>
      <c r="W2373" s="33" t="s">
        <v>10100</v>
      </c>
      <c r="X2373" s="135" t="s">
        <v>10101</v>
      </c>
      <c r="Y2373" s="135" t="s">
        <v>10101</v>
      </c>
      <c r="Z2373" s="33" t="s">
        <v>10100</v>
      </c>
      <c r="AA2373" s="5">
        <v>29.7</v>
      </c>
      <c r="AB2373" s="5">
        <v>16.3</v>
      </c>
      <c r="AC2373" s="102"/>
      <c r="AD2373" s="102"/>
    </row>
    <row r="2374" spans="1:30" ht="16.95" customHeight="1" x14ac:dyDescent="0.3">
      <c r="A2374" s="3">
        <v>46082</v>
      </c>
      <c r="B2374" s="4">
        <v>46084</v>
      </c>
      <c r="C2374" s="5" t="s">
        <v>7355</v>
      </c>
      <c r="D2374" s="5" t="s">
        <v>72</v>
      </c>
      <c r="E2374" s="5" t="s">
        <v>73</v>
      </c>
      <c r="F2374" s="102"/>
      <c r="G2374" s="33" t="s">
        <v>10102</v>
      </c>
      <c r="H2374" s="126" t="s">
        <v>10103</v>
      </c>
      <c r="I2374" s="102" t="s">
        <v>8061</v>
      </c>
      <c r="J2374" s="102">
        <v>8</v>
      </c>
      <c r="K2374" s="155">
        <v>149.75</v>
      </c>
      <c r="L2374" s="5">
        <v>7.4</v>
      </c>
      <c r="M2374" s="18">
        <v>18.71875</v>
      </c>
      <c r="N2374" s="5" t="s">
        <v>91</v>
      </c>
      <c r="O2374" s="102"/>
      <c r="P2374" s="102"/>
      <c r="Q2374" s="102"/>
      <c r="R2374" s="102"/>
      <c r="S2374" s="102"/>
      <c r="T2374" s="102"/>
      <c r="U2374" s="102"/>
      <c r="V2374" s="102"/>
      <c r="W2374" s="33" t="s">
        <v>10104</v>
      </c>
      <c r="X2374" s="135" t="s">
        <v>10105</v>
      </c>
      <c r="Y2374" s="135" t="s">
        <v>10105</v>
      </c>
      <c r="Z2374" s="33" t="s">
        <v>10104</v>
      </c>
      <c r="AA2374" s="5">
        <v>59.2</v>
      </c>
      <c r="AB2374" s="5">
        <v>90.55</v>
      </c>
      <c r="AC2374" s="102"/>
      <c r="AD2374" s="102"/>
    </row>
    <row r="2375" spans="1:30" ht="16.95" customHeight="1" x14ac:dyDescent="0.3">
      <c r="A2375" s="3">
        <v>46082</v>
      </c>
      <c r="B2375" s="4">
        <v>46084</v>
      </c>
      <c r="C2375" s="5" t="s">
        <v>7355</v>
      </c>
      <c r="D2375" s="5" t="s">
        <v>72</v>
      </c>
      <c r="E2375" s="5" t="s">
        <v>73</v>
      </c>
      <c r="F2375" s="102"/>
      <c r="G2375" s="33" t="s">
        <v>10102</v>
      </c>
      <c r="H2375" s="126" t="s">
        <v>10106</v>
      </c>
      <c r="I2375" s="102" t="s">
        <v>8061</v>
      </c>
      <c r="J2375" s="102">
        <v>12</v>
      </c>
      <c r="K2375" s="155">
        <v>224.75</v>
      </c>
      <c r="L2375" s="5">
        <v>7.4</v>
      </c>
      <c r="M2375" s="18">
        <v>18.7291666666667</v>
      </c>
      <c r="N2375" s="5" t="s">
        <v>91</v>
      </c>
      <c r="O2375" s="102"/>
      <c r="P2375" s="102"/>
      <c r="Q2375" s="102"/>
      <c r="R2375" s="102"/>
      <c r="S2375" s="102"/>
      <c r="T2375" s="102"/>
      <c r="U2375" s="102"/>
      <c r="V2375" s="102"/>
      <c r="W2375" s="33" t="s">
        <v>10107</v>
      </c>
      <c r="X2375" s="135" t="s">
        <v>10108</v>
      </c>
      <c r="Y2375" s="135" t="s">
        <v>10108</v>
      </c>
      <c r="Z2375" s="33" t="s">
        <v>10107</v>
      </c>
      <c r="AA2375" s="5">
        <v>88.8</v>
      </c>
      <c r="AB2375" s="5">
        <v>135.94999999999999</v>
      </c>
      <c r="AC2375" s="102"/>
      <c r="AD2375" s="102"/>
    </row>
    <row r="2376" spans="1:30" ht="16.95" customHeight="1" x14ac:dyDescent="0.3">
      <c r="A2376" s="3">
        <v>46082</v>
      </c>
      <c r="B2376" s="4">
        <v>46084</v>
      </c>
      <c r="C2376" s="5" t="s">
        <v>7355</v>
      </c>
      <c r="D2376" s="5" t="s">
        <v>72</v>
      </c>
      <c r="E2376" s="5" t="s">
        <v>73</v>
      </c>
      <c r="F2376" s="102"/>
      <c r="G2376" s="33" t="s">
        <v>10017</v>
      </c>
      <c r="H2376" s="126" t="s">
        <v>10109</v>
      </c>
      <c r="I2376" s="102" t="s">
        <v>4396</v>
      </c>
      <c r="J2376" s="102">
        <v>2</v>
      </c>
      <c r="K2376" s="155">
        <v>84.8</v>
      </c>
      <c r="L2376" s="5">
        <v>32.9</v>
      </c>
      <c r="M2376" s="18">
        <v>42.4</v>
      </c>
      <c r="N2376" s="5" t="s">
        <v>91</v>
      </c>
      <c r="O2376" s="102"/>
      <c r="P2376" s="102"/>
      <c r="Q2376" s="102"/>
      <c r="R2376" s="102"/>
      <c r="S2376" s="102"/>
      <c r="T2376" s="102"/>
      <c r="U2376" s="102"/>
      <c r="V2376" s="102"/>
      <c r="W2376" s="33" t="s">
        <v>10110</v>
      </c>
      <c r="X2376" s="135" t="s">
        <v>10094</v>
      </c>
      <c r="Y2376" s="135" t="s">
        <v>10094</v>
      </c>
      <c r="Z2376" s="33" t="s">
        <v>10110</v>
      </c>
      <c r="AA2376" s="5">
        <v>65.8</v>
      </c>
      <c r="AB2376" s="5">
        <v>19</v>
      </c>
      <c r="AC2376" s="102"/>
      <c r="AD2376" s="102"/>
    </row>
    <row r="2377" spans="1:30" ht="16.95" customHeight="1" x14ac:dyDescent="0.3">
      <c r="A2377" s="3">
        <v>46082</v>
      </c>
      <c r="B2377" s="4">
        <v>46084</v>
      </c>
      <c r="C2377" s="5" t="s">
        <v>7355</v>
      </c>
      <c r="D2377" s="5" t="s">
        <v>72</v>
      </c>
      <c r="E2377" s="5" t="s">
        <v>73</v>
      </c>
      <c r="F2377" s="102"/>
      <c r="G2377" s="33" t="s">
        <v>10111</v>
      </c>
      <c r="H2377" s="126" t="s">
        <v>10112</v>
      </c>
      <c r="I2377" s="102" t="s">
        <v>1712</v>
      </c>
      <c r="J2377" s="102">
        <v>2</v>
      </c>
      <c r="K2377" s="155">
        <v>85.93</v>
      </c>
      <c r="L2377" s="5">
        <v>24.9</v>
      </c>
      <c r="M2377" s="18">
        <v>42.965000000000003</v>
      </c>
      <c r="N2377" s="5" t="s">
        <v>91</v>
      </c>
      <c r="O2377" s="102"/>
      <c r="P2377" s="102"/>
      <c r="Q2377" s="102"/>
      <c r="R2377" s="102"/>
      <c r="S2377" s="102"/>
      <c r="T2377" s="102"/>
      <c r="U2377" s="102"/>
      <c r="V2377" s="102"/>
      <c r="W2377" s="33" t="s">
        <v>10113</v>
      </c>
      <c r="X2377" s="135" t="s">
        <v>10114</v>
      </c>
      <c r="Y2377" s="135" t="s">
        <v>10114</v>
      </c>
      <c r="Z2377" s="33" t="s">
        <v>10113</v>
      </c>
      <c r="AA2377" s="5">
        <v>49.8</v>
      </c>
      <c r="AB2377" s="5">
        <v>36.130000000000003</v>
      </c>
      <c r="AC2377" s="102"/>
      <c r="AD2377" s="102"/>
    </row>
    <row r="2378" spans="1:30" ht="16.95" customHeight="1" x14ac:dyDescent="0.3">
      <c r="A2378" s="3">
        <v>46082</v>
      </c>
      <c r="B2378" s="4">
        <v>46084</v>
      </c>
      <c r="C2378" s="5" t="s">
        <v>7355</v>
      </c>
      <c r="D2378" s="5" t="s">
        <v>72</v>
      </c>
      <c r="E2378" s="5" t="s">
        <v>73</v>
      </c>
      <c r="F2378" s="102"/>
      <c r="G2378" s="33" t="s">
        <v>10115</v>
      </c>
      <c r="H2378" s="126" t="s">
        <v>10116</v>
      </c>
      <c r="I2378" s="102" t="s">
        <v>1690</v>
      </c>
      <c r="J2378" s="102">
        <v>10</v>
      </c>
      <c r="K2378" s="155">
        <v>202</v>
      </c>
      <c r="L2378" s="5">
        <v>9.9</v>
      </c>
      <c r="M2378" s="18">
        <v>20.2</v>
      </c>
      <c r="N2378" s="5" t="s">
        <v>91</v>
      </c>
      <c r="O2378" s="102"/>
      <c r="P2378" s="102"/>
      <c r="Q2378" s="102"/>
      <c r="R2378" s="102"/>
      <c r="S2378" s="102"/>
      <c r="T2378" s="102"/>
      <c r="U2378" s="102"/>
      <c r="V2378" s="102"/>
      <c r="W2378" s="33" t="s">
        <v>10117</v>
      </c>
      <c r="X2378" s="135" t="s">
        <v>10118</v>
      </c>
      <c r="Y2378" s="135" t="s">
        <v>10118</v>
      </c>
      <c r="Z2378" s="33" t="s">
        <v>10117</v>
      </c>
      <c r="AA2378" s="5">
        <v>99</v>
      </c>
      <c r="AB2378" s="5">
        <v>103</v>
      </c>
      <c r="AC2378" s="102"/>
      <c r="AD2378" s="102"/>
    </row>
    <row r="2379" spans="1:30" ht="16.95" customHeight="1" x14ac:dyDescent="0.3">
      <c r="A2379" s="3">
        <v>46082</v>
      </c>
      <c r="B2379" s="4">
        <v>46084</v>
      </c>
      <c r="C2379" s="5" t="s">
        <v>7355</v>
      </c>
      <c r="D2379" s="5" t="s">
        <v>72</v>
      </c>
      <c r="E2379" s="5" t="s">
        <v>73</v>
      </c>
      <c r="F2379" s="102"/>
      <c r="G2379" s="33" t="s">
        <v>10034</v>
      </c>
      <c r="H2379" s="126" t="s">
        <v>10119</v>
      </c>
      <c r="I2379" s="102" t="s">
        <v>8061</v>
      </c>
      <c r="J2379" s="102">
        <v>8</v>
      </c>
      <c r="K2379" s="155">
        <v>75.900000000000006</v>
      </c>
      <c r="L2379" s="5">
        <v>7.4</v>
      </c>
      <c r="M2379" s="18">
        <v>9.4875000000000007</v>
      </c>
      <c r="N2379" s="5" t="s">
        <v>91</v>
      </c>
      <c r="O2379" s="102"/>
      <c r="P2379" s="102"/>
      <c r="Q2379" s="102"/>
      <c r="R2379" s="102"/>
      <c r="S2379" s="102"/>
      <c r="T2379" s="102"/>
      <c r="U2379" s="102"/>
      <c r="V2379" s="102"/>
      <c r="W2379" s="33" t="s">
        <v>10120</v>
      </c>
      <c r="X2379" s="135" t="s">
        <v>10121</v>
      </c>
      <c r="Y2379" s="135" t="s">
        <v>10121</v>
      </c>
      <c r="Z2379" s="33" t="s">
        <v>10120</v>
      </c>
      <c r="AA2379" s="5">
        <v>59.2</v>
      </c>
      <c r="AB2379" s="5">
        <v>16.7</v>
      </c>
      <c r="AC2379" s="102"/>
      <c r="AD2379" s="102"/>
    </row>
    <row r="2380" spans="1:30" ht="16.95" customHeight="1" x14ac:dyDescent="0.3">
      <c r="A2380" s="3">
        <v>46082</v>
      </c>
      <c r="B2380" s="4">
        <v>46084</v>
      </c>
      <c r="C2380" s="5" t="s">
        <v>7355</v>
      </c>
      <c r="D2380" s="5" t="s">
        <v>72</v>
      </c>
      <c r="E2380" s="5" t="s">
        <v>73</v>
      </c>
      <c r="F2380" s="102"/>
      <c r="G2380" s="33" t="s">
        <v>10122</v>
      </c>
      <c r="H2380" s="126" t="s">
        <v>10123</v>
      </c>
      <c r="I2380" s="102" t="s">
        <v>1690</v>
      </c>
      <c r="J2380" s="102">
        <v>3</v>
      </c>
      <c r="K2380" s="155">
        <v>44.92</v>
      </c>
      <c r="L2380" s="5">
        <v>9.9</v>
      </c>
      <c r="M2380" s="18">
        <v>14.973333333333301</v>
      </c>
      <c r="N2380" s="5" t="s">
        <v>91</v>
      </c>
      <c r="O2380" s="102"/>
      <c r="P2380" s="102"/>
      <c r="Q2380" s="102"/>
      <c r="R2380" s="102"/>
      <c r="S2380" s="102"/>
      <c r="T2380" s="102"/>
      <c r="U2380" s="102"/>
      <c r="V2380" s="102"/>
      <c r="W2380" s="33" t="s">
        <v>10124</v>
      </c>
      <c r="X2380" s="135" t="s">
        <v>10125</v>
      </c>
      <c r="Y2380" s="135" t="s">
        <v>10125</v>
      </c>
      <c r="Z2380" s="33" t="s">
        <v>10124</v>
      </c>
      <c r="AA2380" s="5">
        <v>29.7</v>
      </c>
      <c r="AB2380" s="5">
        <v>15.22</v>
      </c>
      <c r="AC2380" s="102"/>
      <c r="AD2380" s="102"/>
    </row>
    <row r="2381" spans="1:30" ht="16.95" customHeight="1" x14ac:dyDescent="0.3">
      <c r="A2381" s="3">
        <v>46082</v>
      </c>
      <c r="B2381" s="4">
        <v>46084</v>
      </c>
      <c r="C2381" s="5" t="s">
        <v>324</v>
      </c>
      <c r="D2381" s="5" t="s">
        <v>6706</v>
      </c>
      <c r="E2381" s="5" t="s">
        <v>73</v>
      </c>
      <c r="F2381" s="102"/>
      <c r="G2381" s="33" t="s">
        <v>6038</v>
      </c>
      <c r="H2381" s="126" t="s">
        <v>10126</v>
      </c>
      <c r="I2381" s="102" t="s">
        <v>4226</v>
      </c>
      <c r="J2381" s="102">
        <v>6</v>
      </c>
      <c r="K2381" s="155">
        <v>49.6</v>
      </c>
      <c r="L2381" s="5">
        <v>6.6</v>
      </c>
      <c r="M2381" s="18">
        <v>8.2666666666666693</v>
      </c>
      <c r="N2381" s="5" t="s">
        <v>91</v>
      </c>
      <c r="O2381" s="102"/>
      <c r="P2381" s="102"/>
      <c r="Q2381" s="102"/>
      <c r="R2381" s="102"/>
      <c r="S2381" s="102"/>
      <c r="T2381" s="102"/>
      <c r="U2381" s="102"/>
      <c r="V2381" s="102"/>
      <c r="W2381" s="33" t="s">
        <v>10127</v>
      </c>
      <c r="X2381" s="135" t="s">
        <v>10128</v>
      </c>
      <c r="Y2381" s="135" t="s">
        <v>10128</v>
      </c>
      <c r="Z2381" s="33" t="s">
        <v>10127</v>
      </c>
      <c r="AA2381" s="5">
        <v>39.6</v>
      </c>
      <c r="AB2381" s="5">
        <v>10</v>
      </c>
      <c r="AC2381" s="102"/>
      <c r="AD2381" s="102"/>
    </row>
    <row r="2382" spans="1:30" ht="16.95" customHeight="1" x14ac:dyDescent="0.3">
      <c r="A2382" s="3">
        <v>46082</v>
      </c>
      <c r="B2382" s="4">
        <v>46084</v>
      </c>
      <c r="C2382" s="5" t="s">
        <v>7355</v>
      </c>
      <c r="D2382" s="5" t="s">
        <v>72</v>
      </c>
      <c r="E2382" s="5" t="s">
        <v>73</v>
      </c>
      <c r="F2382" s="102"/>
      <c r="G2382" s="33" t="s">
        <v>10122</v>
      </c>
      <c r="H2382" s="126" t="s">
        <v>10129</v>
      </c>
      <c r="I2382" s="102" t="s">
        <v>1690</v>
      </c>
      <c r="J2382" s="102">
        <v>6</v>
      </c>
      <c r="K2382" s="155">
        <v>87.97</v>
      </c>
      <c r="L2382" s="5">
        <v>9.9</v>
      </c>
      <c r="M2382" s="18">
        <v>14.661666666666701</v>
      </c>
      <c r="N2382" s="5" t="s">
        <v>91</v>
      </c>
      <c r="O2382" s="102"/>
      <c r="P2382" s="102"/>
      <c r="Q2382" s="102"/>
      <c r="R2382" s="102"/>
      <c r="S2382" s="102"/>
      <c r="T2382" s="102"/>
      <c r="U2382" s="102"/>
      <c r="V2382" s="102"/>
      <c r="W2382" s="33" t="s">
        <v>10130</v>
      </c>
      <c r="X2382" s="135" t="s">
        <v>10131</v>
      </c>
      <c r="Y2382" s="135" t="s">
        <v>10131</v>
      </c>
      <c r="Z2382" s="33" t="s">
        <v>10130</v>
      </c>
      <c r="AA2382" s="5">
        <v>59.4</v>
      </c>
      <c r="AB2382" s="5">
        <v>28.57</v>
      </c>
      <c r="AC2382" s="102"/>
      <c r="AD2382" s="102"/>
    </row>
    <row r="2383" spans="1:30" ht="16.95" customHeight="1" x14ac:dyDescent="0.3">
      <c r="A2383" s="3">
        <v>46082</v>
      </c>
      <c r="B2383" s="4">
        <v>46084</v>
      </c>
      <c r="C2383" s="5" t="s">
        <v>7355</v>
      </c>
      <c r="D2383" s="5" t="s">
        <v>72</v>
      </c>
      <c r="E2383" s="5" t="s">
        <v>73</v>
      </c>
      <c r="F2383" s="102"/>
      <c r="G2383" s="33" t="s">
        <v>9996</v>
      </c>
      <c r="H2383" s="126" t="s">
        <v>10132</v>
      </c>
      <c r="I2383" s="102" t="s">
        <v>4396</v>
      </c>
      <c r="J2383" s="102">
        <v>3</v>
      </c>
      <c r="K2383" s="155">
        <v>139.80000000000001</v>
      </c>
      <c r="L2383" s="5">
        <v>32.9</v>
      </c>
      <c r="M2383" s="18">
        <v>46.6</v>
      </c>
      <c r="N2383" s="5" t="s">
        <v>91</v>
      </c>
      <c r="O2383" s="102"/>
      <c r="P2383" s="102"/>
      <c r="Q2383" s="102"/>
      <c r="R2383" s="102"/>
      <c r="S2383" s="102"/>
      <c r="T2383" s="102"/>
      <c r="U2383" s="102"/>
      <c r="V2383" s="102"/>
      <c r="W2383" s="33" t="s">
        <v>10133</v>
      </c>
      <c r="X2383" s="135" t="s">
        <v>10134</v>
      </c>
      <c r="Y2383" s="135" t="s">
        <v>10134</v>
      </c>
      <c r="Z2383" s="33" t="s">
        <v>10133</v>
      </c>
      <c r="AA2383" s="5">
        <v>98.7</v>
      </c>
      <c r="AB2383" s="5">
        <v>41.1</v>
      </c>
      <c r="AC2383" s="102"/>
      <c r="AD2383" s="102"/>
    </row>
    <row r="2384" spans="1:30" ht="16.95" customHeight="1" x14ac:dyDescent="0.3">
      <c r="A2384" s="3">
        <v>46082</v>
      </c>
      <c r="B2384" s="4">
        <v>46084</v>
      </c>
      <c r="C2384" s="5" t="s">
        <v>7355</v>
      </c>
      <c r="D2384" s="5" t="s">
        <v>72</v>
      </c>
      <c r="E2384" s="5" t="s">
        <v>73</v>
      </c>
      <c r="F2384" s="102"/>
      <c r="G2384" s="33" t="s">
        <v>10135</v>
      </c>
      <c r="H2384" s="126" t="s">
        <v>10136</v>
      </c>
      <c r="I2384" s="102" t="s">
        <v>8061</v>
      </c>
      <c r="J2384" s="102">
        <v>8</v>
      </c>
      <c r="K2384" s="155">
        <v>87.7</v>
      </c>
      <c r="L2384" s="5">
        <v>7.4</v>
      </c>
      <c r="M2384" s="18">
        <v>10.9625</v>
      </c>
      <c r="N2384" s="5" t="s">
        <v>91</v>
      </c>
      <c r="O2384" s="102"/>
      <c r="P2384" s="102"/>
      <c r="Q2384" s="102"/>
      <c r="R2384" s="102"/>
      <c r="S2384" s="102"/>
      <c r="T2384" s="102"/>
      <c r="U2384" s="102"/>
      <c r="V2384" s="102"/>
      <c r="W2384" s="33" t="s">
        <v>10137</v>
      </c>
      <c r="X2384" s="135" t="s">
        <v>10138</v>
      </c>
      <c r="Y2384" s="135" t="s">
        <v>10138</v>
      </c>
      <c r="Z2384" s="33" t="s">
        <v>10137</v>
      </c>
      <c r="AA2384" s="5">
        <v>59.2</v>
      </c>
      <c r="AB2384" s="5">
        <v>28.5</v>
      </c>
      <c r="AC2384" s="102"/>
      <c r="AD2384" s="102"/>
    </row>
    <row r="2385" spans="1:30" ht="16.95" customHeight="1" x14ac:dyDescent="0.3">
      <c r="A2385" s="3">
        <v>46082</v>
      </c>
      <c r="B2385" s="4">
        <v>46084</v>
      </c>
      <c r="C2385" s="5" t="s">
        <v>7355</v>
      </c>
      <c r="D2385" s="5" t="s">
        <v>72</v>
      </c>
      <c r="E2385" s="5" t="s">
        <v>73</v>
      </c>
      <c r="F2385" s="102"/>
      <c r="G2385" s="33" t="s">
        <v>10139</v>
      </c>
      <c r="H2385" s="126" t="s">
        <v>10140</v>
      </c>
      <c r="I2385" s="102" t="s">
        <v>1712</v>
      </c>
      <c r="J2385" s="102">
        <v>2</v>
      </c>
      <c r="K2385" s="155">
        <v>92.6</v>
      </c>
      <c r="L2385" s="5">
        <v>24.9</v>
      </c>
      <c r="M2385" s="18">
        <v>46.3</v>
      </c>
      <c r="N2385" s="5" t="s">
        <v>91</v>
      </c>
      <c r="O2385" s="102"/>
      <c r="P2385" s="102"/>
      <c r="Q2385" s="102"/>
      <c r="R2385" s="102"/>
      <c r="S2385" s="102"/>
      <c r="T2385" s="102"/>
      <c r="U2385" s="102"/>
      <c r="V2385" s="102"/>
      <c r="W2385" s="33" t="s">
        <v>10141</v>
      </c>
      <c r="X2385" s="135" t="s">
        <v>10142</v>
      </c>
      <c r="Y2385" s="135" t="s">
        <v>10142</v>
      </c>
      <c r="Z2385" s="33" t="s">
        <v>10141</v>
      </c>
      <c r="AA2385" s="5">
        <v>49.8</v>
      </c>
      <c r="AB2385" s="5">
        <v>42.8</v>
      </c>
      <c r="AC2385" s="102"/>
      <c r="AD2385" s="102"/>
    </row>
    <row r="2386" spans="1:30" ht="16.95" customHeight="1" x14ac:dyDescent="0.3">
      <c r="A2386" s="3">
        <v>46082</v>
      </c>
      <c r="B2386" s="4">
        <v>46084</v>
      </c>
      <c r="C2386" s="5" t="s">
        <v>7355</v>
      </c>
      <c r="D2386" s="5" t="s">
        <v>72</v>
      </c>
      <c r="E2386" s="5" t="s">
        <v>73</v>
      </c>
      <c r="F2386" s="102"/>
      <c r="G2386" s="33" t="s">
        <v>10143</v>
      </c>
      <c r="H2386" s="126" t="s">
        <v>10144</v>
      </c>
      <c r="I2386" s="102" t="s">
        <v>5749</v>
      </c>
      <c r="J2386" s="102">
        <v>12</v>
      </c>
      <c r="K2386" s="155">
        <v>209.6</v>
      </c>
      <c r="L2386" s="5">
        <v>10.9</v>
      </c>
      <c r="M2386" s="18">
        <v>17.466666666666701</v>
      </c>
      <c r="N2386" s="5" t="s">
        <v>91</v>
      </c>
      <c r="O2386" s="102"/>
      <c r="P2386" s="102"/>
      <c r="Q2386" s="102"/>
      <c r="R2386" s="102"/>
      <c r="S2386" s="102"/>
      <c r="T2386" s="102"/>
      <c r="U2386" s="102"/>
      <c r="V2386" s="102"/>
      <c r="W2386" s="33" t="s">
        <v>10145</v>
      </c>
      <c r="X2386" s="135" t="s">
        <v>10146</v>
      </c>
      <c r="Y2386" s="135" t="s">
        <v>10146</v>
      </c>
      <c r="Z2386" s="33" t="s">
        <v>10145</v>
      </c>
      <c r="AA2386" s="5">
        <v>130.80000000000001</v>
      </c>
      <c r="AB2386" s="5">
        <v>78.8</v>
      </c>
      <c r="AC2386" s="102"/>
      <c r="AD2386" s="102"/>
    </row>
    <row r="2387" spans="1:30" ht="16.95" customHeight="1" x14ac:dyDescent="0.3">
      <c r="A2387" s="3">
        <v>46082</v>
      </c>
      <c r="B2387" s="4">
        <v>46084</v>
      </c>
      <c r="C2387" s="5" t="s">
        <v>7355</v>
      </c>
      <c r="D2387" s="5" t="s">
        <v>72</v>
      </c>
      <c r="E2387" s="5" t="s">
        <v>73</v>
      </c>
      <c r="F2387" s="102"/>
      <c r="G2387" s="33" t="s">
        <v>10122</v>
      </c>
      <c r="H2387" s="126" t="s">
        <v>10147</v>
      </c>
      <c r="I2387" s="102" t="s">
        <v>1712</v>
      </c>
      <c r="J2387" s="102">
        <v>1</v>
      </c>
      <c r="K2387" s="155">
        <v>30.89</v>
      </c>
      <c r="L2387" s="5">
        <v>24.9</v>
      </c>
      <c r="M2387" s="18">
        <v>30.89</v>
      </c>
      <c r="N2387" s="5" t="s">
        <v>91</v>
      </c>
      <c r="O2387" s="102"/>
      <c r="P2387" s="102"/>
      <c r="Q2387" s="102"/>
      <c r="R2387" s="102"/>
      <c r="S2387" s="102"/>
      <c r="T2387" s="102"/>
      <c r="U2387" s="102"/>
      <c r="V2387" s="102"/>
      <c r="W2387" s="33" t="s">
        <v>10148</v>
      </c>
      <c r="X2387" s="135" t="s">
        <v>10149</v>
      </c>
      <c r="Y2387" s="135" t="s">
        <v>10149</v>
      </c>
      <c r="Z2387" s="33" t="s">
        <v>10148</v>
      </c>
      <c r="AA2387" s="5">
        <v>24.9</v>
      </c>
      <c r="AB2387" s="5">
        <v>5.99</v>
      </c>
      <c r="AC2387" s="102"/>
      <c r="AD2387" s="102"/>
    </row>
    <row r="2388" spans="1:30" ht="16.95" customHeight="1" x14ac:dyDescent="0.3">
      <c r="A2388" s="3">
        <v>46082</v>
      </c>
      <c r="B2388" s="4">
        <v>46084</v>
      </c>
      <c r="C2388" s="5" t="s">
        <v>324</v>
      </c>
      <c r="D2388" s="5" t="s">
        <v>6706</v>
      </c>
      <c r="E2388" s="5" t="s">
        <v>73</v>
      </c>
      <c r="F2388" s="102"/>
      <c r="G2388" s="33" t="s">
        <v>7259</v>
      </c>
      <c r="H2388" s="126" t="s">
        <v>10150</v>
      </c>
      <c r="I2388" s="102" t="s">
        <v>4226</v>
      </c>
      <c r="J2388" s="102">
        <v>14</v>
      </c>
      <c r="K2388" s="155">
        <v>92.4</v>
      </c>
      <c r="L2388" s="5">
        <v>6.6</v>
      </c>
      <c r="M2388" s="18">
        <v>6.6</v>
      </c>
      <c r="N2388" s="5" t="s">
        <v>91</v>
      </c>
      <c r="O2388" s="102"/>
      <c r="P2388" s="102"/>
      <c r="Q2388" s="102"/>
      <c r="R2388" s="102"/>
      <c r="S2388" s="102"/>
      <c r="T2388" s="102"/>
      <c r="U2388" s="102"/>
      <c r="V2388" s="102"/>
      <c r="W2388" s="33" t="s">
        <v>10151</v>
      </c>
      <c r="X2388" s="135" t="s">
        <v>10152</v>
      </c>
      <c r="Y2388" s="135" t="s">
        <v>10152</v>
      </c>
      <c r="Z2388" s="33" t="s">
        <v>10151</v>
      </c>
      <c r="AA2388" s="5">
        <v>92.4</v>
      </c>
      <c r="AB2388" s="5">
        <v>0</v>
      </c>
      <c r="AC2388" s="102"/>
      <c r="AD2388" s="102"/>
    </row>
    <row r="2389" spans="1:30" ht="16.95" customHeight="1" x14ac:dyDescent="0.3">
      <c r="A2389" s="3">
        <v>46082</v>
      </c>
      <c r="B2389" s="4">
        <v>46084</v>
      </c>
      <c r="C2389" s="5" t="s">
        <v>324</v>
      </c>
      <c r="D2389" s="5" t="s">
        <v>6706</v>
      </c>
      <c r="E2389" s="5" t="s">
        <v>73</v>
      </c>
      <c r="F2389" s="102"/>
      <c r="G2389" s="33" t="s">
        <v>6038</v>
      </c>
      <c r="H2389" s="126" t="s">
        <v>10153</v>
      </c>
      <c r="I2389" s="102" t="s">
        <v>1683</v>
      </c>
      <c r="J2389" s="102">
        <v>6</v>
      </c>
      <c r="K2389" s="155">
        <v>71.8</v>
      </c>
      <c r="L2389" s="5">
        <v>9.9</v>
      </c>
      <c r="M2389" s="18">
        <v>11.966666666666701</v>
      </c>
      <c r="N2389" s="5" t="s">
        <v>91</v>
      </c>
      <c r="O2389" s="102"/>
      <c r="P2389" s="102"/>
      <c r="Q2389" s="102"/>
      <c r="R2389" s="102"/>
      <c r="S2389" s="102"/>
      <c r="T2389" s="102"/>
      <c r="U2389" s="102"/>
      <c r="V2389" s="102"/>
      <c r="W2389" s="33" t="s">
        <v>10154</v>
      </c>
      <c r="X2389" s="135" t="s">
        <v>10155</v>
      </c>
      <c r="Y2389" s="135" t="s">
        <v>10155</v>
      </c>
      <c r="Z2389" s="33" t="s">
        <v>10154</v>
      </c>
      <c r="AA2389" s="5">
        <v>59.4</v>
      </c>
      <c r="AB2389" s="5">
        <v>12.4</v>
      </c>
      <c r="AC2389" s="102"/>
      <c r="AD2389" s="102"/>
    </row>
    <row r="2390" spans="1:30" ht="16.95" customHeight="1" x14ac:dyDescent="0.3">
      <c r="A2390" s="3">
        <v>46082</v>
      </c>
      <c r="B2390" s="4">
        <v>46084</v>
      </c>
      <c r="C2390" s="5" t="s">
        <v>324</v>
      </c>
      <c r="D2390" s="5" t="s">
        <v>6706</v>
      </c>
      <c r="E2390" s="5" t="s">
        <v>73</v>
      </c>
      <c r="F2390" s="102"/>
      <c r="G2390" s="33" t="s">
        <v>6038</v>
      </c>
      <c r="H2390" s="126" t="s">
        <v>10156</v>
      </c>
      <c r="I2390" s="102" t="s">
        <v>1690</v>
      </c>
      <c r="J2390" s="102">
        <v>6</v>
      </c>
      <c r="K2390" s="155">
        <v>71.8</v>
      </c>
      <c r="L2390" s="5">
        <v>9.9</v>
      </c>
      <c r="M2390" s="18">
        <v>11.966666666666701</v>
      </c>
      <c r="N2390" s="5" t="s">
        <v>91</v>
      </c>
      <c r="O2390" s="102"/>
      <c r="P2390" s="102"/>
      <c r="Q2390" s="102"/>
      <c r="R2390" s="102"/>
      <c r="S2390" s="102"/>
      <c r="T2390" s="102"/>
      <c r="U2390" s="102"/>
      <c r="V2390" s="102"/>
      <c r="W2390" s="33" t="s">
        <v>10157</v>
      </c>
      <c r="X2390" s="135" t="s">
        <v>10158</v>
      </c>
      <c r="Y2390" s="135" t="s">
        <v>10158</v>
      </c>
      <c r="Z2390" s="33" t="s">
        <v>10157</v>
      </c>
      <c r="AA2390" s="5">
        <v>59.4</v>
      </c>
      <c r="AB2390" s="5">
        <v>12.4</v>
      </c>
      <c r="AC2390" s="102"/>
      <c r="AD2390" s="102"/>
    </row>
    <row r="2391" spans="1:30" ht="16.95" customHeight="1" x14ac:dyDescent="0.3">
      <c r="A2391" s="3">
        <v>46082</v>
      </c>
      <c r="B2391" s="4">
        <v>46084</v>
      </c>
      <c r="C2391" s="5" t="s">
        <v>148</v>
      </c>
      <c r="D2391" s="5" t="s">
        <v>6435</v>
      </c>
      <c r="E2391" s="5" t="s">
        <v>73</v>
      </c>
      <c r="F2391" s="102"/>
      <c r="G2391" s="33" t="s">
        <v>6428</v>
      </c>
      <c r="H2391" s="126" t="s">
        <v>10159</v>
      </c>
      <c r="I2391" s="102" t="s">
        <v>1701</v>
      </c>
      <c r="J2391" s="102">
        <v>6</v>
      </c>
      <c r="K2391" s="155">
        <v>62.8</v>
      </c>
      <c r="L2391" s="5">
        <v>8.9</v>
      </c>
      <c r="M2391" s="18">
        <v>10.466666666666701</v>
      </c>
      <c r="N2391" s="5" t="s">
        <v>91</v>
      </c>
      <c r="O2391" s="102"/>
      <c r="P2391" s="102"/>
      <c r="Q2391" s="102"/>
      <c r="R2391" s="102"/>
      <c r="S2391" s="102"/>
      <c r="T2391" s="102"/>
      <c r="U2391" s="102"/>
      <c r="V2391" s="102"/>
      <c r="W2391" s="33" t="s">
        <v>10160</v>
      </c>
      <c r="X2391" s="135" t="s">
        <v>10161</v>
      </c>
      <c r="Y2391" s="135" t="s">
        <v>10161</v>
      </c>
      <c r="Z2391" s="33" t="s">
        <v>10160</v>
      </c>
      <c r="AA2391" s="5">
        <v>53.4</v>
      </c>
      <c r="AB2391" s="5">
        <v>9.3999999999999897</v>
      </c>
      <c r="AC2391" s="102"/>
      <c r="AD2391" s="102"/>
    </row>
    <row r="2392" spans="1:30" ht="16.95" customHeight="1" x14ac:dyDescent="0.3">
      <c r="A2392" s="3">
        <v>46082</v>
      </c>
      <c r="B2392" s="4">
        <v>46084</v>
      </c>
      <c r="C2392" s="5" t="s">
        <v>324</v>
      </c>
      <c r="D2392" s="5" t="s">
        <v>6706</v>
      </c>
      <c r="E2392" s="5" t="s">
        <v>73</v>
      </c>
      <c r="F2392" s="102"/>
      <c r="G2392" s="33" t="s">
        <v>6038</v>
      </c>
      <c r="H2392" s="126" t="s">
        <v>10162</v>
      </c>
      <c r="I2392" s="102" t="s">
        <v>1690</v>
      </c>
      <c r="J2392" s="102">
        <v>8</v>
      </c>
      <c r="K2392" s="155">
        <v>91.8</v>
      </c>
      <c r="L2392" s="5">
        <v>9.9</v>
      </c>
      <c r="M2392" s="18">
        <v>11.475</v>
      </c>
      <c r="N2392" s="5" t="s">
        <v>91</v>
      </c>
      <c r="O2392" s="102"/>
      <c r="P2392" s="102"/>
      <c r="Q2392" s="102"/>
      <c r="R2392" s="102"/>
      <c r="S2392" s="102"/>
      <c r="T2392" s="102"/>
      <c r="U2392" s="102"/>
      <c r="V2392" s="102"/>
      <c r="W2392" s="33" t="s">
        <v>10163</v>
      </c>
      <c r="X2392" s="135" t="s">
        <v>10164</v>
      </c>
      <c r="Y2392" s="135" t="s">
        <v>10164</v>
      </c>
      <c r="Z2392" s="33" t="s">
        <v>10163</v>
      </c>
      <c r="AA2392" s="5">
        <v>79.2</v>
      </c>
      <c r="AB2392" s="5">
        <v>12.6</v>
      </c>
      <c r="AC2392" s="102"/>
      <c r="AD2392" s="102"/>
    </row>
    <row r="2393" spans="1:30" ht="16.95" customHeight="1" x14ac:dyDescent="0.3">
      <c r="A2393" s="3">
        <v>46082</v>
      </c>
      <c r="B2393" s="4">
        <v>46084</v>
      </c>
      <c r="C2393" s="5" t="s">
        <v>324</v>
      </c>
      <c r="D2393" s="5" t="s">
        <v>6706</v>
      </c>
      <c r="E2393" s="5" t="s">
        <v>73</v>
      </c>
      <c r="F2393" s="102"/>
      <c r="G2393" s="33" t="s">
        <v>6038</v>
      </c>
      <c r="H2393" s="126" t="s">
        <v>10165</v>
      </c>
      <c r="I2393" s="102" t="s">
        <v>1739</v>
      </c>
      <c r="J2393" s="102">
        <v>1</v>
      </c>
      <c r="K2393" s="155">
        <v>59.8</v>
      </c>
      <c r="L2393" s="5">
        <v>24.9</v>
      </c>
      <c r="M2393" s="18">
        <v>59.8</v>
      </c>
      <c r="N2393" s="5" t="s">
        <v>91</v>
      </c>
      <c r="O2393" s="102"/>
      <c r="P2393" s="102"/>
      <c r="Q2393" s="102"/>
      <c r="R2393" s="102"/>
      <c r="S2393" s="102"/>
      <c r="T2393" s="102"/>
      <c r="U2393" s="102"/>
      <c r="V2393" s="102"/>
      <c r="W2393" s="33" t="s">
        <v>10166</v>
      </c>
      <c r="X2393" s="135" t="s">
        <v>10167</v>
      </c>
      <c r="Y2393" s="135" t="s">
        <v>10167</v>
      </c>
      <c r="Z2393" s="33" t="s">
        <v>10166</v>
      </c>
      <c r="AA2393" s="5">
        <v>24.9</v>
      </c>
      <c r="AB2393" s="5">
        <v>34.9</v>
      </c>
      <c r="AC2393" s="102"/>
      <c r="AD2393" s="102"/>
    </row>
    <row r="2394" spans="1:30" ht="16.95" customHeight="1" x14ac:dyDescent="0.3">
      <c r="A2394" s="3">
        <v>46082</v>
      </c>
      <c r="B2394" s="4">
        <v>46084</v>
      </c>
      <c r="C2394" s="5" t="s">
        <v>324</v>
      </c>
      <c r="D2394" s="5" t="s">
        <v>6706</v>
      </c>
      <c r="E2394" s="5" t="s">
        <v>73</v>
      </c>
      <c r="F2394" s="102"/>
      <c r="G2394" s="33" t="s">
        <v>6038</v>
      </c>
      <c r="H2394" s="126" t="s">
        <v>10168</v>
      </c>
      <c r="I2394" s="102" t="s">
        <v>1739</v>
      </c>
      <c r="J2394" s="102">
        <v>1</v>
      </c>
      <c r="K2394" s="155">
        <v>89.7</v>
      </c>
      <c r="L2394" s="5">
        <v>24.9</v>
      </c>
      <c r="M2394" s="18">
        <v>89.7</v>
      </c>
      <c r="N2394" s="5" t="s">
        <v>91</v>
      </c>
      <c r="O2394" s="102"/>
      <c r="P2394" s="102"/>
      <c r="Q2394" s="102"/>
      <c r="R2394" s="102"/>
      <c r="S2394" s="102"/>
      <c r="T2394" s="102"/>
      <c r="U2394" s="102"/>
      <c r="V2394" s="102"/>
      <c r="W2394" s="33" t="s">
        <v>10169</v>
      </c>
      <c r="X2394" s="135" t="s">
        <v>10170</v>
      </c>
      <c r="Y2394" s="135" t="s">
        <v>10170</v>
      </c>
      <c r="Z2394" s="33" t="s">
        <v>10169</v>
      </c>
      <c r="AA2394" s="5">
        <v>24.9</v>
      </c>
      <c r="AB2394" s="5">
        <v>64.8</v>
      </c>
      <c r="AC2394" s="102"/>
      <c r="AD2394" s="102"/>
    </row>
    <row r="2395" spans="1:30" ht="16.95" customHeight="1" x14ac:dyDescent="0.3">
      <c r="A2395" s="3">
        <v>46082</v>
      </c>
      <c r="B2395" s="4">
        <v>46084</v>
      </c>
      <c r="C2395" s="5" t="s">
        <v>324</v>
      </c>
      <c r="D2395" s="5" t="s">
        <v>6706</v>
      </c>
      <c r="E2395" s="5" t="s">
        <v>73</v>
      </c>
      <c r="F2395" s="102"/>
      <c r="G2395" s="33" t="s">
        <v>6038</v>
      </c>
      <c r="H2395" s="126" t="s">
        <v>10171</v>
      </c>
      <c r="I2395" s="102" t="s">
        <v>1739</v>
      </c>
      <c r="J2395" s="102">
        <v>2</v>
      </c>
      <c r="K2395" s="155">
        <v>89.7</v>
      </c>
      <c r="L2395" s="5">
        <v>24.9</v>
      </c>
      <c r="M2395" s="18">
        <v>44.85</v>
      </c>
      <c r="N2395" s="5" t="s">
        <v>91</v>
      </c>
      <c r="O2395" s="102"/>
      <c r="P2395" s="102"/>
      <c r="Q2395" s="102"/>
      <c r="R2395" s="102"/>
      <c r="S2395" s="102"/>
      <c r="T2395" s="102"/>
      <c r="U2395" s="102"/>
      <c r="V2395" s="102"/>
      <c r="W2395" s="33" t="s">
        <v>10172</v>
      </c>
      <c r="X2395" s="135" t="s">
        <v>10173</v>
      </c>
      <c r="Y2395" s="135" t="s">
        <v>10173</v>
      </c>
      <c r="Z2395" s="33" t="s">
        <v>10172</v>
      </c>
      <c r="AA2395" s="5">
        <v>49.8</v>
      </c>
      <c r="AB2395" s="5">
        <v>39.9</v>
      </c>
      <c r="AC2395" s="102"/>
      <c r="AD2395" s="102"/>
    </row>
    <row r="2396" spans="1:30" ht="16.95" customHeight="1" x14ac:dyDescent="0.3">
      <c r="A2396" s="3">
        <v>46082</v>
      </c>
      <c r="B2396" s="4">
        <v>46084</v>
      </c>
      <c r="C2396" s="5" t="s">
        <v>7355</v>
      </c>
      <c r="D2396" s="5" t="s">
        <v>72</v>
      </c>
      <c r="E2396" s="5" t="s">
        <v>73</v>
      </c>
      <c r="F2396" s="102"/>
      <c r="G2396" s="33" t="s">
        <v>10174</v>
      </c>
      <c r="H2396" s="126" t="s">
        <v>10175</v>
      </c>
      <c r="I2396" s="102" t="s">
        <v>1712</v>
      </c>
      <c r="J2396" s="102">
        <v>1</v>
      </c>
      <c r="K2396" s="155">
        <v>46</v>
      </c>
      <c r="L2396" s="5">
        <v>24.9</v>
      </c>
      <c r="M2396" s="18">
        <v>46</v>
      </c>
      <c r="N2396" s="5" t="s">
        <v>91</v>
      </c>
      <c r="O2396" s="102"/>
      <c r="P2396" s="102"/>
      <c r="Q2396" s="102"/>
      <c r="R2396" s="102"/>
      <c r="S2396" s="102"/>
      <c r="T2396" s="102"/>
      <c r="U2396" s="102"/>
      <c r="V2396" s="102"/>
      <c r="W2396" s="33" t="s">
        <v>10176</v>
      </c>
      <c r="X2396" s="135" t="s">
        <v>10177</v>
      </c>
      <c r="Y2396" s="135" t="s">
        <v>10177</v>
      </c>
      <c r="Z2396" s="33" t="s">
        <v>10176</v>
      </c>
      <c r="AA2396" s="5">
        <v>24.9</v>
      </c>
      <c r="AB2396" s="5">
        <v>21.1</v>
      </c>
      <c r="AC2396" s="102"/>
      <c r="AD2396" s="102"/>
    </row>
    <row r="2397" spans="1:30" ht="16.95" customHeight="1" x14ac:dyDescent="0.3">
      <c r="A2397" s="3">
        <v>46082</v>
      </c>
      <c r="B2397" s="4">
        <v>46084</v>
      </c>
      <c r="C2397" s="5" t="s">
        <v>7355</v>
      </c>
      <c r="D2397" s="5" t="s">
        <v>72</v>
      </c>
      <c r="E2397" s="5" t="s">
        <v>73</v>
      </c>
      <c r="F2397" s="102"/>
      <c r="G2397" s="33" t="s">
        <v>10174</v>
      </c>
      <c r="H2397" s="126" t="s">
        <v>10178</v>
      </c>
      <c r="I2397" s="102" t="s">
        <v>1712</v>
      </c>
      <c r="J2397" s="102">
        <v>2</v>
      </c>
      <c r="K2397" s="155">
        <v>86</v>
      </c>
      <c r="L2397" s="5">
        <v>24.9</v>
      </c>
      <c r="M2397" s="18">
        <v>43</v>
      </c>
      <c r="N2397" s="5" t="s">
        <v>91</v>
      </c>
      <c r="O2397" s="102"/>
      <c r="P2397" s="102"/>
      <c r="Q2397" s="102"/>
      <c r="R2397" s="102"/>
      <c r="S2397" s="102"/>
      <c r="T2397" s="102"/>
      <c r="U2397" s="102"/>
      <c r="V2397" s="102"/>
      <c r="W2397" s="33" t="s">
        <v>10179</v>
      </c>
      <c r="X2397" s="135" t="s">
        <v>10180</v>
      </c>
      <c r="Y2397" s="135" t="s">
        <v>10180</v>
      </c>
      <c r="Z2397" s="33" t="s">
        <v>10179</v>
      </c>
      <c r="AA2397" s="5">
        <v>49.8</v>
      </c>
      <c r="AB2397" s="5">
        <v>36.200000000000003</v>
      </c>
      <c r="AC2397" s="102"/>
      <c r="AD2397" s="102"/>
    </row>
    <row r="2398" spans="1:30" ht="16.95" customHeight="1" x14ac:dyDescent="0.3">
      <c r="A2398" s="3">
        <v>46082</v>
      </c>
      <c r="B2398" s="4">
        <v>46084</v>
      </c>
      <c r="C2398" s="5" t="s">
        <v>7355</v>
      </c>
      <c r="D2398" s="5" t="s">
        <v>72</v>
      </c>
      <c r="E2398" s="5" t="s">
        <v>73</v>
      </c>
      <c r="F2398" s="102"/>
      <c r="G2398" s="33" t="s">
        <v>10174</v>
      </c>
      <c r="H2398" s="126" t="s">
        <v>10181</v>
      </c>
      <c r="I2398" s="102" t="s">
        <v>1712</v>
      </c>
      <c r="J2398" s="102">
        <v>4</v>
      </c>
      <c r="K2398" s="155">
        <v>174</v>
      </c>
      <c r="L2398" s="5">
        <v>24.9</v>
      </c>
      <c r="M2398" s="18">
        <v>43.5</v>
      </c>
      <c r="N2398" s="5" t="s">
        <v>91</v>
      </c>
      <c r="O2398" s="102"/>
      <c r="P2398" s="102"/>
      <c r="Q2398" s="102"/>
      <c r="R2398" s="102"/>
      <c r="S2398" s="102"/>
      <c r="T2398" s="102"/>
      <c r="U2398" s="102"/>
      <c r="V2398" s="102"/>
      <c r="W2398" s="33" t="s">
        <v>10182</v>
      </c>
      <c r="X2398" s="135" t="s">
        <v>10183</v>
      </c>
      <c r="Y2398" s="135" t="s">
        <v>10183</v>
      </c>
      <c r="Z2398" s="33" t="s">
        <v>10182</v>
      </c>
      <c r="AA2398" s="5">
        <v>99.6</v>
      </c>
      <c r="AB2398" s="5">
        <v>74.400000000000006</v>
      </c>
      <c r="AC2398" s="102"/>
      <c r="AD2398" s="102"/>
    </row>
    <row r="2399" spans="1:30" ht="16.95" customHeight="1" x14ac:dyDescent="0.3">
      <c r="A2399" s="3">
        <v>46082</v>
      </c>
      <c r="B2399" s="4">
        <v>46084</v>
      </c>
      <c r="C2399" s="5" t="s">
        <v>7355</v>
      </c>
      <c r="D2399" s="5" t="s">
        <v>72</v>
      </c>
      <c r="E2399" s="5" t="s">
        <v>73</v>
      </c>
      <c r="F2399" s="102"/>
      <c r="G2399" s="33" t="s">
        <v>10174</v>
      </c>
      <c r="H2399" s="126" t="s">
        <v>10184</v>
      </c>
      <c r="I2399" s="102" t="s">
        <v>1712</v>
      </c>
      <c r="J2399" s="102">
        <v>6</v>
      </c>
      <c r="K2399" s="155">
        <v>264</v>
      </c>
      <c r="L2399" s="5">
        <v>24.9</v>
      </c>
      <c r="M2399" s="18">
        <v>44</v>
      </c>
      <c r="N2399" s="5" t="s">
        <v>91</v>
      </c>
      <c r="O2399" s="102"/>
      <c r="P2399" s="102"/>
      <c r="Q2399" s="102"/>
      <c r="R2399" s="102"/>
      <c r="S2399" s="102"/>
      <c r="T2399" s="102"/>
      <c r="U2399" s="102"/>
      <c r="V2399" s="102"/>
      <c r="W2399" s="33" t="s">
        <v>10185</v>
      </c>
      <c r="X2399" s="135" t="s">
        <v>10186</v>
      </c>
      <c r="Y2399" s="135" t="s">
        <v>10186</v>
      </c>
      <c r="Z2399" s="33" t="s">
        <v>10185</v>
      </c>
      <c r="AA2399" s="5">
        <v>149.4</v>
      </c>
      <c r="AB2399" s="5">
        <v>114.6</v>
      </c>
      <c r="AC2399" s="102"/>
      <c r="AD2399" s="102"/>
    </row>
    <row r="2400" spans="1:30" ht="16.95" customHeight="1" x14ac:dyDescent="0.3">
      <c r="A2400" s="3">
        <v>46082</v>
      </c>
      <c r="B2400" s="4">
        <v>46084</v>
      </c>
      <c r="C2400" s="5" t="s">
        <v>7355</v>
      </c>
      <c r="D2400" s="5" t="s">
        <v>72</v>
      </c>
      <c r="E2400" s="5" t="s">
        <v>73</v>
      </c>
      <c r="F2400" s="102"/>
      <c r="G2400" s="33" t="s">
        <v>10174</v>
      </c>
      <c r="H2400" s="126" t="s">
        <v>10187</v>
      </c>
      <c r="I2400" s="102" t="s">
        <v>1712</v>
      </c>
      <c r="J2400" s="102">
        <v>8</v>
      </c>
      <c r="K2400" s="155">
        <v>347</v>
      </c>
      <c r="L2400" s="5">
        <v>24.9</v>
      </c>
      <c r="M2400" s="18">
        <v>43.375</v>
      </c>
      <c r="N2400" s="5" t="s">
        <v>91</v>
      </c>
      <c r="O2400" s="102"/>
      <c r="P2400" s="102"/>
      <c r="Q2400" s="102"/>
      <c r="R2400" s="102"/>
      <c r="S2400" s="102"/>
      <c r="T2400" s="102"/>
      <c r="U2400" s="102"/>
      <c r="V2400" s="102"/>
      <c r="W2400" s="33" t="s">
        <v>10188</v>
      </c>
      <c r="X2400" s="135" t="s">
        <v>10189</v>
      </c>
      <c r="Y2400" s="135" t="s">
        <v>10189</v>
      </c>
      <c r="Z2400" s="33" t="s">
        <v>10188</v>
      </c>
      <c r="AA2400" s="5">
        <v>199.2</v>
      </c>
      <c r="AB2400" s="5">
        <v>147.80000000000001</v>
      </c>
      <c r="AC2400" s="102"/>
      <c r="AD2400" s="102"/>
    </row>
    <row r="2401" spans="1:30" ht="16.95" customHeight="1" x14ac:dyDescent="0.3">
      <c r="A2401" s="3">
        <v>46082</v>
      </c>
      <c r="B2401" s="4">
        <v>46084</v>
      </c>
      <c r="C2401" s="5" t="s">
        <v>7355</v>
      </c>
      <c r="D2401" s="5" t="s">
        <v>72</v>
      </c>
      <c r="E2401" s="5" t="s">
        <v>73</v>
      </c>
      <c r="F2401" s="102"/>
      <c r="G2401" s="33" t="s">
        <v>10174</v>
      </c>
      <c r="H2401" s="126" t="s">
        <v>10190</v>
      </c>
      <c r="I2401" s="102" t="s">
        <v>1712</v>
      </c>
      <c r="J2401" s="102">
        <v>10</v>
      </c>
      <c r="K2401" s="155">
        <v>437</v>
      </c>
      <c r="L2401" s="5">
        <v>24.9</v>
      </c>
      <c r="M2401" s="18">
        <v>43.7</v>
      </c>
      <c r="N2401" s="5" t="s">
        <v>91</v>
      </c>
      <c r="O2401" s="102"/>
      <c r="P2401" s="102"/>
      <c r="Q2401" s="102"/>
      <c r="R2401" s="102"/>
      <c r="S2401" s="102"/>
      <c r="T2401" s="102"/>
      <c r="U2401" s="102"/>
      <c r="V2401" s="102"/>
      <c r="W2401" s="33" t="s">
        <v>10191</v>
      </c>
      <c r="X2401" s="135" t="s">
        <v>10192</v>
      </c>
      <c r="Y2401" s="135" t="s">
        <v>10192</v>
      </c>
      <c r="Z2401" s="33" t="s">
        <v>10191</v>
      </c>
      <c r="AA2401" s="5">
        <v>249</v>
      </c>
      <c r="AB2401" s="5">
        <v>188</v>
      </c>
      <c r="AC2401" s="102"/>
      <c r="AD2401" s="102"/>
    </row>
    <row r="2402" spans="1:30" ht="16.95" customHeight="1" x14ac:dyDescent="0.3">
      <c r="A2402" s="3">
        <v>46082</v>
      </c>
      <c r="B2402" s="4">
        <v>46084</v>
      </c>
      <c r="C2402" s="5" t="s">
        <v>7355</v>
      </c>
      <c r="D2402" s="5" t="s">
        <v>72</v>
      </c>
      <c r="E2402" s="5" t="s">
        <v>73</v>
      </c>
      <c r="F2402" s="102"/>
      <c r="G2402" s="33" t="s">
        <v>10174</v>
      </c>
      <c r="H2402" s="126" t="s">
        <v>10193</v>
      </c>
      <c r="I2402" s="102" t="s">
        <v>1712</v>
      </c>
      <c r="J2402" s="102">
        <v>12</v>
      </c>
      <c r="K2402" s="155">
        <v>528</v>
      </c>
      <c r="L2402" s="5">
        <v>24.9</v>
      </c>
      <c r="M2402" s="18">
        <v>44</v>
      </c>
      <c r="N2402" s="5" t="s">
        <v>91</v>
      </c>
      <c r="O2402" s="102"/>
      <c r="P2402" s="102"/>
      <c r="Q2402" s="102"/>
      <c r="R2402" s="102"/>
      <c r="S2402" s="102"/>
      <c r="T2402" s="102"/>
      <c r="U2402" s="102"/>
      <c r="V2402" s="102"/>
      <c r="W2402" s="33" t="s">
        <v>10194</v>
      </c>
      <c r="X2402" s="135" t="s">
        <v>10195</v>
      </c>
      <c r="Y2402" s="135" t="s">
        <v>10195</v>
      </c>
      <c r="Z2402" s="33" t="s">
        <v>10194</v>
      </c>
      <c r="AA2402" s="5">
        <v>298.8</v>
      </c>
      <c r="AB2402" s="5">
        <v>229.2</v>
      </c>
      <c r="AC2402" s="102"/>
      <c r="AD2402" s="102"/>
    </row>
    <row r="2403" spans="1:30" ht="16.95" customHeight="1" x14ac:dyDescent="0.3">
      <c r="A2403" s="3">
        <v>46082</v>
      </c>
      <c r="B2403" s="4">
        <v>46084</v>
      </c>
      <c r="C2403" s="5" t="s">
        <v>324</v>
      </c>
      <c r="D2403" s="5" t="s">
        <v>6706</v>
      </c>
      <c r="E2403" s="5" t="s">
        <v>73</v>
      </c>
      <c r="F2403" s="102"/>
      <c r="G2403" s="33" t="s">
        <v>6038</v>
      </c>
      <c r="H2403" s="126" t="s">
        <v>10196</v>
      </c>
      <c r="I2403" s="102" t="s">
        <v>1739</v>
      </c>
      <c r="J2403" s="102">
        <v>4</v>
      </c>
      <c r="K2403" s="155">
        <v>99.8</v>
      </c>
      <c r="L2403" s="5">
        <v>24.9</v>
      </c>
      <c r="M2403" s="18">
        <v>24.95</v>
      </c>
      <c r="N2403" s="5" t="s">
        <v>91</v>
      </c>
      <c r="O2403" s="102"/>
      <c r="P2403" s="102"/>
      <c r="Q2403" s="102"/>
      <c r="R2403" s="102"/>
      <c r="S2403" s="102"/>
      <c r="T2403" s="102"/>
      <c r="U2403" s="102"/>
      <c r="V2403" s="102"/>
      <c r="W2403" s="33" t="s">
        <v>10197</v>
      </c>
      <c r="X2403" s="135" t="s">
        <v>10198</v>
      </c>
      <c r="Y2403" s="135" t="s">
        <v>10198</v>
      </c>
      <c r="Z2403" s="33" t="s">
        <v>10197</v>
      </c>
      <c r="AA2403" s="5">
        <v>99.6</v>
      </c>
      <c r="AB2403" s="5">
        <v>0.20000000000000301</v>
      </c>
      <c r="AC2403" s="102"/>
      <c r="AD2403" s="102"/>
    </row>
    <row r="2404" spans="1:30" ht="16.95" customHeight="1" x14ac:dyDescent="0.3">
      <c r="A2404" s="3">
        <v>46082</v>
      </c>
      <c r="B2404" s="4">
        <v>46084</v>
      </c>
      <c r="C2404" s="5" t="s">
        <v>324</v>
      </c>
      <c r="D2404" s="5" t="s">
        <v>6706</v>
      </c>
      <c r="E2404" s="5" t="s">
        <v>73</v>
      </c>
      <c r="F2404" s="102"/>
      <c r="G2404" s="33" t="s">
        <v>6038</v>
      </c>
      <c r="H2404" s="126" t="s">
        <v>10199</v>
      </c>
      <c r="I2404" s="102" t="s">
        <v>1690</v>
      </c>
      <c r="J2404" s="102">
        <v>8</v>
      </c>
      <c r="K2404" s="155">
        <v>112.4</v>
      </c>
      <c r="L2404" s="5">
        <v>9.9</v>
      </c>
      <c r="M2404" s="18">
        <v>14.05</v>
      </c>
      <c r="N2404" s="5" t="s">
        <v>91</v>
      </c>
      <c r="O2404" s="102"/>
      <c r="P2404" s="102"/>
      <c r="Q2404" s="102"/>
      <c r="R2404" s="102"/>
      <c r="S2404" s="102"/>
      <c r="T2404" s="102"/>
      <c r="U2404" s="102"/>
      <c r="V2404" s="102"/>
      <c r="W2404" s="33" t="s">
        <v>10200</v>
      </c>
      <c r="X2404" s="135" t="s">
        <v>10201</v>
      </c>
      <c r="Y2404" s="135" t="s">
        <v>10201</v>
      </c>
      <c r="Z2404" s="33" t="s">
        <v>10200</v>
      </c>
      <c r="AA2404" s="5">
        <v>79.2</v>
      </c>
      <c r="AB2404" s="5">
        <v>33.200000000000003</v>
      </c>
      <c r="AC2404" s="102"/>
      <c r="AD2404" s="102"/>
    </row>
    <row r="2405" spans="1:30" ht="16.95" customHeight="1" x14ac:dyDescent="0.3">
      <c r="A2405" s="3">
        <v>46082</v>
      </c>
      <c r="B2405" s="4">
        <v>46084</v>
      </c>
      <c r="C2405" s="5" t="s">
        <v>7355</v>
      </c>
      <c r="D2405" s="5" t="s">
        <v>72</v>
      </c>
      <c r="E2405" s="5" t="s">
        <v>73</v>
      </c>
      <c r="F2405" s="102"/>
      <c r="G2405" s="33" t="s">
        <v>10202</v>
      </c>
      <c r="H2405" s="126" t="s">
        <v>10203</v>
      </c>
      <c r="I2405" s="102" t="s">
        <v>1739</v>
      </c>
      <c r="J2405" s="102">
        <v>1</v>
      </c>
      <c r="K2405" s="155">
        <v>79</v>
      </c>
      <c r="L2405" s="5">
        <v>24.9</v>
      </c>
      <c r="M2405" s="18">
        <v>79</v>
      </c>
      <c r="N2405" s="5" t="s">
        <v>91</v>
      </c>
      <c r="O2405" s="102"/>
      <c r="P2405" s="102"/>
      <c r="Q2405" s="102"/>
      <c r="R2405" s="102"/>
      <c r="S2405" s="102"/>
      <c r="T2405" s="102"/>
      <c r="U2405" s="102"/>
      <c r="V2405" s="102"/>
      <c r="W2405" s="33" t="s">
        <v>10204</v>
      </c>
      <c r="X2405" s="135" t="s">
        <v>10205</v>
      </c>
      <c r="Y2405" s="135" t="s">
        <v>10205</v>
      </c>
      <c r="Z2405" s="33" t="s">
        <v>10204</v>
      </c>
      <c r="AA2405" s="5">
        <v>24.9</v>
      </c>
      <c r="AB2405" s="5">
        <v>54.1</v>
      </c>
      <c r="AC2405" s="102"/>
      <c r="AD2405" s="102"/>
    </row>
    <row r="2406" spans="1:30" ht="16.95" customHeight="1" x14ac:dyDescent="0.3">
      <c r="A2406" s="3">
        <v>46082</v>
      </c>
      <c r="B2406" s="4">
        <v>46084</v>
      </c>
      <c r="C2406" s="5" t="s">
        <v>7355</v>
      </c>
      <c r="D2406" s="5" t="s">
        <v>72</v>
      </c>
      <c r="E2406" s="5" t="s">
        <v>73</v>
      </c>
      <c r="F2406" s="102"/>
      <c r="G2406" s="33" t="s">
        <v>7195</v>
      </c>
      <c r="H2406" s="126" t="s">
        <v>10206</v>
      </c>
      <c r="I2406" s="102" t="s">
        <v>1690</v>
      </c>
      <c r="J2406" s="102">
        <v>2</v>
      </c>
      <c r="K2406" s="155">
        <v>42</v>
      </c>
      <c r="L2406" s="5">
        <v>9.9</v>
      </c>
      <c r="M2406" s="18">
        <v>21</v>
      </c>
      <c r="N2406" s="5" t="s">
        <v>91</v>
      </c>
      <c r="O2406" s="102"/>
      <c r="P2406" s="102"/>
      <c r="Q2406" s="102"/>
      <c r="R2406" s="102"/>
      <c r="S2406" s="102"/>
      <c r="T2406" s="102"/>
      <c r="U2406" s="102"/>
      <c r="V2406" s="102"/>
      <c r="W2406" s="33" t="s">
        <v>10207</v>
      </c>
      <c r="X2406" s="135" t="s">
        <v>10208</v>
      </c>
      <c r="Y2406" s="135" t="s">
        <v>10208</v>
      </c>
      <c r="Z2406" s="33" t="s">
        <v>10207</v>
      </c>
      <c r="AA2406" s="5">
        <v>19.8</v>
      </c>
      <c r="AB2406" s="5">
        <v>22.2</v>
      </c>
      <c r="AC2406" s="102"/>
      <c r="AD2406" s="102"/>
    </row>
    <row r="2407" spans="1:30" ht="16.95" customHeight="1" x14ac:dyDescent="0.3">
      <c r="A2407" s="3">
        <v>46082</v>
      </c>
      <c r="B2407" s="4">
        <v>46084</v>
      </c>
      <c r="C2407" s="5" t="s">
        <v>7355</v>
      </c>
      <c r="D2407" s="5" t="s">
        <v>72</v>
      </c>
      <c r="E2407" s="5" t="s">
        <v>73</v>
      </c>
      <c r="F2407" s="102"/>
      <c r="G2407" s="33" t="s">
        <v>7195</v>
      </c>
      <c r="H2407" s="126" t="s">
        <v>10209</v>
      </c>
      <c r="I2407" s="102" t="s">
        <v>1683</v>
      </c>
      <c r="J2407" s="102">
        <v>4</v>
      </c>
      <c r="K2407" s="155">
        <v>66</v>
      </c>
      <c r="L2407" s="5">
        <v>9.9</v>
      </c>
      <c r="M2407" s="18">
        <v>16.5</v>
      </c>
      <c r="N2407" s="5" t="s">
        <v>91</v>
      </c>
      <c r="O2407" s="102"/>
      <c r="P2407" s="102"/>
      <c r="Q2407" s="102"/>
      <c r="R2407" s="102"/>
      <c r="S2407" s="102"/>
      <c r="T2407" s="102"/>
      <c r="U2407" s="102"/>
      <c r="V2407" s="102"/>
      <c r="W2407" s="33" t="s">
        <v>10210</v>
      </c>
      <c r="X2407" s="135" t="s">
        <v>10211</v>
      </c>
      <c r="Y2407" s="135" t="s">
        <v>10211</v>
      </c>
      <c r="Z2407" s="33" t="s">
        <v>10210</v>
      </c>
      <c r="AA2407" s="5">
        <v>39.6</v>
      </c>
      <c r="AB2407" s="5">
        <v>26.4</v>
      </c>
      <c r="AC2407" s="102"/>
      <c r="AD2407" s="102"/>
    </row>
    <row r="2408" spans="1:30" ht="16.95" customHeight="1" x14ac:dyDescent="0.3">
      <c r="A2408" s="3">
        <v>46082</v>
      </c>
      <c r="B2408" s="4">
        <v>46084</v>
      </c>
      <c r="C2408" s="5" t="s">
        <v>7355</v>
      </c>
      <c r="D2408" s="5" t="s">
        <v>72</v>
      </c>
      <c r="E2408" s="5" t="s">
        <v>73</v>
      </c>
      <c r="F2408" s="102"/>
      <c r="G2408" s="33" t="s">
        <v>7195</v>
      </c>
      <c r="H2408" s="126" t="s">
        <v>10212</v>
      </c>
      <c r="I2408" s="102" t="s">
        <v>1690</v>
      </c>
      <c r="J2408" s="102">
        <v>4</v>
      </c>
      <c r="K2408" s="155">
        <v>66</v>
      </c>
      <c r="L2408" s="5">
        <v>9.9</v>
      </c>
      <c r="M2408" s="18">
        <v>16.5</v>
      </c>
      <c r="N2408" s="5" t="s">
        <v>91</v>
      </c>
      <c r="O2408" s="102"/>
      <c r="P2408" s="102"/>
      <c r="Q2408" s="102"/>
      <c r="R2408" s="102"/>
      <c r="S2408" s="102"/>
      <c r="T2408" s="102"/>
      <c r="U2408" s="102"/>
      <c r="V2408" s="102"/>
      <c r="W2408" s="33" t="s">
        <v>10213</v>
      </c>
      <c r="X2408" s="135" t="s">
        <v>10214</v>
      </c>
      <c r="Y2408" s="135" t="s">
        <v>10214</v>
      </c>
      <c r="Z2408" s="33" t="s">
        <v>10213</v>
      </c>
      <c r="AA2408" s="5">
        <v>39.6</v>
      </c>
      <c r="AB2408" s="5">
        <v>26.4</v>
      </c>
      <c r="AC2408" s="102"/>
      <c r="AD2408" s="102"/>
    </row>
    <row r="2409" spans="1:30" ht="16.95" customHeight="1" x14ac:dyDescent="0.3">
      <c r="A2409" s="3">
        <v>46082</v>
      </c>
      <c r="B2409" s="4">
        <v>46084</v>
      </c>
      <c r="C2409" s="5" t="s">
        <v>7355</v>
      </c>
      <c r="D2409" s="5" t="s">
        <v>72</v>
      </c>
      <c r="E2409" s="5" t="s">
        <v>73</v>
      </c>
      <c r="F2409" s="102"/>
      <c r="G2409" s="33" t="s">
        <v>7195</v>
      </c>
      <c r="H2409" s="126" t="s">
        <v>10215</v>
      </c>
      <c r="I2409" s="102" t="s">
        <v>1690</v>
      </c>
      <c r="J2409" s="102">
        <v>4</v>
      </c>
      <c r="K2409" s="155">
        <v>66</v>
      </c>
      <c r="L2409" s="5">
        <v>9.9</v>
      </c>
      <c r="M2409" s="18">
        <v>16.5</v>
      </c>
      <c r="N2409" s="5" t="s">
        <v>91</v>
      </c>
      <c r="O2409" s="102"/>
      <c r="P2409" s="102"/>
      <c r="Q2409" s="102"/>
      <c r="R2409" s="102"/>
      <c r="S2409" s="102"/>
      <c r="T2409" s="102"/>
      <c r="U2409" s="102"/>
      <c r="V2409" s="102"/>
      <c r="W2409" s="33" t="s">
        <v>10216</v>
      </c>
      <c r="X2409" s="135" t="s">
        <v>10217</v>
      </c>
      <c r="Y2409" s="135" t="s">
        <v>10217</v>
      </c>
      <c r="Z2409" s="33" t="s">
        <v>10216</v>
      </c>
      <c r="AA2409" s="5">
        <v>39.6</v>
      </c>
      <c r="AB2409" s="5">
        <v>26.4</v>
      </c>
      <c r="AC2409" s="102"/>
      <c r="AD2409" s="102"/>
    </row>
    <row r="2410" spans="1:30" ht="16.95" customHeight="1" x14ac:dyDescent="0.3">
      <c r="A2410" s="3">
        <v>46082</v>
      </c>
      <c r="B2410" s="4">
        <v>46084</v>
      </c>
      <c r="C2410" s="5" t="s">
        <v>7355</v>
      </c>
      <c r="D2410" s="5" t="s">
        <v>72</v>
      </c>
      <c r="E2410" s="5" t="s">
        <v>73</v>
      </c>
      <c r="F2410" s="102"/>
      <c r="G2410" s="33" t="s">
        <v>7195</v>
      </c>
      <c r="H2410" s="126" t="s">
        <v>10218</v>
      </c>
      <c r="I2410" s="102" t="s">
        <v>1683</v>
      </c>
      <c r="J2410" s="102">
        <v>6</v>
      </c>
      <c r="K2410" s="155">
        <v>87</v>
      </c>
      <c r="L2410" s="5">
        <v>9.9</v>
      </c>
      <c r="M2410" s="18">
        <v>14.5</v>
      </c>
      <c r="N2410" s="5" t="s">
        <v>91</v>
      </c>
      <c r="O2410" s="102"/>
      <c r="P2410" s="102"/>
      <c r="Q2410" s="102"/>
      <c r="R2410" s="102"/>
      <c r="S2410" s="102"/>
      <c r="T2410" s="102"/>
      <c r="U2410" s="102"/>
      <c r="V2410" s="102"/>
      <c r="W2410" s="33" t="s">
        <v>10219</v>
      </c>
      <c r="X2410" s="135" t="s">
        <v>10220</v>
      </c>
      <c r="Y2410" s="135" t="s">
        <v>10220</v>
      </c>
      <c r="Z2410" s="183" t="s">
        <v>10219</v>
      </c>
      <c r="AA2410" s="5">
        <v>59.4</v>
      </c>
      <c r="AB2410" s="5">
        <v>27.6</v>
      </c>
      <c r="AC2410" s="102"/>
      <c r="AD2410" s="102"/>
    </row>
    <row r="2411" spans="1:30" ht="16.95" customHeight="1" x14ac:dyDescent="0.3">
      <c r="A2411" s="3">
        <v>46082</v>
      </c>
      <c r="B2411" s="4">
        <v>46084</v>
      </c>
      <c r="C2411" s="5" t="s">
        <v>7355</v>
      </c>
      <c r="D2411" s="5" t="s">
        <v>72</v>
      </c>
      <c r="E2411" s="5" t="s">
        <v>73</v>
      </c>
      <c r="F2411" s="102"/>
      <c r="G2411" s="33" t="s">
        <v>7195</v>
      </c>
      <c r="H2411" s="126" t="s">
        <v>10221</v>
      </c>
      <c r="I2411" s="102" t="s">
        <v>1690</v>
      </c>
      <c r="J2411" s="102">
        <v>6</v>
      </c>
      <c r="K2411" s="155">
        <v>87</v>
      </c>
      <c r="L2411" s="5">
        <v>9.9</v>
      </c>
      <c r="M2411" s="18">
        <v>14.5</v>
      </c>
      <c r="N2411" s="5" t="s">
        <v>91</v>
      </c>
      <c r="O2411" s="102"/>
      <c r="P2411" s="102"/>
      <c r="Q2411" s="102"/>
      <c r="R2411" s="102"/>
      <c r="S2411" s="102"/>
      <c r="T2411" s="102"/>
      <c r="U2411" s="102"/>
      <c r="V2411" s="102"/>
      <c r="W2411" s="33" t="s">
        <v>10222</v>
      </c>
      <c r="X2411" s="135" t="s">
        <v>10223</v>
      </c>
      <c r="Y2411" s="135" t="s">
        <v>10223</v>
      </c>
      <c r="Z2411" s="33" t="s">
        <v>10222</v>
      </c>
      <c r="AA2411" s="5">
        <v>59.4</v>
      </c>
      <c r="AB2411" s="5">
        <v>27.6</v>
      </c>
      <c r="AC2411" s="102"/>
      <c r="AD2411" s="102"/>
    </row>
    <row r="2412" spans="1:30" ht="16.95" customHeight="1" x14ac:dyDescent="0.3">
      <c r="A2412" s="3">
        <v>46082</v>
      </c>
      <c r="B2412" s="4">
        <v>46084</v>
      </c>
      <c r="C2412" s="5" t="s">
        <v>7355</v>
      </c>
      <c r="D2412" s="5" t="s">
        <v>72</v>
      </c>
      <c r="E2412" s="5" t="s">
        <v>73</v>
      </c>
      <c r="F2412" s="102"/>
      <c r="G2412" s="33" t="s">
        <v>7195</v>
      </c>
      <c r="H2412" s="126" t="s">
        <v>10224</v>
      </c>
      <c r="I2412" s="102" t="s">
        <v>1690</v>
      </c>
      <c r="J2412" s="102">
        <v>6</v>
      </c>
      <c r="K2412" s="155">
        <v>87</v>
      </c>
      <c r="L2412" s="5">
        <v>9.9</v>
      </c>
      <c r="M2412" s="18">
        <v>14.5</v>
      </c>
      <c r="N2412" s="5" t="s">
        <v>91</v>
      </c>
      <c r="O2412" s="102"/>
      <c r="P2412" s="102"/>
      <c r="Q2412" s="102"/>
      <c r="R2412" s="102"/>
      <c r="S2412" s="102"/>
      <c r="T2412" s="102"/>
      <c r="U2412" s="102"/>
      <c r="V2412" s="102"/>
      <c r="W2412" s="33" t="s">
        <v>10225</v>
      </c>
      <c r="X2412" s="135" t="s">
        <v>10226</v>
      </c>
      <c r="Y2412" s="135" t="s">
        <v>10226</v>
      </c>
      <c r="Z2412" s="33" t="s">
        <v>10225</v>
      </c>
      <c r="AA2412" s="5">
        <v>59.4</v>
      </c>
      <c r="AB2412" s="5">
        <v>27.6</v>
      </c>
      <c r="AC2412" s="102"/>
      <c r="AD2412" s="102"/>
    </row>
    <row r="2413" spans="1:30" ht="16.95" customHeight="1" x14ac:dyDescent="0.3">
      <c r="A2413" s="3">
        <v>46082</v>
      </c>
      <c r="B2413" s="4">
        <v>46084</v>
      </c>
      <c r="C2413" s="5" t="s">
        <v>7355</v>
      </c>
      <c r="D2413" s="5" t="s">
        <v>72</v>
      </c>
      <c r="E2413" s="5" t="s">
        <v>73</v>
      </c>
      <c r="F2413" s="102"/>
      <c r="G2413" s="33" t="s">
        <v>7195</v>
      </c>
      <c r="H2413" s="126" t="s">
        <v>10227</v>
      </c>
      <c r="I2413" s="102" t="s">
        <v>1683</v>
      </c>
      <c r="J2413" s="102">
        <v>8</v>
      </c>
      <c r="K2413" s="155">
        <v>118.5</v>
      </c>
      <c r="L2413" s="5">
        <v>9.9</v>
      </c>
      <c r="M2413" s="18">
        <v>14.8125</v>
      </c>
      <c r="N2413" s="5" t="s">
        <v>91</v>
      </c>
      <c r="O2413" s="102"/>
      <c r="P2413" s="102"/>
      <c r="Q2413" s="102"/>
      <c r="R2413" s="102"/>
      <c r="S2413" s="102"/>
      <c r="T2413" s="102"/>
      <c r="U2413" s="102"/>
      <c r="V2413" s="102"/>
      <c r="W2413" s="33" t="s">
        <v>10228</v>
      </c>
      <c r="X2413" s="135" t="s">
        <v>10229</v>
      </c>
      <c r="Y2413" s="135" t="s">
        <v>10229</v>
      </c>
      <c r="Z2413" s="33" t="s">
        <v>10228</v>
      </c>
      <c r="AA2413" s="5">
        <v>79.2</v>
      </c>
      <c r="AB2413" s="5">
        <v>39.299999999999997</v>
      </c>
      <c r="AC2413" s="102"/>
      <c r="AD2413" s="102"/>
    </row>
    <row r="2414" spans="1:30" ht="16.95" customHeight="1" x14ac:dyDescent="0.3">
      <c r="A2414" s="3">
        <v>46082</v>
      </c>
      <c r="B2414" s="4">
        <v>46084</v>
      </c>
      <c r="C2414" s="5" t="s">
        <v>7355</v>
      </c>
      <c r="D2414" s="5" t="s">
        <v>72</v>
      </c>
      <c r="E2414" s="5" t="s">
        <v>73</v>
      </c>
      <c r="F2414" s="102"/>
      <c r="G2414" s="33" t="s">
        <v>7195</v>
      </c>
      <c r="H2414" s="126" t="s">
        <v>10230</v>
      </c>
      <c r="I2414" s="102" t="s">
        <v>1690</v>
      </c>
      <c r="J2414" s="102">
        <v>8</v>
      </c>
      <c r="K2414" s="155">
        <v>118.5</v>
      </c>
      <c r="L2414" s="5">
        <v>9.9</v>
      </c>
      <c r="M2414" s="18">
        <v>14.8125</v>
      </c>
      <c r="N2414" s="5" t="s">
        <v>91</v>
      </c>
      <c r="O2414" s="102"/>
      <c r="P2414" s="102"/>
      <c r="Q2414" s="102"/>
      <c r="R2414" s="102"/>
      <c r="S2414" s="102"/>
      <c r="T2414" s="102"/>
      <c r="U2414" s="102"/>
      <c r="V2414" s="102"/>
      <c r="W2414" s="33" t="s">
        <v>10231</v>
      </c>
      <c r="X2414" s="135" t="s">
        <v>10232</v>
      </c>
      <c r="Y2414" s="135" t="s">
        <v>10232</v>
      </c>
      <c r="Z2414" s="33" t="s">
        <v>10231</v>
      </c>
      <c r="AA2414" s="5">
        <v>79.2</v>
      </c>
      <c r="AB2414" s="5">
        <v>39.299999999999997</v>
      </c>
      <c r="AC2414" s="102"/>
      <c r="AD2414" s="102"/>
    </row>
    <row r="2415" spans="1:30" ht="16.95" customHeight="1" x14ac:dyDescent="0.3">
      <c r="A2415" s="3">
        <v>46082</v>
      </c>
      <c r="B2415" s="4">
        <v>46084</v>
      </c>
      <c r="C2415" s="5" t="s">
        <v>7355</v>
      </c>
      <c r="D2415" s="5" t="s">
        <v>72</v>
      </c>
      <c r="E2415" s="5" t="s">
        <v>73</v>
      </c>
      <c r="F2415" s="102"/>
      <c r="G2415" s="33" t="s">
        <v>7195</v>
      </c>
      <c r="H2415" s="126" t="s">
        <v>10233</v>
      </c>
      <c r="I2415" s="102" t="s">
        <v>1690</v>
      </c>
      <c r="J2415" s="102">
        <v>8</v>
      </c>
      <c r="K2415" s="155">
        <v>118.5</v>
      </c>
      <c r="L2415" s="5">
        <v>9.9</v>
      </c>
      <c r="M2415" s="18">
        <v>14.8125</v>
      </c>
      <c r="N2415" s="5" t="s">
        <v>91</v>
      </c>
      <c r="O2415" s="102"/>
      <c r="P2415" s="102"/>
      <c r="Q2415" s="102"/>
      <c r="R2415" s="102"/>
      <c r="S2415" s="102"/>
      <c r="T2415" s="102"/>
      <c r="U2415" s="102"/>
      <c r="V2415" s="102"/>
      <c r="W2415" s="33" t="s">
        <v>10234</v>
      </c>
      <c r="X2415" s="135" t="s">
        <v>10235</v>
      </c>
      <c r="Y2415" s="135" t="s">
        <v>10235</v>
      </c>
      <c r="Z2415" s="33" t="s">
        <v>10234</v>
      </c>
      <c r="AA2415" s="5">
        <v>79.2</v>
      </c>
      <c r="AB2415" s="5">
        <v>39.299999999999997</v>
      </c>
      <c r="AC2415" s="102"/>
      <c r="AD2415" s="102"/>
    </row>
    <row r="2416" spans="1:30" ht="16.95" customHeight="1" x14ac:dyDescent="0.3">
      <c r="A2416" s="3">
        <v>46082</v>
      </c>
      <c r="B2416" s="4">
        <v>46084</v>
      </c>
      <c r="C2416" s="5" t="s">
        <v>7355</v>
      </c>
      <c r="D2416" s="5" t="s">
        <v>72</v>
      </c>
      <c r="E2416" s="5" t="s">
        <v>73</v>
      </c>
      <c r="F2416" s="102"/>
      <c r="G2416" s="33" t="s">
        <v>10236</v>
      </c>
      <c r="H2416" s="126" t="s">
        <v>10237</v>
      </c>
      <c r="I2416" s="102" t="s">
        <v>1712</v>
      </c>
      <c r="J2416" s="102">
        <v>2</v>
      </c>
      <c r="K2416" s="155">
        <v>84</v>
      </c>
      <c r="L2416" s="5">
        <v>24.9</v>
      </c>
      <c r="M2416" s="18">
        <v>42</v>
      </c>
      <c r="N2416" s="5" t="s">
        <v>91</v>
      </c>
      <c r="O2416" s="102"/>
      <c r="P2416" s="102"/>
      <c r="Q2416" s="102"/>
      <c r="R2416" s="102"/>
      <c r="S2416" s="102"/>
      <c r="T2416" s="102"/>
      <c r="U2416" s="102"/>
      <c r="V2416" s="102"/>
      <c r="W2416" s="33" t="s">
        <v>10238</v>
      </c>
      <c r="X2416" s="135" t="s">
        <v>10239</v>
      </c>
      <c r="Y2416" s="135" t="s">
        <v>10239</v>
      </c>
      <c r="Z2416" s="33" t="s">
        <v>10238</v>
      </c>
      <c r="AA2416" s="5">
        <v>49.8</v>
      </c>
      <c r="AB2416" s="5">
        <v>34.200000000000003</v>
      </c>
      <c r="AC2416" s="102"/>
      <c r="AD2416" s="102"/>
    </row>
    <row r="2417" spans="1:30" ht="16.95" customHeight="1" x14ac:dyDescent="0.3">
      <c r="A2417" s="3">
        <v>46082</v>
      </c>
      <c r="B2417" s="4">
        <v>46084</v>
      </c>
      <c r="C2417" s="5" t="s">
        <v>7355</v>
      </c>
      <c r="D2417" s="5" t="s">
        <v>72</v>
      </c>
      <c r="E2417" s="5" t="s">
        <v>73</v>
      </c>
      <c r="F2417" s="102"/>
      <c r="G2417" s="33" t="s">
        <v>10236</v>
      </c>
      <c r="H2417" s="126" t="s">
        <v>10240</v>
      </c>
      <c r="I2417" s="102" t="s">
        <v>1690</v>
      </c>
      <c r="J2417" s="102">
        <v>5</v>
      </c>
      <c r="K2417" s="155">
        <v>106</v>
      </c>
      <c r="L2417" s="5">
        <v>9.9</v>
      </c>
      <c r="M2417" s="18">
        <v>21.2</v>
      </c>
      <c r="N2417" s="5" t="s">
        <v>91</v>
      </c>
      <c r="O2417" s="102"/>
      <c r="P2417" s="102"/>
      <c r="Q2417" s="102"/>
      <c r="R2417" s="102"/>
      <c r="S2417" s="102"/>
      <c r="T2417" s="102"/>
      <c r="U2417" s="102"/>
      <c r="V2417" s="102"/>
      <c r="W2417" s="33" t="s">
        <v>10241</v>
      </c>
      <c r="X2417" s="135" t="s">
        <v>10242</v>
      </c>
      <c r="Y2417" s="135" t="s">
        <v>10242</v>
      </c>
      <c r="Z2417" s="33" t="s">
        <v>10241</v>
      </c>
      <c r="AA2417" s="5">
        <v>49.5</v>
      </c>
      <c r="AB2417" s="5">
        <v>56.5</v>
      </c>
      <c r="AC2417" s="102"/>
      <c r="AD2417" s="102"/>
    </row>
    <row r="2418" spans="1:30" ht="16.95" customHeight="1" x14ac:dyDescent="0.3">
      <c r="A2418" s="3">
        <v>46082</v>
      </c>
      <c r="B2418" s="4">
        <v>46084</v>
      </c>
      <c r="C2418" s="5" t="s">
        <v>7355</v>
      </c>
      <c r="D2418" s="5" t="s">
        <v>72</v>
      </c>
      <c r="E2418" s="5" t="s">
        <v>73</v>
      </c>
      <c r="F2418" s="102"/>
      <c r="G2418" s="33" t="s">
        <v>10243</v>
      </c>
      <c r="H2418" s="126" t="s">
        <v>10244</v>
      </c>
      <c r="I2418" s="102" t="s">
        <v>1712</v>
      </c>
      <c r="J2418" s="102">
        <v>1</v>
      </c>
      <c r="K2418" s="155">
        <v>36</v>
      </c>
      <c r="L2418" s="5">
        <v>24.9</v>
      </c>
      <c r="M2418" s="18">
        <v>36</v>
      </c>
      <c r="N2418" s="5" t="s">
        <v>91</v>
      </c>
      <c r="O2418" s="102"/>
      <c r="P2418" s="102"/>
      <c r="Q2418" s="102"/>
      <c r="R2418" s="102"/>
      <c r="S2418" s="102"/>
      <c r="T2418" s="102"/>
      <c r="U2418" s="102"/>
      <c r="V2418" s="102"/>
      <c r="W2418" s="33" t="s">
        <v>10245</v>
      </c>
      <c r="X2418" s="135" t="s">
        <v>10246</v>
      </c>
      <c r="Y2418" s="135" t="s">
        <v>10246</v>
      </c>
      <c r="Z2418" s="33" t="s">
        <v>10245</v>
      </c>
      <c r="AA2418" s="5">
        <v>24.9</v>
      </c>
      <c r="AB2418" s="5">
        <v>11.1</v>
      </c>
      <c r="AC2418" s="102"/>
      <c r="AD2418" s="102"/>
    </row>
    <row r="2419" spans="1:30" ht="16.95" customHeight="1" x14ac:dyDescent="0.3">
      <c r="A2419" s="3">
        <v>46082</v>
      </c>
      <c r="B2419" s="4">
        <v>46084</v>
      </c>
      <c r="C2419" s="5" t="s">
        <v>7355</v>
      </c>
      <c r="D2419" s="5" t="s">
        <v>72</v>
      </c>
      <c r="E2419" s="5" t="s">
        <v>73</v>
      </c>
      <c r="F2419" s="102"/>
      <c r="G2419" s="33" t="s">
        <v>10243</v>
      </c>
      <c r="H2419" s="126" t="s">
        <v>10247</v>
      </c>
      <c r="I2419" s="102" t="s">
        <v>1712</v>
      </c>
      <c r="J2419" s="102">
        <v>1</v>
      </c>
      <c r="K2419" s="155">
        <v>36</v>
      </c>
      <c r="L2419" s="5">
        <v>24.9</v>
      </c>
      <c r="M2419" s="18">
        <v>36</v>
      </c>
      <c r="N2419" s="5" t="s">
        <v>91</v>
      </c>
      <c r="O2419" s="102"/>
      <c r="P2419" s="102"/>
      <c r="Q2419" s="102"/>
      <c r="R2419" s="102"/>
      <c r="S2419" s="102"/>
      <c r="T2419" s="102"/>
      <c r="U2419" s="102"/>
      <c r="V2419" s="102"/>
      <c r="W2419" s="33" t="s">
        <v>10248</v>
      </c>
      <c r="X2419" s="135" t="s">
        <v>10249</v>
      </c>
      <c r="Y2419" s="135" t="s">
        <v>10249</v>
      </c>
      <c r="Z2419" s="33" t="s">
        <v>10248</v>
      </c>
      <c r="AA2419" s="5">
        <v>24.9</v>
      </c>
      <c r="AB2419" s="5">
        <v>11.1</v>
      </c>
      <c r="AC2419" s="102"/>
      <c r="AD2419" s="102"/>
    </row>
    <row r="2420" spans="1:30" ht="16.95" customHeight="1" x14ac:dyDescent="0.3">
      <c r="A2420" s="3">
        <v>46082</v>
      </c>
      <c r="B2420" s="4">
        <v>46084</v>
      </c>
      <c r="C2420" s="5" t="s">
        <v>7355</v>
      </c>
      <c r="D2420" s="5" t="s">
        <v>72</v>
      </c>
      <c r="E2420" s="5" t="s">
        <v>73</v>
      </c>
      <c r="F2420" s="102"/>
      <c r="G2420" s="33" t="s">
        <v>10243</v>
      </c>
      <c r="H2420" s="126" t="s">
        <v>10250</v>
      </c>
      <c r="I2420" s="102" t="s">
        <v>1712</v>
      </c>
      <c r="J2420" s="102">
        <v>2</v>
      </c>
      <c r="K2420" s="155">
        <v>64</v>
      </c>
      <c r="L2420" s="5">
        <v>24.9</v>
      </c>
      <c r="M2420" s="18">
        <v>32</v>
      </c>
      <c r="N2420" s="5" t="s">
        <v>91</v>
      </c>
      <c r="O2420" s="102"/>
      <c r="P2420" s="102"/>
      <c r="Q2420" s="102"/>
      <c r="R2420" s="102"/>
      <c r="S2420" s="102"/>
      <c r="T2420" s="102"/>
      <c r="U2420" s="102"/>
      <c r="V2420" s="102"/>
      <c r="W2420" s="33" t="s">
        <v>10251</v>
      </c>
      <c r="X2420" s="135" t="s">
        <v>10252</v>
      </c>
      <c r="Y2420" s="135" t="s">
        <v>10252</v>
      </c>
      <c r="Z2420" s="33" t="s">
        <v>10251</v>
      </c>
      <c r="AA2420" s="5">
        <v>49.8</v>
      </c>
      <c r="AB2420" s="5">
        <v>14.2</v>
      </c>
      <c r="AC2420" s="102"/>
      <c r="AD2420" s="102"/>
    </row>
    <row r="2421" spans="1:30" ht="16.95" customHeight="1" x14ac:dyDescent="0.3">
      <c r="A2421" s="3">
        <v>46082</v>
      </c>
      <c r="B2421" s="4">
        <v>46084</v>
      </c>
      <c r="C2421" s="5" t="s">
        <v>7355</v>
      </c>
      <c r="D2421" s="5" t="s">
        <v>72</v>
      </c>
      <c r="E2421" s="5" t="s">
        <v>73</v>
      </c>
      <c r="F2421" s="102"/>
      <c r="G2421" s="33" t="s">
        <v>10243</v>
      </c>
      <c r="H2421" s="126" t="s">
        <v>10253</v>
      </c>
      <c r="I2421" s="102" t="s">
        <v>1712</v>
      </c>
      <c r="J2421" s="102">
        <v>2</v>
      </c>
      <c r="K2421" s="155">
        <v>64</v>
      </c>
      <c r="L2421" s="5">
        <v>24.9</v>
      </c>
      <c r="M2421" s="18">
        <v>32</v>
      </c>
      <c r="N2421" s="5" t="s">
        <v>91</v>
      </c>
      <c r="O2421" s="102"/>
      <c r="P2421" s="102"/>
      <c r="Q2421" s="102"/>
      <c r="R2421" s="102"/>
      <c r="S2421" s="102"/>
      <c r="T2421" s="102"/>
      <c r="U2421" s="102"/>
      <c r="V2421" s="102"/>
      <c r="W2421" s="33" t="s">
        <v>10254</v>
      </c>
      <c r="X2421" s="135" t="s">
        <v>10255</v>
      </c>
      <c r="Y2421" s="135" t="s">
        <v>10255</v>
      </c>
      <c r="Z2421" s="33" t="s">
        <v>10254</v>
      </c>
      <c r="AA2421" s="5">
        <v>49.8</v>
      </c>
      <c r="AB2421" s="5">
        <v>14.2</v>
      </c>
      <c r="AC2421" s="102"/>
      <c r="AD2421" s="102"/>
    </row>
    <row r="2422" spans="1:30" ht="16.95" customHeight="1" x14ac:dyDescent="0.3">
      <c r="A2422" s="3">
        <v>46082</v>
      </c>
      <c r="B2422" s="4">
        <v>46084</v>
      </c>
      <c r="C2422" s="5" t="s">
        <v>7355</v>
      </c>
      <c r="D2422" s="5" t="s">
        <v>72</v>
      </c>
      <c r="E2422" s="5" t="s">
        <v>73</v>
      </c>
      <c r="F2422" s="102"/>
      <c r="G2422" s="33" t="s">
        <v>10243</v>
      </c>
      <c r="H2422" s="126" t="s">
        <v>10256</v>
      </c>
      <c r="I2422" s="102" t="s">
        <v>1712</v>
      </c>
      <c r="J2422" s="102">
        <v>3</v>
      </c>
      <c r="K2422" s="155">
        <v>112</v>
      </c>
      <c r="L2422" s="5">
        <v>24.9</v>
      </c>
      <c r="M2422" s="18">
        <v>37.3333333333333</v>
      </c>
      <c r="N2422" s="5" t="s">
        <v>91</v>
      </c>
      <c r="O2422" s="102"/>
      <c r="P2422" s="102"/>
      <c r="Q2422" s="102"/>
      <c r="R2422" s="102"/>
      <c r="S2422" s="102"/>
      <c r="T2422" s="102"/>
      <c r="U2422" s="102"/>
      <c r="V2422" s="102"/>
      <c r="W2422" s="33" t="s">
        <v>10257</v>
      </c>
      <c r="X2422" s="135" t="s">
        <v>10258</v>
      </c>
      <c r="Y2422" s="135" t="s">
        <v>10258</v>
      </c>
      <c r="Z2422" s="33" t="s">
        <v>10257</v>
      </c>
      <c r="AA2422" s="5">
        <v>74.7</v>
      </c>
      <c r="AB2422" s="5">
        <v>37.299999999999997</v>
      </c>
      <c r="AC2422" s="102"/>
      <c r="AD2422" s="102"/>
    </row>
    <row r="2423" spans="1:30" ht="16.95" customHeight="1" x14ac:dyDescent="0.3">
      <c r="A2423" s="3">
        <v>46082</v>
      </c>
      <c r="B2423" s="4">
        <v>46084</v>
      </c>
      <c r="C2423" s="5" t="s">
        <v>7355</v>
      </c>
      <c r="D2423" s="5" t="s">
        <v>72</v>
      </c>
      <c r="E2423" s="5" t="s">
        <v>73</v>
      </c>
      <c r="F2423" s="102"/>
      <c r="G2423" s="33" t="s">
        <v>10243</v>
      </c>
      <c r="H2423" s="126" t="s">
        <v>10259</v>
      </c>
      <c r="I2423" s="102" t="s">
        <v>1712</v>
      </c>
      <c r="J2423" s="102">
        <v>3</v>
      </c>
      <c r="K2423" s="155">
        <v>112</v>
      </c>
      <c r="L2423" s="5">
        <v>24.9</v>
      </c>
      <c r="M2423" s="18">
        <v>37.3333333333333</v>
      </c>
      <c r="N2423" s="5" t="s">
        <v>91</v>
      </c>
      <c r="O2423" s="102"/>
      <c r="P2423" s="102"/>
      <c r="Q2423" s="102"/>
      <c r="R2423" s="102"/>
      <c r="S2423" s="102"/>
      <c r="T2423" s="102"/>
      <c r="U2423" s="102"/>
      <c r="V2423" s="102"/>
      <c r="W2423" s="33" t="s">
        <v>10260</v>
      </c>
      <c r="X2423" s="135" t="s">
        <v>10261</v>
      </c>
      <c r="Y2423" s="135" t="s">
        <v>10261</v>
      </c>
      <c r="Z2423" s="33" t="s">
        <v>10260</v>
      </c>
      <c r="AA2423" s="5">
        <v>74.7</v>
      </c>
      <c r="AB2423" s="5">
        <v>37.299999999999997</v>
      </c>
      <c r="AC2423" s="102"/>
      <c r="AD2423" s="102"/>
    </row>
    <row r="2424" spans="1:30" ht="16.95" customHeight="1" x14ac:dyDescent="0.3">
      <c r="A2424" s="3">
        <v>46082</v>
      </c>
      <c r="B2424" s="4">
        <v>46084</v>
      </c>
      <c r="C2424" s="5" t="s">
        <v>7355</v>
      </c>
      <c r="D2424" s="5" t="s">
        <v>72</v>
      </c>
      <c r="E2424" s="5" t="s">
        <v>73</v>
      </c>
      <c r="F2424" s="102"/>
      <c r="G2424" s="33" t="s">
        <v>10243</v>
      </c>
      <c r="H2424" s="126" t="s">
        <v>10262</v>
      </c>
      <c r="I2424" s="102" t="s">
        <v>1712</v>
      </c>
      <c r="J2424" s="102">
        <v>4</v>
      </c>
      <c r="K2424" s="155">
        <v>150</v>
      </c>
      <c r="L2424" s="5">
        <v>24.9</v>
      </c>
      <c r="M2424" s="18">
        <v>37.5</v>
      </c>
      <c r="N2424" s="5" t="s">
        <v>91</v>
      </c>
      <c r="O2424" s="102"/>
      <c r="P2424" s="102"/>
      <c r="Q2424" s="102"/>
      <c r="R2424" s="102"/>
      <c r="S2424" s="102"/>
      <c r="T2424" s="102"/>
      <c r="U2424" s="102"/>
      <c r="V2424" s="102"/>
      <c r="W2424" s="33" t="s">
        <v>10263</v>
      </c>
      <c r="X2424" s="135" t="s">
        <v>10264</v>
      </c>
      <c r="Y2424" s="135" t="s">
        <v>10264</v>
      </c>
      <c r="Z2424" s="33" t="s">
        <v>10263</v>
      </c>
      <c r="AA2424" s="5">
        <v>99.6</v>
      </c>
      <c r="AB2424" s="5">
        <v>50.4</v>
      </c>
      <c r="AC2424" s="102"/>
      <c r="AD2424" s="102"/>
    </row>
    <row r="2425" spans="1:30" ht="16.95" customHeight="1" x14ac:dyDescent="0.3">
      <c r="A2425" s="3">
        <v>46082</v>
      </c>
      <c r="B2425" s="4">
        <v>46084</v>
      </c>
      <c r="C2425" s="5" t="s">
        <v>7355</v>
      </c>
      <c r="D2425" s="5" t="s">
        <v>72</v>
      </c>
      <c r="E2425" s="5" t="s">
        <v>73</v>
      </c>
      <c r="F2425" s="102"/>
      <c r="G2425" s="33" t="s">
        <v>10243</v>
      </c>
      <c r="H2425" s="126" t="s">
        <v>10265</v>
      </c>
      <c r="I2425" s="102" t="s">
        <v>1712</v>
      </c>
      <c r="J2425" s="102">
        <v>4</v>
      </c>
      <c r="K2425" s="155">
        <v>150</v>
      </c>
      <c r="L2425" s="5">
        <v>24.9</v>
      </c>
      <c r="M2425" s="18">
        <v>37.5</v>
      </c>
      <c r="N2425" s="5" t="s">
        <v>91</v>
      </c>
      <c r="O2425" s="102"/>
      <c r="P2425" s="102"/>
      <c r="Q2425" s="102"/>
      <c r="R2425" s="102"/>
      <c r="S2425" s="102"/>
      <c r="T2425" s="102"/>
      <c r="U2425" s="102"/>
      <c r="V2425" s="102"/>
      <c r="W2425" s="33" t="s">
        <v>10266</v>
      </c>
      <c r="X2425" s="135" t="s">
        <v>10267</v>
      </c>
      <c r="Y2425" s="135" t="s">
        <v>10267</v>
      </c>
      <c r="Z2425" s="33" t="s">
        <v>10266</v>
      </c>
      <c r="AA2425" s="5">
        <v>99.6</v>
      </c>
      <c r="AB2425" s="5">
        <v>50.4</v>
      </c>
      <c r="AC2425" s="102"/>
      <c r="AD2425" s="102"/>
    </row>
    <row r="2426" spans="1:30" ht="16.95" customHeight="1" x14ac:dyDescent="0.3">
      <c r="A2426" s="3">
        <v>46082</v>
      </c>
      <c r="B2426" s="4">
        <v>46084</v>
      </c>
      <c r="C2426" s="5" t="s">
        <v>7355</v>
      </c>
      <c r="D2426" s="5" t="s">
        <v>72</v>
      </c>
      <c r="E2426" s="5" t="s">
        <v>73</v>
      </c>
      <c r="F2426" s="102"/>
      <c r="G2426" s="33" t="s">
        <v>10243</v>
      </c>
      <c r="H2426" s="126" t="s">
        <v>10268</v>
      </c>
      <c r="I2426" s="102" t="s">
        <v>1712</v>
      </c>
      <c r="J2426" s="102">
        <v>2</v>
      </c>
      <c r="K2426" s="155">
        <v>64</v>
      </c>
      <c r="L2426" s="5">
        <v>24.9</v>
      </c>
      <c r="M2426" s="18">
        <v>32</v>
      </c>
      <c r="N2426" s="5" t="s">
        <v>91</v>
      </c>
      <c r="O2426" s="102"/>
      <c r="P2426" s="102"/>
      <c r="Q2426" s="102"/>
      <c r="R2426" s="102"/>
      <c r="S2426" s="102"/>
      <c r="T2426" s="102"/>
      <c r="U2426" s="102"/>
      <c r="V2426" s="102"/>
      <c r="W2426" s="33" t="s">
        <v>10269</v>
      </c>
      <c r="X2426" s="135" t="s">
        <v>10270</v>
      </c>
      <c r="Y2426" s="135" t="s">
        <v>10270</v>
      </c>
      <c r="Z2426" s="33" t="s">
        <v>10269</v>
      </c>
      <c r="AA2426" s="5">
        <v>49.8</v>
      </c>
      <c r="AB2426" s="5">
        <v>14.2</v>
      </c>
      <c r="AC2426" s="102"/>
      <c r="AD2426" s="102"/>
    </row>
    <row r="2427" spans="1:30" ht="16.95" customHeight="1" x14ac:dyDescent="0.3">
      <c r="A2427" s="3">
        <v>46082</v>
      </c>
      <c r="B2427" s="4">
        <v>46084</v>
      </c>
      <c r="C2427" s="5" t="s">
        <v>7355</v>
      </c>
      <c r="D2427" s="5" t="s">
        <v>72</v>
      </c>
      <c r="E2427" s="5" t="s">
        <v>73</v>
      </c>
      <c r="F2427" s="102"/>
      <c r="G2427" s="33" t="s">
        <v>10243</v>
      </c>
      <c r="H2427" s="126" t="s">
        <v>10271</v>
      </c>
      <c r="I2427" s="102" t="s">
        <v>1712</v>
      </c>
      <c r="J2427" s="102">
        <v>4</v>
      </c>
      <c r="K2427" s="155">
        <v>150</v>
      </c>
      <c r="L2427" s="5">
        <v>24.9</v>
      </c>
      <c r="M2427" s="18">
        <v>37.5</v>
      </c>
      <c r="N2427" s="5" t="s">
        <v>91</v>
      </c>
      <c r="O2427" s="102"/>
      <c r="P2427" s="102"/>
      <c r="Q2427" s="102"/>
      <c r="R2427" s="102"/>
      <c r="S2427" s="102"/>
      <c r="T2427" s="102"/>
      <c r="U2427" s="102"/>
      <c r="V2427" s="102"/>
      <c r="W2427" s="33" t="s">
        <v>10272</v>
      </c>
      <c r="X2427" s="135" t="s">
        <v>10273</v>
      </c>
      <c r="Y2427" s="135" t="s">
        <v>10273</v>
      </c>
      <c r="Z2427" s="33" t="s">
        <v>10272</v>
      </c>
      <c r="AA2427" s="5">
        <v>99.6</v>
      </c>
      <c r="AB2427" s="5">
        <v>50.4</v>
      </c>
      <c r="AC2427" s="102"/>
      <c r="AD2427" s="102"/>
    </row>
    <row r="2428" spans="1:30" ht="16.95" customHeight="1" x14ac:dyDescent="0.3">
      <c r="A2428" s="3">
        <v>46082</v>
      </c>
      <c r="B2428" s="4">
        <v>46084</v>
      </c>
      <c r="C2428" s="5" t="s">
        <v>7355</v>
      </c>
      <c r="D2428" s="5" t="s">
        <v>72</v>
      </c>
      <c r="E2428" s="5" t="s">
        <v>73</v>
      </c>
      <c r="F2428" s="102"/>
      <c r="G2428" s="33" t="s">
        <v>10274</v>
      </c>
      <c r="H2428" s="126" t="s">
        <v>10275</v>
      </c>
      <c r="I2428" s="102" t="s">
        <v>1712</v>
      </c>
      <c r="J2428" s="102">
        <v>3</v>
      </c>
      <c r="K2428" s="155">
        <v>94</v>
      </c>
      <c r="L2428" s="5">
        <v>24.9</v>
      </c>
      <c r="M2428" s="18">
        <v>31.3333333333333</v>
      </c>
      <c r="N2428" s="5" t="s">
        <v>91</v>
      </c>
      <c r="O2428" s="102"/>
      <c r="P2428" s="102"/>
      <c r="Q2428" s="102"/>
      <c r="R2428" s="102"/>
      <c r="S2428" s="102"/>
      <c r="T2428" s="102"/>
      <c r="U2428" s="102"/>
      <c r="V2428" s="102"/>
      <c r="W2428" s="33" t="s">
        <v>10276</v>
      </c>
      <c r="X2428" s="135" t="s">
        <v>10277</v>
      </c>
      <c r="Y2428" s="135" t="s">
        <v>10277</v>
      </c>
      <c r="Z2428" s="33" t="s">
        <v>10276</v>
      </c>
      <c r="AA2428" s="5">
        <v>74.7</v>
      </c>
      <c r="AB2428" s="5">
        <v>19.3</v>
      </c>
      <c r="AC2428" s="102"/>
      <c r="AD2428" s="102"/>
    </row>
    <row r="2429" spans="1:30" ht="16.95" customHeight="1" x14ac:dyDescent="0.3">
      <c r="A2429" s="3">
        <v>46082</v>
      </c>
      <c r="B2429" s="4">
        <v>46084</v>
      </c>
      <c r="C2429" s="5" t="s">
        <v>7355</v>
      </c>
      <c r="D2429" s="5" t="s">
        <v>72</v>
      </c>
      <c r="E2429" s="5" t="s">
        <v>73</v>
      </c>
      <c r="F2429" s="102"/>
      <c r="G2429" s="33" t="s">
        <v>10278</v>
      </c>
      <c r="H2429" s="126" t="s">
        <v>10279</v>
      </c>
      <c r="I2429" s="102" t="s">
        <v>1683</v>
      </c>
      <c r="J2429" s="102">
        <v>2</v>
      </c>
      <c r="K2429" s="155">
        <v>46.51</v>
      </c>
      <c r="L2429" s="5">
        <v>9.9</v>
      </c>
      <c r="M2429" s="18">
        <v>23.254999999999999</v>
      </c>
      <c r="N2429" s="5" t="s">
        <v>91</v>
      </c>
      <c r="O2429" s="102"/>
      <c r="P2429" s="102"/>
      <c r="Q2429" s="102"/>
      <c r="R2429" s="102"/>
      <c r="S2429" s="102"/>
      <c r="T2429" s="102"/>
      <c r="U2429" s="102"/>
      <c r="V2429" s="102"/>
      <c r="W2429" s="33" t="s">
        <v>10280</v>
      </c>
      <c r="X2429" s="135" t="s">
        <v>10281</v>
      </c>
      <c r="Y2429" s="135" t="s">
        <v>10281</v>
      </c>
      <c r="Z2429" s="33" t="s">
        <v>10280</v>
      </c>
      <c r="AA2429" s="5">
        <v>19.8</v>
      </c>
      <c r="AB2429" s="5">
        <v>26.71</v>
      </c>
      <c r="AC2429" s="102"/>
      <c r="AD2429" s="102"/>
    </row>
    <row r="2430" spans="1:30" ht="16.95" customHeight="1" x14ac:dyDescent="0.3">
      <c r="A2430" s="3">
        <v>46082</v>
      </c>
      <c r="B2430" s="4">
        <v>46084</v>
      </c>
      <c r="C2430" s="5" t="s">
        <v>7355</v>
      </c>
      <c r="D2430" s="5" t="s">
        <v>72</v>
      </c>
      <c r="E2430" s="5" t="s">
        <v>73</v>
      </c>
      <c r="F2430" s="102"/>
      <c r="G2430" s="33" t="s">
        <v>10278</v>
      </c>
      <c r="H2430" s="126" t="s">
        <v>10282</v>
      </c>
      <c r="I2430" s="102" t="s">
        <v>1683</v>
      </c>
      <c r="J2430" s="102">
        <v>2</v>
      </c>
      <c r="K2430" s="155">
        <v>49.45</v>
      </c>
      <c r="L2430" s="5">
        <v>9.9</v>
      </c>
      <c r="M2430" s="18">
        <v>24.725000000000001</v>
      </c>
      <c r="N2430" s="5" t="s">
        <v>91</v>
      </c>
      <c r="O2430" s="102"/>
      <c r="P2430" s="102"/>
      <c r="Q2430" s="102"/>
      <c r="R2430" s="102"/>
      <c r="S2430" s="102"/>
      <c r="T2430" s="102"/>
      <c r="U2430" s="102"/>
      <c r="V2430" s="102"/>
      <c r="W2430" s="33" t="s">
        <v>10283</v>
      </c>
      <c r="X2430" s="135" t="s">
        <v>10284</v>
      </c>
      <c r="Y2430" s="135" t="s">
        <v>10284</v>
      </c>
      <c r="Z2430" s="33" t="s">
        <v>10283</v>
      </c>
      <c r="AA2430" s="5">
        <v>19.8</v>
      </c>
      <c r="AB2430" s="5">
        <v>29.65</v>
      </c>
      <c r="AC2430" s="102"/>
      <c r="AD2430" s="102"/>
    </row>
    <row r="2431" spans="1:30" ht="16.95" customHeight="1" x14ac:dyDescent="0.3">
      <c r="A2431" s="3">
        <v>46082</v>
      </c>
      <c r="B2431" s="4">
        <v>46084</v>
      </c>
      <c r="C2431" s="5" t="s">
        <v>7355</v>
      </c>
      <c r="D2431" s="5" t="s">
        <v>72</v>
      </c>
      <c r="E2431" s="5" t="s">
        <v>73</v>
      </c>
      <c r="F2431" s="102"/>
      <c r="G2431" s="33" t="s">
        <v>10278</v>
      </c>
      <c r="H2431" s="126" t="s">
        <v>10285</v>
      </c>
      <c r="I2431" s="102" t="s">
        <v>1683</v>
      </c>
      <c r="J2431" s="102">
        <v>4</v>
      </c>
      <c r="K2431" s="155">
        <v>98.91</v>
      </c>
      <c r="L2431" s="5">
        <v>9.9</v>
      </c>
      <c r="M2431" s="18">
        <v>24.727499999999999</v>
      </c>
      <c r="N2431" s="5" t="s">
        <v>91</v>
      </c>
      <c r="O2431" s="102"/>
      <c r="P2431" s="102"/>
      <c r="Q2431" s="102"/>
      <c r="R2431" s="102"/>
      <c r="S2431" s="102"/>
      <c r="T2431" s="102"/>
      <c r="U2431" s="102"/>
      <c r="V2431" s="102"/>
      <c r="W2431" s="33" t="s">
        <v>10286</v>
      </c>
      <c r="X2431" s="135" t="s">
        <v>10287</v>
      </c>
      <c r="Y2431" s="135" t="s">
        <v>10287</v>
      </c>
      <c r="Z2431" s="33" t="s">
        <v>10286</v>
      </c>
      <c r="AA2431" s="5">
        <v>39.6</v>
      </c>
      <c r="AB2431" s="5">
        <v>59.31</v>
      </c>
      <c r="AC2431" s="102"/>
      <c r="AD2431" s="102"/>
    </row>
    <row r="2432" spans="1:30" ht="16.95" customHeight="1" x14ac:dyDescent="0.3">
      <c r="A2432" s="3">
        <v>46082</v>
      </c>
      <c r="B2432" s="4">
        <v>46084</v>
      </c>
      <c r="C2432" s="5" t="s">
        <v>7355</v>
      </c>
      <c r="D2432" s="5" t="s">
        <v>72</v>
      </c>
      <c r="E2432" s="5" t="s">
        <v>73</v>
      </c>
      <c r="F2432" s="102"/>
      <c r="G2432" s="33" t="s">
        <v>10278</v>
      </c>
      <c r="H2432" s="126" t="s">
        <v>10288</v>
      </c>
      <c r="I2432" s="102" t="s">
        <v>1683</v>
      </c>
      <c r="J2432" s="102">
        <v>6</v>
      </c>
      <c r="K2432" s="155">
        <v>148.37</v>
      </c>
      <c r="L2432" s="5">
        <v>9.9</v>
      </c>
      <c r="M2432" s="18">
        <v>24.7283333333333</v>
      </c>
      <c r="N2432" s="5" t="s">
        <v>91</v>
      </c>
      <c r="O2432" s="102"/>
      <c r="P2432" s="102"/>
      <c r="Q2432" s="102"/>
      <c r="R2432" s="102"/>
      <c r="S2432" s="102"/>
      <c r="T2432" s="102"/>
      <c r="U2432" s="102"/>
      <c r="V2432" s="102"/>
      <c r="W2432" s="33" t="s">
        <v>10289</v>
      </c>
      <c r="X2432" s="135" t="s">
        <v>10290</v>
      </c>
      <c r="Y2432" s="135" t="s">
        <v>10290</v>
      </c>
      <c r="Z2432" s="33" t="s">
        <v>10289</v>
      </c>
      <c r="AA2432" s="5">
        <v>59.4</v>
      </c>
      <c r="AB2432" s="5">
        <v>88.97</v>
      </c>
      <c r="AC2432" s="102"/>
      <c r="AD2432" s="102"/>
    </row>
    <row r="2433" spans="1:30" ht="16.95" customHeight="1" x14ac:dyDescent="0.3">
      <c r="A2433" s="3">
        <v>46082</v>
      </c>
      <c r="B2433" s="4">
        <v>46084</v>
      </c>
      <c r="C2433" s="5" t="s">
        <v>7355</v>
      </c>
      <c r="D2433" s="5" t="s">
        <v>72</v>
      </c>
      <c r="E2433" s="5" t="s">
        <v>73</v>
      </c>
      <c r="F2433" s="102"/>
      <c r="G2433" s="33" t="s">
        <v>6092</v>
      </c>
      <c r="H2433" s="126" t="s">
        <v>10291</v>
      </c>
      <c r="I2433" s="102" t="s">
        <v>1712</v>
      </c>
      <c r="J2433" s="102">
        <v>1</v>
      </c>
      <c r="K2433" s="155">
        <v>36.1</v>
      </c>
      <c r="L2433" s="5">
        <v>24.9</v>
      </c>
      <c r="M2433" s="18">
        <v>36.1</v>
      </c>
      <c r="N2433" s="5" t="s">
        <v>91</v>
      </c>
      <c r="O2433" s="102"/>
      <c r="P2433" s="102"/>
      <c r="Q2433" s="102"/>
      <c r="R2433" s="102"/>
      <c r="S2433" s="102"/>
      <c r="T2433" s="102"/>
      <c r="U2433" s="102"/>
      <c r="V2433" s="102"/>
      <c r="W2433" s="33" t="s">
        <v>10292</v>
      </c>
      <c r="X2433" s="135" t="s">
        <v>10293</v>
      </c>
      <c r="Y2433" s="135" t="s">
        <v>10293</v>
      </c>
      <c r="Z2433" s="33" t="s">
        <v>10292</v>
      </c>
      <c r="AA2433" s="5">
        <v>24.9</v>
      </c>
      <c r="AB2433" s="5">
        <v>11.2</v>
      </c>
      <c r="AC2433" s="102"/>
      <c r="AD2433" s="102"/>
    </row>
    <row r="2434" spans="1:30" ht="16.95" customHeight="1" x14ac:dyDescent="0.3">
      <c r="A2434" s="3">
        <v>46082</v>
      </c>
      <c r="B2434" s="4">
        <v>46084</v>
      </c>
      <c r="C2434" s="5" t="s">
        <v>7355</v>
      </c>
      <c r="D2434" s="5" t="s">
        <v>72</v>
      </c>
      <c r="E2434" s="5" t="s">
        <v>73</v>
      </c>
      <c r="F2434" s="102"/>
      <c r="G2434" s="33" t="s">
        <v>6092</v>
      </c>
      <c r="H2434" s="126" t="s">
        <v>10294</v>
      </c>
      <c r="I2434" s="102" t="s">
        <v>1712</v>
      </c>
      <c r="J2434" s="102">
        <v>2</v>
      </c>
      <c r="K2434" s="155">
        <v>63.65</v>
      </c>
      <c r="L2434" s="5">
        <v>24.9</v>
      </c>
      <c r="M2434" s="18">
        <v>31.824999999999999</v>
      </c>
      <c r="N2434" s="5" t="s">
        <v>91</v>
      </c>
      <c r="O2434" s="102"/>
      <c r="P2434" s="102"/>
      <c r="Q2434" s="102"/>
      <c r="R2434" s="102"/>
      <c r="S2434" s="102"/>
      <c r="T2434" s="102"/>
      <c r="U2434" s="102"/>
      <c r="V2434" s="102"/>
      <c r="W2434" s="33" t="s">
        <v>10295</v>
      </c>
      <c r="X2434" s="135" t="s">
        <v>10296</v>
      </c>
      <c r="Y2434" s="135" t="s">
        <v>10296</v>
      </c>
      <c r="Z2434" s="33" t="s">
        <v>10295</v>
      </c>
      <c r="AA2434" s="5">
        <v>49.8</v>
      </c>
      <c r="AB2434" s="5">
        <v>13.85</v>
      </c>
      <c r="AC2434" s="102"/>
      <c r="AD2434" s="102"/>
    </row>
    <row r="2435" spans="1:30" ht="16.95" customHeight="1" x14ac:dyDescent="0.3">
      <c r="A2435" s="3">
        <v>46082</v>
      </c>
      <c r="B2435" s="4">
        <v>46084</v>
      </c>
      <c r="C2435" s="5" t="s">
        <v>7355</v>
      </c>
      <c r="D2435" s="5" t="s">
        <v>72</v>
      </c>
      <c r="E2435" s="5" t="s">
        <v>73</v>
      </c>
      <c r="F2435" s="102"/>
      <c r="G2435" s="33" t="s">
        <v>6092</v>
      </c>
      <c r="H2435" s="126" t="s">
        <v>10297</v>
      </c>
      <c r="I2435" s="102" t="s">
        <v>1712</v>
      </c>
      <c r="J2435" s="102">
        <v>3</v>
      </c>
      <c r="K2435" s="155">
        <v>111.15</v>
      </c>
      <c r="L2435" s="5">
        <v>24.9</v>
      </c>
      <c r="M2435" s="18">
        <v>37.049999999999997</v>
      </c>
      <c r="N2435" s="5" t="s">
        <v>91</v>
      </c>
      <c r="O2435" s="102"/>
      <c r="P2435" s="102"/>
      <c r="Q2435" s="102"/>
      <c r="R2435" s="102"/>
      <c r="S2435" s="102"/>
      <c r="T2435" s="102"/>
      <c r="U2435" s="102"/>
      <c r="V2435" s="102"/>
      <c r="W2435" s="33" t="s">
        <v>10298</v>
      </c>
      <c r="X2435" s="135" t="s">
        <v>10299</v>
      </c>
      <c r="Y2435" s="135" t="s">
        <v>10299</v>
      </c>
      <c r="Z2435" s="33" t="s">
        <v>10298</v>
      </c>
      <c r="AA2435" s="5">
        <v>74.7</v>
      </c>
      <c r="AB2435" s="5">
        <v>36.450000000000003</v>
      </c>
      <c r="AC2435" s="102"/>
      <c r="AD2435" s="102"/>
    </row>
    <row r="2436" spans="1:30" ht="16.95" customHeight="1" x14ac:dyDescent="0.3">
      <c r="A2436" s="3">
        <v>46082</v>
      </c>
      <c r="B2436" s="4">
        <v>46084</v>
      </c>
      <c r="C2436" s="5" t="s">
        <v>7355</v>
      </c>
      <c r="D2436" s="5" t="s">
        <v>72</v>
      </c>
      <c r="E2436" s="5" t="s">
        <v>73</v>
      </c>
      <c r="F2436" s="102"/>
      <c r="G2436" s="33" t="s">
        <v>6092</v>
      </c>
      <c r="H2436" s="126" t="s">
        <v>10300</v>
      </c>
      <c r="I2436" s="102" t="s">
        <v>1712</v>
      </c>
      <c r="J2436" s="102">
        <v>4</v>
      </c>
      <c r="K2436" s="155">
        <v>150.1</v>
      </c>
      <c r="L2436" s="5">
        <v>24.9</v>
      </c>
      <c r="M2436" s="18">
        <v>37.524999999999999</v>
      </c>
      <c r="N2436" s="5" t="s">
        <v>91</v>
      </c>
      <c r="O2436" s="102"/>
      <c r="P2436" s="102"/>
      <c r="Q2436" s="102"/>
      <c r="R2436" s="102"/>
      <c r="S2436" s="102"/>
      <c r="T2436" s="102"/>
      <c r="U2436" s="102"/>
      <c r="V2436" s="102"/>
      <c r="W2436" s="33" t="s">
        <v>10301</v>
      </c>
      <c r="X2436" s="135" t="s">
        <v>10302</v>
      </c>
      <c r="Y2436" s="135" t="s">
        <v>10302</v>
      </c>
      <c r="Z2436" s="33" t="s">
        <v>10301</v>
      </c>
      <c r="AA2436" s="5">
        <v>99.6</v>
      </c>
      <c r="AB2436" s="5">
        <v>50.5</v>
      </c>
      <c r="AC2436" s="102"/>
      <c r="AD2436" s="102"/>
    </row>
    <row r="2437" spans="1:30" ht="16.95" customHeight="1" x14ac:dyDescent="0.3">
      <c r="A2437" s="3">
        <v>46082</v>
      </c>
      <c r="B2437" s="4">
        <v>46084</v>
      </c>
      <c r="C2437" s="5" t="s">
        <v>7355</v>
      </c>
      <c r="D2437" s="5" t="s">
        <v>72</v>
      </c>
      <c r="E2437" s="5" t="s">
        <v>73</v>
      </c>
      <c r="F2437" s="102"/>
      <c r="G2437" s="33" t="s">
        <v>10174</v>
      </c>
      <c r="H2437" s="126" t="s">
        <v>10303</v>
      </c>
      <c r="I2437" s="102" t="s">
        <v>1712</v>
      </c>
      <c r="J2437" s="102">
        <v>4</v>
      </c>
      <c r="K2437" s="155">
        <v>151</v>
      </c>
      <c r="L2437" s="5">
        <v>24.9</v>
      </c>
      <c r="M2437" s="18">
        <v>37.75</v>
      </c>
      <c r="N2437" s="5" t="s">
        <v>91</v>
      </c>
      <c r="O2437" s="102"/>
      <c r="P2437" s="102"/>
      <c r="Q2437" s="102"/>
      <c r="R2437" s="102"/>
      <c r="S2437" s="102"/>
      <c r="T2437" s="102"/>
      <c r="U2437" s="102"/>
      <c r="V2437" s="102"/>
      <c r="W2437" s="33" t="s">
        <v>10304</v>
      </c>
      <c r="X2437" s="135" t="s">
        <v>10264</v>
      </c>
      <c r="Y2437" s="135" t="s">
        <v>10264</v>
      </c>
      <c r="Z2437" s="33" t="s">
        <v>10304</v>
      </c>
      <c r="AA2437" s="5">
        <v>99.6</v>
      </c>
      <c r="AB2437" s="5">
        <v>51.4</v>
      </c>
      <c r="AC2437" s="102"/>
      <c r="AD2437" s="102"/>
    </row>
    <row r="2438" spans="1:30" ht="16.95" customHeight="1" x14ac:dyDescent="0.3">
      <c r="A2438" s="3">
        <v>46082</v>
      </c>
      <c r="B2438" s="4">
        <v>46084</v>
      </c>
      <c r="C2438" s="5" t="s">
        <v>7355</v>
      </c>
      <c r="D2438" s="5" t="s">
        <v>72</v>
      </c>
      <c r="E2438" s="5" t="s">
        <v>73</v>
      </c>
      <c r="F2438" s="102"/>
      <c r="G2438" s="33" t="s">
        <v>10202</v>
      </c>
      <c r="H2438" s="126" t="s">
        <v>10305</v>
      </c>
      <c r="I2438" s="102" t="s">
        <v>1712</v>
      </c>
      <c r="J2438" s="102">
        <v>3</v>
      </c>
      <c r="K2438" s="155">
        <v>189</v>
      </c>
      <c r="L2438" s="5">
        <v>24.9</v>
      </c>
      <c r="M2438" s="18">
        <v>63</v>
      </c>
      <c r="N2438" s="5" t="s">
        <v>91</v>
      </c>
      <c r="O2438" s="102"/>
      <c r="P2438" s="102"/>
      <c r="Q2438" s="102"/>
      <c r="R2438" s="102"/>
      <c r="S2438" s="102"/>
      <c r="T2438" s="102"/>
      <c r="U2438" s="102"/>
      <c r="V2438" s="102"/>
      <c r="W2438" s="33" t="s">
        <v>10306</v>
      </c>
      <c r="X2438" s="135" t="s">
        <v>10307</v>
      </c>
      <c r="Y2438" s="135" t="s">
        <v>10307</v>
      </c>
      <c r="Z2438" s="33" t="s">
        <v>10306</v>
      </c>
      <c r="AA2438" s="5">
        <v>74.7</v>
      </c>
      <c r="AB2438" s="5">
        <v>114.3</v>
      </c>
      <c r="AC2438" s="102"/>
      <c r="AD2438" s="102"/>
    </row>
    <row r="2439" spans="1:30" ht="16.95" customHeight="1" x14ac:dyDescent="0.3">
      <c r="A2439" s="3">
        <v>46082</v>
      </c>
      <c r="B2439" s="4">
        <v>46084</v>
      </c>
      <c r="C2439" s="5" t="s">
        <v>470</v>
      </c>
      <c r="D2439" s="5" t="s">
        <v>1806</v>
      </c>
      <c r="E2439" s="5" t="s">
        <v>73</v>
      </c>
      <c r="F2439" s="5"/>
      <c r="G2439" s="5" t="s">
        <v>10308</v>
      </c>
      <c r="H2439" s="5" t="s">
        <v>10309</v>
      </c>
      <c r="I2439" s="5" t="s">
        <v>185</v>
      </c>
      <c r="J2439" s="5">
        <v>10</v>
      </c>
      <c r="K2439" s="5">
        <v>89.8</v>
      </c>
      <c r="L2439" s="5">
        <v>8.9</v>
      </c>
      <c r="M2439" s="18">
        <v>8.98</v>
      </c>
      <c r="N2439" s="5" t="s">
        <v>91</v>
      </c>
      <c r="O2439" s="5"/>
      <c r="P2439" s="5"/>
      <c r="Q2439" s="5"/>
      <c r="R2439" s="5"/>
      <c r="S2439" s="5"/>
      <c r="T2439" s="5"/>
      <c r="U2439" s="5"/>
      <c r="V2439" s="5"/>
      <c r="W2439" s="5" t="s">
        <v>10310</v>
      </c>
      <c r="X2439" s="5" t="s">
        <v>10311</v>
      </c>
      <c r="Y2439" s="5" t="s">
        <v>10311</v>
      </c>
      <c r="Z2439" s="5" t="s">
        <v>10310</v>
      </c>
      <c r="AA2439" s="5">
        <v>89</v>
      </c>
      <c r="AB2439" s="5">
        <v>0.79999999999999705</v>
      </c>
      <c r="AC2439" s="5"/>
      <c r="AD2439" s="5"/>
    </row>
    <row r="2440" spans="1:30" ht="16.95" customHeight="1" x14ac:dyDescent="0.3">
      <c r="A2440" s="3">
        <v>46082</v>
      </c>
      <c r="B2440" s="4">
        <v>46084</v>
      </c>
      <c r="C2440" s="5" t="s">
        <v>7355</v>
      </c>
      <c r="D2440" s="5" t="s">
        <v>72</v>
      </c>
      <c r="E2440" s="5" t="s">
        <v>73</v>
      </c>
      <c r="F2440" s="5"/>
      <c r="G2440" s="5" t="s">
        <v>10312</v>
      </c>
      <c r="H2440" s="5" t="s">
        <v>10313</v>
      </c>
      <c r="I2440" s="5" t="s">
        <v>82</v>
      </c>
      <c r="J2440" s="5">
        <v>12</v>
      </c>
      <c r="K2440" s="5">
        <v>159.19999999999999</v>
      </c>
      <c r="L2440" s="5">
        <v>10.9</v>
      </c>
      <c r="M2440" s="18">
        <v>13.266666666666699</v>
      </c>
      <c r="N2440" s="5" t="s">
        <v>91</v>
      </c>
      <c r="O2440" s="5"/>
      <c r="P2440" s="5"/>
      <c r="Q2440" s="5"/>
      <c r="R2440" s="5"/>
      <c r="S2440" s="5"/>
      <c r="T2440" s="5"/>
      <c r="U2440" s="5"/>
      <c r="V2440" s="5"/>
      <c r="W2440" s="5" t="s">
        <v>10314</v>
      </c>
      <c r="X2440" s="5" t="s">
        <v>7914</v>
      </c>
      <c r="Y2440" s="5" t="s">
        <v>7914</v>
      </c>
      <c r="Z2440" s="5" t="s">
        <v>10314</v>
      </c>
      <c r="AA2440" s="5">
        <v>130.80000000000001</v>
      </c>
      <c r="AB2440" s="5">
        <v>28.4</v>
      </c>
      <c r="AC2440" s="5"/>
      <c r="AD2440" s="5"/>
    </row>
    <row r="2441" spans="1:30" ht="16.95" customHeight="1" x14ac:dyDescent="0.3">
      <c r="A2441" s="3">
        <v>46082</v>
      </c>
      <c r="B2441" s="4">
        <v>46084</v>
      </c>
      <c r="C2441" s="5" t="s">
        <v>7355</v>
      </c>
      <c r="D2441" s="5" t="s">
        <v>72</v>
      </c>
      <c r="E2441" s="5" t="s">
        <v>73</v>
      </c>
      <c r="F2441" s="5"/>
      <c r="G2441" s="5" t="s">
        <v>10315</v>
      </c>
      <c r="H2441" s="5" t="s">
        <v>10316</v>
      </c>
      <c r="I2441" s="5" t="s">
        <v>82</v>
      </c>
      <c r="J2441" s="5">
        <v>6</v>
      </c>
      <c r="K2441" s="5">
        <v>177.67</v>
      </c>
      <c r="L2441" s="5">
        <v>10.9</v>
      </c>
      <c r="M2441" s="18">
        <v>29.6116666666667</v>
      </c>
      <c r="N2441" s="5" t="s">
        <v>91</v>
      </c>
      <c r="O2441" s="5"/>
      <c r="P2441" s="5"/>
      <c r="Q2441" s="5"/>
      <c r="R2441" s="5"/>
      <c r="S2441" s="5"/>
      <c r="T2441" s="5"/>
      <c r="U2441" s="5"/>
      <c r="V2441" s="5"/>
      <c r="W2441" s="5" t="s">
        <v>10317</v>
      </c>
      <c r="X2441" s="5" t="s">
        <v>10318</v>
      </c>
      <c r="Y2441" s="5" t="s">
        <v>10318</v>
      </c>
      <c r="Z2441" s="5" t="s">
        <v>10317</v>
      </c>
      <c r="AA2441" s="5">
        <v>65.400000000000006</v>
      </c>
      <c r="AB2441" s="5">
        <v>112.27</v>
      </c>
      <c r="AC2441" s="5"/>
      <c r="AD2441" s="5"/>
    </row>
    <row r="2442" spans="1:30" ht="16.95" customHeight="1" x14ac:dyDescent="0.3">
      <c r="A2442" s="3">
        <v>46082</v>
      </c>
      <c r="B2442" s="4">
        <v>46084</v>
      </c>
      <c r="C2442" s="5" t="s">
        <v>7355</v>
      </c>
      <c r="D2442" s="5" t="s">
        <v>72</v>
      </c>
      <c r="E2442" s="5" t="s">
        <v>73</v>
      </c>
      <c r="F2442" s="5"/>
      <c r="G2442" s="5" t="s">
        <v>10319</v>
      </c>
      <c r="H2442" s="5" t="s">
        <v>10320</v>
      </c>
      <c r="I2442" s="5" t="s">
        <v>82</v>
      </c>
      <c r="J2442" s="5">
        <v>12</v>
      </c>
      <c r="K2442" s="5">
        <v>214.44</v>
      </c>
      <c r="L2442" s="5">
        <v>10.9</v>
      </c>
      <c r="M2442" s="18">
        <v>17.87</v>
      </c>
      <c r="N2442" s="5" t="s">
        <v>91</v>
      </c>
      <c r="O2442" s="5"/>
      <c r="P2442" s="5"/>
      <c r="Q2442" s="5"/>
      <c r="R2442" s="5"/>
      <c r="S2442" s="5"/>
      <c r="T2442" s="5"/>
      <c r="U2442" s="5"/>
      <c r="V2442" s="5"/>
      <c r="W2442" s="5" t="s">
        <v>10321</v>
      </c>
      <c r="X2442" s="5" t="s">
        <v>10322</v>
      </c>
      <c r="Y2442" s="5" t="s">
        <v>10322</v>
      </c>
      <c r="Z2442" s="5" t="s">
        <v>10321</v>
      </c>
      <c r="AA2442" s="5">
        <v>130.80000000000001</v>
      </c>
      <c r="AB2442" s="5">
        <v>83.64</v>
      </c>
      <c r="AC2442" s="5"/>
      <c r="AD2442" s="5"/>
    </row>
    <row r="2443" spans="1:30" ht="16.95" customHeight="1" x14ac:dyDescent="0.3">
      <c r="A2443" s="3">
        <v>46082</v>
      </c>
      <c r="B2443" s="4">
        <v>46084</v>
      </c>
      <c r="C2443" s="5" t="s">
        <v>7355</v>
      </c>
      <c r="D2443" s="5" t="s">
        <v>72</v>
      </c>
      <c r="E2443" s="5" t="s">
        <v>73</v>
      </c>
      <c r="F2443" s="5"/>
      <c r="G2443" s="5" t="s">
        <v>10323</v>
      </c>
      <c r="H2443" s="5" t="s">
        <v>10324</v>
      </c>
      <c r="I2443" s="5" t="s">
        <v>82</v>
      </c>
      <c r="J2443" s="5">
        <v>6</v>
      </c>
      <c r="K2443" s="5">
        <v>72.67</v>
      </c>
      <c r="L2443" s="5">
        <v>10.9</v>
      </c>
      <c r="M2443" s="18">
        <v>12.1116666666667</v>
      </c>
      <c r="N2443" s="5" t="s">
        <v>91</v>
      </c>
      <c r="O2443" s="5"/>
      <c r="P2443" s="5"/>
      <c r="Q2443" s="5"/>
      <c r="R2443" s="5"/>
      <c r="S2443" s="5"/>
      <c r="T2443" s="5"/>
      <c r="U2443" s="5"/>
      <c r="V2443" s="5"/>
      <c r="W2443" s="5" t="s">
        <v>10325</v>
      </c>
      <c r="X2443" s="5" t="s">
        <v>10326</v>
      </c>
      <c r="Y2443" s="5" t="s">
        <v>10326</v>
      </c>
      <c r="Z2443" s="5" t="s">
        <v>10325</v>
      </c>
      <c r="AA2443" s="5">
        <v>65.400000000000006</v>
      </c>
      <c r="AB2443" s="5">
        <v>7.27</v>
      </c>
      <c r="AC2443" s="5"/>
      <c r="AD2443" s="5"/>
    </row>
    <row r="2444" spans="1:30" ht="16.95" customHeight="1" x14ac:dyDescent="0.3">
      <c r="A2444" s="3">
        <v>46082</v>
      </c>
      <c r="B2444" s="4">
        <v>46084</v>
      </c>
      <c r="C2444" s="5" t="s">
        <v>7355</v>
      </c>
      <c r="D2444" s="5" t="s">
        <v>72</v>
      </c>
      <c r="E2444" s="5" t="s">
        <v>73</v>
      </c>
      <c r="F2444" s="5"/>
      <c r="G2444" s="5" t="s">
        <v>10327</v>
      </c>
      <c r="H2444" s="5" t="s">
        <v>10328</v>
      </c>
      <c r="I2444" s="5" t="s">
        <v>82</v>
      </c>
      <c r="J2444" s="5">
        <v>10</v>
      </c>
      <c r="K2444" s="5">
        <v>145</v>
      </c>
      <c r="L2444" s="5">
        <v>10.9</v>
      </c>
      <c r="M2444" s="18">
        <v>14.5</v>
      </c>
      <c r="N2444" s="5" t="s">
        <v>91</v>
      </c>
      <c r="O2444" s="5"/>
      <c r="P2444" s="5"/>
      <c r="Q2444" s="5"/>
      <c r="R2444" s="5"/>
      <c r="S2444" s="5"/>
      <c r="T2444" s="5"/>
      <c r="U2444" s="5"/>
      <c r="V2444" s="5"/>
      <c r="W2444" s="5" t="s">
        <v>10329</v>
      </c>
      <c r="X2444" s="5" t="s">
        <v>7872</v>
      </c>
      <c r="Y2444" s="5" t="s">
        <v>7872</v>
      </c>
      <c r="Z2444" s="5" t="s">
        <v>10329</v>
      </c>
      <c r="AA2444" s="5">
        <v>109</v>
      </c>
      <c r="AB2444" s="5">
        <v>36</v>
      </c>
      <c r="AC2444" s="5"/>
      <c r="AD2444" s="5"/>
    </row>
    <row r="2445" spans="1:30" ht="16.95" customHeight="1" x14ac:dyDescent="0.3">
      <c r="A2445" s="3">
        <v>46082</v>
      </c>
      <c r="B2445" s="4">
        <v>46084</v>
      </c>
      <c r="C2445" s="5" t="s">
        <v>7355</v>
      </c>
      <c r="D2445" s="5" t="s">
        <v>72</v>
      </c>
      <c r="E2445" s="5" t="s">
        <v>73</v>
      </c>
      <c r="F2445" s="5"/>
      <c r="G2445" s="5" t="s">
        <v>10330</v>
      </c>
      <c r="H2445" s="5" t="s">
        <v>10331</v>
      </c>
      <c r="I2445" s="5" t="s">
        <v>82</v>
      </c>
      <c r="J2445" s="5">
        <v>12</v>
      </c>
      <c r="K2445" s="5">
        <v>226.5</v>
      </c>
      <c r="L2445" s="5">
        <v>10.9</v>
      </c>
      <c r="M2445" s="18">
        <v>18.875</v>
      </c>
      <c r="N2445" s="5" t="s">
        <v>91</v>
      </c>
      <c r="O2445" s="5"/>
      <c r="P2445" s="5"/>
      <c r="Q2445" s="5"/>
      <c r="R2445" s="5"/>
      <c r="S2445" s="5"/>
      <c r="T2445" s="5"/>
      <c r="U2445" s="5"/>
      <c r="V2445" s="5"/>
      <c r="W2445" s="5" t="s">
        <v>10332</v>
      </c>
      <c r="X2445" s="5" t="s">
        <v>10333</v>
      </c>
      <c r="Y2445" s="5" t="s">
        <v>10333</v>
      </c>
      <c r="Z2445" s="5" t="s">
        <v>10332</v>
      </c>
      <c r="AA2445" s="5">
        <v>130.80000000000001</v>
      </c>
      <c r="AB2445" s="5">
        <v>95.7</v>
      </c>
      <c r="AC2445" s="5"/>
      <c r="AD2445" s="5"/>
    </row>
    <row r="2446" spans="1:30" ht="16.95" customHeight="1" x14ac:dyDescent="0.3">
      <c r="A2446" s="3">
        <v>46082</v>
      </c>
      <c r="B2446" s="4">
        <v>46084</v>
      </c>
      <c r="C2446" s="5" t="s">
        <v>7355</v>
      </c>
      <c r="D2446" s="5" t="s">
        <v>72</v>
      </c>
      <c r="E2446" s="5" t="s">
        <v>73</v>
      </c>
      <c r="F2446" s="5"/>
      <c r="G2446" s="5" t="s">
        <v>10334</v>
      </c>
      <c r="H2446" s="5" t="s">
        <v>10335</v>
      </c>
      <c r="I2446" s="5" t="s">
        <v>82</v>
      </c>
      <c r="J2446" s="5">
        <v>10</v>
      </c>
      <c r="K2446" s="5">
        <v>121.95</v>
      </c>
      <c r="L2446" s="5">
        <v>10.9</v>
      </c>
      <c r="M2446" s="18">
        <v>12.195</v>
      </c>
      <c r="N2446" s="5" t="s">
        <v>91</v>
      </c>
      <c r="O2446" s="5"/>
      <c r="P2446" s="5"/>
      <c r="Q2446" s="5"/>
      <c r="R2446" s="5"/>
      <c r="S2446" s="5"/>
      <c r="T2446" s="5"/>
      <c r="U2446" s="5"/>
      <c r="V2446" s="5"/>
      <c r="W2446" s="5" t="s">
        <v>10336</v>
      </c>
      <c r="X2446" s="5" t="s">
        <v>10337</v>
      </c>
      <c r="Y2446" s="5" t="s">
        <v>10337</v>
      </c>
      <c r="Z2446" s="182" t="s">
        <v>10336</v>
      </c>
      <c r="AA2446" s="5">
        <v>109</v>
      </c>
      <c r="AB2446" s="5">
        <v>12.95</v>
      </c>
      <c r="AC2446" s="5"/>
      <c r="AD2446" s="5"/>
    </row>
    <row r="2447" spans="1:30" ht="16.95" customHeight="1" x14ac:dyDescent="0.3">
      <c r="A2447" s="3">
        <v>46082</v>
      </c>
      <c r="B2447" s="4">
        <v>46084</v>
      </c>
      <c r="C2447" s="5" t="s">
        <v>324</v>
      </c>
      <c r="D2447" s="5" t="s">
        <v>6706</v>
      </c>
      <c r="E2447" s="5" t="s">
        <v>73</v>
      </c>
      <c r="F2447" s="5"/>
      <c r="G2447" s="5" t="s">
        <v>10338</v>
      </c>
      <c r="H2447" s="5" t="s">
        <v>10339</v>
      </c>
      <c r="I2447" s="5" t="s">
        <v>82</v>
      </c>
      <c r="J2447" s="5">
        <v>12</v>
      </c>
      <c r="K2447" s="5">
        <v>130.80000000000001</v>
      </c>
      <c r="L2447" s="5">
        <v>10.9</v>
      </c>
      <c r="M2447" s="18">
        <v>10.9</v>
      </c>
      <c r="N2447" s="5" t="s">
        <v>91</v>
      </c>
      <c r="O2447" s="5"/>
      <c r="P2447" s="5"/>
      <c r="Q2447" s="5"/>
      <c r="R2447" s="5"/>
      <c r="S2447" s="5"/>
      <c r="T2447" s="5"/>
      <c r="U2447" s="5"/>
      <c r="V2447" s="5"/>
      <c r="W2447" s="5" t="s">
        <v>10340</v>
      </c>
      <c r="X2447" s="5" t="s">
        <v>10341</v>
      </c>
      <c r="Y2447" s="5" t="s">
        <v>10341</v>
      </c>
      <c r="Z2447" s="5" t="s">
        <v>10340</v>
      </c>
      <c r="AA2447" s="5">
        <v>130.80000000000001</v>
      </c>
      <c r="AB2447" s="5">
        <v>0</v>
      </c>
      <c r="AC2447" s="5"/>
      <c r="AD2447" s="5"/>
    </row>
    <row r="2448" spans="1:30" ht="16.95" customHeight="1" x14ac:dyDescent="0.3">
      <c r="A2448" s="3">
        <v>46082</v>
      </c>
      <c r="B2448" s="4">
        <v>46084</v>
      </c>
      <c r="C2448" s="5" t="s">
        <v>7355</v>
      </c>
      <c r="D2448" s="5" t="s">
        <v>72</v>
      </c>
      <c r="E2448" s="5" t="s">
        <v>73</v>
      </c>
      <c r="F2448" s="5"/>
      <c r="G2448" s="5" t="s">
        <v>10342</v>
      </c>
      <c r="H2448" s="5" t="s">
        <v>10343</v>
      </c>
      <c r="I2448" s="5" t="s">
        <v>82</v>
      </c>
      <c r="J2448" s="5">
        <v>12</v>
      </c>
      <c r="K2448" s="5">
        <v>130.80000000000001</v>
      </c>
      <c r="L2448" s="5">
        <v>10.9</v>
      </c>
      <c r="M2448" s="18">
        <v>10.9</v>
      </c>
      <c r="N2448" s="5" t="s">
        <v>91</v>
      </c>
      <c r="O2448" s="5"/>
      <c r="P2448" s="5"/>
      <c r="Q2448" s="5"/>
      <c r="R2448" s="5"/>
      <c r="S2448" s="5"/>
      <c r="T2448" s="5"/>
      <c r="U2448" s="5"/>
      <c r="V2448" s="5"/>
      <c r="W2448" s="5" t="s">
        <v>10344</v>
      </c>
      <c r="X2448" s="5" t="s">
        <v>10345</v>
      </c>
      <c r="Y2448" s="5" t="s">
        <v>10345</v>
      </c>
      <c r="Z2448" s="5" t="s">
        <v>10344</v>
      </c>
      <c r="AA2448" s="5">
        <v>130.80000000000001</v>
      </c>
      <c r="AB2448" s="5">
        <v>0</v>
      </c>
      <c r="AC2448" s="5"/>
      <c r="AD2448" s="5"/>
    </row>
    <row r="2449" spans="1:30" ht="16.95" customHeight="1" x14ac:dyDescent="0.3">
      <c r="A2449" s="3">
        <v>46082</v>
      </c>
      <c r="B2449" s="4">
        <v>46084</v>
      </c>
      <c r="C2449" s="5" t="s">
        <v>7355</v>
      </c>
      <c r="D2449" s="5" t="s">
        <v>72</v>
      </c>
      <c r="E2449" s="5" t="s">
        <v>73</v>
      </c>
      <c r="F2449" s="5"/>
      <c r="G2449" s="5" t="s">
        <v>10346</v>
      </c>
      <c r="H2449" s="5" t="s">
        <v>10347</v>
      </c>
      <c r="I2449" s="5" t="s">
        <v>8872</v>
      </c>
      <c r="J2449" s="5">
        <v>8</v>
      </c>
      <c r="K2449" s="5">
        <v>97.05</v>
      </c>
      <c r="L2449" s="5">
        <v>7.4</v>
      </c>
      <c r="M2449" s="18">
        <v>12.13125</v>
      </c>
      <c r="N2449" s="5" t="s">
        <v>91</v>
      </c>
      <c r="O2449" s="5"/>
      <c r="P2449" s="5"/>
      <c r="Q2449" s="5"/>
      <c r="R2449" s="5"/>
      <c r="S2449" s="5"/>
      <c r="T2449" s="5"/>
      <c r="U2449" s="5"/>
      <c r="V2449" s="5"/>
      <c r="W2449" s="5" t="s">
        <v>10348</v>
      </c>
      <c r="X2449" s="5" t="s">
        <v>10349</v>
      </c>
      <c r="Y2449" s="5" t="s">
        <v>10349</v>
      </c>
      <c r="Z2449" s="5" t="s">
        <v>10348</v>
      </c>
      <c r="AA2449" s="5">
        <v>59.2</v>
      </c>
      <c r="AB2449" s="5">
        <v>37.85</v>
      </c>
      <c r="AC2449" s="5"/>
      <c r="AD2449" s="5"/>
    </row>
    <row r="2450" spans="1:30" ht="16.95" customHeight="1" x14ac:dyDescent="0.3">
      <c r="A2450" s="3">
        <v>46082</v>
      </c>
      <c r="B2450" s="4">
        <v>46084</v>
      </c>
      <c r="C2450" s="5" t="s">
        <v>993</v>
      </c>
      <c r="D2450" s="5" t="s">
        <v>10350</v>
      </c>
      <c r="E2450" s="5" t="s">
        <v>73</v>
      </c>
      <c r="F2450" s="5"/>
      <c r="G2450" s="5" t="s">
        <v>10351</v>
      </c>
      <c r="H2450" s="5" t="s">
        <v>10352</v>
      </c>
      <c r="I2450" s="5" t="s">
        <v>8872</v>
      </c>
      <c r="J2450" s="5">
        <v>12</v>
      </c>
      <c r="K2450" s="5">
        <v>88.8</v>
      </c>
      <c r="L2450" s="5">
        <v>7.4</v>
      </c>
      <c r="M2450" s="18">
        <v>7.4</v>
      </c>
      <c r="N2450" s="5" t="s">
        <v>91</v>
      </c>
      <c r="O2450" s="5"/>
      <c r="P2450" s="5"/>
      <c r="Q2450" s="5"/>
      <c r="R2450" s="5"/>
      <c r="S2450" s="5"/>
      <c r="T2450" s="5"/>
      <c r="U2450" s="5"/>
      <c r="V2450" s="5"/>
      <c r="W2450" s="5" t="s">
        <v>10353</v>
      </c>
      <c r="X2450" s="5" t="s">
        <v>10354</v>
      </c>
      <c r="Y2450" s="5" t="s">
        <v>10354</v>
      </c>
      <c r="Z2450" s="5" t="s">
        <v>10353</v>
      </c>
      <c r="AA2450" s="5">
        <v>88.8</v>
      </c>
      <c r="AB2450" s="5">
        <v>0</v>
      </c>
      <c r="AC2450" s="5"/>
      <c r="AD2450" s="5"/>
    </row>
    <row r="2451" spans="1:30" ht="16.95" customHeight="1" x14ac:dyDescent="0.3">
      <c r="A2451" s="3">
        <v>46082</v>
      </c>
      <c r="B2451" s="4">
        <v>46084</v>
      </c>
      <c r="C2451" s="5" t="s">
        <v>7355</v>
      </c>
      <c r="D2451" s="5" t="s">
        <v>72</v>
      </c>
      <c r="E2451" s="5" t="s">
        <v>73</v>
      </c>
      <c r="F2451" s="5"/>
      <c r="G2451" s="5" t="s">
        <v>10346</v>
      </c>
      <c r="H2451" s="5" t="s">
        <v>10355</v>
      </c>
      <c r="I2451" s="5" t="s">
        <v>8872</v>
      </c>
      <c r="J2451" s="5">
        <v>12</v>
      </c>
      <c r="K2451" s="5">
        <v>132.97999999999999</v>
      </c>
      <c r="L2451" s="5">
        <v>7.4</v>
      </c>
      <c r="M2451" s="18">
        <v>11.081666666666701</v>
      </c>
      <c r="N2451" s="5" t="s">
        <v>91</v>
      </c>
      <c r="O2451" s="5"/>
      <c r="P2451" s="5"/>
      <c r="Q2451" s="5"/>
      <c r="R2451" s="5"/>
      <c r="S2451" s="5"/>
      <c r="T2451" s="5"/>
      <c r="U2451" s="5"/>
      <c r="V2451" s="5"/>
      <c r="W2451" s="5" t="s">
        <v>10356</v>
      </c>
      <c r="X2451" s="5" t="s">
        <v>10357</v>
      </c>
      <c r="Y2451" s="5" t="s">
        <v>10357</v>
      </c>
      <c r="Z2451" s="5" t="s">
        <v>10356</v>
      </c>
      <c r="AA2451" s="5">
        <v>88.8</v>
      </c>
      <c r="AB2451" s="5">
        <v>44.18</v>
      </c>
      <c r="AC2451" s="5"/>
      <c r="AD2451" s="5"/>
    </row>
    <row r="2452" spans="1:30" ht="16.95" customHeight="1" x14ac:dyDescent="0.3">
      <c r="A2452" s="3">
        <v>46082</v>
      </c>
      <c r="B2452" s="4">
        <v>46084</v>
      </c>
      <c r="C2452" s="5" t="s">
        <v>993</v>
      </c>
      <c r="D2452" s="5" t="s">
        <v>10350</v>
      </c>
      <c r="E2452" s="5" t="s">
        <v>73</v>
      </c>
      <c r="F2452" s="5"/>
      <c r="G2452" s="5" t="s">
        <v>10351</v>
      </c>
      <c r="H2452" s="5" t="s">
        <v>10358</v>
      </c>
      <c r="I2452" s="5" t="s">
        <v>8872</v>
      </c>
      <c r="J2452" s="5">
        <v>4</v>
      </c>
      <c r="K2452" s="5">
        <v>29.6</v>
      </c>
      <c r="L2452" s="5">
        <v>7.4</v>
      </c>
      <c r="M2452" s="18">
        <v>7.4</v>
      </c>
      <c r="N2452" s="5" t="s">
        <v>91</v>
      </c>
      <c r="O2452" s="5"/>
      <c r="P2452" s="5"/>
      <c r="Q2452" s="5"/>
      <c r="R2452" s="5"/>
      <c r="S2452" s="5"/>
      <c r="T2452" s="5"/>
      <c r="U2452" s="5"/>
      <c r="V2452" s="5"/>
      <c r="W2452" s="5" t="s">
        <v>10359</v>
      </c>
      <c r="X2452" s="5" t="s">
        <v>10360</v>
      </c>
      <c r="Y2452" s="5" t="s">
        <v>10360</v>
      </c>
      <c r="Z2452" s="5" t="s">
        <v>10359</v>
      </c>
      <c r="AA2452" s="5">
        <v>29.6</v>
      </c>
      <c r="AB2452" s="5">
        <v>0</v>
      </c>
      <c r="AC2452" s="5"/>
      <c r="AD2452" s="5"/>
    </row>
    <row r="2453" spans="1:30" ht="16.95" customHeight="1" x14ac:dyDescent="0.3">
      <c r="A2453" s="3">
        <v>46082</v>
      </c>
      <c r="B2453" s="4">
        <v>46084</v>
      </c>
      <c r="C2453" s="5" t="s">
        <v>470</v>
      </c>
      <c r="D2453" s="5" t="s">
        <v>1806</v>
      </c>
      <c r="E2453" s="5" t="s">
        <v>73</v>
      </c>
      <c r="F2453" s="5"/>
      <c r="G2453" s="5" t="s">
        <v>10308</v>
      </c>
      <c r="H2453" s="5" t="s">
        <v>10361</v>
      </c>
      <c r="I2453" s="5" t="s">
        <v>8872</v>
      </c>
      <c r="J2453" s="5">
        <v>12</v>
      </c>
      <c r="K2453" s="5">
        <v>111.1</v>
      </c>
      <c r="L2453" s="5">
        <v>7.4</v>
      </c>
      <c r="M2453" s="18">
        <v>9.2583333333333293</v>
      </c>
      <c r="N2453" s="5" t="s">
        <v>91</v>
      </c>
      <c r="O2453" s="5"/>
      <c r="P2453" s="5"/>
      <c r="Q2453" s="5"/>
      <c r="R2453" s="5"/>
      <c r="S2453" s="5"/>
      <c r="T2453" s="5"/>
      <c r="U2453" s="5"/>
      <c r="V2453" s="5"/>
      <c r="W2453" s="5" t="s">
        <v>10362</v>
      </c>
      <c r="X2453" s="5" t="s">
        <v>10363</v>
      </c>
      <c r="Y2453" s="5" t="s">
        <v>10363</v>
      </c>
      <c r="Z2453" s="5" t="s">
        <v>10362</v>
      </c>
      <c r="AA2453" s="5">
        <v>88.8</v>
      </c>
      <c r="AB2453" s="5">
        <v>22.3</v>
      </c>
      <c r="AC2453" s="5"/>
      <c r="AD2453" s="5"/>
    </row>
    <row r="2454" spans="1:30" ht="16.95" customHeight="1" x14ac:dyDescent="0.3">
      <c r="A2454" s="3">
        <v>46082</v>
      </c>
      <c r="B2454" s="4">
        <v>46084</v>
      </c>
      <c r="C2454" s="5" t="s">
        <v>6464</v>
      </c>
      <c r="D2454" s="5" t="s">
        <v>6464</v>
      </c>
      <c r="E2454" s="5" t="s">
        <v>73</v>
      </c>
      <c r="F2454" s="5"/>
      <c r="G2454" s="5" t="s">
        <v>10364</v>
      </c>
      <c r="H2454" s="5" t="s">
        <v>10365</v>
      </c>
      <c r="I2454" s="5" t="s">
        <v>8872</v>
      </c>
      <c r="J2454" s="5">
        <v>6</v>
      </c>
      <c r="K2454" s="5">
        <v>55.2</v>
      </c>
      <c r="L2454" s="5">
        <v>7.4</v>
      </c>
      <c r="M2454" s="18">
        <v>9.1999999999999993</v>
      </c>
      <c r="N2454" s="5" t="s">
        <v>91</v>
      </c>
      <c r="O2454" s="5"/>
      <c r="P2454" s="5"/>
      <c r="Q2454" s="5"/>
      <c r="R2454" s="5"/>
      <c r="S2454" s="5"/>
      <c r="T2454" s="5"/>
      <c r="U2454" s="5"/>
      <c r="V2454" s="5"/>
      <c r="W2454" s="5" t="s">
        <v>10366</v>
      </c>
      <c r="X2454" s="5" t="s">
        <v>10367</v>
      </c>
      <c r="Y2454" s="5" t="s">
        <v>10367</v>
      </c>
      <c r="Z2454" s="5" t="s">
        <v>10366</v>
      </c>
      <c r="AA2454" s="5">
        <v>44.4</v>
      </c>
      <c r="AB2454" s="5">
        <v>10.8</v>
      </c>
      <c r="AC2454" s="5"/>
      <c r="AD2454" s="5"/>
    </row>
    <row r="2455" spans="1:30" ht="16.95" customHeight="1" x14ac:dyDescent="0.3">
      <c r="A2455" s="3">
        <v>46082</v>
      </c>
      <c r="B2455" s="4">
        <v>46084</v>
      </c>
      <c r="C2455" s="5" t="s">
        <v>470</v>
      </c>
      <c r="D2455" s="5" t="s">
        <v>1806</v>
      </c>
      <c r="E2455" s="5" t="s">
        <v>73</v>
      </c>
      <c r="F2455" s="5"/>
      <c r="G2455" s="5" t="s">
        <v>10308</v>
      </c>
      <c r="H2455" s="5" t="s">
        <v>10368</v>
      </c>
      <c r="I2455" s="5" t="s">
        <v>8872</v>
      </c>
      <c r="J2455" s="5">
        <v>8</v>
      </c>
      <c r="K2455" s="5">
        <v>73.599999999999994</v>
      </c>
      <c r="L2455" s="5">
        <v>7.4</v>
      </c>
      <c r="M2455" s="18">
        <v>9.1999999999999993</v>
      </c>
      <c r="N2455" s="5" t="s">
        <v>91</v>
      </c>
      <c r="O2455" s="5"/>
      <c r="P2455" s="5"/>
      <c r="Q2455" s="5"/>
      <c r="R2455" s="5"/>
      <c r="S2455" s="5"/>
      <c r="T2455" s="5"/>
      <c r="U2455" s="5"/>
      <c r="V2455" s="5"/>
      <c r="W2455" s="5" t="s">
        <v>10369</v>
      </c>
      <c r="X2455" s="5" t="s">
        <v>10370</v>
      </c>
      <c r="Y2455" s="5" t="s">
        <v>10370</v>
      </c>
      <c r="Z2455" s="5" t="s">
        <v>10369</v>
      </c>
      <c r="AA2455" s="5">
        <v>59.2</v>
      </c>
      <c r="AB2455" s="5">
        <v>14.4</v>
      </c>
      <c r="AC2455" s="5"/>
      <c r="AD2455" s="5"/>
    </row>
    <row r="2456" spans="1:30" ht="16.95" customHeight="1" x14ac:dyDescent="0.3">
      <c r="A2456" s="3">
        <v>46082</v>
      </c>
      <c r="B2456" s="4">
        <v>46084</v>
      </c>
      <c r="C2456" s="5" t="s">
        <v>7355</v>
      </c>
      <c r="D2456" s="5" t="s">
        <v>72</v>
      </c>
      <c r="E2456" s="5" t="s">
        <v>73</v>
      </c>
      <c r="F2456" s="5"/>
      <c r="G2456" s="5" t="s">
        <v>10371</v>
      </c>
      <c r="H2456" s="5" t="s">
        <v>10372</v>
      </c>
      <c r="I2456" s="5" t="s">
        <v>8872</v>
      </c>
      <c r="J2456" s="5">
        <v>12</v>
      </c>
      <c r="K2456" s="5">
        <v>110.4</v>
      </c>
      <c r="L2456" s="5">
        <v>7.4</v>
      </c>
      <c r="M2456" s="18">
        <v>9.1999999999999993</v>
      </c>
      <c r="N2456" s="5" t="s">
        <v>91</v>
      </c>
      <c r="O2456" s="5"/>
      <c r="P2456" s="5"/>
      <c r="Q2456" s="5"/>
      <c r="R2456" s="5"/>
      <c r="S2456" s="5"/>
      <c r="T2456" s="5"/>
      <c r="U2456" s="5"/>
      <c r="V2456" s="5"/>
      <c r="W2456" s="5" t="s">
        <v>10373</v>
      </c>
      <c r="X2456" s="5" t="s">
        <v>10374</v>
      </c>
      <c r="Y2456" s="5" t="s">
        <v>10374</v>
      </c>
      <c r="Z2456" s="5" t="s">
        <v>10373</v>
      </c>
      <c r="AA2456" s="5">
        <v>88.8</v>
      </c>
      <c r="AB2456" s="5">
        <v>21.6</v>
      </c>
      <c r="AC2456" s="5"/>
      <c r="AD2456" s="5"/>
    </row>
    <row r="2457" spans="1:30" ht="16.95" customHeight="1" x14ac:dyDescent="0.3">
      <c r="A2457" s="3">
        <v>46082</v>
      </c>
      <c r="B2457" s="4">
        <v>46084</v>
      </c>
      <c r="C2457" s="5" t="s">
        <v>7355</v>
      </c>
      <c r="D2457" s="5" t="s">
        <v>72</v>
      </c>
      <c r="E2457" s="5" t="s">
        <v>73</v>
      </c>
      <c r="F2457" s="5"/>
      <c r="G2457" s="5" t="s">
        <v>10375</v>
      </c>
      <c r="H2457" s="5" t="s">
        <v>10376</v>
      </c>
      <c r="I2457" s="5" t="s">
        <v>100</v>
      </c>
      <c r="J2457" s="5">
        <v>12</v>
      </c>
      <c r="K2457" s="5">
        <v>110.31</v>
      </c>
      <c r="L2457" s="5">
        <v>6.6</v>
      </c>
      <c r="M2457" s="18">
        <v>9.1925000000000008</v>
      </c>
      <c r="N2457" s="5" t="s">
        <v>91</v>
      </c>
      <c r="O2457" s="5"/>
      <c r="P2457" s="5"/>
      <c r="Q2457" s="5"/>
      <c r="R2457" s="5"/>
      <c r="S2457" s="5"/>
      <c r="T2457" s="5"/>
      <c r="U2457" s="5"/>
      <c r="V2457" s="5"/>
      <c r="W2457" s="5" t="s">
        <v>10377</v>
      </c>
      <c r="X2457" s="5" t="s">
        <v>4441</v>
      </c>
      <c r="Y2457" s="5" t="s">
        <v>4441</v>
      </c>
      <c r="Z2457" s="5" t="s">
        <v>10377</v>
      </c>
      <c r="AA2457" s="5">
        <v>79.2</v>
      </c>
      <c r="AB2457" s="5">
        <v>31.11</v>
      </c>
      <c r="AC2457" s="5"/>
      <c r="AD2457" s="5"/>
    </row>
    <row r="2458" spans="1:30" ht="16.95" customHeight="1" x14ac:dyDescent="0.3">
      <c r="A2458" s="3">
        <v>46082</v>
      </c>
      <c r="B2458" s="4">
        <v>46084</v>
      </c>
      <c r="C2458" s="5" t="s">
        <v>7355</v>
      </c>
      <c r="D2458" s="5" t="s">
        <v>72</v>
      </c>
      <c r="E2458" s="5" t="s">
        <v>73</v>
      </c>
      <c r="F2458" s="5"/>
      <c r="G2458" s="5" t="s">
        <v>10378</v>
      </c>
      <c r="H2458" s="5" t="s">
        <v>10379</v>
      </c>
      <c r="I2458" s="5" t="s">
        <v>82</v>
      </c>
      <c r="J2458" s="5">
        <v>12</v>
      </c>
      <c r="K2458" s="5">
        <v>131.58000000000001</v>
      </c>
      <c r="L2458" s="5">
        <v>10.9</v>
      </c>
      <c r="M2458" s="18">
        <v>10.965</v>
      </c>
      <c r="N2458" s="5" t="s">
        <v>91</v>
      </c>
      <c r="O2458" s="5"/>
      <c r="P2458" s="5"/>
      <c r="Q2458" s="5"/>
      <c r="R2458" s="5"/>
      <c r="S2458" s="5"/>
      <c r="T2458" s="5"/>
      <c r="U2458" s="5"/>
      <c r="V2458" s="5"/>
      <c r="W2458" s="5" t="s">
        <v>10380</v>
      </c>
      <c r="X2458" s="5" t="s">
        <v>10381</v>
      </c>
      <c r="Y2458" s="5" t="s">
        <v>10381</v>
      </c>
      <c r="Z2458" s="5" t="s">
        <v>10380</v>
      </c>
      <c r="AA2458" s="5">
        <v>130.80000000000001</v>
      </c>
      <c r="AB2458" s="5">
        <v>0.78000000000000103</v>
      </c>
      <c r="AC2458" s="5"/>
      <c r="AD2458" s="5"/>
    </row>
    <row r="2459" spans="1:30" ht="16.95" customHeight="1" x14ac:dyDescent="0.3">
      <c r="A2459" s="3">
        <v>46082</v>
      </c>
      <c r="B2459" s="4">
        <v>46084</v>
      </c>
      <c r="C2459" s="5" t="s">
        <v>7355</v>
      </c>
      <c r="D2459" s="5" t="s">
        <v>72</v>
      </c>
      <c r="E2459" s="5" t="s">
        <v>73</v>
      </c>
      <c r="F2459" s="5"/>
      <c r="G2459" s="5" t="s">
        <v>10342</v>
      </c>
      <c r="H2459" s="5" t="s">
        <v>10382</v>
      </c>
      <c r="I2459" s="5" t="s">
        <v>76</v>
      </c>
      <c r="J2459" s="5">
        <v>5</v>
      </c>
      <c r="K2459" s="5">
        <v>54.5</v>
      </c>
      <c r="L2459" s="5">
        <v>10.9</v>
      </c>
      <c r="M2459" s="18">
        <v>10.9</v>
      </c>
      <c r="N2459" s="5" t="s">
        <v>91</v>
      </c>
      <c r="O2459" s="5"/>
      <c r="P2459" s="5"/>
      <c r="Q2459" s="5"/>
      <c r="R2459" s="5"/>
      <c r="S2459" s="5"/>
      <c r="T2459" s="5"/>
      <c r="U2459" s="5"/>
      <c r="V2459" s="5"/>
      <c r="W2459" s="5" t="s">
        <v>10383</v>
      </c>
      <c r="X2459" s="5" t="s">
        <v>10384</v>
      </c>
      <c r="Y2459" s="5" t="s">
        <v>10384</v>
      </c>
      <c r="Z2459" s="5" t="s">
        <v>10383</v>
      </c>
      <c r="AA2459" s="5">
        <v>54.5</v>
      </c>
      <c r="AB2459" s="5">
        <v>0</v>
      </c>
      <c r="AC2459" s="5"/>
      <c r="AD2459" s="5"/>
    </row>
    <row r="2460" spans="1:30" ht="16.95" customHeight="1" x14ac:dyDescent="0.3">
      <c r="A2460" s="3">
        <v>46082</v>
      </c>
      <c r="B2460" s="4">
        <v>46084</v>
      </c>
      <c r="C2460" s="5" t="s">
        <v>7355</v>
      </c>
      <c r="D2460" s="5" t="s">
        <v>72</v>
      </c>
      <c r="E2460" s="5" t="s">
        <v>73</v>
      </c>
      <c r="F2460" s="5"/>
      <c r="G2460" s="5" t="s">
        <v>10342</v>
      </c>
      <c r="H2460" s="5" t="s">
        <v>10385</v>
      </c>
      <c r="I2460" s="5" t="s">
        <v>82</v>
      </c>
      <c r="J2460" s="5">
        <v>10</v>
      </c>
      <c r="K2460" s="5">
        <v>109</v>
      </c>
      <c r="L2460" s="5">
        <v>10.9</v>
      </c>
      <c r="M2460" s="18">
        <v>10.9</v>
      </c>
      <c r="N2460" s="5" t="s">
        <v>91</v>
      </c>
      <c r="O2460" s="5"/>
      <c r="P2460" s="5"/>
      <c r="Q2460" s="5"/>
      <c r="R2460" s="5"/>
      <c r="S2460" s="5"/>
      <c r="T2460" s="5"/>
      <c r="U2460" s="5"/>
      <c r="V2460" s="5"/>
      <c r="W2460" s="5" t="s">
        <v>10386</v>
      </c>
      <c r="X2460" s="5" t="s">
        <v>10387</v>
      </c>
      <c r="Y2460" s="5" t="s">
        <v>10387</v>
      </c>
      <c r="Z2460" s="5" t="s">
        <v>10386</v>
      </c>
      <c r="AA2460" s="5">
        <v>109</v>
      </c>
      <c r="AB2460" s="5">
        <v>0</v>
      </c>
      <c r="AC2460" s="5"/>
      <c r="AD2460" s="5"/>
    </row>
    <row r="2461" spans="1:30" ht="16.95" customHeight="1" x14ac:dyDescent="0.3">
      <c r="A2461" s="3">
        <v>46082</v>
      </c>
      <c r="B2461" s="4">
        <v>46084</v>
      </c>
      <c r="C2461" s="5" t="s">
        <v>7355</v>
      </c>
      <c r="D2461" s="5" t="s">
        <v>72</v>
      </c>
      <c r="E2461" s="5" t="s">
        <v>73</v>
      </c>
      <c r="F2461" s="5"/>
      <c r="G2461" s="5" t="s">
        <v>10342</v>
      </c>
      <c r="H2461" s="5" t="s">
        <v>10388</v>
      </c>
      <c r="I2461" s="5" t="s">
        <v>100</v>
      </c>
      <c r="J2461" s="5">
        <v>6</v>
      </c>
      <c r="K2461" s="5">
        <v>39.6</v>
      </c>
      <c r="L2461" s="5">
        <v>6.6</v>
      </c>
      <c r="M2461" s="18">
        <v>6.6</v>
      </c>
      <c r="N2461" s="5" t="s">
        <v>91</v>
      </c>
      <c r="O2461" s="5"/>
      <c r="P2461" s="5"/>
      <c r="Q2461" s="5"/>
      <c r="R2461" s="5"/>
      <c r="S2461" s="5"/>
      <c r="T2461" s="5"/>
      <c r="U2461" s="5"/>
      <c r="V2461" s="5"/>
      <c r="W2461" s="5" t="s">
        <v>10389</v>
      </c>
      <c r="X2461" s="5" t="s">
        <v>10390</v>
      </c>
      <c r="Y2461" s="5" t="s">
        <v>10390</v>
      </c>
      <c r="Z2461" s="5" t="s">
        <v>10389</v>
      </c>
      <c r="AA2461" s="5">
        <v>39.6</v>
      </c>
      <c r="AB2461" s="5">
        <v>0</v>
      </c>
      <c r="AC2461" s="5"/>
      <c r="AD2461" s="5"/>
    </row>
    <row r="2462" spans="1:30" ht="16.95" customHeight="1" x14ac:dyDescent="0.3">
      <c r="A2462" s="3">
        <v>46082</v>
      </c>
      <c r="B2462" s="4">
        <v>46084</v>
      </c>
      <c r="C2462" s="5" t="s">
        <v>7355</v>
      </c>
      <c r="D2462" s="5" t="s">
        <v>72</v>
      </c>
      <c r="E2462" s="5" t="s">
        <v>73</v>
      </c>
      <c r="F2462" s="5"/>
      <c r="G2462" s="5" t="s">
        <v>10371</v>
      </c>
      <c r="H2462" s="5" t="s">
        <v>10391</v>
      </c>
      <c r="I2462" s="5" t="s">
        <v>82</v>
      </c>
      <c r="J2462" s="5">
        <v>12</v>
      </c>
      <c r="K2462" s="5">
        <v>130.80000000000001</v>
      </c>
      <c r="L2462" s="5">
        <v>10.9</v>
      </c>
      <c r="M2462" s="18">
        <v>10.9</v>
      </c>
      <c r="N2462" s="5" t="s">
        <v>91</v>
      </c>
      <c r="O2462" s="5"/>
      <c r="P2462" s="5"/>
      <c r="Q2462" s="5"/>
      <c r="R2462" s="5"/>
      <c r="S2462" s="5"/>
      <c r="T2462" s="5"/>
      <c r="U2462" s="5"/>
      <c r="V2462" s="5"/>
      <c r="W2462" s="5" t="s">
        <v>10392</v>
      </c>
      <c r="X2462" s="5" t="s">
        <v>10393</v>
      </c>
      <c r="Y2462" s="5" t="s">
        <v>10393</v>
      </c>
      <c r="Z2462" s="5" t="s">
        <v>10392</v>
      </c>
      <c r="AA2462" s="5">
        <v>130.80000000000001</v>
      </c>
      <c r="AB2462" s="5">
        <v>0</v>
      </c>
      <c r="AC2462" s="5"/>
      <c r="AD2462" s="5"/>
    </row>
    <row r="2463" spans="1:30" ht="16.95" customHeight="1" x14ac:dyDescent="0.3">
      <c r="A2463" s="3">
        <v>46082</v>
      </c>
      <c r="B2463" s="4">
        <v>46084</v>
      </c>
      <c r="C2463" s="5" t="s">
        <v>7355</v>
      </c>
      <c r="D2463" s="5" t="s">
        <v>72</v>
      </c>
      <c r="E2463" s="5" t="s">
        <v>73</v>
      </c>
      <c r="F2463" s="5"/>
      <c r="G2463" s="5" t="s">
        <v>10371</v>
      </c>
      <c r="H2463" s="5" t="s">
        <v>10394</v>
      </c>
      <c r="I2463" s="5" t="s">
        <v>76</v>
      </c>
      <c r="J2463" s="5">
        <v>6</v>
      </c>
      <c r="K2463" s="5">
        <v>65.400000000000006</v>
      </c>
      <c r="L2463" s="5">
        <v>10.9</v>
      </c>
      <c r="M2463" s="18">
        <v>10.9</v>
      </c>
      <c r="N2463" s="5" t="s">
        <v>91</v>
      </c>
      <c r="O2463" s="5"/>
      <c r="P2463" s="5"/>
      <c r="Q2463" s="5"/>
      <c r="R2463" s="5"/>
      <c r="S2463" s="5"/>
      <c r="T2463" s="5"/>
      <c r="U2463" s="5"/>
      <c r="V2463" s="5"/>
      <c r="W2463" s="5" t="s">
        <v>10395</v>
      </c>
      <c r="X2463" s="5" t="s">
        <v>10396</v>
      </c>
      <c r="Y2463" s="5" t="s">
        <v>10396</v>
      </c>
      <c r="Z2463" s="5" t="s">
        <v>10395</v>
      </c>
      <c r="AA2463" s="5">
        <v>65.400000000000006</v>
      </c>
      <c r="AB2463" s="5">
        <v>0</v>
      </c>
      <c r="AC2463" s="5"/>
      <c r="AD2463" s="5"/>
    </row>
    <row r="2464" spans="1:30" ht="16.95" customHeight="1" x14ac:dyDescent="0.3">
      <c r="A2464" s="3">
        <v>46082</v>
      </c>
      <c r="B2464" s="4">
        <v>46084</v>
      </c>
      <c r="C2464" s="5" t="s">
        <v>7355</v>
      </c>
      <c r="D2464" s="5" t="s">
        <v>72</v>
      </c>
      <c r="E2464" s="5" t="s">
        <v>73</v>
      </c>
      <c r="F2464" s="5"/>
      <c r="G2464" s="5" t="s">
        <v>10371</v>
      </c>
      <c r="H2464" s="5" t="s">
        <v>10397</v>
      </c>
      <c r="I2464" s="5" t="s">
        <v>76</v>
      </c>
      <c r="J2464" s="5">
        <v>6</v>
      </c>
      <c r="K2464" s="5">
        <v>65.400000000000006</v>
      </c>
      <c r="L2464" s="5">
        <v>10.9</v>
      </c>
      <c r="M2464" s="18">
        <v>10.9</v>
      </c>
      <c r="N2464" s="5" t="s">
        <v>91</v>
      </c>
      <c r="O2464" s="5"/>
      <c r="P2464" s="5"/>
      <c r="Q2464" s="5"/>
      <c r="R2464" s="5"/>
      <c r="S2464" s="5"/>
      <c r="T2464" s="5"/>
      <c r="U2464" s="5"/>
      <c r="V2464" s="5"/>
      <c r="W2464" s="5" t="s">
        <v>10398</v>
      </c>
      <c r="X2464" s="5" t="s">
        <v>10399</v>
      </c>
      <c r="Y2464" s="5" t="s">
        <v>10399</v>
      </c>
      <c r="Z2464" s="5" t="s">
        <v>10398</v>
      </c>
      <c r="AA2464" s="5">
        <v>65.400000000000006</v>
      </c>
      <c r="AB2464" s="5">
        <v>0</v>
      </c>
      <c r="AC2464" s="5"/>
      <c r="AD2464" s="5"/>
    </row>
    <row r="2465" spans="1:30" ht="16.95" customHeight="1" x14ac:dyDescent="0.3">
      <c r="A2465" s="3">
        <v>46082</v>
      </c>
      <c r="B2465" s="4">
        <v>46084</v>
      </c>
      <c r="C2465" s="5" t="s">
        <v>7355</v>
      </c>
      <c r="D2465" s="5" t="s">
        <v>72</v>
      </c>
      <c r="E2465" s="5" t="s">
        <v>73</v>
      </c>
      <c r="F2465" s="5"/>
      <c r="G2465" s="5" t="s">
        <v>10371</v>
      </c>
      <c r="H2465" s="5" t="s">
        <v>10400</v>
      </c>
      <c r="I2465" s="5" t="s">
        <v>76</v>
      </c>
      <c r="J2465" s="5">
        <v>8</v>
      </c>
      <c r="K2465" s="5">
        <v>88.2</v>
      </c>
      <c r="L2465" s="5">
        <v>10.9</v>
      </c>
      <c r="M2465" s="18">
        <v>11.025</v>
      </c>
      <c r="N2465" s="5" t="s">
        <v>91</v>
      </c>
      <c r="O2465" s="5"/>
      <c r="P2465" s="5"/>
      <c r="Q2465" s="5"/>
      <c r="R2465" s="5"/>
      <c r="S2465" s="5"/>
      <c r="T2465" s="5"/>
      <c r="U2465" s="5"/>
      <c r="V2465" s="5"/>
      <c r="W2465" s="5" t="s">
        <v>10401</v>
      </c>
      <c r="X2465" s="5" t="s">
        <v>10402</v>
      </c>
      <c r="Y2465" s="5" t="s">
        <v>10402</v>
      </c>
      <c r="Z2465" s="5" t="s">
        <v>10401</v>
      </c>
      <c r="AA2465" s="5">
        <v>87.2</v>
      </c>
      <c r="AB2465" s="5">
        <v>1</v>
      </c>
      <c r="AC2465" s="5"/>
      <c r="AD2465" s="5"/>
    </row>
    <row r="2466" spans="1:30" ht="16.95" customHeight="1" x14ac:dyDescent="0.3">
      <c r="A2466" s="3">
        <v>46082</v>
      </c>
      <c r="B2466" s="4">
        <v>46084</v>
      </c>
      <c r="C2466" s="5" t="s">
        <v>7355</v>
      </c>
      <c r="D2466" s="5" t="s">
        <v>72</v>
      </c>
      <c r="E2466" s="5" t="s">
        <v>73</v>
      </c>
      <c r="F2466" s="5"/>
      <c r="G2466" s="5" t="s">
        <v>10371</v>
      </c>
      <c r="H2466" s="5" t="s">
        <v>10403</v>
      </c>
      <c r="I2466" s="5" t="s">
        <v>76</v>
      </c>
      <c r="J2466" s="5">
        <v>8</v>
      </c>
      <c r="K2466" s="5">
        <v>88.2</v>
      </c>
      <c r="L2466" s="5">
        <v>10.9</v>
      </c>
      <c r="M2466" s="18">
        <v>11.025</v>
      </c>
      <c r="N2466" s="5" t="s">
        <v>91</v>
      </c>
      <c r="O2466" s="5"/>
      <c r="P2466" s="5"/>
      <c r="Q2466" s="5"/>
      <c r="R2466" s="5"/>
      <c r="S2466" s="5"/>
      <c r="T2466" s="5"/>
      <c r="U2466" s="5"/>
      <c r="V2466" s="5"/>
      <c r="W2466" s="5" t="s">
        <v>10404</v>
      </c>
      <c r="X2466" s="5" t="s">
        <v>10405</v>
      </c>
      <c r="Y2466" s="5" t="s">
        <v>10405</v>
      </c>
      <c r="Z2466" s="5" t="s">
        <v>10404</v>
      </c>
      <c r="AA2466" s="5">
        <v>87.2</v>
      </c>
      <c r="AB2466" s="5">
        <v>1</v>
      </c>
      <c r="AC2466" s="5"/>
      <c r="AD2466" s="5"/>
    </row>
    <row r="2467" spans="1:30" ht="16.95" customHeight="1" x14ac:dyDescent="0.3">
      <c r="A2467" s="3">
        <v>46082</v>
      </c>
      <c r="B2467" s="4">
        <v>46084</v>
      </c>
      <c r="C2467" s="5" t="s">
        <v>85</v>
      </c>
      <c r="D2467" s="5" t="s">
        <v>463</v>
      </c>
      <c r="E2467" s="5" t="s">
        <v>73</v>
      </c>
      <c r="F2467" s="5"/>
      <c r="G2467" s="5" t="s">
        <v>10406</v>
      </c>
      <c r="H2467" s="5" t="s">
        <v>10407</v>
      </c>
      <c r="I2467" s="5" t="s">
        <v>119</v>
      </c>
      <c r="J2467" s="5">
        <v>4</v>
      </c>
      <c r="K2467" s="5">
        <v>39.9</v>
      </c>
      <c r="L2467" s="5">
        <v>9.9</v>
      </c>
      <c r="M2467" s="18">
        <v>9.9749999999999996</v>
      </c>
      <c r="N2467" s="5" t="s">
        <v>91</v>
      </c>
      <c r="O2467" s="5"/>
      <c r="P2467" s="5"/>
      <c r="Q2467" s="5"/>
      <c r="R2467" s="5"/>
      <c r="S2467" s="5"/>
      <c r="T2467" s="5"/>
      <c r="U2467" s="5"/>
      <c r="V2467" s="5"/>
      <c r="W2467" s="5" t="s">
        <v>10408</v>
      </c>
      <c r="X2467" s="5" t="s">
        <v>10409</v>
      </c>
      <c r="Y2467" s="5" t="s">
        <v>10409</v>
      </c>
      <c r="Z2467" s="5" t="s">
        <v>10408</v>
      </c>
      <c r="AA2467" s="5">
        <v>39.6</v>
      </c>
      <c r="AB2467" s="5">
        <v>0.29999999999999699</v>
      </c>
      <c r="AC2467" s="5"/>
      <c r="AD2467" s="5"/>
    </row>
    <row r="2468" spans="1:30" ht="16.95" customHeight="1" x14ac:dyDescent="0.3">
      <c r="A2468" s="3">
        <v>46082</v>
      </c>
      <c r="B2468" s="4">
        <v>46084</v>
      </c>
      <c r="C2468" s="5" t="s">
        <v>85</v>
      </c>
      <c r="D2468" s="5" t="s">
        <v>463</v>
      </c>
      <c r="E2468" s="5" t="s">
        <v>73</v>
      </c>
      <c r="F2468" s="5"/>
      <c r="G2468" s="5" t="s">
        <v>10406</v>
      </c>
      <c r="H2468" s="5" t="s">
        <v>10410</v>
      </c>
      <c r="I2468" s="5" t="s">
        <v>113</v>
      </c>
      <c r="J2468" s="5">
        <v>2</v>
      </c>
      <c r="K2468" s="5">
        <v>49.8</v>
      </c>
      <c r="L2468" s="5">
        <v>24.9</v>
      </c>
      <c r="M2468" s="18">
        <v>24.9</v>
      </c>
      <c r="N2468" s="5" t="s">
        <v>91</v>
      </c>
      <c r="O2468" s="5"/>
      <c r="P2468" s="5"/>
      <c r="Q2468" s="5"/>
      <c r="R2468" s="5"/>
      <c r="S2468" s="5"/>
      <c r="T2468" s="5"/>
      <c r="U2468" s="5"/>
      <c r="V2468" s="5"/>
      <c r="W2468" s="5" t="s">
        <v>10411</v>
      </c>
      <c r="X2468" s="5" t="s">
        <v>10412</v>
      </c>
      <c r="Y2468" s="5" t="s">
        <v>10412</v>
      </c>
      <c r="Z2468" s="5" t="s">
        <v>10411</v>
      </c>
      <c r="AA2468" s="5">
        <v>49.8</v>
      </c>
      <c r="AB2468" s="5">
        <v>0</v>
      </c>
      <c r="AC2468" s="5"/>
      <c r="AD2468" s="5"/>
    </row>
    <row r="2469" spans="1:30" ht="16.95" customHeight="1" x14ac:dyDescent="0.3">
      <c r="A2469" s="3">
        <v>46082</v>
      </c>
      <c r="B2469" s="4">
        <v>46084</v>
      </c>
      <c r="C2469" s="5" t="s">
        <v>324</v>
      </c>
      <c r="D2469" s="5" t="s">
        <v>6706</v>
      </c>
      <c r="E2469" s="5" t="s">
        <v>73</v>
      </c>
      <c r="F2469" s="5"/>
      <c r="G2469" s="5" t="s">
        <v>10413</v>
      </c>
      <c r="H2469" s="5" t="s">
        <v>10414</v>
      </c>
      <c r="I2469" s="5" t="s">
        <v>100</v>
      </c>
      <c r="J2469" s="5">
        <v>14</v>
      </c>
      <c r="K2469" s="5">
        <v>92.4</v>
      </c>
      <c r="L2469" s="5">
        <v>6.6</v>
      </c>
      <c r="M2469" s="18">
        <v>6.6</v>
      </c>
      <c r="N2469" s="5" t="s">
        <v>91</v>
      </c>
      <c r="O2469" s="5"/>
      <c r="P2469" s="5"/>
      <c r="Q2469" s="5"/>
      <c r="R2469" s="5"/>
      <c r="S2469" s="5"/>
      <c r="T2469" s="5"/>
      <c r="U2469" s="5"/>
      <c r="V2469" s="5"/>
      <c r="W2469" s="5" t="s">
        <v>10415</v>
      </c>
      <c r="X2469" s="5" t="s">
        <v>10416</v>
      </c>
      <c r="Y2469" s="5" t="s">
        <v>10416</v>
      </c>
      <c r="Z2469" s="5" t="s">
        <v>10415</v>
      </c>
      <c r="AA2469" s="5">
        <v>92.4</v>
      </c>
      <c r="AB2469" s="5">
        <v>0</v>
      </c>
      <c r="AC2469" s="5"/>
      <c r="AD2469" s="5"/>
    </row>
    <row r="2470" spans="1:30" ht="16.95" customHeight="1" x14ac:dyDescent="0.3">
      <c r="A2470" s="3">
        <v>46082</v>
      </c>
      <c r="B2470" s="4">
        <v>46084</v>
      </c>
      <c r="C2470" s="5" t="s">
        <v>6464</v>
      </c>
      <c r="D2470" s="5" t="s">
        <v>6464</v>
      </c>
      <c r="E2470" s="5" t="s">
        <v>73</v>
      </c>
      <c r="F2470" s="5"/>
      <c r="G2470" s="5" t="s">
        <v>10364</v>
      </c>
      <c r="H2470" s="5" t="s">
        <v>10417</v>
      </c>
      <c r="I2470" s="5" t="s">
        <v>100</v>
      </c>
      <c r="J2470" s="5">
        <v>12</v>
      </c>
      <c r="K2470" s="5">
        <v>80.900000000000006</v>
      </c>
      <c r="L2470" s="5">
        <v>6.6</v>
      </c>
      <c r="M2470" s="18">
        <v>6.7416666666666698</v>
      </c>
      <c r="N2470" s="5" t="s">
        <v>91</v>
      </c>
      <c r="O2470" s="5"/>
      <c r="P2470" s="5"/>
      <c r="Q2470" s="5"/>
      <c r="R2470" s="5"/>
      <c r="S2470" s="5"/>
      <c r="T2470" s="5"/>
      <c r="U2470" s="5"/>
      <c r="V2470" s="5"/>
      <c r="W2470" s="5" t="s">
        <v>10418</v>
      </c>
      <c r="X2470" s="5" t="s">
        <v>10419</v>
      </c>
      <c r="Y2470" s="5" t="s">
        <v>10419</v>
      </c>
      <c r="Z2470" s="5" t="s">
        <v>10418</v>
      </c>
      <c r="AA2470" s="5">
        <v>79.2</v>
      </c>
      <c r="AB2470" s="5">
        <v>1.7000000000000199</v>
      </c>
      <c r="AC2470" s="5"/>
      <c r="AD2470" s="5"/>
    </row>
    <row r="2471" spans="1:30" ht="16.95" customHeight="1" x14ac:dyDescent="0.3">
      <c r="A2471" s="3">
        <v>46082</v>
      </c>
      <c r="B2471" s="4">
        <v>46084</v>
      </c>
      <c r="C2471" s="5" t="s">
        <v>6464</v>
      </c>
      <c r="D2471" s="5" t="s">
        <v>6464</v>
      </c>
      <c r="E2471" s="5" t="s">
        <v>73</v>
      </c>
      <c r="F2471" s="5"/>
      <c r="G2471" s="5" t="s">
        <v>10364</v>
      </c>
      <c r="H2471" s="5" t="s">
        <v>10420</v>
      </c>
      <c r="I2471" s="5" t="s">
        <v>100</v>
      </c>
      <c r="J2471" s="5">
        <v>12</v>
      </c>
      <c r="K2471" s="5">
        <v>105.6</v>
      </c>
      <c r="L2471" s="5">
        <v>6.6</v>
      </c>
      <c r="M2471" s="18">
        <v>8.8000000000000007</v>
      </c>
      <c r="N2471" s="5" t="s">
        <v>91</v>
      </c>
      <c r="O2471" s="5"/>
      <c r="P2471" s="5"/>
      <c r="Q2471" s="5"/>
      <c r="R2471" s="5"/>
      <c r="S2471" s="5"/>
      <c r="T2471" s="5"/>
      <c r="U2471" s="5"/>
      <c r="V2471" s="5"/>
      <c r="W2471" s="5" t="s">
        <v>10421</v>
      </c>
      <c r="X2471" s="5" t="s">
        <v>10422</v>
      </c>
      <c r="Y2471" s="5" t="s">
        <v>10422</v>
      </c>
      <c r="Z2471" s="5" t="s">
        <v>10421</v>
      </c>
      <c r="AA2471" s="5">
        <v>79.2</v>
      </c>
      <c r="AB2471" s="5">
        <v>26.4</v>
      </c>
      <c r="AC2471" s="5"/>
      <c r="AD2471" s="5"/>
    </row>
    <row r="2472" spans="1:30" ht="16.95" customHeight="1" x14ac:dyDescent="0.3">
      <c r="A2472" s="3">
        <v>46082</v>
      </c>
      <c r="B2472" s="4">
        <v>46084</v>
      </c>
      <c r="C2472" s="5" t="s">
        <v>6464</v>
      </c>
      <c r="D2472" s="5" t="s">
        <v>6464</v>
      </c>
      <c r="E2472" s="5" t="s">
        <v>73</v>
      </c>
      <c r="F2472" s="5"/>
      <c r="G2472" s="5" t="s">
        <v>10364</v>
      </c>
      <c r="H2472" s="5" t="s">
        <v>10423</v>
      </c>
      <c r="I2472" s="5" t="s">
        <v>100</v>
      </c>
      <c r="J2472" s="5">
        <v>12</v>
      </c>
      <c r="K2472" s="5">
        <v>105.6</v>
      </c>
      <c r="L2472" s="5">
        <v>6.6</v>
      </c>
      <c r="M2472" s="18">
        <v>8.8000000000000007</v>
      </c>
      <c r="N2472" s="5" t="s">
        <v>91</v>
      </c>
      <c r="O2472" s="5"/>
      <c r="P2472" s="5"/>
      <c r="Q2472" s="5"/>
      <c r="R2472" s="5"/>
      <c r="S2472" s="5"/>
      <c r="T2472" s="5"/>
      <c r="U2472" s="5"/>
      <c r="V2472" s="5"/>
      <c r="W2472" s="5" t="s">
        <v>10424</v>
      </c>
      <c r="X2472" s="5" t="s">
        <v>10425</v>
      </c>
      <c r="Y2472" s="5" t="s">
        <v>10425</v>
      </c>
      <c r="Z2472" s="5" t="s">
        <v>10424</v>
      </c>
      <c r="AA2472" s="5">
        <v>79.2</v>
      </c>
      <c r="AB2472" s="5">
        <v>26.4</v>
      </c>
      <c r="AC2472" s="5"/>
      <c r="AD2472" s="5"/>
    </row>
    <row r="2473" spans="1:30" ht="16.95" customHeight="1" x14ac:dyDescent="0.3">
      <c r="A2473" s="3">
        <v>46082</v>
      </c>
      <c r="B2473" s="4">
        <v>46084</v>
      </c>
      <c r="C2473" s="5" t="s">
        <v>7355</v>
      </c>
      <c r="D2473" s="5" t="s">
        <v>72</v>
      </c>
      <c r="E2473" s="5" t="s">
        <v>73</v>
      </c>
      <c r="F2473" s="5"/>
      <c r="G2473" s="5" t="s">
        <v>10371</v>
      </c>
      <c r="H2473" s="5" t="s">
        <v>10426</v>
      </c>
      <c r="I2473" s="5" t="s">
        <v>185</v>
      </c>
      <c r="J2473" s="5">
        <v>8</v>
      </c>
      <c r="K2473" s="5">
        <v>71.2</v>
      </c>
      <c r="L2473" s="5">
        <v>8.9</v>
      </c>
      <c r="M2473" s="18">
        <v>8.9</v>
      </c>
      <c r="N2473" s="5" t="s">
        <v>91</v>
      </c>
      <c r="O2473" s="5"/>
      <c r="P2473" s="5"/>
      <c r="Q2473" s="5"/>
      <c r="R2473" s="5"/>
      <c r="S2473" s="5"/>
      <c r="T2473" s="5"/>
      <c r="U2473" s="5"/>
      <c r="V2473" s="5"/>
      <c r="W2473" s="5" t="s">
        <v>10427</v>
      </c>
      <c r="X2473" s="5" t="s">
        <v>10428</v>
      </c>
      <c r="Y2473" s="5" t="s">
        <v>10428</v>
      </c>
      <c r="Z2473" s="5" t="s">
        <v>10427</v>
      </c>
      <c r="AA2473" s="5">
        <v>71.2</v>
      </c>
      <c r="AB2473" s="5">
        <v>0</v>
      </c>
      <c r="AC2473" s="5"/>
      <c r="AD2473" s="5"/>
    </row>
    <row r="2474" spans="1:30" ht="16.95" customHeight="1" x14ac:dyDescent="0.3">
      <c r="A2474" s="3">
        <v>46082</v>
      </c>
      <c r="B2474" s="4">
        <v>46084</v>
      </c>
      <c r="C2474" s="5" t="s">
        <v>7355</v>
      </c>
      <c r="D2474" s="5" t="s">
        <v>72</v>
      </c>
      <c r="E2474" s="5" t="s">
        <v>73</v>
      </c>
      <c r="F2474" s="5"/>
      <c r="G2474" s="5" t="s">
        <v>10371</v>
      </c>
      <c r="H2474" s="5" t="s">
        <v>10429</v>
      </c>
      <c r="I2474" s="5" t="s">
        <v>107</v>
      </c>
      <c r="J2474" s="5">
        <v>10</v>
      </c>
      <c r="K2474" s="5">
        <v>109</v>
      </c>
      <c r="L2474" s="5">
        <v>8.9</v>
      </c>
      <c r="M2474" s="18">
        <v>10.9</v>
      </c>
      <c r="N2474" s="5" t="s">
        <v>91</v>
      </c>
      <c r="O2474" s="5"/>
      <c r="P2474" s="5"/>
      <c r="Q2474" s="5"/>
      <c r="R2474" s="5"/>
      <c r="S2474" s="5"/>
      <c r="T2474" s="5"/>
      <c r="U2474" s="5"/>
      <c r="V2474" s="5"/>
      <c r="W2474" s="5" t="s">
        <v>10430</v>
      </c>
      <c r="X2474" s="5" t="s">
        <v>10431</v>
      </c>
      <c r="Y2474" s="5" t="s">
        <v>10431</v>
      </c>
      <c r="Z2474" s="5" t="s">
        <v>10430</v>
      </c>
      <c r="AA2474" s="5">
        <v>89</v>
      </c>
      <c r="AB2474" s="5">
        <v>20</v>
      </c>
      <c r="AC2474" s="5"/>
      <c r="AD2474" s="5"/>
    </row>
    <row r="2475" spans="1:30" ht="16.95" customHeight="1" x14ac:dyDescent="0.3">
      <c r="A2475" s="3">
        <v>46082</v>
      </c>
      <c r="B2475" s="4">
        <v>46084</v>
      </c>
      <c r="C2475" s="5" t="s">
        <v>7355</v>
      </c>
      <c r="D2475" s="5" t="s">
        <v>72</v>
      </c>
      <c r="E2475" s="5" t="s">
        <v>73</v>
      </c>
      <c r="F2475" s="5"/>
      <c r="G2475" s="5" t="s">
        <v>10371</v>
      </c>
      <c r="H2475" s="5" t="s">
        <v>10432</v>
      </c>
      <c r="I2475" s="5" t="s">
        <v>185</v>
      </c>
      <c r="J2475" s="5">
        <v>10</v>
      </c>
      <c r="K2475" s="5">
        <v>89</v>
      </c>
      <c r="L2475" s="5">
        <v>8.9</v>
      </c>
      <c r="M2475" s="18">
        <v>8.9</v>
      </c>
      <c r="N2475" s="5" t="s">
        <v>91</v>
      </c>
      <c r="O2475" s="5"/>
      <c r="P2475" s="5"/>
      <c r="Q2475" s="5"/>
      <c r="R2475" s="5"/>
      <c r="S2475" s="5"/>
      <c r="T2475" s="5"/>
      <c r="U2475" s="5"/>
      <c r="V2475" s="5"/>
      <c r="W2475" s="5" t="s">
        <v>10433</v>
      </c>
      <c r="X2475" s="5" t="s">
        <v>10311</v>
      </c>
      <c r="Y2475" s="5" t="s">
        <v>10311</v>
      </c>
      <c r="Z2475" s="5" t="s">
        <v>10433</v>
      </c>
      <c r="AA2475" s="5">
        <v>89</v>
      </c>
      <c r="AB2475" s="5">
        <v>0</v>
      </c>
      <c r="AC2475" s="5"/>
      <c r="AD2475" s="5"/>
    </row>
    <row r="2476" spans="1:30" ht="16.95" customHeight="1" x14ac:dyDescent="0.3">
      <c r="A2476" s="3">
        <v>46082</v>
      </c>
      <c r="B2476" s="4">
        <v>46084</v>
      </c>
      <c r="C2476" s="5" t="s">
        <v>7355</v>
      </c>
      <c r="D2476" s="5" t="s">
        <v>72</v>
      </c>
      <c r="E2476" s="5" t="s">
        <v>73</v>
      </c>
      <c r="F2476" s="5"/>
      <c r="G2476" s="5" t="s">
        <v>10371</v>
      </c>
      <c r="H2476" s="5" t="s">
        <v>10434</v>
      </c>
      <c r="I2476" s="5" t="s">
        <v>107</v>
      </c>
      <c r="J2476" s="5">
        <v>8</v>
      </c>
      <c r="K2476" s="5">
        <v>87.8</v>
      </c>
      <c r="L2476" s="5">
        <v>8.9</v>
      </c>
      <c r="M2476" s="18">
        <v>10.975</v>
      </c>
      <c r="N2476" s="5" t="s">
        <v>91</v>
      </c>
      <c r="O2476" s="5"/>
      <c r="P2476" s="5"/>
      <c r="Q2476" s="5"/>
      <c r="R2476" s="5"/>
      <c r="S2476" s="5"/>
      <c r="T2476" s="5"/>
      <c r="U2476" s="5"/>
      <c r="V2476" s="5"/>
      <c r="W2476" s="5" t="s">
        <v>10435</v>
      </c>
      <c r="X2476" s="5" t="s">
        <v>10436</v>
      </c>
      <c r="Y2476" s="5" t="s">
        <v>10436</v>
      </c>
      <c r="Z2476" s="5" t="s">
        <v>10435</v>
      </c>
      <c r="AA2476" s="5">
        <v>71.2</v>
      </c>
      <c r="AB2476" s="5">
        <v>16.600000000000001</v>
      </c>
      <c r="AC2476" s="5"/>
      <c r="AD2476" s="5"/>
    </row>
    <row r="2477" spans="1:30" ht="16.95" customHeight="1" x14ac:dyDescent="0.3">
      <c r="A2477" s="3">
        <v>46082</v>
      </c>
      <c r="B2477" s="4">
        <v>46084</v>
      </c>
      <c r="C2477" s="5" t="s">
        <v>7355</v>
      </c>
      <c r="D2477" s="5" t="s">
        <v>72</v>
      </c>
      <c r="E2477" s="5" t="s">
        <v>73</v>
      </c>
      <c r="F2477" s="5"/>
      <c r="G2477" s="5" t="s">
        <v>10371</v>
      </c>
      <c r="H2477" s="5" t="s">
        <v>10437</v>
      </c>
      <c r="I2477" s="5" t="s">
        <v>107</v>
      </c>
      <c r="J2477" s="5">
        <v>12</v>
      </c>
      <c r="K2477" s="5">
        <v>130.80000000000001</v>
      </c>
      <c r="L2477" s="5">
        <v>8.9</v>
      </c>
      <c r="M2477" s="18">
        <v>10.9</v>
      </c>
      <c r="N2477" s="5" t="s">
        <v>91</v>
      </c>
      <c r="O2477" s="5"/>
      <c r="P2477" s="5"/>
      <c r="Q2477" s="5"/>
      <c r="R2477" s="5"/>
      <c r="S2477" s="5"/>
      <c r="T2477" s="5"/>
      <c r="U2477" s="5"/>
      <c r="V2477" s="5"/>
      <c r="W2477" s="5" t="s">
        <v>10438</v>
      </c>
      <c r="X2477" s="5" t="s">
        <v>10439</v>
      </c>
      <c r="Y2477" s="5" t="s">
        <v>10439</v>
      </c>
      <c r="Z2477" s="5" t="s">
        <v>10438</v>
      </c>
      <c r="AA2477" s="5">
        <v>106.8</v>
      </c>
      <c r="AB2477" s="5">
        <v>24</v>
      </c>
      <c r="AC2477" s="5"/>
      <c r="AD2477" s="5"/>
    </row>
    <row r="2478" spans="1:30" ht="16.95" customHeight="1" x14ac:dyDescent="0.3">
      <c r="A2478" s="3">
        <v>46082</v>
      </c>
      <c r="B2478" s="4">
        <v>46084</v>
      </c>
      <c r="C2478" s="5" t="s">
        <v>7355</v>
      </c>
      <c r="D2478" s="5" t="s">
        <v>72</v>
      </c>
      <c r="E2478" s="5" t="s">
        <v>73</v>
      </c>
      <c r="F2478" s="5"/>
      <c r="G2478" s="5" t="s">
        <v>10371</v>
      </c>
      <c r="H2478" s="5" t="s">
        <v>10440</v>
      </c>
      <c r="I2478" s="5" t="s">
        <v>185</v>
      </c>
      <c r="J2478" s="5">
        <v>12</v>
      </c>
      <c r="K2478" s="5">
        <v>110.8</v>
      </c>
      <c r="L2478" s="5">
        <v>8.9</v>
      </c>
      <c r="M2478" s="18">
        <v>9.2333333333333307</v>
      </c>
      <c r="N2478" s="5" t="s">
        <v>91</v>
      </c>
      <c r="O2478" s="5"/>
      <c r="P2478" s="5"/>
      <c r="Q2478" s="5"/>
      <c r="R2478" s="5"/>
      <c r="S2478" s="5"/>
      <c r="T2478" s="5"/>
      <c r="U2478" s="5"/>
      <c r="V2478" s="5"/>
      <c r="W2478" s="5" t="s">
        <v>10441</v>
      </c>
      <c r="X2478" s="5" t="s">
        <v>10442</v>
      </c>
      <c r="Y2478" s="5" t="s">
        <v>10442</v>
      </c>
      <c r="Z2478" s="5" t="s">
        <v>10441</v>
      </c>
      <c r="AA2478" s="5">
        <v>106.8</v>
      </c>
      <c r="AB2478" s="5">
        <v>3.9999999999999898</v>
      </c>
      <c r="AC2478" s="5"/>
      <c r="AD2478" s="5"/>
    </row>
    <row r="2479" spans="1:30" ht="16.95" customHeight="1" x14ac:dyDescent="0.3">
      <c r="A2479" s="3">
        <v>46082</v>
      </c>
      <c r="B2479" s="4">
        <v>46084</v>
      </c>
      <c r="C2479" s="5" t="s">
        <v>7355</v>
      </c>
      <c r="D2479" s="5" t="s">
        <v>72</v>
      </c>
      <c r="E2479" s="5" t="s">
        <v>73</v>
      </c>
      <c r="F2479" s="5"/>
      <c r="G2479" s="5" t="s">
        <v>10371</v>
      </c>
      <c r="H2479" s="5" t="s">
        <v>10443</v>
      </c>
      <c r="I2479" s="5" t="s">
        <v>185</v>
      </c>
      <c r="J2479" s="5">
        <v>8</v>
      </c>
      <c r="K2479" s="5">
        <v>77.599999999999994</v>
      </c>
      <c r="L2479" s="5">
        <v>8.9</v>
      </c>
      <c r="M2479" s="18">
        <v>9.6999999999999993</v>
      </c>
      <c r="N2479" s="5" t="s">
        <v>91</v>
      </c>
      <c r="O2479" s="5"/>
      <c r="P2479" s="5"/>
      <c r="Q2479" s="5"/>
      <c r="R2479" s="5"/>
      <c r="S2479" s="5"/>
      <c r="T2479" s="5"/>
      <c r="U2479" s="5"/>
      <c r="V2479" s="5"/>
      <c r="W2479" s="5" t="s">
        <v>10444</v>
      </c>
      <c r="X2479" s="5" t="s">
        <v>10445</v>
      </c>
      <c r="Y2479" s="5" t="s">
        <v>10445</v>
      </c>
      <c r="Z2479" s="5" t="s">
        <v>10444</v>
      </c>
      <c r="AA2479" s="5">
        <v>71.2</v>
      </c>
      <c r="AB2479" s="5">
        <v>6.3999999999999897</v>
      </c>
      <c r="AC2479" s="5"/>
      <c r="AD2479" s="5"/>
    </row>
    <row r="2480" spans="1:30" ht="16.95" customHeight="1" x14ac:dyDescent="0.3">
      <c r="A2480" s="3">
        <v>46082</v>
      </c>
      <c r="B2480" s="4">
        <v>46084</v>
      </c>
      <c r="C2480" s="5" t="s">
        <v>470</v>
      </c>
      <c r="D2480" s="5" t="s">
        <v>1806</v>
      </c>
      <c r="E2480" s="5" t="s">
        <v>73</v>
      </c>
      <c r="F2480" s="5"/>
      <c r="G2480" s="5" t="s">
        <v>10308</v>
      </c>
      <c r="H2480" s="5" t="s">
        <v>10446</v>
      </c>
      <c r="I2480" s="5" t="s">
        <v>82</v>
      </c>
      <c r="J2480" s="5">
        <v>6</v>
      </c>
      <c r="K2480" s="5">
        <v>65.8</v>
      </c>
      <c r="L2480" s="5">
        <v>10.9</v>
      </c>
      <c r="M2480" s="18">
        <v>10.966666666666701</v>
      </c>
      <c r="N2480" s="5" t="s">
        <v>91</v>
      </c>
      <c r="O2480" s="5"/>
      <c r="P2480" s="5"/>
      <c r="Q2480" s="5"/>
      <c r="R2480" s="5"/>
      <c r="S2480" s="5"/>
      <c r="T2480" s="5"/>
      <c r="U2480" s="5"/>
      <c r="V2480" s="5"/>
      <c r="W2480" s="5" t="s">
        <v>10447</v>
      </c>
      <c r="X2480" s="5" t="s">
        <v>10448</v>
      </c>
      <c r="Y2480" s="5" t="s">
        <v>10448</v>
      </c>
      <c r="Z2480" s="5" t="s">
        <v>10447</v>
      </c>
      <c r="AA2480" s="5">
        <v>65.400000000000006</v>
      </c>
      <c r="AB2480" s="5">
        <v>0.39999999999999097</v>
      </c>
      <c r="AC2480" s="5"/>
      <c r="AD2480" s="5"/>
    </row>
    <row r="2481" spans="1:30" ht="16.95" customHeight="1" x14ac:dyDescent="0.3">
      <c r="A2481" s="3">
        <v>46082</v>
      </c>
      <c r="B2481" s="4">
        <v>46084</v>
      </c>
      <c r="C2481" s="5" t="s">
        <v>470</v>
      </c>
      <c r="D2481" s="5" t="s">
        <v>1806</v>
      </c>
      <c r="E2481" s="5" t="s">
        <v>73</v>
      </c>
      <c r="F2481" s="5"/>
      <c r="G2481" s="5" t="s">
        <v>10308</v>
      </c>
      <c r="H2481" s="5" t="s">
        <v>10449</v>
      </c>
      <c r="I2481" s="5" t="s">
        <v>76</v>
      </c>
      <c r="J2481" s="5">
        <v>9</v>
      </c>
      <c r="K2481" s="5">
        <v>98.8</v>
      </c>
      <c r="L2481" s="5">
        <v>10.9</v>
      </c>
      <c r="M2481" s="18">
        <v>10.977777777777799</v>
      </c>
      <c r="N2481" s="5" t="s">
        <v>91</v>
      </c>
      <c r="O2481" s="5"/>
      <c r="P2481" s="5"/>
      <c r="Q2481" s="5"/>
      <c r="R2481" s="5"/>
      <c r="S2481" s="5"/>
      <c r="T2481" s="5"/>
      <c r="U2481" s="5"/>
      <c r="V2481" s="5"/>
      <c r="W2481" s="5" t="s">
        <v>10450</v>
      </c>
      <c r="X2481" s="5" t="s">
        <v>10451</v>
      </c>
      <c r="Y2481" s="5" t="s">
        <v>10451</v>
      </c>
      <c r="Z2481" s="5" t="s">
        <v>10450</v>
      </c>
      <c r="AA2481" s="5">
        <v>98.1</v>
      </c>
      <c r="AB2481" s="5">
        <v>0.69999999999998896</v>
      </c>
      <c r="AC2481" s="5"/>
      <c r="AD2481" s="5"/>
    </row>
    <row r="2482" spans="1:30" ht="16.95" customHeight="1" x14ac:dyDescent="0.3">
      <c r="A2482" s="3">
        <v>46082</v>
      </c>
      <c r="B2482" s="4">
        <v>46084</v>
      </c>
      <c r="C2482" s="5" t="s">
        <v>470</v>
      </c>
      <c r="D2482" s="5" t="s">
        <v>1806</v>
      </c>
      <c r="E2482" s="5" t="s">
        <v>73</v>
      </c>
      <c r="F2482" s="5"/>
      <c r="G2482" s="5" t="s">
        <v>10308</v>
      </c>
      <c r="H2482" s="5" t="s">
        <v>10452</v>
      </c>
      <c r="I2482" s="5" t="s">
        <v>76</v>
      </c>
      <c r="J2482" s="5">
        <v>6</v>
      </c>
      <c r="K2482" s="5">
        <v>65.8</v>
      </c>
      <c r="L2482" s="5">
        <v>10.9</v>
      </c>
      <c r="M2482" s="18">
        <v>10.966666666666701</v>
      </c>
      <c r="N2482" s="5" t="s">
        <v>91</v>
      </c>
      <c r="O2482" s="5"/>
      <c r="P2482" s="5"/>
      <c r="Q2482" s="5"/>
      <c r="R2482" s="5"/>
      <c r="S2482" s="5"/>
      <c r="T2482" s="5"/>
      <c r="U2482" s="5"/>
      <c r="V2482" s="5"/>
      <c r="W2482" s="5" t="s">
        <v>10453</v>
      </c>
      <c r="X2482" s="5" t="s">
        <v>10454</v>
      </c>
      <c r="Y2482" s="5" t="s">
        <v>10454</v>
      </c>
      <c r="Z2482" s="5" t="s">
        <v>10453</v>
      </c>
      <c r="AA2482" s="5">
        <v>65.400000000000006</v>
      </c>
      <c r="AB2482" s="5">
        <v>0.39999999999999097</v>
      </c>
      <c r="AC2482" s="5"/>
      <c r="AD2482" s="5"/>
    </row>
    <row r="2483" spans="1:30" ht="16.95" customHeight="1" x14ac:dyDescent="0.3">
      <c r="A2483" s="3">
        <v>46082</v>
      </c>
      <c r="B2483" s="4">
        <v>46084</v>
      </c>
      <c r="C2483" s="5" t="s">
        <v>470</v>
      </c>
      <c r="D2483" s="5" t="s">
        <v>1806</v>
      </c>
      <c r="E2483" s="5" t="s">
        <v>73</v>
      </c>
      <c r="F2483" s="5"/>
      <c r="G2483" s="5" t="s">
        <v>10308</v>
      </c>
      <c r="H2483" s="5" t="s">
        <v>10455</v>
      </c>
      <c r="I2483" s="5" t="s">
        <v>100</v>
      </c>
      <c r="J2483" s="5">
        <v>12</v>
      </c>
      <c r="K2483" s="5">
        <v>79.8</v>
      </c>
      <c r="L2483" s="5">
        <v>6.6</v>
      </c>
      <c r="M2483" s="18">
        <v>6.65</v>
      </c>
      <c r="N2483" s="5" t="s">
        <v>91</v>
      </c>
      <c r="O2483" s="5"/>
      <c r="P2483" s="5"/>
      <c r="Q2483" s="5"/>
      <c r="R2483" s="5"/>
      <c r="S2483" s="5"/>
      <c r="T2483" s="5"/>
      <c r="U2483" s="5"/>
      <c r="V2483" s="5"/>
      <c r="W2483" s="5" t="s">
        <v>10456</v>
      </c>
      <c r="X2483" s="5" t="s">
        <v>10457</v>
      </c>
      <c r="Y2483" s="5" t="s">
        <v>10457</v>
      </c>
      <c r="Z2483" s="5" t="s">
        <v>10456</v>
      </c>
      <c r="AA2483" s="5">
        <v>79.2</v>
      </c>
      <c r="AB2483" s="5">
        <v>0.60000000000000897</v>
      </c>
      <c r="AC2483" s="5"/>
      <c r="AD2483" s="5"/>
    </row>
    <row r="2484" spans="1:30" ht="16.95" customHeight="1" x14ac:dyDescent="0.3">
      <c r="A2484" s="3">
        <v>46082</v>
      </c>
      <c r="B2484" s="4">
        <v>46084</v>
      </c>
      <c r="C2484" s="5" t="s">
        <v>470</v>
      </c>
      <c r="D2484" s="5" t="s">
        <v>1806</v>
      </c>
      <c r="E2484" s="5" t="s">
        <v>73</v>
      </c>
      <c r="F2484" s="5"/>
      <c r="G2484" s="5" t="s">
        <v>10308</v>
      </c>
      <c r="H2484" s="5" t="s">
        <v>10458</v>
      </c>
      <c r="I2484" s="5" t="s">
        <v>100</v>
      </c>
      <c r="J2484" s="5">
        <v>12</v>
      </c>
      <c r="K2484" s="5">
        <v>79.8</v>
      </c>
      <c r="L2484" s="5">
        <v>6.6</v>
      </c>
      <c r="M2484" s="18">
        <v>6.65</v>
      </c>
      <c r="N2484" s="5" t="s">
        <v>91</v>
      </c>
      <c r="O2484" s="5"/>
      <c r="P2484" s="5"/>
      <c r="Q2484" s="5"/>
      <c r="R2484" s="5"/>
      <c r="S2484" s="5"/>
      <c r="T2484" s="5"/>
      <c r="U2484" s="5"/>
      <c r="V2484" s="5"/>
      <c r="W2484" s="5" t="s">
        <v>10459</v>
      </c>
      <c r="X2484" s="5" t="s">
        <v>10460</v>
      </c>
      <c r="Y2484" s="5" t="s">
        <v>10460</v>
      </c>
      <c r="Z2484" s="5" t="s">
        <v>10459</v>
      </c>
      <c r="AA2484" s="5">
        <v>79.2</v>
      </c>
      <c r="AB2484" s="5">
        <v>0.60000000000000897</v>
      </c>
      <c r="AC2484" s="5"/>
      <c r="AD2484" s="5"/>
    </row>
    <row r="2485" spans="1:30" ht="16.95" customHeight="1" x14ac:dyDescent="0.3">
      <c r="A2485" s="3">
        <v>46082</v>
      </c>
      <c r="B2485" s="4">
        <v>46084</v>
      </c>
      <c r="C2485" s="5" t="s">
        <v>470</v>
      </c>
      <c r="D2485" s="5" t="s">
        <v>1806</v>
      </c>
      <c r="E2485" s="5" t="s">
        <v>73</v>
      </c>
      <c r="F2485" s="5"/>
      <c r="G2485" s="5" t="s">
        <v>10308</v>
      </c>
      <c r="H2485" s="5" t="s">
        <v>10461</v>
      </c>
      <c r="I2485" s="5" t="s">
        <v>185</v>
      </c>
      <c r="J2485" s="5">
        <v>12</v>
      </c>
      <c r="K2485" s="5">
        <v>106.8</v>
      </c>
      <c r="L2485" s="5">
        <v>8.9</v>
      </c>
      <c r="M2485" s="18">
        <v>8.9</v>
      </c>
      <c r="N2485" s="5" t="s">
        <v>91</v>
      </c>
      <c r="O2485" s="5"/>
      <c r="P2485" s="5"/>
      <c r="Q2485" s="5"/>
      <c r="R2485" s="5"/>
      <c r="S2485" s="5"/>
      <c r="T2485" s="5"/>
      <c r="U2485" s="5"/>
      <c r="V2485" s="5"/>
      <c r="W2485" s="5" t="s">
        <v>10462</v>
      </c>
      <c r="X2485" s="5" t="s">
        <v>10442</v>
      </c>
      <c r="Y2485" s="5" t="s">
        <v>10442</v>
      </c>
      <c r="Z2485" s="5" t="s">
        <v>10462</v>
      </c>
      <c r="AA2485" s="5">
        <v>106.8</v>
      </c>
      <c r="AB2485" s="5">
        <v>0</v>
      </c>
      <c r="AC2485" s="5"/>
      <c r="AD2485" s="5"/>
    </row>
    <row r="2486" spans="1:30" ht="16.95" customHeight="1" x14ac:dyDescent="0.3">
      <c r="A2486" s="3">
        <v>46082</v>
      </c>
      <c r="B2486" s="4">
        <v>46084</v>
      </c>
      <c r="C2486" s="5" t="s">
        <v>470</v>
      </c>
      <c r="D2486" s="5" t="s">
        <v>1806</v>
      </c>
      <c r="E2486" s="5" t="s">
        <v>73</v>
      </c>
      <c r="F2486" s="5"/>
      <c r="G2486" s="5" t="s">
        <v>10308</v>
      </c>
      <c r="H2486" s="5" t="s">
        <v>10463</v>
      </c>
      <c r="I2486" s="5" t="s">
        <v>107</v>
      </c>
      <c r="J2486" s="5">
        <v>12</v>
      </c>
      <c r="K2486" s="5">
        <v>130.80000000000001</v>
      </c>
      <c r="L2486" s="5">
        <v>8.9</v>
      </c>
      <c r="M2486" s="18">
        <v>10.9</v>
      </c>
      <c r="N2486" s="5" t="s">
        <v>91</v>
      </c>
      <c r="O2486" s="5"/>
      <c r="P2486" s="5"/>
      <c r="Q2486" s="5"/>
      <c r="R2486" s="5"/>
      <c r="S2486" s="5"/>
      <c r="T2486" s="5"/>
      <c r="U2486" s="5"/>
      <c r="V2486" s="5"/>
      <c r="W2486" s="5" t="s">
        <v>10464</v>
      </c>
      <c r="X2486" s="5" t="s">
        <v>10439</v>
      </c>
      <c r="Y2486" s="5" t="s">
        <v>10439</v>
      </c>
      <c r="Z2486" s="5" t="s">
        <v>10464</v>
      </c>
      <c r="AA2486" s="5">
        <v>106.8</v>
      </c>
      <c r="AB2486" s="5">
        <v>24</v>
      </c>
      <c r="AC2486" s="5"/>
      <c r="AD2486" s="5"/>
    </row>
    <row r="2487" spans="1:30" ht="16.95" customHeight="1" x14ac:dyDescent="0.3">
      <c r="A2487" s="3">
        <v>46082</v>
      </c>
      <c r="B2487" s="4">
        <v>46084</v>
      </c>
      <c r="C2487" s="5" t="s">
        <v>470</v>
      </c>
      <c r="D2487" s="5" t="s">
        <v>1806</v>
      </c>
      <c r="E2487" s="5" t="s">
        <v>73</v>
      </c>
      <c r="F2487" s="5"/>
      <c r="G2487" s="5" t="s">
        <v>10308</v>
      </c>
      <c r="H2487" s="5" t="s">
        <v>10465</v>
      </c>
      <c r="I2487" s="5" t="s">
        <v>185</v>
      </c>
      <c r="J2487" s="5">
        <v>8</v>
      </c>
      <c r="K2487" s="5">
        <v>71.2</v>
      </c>
      <c r="L2487" s="5">
        <v>8.9</v>
      </c>
      <c r="M2487" s="18">
        <v>8.9</v>
      </c>
      <c r="N2487" s="5" t="s">
        <v>91</v>
      </c>
      <c r="O2487" s="5"/>
      <c r="P2487" s="5"/>
      <c r="Q2487" s="5"/>
      <c r="R2487" s="5"/>
      <c r="S2487" s="5"/>
      <c r="T2487" s="5"/>
      <c r="U2487" s="5"/>
      <c r="V2487" s="5"/>
      <c r="W2487" s="5" t="s">
        <v>10466</v>
      </c>
      <c r="X2487" s="5" t="s">
        <v>10428</v>
      </c>
      <c r="Y2487" s="5" t="s">
        <v>10428</v>
      </c>
      <c r="Z2487" s="5" t="s">
        <v>10466</v>
      </c>
      <c r="AA2487" s="5">
        <v>71.2</v>
      </c>
      <c r="AB2487" s="5">
        <v>0</v>
      </c>
      <c r="AC2487" s="5"/>
      <c r="AD2487" s="5"/>
    </row>
    <row r="2488" spans="1:30" ht="16.95" customHeight="1" x14ac:dyDescent="0.3">
      <c r="A2488" s="3">
        <v>46082</v>
      </c>
      <c r="B2488" s="4">
        <v>46084</v>
      </c>
      <c r="C2488" s="5" t="s">
        <v>470</v>
      </c>
      <c r="D2488" s="5" t="s">
        <v>1806</v>
      </c>
      <c r="E2488" s="5" t="s">
        <v>73</v>
      </c>
      <c r="F2488" s="5"/>
      <c r="G2488" s="5" t="s">
        <v>10308</v>
      </c>
      <c r="H2488" s="5" t="s">
        <v>10467</v>
      </c>
      <c r="I2488" s="5" t="s">
        <v>107</v>
      </c>
      <c r="J2488" s="5">
        <v>12</v>
      </c>
      <c r="K2488" s="5">
        <v>130.80000000000001</v>
      </c>
      <c r="L2488" s="5">
        <v>8.9</v>
      </c>
      <c r="M2488" s="18">
        <v>10.9</v>
      </c>
      <c r="N2488" s="5" t="s">
        <v>91</v>
      </c>
      <c r="O2488" s="5"/>
      <c r="P2488" s="5"/>
      <c r="Q2488" s="5"/>
      <c r="R2488" s="5"/>
      <c r="S2488" s="5"/>
      <c r="T2488" s="5"/>
      <c r="U2488" s="5"/>
      <c r="V2488" s="5"/>
      <c r="W2488" s="5" t="s">
        <v>10468</v>
      </c>
      <c r="X2488" s="5" t="s">
        <v>10469</v>
      </c>
      <c r="Y2488" s="5" t="s">
        <v>10469</v>
      </c>
      <c r="Z2488" s="5" t="s">
        <v>10468</v>
      </c>
      <c r="AA2488" s="5">
        <v>106.8</v>
      </c>
      <c r="AB2488" s="5">
        <v>24</v>
      </c>
      <c r="AC2488" s="5"/>
      <c r="AD2488" s="5"/>
    </row>
    <row r="2489" spans="1:30" ht="16.95" customHeight="1" x14ac:dyDescent="0.3">
      <c r="A2489" s="3">
        <v>46082</v>
      </c>
      <c r="B2489" s="4">
        <v>46084</v>
      </c>
      <c r="C2489" s="5" t="s">
        <v>470</v>
      </c>
      <c r="D2489" s="5" t="s">
        <v>1806</v>
      </c>
      <c r="E2489" s="5" t="s">
        <v>73</v>
      </c>
      <c r="F2489" s="5"/>
      <c r="G2489" s="5" t="s">
        <v>10308</v>
      </c>
      <c r="H2489" s="5" t="s">
        <v>10470</v>
      </c>
      <c r="I2489" s="5" t="s">
        <v>185</v>
      </c>
      <c r="J2489" s="5">
        <v>12</v>
      </c>
      <c r="K2489" s="5">
        <v>106.8</v>
      </c>
      <c r="L2489" s="5">
        <v>8.9</v>
      </c>
      <c r="M2489" s="18">
        <v>8.9</v>
      </c>
      <c r="N2489" s="5" t="s">
        <v>91</v>
      </c>
      <c r="O2489" s="5"/>
      <c r="P2489" s="5"/>
      <c r="Q2489" s="5"/>
      <c r="R2489" s="5"/>
      <c r="S2489" s="5"/>
      <c r="T2489" s="5"/>
      <c r="U2489" s="5"/>
      <c r="V2489" s="5"/>
      <c r="W2489" s="5" t="s">
        <v>10471</v>
      </c>
      <c r="X2489" s="5" t="s">
        <v>10472</v>
      </c>
      <c r="Y2489" s="5" t="s">
        <v>10472</v>
      </c>
      <c r="Z2489" s="5" t="s">
        <v>10471</v>
      </c>
      <c r="AA2489" s="5">
        <v>106.8</v>
      </c>
      <c r="AB2489" s="5">
        <v>0</v>
      </c>
      <c r="AC2489" s="5"/>
      <c r="AD2489" s="5"/>
    </row>
    <row r="2490" spans="1:30" ht="16.95" customHeight="1" x14ac:dyDescent="0.3">
      <c r="A2490" s="3">
        <v>46082</v>
      </c>
      <c r="B2490" s="4">
        <v>46084</v>
      </c>
      <c r="C2490" s="5" t="s">
        <v>470</v>
      </c>
      <c r="D2490" s="5" t="s">
        <v>1806</v>
      </c>
      <c r="E2490" s="5" t="s">
        <v>73</v>
      </c>
      <c r="F2490" s="5"/>
      <c r="G2490" s="5" t="s">
        <v>10308</v>
      </c>
      <c r="H2490" s="5" t="s">
        <v>10473</v>
      </c>
      <c r="I2490" s="5" t="s">
        <v>100</v>
      </c>
      <c r="J2490" s="5">
        <v>18</v>
      </c>
      <c r="K2490" s="5">
        <v>118.8</v>
      </c>
      <c r="L2490" s="5">
        <v>6.6</v>
      </c>
      <c r="M2490" s="18">
        <v>6.6</v>
      </c>
      <c r="N2490" s="5" t="s">
        <v>91</v>
      </c>
      <c r="O2490" s="5"/>
      <c r="P2490" s="5"/>
      <c r="Q2490" s="5"/>
      <c r="R2490" s="5"/>
      <c r="S2490" s="5"/>
      <c r="T2490" s="5"/>
      <c r="U2490" s="5"/>
      <c r="V2490" s="5"/>
      <c r="W2490" s="5" t="s">
        <v>10474</v>
      </c>
      <c r="X2490" s="5" t="s">
        <v>10475</v>
      </c>
      <c r="Y2490" s="5" t="s">
        <v>10475</v>
      </c>
      <c r="Z2490" s="5" t="s">
        <v>10474</v>
      </c>
      <c r="AA2490" s="5">
        <v>118.8</v>
      </c>
      <c r="AB2490" s="5">
        <v>0</v>
      </c>
      <c r="AC2490" s="5"/>
      <c r="AD2490" s="5"/>
    </row>
    <row r="2491" spans="1:30" ht="16.95" customHeight="1" x14ac:dyDescent="0.3">
      <c r="A2491" s="3">
        <v>46082</v>
      </c>
      <c r="B2491" s="4">
        <v>46084</v>
      </c>
      <c r="C2491" s="5" t="s">
        <v>470</v>
      </c>
      <c r="D2491" s="5" t="s">
        <v>1806</v>
      </c>
      <c r="E2491" s="5" t="s">
        <v>73</v>
      </c>
      <c r="F2491" s="5"/>
      <c r="G2491" s="5" t="s">
        <v>10308</v>
      </c>
      <c r="H2491" s="5" t="s">
        <v>10476</v>
      </c>
      <c r="I2491" s="5" t="s">
        <v>100</v>
      </c>
      <c r="J2491" s="5">
        <v>18</v>
      </c>
      <c r="K2491" s="5">
        <v>118.8</v>
      </c>
      <c r="L2491" s="5">
        <v>6.6</v>
      </c>
      <c r="M2491" s="18">
        <v>6.6</v>
      </c>
      <c r="N2491" s="5" t="s">
        <v>91</v>
      </c>
      <c r="O2491" s="5"/>
      <c r="P2491" s="5"/>
      <c r="Q2491" s="5"/>
      <c r="R2491" s="5"/>
      <c r="S2491" s="5"/>
      <c r="T2491" s="5"/>
      <c r="U2491" s="5"/>
      <c r="V2491" s="5"/>
      <c r="W2491" s="5" t="s">
        <v>10477</v>
      </c>
      <c r="X2491" s="5" t="s">
        <v>10478</v>
      </c>
      <c r="Y2491" s="5" t="s">
        <v>10478</v>
      </c>
      <c r="Z2491" s="5" t="s">
        <v>10477</v>
      </c>
      <c r="AA2491" s="5">
        <v>118.8</v>
      </c>
      <c r="AB2491" s="5">
        <v>0</v>
      </c>
      <c r="AC2491" s="5"/>
      <c r="AD2491" s="5"/>
    </row>
    <row r="2492" spans="1:30" ht="16.95" customHeight="1" x14ac:dyDescent="0.3">
      <c r="A2492" s="3">
        <v>46082</v>
      </c>
      <c r="B2492" s="4">
        <v>46084</v>
      </c>
      <c r="C2492" s="5" t="s">
        <v>470</v>
      </c>
      <c r="D2492" s="5" t="s">
        <v>1806</v>
      </c>
      <c r="E2492" s="5" t="s">
        <v>73</v>
      </c>
      <c r="F2492" s="5"/>
      <c r="G2492" s="5" t="s">
        <v>10308</v>
      </c>
      <c r="H2492" s="5" t="s">
        <v>10479</v>
      </c>
      <c r="I2492" s="5" t="s">
        <v>100</v>
      </c>
      <c r="J2492" s="5">
        <v>18</v>
      </c>
      <c r="K2492" s="5">
        <v>118.8</v>
      </c>
      <c r="L2492" s="5">
        <v>6.6</v>
      </c>
      <c r="M2492" s="18">
        <v>6.6</v>
      </c>
      <c r="N2492" s="5" t="s">
        <v>91</v>
      </c>
      <c r="O2492" s="5"/>
      <c r="P2492" s="5"/>
      <c r="Q2492" s="5"/>
      <c r="R2492" s="5"/>
      <c r="S2492" s="5"/>
      <c r="T2492" s="5"/>
      <c r="U2492" s="5"/>
      <c r="V2492" s="5"/>
      <c r="W2492" s="5" t="s">
        <v>10480</v>
      </c>
      <c r="X2492" s="5" t="s">
        <v>10481</v>
      </c>
      <c r="Y2492" s="5" t="s">
        <v>10481</v>
      </c>
      <c r="Z2492" s="5" t="s">
        <v>10480</v>
      </c>
      <c r="AA2492" s="5">
        <v>118.8</v>
      </c>
      <c r="AB2492" s="5">
        <v>0</v>
      </c>
      <c r="AC2492" s="5"/>
      <c r="AD2492" s="5"/>
    </row>
    <row r="2493" spans="1:30" ht="16.95" customHeight="1" x14ac:dyDescent="0.3">
      <c r="A2493" s="3">
        <v>46082</v>
      </c>
      <c r="B2493" s="4">
        <v>46084</v>
      </c>
      <c r="C2493" s="5" t="s">
        <v>470</v>
      </c>
      <c r="D2493" s="5" t="s">
        <v>1806</v>
      </c>
      <c r="E2493" s="5" t="s">
        <v>73</v>
      </c>
      <c r="F2493" s="5"/>
      <c r="G2493" s="5" t="s">
        <v>10308</v>
      </c>
      <c r="H2493" s="5" t="s">
        <v>10482</v>
      </c>
      <c r="I2493" s="5" t="s">
        <v>100</v>
      </c>
      <c r="J2493" s="5">
        <v>18</v>
      </c>
      <c r="K2493" s="5">
        <v>118.8</v>
      </c>
      <c r="L2493" s="5">
        <v>6.6</v>
      </c>
      <c r="M2493" s="18">
        <v>6.6</v>
      </c>
      <c r="N2493" s="5" t="s">
        <v>91</v>
      </c>
      <c r="O2493" s="5"/>
      <c r="P2493" s="5"/>
      <c r="Q2493" s="5"/>
      <c r="R2493" s="5"/>
      <c r="S2493" s="5"/>
      <c r="T2493" s="5"/>
      <c r="U2493" s="5"/>
      <c r="V2493" s="5"/>
      <c r="W2493" s="5" t="s">
        <v>10483</v>
      </c>
      <c r="X2493" s="5" t="s">
        <v>10484</v>
      </c>
      <c r="Y2493" s="5" t="s">
        <v>10484</v>
      </c>
      <c r="Z2493" s="5" t="s">
        <v>10483</v>
      </c>
      <c r="AA2493" s="5">
        <v>118.8</v>
      </c>
      <c r="AB2493" s="5">
        <v>0</v>
      </c>
      <c r="AC2493" s="5"/>
      <c r="AD2493" s="5"/>
    </row>
    <row r="2494" spans="1:30" ht="16.95" customHeight="1" x14ac:dyDescent="0.3">
      <c r="A2494" s="3">
        <v>46082</v>
      </c>
      <c r="B2494" s="4">
        <v>46084</v>
      </c>
      <c r="C2494" s="5" t="s">
        <v>470</v>
      </c>
      <c r="D2494" s="5" t="s">
        <v>1806</v>
      </c>
      <c r="E2494" s="5" t="s">
        <v>73</v>
      </c>
      <c r="F2494" s="5"/>
      <c r="G2494" s="5" t="s">
        <v>10308</v>
      </c>
      <c r="H2494" s="5" t="s">
        <v>10485</v>
      </c>
      <c r="I2494" s="5" t="s">
        <v>100</v>
      </c>
      <c r="J2494" s="5">
        <v>18</v>
      </c>
      <c r="K2494" s="5">
        <v>118.8</v>
      </c>
      <c r="L2494" s="5">
        <v>6.6</v>
      </c>
      <c r="M2494" s="18">
        <v>6.6</v>
      </c>
      <c r="N2494" s="5" t="s">
        <v>91</v>
      </c>
      <c r="O2494" s="5"/>
      <c r="P2494" s="5"/>
      <c r="Q2494" s="5"/>
      <c r="R2494" s="5"/>
      <c r="S2494" s="5"/>
      <c r="T2494" s="5"/>
      <c r="U2494" s="5"/>
      <c r="V2494" s="5"/>
      <c r="W2494" s="5" t="s">
        <v>10486</v>
      </c>
      <c r="X2494" s="5" t="s">
        <v>4239</v>
      </c>
      <c r="Y2494" s="5" t="s">
        <v>4239</v>
      </c>
      <c r="Z2494" s="5" t="s">
        <v>10486</v>
      </c>
      <c r="AA2494" s="5">
        <v>118.8</v>
      </c>
      <c r="AB2494" s="5">
        <v>0</v>
      </c>
      <c r="AC2494" s="5"/>
      <c r="AD2494" s="5"/>
    </row>
    <row r="2495" spans="1:30" ht="16.95" customHeight="1" x14ac:dyDescent="0.3">
      <c r="A2495" s="3">
        <v>46082</v>
      </c>
      <c r="B2495" s="4">
        <v>46084</v>
      </c>
      <c r="C2495" s="5" t="s">
        <v>324</v>
      </c>
      <c r="D2495" s="5" t="s">
        <v>6706</v>
      </c>
      <c r="E2495" s="5" t="s">
        <v>73</v>
      </c>
      <c r="F2495" s="5"/>
      <c r="G2495" s="5" t="s">
        <v>10338</v>
      </c>
      <c r="H2495" s="5" t="s">
        <v>10487</v>
      </c>
      <c r="I2495" s="5" t="s">
        <v>100</v>
      </c>
      <c r="J2495" s="5">
        <v>8</v>
      </c>
      <c r="K2495" s="5">
        <v>52.8</v>
      </c>
      <c r="L2495" s="5">
        <v>6.6</v>
      </c>
      <c r="M2495" s="18">
        <v>6.6</v>
      </c>
      <c r="N2495" s="5" t="s">
        <v>91</v>
      </c>
      <c r="O2495" s="5"/>
      <c r="P2495" s="5"/>
      <c r="Q2495" s="5"/>
      <c r="R2495" s="5"/>
      <c r="S2495" s="5"/>
      <c r="T2495" s="5"/>
      <c r="U2495" s="5"/>
      <c r="V2495" s="5"/>
      <c r="W2495" s="5" t="s">
        <v>10488</v>
      </c>
      <c r="X2495" s="5" t="s">
        <v>10489</v>
      </c>
      <c r="Y2495" s="5" t="s">
        <v>10489</v>
      </c>
      <c r="Z2495" s="5" t="s">
        <v>10488</v>
      </c>
      <c r="AA2495" s="5">
        <v>52.8</v>
      </c>
      <c r="AB2495" s="5">
        <v>0</v>
      </c>
      <c r="AC2495" s="5"/>
      <c r="AD2495" s="5"/>
    </row>
    <row r="2496" spans="1:30" ht="16.95" customHeight="1" x14ac:dyDescent="0.3">
      <c r="A2496" s="3">
        <v>46082</v>
      </c>
      <c r="B2496" s="4">
        <v>46084</v>
      </c>
      <c r="C2496" s="5" t="s">
        <v>324</v>
      </c>
      <c r="D2496" s="5" t="s">
        <v>6706</v>
      </c>
      <c r="E2496" s="5" t="s">
        <v>73</v>
      </c>
      <c r="F2496" s="5"/>
      <c r="G2496" s="5" t="s">
        <v>10338</v>
      </c>
      <c r="H2496" s="5" t="s">
        <v>10490</v>
      </c>
      <c r="I2496" s="5" t="s">
        <v>100</v>
      </c>
      <c r="J2496" s="5">
        <v>12</v>
      </c>
      <c r="K2496" s="5">
        <v>79.2</v>
      </c>
      <c r="L2496" s="5">
        <v>6.6</v>
      </c>
      <c r="M2496" s="18">
        <v>6.6</v>
      </c>
      <c r="N2496" s="5" t="s">
        <v>91</v>
      </c>
      <c r="O2496" s="5"/>
      <c r="P2496" s="5"/>
      <c r="Q2496" s="5"/>
      <c r="R2496" s="5"/>
      <c r="S2496" s="5"/>
      <c r="T2496" s="5"/>
      <c r="U2496" s="5"/>
      <c r="V2496" s="5"/>
      <c r="W2496" s="5" t="s">
        <v>10491</v>
      </c>
      <c r="X2496" s="5" t="s">
        <v>10492</v>
      </c>
      <c r="Y2496" s="5" t="s">
        <v>10492</v>
      </c>
      <c r="Z2496" s="5" t="s">
        <v>10491</v>
      </c>
      <c r="AA2496" s="5">
        <v>79.2</v>
      </c>
      <c r="AB2496" s="5">
        <v>0</v>
      </c>
      <c r="AC2496" s="5"/>
      <c r="AD2496" s="5"/>
    </row>
    <row r="2497" spans="1:30" ht="16.95" customHeight="1" x14ac:dyDescent="0.3">
      <c r="A2497" s="3">
        <v>46082</v>
      </c>
      <c r="B2497" s="4">
        <v>46084</v>
      </c>
      <c r="C2497" s="5" t="s">
        <v>324</v>
      </c>
      <c r="D2497" s="5" t="s">
        <v>6706</v>
      </c>
      <c r="E2497" s="5" t="s">
        <v>73</v>
      </c>
      <c r="F2497" s="5"/>
      <c r="G2497" s="5" t="s">
        <v>10338</v>
      </c>
      <c r="H2497" s="5" t="s">
        <v>10493</v>
      </c>
      <c r="I2497" s="5" t="s">
        <v>100</v>
      </c>
      <c r="J2497" s="5">
        <v>11</v>
      </c>
      <c r="K2497" s="5">
        <v>72.599999999999994</v>
      </c>
      <c r="L2497" s="5">
        <v>6.6</v>
      </c>
      <c r="M2497" s="18">
        <v>6.6</v>
      </c>
      <c r="N2497" s="5" t="s">
        <v>91</v>
      </c>
      <c r="O2497" s="5"/>
      <c r="P2497" s="5"/>
      <c r="Q2497" s="5"/>
      <c r="R2497" s="5"/>
      <c r="S2497" s="5"/>
      <c r="T2497" s="5"/>
      <c r="U2497" s="5"/>
      <c r="V2497" s="5"/>
      <c r="W2497" s="5" t="s">
        <v>10494</v>
      </c>
      <c r="X2497" s="5" t="s">
        <v>10495</v>
      </c>
      <c r="Y2497" s="5" t="s">
        <v>10495</v>
      </c>
      <c r="Z2497" s="5" t="s">
        <v>10494</v>
      </c>
      <c r="AA2497" s="5">
        <v>72.599999999999994</v>
      </c>
      <c r="AB2497" s="5">
        <v>0</v>
      </c>
      <c r="AC2497" s="5"/>
      <c r="AD2497" s="5"/>
    </row>
    <row r="2498" spans="1:30" ht="16.95" customHeight="1" x14ac:dyDescent="0.3">
      <c r="A2498" s="3">
        <v>46082</v>
      </c>
      <c r="B2498" s="4">
        <v>46084</v>
      </c>
      <c r="C2498" s="5" t="s">
        <v>324</v>
      </c>
      <c r="D2498" s="5" t="s">
        <v>6706</v>
      </c>
      <c r="E2498" s="5" t="s">
        <v>73</v>
      </c>
      <c r="F2498" s="5"/>
      <c r="G2498" s="5" t="s">
        <v>10338</v>
      </c>
      <c r="H2498" s="5" t="s">
        <v>10496</v>
      </c>
      <c r="I2498" s="5" t="s">
        <v>100</v>
      </c>
      <c r="J2498" s="5">
        <v>6</v>
      </c>
      <c r="K2498" s="5">
        <v>39.6</v>
      </c>
      <c r="L2498" s="5">
        <v>6.6</v>
      </c>
      <c r="M2498" s="18">
        <v>6.6</v>
      </c>
      <c r="N2498" s="5" t="s">
        <v>91</v>
      </c>
      <c r="O2498" s="5"/>
      <c r="P2498" s="5"/>
      <c r="Q2498" s="5"/>
      <c r="R2498" s="5"/>
      <c r="S2498" s="5"/>
      <c r="T2498" s="5"/>
      <c r="U2498" s="5"/>
      <c r="V2498" s="5"/>
      <c r="W2498" s="5" t="s">
        <v>10497</v>
      </c>
      <c r="X2498" s="5" t="s">
        <v>10498</v>
      </c>
      <c r="Y2498" s="5" t="s">
        <v>10498</v>
      </c>
      <c r="Z2498" s="5" t="s">
        <v>10497</v>
      </c>
      <c r="AA2498" s="5">
        <v>39.6</v>
      </c>
      <c r="AB2498" s="5">
        <v>0</v>
      </c>
      <c r="AC2498" s="5"/>
      <c r="AD2498" s="5"/>
    </row>
    <row r="2499" spans="1:30" ht="16.95" customHeight="1" x14ac:dyDescent="0.3">
      <c r="A2499" s="3">
        <v>46082</v>
      </c>
      <c r="B2499" s="4">
        <v>46084</v>
      </c>
      <c r="C2499" s="5" t="s">
        <v>324</v>
      </c>
      <c r="D2499" s="5" t="s">
        <v>6706</v>
      </c>
      <c r="E2499" s="5" t="s">
        <v>73</v>
      </c>
      <c r="F2499" s="5"/>
      <c r="G2499" s="5" t="s">
        <v>10338</v>
      </c>
      <c r="H2499" s="5" t="s">
        <v>10499</v>
      </c>
      <c r="I2499" s="5" t="s">
        <v>100</v>
      </c>
      <c r="J2499" s="5">
        <v>4</v>
      </c>
      <c r="K2499" s="5">
        <v>27.8</v>
      </c>
      <c r="L2499" s="5">
        <v>6.6</v>
      </c>
      <c r="M2499" s="18">
        <v>6.95</v>
      </c>
      <c r="N2499" s="5" t="s">
        <v>91</v>
      </c>
      <c r="O2499" s="5"/>
      <c r="P2499" s="5"/>
      <c r="Q2499" s="5"/>
      <c r="R2499" s="5"/>
      <c r="S2499" s="5"/>
      <c r="T2499" s="5"/>
      <c r="U2499" s="5"/>
      <c r="V2499" s="5"/>
      <c r="W2499" s="5" t="s">
        <v>10500</v>
      </c>
      <c r="X2499" s="5" t="s">
        <v>10501</v>
      </c>
      <c r="Y2499" s="5" t="s">
        <v>10501</v>
      </c>
      <c r="Z2499" s="5" t="s">
        <v>10500</v>
      </c>
      <c r="AA2499" s="5">
        <v>26.4</v>
      </c>
      <c r="AB2499" s="5">
        <v>1.4</v>
      </c>
      <c r="AC2499" s="5"/>
      <c r="AD2499" s="5"/>
    </row>
    <row r="2500" spans="1:30" ht="16.95" customHeight="1" x14ac:dyDescent="0.3">
      <c r="A2500" s="3">
        <v>46082</v>
      </c>
      <c r="B2500" s="4">
        <v>46084</v>
      </c>
      <c r="C2500" s="5" t="s">
        <v>324</v>
      </c>
      <c r="D2500" s="5" t="s">
        <v>6706</v>
      </c>
      <c r="E2500" s="5" t="s">
        <v>73</v>
      </c>
      <c r="F2500" s="5"/>
      <c r="G2500" s="5" t="s">
        <v>10338</v>
      </c>
      <c r="H2500" s="5" t="s">
        <v>10502</v>
      </c>
      <c r="I2500" s="5" t="s">
        <v>100</v>
      </c>
      <c r="J2500" s="5">
        <v>12</v>
      </c>
      <c r="K2500" s="5">
        <v>79.2</v>
      </c>
      <c r="L2500" s="5">
        <v>6.6</v>
      </c>
      <c r="M2500" s="18">
        <v>6.6</v>
      </c>
      <c r="N2500" s="5" t="s">
        <v>91</v>
      </c>
      <c r="O2500" s="5"/>
      <c r="P2500" s="5"/>
      <c r="Q2500" s="5"/>
      <c r="R2500" s="5"/>
      <c r="S2500" s="5"/>
      <c r="T2500" s="5"/>
      <c r="U2500" s="5"/>
      <c r="V2500" s="5"/>
      <c r="W2500" s="5" t="s">
        <v>10503</v>
      </c>
      <c r="X2500" s="5" t="s">
        <v>10504</v>
      </c>
      <c r="Y2500" s="5" t="s">
        <v>10504</v>
      </c>
      <c r="Z2500" s="5" t="s">
        <v>10503</v>
      </c>
      <c r="AA2500" s="5">
        <v>79.2</v>
      </c>
      <c r="AB2500" s="5">
        <v>0</v>
      </c>
      <c r="AC2500" s="5"/>
      <c r="AD2500" s="5"/>
    </row>
    <row r="2501" spans="1:30" ht="16.95" customHeight="1" x14ac:dyDescent="0.3">
      <c r="A2501" s="3">
        <v>46082</v>
      </c>
      <c r="B2501" s="4">
        <v>46084</v>
      </c>
      <c r="C2501" s="5" t="s">
        <v>324</v>
      </c>
      <c r="D2501" s="5" t="s">
        <v>6706</v>
      </c>
      <c r="E2501" s="5" t="s">
        <v>73</v>
      </c>
      <c r="F2501" s="5"/>
      <c r="G2501" s="5" t="s">
        <v>10338</v>
      </c>
      <c r="H2501" s="5" t="s">
        <v>10505</v>
      </c>
      <c r="I2501" s="5" t="s">
        <v>100</v>
      </c>
      <c r="J2501" s="5">
        <v>11</v>
      </c>
      <c r="K2501" s="5">
        <v>72.599999999999994</v>
      </c>
      <c r="L2501" s="5">
        <v>6.6</v>
      </c>
      <c r="M2501" s="18">
        <v>6.6</v>
      </c>
      <c r="N2501" s="5" t="s">
        <v>91</v>
      </c>
      <c r="O2501" s="5"/>
      <c r="P2501" s="5"/>
      <c r="Q2501" s="5"/>
      <c r="R2501" s="5"/>
      <c r="S2501" s="5"/>
      <c r="T2501" s="5"/>
      <c r="U2501" s="5"/>
      <c r="V2501" s="5"/>
      <c r="W2501" s="5" t="s">
        <v>10506</v>
      </c>
      <c r="X2501" s="5" t="s">
        <v>10507</v>
      </c>
      <c r="Y2501" s="5" t="s">
        <v>10507</v>
      </c>
      <c r="Z2501" s="5" t="s">
        <v>10506</v>
      </c>
      <c r="AA2501" s="5">
        <v>72.599999999999994</v>
      </c>
      <c r="AB2501" s="5">
        <v>0</v>
      </c>
      <c r="AC2501" s="5"/>
      <c r="AD2501" s="5"/>
    </row>
    <row r="2502" spans="1:30" ht="16.95" customHeight="1" x14ac:dyDescent="0.3">
      <c r="A2502" s="3">
        <v>46082</v>
      </c>
      <c r="B2502" s="4">
        <v>46084</v>
      </c>
      <c r="C2502" s="5" t="s">
        <v>324</v>
      </c>
      <c r="D2502" s="5" t="s">
        <v>6706</v>
      </c>
      <c r="E2502" s="5" t="s">
        <v>73</v>
      </c>
      <c r="F2502" s="5"/>
      <c r="G2502" s="5" t="s">
        <v>10338</v>
      </c>
      <c r="H2502" s="5" t="s">
        <v>10508</v>
      </c>
      <c r="I2502" s="5" t="s">
        <v>100</v>
      </c>
      <c r="J2502" s="5">
        <v>11</v>
      </c>
      <c r="K2502" s="5">
        <v>72.599999999999994</v>
      </c>
      <c r="L2502" s="5">
        <v>6.6</v>
      </c>
      <c r="M2502" s="18">
        <v>6.6</v>
      </c>
      <c r="N2502" s="5" t="s">
        <v>91</v>
      </c>
      <c r="O2502" s="5"/>
      <c r="P2502" s="5"/>
      <c r="Q2502" s="5"/>
      <c r="R2502" s="5"/>
      <c r="S2502" s="5"/>
      <c r="T2502" s="5"/>
      <c r="U2502" s="5"/>
      <c r="V2502" s="5"/>
      <c r="W2502" s="5" t="s">
        <v>10509</v>
      </c>
      <c r="X2502" s="5" t="s">
        <v>10510</v>
      </c>
      <c r="Y2502" s="5" t="s">
        <v>10510</v>
      </c>
      <c r="Z2502" s="5" t="s">
        <v>10509</v>
      </c>
      <c r="AA2502" s="5">
        <v>72.599999999999994</v>
      </c>
      <c r="AB2502" s="5">
        <v>0</v>
      </c>
      <c r="AC2502" s="5"/>
      <c r="AD2502" s="5"/>
    </row>
    <row r="2503" spans="1:30" ht="16.95" customHeight="1" x14ac:dyDescent="0.3">
      <c r="A2503" s="3">
        <v>46082</v>
      </c>
      <c r="B2503" s="4">
        <v>46084</v>
      </c>
      <c r="C2503" s="5" t="s">
        <v>324</v>
      </c>
      <c r="D2503" s="5" t="s">
        <v>6706</v>
      </c>
      <c r="E2503" s="5" t="s">
        <v>73</v>
      </c>
      <c r="F2503" s="5"/>
      <c r="G2503" s="5" t="s">
        <v>10338</v>
      </c>
      <c r="H2503" s="5" t="s">
        <v>10511</v>
      </c>
      <c r="I2503" s="5" t="s">
        <v>100</v>
      </c>
      <c r="J2503" s="5">
        <v>11</v>
      </c>
      <c r="K2503" s="5">
        <v>72.599999999999994</v>
      </c>
      <c r="L2503" s="5">
        <v>6.6</v>
      </c>
      <c r="M2503" s="18">
        <v>6.6</v>
      </c>
      <c r="N2503" s="5" t="s">
        <v>91</v>
      </c>
      <c r="O2503" s="5"/>
      <c r="P2503" s="5"/>
      <c r="Q2503" s="5"/>
      <c r="R2503" s="5"/>
      <c r="S2503" s="5"/>
      <c r="T2503" s="5"/>
      <c r="U2503" s="5"/>
      <c r="V2503" s="5"/>
      <c r="W2503" s="5" t="s">
        <v>10512</v>
      </c>
      <c r="X2503" s="5" t="s">
        <v>10513</v>
      </c>
      <c r="Y2503" s="5" t="s">
        <v>10513</v>
      </c>
      <c r="Z2503" s="5" t="s">
        <v>10512</v>
      </c>
      <c r="AA2503" s="5">
        <v>72.599999999999994</v>
      </c>
      <c r="AB2503" s="5">
        <v>0</v>
      </c>
      <c r="AC2503" s="5"/>
      <c r="AD2503" s="5"/>
    </row>
    <row r="2504" spans="1:30" ht="16.95" customHeight="1" x14ac:dyDescent="0.3">
      <c r="A2504" s="3">
        <v>46082</v>
      </c>
      <c r="B2504" s="4">
        <v>46084</v>
      </c>
      <c r="C2504" s="5" t="s">
        <v>324</v>
      </c>
      <c r="D2504" s="5" t="s">
        <v>6706</v>
      </c>
      <c r="E2504" s="5" t="s">
        <v>73</v>
      </c>
      <c r="F2504" s="5"/>
      <c r="G2504" s="5" t="s">
        <v>10338</v>
      </c>
      <c r="H2504" s="5" t="s">
        <v>10514</v>
      </c>
      <c r="I2504" s="5" t="s">
        <v>100</v>
      </c>
      <c r="J2504" s="5">
        <v>11</v>
      </c>
      <c r="K2504" s="5">
        <v>72.599999999999994</v>
      </c>
      <c r="L2504" s="5">
        <v>6.6</v>
      </c>
      <c r="M2504" s="18">
        <v>6.6</v>
      </c>
      <c r="N2504" s="5" t="s">
        <v>91</v>
      </c>
      <c r="O2504" s="5"/>
      <c r="P2504" s="5"/>
      <c r="Q2504" s="5"/>
      <c r="R2504" s="5"/>
      <c r="S2504" s="5"/>
      <c r="T2504" s="5"/>
      <c r="U2504" s="5"/>
      <c r="V2504" s="5"/>
      <c r="W2504" s="5" t="s">
        <v>10515</v>
      </c>
      <c r="X2504" s="5" t="s">
        <v>10516</v>
      </c>
      <c r="Y2504" s="5" t="s">
        <v>10516</v>
      </c>
      <c r="Z2504" s="5" t="s">
        <v>10515</v>
      </c>
      <c r="AA2504" s="5">
        <v>72.599999999999994</v>
      </c>
      <c r="AB2504" s="5">
        <v>0</v>
      </c>
      <c r="AC2504" s="5"/>
      <c r="AD2504" s="5"/>
    </row>
    <row r="2505" spans="1:30" ht="16.95" customHeight="1" x14ac:dyDescent="0.3">
      <c r="A2505" s="3">
        <v>46082</v>
      </c>
      <c r="B2505" s="4">
        <v>46084</v>
      </c>
      <c r="C2505" s="5" t="s">
        <v>324</v>
      </c>
      <c r="D2505" s="5" t="s">
        <v>6706</v>
      </c>
      <c r="E2505" s="5" t="s">
        <v>73</v>
      </c>
      <c r="F2505" s="5"/>
      <c r="G2505" s="5" t="s">
        <v>10338</v>
      </c>
      <c r="H2505" s="5" t="s">
        <v>10517</v>
      </c>
      <c r="I2505" s="5" t="s">
        <v>100</v>
      </c>
      <c r="J2505" s="5">
        <v>8</v>
      </c>
      <c r="K2505" s="5">
        <v>52.8</v>
      </c>
      <c r="L2505" s="5">
        <v>6.6</v>
      </c>
      <c r="M2505" s="18">
        <v>6.6</v>
      </c>
      <c r="N2505" s="5" t="s">
        <v>91</v>
      </c>
      <c r="O2505" s="5"/>
      <c r="P2505" s="5"/>
      <c r="Q2505" s="5"/>
      <c r="R2505" s="5"/>
      <c r="S2505" s="5"/>
      <c r="T2505" s="5"/>
      <c r="U2505" s="5"/>
      <c r="V2505" s="5"/>
      <c r="W2505" s="5" t="s">
        <v>10518</v>
      </c>
      <c r="X2505" s="5" t="s">
        <v>10519</v>
      </c>
      <c r="Y2505" s="5" t="s">
        <v>10519</v>
      </c>
      <c r="Z2505" s="5" t="s">
        <v>10518</v>
      </c>
      <c r="AA2505" s="5">
        <v>52.8</v>
      </c>
      <c r="AB2505" s="5">
        <v>0</v>
      </c>
      <c r="AC2505" s="5"/>
      <c r="AD2505" s="5"/>
    </row>
    <row r="2506" spans="1:30" ht="16.95" customHeight="1" x14ac:dyDescent="0.3">
      <c r="A2506" s="3">
        <v>46082</v>
      </c>
      <c r="B2506" s="4">
        <v>46084</v>
      </c>
      <c r="C2506" s="5" t="s">
        <v>324</v>
      </c>
      <c r="D2506" s="5" t="s">
        <v>6706</v>
      </c>
      <c r="E2506" s="5" t="s">
        <v>73</v>
      </c>
      <c r="F2506" s="5"/>
      <c r="G2506" s="5" t="s">
        <v>10338</v>
      </c>
      <c r="H2506" s="5" t="s">
        <v>10520</v>
      </c>
      <c r="I2506" s="5" t="s">
        <v>100</v>
      </c>
      <c r="J2506" s="5">
        <v>11</v>
      </c>
      <c r="K2506" s="5">
        <v>72.599999999999994</v>
      </c>
      <c r="L2506" s="5">
        <v>6.6</v>
      </c>
      <c r="M2506" s="18">
        <v>6.6</v>
      </c>
      <c r="N2506" s="5" t="s">
        <v>91</v>
      </c>
      <c r="O2506" s="5"/>
      <c r="P2506" s="5"/>
      <c r="Q2506" s="5"/>
      <c r="R2506" s="5"/>
      <c r="S2506" s="5"/>
      <c r="T2506" s="5"/>
      <c r="U2506" s="5"/>
      <c r="V2506" s="5"/>
      <c r="W2506" s="5" t="s">
        <v>10521</v>
      </c>
      <c r="X2506" s="5" t="s">
        <v>10522</v>
      </c>
      <c r="Y2506" s="5" t="s">
        <v>10522</v>
      </c>
      <c r="Z2506" s="5" t="s">
        <v>10521</v>
      </c>
      <c r="AA2506" s="5">
        <v>72.599999999999994</v>
      </c>
      <c r="AB2506" s="5">
        <v>0</v>
      </c>
      <c r="AC2506" s="5"/>
      <c r="AD2506" s="5"/>
    </row>
    <row r="2507" spans="1:30" ht="16.95" customHeight="1" x14ac:dyDescent="0.3">
      <c r="A2507" s="3">
        <v>46082</v>
      </c>
      <c r="B2507" s="4">
        <v>46084</v>
      </c>
      <c r="C2507" s="5" t="s">
        <v>324</v>
      </c>
      <c r="D2507" s="5" t="s">
        <v>6706</v>
      </c>
      <c r="E2507" s="5" t="s">
        <v>73</v>
      </c>
      <c r="F2507" s="5"/>
      <c r="G2507" s="5" t="s">
        <v>10338</v>
      </c>
      <c r="H2507" s="5" t="s">
        <v>10523</v>
      </c>
      <c r="I2507" s="5" t="s">
        <v>100</v>
      </c>
      <c r="J2507" s="5">
        <v>12</v>
      </c>
      <c r="K2507" s="5">
        <v>79.2</v>
      </c>
      <c r="L2507" s="5">
        <v>6.6</v>
      </c>
      <c r="M2507" s="18">
        <v>6.6</v>
      </c>
      <c r="N2507" s="5" t="s">
        <v>91</v>
      </c>
      <c r="O2507" s="5"/>
      <c r="P2507" s="5"/>
      <c r="Q2507" s="5"/>
      <c r="R2507" s="5"/>
      <c r="S2507" s="5"/>
      <c r="T2507" s="5"/>
      <c r="U2507" s="5"/>
      <c r="V2507" s="5"/>
      <c r="W2507" s="5" t="s">
        <v>10524</v>
      </c>
      <c r="X2507" s="5" t="s">
        <v>10525</v>
      </c>
      <c r="Y2507" s="5" t="s">
        <v>10525</v>
      </c>
      <c r="Z2507" s="5" t="s">
        <v>10524</v>
      </c>
      <c r="AA2507" s="5">
        <v>79.2</v>
      </c>
      <c r="AB2507" s="5">
        <v>0</v>
      </c>
      <c r="AC2507" s="5"/>
      <c r="AD2507" s="5"/>
    </row>
    <row r="2508" spans="1:30" ht="16.95" customHeight="1" x14ac:dyDescent="0.3">
      <c r="A2508" s="3">
        <v>46082</v>
      </c>
      <c r="B2508" s="4">
        <v>46084</v>
      </c>
      <c r="C2508" s="5" t="s">
        <v>324</v>
      </c>
      <c r="D2508" s="5" t="s">
        <v>6706</v>
      </c>
      <c r="E2508" s="5" t="s">
        <v>73</v>
      </c>
      <c r="F2508" s="5"/>
      <c r="G2508" s="5" t="s">
        <v>10338</v>
      </c>
      <c r="H2508" s="5" t="s">
        <v>10526</v>
      </c>
      <c r="I2508" s="5" t="s">
        <v>100</v>
      </c>
      <c r="J2508" s="5">
        <v>12</v>
      </c>
      <c r="K2508" s="5">
        <v>79.2</v>
      </c>
      <c r="L2508" s="5">
        <v>6.6</v>
      </c>
      <c r="M2508" s="18">
        <v>6.6</v>
      </c>
      <c r="N2508" s="5" t="s">
        <v>91</v>
      </c>
      <c r="O2508" s="5"/>
      <c r="P2508" s="5"/>
      <c r="Q2508" s="5"/>
      <c r="R2508" s="5"/>
      <c r="S2508" s="5"/>
      <c r="T2508" s="5"/>
      <c r="U2508" s="5"/>
      <c r="V2508" s="5"/>
      <c r="W2508" s="5" t="s">
        <v>10527</v>
      </c>
      <c r="X2508" s="5" t="s">
        <v>10528</v>
      </c>
      <c r="Y2508" s="5" t="s">
        <v>10528</v>
      </c>
      <c r="Z2508" s="5" t="s">
        <v>10527</v>
      </c>
      <c r="AA2508" s="5">
        <v>79.2</v>
      </c>
      <c r="AB2508" s="5">
        <v>0</v>
      </c>
      <c r="AC2508" s="5"/>
      <c r="AD2508" s="5"/>
    </row>
    <row r="2509" spans="1:30" ht="16.95" customHeight="1" x14ac:dyDescent="0.3">
      <c r="A2509" s="3">
        <v>46082</v>
      </c>
      <c r="B2509" s="4">
        <v>46084</v>
      </c>
      <c r="C2509" s="5" t="s">
        <v>324</v>
      </c>
      <c r="D2509" s="5" t="s">
        <v>6706</v>
      </c>
      <c r="E2509" s="5" t="s">
        <v>73</v>
      </c>
      <c r="F2509" s="5"/>
      <c r="G2509" s="5" t="s">
        <v>10338</v>
      </c>
      <c r="H2509" s="5" t="s">
        <v>10529</v>
      </c>
      <c r="I2509" s="5" t="s">
        <v>100</v>
      </c>
      <c r="J2509" s="5">
        <v>18</v>
      </c>
      <c r="K2509" s="5">
        <v>118.8</v>
      </c>
      <c r="L2509" s="5">
        <v>6.6</v>
      </c>
      <c r="M2509" s="18">
        <v>6.6</v>
      </c>
      <c r="N2509" s="5" t="s">
        <v>91</v>
      </c>
      <c r="O2509" s="5"/>
      <c r="P2509" s="5"/>
      <c r="Q2509" s="5"/>
      <c r="R2509" s="5"/>
      <c r="S2509" s="5"/>
      <c r="T2509" s="5"/>
      <c r="U2509" s="5"/>
      <c r="V2509" s="5"/>
      <c r="W2509" s="5" t="s">
        <v>10530</v>
      </c>
      <c r="X2509" s="5" t="s">
        <v>10531</v>
      </c>
      <c r="Y2509" s="5" t="s">
        <v>10531</v>
      </c>
      <c r="Z2509" s="5" t="s">
        <v>10530</v>
      </c>
      <c r="AA2509" s="5">
        <v>118.8</v>
      </c>
      <c r="AB2509" s="5">
        <v>0</v>
      </c>
      <c r="AC2509" s="5"/>
      <c r="AD2509" s="5"/>
    </row>
    <row r="2510" spans="1:30" ht="16.95" customHeight="1" x14ac:dyDescent="0.3">
      <c r="A2510" s="3">
        <v>46082</v>
      </c>
      <c r="B2510" s="4">
        <v>46084</v>
      </c>
      <c r="C2510" s="5" t="s">
        <v>324</v>
      </c>
      <c r="D2510" s="5" t="s">
        <v>6706</v>
      </c>
      <c r="E2510" s="5" t="s">
        <v>73</v>
      </c>
      <c r="F2510" s="5"/>
      <c r="G2510" s="5" t="s">
        <v>10338</v>
      </c>
      <c r="H2510" s="5" t="s">
        <v>10532</v>
      </c>
      <c r="I2510" s="5" t="s">
        <v>100</v>
      </c>
      <c r="J2510" s="5">
        <v>18</v>
      </c>
      <c r="K2510" s="5">
        <v>118.8</v>
      </c>
      <c r="L2510" s="5">
        <v>6.6</v>
      </c>
      <c r="M2510" s="18">
        <v>6.6</v>
      </c>
      <c r="N2510" s="5" t="s">
        <v>91</v>
      </c>
      <c r="O2510" s="5"/>
      <c r="P2510" s="5"/>
      <c r="Q2510" s="5"/>
      <c r="R2510" s="5"/>
      <c r="S2510" s="5"/>
      <c r="T2510" s="5"/>
      <c r="U2510" s="5"/>
      <c r="V2510" s="5"/>
      <c r="W2510" s="5" t="s">
        <v>10533</v>
      </c>
      <c r="X2510" s="5" t="s">
        <v>10534</v>
      </c>
      <c r="Y2510" s="5" t="s">
        <v>10534</v>
      </c>
      <c r="Z2510" s="5" t="s">
        <v>10533</v>
      </c>
      <c r="AA2510" s="5">
        <v>118.8</v>
      </c>
      <c r="AB2510" s="5">
        <v>0</v>
      </c>
      <c r="AC2510" s="5"/>
      <c r="AD2510" s="5"/>
    </row>
    <row r="2511" spans="1:30" ht="16.95" customHeight="1" x14ac:dyDescent="0.3">
      <c r="A2511" s="3">
        <v>46082</v>
      </c>
      <c r="B2511" s="4">
        <v>46084</v>
      </c>
      <c r="C2511" s="5" t="s">
        <v>7355</v>
      </c>
      <c r="D2511" s="5" t="s">
        <v>72</v>
      </c>
      <c r="E2511" s="5" t="s">
        <v>73</v>
      </c>
      <c r="F2511" s="5"/>
      <c r="G2511" s="5" t="s">
        <v>10535</v>
      </c>
      <c r="H2511" s="157" t="s">
        <v>10536</v>
      </c>
      <c r="I2511" s="5" t="s">
        <v>100</v>
      </c>
      <c r="J2511" s="5">
        <v>6</v>
      </c>
      <c r="K2511" s="5">
        <v>39.9</v>
      </c>
      <c r="L2511" s="5">
        <v>6.6</v>
      </c>
      <c r="M2511" s="18">
        <v>6.65</v>
      </c>
      <c r="N2511" s="5" t="s">
        <v>91</v>
      </c>
      <c r="O2511" s="5"/>
      <c r="P2511" s="5"/>
      <c r="Q2511" s="5"/>
      <c r="R2511" s="5"/>
      <c r="S2511" s="5"/>
      <c r="T2511" s="5"/>
      <c r="U2511" s="5"/>
      <c r="V2511" s="5"/>
      <c r="W2511" s="5" t="s">
        <v>10537</v>
      </c>
      <c r="X2511" s="5" t="s">
        <v>10538</v>
      </c>
      <c r="Y2511" s="5" t="s">
        <v>10539</v>
      </c>
      <c r="Z2511" s="5" t="s">
        <v>10537</v>
      </c>
      <c r="AA2511" s="5">
        <v>39.6</v>
      </c>
      <c r="AB2511" s="5">
        <v>0.30000000000000399</v>
      </c>
      <c r="AC2511" s="5"/>
      <c r="AD2511" s="5"/>
    </row>
    <row r="2512" spans="1:30" ht="16.95" customHeight="1" x14ac:dyDescent="0.3">
      <c r="A2512" s="3">
        <v>46082</v>
      </c>
      <c r="B2512" s="4">
        <v>46084</v>
      </c>
      <c r="C2512" s="5" t="s">
        <v>548</v>
      </c>
      <c r="D2512" s="5" t="s">
        <v>72</v>
      </c>
      <c r="E2512" s="5" t="s">
        <v>86</v>
      </c>
      <c r="F2512" s="5" t="s">
        <v>9690</v>
      </c>
      <c r="G2512" s="5" t="s">
        <v>1444</v>
      </c>
      <c r="H2512" s="5" t="s">
        <v>10540</v>
      </c>
      <c r="I2512" s="5" t="s">
        <v>144</v>
      </c>
      <c r="J2512" s="5">
        <v>24</v>
      </c>
      <c r="K2512" s="5">
        <v>247</v>
      </c>
      <c r="L2512" s="5">
        <v>9.9</v>
      </c>
      <c r="M2512" s="18">
        <v>10.2916666666667</v>
      </c>
      <c r="N2512" s="5" t="s">
        <v>91</v>
      </c>
      <c r="O2512" s="5"/>
      <c r="P2512" s="5"/>
      <c r="Q2512" s="5"/>
      <c r="R2512" s="5"/>
      <c r="S2512" s="5"/>
      <c r="T2512" s="5"/>
      <c r="U2512" s="5"/>
      <c r="V2512" s="5" t="s">
        <v>1051</v>
      </c>
      <c r="W2512" s="5" t="s">
        <v>10541</v>
      </c>
      <c r="X2512" s="5" t="s">
        <v>10542</v>
      </c>
      <c r="Y2512" s="5" t="s">
        <v>10543</v>
      </c>
      <c r="Z2512" s="5" t="s">
        <v>10544</v>
      </c>
      <c r="AA2512" s="5">
        <v>237.6</v>
      </c>
      <c r="AB2512" s="5">
        <v>9.3999999999999808</v>
      </c>
      <c r="AC2512" s="5">
        <v>247</v>
      </c>
      <c r="AD2512" s="5" t="s">
        <v>1924</v>
      </c>
    </row>
    <row r="2513" spans="1:30" ht="16.95" customHeight="1" x14ac:dyDescent="0.3">
      <c r="A2513" s="3">
        <v>46082</v>
      </c>
      <c r="B2513" s="4">
        <v>46084</v>
      </c>
      <c r="C2513" s="5" t="s">
        <v>124</v>
      </c>
      <c r="D2513" s="5" t="s">
        <v>72</v>
      </c>
      <c r="E2513" s="5" t="s">
        <v>86</v>
      </c>
      <c r="F2513" s="5" t="s">
        <v>9311</v>
      </c>
      <c r="G2513" s="5" t="s">
        <v>698</v>
      </c>
      <c r="H2513" s="5" t="s">
        <v>10545</v>
      </c>
      <c r="I2513" s="5" t="s">
        <v>8872</v>
      </c>
      <c r="J2513" s="5">
        <v>8</v>
      </c>
      <c r="K2513" s="5">
        <v>77.27</v>
      </c>
      <c r="L2513" s="5">
        <v>7.4</v>
      </c>
      <c r="M2513" s="18">
        <v>9.6587499999999995</v>
      </c>
      <c r="N2513" s="5" t="s">
        <v>91</v>
      </c>
      <c r="O2513" s="5"/>
      <c r="P2513" s="5"/>
      <c r="Q2513" s="5"/>
      <c r="R2513" s="5"/>
      <c r="S2513" s="5"/>
      <c r="T2513" s="5"/>
      <c r="U2513" s="5"/>
      <c r="V2513" s="5" t="s">
        <v>10546</v>
      </c>
      <c r="W2513" s="5" t="s">
        <v>10547</v>
      </c>
      <c r="X2513" s="5" t="s">
        <v>10548</v>
      </c>
      <c r="Y2513" s="5" t="s">
        <v>10549</v>
      </c>
      <c r="Z2513" s="5" t="s">
        <v>10550</v>
      </c>
      <c r="AA2513" s="5">
        <v>59.2</v>
      </c>
      <c r="AB2513" s="5">
        <v>18.07</v>
      </c>
      <c r="AC2513" s="5">
        <v>87.87</v>
      </c>
      <c r="AD2513" s="5" t="s">
        <v>10551</v>
      </c>
    </row>
    <row r="2514" spans="1:30" ht="16.95" customHeight="1" x14ac:dyDescent="0.3">
      <c r="A2514" s="3">
        <v>46082</v>
      </c>
      <c r="B2514" s="4">
        <v>46084</v>
      </c>
      <c r="C2514" s="5" t="s">
        <v>85</v>
      </c>
      <c r="D2514" s="5" t="s">
        <v>72</v>
      </c>
      <c r="E2514" s="5" t="s">
        <v>86</v>
      </c>
      <c r="F2514" s="5" t="s">
        <v>87</v>
      </c>
      <c r="G2514" s="5" t="s">
        <v>1175</v>
      </c>
      <c r="H2514" s="5" t="s">
        <v>10552</v>
      </c>
      <c r="I2514" s="5" t="s">
        <v>8872</v>
      </c>
      <c r="J2514" s="5">
        <v>12</v>
      </c>
      <c r="K2514" s="5">
        <v>93.4</v>
      </c>
      <c r="L2514" s="5">
        <v>7.4</v>
      </c>
      <c r="M2514" s="18">
        <v>7.7833333333333297</v>
      </c>
      <c r="N2514" s="5" t="s">
        <v>91</v>
      </c>
      <c r="O2514" s="5"/>
      <c r="P2514" s="5"/>
      <c r="Q2514" s="5"/>
      <c r="R2514" s="5"/>
      <c r="S2514" s="5"/>
      <c r="T2514" s="5"/>
      <c r="U2514" s="5"/>
      <c r="V2514" s="5" t="s">
        <v>10553</v>
      </c>
      <c r="W2514" s="5" t="s">
        <v>10554</v>
      </c>
      <c r="X2514" s="5" t="s">
        <v>8977</v>
      </c>
      <c r="Y2514" s="5" t="s">
        <v>10555</v>
      </c>
      <c r="Z2514" s="5" t="s">
        <v>10556</v>
      </c>
      <c r="AA2514" s="5">
        <v>88.8</v>
      </c>
      <c r="AB2514" s="5">
        <v>4.5999999999999899</v>
      </c>
      <c r="AC2514" s="5">
        <v>118.8</v>
      </c>
      <c r="AD2514" s="5" t="s">
        <v>9391</v>
      </c>
    </row>
    <row r="2515" spans="1:30" ht="16.95" customHeight="1" x14ac:dyDescent="0.3">
      <c r="A2515" s="3">
        <v>46082</v>
      </c>
      <c r="B2515" s="4">
        <v>46084</v>
      </c>
      <c r="C2515" s="5" t="s">
        <v>124</v>
      </c>
      <c r="D2515" s="5" t="s">
        <v>72</v>
      </c>
      <c r="E2515" s="5" t="s">
        <v>86</v>
      </c>
      <c r="F2515" s="5" t="s">
        <v>9392</v>
      </c>
      <c r="G2515" s="5" t="s">
        <v>10557</v>
      </c>
      <c r="H2515" s="5" t="s">
        <v>10558</v>
      </c>
      <c r="I2515" s="5" t="s">
        <v>144</v>
      </c>
      <c r="J2515" s="5">
        <v>5</v>
      </c>
      <c r="K2515" s="5">
        <v>99.8</v>
      </c>
      <c r="L2515" s="5">
        <v>9.9</v>
      </c>
      <c r="M2515" s="18">
        <v>19.96</v>
      </c>
      <c r="N2515" s="5" t="s">
        <v>91</v>
      </c>
      <c r="O2515" s="5"/>
      <c r="P2515" s="5"/>
      <c r="Q2515" s="5"/>
      <c r="R2515" s="5"/>
      <c r="S2515" s="5"/>
      <c r="T2515" s="5"/>
      <c r="U2515" s="5"/>
      <c r="V2515" s="5" t="s">
        <v>6277</v>
      </c>
      <c r="W2515" s="5" t="s">
        <v>10559</v>
      </c>
      <c r="X2515" s="5" t="s">
        <v>10560</v>
      </c>
      <c r="Y2515" s="5" t="s">
        <v>1272</v>
      </c>
      <c r="Z2515" s="5" t="s">
        <v>10561</v>
      </c>
      <c r="AA2515" s="5">
        <v>49.5</v>
      </c>
      <c r="AB2515" s="5">
        <v>50.3</v>
      </c>
      <c r="AC2515" s="5">
        <v>113.8</v>
      </c>
      <c r="AD2515" s="5" t="s">
        <v>8946</v>
      </c>
    </row>
    <row r="2516" spans="1:30" ht="16.95" customHeight="1" x14ac:dyDescent="0.3">
      <c r="A2516" s="3">
        <v>46082</v>
      </c>
      <c r="B2516" s="4">
        <v>46084</v>
      </c>
      <c r="C2516" s="5" t="s">
        <v>521</v>
      </c>
      <c r="D2516" s="5" t="s">
        <v>72</v>
      </c>
      <c r="E2516" s="5" t="s">
        <v>86</v>
      </c>
      <c r="F2516" s="5" t="s">
        <v>10562</v>
      </c>
      <c r="G2516" s="5" t="s">
        <v>10563</v>
      </c>
      <c r="H2516" s="5" t="s">
        <v>10564</v>
      </c>
      <c r="I2516" s="5" t="s">
        <v>90</v>
      </c>
      <c r="J2516" s="5">
        <v>1</v>
      </c>
      <c r="K2516" s="5">
        <v>84.84</v>
      </c>
      <c r="L2516" s="5">
        <v>24.9</v>
      </c>
      <c r="M2516" s="18">
        <v>84.84</v>
      </c>
      <c r="N2516" s="5" t="s">
        <v>91</v>
      </c>
      <c r="O2516" s="5"/>
      <c r="P2516" s="5"/>
      <c r="Q2516" s="5"/>
      <c r="R2516" s="5"/>
      <c r="S2516" s="5"/>
      <c r="T2516" s="5"/>
      <c r="U2516" s="5"/>
      <c r="V2516" s="5"/>
      <c r="W2516" s="5" t="s">
        <v>10565</v>
      </c>
      <c r="X2516" s="5" t="s">
        <v>341</v>
      </c>
      <c r="Y2516" s="5" t="s">
        <v>10566</v>
      </c>
      <c r="Z2516" s="5" t="s">
        <v>10567</v>
      </c>
      <c r="AA2516" s="5">
        <v>24.9</v>
      </c>
      <c r="AB2516" s="5">
        <v>59.94</v>
      </c>
      <c r="AC2516" s="5">
        <v>84.84</v>
      </c>
      <c r="AD2516" s="5" t="s">
        <v>8946</v>
      </c>
    </row>
    <row r="2517" spans="1:30" ht="16.95" customHeight="1" x14ac:dyDescent="0.3">
      <c r="A2517" s="3">
        <v>46082</v>
      </c>
      <c r="B2517" s="4">
        <v>46084</v>
      </c>
      <c r="C2517" s="5" t="s">
        <v>521</v>
      </c>
      <c r="D2517" s="5" t="s">
        <v>72</v>
      </c>
      <c r="E2517" s="5" t="s">
        <v>86</v>
      </c>
      <c r="F2517" s="5" t="s">
        <v>10562</v>
      </c>
      <c r="G2517" s="5" t="s">
        <v>10563</v>
      </c>
      <c r="H2517" s="5" t="s">
        <v>10568</v>
      </c>
      <c r="I2517" s="5" t="s">
        <v>90</v>
      </c>
      <c r="J2517" s="5">
        <v>1</v>
      </c>
      <c r="K2517" s="5">
        <v>84.84</v>
      </c>
      <c r="L2517" s="5">
        <v>24.9</v>
      </c>
      <c r="M2517" s="18">
        <v>84.84</v>
      </c>
      <c r="N2517" s="5" t="s">
        <v>91</v>
      </c>
      <c r="O2517" s="5"/>
      <c r="P2517" s="5"/>
      <c r="Q2517" s="5"/>
      <c r="R2517" s="5"/>
      <c r="S2517" s="5"/>
      <c r="T2517" s="5"/>
      <c r="U2517" s="5"/>
      <c r="V2517" s="5"/>
      <c r="W2517" s="5" t="s">
        <v>10569</v>
      </c>
      <c r="X2517" s="5" t="s">
        <v>341</v>
      </c>
      <c r="Y2517" s="5" t="s">
        <v>10566</v>
      </c>
      <c r="Z2517" s="5" t="s">
        <v>10570</v>
      </c>
      <c r="AA2517" s="5">
        <v>24.9</v>
      </c>
      <c r="AB2517" s="5">
        <v>59.94</v>
      </c>
      <c r="AC2517" s="5">
        <v>84.84</v>
      </c>
      <c r="AD2517" s="5" t="s">
        <v>8946</v>
      </c>
    </row>
    <row r="2518" spans="1:30" ht="16.95" customHeight="1" x14ac:dyDescent="0.3">
      <c r="A2518" s="3">
        <v>46082</v>
      </c>
      <c r="B2518" s="4">
        <v>46084</v>
      </c>
      <c r="C2518" s="5" t="s">
        <v>124</v>
      </c>
      <c r="D2518" s="5" t="s">
        <v>72</v>
      </c>
      <c r="E2518" s="5" t="s">
        <v>86</v>
      </c>
      <c r="F2518" s="5" t="s">
        <v>9392</v>
      </c>
      <c r="G2518" s="5" t="s">
        <v>1239</v>
      </c>
      <c r="H2518" s="5" t="s">
        <v>10571</v>
      </c>
      <c r="I2518" s="5" t="s">
        <v>119</v>
      </c>
      <c r="J2518" s="5">
        <v>5</v>
      </c>
      <c r="K2518" s="5">
        <v>55.8</v>
      </c>
      <c r="L2518" s="5">
        <v>9.9</v>
      </c>
      <c r="M2518" s="18">
        <v>11.16</v>
      </c>
      <c r="N2518" s="5" t="s">
        <v>91</v>
      </c>
      <c r="O2518" s="5"/>
      <c r="P2518" s="5"/>
      <c r="Q2518" s="5"/>
      <c r="R2518" s="5"/>
      <c r="S2518" s="5"/>
      <c r="T2518" s="5"/>
      <c r="U2518" s="5"/>
      <c r="V2518" s="5" t="s">
        <v>6303</v>
      </c>
      <c r="W2518" s="5" t="s">
        <v>10572</v>
      </c>
      <c r="X2518" s="5" t="s">
        <v>10573</v>
      </c>
      <c r="Y2518" s="5" t="s">
        <v>9396</v>
      </c>
      <c r="Z2518" s="5" t="s">
        <v>10574</v>
      </c>
      <c r="AA2518" s="5">
        <v>49.5</v>
      </c>
      <c r="AB2518" s="5">
        <v>6.3</v>
      </c>
      <c r="AC2518" s="5">
        <v>68</v>
      </c>
      <c r="AD2518" s="5" t="s">
        <v>8946</v>
      </c>
    </row>
    <row r="2519" spans="1:30" ht="16.95" customHeight="1" x14ac:dyDescent="0.3">
      <c r="A2519" s="3">
        <v>46082</v>
      </c>
      <c r="B2519" s="4">
        <v>46084</v>
      </c>
      <c r="C2519" s="5" t="s">
        <v>85</v>
      </c>
      <c r="D2519" s="5" t="s">
        <v>1409</v>
      </c>
      <c r="E2519" s="5" t="s">
        <v>86</v>
      </c>
      <c r="F2519" s="5" t="s">
        <v>87</v>
      </c>
      <c r="G2519" s="5" t="s">
        <v>1410</v>
      </c>
      <c r="H2519" s="5" t="s">
        <v>10575</v>
      </c>
      <c r="I2519" s="5" t="s">
        <v>113</v>
      </c>
      <c r="J2519" s="5">
        <v>2</v>
      </c>
      <c r="K2519" s="5">
        <v>65</v>
      </c>
      <c r="L2519" s="5">
        <v>24.9</v>
      </c>
      <c r="M2519" s="18">
        <v>32.5</v>
      </c>
      <c r="N2519" s="5" t="s">
        <v>91</v>
      </c>
      <c r="O2519" s="5"/>
      <c r="P2519" s="5"/>
      <c r="Q2519" s="5"/>
      <c r="R2519" s="5"/>
      <c r="S2519" s="5"/>
      <c r="T2519" s="5"/>
      <c r="U2519" s="5"/>
      <c r="V2519" s="5" t="s">
        <v>1051</v>
      </c>
      <c r="W2519" s="5" t="s">
        <v>10576</v>
      </c>
      <c r="X2519" s="5" t="s">
        <v>10577</v>
      </c>
      <c r="Y2519" s="5" t="s">
        <v>10578</v>
      </c>
      <c r="Z2519" s="5" t="s">
        <v>10579</v>
      </c>
      <c r="AA2519" s="5">
        <v>49.8</v>
      </c>
      <c r="AB2519" s="5">
        <v>15.2</v>
      </c>
      <c r="AC2519" s="5">
        <v>65</v>
      </c>
      <c r="AD2519" s="5" t="s">
        <v>8878</v>
      </c>
    </row>
    <row r="2520" spans="1:30" ht="16.95" customHeight="1" x14ac:dyDescent="0.3">
      <c r="A2520" s="3">
        <v>46082</v>
      </c>
      <c r="B2520" s="4">
        <v>46084</v>
      </c>
      <c r="C2520" s="5" t="s">
        <v>124</v>
      </c>
      <c r="D2520" s="5" t="s">
        <v>72</v>
      </c>
      <c r="E2520" s="5" t="s">
        <v>86</v>
      </c>
      <c r="F2520" s="5" t="s">
        <v>9392</v>
      </c>
      <c r="G2520" s="5" t="s">
        <v>10580</v>
      </c>
      <c r="H2520" s="5" t="s">
        <v>10581</v>
      </c>
      <c r="I2520" s="5" t="s">
        <v>113</v>
      </c>
      <c r="J2520" s="5">
        <v>2</v>
      </c>
      <c r="K2520" s="5">
        <v>104.2</v>
      </c>
      <c r="L2520" s="5">
        <v>24.9</v>
      </c>
      <c r="M2520" s="18">
        <v>52.1</v>
      </c>
      <c r="N2520" s="5" t="s">
        <v>91</v>
      </c>
      <c r="O2520" s="5"/>
      <c r="P2520" s="5"/>
      <c r="Q2520" s="5"/>
      <c r="R2520" s="5"/>
      <c r="S2520" s="5"/>
      <c r="T2520" s="5"/>
      <c r="U2520" s="5"/>
      <c r="V2520" s="5"/>
      <c r="W2520" s="5" t="s">
        <v>10582</v>
      </c>
      <c r="X2520" s="5" t="s">
        <v>1295</v>
      </c>
      <c r="Y2520" s="5" t="s">
        <v>1296</v>
      </c>
      <c r="Z2520" s="5" t="s">
        <v>10583</v>
      </c>
      <c r="AA2520" s="5">
        <v>49.8</v>
      </c>
      <c r="AB2520" s="5">
        <v>54.4</v>
      </c>
      <c r="AC2520" s="5">
        <v>104.2</v>
      </c>
      <c r="AD2520" s="5" t="s">
        <v>8946</v>
      </c>
    </row>
    <row r="2521" spans="1:30" ht="16.95" customHeight="1" x14ac:dyDescent="0.3">
      <c r="A2521" s="3">
        <v>46082</v>
      </c>
      <c r="B2521" s="4">
        <v>46084</v>
      </c>
      <c r="C2521" s="5" t="s">
        <v>521</v>
      </c>
      <c r="D2521" s="5" t="s">
        <v>72</v>
      </c>
      <c r="E2521" s="5" t="s">
        <v>86</v>
      </c>
      <c r="F2521" s="5" t="s">
        <v>10562</v>
      </c>
      <c r="G2521" s="5" t="s">
        <v>10580</v>
      </c>
      <c r="H2521" s="5" t="s">
        <v>10584</v>
      </c>
      <c r="I2521" s="5" t="s">
        <v>90</v>
      </c>
      <c r="J2521" s="5">
        <v>1</v>
      </c>
      <c r="K2521" s="5">
        <v>84.84</v>
      </c>
      <c r="L2521" s="5">
        <v>24.9</v>
      </c>
      <c r="M2521" s="18">
        <v>84.84</v>
      </c>
      <c r="N2521" s="5" t="s">
        <v>91</v>
      </c>
      <c r="O2521" s="5"/>
      <c r="P2521" s="5"/>
      <c r="Q2521" s="5"/>
      <c r="R2521" s="5"/>
      <c r="S2521" s="5"/>
      <c r="T2521" s="5"/>
      <c r="U2521" s="5"/>
      <c r="V2521" s="5"/>
      <c r="W2521" s="5" t="s">
        <v>10585</v>
      </c>
      <c r="X2521" s="5" t="s">
        <v>341</v>
      </c>
      <c r="Y2521" s="5" t="s">
        <v>10566</v>
      </c>
      <c r="Z2521" s="5" t="s">
        <v>10586</v>
      </c>
      <c r="AA2521" s="5">
        <v>24.9</v>
      </c>
      <c r="AB2521" s="5">
        <v>59.94</v>
      </c>
      <c r="AC2521" s="5">
        <v>84.84</v>
      </c>
      <c r="AD2521" s="5" t="s">
        <v>8946</v>
      </c>
    </row>
    <row r="2522" spans="1:30" ht="16.95" customHeight="1" x14ac:dyDescent="0.3">
      <c r="A2522" s="3">
        <v>46082</v>
      </c>
      <c r="B2522" s="4">
        <v>46084</v>
      </c>
      <c r="C2522" s="5" t="s">
        <v>85</v>
      </c>
      <c r="D2522" s="5" t="s">
        <v>72</v>
      </c>
      <c r="E2522" s="5" t="s">
        <v>86</v>
      </c>
      <c r="F2522" s="5" t="s">
        <v>87</v>
      </c>
      <c r="G2522" s="5" t="s">
        <v>1175</v>
      </c>
      <c r="H2522" s="5" t="s">
        <v>10587</v>
      </c>
      <c r="I2522" s="5" t="s">
        <v>144</v>
      </c>
      <c r="J2522" s="5">
        <v>5</v>
      </c>
      <c r="K2522" s="5">
        <v>64</v>
      </c>
      <c r="L2522" s="5">
        <v>9.9</v>
      </c>
      <c r="M2522" s="18">
        <v>12.8</v>
      </c>
      <c r="N2522" s="5" t="s">
        <v>91</v>
      </c>
      <c r="O2522" s="5"/>
      <c r="P2522" s="5"/>
      <c r="Q2522" s="5"/>
      <c r="R2522" s="5"/>
      <c r="S2522" s="5"/>
      <c r="T2522" s="5"/>
      <c r="U2522" s="5"/>
      <c r="V2522" s="5" t="s">
        <v>10588</v>
      </c>
      <c r="W2522" s="5" t="s">
        <v>10589</v>
      </c>
      <c r="X2522" s="5" t="s">
        <v>10590</v>
      </c>
      <c r="Y2522" s="5" t="s">
        <v>10591</v>
      </c>
      <c r="Z2522" s="5" t="s">
        <v>10592</v>
      </c>
      <c r="AA2522" s="5">
        <v>49.5</v>
      </c>
      <c r="AB2522" s="5">
        <v>14.5</v>
      </c>
      <c r="AC2522" s="5">
        <v>84</v>
      </c>
      <c r="AD2522" s="5" t="s">
        <v>9341</v>
      </c>
    </row>
    <row r="2523" spans="1:30" ht="16.95" customHeight="1" x14ac:dyDescent="0.3">
      <c r="A2523" s="3">
        <v>46082</v>
      </c>
      <c r="B2523" s="4">
        <v>46084</v>
      </c>
      <c r="C2523" s="5" t="s">
        <v>85</v>
      </c>
      <c r="D2523" s="5" t="s">
        <v>72</v>
      </c>
      <c r="E2523" s="5" t="s">
        <v>86</v>
      </c>
      <c r="F2523" s="5" t="s">
        <v>87</v>
      </c>
      <c r="G2523" s="5" t="s">
        <v>1175</v>
      </c>
      <c r="H2523" s="5" t="s">
        <v>10593</v>
      </c>
      <c r="I2523" s="5" t="s">
        <v>119</v>
      </c>
      <c r="J2523" s="5">
        <v>5</v>
      </c>
      <c r="K2523" s="5">
        <v>64</v>
      </c>
      <c r="L2523" s="5">
        <v>9.9</v>
      </c>
      <c r="M2523" s="18">
        <v>12.8</v>
      </c>
      <c r="N2523" s="5" t="s">
        <v>91</v>
      </c>
      <c r="O2523" s="5"/>
      <c r="P2523" s="5"/>
      <c r="Q2523" s="5"/>
      <c r="R2523" s="5"/>
      <c r="S2523" s="5"/>
      <c r="T2523" s="5"/>
      <c r="U2523" s="5"/>
      <c r="V2523" s="5" t="s">
        <v>10594</v>
      </c>
      <c r="W2523" s="5" t="s">
        <v>10595</v>
      </c>
      <c r="X2523" s="5" t="s">
        <v>10596</v>
      </c>
      <c r="Y2523" s="5" t="s">
        <v>10597</v>
      </c>
      <c r="Z2523" s="5" t="s">
        <v>10598</v>
      </c>
      <c r="AA2523" s="5">
        <v>49.5</v>
      </c>
      <c r="AB2523" s="5">
        <v>14.5</v>
      </c>
      <c r="AC2523" s="5">
        <v>79</v>
      </c>
      <c r="AD2523" s="5" t="s">
        <v>10599</v>
      </c>
    </row>
    <row r="2524" spans="1:30" ht="16.95" customHeight="1" x14ac:dyDescent="0.3">
      <c r="A2524" s="3">
        <v>46082</v>
      </c>
      <c r="B2524" s="4">
        <v>46084</v>
      </c>
      <c r="C2524" s="5" t="s">
        <v>148</v>
      </c>
      <c r="D2524" s="5" t="s">
        <v>6435</v>
      </c>
      <c r="E2524" s="5" t="s">
        <v>86</v>
      </c>
      <c r="F2524" s="5" t="s">
        <v>9342</v>
      </c>
      <c r="G2524" s="5" t="s">
        <v>297</v>
      </c>
      <c r="H2524" s="5" t="s">
        <v>10600</v>
      </c>
      <c r="I2524" s="5" t="s">
        <v>185</v>
      </c>
      <c r="J2524" s="5">
        <v>3</v>
      </c>
      <c r="K2524" s="5">
        <v>28.8</v>
      </c>
      <c r="L2524" s="5">
        <v>8.9</v>
      </c>
      <c r="M2524" s="18">
        <v>9.6</v>
      </c>
      <c r="N2524" s="5" t="s">
        <v>91</v>
      </c>
      <c r="O2524" s="5"/>
      <c r="P2524" s="5"/>
      <c r="Q2524" s="5"/>
      <c r="R2524" s="5"/>
      <c r="S2524" s="5"/>
      <c r="T2524" s="5"/>
      <c r="U2524" s="5"/>
      <c r="V2524" s="5" t="s">
        <v>299</v>
      </c>
      <c r="W2524" s="5" t="s">
        <v>10601</v>
      </c>
      <c r="X2524" s="5" t="s">
        <v>10602</v>
      </c>
      <c r="Y2524" s="5" t="s">
        <v>10603</v>
      </c>
      <c r="Z2524" s="5" t="s">
        <v>10604</v>
      </c>
      <c r="AA2524" s="5">
        <v>26.7</v>
      </c>
      <c r="AB2524" s="5">
        <v>2.1</v>
      </c>
      <c r="AC2524" s="5">
        <v>34.799999999999997</v>
      </c>
      <c r="AD2524" s="5" t="s">
        <v>2855</v>
      </c>
    </row>
    <row r="2525" spans="1:30" ht="16.95" customHeight="1" x14ac:dyDescent="0.3">
      <c r="A2525" s="3">
        <v>46082</v>
      </c>
      <c r="B2525" s="4">
        <v>46084</v>
      </c>
      <c r="C2525" s="5" t="s">
        <v>148</v>
      </c>
      <c r="D2525" s="5" t="s">
        <v>6435</v>
      </c>
      <c r="E2525" s="5" t="s">
        <v>86</v>
      </c>
      <c r="F2525" s="5" t="s">
        <v>9342</v>
      </c>
      <c r="G2525" s="5" t="s">
        <v>297</v>
      </c>
      <c r="H2525" s="5" t="s">
        <v>10605</v>
      </c>
      <c r="I2525" s="5" t="s">
        <v>107</v>
      </c>
      <c r="J2525" s="5">
        <v>6</v>
      </c>
      <c r="K2525" s="5">
        <v>66.8</v>
      </c>
      <c r="L2525" s="5">
        <v>8.9</v>
      </c>
      <c r="M2525" s="18">
        <v>11.133333333333301</v>
      </c>
      <c r="N2525" s="5" t="s">
        <v>91</v>
      </c>
      <c r="O2525" s="5"/>
      <c r="P2525" s="5"/>
      <c r="Q2525" s="5"/>
      <c r="R2525" s="5"/>
      <c r="S2525" s="5"/>
      <c r="T2525" s="5"/>
      <c r="U2525" s="5"/>
      <c r="V2525" s="5" t="s">
        <v>299</v>
      </c>
      <c r="W2525" s="5" t="s">
        <v>10606</v>
      </c>
      <c r="X2525" s="5" t="s">
        <v>10607</v>
      </c>
      <c r="Y2525" s="5" t="s">
        <v>10608</v>
      </c>
      <c r="Z2525" s="5" t="s">
        <v>10609</v>
      </c>
      <c r="AA2525" s="5">
        <v>53.4</v>
      </c>
      <c r="AB2525" s="5">
        <v>13.4</v>
      </c>
      <c r="AC2525" s="5">
        <v>72.8</v>
      </c>
      <c r="AD2525" s="5" t="s">
        <v>10610</v>
      </c>
    </row>
    <row r="2526" spans="1:30" ht="16.95" customHeight="1" x14ac:dyDescent="0.3">
      <c r="A2526" s="3">
        <v>46082</v>
      </c>
      <c r="B2526" s="4">
        <v>46084</v>
      </c>
      <c r="C2526" s="5" t="s">
        <v>148</v>
      </c>
      <c r="D2526" s="5" t="s">
        <v>6435</v>
      </c>
      <c r="E2526" s="5" t="s">
        <v>86</v>
      </c>
      <c r="F2526" s="5" t="s">
        <v>9342</v>
      </c>
      <c r="G2526" s="5" t="s">
        <v>297</v>
      </c>
      <c r="H2526" s="5" t="s">
        <v>10611</v>
      </c>
      <c r="I2526" s="5" t="s">
        <v>144</v>
      </c>
      <c r="J2526" s="5">
        <v>5</v>
      </c>
      <c r="K2526" s="5">
        <v>66.8</v>
      </c>
      <c r="L2526" s="5">
        <v>9.9</v>
      </c>
      <c r="M2526" s="18">
        <v>13.36</v>
      </c>
      <c r="N2526" s="5" t="s">
        <v>91</v>
      </c>
      <c r="O2526" s="5"/>
      <c r="P2526" s="5"/>
      <c r="Q2526" s="5"/>
      <c r="R2526" s="5"/>
      <c r="S2526" s="5"/>
      <c r="T2526" s="5"/>
      <c r="U2526" s="5"/>
      <c r="V2526" s="5" t="s">
        <v>299</v>
      </c>
      <c r="W2526" s="5" t="s">
        <v>10612</v>
      </c>
      <c r="X2526" s="5" t="s">
        <v>10613</v>
      </c>
      <c r="Y2526" s="5" t="s">
        <v>10614</v>
      </c>
      <c r="Z2526" s="5" t="s">
        <v>10615</v>
      </c>
      <c r="AA2526" s="5">
        <v>49.5</v>
      </c>
      <c r="AB2526" s="5">
        <v>17.3</v>
      </c>
      <c r="AC2526" s="5">
        <v>72.8</v>
      </c>
      <c r="AD2526" s="5" t="s">
        <v>9362</v>
      </c>
    </row>
    <row r="2527" spans="1:30" ht="16.95" customHeight="1" x14ac:dyDescent="0.3">
      <c r="A2527" s="3">
        <v>46082</v>
      </c>
      <c r="B2527" s="4">
        <v>46084</v>
      </c>
      <c r="C2527" s="5" t="s">
        <v>148</v>
      </c>
      <c r="D2527" s="5" t="s">
        <v>6435</v>
      </c>
      <c r="E2527" s="5" t="s">
        <v>86</v>
      </c>
      <c r="F2527" s="5" t="s">
        <v>9342</v>
      </c>
      <c r="G2527" s="5" t="s">
        <v>297</v>
      </c>
      <c r="H2527" s="5" t="s">
        <v>10616</v>
      </c>
      <c r="I2527" s="5" t="s">
        <v>144</v>
      </c>
      <c r="J2527" s="5">
        <v>4</v>
      </c>
      <c r="K2527" s="5">
        <v>65.8</v>
      </c>
      <c r="L2527" s="5">
        <v>9.9</v>
      </c>
      <c r="M2527" s="18">
        <v>16.45</v>
      </c>
      <c r="N2527" s="5" t="s">
        <v>91</v>
      </c>
      <c r="O2527" s="5"/>
      <c r="P2527" s="5"/>
      <c r="Q2527" s="5"/>
      <c r="R2527" s="5"/>
      <c r="S2527" s="5"/>
      <c r="T2527" s="5"/>
      <c r="U2527" s="5"/>
      <c r="V2527" s="5" t="s">
        <v>299</v>
      </c>
      <c r="W2527" s="5" t="s">
        <v>10617</v>
      </c>
      <c r="X2527" s="5" t="s">
        <v>10618</v>
      </c>
      <c r="Y2527" s="5" t="s">
        <v>10619</v>
      </c>
      <c r="Z2527" s="5" t="s">
        <v>10620</v>
      </c>
      <c r="AA2527" s="5">
        <v>39.6</v>
      </c>
      <c r="AB2527" s="5">
        <v>26.2</v>
      </c>
      <c r="AC2527" s="5">
        <v>71.8</v>
      </c>
      <c r="AD2527" s="5" t="s">
        <v>10621</v>
      </c>
    </row>
    <row r="2528" spans="1:30" ht="16.95" customHeight="1" x14ac:dyDescent="0.3">
      <c r="A2528" s="3">
        <v>46082</v>
      </c>
      <c r="B2528" s="4">
        <v>46084</v>
      </c>
      <c r="C2528" s="5" t="s">
        <v>85</v>
      </c>
      <c r="D2528" s="5" t="s">
        <v>72</v>
      </c>
      <c r="E2528" s="5" t="s">
        <v>86</v>
      </c>
      <c r="F2528" s="5" t="s">
        <v>87</v>
      </c>
      <c r="G2528" s="5" t="s">
        <v>6286</v>
      </c>
      <c r="H2528" s="5" t="s">
        <v>10622</v>
      </c>
      <c r="I2528" s="5" t="s">
        <v>8872</v>
      </c>
      <c r="J2528" s="5">
        <v>4</v>
      </c>
      <c r="K2528" s="5">
        <v>32</v>
      </c>
      <c r="L2528" s="5">
        <v>7.4</v>
      </c>
      <c r="M2528" s="18">
        <v>8</v>
      </c>
      <c r="N2528" s="5" t="s">
        <v>91</v>
      </c>
      <c r="O2528" s="5"/>
      <c r="P2528" s="5"/>
      <c r="Q2528" s="5"/>
      <c r="R2528" s="5"/>
      <c r="S2528" s="5"/>
      <c r="T2528" s="5"/>
      <c r="U2528" s="5"/>
      <c r="V2528" s="5"/>
      <c r="W2528" s="5" t="s">
        <v>10623</v>
      </c>
      <c r="X2528" s="5" t="s">
        <v>10624</v>
      </c>
      <c r="Y2528" s="5" t="s">
        <v>10625</v>
      </c>
      <c r="Z2528" s="5" t="s">
        <v>10626</v>
      </c>
      <c r="AA2528" s="5">
        <v>29.6</v>
      </c>
      <c r="AB2528" s="5">
        <v>2.4</v>
      </c>
      <c r="AC2528" s="5">
        <v>32</v>
      </c>
      <c r="AD2528" s="5" t="s">
        <v>9368</v>
      </c>
    </row>
    <row r="2529" spans="1:30" ht="16.95" customHeight="1" x14ac:dyDescent="0.3">
      <c r="A2529" s="3">
        <v>46082</v>
      </c>
      <c r="B2529" s="4">
        <v>46084</v>
      </c>
      <c r="C2529" s="5" t="s">
        <v>148</v>
      </c>
      <c r="D2529" s="5" t="s">
        <v>6435</v>
      </c>
      <c r="E2529" s="5" t="s">
        <v>86</v>
      </c>
      <c r="F2529" s="5" t="s">
        <v>228</v>
      </c>
      <c r="G2529" s="5" t="s">
        <v>297</v>
      </c>
      <c r="H2529" s="5" t="s">
        <v>10627</v>
      </c>
      <c r="I2529" s="5" t="s">
        <v>8872</v>
      </c>
      <c r="J2529" s="5">
        <v>8</v>
      </c>
      <c r="K2529" s="5">
        <v>69.8</v>
      </c>
      <c r="L2529" s="5">
        <v>7.4</v>
      </c>
      <c r="M2529" s="18">
        <v>8.7249999999999996</v>
      </c>
      <c r="N2529" s="5" t="s">
        <v>91</v>
      </c>
      <c r="O2529" s="5"/>
      <c r="P2529" s="5"/>
      <c r="Q2529" s="5"/>
      <c r="R2529" s="5"/>
      <c r="S2529" s="5"/>
      <c r="T2529" s="5"/>
      <c r="U2529" s="5"/>
      <c r="V2529" s="5" t="s">
        <v>299</v>
      </c>
      <c r="W2529" s="5" t="s">
        <v>10628</v>
      </c>
      <c r="X2529" s="5" t="s">
        <v>10629</v>
      </c>
      <c r="Y2529" s="5" t="s">
        <v>10630</v>
      </c>
      <c r="Z2529" s="5" t="s">
        <v>10631</v>
      </c>
      <c r="AA2529" s="5">
        <v>59.2</v>
      </c>
      <c r="AB2529" s="5">
        <v>10.6</v>
      </c>
      <c r="AC2529" s="5">
        <v>75.8</v>
      </c>
      <c r="AD2529" s="5" t="s">
        <v>10632</v>
      </c>
    </row>
    <row r="2530" spans="1:30" ht="16.95" customHeight="1" x14ac:dyDescent="0.3">
      <c r="A2530" s="3">
        <v>46082</v>
      </c>
      <c r="B2530" s="4">
        <v>46084</v>
      </c>
      <c r="C2530" s="5" t="s">
        <v>148</v>
      </c>
      <c r="D2530" s="5" t="s">
        <v>6435</v>
      </c>
      <c r="E2530" s="5" t="s">
        <v>86</v>
      </c>
      <c r="F2530" s="5" t="s">
        <v>228</v>
      </c>
      <c r="G2530" s="5" t="s">
        <v>297</v>
      </c>
      <c r="H2530" s="5" t="s">
        <v>10633</v>
      </c>
      <c r="I2530" s="5" t="s">
        <v>8872</v>
      </c>
      <c r="J2530" s="5">
        <v>8</v>
      </c>
      <c r="K2530" s="5">
        <v>69.8</v>
      </c>
      <c r="L2530" s="5">
        <v>7.4</v>
      </c>
      <c r="M2530" s="18">
        <v>8.7249999999999996</v>
      </c>
      <c r="N2530" s="5" t="s">
        <v>91</v>
      </c>
      <c r="O2530" s="5"/>
      <c r="P2530" s="5"/>
      <c r="Q2530" s="5"/>
      <c r="R2530" s="5"/>
      <c r="S2530" s="5"/>
      <c r="T2530" s="5"/>
      <c r="U2530" s="5"/>
      <c r="V2530" s="5" t="s">
        <v>299</v>
      </c>
      <c r="W2530" s="5" t="s">
        <v>10634</v>
      </c>
      <c r="X2530" s="5" t="s">
        <v>10635</v>
      </c>
      <c r="Y2530" s="5" t="s">
        <v>10636</v>
      </c>
      <c r="Z2530" s="5" t="s">
        <v>10637</v>
      </c>
      <c r="AA2530" s="5">
        <v>59.2</v>
      </c>
      <c r="AB2530" s="5">
        <v>10.6</v>
      </c>
      <c r="AC2530" s="5">
        <v>75.8</v>
      </c>
      <c r="AD2530" s="5" t="s">
        <v>4713</v>
      </c>
    </row>
    <row r="2531" spans="1:30" ht="16.95" customHeight="1" x14ac:dyDescent="0.3">
      <c r="A2531" s="3">
        <v>46082</v>
      </c>
      <c r="B2531" s="4">
        <v>46084</v>
      </c>
      <c r="C2531" s="5" t="s">
        <v>470</v>
      </c>
      <c r="D2531" s="5" t="s">
        <v>72</v>
      </c>
      <c r="E2531" s="5" t="s">
        <v>86</v>
      </c>
      <c r="F2531" s="5" t="s">
        <v>471</v>
      </c>
      <c r="G2531" s="5" t="s">
        <v>10638</v>
      </c>
      <c r="H2531" s="5" t="s">
        <v>10639</v>
      </c>
      <c r="I2531" s="5" t="s">
        <v>82</v>
      </c>
      <c r="J2531" s="5">
        <v>3</v>
      </c>
      <c r="K2531" s="5">
        <v>40.01</v>
      </c>
      <c r="L2531" s="5">
        <v>10.9</v>
      </c>
      <c r="M2531" s="18">
        <v>13.3366666666667</v>
      </c>
      <c r="N2531" s="5" t="s">
        <v>91</v>
      </c>
      <c r="O2531" s="5"/>
      <c r="P2531" s="5"/>
      <c r="Q2531" s="5"/>
      <c r="R2531" s="5"/>
      <c r="S2531" s="5"/>
      <c r="T2531" s="5"/>
      <c r="U2531" s="5"/>
      <c r="V2531" s="5" t="s">
        <v>10640</v>
      </c>
      <c r="W2531" s="5" t="s">
        <v>10641</v>
      </c>
      <c r="X2531" s="5" t="s">
        <v>10642</v>
      </c>
      <c r="Y2531" s="5" t="s">
        <v>10643</v>
      </c>
      <c r="Z2531" s="5" t="s">
        <v>10644</v>
      </c>
      <c r="AA2531" s="5">
        <v>32.700000000000003</v>
      </c>
      <c r="AB2531" s="5">
        <v>7.31</v>
      </c>
      <c r="AC2531" s="5">
        <v>46.61</v>
      </c>
      <c r="AD2531" s="5" t="s">
        <v>8946</v>
      </c>
    </row>
    <row r="2532" spans="1:30" ht="16.95" customHeight="1" x14ac:dyDescent="0.3">
      <c r="A2532" s="3">
        <v>46082</v>
      </c>
      <c r="B2532" s="4">
        <v>46084</v>
      </c>
      <c r="C2532" s="5" t="s">
        <v>85</v>
      </c>
      <c r="D2532" s="5" t="s">
        <v>1409</v>
      </c>
      <c r="E2532" s="5" t="s">
        <v>86</v>
      </c>
      <c r="F2532" s="5" t="s">
        <v>87</v>
      </c>
      <c r="G2532" s="5" t="s">
        <v>1410</v>
      </c>
      <c r="H2532" s="5" t="s">
        <v>10645</v>
      </c>
      <c r="I2532" s="5" t="s">
        <v>185</v>
      </c>
      <c r="J2532" s="5">
        <v>3</v>
      </c>
      <c r="K2532" s="5">
        <v>32</v>
      </c>
      <c r="L2532" s="5">
        <v>8.9</v>
      </c>
      <c r="M2532" s="18">
        <v>10.6666666666667</v>
      </c>
      <c r="N2532" s="5" t="s">
        <v>91</v>
      </c>
      <c r="O2532" s="5"/>
      <c r="P2532" s="5"/>
      <c r="Q2532" s="5"/>
      <c r="R2532" s="5"/>
      <c r="S2532" s="5"/>
      <c r="T2532" s="5"/>
      <c r="U2532" s="5"/>
      <c r="V2532" s="5" t="s">
        <v>1045</v>
      </c>
      <c r="W2532" s="5" t="s">
        <v>10646</v>
      </c>
      <c r="X2532" s="5" t="s">
        <v>10647</v>
      </c>
      <c r="Y2532" s="5" t="s">
        <v>10648</v>
      </c>
      <c r="Z2532" s="5" t="s">
        <v>10649</v>
      </c>
      <c r="AA2532" s="5">
        <v>26.7</v>
      </c>
      <c r="AB2532" s="5">
        <v>5.3</v>
      </c>
      <c r="AC2532" s="5">
        <v>32</v>
      </c>
      <c r="AD2532" s="5" t="s">
        <v>10650</v>
      </c>
    </row>
    <row r="2533" spans="1:30" ht="16.95" customHeight="1" x14ac:dyDescent="0.3">
      <c r="A2533" s="3">
        <v>46082</v>
      </c>
      <c r="B2533" s="4">
        <v>46084</v>
      </c>
      <c r="C2533" s="5" t="s">
        <v>124</v>
      </c>
      <c r="D2533" s="5" t="s">
        <v>72</v>
      </c>
      <c r="E2533" s="5" t="s">
        <v>86</v>
      </c>
      <c r="F2533" s="5" t="s">
        <v>135</v>
      </c>
      <c r="G2533" s="5" t="s">
        <v>10651</v>
      </c>
      <c r="H2533" s="5" t="s">
        <v>10652</v>
      </c>
      <c r="I2533" s="5" t="s">
        <v>100</v>
      </c>
      <c r="J2533" s="5">
        <v>6</v>
      </c>
      <c r="K2533" s="5">
        <v>44.9</v>
      </c>
      <c r="L2533" s="5">
        <v>6.6</v>
      </c>
      <c r="M2533" s="18">
        <v>7.4833333333333298</v>
      </c>
      <c r="N2533" s="5" t="s">
        <v>91</v>
      </c>
      <c r="O2533" s="5"/>
      <c r="P2533" s="5"/>
      <c r="Q2533" s="5"/>
      <c r="R2533" s="5"/>
      <c r="S2533" s="5"/>
      <c r="T2533" s="5"/>
      <c r="U2533" s="5"/>
      <c r="V2533" s="5" t="s">
        <v>1509</v>
      </c>
      <c r="W2533" s="5" t="s">
        <v>10653</v>
      </c>
      <c r="X2533" s="5" t="s">
        <v>10654</v>
      </c>
      <c r="Y2533" s="5" t="s">
        <v>10655</v>
      </c>
      <c r="Z2533" s="5" t="s">
        <v>10656</v>
      </c>
      <c r="AA2533" s="5">
        <v>39.6</v>
      </c>
      <c r="AB2533" s="5">
        <v>5.3</v>
      </c>
      <c r="AC2533" s="5">
        <v>44.9</v>
      </c>
      <c r="AD2533" s="5" t="s">
        <v>8941</v>
      </c>
    </row>
    <row r="2534" spans="1:30" ht="16.95" customHeight="1" x14ac:dyDescent="0.3">
      <c r="A2534" s="3">
        <v>46082</v>
      </c>
      <c r="B2534" s="4">
        <v>46084</v>
      </c>
      <c r="C2534" s="5" t="s">
        <v>85</v>
      </c>
      <c r="D2534" s="5" t="s">
        <v>10657</v>
      </c>
      <c r="E2534" s="5" t="s">
        <v>86</v>
      </c>
      <c r="F2534" s="5" t="s">
        <v>87</v>
      </c>
      <c r="G2534" s="5" t="s">
        <v>1564</v>
      </c>
      <c r="H2534" s="5" t="s">
        <v>10658</v>
      </c>
      <c r="I2534" s="5" t="s">
        <v>198</v>
      </c>
      <c r="J2534" s="5">
        <v>1</v>
      </c>
      <c r="K2534" s="5">
        <v>32.9</v>
      </c>
      <c r="L2534" s="5">
        <v>32.9</v>
      </c>
      <c r="M2534" s="18">
        <v>32.9</v>
      </c>
      <c r="N2534" s="5" t="s">
        <v>91</v>
      </c>
      <c r="O2534" s="5"/>
      <c r="P2534" s="5"/>
      <c r="Q2534" s="5"/>
      <c r="R2534" s="5"/>
      <c r="S2534" s="5"/>
      <c r="T2534" s="5"/>
      <c r="U2534" s="5"/>
      <c r="V2534" s="5" t="s">
        <v>10659</v>
      </c>
      <c r="W2534" s="5" t="s">
        <v>10660</v>
      </c>
      <c r="X2534" s="5" t="s">
        <v>10661</v>
      </c>
      <c r="Y2534" s="5" t="s">
        <v>10662</v>
      </c>
      <c r="Z2534" s="5" t="s">
        <v>10663</v>
      </c>
      <c r="AA2534" s="5">
        <v>32.9</v>
      </c>
      <c r="AB2534" s="5">
        <v>0</v>
      </c>
      <c r="AC2534" s="5">
        <v>42</v>
      </c>
      <c r="AD2534" s="5" t="s">
        <v>8891</v>
      </c>
    </row>
    <row r="2535" spans="1:30" ht="16.95" customHeight="1" x14ac:dyDescent="0.3">
      <c r="A2535" s="3">
        <v>46082</v>
      </c>
      <c r="B2535" s="4">
        <v>46084</v>
      </c>
      <c r="C2535" s="5" t="s">
        <v>85</v>
      </c>
      <c r="D2535" s="5" t="s">
        <v>1409</v>
      </c>
      <c r="E2535" s="5" t="s">
        <v>86</v>
      </c>
      <c r="F2535" s="5" t="s">
        <v>87</v>
      </c>
      <c r="G2535" s="5" t="s">
        <v>1410</v>
      </c>
      <c r="H2535" s="5" t="s">
        <v>10664</v>
      </c>
      <c r="I2535" s="5" t="s">
        <v>100</v>
      </c>
      <c r="J2535" s="5">
        <v>2</v>
      </c>
      <c r="K2535" s="5">
        <v>13.2</v>
      </c>
      <c r="L2535" s="5">
        <v>6.6</v>
      </c>
      <c r="M2535" s="18">
        <v>6.6</v>
      </c>
      <c r="N2535" s="5" t="s">
        <v>91</v>
      </c>
      <c r="O2535" s="5"/>
      <c r="P2535" s="5"/>
      <c r="Q2535" s="5"/>
      <c r="R2535" s="5"/>
      <c r="S2535" s="5"/>
      <c r="T2535" s="5"/>
      <c r="U2535" s="5"/>
      <c r="V2535" s="5" t="s">
        <v>1051</v>
      </c>
      <c r="W2535" s="5" t="s">
        <v>10665</v>
      </c>
      <c r="X2535" s="5" t="s">
        <v>10666</v>
      </c>
      <c r="Y2535" s="5" t="s">
        <v>10667</v>
      </c>
      <c r="Z2535" s="5" t="s">
        <v>10668</v>
      </c>
      <c r="AA2535" s="5">
        <v>13.2</v>
      </c>
      <c r="AB2535" s="5">
        <v>0</v>
      </c>
      <c r="AC2535" s="5">
        <v>13.2</v>
      </c>
      <c r="AD2535" s="5" t="s">
        <v>10599</v>
      </c>
    </row>
    <row r="2536" spans="1:30" ht="16.95" customHeight="1" x14ac:dyDescent="0.3">
      <c r="A2536" s="3">
        <v>46082</v>
      </c>
      <c r="B2536" s="4">
        <v>46084</v>
      </c>
      <c r="C2536" s="5" t="s">
        <v>85</v>
      </c>
      <c r="D2536" s="5" t="s">
        <v>1409</v>
      </c>
      <c r="E2536" s="5" t="s">
        <v>86</v>
      </c>
      <c r="F2536" s="5" t="s">
        <v>87</v>
      </c>
      <c r="G2536" s="5" t="s">
        <v>1410</v>
      </c>
      <c r="H2536" s="5" t="s">
        <v>10669</v>
      </c>
      <c r="I2536" s="5" t="s">
        <v>100</v>
      </c>
      <c r="J2536" s="5">
        <v>6</v>
      </c>
      <c r="K2536" s="5">
        <v>47</v>
      </c>
      <c r="L2536" s="5">
        <v>6.6</v>
      </c>
      <c r="M2536" s="18">
        <v>7.8333333333333304</v>
      </c>
      <c r="N2536" s="5" t="s">
        <v>91</v>
      </c>
      <c r="O2536" s="5"/>
      <c r="P2536" s="5"/>
      <c r="Q2536" s="5"/>
      <c r="R2536" s="5"/>
      <c r="S2536" s="5"/>
      <c r="T2536" s="5"/>
      <c r="U2536" s="5"/>
      <c r="V2536" s="5" t="s">
        <v>1045</v>
      </c>
      <c r="W2536" s="5" t="s">
        <v>10670</v>
      </c>
      <c r="X2536" s="5" t="s">
        <v>10671</v>
      </c>
      <c r="Y2536" s="5" t="s">
        <v>10672</v>
      </c>
      <c r="Z2536" s="5" t="s">
        <v>10673</v>
      </c>
      <c r="AA2536" s="5">
        <v>39.6</v>
      </c>
      <c r="AB2536" s="5">
        <v>7.4000000000000101</v>
      </c>
      <c r="AC2536" s="5">
        <v>47</v>
      </c>
      <c r="AD2536" s="5" t="s">
        <v>8891</v>
      </c>
    </row>
    <row r="2537" spans="1:30" ht="16.95" customHeight="1" x14ac:dyDescent="0.3">
      <c r="A2537" s="3">
        <v>46082</v>
      </c>
      <c r="B2537" s="4">
        <v>46084</v>
      </c>
      <c r="C2537" s="5" t="s">
        <v>85</v>
      </c>
      <c r="D2537" s="5" t="s">
        <v>1409</v>
      </c>
      <c r="E2537" s="5" t="s">
        <v>86</v>
      </c>
      <c r="F2537" s="5" t="s">
        <v>87</v>
      </c>
      <c r="G2537" s="5" t="s">
        <v>1410</v>
      </c>
      <c r="H2537" s="5" t="s">
        <v>10674</v>
      </c>
      <c r="I2537" s="5" t="s">
        <v>100</v>
      </c>
      <c r="J2537" s="5">
        <v>8</v>
      </c>
      <c r="K2537" s="5">
        <v>61</v>
      </c>
      <c r="L2537" s="5">
        <v>6.6</v>
      </c>
      <c r="M2537" s="18">
        <v>7.625</v>
      </c>
      <c r="N2537" s="5" t="s">
        <v>91</v>
      </c>
      <c r="O2537" s="5"/>
      <c r="P2537" s="5"/>
      <c r="Q2537" s="5"/>
      <c r="R2537" s="5"/>
      <c r="S2537" s="5"/>
      <c r="T2537" s="5"/>
      <c r="U2537" s="5"/>
      <c r="V2537" s="5" t="s">
        <v>1045</v>
      </c>
      <c r="W2537" s="5" t="s">
        <v>10675</v>
      </c>
      <c r="X2537" s="5" t="s">
        <v>10676</v>
      </c>
      <c r="Y2537" s="5" t="s">
        <v>10677</v>
      </c>
      <c r="Z2537" s="5" t="s">
        <v>10678</v>
      </c>
      <c r="AA2537" s="5">
        <v>52.8</v>
      </c>
      <c r="AB2537" s="5">
        <v>8.1999999999999993</v>
      </c>
      <c r="AC2537" s="5">
        <v>61</v>
      </c>
      <c r="AD2537" s="5" t="s">
        <v>10679</v>
      </c>
    </row>
    <row r="2538" spans="1:30" ht="15" x14ac:dyDescent="0.3">
      <c r="A2538" s="3">
        <v>46082</v>
      </c>
      <c r="B2538" s="4">
        <v>46084</v>
      </c>
      <c r="C2538" s="5" t="s">
        <v>85</v>
      </c>
      <c r="D2538" s="5" t="s">
        <v>1409</v>
      </c>
      <c r="E2538" s="5" t="s">
        <v>86</v>
      </c>
      <c r="F2538" s="5" t="s">
        <v>87</v>
      </c>
      <c r="G2538" s="5" t="s">
        <v>1410</v>
      </c>
      <c r="H2538" s="5" t="s">
        <v>10680</v>
      </c>
      <c r="I2538" s="5" t="s">
        <v>90</v>
      </c>
      <c r="J2538" s="5">
        <v>1</v>
      </c>
      <c r="K2538" s="5">
        <v>39.799999999999997</v>
      </c>
      <c r="L2538" s="5">
        <v>24.9</v>
      </c>
      <c r="M2538" s="18">
        <v>39.799999999999997</v>
      </c>
      <c r="N2538" s="5" t="s">
        <v>91</v>
      </c>
      <c r="O2538" s="5"/>
      <c r="P2538" s="5"/>
      <c r="Q2538" s="5"/>
      <c r="R2538" s="5"/>
      <c r="S2538" s="5"/>
      <c r="T2538" s="5"/>
      <c r="U2538" s="5"/>
      <c r="V2538" s="5" t="s">
        <v>1045</v>
      </c>
      <c r="W2538" s="5" t="s">
        <v>10681</v>
      </c>
      <c r="X2538" s="5" t="s">
        <v>10682</v>
      </c>
      <c r="Y2538" s="5" t="s">
        <v>1419</v>
      </c>
      <c r="Z2538" s="5" t="s">
        <v>10683</v>
      </c>
      <c r="AA2538" s="5">
        <v>24.9</v>
      </c>
      <c r="AB2538" s="5">
        <v>14.9</v>
      </c>
      <c r="AC2538" s="5">
        <v>39.799999999999997</v>
      </c>
      <c r="AD2538" s="5" t="s">
        <v>2232</v>
      </c>
    </row>
    <row r="2539" spans="1:30" ht="15" x14ac:dyDescent="0.3">
      <c r="A2539" s="3">
        <v>46082</v>
      </c>
      <c r="B2539" s="4">
        <v>46084</v>
      </c>
      <c r="C2539" s="5" t="s">
        <v>85</v>
      </c>
      <c r="D2539" s="5" t="s">
        <v>1409</v>
      </c>
      <c r="E2539" s="5" t="s">
        <v>86</v>
      </c>
      <c r="F2539" s="5" t="s">
        <v>87</v>
      </c>
      <c r="G2539" s="5" t="s">
        <v>1410</v>
      </c>
      <c r="H2539" s="5" t="s">
        <v>10684</v>
      </c>
      <c r="I2539" s="5" t="s">
        <v>90</v>
      </c>
      <c r="J2539" s="5">
        <v>1</v>
      </c>
      <c r="K2539" s="5">
        <v>40</v>
      </c>
      <c r="L2539" s="5">
        <v>24.9</v>
      </c>
      <c r="M2539" s="18">
        <v>40</v>
      </c>
      <c r="N2539" s="5" t="s">
        <v>91</v>
      </c>
      <c r="O2539" s="5"/>
      <c r="P2539" s="5"/>
      <c r="Q2539" s="5"/>
      <c r="R2539" s="5"/>
      <c r="S2539" s="5"/>
      <c r="T2539" s="5"/>
      <c r="U2539" s="5"/>
      <c r="V2539" s="5" t="s">
        <v>1045</v>
      </c>
      <c r="W2539" s="5" t="s">
        <v>10685</v>
      </c>
      <c r="X2539" s="5" t="s">
        <v>10686</v>
      </c>
      <c r="Y2539" s="5" t="s">
        <v>10687</v>
      </c>
      <c r="Z2539" s="5" t="s">
        <v>10688</v>
      </c>
      <c r="AA2539" s="5">
        <v>24.9</v>
      </c>
      <c r="AB2539" s="5">
        <v>15.1</v>
      </c>
      <c r="AC2539" s="5">
        <v>40</v>
      </c>
      <c r="AD2539" s="5" t="s">
        <v>8996</v>
      </c>
    </row>
    <row r="2540" spans="1:30" ht="15" x14ac:dyDescent="0.3">
      <c r="A2540" s="3">
        <v>46082</v>
      </c>
      <c r="B2540" s="4">
        <v>46084</v>
      </c>
      <c r="C2540" s="5" t="s">
        <v>85</v>
      </c>
      <c r="D2540" s="5" t="s">
        <v>97</v>
      </c>
      <c r="E2540" s="5" t="s">
        <v>86</v>
      </c>
      <c r="F2540" s="5" t="s">
        <v>87</v>
      </c>
      <c r="G2540" s="5" t="s">
        <v>5970</v>
      </c>
      <c r="H2540" s="5" t="s">
        <v>10689</v>
      </c>
      <c r="I2540" s="5" t="s">
        <v>100</v>
      </c>
      <c r="J2540" s="5">
        <v>3</v>
      </c>
      <c r="K2540" s="5">
        <v>21.9</v>
      </c>
      <c r="L2540" s="5">
        <v>6.6</v>
      </c>
      <c r="M2540" s="18">
        <v>7.3</v>
      </c>
      <c r="N2540" s="5" t="s">
        <v>91</v>
      </c>
      <c r="O2540" s="5"/>
      <c r="P2540" s="5"/>
      <c r="Q2540" s="5"/>
      <c r="R2540" s="5"/>
      <c r="S2540" s="5"/>
      <c r="T2540" s="5"/>
      <c r="U2540" s="5"/>
      <c r="V2540" s="5"/>
      <c r="W2540" s="5" t="s">
        <v>10690</v>
      </c>
      <c r="X2540" s="5" t="s">
        <v>10691</v>
      </c>
      <c r="Y2540" s="5" t="s">
        <v>10692</v>
      </c>
      <c r="Z2540" s="5" t="s">
        <v>10693</v>
      </c>
      <c r="AA2540" s="5">
        <v>19.8</v>
      </c>
      <c r="AB2540" s="5">
        <v>2.1</v>
      </c>
      <c r="AC2540" s="5">
        <v>21.9</v>
      </c>
      <c r="AD2540" s="5" t="s">
        <v>10694</v>
      </c>
    </row>
    <row r="2541" spans="1:30" ht="15" x14ac:dyDescent="0.3">
      <c r="A2541" s="3">
        <v>46082</v>
      </c>
      <c r="B2541" s="4">
        <v>46084</v>
      </c>
      <c r="C2541" s="5" t="s">
        <v>85</v>
      </c>
      <c r="D2541" s="5" t="s">
        <v>97</v>
      </c>
      <c r="E2541" s="5" t="s">
        <v>86</v>
      </c>
      <c r="F2541" s="5" t="s">
        <v>87</v>
      </c>
      <c r="G2541" s="5" t="s">
        <v>5970</v>
      </c>
      <c r="H2541" s="5" t="s">
        <v>10695</v>
      </c>
      <c r="I2541" s="5" t="s">
        <v>107</v>
      </c>
      <c r="J2541" s="5">
        <v>3</v>
      </c>
      <c r="K2541" s="5">
        <v>26.7</v>
      </c>
      <c r="L2541" s="5">
        <v>8.9</v>
      </c>
      <c r="M2541" s="18">
        <v>8.9</v>
      </c>
      <c r="N2541" s="5" t="s">
        <v>91</v>
      </c>
      <c r="O2541" s="5"/>
      <c r="P2541" s="5"/>
      <c r="Q2541" s="5"/>
      <c r="R2541" s="5"/>
      <c r="S2541" s="5"/>
      <c r="T2541" s="5"/>
      <c r="U2541" s="5"/>
      <c r="V2541" s="5" t="s">
        <v>865</v>
      </c>
      <c r="W2541" s="5" t="s">
        <v>10696</v>
      </c>
      <c r="X2541" s="5" t="s">
        <v>109</v>
      </c>
      <c r="Y2541" s="5" t="s">
        <v>10697</v>
      </c>
      <c r="Z2541" s="5" t="s">
        <v>10698</v>
      </c>
      <c r="AA2541" s="5">
        <v>26.7</v>
      </c>
      <c r="AB2541" s="5">
        <v>0</v>
      </c>
      <c r="AC2541" s="5">
        <v>26.7</v>
      </c>
      <c r="AD2541" s="5" t="s">
        <v>8983</v>
      </c>
    </row>
    <row r="2542" spans="1:30" ht="15" x14ac:dyDescent="0.3">
      <c r="A2542" s="3">
        <v>46082</v>
      </c>
      <c r="B2542" s="4">
        <v>46084</v>
      </c>
      <c r="C2542" s="5" t="s">
        <v>85</v>
      </c>
      <c r="D2542" s="5" t="s">
        <v>97</v>
      </c>
      <c r="E2542" s="5" t="s">
        <v>86</v>
      </c>
      <c r="F2542" s="5" t="s">
        <v>87</v>
      </c>
      <c r="G2542" s="5" t="s">
        <v>5970</v>
      </c>
      <c r="H2542" s="5" t="s">
        <v>10699</v>
      </c>
      <c r="I2542" s="5" t="s">
        <v>119</v>
      </c>
      <c r="J2542" s="5">
        <v>2</v>
      </c>
      <c r="K2542" s="5">
        <v>22.1</v>
      </c>
      <c r="L2542" s="5">
        <v>9.9</v>
      </c>
      <c r="M2542" s="18">
        <v>11.05</v>
      </c>
      <c r="N2542" s="5" t="s">
        <v>91</v>
      </c>
      <c r="O2542" s="5"/>
      <c r="P2542" s="5"/>
      <c r="Q2542" s="5"/>
      <c r="R2542" s="5"/>
      <c r="S2542" s="5"/>
      <c r="T2542" s="5"/>
      <c r="U2542" s="5"/>
      <c r="V2542" s="5" t="s">
        <v>865</v>
      </c>
      <c r="W2542" s="5" t="s">
        <v>10700</v>
      </c>
      <c r="X2542" s="5" t="s">
        <v>121</v>
      </c>
      <c r="Y2542" s="5" t="s">
        <v>10701</v>
      </c>
      <c r="Z2542" s="5" t="s">
        <v>10702</v>
      </c>
      <c r="AA2542" s="5">
        <v>19.8</v>
      </c>
      <c r="AB2542" s="5">
        <v>2.2999999999999998</v>
      </c>
      <c r="AC2542" s="5">
        <v>22.1</v>
      </c>
      <c r="AD2542" s="5" t="s">
        <v>10703</v>
      </c>
    </row>
    <row r="2543" spans="1:30" ht="15" x14ac:dyDescent="0.3">
      <c r="A2543" s="3">
        <v>46082</v>
      </c>
      <c r="B2543" s="4">
        <v>46084</v>
      </c>
      <c r="C2543" s="5" t="s">
        <v>85</v>
      </c>
      <c r="D2543" s="5" t="s">
        <v>97</v>
      </c>
      <c r="E2543" s="5" t="s">
        <v>86</v>
      </c>
      <c r="F2543" s="5" t="s">
        <v>87</v>
      </c>
      <c r="G2543" s="5" t="s">
        <v>5970</v>
      </c>
      <c r="H2543" s="5" t="s">
        <v>10704</v>
      </c>
      <c r="I2543" s="5" t="s">
        <v>113</v>
      </c>
      <c r="J2543" s="5">
        <v>1</v>
      </c>
      <c r="K2543" s="5">
        <v>24.9</v>
      </c>
      <c r="L2543" s="5">
        <v>24.9</v>
      </c>
      <c r="M2543" s="18">
        <v>24.9</v>
      </c>
      <c r="N2543" s="5" t="s">
        <v>91</v>
      </c>
      <c r="O2543" s="5"/>
      <c r="P2543" s="5"/>
      <c r="Q2543" s="5"/>
      <c r="R2543" s="5"/>
      <c r="S2543" s="5"/>
      <c r="T2543" s="5"/>
      <c r="U2543" s="5"/>
      <c r="V2543" s="5"/>
      <c r="W2543" s="5" t="s">
        <v>10705</v>
      </c>
      <c r="X2543" s="5" t="s">
        <v>850</v>
      </c>
      <c r="Y2543" s="5" t="s">
        <v>851</v>
      </c>
      <c r="Z2543" s="5" t="s">
        <v>10706</v>
      </c>
      <c r="AA2543" s="5">
        <v>24.9</v>
      </c>
      <c r="AB2543" s="5">
        <v>0</v>
      </c>
      <c r="AC2543" s="5">
        <v>24.9</v>
      </c>
      <c r="AD2543" s="5" t="s">
        <v>10703</v>
      </c>
    </row>
    <row r="2544" spans="1:30" ht="15" x14ac:dyDescent="0.3">
      <c r="A2544" s="3">
        <v>46082</v>
      </c>
      <c r="B2544" s="4">
        <v>46084</v>
      </c>
      <c r="C2544" s="5" t="s">
        <v>85</v>
      </c>
      <c r="D2544" s="5" t="s">
        <v>97</v>
      </c>
      <c r="E2544" s="5" t="s">
        <v>86</v>
      </c>
      <c r="F2544" s="5" t="s">
        <v>87</v>
      </c>
      <c r="G2544" s="5" t="s">
        <v>5970</v>
      </c>
      <c r="H2544" s="5" t="s">
        <v>10707</v>
      </c>
      <c r="I2544" s="5" t="s">
        <v>113</v>
      </c>
      <c r="J2544" s="5">
        <v>1</v>
      </c>
      <c r="K2544" s="5">
        <v>24.9</v>
      </c>
      <c r="L2544" s="5">
        <v>24.9</v>
      </c>
      <c r="M2544" s="18">
        <v>24.9</v>
      </c>
      <c r="N2544" s="5" t="s">
        <v>91</v>
      </c>
      <c r="O2544" s="5"/>
      <c r="P2544" s="5"/>
      <c r="Q2544" s="5"/>
      <c r="R2544" s="5"/>
      <c r="S2544" s="5"/>
      <c r="T2544" s="5"/>
      <c r="U2544" s="5"/>
      <c r="V2544" s="5"/>
      <c r="W2544" s="5" t="s">
        <v>10708</v>
      </c>
      <c r="X2544" s="5" t="s">
        <v>10709</v>
      </c>
      <c r="Y2544" s="5" t="s">
        <v>10710</v>
      </c>
      <c r="Z2544" s="5" t="s">
        <v>10711</v>
      </c>
      <c r="AA2544" s="5">
        <v>24.9</v>
      </c>
      <c r="AB2544" s="5">
        <v>0</v>
      </c>
      <c r="AC2544" s="5">
        <v>24.9</v>
      </c>
      <c r="AD2544" s="5" t="s">
        <v>10712</v>
      </c>
    </row>
    <row r="2545" spans="1:30" ht="15" x14ac:dyDescent="0.3">
      <c r="A2545" s="3">
        <v>46082</v>
      </c>
      <c r="B2545" s="4">
        <v>46084</v>
      </c>
      <c r="C2545" s="5" t="s">
        <v>85</v>
      </c>
      <c r="D2545" s="5" t="s">
        <v>97</v>
      </c>
      <c r="E2545" s="5" t="s">
        <v>86</v>
      </c>
      <c r="F2545" s="5" t="s">
        <v>87</v>
      </c>
      <c r="G2545" s="5" t="s">
        <v>5970</v>
      </c>
      <c r="H2545" s="5" t="s">
        <v>10713</v>
      </c>
      <c r="I2545" s="5" t="s">
        <v>90</v>
      </c>
      <c r="J2545" s="5">
        <v>2</v>
      </c>
      <c r="K2545" s="5">
        <v>49.8</v>
      </c>
      <c r="L2545" s="5">
        <v>24.9</v>
      </c>
      <c r="M2545" s="18">
        <v>24.9</v>
      </c>
      <c r="N2545" s="5" t="s">
        <v>91</v>
      </c>
      <c r="O2545" s="5"/>
      <c r="P2545" s="5"/>
      <c r="Q2545" s="5"/>
      <c r="R2545" s="5"/>
      <c r="S2545" s="5"/>
      <c r="T2545" s="5"/>
      <c r="U2545" s="5"/>
      <c r="V2545" s="5" t="s">
        <v>865</v>
      </c>
      <c r="W2545" s="5" t="s">
        <v>10714</v>
      </c>
      <c r="X2545" s="5" t="s">
        <v>10715</v>
      </c>
      <c r="Y2545" s="5" t="s">
        <v>10716</v>
      </c>
      <c r="Z2545" s="5" t="s">
        <v>10717</v>
      </c>
      <c r="AA2545" s="5">
        <v>49.8</v>
      </c>
      <c r="AB2545" s="5">
        <v>0</v>
      </c>
      <c r="AC2545" s="5">
        <v>49.8</v>
      </c>
      <c r="AD2545" s="5" t="s">
        <v>10718</v>
      </c>
    </row>
    <row r="2546" spans="1:30" ht="15" x14ac:dyDescent="0.3">
      <c r="A2546" s="3">
        <v>46082</v>
      </c>
      <c r="B2546" s="4">
        <v>46084</v>
      </c>
      <c r="C2546" s="5" t="s">
        <v>7355</v>
      </c>
      <c r="D2546" s="5" t="s">
        <v>72</v>
      </c>
      <c r="E2546" s="5" t="s">
        <v>86</v>
      </c>
      <c r="F2546" s="5"/>
      <c r="G2546" s="5" t="s">
        <v>10719</v>
      </c>
      <c r="H2546" s="5" t="s">
        <v>10720</v>
      </c>
      <c r="I2546" s="5" t="s">
        <v>90</v>
      </c>
      <c r="J2546" s="5">
        <v>1</v>
      </c>
      <c r="K2546" s="5">
        <v>29.9</v>
      </c>
      <c r="L2546" s="5">
        <v>24.9</v>
      </c>
      <c r="M2546" s="18">
        <v>29.9</v>
      </c>
      <c r="N2546" s="5" t="s">
        <v>91</v>
      </c>
      <c r="O2546" s="5"/>
      <c r="P2546" s="5"/>
      <c r="Q2546" s="5"/>
      <c r="R2546" s="5"/>
      <c r="S2546" s="5"/>
      <c r="T2546" s="5"/>
      <c r="U2546" s="5"/>
      <c r="V2546" s="5" t="s">
        <v>1115</v>
      </c>
      <c r="W2546" s="5" t="s">
        <v>10721</v>
      </c>
      <c r="X2546" s="5" t="s">
        <v>10722</v>
      </c>
      <c r="Y2546" s="5" t="s">
        <v>10723</v>
      </c>
      <c r="Z2546" s="5" t="s">
        <v>10724</v>
      </c>
      <c r="AA2546" s="5">
        <v>24.9</v>
      </c>
      <c r="AB2546" s="5">
        <v>5</v>
      </c>
      <c r="AC2546" s="5">
        <v>29.9</v>
      </c>
      <c r="AD2546" s="5" t="s">
        <v>10725</v>
      </c>
    </row>
    <row r="2547" spans="1:30" ht="15" x14ac:dyDescent="0.3">
      <c r="A2547" s="3">
        <v>46082</v>
      </c>
      <c r="B2547" s="4">
        <v>46084</v>
      </c>
      <c r="C2547" s="5" t="s">
        <v>521</v>
      </c>
      <c r="D2547" s="5" t="s">
        <v>72</v>
      </c>
      <c r="E2547" s="5" t="s">
        <v>86</v>
      </c>
      <c r="F2547" s="5" t="s">
        <v>522</v>
      </c>
      <c r="G2547" s="5" t="s">
        <v>1017</v>
      </c>
      <c r="H2547" s="5" t="s">
        <v>10726</v>
      </c>
      <c r="I2547" s="5" t="s">
        <v>119</v>
      </c>
      <c r="J2547" s="5">
        <v>4</v>
      </c>
      <c r="K2547" s="5">
        <v>51.8</v>
      </c>
      <c r="L2547" s="5">
        <v>9.9</v>
      </c>
      <c r="M2547" s="18">
        <v>12.95</v>
      </c>
      <c r="N2547" s="5" t="s">
        <v>91</v>
      </c>
      <c r="O2547" s="5"/>
      <c r="P2547" s="5"/>
      <c r="Q2547" s="5"/>
      <c r="R2547" s="5"/>
      <c r="S2547" s="5"/>
      <c r="T2547" s="5"/>
      <c r="U2547" s="5"/>
      <c r="V2547" s="5" t="s">
        <v>10727</v>
      </c>
      <c r="W2547" s="5" t="s">
        <v>10728</v>
      </c>
      <c r="X2547" s="5" t="s">
        <v>10729</v>
      </c>
      <c r="Y2547" s="5" t="s">
        <v>10730</v>
      </c>
      <c r="Z2547" s="5" t="s">
        <v>10731</v>
      </c>
      <c r="AA2547" s="5">
        <v>39.6</v>
      </c>
      <c r="AB2547" s="5">
        <v>12.2</v>
      </c>
      <c r="AC2547" s="5">
        <v>58.9</v>
      </c>
      <c r="AD2547" s="5" t="s">
        <v>3127</v>
      </c>
    </row>
    <row r="2548" spans="1:30" ht="15" x14ac:dyDescent="0.3">
      <c r="A2548" s="3">
        <v>46082</v>
      </c>
      <c r="B2548" s="4">
        <v>46084</v>
      </c>
      <c r="C2548" s="5" t="s">
        <v>85</v>
      </c>
      <c r="D2548" s="5" t="s">
        <v>72</v>
      </c>
      <c r="E2548" s="5" t="s">
        <v>86</v>
      </c>
      <c r="F2548" s="5" t="s">
        <v>87</v>
      </c>
      <c r="G2548" s="5" t="s">
        <v>6286</v>
      </c>
      <c r="H2548" s="5" t="s">
        <v>10732</v>
      </c>
      <c r="I2548" s="5" t="s">
        <v>100</v>
      </c>
      <c r="J2548" s="5">
        <v>5</v>
      </c>
      <c r="K2548" s="5">
        <v>33.799999999999997</v>
      </c>
      <c r="L2548" s="5">
        <v>6.6</v>
      </c>
      <c r="M2548" s="18">
        <v>6.76</v>
      </c>
      <c r="N2548" s="5" t="s">
        <v>91</v>
      </c>
      <c r="O2548" s="5"/>
      <c r="P2548" s="5"/>
      <c r="Q2548" s="5"/>
      <c r="R2548" s="5"/>
      <c r="S2548" s="5"/>
      <c r="T2548" s="5"/>
      <c r="U2548" s="5"/>
      <c r="V2548" s="5"/>
      <c r="W2548" s="5" t="s">
        <v>10733</v>
      </c>
      <c r="X2548" s="5" t="s">
        <v>10734</v>
      </c>
      <c r="Y2548" s="5" t="s">
        <v>10735</v>
      </c>
      <c r="Z2548" s="5" t="s">
        <v>10736</v>
      </c>
      <c r="AA2548" s="5">
        <v>33</v>
      </c>
      <c r="AB2548" s="5">
        <v>0.79999999999999705</v>
      </c>
      <c r="AC2548" s="5">
        <v>33.799999999999997</v>
      </c>
      <c r="AD2548" s="5" t="s">
        <v>8946</v>
      </c>
    </row>
    <row r="2549" spans="1:30" ht="15" x14ac:dyDescent="0.3">
      <c r="A2549" s="3">
        <v>46082</v>
      </c>
      <c r="B2549" s="4">
        <v>46084</v>
      </c>
      <c r="C2549" s="5" t="s">
        <v>85</v>
      </c>
      <c r="D2549" s="5" t="s">
        <v>72</v>
      </c>
      <c r="E2549" s="5" t="s">
        <v>86</v>
      </c>
      <c r="F2549" s="5" t="s">
        <v>87</v>
      </c>
      <c r="G2549" s="5" t="s">
        <v>6286</v>
      </c>
      <c r="H2549" s="5" t="s">
        <v>10737</v>
      </c>
      <c r="I2549" s="5" t="s">
        <v>90</v>
      </c>
      <c r="J2549" s="5">
        <v>1</v>
      </c>
      <c r="K2549" s="5">
        <v>27.8</v>
      </c>
      <c r="L2549" s="5">
        <v>24.9</v>
      </c>
      <c r="M2549" s="18">
        <v>27.8</v>
      </c>
      <c r="N2549" s="5" t="s">
        <v>91</v>
      </c>
      <c r="O2549" s="5"/>
      <c r="P2549" s="5"/>
      <c r="Q2549" s="5"/>
      <c r="R2549" s="5"/>
      <c r="S2549" s="5"/>
      <c r="T2549" s="5"/>
      <c r="U2549" s="5"/>
      <c r="V2549" s="5"/>
      <c r="W2549" s="5" t="s">
        <v>10738</v>
      </c>
      <c r="X2549" s="5" t="s">
        <v>10739</v>
      </c>
      <c r="Y2549" s="5" t="s">
        <v>10740</v>
      </c>
      <c r="Z2549" s="5" t="s">
        <v>10741</v>
      </c>
      <c r="AA2549" s="5">
        <v>24.9</v>
      </c>
      <c r="AB2549" s="5">
        <v>2.9</v>
      </c>
      <c r="AC2549" s="5">
        <v>27.8</v>
      </c>
      <c r="AD2549" s="5" t="s">
        <v>10742</v>
      </c>
    </row>
    <row r="2550" spans="1:30" ht="15" x14ac:dyDescent="0.3">
      <c r="A2550" s="3">
        <v>46082</v>
      </c>
      <c r="B2550" s="4">
        <v>46084</v>
      </c>
      <c r="C2550" s="5" t="s">
        <v>521</v>
      </c>
      <c r="D2550" s="5" t="s">
        <v>72</v>
      </c>
      <c r="E2550" s="5" t="s">
        <v>86</v>
      </c>
      <c r="F2550" s="5" t="s">
        <v>626</v>
      </c>
      <c r="G2550" s="5" t="s">
        <v>863</v>
      </c>
      <c r="H2550" s="5" t="s">
        <v>10743</v>
      </c>
      <c r="I2550" s="5" t="s">
        <v>107</v>
      </c>
      <c r="J2550" s="5">
        <v>2</v>
      </c>
      <c r="K2550" s="5">
        <v>19.829999999999998</v>
      </c>
      <c r="L2550" s="5">
        <v>8.9</v>
      </c>
      <c r="M2550" s="18">
        <v>9.9149999999999991</v>
      </c>
      <c r="N2550" s="5" t="s">
        <v>91</v>
      </c>
      <c r="O2550" s="5"/>
      <c r="P2550" s="5"/>
      <c r="Q2550" s="5"/>
      <c r="R2550" s="5"/>
      <c r="S2550" s="5"/>
      <c r="T2550" s="5"/>
      <c r="U2550" s="5"/>
      <c r="V2550" s="5"/>
      <c r="W2550" s="5" t="s">
        <v>10744</v>
      </c>
      <c r="X2550" s="5" t="s">
        <v>10745</v>
      </c>
      <c r="Y2550" s="5" t="s">
        <v>904</v>
      </c>
      <c r="Z2550" s="5" t="s">
        <v>10746</v>
      </c>
      <c r="AA2550" s="5">
        <v>17.8</v>
      </c>
      <c r="AB2550" s="5">
        <v>2.0299999999999998</v>
      </c>
      <c r="AC2550" s="5">
        <v>19.829999999999998</v>
      </c>
      <c r="AD2550" s="5" t="s">
        <v>10551</v>
      </c>
    </row>
    <row r="2551" spans="1:30" ht="15" x14ac:dyDescent="0.3">
      <c r="A2551" s="3">
        <v>46082</v>
      </c>
      <c r="B2551" s="4">
        <v>46084</v>
      </c>
      <c r="C2551" s="5" t="s">
        <v>521</v>
      </c>
      <c r="D2551" s="5" t="s">
        <v>72</v>
      </c>
      <c r="E2551" s="5" t="s">
        <v>86</v>
      </c>
      <c r="F2551" s="5" t="s">
        <v>626</v>
      </c>
      <c r="G2551" s="5" t="s">
        <v>863</v>
      </c>
      <c r="H2551" s="5" t="s">
        <v>10747</v>
      </c>
      <c r="I2551" s="5" t="s">
        <v>90</v>
      </c>
      <c r="J2551" s="5">
        <v>1</v>
      </c>
      <c r="K2551" s="5">
        <v>25.41</v>
      </c>
      <c r="L2551" s="5">
        <v>24.9</v>
      </c>
      <c r="M2551" s="18">
        <v>25.41</v>
      </c>
      <c r="N2551" s="5" t="s">
        <v>91</v>
      </c>
      <c r="O2551" s="5"/>
      <c r="P2551" s="5"/>
      <c r="Q2551" s="5"/>
      <c r="R2551" s="5"/>
      <c r="S2551" s="5"/>
      <c r="T2551" s="5"/>
      <c r="U2551" s="5"/>
      <c r="V2551" s="5"/>
      <c r="W2551" s="5" t="s">
        <v>10748</v>
      </c>
      <c r="X2551" s="5" t="s">
        <v>10749</v>
      </c>
      <c r="Y2551" s="5" t="s">
        <v>10750</v>
      </c>
      <c r="Z2551" s="5" t="s">
        <v>10751</v>
      </c>
      <c r="AA2551" s="5">
        <v>24.9</v>
      </c>
      <c r="AB2551" s="5">
        <v>0.51000000000000201</v>
      </c>
      <c r="AC2551" s="5">
        <v>25.41</v>
      </c>
      <c r="AD2551" s="5" t="s">
        <v>10650</v>
      </c>
    </row>
    <row r="2552" spans="1:30" ht="15" x14ac:dyDescent="0.3">
      <c r="A2552" s="3">
        <v>46082</v>
      </c>
      <c r="B2552" s="4">
        <v>46084</v>
      </c>
      <c r="C2552" s="5" t="s">
        <v>548</v>
      </c>
      <c r="D2552" s="5" t="s">
        <v>72</v>
      </c>
      <c r="E2552" s="5" t="s">
        <v>86</v>
      </c>
      <c r="F2552" s="5" t="s">
        <v>171</v>
      </c>
      <c r="G2552" s="5" t="s">
        <v>853</v>
      </c>
      <c r="H2552" s="5" t="s">
        <v>10752</v>
      </c>
      <c r="I2552" s="5" t="s">
        <v>76</v>
      </c>
      <c r="J2552" s="5">
        <v>6</v>
      </c>
      <c r="K2552" s="5">
        <v>99</v>
      </c>
      <c r="L2552" s="5">
        <v>10.9</v>
      </c>
      <c r="M2552" s="18">
        <v>16.5</v>
      </c>
      <c r="N2552" s="5" t="s">
        <v>91</v>
      </c>
      <c r="O2552" s="5"/>
      <c r="P2552" s="5"/>
      <c r="Q2552" s="5"/>
      <c r="R2552" s="5"/>
      <c r="S2552" s="5"/>
      <c r="T2552" s="5"/>
      <c r="U2552" s="5"/>
      <c r="V2552" s="5" t="s">
        <v>1618</v>
      </c>
      <c r="W2552" s="5" t="s">
        <v>10753</v>
      </c>
      <c r="X2552" s="5" t="s">
        <v>5822</v>
      </c>
      <c r="Y2552" s="5" t="s">
        <v>10754</v>
      </c>
      <c r="Z2552" s="5" t="s">
        <v>10755</v>
      </c>
      <c r="AA2552" s="5">
        <v>65.400000000000006</v>
      </c>
      <c r="AB2552" s="5">
        <v>33.6</v>
      </c>
      <c r="AC2552" s="5">
        <v>99</v>
      </c>
      <c r="AD2552" s="5" t="s">
        <v>8921</v>
      </c>
    </row>
    <row r="2553" spans="1:30" ht="15" x14ac:dyDescent="0.3">
      <c r="A2553" s="3">
        <v>46082</v>
      </c>
      <c r="B2553" s="4">
        <v>46084</v>
      </c>
      <c r="C2553" s="5" t="s">
        <v>124</v>
      </c>
      <c r="D2553" s="5" t="s">
        <v>1042</v>
      </c>
      <c r="E2553" s="5" t="s">
        <v>86</v>
      </c>
      <c r="F2553" s="5" t="s">
        <v>446</v>
      </c>
      <c r="G2553" s="5" t="s">
        <v>5802</v>
      </c>
      <c r="H2553" s="5" t="s">
        <v>10756</v>
      </c>
      <c r="I2553" s="5" t="s">
        <v>100</v>
      </c>
      <c r="J2553" s="5">
        <v>9</v>
      </c>
      <c r="K2553" s="5">
        <v>59.9</v>
      </c>
      <c r="L2553" s="5">
        <v>6.6</v>
      </c>
      <c r="M2553" s="18">
        <v>6.6555555555555603</v>
      </c>
      <c r="N2553" s="5" t="s">
        <v>91</v>
      </c>
      <c r="O2553" s="5"/>
      <c r="P2553" s="5"/>
      <c r="Q2553" s="5"/>
      <c r="R2553" s="5"/>
      <c r="S2553" s="5"/>
      <c r="T2553" s="5"/>
      <c r="U2553" s="5"/>
      <c r="V2553" s="5" t="s">
        <v>10757</v>
      </c>
      <c r="W2553" s="5" t="s">
        <v>10758</v>
      </c>
      <c r="X2553" s="5" t="s">
        <v>10759</v>
      </c>
      <c r="Y2553" s="5" t="s">
        <v>10760</v>
      </c>
      <c r="Z2553" s="5" t="s">
        <v>10761</v>
      </c>
      <c r="AA2553" s="5">
        <v>59.4</v>
      </c>
      <c r="AB2553" s="5">
        <v>0.5</v>
      </c>
      <c r="AC2553" s="5">
        <v>69.900000000000006</v>
      </c>
      <c r="AD2553" s="5" t="s">
        <v>8891</v>
      </c>
    </row>
    <row r="2554" spans="1:30" ht="15" x14ac:dyDescent="0.3">
      <c r="A2554" s="3">
        <v>46082</v>
      </c>
      <c r="B2554" s="4">
        <v>46084</v>
      </c>
      <c r="C2554" s="5" t="s">
        <v>85</v>
      </c>
      <c r="D2554" s="5" t="s">
        <v>97</v>
      </c>
      <c r="E2554" s="5" t="s">
        <v>86</v>
      </c>
      <c r="F2554" s="5" t="s">
        <v>87</v>
      </c>
      <c r="G2554" s="5" t="s">
        <v>5925</v>
      </c>
      <c r="H2554" s="5" t="s">
        <v>10762</v>
      </c>
      <c r="I2554" s="5" t="s">
        <v>100</v>
      </c>
      <c r="J2554" s="5">
        <v>4</v>
      </c>
      <c r="K2554" s="5">
        <v>26.4</v>
      </c>
      <c r="L2554" s="5">
        <v>6.6</v>
      </c>
      <c r="M2554" s="18">
        <v>6.6</v>
      </c>
      <c r="N2554" s="5" t="s">
        <v>91</v>
      </c>
      <c r="O2554" s="5"/>
      <c r="P2554" s="5"/>
      <c r="Q2554" s="5"/>
      <c r="R2554" s="5"/>
      <c r="S2554" s="5"/>
      <c r="T2554" s="5"/>
      <c r="U2554" s="5"/>
      <c r="V2554" s="5" t="s">
        <v>101</v>
      </c>
      <c r="W2554" s="5" t="s">
        <v>10763</v>
      </c>
      <c r="X2554" s="5" t="s">
        <v>103</v>
      </c>
      <c r="Y2554" s="5" t="s">
        <v>104</v>
      </c>
      <c r="Z2554" s="5" t="s">
        <v>10764</v>
      </c>
      <c r="AA2554" s="5">
        <v>26.4</v>
      </c>
      <c r="AB2554" s="5">
        <v>0</v>
      </c>
      <c r="AC2554" s="5">
        <v>26.4</v>
      </c>
      <c r="AD2554" s="5" t="s">
        <v>8878</v>
      </c>
    </row>
    <row r="2555" spans="1:30" ht="15" x14ac:dyDescent="0.3">
      <c r="A2555" s="3">
        <v>46082</v>
      </c>
      <c r="B2555" s="4">
        <v>46084</v>
      </c>
      <c r="C2555" s="5" t="s">
        <v>85</v>
      </c>
      <c r="D2555" s="5" t="s">
        <v>97</v>
      </c>
      <c r="E2555" s="5" t="s">
        <v>86</v>
      </c>
      <c r="F2555" s="5" t="s">
        <v>87</v>
      </c>
      <c r="G2555" s="5" t="s">
        <v>5925</v>
      </c>
      <c r="H2555" s="5" t="s">
        <v>10765</v>
      </c>
      <c r="I2555" s="5" t="s">
        <v>119</v>
      </c>
      <c r="J2555" s="5">
        <v>2</v>
      </c>
      <c r="K2555" s="5">
        <v>22.1</v>
      </c>
      <c r="L2555" s="5">
        <v>9.9</v>
      </c>
      <c r="M2555" s="18">
        <v>11.05</v>
      </c>
      <c r="N2555" s="5" t="s">
        <v>91</v>
      </c>
      <c r="O2555" s="5"/>
      <c r="P2555" s="5"/>
      <c r="Q2555" s="5"/>
      <c r="R2555" s="5"/>
      <c r="S2555" s="5"/>
      <c r="T2555" s="5"/>
      <c r="U2555" s="5"/>
      <c r="V2555" s="5" t="s">
        <v>101</v>
      </c>
      <c r="W2555" s="5" t="s">
        <v>10766</v>
      </c>
      <c r="X2555" s="5" t="s">
        <v>121</v>
      </c>
      <c r="Y2555" s="5" t="s">
        <v>10701</v>
      </c>
      <c r="Z2555" s="5" t="s">
        <v>10767</v>
      </c>
      <c r="AA2555" s="5">
        <v>19.8</v>
      </c>
      <c r="AB2555" s="5">
        <v>2.2999999999999998</v>
      </c>
      <c r="AC2555" s="5">
        <v>22.1</v>
      </c>
      <c r="AD2555" s="5" t="s">
        <v>2232</v>
      </c>
    </row>
    <row r="2556" spans="1:30" ht="15" x14ac:dyDescent="0.3">
      <c r="A2556" s="3">
        <v>46082</v>
      </c>
      <c r="B2556" s="4">
        <v>46084</v>
      </c>
      <c r="C2556" s="5" t="s">
        <v>85</v>
      </c>
      <c r="D2556" s="5" t="s">
        <v>97</v>
      </c>
      <c r="E2556" s="5" t="s">
        <v>86</v>
      </c>
      <c r="F2556" s="5" t="s">
        <v>87</v>
      </c>
      <c r="G2556" s="5" t="s">
        <v>5925</v>
      </c>
      <c r="H2556" s="5" t="s">
        <v>10768</v>
      </c>
      <c r="I2556" s="5" t="s">
        <v>113</v>
      </c>
      <c r="J2556" s="5">
        <v>1</v>
      </c>
      <c r="K2556" s="5">
        <v>24.9</v>
      </c>
      <c r="L2556" s="5">
        <v>24.9</v>
      </c>
      <c r="M2556" s="18">
        <v>24.9</v>
      </c>
      <c r="N2556" s="5" t="s">
        <v>91</v>
      </c>
      <c r="O2556" s="5"/>
      <c r="P2556" s="5"/>
      <c r="Q2556" s="5"/>
      <c r="R2556" s="5"/>
      <c r="S2556" s="5"/>
      <c r="T2556" s="5"/>
      <c r="U2556" s="5"/>
      <c r="V2556" s="5" t="s">
        <v>101</v>
      </c>
      <c r="W2556" s="5" t="s">
        <v>10769</v>
      </c>
      <c r="X2556" s="5" t="s">
        <v>10770</v>
      </c>
      <c r="Y2556" s="5" t="s">
        <v>116</v>
      </c>
      <c r="Z2556" s="5" t="s">
        <v>10771</v>
      </c>
      <c r="AA2556" s="5">
        <v>24.9</v>
      </c>
      <c r="AB2556" s="5">
        <v>0</v>
      </c>
      <c r="AC2556" s="5">
        <v>24.9</v>
      </c>
      <c r="AD2556" s="5" t="s">
        <v>7446</v>
      </c>
    </row>
    <row r="2557" spans="1:30" ht="15" x14ac:dyDescent="0.3">
      <c r="A2557" s="3">
        <v>46082</v>
      </c>
      <c r="B2557" s="4">
        <v>46084</v>
      </c>
      <c r="C2557" s="5" t="s">
        <v>85</v>
      </c>
      <c r="D2557" s="5" t="s">
        <v>97</v>
      </c>
      <c r="E2557" s="5" t="s">
        <v>86</v>
      </c>
      <c r="F2557" s="5" t="s">
        <v>87</v>
      </c>
      <c r="G2557" s="5" t="s">
        <v>5925</v>
      </c>
      <c r="H2557" s="5" t="s">
        <v>10772</v>
      </c>
      <c r="I2557" s="5" t="s">
        <v>107</v>
      </c>
      <c r="J2557" s="5">
        <v>3</v>
      </c>
      <c r="K2557" s="5">
        <v>26.7</v>
      </c>
      <c r="L2557" s="5">
        <v>8.9</v>
      </c>
      <c r="M2557" s="18">
        <v>8.9</v>
      </c>
      <c r="N2557" s="5" t="s">
        <v>91</v>
      </c>
      <c r="O2557" s="5"/>
      <c r="P2557" s="5"/>
      <c r="Q2557" s="5"/>
      <c r="R2557" s="5"/>
      <c r="S2557" s="5"/>
      <c r="T2557" s="5"/>
      <c r="U2557" s="5"/>
      <c r="V2557" s="5" t="s">
        <v>101</v>
      </c>
      <c r="W2557" s="5" t="s">
        <v>10773</v>
      </c>
      <c r="X2557" s="5" t="s">
        <v>109</v>
      </c>
      <c r="Y2557" s="5" t="s">
        <v>110</v>
      </c>
      <c r="Z2557" s="5" t="s">
        <v>10774</v>
      </c>
      <c r="AA2557" s="5">
        <v>26.7</v>
      </c>
      <c r="AB2557" s="5">
        <v>0</v>
      </c>
      <c r="AC2557" s="5">
        <v>26.7</v>
      </c>
      <c r="AD2557" s="5" t="s">
        <v>1924</v>
      </c>
    </row>
    <row r="2558" spans="1:30" ht="15" x14ac:dyDescent="0.3">
      <c r="A2558" s="3">
        <v>46082</v>
      </c>
      <c r="B2558" s="4">
        <v>46084</v>
      </c>
      <c r="C2558" s="5" t="s">
        <v>85</v>
      </c>
      <c r="D2558" s="5" t="s">
        <v>97</v>
      </c>
      <c r="E2558" s="5" t="s">
        <v>86</v>
      </c>
      <c r="F2558" s="5" t="s">
        <v>87</v>
      </c>
      <c r="G2558" s="5" t="s">
        <v>5925</v>
      </c>
      <c r="H2558" s="5" t="s">
        <v>10775</v>
      </c>
      <c r="I2558" s="5" t="s">
        <v>90</v>
      </c>
      <c r="J2558" s="5">
        <v>1</v>
      </c>
      <c r="K2558" s="5">
        <v>24.9</v>
      </c>
      <c r="L2558" s="5">
        <v>24.9</v>
      </c>
      <c r="M2558" s="18">
        <v>24.9</v>
      </c>
      <c r="N2558" s="5" t="s">
        <v>91</v>
      </c>
      <c r="O2558" s="5"/>
      <c r="P2558" s="5"/>
      <c r="Q2558" s="5"/>
      <c r="R2558" s="5"/>
      <c r="S2558" s="5"/>
      <c r="T2558" s="5"/>
      <c r="U2558" s="5"/>
      <c r="V2558" s="5" t="s">
        <v>1045</v>
      </c>
      <c r="W2558" s="5" t="s">
        <v>10776</v>
      </c>
      <c r="X2558" s="5" t="s">
        <v>6259</v>
      </c>
      <c r="Y2558" s="5" t="s">
        <v>6260</v>
      </c>
      <c r="Z2558" s="5" t="s">
        <v>10777</v>
      </c>
      <c r="AA2558" s="5">
        <v>24.9</v>
      </c>
      <c r="AB2558" s="5">
        <v>0</v>
      </c>
      <c r="AC2558" s="5">
        <v>24.9</v>
      </c>
      <c r="AD2558" s="5" t="s">
        <v>10778</v>
      </c>
    </row>
    <row r="2559" spans="1:30" ht="15" x14ac:dyDescent="0.3">
      <c r="A2559" s="3">
        <v>46082</v>
      </c>
      <c r="B2559" s="4">
        <v>46084</v>
      </c>
      <c r="C2559" s="5" t="s">
        <v>148</v>
      </c>
      <c r="D2559" s="5" t="s">
        <v>6435</v>
      </c>
      <c r="E2559" s="5" t="s">
        <v>86</v>
      </c>
      <c r="F2559" s="5" t="s">
        <v>228</v>
      </c>
      <c r="G2559" s="5" t="s">
        <v>297</v>
      </c>
      <c r="H2559" s="5" t="s">
        <v>10779</v>
      </c>
      <c r="I2559" s="5" t="s">
        <v>90</v>
      </c>
      <c r="J2559" s="5">
        <v>1</v>
      </c>
      <c r="K2559" s="5">
        <v>29.8</v>
      </c>
      <c r="L2559" s="5">
        <v>24.9</v>
      </c>
      <c r="M2559" s="18">
        <v>29.8</v>
      </c>
      <c r="N2559" s="5" t="s">
        <v>91</v>
      </c>
      <c r="O2559" s="5"/>
      <c r="P2559" s="5"/>
      <c r="Q2559" s="5"/>
      <c r="R2559" s="5"/>
      <c r="S2559" s="5"/>
      <c r="T2559" s="5"/>
      <c r="U2559" s="5"/>
      <c r="V2559" s="5" t="s">
        <v>299</v>
      </c>
      <c r="W2559" s="5" t="s">
        <v>10780</v>
      </c>
      <c r="X2559" s="5" t="s">
        <v>10781</v>
      </c>
      <c r="Y2559" s="5" t="s">
        <v>10782</v>
      </c>
      <c r="Z2559" s="5" t="s">
        <v>10783</v>
      </c>
      <c r="AA2559" s="5">
        <v>24.9</v>
      </c>
      <c r="AB2559" s="5">
        <v>4.9000000000000004</v>
      </c>
      <c r="AC2559" s="5">
        <v>35.799999999999997</v>
      </c>
      <c r="AD2559" s="5" t="s">
        <v>2650</v>
      </c>
    </row>
    <row r="2560" spans="1:30" ht="15" x14ac:dyDescent="0.3">
      <c r="A2560" s="3">
        <v>46082</v>
      </c>
      <c r="B2560" s="4">
        <v>46084</v>
      </c>
      <c r="C2560" s="5" t="s">
        <v>148</v>
      </c>
      <c r="D2560" s="5" t="s">
        <v>6435</v>
      </c>
      <c r="E2560" s="5" t="s">
        <v>86</v>
      </c>
      <c r="F2560" s="5" t="s">
        <v>228</v>
      </c>
      <c r="G2560" s="5" t="s">
        <v>297</v>
      </c>
      <c r="H2560" s="5" t="s">
        <v>10784</v>
      </c>
      <c r="I2560" s="5" t="s">
        <v>119</v>
      </c>
      <c r="J2560" s="5">
        <v>4</v>
      </c>
      <c r="K2560" s="5">
        <v>58.8</v>
      </c>
      <c r="L2560" s="5">
        <v>9.9</v>
      </c>
      <c r="M2560" s="18">
        <v>14.7</v>
      </c>
      <c r="N2560" s="5" t="s">
        <v>91</v>
      </c>
      <c r="O2560" s="5"/>
      <c r="P2560" s="5"/>
      <c r="Q2560" s="5"/>
      <c r="R2560" s="5"/>
      <c r="S2560" s="5"/>
      <c r="T2560" s="5"/>
      <c r="U2560" s="5"/>
      <c r="V2560" s="5" t="s">
        <v>299</v>
      </c>
      <c r="W2560" s="5" t="s">
        <v>10785</v>
      </c>
      <c r="X2560" s="5" t="s">
        <v>10786</v>
      </c>
      <c r="Y2560" s="5" t="s">
        <v>10787</v>
      </c>
      <c r="Z2560" s="5" t="s">
        <v>10788</v>
      </c>
      <c r="AA2560" s="5">
        <v>39.6</v>
      </c>
      <c r="AB2560" s="5">
        <v>19.2</v>
      </c>
      <c r="AC2560" s="5">
        <v>64.8</v>
      </c>
      <c r="AD2560" s="5" t="s">
        <v>1924</v>
      </c>
    </row>
    <row r="2561" spans="1:30" ht="15" x14ac:dyDescent="0.3">
      <c r="A2561" s="3">
        <v>46082</v>
      </c>
      <c r="B2561" s="4">
        <v>46084</v>
      </c>
      <c r="C2561" s="5" t="s">
        <v>148</v>
      </c>
      <c r="D2561" s="5" t="s">
        <v>6435</v>
      </c>
      <c r="E2561" s="5" t="s">
        <v>86</v>
      </c>
      <c r="F2561" s="5" t="s">
        <v>228</v>
      </c>
      <c r="G2561" s="5" t="s">
        <v>297</v>
      </c>
      <c r="H2561" s="5" t="s">
        <v>10789</v>
      </c>
      <c r="I2561" s="5" t="s">
        <v>185</v>
      </c>
      <c r="J2561" s="5">
        <v>8</v>
      </c>
      <c r="K2561" s="5">
        <v>72.8</v>
      </c>
      <c r="L2561" s="5">
        <v>8.9</v>
      </c>
      <c r="M2561" s="18">
        <v>9.1</v>
      </c>
      <c r="N2561" s="5" t="s">
        <v>91</v>
      </c>
      <c r="O2561" s="5"/>
      <c r="P2561" s="5"/>
      <c r="Q2561" s="5"/>
      <c r="R2561" s="5"/>
      <c r="S2561" s="5"/>
      <c r="T2561" s="5"/>
      <c r="U2561" s="5"/>
      <c r="V2561" s="5" t="s">
        <v>299</v>
      </c>
      <c r="W2561" s="5" t="s">
        <v>10790</v>
      </c>
      <c r="X2561" s="5" t="s">
        <v>10791</v>
      </c>
      <c r="Y2561" s="5" t="s">
        <v>10792</v>
      </c>
      <c r="Z2561" s="5" t="s">
        <v>10793</v>
      </c>
      <c r="AA2561" s="5">
        <v>71.2</v>
      </c>
      <c r="AB2561" s="5">
        <v>1.5999999999999901</v>
      </c>
      <c r="AC2561" s="5">
        <v>78.8</v>
      </c>
      <c r="AD2561" s="5" t="s">
        <v>9368</v>
      </c>
    </row>
    <row r="2562" spans="1:30" ht="16.95" customHeight="1" x14ac:dyDescent="0.3">
      <c r="A2562" s="3">
        <v>46082</v>
      </c>
      <c r="B2562" s="14">
        <v>46084</v>
      </c>
      <c r="C2562" s="7" t="s">
        <v>8348</v>
      </c>
      <c r="D2562" s="7" t="s">
        <v>8349</v>
      </c>
      <c r="E2562" s="7" t="s">
        <v>86</v>
      </c>
      <c r="F2562" s="7" t="s">
        <v>9033</v>
      </c>
      <c r="G2562" s="7" t="s">
        <v>10794</v>
      </c>
      <c r="H2562" s="158" t="s">
        <v>10795</v>
      </c>
      <c r="I2562" s="7" t="s">
        <v>1712</v>
      </c>
      <c r="J2562" s="7">
        <v>2</v>
      </c>
      <c r="K2562" s="7">
        <v>49.8</v>
      </c>
      <c r="L2562" s="7">
        <v>24.9</v>
      </c>
      <c r="M2562" s="124">
        <v>24.9</v>
      </c>
      <c r="N2562" s="7" t="s">
        <v>77</v>
      </c>
      <c r="O2562" s="7"/>
      <c r="P2562" s="7"/>
      <c r="Q2562" s="7"/>
      <c r="R2562" s="7"/>
      <c r="S2562" s="7"/>
      <c r="T2562" s="7"/>
      <c r="U2562" s="7"/>
      <c r="V2562" s="7" t="s">
        <v>10796</v>
      </c>
      <c r="W2562" s="112">
        <v>819992530189</v>
      </c>
      <c r="X2562" s="7" t="s">
        <v>10797</v>
      </c>
      <c r="Y2562" s="7" t="s">
        <v>10798</v>
      </c>
      <c r="Z2562" s="185" t="s">
        <v>10799</v>
      </c>
      <c r="AA2562" s="7">
        <v>49.8</v>
      </c>
      <c r="AB2562" s="7">
        <v>0</v>
      </c>
      <c r="AC2562" s="7"/>
      <c r="AD2562" s="7" t="s">
        <v>9465</v>
      </c>
    </row>
    <row r="2563" spans="1:30" ht="16.95" customHeight="1" x14ac:dyDescent="0.3">
      <c r="A2563" s="3">
        <v>46082</v>
      </c>
      <c r="B2563" s="14">
        <v>46084</v>
      </c>
      <c r="C2563" s="7" t="s">
        <v>8348</v>
      </c>
      <c r="D2563" s="7" t="s">
        <v>8349</v>
      </c>
      <c r="E2563" s="7" t="s">
        <v>86</v>
      </c>
      <c r="F2563" s="7" t="s">
        <v>9033</v>
      </c>
      <c r="G2563" s="7" t="s">
        <v>10794</v>
      </c>
      <c r="H2563" s="158" t="s">
        <v>10800</v>
      </c>
      <c r="I2563" s="7" t="s">
        <v>1701</v>
      </c>
      <c r="J2563" s="7">
        <v>6</v>
      </c>
      <c r="K2563" s="7">
        <v>56.8</v>
      </c>
      <c r="L2563" s="7">
        <v>8.9</v>
      </c>
      <c r="M2563" s="124">
        <v>9.4666666666666703</v>
      </c>
      <c r="N2563" s="7" t="s">
        <v>77</v>
      </c>
      <c r="O2563" s="7"/>
      <c r="P2563" s="7"/>
      <c r="Q2563" s="7"/>
      <c r="R2563" s="7"/>
      <c r="S2563" s="7"/>
      <c r="T2563" s="7"/>
      <c r="U2563" s="7"/>
      <c r="V2563" s="7" t="s">
        <v>10801</v>
      </c>
      <c r="W2563" s="112">
        <v>672093583799</v>
      </c>
      <c r="X2563" s="7" t="s">
        <v>10802</v>
      </c>
      <c r="Y2563" s="7" t="s">
        <v>10803</v>
      </c>
      <c r="Z2563" s="112">
        <v>5779653565001</v>
      </c>
      <c r="AA2563" s="7">
        <v>53.4</v>
      </c>
      <c r="AB2563" s="7">
        <v>3.3999999999999901</v>
      </c>
      <c r="AC2563" s="7"/>
      <c r="AD2563" s="7" t="s">
        <v>9047</v>
      </c>
    </row>
    <row r="2564" spans="1:30" ht="16.95" customHeight="1" x14ac:dyDescent="0.3">
      <c r="A2564" s="3">
        <v>46082</v>
      </c>
      <c r="B2564" s="14">
        <v>46084</v>
      </c>
      <c r="C2564" s="7" t="s">
        <v>8348</v>
      </c>
      <c r="D2564" s="7" t="s">
        <v>8349</v>
      </c>
      <c r="E2564" s="7" t="s">
        <v>86</v>
      </c>
      <c r="F2564" s="7" t="s">
        <v>9033</v>
      </c>
      <c r="G2564" s="7" t="s">
        <v>10794</v>
      </c>
      <c r="H2564" s="158" t="s">
        <v>10804</v>
      </c>
      <c r="I2564" s="7" t="s">
        <v>1683</v>
      </c>
      <c r="J2564" s="7">
        <v>4</v>
      </c>
      <c r="K2564" s="7">
        <v>48.8</v>
      </c>
      <c r="L2564" s="7">
        <v>9.9</v>
      </c>
      <c r="M2564" s="124">
        <v>12.2</v>
      </c>
      <c r="N2564" s="7" t="s">
        <v>77</v>
      </c>
      <c r="O2564" s="7"/>
      <c r="P2564" s="7"/>
      <c r="Q2564" s="7"/>
      <c r="R2564" s="7"/>
      <c r="S2564" s="7"/>
      <c r="T2564" s="7"/>
      <c r="U2564" s="7"/>
      <c r="V2564" s="7" t="s">
        <v>10796</v>
      </c>
      <c r="W2564" s="112">
        <v>765042659380</v>
      </c>
      <c r="X2564" s="7" t="s">
        <v>10805</v>
      </c>
      <c r="Y2564" s="7" t="s">
        <v>10806</v>
      </c>
      <c r="Z2564" s="112">
        <v>5803802027542</v>
      </c>
      <c r="AA2564" s="7">
        <v>39.6</v>
      </c>
      <c r="AB2564" s="7">
        <v>9.1999999999999993</v>
      </c>
      <c r="AC2564" s="7"/>
      <c r="AD2564" s="7" t="s">
        <v>10807</v>
      </c>
    </row>
    <row r="2565" spans="1:30" ht="16.95" customHeight="1" x14ac:dyDescent="0.3">
      <c r="A2565" s="3">
        <v>46082</v>
      </c>
      <c r="B2565" s="14">
        <v>46084</v>
      </c>
      <c r="C2565" s="7" t="s">
        <v>8348</v>
      </c>
      <c r="D2565" s="7" t="s">
        <v>8349</v>
      </c>
      <c r="E2565" s="7" t="s">
        <v>86</v>
      </c>
      <c r="F2565" s="7" t="s">
        <v>9033</v>
      </c>
      <c r="G2565" s="7" t="s">
        <v>10808</v>
      </c>
      <c r="H2565" s="158" t="s">
        <v>10809</v>
      </c>
      <c r="I2565" s="7" t="s">
        <v>1712</v>
      </c>
      <c r="J2565" s="7">
        <v>1</v>
      </c>
      <c r="K2565" s="7">
        <v>29.8</v>
      </c>
      <c r="L2565" s="7">
        <v>24.9</v>
      </c>
      <c r="M2565" s="124">
        <v>29.8</v>
      </c>
      <c r="N2565" s="7" t="s">
        <v>77</v>
      </c>
      <c r="O2565" s="7"/>
      <c r="P2565" s="7"/>
      <c r="Q2565" s="7"/>
      <c r="R2565" s="7"/>
      <c r="S2565" s="7"/>
      <c r="T2565" s="7"/>
      <c r="U2565" s="7"/>
      <c r="V2565" s="7" t="s">
        <v>10801</v>
      </c>
      <c r="W2565" s="112">
        <v>637021278625</v>
      </c>
      <c r="X2565" s="7" t="s">
        <v>10802</v>
      </c>
      <c r="Y2565" s="7" t="s">
        <v>10810</v>
      </c>
      <c r="Z2565" s="112">
        <v>5362943276456</v>
      </c>
      <c r="AA2565" s="7">
        <v>24.9</v>
      </c>
      <c r="AB2565" s="7">
        <v>4.9000000000000004</v>
      </c>
      <c r="AC2565" s="7"/>
      <c r="AD2565" s="7" t="s">
        <v>9047</v>
      </c>
    </row>
    <row r="2566" spans="1:30" ht="16.95" customHeight="1" x14ac:dyDescent="0.3">
      <c r="A2566" s="3">
        <v>46082</v>
      </c>
      <c r="B2566" s="14">
        <v>46084</v>
      </c>
      <c r="C2566" s="7" t="s">
        <v>8348</v>
      </c>
      <c r="D2566" s="7" t="s">
        <v>8349</v>
      </c>
      <c r="E2566" s="7" t="s">
        <v>86</v>
      </c>
      <c r="F2566" s="7" t="s">
        <v>9033</v>
      </c>
      <c r="G2566" s="7" t="s">
        <v>10808</v>
      </c>
      <c r="H2566" s="158" t="s">
        <v>10811</v>
      </c>
      <c r="I2566" s="7" t="s">
        <v>1683</v>
      </c>
      <c r="J2566" s="7">
        <v>4</v>
      </c>
      <c r="K2566" s="7">
        <v>48.8</v>
      </c>
      <c r="L2566" s="7">
        <v>9.9</v>
      </c>
      <c r="M2566" s="124">
        <v>12.2</v>
      </c>
      <c r="N2566" s="7" t="s">
        <v>77</v>
      </c>
      <c r="O2566" s="7"/>
      <c r="P2566" s="7"/>
      <c r="Q2566" s="7"/>
      <c r="R2566" s="7"/>
      <c r="S2566" s="7"/>
      <c r="T2566" s="7"/>
      <c r="U2566" s="7"/>
      <c r="V2566" s="7" t="s">
        <v>10801</v>
      </c>
      <c r="W2566" s="112">
        <v>764843176634</v>
      </c>
      <c r="X2566" s="7" t="s">
        <v>10812</v>
      </c>
      <c r="Y2566" s="7" t="s">
        <v>10806</v>
      </c>
      <c r="Z2566" s="112">
        <v>5264239177286</v>
      </c>
      <c r="AA2566" s="7">
        <v>39.6</v>
      </c>
      <c r="AB2566" s="7">
        <v>9.1999999999999993</v>
      </c>
      <c r="AC2566" s="7"/>
      <c r="AD2566" s="7" t="s">
        <v>9457</v>
      </c>
    </row>
    <row r="2567" spans="1:30" ht="16.95" customHeight="1" x14ac:dyDescent="0.3">
      <c r="A2567" s="3">
        <v>46082</v>
      </c>
      <c r="B2567" s="14">
        <v>46084</v>
      </c>
      <c r="C2567" s="7" t="s">
        <v>2671</v>
      </c>
      <c r="D2567" s="7" t="s">
        <v>8281</v>
      </c>
      <c r="E2567" s="7" t="s">
        <v>86</v>
      </c>
      <c r="F2567" s="7" t="s">
        <v>9411</v>
      </c>
      <c r="G2567" s="7" t="s">
        <v>10813</v>
      </c>
      <c r="H2567" s="158" t="s">
        <v>10814</v>
      </c>
      <c r="I2567" s="7" t="s">
        <v>5749</v>
      </c>
      <c r="J2567" s="7">
        <v>8</v>
      </c>
      <c r="K2567" s="7">
        <v>87.2</v>
      </c>
      <c r="L2567" s="7">
        <v>10.9</v>
      </c>
      <c r="M2567" s="124">
        <v>10.9</v>
      </c>
      <c r="N2567" s="7" t="s">
        <v>77</v>
      </c>
      <c r="O2567" s="7"/>
      <c r="P2567" s="7"/>
      <c r="Q2567" s="7"/>
      <c r="R2567" s="7"/>
      <c r="S2567" s="7"/>
      <c r="T2567" s="7"/>
      <c r="U2567" s="7"/>
      <c r="V2567" s="7"/>
      <c r="W2567" s="112">
        <v>555942564588</v>
      </c>
      <c r="X2567" s="7" t="s">
        <v>10815</v>
      </c>
      <c r="Y2567" s="7" t="s">
        <v>10816</v>
      </c>
      <c r="Z2567" s="112">
        <v>4807475348322</v>
      </c>
      <c r="AA2567" s="7">
        <v>87.2</v>
      </c>
      <c r="AB2567" s="7">
        <v>0</v>
      </c>
      <c r="AC2567" s="7"/>
      <c r="AD2567" s="7" t="s">
        <v>9457</v>
      </c>
    </row>
    <row r="2568" spans="1:30" ht="16.95" customHeight="1" x14ac:dyDescent="0.3">
      <c r="A2568" s="3">
        <v>46082</v>
      </c>
      <c r="B2568" s="14">
        <v>46084</v>
      </c>
      <c r="C2568" s="7" t="s">
        <v>8348</v>
      </c>
      <c r="D2568" s="7" t="s">
        <v>8349</v>
      </c>
      <c r="E2568" s="7" t="s">
        <v>86</v>
      </c>
      <c r="F2568" s="7" t="s">
        <v>9033</v>
      </c>
      <c r="G2568" s="7" t="s">
        <v>10817</v>
      </c>
      <c r="H2568" s="158" t="s">
        <v>10818</v>
      </c>
      <c r="I2568" s="7" t="s">
        <v>1712</v>
      </c>
      <c r="J2568" s="7">
        <v>2</v>
      </c>
      <c r="K2568" s="7">
        <v>49.8</v>
      </c>
      <c r="L2568" s="7">
        <v>24.9</v>
      </c>
      <c r="M2568" s="124">
        <v>24.9</v>
      </c>
      <c r="N2568" s="7" t="s">
        <v>77</v>
      </c>
      <c r="O2568" s="7"/>
      <c r="P2568" s="7"/>
      <c r="Q2568" s="7"/>
      <c r="R2568" s="7"/>
      <c r="S2568" s="7"/>
      <c r="T2568" s="7"/>
      <c r="U2568" s="7"/>
      <c r="V2568" s="7" t="s">
        <v>10801</v>
      </c>
      <c r="W2568" s="112">
        <v>666663180167</v>
      </c>
      <c r="X2568" s="7" t="s">
        <v>10819</v>
      </c>
      <c r="Y2568" s="7" t="s">
        <v>10798</v>
      </c>
      <c r="Z2568" s="112">
        <v>5578474003981</v>
      </c>
      <c r="AA2568" s="7">
        <v>49.8</v>
      </c>
      <c r="AB2568" s="7">
        <v>0</v>
      </c>
      <c r="AC2568" s="7"/>
      <c r="AD2568" s="7" t="s">
        <v>9047</v>
      </c>
    </row>
    <row r="2569" spans="1:30" ht="16.95" customHeight="1" x14ac:dyDescent="0.3">
      <c r="A2569" s="3">
        <v>46082</v>
      </c>
      <c r="B2569" s="14">
        <v>46084</v>
      </c>
      <c r="C2569" s="7" t="s">
        <v>8348</v>
      </c>
      <c r="D2569" s="7" t="s">
        <v>8349</v>
      </c>
      <c r="E2569" s="7" t="s">
        <v>86</v>
      </c>
      <c r="F2569" s="7" t="s">
        <v>9033</v>
      </c>
      <c r="G2569" s="7" t="s">
        <v>10820</v>
      </c>
      <c r="H2569" s="158" t="s">
        <v>10821</v>
      </c>
      <c r="I2569" s="7" t="s">
        <v>1690</v>
      </c>
      <c r="J2569" s="7">
        <v>4</v>
      </c>
      <c r="K2569" s="7">
        <v>58.8</v>
      </c>
      <c r="L2569" s="7">
        <v>9.9</v>
      </c>
      <c r="M2569" s="124">
        <v>14.7</v>
      </c>
      <c r="N2569" s="7" t="s">
        <v>77</v>
      </c>
      <c r="O2569" s="7"/>
      <c r="P2569" s="7"/>
      <c r="Q2569" s="7"/>
      <c r="R2569" s="7"/>
      <c r="S2569" s="7"/>
      <c r="T2569" s="7"/>
      <c r="U2569" s="7"/>
      <c r="V2569" s="7" t="s">
        <v>10801</v>
      </c>
      <c r="W2569" s="112">
        <v>764789940857</v>
      </c>
      <c r="X2569" s="7" t="s">
        <v>10822</v>
      </c>
      <c r="Y2569" s="7" t="s">
        <v>10823</v>
      </c>
      <c r="Z2569" s="112">
        <v>5403044208812</v>
      </c>
      <c r="AA2569" s="7">
        <v>39.6</v>
      </c>
      <c r="AB2569" s="7">
        <v>19.2</v>
      </c>
      <c r="AC2569" s="7"/>
      <c r="AD2569" s="7" t="s">
        <v>9465</v>
      </c>
    </row>
    <row r="2570" spans="1:30" ht="16.95" customHeight="1" x14ac:dyDescent="0.3">
      <c r="A2570" s="3">
        <v>46082</v>
      </c>
      <c r="B2570" s="14">
        <v>46084</v>
      </c>
      <c r="C2570" s="7" t="s">
        <v>8304</v>
      </c>
      <c r="D2570" s="7" t="s">
        <v>8305</v>
      </c>
      <c r="E2570" s="7" t="s">
        <v>86</v>
      </c>
      <c r="F2570" s="7" t="s">
        <v>10824</v>
      </c>
      <c r="G2570" s="7" t="s">
        <v>10825</v>
      </c>
      <c r="H2570" s="158" t="s">
        <v>10826</v>
      </c>
      <c r="I2570" s="7" t="s">
        <v>1739</v>
      </c>
      <c r="J2570" s="7">
        <v>2</v>
      </c>
      <c r="K2570" s="7">
        <v>57.82</v>
      </c>
      <c r="L2570" s="7">
        <v>24.9</v>
      </c>
      <c r="M2570" s="124">
        <v>28.91</v>
      </c>
      <c r="N2570" s="7" t="s">
        <v>77</v>
      </c>
      <c r="O2570" s="7"/>
      <c r="P2570" s="7"/>
      <c r="Q2570" s="7"/>
      <c r="R2570" s="7"/>
      <c r="S2570" s="7"/>
      <c r="T2570" s="7"/>
      <c r="U2570" s="7"/>
      <c r="V2570" s="7"/>
      <c r="W2570" s="112">
        <v>816342795917</v>
      </c>
      <c r="X2570" s="7" t="s">
        <v>10827</v>
      </c>
      <c r="Y2570" s="7" t="s">
        <v>10828</v>
      </c>
      <c r="Z2570" s="112">
        <v>5516914361502</v>
      </c>
      <c r="AA2570" s="7">
        <v>49.8</v>
      </c>
      <c r="AB2570" s="7">
        <v>8.02</v>
      </c>
      <c r="AC2570" s="7"/>
      <c r="AD2570" s="7" t="s">
        <v>9465</v>
      </c>
    </row>
    <row r="2571" spans="1:30" ht="16.95" customHeight="1" x14ac:dyDescent="0.3">
      <c r="A2571" s="3">
        <v>46082</v>
      </c>
      <c r="B2571" s="14">
        <v>46084</v>
      </c>
      <c r="C2571" s="7" t="s">
        <v>8304</v>
      </c>
      <c r="D2571" s="7" t="s">
        <v>8281</v>
      </c>
      <c r="E2571" s="7" t="s">
        <v>86</v>
      </c>
      <c r="F2571" s="7" t="s">
        <v>9013</v>
      </c>
      <c r="G2571" s="7" t="s">
        <v>10829</v>
      </c>
      <c r="H2571" s="158" t="s">
        <v>10830</v>
      </c>
      <c r="I2571" s="7" t="s">
        <v>5749</v>
      </c>
      <c r="J2571" s="7">
        <v>3</v>
      </c>
      <c r="K2571" s="7">
        <v>32.9</v>
      </c>
      <c r="L2571" s="7">
        <v>10.9</v>
      </c>
      <c r="M2571" s="124">
        <v>10.966666666666701</v>
      </c>
      <c r="N2571" s="7" t="s">
        <v>77</v>
      </c>
      <c r="O2571" s="7"/>
      <c r="P2571" s="7"/>
      <c r="Q2571" s="7"/>
      <c r="R2571" s="7"/>
      <c r="S2571" s="7"/>
      <c r="T2571" s="7"/>
      <c r="U2571" s="7"/>
      <c r="V2571" s="7"/>
      <c r="W2571" s="112">
        <v>672430223494</v>
      </c>
      <c r="X2571" s="7" t="s">
        <v>10831</v>
      </c>
      <c r="Y2571" s="7" t="s">
        <v>10832</v>
      </c>
      <c r="Z2571" s="112">
        <v>5007321838548</v>
      </c>
      <c r="AA2571" s="7">
        <v>32.700000000000003</v>
      </c>
      <c r="AB2571" s="7">
        <v>0.19999999999999599</v>
      </c>
      <c r="AC2571" s="7"/>
      <c r="AD2571" s="7" t="s">
        <v>9457</v>
      </c>
    </row>
    <row r="2572" spans="1:30" ht="16.95" customHeight="1" x14ac:dyDescent="0.3">
      <c r="A2572" s="3">
        <v>46082</v>
      </c>
      <c r="B2572" s="14">
        <v>46084</v>
      </c>
      <c r="C2572" s="7" t="s">
        <v>2671</v>
      </c>
      <c r="D2572" s="7" t="s">
        <v>8281</v>
      </c>
      <c r="E2572" s="7" t="s">
        <v>86</v>
      </c>
      <c r="F2572" s="7" t="s">
        <v>9411</v>
      </c>
      <c r="G2572" s="7" t="s">
        <v>10813</v>
      </c>
      <c r="H2572" s="158" t="s">
        <v>10833</v>
      </c>
      <c r="I2572" s="7" t="s">
        <v>1739</v>
      </c>
      <c r="J2572" s="7">
        <v>2</v>
      </c>
      <c r="K2572" s="7">
        <v>50.6</v>
      </c>
      <c r="L2572" s="7">
        <v>24.9</v>
      </c>
      <c r="M2572" s="124">
        <v>25.3</v>
      </c>
      <c r="N2572" s="7" t="s">
        <v>77</v>
      </c>
      <c r="O2572" s="7"/>
      <c r="P2572" s="7"/>
      <c r="Q2572" s="7"/>
      <c r="R2572" s="7"/>
      <c r="S2572" s="7"/>
      <c r="T2572" s="7"/>
      <c r="U2572" s="7"/>
      <c r="V2572" s="7"/>
      <c r="W2572" s="112">
        <v>666937701944</v>
      </c>
      <c r="X2572" s="7" t="s">
        <v>10834</v>
      </c>
      <c r="Y2572" s="7" t="s">
        <v>10835</v>
      </c>
      <c r="Z2572" s="112">
        <v>5295307133453</v>
      </c>
      <c r="AA2572" s="7">
        <v>49.8</v>
      </c>
      <c r="AB2572" s="7">
        <v>0.80000000000000404</v>
      </c>
      <c r="AC2572" s="7"/>
      <c r="AD2572" s="7" t="s">
        <v>10836</v>
      </c>
    </row>
    <row r="2573" spans="1:30" ht="16.95" customHeight="1" x14ac:dyDescent="0.3">
      <c r="A2573" s="3">
        <v>46082</v>
      </c>
      <c r="B2573" s="14">
        <v>46084</v>
      </c>
      <c r="C2573" s="7" t="s">
        <v>8348</v>
      </c>
      <c r="D2573" s="7" t="s">
        <v>8349</v>
      </c>
      <c r="E2573" s="7" t="s">
        <v>86</v>
      </c>
      <c r="F2573" s="7" t="s">
        <v>9033</v>
      </c>
      <c r="G2573" s="7" t="s">
        <v>10794</v>
      </c>
      <c r="H2573" s="158" t="s">
        <v>10837</v>
      </c>
      <c r="I2573" s="7" t="s">
        <v>8061</v>
      </c>
      <c r="J2573" s="7">
        <v>4</v>
      </c>
      <c r="K2573" s="7">
        <v>29.8</v>
      </c>
      <c r="L2573" s="7">
        <v>7.4</v>
      </c>
      <c r="M2573" s="124">
        <v>7.45</v>
      </c>
      <c r="N2573" s="7" t="s">
        <v>77</v>
      </c>
      <c r="O2573" s="7"/>
      <c r="P2573" s="7"/>
      <c r="Q2573" s="7"/>
      <c r="R2573" s="7"/>
      <c r="S2573" s="7"/>
      <c r="T2573" s="7"/>
      <c r="U2573" s="7"/>
      <c r="V2573" s="7" t="s">
        <v>10796</v>
      </c>
      <c r="W2573" s="112">
        <v>827416469390</v>
      </c>
      <c r="X2573" s="7" t="s">
        <v>10838</v>
      </c>
      <c r="Y2573" s="7" t="s">
        <v>10839</v>
      </c>
      <c r="Z2573" s="112">
        <v>5554143553907</v>
      </c>
      <c r="AA2573" s="7">
        <v>29.6</v>
      </c>
      <c r="AB2573" s="7">
        <v>0.19999999999999901</v>
      </c>
      <c r="AC2573" s="7"/>
      <c r="AD2573" s="7" t="s">
        <v>9457</v>
      </c>
    </row>
    <row r="2574" spans="1:30" ht="16.95" customHeight="1" x14ac:dyDescent="0.3">
      <c r="A2574" s="3">
        <v>46082</v>
      </c>
      <c r="B2574" s="14">
        <v>46084</v>
      </c>
      <c r="C2574" s="7" t="s">
        <v>8348</v>
      </c>
      <c r="D2574" s="7" t="s">
        <v>8349</v>
      </c>
      <c r="E2574" s="7" t="s">
        <v>86</v>
      </c>
      <c r="F2574" s="7" t="s">
        <v>9033</v>
      </c>
      <c r="G2574" s="7" t="s">
        <v>10794</v>
      </c>
      <c r="H2574" s="158" t="s">
        <v>10840</v>
      </c>
      <c r="I2574" s="7" t="s">
        <v>8061</v>
      </c>
      <c r="J2574" s="7">
        <v>4</v>
      </c>
      <c r="K2574" s="7">
        <v>29.8</v>
      </c>
      <c r="L2574" s="7">
        <v>7.4</v>
      </c>
      <c r="M2574" s="124">
        <v>7.45</v>
      </c>
      <c r="N2574" s="7" t="s">
        <v>77</v>
      </c>
      <c r="O2574" s="7"/>
      <c r="P2574" s="7"/>
      <c r="Q2574" s="7"/>
      <c r="R2574" s="7"/>
      <c r="S2574" s="7"/>
      <c r="T2574" s="7"/>
      <c r="U2574" s="7"/>
      <c r="V2574" s="7" t="s">
        <v>10801</v>
      </c>
      <c r="W2574" s="112">
        <v>898802035613</v>
      </c>
      <c r="X2574" s="7" t="s">
        <v>10841</v>
      </c>
      <c r="Y2574" s="7" t="s">
        <v>10842</v>
      </c>
      <c r="Z2574" s="112">
        <v>5922243455859</v>
      </c>
      <c r="AA2574" s="7">
        <v>29.6</v>
      </c>
      <c r="AB2574" s="7">
        <v>0.19999999999999901</v>
      </c>
      <c r="AC2574" s="7"/>
      <c r="AD2574" s="7" t="s">
        <v>9465</v>
      </c>
    </row>
    <row r="2575" spans="1:30" ht="16.95" customHeight="1" x14ac:dyDescent="0.3">
      <c r="A2575" s="3">
        <v>46082</v>
      </c>
      <c r="B2575" s="14">
        <v>46084</v>
      </c>
      <c r="C2575" s="7" t="s">
        <v>8348</v>
      </c>
      <c r="D2575" s="7" t="s">
        <v>8349</v>
      </c>
      <c r="E2575" s="7" t="s">
        <v>86</v>
      </c>
      <c r="F2575" s="7" t="s">
        <v>9033</v>
      </c>
      <c r="G2575" s="7" t="s">
        <v>10820</v>
      </c>
      <c r="H2575" s="158" t="s">
        <v>10843</v>
      </c>
      <c r="I2575" s="7" t="s">
        <v>8061</v>
      </c>
      <c r="J2575" s="7">
        <v>8</v>
      </c>
      <c r="K2575" s="7">
        <v>69.8</v>
      </c>
      <c r="L2575" s="7">
        <v>7.4</v>
      </c>
      <c r="M2575" s="124">
        <v>8.7249999999999996</v>
      </c>
      <c r="N2575" s="7" t="s">
        <v>77</v>
      </c>
      <c r="O2575" s="7"/>
      <c r="P2575" s="7"/>
      <c r="Q2575" s="7"/>
      <c r="R2575" s="7"/>
      <c r="S2575" s="7"/>
      <c r="T2575" s="7"/>
      <c r="U2575" s="7"/>
      <c r="V2575" s="7" t="s">
        <v>10801</v>
      </c>
      <c r="W2575" s="112">
        <v>645019111314</v>
      </c>
      <c r="X2575" s="7" t="s">
        <v>10844</v>
      </c>
      <c r="Y2575" s="7" t="s">
        <v>10845</v>
      </c>
      <c r="Z2575" s="112">
        <v>5397764433356</v>
      </c>
      <c r="AA2575" s="7">
        <v>59.2</v>
      </c>
      <c r="AB2575" s="7">
        <v>10.6</v>
      </c>
      <c r="AC2575" s="7"/>
      <c r="AD2575" s="7" t="s">
        <v>9465</v>
      </c>
    </row>
    <row r="2576" spans="1:30" ht="16.95" customHeight="1" x14ac:dyDescent="0.3">
      <c r="A2576" s="3">
        <v>46082</v>
      </c>
      <c r="B2576" s="14">
        <v>46084</v>
      </c>
      <c r="C2576" s="7" t="s">
        <v>8304</v>
      </c>
      <c r="D2576" s="7" t="s">
        <v>8305</v>
      </c>
      <c r="E2576" s="7" t="s">
        <v>86</v>
      </c>
      <c r="F2576" s="7" t="s">
        <v>10824</v>
      </c>
      <c r="G2576" s="7" t="s">
        <v>10825</v>
      </c>
      <c r="H2576" s="158" t="s">
        <v>10846</v>
      </c>
      <c r="I2576" s="7" t="s">
        <v>1701</v>
      </c>
      <c r="J2576" s="7">
        <v>4</v>
      </c>
      <c r="K2576" s="7">
        <v>42.49</v>
      </c>
      <c r="L2576" s="7">
        <v>8.9</v>
      </c>
      <c r="M2576" s="124">
        <v>10.6225</v>
      </c>
      <c r="N2576" s="7" t="s">
        <v>77</v>
      </c>
      <c r="O2576" s="7"/>
      <c r="P2576" s="7"/>
      <c r="Q2576" s="7"/>
      <c r="R2576" s="7"/>
      <c r="S2576" s="7"/>
      <c r="T2576" s="7"/>
      <c r="U2576" s="7"/>
      <c r="V2576" s="7"/>
      <c r="W2576" s="112">
        <v>968750564965</v>
      </c>
      <c r="X2576" s="7" t="s">
        <v>10847</v>
      </c>
      <c r="Y2576" s="7" t="s">
        <v>10848</v>
      </c>
      <c r="Z2576" s="112">
        <v>6080530798975</v>
      </c>
      <c r="AA2576" s="7">
        <v>35.6</v>
      </c>
      <c r="AB2576" s="7">
        <v>6.89</v>
      </c>
      <c r="AC2576" s="7"/>
      <c r="AD2576" s="7" t="s">
        <v>9465</v>
      </c>
    </row>
    <row r="2577" spans="1:30" ht="16.95" customHeight="1" x14ac:dyDescent="0.3">
      <c r="A2577" s="3">
        <v>46082</v>
      </c>
      <c r="B2577" s="14">
        <v>46084</v>
      </c>
      <c r="C2577" s="7" t="s">
        <v>8348</v>
      </c>
      <c r="D2577" s="7" t="s">
        <v>8349</v>
      </c>
      <c r="E2577" s="7" t="s">
        <v>86</v>
      </c>
      <c r="F2577" s="7" t="s">
        <v>9033</v>
      </c>
      <c r="G2577" s="7" t="s">
        <v>10817</v>
      </c>
      <c r="H2577" s="158" t="s">
        <v>10849</v>
      </c>
      <c r="I2577" s="7" t="s">
        <v>1712</v>
      </c>
      <c r="J2577" s="7">
        <v>2</v>
      </c>
      <c r="K2577" s="7">
        <v>49.8</v>
      </c>
      <c r="L2577" s="7">
        <v>24.9</v>
      </c>
      <c r="M2577" s="124">
        <v>24.9</v>
      </c>
      <c r="N2577" s="7" t="s">
        <v>77</v>
      </c>
      <c r="O2577" s="7"/>
      <c r="P2577" s="7"/>
      <c r="Q2577" s="7"/>
      <c r="R2577" s="7"/>
      <c r="S2577" s="7"/>
      <c r="T2577" s="7"/>
      <c r="U2577" s="7"/>
      <c r="V2577" s="7" t="s">
        <v>10801</v>
      </c>
      <c r="W2577" s="112">
        <v>667393594274</v>
      </c>
      <c r="X2577" s="7" t="s">
        <v>10850</v>
      </c>
      <c r="Y2577" s="7" t="s">
        <v>10798</v>
      </c>
      <c r="Z2577" s="112">
        <v>5578714191802</v>
      </c>
      <c r="AA2577" s="7">
        <v>49.8</v>
      </c>
      <c r="AB2577" s="7">
        <v>0</v>
      </c>
      <c r="AC2577" s="7"/>
      <c r="AD2577" s="7" t="s">
        <v>10807</v>
      </c>
    </row>
    <row r="2578" spans="1:30" ht="16.95" customHeight="1" x14ac:dyDescent="0.3">
      <c r="A2578" s="3">
        <v>46082</v>
      </c>
      <c r="B2578" s="14">
        <v>46084</v>
      </c>
      <c r="C2578" s="7" t="s">
        <v>8348</v>
      </c>
      <c r="D2578" s="7" t="s">
        <v>8349</v>
      </c>
      <c r="E2578" s="7" t="s">
        <v>86</v>
      </c>
      <c r="F2578" s="7" t="s">
        <v>9033</v>
      </c>
      <c r="G2578" s="7" t="s">
        <v>10808</v>
      </c>
      <c r="H2578" s="158" t="s">
        <v>10851</v>
      </c>
      <c r="I2578" s="7" t="s">
        <v>1690</v>
      </c>
      <c r="J2578" s="7">
        <v>5</v>
      </c>
      <c r="K2578" s="7">
        <v>66.8</v>
      </c>
      <c r="L2578" s="7">
        <v>9.9</v>
      </c>
      <c r="M2578" s="124">
        <v>13.36</v>
      </c>
      <c r="N2578" s="7" t="s">
        <v>77</v>
      </c>
      <c r="O2578" s="7"/>
      <c r="P2578" s="7"/>
      <c r="Q2578" s="7"/>
      <c r="R2578" s="7"/>
      <c r="S2578" s="7"/>
      <c r="T2578" s="7"/>
      <c r="U2578" s="7"/>
      <c r="V2578" s="7" t="s">
        <v>10801</v>
      </c>
      <c r="W2578" s="112">
        <v>632270366637</v>
      </c>
      <c r="X2578" s="7" t="s">
        <v>10852</v>
      </c>
      <c r="Y2578" s="7" t="s">
        <v>10853</v>
      </c>
      <c r="Z2578" s="112">
        <v>5541435738193</v>
      </c>
      <c r="AA2578" s="7">
        <v>49.5</v>
      </c>
      <c r="AB2578" s="7">
        <v>17.3</v>
      </c>
      <c r="AC2578" s="7"/>
      <c r="AD2578" s="7" t="s">
        <v>10807</v>
      </c>
    </row>
    <row r="2579" spans="1:30" ht="16.95" customHeight="1" x14ac:dyDescent="0.3">
      <c r="A2579" s="3">
        <v>46082</v>
      </c>
      <c r="B2579" s="14">
        <v>46084</v>
      </c>
      <c r="C2579" s="7" t="s">
        <v>8348</v>
      </c>
      <c r="D2579" s="7" t="s">
        <v>8349</v>
      </c>
      <c r="E2579" s="7" t="s">
        <v>86</v>
      </c>
      <c r="F2579" s="7" t="s">
        <v>9033</v>
      </c>
      <c r="G2579" s="7" t="s">
        <v>10794</v>
      </c>
      <c r="H2579" s="158" t="s">
        <v>10854</v>
      </c>
      <c r="I2579" s="7" t="s">
        <v>1701</v>
      </c>
      <c r="J2579" s="7">
        <v>6</v>
      </c>
      <c r="K2579" s="7">
        <v>66.8</v>
      </c>
      <c r="L2579" s="7">
        <v>8.9</v>
      </c>
      <c r="M2579" s="124">
        <v>11.133333333333301</v>
      </c>
      <c r="N2579" s="7" t="s">
        <v>77</v>
      </c>
      <c r="O2579" s="7"/>
      <c r="P2579" s="7"/>
      <c r="Q2579" s="7"/>
      <c r="R2579" s="7"/>
      <c r="S2579" s="7"/>
      <c r="T2579" s="7"/>
      <c r="U2579" s="7"/>
      <c r="V2579" s="7" t="s">
        <v>10801</v>
      </c>
      <c r="W2579" s="112">
        <v>911994955036</v>
      </c>
      <c r="X2579" s="7" t="s">
        <v>10855</v>
      </c>
      <c r="Y2579" s="7" t="s">
        <v>10856</v>
      </c>
      <c r="Z2579" s="112">
        <v>5944334695105</v>
      </c>
      <c r="AA2579" s="7">
        <v>53.4</v>
      </c>
      <c r="AB2579" s="7">
        <v>13.4</v>
      </c>
      <c r="AC2579" s="7"/>
      <c r="AD2579" s="7" t="s">
        <v>9047</v>
      </c>
    </row>
    <row r="2580" spans="1:30" ht="16.95" customHeight="1" x14ac:dyDescent="0.3">
      <c r="A2580" s="3">
        <v>46082</v>
      </c>
      <c r="B2580" s="14">
        <v>46084</v>
      </c>
      <c r="C2580" s="7" t="s">
        <v>8348</v>
      </c>
      <c r="D2580" s="7" t="s">
        <v>8349</v>
      </c>
      <c r="E2580" s="7" t="s">
        <v>86</v>
      </c>
      <c r="F2580" s="7" t="s">
        <v>9033</v>
      </c>
      <c r="G2580" s="7" t="s">
        <v>10794</v>
      </c>
      <c r="H2580" s="158" t="s">
        <v>10857</v>
      </c>
      <c r="I2580" s="7" t="s">
        <v>8061</v>
      </c>
      <c r="J2580" s="7">
        <v>8</v>
      </c>
      <c r="K2580" s="7">
        <v>59.8</v>
      </c>
      <c r="L2580" s="7">
        <v>7.4</v>
      </c>
      <c r="M2580" s="124">
        <v>7.4749999999999996</v>
      </c>
      <c r="N2580" s="7" t="s">
        <v>77</v>
      </c>
      <c r="O2580" s="7"/>
      <c r="P2580" s="7"/>
      <c r="Q2580" s="7"/>
      <c r="R2580" s="7"/>
      <c r="S2580" s="7"/>
      <c r="T2580" s="7"/>
      <c r="U2580" s="7"/>
      <c r="V2580" s="7" t="s">
        <v>10801</v>
      </c>
      <c r="W2580" s="112">
        <v>671420281906</v>
      </c>
      <c r="X2580" s="7" t="s">
        <v>10858</v>
      </c>
      <c r="Y2580" s="7" t="s">
        <v>10859</v>
      </c>
      <c r="Z2580" s="112">
        <v>5636059261996</v>
      </c>
      <c r="AA2580" s="7">
        <v>59.2</v>
      </c>
      <c r="AB2580" s="7">
        <v>0.59999999999999398</v>
      </c>
      <c r="AC2580" s="7"/>
      <c r="AD2580" s="7" t="s">
        <v>9047</v>
      </c>
    </row>
    <row r="2581" spans="1:30" ht="16.95" customHeight="1" x14ac:dyDescent="0.3">
      <c r="A2581" s="3">
        <v>46082</v>
      </c>
      <c r="B2581" s="14">
        <v>46084</v>
      </c>
      <c r="C2581" s="7" t="s">
        <v>8967</v>
      </c>
      <c r="D2581" s="7" t="s">
        <v>10860</v>
      </c>
      <c r="E2581" s="7" t="s">
        <v>86</v>
      </c>
      <c r="F2581" s="7" t="s">
        <v>10861</v>
      </c>
      <c r="G2581" s="7" t="s">
        <v>10862</v>
      </c>
      <c r="H2581" s="158" t="s">
        <v>10863</v>
      </c>
      <c r="I2581" s="7" t="s">
        <v>1712</v>
      </c>
      <c r="J2581" s="7">
        <v>1</v>
      </c>
      <c r="K2581" s="7">
        <v>26.78</v>
      </c>
      <c r="L2581" s="7">
        <v>24.9</v>
      </c>
      <c r="M2581" s="124">
        <v>26.78</v>
      </c>
      <c r="N2581" s="7" t="s">
        <v>77</v>
      </c>
      <c r="O2581" s="7"/>
      <c r="P2581" s="7"/>
      <c r="Q2581" s="7"/>
      <c r="R2581" s="7"/>
      <c r="S2581" s="7"/>
      <c r="T2581" s="7"/>
      <c r="U2581" s="7"/>
      <c r="V2581" s="7"/>
      <c r="W2581" s="112">
        <v>975493076174</v>
      </c>
      <c r="X2581" s="7" t="s">
        <v>10864</v>
      </c>
      <c r="Y2581" s="7" t="s">
        <v>10865</v>
      </c>
      <c r="Z2581" s="112">
        <v>6182170062613</v>
      </c>
      <c r="AA2581" s="7">
        <v>24.9</v>
      </c>
      <c r="AB2581" s="7">
        <v>1.88</v>
      </c>
      <c r="AC2581" s="7"/>
      <c r="AD2581" s="7">
        <v>68</v>
      </c>
    </row>
    <row r="2582" spans="1:30" ht="16.95" customHeight="1" x14ac:dyDescent="0.3">
      <c r="A2582" s="3">
        <v>46082</v>
      </c>
      <c r="B2582" s="14">
        <v>46084</v>
      </c>
      <c r="C2582" s="7" t="s">
        <v>8348</v>
      </c>
      <c r="D2582" s="7" t="s">
        <v>8349</v>
      </c>
      <c r="E2582" s="7" t="s">
        <v>86</v>
      </c>
      <c r="F2582" s="7" t="s">
        <v>9033</v>
      </c>
      <c r="G2582" s="7" t="s">
        <v>10808</v>
      </c>
      <c r="H2582" s="158" t="s">
        <v>10866</v>
      </c>
      <c r="I2582" s="7" t="s">
        <v>1701</v>
      </c>
      <c r="J2582" s="7">
        <v>3</v>
      </c>
      <c r="K2582" s="7">
        <v>28.8</v>
      </c>
      <c r="L2582" s="7">
        <v>8.9</v>
      </c>
      <c r="M2582" s="124">
        <v>9.6</v>
      </c>
      <c r="N2582" s="7" t="s">
        <v>77</v>
      </c>
      <c r="O2582" s="7"/>
      <c r="P2582" s="7"/>
      <c r="Q2582" s="7"/>
      <c r="R2582" s="7"/>
      <c r="S2582" s="7"/>
      <c r="T2582" s="7"/>
      <c r="U2582" s="7"/>
      <c r="V2582" s="7" t="s">
        <v>10796</v>
      </c>
      <c r="W2582" s="112">
        <v>911843175860</v>
      </c>
      <c r="X2582" s="7" t="s">
        <v>10867</v>
      </c>
      <c r="Y2582" s="7" t="s">
        <v>10868</v>
      </c>
      <c r="Z2582" s="112">
        <v>5775561664190</v>
      </c>
      <c r="AA2582" s="7">
        <v>26.7</v>
      </c>
      <c r="AB2582" s="7">
        <v>2.1</v>
      </c>
      <c r="AC2582" s="7"/>
      <c r="AD2582" s="7">
        <v>49</v>
      </c>
    </row>
    <row r="2583" spans="1:30" ht="16.95" customHeight="1" x14ac:dyDescent="0.3">
      <c r="A2583" s="3">
        <v>46082</v>
      </c>
      <c r="B2583" s="14">
        <v>46084</v>
      </c>
      <c r="C2583" s="7" t="s">
        <v>8989</v>
      </c>
      <c r="D2583" s="7" t="s">
        <v>8281</v>
      </c>
      <c r="E2583" s="7" t="s">
        <v>86</v>
      </c>
      <c r="F2583" s="7" t="s">
        <v>9488</v>
      </c>
      <c r="G2583" s="7" t="s">
        <v>10869</v>
      </c>
      <c r="H2583" s="158" t="s">
        <v>10870</v>
      </c>
      <c r="I2583" s="7" t="s">
        <v>1739</v>
      </c>
      <c r="J2583" s="7">
        <v>2</v>
      </c>
      <c r="K2583" s="7">
        <v>49.8</v>
      </c>
      <c r="L2583" s="7">
        <v>24.9</v>
      </c>
      <c r="M2583" s="124">
        <v>24.9</v>
      </c>
      <c r="N2583" s="7" t="s">
        <v>77</v>
      </c>
      <c r="O2583" s="7"/>
      <c r="P2583" s="7"/>
      <c r="Q2583" s="7"/>
      <c r="R2583" s="7"/>
      <c r="S2583" s="7"/>
      <c r="T2583" s="7"/>
      <c r="U2583" s="7"/>
      <c r="V2583" s="7"/>
      <c r="W2583" s="112">
        <v>865910592786</v>
      </c>
      <c r="X2583" s="7" t="s">
        <v>10871</v>
      </c>
      <c r="Y2583" s="7" t="s">
        <v>10872</v>
      </c>
      <c r="Z2583" s="112">
        <v>5858749735056</v>
      </c>
      <c r="AA2583" s="7">
        <v>49.8</v>
      </c>
      <c r="AB2583" s="7">
        <v>0</v>
      </c>
      <c r="AC2583" s="7"/>
      <c r="AD2583" s="7">
        <v>34</v>
      </c>
    </row>
    <row r="2584" spans="1:30" ht="16.95" customHeight="1" x14ac:dyDescent="0.3">
      <c r="A2584" s="3">
        <v>46082</v>
      </c>
      <c r="B2584" s="14">
        <v>46084</v>
      </c>
      <c r="C2584" s="7" t="s">
        <v>8348</v>
      </c>
      <c r="D2584" s="7" t="s">
        <v>8349</v>
      </c>
      <c r="E2584" s="7" t="s">
        <v>86</v>
      </c>
      <c r="F2584" s="7" t="s">
        <v>9033</v>
      </c>
      <c r="G2584" s="7" t="s">
        <v>10817</v>
      </c>
      <c r="H2584" s="158" t="s">
        <v>10873</v>
      </c>
      <c r="I2584" s="7" t="s">
        <v>1739</v>
      </c>
      <c r="J2584" s="7">
        <v>2</v>
      </c>
      <c r="K2584" s="7">
        <v>49.8</v>
      </c>
      <c r="L2584" s="7">
        <v>24.9</v>
      </c>
      <c r="M2584" s="124">
        <v>24.9</v>
      </c>
      <c r="N2584" s="7" t="s">
        <v>77</v>
      </c>
      <c r="O2584" s="7"/>
      <c r="P2584" s="7"/>
      <c r="Q2584" s="7"/>
      <c r="R2584" s="7"/>
      <c r="S2584" s="7"/>
      <c r="T2584" s="7"/>
      <c r="U2584" s="7"/>
      <c r="V2584" s="7" t="s">
        <v>10801</v>
      </c>
      <c r="W2584" s="112">
        <v>765049326646</v>
      </c>
      <c r="X2584" s="7" t="s">
        <v>10874</v>
      </c>
      <c r="Y2584" s="7" t="s">
        <v>10875</v>
      </c>
      <c r="Z2584" s="112">
        <v>5424159676012</v>
      </c>
      <c r="AA2584" s="7">
        <v>49.8</v>
      </c>
      <c r="AB2584" s="7">
        <v>0</v>
      </c>
      <c r="AC2584" s="7"/>
      <c r="AD2584" s="7">
        <v>42</v>
      </c>
    </row>
    <row r="2585" spans="1:30" ht="16.95" customHeight="1" x14ac:dyDescent="0.3">
      <c r="A2585" s="3">
        <v>46082</v>
      </c>
      <c r="B2585" s="14">
        <v>46084</v>
      </c>
      <c r="C2585" s="7" t="s">
        <v>8348</v>
      </c>
      <c r="D2585" s="7" t="s">
        <v>8349</v>
      </c>
      <c r="E2585" s="7" t="s">
        <v>86</v>
      </c>
      <c r="F2585" s="7" t="s">
        <v>9033</v>
      </c>
      <c r="G2585" s="7" t="s">
        <v>10820</v>
      </c>
      <c r="H2585" s="158" t="s">
        <v>10876</v>
      </c>
      <c r="I2585" s="7" t="s">
        <v>1712</v>
      </c>
      <c r="J2585" s="7">
        <v>1</v>
      </c>
      <c r="K2585" s="7">
        <v>29.8</v>
      </c>
      <c r="L2585" s="7">
        <v>24.9</v>
      </c>
      <c r="M2585" s="124">
        <v>29.8</v>
      </c>
      <c r="N2585" s="7" t="s">
        <v>77</v>
      </c>
      <c r="O2585" s="7"/>
      <c r="P2585" s="7"/>
      <c r="Q2585" s="7"/>
      <c r="R2585" s="7"/>
      <c r="S2585" s="7"/>
      <c r="T2585" s="7"/>
      <c r="U2585" s="7"/>
      <c r="V2585" s="7" t="s">
        <v>10801</v>
      </c>
      <c r="W2585" s="112">
        <v>636705821970</v>
      </c>
      <c r="X2585" s="7" t="s">
        <v>10877</v>
      </c>
      <c r="Y2585" s="7" t="s">
        <v>10810</v>
      </c>
      <c r="Z2585" s="112">
        <v>5443227458357</v>
      </c>
      <c r="AA2585" s="7">
        <v>24.9</v>
      </c>
      <c r="AB2585" s="7">
        <v>4.9000000000000004</v>
      </c>
      <c r="AC2585" s="7"/>
      <c r="AD2585" s="7">
        <v>60</v>
      </c>
    </row>
    <row r="2586" spans="1:30" ht="16.95" customHeight="1" x14ac:dyDescent="0.3">
      <c r="A2586" s="3">
        <v>46082</v>
      </c>
      <c r="B2586" s="14">
        <v>46084</v>
      </c>
      <c r="C2586" s="7" t="s">
        <v>8348</v>
      </c>
      <c r="D2586" s="7" t="s">
        <v>8281</v>
      </c>
      <c r="E2586" s="7" t="s">
        <v>86</v>
      </c>
      <c r="F2586" s="7" t="s">
        <v>9033</v>
      </c>
      <c r="G2586" s="7" t="s">
        <v>10878</v>
      </c>
      <c r="H2586" s="158" t="s">
        <v>10879</v>
      </c>
      <c r="I2586" s="7" t="s">
        <v>8061</v>
      </c>
      <c r="J2586" s="7">
        <v>8</v>
      </c>
      <c r="K2586" s="7">
        <v>69.8</v>
      </c>
      <c r="L2586" s="7">
        <v>7.4</v>
      </c>
      <c r="M2586" s="124">
        <v>8.7249999999999996</v>
      </c>
      <c r="N2586" s="7" t="s">
        <v>77</v>
      </c>
      <c r="O2586" s="7"/>
      <c r="P2586" s="7"/>
      <c r="Q2586" s="7"/>
      <c r="R2586" s="7"/>
      <c r="S2586" s="7"/>
      <c r="T2586" s="7"/>
      <c r="U2586" s="7"/>
      <c r="V2586" s="7" t="s">
        <v>10801</v>
      </c>
      <c r="W2586" s="112">
        <v>643939116246</v>
      </c>
      <c r="X2586" s="7" t="s">
        <v>10880</v>
      </c>
      <c r="Y2586" s="7" t="s">
        <v>10845</v>
      </c>
      <c r="Z2586" s="112">
        <v>5475640048955</v>
      </c>
      <c r="AA2586" s="7">
        <v>59.2</v>
      </c>
      <c r="AB2586" s="7">
        <v>10.6</v>
      </c>
      <c r="AC2586" s="7"/>
      <c r="AD2586" s="7">
        <v>95</v>
      </c>
    </row>
    <row r="2587" spans="1:30" ht="16.95" customHeight="1" x14ac:dyDescent="0.3">
      <c r="A2587" s="3">
        <v>46082</v>
      </c>
      <c r="B2587" s="14">
        <v>46084</v>
      </c>
      <c r="C2587" s="7" t="s">
        <v>8348</v>
      </c>
      <c r="D2587" s="7" t="s">
        <v>8349</v>
      </c>
      <c r="E2587" s="7" t="s">
        <v>86</v>
      </c>
      <c r="F2587" s="7" t="s">
        <v>9033</v>
      </c>
      <c r="G2587" s="7" t="s">
        <v>10808</v>
      </c>
      <c r="H2587" s="158" t="s">
        <v>10881</v>
      </c>
      <c r="I2587" s="7" t="s">
        <v>8061</v>
      </c>
      <c r="J2587" s="7">
        <v>8</v>
      </c>
      <c r="K2587" s="7">
        <v>69.8</v>
      </c>
      <c r="L2587" s="7">
        <v>7.4</v>
      </c>
      <c r="M2587" s="124">
        <v>8.7249999999999996</v>
      </c>
      <c r="N2587" s="7" t="s">
        <v>77</v>
      </c>
      <c r="O2587" s="7"/>
      <c r="P2587" s="7"/>
      <c r="Q2587" s="7"/>
      <c r="R2587" s="7"/>
      <c r="S2587" s="7"/>
      <c r="T2587" s="7"/>
      <c r="U2587" s="7"/>
      <c r="V2587" s="7" t="s">
        <v>10801</v>
      </c>
      <c r="W2587" s="112">
        <v>899541997225</v>
      </c>
      <c r="X2587" s="7" t="s">
        <v>10882</v>
      </c>
      <c r="Y2587" s="7" t="s">
        <v>10883</v>
      </c>
      <c r="Z2587" s="112">
        <v>5920874342462</v>
      </c>
      <c r="AA2587" s="7">
        <v>59.2</v>
      </c>
      <c r="AB2587" s="7">
        <v>10.6</v>
      </c>
      <c r="AC2587" s="7"/>
      <c r="AD2587" s="7">
        <v>89</v>
      </c>
    </row>
    <row r="2588" spans="1:30" ht="16.95" customHeight="1" x14ac:dyDescent="0.3">
      <c r="A2588" s="3">
        <v>46082</v>
      </c>
      <c r="B2588" s="14">
        <v>46084</v>
      </c>
      <c r="C2588" s="7" t="s">
        <v>8348</v>
      </c>
      <c r="D2588" s="7" t="s">
        <v>8349</v>
      </c>
      <c r="E2588" s="7" t="s">
        <v>86</v>
      </c>
      <c r="F2588" s="7" t="s">
        <v>9033</v>
      </c>
      <c r="G2588" s="7" t="s">
        <v>10817</v>
      </c>
      <c r="H2588" s="158" t="s">
        <v>10884</v>
      </c>
      <c r="I2588" s="7" t="s">
        <v>1739</v>
      </c>
      <c r="J2588" s="7">
        <v>2</v>
      </c>
      <c r="K2588" s="7">
        <v>49.8</v>
      </c>
      <c r="L2588" s="7">
        <v>24.9</v>
      </c>
      <c r="M2588" s="124">
        <v>24.9</v>
      </c>
      <c r="N2588" s="7" t="s">
        <v>77</v>
      </c>
      <c r="O2588" s="7"/>
      <c r="P2588" s="7"/>
      <c r="Q2588" s="7"/>
      <c r="R2588" s="7"/>
      <c r="S2588" s="7"/>
      <c r="T2588" s="7"/>
      <c r="U2588" s="7"/>
      <c r="V2588" s="7" t="s">
        <v>10801</v>
      </c>
      <c r="W2588" s="112">
        <v>899354277980</v>
      </c>
      <c r="X2588" s="7" t="s">
        <v>10885</v>
      </c>
      <c r="Y2588" s="7" t="s">
        <v>10875</v>
      </c>
      <c r="Z2588" s="112">
        <v>5838707557764</v>
      </c>
      <c r="AA2588" s="7">
        <v>49.8</v>
      </c>
      <c r="AB2588" s="7">
        <v>0</v>
      </c>
      <c r="AC2588" s="7"/>
      <c r="AD2588" s="7">
        <v>75</v>
      </c>
    </row>
    <row r="2589" spans="1:30" ht="16.95" customHeight="1" x14ac:dyDescent="0.3">
      <c r="A2589" s="3">
        <v>46082</v>
      </c>
      <c r="B2589" s="14">
        <v>46084</v>
      </c>
      <c r="C2589" s="7" t="s">
        <v>8348</v>
      </c>
      <c r="D2589" s="7" t="s">
        <v>8349</v>
      </c>
      <c r="E2589" s="7" t="s">
        <v>86</v>
      </c>
      <c r="F2589" s="7" t="s">
        <v>9033</v>
      </c>
      <c r="G2589" s="7" t="s">
        <v>10817</v>
      </c>
      <c r="H2589" s="158" t="s">
        <v>10886</v>
      </c>
      <c r="I2589" s="7" t="s">
        <v>4226</v>
      </c>
      <c r="J2589" s="7">
        <v>8</v>
      </c>
      <c r="K2589" s="7">
        <v>62.8</v>
      </c>
      <c r="L2589" s="7">
        <v>6.6</v>
      </c>
      <c r="M2589" s="124">
        <v>7.85</v>
      </c>
      <c r="N2589" s="7" t="s">
        <v>77</v>
      </c>
      <c r="O2589" s="7"/>
      <c r="P2589" s="7"/>
      <c r="Q2589" s="7"/>
      <c r="R2589" s="7"/>
      <c r="S2589" s="7"/>
      <c r="T2589" s="7"/>
      <c r="U2589" s="7"/>
      <c r="V2589" s="7" t="s">
        <v>10801</v>
      </c>
      <c r="W2589" s="112">
        <v>814579572818</v>
      </c>
      <c r="X2589" s="7" t="s">
        <v>10887</v>
      </c>
      <c r="Y2589" s="7" t="s">
        <v>10888</v>
      </c>
      <c r="Z2589" s="112">
        <v>5922208146704</v>
      </c>
      <c r="AA2589" s="7">
        <v>52.8</v>
      </c>
      <c r="AB2589" s="7">
        <v>10</v>
      </c>
      <c r="AC2589" s="7"/>
      <c r="AD2589" s="7">
        <v>21</v>
      </c>
    </row>
    <row r="2590" spans="1:30" ht="16.95" customHeight="1" x14ac:dyDescent="0.3">
      <c r="A2590" s="3">
        <v>46082</v>
      </c>
      <c r="B2590" s="14">
        <v>46084</v>
      </c>
      <c r="C2590" s="7" t="s">
        <v>8348</v>
      </c>
      <c r="D2590" s="7" t="s">
        <v>8281</v>
      </c>
      <c r="E2590" s="7" t="s">
        <v>86</v>
      </c>
      <c r="F2590" s="7" t="s">
        <v>9033</v>
      </c>
      <c r="G2590" s="7" t="s">
        <v>10869</v>
      </c>
      <c r="H2590" s="158" t="s">
        <v>10889</v>
      </c>
      <c r="I2590" s="7" t="s">
        <v>1712</v>
      </c>
      <c r="J2590" s="7">
        <v>6</v>
      </c>
      <c r="K2590" s="7">
        <v>149.4</v>
      </c>
      <c r="L2590" s="7">
        <v>24.9</v>
      </c>
      <c r="M2590" s="124">
        <v>24.9</v>
      </c>
      <c r="N2590" s="7" t="s">
        <v>77</v>
      </c>
      <c r="O2590" s="7"/>
      <c r="P2590" s="7"/>
      <c r="Q2590" s="7"/>
      <c r="R2590" s="7"/>
      <c r="S2590" s="7"/>
      <c r="T2590" s="7"/>
      <c r="U2590" s="7"/>
      <c r="V2590" s="7" t="s">
        <v>9030</v>
      </c>
      <c r="W2590" s="112">
        <v>814526966336</v>
      </c>
      <c r="X2590" s="7" t="s">
        <v>10890</v>
      </c>
      <c r="Y2590" s="7" t="s">
        <v>10891</v>
      </c>
      <c r="Z2590" s="112">
        <v>5511703273717</v>
      </c>
      <c r="AA2590" s="7">
        <v>149.4</v>
      </c>
      <c r="AB2590" s="7">
        <v>0</v>
      </c>
      <c r="AC2590" s="7"/>
      <c r="AD2590" s="7">
        <v>23</v>
      </c>
    </row>
    <row r="2591" spans="1:30" ht="16.95" customHeight="1" x14ac:dyDescent="0.3">
      <c r="A2591" s="3">
        <v>46082</v>
      </c>
      <c r="B2591" s="14">
        <v>46084</v>
      </c>
      <c r="C2591" s="7" t="s">
        <v>8348</v>
      </c>
      <c r="D2591" s="7" t="s">
        <v>8349</v>
      </c>
      <c r="E2591" s="7" t="s">
        <v>86</v>
      </c>
      <c r="F2591" s="7" t="s">
        <v>9033</v>
      </c>
      <c r="G2591" s="7" t="s">
        <v>10794</v>
      </c>
      <c r="H2591" s="158" t="s">
        <v>10892</v>
      </c>
      <c r="I2591" s="7" t="s">
        <v>1845</v>
      </c>
      <c r="J2591" s="7">
        <v>3</v>
      </c>
      <c r="K2591" s="7">
        <v>28.8</v>
      </c>
      <c r="L2591" s="7">
        <v>8.9</v>
      </c>
      <c r="M2591" s="124">
        <v>9.6</v>
      </c>
      <c r="N2591" s="7" t="s">
        <v>77</v>
      </c>
      <c r="O2591" s="7"/>
      <c r="P2591" s="7"/>
      <c r="Q2591" s="7"/>
      <c r="R2591" s="7"/>
      <c r="S2591" s="7"/>
      <c r="T2591" s="7"/>
      <c r="U2591" s="7"/>
      <c r="V2591" s="7" t="s">
        <v>10801</v>
      </c>
      <c r="W2591" s="112">
        <v>989397172078</v>
      </c>
      <c r="X2591" s="7" t="s">
        <v>10893</v>
      </c>
      <c r="Y2591" s="7" t="s">
        <v>10894</v>
      </c>
      <c r="Z2591" s="112">
        <v>5953348960994</v>
      </c>
      <c r="AA2591" s="7">
        <v>26.7</v>
      </c>
      <c r="AB2591" s="7">
        <v>2.1</v>
      </c>
      <c r="AC2591" s="7"/>
      <c r="AD2591" s="7">
        <v>39</v>
      </c>
    </row>
    <row r="2592" spans="1:30" ht="16.95" customHeight="1" x14ac:dyDescent="0.3">
      <c r="A2592" s="3">
        <v>46082</v>
      </c>
      <c r="B2592" s="14">
        <v>46084</v>
      </c>
      <c r="C2592" s="7" t="s">
        <v>8348</v>
      </c>
      <c r="D2592" s="7" t="s">
        <v>8349</v>
      </c>
      <c r="E2592" s="7" t="s">
        <v>86</v>
      </c>
      <c r="F2592" s="7" t="s">
        <v>9033</v>
      </c>
      <c r="G2592" s="7" t="s">
        <v>10808</v>
      </c>
      <c r="H2592" s="7" t="s">
        <v>10895</v>
      </c>
      <c r="I2592" s="7" t="s">
        <v>4396</v>
      </c>
      <c r="J2592" s="7">
        <v>1</v>
      </c>
      <c r="K2592" s="7">
        <v>32.9</v>
      </c>
      <c r="L2592" s="7">
        <v>32.9</v>
      </c>
      <c r="M2592" s="124">
        <v>32.9</v>
      </c>
      <c r="N2592" s="7" t="s">
        <v>77</v>
      </c>
      <c r="O2592" s="7"/>
      <c r="P2592" s="7"/>
      <c r="Q2592" s="7"/>
      <c r="R2592" s="7"/>
      <c r="S2592" s="7"/>
      <c r="T2592" s="7"/>
      <c r="U2592" s="7"/>
      <c r="V2592" s="7" t="s">
        <v>10801</v>
      </c>
      <c r="W2592" s="112">
        <v>996407620150</v>
      </c>
      <c r="X2592" s="7" t="s">
        <v>10896</v>
      </c>
      <c r="Y2592" s="7" t="s">
        <v>10897</v>
      </c>
      <c r="Z2592" s="112">
        <v>5974080236238</v>
      </c>
      <c r="AA2592" s="7">
        <v>32.9</v>
      </c>
      <c r="AB2592" s="7">
        <v>0</v>
      </c>
      <c r="AC2592" s="7">
        <v>38.9</v>
      </c>
      <c r="AD2592" s="7">
        <v>14</v>
      </c>
    </row>
    <row r="2593" spans="1:30" ht="16.95" customHeight="1" x14ac:dyDescent="0.3">
      <c r="A2593" s="3">
        <v>46082</v>
      </c>
      <c r="B2593" s="14">
        <v>46084</v>
      </c>
      <c r="C2593" s="7" t="s">
        <v>8348</v>
      </c>
      <c r="D2593" s="7" t="s">
        <v>8349</v>
      </c>
      <c r="E2593" s="7" t="s">
        <v>86</v>
      </c>
      <c r="F2593" s="7" t="s">
        <v>9033</v>
      </c>
      <c r="G2593" s="7" t="s">
        <v>10808</v>
      </c>
      <c r="H2593" s="7" t="s">
        <v>10898</v>
      </c>
      <c r="I2593" s="7" t="s">
        <v>1712</v>
      </c>
      <c r="J2593" s="7">
        <v>2</v>
      </c>
      <c r="K2593" s="7">
        <v>49.8</v>
      </c>
      <c r="L2593" s="7">
        <v>24.9</v>
      </c>
      <c r="M2593" s="124">
        <v>24.9</v>
      </c>
      <c r="N2593" s="7" t="s">
        <v>77</v>
      </c>
      <c r="O2593" s="7"/>
      <c r="P2593" s="7"/>
      <c r="Q2593" s="7"/>
      <c r="R2593" s="7"/>
      <c r="S2593" s="7"/>
      <c r="T2593" s="7"/>
      <c r="U2593" s="7"/>
      <c r="V2593" s="7" t="s">
        <v>10796</v>
      </c>
      <c r="W2593" s="112">
        <v>819510532489</v>
      </c>
      <c r="X2593" s="7" t="s">
        <v>10899</v>
      </c>
      <c r="Y2593" s="7" t="s">
        <v>10798</v>
      </c>
      <c r="Z2593" s="112">
        <v>5690883054213</v>
      </c>
      <c r="AA2593" s="7">
        <v>49.8</v>
      </c>
      <c r="AB2593" s="7">
        <v>0</v>
      </c>
      <c r="AC2593" s="7">
        <v>55.8</v>
      </c>
      <c r="AD2593" s="7">
        <v>8</v>
      </c>
    </row>
    <row r="2594" spans="1:30" ht="16.95" customHeight="1" x14ac:dyDescent="0.3">
      <c r="A2594" s="3">
        <v>46082</v>
      </c>
      <c r="B2594" s="14">
        <v>46084</v>
      </c>
      <c r="C2594" s="7" t="s">
        <v>8989</v>
      </c>
      <c r="D2594" s="7" t="s">
        <v>9461</v>
      </c>
      <c r="E2594" s="7" t="s">
        <v>86</v>
      </c>
      <c r="F2594" s="7" t="s">
        <v>10900</v>
      </c>
      <c r="G2594" s="7" t="s">
        <v>9462</v>
      </c>
      <c r="H2594" s="7" t="s">
        <v>10901</v>
      </c>
      <c r="I2594" s="7" t="s">
        <v>4226</v>
      </c>
      <c r="J2594" s="7">
        <v>12</v>
      </c>
      <c r="K2594" s="7">
        <v>79.900000000000006</v>
      </c>
      <c r="L2594" s="7">
        <v>6.6</v>
      </c>
      <c r="M2594" s="124">
        <v>6.6583333333333297</v>
      </c>
      <c r="N2594" s="7" t="s">
        <v>77</v>
      </c>
      <c r="O2594" s="7"/>
      <c r="P2594" s="7"/>
      <c r="Q2594" s="7"/>
      <c r="R2594" s="7"/>
      <c r="S2594" s="7"/>
      <c r="T2594" s="7"/>
      <c r="U2594" s="7"/>
      <c r="V2594" s="7"/>
      <c r="W2594" s="112">
        <v>728022727005</v>
      </c>
      <c r="X2594" s="7" t="s">
        <v>10902</v>
      </c>
      <c r="Y2594" s="7" t="s">
        <v>10903</v>
      </c>
      <c r="Z2594" s="112">
        <v>5738626781825</v>
      </c>
      <c r="AA2594" s="7">
        <v>79.2</v>
      </c>
      <c r="AB2594" s="7">
        <v>0.70000000000001705</v>
      </c>
      <c r="AC2594" s="7">
        <v>79.900000000000006</v>
      </c>
      <c r="AD2594" s="7">
        <v>8</v>
      </c>
    </row>
    <row r="2595" spans="1:30" ht="16.95" customHeight="1" x14ac:dyDescent="0.3">
      <c r="A2595" s="3">
        <v>46082</v>
      </c>
      <c r="B2595" s="14">
        <v>46084</v>
      </c>
      <c r="C2595" s="7" t="s">
        <v>8304</v>
      </c>
      <c r="D2595" s="7" t="s">
        <v>8281</v>
      </c>
      <c r="E2595" s="7" t="s">
        <v>86</v>
      </c>
      <c r="F2595" s="7" t="s">
        <v>9013</v>
      </c>
      <c r="G2595" s="7" t="s">
        <v>10904</v>
      </c>
      <c r="H2595" s="7" t="s">
        <v>10905</v>
      </c>
      <c r="I2595" s="7" t="s">
        <v>1712</v>
      </c>
      <c r="J2595" s="7">
        <v>1</v>
      </c>
      <c r="K2595" s="7">
        <v>26.5</v>
      </c>
      <c r="L2595" s="7">
        <v>24.9</v>
      </c>
      <c r="M2595" s="124">
        <v>26.5</v>
      </c>
      <c r="N2595" s="7" t="s">
        <v>77</v>
      </c>
      <c r="O2595" s="7"/>
      <c r="P2595" s="7"/>
      <c r="Q2595" s="7"/>
      <c r="R2595" s="7"/>
      <c r="S2595" s="7"/>
      <c r="T2595" s="7"/>
      <c r="U2595" s="7"/>
      <c r="V2595" s="7"/>
      <c r="W2595" s="112">
        <v>868361696574</v>
      </c>
      <c r="X2595" s="7" t="s">
        <v>10906</v>
      </c>
      <c r="Y2595" s="7" t="s">
        <v>10907</v>
      </c>
      <c r="Z2595" s="112">
        <v>5694640664114</v>
      </c>
      <c r="AA2595" s="7">
        <v>24.9</v>
      </c>
      <c r="AB2595" s="7">
        <v>1.6</v>
      </c>
      <c r="AC2595" s="7">
        <v>26.5</v>
      </c>
      <c r="AD2595" s="7">
        <v>15</v>
      </c>
    </row>
    <row r="2596" spans="1:30" ht="16.95" customHeight="1" x14ac:dyDescent="0.3">
      <c r="A2596" s="3">
        <v>46082</v>
      </c>
      <c r="B2596" s="14">
        <v>46084</v>
      </c>
      <c r="C2596" s="7" t="s">
        <v>8348</v>
      </c>
      <c r="D2596" s="7" t="s">
        <v>8281</v>
      </c>
      <c r="E2596" s="7" t="s">
        <v>86</v>
      </c>
      <c r="F2596" s="7" t="s">
        <v>9033</v>
      </c>
      <c r="G2596" s="7" t="s">
        <v>10869</v>
      </c>
      <c r="H2596" s="7" t="s">
        <v>10908</v>
      </c>
      <c r="I2596" s="7" t="s">
        <v>1712</v>
      </c>
      <c r="J2596" s="7">
        <v>6</v>
      </c>
      <c r="K2596" s="7">
        <v>149.4</v>
      </c>
      <c r="L2596" s="7">
        <v>24.9</v>
      </c>
      <c r="M2596" s="124">
        <v>24.9</v>
      </c>
      <c r="N2596" s="7" t="s">
        <v>77</v>
      </c>
      <c r="O2596" s="7"/>
      <c r="P2596" s="7"/>
      <c r="Q2596" s="7"/>
      <c r="R2596" s="7"/>
      <c r="S2596" s="7"/>
      <c r="T2596" s="7"/>
      <c r="U2596" s="7"/>
      <c r="V2596" s="7"/>
      <c r="W2596" s="112">
        <v>814009852078</v>
      </c>
      <c r="X2596" s="7" t="s">
        <v>10909</v>
      </c>
      <c r="Y2596" s="7" t="s">
        <v>10910</v>
      </c>
      <c r="Z2596" s="112">
        <v>5676397582778</v>
      </c>
      <c r="AA2596" s="7">
        <v>149.4</v>
      </c>
      <c r="AB2596" s="7">
        <v>0</v>
      </c>
      <c r="AC2596" s="7">
        <v>149.4</v>
      </c>
      <c r="AD2596" s="7">
        <v>1</v>
      </c>
    </row>
    <row r="2597" spans="1:30" ht="16.95" customHeight="1" x14ac:dyDescent="0.3">
      <c r="A2597" s="3">
        <v>46082</v>
      </c>
      <c r="B2597" s="14">
        <v>46084</v>
      </c>
      <c r="C2597" s="7" t="s">
        <v>8967</v>
      </c>
      <c r="D2597" s="7" t="s">
        <v>8281</v>
      </c>
      <c r="E2597" s="7" t="s">
        <v>86</v>
      </c>
      <c r="F2597" s="7" t="s">
        <v>10861</v>
      </c>
      <c r="G2597" s="7" t="s">
        <v>10911</v>
      </c>
      <c r="H2597" s="7" t="s">
        <v>10912</v>
      </c>
      <c r="I2597" s="7" t="s">
        <v>4226</v>
      </c>
      <c r="J2597" s="7">
        <v>4</v>
      </c>
      <c r="K2597" s="7">
        <v>26.4</v>
      </c>
      <c r="L2597" s="7">
        <v>6.6</v>
      </c>
      <c r="M2597" s="124">
        <v>6.6</v>
      </c>
      <c r="N2597" s="7" t="s">
        <v>77</v>
      </c>
      <c r="O2597" s="7"/>
      <c r="P2597" s="7"/>
      <c r="Q2597" s="7"/>
      <c r="R2597" s="7"/>
      <c r="S2597" s="7"/>
      <c r="T2597" s="7"/>
      <c r="U2597" s="7"/>
      <c r="V2597" s="7"/>
      <c r="W2597" s="112">
        <v>843743909806</v>
      </c>
      <c r="X2597" s="7" t="s">
        <v>10913</v>
      </c>
      <c r="Y2597" s="7" t="s">
        <v>10914</v>
      </c>
      <c r="Z2597" s="112">
        <v>5786926110056</v>
      </c>
      <c r="AA2597" s="7">
        <v>26.4</v>
      </c>
      <c r="AB2597" s="7">
        <v>0</v>
      </c>
      <c r="AC2597" s="7">
        <v>26.4</v>
      </c>
      <c r="AD2597" s="7">
        <v>7</v>
      </c>
    </row>
    <row r="2598" spans="1:30" ht="16.95" customHeight="1" x14ac:dyDescent="0.3">
      <c r="A2598" s="3">
        <v>46082</v>
      </c>
      <c r="B2598" s="14">
        <v>46084</v>
      </c>
      <c r="C2598" s="7" t="s">
        <v>8967</v>
      </c>
      <c r="D2598" s="7" t="s">
        <v>8281</v>
      </c>
      <c r="E2598" s="7" t="s">
        <v>86</v>
      </c>
      <c r="F2598" s="7" t="s">
        <v>10861</v>
      </c>
      <c r="G2598" s="7" t="s">
        <v>10911</v>
      </c>
      <c r="H2598" s="7" t="s">
        <v>10915</v>
      </c>
      <c r="I2598" s="7" t="s">
        <v>1712</v>
      </c>
      <c r="J2598" s="7">
        <v>1</v>
      </c>
      <c r="K2598" s="7">
        <v>24.9</v>
      </c>
      <c r="L2598" s="7">
        <v>24.9</v>
      </c>
      <c r="M2598" s="124">
        <v>24.9</v>
      </c>
      <c r="N2598" s="7" t="s">
        <v>77</v>
      </c>
      <c r="O2598" s="7"/>
      <c r="P2598" s="7"/>
      <c r="Q2598" s="7"/>
      <c r="R2598" s="7"/>
      <c r="S2598" s="7"/>
      <c r="T2598" s="7"/>
      <c r="U2598" s="7"/>
      <c r="V2598" s="7"/>
      <c r="W2598" s="112">
        <v>856132418119</v>
      </c>
      <c r="X2598" s="7" t="s">
        <v>10916</v>
      </c>
      <c r="Y2598" s="7" t="s">
        <v>10917</v>
      </c>
      <c r="Z2598" s="112">
        <v>5829263358724</v>
      </c>
      <c r="AA2598" s="7">
        <v>24.9</v>
      </c>
      <c r="AB2598" s="7">
        <v>0</v>
      </c>
      <c r="AC2598" s="7">
        <v>24.9</v>
      </c>
      <c r="AD2598" s="7">
        <v>0</v>
      </c>
    </row>
    <row r="2599" spans="1:30" ht="16.95" customHeight="1" x14ac:dyDescent="0.3">
      <c r="A2599" s="3">
        <v>46082</v>
      </c>
      <c r="B2599" s="14">
        <v>46084</v>
      </c>
      <c r="C2599" s="7" t="s">
        <v>8348</v>
      </c>
      <c r="D2599" s="7" t="s">
        <v>8349</v>
      </c>
      <c r="E2599" s="7" t="s">
        <v>86</v>
      </c>
      <c r="F2599" s="7" t="s">
        <v>9033</v>
      </c>
      <c r="G2599" s="7" t="s">
        <v>10817</v>
      </c>
      <c r="H2599" s="7" t="s">
        <v>10918</v>
      </c>
      <c r="I2599" s="7" t="s">
        <v>1712</v>
      </c>
      <c r="J2599" s="7">
        <v>2</v>
      </c>
      <c r="K2599" s="7">
        <v>49.8</v>
      </c>
      <c r="L2599" s="7">
        <v>24.9</v>
      </c>
      <c r="M2599" s="124">
        <v>24.9</v>
      </c>
      <c r="N2599" s="7" t="s">
        <v>77</v>
      </c>
      <c r="O2599" s="7"/>
      <c r="P2599" s="7"/>
      <c r="Q2599" s="7"/>
      <c r="R2599" s="7"/>
      <c r="S2599" s="7"/>
      <c r="T2599" s="7"/>
      <c r="U2599" s="7"/>
      <c r="V2599" s="7" t="s">
        <v>10801</v>
      </c>
      <c r="W2599" s="112">
        <v>819934762779</v>
      </c>
      <c r="X2599" s="7" t="s">
        <v>10919</v>
      </c>
      <c r="Y2599" s="7" t="s">
        <v>10798</v>
      </c>
      <c r="Z2599" s="112">
        <v>5524597452638</v>
      </c>
      <c r="AA2599" s="7">
        <v>49.8</v>
      </c>
      <c r="AB2599" s="7">
        <v>0</v>
      </c>
      <c r="AC2599" s="7">
        <v>55.8</v>
      </c>
      <c r="AD2599" s="7">
        <v>20</v>
      </c>
    </row>
    <row r="2600" spans="1:30" ht="16.95" customHeight="1" x14ac:dyDescent="0.3">
      <c r="A2600" s="3">
        <v>46082</v>
      </c>
      <c r="B2600" s="14">
        <v>46084</v>
      </c>
      <c r="C2600" s="7" t="s">
        <v>8348</v>
      </c>
      <c r="D2600" s="7" t="s">
        <v>8349</v>
      </c>
      <c r="E2600" s="7" t="s">
        <v>86</v>
      </c>
      <c r="F2600" s="7" t="s">
        <v>9033</v>
      </c>
      <c r="G2600" s="7" t="s">
        <v>10817</v>
      </c>
      <c r="H2600" s="7" t="s">
        <v>10920</v>
      </c>
      <c r="I2600" s="7" t="s">
        <v>1712</v>
      </c>
      <c r="J2600" s="7">
        <v>2</v>
      </c>
      <c r="K2600" s="7">
        <v>49.8</v>
      </c>
      <c r="L2600" s="7">
        <v>24.9</v>
      </c>
      <c r="M2600" s="124">
        <v>24.9</v>
      </c>
      <c r="N2600" s="7" t="s">
        <v>77</v>
      </c>
      <c r="O2600" s="7"/>
      <c r="P2600" s="7"/>
      <c r="Q2600" s="7"/>
      <c r="R2600" s="7"/>
      <c r="S2600" s="7"/>
      <c r="T2600" s="7"/>
      <c r="U2600" s="7"/>
      <c r="V2600" s="7" t="s">
        <v>10801</v>
      </c>
      <c r="W2600" s="112">
        <v>911793467154</v>
      </c>
      <c r="X2600" s="7" t="s">
        <v>10921</v>
      </c>
      <c r="Y2600" s="7" t="s">
        <v>10798</v>
      </c>
      <c r="Z2600" s="112">
        <v>5775655068623</v>
      </c>
      <c r="AA2600" s="7">
        <v>49.8</v>
      </c>
      <c r="AB2600" s="7">
        <v>0</v>
      </c>
      <c r="AC2600" s="7">
        <v>55.8</v>
      </c>
      <c r="AD2600" s="7">
        <v>9</v>
      </c>
    </row>
    <row r="2601" spans="1:30" ht="16.95" customHeight="1" x14ac:dyDescent="0.3">
      <c r="A2601" s="3">
        <v>46082</v>
      </c>
      <c r="B2601" s="14">
        <v>46084</v>
      </c>
      <c r="C2601" s="7" t="s">
        <v>8348</v>
      </c>
      <c r="D2601" s="7" t="s">
        <v>8349</v>
      </c>
      <c r="E2601" s="7" t="s">
        <v>86</v>
      </c>
      <c r="F2601" s="7" t="s">
        <v>9033</v>
      </c>
      <c r="G2601" s="7" t="s">
        <v>10820</v>
      </c>
      <c r="H2601" s="7" t="s">
        <v>10922</v>
      </c>
      <c r="I2601" s="7" t="s">
        <v>1712</v>
      </c>
      <c r="J2601" s="7">
        <v>2</v>
      </c>
      <c r="K2601" s="7">
        <v>49.8</v>
      </c>
      <c r="L2601" s="7">
        <v>24.9</v>
      </c>
      <c r="M2601" s="124">
        <v>24.9</v>
      </c>
      <c r="N2601" s="7" t="s">
        <v>77</v>
      </c>
      <c r="O2601" s="7"/>
      <c r="P2601" s="7"/>
      <c r="Q2601" s="7"/>
      <c r="R2601" s="7"/>
      <c r="S2601" s="7"/>
      <c r="T2601" s="7"/>
      <c r="U2601" s="7"/>
      <c r="V2601" s="7" t="s">
        <v>10801</v>
      </c>
      <c r="W2601" s="112">
        <v>820288764216</v>
      </c>
      <c r="X2601" s="7" t="s">
        <v>10923</v>
      </c>
      <c r="Y2601" s="7" t="s">
        <v>10798</v>
      </c>
      <c r="Z2601" s="112">
        <v>5527383133396</v>
      </c>
      <c r="AA2601" s="7">
        <v>49.8</v>
      </c>
      <c r="AB2601" s="7">
        <v>0</v>
      </c>
      <c r="AC2601" s="7">
        <v>55.8</v>
      </c>
      <c r="AD2601" s="7">
        <v>4</v>
      </c>
    </row>
    <row r="2602" spans="1:30" ht="16.95" customHeight="1" x14ac:dyDescent="0.3">
      <c r="A2602" s="3">
        <v>46082</v>
      </c>
      <c r="B2602" s="14">
        <v>46084</v>
      </c>
      <c r="C2602" s="7" t="s">
        <v>8348</v>
      </c>
      <c r="D2602" s="7" t="s">
        <v>8281</v>
      </c>
      <c r="E2602" s="7" t="s">
        <v>86</v>
      </c>
      <c r="F2602" s="7" t="s">
        <v>9033</v>
      </c>
      <c r="G2602" s="7" t="s">
        <v>10878</v>
      </c>
      <c r="H2602" s="7" t="s">
        <v>10924</v>
      </c>
      <c r="I2602" s="7" t="s">
        <v>1712</v>
      </c>
      <c r="J2602" s="7">
        <v>2</v>
      </c>
      <c r="K2602" s="7">
        <v>49.8</v>
      </c>
      <c r="L2602" s="7">
        <v>24.9</v>
      </c>
      <c r="M2602" s="124">
        <v>24.9</v>
      </c>
      <c r="N2602" s="7" t="s">
        <v>77</v>
      </c>
      <c r="O2602" s="7"/>
      <c r="P2602" s="7"/>
      <c r="Q2602" s="7"/>
      <c r="R2602" s="7"/>
      <c r="S2602" s="7"/>
      <c r="T2602" s="7"/>
      <c r="U2602" s="7"/>
      <c r="V2602" s="7" t="s">
        <v>10801</v>
      </c>
      <c r="W2602" s="112">
        <v>761549088087</v>
      </c>
      <c r="X2602" s="7" t="s">
        <v>10925</v>
      </c>
      <c r="Y2602" s="7" t="s">
        <v>10798</v>
      </c>
      <c r="Z2602" s="112">
        <v>5990567020225</v>
      </c>
      <c r="AA2602" s="7">
        <v>49.8</v>
      </c>
      <c r="AB2602" s="7">
        <v>0</v>
      </c>
      <c r="AC2602" s="7">
        <v>55.8</v>
      </c>
      <c r="AD2602" s="7">
        <v>8</v>
      </c>
    </row>
    <row r="2603" spans="1:30" ht="16.95" customHeight="1" x14ac:dyDescent="0.3">
      <c r="A2603" s="3">
        <v>46082</v>
      </c>
      <c r="B2603" s="14">
        <v>46084</v>
      </c>
      <c r="C2603" s="7" t="s">
        <v>8348</v>
      </c>
      <c r="D2603" s="7" t="s">
        <v>8349</v>
      </c>
      <c r="E2603" s="7" t="s">
        <v>86</v>
      </c>
      <c r="F2603" s="7" t="s">
        <v>9033</v>
      </c>
      <c r="G2603" s="7" t="s">
        <v>10820</v>
      </c>
      <c r="H2603" s="7" t="s">
        <v>10926</v>
      </c>
      <c r="I2603" s="7" t="s">
        <v>8061</v>
      </c>
      <c r="J2603" s="7">
        <v>4</v>
      </c>
      <c r="K2603" s="7">
        <v>29.8</v>
      </c>
      <c r="L2603" s="7">
        <v>7.4</v>
      </c>
      <c r="M2603" s="124">
        <v>7.45</v>
      </c>
      <c r="N2603" s="7" t="s">
        <v>77</v>
      </c>
      <c r="O2603" s="7"/>
      <c r="P2603" s="7"/>
      <c r="Q2603" s="7"/>
      <c r="R2603" s="7"/>
      <c r="S2603" s="7"/>
      <c r="T2603" s="7"/>
      <c r="U2603" s="7"/>
      <c r="V2603" s="7" t="s">
        <v>10796</v>
      </c>
      <c r="W2603" s="112">
        <v>899935436115</v>
      </c>
      <c r="X2603" s="7" t="s">
        <v>10927</v>
      </c>
      <c r="Y2603" s="7" t="s">
        <v>10842</v>
      </c>
      <c r="Z2603" s="112">
        <v>5922258527932</v>
      </c>
      <c r="AA2603" s="7">
        <v>29.6</v>
      </c>
      <c r="AB2603" s="7">
        <v>0.19999999999999901</v>
      </c>
      <c r="AC2603" s="7">
        <v>35.799999999999997</v>
      </c>
      <c r="AD2603" s="7">
        <v>0</v>
      </c>
    </row>
    <row r="2604" spans="1:30" ht="16.95" customHeight="1" x14ac:dyDescent="0.3">
      <c r="A2604" s="3">
        <v>46082</v>
      </c>
      <c r="B2604" s="14">
        <v>46084</v>
      </c>
      <c r="C2604" s="7" t="s">
        <v>8348</v>
      </c>
      <c r="D2604" s="7" t="s">
        <v>8281</v>
      </c>
      <c r="E2604" s="7" t="s">
        <v>86</v>
      </c>
      <c r="F2604" s="7" t="s">
        <v>9033</v>
      </c>
      <c r="G2604" s="7" t="s">
        <v>10878</v>
      </c>
      <c r="H2604" s="7" t="s">
        <v>10928</v>
      </c>
      <c r="I2604" s="7" t="s">
        <v>8061</v>
      </c>
      <c r="J2604" s="7">
        <v>4</v>
      </c>
      <c r="K2604" s="7">
        <v>29.8</v>
      </c>
      <c r="L2604" s="7">
        <v>7.4</v>
      </c>
      <c r="M2604" s="124">
        <v>7.45</v>
      </c>
      <c r="N2604" s="7" t="s">
        <v>77</v>
      </c>
      <c r="O2604" s="7"/>
      <c r="P2604" s="7"/>
      <c r="Q2604" s="7"/>
      <c r="R2604" s="7"/>
      <c r="S2604" s="7"/>
      <c r="T2604" s="7"/>
      <c r="U2604" s="7"/>
      <c r="V2604" s="7" t="s">
        <v>10796</v>
      </c>
      <c r="W2604" s="112">
        <v>899090870137</v>
      </c>
      <c r="X2604" s="7" t="s">
        <v>10929</v>
      </c>
      <c r="Y2604" s="7" t="s">
        <v>10842</v>
      </c>
      <c r="Z2604" s="112">
        <v>5755530913296</v>
      </c>
      <c r="AA2604" s="7">
        <v>29.6</v>
      </c>
      <c r="AB2604" s="7">
        <v>0.19999999999999901</v>
      </c>
      <c r="AC2604" s="7">
        <v>35.799999999999997</v>
      </c>
      <c r="AD2604" s="7">
        <v>1</v>
      </c>
    </row>
    <row r="2605" spans="1:30" ht="16.95" customHeight="1" x14ac:dyDescent="0.3">
      <c r="A2605" s="3">
        <v>46082</v>
      </c>
      <c r="B2605" s="14">
        <v>46084</v>
      </c>
      <c r="C2605" s="7" t="s">
        <v>8348</v>
      </c>
      <c r="D2605" s="7" t="s">
        <v>8349</v>
      </c>
      <c r="E2605" s="7" t="s">
        <v>86</v>
      </c>
      <c r="F2605" s="7" t="s">
        <v>9033</v>
      </c>
      <c r="G2605" s="7" t="s">
        <v>10820</v>
      </c>
      <c r="H2605" s="7" t="s">
        <v>10930</v>
      </c>
      <c r="I2605" s="7" t="s">
        <v>4226</v>
      </c>
      <c r="J2605" s="7">
        <v>8</v>
      </c>
      <c r="K2605" s="7">
        <v>62.8</v>
      </c>
      <c r="L2605" s="7">
        <v>6.6</v>
      </c>
      <c r="M2605" s="124">
        <v>7.85</v>
      </c>
      <c r="N2605" s="7" t="s">
        <v>77</v>
      </c>
      <c r="O2605" s="7"/>
      <c r="P2605" s="7"/>
      <c r="Q2605" s="7"/>
      <c r="R2605" s="7"/>
      <c r="S2605" s="7"/>
      <c r="T2605" s="7"/>
      <c r="U2605" s="7"/>
      <c r="V2605" s="7" t="s">
        <v>10801</v>
      </c>
      <c r="W2605" s="112">
        <v>814680142029</v>
      </c>
      <c r="X2605" s="7" t="s">
        <v>10931</v>
      </c>
      <c r="Y2605" s="7" t="s">
        <v>10888</v>
      </c>
      <c r="Z2605" s="112">
        <v>5756822113384</v>
      </c>
      <c r="AA2605" s="7">
        <v>52.8</v>
      </c>
      <c r="AB2605" s="7">
        <v>10</v>
      </c>
      <c r="AC2605" s="7">
        <v>68.8</v>
      </c>
      <c r="AD2605" s="7">
        <v>0</v>
      </c>
    </row>
    <row r="2606" spans="1:30" ht="16.95" customHeight="1" x14ac:dyDescent="0.3">
      <c r="A2606" s="3">
        <v>46082</v>
      </c>
      <c r="B2606" s="14">
        <v>46084</v>
      </c>
      <c r="C2606" s="7" t="s">
        <v>8348</v>
      </c>
      <c r="D2606" s="7" t="s">
        <v>8281</v>
      </c>
      <c r="E2606" s="7" t="s">
        <v>86</v>
      </c>
      <c r="F2606" s="7" t="s">
        <v>9033</v>
      </c>
      <c r="G2606" s="7" t="s">
        <v>10878</v>
      </c>
      <c r="H2606" s="7" t="s">
        <v>10932</v>
      </c>
      <c r="I2606" s="7" t="s">
        <v>4226</v>
      </c>
      <c r="J2606" s="7">
        <v>8</v>
      </c>
      <c r="K2606" s="7">
        <v>62.8</v>
      </c>
      <c r="L2606" s="7">
        <v>6.6</v>
      </c>
      <c r="M2606" s="124">
        <v>7.85</v>
      </c>
      <c r="N2606" s="7" t="s">
        <v>77</v>
      </c>
      <c r="O2606" s="7"/>
      <c r="P2606" s="7"/>
      <c r="Q2606" s="7"/>
      <c r="R2606" s="7"/>
      <c r="S2606" s="7"/>
      <c r="T2606" s="7"/>
      <c r="U2606" s="7"/>
      <c r="V2606" s="7" t="s">
        <v>10796</v>
      </c>
      <c r="W2606" s="112">
        <v>814523307449</v>
      </c>
      <c r="X2606" s="7" t="s">
        <v>10933</v>
      </c>
      <c r="Y2606" s="7" t="s">
        <v>10888</v>
      </c>
      <c r="Z2606" s="112">
        <v>5922228858939</v>
      </c>
      <c r="AA2606" s="7">
        <v>52.8</v>
      </c>
      <c r="AB2606" s="7">
        <v>10</v>
      </c>
      <c r="AC2606" s="7">
        <v>68.8</v>
      </c>
      <c r="AD2606" s="7">
        <v>2</v>
      </c>
    </row>
    <row r="2607" spans="1:30" ht="16.95" customHeight="1" x14ac:dyDescent="0.3">
      <c r="A2607" s="3">
        <v>46082</v>
      </c>
      <c r="B2607" s="14">
        <v>46084</v>
      </c>
      <c r="C2607" s="7" t="s">
        <v>8348</v>
      </c>
      <c r="D2607" s="7" t="s">
        <v>8349</v>
      </c>
      <c r="E2607" s="7" t="s">
        <v>86</v>
      </c>
      <c r="F2607" s="7" t="s">
        <v>9033</v>
      </c>
      <c r="G2607" s="7" t="s">
        <v>10808</v>
      </c>
      <c r="H2607" s="7" t="s">
        <v>10934</v>
      </c>
      <c r="I2607" s="7" t="s">
        <v>1739</v>
      </c>
      <c r="J2607" s="7">
        <v>2</v>
      </c>
      <c r="K2607" s="7">
        <v>49.8</v>
      </c>
      <c r="L2607" s="7">
        <v>24.9</v>
      </c>
      <c r="M2607" s="124">
        <v>24.9</v>
      </c>
      <c r="N2607" s="7" t="s">
        <v>77</v>
      </c>
      <c r="O2607" s="7"/>
      <c r="P2607" s="7"/>
      <c r="Q2607" s="7"/>
      <c r="R2607" s="7"/>
      <c r="S2607" s="7"/>
      <c r="T2607" s="7"/>
      <c r="U2607" s="7"/>
      <c r="V2607" s="7" t="s">
        <v>10801</v>
      </c>
      <c r="W2607" s="112">
        <v>786552849527</v>
      </c>
      <c r="X2607" s="7" t="s">
        <v>10935</v>
      </c>
      <c r="Y2607" s="7" t="s">
        <v>10875</v>
      </c>
      <c r="Z2607" s="112">
        <v>5455666472782</v>
      </c>
      <c r="AA2607" s="7">
        <v>49.8</v>
      </c>
      <c r="AB2607" s="7">
        <v>0</v>
      </c>
      <c r="AC2607" s="7">
        <v>55.8</v>
      </c>
      <c r="AD2607" s="7">
        <v>16</v>
      </c>
    </row>
    <row r="2608" spans="1:30" ht="16.95" customHeight="1" x14ac:dyDescent="0.3">
      <c r="A2608" s="3">
        <v>46082</v>
      </c>
      <c r="B2608" s="14">
        <v>46084</v>
      </c>
      <c r="C2608" s="7" t="s">
        <v>9039</v>
      </c>
      <c r="D2608" s="7" t="s">
        <v>8281</v>
      </c>
      <c r="E2608" s="7" t="s">
        <v>86</v>
      </c>
      <c r="F2608" s="7" t="s">
        <v>10936</v>
      </c>
      <c r="G2608" s="7" t="s">
        <v>10937</v>
      </c>
      <c r="H2608" s="7" t="s">
        <v>10938</v>
      </c>
      <c r="I2608" s="7" t="s">
        <v>1683</v>
      </c>
      <c r="J2608" s="7">
        <v>4</v>
      </c>
      <c r="K2608" s="7">
        <v>58.7</v>
      </c>
      <c r="L2608" s="7">
        <v>9.9</v>
      </c>
      <c r="M2608" s="124">
        <v>14.675000000000001</v>
      </c>
      <c r="N2608" s="7" t="s">
        <v>77</v>
      </c>
      <c r="O2608" s="7"/>
      <c r="P2608" s="7"/>
      <c r="Q2608" s="7"/>
      <c r="R2608" s="7"/>
      <c r="S2608" s="7"/>
      <c r="T2608" s="7"/>
      <c r="U2608" s="7"/>
      <c r="V2608" s="7"/>
      <c r="W2608" s="112">
        <v>1022251315616</v>
      </c>
      <c r="X2608" s="7" t="s">
        <v>10939</v>
      </c>
      <c r="Y2608" s="7" t="s">
        <v>10940</v>
      </c>
      <c r="Z2608" s="112">
        <v>6199604979091</v>
      </c>
      <c r="AA2608" s="7">
        <v>39.6</v>
      </c>
      <c r="AB2608" s="7">
        <v>19.100000000000001</v>
      </c>
      <c r="AC2608" s="7">
        <v>58.7</v>
      </c>
      <c r="AD2608" s="7">
        <v>0</v>
      </c>
    </row>
    <row r="2609" spans="1:30" ht="16.95" customHeight="1" x14ac:dyDescent="0.3">
      <c r="A2609" s="3">
        <v>46082</v>
      </c>
      <c r="B2609" s="14">
        <v>46084</v>
      </c>
      <c r="C2609" s="7" t="s">
        <v>8348</v>
      </c>
      <c r="D2609" s="7" t="s">
        <v>8281</v>
      </c>
      <c r="E2609" s="7" t="s">
        <v>86</v>
      </c>
      <c r="F2609" s="7" t="s">
        <v>9033</v>
      </c>
      <c r="G2609" s="7" t="s">
        <v>10941</v>
      </c>
      <c r="H2609" s="7" t="s">
        <v>10942</v>
      </c>
      <c r="I2609" s="7" t="s">
        <v>1683</v>
      </c>
      <c r="J2609" s="7">
        <v>2</v>
      </c>
      <c r="K2609" s="7">
        <v>32.700000000000003</v>
      </c>
      <c r="L2609" s="7">
        <v>9.9</v>
      </c>
      <c r="M2609" s="124">
        <v>16.350000000000001</v>
      </c>
      <c r="N2609" s="7" t="s">
        <v>77</v>
      </c>
      <c r="O2609" s="7"/>
      <c r="P2609" s="7"/>
      <c r="Q2609" s="7"/>
      <c r="R2609" s="7"/>
      <c r="S2609" s="7"/>
      <c r="T2609" s="7"/>
      <c r="U2609" s="7"/>
      <c r="V2609" s="7"/>
      <c r="W2609" s="112">
        <v>1002444383003</v>
      </c>
      <c r="X2609" s="7" t="s">
        <v>10943</v>
      </c>
      <c r="Y2609" s="7" t="s">
        <v>10944</v>
      </c>
      <c r="Z2609" s="112">
        <v>6159785570558</v>
      </c>
      <c r="AA2609" s="7">
        <v>19.8</v>
      </c>
      <c r="AB2609" s="7">
        <v>12.9</v>
      </c>
      <c r="AC2609" s="7">
        <v>32.700000000000003</v>
      </c>
      <c r="AD2609" s="7">
        <v>0</v>
      </c>
    </row>
    <row r="2610" spans="1:30" ht="16.95" customHeight="1" x14ac:dyDescent="0.3">
      <c r="A2610" s="3">
        <v>46082</v>
      </c>
      <c r="B2610" s="14">
        <v>46084</v>
      </c>
      <c r="C2610" s="7" t="s">
        <v>2671</v>
      </c>
      <c r="D2610" s="7" t="s">
        <v>8281</v>
      </c>
      <c r="E2610" s="7" t="s">
        <v>86</v>
      </c>
      <c r="F2610" s="7" t="s">
        <v>9664</v>
      </c>
      <c r="G2610" s="7" t="s">
        <v>10945</v>
      </c>
      <c r="H2610" s="7" t="s">
        <v>10946</v>
      </c>
      <c r="I2610" s="7" t="s">
        <v>1712</v>
      </c>
      <c r="J2610" s="7">
        <v>2</v>
      </c>
      <c r="K2610" s="7">
        <v>89.49</v>
      </c>
      <c r="L2610" s="7">
        <v>24.9</v>
      </c>
      <c r="M2610" s="124">
        <v>44.744999999999997</v>
      </c>
      <c r="N2610" s="7" t="s">
        <v>77</v>
      </c>
      <c r="O2610" s="7"/>
      <c r="P2610" s="7"/>
      <c r="Q2610" s="7"/>
      <c r="R2610" s="7"/>
      <c r="S2610" s="7"/>
      <c r="T2610" s="7"/>
      <c r="U2610" s="7"/>
      <c r="V2610" s="7" t="s">
        <v>9030</v>
      </c>
      <c r="W2610" s="112">
        <v>1015052935159</v>
      </c>
      <c r="X2610" s="7" t="s">
        <v>10947</v>
      </c>
      <c r="Y2610" s="7" t="s">
        <v>10948</v>
      </c>
      <c r="Z2610" s="112">
        <v>6188836987540</v>
      </c>
      <c r="AA2610" s="7">
        <v>49.8</v>
      </c>
      <c r="AB2610" s="7">
        <v>39.69</v>
      </c>
      <c r="AC2610" s="7">
        <v>89.49</v>
      </c>
      <c r="AD2610" s="7">
        <v>0</v>
      </c>
    </row>
    <row r="2611" spans="1:30" ht="16.95" customHeight="1" x14ac:dyDescent="0.3">
      <c r="A2611" s="3">
        <v>46082</v>
      </c>
      <c r="B2611" s="14">
        <v>46084</v>
      </c>
      <c r="C2611" s="7" t="s">
        <v>2671</v>
      </c>
      <c r="D2611" s="7" t="s">
        <v>8281</v>
      </c>
      <c r="E2611" s="7" t="s">
        <v>86</v>
      </c>
      <c r="F2611" s="7" t="s">
        <v>9018</v>
      </c>
      <c r="G2611" s="7" t="s">
        <v>10949</v>
      </c>
      <c r="H2611" s="7" t="s">
        <v>10950</v>
      </c>
      <c r="I2611" s="7" t="s">
        <v>1683</v>
      </c>
      <c r="J2611" s="7">
        <v>1</v>
      </c>
      <c r="K2611" s="7">
        <v>40</v>
      </c>
      <c r="L2611" s="7">
        <v>9.9</v>
      </c>
      <c r="M2611" s="124">
        <v>40</v>
      </c>
      <c r="N2611" s="7" t="s">
        <v>77</v>
      </c>
      <c r="O2611" s="7"/>
      <c r="P2611" s="7"/>
      <c r="Q2611" s="7"/>
      <c r="R2611" s="7"/>
      <c r="S2611" s="7"/>
      <c r="T2611" s="7"/>
      <c r="U2611" s="7"/>
      <c r="V2611" s="7"/>
      <c r="W2611" s="112">
        <v>1016490794664</v>
      </c>
      <c r="X2611" s="7" t="s">
        <v>10951</v>
      </c>
      <c r="Y2611" s="7" t="s">
        <v>10952</v>
      </c>
      <c r="Z2611" s="112">
        <v>6190084598658</v>
      </c>
      <c r="AA2611" s="7">
        <v>9.9</v>
      </c>
      <c r="AB2611" s="7">
        <v>30.1</v>
      </c>
      <c r="AC2611" s="7">
        <v>40</v>
      </c>
      <c r="AD2611" s="7">
        <v>0</v>
      </c>
    </row>
    <row r="2612" spans="1:30" ht="16.95" customHeight="1" x14ac:dyDescent="0.3">
      <c r="A2612" s="3">
        <v>46082</v>
      </c>
      <c r="B2612" s="14">
        <v>46084</v>
      </c>
      <c r="C2612" s="7" t="s">
        <v>2671</v>
      </c>
      <c r="D2612" s="7" t="s">
        <v>8281</v>
      </c>
      <c r="E2612" s="7" t="s">
        <v>86</v>
      </c>
      <c r="F2612" s="7" t="s">
        <v>9048</v>
      </c>
      <c r="G2612" s="7" t="s">
        <v>10953</v>
      </c>
      <c r="H2612" s="7" t="s">
        <v>10954</v>
      </c>
      <c r="I2612" s="7" t="s">
        <v>1683</v>
      </c>
      <c r="J2612" s="7">
        <v>4</v>
      </c>
      <c r="K2612" s="7">
        <v>49.8</v>
      </c>
      <c r="L2612" s="7">
        <v>9.9</v>
      </c>
      <c r="M2612" s="124">
        <v>12.45</v>
      </c>
      <c r="N2612" s="7" t="s">
        <v>77</v>
      </c>
      <c r="O2612" s="7"/>
      <c r="P2612" s="7"/>
      <c r="Q2612" s="7"/>
      <c r="R2612" s="7"/>
      <c r="S2612" s="7"/>
      <c r="T2612" s="7"/>
      <c r="U2612" s="7"/>
      <c r="V2612" s="7"/>
      <c r="W2612" s="112">
        <v>1012119859362</v>
      </c>
      <c r="X2612" s="7" t="s">
        <v>10955</v>
      </c>
      <c r="Y2612" s="7" t="s">
        <v>10956</v>
      </c>
      <c r="Z2612" s="112">
        <v>6181555890869</v>
      </c>
      <c r="AA2612" s="7">
        <v>39.6</v>
      </c>
      <c r="AB2612" s="7">
        <v>10.199999999999999</v>
      </c>
      <c r="AC2612" s="7">
        <v>49.8</v>
      </c>
      <c r="AD2612" s="7">
        <v>0</v>
      </c>
    </row>
    <row r="2613" spans="1:30" ht="16.95" customHeight="1" x14ac:dyDescent="0.3">
      <c r="A2613" s="3">
        <v>46082</v>
      </c>
      <c r="B2613" s="14">
        <v>46084</v>
      </c>
      <c r="C2613" s="7" t="s">
        <v>2671</v>
      </c>
      <c r="D2613" s="7" t="s">
        <v>8281</v>
      </c>
      <c r="E2613" s="7" t="s">
        <v>86</v>
      </c>
      <c r="F2613" s="7" t="s">
        <v>10957</v>
      </c>
      <c r="G2613" s="7" t="s">
        <v>10958</v>
      </c>
      <c r="H2613" s="7" t="s">
        <v>10959</v>
      </c>
      <c r="I2613" s="7" t="s">
        <v>1683</v>
      </c>
      <c r="J2613" s="7">
        <v>1</v>
      </c>
      <c r="K2613" s="7">
        <v>40</v>
      </c>
      <c r="L2613" s="7">
        <v>9.9</v>
      </c>
      <c r="M2613" s="124">
        <v>40</v>
      </c>
      <c r="N2613" s="7" t="s">
        <v>77</v>
      </c>
      <c r="O2613" s="7"/>
      <c r="P2613" s="7"/>
      <c r="Q2613" s="7"/>
      <c r="R2613" s="7"/>
      <c r="S2613" s="7"/>
      <c r="T2613" s="7"/>
      <c r="U2613" s="7"/>
      <c r="V2613" s="7"/>
      <c r="W2613" s="112">
        <v>1019757089565</v>
      </c>
      <c r="X2613" s="7" t="s">
        <v>10951</v>
      </c>
      <c r="Y2613" s="7" t="s">
        <v>10952</v>
      </c>
      <c r="Z2613" s="112">
        <v>6194417554577</v>
      </c>
      <c r="AA2613" s="7">
        <v>9.9</v>
      </c>
      <c r="AB2613" s="7">
        <v>30.1</v>
      </c>
      <c r="AC2613" s="7">
        <v>40</v>
      </c>
      <c r="AD2613" s="7">
        <v>0</v>
      </c>
    </row>
    <row r="2614" spans="1:30" ht="16.95" customHeight="1" x14ac:dyDescent="0.3">
      <c r="A2614" s="3">
        <v>46082</v>
      </c>
      <c r="B2614" s="14">
        <v>46084</v>
      </c>
      <c r="C2614" s="7" t="s">
        <v>8304</v>
      </c>
      <c r="D2614" s="7" t="s">
        <v>8281</v>
      </c>
      <c r="E2614" s="7" t="s">
        <v>86</v>
      </c>
      <c r="F2614" s="7" t="s">
        <v>9013</v>
      </c>
      <c r="G2614" s="7" t="s">
        <v>10960</v>
      </c>
      <c r="H2614" s="7" t="s">
        <v>10961</v>
      </c>
      <c r="I2614" s="7" t="s">
        <v>1683</v>
      </c>
      <c r="J2614" s="7">
        <v>4</v>
      </c>
      <c r="K2614" s="7">
        <v>96.21</v>
      </c>
      <c r="L2614" s="7">
        <v>9.9</v>
      </c>
      <c r="M2614" s="124">
        <v>24.052499999999998</v>
      </c>
      <c r="N2614" s="7" t="s">
        <v>77</v>
      </c>
      <c r="O2614" s="7"/>
      <c r="P2614" s="7"/>
      <c r="Q2614" s="7"/>
      <c r="R2614" s="7"/>
      <c r="S2614" s="7"/>
      <c r="T2614" s="7"/>
      <c r="U2614" s="7"/>
      <c r="V2614" s="7"/>
      <c r="W2614" s="112">
        <v>1015654964881</v>
      </c>
      <c r="X2614" s="7" t="s">
        <v>10962</v>
      </c>
      <c r="Y2614" s="7" t="s">
        <v>10940</v>
      </c>
      <c r="Z2614" s="112">
        <v>6184624086871</v>
      </c>
      <c r="AA2614" s="7">
        <v>39.6</v>
      </c>
      <c r="AB2614" s="7">
        <v>56.61</v>
      </c>
      <c r="AC2614" s="7">
        <v>96.21</v>
      </c>
      <c r="AD2614" s="7">
        <v>0</v>
      </c>
    </row>
    <row r="2615" spans="1:30" ht="16.95" customHeight="1" x14ac:dyDescent="0.3">
      <c r="A2615" s="3">
        <v>46082</v>
      </c>
      <c r="B2615" s="14">
        <v>46084</v>
      </c>
      <c r="C2615" s="7" t="s">
        <v>8366</v>
      </c>
      <c r="D2615" s="7" t="s">
        <v>8281</v>
      </c>
      <c r="E2615" s="7" t="s">
        <v>86</v>
      </c>
      <c r="F2615" s="7" t="s">
        <v>9679</v>
      </c>
      <c r="G2615" s="7" t="s">
        <v>10963</v>
      </c>
      <c r="H2615" s="7" t="s">
        <v>10964</v>
      </c>
      <c r="I2615" s="7" t="s">
        <v>1712</v>
      </c>
      <c r="J2615" s="7">
        <v>2</v>
      </c>
      <c r="K2615" s="7">
        <v>102.23</v>
      </c>
      <c r="L2615" s="7">
        <v>24.9</v>
      </c>
      <c r="M2615" s="124">
        <v>51.115000000000002</v>
      </c>
      <c r="N2615" s="7" t="s">
        <v>77</v>
      </c>
      <c r="O2615" s="7"/>
      <c r="P2615" s="7"/>
      <c r="Q2615" s="7"/>
      <c r="R2615" s="7"/>
      <c r="S2615" s="7"/>
      <c r="T2615" s="7"/>
      <c r="U2615" s="7"/>
      <c r="V2615" s="7"/>
      <c r="W2615" s="112">
        <v>1018053935352</v>
      </c>
      <c r="X2615" s="7" t="s">
        <v>10965</v>
      </c>
      <c r="Y2615" s="7" t="s">
        <v>10966</v>
      </c>
      <c r="Z2615" s="112">
        <v>6194647075237</v>
      </c>
      <c r="AA2615" s="7">
        <v>49.8</v>
      </c>
      <c r="AB2615" s="7">
        <v>52.43</v>
      </c>
      <c r="AC2615" s="7">
        <v>102.23</v>
      </c>
      <c r="AD2615" s="7">
        <v>0</v>
      </c>
    </row>
    <row r="2616" spans="1:30" ht="16.95" customHeight="1" x14ac:dyDescent="0.3">
      <c r="A2616" s="3">
        <v>46082</v>
      </c>
      <c r="B2616" s="14">
        <v>46084</v>
      </c>
      <c r="C2616" s="7" t="s">
        <v>2671</v>
      </c>
      <c r="D2616" s="7" t="s">
        <v>8281</v>
      </c>
      <c r="E2616" s="7" t="s">
        <v>86</v>
      </c>
      <c r="F2616" s="7" t="s">
        <v>9664</v>
      </c>
      <c r="G2616" s="7" t="s">
        <v>10967</v>
      </c>
      <c r="H2616" s="7" t="s">
        <v>10968</v>
      </c>
      <c r="I2616" s="7" t="s">
        <v>1683</v>
      </c>
      <c r="J2616" s="7">
        <v>4</v>
      </c>
      <c r="K2616" s="7">
        <v>56.9</v>
      </c>
      <c r="L2616" s="7">
        <v>9.9</v>
      </c>
      <c r="M2616" s="124">
        <v>14.225</v>
      </c>
      <c r="N2616" s="7" t="s">
        <v>77</v>
      </c>
      <c r="O2616" s="7"/>
      <c r="P2616" s="7"/>
      <c r="Q2616" s="7"/>
      <c r="R2616" s="7"/>
      <c r="S2616" s="7"/>
      <c r="T2616" s="7"/>
      <c r="U2616" s="7"/>
      <c r="V2616" s="7"/>
      <c r="W2616" s="112">
        <v>1016770703248</v>
      </c>
      <c r="X2616" s="7" t="s">
        <v>10939</v>
      </c>
      <c r="Y2616" s="7" t="s">
        <v>10940</v>
      </c>
      <c r="Z2616" s="112">
        <v>6191673214777</v>
      </c>
      <c r="AA2616" s="7">
        <v>39.6</v>
      </c>
      <c r="AB2616" s="7">
        <v>17.3</v>
      </c>
      <c r="AC2616" s="7">
        <v>56.9</v>
      </c>
      <c r="AD2616" s="7">
        <v>0</v>
      </c>
    </row>
    <row r="2617" spans="1:30" ht="16.95" customHeight="1" x14ac:dyDescent="0.3">
      <c r="A2617" s="3">
        <v>46082</v>
      </c>
      <c r="B2617" s="14">
        <v>46084</v>
      </c>
      <c r="C2617" s="7" t="s">
        <v>9039</v>
      </c>
      <c r="D2617" s="7" t="s">
        <v>8281</v>
      </c>
      <c r="E2617" s="7" t="s">
        <v>86</v>
      </c>
      <c r="F2617" s="7" t="s">
        <v>9041</v>
      </c>
      <c r="G2617" s="7" t="s">
        <v>10969</v>
      </c>
      <c r="H2617" s="7" t="s">
        <v>10970</v>
      </c>
      <c r="I2617" s="7" t="s">
        <v>1712</v>
      </c>
      <c r="J2617" s="7">
        <v>2</v>
      </c>
      <c r="K2617" s="7">
        <v>75.489999999999995</v>
      </c>
      <c r="L2617" s="7">
        <v>24.9</v>
      </c>
      <c r="M2617" s="124">
        <v>37.744999999999997</v>
      </c>
      <c r="N2617" s="7" t="s">
        <v>77</v>
      </c>
      <c r="O2617" s="7"/>
      <c r="P2617" s="7"/>
      <c r="Q2617" s="7"/>
      <c r="R2617" s="7"/>
      <c r="S2617" s="7"/>
      <c r="T2617" s="7"/>
      <c r="U2617" s="7"/>
      <c r="V2617" s="7" t="s">
        <v>9674</v>
      </c>
      <c r="W2617" s="112">
        <v>1017920254110</v>
      </c>
      <c r="X2617" s="7" t="s">
        <v>10971</v>
      </c>
      <c r="Y2617" s="7" t="s">
        <v>10972</v>
      </c>
      <c r="Z2617" s="112">
        <v>6193143523651</v>
      </c>
      <c r="AA2617" s="7">
        <v>49.8</v>
      </c>
      <c r="AB2617" s="7">
        <v>25.69</v>
      </c>
      <c r="AC2617" s="7">
        <v>78.05</v>
      </c>
      <c r="AD2617" s="7">
        <v>0</v>
      </c>
    </row>
    <row r="2618" spans="1:30" ht="16.95" customHeight="1" x14ac:dyDescent="0.3">
      <c r="A2618" s="3">
        <v>46082</v>
      </c>
      <c r="B2618" s="14">
        <v>46084</v>
      </c>
      <c r="C2618" s="7" t="s">
        <v>9039</v>
      </c>
      <c r="D2618" s="7" t="s">
        <v>8281</v>
      </c>
      <c r="E2618" s="7" t="s">
        <v>86</v>
      </c>
      <c r="F2618" s="7" t="s">
        <v>9041</v>
      </c>
      <c r="G2618" s="7" t="s">
        <v>10973</v>
      </c>
      <c r="H2618" s="7" t="s">
        <v>10974</v>
      </c>
      <c r="I2618" s="7" t="s">
        <v>1712</v>
      </c>
      <c r="J2618" s="7">
        <v>2</v>
      </c>
      <c r="K2618" s="7">
        <v>69.040000000000006</v>
      </c>
      <c r="L2618" s="7">
        <v>24.9</v>
      </c>
      <c r="M2618" s="124">
        <v>34.520000000000003</v>
      </c>
      <c r="N2618" s="7" t="s">
        <v>77</v>
      </c>
      <c r="O2618" s="7"/>
      <c r="P2618" s="7"/>
      <c r="Q2618" s="7"/>
      <c r="R2618" s="7"/>
      <c r="S2618" s="7"/>
      <c r="T2618" s="7"/>
      <c r="U2618" s="7"/>
      <c r="V2618" s="7" t="s">
        <v>9674</v>
      </c>
      <c r="W2618" s="112">
        <v>1015461231001</v>
      </c>
      <c r="X2618" s="7" t="s">
        <v>10971</v>
      </c>
      <c r="Y2618" s="7" t="s">
        <v>10972</v>
      </c>
      <c r="Z2618" s="112">
        <v>6189300546428</v>
      </c>
      <c r="AA2618" s="7">
        <v>49.8</v>
      </c>
      <c r="AB2618" s="7">
        <v>19.239999999999998</v>
      </c>
      <c r="AC2618" s="7">
        <v>72.2</v>
      </c>
      <c r="AD2618" s="7">
        <v>0</v>
      </c>
    </row>
    <row r="2619" spans="1:30" ht="16.95" customHeight="1" x14ac:dyDescent="0.3">
      <c r="A2619" s="3">
        <v>46082</v>
      </c>
      <c r="B2619" s="14">
        <v>46084</v>
      </c>
      <c r="C2619" s="7" t="s">
        <v>9039</v>
      </c>
      <c r="D2619" s="7" t="s">
        <v>8281</v>
      </c>
      <c r="E2619" s="7" t="s">
        <v>86</v>
      </c>
      <c r="F2619" s="7" t="s">
        <v>9041</v>
      </c>
      <c r="G2619" s="7" t="s">
        <v>10975</v>
      </c>
      <c r="H2619" s="7" t="s">
        <v>10976</v>
      </c>
      <c r="I2619" s="7" t="s">
        <v>1712</v>
      </c>
      <c r="J2619" s="7">
        <v>2</v>
      </c>
      <c r="K2619" s="7">
        <v>77.62</v>
      </c>
      <c r="L2619" s="7">
        <v>24.9</v>
      </c>
      <c r="M2619" s="124">
        <v>38.81</v>
      </c>
      <c r="N2619" s="7" t="s">
        <v>77</v>
      </c>
      <c r="O2619" s="7"/>
      <c r="P2619" s="7"/>
      <c r="Q2619" s="7"/>
      <c r="R2619" s="7"/>
      <c r="S2619" s="7"/>
      <c r="T2619" s="7"/>
      <c r="U2619" s="7"/>
      <c r="V2619" s="7" t="s">
        <v>10977</v>
      </c>
      <c r="W2619" s="112">
        <v>1019211887000</v>
      </c>
      <c r="X2619" s="7" t="s">
        <v>10971</v>
      </c>
      <c r="Y2619" s="7" t="s">
        <v>10972</v>
      </c>
      <c r="Z2619" s="112">
        <v>6195523671464</v>
      </c>
      <c r="AA2619" s="7">
        <v>49.8</v>
      </c>
      <c r="AB2619" s="7">
        <v>27.82</v>
      </c>
      <c r="AC2619" s="7">
        <v>81.05</v>
      </c>
      <c r="AD2619" s="7">
        <v>0</v>
      </c>
    </row>
    <row r="2620" spans="1:30" ht="16.95" customHeight="1" x14ac:dyDescent="0.3">
      <c r="A2620" s="3">
        <v>46082</v>
      </c>
      <c r="B2620" s="14">
        <v>46084</v>
      </c>
      <c r="C2620" s="7" t="s">
        <v>8348</v>
      </c>
      <c r="D2620" s="7" t="s">
        <v>8281</v>
      </c>
      <c r="E2620" s="7" t="s">
        <v>86</v>
      </c>
      <c r="F2620" s="7" t="s">
        <v>9033</v>
      </c>
      <c r="G2620" s="7" t="s">
        <v>10978</v>
      </c>
      <c r="H2620" s="7" t="s">
        <v>10979</v>
      </c>
      <c r="I2620" s="7" t="s">
        <v>1683</v>
      </c>
      <c r="J2620" s="7">
        <v>9</v>
      </c>
      <c r="K2620" s="7">
        <v>134.11000000000001</v>
      </c>
      <c r="L2620" s="7">
        <v>9.9</v>
      </c>
      <c r="M2620" s="124">
        <v>14.901111111111099</v>
      </c>
      <c r="N2620" s="7" t="s">
        <v>77</v>
      </c>
      <c r="O2620" s="7"/>
      <c r="P2620" s="7"/>
      <c r="Q2620" s="7"/>
      <c r="R2620" s="7"/>
      <c r="S2620" s="7"/>
      <c r="T2620" s="7"/>
      <c r="U2620" s="7"/>
      <c r="V2620" s="7" t="s">
        <v>10980</v>
      </c>
      <c r="W2620" s="112">
        <v>1014965987469</v>
      </c>
      <c r="X2620" s="7" t="s">
        <v>10981</v>
      </c>
      <c r="Y2620" s="7" t="s">
        <v>10982</v>
      </c>
      <c r="Z2620" s="112">
        <v>6188655891056</v>
      </c>
      <c r="AA2620" s="7">
        <v>89.1</v>
      </c>
      <c r="AB2620" s="7">
        <v>45.01</v>
      </c>
      <c r="AC2620" s="7">
        <v>135.11000000000001</v>
      </c>
      <c r="AD2620" s="7">
        <v>0</v>
      </c>
    </row>
    <row r="2621" spans="1:30" ht="16.95" customHeight="1" x14ac:dyDescent="0.3">
      <c r="A2621" s="3">
        <v>46082</v>
      </c>
      <c r="B2621" s="14">
        <v>46084</v>
      </c>
      <c r="C2621" s="7" t="s">
        <v>8366</v>
      </c>
      <c r="D2621" s="7" t="s">
        <v>8281</v>
      </c>
      <c r="E2621" s="7" t="s">
        <v>86</v>
      </c>
      <c r="F2621" s="7" t="s">
        <v>10983</v>
      </c>
      <c r="G2621" s="7" t="s">
        <v>10984</v>
      </c>
      <c r="H2621" s="7" t="s">
        <v>10985</v>
      </c>
      <c r="I2621" s="7" t="s">
        <v>1683</v>
      </c>
      <c r="J2621" s="7">
        <v>9</v>
      </c>
      <c r="K2621" s="7">
        <v>152.9</v>
      </c>
      <c r="L2621" s="7">
        <v>9.9</v>
      </c>
      <c r="M2621" s="124">
        <v>16.988888888888901</v>
      </c>
      <c r="N2621" s="7" t="s">
        <v>77</v>
      </c>
      <c r="O2621" s="7"/>
      <c r="P2621" s="7"/>
      <c r="Q2621" s="7"/>
      <c r="R2621" s="7"/>
      <c r="S2621" s="7"/>
      <c r="T2621" s="7"/>
      <c r="U2621" s="7"/>
      <c r="V2621" s="7"/>
      <c r="W2621" s="112">
        <v>1002501060500</v>
      </c>
      <c r="X2621" s="7" t="s">
        <v>10986</v>
      </c>
      <c r="Y2621" s="7" t="s">
        <v>10982</v>
      </c>
      <c r="Z2621" s="112">
        <v>6190852239169</v>
      </c>
      <c r="AA2621" s="7">
        <v>89.1</v>
      </c>
      <c r="AB2621" s="7">
        <v>63.8</v>
      </c>
      <c r="AC2621" s="7">
        <v>152.9</v>
      </c>
      <c r="AD2621" s="7">
        <v>0</v>
      </c>
    </row>
    <row r="2622" spans="1:30" ht="16.95" customHeight="1" x14ac:dyDescent="0.3">
      <c r="A2622" s="3">
        <v>46082</v>
      </c>
      <c r="B2622" s="14">
        <v>46084</v>
      </c>
      <c r="C2622" s="7" t="s">
        <v>8366</v>
      </c>
      <c r="D2622" s="7" t="s">
        <v>8281</v>
      </c>
      <c r="E2622" s="7" t="s">
        <v>86</v>
      </c>
      <c r="F2622" s="7" t="s">
        <v>9679</v>
      </c>
      <c r="G2622" s="7" t="s">
        <v>10987</v>
      </c>
      <c r="H2622" s="7" t="s">
        <v>10988</v>
      </c>
      <c r="I2622" s="7" t="s">
        <v>1712</v>
      </c>
      <c r="J2622" s="7">
        <v>2</v>
      </c>
      <c r="K2622" s="7">
        <v>102.23</v>
      </c>
      <c r="L2622" s="7">
        <v>24.9</v>
      </c>
      <c r="M2622" s="124">
        <v>51.115000000000002</v>
      </c>
      <c r="N2622" s="7" t="s">
        <v>77</v>
      </c>
      <c r="O2622" s="7"/>
      <c r="P2622" s="7"/>
      <c r="Q2622" s="7"/>
      <c r="R2622" s="7"/>
      <c r="S2622" s="7"/>
      <c r="T2622" s="7"/>
      <c r="U2622" s="7"/>
      <c r="V2622" s="7"/>
      <c r="W2622" s="112">
        <v>1017131619162</v>
      </c>
      <c r="X2622" s="7" t="s">
        <v>10965</v>
      </c>
      <c r="Y2622" s="7" t="s">
        <v>10989</v>
      </c>
      <c r="Z2622" s="112">
        <v>6027904101140</v>
      </c>
      <c r="AA2622" s="7">
        <v>49.8</v>
      </c>
      <c r="AB2622" s="7">
        <v>52.43</v>
      </c>
      <c r="AC2622" s="7">
        <v>102.23</v>
      </c>
      <c r="AD2622" s="7">
        <v>0</v>
      </c>
    </row>
    <row r="2623" spans="1:30" ht="16.95" customHeight="1" x14ac:dyDescent="0.3">
      <c r="A2623" s="3">
        <v>46082</v>
      </c>
      <c r="B2623" s="14">
        <v>46084</v>
      </c>
      <c r="C2623" s="7" t="s">
        <v>8353</v>
      </c>
      <c r="D2623" s="7" t="s">
        <v>8281</v>
      </c>
      <c r="E2623" s="7" t="s">
        <v>86</v>
      </c>
      <c r="F2623" s="7" t="s">
        <v>9416</v>
      </c>
      <c r="G2623" s="7" t="s">
        <v>10990</v>
      </c>
      <c r="H2623" s="7" t="s">
        <v>10991</v>
      </c>
      <c r="I2623" s="7" t="s">
        <v>1712</v>
      </c>
      <c r="J2623" s="7">
        <v>2</v>
      </c>
      <c r="K2623" s="7">
        <v>132.84</v>
      </c>
      <c r="L2623" s="7">
        <v>24.9</v>
      </c>
      <c r="M2623" s="124">
        <v>66.42</v>
      </c>
      <c r="N2623" s="7" t="s">
        <v>77</v>
      </c>
      <c r="O2623" s="7"/>
      <c r="P2623" s="7"/>
      <c r="Q2623" s="7"/>
      <c r="R2623" s="7"/>
      <c r="S2623" s="7"/>
      <c r="T2623" s="7"/>
      <c r="U2623" s="7"/>
      <c r="V2623" s="7"/>
      <c r="W2623" s="112">
        <v>1021519377391</v>
      </c>
      <c r="X2623" s="7" t="s">
        <v>10947</v>
      </c>
      <c r="Y2623" s="7" t="s">
        <v>10992</v>
      </c>
      <c r="Z2623" s="112">
        <v>6197145582974</v>
      </c>
      <c r="AA2623" s="7">
        <v>49.8</v>
      </c>
      <c r="AB2623" s="7">
        <v>83.04</v>
      </c>
      <c r="AC2623" s="7">
        <v>132.84</v>
      </c>
      <c r="AD2623" s="7">
        <v>0</v>
      </c>
    </row>
    <row r="2624" spans="1:30" ht="16.95" customHeight="1" x14ac:dyDescent="0.3">
      <c r="A2624" s="3">
        <v>46082</v>
      </c>
      <c r="B2624" s="14">
        <v>46084</v>
      </c>
      <c r="C2624" s="7" t="s">
        <v>2671</v>
      </c>
      <c r="D2624" s="7" t="s">
        <v>8281</v>
      </c>
      <c r="E2624" s="7" t="s">
        <v>86</v>
      </c>
      <c r="F2624" s="7" t="s">
        <v>9048</v>
      </c>
      <c r="G2624" s="7" t="s">
        <v>10990</v>
      </c>
      <c r="H2624" s="7" t="s">
        <v>10993</v>
      </c>
      <c r="I2624" s="7" t="s">
        <v>1683</v>
      </c>
      <c r="J2624" s="7">
        <v>5</v>
      </c>
      <c r="K2624" s="7">
        <v>113.8</v>
      </c>
      <c r="L2624" s="7">
        <v>9.9</v>
      </c>
      <c r="M2624" s="124">
        <v>22.76</v>
      </c>
      <c r="N2624" s="7" t="s">
        <v>77</v>
      </c>
      <c r="O2624" s="7"/>
      <c r="P2624" s="7"/>
      <c r="Q2624" s="7"/>
      <c r="R2624" s="7"/>
      <c r="S2624" s="7"/>
      <c r="T2624" s="7"/>
      <c r="U2624" s="7"/>
      <c r="V2624" s="7"/>
      <c r="W2624" s="112">
        <v>1021499289298</v>
      </c>
      <c r="X2624" s="7" t="s">
        <v>10994</v>
      </c>
      <c r="Y2624" s="7" t="s">
        <v>10995</v>
      </c>
      <c r="Z2624" s="112">
        <v>6031722816630</v>
      </c>
      <c r="AA2624" s="7">
        <v>49.5</v>
      </c>
      <c r="AB2624" s="7">
        <v>64.3</v>
      </c>
      <c r="AC2624" s="7">
        <v>113.8</v>
      </c>
      <c r="AD2624" s="7">
        <v>0</v>
      </c>
    </row>
    <row r="2625" spans="1:30" ht="16.95" customHeight="1" x14ac:dyDescent="0.3">
      <c r="A2625" s="3">
        <v>46082</v>
      </c>
      <c r="B2625" s="14">
        <v>46084</v>
      </c>
      <c r="C2625" s="5" t="s">
        <v>316</v>
      </c>
      <c r="D2625" s="7" t="s">
        <v>8281</v>
      </c>
      <c r="E2625" s="7" t="s">
        <v>86</v>
      </c>
      <c r="F2625" s="7" t="s">
        <v>10996</v>
      </c>
      <c r="G2625" s="7" t="s">
        <v>10997</v>
      </c>
      <c r="H2625" s="7" t="s">
        <v>10998</v>
      </c>
      <c r="I2625" s="7" t="s">
        <v>1683</v>
      </c>
      <c r="J2625" s="7">
        <v>6</v>
      </c>
      <c r="K2625" s="7">
        <v>161.46</v>
      </c>
      <c r="L2625" s="7">
        <v>9.9</v>
      </c>
      <c r="M2625" s="124">
        <v>26.91</v>
      </c>
      <c r="N2625" s="7" t="s">
        <v>77</v>
      </c>
      <c r="O2625" s="7"/>
      <c r="P2625" s="7"/>
      <c r="Q2625" s="7"/>
      <c r="R2625" s="7"/>
      <c r="S2625" s="7"/>
      <c r="T2625" s="7"/>
      <c r="U2625" s="7"/>
      <c r="V2625" s="7"/>
      <c r="W2625" s="112">
        <v>1018114425899</v>
      </c>
      <c r="X2625" s="7" t="s">
        <v>10962</v>
      </c>
      <c r="Y2625" s="7" t="s">
        <v>10999</v>
      </c>
      <c r="Z2625" s="112">
        <v>6027056897870</v>
      </c>
      <c r="AA2625" s="7">
        <v>59.4</v>
      </c>
      <c r="AB2625" s="7">
        <v>102.06</v>
      </c>
      <c r="AC2625" s="7">
        <v>161.46</v>
      </c>
      <c r="AD2625" s="7">
        <v>0</v>
      </c>
    </row>
    <row r="2626" spans="1:30" ht="16.95" customHeight="1" x14ac:dyDescent="0.3">
      <c r="A2626" s="3">
        <v>46082</v>
      </c>
      <c r="B2626" s="14">
        <v>46084</v>
      </c>
      <c r="C2626" s="7" t="s">
        <v>2671</v>
      </c>
      <c r="D2626" s="7" t="s">
        <v>8281</v>
      </c>
      <c r="E2626" s="7" t="s">
        <v>86</v>
      </c>
      <c r="F2626" s="7" t="s">
        <v>9048</v>
      </c>
      <c r="G2626" s="7" t="s">
        <v>11000</v>
      </c>
      <c r="H2626" s="7" t="s">
        <v>11001</v>
      </c>
      <c r="I2626" s="7" t="s">
        <v>1739</v>
      </c>
      <c r="J2626" s="7">
        <v>2</v>
      </c>
      <c r="K2626" s="7">
        <v>91.2</v>
      </c>
      <c r="L2626" s="7">
        <v>24.9</v>
      </c>
      <c r="M2626" s="124">
        <v>45.6</v>
      </c>
      <c r="N2626" s="7" t="s">
        <v>77</v>
      </c>
      <c r="O2626" s="7"/>
      <c r="P2626" s="7"/>
      <c r="Q2626" s="7"/>
      <c r="R2626" s="7"/>
      <c r="S2626" s="7"/>
      <c r="T2626" s="7"/>
      <c r="U2626" s="7"/>
      <c r="V2626" s="7" t="s">
        <v>11002</v>
      </c>
      <c r="W2626" s="112">
        <v>1019944711530</v>
      </c>
      <c r="X2626" s="7" t="s">
        <v>11003</v>
      </c>
      <c r="Y2626" s="7" t="s">
        <v>11004</v>
      </c>
      <c r="Z2626" s="112">
        <v>6197645479987</v>
      </c>
      <c r="AA2626" s="7">
        <v>49.8</v>
      </c>
      <c r="AB2626" s="7">
        <v>41.4</v>
      </c>
      <c r="AC2626" s="7">
        <v>104.2</v>
      </c>
      <c r="AD2626" s="7">
        <v>0</v>
      </c>
    </row>
    <row r="2627" spans="1:30" ht="16.95" customHeight="1" x14ac:dyDescent="0.3">
      <c r="A2627" s="3">
        <v>46082</v>
      </c>
      <c r="B2627" s="14">
        <v>46084</v>
      </c>
      <c r="C2627" s="7" t="s">
        <v>8304</v>
      </c>
      <c r="D2627" s="7" t="s">
        <v>8281</v>
      </c>
      <c r="E2627" s="7" t="s">
        <v>86</v>
      </c>
      <c r="F2627" s="7" t="s">
        <v>9013</v>
      </c>
      <c r="G2627" s="7" t="s">
        <v>11005</v>
      </c>
      <c r="H2627" s="7" t="s">
        <v>11006</v>
      </c>
      <c r="I2627" s="7" t="s">
        <v>1683</v>
      </c>
      <c r="J2627" s="7">
        <v>4</v>
      </c>
      <c r="K2627" s="7">
        <v>94.49</v>
      </c>
      <c r="L2627" s="7">
        <v>9.9</v>
      </c>
      <c r="M2627" s="124">
        <v>23.622499999999999</v>
      </c>
      <c r="N2627" s="7" t="s">
        <v>77</v>
      </c>
      <c r="O2627" s="7"/>
      <c r="P2627" s="7"/>
      <c r="Q2627" s="7"/>
      <c r="R2627" s="7"/>
      <c r="S2627" s="7"/>
      <c r="T2627" s="7"/>
      <c r="U2627" s="7"/>
      <c r="V2627" s="7"/>
      <c r="W2627" s="112">
        <v>1024533672664</v>
      </c>
      <c r="X2627" s="7" t="s">
        <v>10962</v>
      </c>
      <c r="Y2627" s="7" t="s">
        <v>10940</v>
      </c>
      <c r="Z2627" s="112">
        <v>6199029930017</v>
      </c>
      <c r="AA2627" s="7">
        <v>39.6</v>
      </c>
      <c r="AB2627" s="7">
        <v>54.89</v>
      </c>
      <c r="AC2627" s="7">
        <v>94.49</v>
      </c>
      <c r="AD2627" s="7">
        <v>0</v>
      </c>
    </row>
    <row r="2628" spans="1:30" ht="16.95" customHeight="1" x14ac:dyDescent="0.3">
      <c r="A2628" s="3">
        <v>46082</v>
      </c>
      <c r="B2628" s="14">
        <v>46084</v>
      </c>
      <c r="C2628" s="7" t="s">
        <v>8366</v>
      </c>
      <c r="D2628" s="7" t="s">
        <v>8281</v>
      </c>
      <c r="E2628" s="7" t="s">
        <v>86</v>
      </c>
      <c r="F2628" s="7" t="s">
        <v>9679</v>
      </c>
      <c r="G2628" s="7" t="s">
        <v>11007</v>
      </c>
      <c r="H2628" s="7" t="s">
        <v>11008</v>
      </c>
      <c r="I2628" s="7" t="s">
        <v>1712</v>
      </c>
      <c r="J2628" s="7">
        <v>2</v>
      </c>
      <c r="K2628" s="7">
        <v>102.23</v>
      </c>
      <c r="L2628" s="7">
        <v>24.9</v>
      </c>
      <c r="M2628" s="124">
        <v>51.115000000000002</v>
      </c>
      <c r="N2628" s="7" t="s">
        <v>77</v>
      </c>
      <c r="O2628" s="7"/>
      <c r="P2628" s="7"/>
      <c r="Q2628" s="7"/>
      <c r="R2628" s="7"/>
      <c r="S2628" s="7"/>
      <c r="T2628" s="7"/>
      <c r="U2628" s="7"/>
      <c r="V2628" s="7" t="s">
        <v>9030</v>
      </c>
      <c r="W2628" s="112">
        <v>1019672461469</v>
      </c>
      <c r="X2628" s="7" t="s">
        <v>10965</v>
      </c>
      <c r="Y2628" s="7" t="s">
        <v>10989</v>
      </c>
      <c r="Z2628" s="112">
        <v>6029868501533</v>
      </c>
      <c r="AA2628" s="7">
        <v>49.8</v>
      </c>
      <c r="AB2628" s="7">
        <v>52.43</v>
      </c>
      <c r="AC2628" s="7">
        <v>102.23</v>
      </c>
      <c r="AD2628" s="7">
        <v>0</v>
      </c>
    </row>
    <row r="2629" spans="1:30" ht="16.95" customHeight="1" x14ac:dyDescent="0.3">
      <c r="A2629" s="3">
        <v>46082</v>
      </c>
      <c r="B2629" s="14">
        <v>46084</v>
      </c>
      <c r="C2629" s="7" t="s">
        <v>2671</v>
      </c>
      <c r="D2629" s="7" t="s">
        <v>8281</v>
      </c>
      <c r="E2629" s="7" t="s">
        <v>86</v>
      </c>
      <c r="F2629" s="7" t="s">
        <v>10957</v>
      </c>
      <c r="G2629" s="7" t="s">
        <v>11009</v>
      </c>
      <c r="H2629" s="7" t="s">
        <v>11010</v>
      </c>
      <c r="I2629" s="7" t="s">
        <v>1683</v>
      </c>
      <c r="J2629" s="7">
        <v>6</v>
      </c>
      <c r="K2629" s="7">
        <v>161.46</v>
      </c>
      <c r="L2629" s="7">
        <v>9.9</v>
      </c>
      <c r="M2629" s="124">
        <v>26.91</v>
      </c>
      <c r="N2629" s="7" t="s">
        <v>77</v>
      </c>
      <c r="O2629" s="7"/>
      <c r="P2629" s="7"/>
      <c r="Q2629" s="7"/>
      <c r="R2629" s="7"/>
      <c r="S2629" s="7"/>
      <c r="T2629" s="7"/>
      <c r="U2629" s="7"/>
      <c r="V2629" s="7"/>
      <c r="W2629" s="112">
        <v>1018991201297</v>
      </c>
      <c r="X2629" s="7" t="s">
        <v>10962</v>
      </c>
      <c r="Y2629" s="7" t="s">
        <v>11011</v>
      </c>
      <c r="Z2629" s="112">
        <v>6028537937249</v>
      </c>
      <c r="AA2629" s="7">
        <v>59.4</v>
      </c>
      <c r="AB2629" s="7">
        <v>102.06</v>
      </c>
      <c r="AC2629" s="7">
        <v>161.46</v>
      </c>
      <c r="AD2629" s="7">
        <v>0</v>
      </c>
    </row>
    <row r="2630" spans="1:30" ht="16.95" customHeight="1" x14ac:dyDescent="0.3">
      <c r="A2630" s="3">
        <v>46082</v>
      </c>
      <c r="B2630" s="14">
        <v>46084</v>
      </c>
      <c r="C2630" s="7" t="s">
        <v>8304</v>
      </c>
      <c r="D2630" s="7" t="s">
        <v>8281</v>
      </c>
      <c r="E2630" s="7" t="s">
        <v>86</v>
      </c>
      <c r="F2630" s="7" t="s">
        <v>9013</v>
      </c>
      <c r="G2630" s="7" t="s">
        <v>11012</v>
      </c>
      <c r="H2630" s="7" t="s">
        <v>11013</v>
      </c>
      <c r="I2630" s="7" t="s">
        <v>1683</v>
      </c>
      <c r="J2630" s="7">
        <v>4</v>
      </c>
      <c r="K2630" s="7">
        <v>94.49</v>
      </c>
      <c r="L2630" s="7">
        <v>9.9</v>
      </c>
      <c r="M2630" s="124">
        <v>23.622499999999999</v>
      </c>
      <c r="N2630" s="7" t="s">
        <v>77</v>
      </c>
      <c r="O2630" s="7"/>
      <c r="P2630" s="7"/>
      <c r="Q2630" s="7"/>
      <c r="R2630" s="7"/>
      <c r="S2630" s="7"/>
      <c r="T2630" s="7"/>
      <c r="U2630" s="7"/>
      <c r="V2630" s="7"/>
      <c r="W2630" s="112">
        <v>1023669677086</v>
      </c>
      <c r="X2630" s="7" t="s">
        <v>10962</v>
      </c>
      <c r="Y2630" s="7" t="s">
        <v>10940</v>
      </c>
      <c r="Z2630" s="112">
        <v>6034588909330</v>
      </c>
      <c r="AA2630" s="7">
        <v>39.6</v>
      </c>
      <c r="AB2630" s="7">
        <v>54.89</v>
      </c>
      <c r="AC2630" s="7">
        <v>94.49</v>
      </c>
      <c r="AD2630" s="7">
        <v>0</v>
      </c>
    </row>
    <row r="2631" spans="1:30" ht="16.95" customHeight="1" x14ac:dyDescent="0.3">
      <c r="A2631" s="3">
        <v>46082</v>
      </c>
      <c r="B2631" s="14">
        <v>46084</v>
      </c>
      <c r="C2631" s="7" t="s">
        <v>2671</v>
      </c>
      <c r="D2631" s="7" t="s">
        <v>8281</v>
      </c>
      <c r="E2631" s="7" t="s">
        <v>86</v>
      </c>
      <c r="F2631" s="7" t="s">
        <v>11014</v>
      </c>
      <c r="G2631" s="7" t="s">
        <v>11015</v>
      </c>
      <c r="H2631" s="7" t="s">
        <v>11016</v>
      </c>
      <c r="I2631" s="7" t="s">
        <v>1683</v>
      </c>
      <c r="J2631" s="7">
        <v>4</v>
      </c>
      <c r="K2631" s="7">
        <v>83.09</v>
      </c>
      <c r="L2631" s="7">
        <v>9.9</v>
      </c>
      <c r="M2631" s="124">
        <v>20.772500000000001</v>
      </c>
      <c r="N2631" s="7" t="s">
        <v>77</v>
      </c>
      <c r="O2631" s="7"/>
      <c r="P2631" s="7"/>
      <c r="Q2631" s="7"/>
      <c r="R2631" s="7"/>
      <c r="S2631" s="7"/>
      <c r="T2631" s="7"/>
      <c r="U2631" s="7"/>
      <c r="V2631" s="7" t="s">
        <v>11017</v>
      </c>
      <c r="W2631" s="112">
        <v>1023656709687</v>
      </c>
      <c r="X2631" s="7" t="s">
        <v>11018</v>
      </c>
      <c r="Y2631" s="7" t="s">
        <v>10940</v>
      </c>
      <c r="Z2631" s="112">
        <v>6198951586523</v>
      </c>
      <c r="AA2631" s="7">
        <v>39.6</v>
      </c>
      <c r="AB2631" s="7">
        <v>43.49</v>
      </c>
      <c r="AC2631" s="7">
        <v>94.49</v>
      </c>
      <c r="AD2631" s="7">
        <v>0</v>
      </c>
    </row>
    <row r="2632" spans="1:30" ht="16.95" customHeight="1" x14ac:dyDescent="0.3">
      <c r="A2632" s="3">
        <v>46082</v>
      </c>
      <c r="B2632" s="14">
        <v>46084</v>
      </c>
      <c r="C2632" s="7" t="s">
        <v>2671</v>
      </c>
      <c r="D2632" s="7" t="s">
        <v>8281</v>
      </c>
      <c r="E2632" s="7" t="s">
        <v>86</v>
      </c>
      <c r="F2632" s="7" t="s">
        <v>9048</v>
      </c>
      <c r="G2632" s="7" t="s">
        <v>11019</v>
      </c>
      <c r="H2632" s="7" t="s">
        <v>11020</v>
      </c>
      <c r="I2632" s="7" t="s">
        <v>1683</v>
      </c>
      <c r="J2632" s="7">
        <v>6</v>
      </c>
      <c r="K2632" s="7">
        <v>161.46</v>
      </c>
      <c r="L2632" s="7">
        <v>9.9</v>
      </c>
      <c r="M2632" s="124">
        <v>26.91</v>
      </c>
      <c r="N2632" s="7" t="s">
        <v>77</v>
      </c>
      <c r="O2632" s="7"/>
      <c r="P2632" s="7"/>
      <c r="Q2632" s="7"/>
      <c r="R2632" s="7"/>
      <c r="S2632" s="7"/>
      <c r="T2632" s="7"/>
      <c r="U2632" s="7"/>
      <c r="V2632" s="7"/>
      <c r="W2632" s="112">
        <v>1016649498051</v>
      </c>
      <c r="X2632" s="7" t="s">
        <v>10962</v>
      </c>
      <c r="Y2632" s="7" t="s">
        <v>11011</v>
      </c>
      <c r="Z2632" s="112">
        <v>6190925423026</v>
      </c>
      <c r="AA2632" s="7">
        <v>59.4</v>
      </c>
      <c r="AB2632" s="7">
        <v>102.06</v>
      </c>
      <c r="AC2632" s="7">
        <v>161.46</v>
      </c>
      <c r="AD2632" s="7">
        <v>0</v>
      </c>
    </row>
    <row r="2633" spans="1:30" ht="16.95" customHeight="1" x14ac:dyDescent="0.3">
      <c r="A2633" s="3">
        <v>46082</v>
      </c>
      <c r="B2633" s="14">
        <v>46084</v>
      </c>
      <c r="C2633" s="7" t="s">
        <v>2671</v>
      </c>
      <c r="D2633" s="7" t="s">
        <v>8281</v>
      </c>
      <c r="E2633" s="7" t="s">
        <v>86</v>
      </c>
      <c r="F2633" s="7" t="s">
        <v>9018</v>
      </c>
      <c r="G2633" s="7" t="s">
        <v>11021</v>
      </c>
      <c r="H2633" s="7" t="s">
        <v>11022</v>
      </c>
      <c r="I2633" s="7" t="s">
        <v>1683</v>
      </c>
      <c r="J2633" s="7">
        <v>6</v>
      </c>
      <c r="K2633" s="7">
        <v>161.46</v>
      </c>
      <c r="L2633" s="7">
        <v>9.9</v>
      </c>
      <c r="M2633" s="124">
        <v>26.91</v>
      </c>
      <c r="N2633" s="7" t="s">
        <v>77</v>
      </c>
      <c r="O2633" s="7"/>
      <c r="P2633" s="7"/>
      <c r="Q2633" s="7"/>
      <c r="R2633" s="7"/>
      <c r="S2633" s="7"/>
      <c r="T2633" s="7"/>
      <c r="U2633" s="7"/>
      <c r="V2633" s="7"/>
      <c r="W2633" s="112">
        <v>1017777865203</v>
      </c>
      <c r="X2633" s="7" t="s">
        <v>10962</v>
      </c>
      <c r="Y2633" s="7" t="s">
        <v>11011</v>
      </c>
      <c r="Z2633" s="112">
        <v>6191373015940</v>
      </c>
      <c r="AA2633" s="7">
        <v>59.4</v>
      </c>
      <c r="AB2633" s="7">
        <v>102.06</v>
      </c>
      <c r="AC2633" s="7">
        <v>161.46</v>
      </c>
      <c r="AD2633" s="7">
        <v>0</v>
      </c>
    </row>
    <row r="2634" spans="1:30" ht="16.95" customHeight="1" x14ac:dyDescent="0.3">
      <c r="A2634" s="3">
        <v>46082</v>
      </c>
      <c r="B2634" s="14">
        <v>46084</v>
      </c>
      <c r="C2634" s="7" t="s">
        <v>8304</v>
      </c>
      <c r="D2634" s="7" t="s">
        <v>8281</v>
      </c>
      <c r="E2634" s="7" t="s">
        <v>86</v>
      </c>
      <c r="F2634" s="7" t="s">
        <v>9013</v>
      </c>
      <c r="G2634" s="7" t="s">
        <v>11023</v>
      </c>
      <c r="H2634" s="7" t="s">
        <v>11024</v>
      </c>
      <c r="I2634" s="7" t="s">
        <v>8061</v>
      </c>
      <c r="J2634" s="7">
        <v>12</v>
      </c>
      <c r="K2634" s="7">
        <v>149.49</v>
      </c>
      <c r="L2634" s="7">
        <v>7.4</v>
      </c>
      <c r="M2634" s="124">
        <v>12.4575</v>
      </c>
      <c r="N2634" s="7" t="s">
        <v>77</v>
      </c>
      <c r="O2634" s="7"/>
      <c r="P2634" s="7"/>
      <c r="Q2634" s="7"/>
      <c r="R2634" s="7"/>
      <c r="S2634" s="7"/>
      <c r="T2634" s="7"/>
      <c r="U2634" s="7"/>
      <c r="V2634" s="7"/>
      <c r="W2634" s="112">
        <v>1024941832598</v>
      </c>
      <c r="X2634" s="7" t="s">
        <v>11025</v>
      </c>
      <c r="Y2634" s="7" t="s">
        <v>11026</v>
      </c>
      <c r="Z2634" s="112">
        <v>6034926869665</v>
      </c>
      <c r="AA2634" s="7">
        <v>88.8</v>
      </c>
      <c r="AB2634" s="7">
        <v>60.69</v>
      </c>
      <c r="AC2634" s="7">
        <v>149.49</v>
      </c>
      <c r="AD2634" s="7">
        <v>0</v>
      </c>
    </row>
    <row r="2635" spans="1:30" ht="16.95" customHeight="1" x14ac:dyDescent="0.3">
      <c r="A2635" s="3">
        <v>46082</v>
      </c>
      <c r="B2635" s="14">
        <v>46084</v>
      </c>
      <c r="C2635" s="7" t="s">
        <v>8989</v>
      </c>
      <c r="D2635" s="7" t="s">
        <v>8281</v>
      </c>
      <c r="E2635" s="7" t="s">
        <v>86</v>
      </c>
      <c r="F2635" s="7" t="s">
        <v>11027</v>
      </c>
      <c r="G2635" s="7" t="s">
        <v>11028</v>
      </c>
      <c r="H2635" s="7" t="s">
        <v>11029</v>
      </c>
      <c r="I2635" s="7" t="s">
        <v>8061</v>
      </c>
      <c r="J2635" s="7">
        <v>8</v>
      </c>
      <c r="K2635" s="7">
        <v>67.819999999999993</v>
      </c>
      <c r="L2635" s="7">
        <v>7.4</v>
      </c>
      <c r="M2635" s="124">
        <v>8.4774999999999991</v>
      </c>
      <c r="N2635" s="7" t="s">
        <v>77</v>
      </c>
      <c r="O2635" s="7"/>
      <c r="P2635" s="7"/>
      <c r="Q2635" s="7"/>
      <c r="R2635" s="7"/>
      <c r="S2635" s="7"/>
      <c r="T2635" s="7"/>
      <c r="U2635" s="7"/>
      <c r="V2635" s="7"/>
      <c r="W2635" s="112">
        <v>1022320831271</v>
      </c>
      <c r="X2635" s="7" t="s">
        <v>9498</v>
      </c>
      <c r="Y2635" s="7" t="s">
        <v>9499</v>
      </c>
      <c r="Z2635" s="112">
        <v>6033712400855</v>
      </c>
      <c r="AA2635" s="7">
        <v>59.2</v>
      </c>
      <c r="AB2635" s="7">
        <v>8.6199999999999903</v>
      </c>
      <c r="AC2635" s="7">
        <v>67.819999999999993</v>
      </c>
      <c r="AD2635" s="7">
        <v>0</v>
      </c>
    </row>
    <row r="2636" spans="1:30" ht="16.95" customHeight="1" x14ac:dyDescent="0.3">
      <c r="A2636" s="3">
        <v>46082</v>
      </c>
      <c r="B2636" s="14">
        <v>46084</v>
      </c>
      <c r="C2636" s="7" t="s">
        <v>2671</v>
      </c>
      <c r="D2636" s="7" t="s">
        <v>8281</v>
      </c>
      <c r="E2636" s="7" t="s">
        <v>86</v>
      </c>
      <c r="F2636" s="7" t="s">
        <v>9018</v>
      </c>
      <c r="G2636" s="7" t="s">
        <v>11030</v>
      </c>
      <c r="H2636" s="7" t="s">
        <v>11031</v>
      </c>
      <c r="I2636" s="7" t="s">
        <v>8061</v>
      </c>
      <c r="J2636" s="7">
        <v>8</v>
      </c>
      <c r="K2636" s="7">
        <v>107.96</v>
      </c>
      <c r="L2636" s="7">
        <v>7.4</v>
      </c>
      <c r="M2636" s="124">
        <v>13.494999999999999</v>
      </c>
      <c r="N2636" s="7" t="s">
        <v>77</v>
      </c>
      <c r="O2636" s="7"/>
      <c r="P2636" s="7"/>
      <c r="Q2636" s="7"/>
      <c r="R2636" s="7"/>
      <c r="S2636" s="7"/>
      <c r="T2636" s="7"/>
      <c r="U2636" s="7"/>
      <c r="V2636" s="7" t="s">
        <v>9659</v>
      </c>
      <c r="W2636" s="112">
        <v>1007015955923</v>
      </c>
      <c r="X2636" s="7" t="s">
        <v>11032</v>
      </c>
      <c r="Y2636" s="7" t="s">
        <v>11033</v>
      </c>
      <c r="Z2636" s="112">
        <v>6170837786503</v>
      </c>
      <c r="AA2636" s="7">
        <v>59.2</v>
      </c>
      <c r="AB2636" s="7">
        <v>48.76</v>
      </c>
      <c r="AC2636" s="7">
        <v>112.96</v>
      </c>
      <c r="AD2636" s="7">
        <v>0</v>
      </c>
    </row>
    <row r="2637" spans="1:30" ht="16.95" customHeight="1" x14ac:dyDescent="0.3">
      <c r="A2637" s="3">
        <v>46082</v>
      </c>
      <c r="B2637" s="14">
        <v>46084</v>
      </c>
      <c r="C2637" s="7" t="s">
        <v>2671</v>
      </c>
      <c r="D2637" s="7" t="s">
        <v>8281</v>
      </c>
      <c r="E2637" s="7" t="s">
        <v>86</v>
      </c>
      <c r="F2637" s="7" t="s">
        <v>9656</v>
      </c>
      <c r="G2637" s="7" t="s">
        <v>11034</v>
      </c>
      <c r="H2637" s="7" t="s">
        <v>11035</v>
      </c>
      <c r="I2637" s="7" t="s">
        <v>8061</v>
      </c>
      <c r="J2637" s="7">
        <v>4</v>
      </c>
      <c r="K2637" s="7">
        <v>59.7</v>
      </c>
      <c r="L2637" s="7">
        <v>7.4</v>
      </c>
      <c r="M2637" s="124">
        <v>14.925000000000001</v>
      </c>
      <c r="N2637" s="7" t="s">
        <v>77</v>
      </c>
      <c r="O2637" s="7"/>
      <c r="P2637" s="7"/>
      <c r="Q2637" s="7"/>
      <c r="R2637" s="7"/>
      <c r="S2637" s="7"/>
      <c r="T2637" s="7"/>
      <c r="U2637" s="7"/>
      <c r="V2637" s="7" t="s">
        <v>9659</v>
      </c>
      <c r="W2637" s="112">
        <v>1002590103267</v>
      </c>
      <c r="X2637" s="7" t="s">
        <v>11036</v>
      </c>
      <c r="Y2637" s="7" t="s">
        <v>11037</v>
      </c>
      <c r="Z2637" s="112">
        <v>5994499148720</v>
      </c>
      <c r="AA2637" s="7">
        <v>29.6</v>
      </c>
      <c r="AB2637" s="7">
        <v>30.1</v>
      </c>
      <c r="AC2637" s="7">
        <v>64.7</v>
      </c>
      <c r="AD2637" s="7">
        <v>0</v>
      </c>
    </row>
    <row r="2638" spans="1:30" ht="16.95" customHeight="1" x14ac:dyDescent="0.3">
      <c r="A2638" s="3">
        <v>46082</v>
      </c>
      <c r="B2638" s="14">
        <v>46084</v>
      </c>
      <c r="C2638" s="7" t="s">
        <v>8967</v>
      </c>
      <c r="D2638" s="7" t="s">
        <v>8281</v>
      </c>
      <c r="E2638" s="7" t="s">
        <v>86</v>
      </c>
      <c r="F2638" s="7" t="s">
        <v>10861</v>
      </c>
      <c r="G2638" s="7" t="s">
        <v>11038</v>
      </c>
      <c r="H2638" s="7" t="s">
        <v>11039</v>
      </c>
      <c r="I2638" s="7" t="s">
        <v>8061</v>
      </c>
      <c r="J2638" s="7">
        <v>4</v>
      </c>
      <c r="K2638" s="7">
        <v>164.83</v>
      </c>
      <c r="L2638" s="7">
        <v>7.4</v>
      </c>
      <c r="M2638" s="124">
        <v>41.207500000000003</v>
      </c>
      <c r="N2638" s="7" t="s">
        <v>77</v>
      </c>
      <c r="O2638" s="7"/>
      <c r="P2638" s="7"/>
      <c r="Q2638" s="7"/>
      <c r="R2638" s="7"/>
      <c r="S2638" s="7"/>
      <c r="T2638" s="7"/>
      <c r="U2638" s="7"/>
      <c r="V2638" s="7"/>
      <c r="W2638" s="112">
        <v>1007766786653</v>
      </c>
      <c r="X2638" s="7" t="s">
        <v>11040</v>
      </c>
      <c r="Y2638" s="7" t="s">
        <v>11041</v>
      </c>
      <c r="Z2638" s="112">
        <v>6006749585838</v>
      </c>
      <c r="AA2638" s="7">
        <v>29.6</v>
      </c>
      <c r="AB2638" s="7">
        <v>135.22999999999999</v>
      </c>
      <c r="AC2638" s="7">
        <v>164.83</v>
      </c>
      <c r="AD2638" s="7">
        <v>0</v>
      </c>
    </row>
    <row r="2639" spans="1:30" ht="16.95" customHeight="1" x14ac:dyDescent="0.3">
      <c r="A2639" s="3">
        <v>46082</v>
      </c>
      <c r="B2639" s="14">
        <v>46084</v>
      </c>
      <c r="C2639" s="7" t="s">
        <v>8353</v>
      </c>
      <c r="D2639" s="7" t="s">
        <v>8281</v>
      </c>
      <c r="E2639" s="7" t="s">
        <v>86</v>
      </c>
      <c r="F2639" s="7" t="s">
        <v>9416</v>
      </c>
      <c r="G2639" s="7" t="s">
        <v>11042</v>
      </c>
      <c r="H2639" s="7" t="s">
        <v>11043</v>
      </c>
      <c r="I2639" s="7" t="s">
        <v>8061</v>
      </c>
      <c r="J2639" s="7">
        <v>8</v>
      </c>
      <c r="K2639" s="7">
        <v>115.72</v>
      </c>
      <c r="L2639" s="7">
        <v>7.4</v>
      </c>
      <c r="M2639" s="124">
        <v>14.465</v>
      </c>
      <c r="N2639" s="7" t="s">
        <v>77</v>
      </c>
      <c r="O2639" s="7"/>
      <c r="P2639" s="7"/>
      <c r="Q2639" s="7"/>
      <c r="R2639" s="7"/>
      <c r="S2639" s="7"/>
      <c r="T2639" s="7"/>
      <c r="U2639" s="7"/>
      <c r="V2639" s="7"/>
      <c r="W2639" s="112">
        <v>990441403049</v>
      </c>
      <c r="X2639" s="7" t="s">
        <v>9498</v>
      </c>
      <c r="Y2639" s="7" t="s">
        <v>9499</v>
      </c>
      <c r="Z2639" s="112">
        <v>6127686690997</v>
      </c>
      <c r="AA2639" s="7">
        <v>59.2</v>
      </c>
      <c r="AB2639" s="7">
        <v>56.52</v>
      </c>
      <c r="AC2639" s="7">
        <v>115.72</v>
      </c>
      <c r="AD2639" s="7">
        <v>0</v>
      </c>
    </row>
    <row r="2640" spans="1:30" ht="16.95" customHeight="1" x14ac:dyDescent="0.3">
      <c r="A2640" s="3">
        <v>46082</v>
      </c>
      <c r="B2640" s="14">
        <v>46084</v>
      </c>
      <c r="C2640" s="7" t="s">
        <v>8366</v>
      </c>
      <c r="D2640" s="7" t="s">
        <v>8281</v>
      </c>
      <c r="E2640" s="7" t="s">
        <v>86</v>
      </c>
      <c r="F2640" s="7" t="s">
        <v>9679</v>
      </c>
      <c r="G2640" s="7" t="s">
        <v>11044</v>
      </c>
      <c r="H2640" s="7" t="s">
        <v>11045</v>
      </c>
      <c r="I2640" s="7" t="s">
        <v>8061</v>
      </c>
      <c r="J2640" s="7">
        <v>4</v>
      </c>
      <c r="K2640" s="7">
        <v>52</v>
      </c>
      <c r="L2640" s="7">
        <v>7.4</v>
      </c>
      <c r="M2640" s="124">
        <v>13</v>
      </c>
      <c r="N2640" s="7" t="s">
        <v>77</v>
      </c>
      <c r="O2640" s="7"/>
      <c r="P2640" s="7"/>
      <c r="Q2640" s="7"/>
      <c r="R2640" s="7"/>
      <c r="S2640" s="7"/>
      <c r="T2640" s="7"/>
      <c r="U2640" s="7"/>
      <c r="V2640" s="7"/>
      <c r="W2640" s="112">
        <v>1004257761697</v>
      </c>
      <c r="X2640" s="7" t="s">
        <v>11046</v>
      </c>
      <c r="Y2640" s="7" t="s">
        <v>11047</v>
      </c>
      <c r="Z2640" s="112">
        <v>5995176332733</v>
      </c>
      <c r="AA2640" s="7">
        <v>29.6</v>
      </c>
      <c r="AB2640" s="7">
        <v>22.4</v>
      </c>
      <c r="AC2640" s="7">
        <v>52</v>
      </c>
      <c r="AD2640" s="7">
        <v>0</v>
      </c>
    </row>
    <row r="2641" spans="1:30" ht="16.95" customHeight="1" x14ac:dyDescent="0.3">
      <c r="A2641" s="3">
        <v>46082</v>
      </c>
      <c r="B2641" s="14">
        <v>46084</v>
      </c>
      <c r="C2641" s="7" t="s">
        <v>8366</v>
      </c>
      <c r="D2641" s="7" t="s">
        <v>8281</v>
      </c>
      <c r="E2641" s="7" t="s">
        <v>86</v>
      </c>
      <c r="F2641" s="7" t="s">
        <v>9679</v>
      </c>
      <c r="G2641" s="7" t="s">
        <v>9680</v>
      </c>
      <c r="H2641" s="7" t="s">
        <v>11048</v>
      </c>
      <c r="I2641" s="7" t="s">
        <v>8061</v>
      </c>
      <c r="J2641" s="7">
        <v>4</v>
      </c>
      <c r="K2641" s="7">
        <v>52</v>
      </c>
      <c r="L2641" s="7">
        <v>7.4</v>
      </c>
      <c r="M2641" s="124">
        <v>13</v>
      </c>
      <c r="N2641" s="7" t="s">
        <v>77</v>
      </c>
      <c r="O2641" s="7"/>
      <c r="P2641" s="7"/>
      <c r="Q2641" s="7"/>
      <c r="R2641" s="7"/>
      <c r="S2641" s="7"/>
      <c r="T2641" s="7"/>
      <c r="U2641" s="7"/>
      <c r="V2641" s="7"/>
      <c r="W2641" s="112">
        <v>966604249311</v>
      </c>
      <c r="X2641" s="7" t="s">
        <v>11046</v>
      </c>
      <c r="Y2641" s="7" t="s">
        <v>11047</v>
      </c>
      <c r="Z2641" s="112">
        <v>6160929350685</v>
      </c>
      <c r="AA2641" s="7">
        <v>29.6</v>
      </c>
      <c r="AB2641" s="7">
        <v>22.4</v>
      </c>
      <c r="AC2641" s="7">
        <v>52</v>
      </c>
      <c r="AD2641" s="7">
        <v>0</v>
      </c>
    </row>
    <row r="2642" spans="1:30" ht="16.95" customHeight="1" x14ac:dyDescent="0.3">
      <c r="A2642" s="3">
        <v>46082</v>
      </c>
      <c r="B2642" s="14">
        <v>46084</v>
      </c>
      <c r="C2642" s="7" t="s">
        <v>8366</v>
      </c>
      <c r="D2642" s="7" t="s">
        <v>8281</v>
      </c>
      <c r="E2642" s="7" t="s">
        <v>86</v>
      </c>
      <c r="F2642" s="7" t="s">
        <v>9679</v>
      </c>
      <c r="G2642" s="7" t="s">
        <v>11049</v>
      </c>
      <c r="H2642" s="7" t="s">
        <v>11050</v>
      </c>
      <c r="I2642" s="7" t="s">
        <v>8061</v>
      </c>
      <c r="J2642" s="7">
        <v>4</v>
      </c>
      <c r="K2642" s="7">
        <v>52</v>
      </c>
      <c r="L2642" s="7">
        <v>7.4</v>
      </c>
      <c r="M2642" s="124">
        <v>13</v>
      </c>
      <c r="N2642" s="7" t="s">
        <v>77</v>
      </c>
      <c r="O2642" s="7"/>
      <c r="P2642" s="7"/>
      <c r="Q2642" s="7"/>
      <c r="R2642" s="7"/>
      <c r="S2642" s="7"/>
      <c r="T2642" s="7"/>
      <c r="U2642" s="7"/>
      <c r="V2642" s="7"/>
      <c r="W2642" s="112">
        <v>1003359923361</v>
      </c>
      <c r="X2642" s="7" t="s">
        <v>11046</v>
      </c>
      <c r="Y2642" s="7" t="s">
        <v>11047</v>
      </c>
      <c r="Z2642" s="112">
        <v>5997492465970</v>
      </c>
      <c r="AA2642" s="7">
        <v>29.6</v>
      </c>
      <c r="AB2642" s="7">
        <v>22.4</v>
      </c>
      <c r="AC2642" s="7">
        <v>52</v>
      </c>
      <c r="AD2642" s="7">
        <v>0</v>
      </c>
    </row>
    <row r="2643" spans="1:30" ht="16.95" customHeight="1" x14ac:dyDescent="0.3">
      <c r="A2643" s="3">
        <v>46082</v>
      </c>
      <c r="B2643" s="14">
        <v>46084</v>
      </c>
      <c r="C2643" s="7" t="s">
        <v>8967</v>
      </c>
      <c r="D2643" s="7" t="s">
        <v>8281</v>
      </c>
      <c r="E2643" s="7" t="s">
        <v>86</v>
      </c>
      <c r="F2643" s="7" t="s">
        <v>10861</v>
      </c>
      <c r="G2643" s="7" t="s">
        <v>11051</v>
      </c>
      <c r="H2643" s="7" t="s">
        <v>11052</v>
      </c>
      <c r="I2643" s="7" t="s">
        <v>8061</v>
      </c>
      <c r="J2643" s="7">
        <v>4</v>
      </c>
      <c r="K2643" s="7">
        <v>45.45</v>
      </c>
      <c r="L2643" s="7">
        <v>7.4</v>
      </c>
      <c r="M2643" s="124">
        <v>11.362500000000001</v>
      </c>
      <c r="N2643" s="7" t="s">
        <v>77</v>
      </c>
      <c r="O2643" s="7"/>
      <c r="P2643" s="7"/>
      <c r="Q2643" s="7"/>
      <c r="R2643" s="7"/>
      <c r="S2643" s="7"/>
      <c r="T2643" s="7"/>
      <c r="U2643" s="7"/>
      <c r="V2643" s="7" t="s">
        <v>11053</v>
      </c>
      <c r="W2643" s="112">
        <v>997781322905</v>
      </c>
      <c r="X2643" s="7" t="s">
        <v>11054</v>
      </c>
      <c r="Y2643" s="7" t="s">
        <v>11055</v>
      </c>
      <c r="Z2643" s="112">
        <v>5981989121701</v>
      </c>
      <c r="AA2643" s="7">
        <v>29.6</v>
      </c>
      <c r="AB2643" s="7">
        <v>15.85</v>
      </c>
      <c r="AC2643" s="7">
        <v>51.65</v>
      </c>
      <c r="AD2643" s="7">
        <v>0</v>
      </c>
    </row>
    <row r="2644" spans="1:30" ht="16.95" customHeight="1" x14ac:dyDescent="0.3">
      <c r="A2644" s="3">
        <v>46082</v>
      </c>
      <c r="B2644" s="14">
        <v>46084</v>
      </c>
      <c r="C2644" s="7" t="s">
        <v>8348</v>
      </c>
      <c r="D2644" s="7" t="s">
        <v>8281</v>
      </c>
      <c r="E2644" s="7" t="s">
        <v>86</v>
      </c>
      <c r="F2644" s="7" t="s">
        <v>9033</v>
      </c>
      <c r="G2644" s="7" t="s">
        <v>11056</v>
      </c>
      <c r="H2644" s="7" t="s">
        <v>11057</v>
      </c>
      <c r="I2644" s="7" t="s">
        <v>8061</v>
      </c>
      <c r="J2644" s="7">
        <v>8</v>
      </c>
      <c r="K2644" s="7">
        <v>83.6</v>
      </c>
      <c r="L2644" s="7">
        <v>7.4</v>
      </c>
      <c r="M2644" s="124">
        <v>10.45</v>
      </c>
      <c r="N2644" s="7" t="s">
        <v>77</v>
      </c>
      <c r="O2644" s="7"/>
      <c r="P2644" s="7"/>
      <c r="Q2644" s="7"/>
      <c r="R2644" s="7"/>
      <c r="S2644" s="7"/>
      <c r="T2644" s="7"/>
      <c r="U2644" s="7"/>
      <c r="V2644" s="7"/>
      <c r="W2644" s="112">
        <v>1018797057490</v>
      </c>
      <c r="X2644" s="7" t="s">
        <v>11058</v>
      </c>
      <c r="Y2644" s="7" t="s">
        <v>11059</v>
      </c>
      <c r="Z2644" s="112">
        <v>6028179913622</v>
      </c>
      <c r="AA2644" s="7">
        <v>59.2</v>
      </c>
      <c r="AB2644" s="7">
        <v>24.4</v>
      </c>
      <c r="AC2644" s="7">
        <v>83.6</v>
      </c>
      <c r="AD2644" s="7">
        <v>0</v>
      </c>
    </row>
    <row r="2645" spans="1:30" ht="16.95" customHeight="1" x14ac:dyDescent="0.3">
      <c r="A2645" s="3">
        <v>46082</v>
      </c>
      <c r="B2645" s="14">
        <v>46084</v>
      </c>
      <c r="C2645" s="7" t="s">
        <v>8366</v>
      </c>
      <c r="D2645" s="7" t="s">
        <v>8281</v>
      </c>
      <c r="E2645" s="7" t="s">
        <v>86</v>
      </c>
      <c r="F2645" s="7" t="s">
        <v>9679</v>
      </c>
      <c r="G2645" s="7" t="s">
        <v>11060</v>
      </c>
      <c r="H2645" s="7" t="s">
        <v>11061</v>
      </c>
      <c r="I2645" s="7" t="s">
        <v>8061</v>
      </c>
      <c r="J2645" s="7">
        <v>4</v>
      </c>
      <c r="K2645" s="7">
        <v>52</v>
      </c>
      <c r="L2645" s="7">
        <v>7.4</v>
      </c>
      <c r="M2645" s="124">
        <v>13</v>
      </c>
      <c r="N2645" s="7" t="s">
        <v>77</v>
      </c>
      <c r="O2645" s="7"/>
      <c r="P2645" s="7"/>
      <c r="Q2645" s="7"/>
      <c r="R2645" s="7"/>
      <c r="S2645" s="7"/>
      <c r="T2645" s="7"/>
      <c r="U2645" s="7"/>
      <c r="V2645" s="7"/>
      <c r="W2645" s="112">
        <v>1005382129785</v>
      </c>
      <c r="X2645" s="7" t="s">
        <v>11046</v>
      </c>
      <c r="Y2645" s="7" t="s">
        <v>11047</v>
      </c>
      <c r="Z2645" s="112">
        <v>6163559950270</v>
      </c>
      <c r="AA2645" s="7">
        <v>29.6</v>
      </c>
      <c r="AB2645" s="7">
        <v>22.4</v>
      </c>
      <c r="AC2645" s="7">
        <v>52</v>
      </c>
      <c r="AD2645" s="7">
        <v>0</v>
      </c>
    </row>
    <row r="2646" spans="1:30" ht="16.95" customHeight="1" x14ac:dyDescent="0.3">
      <c r="A2646" s="3">
        <v>46082</v>
      </c>
      <c r="B2646" s="14">
        <v>46084</v>
      </c>
      <c r="C2646" s="7" t="s">
        <v>2671</v>
      </c>
      <c r="D2646" s="7" t="s">
        <v>8281</v>
      </c>
      <c r="E2646" s="7" t="s">
        <v>86</v>
      </c>
      <c r="F2646" s="7" t="s">
        <v>9664</v>
      </c>
      <c r="G2646" s="7" t="s">
        <v>11062</v>
      </c>
      <c r="H2646" s="7" t="s">
        <v>11063</v>
      </c>
      <c r="I2646" s="7" t="s">
        <v>8061</v>
      </c>
      <c r="J2646" s="7">
        <v>8</v>
      </c>
      <c r="K2646" s="7">
        <v>83.6</v>
      </c>
      <c r="L2646" s="7">
        <v>7.4</v>
      </c>
      <c r="M2646" s="124">
        <v>10.45</v>
      </c>
      <c r="N2646" s="7" t="s">
        <v>77</v>
      </c>
      <c r="O2646" s="7"/>
      <c r="P2646" s="7"/>
      <c r="Q2646" s="7"/>
      <c r="R2646" s="7"/>
      <c r="S2646" s="7"/>
      <c r="T2646" s="7"/>
      <c r="U2646" s="7"/>
      <c r="V2646" s="7"/>
      <c r="W2646" s="112">
        <v>1016594069557</v>
      </c>
      <c r="X2646" s="7" t="s">
        <v>11058</v>
      </c>
      <c r="Y2646" s="7" t="s">
        <v>11059</v>
      </c>
      <c r="Z2646" s="112">
        <v>6022910892120</v>
      </c>
      <c r="AA2646" s="7">
        <v>59.2</v>
      </c>
      <c r="AB2646" s="7">
        <v>24.4</v>
      </c>
      <c r="AC2646" s="7">
        <v>83.6</v>
      </c>
      <c r="AD2646" s="7">
        <v>0</v>
      </c>
    </row>
    <row r="2647" spans="1:30" ht="16.95" customHeight="1" x14ac:dyDescent="0.3">
      <c r="A2647" s="3">
        <v>46082</v>
      </c>
      <c r="B2647" s="14">
        <v>46084</v>
      </c>
      <c r="C2647" s="7" t="s">
        <v>2671</v>
      </c>
      <c r="D2647" s="7" t="s">
        <v>8281</v>
      </c>
      <c r="E2647" s="7" t="s">
        <v>86</v>
      </c>
      <c r="F2647" s="7" t="s">
        <v>9018</v>
      </c>
      <c r="G2647" s="7" t="s">
        <v>11064</v>
      </c>
      <c r="H2647" s="7" t="s">
        <v>11065</v>
      </c>
      <c r="I2647" s="7" t="s">
        <v>8061</v>
      </c>
      <c r="J2647" s="7">
        <v>8</v>
      </c>
      <c r="K2647" s="7">
        <v>79.12</v>
      </c>
      <c r="L2647" s="7">
        <v>7.4</v>
      </c>
      <c r="M2647" s="124">
        <v>9.89</v>
      </c>
      <c r="N2647" s="7" t="s">
        <v>77</v>
      </c>
      <c r="O2647" s="7"/>
      <c r="P2647" s="7"/>
      <c r="Q2647" s="7"/>
      <c r="R2647" s="7"/>
      <c r="S2647" s="7"/>
      <c r="T2647" s="7"/>
      <c r="U2647" s="7"/>
      <c r="V2647" s="7" t="s">
        <v>9659</v>
      </c>
      <c r="W2647" s="112">
        <v>1008062145769</v>
      </c>
      <c r="X2647" s="7" t="s">
        <v>11066</v>
      </c>
      <c r="Y2647" s="7" t="s">
        <v>11067</v>
      </c>
      <c r="Z2647" s="112">
        <v>6004217532382</v>
      </c>
      <c r="AA2647" s="7">
        <v>59.2</v>
      </c>
      <c r="AB2647" s="7">
        <v>19.920000000000002</v>
      </c>
      <c r="AC2647" s="7">
        <v>84.12</v>
      </c>
      <c r="AD2647" s="7">
        <v>0</v>
      </c>
    </row>
    <row r="2648" spans="1:30" ht="16.95" customHeight="1" x14ac:dyDescent="0.3">
      <c r="A2648" s="3">
        <v>46082</v>
      </c>
      <c r="B2648" s="14">
        <v>46084</v>
      </c>
      <c r="C2648" s="7" t="s">
        <v>9039</v>
      </c>
      <c r="D2648" s="7" t="s">
        <v>8281</v>
      </c>
      <c r="E2648" s="7" t="s">
        <v>86</v>
      </c>
      <c r="F2648" s="7" t="s">
        <v>9041</v>
      </c>
      <c r="G2648" s="7" t="s">
        <v>11068</v>
      </c>
      <c r="H2648" s="7" t="s">
        <v>11069</v>
      </c>
      <c r="I2648" s="7" t="s">
        <v>8061</v>
      </c>
      <c r="J2648" s="7">
        <v>8</v>
      </c>
      <c r="K2648" s="7">
        <v>79.62</v>
      </c>
      <c r="L2648" s="7">
        <v>7.4</v>
      </c>
      <c r="M2648" s="124">
        <v>9.9525000000000006</v>
      </c>
      <c r="N2648" s="7" t="s">
        <v>77</v>
      </c>
      <c r="O2648" s="7"/>
      <c r="P2648" s="7"/>
      <c r="Q2648" s="7"/>
      <c r="R2648" s="7"/>
      <c r="S2648" s="7"/>
      <c r="T2648" s="7"/>
      <c r="U2648" s="7"/>
      <c r="V2648" s="7" t="s">
        <v>9674</v>
      </c>
      <c r="W2648" s="112">
        <v>1016054954803</v>
      </c>
      <c r="X2648" s="7" t="s">
        <v>11070</v>
      </c>
      <c r="Y2648" s="7" t="s">
        <v>11067</v>
      </c>
      <c r="Z2648" s="112">
        <v>6189170630663</v>
      </c>
      <c r="AA2648" s="7">
        <v>59.2</v>
      </c>
      <c r="AB2648" s="7">
        <v>20.420000000000002</v>
      </c>
      <c r="AC2648" s="7">
        <v>80.62</v>
      </c>
      <c r="AD2648" s="7">
        <v>0</v>
      </c>
    </row>
    <row r="2649" spans="1:30" ht="16.95" customHeight="1" x14ac:dyDescent="0.3">
      <c r="A2649" s="3">
        <v>46082</v>
      </c>
      <c r="B2649" s="14">
        <v>46084</v>
      </c>
      <c r="C2649" s="7" t="s">
        <v>8967</v>
      </c>
      <c r="D2649" s="7" t="s">
        <v>8281</v>
      </c>
      <c r="E2649" s="7" t="s">
        <v>86</v>
      </c>
      <c r="F2649" s="7" t="s">
        <v>10861</v>
      </c>
      <c r="G2649" s="7" t="s">
        <v>11071</v>
      </c>
      <c r="H2649" s="7" t="s">
        <v>11072</v>
      </c>
      <c r="I2649" s="7" t="s">
        <v>8061</v>
      </c>
      <c r="J2649" s="7">
        <v>4</v>
      </c>
      <c r="K2649" s="7">
        <v>40.96</v>
      </c>
      <c r="L2649" s="7">
        <v>7.4</v>
      </c>
      <c r="M2649" s="124">
        <v>10.24</v>
      </c>
      <c r="N2649" s="7" t="s">
        <v>77</v>
      </c>
      <c r="O2649" s="7"/>
      <c r="P2649" s="7"/>
      <c r="Q2649" s="7"/>
      <c r="R2649" s="7"/>
      <c r="S2649" s="7"/>
      <c r="T2649" s="7"/>
      <c r="U2649" s="7"/>
      <c r="V2649" s="7" t="s">
        <v>11073</v>
      </c>
      <c r="W2649" s="112">
        <v>1009636169104</v>
      </c>
      <c r="X2649" s="7" t="s">
        <v>11054</v>
      </c>
      <c r="Y2649" s="7" t="s">
        <v>11055</v>
      </c>
      <c r="Z2649" s="112">
        <v>6008494052314</v>
      </c>
      <c r="AA2649" s="7">
        <v>29.6</v>
      </c>
      <c r="AB2649" s="7">
        <v>11.36</v>
      </c>
      <c r="AC2649" s="7">
        <v>49.43</v>
      </c>
      <c r="AD2649" s="7">
        <v>0</v>
      </c>
    </row>
    <row r="2650" spans="1:30" ht="16.95" customHeight="1" x14ac:dyDescent="0.3">
      <c r="A2650" s="3">
        <v>46082</v>
      </c>
      <c r="B2650" s="14">
        <v>46084</v>
      </c>
      <c r="C2650" s="7" t="s">
        <v>2671</v>
      </c>
      <c r="D2650" s="7" t="s">
        <v>8281</v>
      </c>
      <c r="E2650" s="7" t="s">
        <v>86</v>
      </c>
      <c r="F2650" s="7" t="s">
        <v>9008</v>
      </c>
      <c r="G2650" s="7" t="s">
        <v>11074</v>
      </c>
      <c r="H2650" s="7" t="s">
        <v>11075</v>
      </c>
      <c r="I2650" s="7" t="s">
        <v>8061</v>
      </c>
      <c r="J2650" s="7">
        <v>12</v>
      </c>
      <c r="K2650" s="7">
        <v>179.85</v>
      </c>
      <c r="L2650" s="7">
        <v>7.4</v>
      </c>
      <c r="M2650" s="124">
        <v>14.987500000000001</v>
      </c>
      <c r="N2650" s="7" t="s">
        <v>77</v>
      </c>
      <c r="O2650" s="7"/>
      <c r="P2650" s="7"/>
      <c r="Q2650" s="7"/>
      <c r="R2650" s="7"/>
      <c r="S2650" s="7"/>
      <c r="T2650" s="7"/>
      <c r="U2650" s="7"/>
      <c r="V2650" s="7" t="s">
        <v>9659</v>
      </c>
      <c r="W2650" s="112">
        <v>998809426611</v>
      </c>
      <c r="X2650" s="7" t="s">
        <v>11076</v>
      </c>
      <c r="Y2650" s="7" t="s">
        <v>11077</v>
      </c>
      <c r="Z2650" s="112">
        <v>6154420415241</v>
      </c>
      <c r="AA2650" s="7">
        <v>88.8</v>
      </c>
      <c r="AB2650" s="7">
        <v>91.05</v>
      </c>
      <c r="AC2650" s="7">
        <v>184.85</v>
      </c>
      <c r="AD2650" s="7">
        <v>0</v>
      </c>
    </row>
    <row r="2651" spans="1:30" ht="16.95" customHeight="1" x14ac:dyDescent="0.3">
      <c r="A2651" s="3">
        <v>46082</v>
      </c>
      <c r="B2651" s="14">
        <v>46084</v>
      </c>
      <c r="C2651" s="7" t="s">
        <v>2671</v>
      </c>
      <c r="D2651" s="7" t="s">
        <v>8281</v>
      </c>
      <c r="E2651" s="7" t="s">
        <v>86</v>
      </c>
      <c r="F2651" s="7" t="s">
        <v>9008</v>
      </c>
      <c r="G2651" s="7" t="s">
        <v>11078</v>
      </c>
      <c r="H2651" s="7" t="s">
        <v>11079</v>
      </c>
      <c r="I2651" s="7" t="s">
        <v>4226</v>
      </c>
      <c r="J2651" s="7">
        <v>8</v>
      </c>
      <c r="K2651" s="7">
        <v>85.2</v>
      </c>
      <c r="L2651" s="7">
        <v>6.6</v>
      </c>
      <c r="M2651" s="124">
        <v>10.65</v>
      </c>
      <c r="N2651" s="7" t="s">
        <v>77</v>
      </c>
      <c r="O2651" s="7"/>
      <c r="P2651" s="7"/>
      <c r="Q2651" s="7"/>
      <c r="R2651" s="7"/>
      <c r="S2651" s="7"/>
      <c r="T2651" s="7"/>
      <c r="U2651" s="7"/>
      <c r="V2651" s="7" t="s">
        <v>9659</v>
      </c>
      <c r="W2651" s="112">
        <v>1001493667597</v>
      </c>
      <c r="X2651" s="7" t="s">
        <v>10887</v>
      </c>
      <c r="Y2651" s="7" t="s">
        <v>11080</v>
      </c>
      <c r="Z2651" s="112">
        <v>6160052159973</v>
      </c>
      <c r="AA2651" s="7">
        <v>52.8</v>
      </c>
      <c r="AB2651" s="7">
        <v>32.4</v>
      </c>
      <c r="AC2651" s="7">
        <v>90.2</v>
      </c>
      <c r="AD2651" s="7">
        <v>0</v>
      </c>
    </row>
    <row r="2652" spans="1:30" ht="16.95" customHeight="1" x14ac:dyDescent="0.3">
      <c r="A2652" s="3">
        <v>46082</v>
      </c>
      <c r="B2652" s="14">
        <v>46084</v>
      </c>
      <c r="C2652" s="7" t="s">
        <v>8967</v>
      </c>
      <c r="D2652" s="7" t="s">
        <v>8281</v>
      </c>
      <c r="E2652" s="7" t="s">
        <v>86</v>
      </c>
      <c r="F2652" s="7" t="s">
        <v>10861</v>
      </c>
      <c r="G2652" s="7" t="s">
        <v>11081</v>
      </c>
      <c r="H2652" s="7" t="s">
        <v>11082</v>
      </c>
      <c r="I2652" s="7" t="s">
        <v>8061</v>
      </c>
      <c r="J2652" s="7">
        <v>4</v>
      </c>
      <c r="K2652" s="7">
        <v>33.06</v>
      </c>
      <c r="L2652" s="7">
        <v>7.4</v>
      </c>
      <c r="M2652" s="124">
        <v>8.2650000000000006</v>
      </c>
      <c r="N2652" s="7" t="s">
        <v>77</v>
      </c>
      <c r="O2652" s="7"/>
      <c r="P2652" s="7"/>
      <c r="Q2652" s="7"/>
      <c r="R2652" s="7"/>
      <c r="S2652" s="7"/>
      <c r="T2652" s="7"/>
      <c r="U2652" s="7"/>
      <c r="V2652" s="7" t="s">
        <v>11083</v>
      </c>
      <c r="W2652" s="112">
        <v>892177249611</v>
      </c>
      <c r="X2652" s="7" t="s">
        <v>11054</v>
      </c>
      <c r="Y2652" s="7" t="s">
        <v>11084</v>
      </c>
      <c r="Z2652" s="112">
        <v>5740270809835</v>
      </c>
      <c r="AA2652" s="7">
        <v>29.6</v>
      </c>
      <c r="AB2652" s="7">
        <v>3.46</v>
      </c>
      <c r="AC2652" s="7">
        <v>37.659999999999997</v>
      </c>
      <c r="AD2652" s="7">
        <v>0</v>
      </c>
    </row>
    <row r="2653" spans="1:30" ht="16.95" customHeight="1" x14ac:dyDescent="0.3">
      <c r="A2653" s="3">
        <v>46082</v>
      </c>
      <c r="B2653" s="14">
        <v>46084</v>
      </c>
      <c r="C2653" s="7" t="s">
        <v>8304</v>
      </c>
      <c r="D2653" s="7" t="s">
        <v>8281</v>
      </c>
      <c r="E2653" s="7" t="s">
        <v>86</v>
      </c>
      <c r="F2653" s="7" t="s">
        <v>9013</v>
      </c>
      <c r="G2653" s="7" t="s">
        <v>11085</v>
      </c>
      <c r="H2653" s="7" t="s">
        <v>11086</v>
      </c>
      <c r="I2653" s="7" t="s">
        <v>5749</v>
      </c>
      <c r="J2653" s="7">
        <v>10</v>
      </c>
      <c r="K2653" s="7">
        <v>116.4</v>
      </c>
      <c r="L2653" s="7">
        <v>10.9</v>
      </c>
      <c r="M2653" s="124">
        <v>11.64</v>
      </c>
      <c r="N2653" s="7" t="s">
        <v>77</v>
      </c>
      <c r="O2653" s="7"/>
      <c r="P2653" s="7"/>
      <c r="Q2653" s="7"/>
      <c r="R2653" s="7"/>
      <c r="S2653" s="7"/>
      <c r="T2653" s="7"/>
      <c r="U2653" s="7"/>
      <c r="V2653" s="7"/>
      <c r="W2653" s="112">
        <v>1019541385835</v>
      </c>
      <c r="X2653" s="7" t="s">
        <v>11087</v>
      </c>
      <c r="Y2653" s="7" t="s">
        <v>11088</v>
      </c>
      <c r="Z2653" s="112">
        <v>6194024290614</v>
      </c>
      <c r="AA2653" s="7">
        <v>109</v>
      </c>
      <c r="AB2653" s="7">
        <v>7.4000000000000101</v>
      </c>
      <c r="AC2653" s="7">
        <v>116.4</v>
      </c>
      <c r="AD2653" s="7">
        <v>0</v>
      </c>
    </row>
    <row r="2654" spans="1:30" ht="16.95" customHeight="1" x14ac:dyDescent="0.3">
      <c r="A2654" s="3">
        <v>46082</v>
      </c>
      <c r="B2654" s="14">
        <v>46084</v>
      </c>
      <c r="C2654" s="7" t="s">
        <v>8304</v>
      </c>
      <c r="D2654" s="7" t="s">
        <v>8281</v>
      </c>
      <c r="E2654" s="7" t="s">
        <v>86</v>
      </c>
      <c r="F2654" s="7" t="s">
        <v>9013</v>
      </c>
      <c r="G2654" s="7" t="s">
        <v>11089</v>
      </c>
      <c r="H2654" s="7" t="s">
        <v>11090</v>
      </c>
      <c r="I2654" s="7" t="s">
        <v>5749</v>
      </c>
      <c r="J2654" s="7">
        <v>10</v>
      </c>
      <c r="K2654" s="7">
        <v>116.4</v>
      </c>
      <c r="L2654" s="7">
        <v>10.9</v>
      </c>
      <c r="M2654" s="124">
        <v>11.64</v>
      </c>
      <c r="N2654" s="7" t="s">
        <v>77</v>
      </c>
      <c r="O2654" s="7"/>
      <c r="P2654" s="7"/>
      <c r="Q2654" s="7"/>
      <c r="R2654" s="7"/>
      <c r="S2654" s="7"/>
      <c r="T2654" s="7"/>
      <c r="U2654" s="7"/>
      <c r="V2654" s="7"/>
      <c r="W2654" s="112">
        <v>1019963449022</v>
      </c>
      <c r="X2654" s="7" t="s">
        <v>11087</v>
      </c>
      <c r="Y2654" s="7" t="s">
        <v>11088</v>
      </c>
      <c r="Z2654" s="112">
        <v>6029295652848</v>
      </c>
      <c r="AA2654" s="7">
        <v>109</v>
      </c>
      <c r="AB2654" s="7">
        <v>7.4000000000000101</v>
      </c>
      <c r="AC2654" s="7">
        <v>116.4</v>
      </c>
      <c r="AD2654" s="7">
        <v>0</v>
      </c>
    </row>
    <row r="2655" spans="1:30" ht="16.95" customHeight="1" x14ac:dyDescent="0.3">
      <c r="A2655" s="3">
        <v>46082</v>
      </c>
      <c r="B2655" s="14">
        <v>46084</v>
      </c>
      <c r="C2655" s="7" t="s">
        <v>8348</v>
      </c>
      <c r="D2655" s="7" t="s">
        <v>8349</v>
      </c>
      <c r="E2655" s="7" t="s">
        <v>86</v>
      </c>
      <c r="F2655" s="7" t="s">
        <v>9033</v>
      </c>
      <c r="G2655" s="7" t="s">
        <v>10820</v>
      </c>
      <c r="H2655" s="7" t="s">
        <v>11091</v>
      </c>
      <c r="I2655" s="7" t="s">
        <v>1701</v>
      </c>
      <c r="J2655" s="7">
        <v>3</v>
      </c>
      <c r="K2655" s="7">
        <v>28.8</v>
      </c>
      <c r="L2655" s="7">
        <v>8.9</v>
      </c>
      <c r="M2655" s="124">
        <v>9.6</v>
      </c>
      <c r="N2655" s="7" t="s">
        <v>77</v>
      </c>
      <c r="O2655" s="7"/>
      <c r="P2655" s="7"/>
      <c r="Q2655" s="7"/>
      <c r="R2655" s="7"/>
      <c r="S2655" s="7"/>
      <c r="T2655" s="7"/>
      <c r="U2655" s="7"/>
      <c r="V2655" s="7" t="s">
        <v>10801</v>
      </c>
      <c r="W2655" s="112">
        <v>911782983411</v>
      </c>
      <c r="X2655" s="7" t="s">
        <v>11092</v>
      </c>
      <c r="Y2655" s="7" t="s">
        <v>10868</v>
      </c>
      <c r="Z2655" s="112">
        <v>5942553990251</v>
      </c>
      <c r="AA2655" s="7">
        <v>26.7</v>
      </c>
      <c r="AB2655" s="7">
        <v>2.1</v>
      </c>
      <c r="AC2655" s="7">
        <v>34.799999999999997</v>
      </c>
      <c r="AD2655" s="7">
        <v>1</v>
      </c>
    </row>
    <row r="2656" spans="1:30" s="51" customFormat="1" ht="16.95" customHeight="1" x14ac:dyDescent="0.3">
      <c r="A2656" s="54">
        <v>46082</v>
      </c>
      <c r="B2656" s="29">
        <v>46084</v>
      </c>
      <c r="C2656" s="19" t="s">
        <v>38</v>
      </c>
      <c r="D2656" s="19" t="s">
        <v>5</v>
      </c>
      <c r="E2656" s="5" t="s">
        <v>11093</v>
      </c>
      <c r="F2656" s="5"/>
      <c r="G2656" s="5" t="s">
        <v>11094</v>
      </c>
      <c r="H2656" s="6" t="s">
        <v>11095</v>
      </c>
      <c r="I2656" s="5" t="s">
        <v>11096</v>
      </c>
      <c r="J2656" s="5">
        <v>8</v>
      </c>
      <c r="K2656" s="5">
        <v>59.9</v>
      </c>
      <c r="L2656" s="5">
        <f>VLOOKUP(I:I,指导价!$A:$B,2,0)</f>
        <v>7.4</v>
      </c>
      <c r="M2656" s="18">
        <f>K2656/J2656</f>
        <v>7.4874999999999998</v>
      </c>
      <c r="N2656" s="19" t="s">
        <v>11097</v>
      </c>
      <c r="O2656" s="5"/>
      <c r="P2656" s="5"/>
      <c r="Q2656" s="5"/>
      <c r="R2656" s="5"/>
      <c r="S2656" s="5"/>
      <c r="T2656" s="5"/>
      <c r="U2656" s="5"/>
      <c r="V2656" s="5"/>
      <c r="W2656" s="5" t="s">
        <v>11098</v>
      </c>
      <c r="X2656" s="5" t="s">
        <v>11099</v>
      </c>
      <c r="Y2656" s="5" t="s">
        <v>11099</v>
      </c>
      <c r="Z2656" s="5" t="s">
        <v>11098</v>
      </c>
      <c r="AA2656" s="5">
        <f>J2656*L2656</f>
        <v>59.2</v>
      </c>
      <c r="AB2656" s="5">
        <f>K:K-AA:AA</f>
        <v>0.69999999999999574</v>
      </c>
      <c r="AC2656" s="5"/>
      <c r="AD2656" s="5"/>
    </row>
    <row r="2657" spans="1:30" s="51" customFormat="1" ht="16.95" customHeight="1" x14ac:dyDescent="0.3">
      <c r="A2657" s="54">
        <v>46082</v>
      </c>
      <c r="B2657" s="29">
        <v>46084</v>
      </c>
      <c r="C2657" s="19" t="s">
        <v>38</v>
      </c>
      <c r="D2657" s="19" t="s">
        <v>5</v>
      </c>
      <c r="E2657" s="5" t="s">
        <v>11093</v>
      </c>
      <c r="F2657" s="5"/>
      <c r="G2657" s="5" t="s">
        <v>11094</v>
      </c>
      <c r="H2657" s="5" t="s">
        <v>11100</v>
      </c>
      <c r="I2657" s="5" t="s">
        <v>11096</v>
      </c>
      <c r="J2657" s="5">
        <v>12</v>
      </c>
      <c r="K2657" s="5">
        <v>88.9</v>
      </c>
      <c r="L2657" s="5">
        <f>VLOOKUP(I:I,指导价!$A:$B,2,0)</f>
        <v>7.4</v>
      </c>
      <c r="M2657" s="18">
        <f>K2657/J2657</f>
        <v>7.4083333333333341</v>
      </c>
      <c r="N2657" s="19" t="s">
        <v>11097</v>
      </c>
      <c r="O2657" s="5"/>
      <c r="P2657" s="5"/>
      <c r="Q2657" s="5"/>
      <c r="R2657" s="5"/>
      <c r="S2657" s="5"/>
      <c r="T2657" s="5"/>
      <c r="U2657" s="5"/>
      <c r="V2657" s="5"/>
      <c r="W2657" s="5" t="s">
        <v>11101</v>
      </c>
      <c r="X2657" s="5" t="s">
        <v>11102</v>
      </c>
      <c r="Y2657" s="5" t="s">
        <v>11102</v>
      </c>
      <c r="Z2657" s="5" t="s">
        <v>11101</v>
      </c>
      <c r="AA2657" s="5">
        <f>J2657*L2657</f>
        <v>88.800000000000011</v>
      </c>
      <c r="AB2657" s="5">
        <f>K:K-AA:AA</f>
        <v>9.9999999999994316E-2</v>
      </c>
      <c r="AC2657" s="5"/>
      <c r="AD2657" s="5"/>
    </row>
    <row r="2658" spans="1:30" ht="16.95" customHeight="1" x14ac:dyDescent="0.3">
      <c r="A2658" s="54">
        <v>46082</v>
      </c>
      <c r="B2658" s="29">
        <v>46084</v>
      </c>
      <c r="C2658" s="5" t="s">
        <v>30</v>
      </c>
      <c r="D2658" s="5" t="s">
        <v>11103</v>
      </c>
      <c r="E2658" s="5" t="s">
        <v>86</v>
      </c>
      <c r="F2658" s="5" t="s">
        <v>11104</v>
      </c>
      <c r="G2658" s="5" t="s">
        <v>11105</v>
      </c>
      <c r="H2658" s="5" t="s">
        <v>11106</v>
      </c>
      <c r="I2658" s="5" t="s">
        <v>11107</v>
      </c>
      <c r="J2658" s="5">
        <v>3</v>
      </c>
      <c r="K2658" s="5">
        <v>32.9</v>
      </c>
      <c r="L2658" s="5">
        <v>10.9</v>
      </c>
      <c r="M2658" s="18">
        <v>10.966666666666701</v>
      </c>
      <c r="N2658" s="19" t="s">
        <v>11097</v>
      </c>
      <c r="O2658" s="5"/>
      <c r="P2658" s="5"/>
      <c r="Q2658" s="5"/>
      <c r="R2658" s="5"/>
      <c r="S2658" s="5"/>
      <c r="T2658" s="5"/>
      <c r="U2658" s="5"/>
      <c r="V2658" s="5" t="s">
        <v>11108</v>
      </c>
      <c r="W2658" s="5" t="s">
        <v>11109</v>
      </c>
      <c r="X2658" s="5" t="s">
        <v>11110</v>
      </c>
      <c r="Y2658" s="5" t="s">
        <v>11111</v>
      </c>
      <c r="Z2658" s="5" t="s">
        <v>11112</v>
      </c>
      <c r="AA2658" s="5">
        <v>32.700000000000003</v>
      </c>
      <c r="AB2658" s="5">
        <v>0.19999999999999599</v>
      </c>
      <c r="AC2658" s="5">
        <v>44.9</v>
      </c>
      <c r="AD2658" s="5"/>
    </row>
    <row r="2659" spans="1:30" ht="16.95" customHeight="1" x14ac:dyDescent="0.3">
      <c r="A2659" s="54">
        <v>46082</v>
      </c>
      <c r="B2659" s="29">
        <v>46084</v>
      </c>
      <c r="C2659" s="5" t="s">
        <v>32</v>
      </c>
      <c r="D2659" s="19" t="s">
        <v>5</v>
      </c>
      <c r="E2659" s="5" t="s">
        <v>86</v>
      </c>
      <c r="F2659" s="5" t="s">
        <v>11113</v>
      </c>
      <c r="G2659" s="5" t="s">
        <v>11114</v>
      </c>
      <c r="H2659" s="5" t="s">
        <v>11115</v>
      </c>
      <c r="I2659" s="5" t="s">
        <v>11107</v>
      </c>
      <c r="J2659" s="5">
        <v>2</v>
      </c>
      <c r="K2659" s="5">
        <v>34</v>
      </c>
      <c r="L2659" s="5">
        <v>10.9</v>
      </c>
      <c r="M2659" s="18">
        <v>17</v>
      </c>
      <c r="N2659" s="5" t="s">
        <v>11097</v>
      </c>
      <c r="O2659" s="5"/>
      <c r="P2659" s="5"/>
      <c r="Q2659" s="5"/>
      <c r="R2659" s="5"/>
      <c r="S2659" s="5"/>
      <c r="T2659" s="5"/>
      <c r="U2659" s="5"/>
      <c r="V2659" s="5" t="s">
        <v>11116</v>
      </c>
      <c r="W2659" s="5" t="s">
        <v>11117</v>
      </c>
      <c r="X2659" s="5" t="s">
        <v>11118</v>
      </c>
      <c r="Y2659" s="5" t="s">
        <v>11119</v>
      </c>
      <c r="Z2659" s="5" t="s">
        <v>11120</v>
      </c>
      <c r="AA2659" s="5">
        <v>21.8</v>
      </c>
      <c r="AB2659" s="5">
        <v>12.2</v>
      </c>
      <c r="AC2659" s="5">
        <v>72</v>
      </c>
      <c r="AD2659" s="5"/>
    </row>
    <row r="2660" spans="1:30" ht="16.95" customHeight="1" x14ac:dyDescent="0.3">
      <c r="A2660" s="54">
        <v>46082</v>
      </c>
      <c r="B2660" s="29">
        <v>46084</v>
      </c>
      <c r="C2660" s="19" t="s">
        <v>38</v>
      </c>
      <c r="D2660" s="5" t="s">
        <v>5</v>
      </c>
      <c r="E2660" s="5" t="s">
        <v>86</v>
      </c>
      <c r="F2660" s="5"/>
      <c r="G2660" s="5" t="s">
        <v>11121</v>
      </c>
      <c r="H2660" s="5" t="s">
        <v>11122</v>
      </c>
      <c r="I2660" s="5" t="s">
        <v>11123</v>
      </c>
      <c r="J2660" s="5">
        <v>1</v>
      </c>
      <c r="K2660" s="5">
        <v>29.9</v>
      </c>
      <c r="L2660" s="5">
        <v>24.9</v>
      </c>
      <c r="M2660" s="18">
        <v>29.9</v>
      </c>
      <c r="N2660" s="5" t="s">
        <v>11097</v>
      </c>
      <c r="O2660" s="5"/>
      <c r="P2660" s="5"/>
      <c r="Q2660" s="5"/>
      <c r="R2660" s="5"/>
      <c r="S2660" s="5"/>
      <c r="T2660" s="5"/>
      <c r="U2660" s="5"/>
      <c r="V2660" s="5" t="s">
        <v>11124</v>
      </c>
      <c r="W2660" s="5" t="s">
        <v>11125</v>
      </c>
      <c r="X2660" s="5" t="s">
        <v>11126</v>
      </c>
      <c r="Y2660" s="5" t="s">
        <v>11127</v>
      </c>
      <c r="Z2660" s="5" t="s">
        <v>11128</v>
      </c>
      <c r="AA2660" s="5">
        <v>24.9</v>
      </c>
      <c r="AB2660" s="5">
        <v>5</v>
      </c>
      <c r="AC2660" s="5">
        <v>34</v>
      </c>
      <c r="AD2660" s="5"/>
    </row>
    <row r="2661" spans="1:30" ht="16.95" customHeight="1" x14ac:dyDescent="0.3">
      <c r="A2661" s="54">
        <v>46082</v>
      </c>
      <c r="B2661" s="29">
        <v>46084</v>
      </c>
      <c r="C2661" s="5" t="s">
        <v>28</v>
      </c>
      <c r="D2661" s="5" t="s">
        <v>11129</v>
      </c>
      <c r="E2661" s="5" t="s">
        <v>86</v>
      </c>
      <c r="F2661" s="5" t="s">
        <v>11130</v>
      </c>
      <c r="G2661" s="5" t="s">
        <v>11131</v>
      </c>
      <c r="H2661" s="5" t="s">
        <v>11132</v>
      </c>
      <c r="I2661" s="5" t="s">
        <v>11133</v>
      </c>
      <c r="J2661" s="5">
        <v>1</v>
      </c>
      <c r="K2661" s="5">
        <v>32.9</v>
      </c>
      <c r="L2661" s="5">
        <v>32.9</v>
      </c>
      <c r="M2661" s="18">
        <v>32.9</v>
      </c>
      <c r="N2661" s="5" t="s">
        <v>11097</v>
      </c>
      <c r="O2661" s="5"/>
      <c r="P2661" s="5"/>
      <c r="Q2661" s="5"/>
      <c r="R2661" s="5"/>
      <c r="S2661" s="5"/>
      <c r="T2661" s="5"/>
      <c r="U2661" s="5"/>
      <c r="V2661" s="5" t="s">
        <v>11134</v>
      </c>
      <c r="W2661" s="5" t="s">
        <v>11135</v>
      </c>
      <c r="X2661" s="5" t="s">
        <v>11136</v>
      </c>
      <c r="Y2661" s="5" t="s">
        <v>11137</v>
      </c>
      <c r="Z2661" s="5" t="s">
        <v>11138</v>
      </c>
      <c r="AA2661" s="5">
        <v>32.9</v>
      </c>
      <c r="AB2661" s="5">
        <v>0</v>
      </c>
      <c r="AC2661" s="5">
        <v>38.9</v>
      </c>
      <c r="AD2661" s="5"/>
    </row>
    <row r="2662" spans="1:30" ht="16.95" customHeight="1" x14ac:dyDescent="0.3">
      <c r="A2662" s="54">
        <v>46082</v>
      </c>
      <c r="B2662" s="29">
        <v>46084</v>
      </c>
      <c r="C2662" s="5" t="s">
        <v>31</v>
      </c>
      <c r="D2662" s="5" t="s">
        <v>5</v>
      </c>
      <c r="E2662" s="5" t="s">
        <v>86</v>
      </c>
      <c r="F2662" s="5" t="s">
        <v>11139</v>
      </c>
      <c r="G2662" s="5" t="s">
        <v>11140</v>
      </c>
      <c r="H2662" s="5" t="s">
        <v>11141</v>
      </c>
      <c r="I2662" s="5" t="s">
        <v>11142</v>
      </c>
      <c r="J2662" s="5">
        <v>4</v>
      </c>
      <c r="K2662" s="5">
        <v>32.07</v>
      </c>
      <c r="L2662" s="5">
        <v>6.6</v>
      </c>
      <c r="M2662" s="18">
        <v>8.0175000000000001</v>
      </c>
      <c r="N2662" s="5" t="s">
        <v>11097</v>
      </c>
      <c r="O2662" s="5"/>
      <c r="P2662" s="5"/>
      <c r="Q2662" s="5"/>
      <c r="R2662" s="5"/>
      <c r="S2662" s="5"/>
      <c r="T2662" s="5"/>
      <c r="U2662" s="5"/>
      <c r="V2662" s="5" t="s">
        <v>11143</v>
      </c>
      <c r="W2662" s="5" t="s">
        <v>11144</v>
      </c>
      <c r="X2662" s="5" t="s">
        <v>11145</v>
      </c>
      <c r="Y2662" s="5" t="s">
        <v>11146</v>
      </c>
      <c r="Z2662" s="5" t="s">
        <v>11147</v>
      </c>
      <c r="AA2662" s="5">
        <v>26.4</v>
      </c>
      <c r="AB2662" s="5">
        <v>5.67</v>
      </c>
      <c r="AC2662" s="5">
        <v>36.47</v>
      </c>
      <c r="AD2662" s="5"/>
    </row>
    <row r="2663" spans="1:30" ht="16.95" customHeight="1" x14ac:dyDescent="0.3">
      <c r="A2663" s="54">
        <v>46082</v>
      </c>
      <c r="B2663" s="29">
        <v>46084</v>
      </c>
      <c r="C2663" s="5" t="s">
        <v>30</v>
      </c>
      <c r="D2663" s="5" t="s">
        <v>11148</v>
      </c>
      <c r="E2663" s="5" t="s">
        <v>86</v>
      </c>
      <c r="F2663" s="5" t="s">
        <v>11149</v>
      </c>
      <c r="G2663" s="5" t="s">
        <v>11150</v>
      </c>
      <c r="H2663" s="5" t="s">
        <v>11151</v>
      </c>
      <c r="I2663" s="5" t="s">
        <v>11152</v>
      </c>
      <c r="J2663" s="5">
        <v>1</v>
      </c>
      <c r="K2663" s="5">
        <v>24.9</v>
      </c>
      <c r="L2663" s="5">
        <v>24.9</v>
      </c>
      <c r="M2663" s="18">
        <v>24.9</v>
      </c>
      <c r="N2663" s="5" t="s">
        <v>11097</v>
      </c>
      <c r="O2663" s="5"/>
      <c r="P2663" s="5"/>
      <c r="Q2663" s="5"/>
      <c r="R2663" s="5"/>
      <c r="S2663" s="5"/>
      <c r="T2663" s="5"/>
      <c r="U2663" s="5"/>
      <c r="V2663" s="5" t="s">
        <v>11153</v>
      </c>
      <c r="W2663" s="5" t="s">
        <v>11154</v>
      </c>
      <c r="X2663" s="5" t="s">
        <v>11155</v>
      </c>
      <c r="Y2663" s="5" t="s">
        <v>11156</v>
      </c>
      <c r="Z2663" s="5" t="s">
        <v>11157</v>
      </c>
      <c r="AA2663" s="5">
        <v>24.9</v>
      </c>
      <c r="AB2663" s="5">
        <v>0</v>
      </c>
      <c r="AC2663" s="5">
        <v>24.9</v>
      </c>
      <c r="AD2663" s="5"/>
    </row>
    <row r="2664" spans="1:30" ht="16.95" customHeight="1" x14ac:dyDescent="0.3">
      <c r="A2664" s="54">
        <v>46082</v>
      </c>
      <c r="B2664" s="29">
        <v>46084</v>
      </c>
      <c r="C2664" s="5" t="s">
        <v>31</v>
      </c>
      <c r="D2664" s="5" t="s">
        <v>5</v>
      </c>
      <c r="E2664" s="5" t="s">
        <v>86</v>
      </c>
      <c r="F2664" s="5" t="s">
        <v>11158</v>
      </c>
      <c r="G2664" s="5" t="s">
        <v>11159</v>
      </c>
      <c r="H2664" s="5" t="s">
        <v>11160</v>
      </c>
      <c r="I2664" s="5" t="s">
        <v>11142</v>
      </c>
      <c r="J2664" s="5">
        <v>2</v>
      </c>
      <c r="K2664" s="5">
        <v>49.6</v>
      </c>
      <c r="L2664" s="5">
        <v>6.6</v>
      </c>
      <c r="M2664" s="18">
        <v>24.8</v>
      </c>
      <c r="N2664" s="5" t="s">
        <v>11097</v>
      </c>
      <c r="O2664" s="5"/>
      <c r="P2664" s="5"/>
      <c r="Q2664" s="5"/>
      <c r="R2664" s="5"/>
      <c r="S2664" s="5"/>
      <c r="T2664" s="5"/>
      <c r="U2664" s="5"/>
      <c r="V2664" s="5" t="s">
        <v>11161</v>
      </c>
      <c r="W2664" s="5" t="s">
        <v>11162</v>
      </c>
      <c r="X2664" s="5" t="s">
        <v>11163</v>
      </c>
      <c r="Y2664" s="5" t="s">
        <v>11164</v>
      </c>
      <c r="Z2664" s="5" t="s">
        <v>11165</v>
      </c>
      <c r="AA2664" s="5">
        <v>13.2</v>
      </c>
      <c r="AB2664" s="5">
        <v>36.4</v>
      </c>
      <c r="AC2664" s="5">
        <v>61</v>
      </c>
      <c r="AD2664" s="5"/>
    </row>
    <row r="2665" spans="1:30" ht="16.95" customHeight="1" x14ac:dyDescent="0.3">
      <c r="A2665" s="54">
        <v>46082</v>
      </c>
      <c r="B2665" s="29">
        <v>46084</v>
      </c>
      <c r="C2665" s="5" t="s">
        <v>31</v>
      </c>
      <c r="D2665" s="5" t="s">
        <v>5</v>
      </c>
      <c r="E2665" s="5" t="s">
        <v>86</v>
      </c>
      <c r="F2665" s="5" t="s">
        <v>11158</v>
      </c>
      <c r="G2665" s="5" t="s">
        <v>11159</v>
      </c>
      <c r="H2665" s="5" t="s">
        <v>11166</v>
      </c>
      <c r="I2665" s="5" t="s">
        <v>11152</v>
      </c>
      <c r="J2665" s="5">
        <v>2</v>
      </c>
      <c r="K2665" s="5">
        <v>50.5</v>
      </c>
      <c r="L2665" s="5">
        <v>24.9</v>
      </c>
      <c r="M2665" s="18">
        <v>25.25</v>
      </c>
      <c r="N2665" s="5" t="s">
        <v>11097</v>
      </c>
      <c r="O2665" s="5"/>
      <c r="P2665" s="5"/>
      <c r="Q2665" s="5"/>
      <c r="R2665" s="5"/>
      <c r="S2665" s="5"/>
      <c r="T2665" s="5"/>
      <c r="U2665" s="5"/>
      <c r="V2665" s="5" t="s">
        <v>11167</v>
      </c>
      <c r="W2665" s="5" t="s">
        <v>11168</v>
      </c>
      <c r="X2665" s="5" t="s">
        <v>11169</v>
      </c>
      <c r="Y2665" s="5" t="s">
        <v>11170</v>
      </c>
      <c r="Z2665" s="5" t="s">
        <v>11171</v>
      </c>
      <c r="AA2665" s="5">
        <v>49.8</v>
      </c>
      <c r="AB2665" s="5">
        <v>0.70000000000000295</v>
      </c>
      <c r="AC2665" s="5">
        <v>62</v>
      </c>
      <c r="AD2665" s="5"/>
    </row>
    <row r="2666" spans="1:30" ht="16.95" customHeight="1" x14ac:dyDescent="0.3">
      <c r="A2666" s="54">
        <v>46082</v>
      </c>
      <c r="B2666" s="29">
        <v>46084</v>
      </c>
      <c r="C2666" s="5" t="s">
        <v>31</v>
      </c>
      <c r="D2666" s="5" t="s">
        <v>5</v>
      </c>
      <c r="E2666" s="5" t="s">
        <v>86</v>
      </c>
      <c r="F2666" s="5" t="s">
        <v>11158</v>
      </c>
      <c r="G2666" s="5" t="s">
        <v>11159</v>
      </c>
      <c r="H2666" s="5" t="s">
        <v>11172</v>
      </c>
      <c r="I2666" s="5" t="s">
        <v>11173</v>
      </c>
      <c r="J2666" s="5">
        <v>2</v>
      </c>
      <c r="K2666" s="5">
        <v>47</v>
      </c>
      <c r="L2666" s="5">
        <v>12.8</v>
      </c>
      <c r="M2666" s="18">
        <v>23.5</v>
      </c>
      <c r="N2666" s="5" t="s">
        <v>11097</v>
      </c>
      <c r="O2666" s="5"/>
      <c r="P2666" s="5"/>
      <c r="Q2666" s="5"/>
      <c r="R2666" s="5"/>
      <c r="S2666" s="5"/>
      <c r="T2666" s="5"/>
      <c r="U2666" s="5"/>
      <c r="V2666" s="5" t="s">
        <v>11174</v>
      </c>
      <c r="W2666" s="5" t="s">
        <v>11175</v>
      </c>
      <c r="X2666" s="5" t="s">
        <v>11176</v>
      </c>
      <c r="Y2666" s="5" t="s">
        <v>11177</v>
      </c>
      <c r="Z2666" s="5" t="s">
        <v>11178</v>
      </c>
      <c r="AA2666" s="5">
        <v>25.6</v>
      </c>
      <c r="AB2666" s="5">
        <v>21.4</v>
      </c>
      <c r="AC2666" s="5">
        <v>58</v>
      </c>
      <c r="AD2666" s="5"/>
    </row>
    <row r="2667" spans="1:30" ht="16.95" customHeight="1" x14ac:dyDescent="0.3">
      <c r="A2667" s="54">
        <v>46082</v>
      </c>
      <c r="B2667" s="29">
        <v>46084</v>
      </c>
      <c r="C2667" s="5" t="s">
        <v>28</v>
      </c>
      <c r="D2667" s="5" t="s">
        <v>5</v>
      </c>
      <c r="E2667" s="5" t="s">
        <v>86</v>
      </c>
      <c r="F2667" s="5" t="s">
        <v>11130</v>
      </c>
      <c r="G2667" s="5" t="s">
        <v>11179</v>
      </c>
      <c r="H2667" s="5" t="s">
        <v>11180</v>
      </c>
      <c r="I2667" s="5" t="s">
        <v>11152</v>
      </c>
      <c r="J2667" s="5">
        <v>2</v>
      </c>
      <c r="K2667" s="5">
        <v>59.8</v>
      </c>
      <c r="L2667" s="5">
        <v>24.9</v>
      </c>
      <c r="M2667" s="18">
        <v>29.9</v>
      </c>
      <c r="N2667" s="5" t="s">
        <v>11097</v>
      </c>
      <c r="O2667" s="5"/>
      <c r="P2667" s="5"/>
      <c r="Q2667" s="5"/>
      <c r="R2667" s="5"/>
      <c r="S2667" s="5"/>
      <c r="T2667" s="5"/>
      <c r="U2667" s="5"/>
      <c r="V2667" s="5"/>
      <c r="W2667" s="5" t="s">
        <v>11181</v>
      </c>
      <c r="X2667" s="5" t="s">
        <v>11182</v>
      </c>
      <c r="Y2667" s="5" t="s">
        <v>11183</v>
      </c>
      <c r="Z2667" s="5" t="s">
        <v>11184</v>
      </c>
      <c r="AA2667" s="5">
        <v>49.8</v>
      </c>
      <c r="AB2667" s="5">
        <v>10</v>
      </c>
      <c r="AC2667" s="5">
        <v>59.8</v>
      </c>
      <c r="AD2667" s="5"/>
    </row>
    <row r="2668" spans="1:30" ht="16.95" customHeight="1" x14ac:dyDescent="0.3">
      <c r="A2668" s="54">
        <v>46082</v>
      </c>
      <c r="B2668" s="29">
        <v>46084</v>
      </c>
      <c r="C2668" s="5" t="s">
        <v>32</v>
      </c>
      <c r="D2668" s="5" t="s">
        <v>11185</v>
      </c>
      <c r="E2668" s="5" t="s">
        <v>86</v>
      </c>
      <c r="F2668" s="5" t="s">
        <v>11113</v>
      </c>
      <c r="G2668" s="5" t="s">
        <v>11186</v>
      </c>
      <c r="H2668" s="5" t="s">
        <v>11187</v>
      </c>
      <c r="I2668" s="5" t="s">
        <v>11123</v>
      </c>
      <c r="J2668" s="5">
        <v>1</v>
      </c>
      <c r="K2668" s="5">
        <v>27.4</v>
      </c>
      <c r="L2668" s="5">
        <v>24.9</v>
      </c>
      <c r="M2668" s="18">
        <v>27.4</v>
      </c>
      <c r="N2668" s="5" t="s">
        <v>11097</v>
      </c>
      <c r="O2668" s="5"/>
      <c r="P2668" s="5"/>
      <c r="Q2668" s="5"/>
      <c r="R2668" s="5"/>
      <c r="S2668" s="5"/>
      <c r="T2668" s="5"/>
      <c r="U2668" s="5"/>
      <c r="V2668" s="5" t="s">
        <v>11188</v>
      </c>
      <c r="W2668" s="5" t="s">
        <v>11189</v>
      </c>
      <c r="X2668" s="5" t="s">
        <v>11190</v>
      </c>
      <c r="Y2668" s="5" t="s">
        <v>11191</v>
      </c>
      <c r="Z2668" s="5" t="s">
        <v>11192</v>
      </c>
      <c r="AA2668" s="5">
        <v>24.9</v>
      </c>
      <c r="AB2668" s="5">
        <v>2.5</v>
      </c>
      <c r="AC2668" s="5">
        <v>36</v>
      </c>
      <c r="AD2668" s="5"/>
    </row>
    <row r="2669" spans="1:30" ht="16.95" customHeight="1" x14ac:dyDescent="0.3">
      <c r="A2669" s="54">
        <v>46082</v>
      </c>
      <c r="B2669" s="29">
        <v>46084</v>
      </c>
      <c r="C2669" s="5" t="s">
        <v>30</v>
      </c>
      <c r="D2669" s="5" t="s">
        <v>11103</v>
      </c>
      <c r="E2669" s="5" t="s">
        <v>86</v>
      </c>
      <c r="F2669" s="5" t="s">
        <v>11193</v>
      </c>
      <c r="G2669" s="5" t="s">
        <v>11105</v>
      </c>
      <c r="H2669" s="5" t="s">
        <v>11194</v>
      </c>
      <c r="I2669" s="5" t="s">
        <v>11152</v>
      </c>
      <c r="J2669" s="5">
        <v>1</v>
      </c>
      <c r="K2669" s="5">
        <v>25.8</v>
      </c>
      <c r="L2669" s="5">
        <v>24.9</v>
      </c>
      <c r="M2669" s="18">
        <v>25.8</v>
      </c>
      <c r="N2669" s="5" t="s">
        <v>11097</v>
      </c>
      <c r="O2669" s="5"/>
      <c r="P2669" s="5"/>
      <c r="Q2669" s="5"/>
      <c r="R2669" s="5"/>
      <c r="S2669" s="5"/>
      <c r="T2669" s="5"/>
      <c r="U2669" s="5"/>
      <c r="V2669" s="5" t="s">
        <v>11195</v>
      </c>
      <c r="W2669" s="5" t="s">
        <v>11196</v>
      </c>
      <c r="X2669" s="5" t="s">
        <v>11197</v>
      </c>
      <c r="Y2669" s="5" t="s">
        <v>11198</v>
      </c>
      <c r="Z2669" s="5" t="s">
        <v>11199</v>
      </c>
      <c r="AA2669" s="5">
        <v>24.9</v>
      </c>
      <c r="AB2669" s="5">
        <v>0.90000000000000202</v>
      </c>
      <c r="AC2669" s="5">
        <v>29.8</v>
      </c>
      <c r="AD2669" s="5"/>
    </row>
    <row r="2670" spans="1:30" ht="16.95" customHeight="1" x14ac:dyDescent="0.3">
      <c r="A2670" s="54">
        <v>46082</v>
      </c>
      <c r="B2670" s="29">
        <v>46084</v>
      </c>
      <c r="C2670" s="5" t="s">
        <v>36</v>
      </c>
      <c r="D2670" s="5" t="s">
        <v>11200</v>
      </c>
      <c r="E2670" s="5" t="s">
        <v>86</v>
      </c>
      <c r="F2670" s="5" t="s">
        <v>11201</v>
      </c>
      <c r="G2670" s="5" t="s">
        <v>11202</v>
      </c>
      <c r="H2670" s="5" t="s">
        <v>11203</v>
      </c>
      <c r="I2670" s="5" t="s">
        <v>11142</v>
      </c>
      <c r="J2670" s="5">
        <v>4</v>
      </c>
      <c r="K2670" s="5">
        <v>27.1</v>
      </c>
      <c r="L2670" s="5">
        <v>6.6</v>
      </c>
      <c r="M2670" s="18">
        <v>6.7750000000000004</v>
      </c>
      <c r="N2670" s="5" t="s">
        <v>11097</v>
      </c>
      <c r="O2670" s="5"/>
      <c r="P2670" s="5"/>
      <c r="Q2670" s="5"/>
      <c r="R2670" s="5"/>
      <c r="S2670" s="5"/>
      <c r="T2670" s="5"/>
      <c r="U2670" s="5"/>
      <c r="V2670" s="5" t="s">
        <v>11204</v>
      </c>
      <c r="W2670" s="5" t="s">
        <v>11205</v>
      </c>
      <c r="X2670" s="5" t="s">
        <v>11206</v>
      </c>
      <c r="Y2670" s="5" t="s">
        <v>11207</v>
      </c>
      <c r="Z2670" s="5" t="s">
        <v>11208</v>
      </c>
      <c r="AA2670" s="5">
        <v>26.4</v>
      </c>
      <c r="AB2670" s="5">
        <v>0.70000000000000295</v>
      </c>
      <c r="AC2670" s="5">
        <v>30.9</v>
      </c>
      <c r="AD2670" s="5"/>
    </row>
    <row r="2671" spans="1:30" ht="16.95" customHeight="1" x14ac:dyDescent="0.3">
      <c r="A2671" s="54">
        <v>46082</v>
      </c>
      <c r="B2671" s="29">
        <v>46084</v>
      </c>
      <c r="C2671" s="5" t="s">
        <v>28</v>
      </c>
      <c r="D2671" s="5" t="s">
        <v>11129</v>
      </c>
      <c r="E2671" s="5" t="s">
        <v>86</v>
      </c>
      <c r="F2671" s="5" t="s">
        <v>11130</v>
      </c>
      <c r="G2671" s="5" t="s">
        <v>11131</v>
      </c>
      <c r="H2671" s="6" t="s">
        <v>11209</v>
      </c>
      <c r="I2671" s="5" t="s">
        <v>11142</v>
      </c>
      <c r="J2671" s="5">
        <v>8</v>
      </c>
      <c r="K2671" s="5">
        <v>52.8</v>
      </c>
      <c r="L2671" s="5">
        <v>6.6</v>
      </c>
      <c r="M2671" s="18">
        <v>6.6</v>
      </c>
      <c r="N2671" s="5" t="s">
        <v>11097</v>
      </c>
      <c r="O2671" s="5"/>
      <c r="P2671" s="5"/>
      <c r="Q2671" s="5"/>
      <c r="R2671" s="5"/>
      <c r="S2671" s="5"/>
      <c r="T2671" s="5"/>
      <c r="U2671" s="5"/>
      <c r="V2671" s="5" t="s">
        <v>11134</v>
      </c>
      <c r="W2671" s="5" t="s">
        <v>11210</v>
      </c>
      <c r="X2671" s="5" t="s">
        <v>11211</v>
      </c>
      <c r="Y2671" s="5" t="s">
        <v>11212</v>
      </c>
      <c r="Z2671" s="5" t="s">
        <v>11213</v>
      </c>
      <c r="AA2671" s="5">
        <v>52.8</v>
      </c>
      <c r="AB2671" s="5">
        <v>0</v>
      </c>
      <c r="AC2671" s="5">
        <v>58.8</v>
      </c>
      <c r="AD2671" s="5"/>
    </row>
    <row r="2672" spans="1:30" ht="16.95" customHeight="1" x14ac:dyDescent="0.3">
      <c r="A2672" s="54">
        <v>46082</v>
      </c>
      <c r="B2672" s="29">
        <v>46084</v>
      </c>
      <c r="C2672" s="5" t="s">
        <v>32</v>
      </c>
      <c r="D2672" s="5" t="s">
        <v>11214</v>
      </c>
      <c r="E2672" s="5" t="s">
        <v>86</v>
      </c>
      <c r="F2672" s="5" t="s">
        <v>11113</v>
      </c>
      <c r="G2672" s="5" t="s">
        <v>11215</v>
      </c>
      <c r="H2672" s="5" t="s">
        <v>11216</v>
      </c>
      <c r="I2672" s="5" t="s">
        <v>11096</v>
      </c>
      <c r="J2672" s="5">
        <v>4</v>
      </c>
      <c r="K2672" s="5">
        <v>29.6</v>
      </c>
      <c r="L2672" s="5">
        <v>7.4</v>
      </c>
      <c r="M2672" s="18">
        <v>7.4</v>
      </c>
      <c r="N2672" s="5" t="s">
        <v>11097</v>
      </c>
      <c r="O2672" s="5"/>
      <c r="P2672" s="5"/>
      <c r="Q2672" s="5"/>
      <c r="R2672" s="5"/>
      <c r="S2672" s="5"/>
      <c r="T2672" s="5"/>
      <c r="U2672" s="5"/>
      <c r="V2672" s="5" t="s">
        <v>11217</v>
      </c>
      <c r="W2672" s="5" t="s">
        <v>11218</v>
      </c>
      <c r="X2672" s="5" t="s">
        <v>11219</v>
      </c>
      <c r="Y2672" s="5" t="s">
        <v>11220</v>
      </c>
      <c r="Z2672" s="5" t="s">
        <v>11221</v>
      </c>
      <c r="AA2672" s="5">
        <v>29.6</v>
      </c>
      <c r="AB2672" s="5">
        <v>0</v>
      </c>
      <c r="AC2672" s="5">
        <v>29.6</v>
      </c>
      <c r="AD2672" s="5"/>
    </row>
    <row r="2673" spans="1:30" ht="16.95" customHeight="1" x14ac:dyDescent="0.3">
      <c r="A2673" s="54">
        <v>46082</v>
      </c>
      <c r="B2673" s="29">
        <v>46084</v>
      </c>
      <c r="C2673" s="5" t="s">
        <v>32</v>
      </c>
      <c r="D2673" s="5" t="s">
        <v>11214</v>
      </c>
      <c r="E2673" s="5" t="s">
        <v>86</v>
      </c>
      <c r="F2673" s="5" t="s">
        <v>11113</v>
      </c>
      <c r="G2673" s="5" t="s">
        <v>11215</v>
      </c>
      <c r="H2673" s="5" t="s">
        <v>11222</v>
      </c>
      <c r="I2673" s="5" t="s">
        <v>11096</v>
      </c>
      <c r="J2673" s="5">
        <v>4</v>
      </c>
      <c r="K2673" s="5">
        <v>29.6</v>
      </c>
      <c r="L2673" s="5">
        <v>7.4</v>
      </c>
      <c r="M2673" s="18">
        <v>7.4</v>
      </c>
      <c r="N2673" s="5" t="s">
        <v>11097</v>
      </c>
      <c r="O2673" s="5"/>
      <c r="P2673" s="5"/>
      <c r="Q2673" s="5"/>
      <c r="R2673" s="5"/>
      <c r="S2673" s="5"/>
      <c r="T2673" s="5"/>
      <c r="U2673" s="5"/>
      <c r="V2673" s="5" t="s">
        <v>11217</v>
      </c>
      <c r="W2673" s="5" t="s">
        <v>11223</v>
      </c>
      <c r="X2673" s="5" t="s">
        <v>11224</v>
      </c>
      <c r="Y2673" s="5" t="s">
        <v>11225</v>
      </c>
      <c r="Z2673" s="5" t="s">
        <v>11226</v>
      </c>
      <c r="AA2673" s="5">
        <v>29.6</v>
      </c>
      <c r="AB2673" s="5">
        <v>0</v>
      </c>
      <c r="AC2673" s="5">
        <v>29.6</v>
      </c>
      <c r="AD2673" s="5"/>
    </row>
    <row r="2674" spans="1:30" ht="16.95" customHeight="1" x14ac:dyDescent="0.3">
      <c r="A2674" s="54">
        <v>46082</v>
      </c>
      <c r="B2674" s="29">
        <v>46084</v>
      </c>
      <c r="C2674" s="5" t="s">
        <v>31</v>
      </c>
      <c r="D2674" s="5" t="s">
        <v>5</v>
      </c>
      <c r="E2674" s="5" t="s">
        <v>86</v>
      </c>
      <c r="F2674" s="5" t="s">
        <v>11139</v>
      </c>
      <c r="G2674" s="5" t="s">
        <v>11140</v>
      </c>
      <c r="H2674" s="5" t="s">
        <v>11227</v>
      </c>
      <c r="I2674" s="5" t="s">
        <v>11096</v>
      </c>
      <c r="J2674" s="5">
        <v>4</v>
      </c>
      <c r="K2674" s="5">
        <v>37.44</v>
      </c>
      <c r="L2674" s="5">
        <v>7.4</v>
      </c>
      <c r="M2674" s="18">
        <v>9.36</v>
      </c>
      <c r="N2674" s="5" t="s">
        <v>11097</v>
      </c>
      <c r="O2674" s="5"/>
      <c r="P2674" s="5"/>
      <c r="Q2674" s="5"/>
      <c r="R2674" s="5"/>
      <c r="S2674" s="5"/>
      <c r="T2674" s="5"/>
      <c r="U2674" s="5"/>
      <c r="V2674" s="5" t="s">
        <v>11143</v>
      </c>
      <c r="W2674" s="5" t="s">
        <v>11228</v>
      </c>
      <c r="X2674" s="5" t="s">
        <v>11229</v>
      </c>
      <c r="Y2674" s="5" t="s">
        <v>11230</v>
      </c>
      <c r="Z2674" s="5" t="s">
        <v>11231</v>
      </c>
      <c r="AA2674" s="5">
        <v>29.6</v>
      </c>
      <c r="AB2674" s="5">
        <v>7.84</v>
      </c>
      <c r="AC2674" s="5">
        <v>42.64</v>
      </c>
      <c r="AD2674" s="5"/>
    </row>
    <row r="2675" spans="1:30" ht="16.95" customHeight="1" x14ac:dyDescent="0.3">
      <c r="A2675" s="54">
        <v>46082</v>
      </c>
      <c r="B2675" s="29">
        <v>46084</v>
      </c>
      <c r="C2675" s="5" t="s">
        <v>31</v>
      </c>
      <c r="D2675" s="5" t="s">
        <v>5</v>
      </c>
      <c r="E2675" s="5" t="s">
        <v>86</v>
      </c>
      <c r="F2675" s="5" t="s">
        <v>11139</v>
      </c>
      <c r="G2675" s="5" t="s">
        <v>11140</v>
      </c>
      <c r="H2675" s="5" t="s">
        <v>11232</v>
      </c>
      <c r="I2675" s="5" t="s">
        <v>11096</v>
      </c>
      <c r="J2675" s="5">
        <v>4</v>
      </c>
      <c r="K2675" s="5">
        <v>44.67</v>
      </c>
      <c r="L2675" s="5">
        <v>7.4</v>
      </c>
      <c r="M2675" s="18">
        <v>11.1675</v>
      </c>
      <c r="N2675" s="5" t="s">
        <v>11097</v>
      </c>
      <c r="O2675" s="5"/>
      <c r="P2675" s="5"/>
      <c r="Q2675" s="5"/>
      <c r="R2675" s="5"/>
      <c r="S2675" s="5"/>
      <c r="T2675" s="5"/>
      <c r="U2675" s="5"/>
      <c r="V2675" s="5" t="s">
        <v>11233</v>
      </c>
      <c r="W2675" s="5" t="s">
        <v>11234</v>
      </c>
      <c r="X2675" s="5" t="s">
        <v>11235</v>
      </c>
      <c r="Y2675" s="5" t="s">
        <v>11230</v>
      </c>
      <c r="Z2675" s="5" t="s">
        <v>11236</v>
      </c>
      <c r="AA2675" s="5">
        <v>29.6</v>
      </c>
      <c r="AB2675" s="5">
        <v>15.07</v>
      </c>
      <c r="AC2675" s="5">
        <v>51.97</v>
      </c>
      <c r="AD2675" s="5"/>
    </row>
    <row r="2676" spans="1:30" ht="16.95" customHeight="1" x14ac:dyDescent="0.3">
      <c r="A2676" s="54">
        <v>46082</v>
      </c>
      <c r="B2676" s="29">
        <v>46084</v>
      </c>
      <c r="C2676" s="5" t="s">
        <v>36</v>
      </c>
      <c r="D2676" s="5" t="s">
        <v>11200</v>
      </c>
      <c r="E2676" s="5" t="s">
        <v>86</v>
      </c>
      <c r="F2676" s="5" t="s">
        <v>11201</v>
      </c>
      <c r="G2676" s="5" t="s">
        <v>11237</v>
      </c>
      <c r="H2676" s="5" t="s">
        <v>11238</v>
      </c>
      <c r="I2676" s="5" t="s">
        <v>11096</v>
      </c>
      <c r="J2676" s="5">
        <v>4</v>
      </c>
      <c r="K2676" s="5">
        <v>30.7</v>
      </c>
      <c r="L2676" s="5">
        <v>7.4</v>
      </c>
      <c r="M2676" s="18">
        <v>7.6749999999999998</v>
      </c>
      <c r="N2676" s="5" t="s">
        <v>11097</v>
      </c>
      <c r="O2676" s="5"/>
      <c r="P2676" s="5"/>
      <c r="Q2676" s="5"/>
      <c r="R2676" s="5"/>
      <c r="S2676" s="5"/>
      <c r="T2676" s="5"/>
      <c r="U2676" s="5"/>
      <c r="V2676" s="5" t="s">
        <v>11239</v>
      </c>
      <c r="W2676" s="5" t="s">
        <v>11240</v>
      </c>
      <c r="X2676" s="5" t="s">
        <v>11241</v>
      </c>
      <c r="Y2676" s="5" t="s">
        <v>11242</v>
      </c>
      <c r="Z2676" s="5" t="s">
        <v>11243</v>
      </c>
      <c r="AA2676" s="5">
        <v>29.6</v>
      </c>
      <c r="AB2676" s="5">
        <v>1.1000000000000001</v>
      </c>
      <c r="AC2676" s="5">
        <v>34.9</v>
      </c>
      <c r="AD2676" s="5"/>
    </row>
    <row r="2677" spans="1:30" ht="16.95" customHeight="1" x14ac:dyDescent="0.3">
      <c r="A2677" s="54">
        <v>46082</v>
      </c>
      <c r="B2677" s="29">
        <v>46084</v>
      </c>
      <c r="C2677" s="5" t="s">
        <v>32</v>
      </c>
      <c r="D2677" s="5" t="s">
        <v>11214</v>
      </c>
      <c r="E2677" s="5" t="s">
        <v>86</v>
      </c>
      <c r="F2677" s="5" t="s">
        <v>11113</v>
      </c>
      <c r="G2677" s="5" t="s">
        <v>11244</v>
      </c>
      <c r="H2677" s="5" t="s">
        <v>11245</v>
      </c>
      <c r="I2677" s="5" t="s">
        <v>11096</v>
      </c>
      <c r="J2677" s="5">
        <v>4</v>
      </c>
      <c r="K2677" s="5">
        <v>29.6</v>
      </c>
      <c r="L2677" s="5">
        <v>7.4</v>
      </c>
      <c r="M2677" s="18">
        <v>7.4</v>
      </c>
      <c r="N2677" s="5" t="s">
        <v>11097</v>
      </c>
      <c r="O2677" s="5"/>
      <c r="P2677" s="5"/>
      <c r="Q2677" s="5"/>
      <c r="R2677" s="5"/>
      <c r="S2677" s="5"/>
      <c r="T2677" s="5"/>
      <c r="U2677" s="5"/>
      <c r="V2677" s="5" t="s">
        <v>11153</v>
      </c>
      <c r="W2677" s="5" t="s">
        <v>11246</v>
      </c>
      <c r="X2677" s="5" t="s">
        <v>11224</v>
      </c>
      <c r="Y2677" s="5" t="s">
        <v>11247</v>
      </c>
      <c r="Z2677" s="5" t="s">
        <v>11248</v>
      </c>
      <c r="AA2677" s="5">
        <v>29.6</v>
      </c>
      <c r="AB2677" s="5">
        <v>0</v>
      </c>
      <c r="AC2677" s="5">
        <v>29.6</v>
      </c>
      <c r="AD2677" s="5"/>
    </row>
    <row r="2678" spans="1:30" ht="16.95" customHeight="1" x14ac:dyDescent="0.3">
      <c r="A2678" s="54">
        <v>46082</v>
      </c>
      <c r="B2678" s="29">
        <v>46084</v>
      </c>
      <c r="C2678" s="5" t="s">
        <v>29</v>
      </c>
      <c r="D2678" s="5" t="s">
        <v>5</v>
      </c>
      <c r="E2678" s="5" t="s">
        <v>86</v>
      </c>
      <c r="F2678" s="5" t="s">
        <v>11249</v>
      </c>
      <c r="G2678" s="5" t="s">
        <v>11250</v>
      </c>
      <c r="H2678" s="5" t="s">
        <v>11251</v>
      </c>
      <c r="I2678" s="5" t="s">
        <v>11096</v>
      </c>
      <c r="J2678" s="5">
        <v>4</v>
      </c>
      <c r="K2678" s="5">
        <v>40.799999999999997</v>
      </c>
      <c r="L2678" s="5">
        <v>7.4</v>
      </c>
      <c r="M2678" s="18">
        <v>10.199999999999999</v>
      </c>
      <c r="N2678" s="5" t="s">
        <v>11097</v>
      </c>
      <c r="O2678" s="5"/>
      <c r="P2678" s="5"/>
      <c r="Q2678" s="5"/>
      <c r="R2678" s="5"/>
      <c r="S2678" s="5"/>
      <c r="T2678" s="5"/>
      <c r="U2678" s="5"/>
      <c r="V2678" s="5" t="s">
        <v>11252</v>
      </c>
      <c r="W2678" s="5" t="s">
        <v>11253</v>
      </c>
      <c r="X2678" s="5" t="s">
        <v>11254</v>
      </c>
      <c r="Y2678" s="5" t="s">
        <v>11255</v>
      </c>
      <c r="Z2678" s="5" t="s">
        <v>11256</v>
      </c>
      <c r="AA2678" s="5">
        <v>29.6</v>
      </c>
      <c r="AB2678" s="5">
        <v>11.2</v>
      </c>
      <c r="AC2678" s="5">
        <v>49.8</v>
      </c>
      <c r="AD2678" s="5"/>
    </row>
    <row r="2679" spans="1:30" ht="16.95" customHeight="1" x14ac:dyDescent="0.3">
      <c r="A2679" s="54">
        <v>46082</v>
      </c>
      <c r="B2679" s="29">
        <v>46084</v>
      </c>
      <c r="C2679" s="5" t="s">
        <v>30</v>
      </c>
      <c r="D2679" s="5" t="s">
        <v>11103</v>
      </c>
      <c r="E2679" s="5" t="s">
        <v>86</v>
      </c>
      <c r="F2679" s="5" t="s">
        <v>11193</v>
      </c>
      <c r="G2679" s="5" t="s">
        <v>11105</v>
      </c>
      <c r="H2679" s="5" t="s">
        <v>11257</v>
      </c>
      <c r="I2679" s="5" t="s">
        <v>11096</v>
      </c>
      <c r="J2679" s="5">
        <v>4</v>
      </c>
      <c r="K2679" s="5">
        <v>29.9</v>
      </c>
      <c r="L2679" s="5">
        <v>7.4</v>
      </c>
      <c r="M2679" s="18">
        <v>7.4749999999999996</v>
      </c>
      <c r="N2679" s="5" t="s">
        <v>11097</v>
      </c>
      <c r="O2679" s="5"/>
      <c r="P2679" s="5"/>
      <c r="Q2679" s="5"/>
      <c r="R2679" s="5"/>
      <c r="S2679" s="5"/>
      <c r="T2679" s="5"/>
      <c r="U2679" s="5"/>
      <c r="V2679" s="5" t="s">
        <v>11258</v>
      </c>
      <c r="W2679" s="5" t="s">
        <v>11259</v>
      </c>
      <c r="X2679" s="5" t="s">
        <v>11260</v>
      </c>
      <c r="Y2679" s="5" t="s">
        <v>11261</v>
      </c>
      <c r="Z2679" s="5" t="s">
        <v>11262</v>
      </c>
      <c r="AA2679" s="5">
        <v>29.6</v>
      </c>
      <c r="AB2679" s="5">
        <v>0.29999999999999699</v>
      </c>
      <c r="AC2679" s="5">
        <v>35.9</v>
      </c>
      <c r="AD2679" s="5"/>
    </row>
    <row r="2680" spans="1:30" ht="16.95" customHeight="1" x14ac:dyDescent="0.3">
      <c r="A2680" s="54">
        <v>46082</v>
      </c>
      <c r="B2680" s="29">
        <v>46084</v>
      </c>
      <c r="C2680" s="5" t="s">
        <v>36</v>
      </c>
      <c r="D2680" s="5" t="s">
        <v>11200</v>
      </c>
      <c r="E2680" s="5" t="s">
        <v>86</v>
      </c>
      <c r="F2680" s="5" t="s">
        <v>11201</v>
      </c>
      <c r="G2680" s="5" t="s">
        <v>11237</v>
      </c>
      <c r="H2680" s="5" t="s">
        <v>11263</v>
      </c>
      <c r="I2680" s="5" t="s">
        <v>11142</v>
      </c>
      <c r="J2680" s="5">
        <v>5</v>
      </c>
      <c r="K2680" s="5">
        <v>42.9</v>
      </c>
      <c r="L2680" s="5">
        <v>6.6</v>
      </c>
      <c r="M2680" s="18">
        <v>8.58</v>
      </c>
      <c r="N2680" s="5" t="s">
        <v>11097</v>
      </c>
      <c r="O2680" s="5"/>
      <c r="P2680" s="5"/>
      <c r="Q2680" s="5"/>
      <c r="R2680" s="5"/>
      <c r="S2680" s="5"/>
      <c r="T2680" s="5"/>
      <c r="U2680" s="5"/>
      <c r="V2680" s="5" t="s">
        <v>11153</v>
      </c>
      <c r="W2680" s="5" t="s">
        <v>11264</v>
      </c>
      <c r="X2680" s="5" t="s">
        <v>11265</v>
      </c>
      <c r="Y2680" s="5" t="s">
        <v>11266</v>
      </c>
      <c r="Z2680" s="5" t="s">
        <v>11267</v>
      </c>
      <c r="AA2680" s="5">
        <v>33</v>
      </c>
      <c r="AB2680" s="5">
        <v>9.9</v>
      </c>
      <c r="AC2680" s="5">
        <v>42.9</v>
      </c>
      <c r="AD2680" s="5"/>
    </row>
    <row r="2681" spans="1:30" ht="16.95" customHeight="1" x14ac:dyDescent="0.3">
      <c r="A2681" s="54">
        <v>46082</v>
      </c>
      <c r="B2681" s="29">
        <v>46084</v>
      </c>
      <c r="C2681" s="5" t="s">
        <v>31</v>
      </c>
      <c r="D2681" s="5" t="s">
        <v>11268</v>
      </c>
      <c r="E2681" s="5" t="s">
        <v>86</v>
      </c>
      <c r="F2681" s="5" t="s">
        <v>11269</v>
      </c>
      <c r="G2681" s="5" t="s">
        <v>11270</v>
      </c>
      <c r="H2681" s="5" t="s">
        <v>11271</v>
      </c>
      <c r="I2681" s="5" t="s">
        <v>11173</v>
      </c>
      <c r="J2681" s="5">
        <v>1</v>
      </c>
      <c r="K2681" s="5">
        <v>24.9</v>
      </c>
      <c r="L2681" s="5">
        <v>12.8</v>
      </c>
      <c r="M2681" s="18">
        <v>24.9</v>
      </c>
      <c r="N2681" s="5" t="s">
        <v>11097</v>
      </c>
      <c r="O2681" s="5"/>
      <c r="P2681" s="5"/>
      <c r="Q2681" s="5"/>
      <c r="R2681" s="5"/>
      <c r="S2681" s="5"/>
      <c r="T2681" s="5"/>
      <c r="U2681" s="5"/>
      <c r="V2681" s="5" t="s">
        <v>11272</v>
      </c>
      <c r="W2681" s="5" t="s">
        <v>11273</v>
      </c>
      <c r="X2681" s="5" t="s">
        <v>11274</v>
      </c>
      <c r="Y2681" s="5" t="s">
        <v>11275</v>
      </c>
      <c r="Z2681" s="5" t="s">
        <v>11276</v>
      </c>
      <c r="AA2681" s="5">
        <v>12.8</v>
      </c>
      <c r="AB2681" s="5">
        <v>12.1</v>
      </c>
      <c r="AC2681" s="5">
        <v>49.9</v>
      </c>
      <c r="AD2681" s="5"/>
    </row>
    <row r="2682" spans="1:30" ht="16.95" customHeight="1" x14ac:dyDescent="0.3">
      <c r="A2682" s="54">
        <v>46082</v>
      </c>
      <c r="B2682" s="29">
        <v>46084</v>
      </c>
      <c r="C2682" s="5" t="s">
        <v>31</v>
      </c>
      <c r="D2682" s="5" t="s">
        <v>11268</v>
      </c>
      <c r="E2682" s="5" t="s">
        <v>86</v>
      </c>
      <c r="F2682" s="5" t="s">
        <v>11277</v>
      </c>
      <c r="G2682" s="5" t="s">
        <v>11270</v>
      </c>
      <c r="H2682" s="5" t="s">
        <v>11278</v>
      </c>
      <c r="I2682" s="5" t="s">
        <v>11123</v>
      </c>
      <c r="J2682" s="5">
        <v>1</v>
      </c>
      <c r="K2682" s="5">
        <v>24.9</v>
      </c>
      <c r="L2682" s="5">
        <v>24.9</v>
      </c>
      <c r="M2682" s="18">
        <v>24.9</v>
      </c>
      <c r="N2682" s="5" t="s">
        <v>11097</v>
      </c>
      <c r="O2682" s="5"/>
      <c r="P2682" s="5"/>
      <c r="Q2682" s="5"/>
      <c r="R2682" s="5"/>
      <c r="S2682" s="5"/>
      <c r="T2682" s="5"/>
      <c r="U2682" s="5"/>
      <c r="V2682" s="5" t="s">
        <v>11272</v>
      </c>
      <c r="W2682" s="5" t="s">
        <v>11279</v>
      </c>
      <c r="X2682" s="5" t="s">
        <v>11280</v>
      </c>
      <c r="Y2682" s="5" t="s">
        <v>11281</v>
      </c>
      <c r="Z2682" s="5" t="s">
        <v>11282</v>
      </c>
      <c r="AA2682" s="5">
        <v>24.9</v>
      </c>
      <c r="AB2682" s="5">
        <v>0</v>
      </c>
      <c r="AC2682" s="5">
        <v>49.9</v>
      </c>
      <c r="AD2682" s="5"/>
    </row>
    <row r="2683" spans="1:30" ht="16.95" customHeight="1" x14ac:dyDescent="0.3">
      <c r="A2683" s="54">
        <v>46082</v>
      </c>
      <c r="B2683" s="29">
        <v>46084</v>
      </c>
      <c r="C2683" s="5" t="s">
        <v>31</v>
      </c>
      <c r="D2683" s="5" t="s">
        <v>11268</v>
      </c>
      <c r="E2683" s="5" t="s">
        <v>86</v>
      </c>
      <c r="F2683" s="5" t="s">
        <v>11277</v>
      </c>
      <c r="G2683" s="5" t="s">
        <v>11283</v>
      </c>
      <c r="H2683" s="5" t="s">
        <v>11284</v>
      </c>
      <c r="I2683" s="5" t="s">
        <v>11123</v>
      </c>
      <c r="J2683" s="5">
        <v>1</v>
      </c>
      <c r="K2683" s="5">
        <v>24.9</v>
      </c>
      <c r="L2683" s="5">
        <v>24.9</v>
      </c>
      <c r="M2683" s="18">
        <v>24.9</v>
      </c>
      <c r="N2683" s="5" t="s">
        <v>11097</v>
      </c>
      <c r="O2683" s="5"/>
      <c r="P2683" s="5"/>
      <c r="Q2683" s="5"/>
      <c r="R2683" s="5"/>
      <c r="S2683" s="5"/>
      <c r="T2683" s="5"/>
      <c r="U2683" s="5"/>
      <c r="V2683" s="5" t="s">
        <v>11285</v>
      </c>
      <c r="W2683" s="5" t="s">
        <v>11286</v>
      </c>
      <c r="X2683" s="5" t="s">
        <v>11287</v>
      </c>
      <c r="Y2683" s="5" t="s">
        <v>11288</v>
      </c>
      <c r="Z2683" s="5" t="s">
        <v>11289</v>
      </c>
      <c r="AA2683" s="5">
        <v>24.9</v>
      </c>
      <c r="AB2683" s="5">
        <v>0</v>
      </c>
      <c r="AC2683" s="5">
        <v>49.9</v>
      </c>
      <c r="AD2683" s="5"/>
    </row>
    <row r="2684" spans="1:30" ht="16.95" customHeight="1" x14ac:dyDescent="0.3">
      <c r="A2684" s="54">
        <v>46082</v>
      </c>
      <c r="B2684" s="29">
        <v>46084</v>
      </c>
      <c r="C2684" s="5" t="s">
        <v>32</v>
      </c>
      <c r="D2684" s="5" t="s">
        <v>11214</v>
      </c>
      <c r="E2684" s="5" t="s">
        <v>86</v>
      </c>
      <c r="F2684" s="5" t="s">
        <v>11113</v>
      </c>
      <c r="G2684" s="5" t="s">
        <v>11290</v>
      </c>
      <c r="H2684" s="5" t="s">
        <v>11291</v>
      </c>
      <c r="I2684" s="5" t="s">
        <v>11096</v>
      </c>
      <c r="J2684" s="5">
        <v>4</v>
      </c>
      <c r="K2684" s="5">
        <v>29.6</v>
      </c>
      <c r="L2684" s="5">
        <v>7.4</v>
      </c>
      <c r="M2684" s="18">
        <v>7.4</v>
      </c>
      <c r="N2684" s="5" t="s">
        <v>11097</v>
      </c>
      <c r="O2684" s="5"/>
      <c r="P2684" s="5"/>
      <c r="Q2684" s="5"/>
      <c r="R2684" s="5"/>
      <c r="S2684" s="5"/>
      <c r="T2684" s="5"/>
      <c r="U2684" s="5"/>
      <c r="V2684" s="5" t="s">
        <v>11217</v>
      </c>
      <c r="W2684" s="5" t="s">
        <v>11292</v>
      </c>
      <c r="X2684" s="5" t="s">
        <v>11219</v>
      </c>
      <c r="Y2684" s="5" t="s">
        <v>11220</v>
      </c>
      <c r="Z2684" s="5" t="s">
        <v>11293</v>
      </c>
      <c r="AA2684" s="5">
        <v>29.6</v>
      </c>
      <c r="AB2684" s="5">
        <v>0</v>
      </c>
      <c r="AC2684" s="5">
        <v>29.6</v>
      </c>
      <c r="AD2684" s="5"/>
    </row>
    <row r="2685" spans="1:30" ht="16.95" customHeight="1" x14ac:dyDescent="0.3">
      <c r="A2685" s="54">
        <v>46082</v>
      </c>
      <c r="B2685" s="29">
        <v>46084</v>
      </c>
      <c r="C2685" s="5" t="s">
        <v>32</v>
      </c>
      <c r="D2685" s="5" t="s">
        <v>11185</v>
      </c>
      <c r="E2685" s="5" t="s">
        <v>86</v>
      </c>
      <c r="F2685" s="5" t="s">
        <v>11294</v>
      </c>
      <c r="G2685" s="5" t="s">
        <v>11295</v>
      </c>
      <c r="H2685" s="5" t="s">
        <v>11296</v>
      </c>
      <c r="I2685" s="5" t="s">
        <v>11133</v>
      </c>
      <c r="J2685" s="5">
        <v>2</v>
      </c>
      <c r="K2685" s="5">
        <v>68.099999999999994</v>
      </c>
      <c r="L2685" s="5">
        <v>32.9</v>
      </c>
      <c r="M2685" s="18">
        <v>34.049999999999997</v>
      </c>
      <c r="N2685" s="5" t="s">
        <v>11097</v>
      </c>
      <c r="O2685" s="5"/>
      <c r="P2685" s="5"/>
      <c r="Q2685" s="5"/>
      <c r="R2685" s="5"/>
      <c r="S2685" s="5"/>
      <c r="T2685" s="5"/>
      <c r="U2685" s="5"/>
      <c r="V2685" s="5" t="s">
        <v>11297</v>
      </c>
      <c r="W2685" s="5" t="s">
        <v>11298</v>
      </c>
      <c r="X2685" s="5" t="s">
        <v>11299</v>
      </c>
      <c r="Y2685" s="5" t="s">
        <v>11300</v>
      </c>
      <c r="Z2685" s="5" t="s">
        <v>11301</v>
      </c>
      <c r="AA2685" s="5">
        <v>65.8</v>
      </c>
      <c r="AB2685" s="5">
        <v>2.2999999999999998</v>
      </c>
      <c r="AC2685" s="5">
        <v>82</v>
      </c>
      <c r="AD2685" s="5"/>
    </row>
    <row r="2686" spans="1:30" ht="16.95" customHeight="1" x14ac:dyDescent="0.3">
      <c r="A2686" s="54">
        <v>46082</v>
      </c>
      <c r="B2686" s="29">
        <v>46084</v>
      </c>
      <c r="C2686" s="5" t="s">
        <v>29</v>
      </c>
      <c r="D2686" s="5" t="s">
        <v>5</v>
      </c>
      <c r="E2686" s="5" t="s">
        <v>86</v>
      </c>
      <c r="F2686" s="5" t="s">
        <v>11302</v>
      </c>
      <c r="G2686" s="5" t="s">
        <v>11140</v>
      </c>
      <c r="H2686" s="5" t="s">
        <v>11303</v>
      </c>
      <c r="I2686" s="5" t="s">
        <v>11142</v>
      </c>
      <c r="J2686" s="5">
        <v>4</v>
      </c>
      <c r="K2686" s="5">
        <v>30.64</v>
      </c>
      <c r="L2686" s="5">
        <v>6.6</v>
      </c>
      <c r="M2686" s="18">
        <v>7.66</v>
      </c>
      <c r="N2686" s="5" t="s">
        <v>11097</v>
      </c>
      <c r="O2686" s="5"/>
      <c r="P2686" s="5"/>
      <c r="Q2686" s="5"/>
      <c r="R2686" s="5"/>
      <c r="S2686" s="5"/>
      <c r="T2686" s="5"/>
      <c r="U2686" s="5"/>
      <c r="V2686" s="5" t="s">
        <v>11304</v>
      </c>
      <c r="W2686" s="5" t="s">
        <v>11305</v>
      </c>
      <c r="X2686" s="5" t="s">
        <v>11306</v>
      </c>
      <c r="Y2686" s="5" t="s">
        <v>11307</v>
      </c>
      <c r="Z2686" s="5" t="s">
        <v>11308</v>
      </c>
      <c r="AA2686" s="5">
        <v>26.4</v>
      </c>
      <c r="AB2686" s="5">
        <v>4.24</v>
      </c>
      <c r="AC2686" s="5">
        <v>40.869999999999997</v>
      </c>
      <c r="AD2686" s="5"/>
    </row>
    <row r="2687" spans="1:30" ht="16.95" customHeight="1" x14ac:dyDescent="0.3">
      <c r="A2687" s="54">
        <v>46082</v>
      </c>
      <c r="B2687" s="29">
        <v>46084</v>
      </c>
      <c r="C2687" s="5" t="s">
        <v>31</v>
      </c>
      <c r="D2687" s="5" t="s">
        <v>5</v>
      </c>
      <c r="E2687" s="5" t="s">
        <v>86</v>
      </c>
      <c r="F2687" s="5" t="s">
        <v>11294</v>
      </c>
      <c r="G2687" s="5" t="s">
        <v>11159</v>
      </c>
      <c r="H2687" s="5" t="s">
        <v>11309</v>
      </c>
      <c r="I2687" s="5" t="s">
        <v>11152</v>
      </c>
      <c r="J2687" s="5">
        <v>2</v>
      </c>
      <c r="K2687" s="5">
        <v>49.8</v>
      </c>
      <c r="L2687" s="5">
        <v>24.9</v>
      </c>
      <c r="M2687" s="18">
        <v>24.9</v>
      </c>
      <c r="N2687" s="5" t="s">
        <v>11097</v>
      </c>
      <c r="O2687" s="5"/>
      <c r="P2687" s="5"/>
      <c r="Q2687" s="5"/>
      <c r="R2687" s="5"/>
      <c r="S2687" s="5"/>
      <c r="T2687" s="5"/>
      <c r="U2687" s="5"/>
      <c r="V2687" s="5" t="s">
        <v>11310</v>
      </c>
      <c r="W2687" s="5" t="s">
        <v>11311</v>
      </c>
      <c r="X2687" s="5" t="s">
        <v>11312</v>
      </c>
      <c r="Y2687" s="5" t="s">
        <v>11164</v>
      </c>
      <c r="Z2687" s="5" t="s">
        <v>11313</v>
      </c>
      <c r="AA2687" s="5">
        <v>49.8</v>
      </c>
      <c r="AB2687" s="5">
        <v>0</v>
      </c>
      <c r="AC2687" s="5">
        <v>61.3</v>
      </c>
      <c r="AD2687" s="5"/>
    </row>
    <row r="2688" spans="1:30" ht="16.95" customHeight="1" x14ac:dyDescent="0.3">
      <c r="A2688" s="54">
        <v>46082</v>
      </c>
      <c r="B2688" s="29">
        <v>46084</v>
      </c>
      <c r="C2688" s="5" t="s">
        <v>28</v>
      </c>
      <c r="D2688" s="5" t="s">
        <v>5</v>
      </c>
      <c r="E2688" s="10" t="s">
        <v>11314</v>
      </c>
      <c r="F2688" s="10" t="s">
        <v>11130</v>
      </c>
      <c r="G2688" s="10" t="s">
        <v>11315</v>
      </c>
      <c r="H2688" s="10" t="s">
        <v>11316</v>
      </c>
      <c r="I2688" s="5" t="s">
        <v>11096</v>
      </c>
      <c r="J2688" s="5">
        <v>12</v>
      </c>
      <c r="K2688" s="10">
        <v>110.66</v>
      </c>
      <c r="L2688" s="5">
        <v>7.4</v>
      </c>
      <c r="M2688" s="18">
        <v>9.2216666666666693</v>
      </c>
      <c r="N2688" s="19" t="s">
        <v>11097</v>
      </c>
      <c r="O2688" s="5"/>
      <c r="P2688" s="5"/>
      <c r="Q2688" s="5"/>
      <c r="R2688" s="5"/>
      <c r="S2688" s="5"/>
      <c r="T2688" s="5"/>
      <c r="U2688" s="5"/>
      <c r="V2688" s="10" t="s">
        <v>11317</v>
      </c>
      <c r="W2688" s="50">
        <v>1017209184955</v>
      </c>
      <c r="X2688" s="10" t="s">
        <v>11318</v>
      </c>
      <c r="Y2688" s="10" t="s">
        <v>11319</v>
      </c>
      <c r="Z2688" s="50">
        <v>6188576159082</v>
      </c>
      <c r="AA2688" s="5">
        <v>88.8</v>
      </c>
      <c r="AB2688" s="5">
        <v>21.86</v>
      </c>
      <c r="AC2688" s="10">
        <v>110.66</v>
      </c>
      <c r="AD2688" s="10">
        <v>0</v>
      </c>
    </row>
    <row r="2689" spans="1:30" ht="16.95" customHeight="1" x14ac:dyDescent="0.3">
      <c r="A2689" s="54">
        <v>46082</v>
      </c>
      <c r="B2689" s="29">
        <v>46084</v>
      </c>
      <c r="C2689" s="5" t="s">
        <v>31</v>
      </c>
      <c r="D2689" s="5" t="s">
        <v>5</v>
      </c>
      <c r="E2689" s="10" t="s">
        <v>11314</v>
      </c>
      <c r="F2689" s="10" t="s">
        <v>11158</v>
      </c>
      <c r="G2689" s="10" t="s">
        <v>11320</v>
      </c>
      <c r="H2689" s="10" t="s">
        <v>11321</v>
      </c>
      <c r="I2689" s="5" t="s">
        <v>11322</v>
      </c>
      <c r="J2689" s="5">
        <v>4</v>
      </c>
      <c r="K2689" s="10">
        <v>49.8</v>
      </c>
      <c r="L2689" s="5">
        <v>9.9</v>
      </c>
      <c r="M2689" s="18">
        <v>12.45</v>
      </c>
      <c r="N2689" s="5" t="s">
        <v>11097</v>
      </c>
      <c r="O2689" s="5"/>
      <c r="P2689" s="5"/>
      <c r="Q2689" s="5"/>
      <c r="R2689" s="5"/>
      <c r="S2689" s="5"/>
      <c r="T2689" s="5"/>
      <c r="U2689" s="5"/>
      <c r="V2689" s="10"/>
      <c r="W2689" s="50">
        <v>787268455559</v>
      </c>
      <c r="X2689" s="10" t="s">
        <v>11323</v>
      </c>
      <c r="Y2689" s="10" t="s">
        <v>11324</v>
      </c>
      <c r="Z2689" s="50">
        <v>5373453408796</v>
      </c>
      <c r="AA2689" s="5">
        <v>39.6</v>
      </c>
      <c r="AB2689" s="5">
        <v>10.199999999999999</v>
      </c>
      <c r="AC2689" s="10">
        <v>49.8</v>
      </c>
      <c r="AD2689" s="10" t="s">
        <v>9047</v>
      </c>
    </row>
    <row r="2690" spans="1:30" ht="16.95" customHeight="1" x14ac:dyDescent="0.3">
      <c r="A2690" s="54">
        <v>46082</v>
      </c>
      <c r="B2690" s="29">
        <v>46084</v>
      </c>
      <c r="C2690" s="5" t="s">
        <v>34</v>
      </c>
      <c r="D2690" s="5" t="s">
        <v>5</v>
      </c>
      <c r="E2690" s="10" t="s">
        <v>11314</v>
      </c>
      <c r="F2690" s="10" t="s">
        <v>11325</v>
      </c>
      <c r="G2690" s="10" t="s">
        <v>11326</v>
      </c>
      <c r="H2690" s="10" t="s">
        <v>11327</v>
      </c>
      <c r="I2690" s="5" t="s">
        <v>11173</v>
      </c>
      <c r="J2690" s="5">
        <v>1</v>
      </c>
      <c r="K2690" s="10">
        <v>26.9</v>
      </c>
      <c r="L2690" s="5">
        <v>9.9</v>
      </c>
      <c r="M2690" s="18">
        <v>26.9</v>
      </c>
      <c r="N2690" s="5" t="s">
        <v>11097</v>
      </c>
      <c r="O2690" s="5"/>
      <c r="P2690" s="5"/>
      <c r="Q2690" s="5"/>
      <c r="R2690" s="5"/>
      <c r="S2690" s="5"/>
      <c r="T2690" s="5"/>
      <c r="U2690" s="5"/>
      <c r="V2690" s="10" t="s">
        <v>11328</v>
      </c>
      <c r="W2690" s="50">
        <v>966268793046</v>
      </c>
      <c r="X2690" s="10" t="s">
        <v>11329</v>
      </c>
      <c r="Y2690" s="10" t="s">
        <v>11330</v>
      </c>
      <c r="Z2690" s="50">
        <v>5962012489685</v>
      </c>
      <c r="AA2690" s="5">
        <v>9.9</v>
      </c>
      <c r="AB2690" s="5">
        <v>17</v>
      </c>
      <c r="AC2690" s="10">
        <v>30.9</v>
      </c>
      <c r="AD2690" s="10" t="s">
        <v>10807</v>
      </c>
    </row>
    <row r="2691" spans="1:30" ht="16.95" customHeight="1" x14ac:dyDescent="0.3">
      <c r="A2691" s="54">
        <v>46082</v>
      </c>
      <c r="B2691" s="29">
        <v>46084</v>
      </c>
      <c r="C2691" s="5" t="s">
        <v>31</v>
      </c>
      <c r="D2691" s="5" t="s">
        <v>5</v>
      </c>
      <c r="E2691" s="10" t="s">
        <v>11314</v>
      </c>
      <c r="F2691" s="10" t="s">
        <v>11331</v>
      </c>
      <c r="G2691" s="10" t="s">
        <v>11332</v>
      </c>
      <c r="H2691" s="10" t="s">
        <v>11333</v>
      </c>
      <c r="I2691" s="5" t="s">
        <v>11107</v>
      </c>
      <c r="J2691" s="5">
        <v>8</v>
      </c>
      <c r="K2691" s="10">
        <v>87.2</v>
      </c>
      <c r="L2691" s="5">
        <v>10.9</v>
      </c>
      <c r="M2691" s="18">
        <v>10.9</v>
      </c>
      <c r="N2691" s="5" t="s">
        <v>11097</v>
      </c>
      <c r="O2691" s="5"/>
      <c r="P2691" s="5"/>
      <c r="Q2691" s="5"/>
      <c r="R2691" s="5"/>
      <c r="S2691" s="5"/>
      <c r="T2691" s="5"/>
      <c r="U2691" s="5"/>
      <c r="V2691" s="10"/>
      <c r="W2691" s="50">
        <v>597114345329</v>
      </c>
      <c r="X2691" s="10" t="s">
        <v>11334</v>
      </c>
      <c r="Y2691" s="10" t="s">
        <v>11335</v>
      </c>
      <c r="Z2691" s="50">
        <v>4545203585085</v>
      </c>
      <c r="AA2691" s="5">
        <v>87.2</v>
      </c>
      <c r="AB2691" s="5">
        <v>0</v>
      </c>
      <c r="AC2691" s="10">
        <v>87.2</v>
      </c>
      <c r="AD2691" s="10">
        <v>50</v>
      </c>
    </row>
    <row r="2692" spans="1:30" ht="16.95" customHeight="1" x14ac:dyDescent="0.3">
      <c r="A2692" s="54">
        <v>46082</v>
      </c>
      <c r="B2692" s="29">
        <v>46084</v>
      </c>
      <c r="C2692" s="5" t="s">
        <v>32</v>
      </c>
      <c r="D2692" s="5" t="s">
        <v>11336</v>
      </c>
      <c r="E2692" s="5" t="s">
        <v>86</v>
      </c>
      <c r="F2692" s="5" t="s">
        <v>11113</v>
      </c>
      <c r="G2692" s="5" t="s">
        <v>11337</v>
      </c>
      <c r="H2692" s="5" t="s">
        <v>11338</v>
      </c>
      <c r="I2692" s="5" t="s">
        <v>11107</v>
      </c>
      <c r="J2692" s="5">
        <v>4</v>
      </c>
      <c r="K2692" s="5">
        <v>46.08</v>
      </c>
      <c r="L2692" s="5">
        <v>10.9</v>
      </c>
      <c r="M2692" s="18">
        <v>11.52</v>
      </c>
      <c r="N2692" s="5" t="s">
        <v>11097</v>
      </c>
      <c r="O2692" s="5"/>
      <c r="P2692" s="5"/>
      <c r="Q2692" s="5"/>
      <c r="R2692" s="5"/>
      <c r="S2692" s="5"/>
      <c r="T2692" s="5"/>
      <c r="U2692" s="5"/>
      <c r="V2692" s="5"/>
      <c r="W2692" s="5" t="s">
        <v>11339</v>
      </c>
      <c r="X2692" s="5" t="s">
        <v>11340</v>
      </c>
      <c r="Y2692" s="5" t="s">
        <v>11341</v>
      </c>
      <c r="Z2692" s="5" t="s">
        <v>11342</v>
      </c>
      <c r="AA2692" s="5">
        <v>43.6</v>
      </c>
      <c r="AB2692" s="5">
        <v>2.48</v>
      </c>
      <c r="AC2692" s="5">
        <v>46.08</v>
      </c>
      <c r="AD2692" s="5"/>
    </row>
    <row r="2693" spans="1:30" ht="16.95" customHeight="1" x14ac:dyDescent="0.3">
      <c r="A2693" s="54">
        <v>46082</v>
      </c>
      <c r="B2693" s="29">
        <v>46084</v>
      </c>
      <c r="C2693" s="5" t="s">
        <v>34</v>
      </c>
      <c r="D2693" s="5" t="s">
        <v>11343</v>
      </c>
      <c r="E2693" s="5" t="s">
        <v>86</v>
      </c>
      <c r="F2693" s="5" t="s">
        <v>11344</v>
      </c>
      <c r="G2693" s="5" t="s">
        <v>11345</v>
      </c>
      <c r="H2693" s="5" t="s">
        <v>11346</v>
      </c>
      <c r="I2693" s="5" t="s">
        <v>11096</v>
      </c>
      <c r="J2693" s="5">
        <v>8</v>
      </c>
      <c r="K2693" s="5">
        <v>65.8</v>
      </c>
      <c r="L2693" s="5">
        <v>7.4</v>
      </c>
      <c r="M2693" s="18">
        <v>8.2249999999999996</v>
      </c>
      <c r="N2693" s="5" t="s">
        <v>11097</v>
      </c>
      <c r="O2693" s="5"/>
      <c r="P2693" s="5"/>
      <c r="Q2693" s="5"/>
      <c r="R2693" s="5"/>
      <c r="S2693" s="5"/>
      <c r="T2693" s="5"/>
      <c r="U2693" s="5"/>
      <c r="V2693" s="5"/>
      <c r="W2693" s="5" t="s">
        <v>11347</v>
      </c>
      <c r="X2693" s="5" t="s">
        <v>11348</v>
      </c>
      <c r="Y2693" s="5" t="s">
        <v>11349</v>
      </c>
      <c r="Z2693" s="5" t="s">
        <v>11350</v>
      </c>
      <c r="AA2693" s="5">
        <v>59.2</v>
      </c>
      <c r="AB2693" s="5">
        <v>6.5999999999999899</v>
      </c>
      <c r="AC2693" s="5">
        <v>65.8</v>
      </c>
      <c r="AD2693" s="5"/>
    </row>
    <row r="2694" spans="1:30" ht="16.95" customHeight="1" x14ac:dyDescent="0.3">
      <c r="A2694" s="54">
        <v>46082</v>
      </c>
      <c r="B2694" s="29">
        <v>46084</v>
      </c>
      <c r="C2694" s="5" t="s">
        <v>32</v>
      </c>
      <c r="D2694" s="5" t="s">
        <v>11351</v>
      </c>
      <c r="E2694" s="5" t="s">
        <v>86</v>
      </c>
      <c r="F2694" s="5" t="s">
        <v>11113</v>
      </c>
      <c r="G2694" s="5" t="s">
        <v>11352</v>
      </c>
      <c r="H2694" s="5" t="s">
        <v>11353</v>
      </c>
      <c r="I2694" s="5" t="s">
        <v>11173</v>
      </c>
      <c r="J2694" s="5">
        <v>2</v>
      </c>
      <c r="K2694" s="5">
        <v>49.8</v>
      </c>
      <c r="L2694" s="5">
        <v>9.9</v>
      </c>
      <c r="M2694" s="18">
        <v>24.9</v>
      </c>
      <c r="N2694" s="5" t="s">
        <v>11097</v>
      </c>
      <c r="O2694" s="5"/>
      <c r="P2694" s="5"/>
      <c r="Q2694" s="5"/>
      <c r="R2694" s="5"/>
      <c r="S2694" s="5"/>
      <c r="T2694" s="5"/>
      <c r="U2694" s="5"/>
      <c r="V2694" s="5"/>
      <c r="W2694" s="5" t="s">
        <v>11354</v>
      </c>
      <c r="X2694" s="5" t="s">
        <v>11355</v>
      </c>
      <c r="Y2694" s="5" t="s">
        <v>11356</v>
      </c>
      <c r="Z2694" s="5" t="s">
        <v>11357</v>
      </c>
      <c r="AA2694" s="5">
        <v>19.8</v>
      </c>
      <c r="AB2694" s="5">
        <v>30</v>
      </c>
      <c r="AC2694" s="5">
        <v>49.8</v>
      </c>
      <c r="AD2694" s="5"/>
    </row>
    <row r="2695" spans="1:30" ht="16.95" customHeight="1" x14ac:dyDescent="0.3">
      <c r="A2695" s="54">
        <v>46082</v>
      </c>
      <c r="B2695" s="29">
        <v>46084</v>
      </c>
      <c r="C2695" s="5" t="s">
        <v>32</v>
      </c>
      <c r="D2695" s="5" t="s">
        <v>11336</v>
      </c>
      <c r="E2695" s="5" t="s">
        <v>86</v>
      </c>
      <c r="F2695" s="5" t="s">
        <v>11113</v>
      </c>
      <c r="G2695" s="5" t="s">
        <v>11358</v>
      </c>
      <c r="H2695" s="5" t="s">
        <v>11359</v>
      </c>
      <c r="I2695" s="5" t="s">
        <v>11107</v>
      </c>
      <c r="J2695" s="5">
        <v>3</v>
      </c>
      <c r="K2695" s="5">
        <v>115.38</v>
      </c>
      <c r="L2695" s="5">
        <v>10.9</v>
      </c>
      <c r="M2695" s="18">
        <v>38.46</v>
      </c>
      <c r="N2695" s="5" t="s">
        <v>11097</v>
      </c>
      <c r="O2695" s="5"/>
      <c r="P2695" s="5"/>
      <c r="Q2695" s="5"/>
      <c r="R2695" s="5"/>
      <c r="S2695" s="5"/>
      <c r="T2695" s="5"/>
      <c r="U2695" s="5"/>
      <c r="V2695" s="5"/>
      <c r="W2695" s="5" t="s">
        <v>11360</v>
      </c>
      <c r="X2695" s="5" t="s">
        <v>11361</v>
      </c>
      <c r="Y2695" s="5" t="s">
        <v>11362</v>
      </c>
      <c r="Z2695" s="5" t="s">
        <v>11363</v>
      </c>
      <c r="AA2695" s="5">
        <v>32.700000000000003</v>
      </c>
      <c r="AB2695" s="5">
        <v>82.68</v>
      </c>
      <c r="AC2695" s="5">
        <v>115.38</v>
      </c>
      <c r="AD2695" s="5"/>
    </row>
    <row r="2696" spans="1:30" ht="16.95" customHeight="1" x14ac:dyDescent="0.3">
      <c r="A2696" s="54">
        <v>46082</v>
      </c>
      <c r="B2696" s="29">
        <v>46084</v>
      </c>
      <c r="C2696" s="5" t="s">
        <v>32</v>
      </c>
      <c r="D2696" s="5" t="s">
        <v>5</v>
      </c>
      <c r="E2696" s="5" t="s">
        <v>86</v>
      </c>
      <c r="F2696" s="5" t="s">
        <v>11113</v>
      </c>
      <c r="G2696" s="5" t="s">
        <v>11364</v>
      </c>
      <c r="H2696" s="5" t="s">
        <v>11365</v>
      </c>
      <c r="I2696" s="5" t="s">
        <v>11096</v>
      </c>
      <c r="J2696" s="5">
        <v>8</v>
      </c>
      <c r="K2696" s="5">
        <v>73.900000000000006</v>
      </c>
      <c r="L2696" s="5">
        <v>7.4</v>
      </c>
      <c r="M2696" s="18">
        <v>9.2375000000000007</v>
      </c>
      <c r="N2696" s="5" t="s">
        <v>11097</v>
      </c>
      <c r="O2696" s="5"/>
      <c r="P2696" s="5"/>
      <c r="Q2696" s="5"/>
      <c r="R2696" s="5"/>
      <c r="S2696" s="5"/>
      <c r="T2696" s="5"/>
      <c r="U2696" s="5"/>
      <c r="V2696" s="5"/>
      <c r="W2696" s="5" t="s">
        <v>11366</v>
      </c>
      <c r="X2696" s="5" t="s">
        <v>11224</v>
      </c>
      <c r="Y2696" s="5" t="s">
        <v>11367</v>
      </c>
      <c r="Z2696" s="5" t="s">
        <v>11368</v>
      </c>
      <c r="AA2696" s="5">
        <v>59.2</v>
      </c>
      <c r="AB2696" s="5">
        <v>14.7</v>
      </c>
      <c r="AC2696" s="5">
        <v>73.900000000000006</v>
      </c>
      <c r="AD2696" s="5"/>
    </row>
    <row r="2697" spans="1:30" ht="16.95" customHeight="1" x14ac:dyDescent="0.3">
      <c r="A2697" s="54">
        <v>46082</v>
      </c>
      <c r="B2697" s="29">
        <v>46084</v>
      </c>
      <c r="C2697" s="5" t="s">
        <v>32</v>
      </c>
      <c r="D2697" s="5" t="s">
        <v>11351</v>
      </c>
      <c r="E2697" s="5" t="s">
        <v>86</v>
      </c>
      <c r="F2697" s="5" t="s">
        <v>11113</v>
      </c>
      <c r="G2697" s="5" t="s">
        <v>11352</v>
      </c>
      <c r="H2697" s="5" t="s">
        <v>11369</v>
      </c>
      <c r="I2697" s="5" t="s">
        <v>11096</v>
      </c>
      <c r="J2697" s="5">
        <v>8</v>
      </c>
      <c r="K2697" s="5">
        <v>59.2</v>
      </c>
      <c r="L2697" s="5">
        <v>7.4</v>
      </c>
      <c r="M2697" s="18">
        <v>7.4</v>
      </c>
      <c r="N2697" s="5" t="s">
        <v>11097</v>
      </c>
      <c r="O2697" s="5"/>
      <c r="P2697" s="5"/>
      <c r="Q2697" s="5"/>
      <c r="R2697" s="5"/>
      <c r="S2697" s="5"/>
      <c r="T2697" s="5"/>
      <c r="U2697" s="5"/>
      <c r="V2697" s="5"/>
      <c r="W2697" s="5" t="s">
        <v>11370</v>
      </c>
      <c r="X2697" s="5" t="s">
        <v>11371</v>
      </c>
      <c r="Y2697" s="5" t="s">
        <v>11372</v>
      </c>
      <c r="Z2697" s="5" t="s">
        <v>11373</v>
      </c>
      <c r="AA2697" s="5">
        <v>59.2</v>
      </c>
      <c r="AB2697" s="5">
        <v>0</v>
      </c>
      <c r="AC2697" s="5">
        <v>59.2</v>
      </c>
      <c r="AD2697" s="5"/>
    </row>
    <row r="2698" spans="1:30" ht="16.95" customHeight="1" x14ac:dyDescent="0.3">
      <c r="A2698" s="54">
        <v>46082</v>
      </c>
      <c r="B2698" s="29">
        <v>46084</v>
      </c>
      <c r="C2698" s="5" t="s">
        <v>34</v>
      </c>
      <c r="D2698" s="5" t="s">
        <v>5</v>
      </c>
      <c r="E2698" s="5" t="s">
        <v>86</v>
      </c>
      <c r="F2698" s="5" t="s">
        <v>11325</v>
      </c>
      <c r="G2698" s="5" t="s">
        <v>11374</v>
      </c>
      <c r="H2698" s="5" t="s">
        <v>11375</v>
      </c>
      <c r="I2698" s="5" t="s">
        <v>11107</v>
      </c>
      <c r="J2698" s="5">
        <v>12</v>
      </c>
      <c r="K2698" s="5">
        <v>152.9</v>
      </c>
      <c r="L2698" s="5">
        <v>10.9</v>
      </c>
      <c r="M2698" s="18">
        <v>12.741666666666699</v>
      </c>
      <c r="N2698" s="5" t="s">
        <v>11097</v>
      </c>
      <c r="O2698" s="5"/>
      <c r="P2698" s="5"/>
      <c r="Q2698" s="5"/>
      <c r="R2698" s="5"/>
      <c r="S2698" s="5"/>
      <c r="T2698" s="5"/>
      <c r="U2698" s="5"/>
      <c r="V2698" s="5"/>
      <c r="W2698" s="5" t="s">
        <v>11376</v>
      </c>
      <c r="X2698" s="5" t="s">
        <v>11377</v>
      </c>
      <c r="Y2698" s="5" t="s">
        <v>11378</v>
      </c>
      <c r="Z2698" s="5" t="s">
        <v>11379</v>
      </c>
      <c r="AA2698" s="5">
        <v>130.80000000000001</v>
      </c>
      <c r="AB2698" s="5">
        <v>22.1</v>
      </c>
      <c r="AC2698" s="5">
        <v>152.9</v>
      </c>
      <c r="AD2698" s="5"/>
    </row>
    <row r="2699" spans="1:30" ht="16.95" customHeight="1" x14ac:dyDescent="0.3">
      <c r="A2699" s="54">
        <v>46082</v>
      </c>
      <c r="B2699" s="29">
        <v>46084</v>
      </c>
      <c r="C2699" s="5" t="s">
        <v>28</v>
      </c>
      <c r="D2699" s="5" t="s">
        <v>5</v>
      </c>
      <c r="E2699" s="5" t="s">
        <v>86</v>
      </c>
      <c r="F2699" s="5" t="s">
        <v>11380</v>
      </c>
      <c r="G2699" s="5" t="s">
        <v>11381</v>
      </c>
      <c r="H2699" s="5" t="s">
        <v>11382</v>
      </c>
      <c r="I2699" s="5" t="s">
        <v>11096</v>
      </c>
      <c r="J2699" s="5">
        <v>8</v>
      </c>
      <c r="K2699" s="5">
        <v>61.53</v>
      </c>
      <c r="L2699" s="5">
        <v>7.4</v>
      </c>
      <c r="M2699" s="18">
        <v>7.6912500000000001</v>
      </c>
      <c r="N2699" s="5" t="s">
        <v>11097</v>
      </c>
      <c r="O2699" s="5"/>
      <c r="P2699" s="5"/>
      <c r="Q2699" s="5"/>
      <c r="R2699" s="5"/>
      <c r="S2699" s="5"/>
      <c r="T2699" s="5"/>
      <c r="U2699" s="5"/>
      <c r="V2699" s="5"/>
      <c r="W2699" s="5" t="s">
        <v>11383</v>
      </c>
      <c r="X2699" s="5" t="s">
        <v>11384</v>
      </c>
      <c r="Y2699" s="5" t="s">
        <v>11385</v>
      </c>
      <c r="Z2699" s="5" t="s">
        <v>11386</v>
      </c>
      <c r="AA2699" s="5">
        <v>59.2</v>
      </c>
      <c r="AB2699" s="5">
        <v>2.33</v>
      </c>
      <c r="AC2699" s="5">
        <v>61.53</v>
      </c>
      <c r="AD2699" s="5"/>
    </row>
    <row r="2700" spans="1:30" ht="16.95" customHeight="1" x14ac:dyDescent="0.3">
      <c r="A2700" s="54">
        <v>46082</v>
      </c>
      <c r="B2700" s="29">
        <v>46084</v>
      </c>
      <c r="C2700" s="5" t="s">
        <v>28</v>
      </c>
      <c r="D2700" s="5" t="s">
        <v>5</v>
      </c>
      <c r="E2700" s="5" t="s">
        <v>86</v>
      </c>
      <c r="F2700" s="5" t="s">
        <v>11380</v>
      </c>
      <c r="G2700" s="5" t="s">
        <v>11387</v>
      </c>
      <c r="H2700" s="5" t="s">
        <v>11388</v>
      </c>
      <c r="I2700" s="5" t="s">
        <v>11096</v>
      </c>
      <c r="J2700" s="5">
        <v>8</v>
      </c>
      <c r="K2700" s="5">
        <v>67.88</v>
      </c>
      <c r="L2700" s="5">
        <v>7.4</v>
      </c>
      <c r="M2700" s="18">
        <v>8.4849999999999994</v>
      </c>
      <c r="N2700" s="5" t="s">
        <v>11097</v>
      </c>
      <c r="O2700" s="5"/>
      <c r="P2700" s="5"/>
      <c r="Q2700" s="5"/>
      <c r="R2700" s="5"/>
      <c r="S2700" s="5"/>
      <c r="T2700" s="5"/>
      <c r="U2700" s="5"/>
      <c r="V2700" s="5"/>
      <c r="W2700" s="5" t="s">
        <v>11389</v>
      </c>
      <c r="X2700" s="5" t="s">
        <v>11390</v>
      </c>
      <c r="Y2700" s="5" t="s">
        <v>11385</v>
      </c>
      <c r="Z2700" s="5" t="s">
        <v>11391</v>
      </c>
      <c r="AA2700" s="5">
        <v>59.2</v>
      </c>
      <c r="AB2700" s="5">
        <v>8.6799999999999908</v>
      </c>
      <c r="AC2700" s="5">
        <v>67.88</v>
      </c>
      <c r="AD2700" s="5"/>
    </row>
    <row r="2701" spans="1:30" ht="16.95" customHeight="1" x14ac:dyDescent="0.3">
      <c r="A2701" s="54">
        <v>46082</v>
      </c>
      <c r="B2701" s="29">
        <v>46084</v>
      </c>
      <c r="C2701" s="5" t="s">
        <v>28</v>
      </c>
      <c r="D2701" s="5" t="s">
        <v>5</v>
      </c>
      <c r="E2701" s="5" t="s">
        <v>86</v>
      </c>
      <c r="F2701" s="5" t="s">
        <v>11392</v>
      </c>
      <c r="G2701" s="5" t="s">
        <v>11393</v>
      </c>
      <c r="H2701" s="5" t="s">
        <v>11394</v>
      </c>
      <c r="I2701" s="5" t="s">
        <v>11152</v>
      </c>
      <c r="J2701" s="5">
        <v>2</v>
      </c>
      <c r="K2701" s="5">
        <v>70.900000000000006</v>
      </c>
      <c r="L2701" s="5">
        <v>24.9</v>
      </c>
      <c r="M2701" s="18">
        <v>35.450000000000003</v>
      </c>
      <c r="N2701" s="5" t="s">
        <v>11097</v>
      </c>
      <c r="O2701" s="5"/>
      <c r="P2701" s="5"/>
      <c r="Q2701" s="5"/>
      <c r="R2701" s="5"/>
      <c r="S2701" s="5"/>
      <c r="T2701" s="5"/>
      <c r="U2701" s="5"/>
      <c r="V2701" s="5"/>
      <c r="W2701" s="5" t="s">
        <v>11395</v>
      </c>
      <c r="X2701" s="5" t="s">
        <v>11396</v>
      </c>
      <c r="Y2701" s="5" t="s">
        <v>11397</v>
      </c>
      <c r="Z2701" s="5" t="s">
        <v>11398</v>
      </c>
      <c r="AA2701" s="5">
        <v>49.8</v>
      </c>
      <c r="AB2701" s="5">
        <v>21.1</v>
      </c>
      <c r="AC2701" s="5">
        <v>70.900000000000006</v>
      </c>
      <c r="AD2701" s="5"/>
    </row>
    <row r="2702" spans="1:30" ht="16.95" customHeight="1" x14ac:dyDescent="0.3">
      <c r="A2702" s="54">
        <v>46082</v>
      </c>
      <c r="B2702" s="29">
        <v>46084</v>
      </c>
      <c r="C2702" s="5" t="s">
        <v>28</v>
      </c>
      <c r="D2702" s="5" t="s">
        <v>11129</v>
      </c>
      <c r="E2702" s="5" t="s">
        <v>86</v>
      </c>
      <c r="F2702" s="5" t="s">
        <v>11392</v>
      </c>
      <c r="G2702" s="5" t="s">
        <v>11399</v>
      </c>
      <c r="H2702" s="5" t="s">
        <v>11400</v>
      </c>
      <c r="I2702" s="5" t="s">
        <v>11107</v>
      </c>
      <c r="J2702" s="5">
        <v>8</v>
      </c>
      <c r="K2702" s="5">
        <v>102.8</v>
      </c>
      <c r="L2702" s="5">
        <v>10.9</v>
      </c>
      <c r="M2702" s="18">
        <v>12.85</v>
      </c>
      <c r="N2702" s="5" t="s">
        <v>11097</v>
      </c>
      <c r="O2702" s="5"/>
      <c r="P2702" s="5"/>
      <c r="Q2702" s="5"/>
      <c r="R2702" s="5"/>
      <c r="S2702" s="5"/>
      <c r="T2702" s="5"/>
      <c r="U2702" s="5"/>
      <c r="V2702" s="5"/>
      <c r="W2702" s="5" t="s">
        <v>11401</v>
      </c>
      <c r="X2702" s="5" t="s">
        <v>11402</v>
      </c>
      <c r="Y2702" s="5" t="s">
        <v>11403</v>
      </c>
      <c r="Z2702" s="5" t="s">
        <v>11404</v>
      </c>
      <c r="AA2702" s="5">
        <v>87.2</v>
      </c>
      <c r="AB2702" s="5">
        <v>15.6</v>
      </c>
      <c r="AC2702" s="5">
        <v>102.8</v>
      </c>
      <c r="AD2702" s="5"/>
    </row>
    <row r="2703" spans="1:30" ht="16.95" customHeight="1" x14ac:dyDescent="0.3">
      <c r="A2703" s="54">
        <v>46082</v>
      </c>
      <c r="B2703" s="29">
        <v>46084</v>
      </c>
      <c r="C2703" s="5" t="s">
        <v>28</v>
      </c>
      <c r="D2703" s="5" t="s">
        <v>11129</v>
      </c>
      <c r="E2703" s="5" t="s">
        <v>86</v>
      </c>
      <c r="F2703" s="5" t="s">
        <v>11392</v>
      </c>
      <c r="G2703" s="5" t="s">
        <v>11405</v>
      </c>
      <c r="H2703" s="5" t="s">
        <v>11406</v>
      </c>
      <c r="I2703" s="5" t="s">
        <v>11107</v>
      </c>
      <c r="J2703" s="5">
        <v>8</v>
      </c>
      <c r="K2703" s="5">
        <v>95.8</v>
      </c>
      <c r="L2703" s="5">
        <v>10.9</v>
      </c>
      <c r="M2703" s="18">
        <v>11.975</v>
      </c>
      <c r="N2703" s="5" t="s">
        <v>11097</v>
      </c>
      <c r="O2703" s="5"/>
      <c r="P2703" s="5"/>
      <c r="Q2703" s="5"/>
      <c r="R2703" s="5"/>
      <c r="S2703" s="5"/>
      <c r="T2703" s="5"/>
      <c r="U2703" s="5"/>
      <c r="V2703" s="5"/>
      <c r="W2703" s="5" t="s">
        <v>11407</v>
      </c>
      <c r="X2703" s="5" t="s">
        <v>11408</v>
      </c>
      <c r="Y2703" s="5" t="s">
        <v>11409</v>
      </c>
      <c r="Z2703" s="5" t="s">
        <v>11410</v>
      </c>
      <c r="AA2703" s="5">
        <v>87.2</v>
      </c>
      <c r="AB2703" s="5">
        <v>8.5999999999999908</v>
      </c>
      <c r="AC2703" s="5">
        <v>95.8</v>
      </c>
      <c r="AD2703" s="5"/>
    </row>
    <row r="2704" spans="1:30" ht="16.95" customHeight="1" x14ac:dyDescent="0.3">
      <c r="A2704" s="54">
        <v>46082</v>
      </c>
      <c r="B2704" s="29">
        <v>46084</v>
      </c>
      <c r="C2704" s="5" t="s">
        <v>28</v>
      </c>
      <c r="D2704" s="5" t="s">
        <v>11129</v>
      </c>
      <c r="E2704" s="5" t="s">
        <v>86</v>
      </c>
      <c r="F2704" s="5" t="s">
        <v>11392</v>
      </c>
      <c r="G2704" s="5" t="s">
        <v>11411</v>
      </c>
      <c r="H2704" s="5" t="s">
        <v>11412</v>
      </c>
      <c r="I2704" s="5" t="s">
        <v>11096</v>
      </c>
      <c r="J2704" s="5">
        <v>1</v>
      </c>
      <c r="K2704" s="5">
        <v>71.5</v>
      </c>
      <c r="L2704" s="5">
        <v>7.4</v>
      </c>
      <c r="M2704" s="18">
        <v>71.5</v>
      </c>
      <c r="N2704" s="5" t="s">
        <v>11097</v>
      </c>
      <c r="O2704" s="5"/>
      <c r="P2704" s="5"/>
      <c r="Q2704" s="5"/>
      <c r="R2704" s="5"/>
      <c r="S2704" s="5"/>
      <c r="T2704" s="5"/>
      <c r="U2704" s="5"/>
      <c r="V2704" s="5"/>
      <c r="W2704" s="5" t="s">
        <v>11413</v>
      </c>
      <c r="X2704" s="5" t="s">
        <v>11414</v>
      </c>
      <c r="Y2704" s="5" t="s">
        <v>11415</v>
      </c>
      <c r="Z2704" s="5" t="s">
        <v>11416</v>
      </c>
      <c r="AA2704" s="5">
        <v>7.4</v>
      </c>
      <c r="AB2704" s="5">
        <v>64.099999999999994</v>
      </c>
      <c r="AC2704" s="5">
        <v>71.5</v>
      </c>
      <c r="AD2704" s="5"/>
    </row>
    <row r="2705" spans="1:30" ht="16.95" customHeight="1" x14ac:dyDescent="0.3">
      <c r="A2705" s="54">
        <v>46082</v>
      </c>
      <c r="B2705" s="29">
        <v>46084</v>
      </c>
      <c r="C2705" s="5" t="s">
        <v>28</v>
      </c>
      <c r="D2705" s="5" t="s">
        <v>11129</v>
      </c>
      <c r="E2705" s="5" t="s">
        <v>86</v>
      </c>
      <c r="F2705" s="5" t="s">
        <v>11392</v>
      </c>
      <c r="G2705" s="5" t="s">
        <v>11405</v>
      </c>
      <c r="H2705" s="5" t="s">
        <v>11417</v>
      </c>
      <c r="I2705" s="5" t="s">
        <v>11107</v>
      </c>
      <c r="J2705" s="5">
        <v>8</v>
      </c>
      <c r="K2705" s="5">
        <v>88.8</v>
      </c>
      <c r="L2705" s="5">
        <v>10.9</v>
      </c>
      <c r="M2705" s="18">
        <v>11.1</v>
      </c>
      <c r="N2705" s="5" t="s">
        <v>11097</v>
      </c>
      <c r="O2705" s="5"/>
      <c r="P2705" s="5"/>
      <c r="Q2705" s="5"/>
      <c r="R2705" s="5"/>
      <c r="S2705" s="5"/>
      <c r="T2705" s="5"/>
      <c r="U2705" s="5"/>
      <c r="V2705" s="5"/>
      <c r="W2705" s="5" t="s">
        <v>11418</v>
      </c>
      <c r="X2705" s="5" t="s">
        <v>11419</v>
      </c>
      <c r="Y2705" s="5" t="s">
        <v>11420</v>
      </c>
      <c r="Z2705" s="5" t="s">
        <v>11421</v>
      </c>
      <c r="AA2705" s="5">
        <v>87.2</v>
      </c>
      <c r="AB2705" s="5">
        <v>1.5999999999999901</v>
      </c>
      <c r="AC2705" s="5">
        <v>88.8</v>
      </c>
      <c r="AD2705" s="5"/>
    </row>
    <row r="2706" spans="1:30" ht="16.95" customHeight="1" x14ac:dyDescent="0.3">
      <c r="A2706" s="54">
        <v>46082</v>
      </c>
      <c r="B2706" s="29">
        <v>46084</v>
      </c>
      <c r="C2706" s="5" t="s">
        <v>28</v>
      </c>
      <c r="D2706" s="5" t="s">
        <v>11129</v>
      </c>
      <c r="E2706" s="5" t="s">
        <v>86</v>
      </c>
      <c r="F2706" s="5" t="s">
        <v>11392</v>
      </c>
      <c r="G2706" s="5" t="s">
        <v>11422</v>
      </c>
      <c r="H2706" s="5" t="s">
        <v>11423</v>
      </c>
      <c r="I2706" s="5" t="s">
        <v>11107</v>
      </c>
      <c r="J2706" s="5">
        <v>8</v>
      </c>
      <c r="K2706" s="5">
        <v>88.8</v>
      </c>
      <c r="L2706" s="5">
        <v>10.9</v>
      </c>
      <c r="M2706" s="18">
        <v>11.1</v>
      </c>
      <c r="N2706" s="5" t="s">
        <v>11097</v>
      </c>
      <c r="O2706" s="5"/>
      <c r="P2706" s="5"/>
      <c r="Q2706" s="5"/>
      <c r="R2706" s="5"/>
      <c r="S2706" s="5"/>
      <c r="T2706" s="5"/>
      <c r="U2706" s="5"/>
      <c r="V2706" s="5"/>
      <c r="W2706" s="5" t="s">
        <v>11424</v>
      </c>
      <c r="X2706" s="5" t="s">
        <v>11425</v>
      </c>
      <c r="Y2706" s="5" t="s">
        <v>11426</v>
      </c>
      <c r="Z2706" s="5" t="s">
        <v>11427</v>
      </c>
      <c r="AA2706" s="5">
        <v>87.2</v>
      </c>
      <c r="AB2706" s="5">
        <v>1.5999999999999901</v>
      </c>
      <c r="AC2706" s="5">
        <v>88.8</v>
      </c>
      <c r="AD2706" s="5"/>
    </row>
    <row r="2707" spans="1:30" ht="16.95" customHeight="1" x14ac:dyDescent="0.3">
      <c r="A2707" s="54">
        <v>46082</v>
      </c>
      <c r="B2707" s="29">
        <v>46084</v>
      </c>
      <c r="C2707" s="5" t="s">
        <v>28</v>
      </c>
      <c r="D2707" s="5" t="s">
        <v>11129</v>
      </c>
      <c r="E2707" s="5" t="s">
        <v>86</v>
      </c>
      <c r="F2707" s="5" t="s">
        <v>11392</v>
      </c>
      <c r="G2707" s="5" t="s">
        <v>11399</v>
      </c>
      <c r="H2707" s="5" t="s">
        <v>11428</v>
      </c>
      <c r="I2707" s="5" t="s">
        <v>11322</v>
      </c>
      <c r="J2707" s="5">
        <v>4</v>
      </c>
      <c r="K2707" s="5">
        <v>57.2</v>
      </c>
      <c r="L2707" s="5">
        <v>9.9</v>
      </c>
      <c r="M2707" s="18">
        <v>14.3</v>
      </c>
      <c r="N2707" s="5" t="s">
        <v>11097</v>
      </c>
      <c r="O2707" s="5"/>
      <c r="P2707" s="5"/>
      <c r="Q2707" s="5"/>
      <c r="R2707" s="5"/>
      <c r="S2707" s="5"/>
      <c r="T2707" s="5"/>
      <c r="U2707" s="5"/>
      <c r="V2707" s="5"/>
      <c r="W2707" s="5" t="s">
        <v>11429</v>
      </c>
      <c r="X2707" s="5" t="s">
        <v>11430</v>
      </c>
      <c r="Y2707" s="5" t="s">
        <v>11431</v>
      </c>
      <c r="Z2707" s="5" t="s">
        <v>11432</v>
      </c>
      <c r="AA2707" s="5">
        <v>39.6</v>
      </c>
      <c r="AB2707" s="5">
        <v>17.600000000000001</v>
      </c>
      <c r="AC2707" s="5">
        <v>57.2</v>
      </c>
      <c r="AD2707" s="5"/>
    </row>
    <row r="2708" spans="1:30" ht="16.95" customHeight="1" x14ac:dyDescent="0.3">
      <c r="A2708" s="54">
        <v>46082</v>
      </c>
      <c r="B2708" s="29">
        <v>46084</v>
      </c>
      <c r="C2708" s="5" t="s">
        <v>28</v>
      </c>
      <c r="D2708" s="5" t="s">
        <v>5</v>
      </c>
      <c r="E2708" s="5" t="s">
        <v>86</v>
      </c>
      <c r="F2708" s="5" t="s">
        <v>11392</v>
      </c>
      <c r="G2708" s="5" t="s">
        <v>11433</v>
      </c>
      <c r="H2708" s="5" t="s">
        <v>11434</v>
      </c>
      <c r="I2708" s="5" t="s">
        <v>11096</v>
      </c>
      <c r="J2708" s="5">
        <v>8</v>
      </c>
      <c r="K2708" s="5">
        <v>59.2</v>
      </c>
      <c r="L2708" s="5">
        <v>7.4</v>
      </c>
      <c r="M2708" s="18">
        <v>7.4</v>
      </c>
      <c r="N2708" s="5" t="s">
        <v>11097</v>
      </c>
      <c r="O2708" s="5"/>
      <c r="P2708" s="5"/>
      <c r="Q2708" s="5"/>
      <c r="R2708" s="5"/>
      <c r="S2708" s="5"/>
      <c r="T2708" s="5"/>
      <c r="U2708" s="5"/>
      <c r="V2708" s="5"/>
      <c r="W2708" s="5" t="s">
        <v>11435</v>
      </c>
      <c r="X2708" s="5" t="s">
        <v>11436</v>
      </c>
      <c r="Y2708" s="5" t="s">
        <v>11437</v>
      </c>
      <c r="Z2708" s="5" t="s">
        <v>11438</v>
      </c>
      <c r="AA2708" s="5">
        <v>59.2</v>
      </c>
      <c r="AB2708" s="5">
        <v>0</v>
      </c>
      <c r="AC2708" s="5">
        <v>59.2</v>
      </c>
      <c r="AD2708" s="5"/>
    </row>
    <row r="2709" spans="1:30" ht="16.95" customHeight="1" x14ac:dyDescent="0.3">
      <c r="A2709" s="54">
        <v>46082</v>
      </c>
      <c r="B2709" s="29">
        <v>46084</v>
      </c>
      <c r="C2709" s="5" t="s">
        <v>34</v>
      </c>
      <c r="D2709" s="5" t="s">
        <v>11343</v>
      </c>
      <c r="E2709" s="5" t="s">
        <v>86</v>
      </c>
      <c r="F2709" s="5" t="s">
        <v>11344</v>
      </c>
      <c r="G2709" s="5" t="s">
        <v>11345</v>
      </c>
      <c r="H2709" s="5" t="s">
        <v>11439</v>
      </c>
      <c r="I2709" s="5" t="s">
        <v>11173</v>
      </c>
      <c r="J2709" s="5">
        <v>4</v>
      </c>
      <c r="K2709" s="5">
        <v>51.2</v>
      </c>
      <c r="L2709" s="5">
        <v>9.9</v>
      </c>
      <c r="M2709" s="18">
        <v>12.8</v>
      </c>
      <c r="N2709" s="5" t="s">
        <v>11097</v>
      </c>
      <c r="O2709" s="5"/>
      <c r="P2709" s="5"/>
      <c r="Q2709" s="5"/>
      <c r="R2709" s="5"/>
      <c r="S2709" s="5"/>
      <c r="T2709" s="5"/>
      <c r="U2709" s="5"/>
      <c r="V2709" s="5"/>
      <c r="W2709" s="5" t="s">
        <v>11440</v>
      </c>
      <c r="X2709" s="5" t="s">
        <v>11441</v>
      </c>
      <c r="Y2709" s="5" t="s">
        <v>11442</v>
      </c>
      <c r="Z2709" s="5" t="s">
        <v>11443</v>
      </c>
      <c r="AA2709" s="5">
        <v>39.6</v>
      </c>
      <c r="AB2709" s="5">
        <v>11.6</v>
      </c>
      <c r="AC2709" s="5">
        <v>51.2</v>
      </c>
      <c r="AD2709" s="5"/>
    </row>
    <row r="2710" spans="1:30" ht="16.95" customHeight="1" x14ac:dyDescent="0.3">
      <c r="A2710" s="54">
        <v>46082</v>
      </c>
      <c r="B2710" s="29">
        <v>46084</v>
      </c>
      <c r="C2710" s="5" t="s">
        <v>32</v>
      </c>
      <c r="D2710" s="5" t="s">
        <v>5</v>
      </c>
      <c r="E2710" s="10" t="s">
        <v>86</v>
      </c>
      <c r="F2710" s="10" t="s">
        <v>11113</v>
      </c>
      <c r="G2710" s="10" t="s">
        <v>11444</v>
      </c>
      <c r="H2710" s="10" t="s">
        <v>11445</v>
      </c>
      <c r="I2710" s="5" t="s">
        <v>11173</v>
      </c>
      <c r="J2710" s="5">
        <v>1</v>
      </c>
      <c r="K2710" s="10">
        <v>33.14</v>
      </c>
      <c r="L2710" s="5">
        <v>9.9</v>
      </c>
      <c r="M2710" s="18">
        <v>33.14</v>
      </c>
      <c r="N2710" s="5" t="s">
        <v>11097</v>
      </c>
      <c r="O2710" s="5"/>
      <c r="P2710" s="5"/>
      <c r="Q2710" s="5"/>
      <c r="R2710" s="5"/>
      <c r="S2710" s="5"/>
      <c r="T2710" s="5"/>
      <c r="U2710" s="5"/>
      <c r="V2710" s="10" t="s">
        <v>11446</v>
      </c>
      <c r="W2710" s="50">
        <v>1009635797301</v>
      </c>
      <c r="X2710" s="10" t="s">
        <v>11447</v>
      </c>
      <c r="Y2710" s="10" t="s">
        <v>11448</v>
      </c>
      <c r="Z2710" s="50">
        <v>6174669995894</v>
      </c>
      <c r="AA2710" s="5">
        <v>9.9</v>
      </c>
      <c r="AB2710" s="5">
        <v>23.24</v>
      </c>
      <c r="AC2710" s="10">
        <v>39.93</v>
      </c>
      <c r="AD2710" s="10">
        <v>0</v>
      </c>
    </row>
    <row r="2711" spans="1:30" ht="16.95" customHeight="1" x14ac:dyDescent="0.3">
      <c r="A2711" s="54">
        <v>46082</v>
      </c>
      <c r="B2711" s="29">
        <v>46084</v>
      </c>
      <c r="C2711" s="5" t="s">
        <v>34</v>
      </c>
      <c r="D2711" s="5" t="s">
        <v>5</v>
      </c>
      <c r="E2711" s="10" t="s">
        <v>11314</v>
      </c>
      <c r="F2711" s="10" t="s">
        <v>11325</v>
      </c>
      <c r="G2711" s="10" t="s">
        <v>11449</v>
      </c>
      <c r="H2711" s="10" t="s">
        <v>11450</v>
      </c>
      <c r="I2711" s="5" t="s">
        <v>11173</v>
      </c>
      <c r="J2711" s="5">
        <v>1</v>
      </c>
      <c r="K2711" s="10">
        <v>26.8</v>
      </c>
      <c r="L2711" s="5">
        <v>9.9</v>
      </c>
      <c r="M2711" s="18">
        <v>26.8</v>
      </c>
      <c r="N2711" s="5" t="s">
        <v>11097</v>
      </c>
      <c r="O2711" s="5"/>
      <c r="P2711" s="5"/>
      <c r="Q2711" s="5"/>
      <c r="R2711" s="5"/>
      <c r="S2711" s="5"/>
      <c r="T2711" s="5"/>
      <c r="U2711" s="5"/>
      <c r="V2711" s="10" t="s">
        <v>11451</v>
      </c>
      <c r="W2711" s="50">
        <v>670328431012</v>
      </c>
      <c r="X2711" s="10" t="s">
        <v>11452</v>
      </c>
      <c r="Y2711" s="10" t="s">
        <v>11453</v>
      </c>
      <c r="Z2711" s="50">
        <v>4821838129874</v>
      </c>
      <c r="AA2711" s="5">
        <v>9.9</v>
      </c>
      <c r="AB2711" s="5">
        <v>16.899999999999999</v>
      </c>
      <c r="AC2711" s="10">
        <v>29.8</v>
      </c>
      <c r="AD2711" s="10" t="s">
        <v>9465</v>
      </c>
    </row>
    <row r="2712" spans="1:30" ht="16.95" customHeight="1" x14ac:dyDescent="0.3">
      <c r="A2712" s="54">
        <v>46082</v>
      </c>
      <c r="B2712" s="29">
        <v>46084</v>
      </c>
      <c r="C2712" s="5" t="s">
        <v>32</v>
      </c>
      <c r="D2712" s="5" t="s">
        <v>5</v>
      </c>
      <c r="E2712" s="10" t="s">
        <v>86</v>
      </c>
      <c r="F2712" s="10" t="s">
        <v>11113</v>
      </c>
      <c r="G2712" s="10" t="s">
        <v>11364</v>
      </c>
      <c r="H2712" s="10" t="s">
        <v>11454</v>
      </c>
      <c r="I2712" s="5" t="s">
        <v>11096</v>
      </c>
      <c r="J2712" s="5">
        <v>8</v>
      </c>
      <c r="K2712" s="10">
        <v>65</v>
      </c>
      <c r="L2712" s="5">
        <v>7.4</v>
      </c>
      <c r="M2712" s="18">
        <v>8.125</v>
      </c>
      <c r="N2712" s="5" t="s">
        <v>11097</v>
      </c>
      <c r="O2712" s="5"/>
      <c r="P2712" s="5"/>
      <c r="Q2712" s="5"/>
      <c r="R2712" s="5"/>
      <c r="S2712" s="5"/>
      <c r="T2712" s="5"/>
      <c r="U2712" s="5"/>
      <c r="V2712" s="10" t="s">
        <v>11455</v>
      </c>
      <c r="W2712" s="50">
        <v>948597115270</v>
      </c>
      <c r="X2712" s="10" t="s">
        <v>11224</v>
      </c>
      <c r="Y2712" s="10" t="s">
        <v>11456</v>
      </c>
      <c r="Z2712" s="50">
        <v>5861146068244</v>
      </c>
      <c r="AA2712" s="5">
        <v>59.2</v>
      </c>
      <c r="AB2712" s="5">
        <v>5.8</v>
      </c>
      <c r="AC2712" s="10">
        <v>73.900000000000006</v>
      </c>
      <c r="AD2712" s="10">
        <v>0</v>
      </c>
    </row>
    <row r="2713" spans="1:30" ht="16.95" customHeight="1" x14ac:dyDescent="0.3">
      <c r="A2713" s="54">
        <v>46082</v>
      </c>
      <c r="B2713" s="29">
        <v>46084</v>
      </c>
      <c r="C2713" s="5" t="s">
        <v>34</v>
      </c>
      <c r="D2713" s="5" t="s">
        <v>11343</v>
      </c>
      <c r="E2713" s="10" t="s">
        <v>86</v>
      </c>
      <c r="F2713" s="10" t="s">
        <v>11344</v>
      </c>
      <c r="G2713" s="10" t="s">
        <v>11345</v>
      </c>
      <c r="H2713" s="10" t="s">
        <v>11457</v>
      </c>
      <c r="I2713" s="5" t="s">
        <v>11322</v>
      </c>
      <c r="J2713" s="5">
        <v>4</v>
      </c>
      <c r="K2713" s="10">
        <v>39.67</v>
      </c>
      <c r="L2713" s="5">
        <v>9.9</v>
      </c>
      <c r="M2713" s="18">
        <v>9.9175000000000004</v>
      </c>
      <c r="N2713" s="5" t="s">
        <v>11097</v>
      </c>
      <c r="O2713" s="5"/>
      <c r="P2713" s="5"/>
      <c r="Q2713" s="5"/>
      <c r="R2713" s="5"/>
      <c r="S2713" s="5"/>
      <c r="T2713" s="5"/>
      <c r="U2713" s="5"/>
      <c r="V2713" s="10" t="s">
        <v>11458</v>
      </c>
      <c r="W2713" s="50">
        <v>815966639427</v>
      </c>
      <c r="X2713" s="10" t="s">
        <v>11441</v>
      </c>
      <c r="Y2713" s="10" t="s">
        <v>11459</v>
      </c>
      <c r="Z2713" s="50">
        <v>5513335640435</v>
      </c>
      <c r="AA2713" s="5">
        <v>39.6</v>
      </c>
      <c r="AB2713" s="5">
        <v>7.0000000000000298E-2</v>
      </c>
      <c r="AC2713" s="10">
        <v>51.2</v>
      </c>
      <c r="AD2713" s="10" t="s">
        <v>10836</v>
      </c>
    </row>
    <row r="2714" spans="1:30" ht="16.95" customHeight="1" x14ac:dyDescent="0.3">
      <c r="A2714" s="54">
        <v>46082</v>
      </c>
      <c r="B2714" s="29">
        <v>46084</v>
      </c>
      <c r="C2714" s="5" t="s">
        <v>34</v>
      </c>
      <c r="D2714" s="5" t="s">
        <v>5</v>
      </c>
      <c r="E2714" s="10" t="s">
        <v>11314</v>
      </c>
      <c r="F2714" s="10" t="s">
        <v>11325</v>
      </c>
      <c r="G2714" s="10" t="s">
        <v>11449</v>
      </c>
      <c r="H2714" s="10" t="s">
        <v>11460</v>
      </c>
      <c r="I2714" s="5" t="s">
        <v>11096</v>
      </c>
      <c r="J2714" s="5">
        <v>4</v>
      </c>
      <c r="K2714" s="10">
        <v>29.6</v>
      </c>
      <c r="L2714" s="5">
        <v>7.4</v>
      </c>
      <c r="M2714" s="18">
        <v>7.4</v>
      </c>
      <c r="N2714" s="5" t="s">
        <v>11097</v>
      </c>
      <c r="O2714" s="5"/>
      <c r="P2714" s="5"/>
      <c r="Q2714" s="5"/>
      <c r="R2714" s="5"/>
      <c r="S2714" s="5"/>
      <c r="T2714" s="5"/>
      <c r="U2714" s="5"/>
      <c r="V2714" s="10"/>
      <c r="W2714" s="50">
        <v>973841775869</v>
      </c>
      <c r="X2714" s="10" t="s">
        <v>11461</v>
      </c>
      <c r="Y2714" s="10" t="s">
        <v>11462</v>
      </c>
      <c r="Z2714" s="50">
        <v>6093921459358</v>
      </c>
      <c r="AA2714" s="5">
        <v>29.6</v>
      </c>
      <c r="AB2714" s="5">
        <v>0</v>
      </c>
      <c r="AC2714" s="10">
        <v>29.6</v>
      </c>
      <c r="AD2714" s="10">
        <v>8</v>
      </c>
    </row>
    <row r="2715" spans="1:30" ht="16.95" customHeight="1" x14ac:dyDescent="0.3">
      <c r="A2715" s="54">
        <v>46082</v>
      </c>
      <c r="B2715" s="29">
        <v>46084</v>
      </c>
      <c r="C2715" s="5" t="s">
        <v>34</v>
      </c>
      <c r="D2715" s="5" t="s">
        <v>5</v>
      </c>
      <c r="E2715" s="10" t="s">
        <v>11314</v>
      </c>
      <c r="F2715" s="10" t="s">
        <v>11325</v>
      </c>
      <c r="G2715" s="10" t="s">
        <v>11449</v>
      </c>
      <c r="H2715" s="10" t="s">
        <v>11463</v>
      </c>
      <c r="I2715" s="5" t="s">
        <v>11096</v>
      </c>
      <c r="J2715" s="5">
        <v>4</v>
      </c>
      <c r="K2715" s="10">
        <v>29.6</v>
      </c>
      <c r="L2715" s="5">
        <v>7.4</v>
      </c>
      <c r="M2715" s="18">
        <v>7.4</v>
      </c>
      <c r="N2715" s="5" t="s">
        <v>11097</v>
      </c>
      <c r="O2715" s="5"/>
      <c r="P2715" s="5"/>
      <c r="Q2715" s="5"/>
      <c r="R2715" s="5"/>
      <c r="S2715" s="5"/>
      <c r="T2715" s="5"/>
      <c r="U2715" s="5"/>
      <c r="V2715" s="10"/>
      <c r="W2715" s="50">
        <v>676562183952</v>
      </c>
      <c r="X2715" s="10" t="s">
        <v>11461</v>
      </c>
      <c r="Y2715" s="10" t="s">
        <v>11462</v>
      </c>
      <c r="Z2715" s="50">
        <v>4856365244130</v>
      </c>
      <c r="AA2715" s="5">
        <v>29.6</v>
      </c>
      <c r="AB2715" s="5">
        <v>0</v>
      </c>
      <c r="AC2715" s="10">
        <v>29.6</v>
      </c>
      <c r="AD2715" s="10" t="s">
        <v>11464</v>
      </c>
    </row>
    <row r="2716" spans="1:30" ht="16.95" customHeight="1" x14ac:dyDescent="0.3">
      <c r="A2716" s="54">
        <v>46082</v>
      </c>
      <c r="B2716" s="29">
        <v>46084</v>
      </c>
      <c r="C2716" s="5" t="s">
        <v>28</v>
      </c>
      <c r="D2716" s="5" t="s">
        <v>5</v>
      </c>
      <c r="E2716" s="10" t="s">
        <v>86</v>
      </c>
      <c r="F2716" s="10" t="s">
        <v>11465</v>
      </c>
      <c r="G2716" s="10" t="s">
        <v>11387</v>
      </c>
      <c r="H2716" s="10" t="s">
        <v>11466</v>
      </c>
      <c r="I2716" s="5" t="s">
        <v>11096</v>
      </c>
      <c r="J2716" s="5">
        <v>8</v>
      </c>
      <c r="K2716" s="10">
        <v>59.9</v>
      </c>
      <c r="L2716" s="5">
        <v>7.4</v>
      </c>
      <c r="M2716" s="18">
        <v>7.4874999999999998</v>
      </c>
      <c r="N2716" s="5" t="s">
        <v>11097</v>
      </c>
      <c r="O2716" s="5"/>
      <c r="P2716" s="5"/>
      <c r="Q2716" s="5"/>
      <c r="R2716" s="5"/>
      <c r="S2716" s="5"/>
      <c r="T2716" s="5"/>
      <c r="U2716" s="5"/>
      <c r="V2716" s="10" t="s">
        <v>11467</v>
      </c>
      <c r="W2716" s="50">
        <v>901960799069</v>
      </c>
      <c r="X2716" s="10" t="s">
        <v>11468</v>
      </c>
      <c r="Y2716" s="10" t="s">
        <v>11469</v>
      </c>
      <c r="Z2716" s="50">
        <v>5759319460990</v>
      </c>
      <c r="AA2716" s="5">
        <v>59.2</v>
      </c>
      <c r="AB2716" s="5">
        <v>0.69999999999999596</v>
      </c>
      <c r="AC2716" s="10">
        <v>59.9</v>
      </c>
      <c r="AD2716" s="10">
        <v>72</v>
      </c>
    </row>
    <row r="2717" spans="1:30" ht="16.95" customHeight="1" x14ac:dyDescent="0.3">
      <c r="A2717" s="54">
        <v>46082</v>
      </c>
      <c r="B2717" s="29">
        <v>46084</v>
      </c>
      <c r="C2717" s="5" t="s">
        <v>34</v>
      </c>
      <c r="D2717" s="5" t="s">
        <v>5</v>
      </c>
      <c r="E2717" s="10" t="s">
        <v>86</v>
      </c>
      <c r="F2717" s="10" t="s">
        <v>11325</v>
      </c>
      <c r="G2717" s="10" t="s">
        <v>11470</v>
      </c>
      <c r="H2717" s="10" t="s">
        <v>11471</v>
      </c>
      <c r="I2717" s="5" t="s">
        <v>11096</v>
      </c>
      <c r="J2717" s="5">
        <v>4</v>
      </c>
      <c r="K2717" s="10">
        <v>36</v>
      </c>
      <c r="L2717" s="5">
        <v>7.4</v>
      </c>
      <c r="M2717" s="18">
        <v>9</v>
      </c>
      <c r="N2717" s="5" t="s">
        <v>11097</v>
      </c>
      <c r="O2717" s="5"/>
      <c r="P2717" s="5"/>
      <c r="Q2717" s="5"/>
      <c r="R2717" s="5"/>
      <c r="S2717" s="5"/>
      <c r="T2717" s="5"/>
      <c r="U2717" s="5"/>
      <c r="V2717" s="10" t="s">
        <v>11472</v>
      </c>
      <c r="W2717" s="50">
        <v>1008541258476</v>
      </c>
      <c r="X2717" s="10" t="s">
        <v>11461</v>
      </c>
      <c r="Y2717" s="10" t="s">
        <v>11462</v>
      </c>
      <c r="Z2717" s="50">
        <v>6008864997750</v>
      </c>
      <c r="AA2717" s="5">
        <v>29.6</v>
      </c>
      <c r="AB2717" s="5">
        <v>6.4</v>
      </c>
      <c r="AC2717" s="10">
        <v>41</v>
      </c>
      <c r="AD2717" s="10">
        <v>0</v>
      </c>
    </row>
    <row r="2718" spans="1:30" ht="16.95" customHeight="1" x14ac:dyDescent="0.3">
      <c r="A2718" s="54">
        <v>46082</v>
      </c>
      <c r="B2718" s="29">
        <v>46084</v>
      </c>
      <c r="C2718" s="5" t="s">
        <v>34</v>
      </c>
      <c r="D2718" s="5" t="s">
        <v>5</v>
      </c>
      <c r="E2718" s="10" t="s">
        <v>11314</v>
      </c>
      <c r="F2718" s="10" t="s">
        <v>11325</v>
      </c>
      <c r="G2718" s="10" t="s">
        <v>11449</v>
      </c>
      <c r="H2718" s="10" t="s">
        <v>11473</v>
      </c>
      <c r="I2718" s="5" t="s">
        <v>11096</v>
      </c>
      <c r="J2718" s="5">
        <v>4</v>
      </c>
      <c r="K2718" s="10">
        <v>29.6</v>
      </c>
      <c r="L2718" s="5">
        <v>7.4</v>
      </c>
      <c r="M2718" s="18">
        <v>7.4</v>
      </c>
      <c r="N2718" s="5" t="s">
        <v>11097</v>
      </c>
      <c r="O2718" s="5"/>
      <c r="P2718" s="5"/>
      <c r="Q2718" s="5"/>
      <c r="R2718" s="5"/>
      <c r="S2718" s="5"/>
      <c r="T2718" s="5"/>
      <c r="U2718" s="5"/>
      <c r="V2718" s="10"/>
      <c r="W2718" s="50">
        <v>975061881895</v>
      </c>
      <c r="X2718" s="10" t="s">
        <v>11474</v>
      </c>
      <c r="Y2718" s="10" t="s">
        <v>11475</v>
      </c>
      <c r="Z2718" s="50">
        <v>6093921527680</v>
      </c>
      <c r="AA2718" s="5">
        <v>29.6</v>
      </c>
      <c r="AB2718" s="5">
        <v>0</v>
      </c>
      <c r="AC2718" s="10">
        <v>29.6</v>
      </c>
      <c r="AD2718" s="10">
        <v>11</v>
      </c>
    </row>
    <row r="2719" spans="1:30" ht="16.95" customHeight="1" x14ac:dyDescent="0.3">
      <c r="A2719" s="54">
        <v>46082</v>
      </c>
      <c r="B2719" s="29">
        <v>46084</v>
      </c>
      <c r="C2719" s="5" t="s">
        <v>32</v>
      </c>
      <c r="D2719" s="5" t="s">
        <v>11185</v>
      </c>
      <c r="E2719" s="10" t="s">
        <v>11314</v>
      </c>
      <c r="F2719" s="10" t="s">
        <v>11158</v>
      </c>
      <c r="G2719" s="10" t="s">
        <v>11186</v>
      </c>
      <c r="H2719" s="10" t="s">
        <v>11476</v>
      </c>
      <c r="I2719" s="5" t="s">
        <v>11107</v>
      </c>
      <c r="J2719" s="5">
        <v>8</v>
      </c>
      <c r="K2719" s="10">
        <v>87.2</v>
      </c>
      <c r="L2719" s="5">
        <v>10.9</v>
      </c>
      <c r="M2719" s="18">
        <v>10.9</v>
      </c>
      <c r="N2719" s="5" t="s">
        <v>11097</v>
      </c>
      <c r="O2719" s="5"/>
      <c r="P2719" s="5"/>
      <c r="Q2719" s="5"/>
      <c r="R2719" s="5"/>
      <c r="S2719" s="5"/>
      <c r="T2719" s="5"/>
      <c r="U2719" s="5"/>
      <c r="V2719" s="10" t="s">
        <v>11477</v>
      </c>
      <c r="W2719" s="50">
        <v>910180284324</v>
      </c>
      <c r="X2719" s="10" t="s">
        <v>11478</v>
      </c>
      <c r="Y2719" s="10" t="s">
        <v>11479</v>
      </c>
      <c r="Z2719" s="50">
        <v>5772297761076</v>
      </c>
      <c r="AA2719" s="5">
        <v>87.2</v>
      </c>
      <c r="AB2719" s="5">
        <v>0</v>
      </c>
      <c r="AC2719" s="10">
        <v>105</v>
      </c>
      <c r="AD2719" s="10">
        <v>27</v>
      </c>
    </row>
    <row r="2720" spans="1:30" ht="16.95" customHeight="1" x14ac:dyDescent="0.3">
      <c r="A2720" s="54">
        <v>46082</v>
      </c>
      <c r="B2720" s="29">
        <v>46084</v>
      </c>
      <c r="C2720" s="5" t="s">
        <v>31</v>
      </c>
      <c r="D2720" s="5" t="s">
        <v>5</v>
      </c>
      <c r="E2720" s="10" t="s">
        <v>11314</v>
      </c>
      <c r="F2720" s="10" t="s">
        <v>11158</v>
      </c>
      <c r="G2720" s="10" t="s">
        <v>11159</v>
      </c>
      <c r="H2720" s="10" t="s">
        <v>11480</v>
      </c>
      <c r="I2720" s="5" t="s">
        <v>11107</v>
      </c>
      <c r="J2720" s="5">
        <v>8</v>
      </c>
      <c r="K2720" s="10">
        <v>105</v>
      </c>
      <c r="L2720" s="5">
        <v>10.9</v>
      </c>
      <c r="M2720" s="18">
        <v>13.125</v>
      </c>
      <c r="N2720" s="5" t="s">
        <v>11097</v>
      </c>
      <c r="O2720" s="5"/>
      <c r="P2720" s="5"/>
      <c r="Q2720" s="5"/>
      <c r="R2720" s="5"/>
      <c r="S2720" s="5"/>
      <c r="T2720" s="5"/>
      <c r="U2720" s="5"/>
      <c r="V2720" s="10"/>
      <c r="W2720" s="50">
        <v>895120131196</v>
      </c>
      <c r="X2720" s="10" t="s">
        <v>11478</v>
      </c>
      <c r="Y2720" s="10" t="s">
        <v>11479</v>
      </c>
      <c r="Z2720" s="50">
        <v>5914957147773</v>
      </c>
      <c r="AA2720" s="5">
        <v>87.2</v>
      </c>
      <c r="AB2720" s="5">
        <v>17.8</v>
      </c>
      <c r="AC2720" s="10">
        <v>105</v>
      </c>
      <c r="AD2720" s="10" t="s">
        <v>9465</v>
      </c>
    </row>
    <row r="2721" spans="1:30" ht="16.95" customHeight="1" x14ac:dyDescent="0.3">
      <c r="A2721" s="54">
        <v>46082</v>
      </c>
      <c r="B2721" s="29">
        <v>46084</v>
      </c>
      <c r="C2721" s="5" t="s">
        <v>29</v>
      </c>
      <c r="D2721" s="5" t="s">
        <v>11481</v>
      </c>
      <c r="E2721" s="10" t="s">
        <v>11314</v>
      </c>
      <c r="F2721" s="10" t="s">
        <v>11465</v>
      </c>
      <c r="G2721" s="10" t="s">
        <v>11482</v>
      </c>
      <c r="H2721" s="10" t="s">
        <v>11483</v>
      </c>
      <c r="I2721" s="5" t="s">
        <v>11096</v>
      </c>
      <c r="J2721" s="5">
        <v>12</v>
      </c>
      <c r="K2721" s="10">
        <v>89</v>
      </c>
      <c r="L2721" s="5">
        <v>7.4</v>
      </c>
      <c r="M2721" s="18">
        <v>7.4166666666666696</v>
      </c>
      <c r="N2721" s="5" t="s">
        <v>11097</v>
      </c>
      <c r="O2721" s="5"/>
      <c r="P2721" s="5"/>
      <c r="Q2721" s="5"/>
      <c r="R2721" s="5"/>
      <c r="S2721" s="5"/>
      <c r="T2721" s="5"/>
      <c r="U2721" s="5"/>
      <c r="V2721" s="10"/>
      <c r="W2721" s="50">
        <v>728019603133</v>
      </c>
      <c r="X2721" s="10" t="s">
        <v>11484</v>
      </c>
      <c r="Y2721" s="10" t="s">
        <v>11485</v>
      </c>
      <c r="Z2721" s="50">
        <v>5050053081512</v>
      </c>
      <c r="AA2721" s="5">
        <v>88.8</v>
      </c>
      <c r="AB2721" s="5">
        <v>0.19999999999998899</v>
      </c>
      <c r="AC2721" s="10">
        <v>89</v>
      </c>
      <c r="AD2721" s="10" t="s">
        <v>9465</v>
      </c>
    </row>
    <row r="2722" spans="1:30" ht="16.95" customHeight="1" x14ac:dyDescent="0.3">
      <c r="A2722" s="54">
        <v>46082</v>
      </c>
      <c r="B2722" s="29">
        <v>46084</v>
      </c>
      <c r="C2722" s="5" t="s">
        <v>29</v>
      </c>
      <c r="D2722" s="5" t="s">
        <v>11481</v>
      </c>
      <c r="E2722" s="10" t="s">
        <v>11314</v>
      </c>
      <c r="F2722" s="10" t="s">
        <v>11486</v>
      </c>
      <c r="G2722" s="10" t="s">
        <v>11482</v>
      </c>
      <c r="H2722" s="10" t="s">
        <v>11487</v>
      </c>
      <c r="I2722" s="5" t="s">
        <v>11488</v>
      </c>
      <c r="J2722" s="5">
        <v>8</v>
      </c>
      <c r="K2722" s="10">
        <v>72</v>
      </c>
      <c r="L2722" s="5">
        <v>8.9</v>
      </c>
      <c r="M2722" s="18">
        <v>9</v>
      </c>
      <c r="N2722" s="5" t="s">
        <v>11097</v>
      </c>
      <c r="O2722" s="5"/>
      <c r="P2722" s="5"/>
      <c r="Q2722" s="5"/>
      <c r="R2722" s="5"/>
      <c r="S2722" s="5"/>
      <c r="T2722" s="5"/>
      <c r="U2722" s="5"/>
      <c r="V2722" s="10"/>
      <c r="W2722" s="50">
        <v>928299155679</v>
      </c>
      <c r="X2722" s="10" t="s">
        <v>11489</v>
      </c>
      <c r="Y2722" s="10" t="s">
        <v>11490</v>
      </c>
      <c r="Z2722" s="50">
        <v>5979807435035</v>
      </c>
      <c r="AA2722" s="5">
        <v>71.2</v>
      </c>
      <c r="AB2722" s="5">
        <v>0.79999999999999705</v>
      </c>
      <c r="AC2722" s="10">
        <v>72</v>
      </c>
      <c r="AD2722" s="10" t="s">
        <v>9047</v>
      </c>
    </row>
    <row r="2723" spans="1:30" ht="16.95" customHeight="1" x14ac:dyDescent="0.3">
      <c r="A2723" s="54">
        <v>46082</v>
      </c>
      <c r="B2723" s="29">
        <v>46084</v>
      </c>
      <c r="C2723" s="5" t="s">
        <v>32</v>
      </c>
      <c r="D2723" s="5" t="s">
        <v>5</v>
      </c>
      <c r="E2723" s="10" t="s">
        <v>11314</v>
      </c>
      <c r="F2723" s="10" t="s">
        <v>11113</v>
      </c>
      <c r="G2723" s="10" t="s">
        <v>11491</v>
      </c>
      <c r="H2723" s="10" t="s">
        <v>11492</v>
      </c>
      <c r="I2723" s="5" t="s">
        <v>11107</v>
      </c>
      <c r="J2723" s="5">
        <v>6</v>
      </c>
      <c r="K2723" s="10">
        <v>80</v>
      </c>
      <c r="L2723" s="5">
        <v>10.9</v>
      </c>
      <c r="M2723" s="18">
        <v>13.3333333333333</v>
      </c>
      <c r="N2723" s="5" t="s">
        <v>11097</v>
      </c>
      <c r="O2723" s="5"/>
      <c r="P2723" s="5"/>
      <c r="Q2723" s="5"/>
      <c r="R2723" s="5"/>
      <c r="S2723" s="5"/>
      <c r="T2723" s="5"/>
      <c r="U2723" s="5"/>
      <c r="V2723" s="10"/>
      <c r="W2723" s="50">
        <v>610172317455</v>
      </c>
      <c r="X2723" s="10" t="s">
        <v>11493</v>
      </c>
      <c r="Y2723" s="10" t="s">
        <v>11494</v>
      </c>
      <c r="Z2723" s="50">
        <v>4388617680284</v>
      </c>
      <c r="AA2723" s="5">
        <v>65.400000000000006</v>
      </c>
      <c r="AB2723" s="5">
        <v>14.6</v>
      </c>
      <c r="AC2723" s="10">
        <v>80</v>
      </c>
      <c r="AD2723" s="10">
        <v>0</v>
      </c>
    </row>
    <row r="2724" spans="1:30" ht="16.95" customHeight="1" x14ac:dyDescent="0.3">
      <c r="A2724" s="54">
        <v>46082</v>
      </c>
      <c r="B2724" s="29">
        <v>46084</v>
      </c>
      <c r="C2724" s="5" t="s">
        <v>32</v>
      </c>
      <c r="D2724" s="5" t="s">
        <v>5</v>
      </c>
      <c r="E2724" s="5" t="s">
        <v>86</v>
      </c>
      <c r="F2724" s="5" t="s">
        <v>11113</v>
      </c>
      <c r="G2724" s="5" t="s">
        <v>11495</v>
      </c>
      <c r="H2724" s="5" t="s">
        <v>11496</v>
      </c>
      <c r="I2724" s="5" t="s">
        <v>11107</v>
      </c>
      <c r="J2724" s="5">
        <v>4</v>
      </c>
      <c r="K2724" s="5">
        <v>48.4</v>
      </c>
      <c r="L2724" s="5">
        <v>10.9</v>
      </c>
      <c r="M2724" s="18">
        <v>12.1</v>
      </c>
      <c r="N2724" s="5" t="s">
        <v>11097</v>
      </c>
      <c r="O2724" s="5"/>
      <c r="P2724" s="5"/>
      <c r="Q2724" s="5"/>
      <c r="R2724" s="5"/>
      <c r="S2724" s="5"/>
      <c r="T2724" s="5"/>
      <c r="U2724" s="5"/>
      <c r="V2724" s="5" t="s">
        <v>11124</v>
      </c>
      <c r="W2724" s="5" t="s">
        <v>11497</v>
      </c>
      <c r="X2724" s="5" t="s">
        <v>11498</v>
      </c>
      <c r="Y2724" s="5" t="s">
        <v>11499</v>
      </c>
      <c r="Z2724" s="5" t="s">
        <v>11500</v>
      </c>
      <c r="AA2724" s="5">
        <v>43.6</v>
      </c>
      <c r="AB2724" s="5">
        <v>4.8</v>
      </c>
      <c r="AC2724" s="5">
        <v>55</v>
      </c>
      <c r="AD2724" s="5" t="s">
        <v>8935</v>
      </c>
    </row>
    <row r="2725" spans="1:30" ht="16.95" customHeight="1" x14ac:dyDescent="0.3">
      <c r="A2725" s="54">
        <v>46082</v>
      </c>
      <c r="B2725" s="29">
        <v>46084</v>
      </c>
      <c r="C2725" s="5" t="s">
        <v>28</v>
      </c>
      <c r="D2725" s="5" t="s">
        <v>5</v>
      </c>
      <c r="E2725" s="10" t="s">
        <v>86</v>
      </c>
      <c r="F2725" s="10" t="s">
        <v>11465</v>
      </c>
      <c r="G2725" s="10" t="s">
        <v>11387</v>
      </c>
      <c r="H2725" s="10" t="s">
        <v>11501</v>
      </c>
      <c r="I2725" s="5" t="s">
        <v>11107</v>
      </c>
      <c r="J2725" s="5">
        <v>8</v>
      </c>
      <c r="K2725" s="10">
        <v>88</v>
      </c>
      <c r="L2725" s="5">
        <v>10.9</v>
      </c>
      <c r="M2725" s="18">
        <v>11</v>
      </c>
      <c r="N2725" s="5" t="s">
        <v>11097</v>
      </c>
      <c r="O2725" s="5"/>
      <c r="P2725" s="5"/>
      <c r="Q2725" s="5"/>
      <c r="R2725" s="5"/>
      <c r="S2725" s="5"/>
      <c r="T2725" s="5"/>
      <c r="U2725" s="5"/>
      <c r="V2725" s="10" t="s">
        <v>11467</v>
      </c>
      <c r="W2725" s="50">
        <v>969375047856</v>
      </c>
      <c r="X2725" s="10" t="s">
        <v>11502</v>
      </c>
      <c r="Y2725" s="10" t="s">
        <v>11503</v>
      </c>
      <c r="Z2725" s="182" t="s">
        <v>11504</v>
      </c>
      <c r="AA2725" s="5">
        <v>87.2</v>
      </c>
      <c r="AB2725" s="5">
        <v>0.79999999999999705</v>
      </c>
      <c r="AC2725" s="10">
        <v>88</v>
      </c>
      <c r="AD2725" s="10">
        <v>5</v>
      </c>
    </row>
    <row r="2726" spans="1:30" ht="16.95" customHeight="1" x14ac:dyDescent="0.3">
      <c r="A2726" s="54">
        <v>46082</v>
      </c>
      <c r="B2726" s="29">
        <v>46084</v>
      </c>
      <c r="C2726" s="5" t="s">
        <v>28</v>
      </c>
      <c r="D2726" s="5" t="s">
        <v>5</v>
      </c>
      <c r="E2726" s="10" t="s">
        <v>11314</v>
      </c>
      <c r="F2726" s="10" t="s">
        <v>11465</v>
      </c>
      <c r="G2726" s="10" t="s">
        <v>11381</v>
      </c>
      <c r="H2726" s="10" t="s">
        <v>11505</v>
      </c>
      <c r="I2726" s="5" t="s">
        <v>11152</v>
      </c>
      <c r="J2726" s="5">
        <v>2</v>
      </c>
      <c r="K2726" s="10">
        <v>51</v>
      </c>
      <c r="L2726" s="5">
        <v>24.9</v>
      </c>
      <c r="M2726" s="18">
        <v>25.5</v>
      </c>
      <c r="N2726" s="5" t="s">
        <v>11097</v>
      </c>
      <c r="O2726" s="5"/>
      <c r="P2726" s="5"/>
      <c r="Q2726" s="5"/>
      <c r="R2726" s="5"/>
      <c r="S2726" s="5"/>
      <c r="T2726" s="5"/>
      <c r="U2726" s="5"/>
      <c r="V2726" s="10"/>
      <c r="W2726" s="50">
        <v>976261039368</v>
      </c>
      <c r="X2726" s="10" t="s">
        <v>11506</v>
      </c>
      <c r="Y2726" s="10" t="s">
        <v>11507</v>
      </c>
      <c r="Z2726" s="50">
        <v>6098097583932</v>
      </c>
      <c r="AA2726" s="5">
        <v>49.8</v>
      </c>
      <c r="AB2726" s="5">
        <v>1.2</v>
      </c>
      <c r="AC2726" s="10">
        <v>51</v>
      </c>
      <c r="AD2726" s="10">
        <v>9</v>
      </c>
    </row>
    <row r="2727" spans="1:30" ht="16.95" customHeight="1" x14ac:dyDescent="0.3">
      <c r="A2727" s="54">
        <v>46082</v>
      </c>
      <c r="B2727" s="29">
        <v>46084</v>
      </c>
      <c r="C2727" s="5" t="s">
        <v>29</v>
      </c>
      <c r="D2727" s="5" t="s">
        <v>5</v>
      </c>
      <c r="E2727" s="10" t="s">
        <v>11314</v>
      </c>
      <c r="F2727" s="10" t="s">
        <v>11249</v>
      </c>
      <c r="G2727" s="10" t="s">
        <v>11508</v>
      </c>
      <c r="H2727" s="10" t="s">
        <v>11509</v>
      </c>
      <c r="I2727" s="5" t="s">
        <v>11107</v>
      </c>
      <c r="J2727" s="5">
        <v>8</v>
      </c>
      <c r="K2727" s="10">
        <v>196.2</v>
      </c>
      <c r="L2727" s="5">
        <v>10.9</v>
      </c>
      <c r="M2727" s="18">
        <v>24.524999999999999</v>
      </c>
      <c r="N2727" s="5" t="s">
        <v>11097</v>
      </c>
      <c r="O2727" s="5"/>
      <c r="P2727" s="5"/>
      <c r="Q2727" s="5"/>
      <c r="R2727" s="5"/>
      <c r="S2727" s="5"/>
      <c r="T2727" s="5"/>
      <c r="U2727" s="5"/>
      <c r="V2727" s="10"/>
      <c r="W2727" s="50">
        <v>814793716908</v>
      </c>
      <c r="X2727" s="10" t="s">
        <v>11510</v>
      </c>
      <c r="Y2727" s="10" t="s">
        <v>11511</v>
      </c>
      <c r="Z2727" s="182" t="s">
        <v>11512</v>
      </c>
      <c r="AA2727" s="5">
        <v>87.2</v>
      </c>
      <c r="AB2727" s="5">
        <v>109</v>
      </c>
      <c r="AC2727" s="10">
        <v>196.2</v>
      </c>
      <c r="AD2727" s="10">
        <v>25</v>
      </c>
    </row>
    <row r="2728" spans="1:30" ht="16.95" customHeight="1" x14ac:dyDescent="0.3">
      <c r="A2728" s="54">
        <v>46082</v>
      </c>
      <c r="B2728" s="29">
        <v>46084</v>
      </c>
      <c r="C2728" s="5" t="s">
        <v>28</v>
      </c>
      <c r="D2728" s="5" t="s">
        <v>5</v>
      </c>
      <c r="E2728" s="10" t="s">
        <v>86</v>
      </c>
      <c r="F2728" s="10" t="s">
        <v>11465</v>
      </c>
      <c r="G2728" s="10" t="s">
        <v>11387</v>
      </c>
      <c r="H2728" s="10" t="s">
        <v>11513</v>
      </c>
      <c r="I2728" s="5" t="s">
        <v>11107</v>
      </c>
      <c r="J2728" s="5">
        <v>6</v>
      </c>
      <c r="K2728" s="10">
        <v>164</v>
      </c>
      <c r="L2728" s="5">
        <v>10.9</v>
      </c>
      <c r="M2728" s="18">
        <v>27.3333333333333</v>
      </c>
      <c r="N2728" s="5" t="s">
        <v>11097</v>
      </c>
      <c r="O2728" s="5"/>
      <c r="P2728" s="5"/>
      <c r="Q2728" s="5"/>
      <c r="R2728" s="5"/>
      <c r="S2728" s="5"/>
      <c r="T2728" s="5"/>
      <c r="U2728" s="5"/>
      <c r="V2728" s="10" t="s">
        <v>11328</v>
      </c>
      <c r="W2728" s="50">
        <v>892370854388</v>
      </c>
      <c r="X2728" s="10" t="s">
        <v>11502</v>
      </c>
      <c r="Y2728" s="10" t="s">
        <v>11514</v>
      </c>
      <c r="Z2728" s="50">
        <v>5907167610157</v>
      </c>
      <c r="AA2728" s="5">
        <v>65.400000000000006</v>
      </c>
      <c r="AB2728" s="5">
        <v>98.6</v>
      </c>
      <c r="AC2728" s="10">
        <v>175</v>
      </c>
      <c r="AD2728" s="10" t="s">
        <v>11515</v>
      </c>
    </row>
    <row r="2729" spans="1:30" ht="16.95" customHeight="1" x14ac:dyDescent="0.3">
      <c r="A2729" s="54">
        <v>46082</v>
      </c>
      <c r="B2729" s="29">
        <v>46084</v>
      </c>
      <c r="C2729" s="5" t="s">
        <v>32</v>
      </c>
      <c r="D2729" s="5" t="s">
        <v>11185</v>
      </c>
      <c r="E2729" s="10" t="s">
        <v>11314</v>
      </c>
      <c r="F2729" s="10" t="s">
        <v>11158</v>
      </c>
      <c r="G2729" s="10" t="s">
        <v>11186</v>
      </c>
      <c r="H2729" s="10" t="s">
        <v>11516</v>
      </c>
      <c r="I2729" s="5" t="s">
        <v>11107</v>
      </c>
      <c r="J2729" s="5">
        <v>8</v>
      </c>
      <c r="K2729" s="10">
        <v>87.2</v>
      </c>
      <c r="L2729" s="5">
        <v>10.9</v>
      </c>
      <c r="M2729" s="18">
        <v>10.9</v>
      </c>
      <c r="N2729" s="5" t="s">
        <v>11097</v>
      </c>
      <c r="O2729" s="5"/>
      <c r="P2729" s="5"/>
      <c r="Q2729" s="5"/>
      <c r="R2729" s="5"/>
      <c r="S2729" s="5"/>
      <c r="T2729" s="5"/>
      <c r="U2729" s="5"/>
      <c r="V2729" s="10" t="s">
        <v>11517</v>
      </c>
      <c r="W2729" s="50">
        <v>1000040865118</v>
      </c>
      <c r="X2729" s="10" t="s">
        <v>11518</v>
      </c>
      <c r="Y2729" s="10" t="s">
        <v>11519</v>
      </c>
      <c r="Z2729" s="50">
        <v>5984492224098</v>
      </c>
      <c r="AA2729" s="5">
        <v>87.2</v>
      </c>
      <c r="AB2729" s="5">
        <v>0</v>
      </c>
      <c r="AC2729" s="10">
        <v>105</v>
      </c>
      <c r="AD2729" s="10">
        <v>0</v>
      </c>
    </row>
    <row r="2730" spans="1:30" ht="16.95" customHeight="1" x14ac:dyDescent="0.3">
      <c r="A2730" s="54">
        <v>46082</v>
      </c>
      <c r="B2730" s="29">
        <v>46084</v>
      </c>
      <c r="C2730" s="5" t="s">
        <v>32</v>
      </c>
      <c r="D2730" s="5" t="s">
        <v>11185</v>
      </c>
      <c r="E2730" s="10" t="s">
        <v>86</v>
      </c>
      <c r="F2730" s="10" t="s">
        <v>11158</v>
      </c>
      <c r="G2730" s="10" t="s">
        <v>11295</v>
      </c>
      <c r="H2730" s="10" t="s">
        <v>11520</v>
      </c>
      <c r="I2730" s="5" t="s">
        <v>11107</v>
      </c>
      <c r="J2730" s="5">
        <v>7</v>
      </c>
      <c r="K2730" s="10">
        <v>82.3</v>
      </c>
      <c r="L2730" s="5">
        <v>10.9</v>
      </c>
      <c r="M2730" s="18">
        <v>11.757142857142901</v>
      </c>
      <c r="N2730" s="5" t="s">
        <v>11097</v>
      </c>
      <c r="O2730" s="5"/>
      <c r="P2730" s="5"/>
      <c r="Q2730" s="5"/>
      <c r="R2730" s="5"/>
      <c r="S2730" s="5"/>
      <c r="T2730" s="5"/>
      <c r="U2730" s="5"/>
      <c r="V2730" s="10" t="s">
        <v>11521</v>
      </c>
      <c r="W2730" s="50">
        <v>900215278913</v>
      </c>
      <c r="X2730" s="10" t="s">
        <v>11522</v>
      </c>
      <c r="Y2730" s="10" t="s">
        <v>11523</v>
      </c>
      <c r="Z2730" s="50">
        <v>5980501281868</v>
      </c>
      <c r="AA2730" s="5">
        <v>76.3</v>
      </c>
      <c r="AB2730" s="5">
        <v>6</v>
      </c>
      <c r="AC2730" s="10">
        <v>103</v>
      </c>
      <c r="AD2730" s="10" t="s">
        <v>11515</v>
      </c>
    </row>
    <row r="2731" spans="1:30" ht="16.95" customHeight="1" x14ac:dyDescent="0.3">
      <c r="A2731" s="54">
        <v>46082</v>
      </c>
      <c r="B2731" s="29">
        <v>46084</v>
      </c>
      <c r="C2731" s="5" t="s">
        <v>28</v>
      </c>
      <c r="D2731" s="5" t="s">
        <v>5</v>
      </c>
      <c r="E2731" s="5" t="s">
        <v>86</v>
      </c>
      <c r="F2731" s="5" t="s">
        <v>11392</v>
      </c>
      <c r="G2731" s="5" t="s">
        <v>11433</v>
      </c>
      <c r="H2731" s="5" t="s">
        <v>11524</v>
      </c>
      <c r="I2731" s="5" t="s">
        <v>11123</v>
      </c>
      <c r="J2731" s="5">
        <v>2</v>
      </c>
      <c r="K2731" s="5">
        <v>57.79</v>
      </c>
      <c r="L2731" s="5">
        <v>24.9</v>
      </c>
      <c r="M2731" s="18">
        <v>28.895</v>
      </c>
      <c r="N2731" s="5" t="s">
        <v>11097</v>
      </c>
      <c r="O2731" s="5"/>
      <c r="P2731" s="5"/>
      <c r="Q2731" s="5"/>
      <c r="R2731" s="5"/>
      <c r="S2731" s="5"/>
      <c r="T2731" s="5"/>
      <c r="U2731" s="5"/>
      <c r="V2731" s="5"/>
      <c r="W2731" s="5" t="s">
        <v>11525</v>
      </c>
      <c r="X2731" s="5" t="s">
        <v>11526</v>
      </c>
      <c r="Y2731" s="5" t="s">
        <v>11527</v>
      </c>
      <c r="Z2731" s="5" t="s">
        <v>11528</v>
      </c>
      <c r="AA2731" s="5">
        <v>49.8</v>
      </c>
      <c r="AB2731" s="5">
        <v>7.99</v>
      </c>
      <c r="AC2731" s="5">
        <v>57.79</v>
      </c>
      <c r="AD2731" s="5"/>
    </row>
    <row r="2732" spans="1:30" ht="16.95" customHeight="1" x14ac:dyDescent="0.3">
      <c r="A2732" s="54">
        <v>46082</v>
      </c>
      <c r="B2732" s="29">
        <v>46084</v>
      </c>
      <c r="C2732" s="5" t="s">
        <v>32</v>
      </c>
      <c r="D2732" s="5" t="s">
        <v>5</v>
      </c>
      <c r="E2732" s="5" t="s">
        <v>86</v>
      </c>
      <c r="F2732" s="5" t="s">
        <v>11113</v>
      </c>
      <c r="G2732" s="5" t="s">
        <v>11529</v>
      </c>
      <c r="H2732" s="5" t="s">
        <v>11530</v>
      </c>
      <c r="I2732" s="5" t="s">
        <v>11107</v>
      </c>
      <c r="J2732" s="5">
        <v>3</v>
      </c>
      <c r="K2732" s="5">
        <v>33.9</v>
      </c>
      <c r="L2732" s="5">
        <v>10.9</v>
      </c>
      <c r="M2732" s="18">
        <v>11.3</v>
      </c>
      <c r="N2732" s="5" t="s">
        <v>11097</v>
      </c>
      <c r="O2732" s="5"/>
      <c r="P2732" s="5"/>
      <c r="Q2732" s="5"/>
      <c r="R2732" s="5"/>
      <c r="S2732" s="5"/>
      <c r="T2732" s="5"/>
      <c r="U2732" s="5"/>
      <c r="V2732" s="5" t="s">
        <v>11531</v>
      </c>
      <c r="W2732" s="5" t="s">
        <v>11532</v>
      </c>
      <c r="X2732" s="5" t="s">
        <v>11533</v>
      </c>
      <c r="Y2732" s="5" t="s">
        <v>11534</v>
      </c>
      <c r="Z2732" s="5" t="s">
        <v>11535</v>
      </c>
      <c r="AA2732" s="5">
        <v>32.700000000000003</v>
      </c>
      <c r="AB2732" s="5">
        <v>1.2</v>
      </c>
      <c r="AC2732" s="5">
        <v>36.9</v>
      </c>
      <c r="AD2732" s="5" t="s">
        <v>8983</v>
      </c>
    </row>
    <row r="2733" spans="1:30" ht="16.95" customHeight="1" x14ac:dyDescent="0.3">
      <c r="A2733" s="54">
        <v>46082</v>
      </c>
      <c r="B2733" s="29">
        <v>46084</v>
      </c>
      <c r="C2733" s="5" t="s">
        <v>28</v>
      </c>
      <c r="D2733" s="5" t="s">
        <v>11129</v>
      </c>
      <c r="E2733" s="10" t="s">
        <v>11314</v>
      </c>
      <c r="F2733" s="10" t="s">
        <v>11130</v>
      </c>
      <c r="G2733" s="10" t="s">
        <v>11536</v>
      </c>
      <c r="H2733" s="10" t="s">
        <v>11537</v>
      </c>
      <c r="I2733" s="5" t="s">
        <v>11107</v>
      </c>
      <c r="J2733" s="5">
        <v>8</v>
      </c>
      <c r="K2733" s="10">
        <v>96.8</v>
      </c>
      <c r="L2733" s="5">
        <v>10.9</v>
      </c>
      <c r="M2733" s="18">
        <v>12.1</v>
      </c>
      <c r="N2733" s="5" t="s">
        <v>11097</v>
      </c>
      <c r="O2733" s="5"/>
      <c r="P2733" s="5"/>
      <c r="Q2733" s="5"/>
      <c r="R2733" s="5"/>
      <c r="S2733" s="5"/>
      <c r="T2733" s="5"/>
      <c r="U2733" s="5"/>
      <c r="V2733" s="10" t="s">
        <v>11538</v>
      </c>
      <c r="W2733" s="50">
        <v>542493877185</v>
      </c>
      <c r="X2733" s="10" t="s">
        <v>11539</v>
      </c>
      <c r="Y2733" s="10" t="s">
        <v>11540</v>
      </c>
      <c r="Z2733" s="50">
        <v>5443853170371</v>
      </c>
      <c r="AA2733" s="5">
        <v>87.2</v>
      </c>
      <c r="AB2733" s="5">
        <v>9.5999999999999908</v>
      </c>
      <c r="AC2733" s="10">
        <v>102.8</v>
      </c>
      <c r="AD2733" s="10" t="s">
        <v>9465</v>
      </c>
    </row>
    <row r="2734" spans="1:30" ht="16.95" customHeight="1" x14ac:dyDescent="0.3">
      <c r="A2734" s="54">
        <v>46082</v>
      </c>
      <c r="B2734" s="29">
        <v>46084</v>
      </c>
      <c r="C2734" s="5" t="s">
        <v>28</v>
      </c>
      <c r="D2734" s="5" t="s">
        <v>11129</v>
      </c>
      <c r="E2734" s="10" t="s">
        <v>11314</v>
      </c>
      <c r="F2734" s="10" t="s">
        <v>11130</v>
      </c>
      <c r="G2734" s="10" t="s">
        <v>11536</v>
      </c>
      <c r="H2734" s="10" t="s">
        <v>11541</v>
      </c>
      <c r="I2734" s="5" t="s">
        <v>11107</v>
      </c>
      <c r="J2734" s="5">
        <v>8</v>
      </c>
      <c r="K2734" s="10">
        <v>96.8</v>
      </c>
      <c r="L2734" s="5">
        <v>10.9</v>
      </c>
      <c r="M2734" s="18">
        <v>12.1</v>
      </c>
      <c r="N2734" s="5" t="s">
        <v>11097</v>
      </c>
      <c r="O2734" s="5"/>
      <c r="P2734" s="5"/>
      <c r="Q2734" s="5"/>
      <c r="R2734" s="5"/>
      <c r="S2734" s="5"/>
      <c r="T2734" s="5"/>
      <c r="U2734" s="5"/>
      <c r="V2734" s="10" t="s">
        <v>11538</v>
      </c>
      <c r="W2734" s="50">
        <v>761463254400</v>
      </c>
      <c r="X2734" s="10" t="s">
        <v>11542</v>
      </c>
      <c r="Y2734" s="10" t="s">
        <v>11543</v>
      </c>
      <c r="Z2734" s="50">
        <v>5278092637087</v>
      </c>
      <c r="AA2734" s="5">
        <v>87.2</v>
      </c>
      <c r="AB2734" s="5">
        <v>9.5999999999999908</v>
      </c>
      <c r="AC2734" s="10">
        <v>102.8</v>
      </c>
      <c r="AD2734" s="10" t="s">
        <v>9465</v>
      </c>
    </row>
    <row r="2735" spans="1:30" ht="16.95" customHeight="1" x14ac:dyDescent="0.3">
      <c r="A2735" s="54">
        <v>46082</v>
      </c>
      <c r="B2735" s="29">
        <v>46084</v>
      </c>
      <c r="C2735" s="5" t="s">
        <v>32</v>
      </c>
      <c r="D2735" s="5" t="s">
        <v>11351</v>
      </c>
      <c r="E2735" s="10" t="s">
        <v>86</v>
      </c>
      <c r="F2735" s="10" t="s">
        <v>11113</v>
      </c>
      <c r="G2735" s="10" t="s">
        <v>11352</v>
      </c>
      <c r="H2735" s="10" t="s">
        <v>11544</v>
      </c>
      <c r="I2735" s="5" t="s">
        <v>11173</v>
      </c>
      <c r="J2735" s="5">
        <v>1</v>
      </c>
      <c r="K2735" s="10">
        <v>25.13</v>
      </c>
      <c r="L2735" s="5">
        <v>9.9</v>
      </c>
      <c r="M2735" s="18">
        <v>25.13</v>
      </c>
      <c r="N2735" s="5" t="s">
        <v>11097</v>
      </c>
      <c r="O2735" s="5"/>
      <c r="P2735" s="5"/>
      <c r="Q2735" s="5"/>
      <c r="R2735" s="5"/>
      <c r="S2735" s="5"/>
      <c r="T2735" s="5"/>
      <c r="U2735" s="5"/>
      <c r="V2735" s="10"/>
      <c r="W2735" s="50">
        <v>993134636772</v>
      </c>
      <c r="X2735" s="10" t="s">
        <v>11355</v>
      </c>
      <c r="Y2735" s="10" t="s">
        <v>11545</v>
      </c>
      <c r="Z2735" s="50">
        <v>6017147313766</v>
      </c>
      <c r="AA2735" s="5">
        <v>9.9</v>
      </c>
      <c r="AB2735" s="5">
        <v>15.23</v>
      </c>
      <c r="AC2735" s="10">
        <v>25.9</v>
      </c>
      <c r="AD2735" s="10" t="s">
        <v>9047</v>
      </c>
    </row>
    <row r="2736" spans="1:30" ht="16.95" customHeight="1" x14ac:dyDescent="0.3">
      <c r="A2736" s="54">
        <v>46082</v>
      </c>
      <c r="B2736" s="29">
        <v>46084</v>
      </c>
      <c r="C2736" s="5" t="s">
        <v>32</v>
      </c>
      <c r="D2736" s="5" t="s">
        <v>11351</v>
      </c>
      <c r="E2736" s="10" t="s">
        <v>86</v>
      </c>
      <c r="F2736" s="10" t="s">
        <v>11113</v>
      </c>
      <c r="G2736" s="10" t="s">
        <v>11352</v>
      </c>
      <c r="H2736" s="10" t="s">
        <v>11546</v>
      </c>
      <c r="I2736" s="5" t="s">
        <v>11173</v>
      </c>
      <c r="J2736" s="5">
        <v>1</v>
      </c>
      <c r="K2736" s="10">
        <v>29.01</v>
      </c>
      <c r="L2736" s="5">
        <v>9.9</v>
      </c>
      <c r="M2736" s="18">
        <v>29.01</v>
      </c>
      <c r="N2736" s="5" t="s">
        <v>11097</v>
      </c>
      <c r="O2736" s="5"/>
      <c r="P2736" s="5"/>
      <c r="Q2736" s="5"/>
      <c r="R2736" s="5"/>
      <c r="S2736" s="5"/>
      <c r="T2736" s="5"/>
      <c r="U2736" s="5"/>
      <c r="V2736" s="10"/>
      <c r="W2736" s="50">
        <v>1013368170478</v>
      </c>
      <c r="X2736" s="10" t="s">
        <v>11547</v>
      </c>
      <c r="Y2736" s="10" t="s">
        <v>11545</v>
      </c>
      <c r="Z2736" s="50">
        <v>6183483475620</v>
      </c>
      <c r="AA2736" s="5">
        <v>9.9</v>
      </c>
      <c r="AB2736" s="5">
        <v>19.11</v>
      </c>
      <c r="AC2736" s="10">
        <v>29.9</v>
      </c>
      <c r="AD2736" s="10">
        <v>0</v>
      </c>
    </row>
    <row r="2737" spans="1:30" ht="16.95" customHeight="1" x14ac:dyDescent="0.3">
      <c r="A2737" s="54">
        <v>46082</v>
      </c>
      <c r="B2737" s="29">
        <v>46084</v>
      </c>
      <c r="C2737" s="5" t="s">
        <v>32</v>
      </c>
      <c r="D2737" s="5" t="s">
        <v>11351</v>
      </c>
      <c r="E2737" s="10" t="s">
        <v>86</v>
      </c>
      <c r="F2737" s="10" t="s">
        <v>11113</v>
      </c>
      <c r="G2737" s="10" t="s">
        <v>11352</v>
      </c>
      <c r="H2737" s="10" t="s">
        <v>11548</v>
      </c>
      <c r="I2737" s="5" t="s">
        <v>11152</v>
      </c>
      <c r="J2737" s="5">
        <v>1</v>
      </c>
      <c r="K2737" s="10">
        <v>29.01</v>
      </c>
      <c r="L2737" s="5">
        <v>24.9</v>
      </c>
      <c r="M2737" s="18">
        <v>29.01</v>
      </c>
      <c r="N2737" s="5" t="s">
        <v>11097</v>
      </c>
      <c r="O2737" s="5"/>
      <c r="P2737" s="5"/>
      <c r="Q2737" s="5"/>
      <c r="R2737" s="5"/>
      <c r="S2737" s="5"/>
      <c r="T2737" s="5"/>
      <c r="U2737" s="5"/>
      <c r="V2737" s="10"/>
      <c r="W2737" s="50">
        <v>1012730331747</v>
      </c>
      <c r="X2737" s="10" t="s">
        <v>11549</v>
      </c>
      <c r="Y2737" s="10" t="s">
        <v>11550</v>
      </c>
      <c r="Z2737" s="50">
        <v>6018459033698</v>
      </c>
      <c r="AA2737" s="5">
        <v>24.9</v>
      </c>
      <c r="AB2737" s="5">
        <v>4.1100000000000003</v>
      </c>
      <c r="AC2737" s="10">
        <v>29.9</v>
      </c>
      <c r="AD2737" s="10">
        <v>0</v>
      </c>
    </row>
    <row r="2738" spans="1:30" ht="16.95" customHeight="1" x14ac:dyDescent="0.3">
      <c r="A2738" s="54">
        <v>46082</v>
      </c>
      <c r="B2738" s="29">
        <v>46084</v>
      </c>
      <c r="C2738" s="5" t="s">
        <v>29</v>
      </c>
      <c r="D2738" s="5" t="s">
        <v>5</v>
      </c>
      <c r="E2738" s="5" t="s">
        <v>86</v>
      </c>
      <c r="F2738" s="5" t="s">
        <v>11302</v>
      </c>
      <c r="G2738" s="5" t="s">
        <v>11551</v>
      </c>
      <c r="H2738" s="5" t="s">
        <v>11552</v>
      </c>
      <c r="I2738" s="5" t="s">
        <v>11107</v>
      </c>
      <c r="J2738" s="5">
        <v>9</v>
      </c>
      <c r="K2738" s="5">
        <v>116.24</v>
      </c>
      <c r="L2738" s="5">
        <v>10.9</v>
      </c>
      <c r="M2738" s="18">
        <v>12.915555555555599</v>
      </c>
      <c r="N2738" s="5" t="s">
        <v>11097</v>
      </c>
      <c r="O2738" s="5"/>
      <c r="P2738" s="5"/>
      <c r="Q2738" s="5"/>
      <c r="R2738" s="5"/>
      <c r="S2738" s="5"/>
      <c r="T2738" s="5"/>
      <c r="U2738" s="5"/>
      <c r="V2738" s="5" t="s">
        <v>11553</v>
      </c>
      <c r="W2738" s="5" t="s">
        <v>11554</v>
      </c>
      <c r="X2738" s="5" t="s">
        <v>11555</v>
      </c>
      <c r="Y2738" s="5" t="s">
        <v>11556</v>
      </c>
      <c r="Z2738" s="5" t="s">
        <v>11557</v>
      </c>
      <c r="AA2738" s="5">
        <v>98.1</v>
      </c>
      <c r="AB2738" s="5">
        <v>18.14</v>
      </c>
      <c r="AC2738" s="5">
        <v>132.24</v>
      </c>
      <c r="AD2738" s="5" t="s">
        <v>8946</v>
      </c>
    </row>
    <row r="2739" spans="1:30" ht="16.95" customHeight="1" x14ac:dyDescent="0.3">
      <c r="A2739" s="54">
        <v>46082</v>
      </c>
      <c r="B2739" s="29">
        <v>46084</v>
      </c>
      <c r="C2739" s="5" t="s">
        <v>29</v>
      </c>
      <c r="D2739" s="5" t="s">
        <v>5</v>
      </c>
      <c r="E2739" s="10" t="s">
        <v>86</v>
      </c>
      <c r="F2739" s="10" t="s">
        <v>11249</v>
      </c>
      <c r="G2739" s="10" t="s">
        <v>11140</v>
      </c>
      <c r="H2739" s="10" t="s">
        <v>11558</v>
      </c>
      <c r="I2739" s="5" t="s">
        <v>11107</v>
      </c>
      <c r="J2739" s="5">
        <v>9</v>
      </c>
      <c r="K2739" s="10">
        <v>100.37</v>
      </c>
      <c r="L2739" s="5">
        <v>10.9</v>
      </c>
      <c r="M2739" s="18">
        <v>11.1522222222222</v>
      </c>
      <c r="N2739" s="5" t="s">
        <v>11097</v>
      </c>
      <c r="O2739" s="5"/>
      <c r="P2739" s="5"/>
      <c r="Q2739" s="5"/>
      <c r="R2739" s="5"/>
      <c r="S2739" s="5"/>
      <c r="T2739" s="5"/>
      <c r="U2739" s="5"/>
      <c r="V2739" s="10" t="s">
        <v>11559</v>
      </c>
      <c r="W2739" s="50">
        <v>1001246061831</v>
      </c>
      <c r="X2739" s="10" t="s">
        <v>11560</v>
      </c>
      <c r="Y2739" s="10" t="s">
        <v>11556</v>
      </c>
      <c r="Z2739" s="50">
        <v>6174825263252</v>
      </c>
      <c r="AA2739" s="5">
        <v>98.1</v>
      </c>
      <c r="AB2739" s="5">
        <v>2.27</v>
      </c>
      <c r="AC2739" s="10">
        <v>132.24</v>
      </c>
      <c r="AD2739" s="10">
        <v>67</v>
      </c>
    </row>
    <row r="2740" spans="1:30" ht="16.95" customHeight="1" x14ac:dyDescent="0.3">
      <c r="A2740" s="54">
        <v>46082</v>
      </c>
      <c r="B2740" s="29">
        <v>46084</v>
      </c>
      <c r="C2740" s="5" t="s">
        <v>28</v>
      </c>
      <c r="D2740" s="5" t="s">
        <v>11129</v>
      </c>
      <c r="E2740" s="10" t="s">
        <v>11314</v>
      </c>
      <c r="F2740" s="10" t="s">
        <v>11130</v>
      </c>
      <c r="G2740" s="10" t="s">
        <v>11536</v>
      </c>
      <c r="H2740" s="10" t="s">
        <v>11561</v>
      </c>
      <c r="I2740" s="5" t="s">
        <v>11107</v>
      </c>
      <c r="J2740" s="5">
        <v>8</v>
      </c>
      <c r="K2740" s="10">
        <v>87.8</v>
      </c>
      <c r="L2740" s="5">
        <v>10.9</v>
      </c>
      <c r="M2740" s="18">
        <v>10.975</v>
      </c>
      <c r="N2740" s="5" t="s">
        <v>11097</v>
      </c>
      <c r="O2740" s="5"/>
      <c r="P2740" s="5"/>
      <c r="Q2740" s="5"/>
      <c r="R2740" s="5"/>
      <c r="S2740" s="5"/>
      <c r="T2740" s="5"/>
      <c r="U2740" s="5"/>
      <c r="V2740" s="10" t="s">
        <v>11538</v>
      </c>
      <c r="W2740" s="50">
        <v>761488067790</v>
      </c>
      <c r="X2740" s="10" t="s">
        <v>11562</v>
      </c>
      <c r="Y2740" s="10" t="s">
        <v>11563</v>
      </c>
      <c r="Z2740" s="50">
        <v>6013946261409</v>
      </c>
      <c r="AA2740" s="5">
        <v>87.2</v>
      </c>
      <c r="AB2740" s="5">
        <v>0.59999999999999398</v>
      </c>
      <c r="AC2740" s="10">
        <v>93.8</v>
      </c>
      <c r="AD2740" s="10">
        <v>3</v>
      </c>
    </row>
    <row r="2741" spans="1:30" ht="16.95" customHeight="1" x14ac:dyDescent="0.3">
      <c r="A2741" s="54">
        <v>46082</v>
      </c>
      <c r="B2741" s="29">
        <v>46084</v>
      </c>
      <c r="C2741" s="5" t="s">
        <v>28</v>
      </c>
      <c r="D2741" s="5" t="s">
        <v>11129</v>
      </c>
      <c r="E2741" s="5" t="s">
        <v>86</v>
      </c>
      <c r="F2741" s="5" t="s">
        <v>11392</v>
      </c>
      <c r="G2741" s="5" t="s">
        <v>11131</v>
      </c>
      <c r="H2741" s="5" t="s">
        <v>11564</v>
      </c>
      <c r="I2741" s="5" t="s">
        <v>11107</v>
      </c>
      <c r="J2741" s="5">
        <v>8</v>
      </c>
      <c r="K2741" s="5">
        <v>87.8</v>
      </c>
      <c r="L2741" s="5">
        <v>10.9</v>
      </c>
      <c r="M2741" s="18">
        <v>10.975</v>
      </c>
      <c r="N2741" s="5" t="s">
        <v>11097</v>
      </c>
      <c r="O2741" s="5"/>
      <c r="P2741" s="5"/>
      <c r="Q2741" s="5"/>
      <c r="R2741" s="5"/>
      <c r="S2741" s="5"/>
      <c r="T2741" s="5"/>
      <c r="U2741" s="5"/>
      <c r="V2741" s="5" t="s">
        <v>11134</v>
      </c>
      <c r="W2741" s="5" t="s">
        <v>11565</v>
      </c>
      <c r="X2741" s="5" t="s">
        <v>11566</v>
      </c>
      <c r="Y2741" s="5" t="s">
        <v>11567</v>
      </c>
      <c r="Z2741" s="5" t="s">
        <v>11568</v>
      </c>
      <c r="AA2741" s="5">
        <v>87.2</v>
      </c>
      <c r="AB2741" s="5">
        <v>0.59999999999999398</v>
      </c>
      <c r="AC2741" s="5">
        <v>93.8</v>
      </c>
      <c r="AD2741" s="5" t="s">
        <v>3173</v>
      </c>
    </row>
    <row r="2742" spans="1:30" ht="16.95" customHeight="1" x14ac:dyDescent="0.3">
      <c r="A2742" s="54">
        <v>46082</v>
      </c>
      <c r="B2742" s="29">
        <v>46084</v>
      </c>
      <c r="C2742" s="5" t="s">
        <v>28</v>
      </c>
      <c r="D2742" s="5" t="s">
        <v>11129</v>
      </c>
      <c r="E2742" s="10" t="s">
        <v>11314</v>
      </c>
      <c r="F2742" s="10" t="s">
        <v>11130</v>
      </c>
      <c r="G2742" s="10" t="s">
        <v>11422</v>
      </c>
      <c r="H2742" s="10" t="s">
        <v>11569</v>
      </c>
      <c r="I2742" s="5" t="s">
        <v>11133</v>
      </c>
      <c r="J2742" s="5">
        <v>2</v>
      </c>
      <c r="K2742" s="10">
        <v>65.8</v>
      </c>
      <c r="L2742" s="5">
        <v>32.9</v>
      </c>
      <c r="M2742" s="18">
        <v>32.9</v>
      </c>
      <c r="N2742" s="5" t="s">
        <v>11097</v>
      </c>
      <c r="O2742" s="5"/>
      <c r="P2742" s="5"/>
      <c r="Q2742" s="5"/>
      <c r="R2742" s="5"/>
      <c r="S2742" s="5"/>
      <c r="T2742" s="5"/>
      <c r="U2742" s="5"/>
      <c r="V2742" s="10" t="s">
        <v>11538</v>
      </c>
      <c r="W2742" s="50">
        <v>994962638547</v>
      </c>
      <c r="X2742" s="10" t="s">
        <v>11136</v>
      </c>
      <c r="Y2742" s="10" t="s">
        <v>11570</v>
      </c>
      <c r="Z2742" s="50">
        <v>6140728403292</v>
      </c>
      <c r="AA2742" s="5">
        <v>65.8</v>
      </c>
      <c r="AB2742" s="5">
        <v>0</v>
      </c>
      <c r="AC2742" s="10">
        <v>71.8</v>
      </c>
      <c r="AD2742" s="10" t="s">
        <v>10836</v>
      </c>
    </row>
    <row r="2743" spans="1:30" ht="16.95" customHeight="1" x14ac:dyDescent="0.3">
      <c r="A2743" s="54">
        <v>46082</v>
      </c>
      <c r="B2743" s="29">
        <v>46084</v>
      </c>
      <c r="C2743" s="5" t="s">
        <v>32</v>
      </c>
      <c r="D2743" s="5" t="s">
        <v>11336</v>
      </c>
      <c r="E2743" s="5" t="s">
        <v>86</v>
      </c>
      <c r="F2743" s="5" t="s">
        <v>11113</v>
      </c>
      <c r="G2743" s="5" t="s">
        <v>11358</v>
      </c>
      <c r="H2743" s="5" t="s">
        <v>11571</v>
      </c>
      <c r="I2743" s="5" t="s">
        <v>11107</v>
      </c>
      <c r="J2743" s="5">
        <v>12</v>
      </c>
      <c r="K2743" s="5">
        <v>138</v>
      </c>
      <c r="L2743" s="5">
        <v>10.9</v>
      </c>
      <c r="M2743" s="18">
        <v>11.5</v>
      </c>
      <c r="N2743" s="5" t="s">
        <v>11097</v>
      </c>
      <c r="O2743" s="5"/>
      <c r="P2743" s="5"/>
      <c r="Q2743" s="5"/>
      <c r="R2743" s="5"/>
      <c r="S2743" s="5"/>
      <c r="T2743" s="5"/>
      <c r="U2743" s="5"/>
      <c r="V2743" s="5"/>
      <c r="W2743" s="5" t="s">
        <v>11572</v>
      </c>
      <c r="X2743" s="5" t="s">
        <v>11573</v>
      </c>
      <c r="Y2743" s="5" t="s">
        <v>11574</v>
      </c>
      <c r="Z2743" s="5" t="s">
        <v>11575</v>
      </c>
      <c r="AA2743" s="5">
        <v>130.80000000000001</v>
      </c>
      <c r="AB2743" s="5">
        <v>7.1999999999999904</v>
      </c>
      <c r="AC2743" s="5">
        <v>138</v>
      </c>
      <c r="AD2743" s="5"/>
    </row>
    <row r="2744" spans="1:30" ht="16.95" customHeight="1" x14ac:dyDescent="0.3">
      <c r="A2744" s="54">
        <v>46082</v>
      </c>
      <c r="B2744" s="29">
        <v>46084</v>
      </c>
      <c r="C2744" s="5" t="s">
        <v>31</v>
      </c>
      <c r="D2744" s="5" t="s">
        <v>5</v>
      </c>
      <c r="E2744" s="5" t="s">
        <v>86</v>
      </c>
      <c r="F2744" s="5" t="s">
        <v>11576</v>
      </c>
      <c r="G2744" s="5" t="s">
        <v>11140</v>
      </c>
      <c r="H2744" s="5" t="s">
        <v>11577</v>
      </c>
      <c r="I2744" s="5" t="s">
        <v>11107</v>
      </c>
      <c r="J2744" s="5">
        <v>9</v>
      </c>
      <c r="K2744" s="5">
        <v>132.24</v>
      </c>
      <c r="L2744" s="5">
        <v>10.9</v>
      </c>
      <c r="M2744" s="18">
        <v>14.6933333333333</v>
      </c>
      <c r="N2744" s="5" t="s">
        <v>11097</v>
      </c>
      <c r="O2744" s="5"/>
      <c r="P2744" s="5"/>
      <c r="Q2744" s="5"/>
      <c r="R2744" s="5"/>
      <c r="S2744" s="5"/>
      <c r="T2744" s="5"/>
      <c r="U2744" s="5"/>
      <c r="V2744" s="5"/>
      <c r="W2744" s="5" t="s">
        <v>11578</v>
      </c>
      <c r="X2744" s="5" t="s">
        <v>11579</v>
      </c>
      <c r="Y2744" s="5" t="s">
        <v>11580</v>
      </c>
      <c r="Z2744" s="5" t="s">
        <v>11581</v>
      </c>
      <c r="AA2744" s="5">
        <v>98.1</v>
      </c>
      <c r="AB2744" s="5">
        <v>34.14</v>
      </c>
      <c r="AC2744" s="5">
        <v>132.24</v>
      </c>
      <c r="AD2744" s="5"/>
    </row>
    <row r="2745" spans="1:30" ht="16.95" customHeight="1" x14ac:dyDescent="0.3">
      <c r="A2745" s="54">
        <v>46082</v>
      </c>
      <c r="B2745" s="29">
        <v>46084</v>
      </c>
      <c r="C2745" s="5" t="s">
        <v>32</v>
      </c>
      <c r="D2745" s="5" t="s">
        <v>11185</v>
      </c>
      <c r="E2745" s="5" t="s">
        <v>86</v>
      </c>
      <c r="F2745" s="5" t="s">
        <v>11294</v>
      </c>
      <c r="G2745" s="5" t="s">
        <v>11295</v>
      </c>
      <c r="H2745" s="5" t="s">
        <v>11582</v>
      </c>
      <c r="I2745" s="5" t="s">
        <v>11583</v>
      </c>
      <c r="J2745" s="5">
        <v>12</v>
      </c>
      <c r="K2745" s="5">
        <v>151</v>
      </c>
      <c r="L2745" s="5">
        <v>10.9</v>
      </c>
      <c r="M2745" s="18">
        <v>12.5833333333333</v>
      </c>
      <c r="N2745" s="5" t="s">
        <v>11097</v>
      </c>
      <c r="O2745" s="5"/>
      <c r="P2745" s="5"/>
      <c r="Q2745" s="5"/>
      <c r="R2745" s="5"/>
      <c r="S2745" s="5"/>
      <c r="T2745" s="5"/>
      <c r="U2745" s="5"/>
      <c r="V2745" s="5"/>
      <c r="W2745" s="5" t="s">
        <v>11584</v>
      </c>
      <c r="X2745" s="5" t="s">
        <v>11585</v>
      </c>
      <c r="Y2745" s="5" t="s">
        <v>11586</v>
      </c>
      <c r="Z2745" s="5" t="s">
        <v>11587</v>
      </c>
      <c r="AA2745" s="5">
        <v>130.80000000000001</v>
      </c>
      <c r="AB2745" s="5">
        <v>20.2</v>
      </c>
      <c r="AC2745" s="5">
        <v>151</v>
      </c>
      <c r="AD2745" s="5"/>
    </row>
    <row r="2746" spans="1:30" ht="16.95" customHeight="1" x14ac:dyDescent="0.3">
      <c r="A2746" s="54">
        <v>46082</v>
      </c>
      <c r="B2746" s="29">
        <v>46084</v>
      </c>
      <c r="C2746" s="5" t="s">
        <v>31</v>
      </c>
      <c r="D2746" s="5" t="s">
        <v>5</v>
      </c>
      <c r="E2746" s="5" t="s">
        <v>86</v>
      </c>
      <c r="F2746" s="5" t="s">
        <v>11294</v>
      </c>
      <c r="G2746" s="5" t="s">
        <v>11159</v>
      </c>
      <c r="H2746" s="5" t="s">
        <v>11588</v>
      </c>
      <c r="I2746" s="5" t="s">
        <v>11107</v>
      </c>
      <c r="J2746" s="5">
        <v>6</v>
      </c>
      <c r="K2746" s="5">
        <v>79</v>
      </c>
      <c r="L2746" s="5">
        <v>10.9</v>
      </c>
      <c r="M2746" s="18">
        <v>13.1666666666667</v>
      </c>
      <c r="N2746" s="5" t="s">
        <v>11097</v>
      </c>
      <c r="O2746" s="5"/>
      <c r="P2746" s="5"/>
      <c r="Q2746" s="5"/>
      <c r="R2746" s="5"/>
      <c r="S2746" s="5"/>
      <c r="T2746" s="5"/>
      <c r="U2746" s="5"/>
      <c r="V2746" s="5"/>
      <c r="W2746" s="5" t="s">
        <v>11589</v>
      </c>
      <c r="X2746" s="5" t="s">
        <v>11590</v>
      </c>
      <c r="Y2746" s="5" t="s">
        <v>11591</v>
      </c>
      <c r="Z2746" s="5" t="s">
        <v>11592</v>
      </c>
      <c r="AA2746" s="5">
        <v>65.400000000000006</v>
      </c>
      <c r="AB2746" s="5">
        <v>13.6</v>
      </c>
      <c r="AC2746" s="5">
        <v>79</v>
      </c>
      <c r="AD2746" s="5"/>
    </row>
    <row r="2747" spans="1:30" ht="16.95" customHeight="1" x14ac:dyDescent="0.3">
      <c r="A2747" s="54">
        <v>46082</v>
      </c>
      <c r="B2747" s="29">
        <v>46084</v>
      </c>
      <c r="C2747" s="5" t="s">
        <v>32</v>
      </c>
      <c r="D2747" s="5" t="s">
        <v>11351</v>
      </c>
      <c r="E2747" s="5" t="s">
        <v>86</v>
      </c>
      <c r="F2747" s="5" t="s">
        <v>11113</v>
      </c>
      <c r="G2747" s="5" t="s">
        <v>11352</v>
      </c>
      <c r="H2747" s="5" t="s">
        <v>11593</v>
      </c>
      <c r="I2747" s="5" t="s">
        <v>11107</v>
      </c>
      <c r="J2747" s="5">
        <v>6</v>
      </c>
      <c r="K2747" s="5">
        <v>65.400000000000006</v>
      </c>
      <c r="L2747" s="5">
        <v>10.9</v>
      </c>
      <c r="M2747" s="18">
        <v>10.9</v>
      </c>
      <c r="N2747" s="5" t="s">
        <v>11097</v>
      </c>
      <c r="O2747" s="5"/>
      <c r="P2747" s="5"/>
      <c r="Q2747" s="5"/>
      <c r="R2747" s="5"/>
      <c r="S2747" s="5"/>
      <c r="T2747" s="5"/>
      <c r="U2747" s="5"/>
      <c r="V2747" s="5"/>
      <c r="W2747" s="5" t="s">
        <v>11594</v>
      </c>
      <c r="X2747" s="5" t="s">
        <v>11595</v>
      </c>
      <c r="Y2747" s="5" t="s">
        <v>11596</v>
      </c>
      <c r="Z2747" s="5" t="s">
        <v>11597</v>
      </c>
      <c r="AA2747" s="5">
        <v>65.400000000000006</v>
      </c>
      <c r="AB2747" s="5">
        <v>0</v>
      </c>
      <c r="AC2747" s="5">
        <v>65.400000000000006</v>
      </c>
      <c r="AD2747" s="5"/>
    </row>
    <row r="2748" spans="1:30" ht="16.95" customHeight="1" x14ac:dyDescent="0.3">
      <c r="A2748" s="54">
        <v>46082</v>
      </c>
      <c r="B2748" s="29">
        <v>46084</v>
      </c>
      <c r="C2748" s="5" t="s">
        <v>32</v>
      </c>
      <c r="D2748" s="5" t="s">
        <v>5</v>
      </c>
      <c r="E2748" s="5" t="s">
        <v>86</v>
      </c>
      <c r="F2748" s="5" t="s">
        <v>11113</v>
      </c>
      <c r="G2748" s="5" t="s">
        <v>11598</v>
      </c>
      <c r="H2748" s="5" t="s">
        <v>11599</v>
      </c>
      <c r="I2748" s="5" t="s">
        <v>11107</v>
      </c>
      <c r="J2748" s="5">
        <v>6</v>
      </c>
      <c r="K2748" s="5">
        <v>72</v>
      </c>
      <c r="L2748" s="5">
        <v>10.9</v>
      </c>
      <c r="M2748" s="18">
        <v>12</v>
      </c>
      <c r="N2748" s="5" t="s">
        <v>11097</v>
      </c>
      <c r="O2748" s="5"/>
      <c r="P2748" s="5"/>
      <c r="Q2748" s="5"/>
      <c r="R2748" s="5"/>
      <c r="S2748" s="5"/>
      <c r="T2748" s="5"/>
      <c r="U2748" s="5"/>
      <c r="V2748" s="5"/>
      <c r="W2748" s="5" t="s">
        <v>11600</v>
      </c>
      <c r="X2748" s="5" t="s">
        <v>11601</v>
      </c>
      <c r="Y2748" s="5" t="s">
        <v>11602</v>
      </c>
      <c r="Z2748" s="5" t="s">
        <v>11603</v>
      </c>
      <c r="AA2748" s="5">
        <v>65.400000000000006</v>
      </c>
      <c r="AB2748" s="5">
        <v>6.5999999999999899</v>
      </c>
      <c r="AC2748" s="5">
        <v>72</v>
      </c>
      <c r="AD2748" s="5"/>
    </row>
    <row r="2749" spans="1:30" ht="16.95" customHeight="1" x14ac:dyDescent="0.3">
      <c r="A2749" s="54">
        <v>46082</v>
      </c>
      <c r="B2749" s="29">
        <v>46084</v>
      </c>
      <c r="C2749" s="5" t="s">
        <v>31</v>
      </c>
      <c r="D2749" s="5" t="s">
        <v>5</v>
      </c>
      <c r="E2749" s="5" t="s">
        <v>86</v>
      </c>
      <c r="F2749" s="5" t="s">
        <v>11576</v>
      </c>
      <c r="G2749" s="5" t="s">
        <v>11140</v>
      </c>
      <c r="H2749" s="5" t="s">
        <v>11604</v>
      </c>
      <c r="I2749" s="5" t="s">
        <v>11107</v>
      </c>
      <c r="J2749" s="5">
        <v>9</v>
      </c>
      <c r="K2749" s="5">
        <v>132.24</v>
      </c>
      <c r="L2749" s="5">
        <v>10.9</v>
      </c>
      <c r="M2749" s="18">
        <v>14.6933333333333</v>
      </c>
      <c r="N2749" s="5" t="s">
        <v>11097</v>
      </c>
      <c r="O2749" s="5"/>
      <c r="P2749" s="5"/>
      <c r="Q2749" s="5"/>
      <c r="R2749" s="5"/>
      <c r="S2749" s="5"/>
      <c r="T2749" s="5"/>
      <c r="U2749" s="5"/>
      <c r="V2749" s="5"/>
      <c r="W2749" s="5" t="s">
        <v>11605</v>
      </c>
      <c r="X2749" s="5" t="s">
        <v>11606</v>
      </c>
      <c r="Y2749" s="5" t="s">
        <v>11607</v>
      </c>
      <c r="Z2749" s="5" t="s">
        <v>11608</v>
      </c>
      <c r="AA2749" s="5">
        <v>98.1</v>
      </c>
      <c r="AB2749" s="5">
        <v>34.14</v>
      </c>
      <c r="AC2749" s="5">
        <v>132.24</v>
      </c>
      <c r="AD2749" s="5"/>
    </row>
    <row r="2750" spans="1:30" ht="16.95" customHeight="1" x14ac:dyDescent="0.3">
      <c r="A2750" s="54">
        <v>46082</v>
      </c>
      <c r="B2750" s="29">
        <v>46084</v>
      </c>
      <c r="C2750" s="5" t="s">
        <v>32</v>
      </c>
      <c r="D2750" s="5" t="s">
        <v>5</v>
      </c>
      <c r="E2750" s="10" t="s">
        <v>86</v>
      </c>
      <c r="F2750" s="10" t="s">
        <v>11113</v>
      </c>
      <c r="G2750" s="10" t="s">
        <v>11364</v>
      </c>
      <c r="H2750" s="10" t="s">
        <v>11609</v>
      </c>
      <c r="I2750" s="5" t="s">
        <v>11107</v>
      </c>
      <c r="J2750" s="5">
        <v>3</v>
      </c>
      <c r="K2750" s="10">
        <v>36.700000000000003</v>
      </c>
      <c r="L2750" s="5">
        <v>10.9</v>
      </c>
      <c r="M2750" s="18">
        <v>12.233333333333301</v>
      </c>
      <c r="N2750" s="5" t="s">
        <v>11097</v>
      </c>
      <c r="O2750" s="5"/>
      <c r="P2750" s="5"/>
      <c r="Q2750" s="5"/>
      <c r="R2750" s="5"/>
      <c r="S2750" s="5"/>
      <c r="T2750" s="5"/>
      <c r="U2750" s="5"/>
      <c r="V2750" s="10" t="s">
        <v>11610</v>
      </c>
      <c r="W2750" s="50">
        <v>949683133616</v>
      </c>
      <c r="X2750" s="10" t="s">
        <v>11118</v>
      </c>
      <c r="Y2750" s="10" t="s">
        <v>11611</v>
      </c>
      <c r="Z2750" s="50">
        <v>5861151928616</v>
      </c>
      <c r="AA2750" s="5">
        <v>32.700000000000003</v>
      </c>
      <c r="AB2750" s="5">
        <v>4</v>
      </c>
      <c r="AC2750" s="10">
        <v>41.7</v>
      </c>
      <c r="AD2750" s="10">
        <v>0</v>
      </c>
    </row>
    <row r="2751" spans="1:30" ht="16.95" customHeight="1" x14ac:dyDescent="0.25">
      <c r="A2751" s="54">
        <v>46082</v>
      </c>
      <c r="B2751" s="29">
        <v>46084</v>
      </c>
      <c r="C2751" s="30" t="s">
        <v>38</v>
      </c>
      <c r="D2751" s="30" t="s">
        <v>5</v>
      </c>
      <c r="E2751" s="30" t="s">
        <v>11093</v>
      </c>
      <c r="F2751" s="30"/>
      <c r="G2751" s="40" t="s">
        <v>11612</v>
      </c>
      <c r="H2751" s="140" t="s">
        <v>11613</v>
      </c>
      <c r="I2751" s="30" t="s">
        <v>11107</v>
      </c>
      <c r="J2751" s="30">
        <v>3</v>
      </c>
      <c r="K2751" s="43">
        <v>43.43</v>
      </c>
      <c r="L2751" s="30">
        <f>VLOOKUP(I:I,指导价!$A:$B,2,0)</f>
        <v>10.9</v>
      </c>
      <c r="M2751" s="62">
        <f t="shared" ref="M2751:M2809" si="97">K2751/J2751</f>
        <v>14.476666666666667</v>
      </c>
      <c r="N2751" s="30" t="s">
        <v>11097</v>
      </c>
      <c r="O2751" s="30"/>
      <c r="P2751" s="30"/>
      <c r="Q2751" s="30"/>
      <c r="R2751" s="30"/>
      <c r="S2751" s="30"/>
      <c r="T2751" s="30"/>
      <c r="U2751" s="30"/>
      <c r="V2751" s="30"/>
      <c r="W2751" s="40" t="s">
        <v>11614</v>
      </c>
      <c r="X2751" s="63" t="s">
        <v>11615</v>
      </c>
      <c r="Y2751" s="63" t="s">
        <v>11615</v>
      </c>
      <c r="Z2751" s="40" t="s">
        <v>11614</v>
      </c>
      <c r="AA2751" s="30">
        <f t="shared" ref="AA2751:AA2814" si="98">L:L*J:J</f>
        <v>32.700000000000003</v>
      </c>
      <c r="AB2751" s="30">
        <f t="shared" ref="AB2751:AB2814" si="99">K:K-AA:AA</f>
        <v>10.729999999999997</v>
      </c>
      <c r="AC2751" s="30"/>
      <c r="AD2751" s="30"/>
    </row>
    <row r="2752" spans="1:30" ht="16.95" customHeight="1" x14ac:dyDescent="0.25">
      <c r="A2752" s="54">
        <v>46082</v>
      </c>
      <c r="B2752" s="29">
        <v>46084</v>
      </c>
      <c r="C2752" s="30" t="s">
        <v>38</v>
      </c>
      <c r="D2752" s="30" t="s">
        <v>5</v>
      </c>
      <c r="E2752" s="30" t="s">
        <v>11093</v>
      </c>
      <c r="F2752" s="30"/>
      <c r="G2752" s="40" t="s">
        <v>11616</v>
      </c>
      <c r="H2752" s="140" t="s">
        <v>11617</v>
      </c>
      <c r="I2752" s="30" t="s">
        <v>11107</v>
      </c>
      <c r="J2752" s="30">
        <v>6</v>
      </c>
      <c r="K2752" s="43">
        <v>79.900000000000006</v>
      </c>
      <c r="L2752" s="30">
        <f>VLOOKUP(I:I,指导价!$A:$B,2,0)</f>
        <v>10.9</v>
      </c>
      <c r="M2752" s="62">
        <f t="shared" si="97"/>
        <v>13.316666666666668</v>
      </c>
      <c r="N2752" s="30" t="s">
        <v>11097</v>
      </c>
      <c r="O2752" s="30"/>
      <c r="P2752" s="30"/>
      <c r="Q2752" s="30"/>
      <c r="R2752" s="30"/>
      <c r="S2752" s="30"/>
      <c r="T2752" s="30"/>
      <c r="U2752" s="30"/>
      <c r="V2752" s="30"/>
      <c r="W2752" s="40" t="s">
        <v>11618</v>
      </c>
      <c r="X2752" s="63" t="s">
        <v>11619</v>
      </c>
      <c r="Y2752" s="63" t="s">
        <v>11619</v>
      </c>
      <c r="Z2752" s="40" t="s">
        <v>11618</v>
      </c>
      <c r="AA2752" s="30">
        <f t="shared" si="98"/>
        <v>65.400000000000006</v>
      </c>
      <c r="AB2752" s="30">
        <f t="shared" si="99"/>
        <v>14.5</v>
      </c>
      <c r="AC2752" s="30"/>
      <c r="AD2752" s="30"/>
    </row>
    <row r="2753" spans="1:30" ht="16.95" customHeight="1" x14ac:dyDescent="0.25">
      <c r="A2753" s="54">
        <v>46082</v>
      </c>
      <c r="B2753" s="29">
        <v>46084</v>
      </c>
      <c r="C2753" s="30" t="str">
        <f>VLOOKUP(G:G,白名单!$C:$E,3,0)</f>
        <v>鲁豫陕大区</v>
      </c>
      <c r="D2753" s="30" t="str">
        <f>VLOOKUP(G:G,白名单!$C:$F,4,0)</f>
        <v>悦时（山东）供应链管理有限公司</v>
      </c>
      <c r="E2753" s="30" t="s">
        <v>11093</v>
      </c>
      <c r="F2753" s="30"/>
      <c r="G2753" s="40" t="s">
        <v>11620</v>
      </c>
      <c r="H2753" s="140" t="s">
        <v>11621</v>
      </c>
      <c r="I2753" s="30" t="s">
        <v>11107</v>
      </c>
      <c r="J2753" s="30">
        <v>10</v>
      </c>
      <c r="K2753" s="43">
        <v>109</v>
      </c>
      <c r="L2753" s="30">
        <f>VLOOKUP(I:I,指导价!$A:$B,2,0)</f>
        <v>10.9</v>
      </c>
      <c r="M2753" s="62">
        <f t="shared" si="97"/>
        <v>10.9</v>
      </c>
      <c r="N2753" s="30" t="s">
        <v>11097</v>
      </c>
      <c r="O2753" s="30"/>
      <c r="P2753" s="30"/>
      <c r="Q2753" s="30"/>
      <c r="R2753" s="30"/>
      <c r="S2753" s="30"/>
      <c r="T2753" s="30"/>
      <c r="U2753" s="30"/>
      <c r="V2753" s="30"/>
      <c r="W2753" s="40" t="s">
        <v>11622</v>
      </c>
      <c r="X2753" s="63" t="s">
        <v>11623</v>
      </c>
      <c r="Y2753" s="63" t="s">
        <v>11623</v>
      </c>
      <c r="Z2753" s="40" t="s">
        <v>11622</v>
      </c>
      <c r="AA2753" s="30">
        <f t="shared" si="98"/>
        <v>109</v>
      </c>
      <c r="AB2753" s="30">
        <f t="shared" si="99"/>
        <v>0</v>
      </c>
      <c r="AC2753" s="30"/>
      <c r="AD2753" s="30"/>
    </row>
    <row r="2754" spans="1:30" ht="16.95" customHeight="1" x14ac:dyDescent="0.25">
      <c r="A2754" s="54">
        <v>46082</v>
      </c>
      <c r="B2754" s="29">
        <v>46084</v>
      </c>
      <c r="C2754" s="30" t="s">
        <v>38</v>
      </c>
      <c r="D2754" s="30" t="s">
        <v>5</v>
      </c>
      <c r="E2754" s="30" t="s">
        <v>11093</v>
      </c>
      <c r="F2754" s="30"/>
      <c r="G2754" s="40" t="s">
        <v>11624</v>
      </c>
      <c r="H2754" s="140" t="s">
        <v>11625</v>
      </c>
      <c r="I2754" s="30" t="s">
        <v>11107</v>
      </c>
      <c r="J2754" s="30">
        <v>12</v>
      </c>
      <c r="K2754" s="43">
        <v>169</v>
      </c>
      <c r="L2754" s="30">
        <f>VLOOKUP(I:I,指导价!$A:$B,2,0)</f>
        <v>10.9</v>
      </c>
      <c r="M2754" s="62">
        <f t="shared" si="97"/>
        <v>14.083333333333334</v>
      </c>
      <c r="N2754" s="30" t="s">
        <v>11097</v>
      </c>
      <c r="O2754" s="30"/>
      <c r="P2754" s="30"/>
      <c r="Q2754" s="30"/>
      <c r="R2754" s="30"/>
      <c r="S2754" s="30"/>
      <c r="T2754" s="30"/>
      <c r="U2754" s="30"/>
      <c r="V2754" s="30"/>
      <c r="W2754" s="40" t="s">
        <v>11626</v>
      </c>
      <c r="X2754" s="63" t="s">
        <v>11627</v>
      </c>
      <c r="Y2754" s="63" t="s">
        <v>11627</v>
      </c>
      <c r="Z2754" s="40" t="s">
        <v>11626</v>
      </c>
      <c r="AA2754" s="30">
        <f t="shared" si="98"/>
        <v>130.80000000000001</v>
      </c>
      <c r="AB2754" s="30">
        <f t="shared" si="99"/>
        <v>38.199999999999989</v>
      </c>
      <c r="AC2754" s="30"/>
      <c r="AD2754" s="30"/>
    </row>
    <row r="2755" spans="1:30" ht="16.95" customHeight="1" x14ac:dyDescent="0.25">
      <c r="A2755" s="54">
        <v>46082</v>
      </c>
      <c r="B2755" s="29">
        <v>46084</v>
      </c>
      <c r="C2755" s="30" t="s">
        <v>38</v>
      </c>
      <c r="D2755" s="30" t="s">
        <v>5</v>
      </c>
      <c r="E2755" s="30" t="s">
        <v>11093</v>
      </c>
      <c r="F2755" s="30"/>
      <c r="G2755" s="40" t="s">
        <v>11628</v>
      </c>
      <c r="H2755" s="140" t="s">
        <v>11629</v>
      </c>
      <c r="I2755" s="30" t="s">
        <v>11107</v>
      </c>
      <c r="J2755" s="30">
        <v>8</v>
      </c>
      <c r="K2755" s="43">
        <v>128</v>
      </c>
      <c r="L2755" s="30">
        <f>VLOOKUP(I:I,指导价!$A:$B,2,0)</f>
        <v>10.9</v>
      </c>
      <c r="M2755" s="62">
        <f t="shared" si="97"/>
        <v>16</v>
      </c>
      <c r="N2755" s="30" t="s">
        <v>11097</v>
      </c>
      <c r="O2755" s="30"/>
      <c r="P2755" s="30"/>
      <c r="Q2755" s="30"/>
      <c r="R2755" s="30"/>
      <c r="S2755" s="30"/>
      <c r="T2755" s="30"/>
      <c r="U2755" s="30"/>
      <c r="V2755" s="30"/>
      <c r="W2755" s="40" t="s">
        <v>11630</v>
      </c>
      <c r="X2755" s="63" t="s">
        <v>11631</v>
      </c>
      <c r="Y2755" s="63" t="s">
        <v>11631</v>
      </c>
      <c r="Z2755" s="40" t="s">
        <v>11630</v>
      </c>
      <c r="AA2755" s="30">
        <f t="shared" si="98"/>
        <v>87.2</v>
      </c>
      <c r="AB2755" s="30">
        <f t="shared" si="99"/>
        <v>40.799999999999997</v>
      </c>
      <c r="AC2755" s="30"/>
      <c r="AD2755" s="30"/>
    </row>
    <row r="2756" spans="1:30" ht="16.95" customHeight="1" x14ac:dyDescent="0.25">
      <c r="A2756" s="54">
        <v>46082</v>
      </c>
      <c r="B2756" s="29">
        <v>46084</v>
      </c>
      <c r="C2756" s="30" t="s">
        <v>38</v>
      </c>
      <c r="D2756" s="30" t="s">
        <v>5</v>
      </c>
      <c r="E2756" s="30" t="s">
        <v>11093</v>
      </c>
      <c r="F2756" s="30"/>
      <c r="G2756" s="40" t="s">
        <v>11624</v>
      </c>
      <c r="H2756" s="140" t="s">
        <v>11632</v>
      </c>
      <c r="I2756" s="30" t="s">
        <v>11107</v>
      </c>
      <c r="J2756" s="30">
        <v>18</v>
      </c>
      <c r="K2756" s="43">
        <v>248</v>
      </c>
      <c r="L2756" s="30">
        <f>VLOOKUP(I:I,指导价!$A:$B,2,0)</f>
        <v>10.9</v>
      </c>
      <c r="M2756" s="62">
        <f t="shared" si="97"/>
        <v>13.777777777777779</v>
      </c>
      <c r="N2756" s="30" t="s">
        <v>11097</v>
      </c>
      <c r="O2756" s="30"/>
      <c r="P2756" s="30"/>
      <c r="Q2756" s="30"/>
      <c r="R2756" s="30"/>
      <c r="S2756" s="30"/>
      <c r="T2756" s="30"/>
      <c r="U2756" s="30"/>
      <c r="V2756" s="30"/>
      <c r="W2756" s="40" t="s">
        <v>11633</v>
      </c>
      <c r="X2756" s="63" t="s">
        <v>11634</v>
      </c>
      <c r="Y2756" s="63" t="s">
        <v>11634</v>
      </c>
      <c r="Z2756" s="40" t="s">
        <v>11633</v>
      </c>
      <c r="AA2756" s="30">
        <f t="shared" si="98"/>
        <v>196.20000000000002</v>
      </c>
      <c r="AB2756" s="30">
        <f t="shared" si="99"/>
        <v>51.799999999999983</v>
      </c>
      <c r="AC2756" s="30"/>
      <c r="AD2756" s="30"/>
    </row>
    <row r="2757" spans="1:30" ht="16.95" customHeight="1" x14ac:dyDescent="0.25">
      <c r="A2757" s="54">
        <v>46082</v>
      </c>
      <c r="B2757" s="29">
        <v>46084</v>
      </c>
      <c r="C2757" s="30" t="s">
        <v>38</v>
      </c>
      <c r="D2757" s="30" t="s">
        <v>5</v>
      </c>
      <c r="E2757" s="30" t="s">
        <v>11093</v>
      </c>
      <c r="F2757" s="30"/>
      <c r="G2757" s="40" t="s">
        <v>11635</v>
      </c>
      <c r="H2757" s="140" t="s">
        <v>11636</v>
      </c>
      <c r="I2757" s="30" t="s">
        <v>11107</v>
      </c>
      <c r="J2757" s="30">
        <v>3</v>
      </c>
      <c r="K2757" s="43">
        <v>61</v>
      </c>
      <c r="L2757" s="30">
        <f>VLOOKUP(I:I,指导价!$A:$B,2,0)</f>
        <v>10.9</v>
      </c>
      <c r="M2757" s="62">
        <f t="shared" si="97"/>
        <v>20.333333333333332</v>
      </c>
      <c r="N2757" s="30" t="s">
        <v>11097</v>
      </c>
      <c r="O2757" s="30"/>
      <c r="P2757" s="30"/>
      <c r="Q2757" s="30"/>
      <c r="R2757" s="30"/>
      <c r="S2757" s="30"/>
      <c r="T2757" s="30"/>
      <c r="U2757" s="30"/>
      <c r="V2757" s="30"/>
      <c r="W2757" s="40" t="s">
        <v>11637</v>
      </c>
      <c r="X2757" s="63" t="s">
        <v>11638</v>
      </c>
      <c r="Y2757" s="63" t="s">
        <v>11638</v>
      </c>
      <c r="Z2757" s="40" t="s">
        <v>11637</v>
      </c>
      <c r="AA2757" s="30">
        <f t="shared" si="98"/>
        <v>32.700000000000003</v>
      </c>
      <c r="AB2757" s="30">
        <f t="shared" si="99"/>
        <v>28.299999999999997</v>
      </c>
      <c r="AC2757" s="30"/>
      <c r="AD2757" s="30"/>
    </row>
    <row r="2758" spans="1:30" ht="16.95" customHeight="1" x14ac:dyDescent="0.25">
      <c r="A2758" s="54">
        <v>46082</v>
      </c>
      <c r="B2758" s="29">
        <v>46084</v>
      </c>
      <c r="C2758" s="30" t="s">
        <v>38</v>
      </c>
      <c r="D2758" s="30" t="s">
        <v>5</v>
      </c>
      <c r="E2758" s="30" t="s">
        <v>11093</v>
      </c>
      <c r="F2758" s="30"/>
      <c r="G2758" s="40" t="s">
        <v>11639</v>
      </c>
      <c r="H2758" s="140" t="s">
        <v>11640</v>
      </c>
      <c r="I2758" s="30" t="s">
        <v>11107</v>
      </c>
      <c r="J2758" s="30">
        <v>5</v>
      </c>
      <c r="K2758" s="43">
        <v>70.849999999999994</v>
      </c>
      <c r="L2758" s="30">
        <f>VLOOKUP(I:I,指导价!$A:$B,2,0)</f>
        <v>10.9</v>
      </c>
      <c r="M2758" s="62">
        <f t="shared" si="97"/>
        <v>14.169999999999998</v>
      </c>
      <c r="N2758" s="30" t="s">
        <v>11097</v>
      </c>
      <c r="O2758" s="30"/>
      <c r="P2758" s="30"/>
      <c r="Q2758" s="30"/>
      <c r="R2758" s="30"/>
      <c r="S2758" s="30"/>
      <c r="T2758" s="30"/>
      <c r="U2758" s="30"/>
      <c r="V2758" s="30"/>
      <c r="W2758" s="40" t="s">
        <v>11641</v>
      </c>
      <c r="X2758" s="63" t="s">
        <v>11642</v>
      </c>
      <c r="Y2758" s="63" t="s">
        <v>11642</v>
      </c>
      <c r="Z2758" s="40" t="s">
        <v>11641</v>
      </c>
      <c r="AA2758" s="30">
        <f t="shared" si="98"/>
        <v>54.5</v>
      </c>
      <c r="AB2758" s="30">
        <f t="shared" si="99"/>
        <v>16.349999999999994</v>
      </c>
      <c r="AC2758" s="30"/>
      <c r="AD2758" s="30"/>
    </row>
    <row r="2759" spans="1:30" ht="16.95" customHeight="1" x14ac:dyDescent="0.25">
      <c r="A2759" s="54">
        <v>46082</v>
      </c>
      <c r="B2759" s="29">
        <v>46084</v>
      </c>
      <c r="C2759" s="30" t="str">
        <f>VLOOKUP(G:G,白名单!$C:$E,3,0)</f>
        <v>广州大区</v>
      </c>
      <c r="D2759" s="30" t="str">
        <f>VLOOKUP(G:G,白名单!$C:$F,4,0)</f>
        <v>广州喜万佳便利店有限公司</v>
      </c>
      <c r="E2759" s="30" t="s">
        <v>11093</v>
      </c>
      <c r="F2759" s="30"/>
      <c r="G2759" s="40" t="s">
        <v>11643</v>
      </c>
      <c r="H2759" s="140" t="s">
        <v>11644</v>
      </c>
      <c r="I2759" s="30" t="s">
        <v>11107</v>
      </c>
      <c r="J2759" s="30">
        <v>6</v>
      </c>
      <c r="K2759" s="43">
        <v>100</v>
      </c>
      <c r="L2759" s="30">
        <f>VLOOKUP(I:I,指导价!$A:$B,2,0)</f>
        <v>10.9</v>
      </c>
      <c r="M2759" s="62">
        <f t="shared" si="97"/>
        <v>16.666666666666668</v>
      </c>
      <c r="N2759" s="30" t="s">
        <v>11097</v>
      </c>
      <c r="O2759" s="30"/>
      <c r="P2759" s="30"/>
      <c r="Q2759" s="30"/>
      <c r="R2759" s="30"/>
      <c r="S2759" s="30"/>
      <c r="T2759" s="30"/>
      <c r="U2759" s="30"/>
      <c r="V2759" s="30"/>
      <c r="W2759" s="40" t="s">
        <v>11645</v>
      </c>
      <c r="X2759" s="63" t="s">
        <v>11646</v>
      </c>
      <c r="Y2759" s="63" t="s">
        <v>11646</v>
      </c>
      <c r="Z2759" s="40" t="s">
        <v>11645</v>
      </c>
      <c r="AA2759" s="30">
        <f t="shared" si="98"/>
        <v>65.400000000000006</v>
      </c>
      <c r="AB2759" s="30">
        <f t="shared" si="99"/>
        <v>34.599999999999994</v>
      </c>
      <c r="AC2759" s="30"/>
      <c r="AD2759" s="30"/>
    </row>
    <row r="2760" spans="1:30" ht="16.95" customHeight="1" x14ac:dyDescent="0.25">
      <c r="A2760" s="54">
        <v>46082</v>
      </c>
      <c r="B2760" s="29">
        <v>46084</v>
      </c>
      <c r="C2760" s="30" t="str">
        <f>VLOOKUP(G:G,白名单!$C:$E,3,0)</f>
        <v>鲁豫陕大区</v>
      </c>
      <c r="D2760" s="30" t="str">
        <f>VLOOKUP(G:G,白名单!$C:$F,4,0)</f>
        <v>悦时（山东）供应链管理有限公司</v>
      </c>
      <c r="E2760" s="30" t="s">
        <v>11093</v>
      </c>
      <c r="F2760" s="30"/>
      <c r="G2760" s="40" t="s">
        <v>11620</v>
      </c>
      <c r="H2760" s="140" t="s">
        <v>11647</v>
      </c>
      <c r="I2760" s="30" t="s">
        <v>11107</v>
      </c>
      <c r="J2760" s="30">
        <v>10</v>
      </c>
      <c r="K2760" s="43">
        <v>109</v>
      </c>
      <c r="L2760" s="30">
        <f>VLOOKUP(I:I,指导价!$A:$B,2,0)</f>
        <v>10.9</v>
      </c>
      <c r="M2760" s="62">
        <f t="shared" si="97"/>
        <v>10.9</v>
      </c>
      <c r="N2760" s="30" t="s">
        <v>11097</v>
      </c>
      <c r="O2760" s="30"/>
      <c r="P2760" s="30"/>
      <c r="Q2760" s="30"/>
      <c r="R2760" s="30"/>
      <c r="S2760" s="30"/>
      <c r="T2760" s="30"/>
      <c r="U2760" s="30"/>
      <c r="V2760" s="30"/>
      <c r="W2760" s="40" t="s">
        <v>11648</v>
      </c>
      <c r="X2760" s="63" t="s">
        <v>11649</v>
      </c>
      <c r="Y2760" s="63" t="s">
        <v>11649</v>
      </c>
      <c r="Z2760" s="40" t="s">
        <v>11648</v>
      </c>
      <c r="AA2760" s="30">
        <f t="shared" si="98"/>
        <v>109</v>
      </c>
      <c r="AB2760" s="30">
        <f t="shared" si="99"/>
        <v>0</v>
      </c>
      <c r="AC2760" s="30"/>
      <c r="AD2760" s="30"/>
    </row>
    <row r="2761" spans="1:30" ht="16.95" customHeight="1" x14ac:dyDescent="0.25">
      <c r="A2761" s="54">
        <v>46082</v>
      </c>
      <c r="B2761" s="29">
        <v>46084</v>
      </c>
      <c r="C2761" s="30" t="s">
        <v>38</v>
      </c>
      <c r="D2761" s="30" t="s">
        <v>5</v>
      </c>
      <c r="E2761" s="30" t="s">
        <v>11093</v>
      </c>
      <c r="F2761" s="30"/>
      <c r="G2761" s="40" t="s">
        <v>11624</v>
      </c>
      <c r="H2761" s="140" t="s">
        <v>11650</v>
      </c>
      <c r="I2761" s="30" t="s">
        <v>11107</v>
      </c>
      <c r="J2761" s="30">
        <v>12</v>
      </c>
      <c r="K2761" s="43">
        <v>169</v>
      </c>
      <c r="L2761" s="30">
        <f>VLOOKUP(I:I,指导价!$A:$B,2,0)</f>
        <v>10.9</v>
      </c>
      <c r="M2761" s="62">
        <f t="shared" si="97"/>
        <v>14.083333333333334</v>
      </c>
      <c r="N2761" s="30" t="s">
        <v>11097</v>
      </c>
      <c r="O2761" s="30"/>
      <c r="P2761" s="30"/>
      <c r="Q2761" s="30"/>
      <c r="R2761" s="30"/>
      <c r="S2761" s="30"/>
      <c r="T2761" s="30"/>
      <c r="U2761" s="30"/>
      <c r="V2761" s="30"/>
      <c r="W2761" s="40" t="s">
        <v>11651</v>
      </c>
      <c r="X2761" s="63" t="s">
        <v>11652</v>
      </c>
      <c r="Y2761" s="63" t="s">
        <v>11652</v>
      </c>
      <c r="Z2761" s="40" t="s">
        <v>11651</v>
      </c>
      <c r="AA2761" s="30">
        <f t="shared" si="98"/>
        <v>130.80000000000001</v>
      </c>
      <c r="AB2761" s="30">
        <f t="shared" si="99"/>
        <v>38.199999999999989</v>
      </c>
      <c r="AC2761" s="30"/>
      <c r="AD2761" s="30"/>
    </row>
    <row r="2762" spans="1:30" ht="16.95" customHeight="1" x14ac:dyDescent="0.25">
      <c r="A2762" s="54">
        <v>46082</v>
      </c>
      <c r="B2762" s="29">
        <v>46084</v>
      </c>
      <c r="C2762" s="30" t="s">
        <v>38</v>
      </c>
      <c r="D2762" s="30" t="s">
        <v>5</v>
      </c>
      <c r="E2762" s="30" t="s">
        <v>11093</v>
      </c>
      <c r="F2762" s="30"/>
      <c r="G2762" s="40" t="s">
        <v>11653</v>
      </c>
      <c r="H2762" s="140" t="s">
        <v>11654</v>
      </c>
      <c r="I2762" s="30" t="s">
        <v>11107</v>
      </c>
      <c r="J2762" s="30">
        <v>10</v>
      </c>
      <c r="K2762" s="43">
        <v>227</v>
      </c>
      <c r="L2762" s="30">
        <f>VLOOKUP(I:I,指导价!$A:$B,2,0)</f>
        <v>10.9</v>
      </c>
      <c r="M2762" s="62">
        <f t="shared" si="97"/>
        <v>22.7</v>
      </c>
      <c r="N2762" s="30" t="s">
        <v>11097</v>
      </c>
      <c r="O2762" s="30"/>
      <c r="P2762" s="30"/>
      <c r="Q2762" s="30"/>
      <c r="R2762" s="30"/>
      <c r="S2762" s="30"/>
      <c r="T2762" s="30"/>
      <c r="U2762" s="30"/>
      <c r="V2762" s="30"/>
      <c r="W2762" s="40" t="s">
        <v>11655</v>
      </c>
      <c r="X2762" s="63" t="s">
        <v>11656</v>
      </c>
      <c r="Y2762" s="63" t="s">
        <v>11656</v>
      </c>
      <c r="Z2762" s="40" t="s">
        <v>11655</v>
      </c>
      <c r="AA2762" s="30">
        <f t="shared" si="98"/>
        <v>109</v>
      </c>
      <c r="AB2762" s="30">
        <f t="shared" si="99"/>
        <v>118</v>
      </c>
      <c r="AC2762" s="30"/>
      <c r="AD2762" s="30"/>
    </row>
    <row r="2763" spans="1:30" ht="16.95" customHeight="1" x14ac:dyDescent="0.25">
      <c r="A2763" s="54">
        <v>46082</v>
      </c>
      <c r="B2763" s="29">
        <v>46084</v>
      </c>
      <c r="C2763" s="30" t="s">
        <v>38</v>
      </c>
      <c r="D2763" s="30" t="s">
        <v>5</v>
      </c>
      <c r="E2763" s="30" t="s">
        <v>11093</v>
      </c>
      <c r="F2763" s="30"/>
      <c r="G2763" s="40" t="s">
        <v>11657</v>
      </c>
      <c r="H2763" s="140" t="s">
        <v>11658</v>
      </c>
      <c r="I2763" s="30" t="s">
        <v>11107</v>
      </c>
      <c r="J2763" s="30">
        <v>18</v>
      </c>
      <c r="K2763" s="43">
        <v>248</v>
      </c>
      <c r="L2763" s="30">
        <f>VLOOKUP(I:I,指导价!$A:$B,2,0)</f>
        <v>10.9</v>
      </c>
      <c r="M2763" s="62">
        <f t="shared" si="97"/>
        <v>13.777777777777779</v>
      </c>
      <c r="N2763" s="30" t="s">
        <v>11097</v>
      </c>
      <c r="O2763" s="30"/>
      <c r="P2763" s="30"/>
      <c r="Q2763" s="30"/>
      <c r="R2763" s="30"/>
      <c r="S2763" s="30"/>
      <c r="T2763" s="30"/>
      <c r="U2763" s="30"/>
      <c r="V2763" s="30"/>
      <c r="W2763" s="40" t="s">
        <v>11659</v>
      </c>
      <c r="X2763" s="63" t="s">
        <v>11634</v>
      </c>
      <c r="Y2763" s="63" t="s">
        <v>11634</v>
      </c>
      <c r="Z2763" s="40" t="s">
        <v>11659</v>
      </c>
      <c r="AA2763" s="30">
        <f t="shared" si="98"/>
        <v>196.20000000000002</v>
      </c>
      <c r="AB2763" s="30">
        <f t="shared" si="99"/>
        <v>51.799999999999983</v>
      </c>
      <c r="AC2763" s="30"/>
      <c r="AD2763" s="30"/>
    </row>
    <row r="2764" spans="1:30" ht="16.95" customHeight="1" x14ac:dyDescent="0.25">
      <c r="A2764" s="54">
        <v>46082</v>
      </c>
      <c r="B2764" s="29">
        <v>46084</v>
      </c>
      <c r="C2764" s="30" t="s">
        <v>38</v>
      </c>
      <c r="D2764" s="30" t="s">
        <v>5</v>
      </c>
      <c r="E2764" s="30" t="s">
        <v>11093</v>
      </c>
      <c r="F2764" s="30"/>
      <c r="G2764" s="40" t="s">
        <v>11657</v>
      </c>
      <c r="H2764" s="140" t="s">
        <v>11660</v>
      </c>
      <c r="I2764" s="30" t="s">
        <v>11107</v>
      </c>
      <c r="J2764" s="30">
        <v>12</v>
      </c>
      <c r="K2764" s="43">
        <v>169</v>
      </c>
      <c r="L2764" s="30">
        <f>VLOOKUP(I:I,指导价!$A:$B,2,0)</f>
        <v>10.9</v>
      </c>
      <c r="M2764" s="62">
        <f t="shared" si="97"/>
        <v>14.083333333333334</v>
      </c>
      <c r="N2764" s="30" t="s">
        <v>11097</v>
      </c>
      <c r="O2764" s="30"/>
      <c r="P2764" s="30"/>
      <c r="Q2764" s="30"/>
      <c r="R2764" s="30"/>
      <c r="S2764" s="30"/>
      <c r="T2764" s="30"/>
      <c r="U2764" s="30"/>
      <c r="V2764" s="30"/>
      <c r="W2764" s="40" t="s">
        <v>11661</v>
      </c>
      <c r="X2764" s="63" t="s">
        <v>11627</v>
      </c>
      <c r="Y2764" s="63" t="s">
        <v>11627</v>
      </c>
      <c r="Z2764" s="40" t="s">
        <v>11661</v>
      </c>
      <c r="AA2764" s="30">
        <f t="shared" si="98"/>
        <v>130.80000000000001</v>
      </c>
      <c r="AB2764" s="30">
        <f t="shared" si="99"/>
        <v>38.199999999999989</v>
      </c>
      <c r="AC2764" s="30"/>
      <c r="AD2764" s="30"/>
    </row>
    <row r="2765" spans="1:30" ht="16.95" customHeight="1" x14ac:dyDescent="0.25">
      <c r="A2765" s="54">
        <v>46082</v>
      </c>
      <c r="B2765" s="29">
        <v>46084</v>
      </c>
      <c r="C2765" s="30" t="s">
        <v>38</v>
      </c>
      <c r="D2765" s="30" t="s">
        <v>5</v>
      </c>
      <c r="E2765" s="30" t="s">
        <v>11093</v>
      </c>
      <c r="F2765" s="30"/>
      <c r="G2765" s="40" t="s">
        <v>11653</v>
      </c>
      <c r="H2765" s="140" t="s">
        <v>11662</v>
      </c>
      <c r="I2765" s="30" t="s">
        <v>11107</v>
      </c>
      <c r="J2765" s="30">
        <v>10</v>
      </c>
      <c r="K2765" s="43">
        <v>225</v>
      </c>
      <c r="L2765" s="30">
        <f>VLOOKUP(I:I,指导价!$A:$B,2,0)</f>
        <v>10.9</v>
      </c>
      <c r="M2765" s="62">
        <f t="shared" si="97"/>
        <v>22.5</v>
      </c>
      <c r="N2765" s="30" t="s">
        <v>11097</v>
      </c>
      <c r="O2765" s="30"/>
      <c r="P2765" s="30"/>
      <c r="Q2765" s="30"/>
      <c r="R2765" s="30"/>
      <c r="S2765" s="30"/>
      <c r="T2765" s="30"/>
      <c r="U2765" s="30"/>
      <c r="V2765" s="30"/>
      <c r="W2765" s="40" t="s">
        <v>11663</v>
      </c>
      <c r="X2765" s="63" t="s">
        <v>11664</v>
      </c>
      <c r="Y2765" s="63" t="s">
        <v>11664</v>
      </c>
      <c r="Z2765" s="40" t="s">
        <v>11663</v>
      </c>
      <c r="AA2765" s="30">
        <f t="shared" si="98"/>
        <v>109</v>
      </c>
      <c r="AB2765" s="30">
        <f t="shared" si="99"/>
        <v>116</v>
      </c>
      <c r="AC2765" s="30"/>
      <c r="AD2765" s="30"/>
    </row>
    <row r="2766" spans="1:30" ht="16.95" customHeight="1" x14ac:dyDescent="0.25">
      <c r="A2766" s="54">
        <v>46082</v>
      </c>
      <c r="B2766" s="29">
        <v>46084</v>
      </c>
      <c r="C2766" s="30" t="s">
        <v>38</v>
      </c>
      <c r="D2766" s="30" t="s">
        <v>5</v>
      </c>
      <c r="E2766" s="30" t="s">
        <v>11093</v>
      </c>
      <c r="F2766" s="30"/>
      <c r="G2766" s="40" t="s">
        <v>11665</v>
      </c>
      <c r="H2766" s="140" t="s">
        <v>11666</v>
      </c>
      <c r="I2766" s="30" t="s">
        <v>11107</v>
      </c>
      <c r="J2766" s="30">
        <v>8</v>
      </c>
      <c r="K2766" s="43">
        <v>142.5</v>
      </c>
      <c r="L2766" s="30">
        <f>VLOOKUP(I:I,指导价!$A:$B,2,0)</f>
        <v>10.9</v>
      </c>
      <c r="M2766" s="62">
        <f t="shared" si="97"/>
        <v>17.8125</v>
      </c>
      <c r="N2766" s="30" t="s">
        <v>11097</v>
      </c>
      <c r="O2766" s="30"/>
      <c r="P2766" s="30"/>
      <c r="Q2766" s="30"/>
      <c r="R2766" s="30"/>
      <c r="S2766" s="30"/>
      <c r="T2766" s="30"/>
      <c r="U2766" s="30"/>
      <c r="V2766" s="30"/>
      <c r="W2766" s="40" t="s">
        <v>11667</v>
      </c>
      <c r="X2766" s="63" t="s">
        <v>11668</v>
      </c>
      <c r="Y2766" s="63" t="s">
        <v>11668</v>
      </c>
      <c r="Z2766" s="40" t="s">
        <v>11667</v>
      </c>
      <c r="AA2766" s="30">
        <f t="shared" si="98"/>
        <v>87.2</v>
      </c>
      <c r="AB2766" s="30">
        <f t="shared" si="99"/>
        <v>55.3</v>
      </c>
      <c r="AC2766" s="30"/>
      <c r="AD2766" s="30"/>
    </row>
    <row r="2767" spans="1:30" ht="16.95" customHeight="1" x14ac:dyDescent="0.25">
      <c r="A2767" s="54">
        <v>46082</v>
      </c>
      <c r="B2767" s="29">
        <v>46084</v>
      </c>
      <c r="C2767" s="30" t="s">
        <v>38</v>
      </c>
      <c r="D2767" s="30" t="s">
        <v>5</v>
      </c>
      <c r="E2767" s="30" t="s">
        <v>11093</v>
      </c>
      <c r="F2767" s="30"/>
      <c r="G2767" s="40" t="s">
        <v>11669</v>
      </c>
      <c r="H2767" s="140" t="s">
        <v>11670</v>
      </c>
      <c r="I2767" s="30" t="s">
        <v>11107</v>
      </c>
      <c r="J2767" s="30">
        <v>5</v>
      </c>
      <c r="K2767" s="43">
        <v>83</v>
      </c>
      <c r="L2767" s="30">
        <f>VLOOKUP(I:I,指导价!$A:$B,2,0)</f>
        <v>10.9</v>
      </c>
      <c r="M2767" s="62">
        <f t="shared" si="97"/>
        <v>16.600000000000001</v>
      </c>
      <c r="N2767" s="30" t="s">
        <v>11097</v>
      </c>
      <c r="O2767" s="30"/>
      <c r="P2767" s="30"/>
      <c r="Q2767" s="30"/>
      <c r="R2767" s="30"/>
      <c r="S2767" s="30"/>
      <c r="T2767" s="30"/>
      <c r="U2767" s="30"/>
      <c r="V2767" s="30"/>
      <c r="W2767" s="40" t="s">
        <v>11671</v>
      </c>
      <c r="X2767" s="63" t="s">
        <v>11672</v>
      </c>
      <c r="Y2767" s="63" t="s">
        <v>11672</v>
      </c>
      <c r="Z2767" s="40" t="s">
        <v>11671</v>
      </c>
      <c r="AA2767" s="30">
        <f t="shared" si="98"/>
        <v>54.5</v>
      </c>
      <c r="AB2767" s="30">
        <f t="shared" si="99"/>
        <v>28.5</v>
      </c>
      <c r="AC2767" s="30"/>
      <c r="AD2767" s="30"/>
    </row>
    <row r="2768" spans="1:30" ht="16.95" customHeight="1" x14ac:dyDescent="0.25">
      <c r="A2768" s="54">
        <v>46082</v>
      </c>
      <c r="B2768" s="29">
        <v>46084</v>
      </c>
      <c r="C2768" s="30" t="s">
        <v>38</v>
      </c>
      <c r="D2768" s="30" t="s">
        <v>5</v>
      </c>
      <c r="E2768" s="30" t="s">
        <v>11093</v>
      </c>
      <c r="F2768" s="30"/>
      <c r="G2768" s="40" t="s">
        <v>11673</v>
      </c>
      <c r="H2768" s="140" t="s">
        <v>11674</v>
      </c>
      <c r="I2768" s="30" t="s">
        <v>11107</v>
      </c>
      <c r="J2768" s="30">
        <v>6</v>
      </c>
      <c r="K2768" s="43">
        <v>135</v>
      </c>
      <c r="L2768" s="30">
        <f>VLOOKUP(I:I,指导价!$A:$B,2,0)</f>
        <v>10.9</v>
      </c>
      <c r="M2768" s="62">
        <f t="shared" si="97"/>
        <v>22.5</v>
      </c>
      <c r="N2768" s="30" t="s">
        <v>11097</v>
      </c>
      <c r="O2768" s="30"/>
      <c r="P2768" s="30"/>
      <c r="Q2768" s="30"/>
      <c r="R2768" s="30"/>
      <c r="S2768" s="30"/>
      <c r="T2768" s="30"/>
      <c r="U2768" s="30"/>
      <c r="V2768" s="30"/>
      <c r="W2768" s="40" t="s">
        <v>11675</v>
      </c>
      <c r="X2768" s="63" t="s">
        <v>11676</v>
      </c>
      <c r="Y2768" s="63" t="s">
        <v>11676</v>
      </c>
      <c r="Z2768" s="40" t="s">
        <v>11675</v>
      </c>
      <c r="AA2768" s="30">
        <f t="shared" si="98"/>
        <v>65.400000000000006</v>
      </c>
      <c r="AB2768" s="30">
        <f t="shared" si="99"/>
        <v>69.599999999999994</v>
      </c>
      <c r="AC2768" s="30"/>
      <c r="AD2768" s="30"/>
    </row>
    <row r="2769" spans="1:30" ht="16.95" customHeight="1" x14ac:dyDescent="0.25">
      <c r="A2769" s="54">
        <v>46082</v>
      </c>
      <c r="B2769" s="29">
        <v>46084</v>
      </c>
      <c r="C2769" s="30" t="s">
        <v>38</v>
      </c>
      <c r="D2769" s="30" t="s">
        <v>5</v>
      </c>
      <c r="E2769" s="30" t="s">
        <v>11093</v>
      </c>
      <c r="F2769" s="30"/>
      <c r="G2769" s="40" t="s">
        <v>11677</v>
      </c>
      <c r="H2769" s="140" t="s">
        <v>11678</v>
      </c>
      <c r="I2769" s="30" t="s">
        <v>11107</v>
      </c>
      <c r="J2769" s="30">
        <v>8</v>
      </c>
      <c r="K2769" s="43">
        <v>175.6</v>
      </c>
      <c r="L2769" s="30">
        <f>VLOOKUP(I:I,指导价!$A:$B,2,0)</f>
        <v>10.9</v>
      </c>
      <c r="M2769" s="62">
        <f t="shared" si="97"/>
        <v>21.95</v>
      </c>
      <c r="N2769" s="30" t="s">
        <v>11097</v>
      </c>
      <c r="O2769" s="30"/>
      <c r="P2769" s="30"/>
      <c r="Q2769" s="30"/>
      <c r="R2769" s="30"/>
      <c r="S2769" s="30"/>
      <c r="T2769" s="30"/>
      <c r="U2769" s="30"/>
      <c r="V2769" s="30"/>
      <c r="W2769" s="40" t="s">
        <v>11679</v>
      </c>
      <c r="X2769" s="63" t="s">
        <v>11680</v>
      </c>
      <c r="Y2769" s="63" t="s">
        <v>11680</v>
      </c>
      <c r="Z2769" s="40" t="s">
        <v>11679</v>
      </c>
      <c r="AA2769" s="30">
        <f t="shared" si="98"/>
        <v>87.2</v>
      </c>
      <c r="AB2769" s="30">
        <f t="shared" si="99"/>
        <v>88.399999999999991</v>
      </c>
      <c r="AC2769" s="30"/>
      <c r="AD2769" s="30"/>
    </row>
    <row r="2770" spans="1:30" ht="16.95" customHeight="1" x14ac:dyDescent="0.25">
      <c r="A2770" s="54">
        <v>46082</v>
      </c>
      <c r="B2770" s="29">
        <v>46084</v>
      </c>
      <c r="C2770" s="30" t="str">
        <f>VLOOKUP(G:G,白名单!$C:$E,3,0)</f>
        <v>广州大区</v>
      </c>
      <c r="D2770" s="30" t="str">
        <f>VLOOKUP(G:G,白名单!$C:$F,4,0)</f>
        <v>广州喜万佳便利店有限公司</v>
      </c>
      <c r="E2770" s="30" t="s">
        <v>11093</v>
      </c>
      <c r="F2770" s="30"/>
      <c r="G2770" s="40" t="s">
        <v>11643</v>
      </c>
      <c r="H2770" s="140" t="s">
        <v>11681</v>
      </c>
      <c r="I2770" s="30" t="s">
        <v>11107</v>
      </c>
      <c r="J2770" s="30">
        <v>8</v>
      </c>
      <c r="K2770" s="43">
        <v>100</v>
      </c>
      <c r="L2770" s="30">
        <f>VLOOKUP(I:I,指导价!$A:$B,2,0)</f>
        <v>10.9</v>
      </c>
      <c r="M2770" s="62">
        <f t="shared" si="97"/>
        <v>12.5</v>
      </c>
      <c r="N2770" s="30" t="s">
        <v>11097</v>
      </c>
      <c r="O2770" s="30"/>
      <c r="P2770" s="30"/>
      <c r="Q2770" s="30"/>
      <c r="R2770" s="30"/>
      <c r="S2770" s="30"/>
      <c r="T2770" s="30"/>
      <c r="U2770" s="30"/>
      <c r="V2770" s="30"/>
      <c r="W2770" s="40" t="s">
        <v>11682</v>
      </c>
      <c r="X2770" s="63" t="s">
        <v>11683</v>
      </c>
      <c r="Y2770" s="63" t="s">
        <v>11683</v>
      </c>
      <c r="Z2770" s="40" t="s">
        <v>11682</v>
      </c>
      <c r="AA2770" s="30">
        <f t="shared" si="98"/>
        <v>87.2</v>
      </c>
      <c r="AB2770" s="30">
        <f t="shared" si="99"/>
        <v>12.799999999999997</v>
      </c>
      <c r="AC2770" s="30"/>
      <c r="AD2770" s="30"/>
    </row>
    <row r="2771" spans="1:30" ht="16.95" customHeight="1" x14ac:dyDescent="0.25">
      <c r="A2771" s="54">
        <v>46082</v>
      </c>
      <c r="B2771" s="29">
        <v>46084</v>
      </c>
      <c r="C2771" s="30" t="str">
        <f>VLOOKUP(G:G,白名单!$C:$E,3,0)</f>
        <v>广州大区</v>
      </c>
      <c r="D2771" s="30" t="str">
        <f>VLOOKUP(G:G,白名单!$C:$F,4,0)</f>
        <v>广州喜万佳便利店有限公司</v>
      </c>
      <c r="E2771" s="30" t="s">
        <v>11093</v>
      </c>
      <c r="F2771" s="30"/>
      <c r="G2771" s="40" t="s">
        <v>11684</v>
      </c>
      <c r="H2771" s="140" t="s">
        <v>11685</v>
      </c>
      <c r="I2771" s="30" t="s">
        <v>11107</v>
      </c>
      <c r="J2771" s="30">
        <v>8</v>
      </c>
      <c r="K2771" s="43">
        <v>100</v>
      </c>
      <c r="L2771" s="30">
        <f>VLOOKUP(I:I,指导价!$A:$B,2,0)</f>
        <v>10.9</v>
      </c>
      <c r="M2771" s="62">
        <f t="shared" si="97"/>
        <v>12.5</v>
      </c>
      <c r="N2771" s="30" t="s">
        <v>11097</v>
      </c>
      <c r="O2771" s="30"/>
      <c r="P2771" s="30"/>
      <c r="Q2771" s="30"/>
      <c r="R2771" s="30"/>
      <c r="S2771" s="30"/>
      <c r="T2771" s="30"/>
      <c r="U2771" s="30"/>
      <c r="V2771" s="30"/>
      <c r="W2771" s="40" t="s">
        <v>11686</v>
      </c>
      <c r="X2771" s="63" t="s">
        <v>11687</v>
      </c>
      <c r="Y2771" s="63" t="s">
        <v>11687</v>
      </c>
      <c r="Z2771" s="40" t="s">
        <v>11686</v>
      </c>
      <c r="AA2771" s="30">
        <f t="shared" si="98"/>
        <v>87.2</v>
      </c>
      <c r="AB2771" s="30">
        <f t="shared" si="99"/>
        <v>12.799999999999997</v>
      </c>
      <c r="AC2771" s="30"/>
      <c r="AD2771" s="30"/>
    </row>
    <row r="2772" spans="1:30" ht="16.95" customHeight="1" x14ac:dyDescent="0.25">
      <c r="A2772" s="54">
        <v>46082</v>
      </c>
      <c r="B2772" s="29">
        <v>46084</v>
      </c>
      <c r="C2772" s="30" t="s">
        <v>38</v>
      </c>
      <c r="D2772" s="30" t="s">
        <v>5</v>
      </c>
      <c r="E2772" s="30" t="s">
        <v>11093</v>
      </c>
      <c r="F2772" s="30"/>
      <c r="G2772" s="40" t="s">
        <v>11688</v>
      </c>
      <c r="H2772" s="140" t="s">
        <v>11689</v>
      </c>
      <c r="I2772" s="30" t="s">
        <v>11107</v>
      </c>
      <c r="J2772" s="30">
        <v>12</v>
      </c>
      <c r="K2772" s="43">
        <v>196.88</v>
      </c>
      <c r="L2772" s="30">
        <f>VLOOKUP(I:I,指导价!$A:$B,2,0)</f>
        <v>10.9</v>
      </c>
      <c r="M2772" s="62">
        <f t="shared" si="97"/>
        <v>16.406666666666666</v>
      </c>
      <c r="N2772" s="30" t="s">
        <v>11097</v>
      </c>
      <c r="O2772" s="30"/>
      <c r="P2772" s="30"/>
      <c r="Q2772" s="30"/>
      <c r="R2772" s="30"/>
      <c r="S2772" s="30"/>
      <c r="T2772" s="30"/>
      <c r="U2772" s="30"/>
      <c r="V2772" s="30"/>
      <c r="W2772" s="40" t="s">
        <v>11690</v>
      </c>
      <c r="X2772" s="63" t="s">
        <v>11691</v>
      </c>
      <c r="Y2772" s="63" t="s">
        <v>11691</v>
      </c>
      <c r="Z2772" s="40" t="s">
        <v>11690</v>
      </c>
      <c r="AA2772" s="30">
        <f t="shared" si="98"/>
        <v>130.80000000000001</v>
      </c>
      <c r="AB2772" s="30">
        <f t="shared" si="99"/>
        <v>66.079999999999984</v>
      </c>
      <c r="AC2772" s="30"/>
      <c r="AD2772" s="30"/>
    </row>
    <row r="2773" spans="1:30" ht="16.95" customHeight="1" x14ac:dyDescent="0.25">
      <c r="A2773" s="54">
        <v>46082</v>
      </c>
      <c r="B2773" s="29">
        <v>46084</v>
      </c>
      <c r="C2773" s="30" t="s">
        <v>38</v>
      </c>
      <c r="D2773" s="30" t="s">
        <v>5</v>
      </c>
      <c r="E2773" s="30" t="s">
        <v>11093</v>
      </c>
      <c r="F2773" s="30"/>
      <c r="G2773" s="40" t="s">
        <v>11692</v>
      </c>
      <c r="H2773" s="140" t="s">
        <v>11693</v>
      </c>
      <c r="I2773" s="30" t="s">
        <v>11107</v>
      </c>
      <c r="J2773" s="30">
        <v>9</v>
      </c>
      <c r="K2773" s="43">
        <v>254</v>
      </c>
      <c r="L2773" s="30">
        <f>VLOOKUP(I:I,指导价!$A:$B,2,0)</f>
        <v>10.9</v>
      </c>
      <c r="M2773" s="62">
        <f t="shared" si="97"/>
        <v>28.222222222222221</v>
      </c>
      <c r="N2773" s="30" t="s">
        <v>11097</v>
      </c>
      <c r="O2773" s="30"/>
      <c r="P2773" s="30"/>
      <c r="Q2773" s="30"/>
      <c r="R2773" s="30"/>
      <c r="S2773" s="30"/>
      <c r="T2773" s="30"/>
      <c r="U2773" s="30"/>
      <c r="V2773" s="30"/>
      <c r="W2773" s="40" t="s">
        <v>11694</v>
      </c>
      <c r="X2773" s="63" t="s">
        <v>11695</v>
      </c>
      <c r="Y2773" s="63" t="s">
        <v>11695</v>
      </c>
      <c r="Z2773" s="40" t="s">
        <v>11694</v>
      </c>
      <c r="AA2773" s="30">
        <f t="shared" si="98"/>
        <v>98.100000000000009</v>
      </c>
      <c r="AB2773" s="30">
        <f t="shared" si="99"/>
        <v>155.89999999999998</v>
      </c>
      <c r="AC2773" s="30"/>
      <c r="AD2773" s="30"/>
    </row>
    <row r="2774" spans="1:30" ht="16.95" customHeight="1" x14ac:dyDescent="0.25">
      <c r="A2774" s="54">
        <v>46082</v>
      </c>
      <c r="B2774" s="29">
        <v>46084</v>
      </c>
      <c r="C2774" s="30" t="s">
        <v>38</v>
      </c>
      <c r="D2774" s="30" t="s">
        <v>5</v>
      </c>
      <c r="E2774" s="30" t="s">
        <v>11093</v>
      </c>
      <c r="F2774" s="30"/>
      <c r="G2774" s="40" t="s">
        <v>11635</v>
      </c>
      <c r="H2774" s="140" t="s">
        <v>11696</v>
      </c>
      <c r="I2774" s="30" t="s">
        <v>11107</v>
      </c>
      <c r="J2774" s="30">
        <v>6</v>
      </c>
      <c r="K2774" s="43">
        <v>123</v>
      </c>
      <c r="L2774" s="30">
        <f>VLOOKUP(I:I,指导价!$A:$B,2,0)</f>
        <v>10.9</v>
      </c>
      <c r="M2774" s="62">
        <f t="shared" si="97"/>
        <v>20.5</v>
      </c>
      <c r="N2774" s="30" t="s">
        <v>11097</v>
      </c>
      <c r="O2774" s="30"/>
      <c r="P2774" s="30"/>
      <c r="Q2774" s="30"/>
      <c r="R2774" s="30"/>
      <c r="S2774" s="30"/>
      <c r="T2774" s="30"/>
      <c r="U2774" s="30"/>
      <c r="V2774" s="30"/>
      <c r="W2774" s="40" t="s">
        <v>11697</v>
      </c>
      <c r="X2774" s="63" t="s">
        <v>11698</v>
      </c>
      <c r="Y2774" s="63" t="s">
        <v>11698</v>
      </c>
      <c r="Z2774" s="40" t="s">
        <v>11697</v>
      </c>
      <c r="AA2774" s="30">
        <f t="shared" si="98"/>
        <v>65.400000000000006</v>
      </c>
      <c r="AB2774" s="30">
        <f t="shared" si="99"/>
        <v>57.599999999999994</v>
      </c>
      <c r="AC2774" s="30"/>
      <c r="AD2774" s="30"/>
    </row>
    <row r="2775" spans="1:30" ht="16.95" customHeight="1" x14ac:dyDescent="0.25">
      <c r="A2775" s="54">
        <v>46082</v>
      </c>
      <c r="B2775" s="29">
        <v>46084</v>
      </c>
      <c r="C2775" s="30" t="s">
        <v>38</v>
      </c>
      <c r="D2775" s="30" t="s">
        <v>5</v>
      </c>
      <c r="E2775" s="30" t="s">
        <v>11093</v>
      </c>
      <c r="F2775" s="30"/>
      <c r="G2775" s="40" t="s">
        <v>11699</v>
      </c>
      <c r="H2775" s="140" t="s">
        <v>11700</v>
      </c>
      <c r="I2775" s="30" t="s">
        <v>11107</v>
      </c>
      <c r="J2775" s="30">
        <v>3</v>
      </c>
      <c r="K2775" s="43">
        <v>54.4</v>
      </c>
      <c r="L2775" s="30">
        <f>VLOOKUP(I:I,指导价!$A:$B,2,0)</f>
        <v>10.9</v>
      </c>
      <c r="M2775" s="62">
        <f t="shared" si="97"/>
        <v>18.133333333333333</v>
      </c>
      <c r="N2775" s="30" t="s">
        <v>11097</v>
      </c>
      <c r="O2775" s="30"/>
      <c r="P2775" s="30"/>
      <c r="Q2775" s="30"/>
      <c r="R2775" s="30"/>
      <c r="S2775" s="30"/>
      <c r="T2775" s="30"/>
      <c r="U2775" s="30"/>
      <c r="V2775" s="30"/>
      <c r="W2775" s="40" t="s">
        <v>11701</v>
      </c>
      <c r="X2775" s="63" t="s">
        <v>11702</v>
      </c>
      <c r="Y2775" s="63" t="s">
        <v>11702</v>
      </c>
      <c r="Z2775" s="40" t="s">
        <v>11701</v>
      </c>
      <c r="AA2775" s="30">
        <f t="shared" si="98"/>
        <v>32.700000000000003</v>
      </c>
      <c r="AB2775" s="30">
        <f t="shared" si="99"/>
        <v>21.699999999999996</v>
      </c>
      <c r="AC2775" s="30"/>
      <c r="AD2775" s="30"/>
    </row>
    <row r="2776" spans="1:30" ht="16.95" customHeight="1" x14ac:dyDescent="0.25">
      <c r="A2776" s="54">
        <v>46082</v>
      </c>
      <c r="B2776" s="29">
        <v>46084</v>
      </c>
      <c r="C2776" s="30" t="s">
        <v>38</v>
      </c>
      <c r="D2776" s="30" t="s">
        <v>5</v>
      </c>
      <c r="E2776" s="30" t="s">
        <v>11093</v>
      </c>
      <c r="F2776" s="30"/>
      <c r="G2776" s="40" t="s">
        <v>11703</v>
      </c>
      <c r="H2776" s="140" t="s">
        <v>11704</v>
      </c>
      <c r="I2776" s="30" t="s">
        <v>11107</v>
      </c>
      <c r="J2776" s="30">
        <v>3</v>
      </c>
      <c r="K2776" s="43">
        <v>85.1</v>
      </c>
      <c r="L2776" s="30">
        <f>VLOOKUP(I:I,指导价!$A:$B,2,0)</f>
        <v>10.9</v>
      </c>
      <c r="M2776" s="62">
        <f t="shared" si="97"/>
        <v>28.366666666666664</v>
      </c>
      <c r="N2776" s="30" t="s">
        <v>11097</v>
      </c>
      <c r="O2776" s="30"/>
      <c r="P2776" s="30"/>
      <c r="Q2776" s="30"/>
      <c r="R2776" s="30"/>
      <c r="S2776" s="30"/>
      <c r="T2776" s="30"/>
      <c r="U2776" s="30"/>
      <c r="V2776" s="30"/>
      <c r="W2776" s="40" t="s">
        <v>11705</v>
      </c>
      <c r="X2776" s="63" t="s">
        <v>11706</v>
      </c>
      <c r="Y2776" s="63" t="s">
        <v>11706</v>
      </c>
      <c r="Z2776" s="40" t="s">
        <v>11705</v>
      </c>
      <c r="AA2776" s="30">
        <f t="shared" si="98"/>
        <v>32.700000000000003</v>
      </c>
      <c r="AB2776" s="30">
        <f t="shared" si="99"/>
        <v>52.399999999999991</v>
      </c>
      <c r="AC2776" s="30"/>
      <c r="AD2776" s="30"/>
    </row>
    <row r="2777" spans="1:30" ht="16.95" customHeight="1" x14ac:dyDescent="0.25">
      <c r="A2777" s="54">
        <v>46082</v>
      </c>
      <c r="B2777" s="29">
        <v>46084</v>
      </c>
      <c r="C2777" s="30" t="s">
        <v>38</v>
      </c>
      <c r="D2777" s="30" t="s">
        <v>5</v>
      </c>
      <c r="E2777" s="30" t="s">
        <v>11093</v>
      </c>
      <c r="F2777" s="30"/>
      <c r="G2777" s="40" t="s">
        <v>11653</v>
      </c>
      <c r="H2777" s="140" t="s">
        <v>11707</v>
      </c>
      <c r="I2777" s="30" t="s">
        <v>11107</v>
      </c>
      <c r="J2777" s="30">
        <v>5</v>
      </c>
      <c r="K2777" s="43">
        <v>121</v>
      </c>
      <c r="L2777" s="30">
        <f>VLOOKUP(I:I,指导价!$A:$B,2,0)</f>
        <v>10.9</v>
      </c>
      <c r="M2777" s="62">
        <f t="shared" si="97"/>
        <v>24.2</v>
      </c>
      <c r="N2777" s="30" t="s">
        <v>11097</v>
      </c>
      <c r="O2777" s="30"/>
      <c r="P2777" s="30"/>
      <c r="Q2777" s="30"/>
      <c r="R2777" s="30"/>
      <c r="S2777" s="30"/>
      <c r="T2777" s="30"/>
      <c r="U2777" s="30"/>
      <c r="V2777" s="30"/>
      <c r="W2777" s="40" t="s">
        <v>11708</v>
      </c>
      <c r="X2777" s="63" t="s">
        <v>11709</v>
      </c>
      <c r="Y2777" s="63" t="s">
        <v>11709</v>
      </c>
      <c r="Z2777" s="40" t="s">
        <v>11708</v>
      </c>
      <c r="AA2777" s="30">
        <f t="shared" si="98"/>
        <v>54.5</v>
      </c>
      <c r="AB2777" s="30">
        <f t="shared" si="99"/>
        <v>66.5</v>
      </c>
      <c r="AC2777" s="30"/>
      <c r="AD2777" s="30"/>
    </row>
    <row r="2778" spans="1:30" ht="16.95" customHeight="1" x14ac:dyDescent="0.25">
      <c r="A2778" s="54">
        <v>46082</v>
      </c>
      <c r="B2778" s="29">
        <v>46084</v>
      </c>
      <c r="C2778" s="30" t="s">
        <v>38</v>
      </c>
      <c r="D2778" s="30" t="s">
        <v>5</v>
      </c>
      <c r="E2778" s="30" t="s">
        <v>11093</v>
      </c>
      <c r="F2778" s="30"/>
      <c r="G2778" s="40" t="s">
        <v>11710</v>
      </c>
      <c r="H2778" s="140" t="s">
        <v>11711</v>
      </c>
      <c r="I2778" s="30" t="s">
        <v>11107</v>
      </c>
      <c r="J2778" s="30">
        <v>12</v>
      </c>
      <c r="K2778" s="43">
        <v>141.57</v>
      </c>
      <c r="L2778" s="30">
        <f>VLOOKUP(I:I,指导价!$A:$B,2,0)</f>
        <v>10.9</v>
      </c>
      <c r="M2778" s="62">
        <f t="shared" si="97"/>
        <v>11.797499999999999</v>
      </c>
      <c r="N2778" s="30" t="s">
        <v>11097</v>
      </c>
      <c r="O2778" s="30"/>
      <c r="P2778" s="30"/>
      <c r="Q2778" s="30"/>
      <c r="R2778" s="30"/>
      <c r="S2778" s="30"/>
      <c r="T2778" s="30"/>
      <c r="U2778" s="30"/>
      <c r="V2778" s="30"/>
      <c r="W2778" s="40" t="s">
        <v>11712</v>
      </c>
      <c r="X2778" s="63" t="s">
        <v>11713</v>
      </c>
      <c r="Y2778" s="63" t="s">
        <v>11713</v>
      </c>
      <c r="Z2778" s="40" t="s">
        <v>11712</v>
      </c>
      <c r="AA2778" s="30">
        <f t="shared" si="98"/>
        <v>130.80000000000001</v>
      </c>
      <c r="AB2778" s="30">
        <f t="shared" si="99"/>
        <v>10.769999999999982</v>
      </c>
      <c r="AC2778" s="30"/>
      <c r="AD2778" s="30"/>
    </row>
    <row r="2779" spans="1:30" ht="16.95" customHeight="1" x14ac:dyDescent="0.25">
      <c r="A2779" s="54">
        <v>46082</v>
      </c>
      <c r="B2779" s="29">
        <v>46084</v>
      </c>
      <c r="C2779" s="30" t="str">
        <f>VLOOKUP(G:G,白名单!$C:$E,3,0)</f>
        <v>广州大区</v>
      </c>
      <c r="D2779" s="30" t="str">
        <f>VLOOKUP(G:G,白名单!$C:$F,4,0)</f>
        <v>广州喜万佳便利店有限公司</v>
      </c>
      <c r="E2779" s="30" t="s">
        <v>11093</v>
      </c>
      <c r="F2779" s="30"/>
      <c r="G2779" s="40" t="s">
        <v>11643</v>
      </c>
      <c r="H2779" s="140" t="s">
        <v>11714</v>
      </c>
      <c r="I2779" s="30" t="s">
        <v>11107</v>
      </c>
      <c r="J2779" s="30">
        <v>8</v>
      </c>
      <c r="K2779" s="43">
        <v>100</v>
      </c>
      <c r="L2779" s="30">
        <f>VLOOKUP(I:I,指导价!$A:$B,2,0)</f>
        <v>10.9</v>
      </c>
      <c r="M2779" s="62">
        <f t="shared" si="97"/>
        <v>12.5</v>
      </c>
      <c r="N2779" s="30" t="s">
        <v>11097</v>
      </c>
      <c r="O2779" s="30"/>
      <c r="P2779" s="30"/>
      <c r="Q2779" s="30"/>
      <c r="R2779" s="30"/>
      <c r="S2779" s="30"/>
      <c r="T2779" s="30"/>
      <c r="U2779" s="30"/>
      <c r="V2779" s="30"/>
      <c r="W2779" s="40" t="s">
        <v>11715</v>
      </c>
      <c r="X2779" s="63" t="s">
        <v>11716</v>
      </c>
      <c r="Y2779" s="63" t="s">
        <v>11716</v>
      </c>
      <c r="Z2779" s="40" t="s">
        <v>11715</v>
      </c>
      <c r="AA2779" s="30">
        <f t="shared" si="98"/>
        <v>87.2</v>
      </c>
      <c r="AB2779" s="30">
        <f t="shared" si="99"/>
        <v>12.799999999999997</v>
      </c>
      <c r="AC2779" s="30"/>
      <c r="AD2779" s="30"/>
    </row>
    <row r="2780" spans="1:30" ht="16.95" customHeight="1" x14ac:dyDescent="0.25">
      <c r="A2780" s="54">
        <v>46082</v>
      </c>
      <c r="B2780" s="29">
        <v>46084</v>
      </c>
      <c r="C2780" s="30" t="s">
        <v>38</v>
      </c>
      <c r="D2780" s="30" t="s">
        <v>5</v>
      </c>
      <c r="E2780" s="30" t="s">
        <v>11093</v>
      </c>
      <c r="F2780" s="30"/>
      <c r="G2780" s="40" t="s">
        <v>11673</v>
      </c>
      <c r="H2780" s="140" t="s">
        <v>11717</v>
      </c>
      <c r="I2780" s="30" t="s">
        <v>11107</v>
      </c>
      <c r="J2780" s="30">
        <v>3</v>
      </c>
      <c r="K2780" s="43">
        <v>67.5</v>
      </c>
      <c r="L2780" s="30">
        <f>VLOOKUP(I:I,指导价!$A:$B,2,0)</f>
        <v>10.9</v>
      </c>
      <c r="M2780" s="62">
        <f t="shared" si="97"/>
        <v>22.5</v>
      </c>
      <c r="N2780" s="30" t="s">
        <v>11097</v>
      </c>
      <c r="O2780" s="30"/>
      <c r="P2780" s="30"/>
      <c r="Q2780" s="30"/>
      <c r="R2780" s="30"/>
      <c r="S2780" s="30"/>
      <c r="T2780" s="30"/>
      <c r="U2780" s="30"/>
      <c r="V2780" s="30"/>
      <c r="W2780" s="40" t="s">
        <v>11718</v>
      </c>
      <c r="X2780" s="63" t="s">
        <v>11719</v>
      </c>
      <c r="Y2780" s="63" t="s">
        <v>11719</v>
      </c>
      <c r="Z2780" s="40" t="s">
        <v>11718</v>
      </c>
      <c r="AA2780" s="30">
        <f t="shared" si="98"/>
        <v>32.700000000000003</v>
      </c>
      <c r="AB2780" s="30">
        <f t="shared" si="99"/>
        <v>34.799999999999997</v>
      </c>
      <c r="AC2780" s="30"/>
      <c r="AD2780" s="30"/>
    </row>
    <row r="2781" spans="1:30" ht="16.95" customHeight="1" x14ac:dyDescent="0.25">
      <c r="A2781" s="54">
        <v>46082</v>
      </c>
      <c r="B2781" s="29">
        <v>46084</v>
      </c>
      <c r="C2781" s="30" t="s">
        <v>38</v>
      </c>
      <c r="D2781" s="30" t="s">
        <v>5</v>
      </c>
      <c r="E2781" s="30" t="s">
        <v>11093</v>
      </c>
      <c r="F2781" s="30"/>
      <c r="G2781" s="40" t="s">
        <v>11720</v>
      </c>
      <c r="H2781" s="140" t="s">
        <v>11721</v>
      </c>
      <c r="I2781" s="30" t="s">
        <v>11107</v>
      </c>
      <c r="J2781" s="30">
        <v>12</v>
      </c>
      <c r="K2781" s="43">
        <v>303</v>
      </c>
      <c r="L2781" s="30">
        <f>VLOOKUP(I:I,指导价!$A:$B,2,0)</f>
        <v>10.9</v>
      </c>
      <c r="M2781" s="62">
        <f t="shared" si="97"/>
        <v>25.25</v>
      </c>
      <c r="N2781" s="30" t="s">
        <v>11097</v>
      </c>
      <c r="O2781" s="30"/>
      <c r="P2781" s="30"/>
      <c r="Q2781" s="30"/>
      <c r="R2781" s="30"/>
      <c r="S2781" s="30"/>
      <c r="T2781" s="30"/>
      <c r="U2781" s="30"/>
      <c r="V2781" s="30"/>
      <c r="W2781" s="40" t="s">
        <v>11722</v>
      </c>
      <c r="X2781" s="63" t="s">
        <v>11723</v>
      </c>
      <c r="Y2781" s="63" t="s">
        <v>11723</v>
      </c>
      <c r="Z2781" s="40" t="s">
        <v>11722</v>
      </c>
      <c r="AA2781" s="30">
        <f t="shared" si="98"/>
        <v>130.80000000000001</v>
      </c>
      <c r="AB2781" s="30">
        <f t="shared" si="99"/>
        <v>172.2</v>
      </c>
      <c r="AC2781" s="30"/>
      <c r="AD2781" s="30"/>
    </row>
    <row r="2782" spans="1:30" ht="16.95" customHeight="1" x14ac:dyDescent="0.25">
      <c r="A2782" s="54">
        <v>46082</v>
      </c>
      <c r="B2782" s="29">
        <v>46084</v>
      </c>
      <c r="C2782" s="30" t="s">
        <v>38</v>
      </c>
      <c r="D2782" s="30" t="s">
        <v>5</v>
      </c>
      <c r="E2782" s="30" t="s">
        <v>11093</v>
      </c>
      <c r="F2782" s="30"/>
      <c r="G2782" s="40" t="s">
        <v>11724</v>
      </c>
      <c r="H2782" s="140" t="s">
        <v>11725</v>
      </c>
      <c r="I2782" s="30" t="s">
        <v>11107</v>
      </c>
      <c r="J2782" s="30">
        <v>6</v>
      </c>
      <c r="K2782" s="43">
        <v>117.6</v>
      </c>
      <c r="L2782" s="30">
        <f>VLOOKUP(I:I,指导价!$A:$B,2,0)</f>
        <v>10.9</v>
      </c>
      <c r="M2782" s="62">
        <f t="shared" si="97"/>
        <v>19.599999999999998</v>
      </c>
      <c r="N2782" s="30" t="s">
        <v>11097</v>
      </c>
      <c r="O2782" s="30"/>
      <c r="P2782" s="30"/>
      <c r="Q2782" s="30"/>
      <c r="R2782" s="30"/>
      <c r="S2782" s="30"/>
      <c r="T2782" s="30"/>
      <c r="U2782" s="30"/>
      <c r="V2782" s="30"/>
      <c r="W2782" s="40" t="s">
        <v>11726</v>
      </c>
      <c r="X2782" s="63" t="s">
        <v>11727</v>
      </c>
      <c r="Y2782" s="63" t="s">
        <v>11727</v>
      </c>
      <c r="Z2782" s="40" t="s">
        <v>11726</v>
      </c>
      <c r="AA2782" s="30">
        <f t="shared" si="98"/>
        <v>65.400000000000006</v>
      </c>
      <c r="AB2782" s="30">
        <f t="shared" si="99"/>
        <v>52.199999999999989</v>
      </c>
      <c r="AC2782" s="30"/>
      <c r="AD2782" s="30"/>
    </row>
    <row r="2783" spans="1:30" ht="16.95" customHeight="1" x14ac:dyDescent="0.25">
      <c r="A2783" s="54">
        <v>46082</v>
      </c>
      <c r="B2783" s="29">
        <v>46084</v>
      </c>
      <c r="C2783" s="30" t="str">
        <f>VLOOKUP(G:G,白名单!$C:$E,3,0)</f>
        <v>广州大区</v>
      </c>
      <c r="D2783" s="30" t="str">
        <f>VLOOKUP(G:G,白名单!$C:$F,4,0)</f>
        <v>广州喜万佳便利店有限公司</v>
      </c>
      <c r="E2783" s="30" t="s">
        <v>11093</v>
      </c>
      <c r="F2783" s="30"/>
      <c r="G2783" s="40" t="s">
        <v>11643</v>
      </c>
      <c r="H2783" s="140" t="s">
        <v>11728</v>
      </c>
      <c r="I2783" s="30" t="s">
        <v>11107</v>
      </c>
      <c r="J2783" s="30">
        <v>8</v>
      </c>
      <c r="K2783" s="43">
        <v>100</v>
      </c>
      <c r="L2783" s="30">
        <f>VLOOKUP(I:I,指导价!$A:$B,2,0)</f>
        <v>10.9</v>
      </c>
      <c r="M2783" s="62">
        <f t="shared" si="97"/>
        <v>12.5</v>
      </c>
      <c r="N2783" s="30" t="s">
        <v>11097</v>
      </c>
      <c r="O2783" s="30"/>
      <c r="P2783" s="30"/>
      <c r="Q2783" s="30"/>
      <c r="R2783" s="30"/>
      <c r="S2783" s="30"/>
      <c r="T2783" s="30"/>
      <c r="U2783" s="30"/>
      <c r="V2783" s="30"/>
      <c r="W2783" s="40" t="s">
        <v>11729</v>
      </c>
      <c r="X2783" s="63" t="s">
        <v>11730</v>
      </c>
      <c r="Y2783" s="63" t="s">
        <v>11730</v>
      </c>
      <c r="Z2783" s="40" t="s">
        <v>11729</v>
      </c>
      <c r="AA2783" s="30">
        <f t="shared" si="98"/>
        <v>87.2</v>
      </c>
      <c r="AB2783" s="30">
        <f t="shared" si="99"/>
        <v>12.799999999999997</v>
      </c>
      <c r="AC2783" s="30"/>
      <c r="AD2783" s="30"/>
    </row>
    <row r="2784" spans="1:30" ht="16.95" customHeight="1" x14ac:dyDescent="0.25">
      <c r="A2784" s="54">
        <v>46082</v>
      </c>
      <c r="B2784" s="29">
        <v>46084</v>
      </c>
      <c r="C2784" s="30" t="s">
        <v>38</v>
      </c>
      <c r="D2784" s="30" t="s">
        <v>5</v>
      </c>
      <c r="E2784" s="30" t="s">
        <v>11093</v>
      </c>
      <c r="F2784" s="30"/>
      <c r="G2784" s="40" t="s">
        <v>11731</v>
      </c>
      <c r="H2784" s="140" t="s">
        <v>11732</v>
      </c>
      <c r="I2784" s="30" t="s">
        <v>11107</v>
      </c>
      <c r="J2784" s="30">
        <v>6</v>
      </c>
      <c r="K2784" s="43">
        <v>130</v>
      </c>
      <c r="L2784" s="30">
        <f>VLOOKUP(I:I,指导价!$A:$B,2,0)</f>
        <v>10.9</v>
      </c>
      <c r="M2784" s="62">
        <f t="shared" si="97"/>
        <v>21.666666666666668</v>
      </c>
      <c r="N2784" s="30" t="s">
        <v>11097</v>
      </c>
      <c r="O2784" s="30"/>
      <c r="P2784" s="30"/>
      <c r="Q2784" s="30"/>
      <c r="R2784" s="30"/>
      <c r="S2784" s="30"/>
      <c r="T2784" s="30"/>
      <c r="U2784" s="30"/>
      <c r="V2784" s="30"/>
      <c r="W2784" s="40" t="s">
        <v>11733</v>
      </c>
      <c r="X2784" s="63" t="s">
        <v>11734</v>
      </c>
      <c r="Y2784" s="63" t="s">
        <v>11734</v>
      </c>
      <c r="Z2784" s="40" t="s">
        <v>11733</v>
      </c>
      <c r="AA2784" s="30">
        <f t="shared" si="98"/>
        <v>65.400000000000006</v>
      </c>
      <c r="AB2784" s="30">
        <f t="shared" si="99"/>
        <v>64.599999999999994</v>
      </c>
      <c r="AC2784" s="30"/>
      <c r="AD2784" s="30"/>
    </row>
    <row r="2785" spans="1:30" ht="16.95" customHeight="1" x14ac:dyDescent="0.25">
      <c r="A2785" s="54">
        <v>46082</v>
      </c>
      <c r="B2785" s="29">
        <v>46084</v>
      </c>
      <c r="C2785" s="30" t="s">
        <v>38</v>
      </c>
      <c r="D2785" s="30" t="s">
        <v>5</v>
      </c>
      <c r="E2785" s="30" t="s">
        <v>11093</v>
      </c>
      <c r="F2785" s="30"/>
      <c r="G2785" s="40" t="s">
        <v>11657</v>
      </c>
      <c r="H2785" s="140" t="s">
        <v>11735</v>
      </c>
      <c r="I2785" s="30" t="s">
        <v>11107</v>
      </c>
      <c r="J2785" s="30">
        <v>12</v>
      </c>
      <c r="K2785" s="43">
        <v>169</v>
      </c>
      <c r="L2785" s="30">
        <f>VLOOKUP(I:I,指导价!$A:$B,2,0)</f>
        <v>10.9</v>
      </c>
      <c r="M2785" s="62">
        <f t="shared" si="97"/>
        <v>14.083333333333334</v>
      </c>
      <c r="N2785" s="30" t="s">
        <v>11097</v>
      </c>
      <c r="O2785" s="30"/>
      <c r="P2785" s="30"/>
      <c r="Q2785" s="30"/>
      <c r="R2785" s="30"/>
      <c r="S2785" s="30"/>
      <c r="T2785" s="30"/>
      <c r="U2785" s="30"/>
      <c r="V2785" s="30"/>
      <c r="W2785" s="40" t="s">
        <v>11736</v>
      </c>
      <c r="X2785" s="63" t="s">
        <v>11652</v>
      </c>
      <c r="Y2785" s="63" t="s">
        <v>11652</v>
      </c>
      <c r="Z2785" s="40" t="s">
        <v>11736</v>
      </c>
      <c r="AA2785" s="30">
        <f t="shared" si="98"/>
        <v>130.80000000000001</v>
      </c>
      <c r="AB2785" s="30">
        <f t="shared" si="99"/>
        <v>38.199999999999989</v>
      </c>
      <c r="AC2785" s="30"/>
      <c r="AD2785" s="30"/>
    </row>
    <row r="2786" spans="1:30" ht="16.95" customHeight="1" x14ac:dyDescent="0.25">
      <c r="A2786" s="54">
        <v>46082</v>
      </c>
      <c r="B2786" s="29">
        <v>46084</v>
      </c>
      <c r="C2786" s="30" t="str">
        <f>VLOOKUP(G:G,白名单!$C:$E,3,0)</f>
        <v>电商</v>
      </c>
      <c r="D2786" s="30" t="str">
        <f>VLOOKUP(G:G,白名单!$C:$F,4,0)</f>
        <v>电商</v>
      </c>
      <c r="E2786" s="30" t="s">
        <v>11093</v>
      </c>
      <c r="F2786" s="30"/>
      <c r="G2786" s="40" t="s">
        <v>11737</v>
      </c>
      <c r="H2786" s="140" t="s">
        <v>11738</v>
      </c>
      <c r="I2786" s="30" t="s">
        <v>11142</v>
      </c>
      <c r="J2786" s="30">
        <v>8</v>
      </c>
      <c r="K2786" s="43">
        <v>99.9</v>
      </c>
      <c r="L2786" s="30">
        <f>VLOOKUP(I:I,指导价!$A:$B,2,0)</f>
        <v>6.6</v>
      </c>
      <c r="M2786" s="62">
        <f t="shared" si="97"/>
        <v>12.487500000000001</v>
      </c>
      <c r="N2786" s="30" t="s">
        <v>11097</v>
      </c>
      <c r="O2786" s="30"/>
      <c r="P2786" s="30"/>
      <c r="Q2786" s="30"/>
      <c r="R2786" s="30"/>
      <c r="S2786" s="30"/>
      <c r="T2786" s="30"/>
      <c r="U2786" s="30"/>
      <c r="V2786" s="30"/>
      <c r="W2786" s="40" t="s">
        <v>11739</v>
      </c>
      <c r="X2786" s="63" t="s">
        <v>11740</v>
      </c>
      <c r="Y2786" s="63" t="s">
        <v>11740</v>
      </c>
      <c r="Z2786" s="40" t="s">
        <v>11739</v>
      </c>
      <c r="AA2786" s="30">
        <f t="shared" si="98"/>
        <v>52.8</v>
      </c>
      <c r="AB2786" s="30">
        <f t="shared" si="99"/>
        <v>47.100000000000009</v>
      </c>
      <c r="AC2786" s="30"/>
      <c r="AD2786" s="30"/>
    </row>
    <row r="2787" spans="1:30" ht="16.95" customHeight="1" x14ac:dyDescent="0.25">
      <c r="A2787" s="54">
        <v>46082</v>
      </c>
      <c r="B2787" s="29">
        <v>46084</v>
      </c>
      <c r="C2787" s="30" t="str">
        <f>VLOOKUP(G:G,白名单!$C:$E,3,0)</f>
        <v>广州大区</v>
      </c>
      <c r="D2787" s="30" t="str">
        <f>VLOOKUP(G:G,白名单!$C:$F,4,0)</f>
        <v>广州喜万佳便利店有限公司</v>
      </c>
      <c r="E2787" s="30" t="s">
        <v>11093</v>
      </c>
      <c r="F2787" s="30"/>
      <c r="G2787" s="40" t="s">
        <v>11643</v>
      </c>
      <c r="H2787" s="140" t="s">
        <v>11741</v>
      </c>
      <c r="I2787" s="30" t="s">
        <v>11142</v>
      </c>
      <c r="J2787" s="30">
        <v>10</v>
      </c>
      <c r="K2787" s="43">
        <v>100</v>
      </c>
      <c r="L2787" s="30">
        <f>VLOOKUP(I:I,指导价!$A:$B,2,0)</f>
        <v>6.6</v>
      </c>
      <c r="M2787" s="62">
        <f t="shared" si="97"/>
        <v>10</v>
      </c>
      <c r="N2787" s="30" t="s">
        <v>11097</v>
      </c>
      <c r="O2787" s="30"/>
      <c r="P2787" s="30"/>
      <c r="Q2787" s="30"/>
      <c r="R2787" s="30"/>
      <c r="S2787" s="30"/>
      <c r="T2787" s="30"/>
      <c r="U2787" s="30"/>
      <c r="V2787" s="30"/>
      <c r="W2787" s="40" t="s">
        <v>11742</v>
      </c>
      <c r="X2787" s="63" t="s">
        <v>11743</v>
      </c>
      <c r="Y2787" s="63" t="s">
        <v>11743</v>
      </c>
      <c r="Z2787" s="40" t="s">
        <v>11742</v>
      </c>
      <c r="AA2787" s="30">
        <f t="shared" si="98"/>
        <v>66</v>
      </c>
      <c r="AB2787" s="30">
        <f t="shared" si="99"/>
        <v>34</v>
      </c>
      <c r="AC2787" s="30"/>
      <c r="AD2787" s="30"/>
    </row>
    <row r="2788" spans="1:30" ht="16.95" customHeight="1" x14ac:dyDescent="0.25">
      <c r="A2788" s="54">
        <v>46082</v>
      </c>
      <c r="B2788" s="29">
        <v>46084</v>
      </c>
      <c r="C2788" s="30" t="str">
        <f>VLOOKUP(G:G,白名单!$C:$E,3,0)</f>
        <v>电商</v>
      </c>
      <c r="D2788" s="30" t="str">
        <f>VLOOKUP(G:G,白名单!$C:$F,4,0)</f>
        <v>电商</v>
      </c>
      <c r="E2788" s="30" t="s">
        <v>11093</v>
      </c>
      <c r="F2788" s="30"/>
      <c r="G2788" s="40" t="s">
        <v>11737</v>
      </c>
      <c r="H2788" s="140" t="s">
        <v>11744</v>
      </c>
      <c r="I2788" s="30" t="s">
        <v>11142</v>
      </c>
      <c r="J2788" s="30">
        <v>9</v>
      </c>
      <c r="K2788" s="43">
        <v>98.2</v>
      </c>
      <c r="L2788" s="30">
        <f>VLOOKUP(I:I,指导价!$A:$B,2,0)</f>
        <v>6.6</v>
      </c>
      <c r="M2788" s="62">
        <f t="shared" si="97"/>
        <v>10.911111111111111</v>
      </c>
      <c r="N2788" s="30" t="s">
        <v>11097</v>
      </c>
      <c r="O2788" s="30"/>
      <c r="P2788" s="30"/>
      <c r="Q2788" s="30"/>
      <c r="R2788" s="30"/>
      <c r="S2788" s="30"/>
      <c r="T2788" s="30"/>
      <c r="U2788" s="30"/>
      <c r="V2788" s="30"/>
      <c r="W2788" s="40" t="s">
        <v>11745</v>
      </c>
      <c r="X2788" s="63" t="s">
        <v>11746</v>
      </c>
      <c r="Y2788" s="63" t="s">
        <v>11746</v>
      </c>
      <c r="Z2788" s="40" t="s">
        <v>11745</v>
      </c>
      <c r="AA2788" s="30">
        <f t="shared" si="98"/>
        <v>59.4</v>
      </c>
      <c r="AB2788" s="30">
        <f t="shared" si="99"/>
        <v>38.800000000000004</v>
      </c>
      <c r="AC2788" s="30"/>
      <c r="AD2788" s="30"/>
    </row>
    <row r="2789" spans="1:30" ht="16.95" customHeight="1" x14ac:dyDescent="0.25">
      <c r="A2789" s="54">
        <v>46082</v>
      </c>
      <c r="B2789" s="29">
        <v>46084</v>
      </c>
      <c r="C2789" s="30" t="str">
        <f>VLOOKUP(G:G,白名单!$C:$E,3,0)</f>
        <v>广州大区</v>
      </c>
      <c r="D2789" s="30" t="str">
        <f>VLOOKUP(G:G,白名单!$C:$F,4,0)</f>
        <v>广州喜万佳便利店有限公司</v>
      </c>
      <c r="E2789" s="30" t="s">
        <v>11093</v>
      </c>
      <c r="F2789" s="30"/>
      <c r="G2789" s="40" t="s">
        <v>11643</v>
      </c>
      <c r="H2789" s="140" t="s">
        <v>11747</v>
      </c>
      <c r="I2789" s="30" t="s">
        <v>11142</v>
      </c>
      <c r="J2789" s="30">
        <v>8</v>
      </c>
      <c r="K2789" s="43">
        <v>100</v>
      </c>
      <c r="L2789" s="30">
        <f>VLOOKUP(I:I,指导价!$A:$B,2,0)</f>
        <v>6.6</v>
      </c>
      <c r="M2789" s="62">
        <f t="shared" si="97"/>
        <v>12.5</v>
      </c>
      <c r="N2789" s="30" t="s">
        <v>11097</v>
      </c>
      <c r="O2789" s="30"/>
      <c r="P2789" s="30"/>
      <c r="Q2789" s="30"/>
      <c r="R2789" s="30"/>
      <c r="S2789" s="30"/>
      <c r="T2789" s="30"/>
      <c r="U2789" s="30"/>
      <c r="V2789" s="30"/>
      <c r="W2789" s="40" t="s">
        <v>11748</v>
      </c>
      <c r="X2789" s="63" t="s">
        <v>11749</v>
      </c>
      <c r="Y2789" s="63" t="s">
        <v>11749</v>
      </c>
      <c r="Z2789" s="40" t="s">
        <v>11748</v>
      </c>
      <c r="AA2789" s="30">
        <f t="shared" si="98"/>
        <v>52.8</v>
      </c>
      <c r="AB2789" s="30">
        <f t="shared" si="99"/>
        <v>47.2</v>
      </c>
      <c r="AC2789" s="30"/>
      <c r="AD2789" s="30"/>
    </row>
    <row r="2790" spans="1:30" ht="16.95" customHeight="1" x14ac:dyDescent="0.25">
      <c r="A2790" s="54">
        <v>46082</v>
      </c>
      <c r="B2790" s="29">
        <v>46084</v>
      </c>
      <c r="C2790" s="30" t="str">
        <f>VLOOKUP(G:G,白名单!$C:$E,3,0)</f>
        <v>广州大区</v>
      </c>
      <c r="D2790" s="30" t="str">
        <f>VLOOKUP(G:G,白名单!$C:$F,4,0)</f>
        <v>广州喜万佳便利店有限公司</v>
      </c>
      <c r="E2790" s="30" t="s">
        <v>11093</v>
      </c>
      <c r="F2790" s="30"/>
      <c r="G2790" s="40" t="s">
        <v>11643</v>
      </c>
      <c r="H2790" s="140" t="s">
        <v>11750</v>
      </c>
      <c r="I2790" s="30" t="s">
        <v>11142</v>
      </c>
      <c r="J2790" s="30">
        <v>12</v>
      </c>
      <c r="K2790" s="43">
        <v>120</v>
      </c>
      <c r="L2790" s="30">
        <f>VLOOKUP(I:I,指导价!$A:$B,2,0)</f>
        <v>6.6</v>
      </c>
      <c r="M2790" s="62">
        <f t="shared" si="97"/>
        <v>10</v>
      </c>
      <c r="N2790" s="30" t="s">
        <v>11097</v>
      </c>
      <c r="O2790" s="30"/>
      <c r="P2790" s="30"/>
      <c r="Q2790" s="30"/>
      <c r="R2790" s="30"/>
      <c r="S2790" s="30"/>
      <c r="T2790" s="30"/>
      <c r="U2790" s="30"/>
      <c r="V2790" s="30"/>
      <c r="W2790" s="40" t="s">
        <v>11751</v>
      </c>
      <c r="X2790" s="63" t="s">
        <v>11752</v>
      </c>
      <c r="Y2790" s="63" t="s">
        <v>11752</v>
      </c>
      <c r="Z2790" s="40" t="s">
        <v>11751</v>
      </c>
      <c r="AA2790" s="30">
        <f t="shared" si="98"/>
        <v>79.199999999999989</v>
      </c>
      <c r="AB2790" s="30">
        <f t="shared" si="99"/>
        <v>40.800000000000011</v>
      </c>
      <c r="AC2790" s="30"/>
      <c r="AD2790" s="30"/>
    </row>
    <row r="2791" spans="1:30" ht="16.95" customHeight="1" x14ac:dyDescent="0.25">
      <c r="A2791" s="54">
        <v>46082</v>
      </c>
      <c r="B2791" s="29">
        <v>46084</v>
      </c>
      <c r="C2791" s="30" t="str">
        <f>VLOOKUP(G:G,白名单!$C:$E,3,0)</f>
        <v>广州大区</v>
      </c>
      <c r="D2791" s="30" t="str">
        <f>VLOOKUP(G:G,白名单!$C:$F,4,0)</f>
        <v>广州喜万佳便利店有限公司</v>
      </c>
      <c r="E2791" s="30" t="s">
        <v>11093</v>
      </c>
      <c r="F2791" s="30"/>
      <c r="G2791" s="40" t="s">
        <v>11643</v>
      </c>
      <c r="H2791" s="140" t="s">
        <v>11753</v>
      </c>
      <c r="I2791" s="30" t="s">
        <v>11142</v>
      </c>
      <c r="J2791" s="30">
        <v>10</v>
      </c>
      <c r="K2791" s="43">
        <v>100</v>
      </c>
      <c r="L2791" s="30">
        <f>VLOOKUP(I:I,指导价!$A:$B,2,0)</f>
        <v>6.6</v>
      </c>
      <c r="M2791" s="62">
        <f t="shared" si="97"/>
        <v>10</v>
      </c>
      <c r="N2791" s="30" t="s">
        <v>11097</v>
      </c>
      <c r="O2791" s="30"/>
      <c r="P2791" s="30"/>
      <c r="Q2791" s="30"/>
      <c r="R2791" s="30"/>
      <c r="S2791" s="30"/>
      <c r="T2791" s="30"/>
      <c r="U2791" s="30"/>
      <c r="V2791" s="30"/>
      <c r="W2791" s="40" t="s">
        <v>11754</v>
      </c>
      <c r="X2791" s="63" t="s">
        <v>11755</v>
      </c>
      <c r="Y2791" s="63" t="s">
        <v>11755</v>
      </c>
      <c r="Z2791" s="40" t="s">
        <v>11754</v>
      </c>
      <c r="AA2791" s="30">
        <f t="shared" si="98"/>
        <v>66</v>
      </c>
      <c r="AB2791" s="30">
        <f t="shared" si="99"/>
        <v>34</v>
      </c>
      <c r="AC2791" s="30"/>
      <c r="AD2791" s="30"/>
    </row>
    <row r="2792" spans="1:30" ht="16.95" customHeight="1" x14ac:dyDescent="0.25">
      <c r="A2792" s="54">
        <v>46082</v>
      </c>
      <c r="B2792" s="29">
        <v>46084</v>
      </c>
      <c r="C2792" s="30" t="str">
        <f>VLOOKUP(G:G,白名单!$C:$E,3,0)</f>
        <v>广州大区</v>
      </c>
      <c r="D2792" s="30" t="str">
        <f>VLOOKUP(G:G,白名单!$C:$F,4,0)</f>
        <v>广州喜万佳便利店有限公司</v>
      </c>
      <c r="E2792" s="30" t="s">
        <v>11093</v>
      </c>
      <c r="F2792" s="30"/>
      <c r="G2792" s="40" t="s">
        <v>11643</v>
      </c>
      <c r="H2792" s="140" t="s">
        <v>11756</v>
      </c>
      <c r="I2792" s="30" t="s">
        <v>11142</v>
      </c>
      <c r="J2792" s="30">
        <v>8</v>
      </c>
      <c r="K2792" s="43">
        <v>100</v>
      </c>
      <c r="L2792" s="30">
        <f>VLOOKUP(I:I,指导价!$A:$B,2,0)</f>
        <v>6.6</v>
      </c>
      <c r="M2792" s="62">
        <f t="shared" si="97"/>
        <v>12.5</v>
      </c>
      <c r="N2792" s="30" t="s">
        <v>11097</v>
      </c>
      <c r="O2792" s="30"/>
      <c r="P2792" s="30"/>
      <c r="Q2792" s="30"/>
      <c r="R2792" s="30"/>
      <c r="S2792" s="30"/>
      <c r="T2792" s="30"/>
      <c r="U2792" s="30"/>
      <c r="V2792" s="30"/>
      <c r="W2792" s="40" t="s">
        <v>11757</v>
      </c>
      <c r="X2792" s="63" t="s">
        <v>11758</v>
      </c>
      <c r="Y2792" s="63" t="s">
        <v>11758</v>
      </c>
      <c r="Z2792" s="40" t="s">
        <v>11757</v>
      </c>
      <c r="AA2792" s="30">
        <f t="shared" si="98"/>
        <v>52.8</v>
      </c>
      <c r="AB2792" s="30">
        <f t="shared" si="99"/>
        <v>47.2</v>
      </c>
      <c r="AC2792" s="30"/>
      <c r="AD2792" s="30"/>
    </row>
    <row r="2793" spans="1:30" ht="16.95" customHeight="1" x14ac:dyDescent="0.25">
      <c r="A2793" s="54">
        <v>46082</v>
      </c>
      <c r="B2793" s="29">
        <v>46084</v>
      </c>
      <c r="C2793" s="30" t="str">
        <f>VLOOKUP(G:G,白名单!$C:$E,3,0)</f>
        <v>电商</v>
      </c>
      <c r="D2793" s="30" t="str">
        <f>VLOOKUP(G:G,白名单!$C:$F,4,0)</f>
        <v>电商</v>
      </c>
      <c r="E2793" s="30" t="s">
        <v>11093</v>
      </c>
      <c r="F2793" s="30"/>
      <c r="G2793" s="40" t="s">
        <v>11737</v>
      </c>
      <c r="H2793" s="140" t="s">
        <v>11759</v>
      </c>
      <c r="I2793" s="30" t="s">
        <v>11142</v>
      </c>
      <c r="J2793" s="30">
        <v>3</v>
      </c>
      <c r="K2793" s="43">
        <v>29.9</v>
      </c>
      <c r="L2793" s="30">
        <f>VLOOKUP(I:I,指导价!$A:$B,2,0)</f>
        <v>6.6</v>
      </c>
      <c r="M2793" s="62">
        <f t="shared" si="97"/>
        <v>9.9666666666666668</v>
      </c>
      <c r="N2793" s="30" t="s">
        <v>11097</v>
      </c>
      <c r="O2793" s="30"/>
      <c r="P2793" s="30"/>
      <c r="Q2793" s="30"/>
      <c r="R2793" s="30"/>
      <c r="S2793" s="30"/>
      <c r="T2793" s="30"/>
      <c r="U2793" s="30"/>
      <c r="V2793" s="30"/>
      <c r="W2793" s="40" t="s">
        <v>11760</v>
      </c>
      <c r="X2793" s="63" t="s">
        <v>11761</v>
      </c>
      <c r="Y2793" s="63" t="s">
        <v>11761</v>
      </c>
      <c r="Z2793" s="40" t="s">
        <v>11760</v>
      </c>
      <c r="AA2793" s="30">
        <f t="shared" si="98"/>
        <v>19.799999999999997</v>
      </c>
      <c r="AB2793" s="30">
        <f t="shared" si="99"/>
        <v>10.100000000000001</v>
      </c>
      <c r="AC2793" s="30"/>
      <c r="AD2793" s="30"/>
    </row>
    <row r="2794" spans="1:30" ht="16.95" customHeight="1" x14ac:dyDescent="0.25">
      <c r="A2794" s="54">
        <v>46082</v>
      </c>
      <c r="B2794" s="29">
        <v>46084</v>
      </c>
      <c r="C2794" s="30" t="s">
        <v>38</v>
      </c>
      <c r="D2794" s="30" t="s">
        <v>5</v>
      </c>
      <c r="E2794" s="30" t="s">
        <v>11093</v>
      </c>
      <c r="F2794" s="30"/>
      <c r="G2794" s="40" t="s">
        <v>11762</v>
      </c>
      <c r="H2794" s="140" t="s">
        <v>11763</v>
      </c>
      <c r="I2794" s="30" t="s">
        <v>11142</v>
      </c>
      <c r="J2794" s="30">
        <v>6</v>
      </c>
      <c r="K2794" s="43">
        <v>79.599999999999994</v>
      </c>
      <c r="L2794" s="30">
        <f>VLOOKUP(I:I,指导价!$A:$B,2,0)</f>
        <v>6.6</v>
      </c>
      <c r="M2794" s="62">
        <f t="shared" si="97"/>
        <v>13.266666666666666</v>
      </c>
      <c r="N2794" s="30" t="s">
        <v>11097</v>
      </c>
      <c r="O2794" s="30"/>
      <c r="P2794" s="30"/>
      <c r="Q2794" s="30"/>
      <c r="R2794" s="30"/>
      <c r="S2794" s="30"/>
      <c r="T2794" s="30"/>
      <c r="U2794" s="30"/>
      <c r="V2794" s="30"/>
      <c r="W2794" s="40" t="s">
        <v>11764</v>
      </c>
      <c r="X2794" s="63" t="s">
        <v>11765</v>
      </c>
      <c r="Y2794" s="63" t="s">
        <v>11765</v>
      </c>
      <c r="Z2794" s="40" t="s">
        <v>11764</v>
      </c>
      <c r="AA2794" s="30">
        <f t="shared" si="98"/>
        <v>39.599999999999994</v>
      </c>
      <c r="AB2794" s="30">
        <f t="shared" si="99"/>
        <v>40</v>
      </c>
      <c r="AC2794" s="30"/>
      <c r="AD2794" s="30"/>
    </row>
    <row r="2795" spans="1:30" ht="16.95" customHeight="1" x14ac:dyDescent="0.25">
      <c r="A2795" s="54">
        <v>46082</v>
      </c>
      <c r="B2795" s="29">
        <v>46084</v>
      </c>
      <c r="C2795" s="30" t="str">
        <f>VLOOKUP(G:G,白名单!$C:$E,3,0)</f>
        <v>广州大区</v>
      </c>
      <c r="D2795" s="30" t="str">
        <f>VLOOKUP(G:G,白名单!$C:$F,4,0)</f>
        <v>广州喜万佳便利店有限公司</v>
      </c>
      <c r="E2795" s="30" t="s">
        <v>11093</v>
      </c>
      <c r="F2795" s="30"/>
      <c r="G2795" s="40" t="s">
        <v>11643</v>
      </c>
      <c r="H2795" s="140" t="s">
        <v>11766</v>
      </c>
      <c r="I2795" s="30" t="s">
        <v>11142</v>
      </c>
      <c r="J2795" s="30">
        <v>8</v>
      </c>
      <c r="K2795" s="43">
        <v>80</v>
      </c>
      <c r="L2795" s="30">
        <f>VLOOKUP(I:I,指导价!$A:$B,2,0)</f>
        <v>6.6</v>
      </c>
      <c r="M2795" s="62">
        <f t="shared" si="97"/>
        <v>10</v>
      </c>
      <c r="N2795" s="30" t="s">
        <v>11097</v>
      </c>
      <c r="O2795" s="30"/>
      <c r="P2795" s="30"/>
      <c r="Q2795" s="30"/>
      <c r="R2795" s="30"/>
      <c r="S2795" s="30"/>
      <c r="T2795" s="30"/>
      <c r="U2795" s="30"/>
      <c r="V2795" s="30"/>
      <c r="W2795" s="40" t="s">
        <v>11767</v>
      </c>
      <c r="X2795" s="63" t="s">
        <v>11768</v>
      </c>
      <c r="Y2795" s="63" t="s">
        <v>11768</v>
      </c>
      <c r="Z2795" s="40" t="s">
        <v>11767</v>
      </c>
      <c r="AA2795" s="30">
        <f t="shared" si="98"/>
        <v>52.8</v>
      </c>
      <c r="AB2795" s="30">
        <f t="shared" si="99"/>
        <v>27.200000000000003</v>
      </c>
      <c r="AC2795" s="30"/>
      <c r="AD2795" s="30"/>
    </row>
    <row r="2796" spans="1:30" ht="16.95" customHeight="1" x14ac:dyDescent="0.25">
      <c r="A2796" s="54">
        <v>46082</v>
      </c>
      <c r="B2796" s="29">
        <v>46084</v>
      </c>
      <c r="C2796" s="30" t="s">
        <v>38</v>
      </c>
      <c r="D2796" s="30" t="s">
        <v>5</v>
      </c>
      <c r="E2796" s="30" t="s">
        <v>11093</v>
      </c>
      <c r="F2796" s="30"/>
      <c r="G2796" s="40" t="s">
        <v>11762</v>
      </c>
      <c r="H2796" s="140" t="s">
        <v>11769</v>
      </c>
      <c r="I2796" s="30" t="s">
        <v>11142</v>
      </c>
      <c r="J2796" s="30">
        <v>6</v>
      </c>
      <c r="K2796" s="43">
        <v>79.900000000000006</v>
      </c>
      <c r="L2796" s="30">
        <f>VLOOKUP(I:I,指导价!$A:$B,2,0)</f>
        <v>6.6</v>
      </c>
      <c r="M2796" s="62">
        <f t="shared" si="97"/>
        <v>13.316666666666668</v>
      </c>
      <c r="N2796" s="30" t="s">
        <v>11097</v>
      </c>
      <c r="O2796" s="30"/>
      <c r="P2796" s="30"/>
      <c r="Q2796" s="30"/>
      <c r="R2796" s="30"/>
      <c r="S2796" s="30"/>
      <c r="T2796" s="30"/>
      <c r="U2796" s="30"/>
      <c r="V2796" s="30"/>
      <c r="W2796" s="40" t="s">
        <v>11770</v>
      </c>
      <c r="X2796" s="63" t="s">
        <v>11771</v>
      </c>
      <c r="Y2796" s="63" t="s">
        <v>11771</v>
      </c>
      <c r="Z2796" s="40" t="s">
        <v>11770</v>
      </c>
      <c r="AA2796" s="30">
        <f t="shared" si="98"/>
        <v>39.599999999999994</v>
      </c>
      <c r="AB2796" s="30">
        <f t="shared" si="99"/>
        <v>40.300000000000011</v>
      </c>
      <c r="AC2796" s="30"/>
      <c r="AD2796" s="30"/>
    </row>
    <row r="2797" spans="1:30" ht="16.95" customHeight="1" x14ac:dyDescent="0.25">
      <c r="A2797" s="54">
        <v>46082</v>
      </c>
      <c r="B2797" s="29">
        <v>46084</v>
      </c>
      <c r="C2797" s="30" t="s">
        <v>38</v>
      </c>
      <c r="D2797" s="30" t="s">
        <v>5</v>
      </c>
      <c r="E2797" s="30" t="s">
        <v>11093</v>
      </c>
      <c r="F2797" s="30"/>
      <c r="G2797" s="40" t="s">
        <v>11762</v>
      </c>
      <c r="H2797" s="140" t="s">
        <v>11772</v>
      </c>
      <c r="I2797" s="30" t="s">
        <v>11142</v>
      </c>
      <c r="J2797" s="30">
        <v>6</v>
      </c>
      <c r="K2797" s="43">
        <v>79.900000000000006</v>
      </c>
      <c r="L2797" s="30">
        <f>VLOOKUP(I:I,指导价!$A:$B,2,0)</f>
        <v>6.6</v>
      </c>
      <c r="M2797" s="62">
        <f t="shared" si="97"/>
        <v>13.316666666666668</v>
      </c>
      <c r="N2797" s="30" t="s">
        <v>11097</v>
      </c>
      <c r="O2797" s="30"/>
      <c r="P2797" s="30"/>
      <c r="Q2797" s="30"/>
      <c r="R2797" s="30"/>
      <c r="S2797" s="30"/>
      <c r="T2797" s="30"/>
      <c r="U2797" s="30"/>
      <c r="V2797" s="30"/>
      <c r="W2797" s="40" t="s">
        <v>11773</v>
      </c>
      <c r="X2797" s="63" t="s">
        <v>11774</v>
      </c>
      <c r="Y2797" s="63" t="s">
        <v>11774</v>
      </c>
      <c r="Z2797" s="40" t="s">
        <v>11773</v>
      </c>
      <c r="AA2797" s="30">
        <f t="shared" si="98"/>
        <v>39.599999999999994</v>
      </c>
      <c r="AB2797" s="30">
        <f t="shared" si="99"/>
        <v>40.300000000000011</v>
      </c>
      <c r="AC2797" s="30"/>
      <c r="AD2797" s="30"/>
    </row>
    <row r="2798" spans="1:30" ht="16.95" customHeight="1" x14ac:dyDescent="0.25">
      <c r="A2798" s="54">
        <v>46082</v>
      </c>
      <c r="B2798" s="29">
        <v>46084</v>
      </c>
      <c r="C2798" s="30" t="str">
        <f>VLOOKUP(G:G,白名单!$C:$E,3,0)</f>
        <v>华北大区</v>
      </c>
      <c r="D2798" s="30" t="str">
        <f>VLOOKUP(G:G,白名单!$C:$F,4,0)</f>
        <v>天津和清润通商贸有限公司</v>
      </c>
      <c r="E2798" s="30" t="s">
        <v>11093</v>
      </c>
      <c r="F2798" s="30"/>
      <c r="G2798" s="40" t="s">
        <v>11775</v>
      </c>
      <c r="H2798" s="140" t="s">
        <v>11776</v>
      </c>
      <c r="I2798" s="30" t="s">
        <v>11142</v>
      </c>
      <c r="J2798" s="30">
        <v>6</v>
      </c>
      <c r="K2798" s="43">
        <v>49.6</v>
      </c>
      <c r="L2798" s="30">
        <f>VLOOKUP(I:I,指导价!$A:$B,2,0)</f>
        <v>6.6</v>
      </c>
      <c r="M2798" s="62">
        <f t="shared" si="97"/>
        <v>8.2666666666666675</v>
      </c>
      <c r="N2798" s="30" t="s">
        <v>11097</v>
      </c>
      <c r="O2798" s="30"/>
      <c r="P2798" s="30"/>
      <c r="Q2798" s="30"/>
      <c r="R2798" s="30"/>
      <c r="S2798" s="30"/>
      <c r="T2798" s="30"/>
      <c r="U2798" s="30"/>
      <c r="V2798" s="30"/>
      <c r="W2798" s="40" t="s">
        <v>11777</v>
      </c>
      <c r="X2798" s="63" t="s">
        <v>11778</v>
      </c>
      <c r="Y2798" s="63" t="s">
        <v>11778</v>
      </c>
      <c r="Z2798" s="40" t="s">
        <v>11777</v>
      </c>
      <c r="AA2798" s="30">
        <f t="shared" si="98"/>
        <v>39.599999999999994</v>
      </c>
      <c r="AB2798" s="30">
        <f t="shared" si="99"/>
        <v>10.000000000000007</v>
      </c>
      <c r="AC2798" s="30"/>
      <c r="AD2798" s="30"/>
    </row>
    <row r="2799" spans="1:30" ht="16.95" customHeight="1" x14ac:dyDescent="0.25">
      <c r="A2799" s="54">
        <v>46082</v>
      </c>
      <c r="B2799" s="29">
        <v>46084</v>
      </c>
      <c r="C2799" s="30" t="s">
        <v>38</v>
      </c>
      <c r="D2799" s="30" t="s">
        <v>5</v>
      </c>
      <c r="E2799" s="30" t="s">
        <v>11093</v>
      </c>
      <c r="F2799" s="30"/>
      <c r="G2799" s="40" t="s">
        <v>11762</v>
      </c>
      <c r="H2799" s="140" t="s">
        <v>11779</v>
      </c>
      <c r="I2799" s="30" t="s">
        <v>11142</v>
      </c>
      <c r="J2799" s="30">
        <v>4</v>
      </c>
      <c r="K2799" s="43">
        <v>49.9</v>
      </c>
      <c r="L2799" s="30">
        <f>VLOOKUP(I:I,指导价!$A:$B,2,0)</f>
        <v>6.6</v>
      </c>
      <c r="M2799" s="62">
        <f t="shared" si="97"/>
        <v>12.475</v>
      </c>
      <c r="N2799" s="30" t="s">
        <v>11097</v>
      </c>
      <c r="O2799" s="30"/>
      <c r="P2799" s="30"/>
      <c r="Q2799" s="30"/>
      <c r="R2799" s="30"/>
      <c r="S2799" s="30"/>
      <c r="T2799" s="30"/>
      <c r="U2799" s="30"/>
      <c r="V2799" s="30"/>
      <c r="W2799" s="40" t="s">
        <v>11780</v>
      </c>
      <c r="X2799" s="63" t="s">
        <v>11781</v>
      </c>
      <c r="Y2799" s="63" t="s">
        <v>11781</v>
      </c>
      <c r="Z2799" s="40" t="s">
        <v>11780</v>
      </c>
      <c r="AA2799" s="30">
        <f t="shared" si="98"/>
        <v>26.4</v>
      </c>
      <c r="AB2799" s="30">
        <f t="shared" si="99"/>
        <v>23.5</v>
      </c>
      <c r="AC2799" s="30"/>
      <c r="AD2799" s="30"/>
    </row>
    <row r="2800" spans="1:30" ht="16.95" customHeight="1" x14ac:dyDescent="0.25">
      <c r="A2800" s="54">
        <v>46082</v>
      </c>
      <c r="B2800" s="29">
        <v>46084</v>
      </c>
      <c r="C2800" s="30" t="s">
        <v>38</v>
      </c>
      <c r="D2800" s="30" t="s">
        <v>5</v>
      </c>
      <c r="E2800" s="30" t="s">
        <v>11093</v>
      </c>
      <c r="F2800" s="30"/>
      <c r="G2800" s="40" t="s">
        <v>11762</v>
      </c>
      <c r="H2800" s="140" t="s">
        <v>11782</v>
      </c>
      <c r="I2800" s="30" t="s">
        <v>11142</v>
      </c>
      <c r="J2800" s="30">
        <v>4</v>
      </c>
      <c r="K2800" s="43">
        <v>49.9</v>
      </c>
      <c r="L2800" s="30">
        <f>VLOOKUP(I:I,指导价!$A:$B,2,0)</f>
        <v>6.6</v>
      </c>
      <c r="M2800" s="62">
        <f t="shared" si="97"/>
        <v>12.475</v>
      </c>
      <c r="N2800" s="30" t="s">
        <v>11097</v>
      </c>
      <c r="O2800" s="30"/>
      <c r="P2800" s="30"/>
      <c r="Q2800" s="30"/>
      <c r="R2800" s="30"/>
      <c r="S2800" s="30"/>
      <c r="T2800" s="30"/>
      <c r="U2800" s="30"/>
      <c r="V2800" s="30"/>
      <c r="W2800" s="40" t="s">
        <v>11783</v>
      </c>
      <c r="X2800" s="63" t="s">
        <v>11784</v>
      </c>
      <c r="Y2800" s="63" t="s">
        <v>11784</v>
      </c>
      <c r="Z2800" s="40" t="s">
        <v>11783</v>
      </c>
      <c r="AA2800" s="30">
        <f t="shared" si="98"/>
        <v>26.4</v>
      </c>
      <c r="AB2800" s="30">
        <f t="shared" si="99"/>
        <v>23.5</v>
      </c>
      <c r="AC2800" s="30"/>
      <c r="AD2800" s="30"/>
    </row>
    <row r="2801" spans="1:30" ht="16.95" customHeight="1" x14ac:dyDescent="0.25">
      <c r="A2801" s="54">
        <v>46082</v>
      </c>
      <c r="B2801" s="29">
        <v>46084</v>
      </c>
      <c r="C2801" s="30" t="s">
        <v>38</v>
      </c>
      <c r="D2801" s="30" t="s">
        <v>5</v>
      </c>
      <c r="E2801" s="30" t="s">
        <v>11093</v>
      </c>
      <c r="F2801" s="30"/>
      <c r="G2801" s="40" t="s">
        <v>11762</v>
      </c>
      <c r="H2801" s="140" t="s">
        <v>11785</v>
      </c>
      <c r="I2801" s="30" t="s">
        <v>11142</v>
      </c>
      <c r="J2801" s="30">
        <v>6</v>
      </c>
      <c r="K2801" s="43">
        <v>79.599999999999994</v>
      </c>
      <c r="L2801" s="30">
        <f>VLOOKUP(I:I,指导价!$A:$B,2,0)</f>
        <v>6.6</v>
      </c>
      <c r="M2801" s="62">
        <f t="shared" si="97"/>
        <v>13.266666666666666</v>
      </c>
      <c r="N2801" s="30" t="s">
        <v>11097</v>
      </c>
      <c r="O2801" s="30"/>
      <c r="P2801" s="30"/>
      <c r="Q2801" s="30"/>
      <c r="R2801" s="30"/>
      <c r="S2801" s="30"/>
      <c r="T2801" s="30"/>
      <c r="U2801" s="30"/>
      <c r="V2801" s="30"/>
      <c r="W2801" s="40" t="s">
        <v>11786</v>
      </c>
      <c r="X2801" s="63" t="s">
        <v>11787</v>
      </c>
      <c r="Y2801" s="63" t="s">
        <v>11787</v>
      </c>
      <c r="Z2801" s="40" t="s">
        <v>11786</v>
      </c>
      <c r="AA2801" s="30">
        <f t="shared" si="98"/>
        <v>39.599999999999994</v>
      </c>
      <c r="AB2801" s="30">
        <f t="shared" si="99"/>
        <v>40</v>
      </c>
      <c r="AC2801" s="30"/>
      <c r="AD2801" s="30"/>
    </row>
    <row r="2802" spans="1:30" ht="16.95" customHeight="1" x14ac:dyDescent="0.25">
      <c r="A2802" s="54">
        <v>46082</v>
      </c>
      <c r="B2802" s="29">
        <v>46084</v>
      </c>
      <c r="C2802" s="30" t="str">
        <f>VLOOKUP(G:G,白名单!$C:$E,3,0)</f>
        <v>广州大区</v>
      </c>
      <c r="D2802" s="30" t="str">
        <f>VLOOKUP(G:G,白名单!$C:$F,4,0)</f>
        <v>广州喜万佳便利店有限公司</v>
      </c>
      <c r="E2802" s="30" t="s">
        <v>11093</v>
      </c>
      <c r="F2802" s="30"/>
      <c r="G2802" s="40" t="s">
        <v>11684</v>
      </c>
      <c r="H2802" s="140" t="s">
        <v>11788</v>
      </c>
      <c r="I2802" s="30" t="s">
        <v>11142</v>
      </c>
      <c r="J2802" s="30">
        <v>6</v>
      </c>
      <c r="K2802" s="43">
        <v>60</v>
      </c>
      <c r="L2802" s="30">
        <f>VLOOKUP(I:I,指导价!$A:$B,2,0)</f>
        <v>6.6</v>
      </c>
      <c r="M2802" s="62">
        <f t="shared" si="97"/>
        <v>10</v>
      </c>
      <c r="N2802" s="30" t="s">
        <v>11097</v>
      </c>
      <c r="O2802" s="30"/>
      <c r="P2802" s="30"/>
      <c r="Q2802" s="30"/>
      <c r="R2802" s="30"/>
      <c r="S2802" s="30"/>
      <c r="T2802" s="30"/>
      <c r="U2802" s="30"/>
      <c r="V2802" s="30"/>
      <c r="W2802" s="40" t="s">
        <v>11789</v>
      </c>
      <c r="X2802" s="63" t="s">
        <v>11790</v>
      </c>
      <c r="Y2802" s="63" t="s">
        <v>11790</v>
      </c>
      <c r="Z2802" s="40" t="s">
        <v>11789</v>
      </c>
      <c r="AA2802" s="30">
        <f t="shared" si="98"/>
        <v>39.599999999999994</v>
      </c>
      <c r="AB2802" s="30">
        <f t="shared" si="99"/>
        <v>20.400000000000006</v>
      </c>
      <c r="AC2802" s="30"/>
      <c r="AD2802" s="30"/>
    </row>
    <row r="2803" spans="1:30" ht="16.95" customHeight="1" x14ac:dyDescent="0.25">
      <c r="A2803" s="54">
        <v>46082</v>
      </c>
      <c r="B2803" s="29">
        <v>46084</v>
      </c>
      <c r="C2803" s="30" t="str">
        <f>VLOOKUP(G:G,白名单!$C:$E,3,0)</f>
        <v>广州大区</v>
      </c>
      <c r="D2803" s="30" t="str">
        <f>VLOOKUP(G:G,白名单!$C:$F,4,0)</f>
        <v>广州喜万佳便利店有限公司</v>
      </c>
      <c r="E2803" s="30" t="s">
        <v>11093</v>
      </c>
      <c r="F2803" s="30"/>
      <c r="G2803" s="40" t="s">
        <v>11684</v>
      </c>
      <c r="H2803" s="140" t="s">
        <v>11791</v>
      </c>
      <c r="I2803" s="30" t="s">
        <v>11142</v>
      </c>
      <c r="J2803" s="30">
        <v>6</v>
      </c>
      <c r="K2803" s="43">
        <v>60</v>
      </c>
      <c r="L2803" s="30">
        <f>VLOOKUP(I:I,指导价!$A:$B,2,0)</f>
        <v>6.6</v>
      </c>
      <c r="M2803" s="62">
        <f t="shared" si="97"/>
        <v>10</v>
      </c>
      <c r="N2803" s="30" t="s">
        <v>11097</v>
      </c>
      <c r="O2803" s="30"/>
      <c r="P2803" s="30"/>
      <c r="Q2803" s="30"/>
      <c r="R2803" s="30"/>
      <c r="S2803" s="30"/>
      <c r="T2803" s="30"/>
      <c r="U2803" s="30"/>
      <c r="V2803" s="30"/>
      <c r="W2803" s="40" t="s">
        <v>11792</v>
      </c>
      <c r="X2803" s="63" t="s">
        <v>11793</v>
      </c>
      <c r="Y2803" s="63" t="s">
        <v>11793</v>
      </c>
      <c r="Z2803" s="40" t="s">
        <v>11792</v>
      </c>
      <c r="AA2803" s="30">
        <f t="shared" si="98"/>
        <v>39.599999999999994</v>
      </c>
      <c r="AB2803" s="30">
        <f t="shared" si="99"/>
        <v>20.400000000000006</v>
      </c>
      <c r="AC2803" s="30"/>
      <c r="AD2803" s="30"/>
    </row>
    <row r="2804" spans="1:30" ht="16.95" customHeight="1" x14ac:dyDescent="0.25">
      <c r="A2804" s="54">
        <v>46082</v>
      </c>
      <c r="B2804" s="29">
        <v>46084</v>
      </c>
      <c r="C2804" s="30" t="str">
        <f>VLOOKUP(G:G,白名单!$C:$E,3,0)</f>
        <v>广州大区</v>
      </c>
      <c r="D2804" s="30" t="str">
        <f>VLOOKUP(G:G,白名单!$C:$F,4,0)</f>
        <v>广州喜万佳便利店有限公司</v>
      </c>
      <c r="E2804" s="30" t="s">
        <v>11093</v>
      </c>
      <c r="F2804" s="30"/>
      <c r="G2804" s="40" t="s">
        <v>11643</v>
      </c>
      <c r="H2804" s="140" t="s">
        <v>11794</v>
      </c>
      <c r="I2804" s="30" t="s">
        <v>11142</v>
      </c>
      <c r="J2804" s="30">
        <v>6</v>
      </c>
      <c r="K2804" s="43">
        <v>60</v>
      </c>
      <c r="L2804" s="30">
        <f>VLOOKUP(I:I,指导价!$A:$B,2,0)</f>
        <v>6.6</v>
      </c>
      <c r="M2804" s="62">
        <f t="shared" si="97"/>
        <v>10</v>
      </c>
      <c r="N2804" s="30" t="s">
        <v>11097</v>
      </c>
      <c r="O2804" s="30"/>
      <c r="P2804" s="30"/>
      <c r="Q2804" s="30"/>
      <c r="R2804" s="30"/>
      <c r="S2804" s="30"/>
      <c r="T2804" s="30"/>
      <c r="U2804" s="30"/>
      <c r="V2804" s="30"/>
      <c r="W2804" s="40" t="s">
        <v>11795</v>
      </c>
      <c r="X2804" s="63" t="s">
        <v>11796</v>
      </c>
      <c r="Y2804" s="63" t="s">
        <v>11796</v>
      </c>
      <c r="Z2804" s="40" t="s">
        <v>11795</v>
      </c>
      <c r="AA2804" s="30">
        <f t="shared" si="98"/>
        <v>39.599999999999994</v>
      </c>
      <c r="AB2804" s="30">
        <f t="shared" si="99"/>
        <v>20.400000000000006</v>
      </c>
      <c r="AC2804" s="30"/>
      <c r="AD2804" s="30"/>
    </row>
    <row r="2805" spans="1:30" ht="16.95" customHeight="1" x14ac:dyDescent="0.25">
      <c r="A2805" s="54">
        <v>46082</v>
      </c>
      <c r="B2805" s="29">
        <v>46084</v>
      </c>
      <c r="C2805" s="30" t="str">
        <f>VLOOKUP(G:G,白名单!$C:$E,3,0)</f>
        <v>广州大区</v>
      </c>
      <c r="D2805" s="30" t="str">
        <f>VLOOKUP(G:G,白名单!$C:$F,4,0)</f>
        <v>广州喜万佳便利店有限公司</v>
      </c>
      <c r="E2805" s="30" t="s">
        <v>11093</v>
      </c>
      <c r="F2805" s="30"/>
      <c r="G2805" s="40" t="s">
        <v>11643</v>
      </c>
      <c r="H2805" s="140" t="s">
        <v>11797</v>
      </c>
      <c r="I2805" s="30" t="s">
        <v>11142</v>
      </c>
      <c r="J2805" s="30">
        <v>6</v>
      </c>
      <c r="K2805" s="43">
        <v>60</v>
      </c>
      <c r="L2805" s="30">
        <f>VLOOKUP(I:I,指导价!$A:$B,2,0)</f>
        <v>6.6</v>
      </c>
      <c r="M2805" s="62">
        <f t="shared" si="97"/>
        <v>10</v>
      </c>
      <c r="N2805" s="30" t="s">
        <v>11097</v>
      </c>
      <c r="O2805" s="30"/>
      <c r="P2805" s="30"/>
      <c r="Q2805" s="30"/>
      <c r="R2805" s="30"/>
      <c r="S2805" s="30"/>
      <c r="T2805" s="30"/>
      <c r="U2805" s="30"/>
      <c r="V2805" s="30"/>
      <c r="W2805" s="40" t="s">
        <v>11798</v>
      </c>
      <c r="X2805" s="63" t="s">
        <v>11799</v>
      </c>
      <c r="Y2805" s="63" t="s">
        <v>11799</v>
      </c>
      <c r="Z2805" s="40" t="s">
        <v>11798</v>
      </c>
      <c r="AA2805" s="30">
        <f t="shared" si="98"/>
        <v>39.599999999999994</v>
      </c>
      <c r="AB2805" s="30">
        <f t="shared" si="99"/>
        <v>20.400000000000006</v>
      </c>
      <c r="AC2805" s="30"/>
      <c r="AD2805" s="30"/>
    </row>
    <row r="2806" spans="1:30" ht="16.95" customHeight="1" x14ac:dyDescent="0.25">
      <c r="A2806" s="54">
        <v>46082</v>
      </c>
      <c r="B2806" s="29">
        <v>46084</v>
      </c>
      <c r="C2806" s="30" t="str">
        <f>VLOOKUP(G:G,白名单!$C:$E,3,0)</f>
        <v>广州大区</v>
      </c>
      <c r="D2806" s="30" t="str">
        <f>VLOOKUP(G:G,白名单!$C:$F,4,0)</f>
        <v>广州喜万佳便利店有限公司</v>
      </c>
      <c r="E2806" s="30" t="s">
        <v>11093</v>
      </c>
      <c r="F2806" s="30"/>
      <c r="G2806" s="40" t="s">
        <v>11643</v>
      </c>
      <c r="H2806" s="140" t="s">
        <v>11800</v>
      </c>
      <c r="I2806" s="30" t="s">
        <v>11142</v>
      </c>
      <c r="J2806" s="30">
        <v>12</v>
      </c>
      <c r="K2806" s="43">
        <v>120</v>
      </c>
      <c r="L2806" s="30">
        <f>VLOOKUP(I:I,指导价!$A:$B,2,0)</f>
        <v>6.6</v>
      </c>
      <c r="M2806" s="62">
        <f t="shared" si="97"/>
        <v>10</v>
      </c>
      <c r="N2806" s="30" t="s">
        <v>11097</v>
      </c>
      <c r="O2806" s="30"/>
      <c r="P2806" s="30"/>
      <c r="Q2806" s="30"/>
      <c r="R2806" s="30"/>
      <c r="S2806" s="30"/>
      <c r="T2806" s="30"/>
      <c r="U2806" s="30"/>
      <c r="V2806" s="30"/>
      <c r="W2806" s="40" t="s">
        <v>11801</v>
      </c>
      <c r="X2806" s="63" t="s">
        <v>11802</v>
      </c>
      <c r="Y2806" s="63" t="s">
        <v>11802</v>
      </c>
      <c r="Z2806" s="40" t="s">
        <v>11801</v>
      </c>
      <c r="AA2806" s="30">
        <f t="shared" si="98"/>
        <v>79.199999999999989</v>
      </c>
      <c r="AB2806" s="30">
        <f t="shared" si="99"/>
        <v>40.800000000000011</v>
      </c>
      <c r="AC2806" s="30"/>
      <c r="AD2806" s="30"/>
    </row>
    <row r="2807" spans="1:30" ht="16.95" customHeight="1" x14ac:dyDescent="0.25">
      <c r="A2807" s="54">
        <v>46082</v>
      </c>
      <c r="B2807" s="29">
        <v>46084</v>
      </c>
      <c r="C2807" s="30" t="str">
        <f>VLOOKUP(G:G,白名单!$C:$E,3,0)</f>
        <v>电商</v>
      </c>
      <c r="D2807" s="30" t="str">
        <f>VLOOKUP(G:G,白名单!$C:$F,4,0)</f>
        <v>电商</v>
      </c>
      <c r="E2807" s="30" t="s">
        <v>11093</v>
      </c>
      <c r="F2807" s="30"/>
      <c r="G2807" s="40" t="s">
        <v>11737</v>
      </c>
      <c r="H2807" s="140" t="s">
        <v>11803</v>
      </c>
      <c r="I2807" s="30" t="s">
        <v>11142</v>
      </c>
      <c r="J2807" s="30">
        <v>11</v>
      </c>
      <c r="K2807" s="43">
        <v>119.9</v>
      </c>
      <c r="L2807" s="30">
        <f>VLOOKUP(I:I,指导价!$A:$B,2,0)</f>
        <v>6.6</v>
      </c>
      <c r="M2807" s="62">
        <f t="shared" si="97"/>
        <v>10.9</v>
      </c>
      <c r="N2807" s="30" t="s">
        <v>11097</v>
      </c>
      <c r="O2807" s="30"/>
      <c r="P2807" s="30"/>
      <c r="Q2807" s="30"/>
      <c r="R2807" s="30"/>
      <c r="S2807" s="30"/>
      <c r="T2807" s="30"/>
      <c r="U2807" s="30"/>
      <c r="V2807" s="30"/>
      <c r="W2807" s="40" t="s">
        <v>11804</v>
      </c>
      <c r="X2807" s="63" t="s">
        <v>11805</v>
      </c>
      <c r="Y2807" s="63" t="s">
        <v>11805</v>
      </c>
      <c r="Z2807" s="40" t="s">
        <v>11804</v>
      </c>
      <c r="AA2807" s="30">
        <f t="shared" si="98"/>
        <v>72.599999999999994</v>
      </c>
      <c r="AB2807" s="30">
        <f t="shared" si="99"/>
        <v>47.300000000000011</v>
      </c>
      <c r="AC2807" s="30"/>
      <c r="AD2807" s="30"/>
    </row>
    <row r="2808" spans="1:30" ht="16.95" customHeight="1" x14ac:dyDescent="0.25">
      <c r="A2808" s="54">
        <v>46082</v>
      </c>
      <c r="B2808" s="29">
        <v>46084</v>
      </c>
      <c r="C2808" s="30" t="str">
        <f>VLOOKUP(G:G,白名单!$C:$E,3,0)</f>
        <v>电商</v>
      </c>
      <c r="D2808" s="30" t="str">
        <f>VLOOKUP(G:G,白名单!$C:$F,4,0)</f>
        <v>电商</v>
      </c>
      <c r="E2808" s="30" t="s">
        <v>11093</v>
      </c>
      <c r="F2808" s="30"/>
      <c r="G2808" s="40" t="s">
        <v>11737</v>
      </c>
      <c r="H2808" s="140" t="s">
        <v>11806</v>
      </c>
      <c r="I2808" s="30" t="s">
        <v>11142</v>
      </c>
      <c r="J2808" s="30">
        <v>11</v>
      </c>
      <c r="K2808" s="43">
        <v>108.9</v>
      </c>
      <c r="L2808" s="30">
        <f>VLOOKUP(I:I,指导价!$A:$B,2,0)</f>
        <v>6.6</v>
      </c>
      <c r="M2808" s="62">
        <f t="shared" si="97"/>
        <v>9.9</v>
      </c>
      <c r="N2808" s="30" t="s">
        <v>11097</v>
      </c>
      <c r="O2808" s="30"/>
      <c r="P2808" s="30"/>
      <c r="Q2808" s="30"/>
      <c r="R2808" s="30"/>
      <c r="S2808" s="30"/>
      <c r="T2808" s="30"/>
      <c r="U2808" s="30"/>
      <c r="V2808" s="30"/>
      <c r="W2808" s="40" t="s">
        <v>11807</v>
      </c>
      <c r="X2808" s="63" t="s">
        <v>11808</v>
      </c>
      <c r="Y2808" s="63" t="s">
        <v>11808</v>
      </c>
      <c r="Z2808" s="40" t="s">
        <v>11807</v>
      </c>
      <c r="AA2808" s="30">
        <f t="shared" si="98"/>
        <v>72.599999999999994</v>
      </c>
      <c r="AB2808" s="30">
        <f t="shared" si="99"/>
        <v>36.300000000000011</v>
      </c>
      <c r="AC2808" s="30"/>
      <c r="AD2808" s="30"/>
    </row>
    <row r="2809" spans="1:30" ht="16.95" customHeight="1" x14ac:dyDescent="0.25">
      <c r="A2809" s="54">
        <v>46082</v>
      </c>
      <c r="B2809" s="29">
        <v>46084</v>
      </c>
      <c r="C2809" s="30" t="str">
        <f>VLOOKUP(G:G,白名单!$C:$E,3,0)</f>
        <v>华中大区</v>
      </c>
      <c r="D2809" s="30" t="str">
        <f>VLOOKUP(G:G,白名单!$C:$F,4,0)</f>
        <v>长沙市开琪食品贸易有限公司</v>
      </c>
      <c r="E2809" s="30" t="s">
        <v>11093</v>
      </c>
      <c r="F2809" s="30"/>
      <c r="G2809" s="40" t="s">
        <v>11150</v>
      </c>
      <c r="H2809" s="140" t="s">
        <v>11809</v>
      </c>
      <c r="I2809" s="30" t="s">
        <v>11142</v>
      </c>
      <c r="J2809" s="30">
        <v>6</v>
      </c>
      <c r="K2809" s="43">
        <v>44</v>
      </c>
      <c r="L2809" s="30">
        <f>VLOOKUP(I:I,指导价!$A:$B,2,0)</f>
        <v>6.6</v>
      </c>
      <c r="M2809" s="62">
        <f t="shared" si="97"/>
        <v>7.333333333333333</v>
      </c>
      <c r="N2809" s="30" t="s">
        <v>11097</v>
      </c>
      <c r="O2809" s="30"/>
      <c r="P2809" s="30"/>
      <c r="Q2809" s="30"/>
      <c r="R2809" s="30"/>
      <c r="S2809" s="30"/>
      <c r="T2809" s="30"/>
      <c r="U2809" s="30"/>
      <c r="V2809" s="30"/>
      <c r="W2809" s="40" t="s">
        <v>11810</v>
      </c>
      <c r="X2809" s="63" t="s">
        <v>11811</v>
      </c>
      <c r="Y2809" s="63" t="s">
        <v>11811</v>
      </c>
      <c r="Z2809" s="40" t="s">
        <v>11810</v>
      </c>
      <c r="AA2809" s="30">
        <f t="shared" si="98"/>
        <v>39.599999999999994</v>
      </c>
      <c r="AB2809" s="30">
        <f t="shared" si="99"/>
        <v>4.4000000000000057</v>
      </c>
      <c r="AC2809" s="30"/>
      <c r="AD2809" s="30"/>
    </row>
    <row r="2810" spans="1:30" ht="16.95" customHeight="1" x14ac:dyDescent="0.25">
      <c r="A2810" s="54">
        <v>46082</v>
      </c>
      <c r="B2810" s="29">
        <v>46084</v>
      </c>
      <c r="C2810" s="30" t="str">
        <f>VLOOKUP(G:G,白名单!$C:$E,3,0)</f>
        <v>华中大区</v>
      </c>
      <c r="D2810" s="30" t="str">
        <f>VLOOKUP(G:G,白名单!$C:$F,4,0)</f>
        <v>长沙市开琪食品贸易有限公司</v>
      </c>
      <c r="E2810" s="30" t="s">
        <v>11093</v>
      </c>
      <c r="F2810" s="30"/>
      <c r="G2810" s="40" t="s">
        <v>11150</v>
      </c>
      <c r="H2810" s="140" t="s">
        <v>11812</v>
      </c>
      <c r="I2810" s="30" t="s">
        <v>11142</v>
      </c>
      <c r="J2810" s="30">
        <v>12</v>
      </c>
      <c r="K2810" s="43">
        <v>88</v>
      </c>
      <c r="L2810" s="30">
        <f>VLOOKUP(I:I,指导价!$A:$B,2,0)</f>
        <v>6.6</v>
      </c>
      <c r="M2810" s="62">
        <f t="shared" ref="M2810:M2832" si="100">K2810/J2810</f>
        <v>7.333333333333333</v>
      </c>
      <c r="N2810" s="30" t="s">
        <v>11097</v>
      </c>
      <c r="O2810" s="30"/>
      <c r="P2810" s="30"/>
      <c r="Q2810" s="30"/>
      <c r="R2810" s="30"/>
      <c r="S2810" s="30"/>
      <c r="T2810" s="30"/>
      <c r="U2810" s="30"/>
      <c r="V2810" s="30"/>
      <c r="W2810" s="40" t="s">
        <v>11813</v>
      </c>
      <c r="X2810" s="63" t="s">
        <v>11814</v>
      </c>
      <c r="Y2810" s="63" t="s">
        <v>11814</v>
      </c>
      <c r="Z2810" s="40" t="s">
        <v>11813</v>
      </c>
      <c r="AA2810" s="30">
        <f t="shared" si="98"/>
        <v>79.199999999999989</v>
      </c>
      <c r="AB2810" s="30">
        <f t="shared" si="99"/>
        <v>8.8000000000000114</v>
      </c>
      <c r="AC2810" s="30"/>
      <c r="AD2810" s="30"/>
    </row>
    <row r="2811" spans="1:30" ht="16.95" customHeight="1" x14ac:dyDescent="0.25">
      <c r="A2811" s="54">
        <v>46082</v>
      </c>
      <c r="B2811" s="29">
        <v>46084</v>
      </c>
      <c r="C2811" s="30" t="str">
        <f>VLOOKUP(G:G,白名单!$C:$E,3,0)</f>
        <v>华中大区</v>
      </c>
      <c r="D2811" s="30" t="str">
        <f>VLOOKUP(G:G,白名单!$C:$F,4,0)</f>
        <v>长沙市开琪食品贸易有限公司</v>
      </c>
      <c r="E2811" s="30" t="s">
        <v>11093</v>
      </c>
      <c r="F2811" s="30"/>
      <c r="G2811" s="40" t="s">
        <v>11150</v>
      </c>
      <c r="H2811" s="140" t="s">
        <v>11815</v>
      </c>
      <c r="I2811" s="30" t="s">
        <v>11142</v>
      </c>
      <c r="J2811" s="30">
        <v>12</v>
      </c>
      <c r="K2811" s="43">
        <v>88</v>
      </c>
      <c r="L2811" s="30">
        <f>VLOOKUP(I:I,指导价!$A:$B,2,0)</f>
        <v>6.6</v>
      </c>
      <c r="M2811" s="62">
        <f t="shared" si="100"/>
        <v>7.333333333333333</v>
      </c>
      <c r="N2811" s="30" t="s">
        <v>11097</v>
      </c>
      <c r="O2811" s="30"/>
      <c r="P2811" s="30"/>
      <c r="Q2811" s="30"/>
      <c r="R2811" s="30"/>
      <c r="S2811" s="30"/>
      <c r="T2811" s="30"/>
      <c r="U2811" s="30"/>
      <c r="V2811" s="30"/>
      <c r="W2811" s="40" t="s">
        <v>11816</v>
      </c>
      <c r="X2811" s="63" t="s">
        <v>11817</v>
      </c>
      <c r="Y2811" s="63" t="s">
        <v>11817</v>
      </c>
      <c r="Z2811" s="40" t="s">
        <v>11816</v>
      </c>
      <c r="AA2811" s="30">
        <f t="shared" si="98"/>
        <v>79.199999999999989</v>
      </c>
      <c r="AB2811" s="30">
        <f t="shared" si="99"/>
        <v>8.8000000000000114</v>
      </c>
      <c r="AC2811" s="30"/>
      <c r="AD2811" s="30"/>
    </row>
    <row r="2812" spans="1:30" ht="16.95" customHeight="1" x14ac:dyDescent="0.25">
      <c r="A2812" s="54">
        <v>46082</v>
      </c>
      <c r="B2812" s="29">
        <v>46084</v>
      </c>
      <c r="C2812" s="30" t="str">
        <f>VLOOKUP(G:G,白名单!$C:$E,3,0)</f>
        <v>华中大区</v>
      </c>
      <c r="D2812" s="30" t="str">
        <f>VLOOKUP(G:G,白名单!$C:$F,4,0)</f>
        <v>长沙市开琪食品贸易有限公司</v>
      </c>
      <c r="E2812" s="30" t="s">
        <v>11093</v>
      </c>
      <c r="F2812" s="30"/>
      <c r="G2812" s="40" t="s">
        <v>11150</v>
      </c>
      <c r="H2812" s="140" t="s">
        <v>11818</v>
      </c>
      <c r="I2812" s="30" t="s">
        <v>11142</v>
      </c>
      <c r="J2812" s="30">
        <v>6</v>
      </c>
      <c r="K2812" s="43">
        <v>44</v>
      </c>
      <c r="L2812" s="30">
        <f>VLOOKUP(I:I,指导价!$A:$B,2,0)</f>
        <v>6.6</v>
      </c>
      <c r="M2812" s="62">
        <f t="shared" si="100"/>
        <v>7.333333333333333</v>
      </c>
      <c r="N2812" s="30" t="s">
        <v>11097</v>
      </c>
      <c r="O2812" s="30"/>
      <c r="P2812" s="30"/>
      <c r="Q2812" s="30"/>
      <c r="R2812" s="30"/>
      <c r="S2812" s="30"/>
      <c r="T2812" s="30"/>
      <c r="U2812" s="30"/>
      <c r="V2812" s="30"/>
      <c r="W2812" s="40" t="s">
        <v>11819</v>
      </c>
      <c r="X2812" s="63" t="s">
        <v>11820</v>
      </c>
      <c r="Y2812" s="63" t="s">
        <v>11820</v>
      </c>
      <c r="Z2812" s="40" t="s">
        <v>11819</v>
      </c>
      <c r="AA2812" s="30">
        <f t="shared" si="98"/>
        <v>39.599999999999994</v>
      </c>
      <c r="AB2812" s="30">
        <f t="shared" si="99"/>
        <v>4.4000000000000057</v>
      </c>
      <c r="AC2812" s="30"/>
      <c r="AD2812" s="30"/>
    </row>
    <row r="2813" spans="1:30" ht="16.95" customHeight="1" x14ac:dyDescent="0.25">
      <c r="A2813" s="54">
        <v>46082</v>
      </c>
      <c r="B2813" s="29">
        <v>46084</v>
      </c>
      <c r="C2813" s="30" t="str">
        <f>VLOOKUP(G:G,白名单!$C:$E,3,0)</f>
        <v>华中大区</v>
      </c>
      <c r="D2813" s="30" t="str">
        <f>VLOOKUP(G:G,白名单!$C:$F,4,0)</f>
        <v>长沙市开琪食品贸易有限公司</v>
      </c>
      <c r="E2813" s="30" t="s">
        <v>11093</v>
      </c>
      <c r="F2813" s="30"/>
      <c r="G2813" s="40" t="s">
        <v>11150</v>
      </c>
      <c r="H2813" s="140" t="s">
        <v>11821</v>
      </c>
      <c r="I2813" s="30" t="s">
        <v>11142</v>
      </c>
      <c r="J2813" s="30">
        <v>6</v>
      </c>
      <c r="K2813" s="43">
        <v>44</v>
      </c>
      <c r="L2813" s="30">
        <f>VLOOKUP(I:I,指导价!$A:$B,2,0)</f>
        <v>6.6</v>
      </c>
      <c r="M2813" s="62">
        <f t="shared" si="100"/>
        <v>7.333333333333333</v>
      </c>
      <c r="N2813" s="30" t="s">
        <v>11097</v>
      </c>
      <c r="O2813" s="30"/>
      <c r="P2813" s="30"/>
      <c r="Q2813" s="30"/>
      <c r="R2813" s="30"/>
      <c r="S2813" s="30"/>
      <c r="T2813" s="30"/>
      <c r="U2813" s="30"/>
      <c r="V2813" s="30"/>
      <c r="W2813" s="40" t="s">
        <v>11822</v>
      </c>
      <c r="X2813" s="63" t="s">
        <v>11823</v>
      </c>
      <c r="Y2813" s="63" t="s">
        <v>11823</v>
      </c>
      <c r="Z2813" s="40" t="s">
        <v>11822</v>
      </c>
      <c r="AA2813" s="30">
        <f t="shared" si="98"/>
        <v>39.599999999999994</v>
      </c>
      <c r="AB2813" s="30">
        <f t="shared" si="99"/>
        <v>4.4000000000000057</v>
      </c>
      <c r="AC2813" s="30"/>
      <c r="AD2813" s="30"/>
    </row>
    <row r="2814" spans="1:30" ht="16.95" customHeight="1" x14ac:dyDescent="0.25">
      <c r="A2814" s="54">
        <v>46082</v>
      </c>
      <c r="B2814" s="29">
        <v>46084</v>
      </c>
      <c r="C2814" s="30" t="str">
        <f>VLOOKUP(G:G,白名单!$C:$E,3,0)</f>
        <v>华中大区</v>
      </c>
      <c r="D2814" s="30" t="str">
        <f>VLOOKUP(G:G,白名单!$C:$F,4,0)</f>
        <v>长沙市开琪食品贸易有限公司</v>
      </c>
      <c r="E2814" s="30" t="s">
        <v>11093</v>
      </c>
      <c r="F2814" s="30"/>
      <c r="G2814" s="40" t="s">
        <v>11150</v>
      </c>
      <c r="H2814" s="140" t="s">
        <v>11824</v>
      </c>
      <c r="I2814" s="30" t="s">
        <v>11142</v>
      </c>
      <c r="J2814" s="30">
        <v>6</v>
      </c>
      <c r="K2814" s="43">
        <v>44</v>
      </c>
      <c r="L2814" s="30">
        <f>VLOOKUP(I:I,指导价!$A:$B,2,0)</f>
        <v>6.6</v>
      </c>
      <c r="M2814" s="62">
        <f t="shared" si="100"/>
        <v>7.333333333333333</v>
      </c>
      <c r="N2814" s="30" t="s">
        <v>11097</v>
      </c>
      <c r="O2814" s="30"/>
      <c r="P2814" s="30"/>
      <c r="Q2814" s="30"/>
      <c r="R2814" s="30"/>
      <c r="S2814" s="30"/>
      <c r="T2814" s="30"/>
      <c r="U2814" s="30"/>
      <c r="V2814" s="30"/>
      <c r="W2814" s="40" t="s">
        <v>11825</v>
      </c>
      <c r="X2814" s="63" t="s">
        <v>11826</v>
      </c>
      <c r="Y2814" s="63" t="s">
        <v>11826</v>
      </c>
      <c r="Z2814" s="40" t="s">
        <v>11825</v>
      </c>
      <c r="AA2814" s="30">
        <f t="shared" si="98"/>
        <v>39.599999999999994</v>
      </c>
      <c r="AB2814" s="30">
        <f t="shared" si="99"/>
        <v>4.4000000000000057</v>
      </c>
      <c r="AC2814" s="30"/>
      <c r="AD2814" s="30"/>
    </row>
    <row r="2815" spans="1:30" ht="16.95" customHeight="1" x14ac:dyDescent="0.25">
      <c r="A2815" s="54">
        <v>46082</v>
      </c>
      <c r="B2815" s="29">
        <v>46084</v>
      </c>
      <c r="C2815" s="30" t="str">
        <f>VLOOKUP(G:G,白名单!$C:$E,3,0)</f>
        <v>广州大区</v>
      </c>
      <c r="D2815" s="30" t="str">
        <f>VLOOKUP(G:G,白名单!$C:$F,4,0)</f>
        <v>广州喜万佳便利店有限公司</v>
      </c>
      <c r="E2815" s="30" t="s">
        <v>11093</v>
      </c>
      <c r="F2815" s="30"/>
      <c r="G2815" s="40" t="s">
        <v>11643</v>
      </c>
      <c r="H2815" s="140" t="s">
        <v>11827</v>
      </c>
      <c r="I2815" s="30" t="s">
        <v>11142</v>
      </c>
      <c r="J2815" s="30">
        <v>6</v>
      </c>
      <c r="K2815" s="43">
        <v>60</v>
      </c>
      <c r="L2815" s="30">
        <f>VLOOKUP(I:I,指导价!$A:$B,2,0)</f>
        <v>6.6</v>
      </c>
      <c r="M2815" s="62">
        <f t="shared" si="100"/>
        <v>10</v>
      </c>
      <c r="N2815" s="30" t="s">
        <v>11097</v>
      </c>
      <c r="O2815" s="30"/>
      <c r="P2815" s="30"/>
      <c r="Q2815" s="30"/>
      <c r="R2815" s="30"/>
      <c r="S2815" s="30"/>
      <c r="T2815" s="30"/>
      <c r="U2815" s="30"/>
      <c r="V2815" s="30"/>
      <c r="W2815" s="40" t="s">
        <v>11828</v>
      </c>
      <c r="X2815" s="63" t="s">
        <v>11829</v>
      </c>
      <c r="Y2815" s="63" t="s">
        <v>11829</v>
      </c>
      <c r="Z2815" s="40" t="s">
        <v>11828</v>
      </c>
      <c r="AA2815" s="30">
        <f t="shared" ref="AA2815:AA2832" si="101">L:L*J:J</f>
        <v>39.599999999999994</v>
      </c>
      <c r="AB2815" s="30">
        <f t="shared" ref="AB2815:AB2832" si="102">K:K-AA:AA</f>
        <v>20.400000000000006</v>
      </c>
      <c r="AC2815" s="30"/>
      <c r="AD2815" s="30"/>
    </row>
    <row r="2816" spans="1:30" ht="16.95" customHeight="1" x14ac:dyDescent="0.25">
      <c r="A2816" s="54">
        <v>46082</v>
      </c>
      <c r="B2816" s="29">
        <v>46084</v>
      </c>
      <c r="C2816" s="30" t="str">
        <f>VLOOKUP(G:G,白名单!$C:$E,3,0)</f>
        <v>华中大区</v>
      </c>
      <c r="D2816" s="30" t="str">
        <f>VLOOKUP(G:G,白名单!$C:$F,4,0)</f>
        <v>长沙市开琪食品贸易有限公司</v>
      </c>
      <c r="E2816" s="30" t="s">
        <v>11093</v>
      </c>
      <c r="F2816" s="30"/>
      <c r="G2816" s="40" t="s">
        <v>11150</v>
      </c>
      <c r="H2816" s="140" t="s">
        <v>11830</v>
      </c>
      <c r="I2816" s="30" t="s">
        <v>11142</v>
      </c>
      <c r="J2816" s="30">
        <v>3</v>
      </c>
      <c r="K2816" s="43">
        <v>22</v>
      </c>
      <c r="L2816" s="30">
        <f>VLOOKUP(I:I,指导价!$A:$B,2,0)</f>
        <v>6.6</v>
      </c>
      <c r="M2816" s="62">
        <f t="shared" si="100"/>
        <v>7.333333333333333</v>
      </c>
      <c r="N2816" s="30" t="s">
        <v>11097</v>
      </c>
      <c r="O2816" s="30"/>
      <c r="P2816" s="30"/>
      <c r="Q2816" s="30"/>
      <c r="R2816" s="30"/>
      <c r="S2816" s="30"/>
      <c r="T2816" s="30"/>
      <c r="U2816" s="30"/>
      <c r="V2816" s="30"/>
      <c r="W2816" s="40" t="s">
        <v>11831</v>
      </c>
      <c r="X2816" s="63" t="s">
        <v>11832</v>
      </c>
      <c r="Y2816" s="63" t="s">
        <v>11832</v>
      </c>
      <c r="Z2816" s="40" t="s">
        <v>11831</v>
      </c>
      <c r="AA2816" s="30">
        <f t="shared" si="101"/>
        <v>19.799999999999997</v>
      </c>
      <c r="AB2816" s="30">
        <f t="shared" si="102"/>
        <v>2.2000000000000028</v>
      </c>
      <c r="AC2816" s="30"/>
      <c r="AD2816" s="30"/>
    </row>
    <row r="2817" spans="1:30" ht="16.95" customHeight="1" x14ac:dyDescent="0.25">
      <c r="A2817" s="54">
        <v>46082</v>
      </c>
      <c r="B2817" s="29">
        <v>46084</v>
      </c>
      <c r="C2817" s="30" t="str">
        <f>VLOOKUP(G:G,白名单!$C:$E,3,0)</f>
        <v>华中大区</v>
      </c>
      <c r="D2817" s="30" t="str">
        <f>VLOOKUP(G:G,白名单!$C:$F,4,0)</f>
        <v>长沙市开琪食品贸易有限公司</v>
      </c>
      <c r="E2817" s="30" t="s">
        <v>11093</v>
      </c>
      <c r="F2817" s="30"/>
      <c r="G2817" s="40" t="s">
        <v>11150</v>
      </c>
      <c r="H2817" s="140" t="s">
        <v>11833</v>
      </c>
      <c r="I2817" s="30" t="s">
        <v>11142</v>
      </c>
      <c r="J2817" s="30">
        <v>3</v>
      </c>
      <c r="K2817" s="43">
        <v>22</v>
      </c>
      <c r="L2817" s="30">
        <f>VLOOKUP(I:I,指导价!$A:$B,2,0)</f>
        <v>6.6</v>
      </c>
      <c r="M2817" s="62">
        <f t="shared" si="100"/>
        <v>7.333333333333333</v>
      </c>
      <c r="N2817" s="30" t="s">
        <v>11097</v>
      </c>
      <c r="O2817" s="30"/>
      <c r="P2817" s="30"/>
      <c r="Q2817" s="30"/>
      <c r="R2817" s="30"/>
      <c r="S2817" s="30"/>
      <c r="T2817" s="30"/>
      <c r="U2817" s="30"/>
      <c r="V2817" s="30"/>
      <c r="W2817" s="40" t="s">
        <v>11834</v>
      </c>
      <c r="X2817" s="63" t="s">
        <v>11835</v>
      </c>
      <c r="Y2817" s="63" t="s">
        <v>11835</v>
      </c>
      <c r="Z2817" s="40" t="s">
        <v>11834</v>
      </c>
      <c r="AA2817" s="30">
        <f t="shared" si="101"/>
        <v>19.799999999999997</v>
      </c>
      <c r="AB2817" s="30">
        <f t="shared" si="102"/>
        <v>2.2000000000000028</v>
      </c>
      <c r="AC2817" s="30"/>
      <c r="AD2817" s="30"/>
    </row>
    <row r="2818" spans="1:30" ht="16.95" customHeight="1" x14ac:dyDescent="0.25">
      <c r="A2818" s="54">
        <v>46082</v>
      </c>
      <c r="B2818" s="29">
        <v>46084</v>
      </c>
      <c r="C2818" s="30" t="str">
        <f>VLOOKUP(G:G,白名单!$C:$E,3,0)</f>
        <v>华中大区</v>
      </c>
      <c r="D2818" s="30" t="str">
        <f>VLOOKUP(G:G,白名单!$C:$F,4,0)</f>
        <v>长沙市开琪食品贸易有限公司</v>
      </c>
      <c r="E2818" s="30" t="s">
        <v>11093</v>
      </c>
      <c r="F2818" s="30"/>
      <c r="G2818" s="40" t="s">
        <v>11150</v>
      </c>
      <c r="H2818" s="140" t="s">
        <v>11836</v>
      </c>
      <c r="I2818" s="30" t="s">
        <v>11142</v>
      </c>
      <c r="J2818" s="30">
        <v>3</v>
      </c>
      <c r="K2818" s="43">
        <v>22</v>
      </c>
      <c r="L2818" s="30">
        <f>VLOOKUP(I:I,指导价!$A:$B,2,0)</f>
        <v>6.6</v>
      </c>
      <c r="M2818" s="62">
        <f t="shared" si="100"/>
        <v>7.333333333333333</v>
      </c>
      <c r="N2818" s="30" t="s">
        <v>11097</v>
      </c>
      <c r="O2818" s="30"/>
      <c r="P2818" s="30"/>
      <c r="Q2818" s="30"/>
      <c r="R2818" s="30"/>
      <c r="S2818" s="30"/>
      <c r="T2818" s="30"/>
      <c r="U2818" s="30"/>
      <c r="V2818" s="30"/>
      <c r="W2818" s="40" t="s">
        <v>11837</v>
      </c>
      <c r="X2818" s="63" t="s">
        <v>11838</v>
      </c>
      <c r="Y2818" s="63" t="s">
        <v>11838</v>
      </c>
      <c r="Z2818" s="40" t="s">
        <v>11837</v>
      </c>
      <c r="AA2818" s="30">
        <f t="shared" si="101"/>
        <v>19.799999999999997</v>
      </c>
      <c r="AB2818" s="30">
        <f t="shared" si="102"/>
        <v>2.2000000000000028</v>
      </c>
      <c r="AC2818" s="30"/>
      <c r="AD2818" s="30"/>
    </row>
    <row r="2819" spans="1:30" ht="16.95" customHeight="1" x14ac:dyDescent="0.25">
      <c r="A2819" s="54">
        <v>46082</v>
      </c>
      <c r="B2819" s="29">
        <v>46084</v>
      </c>
      <c r="C2819" s="30" t="str">
        <f>VLOOKUP(G:G,白名单!$C:$E,3,0)</f>
        <v>华中大区</v>
      </c>
      <c r="D2819" s="30" t="str">
        <f>VLOOKUP(G:G,白名单!$C:$F,4,0)</f>
        <v>长沙市开琪食品贸易有限公司</v>
      </c>
      <c r="E2819" s="30" t="s">
        <v>11093</v>
      </c>
      <c r="F2819" s="30"/>
      <c r="G2819" s="40" t="s">
        <v>11150</v>
      </c>
      <c r="H2819" s="140" t="s">
        <v>11839</v>
      </c>
      <c r="I2819" s="30" t="s">
        <v>11142</v>
      </c>
      <c r="J2819" s="30">
        <v>3</v>
      </c>
      <c r="K2819" s="43">
        <v>22</v>
      </c>
      <c r="L2819" s="30">
        <f>VLOOKUP(I:I,指导价!$A:$B,2,0)</f>
        <v>6.6</v>
      </c>
      <c r="M2819" s="62">
        <f t="shared" si="100"/>
        <v>7.333333333333333</v>
      </c>
      <c r="N2819" s="30" t="s">
        <v>11097</v>
      </c>
      <c r="O2819" s="30"/>
      <c r="P2819" s="30"/>
      <c r="Q2819" s="30"/>
      <c r="R2819" s="30"/>
      <c r="S2819" s="30"/>
      <c r="T2819" s="30"/>
      <c r="U2819" s="30"/>
      <c r="V2819" s="30"/>
      <c r="W2819" s="40" t="s">
        <v>11840</v>
      </c>
      <c r="X2819" s="63" t="s">
        <v>11841</v>
      </c>
      <c r="Y2819" s="63" t="s">
        <v>11841</v>
      </c>
      <c r="Z2819" s="40" t="s">
        <v>11840</v>
      </c>
      <c r="AA2819" s="30">
        <f t="shared" si="101"/>
        <v>19.799999999999997</v>
      </c>
      <c r="AB2819" s="30">
        <f t="shared" si="102"/>
        <v>2.2000000000000028</v>
      </c>
      <c r="AC2819" s="30"/>
      <c r="AD2819" s="30"/>
    </row>
    <row r="2820" spans="1:30" ht="16.95" customHeight="1" x14ac:dyDescent="0.25">
      <c r="A2820" s="54">
        <v>46082</v>
      </c>
      <c r="B2820" s="29">
        <v>46084</v>
      </c>
      <c r="C2820" s="30" t="str">
        <f>VLOOKUP(G:G,白名单!$C:$E,3,0)</f>
        <v>电商</v>
      </c>
      <c r="D2820" s="30" t="str">
        <f>VLOOKUP(G:G,白名单!$C:$F,4,0)</f>
        <v>电商</v>
      </c>
      <c r="E2820" s="30" t="s">
        <v>11093</v>
      </c>
      <c r="F2820" s="30"/>
      <c r="G2820" s="40" t="s">
        <v>11737</v>
      </c>
      <c r="H2820" s="140" t="s">
        <v>11842</v>
      </c>
      <c r="I2820" s="30" t="s">
        <v>11142</v>
      </c>
      <c r="J2820" s="30">
        <v>11</v>
      </c>
      <c r="K2820" s="43">
        <v>119.9</v>
      </c>
      <c r="L2820" s="30">
        <f>VLOOKUP(I:I,指导价!$A:$B,2,0)</f>
        <v>6.6</v>
      </c>
      <c r="M2820" s="62">
        <f t="shared" si="100"/>
        <v>10.9</v>
      </c>
      <c r="N2820" s="30" t="s">
        <v>11097</v>
      </c>
      <c r="O2820" s="30"/>
      <c r="P2820" s="30"/>
      <c r="Q2820" s="30"/>
      <c r="R2820" s="30"/>
      <c r="S2820" s="30"/>
      <c r="T2820" s="30"/>
      <c r="U2820" s="30"/>
      <c r="V2820" s="30"/>
      <c r="W2820" s="40" t="s">
        <v>11843</v>
      </c>
      <c r="X2820" s="63" t="s">
        <v>11844</v>
      </c>
      <c r="Y2820" s="63" t="s">
        <v>11844</v>
      </c>
      <c r="Z2820" s="40" t="s">
        <v>11843</v>
      </c>
      <c r="AA2820" s="30">
        <f t="shared" si="101"/>
        <v>72.599999999999994</v>
      </c>
      <c r="AB2820" s="30">
        <f t="shared" si="102"/>
        <v>47.300000000000011</v>
      </c>
      <c r="AC2820" s="30"/>
      <c r="AD2820" s="30"/>
    </row>
    <row r="2821" spans="1:30" ht="16.95" customHeight="1" x14ac:dyDescent="0.25">
      <c r="A2821" s="54">
        <v>46082</v>
      </c>
      <c r="B2821" s="29">
        <v>46084</v>
      </c>
      <c r="C2821" s="30" t="str">
        <f>VLOOKUP(G:G,白名单!$C:$E,3,0)</f>
        <v>广州大区</v>
      </c>
      <c r="D2821" s="30" t="str">
        <f>VLOOKUP(G:G,白名单!$C:$F,4,0)</f>
        <v>广州喜万佳便利店有限公司</v>
      </c>
      <c r="E2821" s="30" t="s">
        <v>11093</v>
      </c>
      <c r="F2821" s="30"/>
      <c r="G2821" s="40" t="s">
        <v>11643</v>
      </c>
      <c r="H2821" s="140" t="s">
        <v>11845</v>
      </c>
      <c r="I2821" s="30" t="s">
        <v>11142</v>
      </c>
      <c r="J2821" s="30">
        <v>4</v>
      </c>
      <c r="K2821" s="43">
        <v>40</v>
      </c>
      <c r="L2821" s="30">
        <f>VLOOKUP(I:I,指导价!$A:$B,2,0)</f>
        <v>6.6</v>
      </c>
      <c r="M2821" s="62">
        <f t="shared" si="100"/>
        <v>10</v>
      </c>
      <c r="N2821" s="30" t="s">
        <v>11097</v>
      </c>
      <c r="O2821" s="30"/>
      <c r="P2821" s="30"/>
      <c r="Q2821" s="30"/>
      <c r="R2821" s="30"/>
      <c r="S2821" s="30"/>
      <c r="T2821" s="30"/>
      <c r="U2821" s="30"/>
      <c r="V2821" s="30"/>
      <c r="W2821" s="40" t="s">
        <v>11846</v>
      </c>
      <c r="X2821" s="63" t="s">
        <v>11847</v>
      </c>
      <c r="Y2821" s="63" t="s">
        <v>11847</v>
      </c>
      <c r="Z2821" s="40" t="s">
        <v>11846</v>
      </c>
      <c r="AA2821" s="30">
        <f t="shared" si="101"/>
        <v>26.4</v>
      </c>
      <c r="AB2821" s="30">
        <f t="shared" si="102"/>
        <v>13.600000000000001</v>
      </c>
      <c r="AC2821" s="30"/>
      <c r="AD2821" s="30"/>
    </row>
    <row r="2822" spans="1:30" ht="16.95" customHeight="1" x14ac:dyDescent="0.25">
      <c r="A2822" s="54">
        <v>46082</v>
      </c>
      <c r="B2822" s="29">
        <v>46084</v>
      </c>
      <c r="C2822" s="30" t="str">
        <f>VLOOKUP(G:G,白名单!$C:$E,3,0)</f>
        <v>广州大区</v>
      </c>
      <c r="D2822" s="30" t="str">
        <f>VLOOKUP(G:G,白名单!$C:$F,4,0)</f>
        <v>广州喜万佳便利店有限公司</v>
      </c>
      <c r="E2822" s="30" t="s">
        <v>11093</v>
      </c>
      <c r="F2822" s="30"/>
      <c r="G2822" s="40" t="s">
        <v>11643</v>
      </c>
      <c r="H2822" s="140" t="s">
        <v>11848</v>
      </c>
      <c r="I2822" s="30" t="s">
        <v>11142</v>
      </c>
      <c r="J2822" s="30">
        <v>8</v>
      </c>
      <c r="K2822" s="43">
        <v>80</v>
      </c>
      <c r="L2822" s="30">
        <f>VLOOKUP(I:I,指导价!$A:$B,2,0)</f>
        <v>6.6</v>
      </c>
      <c r="M2822" s="62">
        <f t="shared" si="100"/>
        <v>10</v>
      </c>
      <c r="N2822" s="30" t="s">
        <v>11097</v>
      </c>
      <c r="O2822" s="30"/>
      <c r="P2822" s="30"/>
      <c r="Q2822" s="30"/>
      <c r="R2822" s="30"/>
      <c r="S2822" s="30"/>
      <c r="T2822" s="30"/>
      <c r="U2822" s="30"/>
      <c r="V2822" s="30"/>
      <c r="W2822" s="40" t="s">
        <v>11849</v>
      </c>
      <c r="X2822" s="63" t="s">
        <v>11850</v>
      </c>
      <c r="Y2822" s="63" t="s">
        <v>11850</v>
      </c>
      <c r="Z2822" s="40" t="s">
        <v>11849</v>
      </c>
      <c r="AA2822" s="30">
        <f t="shared" si="101"/>
        <v>52.8</v>
      </c>
      <c r="AB2822" s="30">
        <f t="shared" si="102"/>
        <v>27.200000000000003</v>
      </c>
      <c r="AC2822" s="30"/>
      <c r="AD2822" s="30"/>
    </row>
    <row r="2823" spans="1:30" ht="16.95" customHeight="1" x14ac:dyDescent="0.25">
      <c r="A2823" s="54">
        <v>46082</v>
      </c>
      <c r="B2823" s="29">
        <v>46084</v>
      </c>
      <c r="C2823" s="30" t="str">
        <f>VLOOKUP(G:G,白名单!$C:$E,3,0)</f>
        <v>广州大区</v>
      </c>
      <c r="D2823" s="30" t="str">
        <f>VLOOKUP(G:G,白名单!$C:$F,4,0)</f>
        <v>广州喜万佳便利店有限公司</v>
      </c>
      <c r="E2823" s="30" t="s">
        <v>11093</v>
      </c>
      <c r="F2823" s="30"/>
      <c r="G2823" s="40" t="s">
        <v>11643</v>
      </c>
      <c r="H2823" s="140" t="s">
        <v>11851</v>
      </c>
      <c r="I2823" s="30" t="s">
        <v>11142</v>
      </c>
      <c r="J2823" s="30">
        <v>4</v>
      </c>
      <c r="K2823" s="43">
        <v>40</v>
      </c>
      <c r="L2823" s="30">
        <f>VLOOKUP(I:I,指导价!$A:$B,2,0)</f>
        <v>6.6</v>
      </c>
      <c r="M2823" s="62">
        <f t="shared" si="100"/>
        <v>10</v>
      </c>
      <c r="N2823" s="30" t="s">
        <v>11097</v>
      </c>
      <c r="O2823" s="30"/>
      <c r="P2823" s="30"/>
      <c r="Q2823" s="30"/>
      <c r="R2823" s="30"/>
      <c r="S2823" s="30"/>
      <c r="T2823" s="30"/>
      <c r="U2823" s="30"/>
      <c r="V2823" s="30"/>
      <c r="W2823" s="40" t="s">
        <v>11852</v>
      </c>
      <c r="X2823" s="63" t="s">
        <v>11853</v>
      </c>
      <c r="Y2823" s="63" t="s">
        <v>11853</v>
      </c>
      <c r="Z2823" s="40" t="s">
        <v>11852</v>
      </c>
      <c r="AA2823" s="30">
        <f t="shared" si="101"/>
        <v>26.4</v>
      </c>
      <c r="AB2823" s="30">
        <f t="shared" si="102"/>
        <v>13.600000000000001</v>
      </c>
      <c r="AC2823" s="30"/>
      <c r="AD2823" s="30"/>
    </row>
    <row r="2824" spans="1:30" ht="16.95" customHeight="1" x14ac:dyDescent="0.25">
      <c r="A2824" s="54">
        <v>46082</v>
      </c>
      <c r="B2824" s="29">
        <v>46084</v>
      </c>
      <c r="C2824" s="30" t="str">
        <f>VLOOKUP(G:G,白名单!$C:$E,3,0)</f>
        <v>广州大区</v>
      </c>
      <c r="D2824" s="30" t="str">
        <f>VLOOKUP(G:G,白名单!$C:$F,4,0)</f>
        <v>广州喜万佳便利店有限公司</v>
      </c>
      <c r="E2824" s="30" t="s">
        <v>11093</v>
      </c>
      <c r="F2824" s="30"/>
      <c r="G2824" s="40" t="s">
        <v>11643</v>
      </c>
      <c r="H2824" s="140" t="s">
        <v>11854</v>
      </c>
      <c r="I2824" s="30" t="s">
        <v>11142</v>
      </c>
      <c r="J2824" s="30">
        <v>8</v>
      </c>
      <c r="K2824" s="43">
        <v>80</v>
      </c>
      <c r="L2824" s="30">
        <f>VLOOKUP(I:I,指导价!$A:$B,2,0)</f>
        <v>6.6</v>
      </c>
      <c r="M2824" s="62">
        <f t="shared" si="100"/>
        <v>10</v>
      </c>
      <c r="N2824" s="30" t="s">
        <v>11097</v>
      </c>
      <c r="O2824" s="30"/>
      <c r="P2824" s="30"/>
      <c r="Q2824" s="30"/>
      <c r="R2824" s="30"/>
      <c r="S2824" s="30"/>
      <c r="T2824" s="30"/>
      <c r="U2824" s="30"/>
      <c r="V2824" s="30"/>
      <c r="W2824" s="40" t="s">
        <v>11855</v>
      </c>
      <c r="X2824" s="63" t="s">
        <v>11856</v>
      </c>
      <c r="Y2824" s="63" t="s">
        <v>11856</v>
      </c>
      <c r="Z2824" s="40" t="s">
        <v>11855</v>
      </c>
      <c r="AA2824" s="30">
        <f t="shared" si="101"/>
        <v>52.8</v>
      </c>
      <c r="AB2824" s="30">
        <f t="shared" si="102"/>
        <v>27.200000000000003</v>
      </c>
      <c r="AC2824" s="30"/>
      <c r="AD2824" s="30"/>
    </row>
    <row r="2825" spans="1:30" ht="16.95" customHeight="1" x14ac:dyDescent="0.25">
      <c r="A2825" s="54">
        <v>46082</v>
      </c>
      <c r="B2825" s="29">
        <v>46084</v>
      </c>
      <c r="C2825" s="30" t="str">
        <f>VLOOKUP(G:G,白名单!$C:$E,3,0)</f>
        <v>广州大区</v>
      </c>
      <c r="D2825" s="30" t="str">
        <f>VLOOKUP(G:G,白名单!$C:$F,4,0)</f>
        <v>广州喜万佳便利店有限公司</v>
      </c>
      <c r="E2825" s="30" t="s">
        <v>11093</v>
      </c>
      <c r="F2825" s="30"/>
      <c r="G2825" s="40" t="s">
        <v>11643</v>
      </c>
      <c r="H2825" s="140" t="s">
        <v>11857</v>
      </c>
      <c r="I2825" s="30" t="s">
        <v>11142</v>
      </c>
      <c r="J2825" s="30">
        <v>4</v>
      </c>
      <c r="K2825" s="43">
        <v>40</v>
      </c>
      <c r="L2825" s="30">
        <f>VLOOKUP(I:I,指导价!$A:$B,2,0)</f>
        <v>6.6</v>
      </c>
      <c r="M2825" s="62">
        <f t="shared" si="100"/>
        <v>10</v>
      </c>
      <c r="N2825" s="30" t="s">
        <v>11097</v>
      </c>
      <c r="O2825" s="30"/>
      <c r="P2825" s="30"/>
      <c r="Q2825" s="30"/>
      <c r="R2825" s="30"/>
      <c r="S2825" s="30"/>
      <c r="T2825" s="30"/>
      <c r="U2825" s="30"/>
      <c r="V2825" s="30"/>
      <c r="W2825" s="40" t="s">
        <v>11858</v>
      </c>
      <c r="X2825" s="63" t="s">
        <v>11859</v>
      </c>
      <c r="Y2825" s="63" t="s">
        <v>11859</v>
      </c>
      <c r="Z2825" s="40" t="s">
        <v>11858</v>
      </c>
      <c r="AA2825" s="30">
        <f t="shared" si="101"/>
        <v>26.4</v>
      </c>
      <c r="AB2825" s="30">
        <f t="shared" si="102"/>
        <v>13.600000000000001</v>
      </c>
      <c r="AC2825" s="30"/>
      <c r="AD2825" s="30"/>
    </row>
    <row r="2826" spans="1:30" ht="16.95" customHeight="1" x14ac:dyDescent="0.25">
      <c r="A2826" s="54">
        <v>46082</v>
      </c>
      <c r="B2826" s="29">
        <v>46084</v>
      </c>
      <c r="C2826" s="30" t="str">
        <f>VLOOKUP(G:G,白名单!$C:$E,3,0)</f>
        <v>广州大区</v>
      </c>
      <c r="D2826" s="30" t="str">
        <f>VLOOKUP(G:G,白名单!$C:$F,4,0)</f>
        <v>广州喜万佳便利店有限公司</v>
      </c>
      <c r="E2826" s="30" t="s">
        <v>11093</v>
      </c>
      <c r="F2826" s="30"/>
      <c r="G2826" s="40" t="s">
        <v>11643</v>
      </c>
      <c r="H2826" s="140" t="s">
        <v>11860</v>
      </c>
      <c r="I2826" s="30" t="s">
        <v>11142</v>
      </c>
      <c r="J2826" s="30">
        <v>8</v>
      </c>
      <c r="K2826" s="43">
        <v>80</v>
      </c>
      <c r="L2826" s="30">
        <f>VLOOKUP(I:I,指导价!$A:$B,2,0)</f>
        <v>6.6</v>
      </c>
      <c r="M2826" s="62">
        <f t="shared" si="100"/>
        <v>10</v>
      </c>
      <c r="N2826" s="30" t="s">
        <v>11097</v>
      </c>
      <c r="O2826" s="30"/>
      <c r="P2826" s="30"/>
      <c r="Q2826" s="30"/>
      <c r="R2826" s="30"/>
      <c r="S2826" s="30"/>
      <c r="T2826" s="30"/>
      <c r="U2826" s="30"/>
      <c r="V2826" s="30"/>
      <c r="W2826" s="40" t="s">
        <v>11861</v>
      </c>
      <c r="X2826" s="63" t="s">
        <v>11862</v>
      </c>
      <c r="Y2826" s="63" t="s">
        <v>11862</v>
      </c>
      <c r="Z2826" s="40" t="s">
        <v>11861</v>
      </c>
      <c r="AA2826" s="30">
        <f t="shared" si="101"/>
        <v>52.8</v>
      </c>
      <c r="AB2826" s="30">
        <f t="shared" si="102"/>
        <v>27.200000000000003</v>
      </c>
      <c r="AC2826" s="30"/>
      <c r="AD2826" s="30"/>
    </row>
    <row r="2827" spans="1:30" ht="16.95" customHeight="1" x14ac:dyDescent="0.25">
      <c r="A2827" s="54">
        <v>46082</v>
      </c>
      <c r="B2827" s="29">
        <v>46084</v>
      </c>
      <c r="C2827" s="30" t="str">
        <f>VLOOKUP(G:G,白名单!$C:$E,3,0)</f>
        <v>广州大区</v>
      </c>
      <c r="D2827" s="30" t="str">
        <f>VLOOKUP(G:G,白名单!$C:$F,4,0)</f>
        <v>广州喜万佳便利店有限公司</v>
      </c>
      <c r="E2827" s="30" t="s">
        <v>11093</v>
      </c>
      <c r="F2827" s="30"/>
      <c r="G2827" s="40" t="s">
        <v>11643</v>
      </c>
      <c r="H2827" s="140" t="s">
        <v>11863</v>
      </c>
      <c r="I2827" s="30" t="s">
        <v>11142</v>
      </c>
      <c r="J2827" s="30">
        <v>4</v>
      </c>
      <c r="K2827" s="43">
        <v>40</v>
      </c>
      <c r="L2827" s="30">
        <f>VLOOKUP(I:I,指导价!$A:$B,2,0)</f>
        <v>6.6</v>
      </c>
      <c r="M2827" s="62">
        <f t="shared" si="100"/>
        <v>10</v>
      </c>
      <c r="N2827" s="30" t="s">
        <v>11097</v>
      </c>
      <c r="O2827" s="30"/>
      <c r="P2827" s="30"/>
      <c r="Q2827" s="30"/>
      <c r="R2827" s="30"/>
      <c r="S2827" s="30"/>
      <c r="T2827" s="30"/>
      <c r="U2827" s="30"/>
      <c r="V2827" s="30"/>
      <c r="W2827" s="40" t="s">
        <v>11864</v>
      </c>
      <c r="X2827" s="63" t="s">
        <v>11865</v>
      </c>
      <c r="Y2827" s="63" t="s">
        <v>11865</v>
      </c>
      <c r="Z2827" s="40" t="s">
        <v>11864</v>
      </c>
      <c r="AA2827" s="30">
        <f t="shared" si="101"/>
        <v>26.4</v>
      </c>
      <c r="AB2827" s="30">
        <f t="shared" si="102"/>
        <v>13.600000000000001</v>
      </c>
      <c r="AC2827" s="30"/>
      <c r="AD2827" s="30"/>
    </row>
    <row r="2828" spans="1:30" ht="16.95" customHeight="1" x14ac:dyDescent="0.25">
      <c r="A2828" s="54">
        <v>46082</v>
      </c>
      <c r="B2828" s="29">
        <v>46084</v>
      </c>
      <c r="C2828" s="30" t="str">
        <f>VLOOKUP(G:G,白名单!$C:$E,3,0)</f>
        <v>广州大区</v>
      </c>
      <c r="D2828" s="30" t="str">
        <f>VLOOKUP(G:G,白名单!$C:$F,4,0)</f>
        <v>广州喜万佳便利店有限公司</v>
      </c>
      <c r="E2828" s="30" t="s">
        <v>11093</v>
      </c>
      <c r="F2828" s="30"/>
      <c r="G2828" s="40" t="s">
        <v>11643</v>
      </c>
      <c r="H2828" s="140" t="s">
        <v>11866</v>
      </c>
      <c r="I2828" s="30" t="s">
        <v>11142</v>
      </c>
      <c r="J2828" s="30">
        <v>8</v>
      </c>
      <c r="K2828" s="43">
        <v>80</v>
      </c>
      <c r="L2828" s="30">
        <f>VLOOKUP(I:I,指导价!$A:$B,2,0)</f>
        <v>6.6</v>
      </c>
      <c r="M2828" s="62">
        <f t="shared" si="100"/>
        <v>10</v>
      </c>
      <c r="N2828" s="30" t="s">
        <v>11097</v>
      </c>
      <c r="O2828" s="30"/>
      <c r="P2828" s="30"/>
      <c r="Q2828" s="30"/>
      <c r="R2828" s="30"/>
      <c r="S2828" s="30"/>
      <c r="T2828" s="30"/>
      <c r="U2828" s="30"/>
      <c r="V2828" s="30"/>
      <c r="W2828" s="40" t="s">
        <v>11867</v>
      </c>
      <c r="X2828" s="63" t="s">
        <v>11868</v>
      </c>
      <c r="Y2828" s="63" t="s">
        <v>11868</v>
      </c>
      <c r="Z2828" s="40" t="s">
        <v>11867</v>
      </c>
      <c r="AA2828" s="30">
        <f t="shared" si="101"/>
        <v>52.8</v>
      </c>
      <c r="AB2828" s="30">
        <f t="shared" si="102"/>
        <v>27.200000000000003</v>
      </c>
      <c r="AC2828" s="30"/>
      <c r="AD2828" s="30"/>
    </row>
    <row r="2829" spans="1:30" ht="16.95" customHeight="1" x14ac:dyDescent="0.25">
      <c r="A2829" s="54">
        <v>46082</v>
      </c>
      <c r="B2829" s="29">
        <v>46084</v>
      </c>
      <c r="C2829" s="30" t="str">
        <f>VLOOKUP(G:G,白名单!$C:$E,3,0)</f>
        <v>广州大区</v>
      </c>
      <c r="D2829" s="30" t="str">
        <f>VLOOKUP(G:G,白名单!$C:$F,4,0)</f>
        <v>广州喜万佳便利店有限公司</v>
      </c>
      <c r="E2829" s="30" t="s">
        <v>11093</v>
      </c>
      <c r="F2829" s="30"/>
      <c r="G2829" s="40" t="s">
        <v>11643</v>
      </c>
      <c r="H2829" s="140" t="s">
        <v>11869</v>
      </c>
      <c r="I2829" s="30" t="s">
        <v>11142</v>
      </c>
      <c r="J2829" s="30">
        <v>4</v>
      </c>
      <c r="K2829" s="43">
        <v>40</v>
      </c>
      <c r="L2829" s="30">
        <f>VLOOKUP(I:I,指导价!$A:$B,2,0)</f>
        <v>6.6</v>
      </c>
      <c r="M2829" s="62">
        <f t="shared" si="100"/>
        <v>10</v>
      </c>
      <c r="N2829" s="30" t="s">
        <v>11097</v>
      </c>
      <c r="O2829" s="30"/>
      <c r="P2829" s="30"/>
      <c r="Q2829" s="30"/>
      <c r="R2829" s="30"/>
      <c r="S2829" s="30"/>
      <c r="T2829" s="30"/>
      <c r="U2829" s="30"/>
      <c r="V2829" s="30"/>
      <c r="W2829" s="40" t="s">
        <v>11870</v>
      </c>
      <c r="X2829" s="63" t="s">
        <v>11871</v>
      </c>
      <c r="Y2829" s="63" t="s">
        <v>11871</v>
      </c>
      <c r="Z2829" s="40" t="s">
        <v>11870</v>
      </c>
      <c r="AA2829" s="30">
        <f t="shared" si="101"/>
        <v>26.4</v>
      </c>
      <c r="AB2829" s="30">
        <f t="shared" si="102"/>
        <v>13.600000000000001</v>
      </c>
      <c r="AC2829" s="30"/>
      <c r="AD2829" s="30"/>
    </row>
    <row r="2830" spans="1:30" ht="16.95" customHeight="1" x14ac:dyDescent="0.25">
      <c r="A2830" s="54">
        <v>46082</v>
      </c>
      <c r="B2830" s="29">
        <v>46084</v>
      </c>
      <c r="C2830" s="30" t="str">
        <f>VLOOKUP(G:G,白名单!$C:$E,3,0)</f>
        <v>广州大区</v>
      </c>
      <c r="D2830" s="30" t="str">
        <f>VLOOKUP(G:G,白名单!$C:$F,4,0)</f>
        <v>广州喜万佳便利店有限公司</v>
      </c>
      <c r="E2830" s="30" t="s">
        <v>11093</v>
      </c>
      <c r="F2830" s="30"/>
      <c r="G2830" s="40" t="s">
        <v>11643</v>
      </c>
      <c r="H2830" s="140" t="s">
        <v>11872</v>
      </c>
      <c r="I2830" s="30" t="s">
        <v>11142</v>
      </c>
      <c r="J2830" s="30">
        <v>12</v>
      </c>
      <c r="K2830" s="43">
        <v>120</v>
      </c>
      <c r="L2830" s="30">
        <f>VLOOKUP(I:I,指导价!$A:$B,2,0)</f>
        <v>6.6</v>
      </c>
      <c r="M2830" s="62">
        <f t="shared" si="100"/>
        <v>10</v>
      </c>
      <c r="N2830" s="30" t="s">
        <v>11097</v>
      </c>
      <c r="O2830" s="30"/>
      <c r="P2830" s="30"/>
      <c r="Q2830" s="30"/>
      <c r="R2830" s="30"/>
      <c r="S2830" s="30"/>
      <c r="T2830" s="30"/>
      <c r="U2830" s="30"/>
      <c r="V2830" s="30"/>
      <c r="W2830" s="40" t="s">
        <v>11873</v>
      </c>
      <c r="X2830" s="63" t="s">
        <v>11874</v>
      </c>
      <c r="Y2830" s="63" t="s">
        <v>11874</v>
      </c>
      <c r="Z2830" s="40" t="s">
        <v>11873</v>
      </c>
      <c r="AA2830" s="30">
        <f t="shared" si="101"/>
        <v>79.199999999999989</v>
      </c>
      <c r="AB2830" s="30">
        <f t="shared" si="102"/>
        <v>40.800000000000011</v>
      </c>
      <c r="AC2830" s="30"/>
      <c r="AD2830" s="30"/>
    </row>
    <row r="2831" spans="1:30" ht="16.95" customHeight="1" x14ac:dyDescent="0.25">
      <c r="A2831" s="54">
        <v>46082</v>
      </c>
      <c r="B2831" s="29">
        <v>46084</v>
      </c>
      <c r="C2831" s="30" t="str">
        <f>VLOOKUP(G:G,白名单!$C:$E,3,0)</f>
        <v>广州大区</v>
      </c>
      <c r="D2831" s="30" t="str">
        <f>VLOOKUP(G:G,白名单!$C:$F,4,0)</f>
        <v>广州喜万佳便利店有限公司</v>
      </c>
      <c r="E2831" s="30" t="s">
        <v>11093</v>
      </c>
      <c r="F2831" s="30"/>
      <c r="G2831" s="40" t="s">
        <v>11643</v>
      </c>
      <c r="H2831" s="140" t="s">
        <v>11875</v>
      </c>
      <c r="I2831" s="30" t="s">
        <v>11142</v>
      </c>
      <c r="J2831" s="30">
        <v>12</v>
      </c>
      <c r="K2831" s="43">
        <v>120</v>
      </c>
      <c r="L2831" s="30">
        <f>VLOOKUP(I:I,指导价!$A:$B,2,0)</f>
        <v>6.6</v>
      </c>
      <c r="M2831" s="62">
        <f t="shared" si="100"/>
        <v>10</v>
      </c>
      <c r="N2831" s="30" t="s">
        <v>11097</v>
      </c>
      <c r="O2831" s="30"/>
      <c r="P2831" s="30"/>
      <c r="Q2831" s="30"/>
      <c r="R2831" s="30"/>
      <c r="S2831" s="30"/>
      <c r="T2831" s="30"/>
      <c r="U2831" s="30"/>
      <c r="V2831" s="30"/>
      <c r="W2831" s="40" t="s">
        <v>11876</v>
      </c>
      <c r="X2831" s="63" t="s">
        <v>11877</v>
      </c>
      <c r="Y2831" s="63" t="s">
        <v>11877</v>
      </c>
      <c r="Z2831" s="40" t="s">
        <v>11876</v>
      </c>
      <c r="AA2831" s="30">
        <f t="shared" si="101"/>
        <v>79.199999999999989</v>
      </c>
      <c r="AB2831" s="30">
        <f t="shared" si="102"/>
        <v>40.800000000000011</v>
      </c>
      <c r="AC2831" s="30"/>
      <c r="AD2831" s="30"/>
    </row>
    <row r="2832" spans="1:30" ht="16.95" customHeight="1" x14ac:dyDescent="0.25">
      <c r="A2832" s="54">
        <v>46082</v>
      </c>
      <c r="B2832" s="29">
        <v>46084</v>
      </c>
      <c r="C2832" s="30" t="s">
        <v>38</v>
      </c>
      <c r="D2832" s="30" t="s">
        <v>5</v>
      </c>
      <c r="E2832" s="30" t="s">
        <v>11093</v>
      </c>
      <c r="F2832" s="30"/>
      <c r="G2832" s="40" t="s">
        <v>11878</v>
      </c>
      <c r="H2832" s="140" t="s">
        <v>11879</v>
      </c>
      <c r="I2832" s="30" t="s">
        <v>11142</v>
      </c>
      <c r="J2832" s="30">
        <v>6</v>
      </c>
      <c r="K2832" s="43">
        <v>130</v>
      </c>
      <c r="L2832" s="30">
        <f>VLOOKUP(I:I,指导价!$A:$B,2,0)</f>
        <v>6.6</v>
      </c>
      <c r="M2832" s="62">
        <f t="shared" si="100"/>
        <v>21.666666666666668</v>
      </c>
      <c r="N2832" s="30" t="s">
        <v>11097</v>
      </c>
      <c r="O2832" s="30"/>
      <c r="P2832" s="30"/>
      <c r="Q2832" s="30"/>
      <c r="R2832" s="30"/>
      <c r="S2832" s="30"/>
      <c r="T2832" s="30"/>
      <c r="U2832" s="30"/>
      <c r="V2832" s="30"/>
      <c r="W2832" s="40" t="s">
        <v>11880</v>
      </c>
      <c r="X2832" s="63" t="s">
        <v>11881</v>
      </c>
      <c r="Y2832" s="63" t="s">
        <v>11881</v>
      </c>
      <c r="Z2832" s="40" t="s">
        <v>11880</v>
      </c>
      <c r="AA2832" s="30">
        <f t="shared" si="101"/>
        <v>39.599999999999994</v>
      </c>
      <c r="AB2832" s="30">
        <f t="shared" si="102"/>
        <v>90.4</v>
      </c>
      <c r="AC2832" s="30"/>
      <c r="AD2832" s="30"/>
    </row>
    <row r="2833" spans="1:30" ht="16.95" customHeight="1" x14ac:dyDescent="0.3">
      <c r="A2833" s="54">
        <v>46082</v>
      </c>
      <c r="B2833" s="4">
        <v>46086</v>
      </c>
      <c r="C2833" s="5" t="s">
        <v>31</v>
      </c>
      <c r="D2833" s="5" t="s">
        <v>5</v>
      </c>
      <c r="E2833" s="10" t="s">
        <v>11314</v>
      </c>
      <c r="F2833" s="10" t="s">
        <v>11882</v>
      </c>
      <c r="G2833" s="10" t="s">
        <v>11883</v>
      </c>
      <c r="H2833" s="10" t="s">
        <v>11884</v>
      </c>
      <c r="I2833" s="10" t="s">
        <v>11142</v>
      </c>
      <c r="J2833" s="10">
        <v>12</v>
      </c>
      <c r="K2833" s="10">
        <v>104.66</v>
      </c>
      <c r="L2833" s="5">
        <v>6.6</v>
      </c>
      <c r="M2833" s="18">
        <v>8.7216666666666693</v>
      </c>
      <c r="N2833" s="5" t="s">
        <v>11097</v>
      </c>
      <c r="O2833" s="5"/>
      <c r="P2833" s="5"/>
      <c r="Q2833" s="5"/>
      <c r="R2833" s="5"/>
      <c r="S2833" s="5"/>
      <c r="T2833" s="5"/>
      <c r="U2833" s="5"/>
      <c r="V2833" s="5"/>
      <c r="W2833" s="50">
        <v>1025203652815</v>
      </c>
      <c r="X2833" s="10" t="s">
        <v>11885</v>
      </c>
      <c r="Y2833" s="10" t="s">
        <v>11886</v>
      </c>
      <c r="Z2833" s="50">
        <v>6035190745608</v>
      </c>
      <c r="AA2833" s="5">
        <v>79.2</v>
      </c>
      <c r="AB2833" s="5">
        <v>25.46</v>
      </c>
      <c r="AC2833" s="5"/>
      <c r="AD2833" s="5"/>
    </row>
    <row r="2834" spans="1:30" ht="16.95" customHeight="1" x14ac:dyDescent="0.3">
      <c r="A2834" s="54">
        <v>46082</v>
      </c>
      <c r="B2834" s="4">
        <v>46086</v>
      </c>
      <c r="C2834" s="5" t="s">
        <v>34</v>
      </c>
      <c r="D2834" s="5" t="s">
        <v>5</v>
      </c>
      <c r="E2834" s="10" t="s">
        <v>11314</v>
      </c>
      <c r="F2834" s="10" t="s">
        <v>11325</v>
      </c>
      <c r="G2834" s="10" t="s">
        <v>11887</v>
      </c>
      <c r="H2834" s="10" t="s">
        <v>11888</v>
      </c>
      <c r="I2834" s="10" t="s">
        <v>11142</v>
      </c>
      <c r="J2834" s="10">
        <v>12</v>
      </c>
      <c r="K2834" s="10">
        <v>171.95</v>
      </c>
      <c r="L2834" s="5">
        <v>6.6</v>
      </c>
      <c r="M2834" s="18">
        <v>14.329166666666699</v>
      </c>
      <c r="N2834" s="5" t="s">
        <v>11097</v>
      </c>
      <c r="O2834" s="5"/>
      <c r="P2834" s="5"/>
      <c r="Q2834" s="5"/>
      <c r="R2834" s="5"/>
      <c r="S2834" s="5"/>
      <c r="T2834" s="5"/>
      <c r="U2834" s="5"/>
      <c r="V2834" s="5"/>
      <c r="W2834" s="50">
        <v>1026121788030</v>
      </c>
      <c r="X2834" s="10" t="s">
        <v>11885</v>
      </c>
      <c r="Y2834" s="10" t="s">
        <v>11886</v>
      </c>
      <c r="Z2834" s="50">
        <v>6034970588164</v>
      </c>
      <c r="AA2834" s="5">
        <v>79.2</v>
      </c>
      <c r="AB2834" s="5">
        <v>92.75</v>
      </c>
      <c r="AC2834" s="5"/>
      <c r="AD2834" s="5"/>
    </row>
    <row r="2835" spans="1:30" ht="16.95" customHeight="1" x14ac:dyDescent="0.3">
      <c r="A2835" s="54">
        <v>46082</v>
      </c>
      <c r="B2835" s="4">
        <v>46086</v>
      </c>
      <c r="C2835" s="5" t="s">
        <v>31</v>
      </c>
      <c r="D2835" s="5" t="s">
        <v>11268</v>
      </c>
      <c r="E2835" s="10" t="s">
        <v>11889</v>
      </c>
      <c r="F2835" s="10" t="s">
        <v>11193</v>
      </c>
      <c r="G2835" s="10" t="s">
        <v>11890</v>
      </c>
      <c r="H2835" s="10" t="s">
        <v>11891</v>
      </c>
      <c r="I2835" s="10" t="s">
        <v>11142</v>
      </c>
      <c r="J2835" s="10">
        <v>6</v>
      </c>
      <c r="K2835" s="10">
        <v>60.6</v>
      </c>
      <c r="L2835" s="5">
        <v>6.6</v>
      </c>
      <c r="M2835" s="18">
        <v>10.1</v>
      </c>
      <c r="N2835" s="5" t="s">
        <v>11097</v>
      </c>
      <c r="O2835" s="5"/>
      <c r="P2835" s="5"/>
      <c r="Q2835" s="5"/>
      <c r="R2835" s="5"/>
      <c r="S2835" s="5"/>
      <c r="T2835" s="5"/>
      <c r="U2835" s="5"/>
      <c r="V2835" s="5"/>
      <c r="W2835" s="50">
        <v>1018852988143</v>
      </c>
      <c r="X2835" s="10" t="s">
        <v>11892</v>
      </c>
      <c r="Y2835" s="10" t="s">
        <v>11893</v>
      </c>
      <c r="Z2835" s="50">
        <v>6191959551804</v>
      </c>
      <c r="AA2835" s="5">
        <v>39.6</v>
      </c>
      <c r="AB2835" s="5">
        <v>21</v>
      </c>
      <c r="AC2835" s="5"/>
      <c r="AD2835" s="5"/>
    </row>
    <row r="2836" spans="1:30" ht="16.95" customHeight="1" x14ac:dyDescent="0.3">
      <c r="A2836" s="54">
        <v>46082</v>
      </c>
      <c r="B2836" s="4">
        <v>46086</v>
      </c>
      <c r="C2836" s="5" t="s">
        <v>31</v>
      </c>
      <c r="D2836" s="5" t="s">
        <v>5</v>
      </c>
      <c r="E2836" s="10" t="s">
        <v>11314</v>
      </c>
      <c r="F2836" s="10" t="s">
        <v>11139</v>
      </c>
      <c r="G2836" s="10" t="s">
        <v>11894</v>
      </c>
      <c r="H2836" s="10" t="s">
        <v>11895</v>
      </c>
      <c r="I2836" s="10" t="s">
        <v>11142</v>
      </c>
      <c r="J2836" s="10">
        <v>18</v>
      </c>
      <c r="K2836" s="10">
        <v>169.9</v>
      </c>
      <c r="L2836" s="5">
        <v>6.6</v>
      </c>
      <c r="M2836" s="18">
        <v>9.43888888888889</v>
      </c>
      <c r="N2836" s="5" t="s">
        <v>11097</v>
      </c>
      <c r="O2836" s="5"/>
      <c r="P2836" s="5"/>
      <c r="Q2836" s="5"/>
      <c r="R2836" s="5"/>
      <c r="S2836" s="5"/>
      <c r="T2836" s="5"/>
      <c r="U2836" s="5"/>
      <c r="V2836" s="5"/>
      <c r="W2836" s="50">
        <v>1026286160636</v>
      </c>
      <c r="X2836" s="10" t="s">
        <v>11896</v>
      </c>
      <c r="Y2836" s="10" t="s">
        <v>11897</v>
      </c>
      <c r="Z2836" s="50">
        <v>6035142540253</v>
      </c>
      <c r="AA2836" s="5">
        <v>118.8</v>
      </c>
      <c r="AB2836" s="5">
        <v>51.1</v>
      </c>
      <c r="AC2836" s="5"/>
      <c r="AD2836" s="5"/>
    </row>
    <row r="2837" spans="1:30" ht="16.95" customHeight="1" x14ac:dyDescent="0.3">
      <c r="A2837" s="54">
        <v>46082</v>
      </c>
      <c r="B2837" s="4">
        <v>46086</v>
      </c>
      <c r="C2837" s="5" t="s">
        <v>30</v>
      </c>
      <c r="D2837" s="5" t="s">
        <v>5</v>
      </c>
      <c r="E2837" s="10" t="s">
        <v>11889</v>
      </c>
      <c r="F2837" s="10" t="s">
        <v>11193</v>
      </c>
      <c r="G2837" s="10" t="s">
        <v>11898</v>
      </c>
      <c r="H2837" s="10" t="s">
        <v>11899</v>
      </c>
      <c r="I2837" s="10" t="s">
        <v>11142</v>
      </c>
      <c r="J2837" s="10">
        <v>6</v>
      </c>
      <c r="K2837" s="10">
        <v>84.84</v>
      </c>
      <c r="L2837" s="5">
        <v>6.6</v>
      </c>
      <c r="M2837" s="18">
        <v>14.14</v>
      </c>
      <c r="N2837" s="5" t="s">
        <v>11097</v>
      </c>
      <c r="O2837" s="5"/>
      <c r="P2837" s="5"/>
      <c r="Q2837" s="5"/>
      <c r="R2837" s="5"/>
      <c r="S2837" s="5"/>
      <c r="T2837" s="5"/>
      <c r="U2837" s="5"/>
      <c r="V2837" s="5"/>
      <c r="W2837" s="50">
        <v>1021508098023</v>
      </c>
      <c r="X2837" s="10" t="s">
        <v>11900</v>
      </c>
      <c r="Y2837" s="10" t="s">
        <v>11901</v>
      </c>
      <c r="Z2837" s="50">
        <v>6032647524209</v>
      </c>
      <c r="AA2837" s="5">
        <v>39.6</v>
      </c>
      <c r="AB2837" s="5">
        <v>45.24</v>
      </c>
      <c r="AC2837" s="5"/>
      <c r="AD2837" s="5"/>
    </row>
    <row r="2838" spans="1:30" ht="16.95" customHeight="1" x14ac:dyDescent="0.3">
      <c r="A2838" s="54">
        <v>46082</v>
      </c>
      <c r="B2838" s="4">
        <v>46086</v>
      </c>
      <c r="C2838" s="5" t="s">
        <v>31</v>
      </c>
      <c r="D2838" s="5" t="s">
        <v>5</v>
      </c>
      <c r="E2838" s="10" t="s">
        <v>11314</v>
      </c>
      <c r="F2838" s="10" t="s">
        <v>11139</v>
      </c>
      <c r="G2838" s="10" t="s">
        <v>11902</v>
      </c>
      <c r="H2838" s="10" t="s">
        <v>11903</v>
      </c>
      <c r="I2838" s="10" t="s">
        <v>11142</v>
      </c>
      <c r="J2838" s="10">
        <v>3</v>
      </c>
      <c r="K2838" s="10">
        <v>60</v>
      </c>
      <c r="L2838" s="5">
        <v>6.6</v>
      </c>
      <c r="M2838" s="18">
        <v>20</v>
      </c>
      <c r="N2838" s="5" t="s">
        <v>11097</v>
      </c>
      <c r="O2838" s="5"/>
      <c r="P2838" s="5"/>
      <c r="Q2838" s="5"/>
      <c r="R2838" s="5"/>
      <c r="S2838" s="5"/>
      <c r="T2838" s="5"/>
      <c r="U2838" s="5"/>
      <c r="V2838" s="5"/>
      <c r="W2838" s="50">
        <v>1016964011650</v>
      </c>
      <c r="X2838" s="10" t="s">
        <v>11904</v>
      </c>
      <c r="Y2838" s="10" t="s">
        <v>11905</v>
      </c>
      <c r="Z2838" s="50">
        <v>6192007130558</v>
      </c>
      <c r="AA2838" s="5">
        <v>19.8</v>
      </c>
      <c r="AB2838" s="5">
        <v>40.200000000000003</v>
      </c>
      <c r="AC2838" s="5"/>
      <c r="AD2838" s="5"/>
    </row>
    <row r="2839" spans="1:30" ht="16.95" customHeight="1" x14ac:dyDescent="0.3">
      <c r="A2839" s="54">
        <v>46082</v>
      </c>
      <c r="B2839" s="4">
        <v>46086</v>
      </c>
      <c r="C2839" s="5" t="s">
        <v>31</v>
      </c>
      <c r="D2839" s="5" t="s">
        <v>5</v>
      </c>
      <c r="E2839" s="10" t="s">
        <v>11314</v>
      </c>
      <c r="F2839" s="10" t="s">
        <v>11906</v>
      </c>
      <c r="G2839" s="10" t="s">
        <v>11907</v>
      </c>
      <c r="H2839" s="10" t="s">
        <v>11908</v>
      </c>
      <c r="I2839" s="10" t="s">
        <v>11142</v>
      </c>
      <c r="J2839" s="10">
        <v>12</v>
      </c>
      <c r="K2839" s="10">
        <v>104.66</v>
      </c>
      <c r="L2839" s="5">
        <v>6.6</v>
      </c>
      <c r="M2839" s="18">
        <v>8.7216666666666693</v>
      </c>
      <c r="N2839" s="5" t="s">
        <v>11097</v>
      </c>
      <c r="O2839" s="5"/>
      <c r="P2839" s="5"/>
      <c r="Q2839" s="5"/>
      <c r="R2839" s="5"/>
      <c r="S2839" s="5"/>
      <c r="T2839" s="5"/>
      <c r="U2839" s="5"/>
      <c r="V2839" s="5"/>
      <c r="W2839" s="50">
        <v>1022145615851</v>
      </c>
      <c r="X2839" s="10" t="s">
        <v>11885</v>
      </c>
      <c r="Y2839" s="10" t="s">
        <v>11886</v>
      </c>
      <c r="Z2839" s="50">
        <v>6033864304960</v>
      </c>
      <c r="AA2839" s="5">
        <v>79.2</v>
      </c>
      <c r="AB2839" s="5">
        <v>25.46</v>
      </c>
      <c r="AC2839" s="5"/>
      <c r="AD2839" s="5"/>
    </row>
    <row r="2840" spans="1:30" ht="16.95" customHeight="1" x14ac:dyDescent="0.3">
      <c r="A2840" s="54">
        <v>46082</v>
      </c>
      <c r="B2840" s="4">
        <v>46086</v>
      </c>
      <c r="C2840" s="5" t="s">
        <v>31</v>
      </c>
      <c r="D2840" s="5" t="s">
        <v>5</v>
      </c>
      <c r="E2840" s="10" t="s">
        <v>11314</v>
      </c>
      <c r="F2840" s="10" t="s">
        <v>11909</v>
      </c>
      <c r="G2840" s="10" t="s">
        <v>11910</v>
      </c>
      <c r="H2840" s="10" t="s">
        <v>11911</v>
      </c>
      <c r="I2840" s="10" t="s">
        <v>11142</v>
      </c>
      <c r="J2840" s="10">
        <v>12</v>
      </c>
      <c r="K2840" s="10">
        <v>111.66</v>
      </c>
      <c r="L2840" s="5">
        <v>6.6</v>
      </c>
      <c r="M2840" s="18">
        <v>9.3049999999999997</v>
      </c>
      <c r="N2840" s="5" t="s">
        <v>11097</v>
      </c>
      <c r="O2840" s="5"/>
      <c r="P2840" s="5"/>
      <c r="Q2840" s="5"/>
      <c r="R2840" s="5"/>
      <c r="S2840" s="5"/>
      <c r="T2840" s="5"/>
      <c r="U2840" s="5"/>
      <c r="V2840" s="5"/>
      <c r="W2840" s="50">
        <v>1024007265893</v>
      </c>
      <c r="X2840" s="10" t="s">
        <v>11885</v>
      </c>
      <c r="Y2840" s="10" t="s">
        <v>11886</v>
      </c>
      <c r="Z2840" s="50">
        <v>6034947465884</v>
      </c>
      <c r="AA2840" s="5">
        <v>79.2</v>
      </c>
      <c r="AB2840" s="5">
        <v>32.46</v>
      </c>
      <c r="AC2840" s="5"/>
      <c r="AD2840" s="5"/>
    </row>
    <row r="2841" spans="1:30" ht="16.95" customHeight="1" x14ac:dyDescent="0.3">
      <c r="A2841" s="54">
        <v>46082</v>
      </c>
      <c r="B2841" s="4">
        <v>46086</v>
      </c>
      <c r="C2841" s="5" t="s">
        <v>31</v>
      </c>
      <c r="D2841" s="5" t="s">
        <v>5</v>
      </c>
      <c r="E2841" s="10" t="s">
        <v>11314</v>
      </c>
      <c r="F2841" s="10" t="s">
        <v>11912</v>
      </c>
      <c r="G2841" s="10" t="s">
        <v>11913</v>
      </c>
      <c r="H2841" s="10" t="s">
        <v>11914</v>
      </c>
      <c r="I2841" s="10" t="s">
        <v>11142</v>
      </c>
      <c r="J2841" s="10">
        <v>12</v>
      </c>
      <c r="K2841" s="10">
        <v>176</v>
      </c>
      <c r="L2841" s="5">
        <v>6.6</v>
      </c>
      <c r="M2841" s="18">
        <v>14.6666666666667</v>
      </c>
      <c r="N2841" s="5" t="s">
        <v>11097</v>
      </c>
      <c r="O2841" s="5"/>
      <c r="P2841" s="5"/>
      <c r="Q2841" s="5"/>
      <c r="R2841" s="5"/>
      <c r="S2841" s="5"/>
      <c r="T2841" s="5"/>
      <c r="U2841" s="5"/>
      <c r="V2841" s="5"/>
      <c r="W2841" s="50">
        <v>1026204621503</v>
      </c>
      <c r="X2841" s="10" t="s">
        <v>11915</v>
      </c>
      <c r="Y2841" s="10" t="s">
        <v>11886</v>
      </c>
      <c r="Z2841" s="50">
        <v>6035793524945</v>
      </c>
      <c r="AA2841" s="5">
        <v>79.2</v>
      </c>
      <c r="AB2841" s="5">
        <v>96.8</v>
      </c>
      <c r="AC2841" s="5"/>
      <c r="AD2841" s="5"/>
    </row>
    <row r="2842" spans="1:30" ht="16.95" customHeight="1" x14ac:dyDescent="0.3">
      <c r="A2842" s="54">
        <v>46082</v>
      </c>
      <c r="B2842" s="4">
        <v>46086</v>
      </c>
      <c r="C2842" s="5" t="s">
        <v>34</v>
      </c>
      <c r="D2842" s="5" t="s">
        <v>5</v>
      </c>
      <c r="E2842" s="10" t="s">
        <v>11314</v>
      </c>
      <c r="F2842" s="10" t="s">
        <v>11325</v>
      </c>
      <c r="G2842" s="10" t="s">
        <v>11916</v>
      </c>
      <c r="H2842" s="10" t="s">
        <v>11917</v>
      </c>
      <c r="I2842" s="10" t="s">
        <v>11142</v>
      </c>
      <c r="J2842" s="10">
        <v>12</v>
      </c>
      <c r="K2842" s="10">
        <v>335</v>
      </c>
      <c r="L2842" s="5">
        <v>6.6</v>
      </c>
      <c r="M2842" s="18">
        <v>27.9166666666667</v>
      </c>
      <c r="N2842" s="5" t="s">
        <v>11097</v>
      </c>
      <c r="O2842" s="5"/>
      <c r="P2842" s="5"/>
      <c r="Q2842" s="5"/>
      <c r="R2842" s="5"/>
      <c r="S2842" s="5"/>
      <c r="T2842" s="5"/>
      <c r="U2842" s="5"/>
      <c r="V2842" s="5"/>
      <c r="W2842" s="50">
        <v>1025675074935</v>
      </c>
      <c r="X2842" s="10" t="s">
        <v>11918</v>
      </c>
      <c r="Y2842" s="10" t="s">
        <v>11919</v>
      </c>
      <c r="Z2842" s="50">
        <v>6036341360853</v>
      </c>
      <c r="AA2842" s="5">
        <v>79.2</v>
      </c>
      <c r="AB2842" s="5">
        <v>255.8</v>
      </c>
      <c r="AC2842" s="5"/>
      <c r="AD2842" s="5"/>
    </row>
    <row r="2843" spans="1:30" ht="16.95" customHeight="1" x14ac:dyDescent="0.3">
      <c r="A2843" s="54">
        <v>46082</v>
      </c>
      <c r="B2843" s="4">
        <v>46086</v>
      </c>
      <c r="C2843" s="5" t="s">
        <v>30</v>
      </c>
      <c r="D2843" s="5" t="s">
        <v>5</v>
      </c>
      <c r="E2843" s="10" t="s">
        <v>11889</v>
      </c>
      <c r="F2843" s="10" t="s">
        <v>11193</v>
      </c>
      <c r="G2843" s="10" t="s">
        <v>11920</v>
      </c>
      <c r="H2843" s="10" t="s">
        <v>11921</v>
      </c>
      <c r="I2843" s="10" t="s">
        <v>11142</v>
      </c>
      <c r="J2843" s="10">
        <v>6</v>
      </c>
      <c r="K2843" s="10">
        <v>84.84</v>
      </c>
      <c r="L2843" s="5">
        <v>6.6</v>
      </c>
      <c r="M2843" s="18">
        <v>14.14</v>
      </c>
      <c r="N2843" s="5" t="s">
        <v>11097</v>
      </c>
      <c r="O2843" s="5"/>
      <c r="P2843" s="5"/>
      <c r="Q2843" s="5"/>
      <c r="R2843" s="5"/>
      <c r="S2843" s="5"/>
      <c r="T2843" s="5"/>
      <c r="U2843" s="5"/>
      <c r="V2843" s="5"/>
      <c r="W2843" s="50">
        <v>1022684892870</v>
      </c>
      <c r="X2843" s="10" t="s">
        <v>11900</v>
      </c>
      <c r="Y2843" s="10" t="s">
        <v>11901</v>
      </c>
      <c r="Z2843" s="50">
        <v>6033168921196</v>
      </c>
      <c r="AA2843" s="5">
        <v>39.6</v>
      </c>
      <c r="AB2843" s="5">
        <v>45.24</v>
      </c>
      <c r="AC2843" s="5"/>
      <c r="AD2843" s="5"/>
    </row>
    <row r="2844" spans="1:30" ht="16.95" customHeight="1" x14ac:dyDescent="0.3">
      <c r="A2844" s="54">
        <v>46082</v>
      </c>
      <c r="B2844" s="4">
        <v>46086</v>
      </c>
      <c r="C2844" s="5" t="s">
        <v>36</v>
      </c>
      <c r="D2844" s="5" t="s">
        <v>5</v>
      </c>
      <c r="E2844" s="10" t="s">
        <v>11314</v>
      </c>
      <c r="F2844" s="10" t="s">
        <v>11922</v>
      </c>
      <c r="G2844" s="10" t="s">
        <v>11923</v>
      </c>
      <c r="H2844" s="10" t="s">
        <v>11924</v>
      </c>
      <c r="I2844" s="10" t="s">
        <v>11142</v>
      </c>
      <c r="J2844" s="10">
        <v>12</v>
      </c>
      <c r="K2844" s="10">
        <v>132.30000000000001</v>
      </c>
      <c r="L2844" s="5">
        <v>6.6</v>
      </c>
      <c r="M2844" s="18">
        <v>11.025</v>
      </c>
      <c r="N2844" s="5" t="s">
        <v>11097</v>
      </c>
      <c r="O2844" s="5"/>
      <c r="P2844" s="5"/>
      <c r="Q2844" s="5"/>
      <c r="R2844" s="5"/>
      <c r="S2844" s="5"/>
      <c r="T2844" s="5"/>
      <c r="U2844" s="5"/>
      <c r="V2844" s="5"/>
      <c r="W2844" s="50">
        <v>992405072491</v>
      </c>
      <c r="X2844" s="10" t="s">
        <v>11925</v>
      </c>
      <c r="Y2844" s="10" t="s">
        <v>11886</v>
      </c>
      <c r="Z2844" s="50">
        <v>6180344743778</v>
      </c>
      <c r="AA2844" s="5">
        <v>79.2</v>
      </c>
      <c r="AB2844" s="5">
        <v>53.1</v>
      </c>
      <c r="AC2844" s="5"/>
      <c r="AD2844" s="5"/>
    </row>
    <row r="2845" spans="1:30" ht="16.95" customHeight="1" x14ac:dyDescent="0.3">
      <c r="A2845" s="54">
        <v>46082</v>
      </c>
      <c r="B2845" s="4">
        <v>46086</v>
      </c>
      <c r="C2845" s="5" t="s">
        <v>31</v>
      </c>
      <c r="D2845" s="5" t="s">
        <v>5</v>
      </c>
      <c r="E2845" s="10" t="s">
        <v>11314</v>
      </c>
      <c r="F2845" s="10" t="s">
        <v>11912</v>
      </c>
      <c r="G2845" s="10" t="s">
        <v>11926</v>
      </c>
      <c r="H2845" s="10" t="s">
        <v>11927</v>
      </c>
      <c r="I2845" s="10" t="s">
        <v>11142</v>
      </c>
      <c r="J2845" s="10">
        <v>10</v>
      </c>
      <c r="K2845" s="10">
        <v>86.34</v>
      </c>
      <c r="L2845" s="5">
        <v>6.6</v>
      </c>
      <c r="M2845" s="18">
        <v>8.6340000000000003</v>
      </c>
      <c r="N2845" s="5" t="s">
        <v>11097</v>
      </c>
      <c r="O2845" s="5"/>
      <c r="P2845" s="5"/>
      <c r="Q2845" s="5"/>
      <c r="R2845" s="5"/>
      <c r="S2845" s="5"/>
      <c r="T2845" s="5"/>
      <c r="U2845" s="5"/>
      <c r="V2845" s="5"/>
      <c r="W2845" s="50">
        <v>999649537446</v>
      </c>
      <c r="X2845" s="10" t="s">
        <v>11928</v>
      </c>
      <c r="Y2845" s="10" t="s">
        <v>11929</v>
      </c>
      <c r="Z2845" s="50">
        <v>6154671647322</v>
      </c>
      <c r="AA2845" s="5">
        <v>66</v>
      </c>
      <c r="AB2845" s="5">
        <v>20.34</v>
      </c>
      <c r="AC2845" s="5"/>
      <c r="AD2845" s="5"/>
    </row>
    <row r="2846" spans="1:30" ht="16.95" customHeight="1" x14ac:dyDescent="0.3">
      <c r="A2846" s="54">
        <v>46082</v>
      </c>
      <c r="B2846" s="4">
        <v>46086</v>
      </c>
      <c r="C2846" s="5" t="s">
        <v>34</v>
      </c>
      <c r="D2846" s="5" t="s">
        <v>5</v>
      </c>
      <c r="E2846" s="10" t="s">
        <v>11314</v>
      </c>
      <c r="F2846" s="10" t="s">
        <v>11325</v>
      </c>
      <c r="G2846" s="10" t="s">
        <v>11930</v>
      </c>
      <c r="H2846" s="10" t="s">
        <v>11931</v>
      </c>
      <c r="I2846" s="10" t="s">
        <v>11142</v>
      </c>
      <c r="J2846" s="10">
        <v>12</v>
      </c>
      <c r="K2846" s="10">
        <v>395.74</v>
      </c>
      <c r="L2846" s="5">
        <v>6.6</v>
      </c>
      <c r="M2846" s="18">
        <v>32.978333333333303</v>
      </c>
      <c r="N2846" s="5" t="s">
        <v>11097</v>
      </c>
      <c r="O2846" s="5"/>
      <c r="P2846" s="5"/>
      <c r="Q2846" s="5"/>
      <c r="R2846" s="5"/>
      <c r="S2846" s="5"/>
      <c r="T2846" s="5"/>
      <c r="U2846" s="5"/>
      <c r="V2846" s="5"/>
      <c r="W2846" s="50">
        <v>1003789149127</v>
      </c>
      <c r="X2846" s="10" t="s">
        <v>11932</v>
      </c>
      <c r="Y2846" s="10" t="s">
        <v>11919</v>
      </c>
      <c r="Z2846" s="50">
        <v>6160254543209</v>
      </c>
      <c r="AA2846" s="5">
        <v>79.2</v>
      </c>
      <c r="AB2846" s="5">
        <v>316.54000000000002</v>
      </c>
      <c r="AC2846" s="5"/>
      <c r="AD2846" s="5"/>
    </row>
    <row r="2847" spans="1:30" ht="16.95" customHeight="1" x14ac:dyDescent="0.3">
      <c r="A2847" s="54">
        <v>46082</v>
      </c>
      <c r="B2847" s="4">
        <v>46086</v>
      </c>
      <c r="C2847" s="5" t="s">
        <v>32</v>
      </c>
      <c r="D2847" s="5" t="s">
        <v>5</v>
      </c>
      <c r="E2847" s="10" t="s">
        <v>11889</v>
      </c>
      <c r="F2847" s="10" t="s">
        <v>11113</v>
      </c>
      <c r="G2847" s="10" t="s">
        <v>11933</v>
      </c>
      <c r="H2847" s="10" t="s">
        <v>11934</v>
      </c>
      <c r="I2847" s="10" t="s">
        <v>11142</v>
      </c>
      <c r="J2847" s="10">
        <v>4</v>
      </c>
      <c r="K2847" s="10">
        <v>32.99</v>
      </c>
      <c r="L2847" s="5">
        <v>6.6</v>
      </c>
      <c r="M2847" s="18">
        <v>8.2475000000000005</v>
      </c>
      <c r="N2847" s="5" t="s">
        <v>11097</v>
      </c>
      <c r="O2847" s="5"/>
      <c r="P2847" s="5"/>
      <c r="Q2847" s="5"/>
      <c r="R2847" s="5"/>
      <c r="S2847" s="5"/>
      <c r="T2847" s="5"/>
      <c r="U2847" s="5"/>
      <c r="V2847" s="5"/>
      <c r="W2847" s="50">
        <v>892546572679</v>
      </c>
      <c r="X2847" s="10" t="s">
        <v>11935</v>
      </c>
      <c r="Y2847" s="10" t="s">
        <v>11936</v>
      </c>
      <c r="Z2847" s="50">
        <v>5738286360255</v>
      </c>
      <c r="AA2847" s="5">
        <v>26.4</v>
      </c>
      <c r="AB2847" s="5">
        <v>6.59</v>
      </c>
      <c r="AC2847" s="5"/>
      <c r="AD2847" s="5"/>
    </row>
    <row r="2848" spans="1:30" ht="16.95" customHeight="1" x14ac:dyDescent="0.3">
      <c r="A2848" s="54">
        <v>46082</v>
      </c>
      <c r="B2848" s="4">
        <v>46086</v>
      </c>
      <c r="C2848" s="5" t="s">
        <v>36</v>
      </c>
      <c r="D2848" s="5" t="s">
        <v>5</v>
      </c>
      <c r="E2848" s="10" t="s">
        <v>11314</v>
      </c>
      <c r="F2848" s="10" t="s">
        <v>11937</v>
      </c>
      <c r="G2848" s="10" t="s">
        <v>11938</v>
      </c>
      <c r="H2848" s="10" t="s">
        <v>11939</v>
      </c>
      <c r="I2848" s="10" t="s">
        <v>11142</v>
      </c>
      <c r="J2848" s="10">
        <v>12</v>
      </c>
      <c r="K2848" s="10">
        <v>120.48</v>
      </c>
      <c r="L2848" s="5">
        <v>6.6</v>
      </c>
      <c r="M2848" s="18">
        <v>10.039999999999999</v>
      </c>
      <c r="N2848" s="5" t="s">
        <v>11097</v>
      </c>
      <c r="O2848" s="5"/>
      <c r="P2848" s="5"/>
      <c r="Q2848" s="5"/>
      <c r="R2848" s="5"/>
      <c r="S2848" s="5"/>
      <c r="T2848" s="5"/>
      <c r="U2848" s="5"/>
      <c r="V2848" s="5"/>
      <c r="W2848" s="50">
        <v>999963809441</v>
      </c>
      <c r="X2848" s="10" t="s">
        <v>11925</v>
      </c>
      <c r="Y2848" s="10" t="s">
        <v>11886</v>
      </c>
      <c r="Z2848" s="50">
        <v>6176336975848</v>
      </c>
      <c r="AA2848" s="5">
        <v>79.2</v>
      </c>
      <c r="AB2848" s="5">
        <v>41.28</v>
      </c>
      <c r="AC2848" s="5"/>
      <c r="AD2848" s="5"/>
    </row>
    <row r="2849" spans="1:30" ht="16.95" customHeight="1" x14ac:dyDescent="0.3">
      <c r="A2849" s="54">
        <v>46082</v>
      </c>
      <c r="B2849" s="4">
        <v>46086</v>
      </c>
      <c r="C2849" s="5" t="s">
        <v>36</v>
      </c>
      <c r="D2849" s="5" t="s">
        <v>5</v>
      </c>
      <c r="E2849" s="10" t="s">
        <v>11314</v>
      </c>
      <c r="F2849" s="10" t="s">
        <v>11937</v>
      </c>
      <c r="G2849" s="10" t="s">
        <v>11940</v>
      </c>
      <c r="H2849" s="10" t="s">
        <v>11941</v>
      </c>
      <c r="I2849" s="10" t="s">
        <v>11142</v>
      </c>
      <c r="J2849" s="10">
        <v>12</v>
      </c>
      <c r="K2849" s="10">
        <v>120.48</v>
      </c>
      <c r="L2849" s="5">
        <v>6.6</v>
      </c>
      <c r="M2849" s="18">
        <v>10.039999999999999</v>
      </c>
      <c r="N2849" s="5" t="s">
        <v>11097</v>
      </c>
      <c r="O2849" s="5"/>
      <c r="P2849" s="5"/>
      <c r="Q2849" s="5"/>
      <c r="R2849" s="5"/>
      <c r="S2849" s="5"/>
      <c r="T2849" s="5"/>
      <c r="U2849" s="5"/>
      <c r="V2849" s="5"/>
      <c r="W2849" s="50">
        <v>982686778836</v>
      </c>
      <c r="X2849" s="10" t="s">
        <v>11925</v>
      </c>
      <c r="Y2849" s="10" t="s">
        <v>11886</v>
      </c>
      <c r="Z2849" s="50">
        <v>6180839115645</v>
      </c>
      <c r="AA2849" s="5">
        <v>79.2</v>
      </c>
      <c r="AB2849" s="5">
        <v>41.28</v>
      </c>
      <c r="AC2849" s="5"/>
      <c r="AD2849" s="5"/>
    </row>
    <row r="2850" spans="1:30" ht="16.95" customHeight="1" x14ac:dyDescent="0.3">
      <c r="A2850" s="54">
        <v>46082</v>
      </c>
      <c r="B2850" s="4">
        <v>46086</v>
      </c>
      <c r="C2850" s="5" t="s">
        <v>36</v>
      </c>
      <c r="D2850" s="5" t="s">
        <v>5</v>
      </c>
      <c r="E2850" s="10" t="s">
        <v>11314</v>
      </c>
      <c r="F2850" s="10" t="s">
        <v>11937</v>
      </c>
      <c r="G2850" s="10" t="s">
        <v>11942</v>
      </c>
      <c r="H2850" s="10" t="s">
        <v>11943</v>
      </c>
      <c r="I2850" s="10" t="s">
        <v>11142</v>
      </c>
      <c r="J2850" s="10">
        <v>12</v>
      </c>
      <c r="K2850" s="10">
        <v>138.12</v>
      </c>
      <c r="L2850" s="5">
        <v>6.6</v>
      </c>
      <c r="M2850" s="18">
        <v>11.51</v>
      </c>
      <c r="N2850" s="5" t="s">
        <v>11097</v>
      </c>
      <c r="O2850" s="5"/>
      <c r="P2850" s="5"/>
      <c r="Q2850" s="5"/>
      <c r="R2850" s="5"/>
      <c r="S2850" s="5"/>
      <c r="T2850" s="5"/>
      <c r="U2850" s="5"/>
      <c r="V2850" s="5"/>
      <c r="W2850" s="50">
        <v>985732607178</v>
      </c>
      <c r="X2850" s="10" t="s">
        <v>11925</v>
      </c>
      <c r="Y2850" s="10" t="s">
        <v>11886</v>
      </c>
      <c r="Z2850" s="50">
        <v>6185979131540</v>
      </c>
      <c r="AA2850" s="5">
        <v>79.2</v>
      </c>
      <c r="AB2850" s="5">
        <v>58.92</v>
      </c>
      <c r="AC2850" s="5"/>
      <c r="AD2850" s="5"/>
    </row>
    <row r="2851" spans="1:30" ht="16.95" customHeight="1" x14ac:dyDescent="0.3">
      <c r="A2851" s="54">
        <v>46082</v>
      </c>
      <c r="B2851" s="4">
        <v>46086</v>
      </c>
      <c r="C2851" s="5" t="s">
        <v>34</v>
      </c>
      <c r="D2851" s="5" t="s">
        <v>5</v>
      </c>
      <c r="E2851" s="10" t="s">
        <v>11314</v>
      </c>
      <c r="F2851" s="10" t="s">
        <v>11325</v>
      </c>
      <c r="G2851" s="10" t="s">
        <v>11944</v>
      </c>
      <c r="H2851" s="10" t="s">
        <v>11945</v>
      </c>
      <c r="I2851" s="10" t="s">
        <v>11096</v>
      </c>
      <c r="J2851" s="10">
        <v>8</v>
      </c>
      <c r="K2851" s="10">
        <v>67.819999999999993</v>
      </c>
      <c r="L2851" s="5">
        <v>7.4</v>
      </c>
      <c r="M2851" s="18">
        <v>8.4774999999999991</v>
      </c>
      <c r="N2851" s="5" t="s">
        <v>11097</v>
      </c>
      <c r="O2851" s="5"/>
      <c r="P2851" s="5"/>
      <c r="Q2851" s="5"/>
      <c r="R2851" s="5"/>
      <c r="S2851" s="5"/>
      <c r="T2851" s="5"/>
      <c r="U2851" s="5"/>
      <c r="V2851" s="5"/>
      <c r="W2851" s="50">
        <v>1023829162153</v>
      </c>
      <c r="X2851" s="10" t="s">
        <v>11318</v>
      </c>
      <c r="Y2851" s="10" t="s">
        <v>11946</v>
      </c>
      <c r="Z2851" s="50">
        <v>6034374640271</v>
      </c>
      <c r="AA2851" s="5">
        <v>59.2</v>
      </c>
      <c r="AB2851" s="5">
        <v>8.6199999999999903</v>
      </c>
      <c r="AC2851" s="5"/>
      <c r="AD2851" s="5"/>
    </row>
    <row r="2852" spans="1:30" ht="16.95" customHeight="1" x14ac:dyDescent="0.3">
      <c r="A2852" s="54">
        <v>46082</v>
      </c>
      <c r="B2852" s="4">
        <v>46086</v>
      </c>
      <c r="C2852" s="5" t="s">
        <v>31</v>
      </c>
      <c r="D2852" s="5" t="s">
        <v>5</v>
      </c>
      <c r="E2852" s="10" t="s">
        <v>11314</v>
      </c>
      <c r="F2852" s="10" t="s">
        <v>11277</v>
      </c>
      <c r="G2852" s="10" t="s">
        <v>11947</v>
      </c>
      <c r="H2852" s="10" t="s">
        <v>11948</v>
      </c>
      <c r="I2852" s="10" t="s">
        <v>11096</v>
      </c>
      <c r="J2852" s="10">
        <v>8</v>
      </c>
      <c r="K2852" s="10">
        <v>67.819999999999993</v>
      </c>
      <c r="L2852" s="5">
        <v>7.4</v>
      </c>
      <c r="M2852" s="18">
        <v>8.4774999999999991</v>
      </c>
      <c r="N2852" s="5" t="s">
        <v>11097</v>
      </c>
      <c r="O2852" s="5"/>
      <c r="P2852" s="5"/>
      <c r="Q2852" s="5"/>
      <c r="R2852" s="5"/>
      <c r="S2852" s="5"/>
      <c r="T2852" s="5"/>
      <c r="U2852" s="5"/>
      <c r="V2852" s="5"/>
      <c r="W2852" s="50">
        <v>1023407299308</v>
      </c>
      <c r="X2852" s="10" t="s">
        <v>11318</v>
      </c>
      <c r="Y2852" s="10" t="s">
        <v>11946</v>
      </c>
      <c r="Z2852" s="50">
        <v>6200478491289</v>
      </c>
      <c r="AA2852" s="5">
        <v>59.2</v>
      </c>
      <c r="AB2852" s="5">
        <v>8.6199999999999903</v>
      </c>
      <c r="AC2852" s="5"/>
      <c r="AD2852" s="5"/>
    </row>
    <row r="2853" spans="1:30" ht="16.95" customHeight="1" x14ac:dyDescent="0.3">
      <c r="A2853" s="54">
        <v>46082</v>
      </c>
      <c r="B2853" s="4">
        <v>46086</v>
      </c>
      <c r="C2853" s="5" t="s">
        <v>34</v>
      </c>
      <c r="D2853" s="5" t="s">
        <v>5</v>
      </c>
      <c r="E2853" s="10" t="s">
        <v>11314</v>
      </c>
      <c r="F2853" s="10" t="s">
        <v>11325</v>
      </c>
      <c r="G2853" s="10" t="s">
        <v>11949</v>
      </c>
      <c r="H2853" s="10" t="s">
        <v>11950</v>
      </c>
      <c r="I2853" s="10" t="s">
        <v>11096</v>
      </c>
      <c r="J2853" s="10">
        <v>12</v>
      </c>
      <c r="K2853" s="10">
        <v>180</v>
      </c>
      <c r="L2853" s="5">
        <v>7.4</v>
      </c>
      <c r="M2853" s="18">
        <v>15</v>
      </c>
      <c r="N2853" s="5" t="s">
        <v>11097</v>
      </c>
      <c r="O2853" s="5"/>
      <c r="P2853" s="5"/>
      <c r="Q2853" s="5"/>
      <c r="R2853" s="5"/>
      <c r="S2853" s="5"/>
      <c r="T2853" s="5"/>
      <c r="U2853" s="5"/>
      <c r="V2853" s="5"/>
      <c r="W2853" s="50">
        <v>1023737883118</v>
      </c>
      <c r="X2853" s="10" t="s">
        <v>11951</v>
      </c>
      <c r="Y2853" s="10" t="s">
        <v>11952</v>
      </c>
      <c r="Z2853" s="50">
        <v>6034942864335</v>
      </c>
      <c r="AA2853" s="5">
        <v>88.8</v>
      </c>
      <c r="AB2853" s="5">
        <v>91.2</v>
      </c>
      <c r="AC2853" s="5"/>
      <c r="AD2853" s="5"/>
    </row>
    <row r="2854" spans="1:30" ht="16.95" customHeight="1" x14ac:dyDescent="0.3">
      <c r="A2854" s="54">
        <v>46082</v>
      </c>
      <c r="B2854" s="4">
        <v>46086</v>
      </c>
      <c r="C2854" s="5" t="s">
        <v>34</v>
      </c>
      <c r="D2854" s="5" t="s">
        <v>5</v>
      </c>
      <c r="E2854" s="10" t="s">
        <v>11314</v>
      </c>
      <c r="F2854" s="10" t="s">
        <v>11325</v>
      </c>
      <c r="G2854" s="10" t="s">
        <v>11953</v>
      </c>
      <c r="H2854" s="10" t="s">
        <v>11954</v>
      </c>
      <c r="I2854" s="10" t="s">
        <v>11096</v>
      </c>
      <c r="J2854" s="10">
        <v>8</v>
      </c>
      <c r="K2854" s="10">
        <v>67.819999999999993</v>
      </c>
      <c r="L2854" s="5">
        <v>7.4</v>
      </c>
      <c r="M2854" s="18">
        <v>8.4774999999999991</v>
      </c>
      <c r="N2854" s="5" t="s">
        <v>11097</v>
      </c>
      <c r="O2854" s="5"/>
      <c r="P2854" s="5"/>
      <c r="Q2854" s="5"/>
      <c r="R2854" s="5"/>
      <c r="S2854" s="5"/>
      <c r="T2854" s="5"/>
      <c r="U2854" s="5"/>
      <c r="V2854" s="5"/>
      <c r="W2854" s="50">
        <v>1025688105829</v>
      </c>
      <c r="X2854" s="10" t="s">
        <v>11318</v>
      </c>
      <c r="Y2854" s="10" t="s">
        <v>11946</v>
      </c>
      <c r="Z2854" s="50">
        <v>6036321801200</v>
      </c>
      <c r="AA2854" s="5">
        <v>59.2</v>
      </c>
      <c r="AB2854" s="5">
        <v>8.6199999999999903</v>
      </c>
      <c r="AC2854" s="5"/>
      <c r="AD2854" s="5"/>
    </row>
    <row r="2855" spans="1:30" ht="16.95" customHeight="1" x14ac:dyDescent="0.3">
      <c r="A2855" s="54">
        <v>46082</v>
      </c>
      <c r="B2855" s="4">
        <v>46086</v>
      </c>
      <c r="C2855" s="5" t="s">
        <v>36</v>
      </c>
      <c r="D2855" s="5" t="s">
        <v>5</v>
      </c>
      <c r="E2855" s="10" t="s">
        <v>11314</v>
      </c>
      <c r="F2855" s="10" t="s">
        <v>11955</v>
      </c>
      <c r="G2855" s="10" t="s">
        <v>11956</v>
      </c>
      <c r="H2855" s="10" t="s">
        <v>11957</v>
      </c>
      <c r="I2855" s="10" t="s">
        <v>11096</v>
      </c>
      <c r="J2855" s="10">
        <v>8</v>
      </c>
      <c r="K2855" s="10">
        <v>67.819999999999993</v>
      </c>
      <c r="L2855" s="5">
        <v>7.4</v>
      </c>
      <c r="M2855" s="18">
        <v>8.4774999999999991</v>
      </c>
      <c r="N2855" s="5" t="s">
        <v>11097</v>
      </c>
      <c r="O2855" s="5"/>
      <c r="P2855" s="5"/>
      <c r="Q2855" s="5"/>
      <c r="R2855" s="5"/>
      <c r="S2855" s="5"/>
      <c r="T2855" s="5"/>
      <c r="U2855" s="5"/>
      <c r="V2855" s="5"/>
      <c r="W2855" s="50">
        <v>1024740047557</v>
      </c>
      <c r="X2855" s="10" t="s">
        <v>11318</v>
      </c>
      <c r="Y2855" s="10" t="s">
        <v>11946</v>
      </c>
      <c r="Z2855" s="50">
        <v>6201277774901</v>
      </c>
      <c r="AA2855" s="5">
        <v>59.2</v>
      </c>
      <c r="AB2855" s="5">
        <v>8.6199999999999903</v>
      </c>
      <c r="AC2855" s="5"/>
      <c r="AD2855" s="5"/>
    </row>
    <row r="2856" spans="1:30" ht="16.95" customHeight="1" x14ac:dyDescent="0.3">
      <c r="A2856" s="54">
        <v>46082</v>
      </c>
      <c r="B2856" s="4">
        <v>46086</v>
      </c>
      <c r="C2856" s="5" t="s">
        <v>34</v>
      </c>
      <c r="D2856" s="5" t="s">
        <v>5</v>
      </c>
      <c r="E2856" s="10" t="s">
        <v>11314</v>
      </c>
      <c r="F2856" s="10" t="s">
        <v>11344</v>
      </c>
      <c r="G2856" s="10" t="s">
        <v>11326</v>
      </c>
      <c r="H2856" s="10" t="s">
        <v>11958</v>
      </c>
      <c r="I2856" s="10" t="s">
        <v>11133</v>
      </c>
      <c r="J2856" s="10">
        <v>1</v>
      </c>
      <c r="K2856" s="10">
        <v>47.19</v>
      </c>
      <c r="L2856" s="5">
        <v>32.9</v>
      </c>
      <c r="M2856" s="18">
        <v>47.19</v>
      </c>
      <c r="N2856" s="5" t="s">
        <v>11097</v>
      </c>
      <c r="O2856" s="5"/>
      <c r="P2856" s="5"/>
      <c r="Q2856" s="5"/>
      <c r="R2856" s="5"/>
      <c r="S2856" s="5"/>
      <c r="T2856" s="5"/>
      <c r="U2856" s="5"/>
      <c r="V2856" s="5"/>
      <c r="W2856" s="50">
        <v>967972528622</v>
      </c>
      <c r="X2856" s="10" t="s">
        <v>11959</v>
      </c>
      <c r="Y2856" s="10" t="s">
        <v>11960</v>
      </c>
      <c r="Z2856" s="50">
        <v>6078783802136</v>
      </c>
      <c r="AA2856" s="5">
        <v>32.9</v>
      </c>
      <c r="AB2856" s="5">
        <v>14.29</v>
      </c>
      <c r="AC2856" s="5"/>
      <c r="AD2856" s="5"/>
    </row>
    <row r="2857" spans="1:30" ht="16.95" customHeight="1" x14ac:dyDescent="0.3">
      <c r="A2857" s="54">
        <v>46082</v>
      </c>
      <c r="B2857" s="4">
        <v>46086</v>
      </c>
      <c r="C2857" s="5" t="s">
        <v>34</v>
      </c>
      <c r="D2857" s="5" t="s">
        <v>5</v>
      </c>
      <c r="E2857" s="10" t="s">
        <v>11314</v>
      </c>
      <c r="F2857" s="10" t="s">
        <v>11325</v>
      </c>
      <c r="G2857" s="10" t="s">
        <v>11961</v>
      </c>
      <c r="H2857" s="10" t="s">
        <v>11962</v>
      </c>
      <c r="I2857" s="10" t="s">
        <v>11133</v>
      </c>
      <c r="J2857" s="10">
        <v>1</v>
      </c>
      <c r="K2857" s="10">
        <v>119</v>
      </c>
      <c r="L2857" s="5">
        <v>32.9</v>
      </c>
      <c r="M2857" s="18">
        <v>119</v>
      </c>
      <c r="N2857" s="5" t="s">
        <v>11097</v>
      </c>
      <c r="O2857" s="5"/>
      <c r="P2857" s="5"/>
      <c r="Q2857" s="5"/>
      <c r="R2857" s="5"/>
      <c r="S2857" s="5"/>
      <c r="T2857" s="5"/>
      <c r="U2857" s="5"/>
      <c r="V2857" s="5"/>
      <c r="W2857" s="50">
        <v>1019044616594</v>
      </c>
      <c r="X2857" s="10" t="s">
        <v>11963</v>
      </c>
      <c r="Y2857" s="10" t="s">
        <v>11964</v>
      </c>
      <c r="Z2857" s="50">
        <v>6026223504106</v>
      </c>
      <c r="AA2857" s="5">
        <v>32.9</v>
      </c>
      <c r="AB2857" s="5">
        <v>86.1</v>
      </c>
      <c r="AC2857" s="5"/>
      <c r="AD2857" s="5"/>
    </row>
    <row r="2858" spans="1:30" ht="16.95" customHeight="1" x14ac:dyDescent="0.3">
      <c r="A2858" s="54">
        <v>46082</v>
      </c>
      <c r="B2858" s="4">
        <v>46086</v>
      </c>
      <c r="C2858" s="5" t="s">
        <v>29</v>
      </c>
      <c r="D2858" s="5" t="s">
        <v>5</v>
      </c>
      <c r="E2858" s="10" t="s">
        <v>11889</v>
      </c>
      <c r="F2858" s="10" t="s">
        <v>11249</v>
      </c>
      <c r="G2858" s="10" t="s">
        <v>11920</v>
      </c>
      <c r="H2858" s="10" t="s">
        <v>11965</v>
      </c>
      <c r="I2858" s="10" t="s">
        <v>11133</v>
      </c>
      <c r="J2858" s="10">
        <v>2</v>
      </c>
      <c r="K2858" s="10">
        <v>148.84</v>
      </c>
      <c r="L2858" s="5">
        <v>32.9</v>
      </c>
      <c r="M2858" s="18">
        <v>74.42</v>
      </c>
      <c r="N2858" s="5" t="s">
        <v>11097</v>
      </c>
      <c r="O2858" s="5"/>
      <c r="P2858" s="5"/>
      <c r="Q2858" s="5"/>
      <c r="R2858" s="5"/>
      <c r="S2858" s="5"/>
      <c r="T2858" s="5"/>
      <c r="U2858" s="5"/>
      <c r="V2858" s="5"/>
      <c r="W2858" s="50">
        <v>999579430783</v>
      </c>
      <c r="X2858" s="10" t="s">
        <v>11966</v>
      </c>
      <c r="Y2858" s="10" t="s">
        <v>11967</v>
      </c>
      <c r="Z2858" s="50">
        <v>5985321452504</v>
      </c>
      <c r="AA2858" s="5">
        <v>65.8</v>
      </c>
      <c r="AB2858" s="5">
        <v>83.04</v>
      </c>
      <c r="AC2858" s="5"/>
      <c r="AD2858" s="5"/>
    </row>
    <row r="2859" spans="1:30" ht="16.95" customHeight="1" x14ac:dyDescent="0.3">
      <c r="A2859" s="54">
        <v>46082</v>
      </c>
      <c r="B2859" s="4">
        <v>46086</v>
      </c>
      <c r="C2859" s="5" t="s">
        <v>29</v>
      </c>
      <c r="D2859" s="5" t="s">
        <v>5</v>
      </c>
      <c r="E2859" s="10" t="s">
        <v>11889</v>
      </c>
      <c r="F2859" s="10" t="s">
        <v>11249</v>
      </c>
      <c r="G2859" s="10" t="s">
        <v>11920</v>
      </c>
      <c r="H2859" s="10" t="s">
        <v>11968</v>
      </c>
      <c r="I2859" s="10" t="s">
        <v>11133</v>
      </c>
      <c r="J2859" s="10">
        <v>2</v>
      </c>
      <c r="K2859" s="10">
        <v>148.84</v>
      </c>
      <c r="L2859" s="5">
        <v>32.9</v>
      </c>
      <c r="M2859" s="18">
        <v>74.42</v>
      </c>
      <c r="N2859" s="5" t="s">
        <v>11097</v>
      </c>
      <c r="O2859" s="5"/>
      <c r="P2859" s="5"/>
      <c r="Q2859" s="5"/>
      <c r="R2859" s="5"/>
      <c r="S2859" s="5"/>
      <c r="T2859" s="5"/>
      <c r="U2859" s="5"/>
      <c r="V2859" s="5"/>
      <c r="W2859" s="50">
        <v>1017903776764</v>
      </c>
      <c r="X2859" s="10" t="s">
        <v>11966</v>
      </c>
      <c r="Y2859" s="10" t="s">
        <v>11967</v>
      </c>
      <c r="Z2859" s="50">
        <v>6189614426969</v>
      </c>
      <c r="AA2859" s="5">
        <v>65.8</v>
      </c>
      <c r="AB2859" s="5">
        <v>83.04</v>
      </c>
      <c r="AC2859" s="5"/>
      <c r="AD2859" s="5"/>
    </row>
    <row r="2860" spans="1:30" ht="16.95" customHeight="1" x14ac:dyDescent="0.3">
      <c r="A2860" s="54">
        <v>46082</v>
      </c>
      <c r="B2860" s="4">
        <v>46086</v>
      </c>
      <c r="C2860" s="5" t="s">
        <v>29</v>
      </c>
      <c r="D2860" s="5" t="s">
        <v>5</v>
      </c>
      <c r="E2860" s="10" t="s">
        <v>11889</v>
      </c>
      <c r="F2860" s="10" t="s">
        <v>11249</v>
      </c>
      <c r="G2860" s="10" t="s">
        <v>11920</v>
      </c>
      <c r="H2860" s="10" t="s">
        <v>11969</v>
      </c>
      <c r="I2860" s="10" t="s">
        <v>11133</v>
      </c>
      <c r="J2860" s="10">
        <v>2</v>
      </c>
      <c r="K2860" s="10">
        <v>148.84</v>
      </c>
      <c r="L2860" s="5">
        <v>32.9</v>
      </c>
      <c r="M2860" s="18">
        <v>74.42</v>
      </c>
      <c r="N2860" s="5" t="s">
        <v>11097</v>
      </c>
      <c r="O2860" s="5"/>
      <c r="P2860" s="5"/>
      <c r="Q2860" s="5"/>
      <c r="R2860" s="5"/>
      <c r="S2860" s="5"/>
      <c r="T2860" s="5"/>
      <c r="U2860" s="5"/>
      <c r="V2860" s="5"/>
      <c r="W2860" s="50">
        <v>1017908972783</v>
      </c>
      <c r="X2860" s="10" t="s">
        <v>11966</v>
      </c>
      <c r="Y2860" s="10" t="s">
        <v>11967</v>
      </c>
      <c r="Z2860" s="50">
        <v>6189624390689</v>
      </c>
      <c r="AA2860" s="5">
        <v>65.8</v>
      </c>
      <c r="AB2860" s="5">
        <v>83.04</v>
      </c>
      <c r="AC2860" s="5"/>
      <c r="AD2860" s="5"/>
    </row>
    <row r="2861" spans="1:30" ht="16.95" customHeight="1" x14ac:dyDescent="0.3">
      <c r="A2861" s="54">
        <v>46082</v>
      </c>
      <c r="B2861" s="4">
        <v>46086</v>
      </c>
      <c r="C2861" s="5" t="s">
        <v>29</v>
      </c>
      <c r="D2861" s="5" t="s">
        <v>5</v>
      </c>
      <c r="E2861" s="10" t="s">
        <v>11889</v>
      </c>
      <c r="F2861" s="10" t="s">
        <v>11249</v>
      </c>
      <c r="G2861" s="10" t="s">
        <v>11970</v>
      </c>
      <c r="H2861" s="10" t="s">
        <v>11971</v>
      </c>
      <c r="I2861" s="10" t="s">
        <v>11133</v>
      </c>
      <c r="J2861" s="10">
        <v>2</v>
      </c>
      <c r="K2861" s="10">
        <v>148.84</v>
      </c>
      <c r="L2861" s="5">
        <v>32.9</v>
      </c>
      <c r="M2861" s="18">
        <v>74.42</v>
      </c>
      <c r="N2861" s="5" t="s">
        <v>11097</v>
      </c>
      <c r="O2861" s="5"/>
      <c r="P2861" s="5"/>
      <c r="Q2861" s="5"/>
      <c r="R2861" s="5"/>
      <c r="S2861" s="5"/>
      <c r="T2861" s="5"/>
      <c r="U2861" s="5"/>
      <c r="V2861" s="5"/>
      <c r="W2861" s="50">
        <v>1017145105927</v>
      </c>
      <c r="X2861" s="10" t="s">
        <v>11966</v>
      </c>
      <c r="Y2861" s="10" t="s">
        <v>11967</v>
      </c>
      <c r="Z2861" s="50">
        <v>6189639174095</v>
      </c>
      <c r="AA2861" s="5">
        <v>65.8</v>
      </c>
      <c r="AB2861" s="5">
        <v>83.04</v>
      </c>
      <c r="AC2861" s="5"/>
      <c r="AD2861" s="5"/>
    </row>
    <row r="2862" spans="1:30" ht="16.95" customHeight="1" x14ac:dyDescent="0.3">
      <c r="A2862" s="54">
        <v>46082</v>
      </c>
      <c r="B2862" s="4">
        <v>46086</v>
      </c>
      <c r="C2862" s="5" t="s">
        <v>29</v>
      </c>
      <c r="D2862" s="5" t="s">
        <v>5</v>
      </c>
      <c r="E2862" s="10" t="s">
        <v>11889</v>
      </c>
      <c r="F2862" s="10" t="s">
        <v>11249</v>
      </c>
      <c r="G2862" s="10" t="s">
        <v>11970</v>
      </c>
      <c r="H2862" s="10" t="s">
        <v>11972</v>
      </c>
      <c r="I2862" s="10" t="s">
        <v>11133</v>
      </c>
      <c r="J2862" s="10">
        <v>2</v>
      </c>
      <c r="K2862" s="10">
        <v>148.84</v>
      </c>
      <c r="L2862" s="5">
        <v>32.9</v>
      </c>
      <c r="M2862" s="18">
        <v>74.42</v>
      </c>
      <c r="N2862" s="5" t="s">
        <v>11097</v>
      </c>
      <c r="O2862" s="5"/>
      <c r="P2862" s="5"/>
      <c r="Q2862" s="5"/>
      <c r="R2862" s="5"/>
      <c r="S2862" s="5"/>
      <c r="T2862" s="5"/>
      <c r="U2862" s="5"/>
      <c r="V2862" s="5"/>
      <c r="W2862" s="50">
        <v>1017150333451</v>
      </c>
      <c r="X2862" s="10" t="s">
        <v>11966</v>
      </c>
      <c r="Y2862" s="10" t="s">
        <v>11967</v>
      </c>
      <c r="Z2862" s="50">
        <v>6189647206330</v>
      </c>
      <c r="AA2862" s="5">
        <v>65.8</v>
      </c>
      <c r="AB2862" s="5">
        <v>83.04</v>
      </c>
      <c r="AC2862" s="5"/>
      <c r="AD2862" s="5"/>
    </row>
    <row r="2863" spans="1:30" ht="16.95" customHeight="1" x14ac:dyDescent="0.3">
      <c r="A2863" s="54">
        <v>46082</v>
      </c>
      <c r="B2863" s="4">
        <v>46086</v>
      </c>
      <c r="C2863" s="5" t="s">
        <v>31</v>
      </c>
      <c r="D2863" s="5" t="s">
        <v>5</v>
      </c>
      <c r="E2863" s="10" t="s">
        <v>11314</v>
      </c>
      <c r="F2863" s="10" t="s">
        <v>11139</v>
      </c>
      <c r="G2863" s="10" t="s">
        <v>11973</v>
      </c>
      <c r="H2863" s="10" t="s">
        <v>11974</v>
      </c>
      <c r="I2863" s="10" t="s">
        <v>11133</v>
      </c>
      <c r="J2863" s="10">
        <v>1</v>
      </c>
      <c r="K2863" s="10">
        <v>119</v>
      </c>
      <c r="L2863" s="5">
        <v>32.9</v>
      </c>
      <c r="M2863" s="18">
        <v>119</v>
      </c>
      <c r="N2863" s="5" t="s">
        <v>11097</v>
      </c>
      <c r="O2863" s="5"/>
      <c r="P2863" s="5"/>
      <c r="Q2863" s="5"/>
      <c r="R2863" s="5"/>
      <c r="S2863" s="5"/>
      <c r="T2863" s="5"/>
      <c r="U2863" s="5"/>
      <c r="V2863" s="5"/>
      <c r="W2863" s="50">
        <v>1007720246176</v>
      </c>
      <c r="X2863" s="10" t="s">
        <v>11963</v>
      </c>
      <c r="Y2863" s="10" t="s">
        <v>11964</v>
      </c>
      <c r="Z2863" s="50">
        <v>6171668451062</v>
      </c>
      <c r="AA2863" s="5">
        <v>32.9</v>
      </c>
      <c r="AB2863" s="5">
        <v>86.1</v>
      </c>
      <c r="AC2863" s="5"/>
      <c r="AD2863" s="5"/>
    </row>
    <row r="2864" spans="1:30" ht="16.95" customHeight="1" x14ac:dyDescent="0.3">
      <c r="A2864" s="54">
        <v>46082</v>
      </c>
      <c r="B2864" s="4">
        <v>46086</v>
      </c>
      <c r="C2864" s="5" t="s">
        <v>29</v>
      </c>
      <c r="D2864" s="5" t="s">
        <v>5</v>
      </c>
      <c r="E2864" s="10" t="s">
        <v>11889</v>
      </c>
      <c r="F2864" s="10" t="s">
        <v>11249</v>
      </c>
      <c r="G2864" s="10" t="s">
        <v>11920</v>
      </c>
      <c r="H2864" s="10" t="s">
        <v>11975</v>
      </c>
      <c r="I2864" s="10" t="s">
        <v>11133</v>
      </c>
      <c r="J2864" s="10">
        <v>2</v>
      </c>
      <c r="K2864" s="10">
        <v>148.84</v>
      </c>
      <c r="L2864" s="5">
        <v>32.9</v>
      </c>
      <c r="M2864" s="18">
        <v>74.42</v>
      </c>
      <c r="N2864" s="5" t="s">
        <v>11097</v>
      </c>
      <c r="O2864" s="5"/>
      <c r="P2864" s="5"/>
      <c r="Q2864" s="5"/>
      <c r="R2864" s="5"/>
      <c r="S2864" s="5"/>
      <c r="T2864" s="5"/>
      <c r="U2864" s="5"/>
      <c r="V2864" s="5"/>
      <c r="W2864" s="50">
        <v>1009779110666</v>
      </c>
      <c r="X2864" s="10" t="s">
        <v>11966</v>
      </c>
      <c r="Y2864" s="10" t="s">
        <v>11967</v>
      </c>
      <c r="Z2864" s="50">
        <v>6011761781993</v>
      </c>
      <c r="AA2864" s="5">
        <v>65.8</v>
      </c>
      <c r="AB2864" s="5">
        <v>83.04</v>
      </c>
      <c r="AC2864" s="5"/>
      <c r="AD2864" s="5"/>
    </row>
    <row r="2865" spans="1:30" ht="16.95" customHeight="1" x14ac:dyDescent="0.3">
      <c r="A2865" s="54">
        <v>46082</v>
      </c>
      <c r="B2865" s="4">
        <v>46086</v>
      </c>
      <c r="C2865" s="5" t="s">
        <v>32</v>
      </c>
      <c r="D2865" s="5" t="s">
        <v>5</v>
      </c>
      <c r="E2865" s="10" t="s">
        <v>11314</v>
      </c>
      <c r="F2865" s="10" t="s">
        <v>11113</v>
      </c>
      <c r="G2865" s="10" t="s">
        <v>11976</v>
      </c>
      <c r="H2865" s="10" t="s">
        <v>11977</v>
      </c>
      <c r="I2865" s="10" t="s">
        <v>11133</v>
      </c>
      <c r="J2865" s="10">
        <v>2</v>
      </c>
      <c r="K2865" s="10">
        <v>98.21</v>
      </c>
      <c r="L2865" s="5">
        <v>32.9</v>
      </c>
      <c r="M2865" s="18">
        <v>49.104999999999997</v>
      </c>
      <c r="N2865" s="5" t="s">
        <v>11097</v>
      </c>
      <c r="O2865" s="5"/>
      <c r="P2865" s="5"/>
      <c r="Q2865" s="5"/>
      <c r="R2865" s="5"/>
      <c r="S2865" s="5"/>
      <c r="T2865" s="5"/>
      <c r="U2865" s="5"/>
      <c r="V2865" s="5"/>
      <c r="W2865" s="50">
        <v>974183019579</v>
      </c>
      <c r="X2865" s="10" t="s">
        <v>11978</v>
      </c>
      <c r="Y2865" s="10" t="s">
        <v>11979</v>
      </c>
      <c r="Z2865" s="50">
        <v>6093662490135</v>
      </c>
      <c r="AA2865" s="5">
        <v>65.8</v>
      </c>
      <c r="AB2865" s="5">
        <v>32.409999999999997</v>
      </c>
      <c r="AC2865" s="5"/>
      <c r="AD2865" s="5"/>
    </row>
    <row r="2866" spans="1:30" ht="16.95" customHeight="1" x14ac:dyDescent="0.3">
      <c r="A2866" s="54">
        <v>46082</v>
      </c>
      <c r="B2866" s="4">
        <v>46086</v>
      </c>
      <c r="C2866" s="5" t="s">
        <v>31</v>
      </c>
      <c r="D2866" s="5" t="s">
        <v>5</v>
      </c>
      <c r="E2866" s="10" t="s">
        <v>11314</v>
      </c>
      <c r="F2866" s="10" t="s">
        <v>11980</v>
      </c>
      <c r="G2866" s="10" t="s">
        <v>11981</v>
      </c>
      <c r="H2866" s="10" t="s">
        <v>11982</v>
      </c>
      <c r="I2866" s="10" t="s">
        <v>11133</v>
      </c>
      <c r="J2866" s="10">
        <v>2</v>
      </c>
      <c r="K2866" s="10">
        <v>99.21</v>
      </c>
      <c r="L2866" s="5">
        <v>32.9</v>
      </c>
      <c r="M2866" s="18">
        <v>49.604999999999997</v>
      </c>
      <c r="N2866" s="5" t="s">
        <v>11097</v>
      </c>
      <c r="O2866" s="5"/>
      <c r="P2866" s="5"/>
      <c r="Q2866" s="5"/>
      <c r="R2866" s="5"/>
      <c r="S2866" s="5"/>
      <c r="T2866" s="5"/>
      <c r="U2866" s="5"/>
      <c r="V2866" s="5"/>
      <c r="W2866" s="50">
        <v>976061372178</v>
      </c>
      <c r="X2866" s="10" t="s">
        <v>11978</v>
      </c>
      <c r="Y2866" s="10" t="s">
        <v>11979</v>
      </c>
      <c r="Z2866" s="50">
        <v>5928943385495</v>
      </c>
      <c r="AA2866" s="5">
        <v>65.8</v>
      </c>
      <c r="AB2866" s="5">
        <v>33.409999999999997</v>
      </c>
      <c r="AC2866" s="5"/>
      <c r="AD2866" s="5"/>
    </row>
    <row r="2867" spans="1:30" ht="16.95" customHeight="1" x14ac:dyDescent="0.3">
      <c r="A2867" s="54">
        <v>46082</v>
      </c>
      <c r="B2867" s="4">
        <v>46086</v>
      </c>
      <c r="C2867" s="5" t="s">
        <v>31</v>
      </c>
      <c r="D2867" s="5" t="s">
        <v>5</v>
      </c>
      <c r="E2867" s="10" t="s">
        <v>11314</v>
      </c>
      <c r="F2867" s="10" t="s">
        <v>11983</v>
      </c>
      <c r="G2867" s="10" t="s">
        <v>11984</v>
      </c>
      <c r="H2867" s="10" t="s">
        <v>11985</v>
      </c>
      <c r="I2867" s="10" t="s">
        <v>11133</v>
      </c>
      <c r="J2867" s="10">
        <v>2</v>
      </c>
      <c r="K2867" s="10">
        <v>99.21</v>
      </c>
      <c r="L2867" s="5">
        <v>32.9</v>
      </c>
      <c r="M2867" s="18">
        <v>49.604999999999997</v>
      </c>
      <c r="N2867" s="5" t="s">
        <v>11097</v>
      </c>
      <c r="O2867" s="5"/>
      <c r="P2867" s="5"/>
      <c r="Q2867" s="5"/>
      <c r="R2867" s="5"/>
      <c r="S2867" s="5"/>
      <c r="T2867" s="5"/>
      <c r="U2867" s="5"/>
      <c r="V2867" s="5"/>
      <c r="W2867" s="50">
        <v>967071731586</v>
      </c>
      <c r="X2867" s="10" t="s">
        <v>11978</v>
      </c>
      <c r="Y2867" s="10" t="s">
        <v>11979</v>
      </c>
      <c r="Z2867" s="50">
        <v>6080687406196</v>
      </c>
      <c r="AA2867" s="5">
        <v>65.8</v>
      </c>
      <c r="AB2867" s="5">
        <v>33.409999999999997</v>
      </c>
      <c r="AC2867" s="5"/>
      <c r="AD2867" s="5"/>
    </row>
    <row r="2868" spans="1:30" ht="16.95" customHeight="1" x14ac:dyDescent="0.3">
      <c r="A2868" s="54">
        <v>46082</v>
      </c>
      <c r="B2868" s="4">
        <v>46086</v>
      </c>
      <c r="C2868" s="5" t="s">
        <v>31</v>
      </c>
      <c r="D2868" s="5" t="s">
        <v>5</v>
      </c>
      <c r="E2868" s="10" t="s">
        <v>11314</v>
      </c>
      <c r="F2868" s="10" t="s">
        <v>11986</v>
      </c>
      <c r="G2868" s="10" t="s">
        <v>11987</v>
      </c>
      <c r="H2868" s="10" t="s">
        <v>11988</v>
      </c>
      <c r="I2868" s="10" t="s">
        <v>11133</v>
      </c>
      <c r="J2868" s="10">
        <v>1</v>
      </c>
      <c r="K2868" s="10">
        <v>50.96</v>
      </c>
      <c r="L2868" s="5">
        <v>32.9</v>
      </c>
      <c r="M2868" s="18">
        <v>50.96</v>
      </c>
      <c r="N2868" s="5" t="s">
        <v>11097</v>
      </c>
      <c r="O2868" s="5"/>
      <c r="P2868" s="5"/>
      <c r="Q2868" s="5"/>
      <c r="R2868" s="5"/>
      <c r="S2868" s="5"/>
      <c r="T2868" s="5"/>
      <c r="U2868" s="5"/>
      <c r="V2868" s="5"/>
      <c r="W2868" s="50">
        <v>997204803077</v>
      </c>
      <c r="X2868" s="10" t="s">
        <v>11989</v>
      </c>
      <c r="Y2868" s="10" t="s">
        <v>11990</v>
      </c>
      <c r="Z2868" s="50">
        <v>5980884248767</v>
      </c>
      <c r="AA2868" s="5">
        <v>32.9</v>
      </c>
      <c r="AB2868" s="5">
        <v>18.059999999999999</v>
      </c>
      <c r="AC2868" s="5"/>
      <c r="AD2868" s="5"/>
    </row>
    <row r="2869" spans="1:30" ht="16.95" customHeight="1" x14ac:dyDescent="0.3">
      <c r="A2869" s="54">
        <v>46082</v>
      </c>
      <c r="B2869" s="4">
        <v>46086</v>
      </c>
      <c r="C2869" s="5" t="s">
        <v>30</v>
      </c>
      <c r="D2869" s="5" t="s">
        <v>5</v>
      </c>
      <c r="E2869" s="10" t="s">
        <v>11314</v>
      </c>
      <c r="F2869" s="10" t="s">
        <v>11991</v>
      </c>
      <c r="G2869" s="10" t="s">
        <v>11992</v>
      </c>
      <c r="H2869" s="10" t="s">
        <v>11993</v>
      </c>
      <c r="I2869" s="10" t="s">
        <v>11133</v>
      </c>
      <c r="J2869" s="10">
        <v>1</v>
      </c>
      <c r="K2869" s="10">
        <v>64.599999999999994</v>
      </c>
      <c r="L2869" s="5">
        <v>32.9</v>
      </c>
      <c r="M2869" s="18">
        <v>64.599999999999994</v>
      </c>
      <c r="N2869" s="5" t="s">
        <v>11097</v>
      </c>
      <c r="O2869" s="5"/>
      <c r="P2869" s="5"/>
      <c r="Q2869" s="5"/>
      <c r="R2869" s="5"/>
      <c r="S2869" s="5"/>
      <c r="T2869" s="5"/>
      <c r="U2869" s="5"/>
      <c r="V2869" s="5"/>
      <c r="W2869" s="50">
        <v>993893041875</v>
      </c>
      <c r="X2869" s="10" t="s">
        <v>11994</v>
      </c>
      <c r="Y2869" s="10" t="s">
        <v>11995</v>
      </c>
      <c r="Z2869" s="50">
        <v>5969759873304</v>
      </c>
      <c r="AA2869" s="5">
        <v>32.9</v>
      </c>
      <c r="AB2869" s="5">
        <v>31.7</v>
      </c>
      <c r="AC2869" s="5"/>
      <c r="AD2869" s="5"/>
    </row>
    <row r="2870" spans="1:30" ht="16.95" customHeight="1" x14ac:dyDescent="0.3">
      <c r="A2870" s="54">
        <v>46082</v>
      </c>
      <c r="B2870" s="4">
        <v>46086</v>
      </c>
      <c r="C2870" s="5" t="s">
        <v>32</v>
      </c>
      <c r="D2870" s="5" t="s">
        <v>5</v>
      </c>
      <c r="E2870" s="5" t="s">
        <v>11996</v>
      </c>
      <c r="F2870" s="5" t="s">
        <v>11113</v>
      </c>
      <c r="G2870" s="5" t="s">
        <v>11997</v>
      </c>
      <c r="H2870" s="5" t="s">
        <v>11998</v>
      </c>
      <c r="I2870" s="5" t="s">
        <v>11096</v>
      </c>
      <c r="J2870" s="10">
        <v>4</v>
      </c>
      <c r="K2870" s="5">
        <v>51.65</v>
      </c>
      <c r="L2870" s="5">
        <v>7.4</v>
      </c>
      <c r="M2870" s="18">
        <v>12.9125</v>
      </c>
      <c r="N2870" s="5" t="s">
        <v>11097</v>
      </c>
      <c r="O2870" s="5"/>
      <c r="P2870" s="5"/>
      <c r="Q2870" s="5"/>
      <c r="R2870" s="5"/>
      <c r="S2870" s="5"/>
      <c r="T2870" s="5"/>
      <c r="U2870" s="5"/>
      <c r="V2870" s="5"/>
      <c r="W2870" s="73" t="s">
        <v>11999</v>
      </c>
      <c r="X2870" s="5" t="s">
        <v>11224</v>
      </c>
      <c r="Y2870" s="5" t="s">
        <v>12000</v>
      </c>
      <c r="Z2870" s="5" t="s">
        <v>12001</v>
      </c>
      <c r="AA2870" s="5">
        <v>29.6</v>
      </c>
      <c r="AB2870" s="5">
        <v>22.05</v>
      </c>
      <c r="AC2870" s="5"/>
      <c r="AD2870" s="5"/>
    </row>
    <row r="2871" spans="1:30" ht="16.95" customHeight="1" x14ac:dyDescent="0.3">
      <c r="A2871" s="54">
        <v>46082</v>
      </c>
      <c r="B2871" s="4">
        <v>46086</v>
      </c>
      <c r="C2871" s="5" t="s">
        <v>30</v>
      </c>
      <c r="D2871" s="5" t="s">
        <v>5</v>
      </c>
      <c r="E2871" s="5" t="s">
        <v>11996</v>
      </c>
      <c r="F2871" s="5" t="s">
        <v>11104</v>
      </c>
      <c r="G2871" s="5" t="s">
        <v>12002</v>
      </c>
      <c r="H2871" s="5" t="s">
        <v>12003</v>
      </c>
      <c r="I2871" s="5" t="s">
        <v>11096</v>
      </c>
      <c r="J2871" s="10">
        <v>8</v>
      </c>
      <c r="K2871" s="5">
        <v>115.72</v>
      </c>
      <c r="L2871" s="5">
        <v>7.4</v>
      </c>
      <c r="M2871" s="18">
        <v>14.465</v>
      </c>
      <c r="N2871" s="5" t="s">
        <v>11097</v>
      </c>
      <c r="O2871" s="5"/>
      <c r="P2871" s="5"/>
      <c r="Q2871" s="5"/>
      <c r="R2871" s="5"/>
      <c r="S2871" s="5"/>
      <c r="T2871" s="5"/>
      <c r="U2871" s="5"/>
      <c r="V2871" s="5"/>
      <c r="W2871" s="73" t="s">
        <v>12004</v>
      </c>
      <c r="X2871" s="5" t="s">
        <v>11318</v>
      </c>
      <c r="Y2871" s="5" t="s">
        <v>12005</v>
      </c>
      <c r="Z2871" s="5" t="s">
        <v>12006</v>
      </c>
      <c r="AA2871" s="5">
        <v>59.2</v>
      </c>
      <c r="AB2871" s="5">
        <v>56.52</v>
      </c>
      <c r="AC2871" s="5"/>
      <c r="AD2871" s="5"/>
    </row>
    <row r="2872" spans="1:30" ht="16.95" customHeight="1" x14ac:dyDescent="0.3">
      <c r="A2872" s="54">
        <v>46082</v>
      </c>
      <c r="B2872" s="4">
        <v>46086</v>
      </c>
      <c r="C2872" s="5" t="s">
        <v>31</v>
      </c>
      <c r="D2872" s="5" t="s">
        <v>11268</v>
      </c>
      <c r="E2872" s="5" t="s">
        <v>11996</v>
      </c>
      <c r="F2872" s="5" t="s">
        <v>11104</v>
      </c>
      <c r="G2872" s="5" t="s">
        <v>11890</v>
      </c>
      <c r="H2872" s="5" t="s">
        <v>12007</v>
      </c>
      <c r="I2872" s="5" t="s">
        <v>11142</v>
      </c>
      <c r="J2872" s="10">
        <v>6</v>
      </c>
      <c r="K2872" s="5">
        <v>70.72</v>
      </c>
      <c r="L2872" s="5">
        <v>6.6</v>
      </c>
      <c r="M2872" s="18">
        <v>11.786666666666701</v>
      </c>
      <c r="N2872" s="5" t="s">
        <v>11097</v>
      </c>
      <c r="O2872" s="5"/>
      <c r="P2872" s="5"/>
      <c r="Q2872" s="5"/>
      <c r="R2872" s="5"/>
      <c r="S2872" s="5"/>
      <c r="T2872" s="5"/>
      <c r="U2872" s="5"/>
      <c r="V2872" s="5"/>
      <c r="W2872" s="73" t="s">
        <v>12008</v>
      </c>
      <c r="X2872" s="5" t="s">
        <v>12009</v>
      </c>
      <c r="Y2872" s="5" t="s">
        <v>12010</v>
      </c>
      <c r="Z2872" s="5" t="s">
        <v>12011</v>
      </c>
      <c r="AA2872" s="5">
        <v>39.6</v>
      </c>
      <c r="AB2872" s="5">
        <v>31.12</v>
      </c>
      <c r="AC2872" s="5"/>
      <c r="AD2872" s="5"/>
    </row>
    <row r="2873" spans="1:30" ht="16.95" customHeight="1" x14ac:dyDescent="0.3">
      <c r="A2873" s="54">
        <v>46082</v>
      </c>
      <c r="B2873" s="4">
        <v>46086</v>
      </c>
      <c r="C2873" s="5" t="s">
        <v>31</v>
      </c>
      <c r="D2873" s="5" t="s">
        <v>11268</v>
      </c>
      <c r="E2873" s="5" t="s">
        <v>11996</v>
      </c>
      <c r="F2873" s="5" t="s">
        <v>11104</v>
      </c>
      <c r="G2873" s="5" t="s">
        <v>11890</v>
      </c>
      <c r="H2873" s="5" t="s">
        <v>12012</v>
      </c>
      <c r="I2873" s="5" t="s">
        <v>11142</v>
      </c>
      <c r="J2873" s="10">
        <v>6</v>
      </c>
      <c r="K2873" s="5">
        <v>63.14</v>
      </c>
      <c r="L2873" s="5">
        <v>6.6</v>
      </c>
      <c r="M2873" s="18">
        <v>10.5233333333333</v>
      </c>
      <c r="N2873" s="5" t="s">
        <v>11097</v>
      </c>
      <c r="O2873" s="5"/>
      <c r="P2873" s="5"/>
      <c r="Q2873" s="5"/>
      <c r="R2873" s="5"/>
      <c r="S2873" s="5"/>
      <c r="T2873" s="5"/>
      <c r="U2873" s="5"/>
      <c r="V2873" s="5"/>
      <c r="W2873" s="73" t="s">
        <v>12013</v>
      </c>
      <c r="X2873" s="5" t="s">
        <v>12014</v>
      </c>
      <c r="Y2873" s="5" t="s">
        <v>12015</v>
      </c>
      <c r="Z2873" s="5" t="s">
        <v>12016</v>
      </c>
      <c r="AA2873" s="5">
        <v>39.6</v>
      </c>
      <c r="AB2873" s="5">
        <v>23.54</v>
      </c>
      <c r="AC2873" s="5"/>
      <c r="AD2873" s="5"/>
    </row>
    <row r="2874" spans="1:30" ht="16.95" customHeight="1" x14ac:dyDescent="0.3">
      <c r="A2874" s="54">
        <v>46082</v>
      </c>
      <c r="B2874" s="4">
        <v>46086</v>
      </c>
      <c r="C2874" s="5" t="s">
        <v>32</v>
      </c>
      <c r="D2874" s="5" t="s">
        <v>11351</v>
      </c>
      <c r="E2874" s="5" t="s">
        <v>11996</v>
      </c>
      <c r="F2874" s="5" t="s">
        <v>11113</v>
      </c>
      <c r="G2874" s="5" t="s">
        <v>11352</v>
      </c>
      <c r="H2874" s="5" t="s">
        <v>12017</v>
      </c>
      <c r="I2874" s="5" t="s">
        <v>11123</v>
      </c>
      <c r="J2874" s="10">
        <v>1</v>
      </c>
      <c r="K2874" s="5">
        <v>27.6</v>
      </c>
      <c r="L2874" s="5">
        <v>24.9</v>
      </c>
      <c r="M2874" s="18">
        <v>27.6</v>
      </c>
      <c r="N2874" s="5" t="s">
        <v>11097</v>
      </c>
      <c r="O2874" s="5"/>
      <c r="P2874" s="5"/>
      <c r="Q2874" s="5"/>
      <c r="R2874" s="5"/>
      <c r="S2874" s="5"/>
      <c r="T2874" s="5"/>
      <c r="U2874" s="5"/>
      <c r="V2874" s="5"/>
      <c r="W2874" s="73" t="s">
        <v>12018</v>
      </c>
      <c r="X2874" s="5" t="s">
        <v>12019</v>
      </c>
      <c r="Y2874" s="5" t="s">
        <v>12020</v>
      </c>
      <c r="Z2874" s="5" t="s">
        <v>12021</v>
      </c>
      <c r="AA2874" s="5">
        <v>24.9</v>
      </c>
      <c r="AB2874" s="5">
        <v>2.7</v>
      </c>
      <c r="AC2874" s="5"/>
      <c r="AD2874" s="5"/>
    </row>
    <row r="2875" spans="1:30" ht="16.95" customHeight="1" x14ac:dyDescent="0.3">
      <c r="A2875" s="54">
        <v>46082</v>
      </c>
      <c r="B2875" s="4">
        <v>46086</v>
      </c>
      <c r="C2875" s="5" t="s">
        <v>29</v>
      </c>
      <c r="D2875" s="5" t="s">
        <v>5</v>
      </c>
      <c r="E2875" s="5" t="s">
        <v>12022</v>
      </c>
      <c r="F2875" s="5" t="s">
        <v>11302</v>
      </c>
      <c r="G2875" s="5" t="s">
        <v>12023</v>
      </c>
      <c r="H2875" s="5" t="s">
        <v>12024</v>
      </c>
      <c r="I2875" s="5" t="s">
        <v>11133</v>
      </c>
      <c r="J2875" s="10">
        <v>2</v>
      </c>
      <c r="K2875" s="5">
        <v>148.84</v>
      </c>
      <c r="L2875" s="5">
        <v>32.9</v>
      </c>
      <c r="M2875" s="18">
        <v>74.42</v>
      </c>
      <c r="N2875" s="5" t="s">
        <v>11097</v>
      </c>
      <c r="O2875" s="5"/>
      <c r="P2875" s="5"/>
      <c r="Q2875" s="5"/>
      <c r="R2875" s="5"/>
      <c r="S2875" s="5"/>
      <c r="T2875" s="5"/>
      <c r="U2875" s="5"/>
      <c r="V2875" s="5"/>
      <c r="W2875" s="73" t="s">
        <v>12025</v>
      </c>
      <c r="X2875" s="5" t="s">
        <v>11966</v>
      </c>
      <c r="Y2875" s="5" t="s">
        <v>11967</v>
      </c>
      <c r="Z2875" s="5" t="s">
        <v>12026</v>
      </c>
      <c r="AA2875" s="5">
        <v>65.8</v>
      </c>
      <c r="AB2875" s="5">
        <v>83.04</v>
      </c>
      <c r="AC2875" s="5"/>
      <c r="AD2875" s="5"/>
    </row>
    <row r="2876" spans="1:30" ht="16.95" customHeight="1" x14ac:dyDescent="0.3">
      <c r="A2876" s="54">
        <v>46082</v>
      </c>
      <c r="B2876" s="4">
        <v>46086</v>
      </c>
      <c r="C2876" s="5" t="s">
        <v>29</v>
      </c>
      <c r="D2876" s="5" t="s">
        <v>5</v>
      </c>
      <c r="E2876" s="5" t="s">
        <v>12022</v>
      </c>
      <c r="F2876" s="5" t="s">
        <v>11302</v>
      </c>
      <c r="G2876" s="5" t="s">
        <v>12023</v>
      </c>
      <c r="H2876" s="5" t="s">
        <v>12027</v>
      </c>
      <c r="I2876" s="5" t="s">
        <v>11133</v>
      </c>
      <c r="J2876" s="10">
        <v>2</v>
      </c>
      <c r="K2876" s="5">
        <v>148.84</v>
      </c>
      <c r="L2876" s="5">
        <v>32.9</v>
      </c>
      <c r="M2876" s="18">
        <v>74.42</v>
      </c>
      <c r="N2876" s="5" t="s">
        <v>11097</v>
      </c>
      <c r="O2876" s="5"/>
      <c r="P2876" s="5"/>
      <c r="Q2876" s="5"/>
      <c r="R2876" s="5"/>
      <c r="S2876" s="5"/>
      <c r="T2876" s="5"/>
      <c r="U2876" s="5"/>
      <c r="V2876" s="5"/>
      <c r="W2876" s="73" t="s">
        <v>12028</v>
      </c>
      <c r="X2876" s="5" t="s">
        <v>11966</v>
      </c>
      <c r="Y2876" s="5" t="s">
        <v>11967</v>
      </c>
      <c r="Z2876" s="5" t="s">
        <v>12029</v>
      </c>
      <c r="AA2876" s="5">
        <v>65.8</v>
      </c>
      <c r="AB2876" s="5">
        <v>83.04</v>
      </c>
      <c r="AC2876" s="5"/>
      <c r="AD2876" s="5"/>
    </row>
    <row r="2877" spans="1:30" ht="16.95" customHeight="1" x14ac:dyDescent="0.3">
      <c r="A2877" s="54">
        <v>46082</v>
      </c>
      <c r="B2877" s="4">
        <v>46086</v>
      </c>
      <c r="C2877" s="5" t="s">
        <v>29</v>
      </c>
      <c r="D2877" s="5" t="s">
        <v>5</v>
      </c>
      <c r="E2877" s="5" t="s">
        <v>12022</v>
      </c>
      <c r="F2877" s="5" t="s">
        <v>11302</v>
      </c>
      <c r="G2877" s="5" t="s">
        <v>12030</v>
      </c>
      <c r="H2877" s="5" t="s">
        <v>12031</v>
      </c>
      <c r="I2877" s="5" t="s">
        <v>11133</v>
      </c>
      <c r="J2877" s="10">
        <v>2</v>
      </c>
      <c r="K2877" s="5">
        <v>130.84</v>
      </c>
      <c r="L2877" s="5">
        <v>32.9</v>
      </c>
      <c r="M2877" s="18">
        <v>65.42</v>
      </c>
      <c r="N2877" s="5" t="s">
        <v>11097</v>
      </c>
      <c r="O2877" s="5"/>
      <c r="P2877" s="5"/>
      <c r="Q2877" s="5"/>
      <c r="R2877" s="5"/>
      <c r="S2877" s="5"/>
      <c r="T2877" s="5"/>
      <c r="U2877" s="5"/>
      <c r="V2877" s="5"/>
      <c r="W2877" s="73" t="s">
        <v>12032</v>
      </c>
      <c r="X2877" s="5" t="s">
        <v>11966</v>
      </c>
      <c r="Y2877" s="5" t="s">
        <v>11967</v>
      </c>
      <c r="Z2877" s="5" t="s">
        <v>12033</v>
      </c>
      <c r="AA2877" s="5">
        <v>65.8</v>
      </c>
      <c r="AB2877" s="5">
        <v>65.040000000000006</v>
      </c>
      <c r="AC2877" s="5"/>
      <c r="AD2877" s="5"/>
    </row>
    <row r="2878" spans="1:30" ht="16.95" customHeight="1" x14ac:dyDescent="0.3">
      <c r="A2878" s="54">
        <v>46082</v>
      </c>
      <c r="B2878" s="4">
        <v>46086</v>
      </c>
      <c r="C2878" s="5" t="s">
        <v>29</v>
      </c>
      <c r="D2878" s="5" t="s">
        <v>5</v>
      </c>
      <c r="E2878" s="5" t="s">
        <v>12022</v>
      </c>
      <c r="F2878" s="5" t="s">
        <v>11302</v>
      </c>
      <c r="G2878" s="5" t="s">
        <v>12034</v>
      </c>
      <c r="H2878" s="5" t="s">
        <v>12035</v>
      </c>
      <c r="I2878" s="5" t="s">
        <v>11133</v>
      </c>
      <c r="J2878" s="10">
        <v>2</v>
      </c>
      <c r="K2878" s="5">
        <v>148.84</v>
      </c>
      <c r="L2878" s="5">
        <v>32.9</v>
      </c>
      <c r="M2878" s="18">
        <v>74.42</v>
      </c>
      <c r="N2878" s="5" t="s">
        <v>11097</v>
      </c>
      <c r="O2878" s="5"/>
      <c r="P2878" s="5"/>
      <c r="Q2878" s="5"/>
      <c r="R2878" s="5"/>
      <c r="S2878" s="5"/>
      <c r="T2878" s="5"/>
      <c r="U2878" s="5"/>
      <c r="V2878" s="5"/>
      <c r="W2878" s="73" t="s">
        <v>12036</v>
      </c>
      <c r="X2878" s="5" t="s">
        <v>11966</v>
      </c>
      <c r="Y2878" s="5" t="s">
        <v>11967</v>
      </c>
      <c r="Z2878" s="5" t="s">
        <v>12037</v>
      </c>
      <c r="AA2878" s="5">
        <v>65.8</v>
      </c>
      <c r="AB2878" s="5">
        <v>83.04</v>
      </c>
      <c r="AC2878" s="5"/>
      <c r="AD2878" s="5"/>
    </row>
    <row r="2879" spans="1:30" ht="16.95" customHeight="1" x14ac:dyDescent="0.3">
      <c r="A2879" s="54">
        <v>46082</v>
      </c>
      <c r="B2879" s="4">
        <v>46086</v>
      </c>
      <c r="C2879" s="5" t="s">
        <v>29</v>
      </c>
      <c r="D2879" s="5" t="s">
        <v>5</v>
      </c>
      <c r="E2879" s="5" t="s">
        <v>12022</v>
      </c>
      <c r="F2879" s="5" t="s">
        <v>11302</v>
      </c>
      <c r="G2879" s="5" t="s">
        <v>12034</v>
      </c>
      <c r="H2879" s="5" t="s">
        <v>12038</v>
      </c>
      <c r="I2879" s="5" t="s">
        <v>11133</v>
      </c>
      <c r="J2879" s="10">
        <v>2</v>
      </c>
      <c r="K2879" s="5">
        <v>148.84</v>
      </c>
      <c r="L2879" s="5">
        <v>32.9</v>
      </c>
      <c r="M2879" s="18">
        <v>74.42</v>
      </c>
      <c r="N2879" s="5" t="s">
        <v>11097</v>
      </c>
      <c r="O2879" s="5"/>
      <c r="P2879" s="5"/>
      <c r="Q2879" s="5"/>
      <c r="R2879" s="5"/>
      <c r="S2879" s="5"/>
      <c r="T2879" s="5"/>
      <c r="U2879" s="5"/>
      <c r="V2879" s="5"/>
      <c r="W2879" s="73" t="s">
        <v>12039</v>
      </c>
      <c r="X2879" s="5" t="s">
        <v>11966</v>
      </c>
      <c r="Y2879" s="5" t="s">
        <v>11967</v>
      </c>
      <c r="Z2879" s="5" t="s">
        <v>12040</v>
      </c>
      <c r="AA2879" s="5">
        <v>65.8</v>
      </c>
      <c r="AB2879" s="5">
        <v>83.04</v>
      </c>
      <c r="AC2879" s="5"/>
      <c r="AD2879" s="5"/>
    </row>
    <row r="2880" spans="1:30" ht="16.95" customHeight="1" x14ac:dyDescent="0.3">
      <c r="A2880" s="54">
        <v>46082</v>
      </c>
      <c r="B2880" s="4">
        <v>46086</v>
      </c>
      <c r="C2880" s="5" t="s">
        <v>29</v>
      </c>
      <c r="D2880" s="5" t="s">
        <v>5</v>
      </c>
      <c r="E2880" s="5" t="s">
        <v>12022</v>
      </c>
      <c r="F2880" s="5" t="s">
        <v>11302</v>
      </c>
      <c r="G2880" s="5" t="s">
        <v>12030</v>
      </c>
      <c r="H2880" s="5" t="s">
        <v>12041</v>
      </c>
      <c r="I2880" s="5" t="s">
        <v>11133</v>
      </c>
      <c r="J2880" s="10">
        <v>2</v>
      </c>
      <c r="K2880" s="5">
        <v>130.84</v>
      </c>
      <c r="L2880" s="5">
        <v>32.9</v>
      </c>
      <c r="M2880" s="18">
        <v>65.42</v>
      </c>
      <c r="N2880" s="5" t="s">
        <v>11097</v>
      </c>
      <c r="O2880" s="5"/>
      <c r="P2880" s="5"/>
      <c r="Q2880" s="5"/>
      <c r="R2880" s="5"/>
      <c r="S2880" s="5"/>
      <c r="T2880" s="5"/>
      <c r="U2880" s="5"/>
      <c r="V2880" s="5"/>
      <c r="W2880" s="73" t="s">
        <v>12042</v>
      </c>
      <c r="X2880" s="5" t="s">
        <v>11966</v>
      </c>
      <c r="Y2880" s="5" t="s">
        <v>11967</v>
      </c>
      <c r="Z2880" s="5" t="s">
        <v>12043</v>
      </c>
      <c r="AA2880" s="5">
        <v>65.8</v>
      </c>
      <c r="AB2880" s="5">
        <v>65.040000000000006</v>
      </c>
      <c r="AC2880" s="5"/>
      <c r="AD2880" s="5"/>
    </row>
    <row r="2881" spans="1:30" ht="16.95" customHeight="1" x14ac:dyDescent="0.3">
      <c r="A2881" s="54">
        <v>46082</v>
      </c>
      <c r="B2881" s="4">
        <v>46086</v>
      </c>
      <c r="C2881" s="5" t="s">
        <v>29</v>
      </c>
      <c r="D2881" s="5" t="s">
        <v>5</v>
      </c>
      <c r="E2881" s="5" t="s">
        <v>12022</v>
      </c>
      <c r="F2881" s="5" t="s">
        <v>11302</v>
      </c>
      <c r="G2881" s="5" t="s">
        <v>12044</v>
      </c>
      <c r="H2881" s="5" t="s">
        <v>12045</v>
      </c>
      <c r="I2881" s="5" t="s">
        <v>11133</v>
      </c>
      <c r="J2881" s="10">
        <v>2</v>
      </c>
      <c r="K2881" s="5">
        <v>130.84</v>
      </c>
      <c r="L2881" s="5">
        <v>32.9</v>
      </c>
      <c r="M2881" s="18">
        <v>65.42</v>
      </c>
      <c r="N2881" s="5" t="s">
        <v>11097</v>
      </c>
      <c r="O2881" s="5"/>
      <c r="P2881" s="5"/>
      <c r="Q2881" s="5"/>
      <c r="R2881" s="5"/>
      <c r="S2881" s="5"/>
      <c r="T2881" s="5"/>
      <c r="U2881" s="5"/>
      <c r="V2881" s="5"/>
      <c r="W2881" s="73" t="s">
        <v>12046</v>
      </c>
      <c r="X2881" s="5" t="s">
        <v>11966</v>
      </c>
      <c r="Y2881" s="5" t="s">
        <v>11967</v>
      </c>
      <c r="Z2881" s="5" t="s">
        <v>12047</v>
      </c>
      <c r="AA2881" s="5">
        <v>65.8</v>
      </c>
      <c r="AB2881" s="5">
        <v>65.040000000000006</v>
      </c>
      <c r="AC2881" s="5"/>
      <c r="AD2881" s="5"/>
    </row>
    <row r="2882" spans="1:30" ht="16.95" customHeight="1" x14ac:dyDescent="0.3">
      <c r="A2882" s="54">
        <v>46082</v>
      </c>
      <c r="B2882" s="4">
        <v>46086</v>
      </c>
      <c r="C2882" s="5" t="s">
        <v>29</v>
      </c>
      <c r="D2882" s="5" t="s">
        <v>5</v>
      </c>
      <c r="E2882" s="5" t="s">
        <v>12022</v>
      </c>
      <c r="F2882" s="5" t="s">
        <v>11302</v>
      </c>
      <c r="G2882" s="5" t="s">
        <v>12023</v>
      </c>
      <c r="H2882" s="5" t="s">
        <v>12048</v>
      </c>
      <c r="I2882" s="5" t="s">
        <v>11133</v>
      </c>
      <c r="J2882" s="10">
        <v>2</v>
      </c>
      <c r="K2882" s="5">
        <v>148.84</v>
      </c>
      <c r="L2882" s="5">
        <v>32.9</v>
      </c>
      <c r="M2882" s="18">
        <v>74.42</v>
      </c>
      <c r="N2882" s="5" t="s">
        <v>11097</v>
      </c>
      <c r="O2882" s="5"/>
      <c r="P2882" s="5"/>
      <c r="Q2882" s="5"/>
      <c r="R2882" s="5"/>
      <c r="S2882" s="5"/>
      <c r="T2882" s="5"/>
      <c r="U2882" s="5"/>
      <c r="V2882" s="5"/>
      <c r="W2882" s="73" t="s">
        <v>12049</v>
      </c>
      <c r="X2882" s="5" t="s">
        <v>11966</v>
      </c>
      <c r="Y2882" s="5" t="s">
        <v>11967</v>
      </c>
      <c r="Z2882" s="5" t="s">
        <v>12050</v>
      </c>
      <c r="AA2882" s="5">
        <v>65.8</v>
      </c>
      <c r="AB2882" s="5">
        <v>83.04</v>
      </c>
      <c r="AC2882" s="5"/>
      <c r="AD2882" s="5"/>
    </row>
    <row r="2883" spans="1:30" ht="16.95" customHeight="1" x14ac:dyDescent="0.3">
      <c r="A2883" s="54">
        <v>46082</v>
      </c>
      <c r="B2883" s="4">
        <v>46086</v>
      </c>
      <c r="C2883" s="5" t="s">
        <v>32</v>
      </c>
      <c r="D2883" s="5" t="s">
        <v>5</v>
      </c>
      <c r="E2883" s="5" t="s">
        <v>12022</v>
      </c>
      <c r="F2883" s="5" t="s">
        <v>11113</v>
      </c>
      <c r="G2883" s="5" t="s">
        <v>12051</v>
      </c>
      <c r="H2883" s="5" t="s">
        <v>12052</v>
      </c>
      <c r="I2883" s="5" t="s">
        <v>11133</v>
      </c>
      <c r="J2883" s="10">
        <v>2</v>
      </c>
      <c r="K2883" s="5">
        <v>69.900000000000006</v>
      </c>
      <c r="L2883" s="5">
        <v>32.9</v>
      </c>
      <c r="M2883" s="18">
        <v>34.950000000000003</v>
      </c>
      <c r="N2883" s="5" t="s">
        <v>11097</v>
      </c>
      <c r="O2883" s="5"/>
      <c r="P2883" s="5"/>
      <c r="Q2883" s="5"/>
      <c r="R2883" s="5"/>
      <c r="S2883" s="5"/>
      <c r="T2883" s="5"/>
      <c r="U2883" s="5"/>
      <c r="V2883" s="5"/>
      <c r="W2883" s="73" t="s">
        <v>12053</v>
      </c>
      <c r="X2883" s="5" t="s">
        <v>12054</v>
      </c>
      <c r="Y2883" s="5" t="s">
        <v>12055</v>
      </c>
      <c r="Z2883" s="5" t="s">
        <v>12056</v>
      </c>
      <c r="AA2883" s="5">
        <v>65.8</v>
      </c>
      <c r="AB2883" s="5">
        <v>4.1000000000000103</v>
      </c>
      <c r="AC2883" s="5"/>
      <c r="AD2883" s="5"/>
    </row>
    <row r="2884" spans="1:30" ht="16.95" customHeight="1" x14ac:dyDescent="0.3">
      <c r="A2884" s="54">
        <v>46082</v>
      </c>
      <c r="B2884" s="4">
        <v>46086</v>
      </c>
      <c r="C2884" s="5" t="s">
        <v>32</v>
      </c>
      <c r="D2884" s="5" t="s">
        <v>5</v>
      </c>
      <c r="E2884" s="5" t="s">
        <v>12022</v>
      </c>
      <c r="F2884" s="5" t="s">
        <v>11113</v>
      </c>
      <c r="G2884" s="5" t="s">
        <v>11495</v>
      </c>
      <c r="H2884" s="5" t="s">
        <v>12057</v>
      </c>
      <c r="I2884" s="5" t="s">
        <v>11096</v>
      </c>
      <c r="J2884" s="10">
        <v>4</v>
      </c>
      <c r="K2884" s="5">
        <v>35.200000000000003</v>
      </c>
      <c r="L2884" s="5">
        <v>7.4</v>
      </c>
      <c r="M2884" s="18">
        <v>8.8000000000000007</v>
      </c>
      <c r="N2884" s="5" t="s">
        <v>11097</v>
      </c>
      <c r="O2884" s="5"/>
      <c r="P2884" s="5"/>
      <c r="Q2884" s="5"/>
      <c r="R2884" s="5"/>
      <c r="S2884" s="5"/>
      <c r="T2884" s="5"/>
      <c r="U2884" s="5"/>
      <c r="V2884" s="5"/>
      <c r="W2884" s="73" t="s">
        <v>12058</v>
      </c>
      <c r="X2884" s="5" t="s">
        <v>12059</v>
      </c>
      <c r="Y2884" s="5" t="s">
        <v>12060</v>
      </c>
      <c r="Z2884" s="5" t="s">
        <v>12061</v>
      </c>
      <c r="AA2884" s="5">
        <v>29.6</v>
      </c>
      <c r="AB2884" s="5">
        <v>5.6</v>
      </c>
      <c r="AC2884" s="5"/>
      <c r="AD2884" s="5"/>
    </row>
    <row r="2885" spans="1:30" ht="16.95" customHeight="1" x14ac:dyDescent="0.3">
      <c r="A2885" s="54">
        <v>46082</v>
      </c>
      <c r="B2885" s="4">
        <v>46086</v>
      </c>
      <c r="C2885" s="5" t="s">
        <v>30</v>
      </c>
      <c r="D2885" s="5" t="s">
        <v>5</v>
      </c>
      <c r="E2885" s="5" t="s">
        <v>12022</v>
      </c>
      <c r="F2885" s="5" t="s">
        <v>11104</v>
      </c>
      <c r="G2885" s="5" t="s">
        <v>12034</v>
      </c>
      <c r="H2885" s="5" t="s">
        <v>12062</v>
      </c>
      <c r="I2885" s="5" t="s">
        <v>11142</v>
      </c>
      <c r="J2885" s="10">
        <v>6</v>
      </c>
      <c r="K2885" s="5">
        <v>84.84</v>
      </c>
      <c r="L2885" s="5">
        <v>6.6</v>
      </c>
      <c r="M2885" s="18">
        <v>14.14</v>
      </c>
      <c r="N2885" s="5" t="s">
        <v>11097</v>
      </c>
      <c r="O2885" s="5"/>
      <c r="P2885" s="5"/>
      <c r="Q2885" s="5"/>
      <c r="R2885" s="5"/>
      <c r="S2885" s="5"/>
      <c r="T2885" s="5"/>
      <c r="U2885" s="5"/>
      <c r="V2885" s="5"/>
      <c r="W2885" s="73" t="s">
        <v>12063</v>
      </c>
      <c r="X2885" s="5" t="s">
        <v>11900</v>
      </c>
      <c r="Y2885" s="5" t="s">
        <v>12064</v>
      </c>
      <c r="Z2885" s="5" t="s">
        <v>12065</v>
      </c>
      <c r="AA2885" s="5">
        <v>39.6</v>
      </c>
      <c r="AB2885" s="5">
        <v>45.24</v>
      </c>
      <c r="AC2885" s="5"/>
      <c r="AD2885" s="5"/>
    </row>
    <row r="2886" spans="1:30" ht="16.95" customHeight="1" x14ac:dyDescent="0.3">
      <c r="A2886" s="54">
        <v>46082</v>
      </c>
      <c r="B2886" s="4">
        <v>46086</v>
      </c>
      <c r="C2886" s="5" t="s">
        <v>31</v>
      </c>
      <c r="D2886" s="5" t="s">
        <v>5</v>
      </c>
      <c r="E2886" s="5" t="s">
        <v>12022</v>
      </c>
      <c r="F2886" s="5" t="s">
        <v>12066</v>
      </c>
      <c r="G2886" s="5" t="s">
        <v>12067</v>
      </c>
      <c r="H2886" s="5" t="s">
        <v>12068</v>
      </c>
      <c r="I2886" s="5" t="s">
        <v>11142</v>
      </c>
      <c r="J2886" s="10">
        <v>12</v>
      </c>
      <c r="K2886" s="5">
        <v>112.5</v>
      </c>
      <c r="L2886" s="5">
        <v>6.6</v>
      </c>
      <c r="M2886" s="18">
        <v>9.375</v>
      </c>
      <c r="N2886" s="5" t="s">
        <v>11097</v>
      </c>
      <c r="O2886" s="5"/>
      <c r="P2886" s="5"/>
      <c r="Q2886" s="5"/>
      <c r="R2886" s="5"/>
      <c r="S2886" s="5"/>
      <c r="T2886" s="5"/>
      <c r="U2886" s="5"/>
      <c r="V2886" s="5"/>
      <c r="W2886" s="73" t="s">
        <v>12069</v>
      </c>
      <c r="X2886" s="5" t="s">
        <v>12070</v>
      </c>
      <c r="Y2886" s="5" t="s">
        <v>12071</v>
      </c>
      <c r="Z2886" s="5" t="s">
        <v>12072</v>
      </c>
      <c r="AA2886" s="5">
        <v>79.2</v>
      </c>
      <c r="AB2886" s="5">
        <v>33.299999999999997</v>
      </c>
      <c r="AC2886" s="5"/>
      <c r="AD2886" s="5"/>
    </row>
    <row r="2887" spans="1:30" ht="16.95" customHeight="1" x14ac:dyDescent="0.3">
      <c r="A2887" s="54">
        <v>46082</v>
      </c>
      <c r="B2887" s="4">
        <v>46086</v>
      </c>
      <c r="C2887" s="5" t="s">
        <v>35</v>
      </c>
      <c r="D2887" s="5" t="s">
        <v>5</v>
      </c>
      <c r="E2887" s="5" t="s">
        <v>12022</v>
      </c>
      <c r="F2887" s="5" t="s">
        <v>12073</v>
      </c>
      <c r="G2887" s="5" t="s">
        <v>12074</v>
      </c>
      <c r="H2887" s="5" t="s">
        <v>12075</v>
      </c>
      <c r="I2887" s="5" t="s">
        <v>11142</v>
      </c>
      <c r="J2887" s="10">
        <v>12</v>
      </c>
      <c r="K2887" s="5">
        <v>132.30000000000001</v>
      </c>
      <c r="L2887" s="5">
        <v>6.6</v>
      </c>
      <c r="M2887" s="18">
        <v>11.025</v>
      </c>
      <c r="N2887" s="5" t="s">
        <v>11097</v>
      </c>
      <c r="O2887" s="5"/>
      <c r="P2887" s="5"/>
      <c r="Q2887" s="5"/>
      <c r="R2887" s="5"/>
      <c r="S2887" s="5"/>
      <c r="T2887" s="5"/>
      <c r="U2887" s="5"/>
      <c r="V2887" s="5"/>
      <c r="W2887" s="73" t="s">
        <v>12076</v>
      </c>
      <c r="X2887" s="5" t="s">
        <v>11915</v>
      </c>
      <c r="Y2887" s="5" t="s">
        <v>11886</v>
      </c>
      <c r="Z2887" s="5" t="s">
        <v>12077</v>
      </c>
      <c r="AA2887" s="5">
        <v>79.2</v>
      </c>
      <c r="AB2887" s="5">
        <v>53.1</v>
      </c>
      <c r="AC2887" s="5"/>
      <c r="AD2887" s="5"/>
    </row>
    <row r="2888" spans="1:30" ht="16.95" customHeight="1" x14ac:dyDescent="0.3">
      <c r="A2888" s="54">
        <v>46082</v>
      </c>
      <c r="B2888" s="4">
        <v>46086</v>
      </c>
      <c r="C2888" s="5" t="s">
        <v>30</v>
      </c>
      <c r="D2888" s="5" t="s">
        <v>5</v>
      </c>
      <c r="E2888" s="5" t="s">
        <v>12022</v>
      </c>
      <c r="F2888" s="5" t="s">
        <v>11104</v>
      </c>
      <c r="G2888" s="5" t="s">
        <v>12023</v>
      </c>
      <c r="H2888" s="5" t="s">
        <v>12078</v>
      </c>
      <c r="I2888" s="5" t="s">
        <v>11142</v>
      </c>
      <c r="J2888" s="10">
        <v>6</v>
      </c>
      <c r="K2888" s="5">
        <v>84.84</v>
      </c>
      <c r="L2888" s="5">
        <v>6.6</v>
      </c>
      <c r="M2888" s="18">
        <v>14.14</v>
      </c>
      <c r="N2888" s="5" t="s">
        <v>11097</v>
      </c>
      <c r="O2888" s="5"/>
      <c r="P2888" s="5"/>
      <c r="Q2888" s="5"/>
      <c r="R2888" s="5"/>
      <c r="S2888" s="5"/>
      <c r="T2888" s="5"/>
      <c r="U2888" s="5"/>
      <c r="V2888" s="5"/>
      <c r="W2888" s="73" t="s">
        <v>12079</v>
      </c>
      <c r="X2888" s="5" t="s">
        <v>11900</v>
      </c>
      <c r="Y2888" s="5" t="s">
        <v>12064</v>
      </c>
      <c r="Z2888" s="5" t="s">
        <v>12080</v>
      </c>
      <c r="AA2888" s="5">
        <v>39.6</v>
      </c>
      <c r="AB2888" s="5">
        <v>45.24</v>
      </c>
      <c r="AC2888" s="5"/>
      <c r="AD2888" s="5"/>
    </row>
    <row r="2889" spans="1:30" ht="16.95" customHeight="1" x14ac:dyDescent="0.3">
      <c r="A2889" s="54">
        <v>46082</v>
      </c>
      <c r="B2889" s="4">
        <v>46086</v>
      </c>
      <c r="C2889" s="5" t="s">
        <v>32</v>
      </c>
      <c r="D2889" s="5" t="s">
        <v>5</v>
      </c>
      <c r="E2889" s="5" t="s">
        <v>12022</v>
      </c>
      <c r="F2889" s="5" t="s">
        <v>11113</v>
      </c>
      <c r="G2889" s="5" t="s">
        <v>12051</v>
      </c>
      <c r="H2889" s="5" t="s">
        <v>12081</v>
      </c>
      <c r="I2889" s="5" t="s">
        <v>11142</v>
      </c>
      <c r="J2889" s="10">
        <v>6</v>
      </c>
      <c r="K2889" s="5">
        <v>46.3</v>
      </c>
      <c r="L2889" s="5">
        <v>6.6</v>
      </c>
      <c r="M2889" s="18">
        <v>7.7166666666666703</v>
      </c>
      <c r="N2889" s="5" t="s">
        <v>11097</v>
      </c>
      <c r="O2889" s="5"/>
      <c r="P2889" s="5"/>
      <c r="Q2889" s="5"/>
      <c r="R2889" s="5"/>
      <c r="S2889" s="5"/>
      <c r="T2889" s="5"/>
      <c r="U2889" s="5"/>
      <c r="V2889" s="5"/>
      <c r="W2889" s="73" t="s">
        <v>12082</v>
      </c>
      <c r="X2889" s="5" t="s">
        <v>12083</v>
      </c>
      <c r="Y2889" s="5" t="s">
        <v>12084</v>
      </c>
      <c r="Z2889" s="5" t="s">
        <v>12085</v>
      </c>
      <c r="AA2889" s="5">
        <v>39.6</v>
      </c>
      <c r="AB2889" s="5">
        <v>6.7</v>
      </c>
      <c r="AC2889" s="5"/>
      <c r="AD2889" s="5"/>
    </row>
    <row r="2890" spans="1:30" ht="16.95" customHeight="1" x14ac:dyDescent="0.3">
      <c r="A2890" s="54">
        <v>46082</v>
      </c>
      <c r="B2890" s="4">
        <v>46086</v>
      </c>
      <c r="C2890" s="5" t="s">
        <v>37</v>
      </c>
      <c r="D2890" s="5" t="s">
        <v>37</v>
      </c>
      <c r="E2890" s="5" t="s">
        <v>12022</v>
      </c>
      <c r="F2890" s="5" t="s">
        <v>11576</v>
      </c>
      <c r="G2890" s="5" t="s">
        <v>12086</v>
      </c>
      <c r="H2890" s="5" t="s">
        <v>12087</v>
      </c>
      <c r="I2890" s="5" t="s">
        <v>11142</v>
      </c>
      <c r="J2890" s="10">
        <v>12</v>
      </c>
      <c r="K2890" s="5">
        <v>477</v>
      </c>
      <c r="L2890" s="5">
        <v>6.6</v>
      </c>
      <c r="M2890" s="18">
        <v>39.75</v>
      </c>
      <c r="N2890" s="5" t="s">
        <v>11097</v>
      </c>
      <c r="O2890" s="5"/>
      <c r="P2890" s="5"/>
      <c r="Q2890" s="5"/>
      <c r="R2890" s="5"/>
      <c r="S2890" s="5"/>
      <c r="T2890" s="5"/>
      <c r="U2890" s="5"/>
      <c r="V2890" s="5"/>
      <c r="W2890" s="73" t="s">
        <v>12088</v>
      </c>
      <c r="X2890" s="5" t="s">
        <v>12089</v>
      </c>
      <c r="Y2890" s="5" t="s">
        <v>12090</v>
      </c>
      <c r="Z2890" s="5" t="s">
        <v>12091</v>
      </c>
      <c r="AA2890" s="5">
        <v>79.2</v>
      </c>
      <c r="AB2890" s="5">
        <v>397.8</v>
      </c>
      <c r="AC2890" s="5"/>
      <c r="AD2890" s="5"/>
    </row>
    <row r="2891" spans="1:30" ht="16.95" customHeight="1" x14ac:dyDescent="0.25">
      <c r="A2891" s="54">
        <v>46082</v>
      </c>
      <c r="B2891" s="72">
        <v>46086</v>
      </c>
      <c r="C2891" s="30" t="s">
        <v>38</v>
      </c>
      <c r="D2891" s="30" t="s">
        <v>5</v>
      </c>
      <c r="E2891" s="30" t="s">
        <v>11093</v>
      </c>
      <c r="F2891" s="30"/>
      <c r="G2891" s="40" t="s">
        <v>11657</v>
      </c>
      <c r="H2891" s="30" t="s">
        <v>12092</v>
      </c>
      <c r="I2891" s="30" t="s">
        <v>11096</v>
      </c>
      <c r="J2891" s="30">
        <v>4</v>
      </c>
      <c r="K2891" s="43">
        <v>29.9</v>
      </c>
      <c r="L2891" s="30">
        <v>7.4</v>
      </c>
      <c r="M2891" s="62">
        <v>7.4749999999999996</v>
      </c>
      <c r="N2891" s="30" t="s">
        <v>11097</v>
      </c>
      <c r="O2891" s="30"/>
      <c r="P2891" s="30"/>
      <c r="Q2891" s="30"/>
      <c r="R2891" s="30"/>
      <c r="S2891" s="30"/>
      <c r="T2891" s="30"/>
      <c r="U2891" s="30"/>
      <c r="V2891" s="30"/>
      <c r="W2891" s="40" t="s">
        <v>12093</v>
      </c>
      <c r="X2891" s="63" t="s">
        <v>12094</v>
      </c>
      <c r="Y2891" s="63" t="s">
        <v>12094</v>
      </c>
      <c r="Z2891" s="40" t="s">
        <v>12093</v>
      </c>
      <c r="AA2891" s="30">
        <v>29.6</v>
      </c>
      <c r="AB2891" s="30">
        <v>0.29999999999999699</v>
      </c>
      <c r="AC2891" s="30"/>
      <c r="AD2891" s="30"/>
    </row>
    <row r="2892" spans="1:30" ht="16.95" customHeight="1" x14ac:dyDescent="0.25">
      <c r="A2892" s="54">
        <v>46082</v>
      </c>
      <c r="B2892" s="72">
        <v>46086</v>
      </c>
      <c r="C2892" s="30" t="s">
        <v>38</v>
      </c>
      <c r="D2892" s="30" t="s">
        <v>5</v>
      </c>
      <c r="E2892" s="30" t="s">
        <v>11093</v>
      </c>
      <c r="F2892" s="30"/>
      <c r="G2892" s="40" t="s">
        <v>12095</v>
      </c>
      <c r="H2892" s="30" t="s">
        <v>12096</v>
      </c>
      <c r="I2892" s="30" t="s">
        <v>11096</v>
      </c>
      <c r="J2892" s="30">
        <v>8</v>
      </c>
      <c r="K2892" s="43">
        <v>83.6</v>
      </c>
      <c r="L2892" s="30">
        <v>7.4</v>
      </c>
      <c r="M2892" s="62">
        <v>10.45</v>
      </c>
      <c r="N2892" s="30" t="s">
        <v>11097</v>
      </c>
      <c r="O2892" s="30"/>
      <c r="P2892" s="30"/>
      <c r="Q2892" s="30"/>
      <c r="R2892" s="30"/>
      <c r="S2892" s="30"/>
      <c r="T2892" s="30"/>
      <c r="U2892" s="30"/>
      <c r="V2892" s="30"/>
      <c r="W2892" s="40" t="s">
        <v>12097</v>
      </c>
      <c r="X2892" s="63" t="s">
        <v>12098</v>
      </c>
      <c r="Y2892" s="63" t="s">
        <v>12098</v>
      </c>
      <c r="Z2892" s="40" t="s">
        <v>12097</v>
      </c>
      <c r="AA2892" s="30">
        <v>59.2</v>
      </c>
      <c r="AB2892" s="30">
        <v>24.4</v>
      </c>
      <c r="AC2892" s="30"/>
      <c r="AD2892" s="30"/>
    </row>
    <row r="2893" spans="1:30" ht="16.95" customHeight="1" x14ac:dyDescent="0.25">
      <c r="A2893" s="54">
        <v>46082</v>
      </c>
      <c r="B2893" s="72">
        <v>46086</v>
      </c>
      <c r="C2893" s="30" t="s">
        <v>38</v>
      </c>
      <c r="D2893" s="30" t="s">
        <v>5</v>
      </c>
      <c r="E2893" s="30" t="s">
        <v>11093</v>
      </c>
      <c r="F2893" s="30"/>
      <c r="G2893" s="40" t="s">
        <v>11762</v>
      </c>
      <c r="H2893" s="30" t="s">
        <v>12099</v>
      </c>
      <c r="I2893" s="30" t="s">
        <v>11096</v>
      </c>
      <c r="J2893" s="30">
        <v>8</v>
      </c>
      <c r="K2893" s="43">
        <v>69.8</v>
      </c>
      <c r="L2893" s="30">
        <v>7.4</v>
      </c>
      <c r="M2893" s="62">
        <v>8.7249999999999996</v>
      </c>
      <c r="N2893" s="30" t="s">
        <v>11097</v>
      </c>
      <c r="O2893" s="30"/>
      <c r="P2893" s="30"/>
      <c r="Q2893" s="30"/>
      <c r="R2893" s="30"/>
      <c r="S2893" s="30"/>
      <c r="T2893" s="30"/>
      <c r="U2893" s="30"/>
      <c r="V2893" s="30"/>
      <c r="W2893" s="40" t="s">
        <v>8451</v>
      </c>
      <c r="X2893" s="63" t="s">
        <v>12100</v>
      </c>
      <c r="Y2893" s="63" t="s">
        <v>12100</v>
      </c>
      <c r="Z2893" s="40" t="s">
        <v>8451</v>
      </c>
      <c r="AA2893" s="30">
        <v>59.2</v>
      </c>
      <c r="AB2893" s="30">
        <v>10.6</v>
      </c>
      <c r="AC2893" s="30"/>
      <c r="AD2893" s="30"/>
    </row>
    <row r="2894" spans="1:30" ht="16.95" customHeight="1" x14ac:dyDescent="0.25">
      <c r="A2894" s="54">
        <v>46082</v>
      </c>
      <c r="B2894" s="72">
        <v>46086</v>
      </c>
      <c r="C2894" s="30" t="s">
        <v>32</v>
      </c>
      <c r="D2894" s="30" t="s">
        <v>11214</v>
      </c>
      <c r="E2894" s="30" t="s">
        <v>11093</v>
      </c>
      <c r="F2894" s="30"/>
      <c r="G2894" s="40" t="s">
        <v>12101</v>
      </c>
      <c r="H2894" s="30" t="s">
        <v>12102</v>
      </c>
      <c r="I2894" s="30" t="s">
        <v>11096</v>
      </c>
      <c r="J2894" s="30">
        <v>4</v>
      </c>
      <c r="K2894" s="43">
        <v>29.6</v>
      </c>
      <c r="L2894" s="30">
        <v>7.4</v>
      </c>
      <c r="M2894" s="62">
        <v>7.4</v>
      </c>
      <c r="N2894" s="30" t="s">
        <v>11097</v>
      </c>
      <c r="O2894" s="30"/>
      <c r="P2894" s="30"/>
      <c r="Q2894" s="30"/>
      <c r="R2894" s="30"/>
      <c r="S2894" s="30"/>
      <c r="T2894" s="30"/>
      <c r="U2894" s="30"/>
      <c r="V2894" s="30"/>
      <c r="W2894" s="40" t="s">
        <v>12103</v>
      </c>
      <c r="X2894" s="63" t="s">
        <v>12104</v>
      </c>
      <c r="Y2894" s="63" t="s">
        <v>12104</v>
      </c>
      <c r="Z2894" s="40" t="s">
        <v>12103</v>
      </c>
      <c r="AA2894" s="30">
        <v>29.6</v>
      </c>
      <c r="AB2894" s="30">
        <v>0</v>
      </c>
      <c r="AC2894" s="30"/>
      <c r="AD2894" s="30"/>
    </row>
    <row r="2895" spans="1:30" ht="16.95" customHeight="1" x14ac:dyDescent="0.25">
      <c r="A2895" s="54">
        <v>46082</v>
      </c>
      <c r="B2895" s="72">
        <v>46086</v>
      </c>
      <c r="C2895" s="30" t="s">
        <v>38</v>
      </c>
      <c r="D2895" s="30" t="s">
        <v>5</v>
      </c>
      <c r="E2895" s="30" t="s">
        <v>11093</v>
      </c>
      <c r="F2895" s="30"/>
      <c r="G2895" s="40" t="s">
        <v>12105</v>
      </c>
      <c r="H2895" s="30" t="s">
        <v>12106</v>
      </c>
      <c r="I2895" s="30" t="s">
        <v>11096</v>
      </c>
      <c r="J2895" s="30">
        <v>20</v>
      </c>
      <c r="K2895" s="43">
        <v>188</v>
      </c>
      <c r="L2895" s="30">
        <v>7.4</v>
      </c>
      <c r="M2895" s="62">
        <v>9.4</v>
      </c>
      <c r="N2895" s="30" t="s">
        <v>11097</v>
      </c>
      <c r="O2895" s="30"/>
      <c r="P2895" s="30"/>
      <c r="Q2895" s="30"/>
      <c r="R2895" s="30"/>
      <c r="S2895" s="30"/>
      <c r="T2895" s="30"/>
      <c r="U2895" s="30"/>
      <c r="V2895" s="30"/>
      <c r="W2895" s="40" t="s">
        <v>8302</v>
      </c>
      <c r="X2895" s="63" t="s">
        <v>12107</v>
      </c>
      <c r="Y2895" s="63" t="s">
        <v>12107</v>
      </c>
      <c r="Z2895" s="40" t="s">
        <v>8302</v>
      </c>
      <c r="AA2895" s="30">
        <v>148</v>
      </c>
      <c r="AB2895" s="30">
        <v>40</v>
      </c>
      <c r="AC2895" s="30"/>
      <c r="AD2895" s="30"/>
    </row>
    <row r="2896" spans="1:30" ht="16.95" customHeight="1" x14ac:dyDescent="0.25">
      <c r="A2896" s="54">
        <v>46082</v>
      </c>
      <c r="B2896" s="72">
        <v>46086</v>
      </c>
      <c r="C2896" s="30" t="s">
        <v>38</v>
      </c>
      <c r="D2896" s="30" t="s">
        <v>5</v>
      </c>
      <c r="E2896" s="30" t="s">
        <v>11093</v>
      </c>
      <c r="F2896" s="30"/>
      <c r="G2896" s="40" t="s">
        <v>11616</v>
      </c>
      <c r="H2896" s="30" t="s">
        <v>12108</v>
      </c>
      <c r="I2896" s="30" t="s">
        <v>11096</v>
      </c>
      <c r="J2896" s="30">
        <v>8</v>
      </c>
      <c r="K2896" s="43">
        <v>109</v>
      </c>
      <c r="L2896" s="30">
        <v>7.4</v>
      </c>
      <c r="M2896" s="62">
        <v>13.625</v>
      </c>
      <c r="N2896" s="30" t="s">
        <v>11097</v>
      </c>
      <c r="O2896" s="30"/>
      <c r="P2896" s="30"/>
      <c r="Q2896" s="30"/>
      <c r="R2896" s="30"/>
      <c r="S2896" s="30"/>
      <c r="T2896" s="30"/>
      <c r="U2896" s="30"/>
      <c r="V2896" s="30"/>
      <c r="W2896" s="40" t="s">
        <v>12109</v>
      </c>
      <c r="X2896" s="63" t="s">
        <v>12110</v>
      </c>
      <c r="Y2896" s="63" t="s">
        <v>12110</v>
      </c>
      <c r="Z2896" s="40" t="s">
        <v>12109</v>
      </c>
      <c r="AA2896" s="30">
        <v>59.2</v>
      </c>
      <c r="AB2896" s="30">
        <v>49.8</v>
      </c>
      <c r="AC2896" s="30"/>
      <c r="AD2896" s="30"/>
    </row>
    <row r="2897" spans="1:30" ht="16.95" customHeight="1" x14ac:dyDescent="0.25">
      <c r="A2897" s="54">
        <v>46082</v>
      </c>
      <c r="B2897" s="72">
        <v>46086</v>
      </c>
      <c r="C2897" s="30" t="s">
        <v>38</v>
      </c>
      <c r="D2897" s="30" t="s">
        <v>5</v>
      </c>
      <c r="E2897" s="30" t="s">
        <v>11093</v>
      </c>
      <c r="F2897" s="30"/>
      <c r="G2897" s="40" t="s">
        <v>12111</v>
      </c>
      <c r="H2897" s="30" t="s">
        <v>12112</v>
      </c>
      <c r="I2897" s="30" t="s">
        <v>11096</v>
      </c>
      <c r="J2897" s="30">
        <v>8</v>
      </c>
      <c r="K2897" s="43">
        <v>62.72</v>
      </c>
      <c r="L2897" s="30">
        <v>7.4</v>
      </c>
      <c r="M2897" s="62">
        <v>7.84</v>
      </c>
      <c r="N2897" s="30" t="s">
        <v>11097</v>
      </c>
      <c r="O2897" s="30"/>
      <c r="P2897" s="30"/>
      <c r="Q2897" s="30"/>
      <c r="R2897" s="30"/>
      <c r="S2897" s="30"/>
      <c r="T2897" s="30"/>
      <c r="U2897" s="30"/>
      <c r="V2897" s="30"/>
      <c r="W2897" s="40" t="s">
        <v>12113</v>
      </c>
      <c r="X2897" s="63" t="s">
        <v>12114</v>
      </c>
      <c r="Y2897" s="63" t="s">
        <v>12114</v>
      </c>
      <c r="Z2897" s="40" t="s">
        <v>12113</v>
      </c>
      <c r="AA2897" s="30">
        <v>59.2</v>
      </c>
      <c r="AB2897" s="30">
        <v>3.52</v>
      </c>
      <c r="AC2897" s="30"/>
      <c r="AD2897" s="30"/>
    </row>
    <row r="2898" spans="1:30" ht="16.95" customHeight="1" x14ac:dyDescent="0.25">
      <c r="A2898" s="54">
        <v>46082</v>
      </c>
      <c r="B2898" s="72">
        <v>46086</v>
      </c>
      <c r="C2898" s="30" t="s">
        <v>38</v>
      </c>
      <c r="D2898" s="30" t="s">
        <v>5</v>
      </c>
      <c r="E2898" s="30" t="s">
        <v>11093</v>
      </c>
      <c r="F2898" s="30"/>
      <c r="G2898" s="40" t="s">
        <v>12115</v>
      </c>
      <c r="H2898" s="30" t="s">
        <v>12116</v>
      </c>
      <c r="I2898" s="30" t="s">
        <v>11096</v>
      </c>
      <c r="J2898" s="30">
        <v>8</v>
      </c>
      <c r="K2898" s="43">
        <v>68</v>
      </c>
      <c r="L2898" s="30">
        <v>7.4</v>
      </c>
      <c r="M2898" s="62">
        <v>8.5</v>
      </c>
      <c r="N2898" s="30" t="s">
        <v>11097</v>
      </c>
      <c r="O2898" s="30"/>
      <c r="P2898" s="30"/>
      <c r="Q2898" s="30"/>
      <c r="R2898" s="30"/>
      <c r="S2898" s="30"/>
      <c r="T2898" s="30"/>
      <c r="U2898" s="30"/>
      <c r="V2898" s="30"/>
      <c r="W2898" s="40" t="s">
        <v>8321</v>
      </c>
      <c r="X2898" s="63" t="s">
        <v>12117</v>
      </c>
      <c r="Y2898" s="63" t="s">
        <v>12117</v>
      </c>
      <c r="Z2898" s="40" t="s">
        <v>8321</v>
      </c>
      <c r="AA2898" s="30">
        <v>59.2</v>
      </c>
      <c r="AB2898" s="30">
        <v>8.8000000000000007</v>
      </c>
      <c r="AC2898" s="30"/>
      <c r="AD2898" s="30"/>
    </row>
    <row r="2899" spans="1:30" ht="16.95" customHeight="1" x14ac:dyDescent="0.25">
      <c r="A2899" s="54">
        <v>46082</v>
      </c>
      <c r="B2899" s="72">
        <v>46086</v>
      </c>
      <c r="C2899" s="30" t="s">
        <v>38</v>
      </c>
      <c r="D2899" s="30" t="s">
        <v>5</v>
      </c>
      <c r="E2899" s="30" t="s">
        <v>11093</v>
      </c>
      <c r="F2899" s="30"/>
      <c r="G2899" s="40" t="s">
        <v>12118</v>
      </c>
      <c r="H2899" s="30" t="s">
        <v>12119</v>
      </c>
      <c r="I2899" s="30" t="s">
        <v>11096</v>
      </c>
      <c r="J2899" s="30">
        <v>8</v>
      </c>
      <c r="K2899" s="43">
        <v>152</v>
      </c>
      <c r="L2899" s="30">
        <v>7.4</v>
      </c>
      <c r="M2899" s="62">
        <v>19</v>
      </c>
      <c r="N2899" s="30" t="s">
        <v>11097</v>
      </c>
      <c r="O2899" s="30"/>
      <c r="P2899" s="30"/>
      <c r="Q2899" s="30"/>
      <c r="R2899" s="30"/>
      <c r="S2899" s="30"/>
      <c r="T2899" s="30"/>
      <c r="U2899" s="30"/>
      <c r="V2899" s="30"/>
      <c r="W2899" s="40" t="s">
        <v>8326</v>
      </c>
      <c r="X2899" s="63" t="s">
        <v>12120</v>
      </c>
      <c r="Y2899" s="63" t="s">
        <v>12120</v>
      </c>
      <c r="Z2899" s="40" t="s">
        <v>8326</v>
      </c>
      <c r="AA2899" s="30">
        <v>59.2</v>
      </c>
      <c r="AB2899" s="30">
        <v>92.8</v>
      </c>
      <c r="AC2899" s="30"/>
      <c r="AD2899" s="30"/>
    </row>
    <row r="2900" spans="1:30" ht="16.95" customHeight="1" x14ac:dyDescent="0.25">
      <c r="A2900" s="54">
        <v>46082</v>
      </c>
      <c r="B2900" s="72">
        <v>46086</v>
      </c>
      <c r="C2900" s="30" t="s">
        <v>37</v>
      </c>
      <c r="D2900" s="30" t="s">
        <v>37</v>
      </c>
      <c r="E2900" s="30" t="s">
        <v>11093</v>
      </c>
      <c r="F2900" s="30"/>
      <c r="G2900" s="40" t="s">
        <v>12121</v>
      </c>
      <c r="H2900" s="30" t="s">
        <v>12122</v>
      </c>
      <c r="I2900" s="30" t="s">
        <v>11096</v>
      </c>
      <c r="J2900" s="30">
        <v>8</v>
      </c>
      <c r="K2900" s="43">
        <v>62.6</v>
      </c>
      <c r="L2900" s="30">
        <v>7.4</v>
      </c>
      <c r="M2900" s="62">
        <v>7.8250000000000002</v>
      </c>
      <c r="N2900" s="30" t="s">
        <v>11097</v>
      </c>
      <c r="O2900" s="30"/>
      <c r="P2900" s="30"/>
      <c r="Q2900" s="30"/>
      <c r="R2900" s="30"/>
      <c r="S2900" s="30"/>
      <c r="T2900" s="30"/>
      <c r="U2900" s="30"/>
      <c r="V2900" s="30"/>
      <c r="W2900" s="40" t="s">
        <v>8316</v>
      </c>
      <c r="X2900" s="63" t="s">
        <v>12123</v>
      </c>
      <c r="Y2900" s="63" t="s">
        <v>12123</v>
      </c>
      <c r="Z2900" s="40" t="s">
        <v>8316</v>
      </c>
      <c r="AA2900" s="30">
        <v>59.2</v>
      </c>
      <c r="AB2900" s="30">
        <v>3.4</v>
      </c>
      <c r="AC2900" s="30"/>
      <c r="AD2900" s="30"/>
    </row>
    <row r="2901" spans="1:30" ht="16.95" customHeight="1" x14ac:dyDescent="0.25">
      <c r="A2901" s="54">
        <v>46082</v>
      </c>
      <c r="B2901" s="72">
        <v>46086</v>
      </c>
      <c r="C2901" s="30" t="s">
        <v>38</v>
      </c>
      <c r="D2901" s="30" t="s">
        <v>5</v>
      </c>
      <c r="E2901" s="30" t="s">
        <v>11093</v>
      </c>
      <c r="F2901" s="30"/>
      <c r="G2901" s="40" t="s">
        <v>11762</v>
      </c>
      <c r="H2901" s="30" t="s">
        <v>12124</v>
      </c>
      <c r="I2901" s="30" t="s">
        <v>11096</v>
      </c>
      <c r="J2901" s="30">
        <v>16</v>
      </c>
      <c r="K2901" s="43">
        <v>128.9</v>
      </c>
      <c r="L2901" s="30">
        <v>7.4</v>
      </c>
      <c r="M2901" s="62">
        <v>8.0562500000000004</v>
      </c>
      <c r="N2901" s="30" t="s">
        <v>11097</v>
      </c>
      <c r="O2901" s="30"/>
      <c r="P2901" s="30"/>
      <c r="Q2901" s="30"/>
      <c r="R2901" s="30"/>
      <c r="S2901" s="30"/>
      <c r="T2901" s="30"/>
      <c r="U2901" s="30"/>
      <c r="V2901" s="30"/>
      <c r="W2901" s="40" t="s">
        <v>8439</v>
      </c>
      <c r="X2901" s="63" t="s">
        <v>12125</v>
      </c>
      <c r="Y2901" s="63" t="s">
        <v>12125</v>
      </c>
      <c r="Z2901" s="40" t="s">
        <v>8439</v>
      </c>
      <c r="AA2901" s="30">
        <v>118.4</v>
      </c>
      <c r="AB2901" s="30">
        <v>10.5</v>
      </c>
      <c r="AC2901" s="30"/>
      <c r="AD2901" s="30"/>
    </row>
    <row r="2902" spans="1:30" ht="16.95" customHeight="1" x14ac:dyDescent="0.25">
      <c r="A2902" s="54">
        <v>46082</v>
      </c>
      <c r="B2902" s="72">
        <v>46086</v>
      </c>
      <c r="C2902" s="30" t="s">
        <v>34</v>
      </c>
      <c r="D2902" s="30" t="s">
        <v>11343</v>
      </c>
      <c r="E2902" s="30" t="s">
        <v>11093</v>
      </c>
      <c r="F2902" s="30"/>
      <c r="G2902" s="40" t="s">
        <v>11775</v>
      </c>
      <c r="H2902" s="30" t="s">
        <v>12126</v>
      </c>
      <c r="I2902" s="30" t="s">
        <v>11096</v>
      </c>
      <c r="J2902" s="30">
        <v>16</v>
      </c>
      <c r="K2902" s="43">
        <v>157.19999999999999</v>
      </c>
      <c r="L2902" s="30">
        <v>7.4</v>
      </c>
      <c r="M2902" s="62">
        <v>9.8249999999999993</v>
      </c>
      <c r="N2902" s="30" t="s">
        <v>11097</v>
      </c>
      <c r="O2902" s="30"/>
      <c r="P2902" s="30"/>
      <c r="Q2902" s="30"/>
      <c r="R2902" s="30"/>
      <c r="S2902" s="30"/>
      <c r="T2902" s="30"/>
      <c r="U2902" s="30"/>
      <c r="V2902" s="30"/>
      <c r="W2902" s="40" t="s">
        <v>8308</v>
      </c>
      <c r="X2902" s="63" t="s">
        <v>12127</v>
      </c>
      <c r="Y2902" s="63" t="s">
        <v>12127</v>
      </c>
      <c r="Z2902" s="40" t="s">
        <v>8308</v>
      </c>
      <c r="AA2902" s="30">
        <v>118.4</v>
      </c>
      <c r="AB2902" s="30">
        <v>38.799999999999997</v>
      </c>
      <c r="AC2902" s="30"/>
      <c r="AD2902" s="30"/>
    </row>
    <row r="2903" spans="1:30" ht="16.95" customHeight="1" x14ac:dyDescent="0.25">
      <c r="A2903" s="54">
        <v>46082</v>
      </c>
      <c r="B2903" s="72">
        <v>46086</v>
      </c>
      <c r="C2903" s="30" t="s">
        <v>38</v>
      </c>
      <c r="D2903" s="30" t="s">
        <v>5</v>
      </c>
      <c r="E2903" s="30" t="s">
        <v>11093</v>
      </c>
      <c r="F2903" s="30"/>
      <c r="G2903" s="40" t="s">
        <v>12128</v>
      </c>
      <c r="H2903" s="30" t="s">
        <v>12129</v>
      </c>
      <c r="I2903" s="30" t="s">
        <v>11096</v>
      </c>
      <c r="J2903" s="30">
        <v>4</v>
      </c>
      <c r="K2903" s="43">
        <v>60</v>
      </c>
      <c r="L2903" s="30">
        <v>7.4</v>
      </c>
      <c r="M2903" s="62">
        <v>15</v>
      </c>
      <c r="N2903" s="30" t="s">
        <v>11097</v>
      </c>
      <c r="O2903" s="30"/>
      <c r="P2903" s="30"/>
      <c r="Q2903" s="30"/>
      <c r="R2903" s="30"/>
      <c r="S2903" s="30"/>
      <c r="T2903" s="30"/>
      <c r="U2903" s="30"/>
      <c r="V2903" s="30"/>
      <c r="W2903" s="40" t="s">
        <v>8560</v>
      </c>
      <c r="X2903" s="63" t="s">
        <v>12130</v>
      </c>
      <c r="Y2903" s="63" t="s">
        <v>12130</v>
      </c>
      <c r="Z2903" s="40" t="s">
        <v>8560</v>
      </c>
      <c r="AA2903" s="30">
        <v>29.6</v>
      </c>
      <c r="AB2903" s="30">
        <v>30.4</v>
      </c>
      <c r="AC2903" s="30"/>
      <c r="AD2903" s="30"/>
    </row>
    <row r="2904" spans="1:30" ht="16.95" customHeight="1" x14ac:dyDescent="0.25">
      <c r="A2904" s="54">
        <v>46082</v>
      </c>
      <c r="B2904" s="72">
        <v>46086</v>
      </c>
      <c r="C2904" s="30" t="s">
        <v>38</v>
      </c>
      <c r="D2904" s="30" t="s">
        <v>5</v>
      </c>
      <c r="E2904" s="30" t="s">
        <v>11093</v>
      </c>
      <c r="F2904" s="30"/>
      <c r="G2904" s="40" t="s">
        <v>12131</v>
      </c>
      <c r="H2904" s="30" t="s">
        <v>12132</v>
      </c>
      <c r="I2904" s="30" t="s">
        <v>11096</v>
      </c>
      <c r="J2904" s="30">
        <v>4</v>
      </c>
      <c r="K2904" s="43">
        <v>35.15</v>
      </c>
      <c r="L2904" s="30">
        <v>7.4</v>
      </c>
      <c r="M2904" s="62">
        <v>8.7874999999999996</v>
      </c>
      <c r="N2904" s="30" t="s">
        <v>11097</v>
      </c>
      <c r="O2904" s="30"/>
      <c r="P2904" s="30"/>
      <c r="Q2904" s="30"/>
      <c r="R2904" s="30"/>
      <c r="S2904" s="30"/>
      <c r="T2904" s="30"/>
      <c r="U2904" s="30"/>
      <c r="V2904" s="30"/>
      <c r="W2904" s="40" t="s">
        <v>12133</v>
      </c>
      <c r="X2904" s="63" t="s">
        <v>12134</v>
      </c>
      <c r="Y2904" s="63" t="s">
        <v>12134</v>
      </c>
      <c r="Z2904" s="40" t="s">
        <v>12133</v>
      </c>
      <c r="AA2904" s="30">
        <v>29.6</v>
      </c>
      <c r="AB2904" s="30">
        <v>5.55</v>
      </c>
      <c r="AC2904" s="30"/>
      <c r="AD2904" s="30"/>
    </row>
    <row r="2905" spans="1:30" ht="16.95" customHeight="1" x14ac:dyDescent="0.25">
      <c r="A2905" s="54">
        <v>46082</v>
      </c>
      <c r="B2905" s="72">
        <v>46086</v>
      </c>
      <c r="C2905" s="30" t="s">
        <v>38</v>
      </c>
      <c r="D2905" s="30" t="s">
        <v>5</v>
      </c>
      <c r="E2905" s="30" t="s">
        <v>11093</v>
      </c>
      <c r="F2905" s="30"/>
      <c r="G2905" s="40" t="s">
        <v>12135</v>
      </c>
      <c r="H2905" s="30" t="s">
        <v>12136</v>
      </c>
      <c r="I2905" s="30" t="s">
        <v>11096</v>
      </c>
      <c r="J2905" s="30">
        <v>12</v>
      </c>
      <c r="K2905" s="43">
        <v>217.6</v>
      </c>
      <c r="L2905" s="30">
        <v>7.4</v>
      </c>
      <c r="M2905" s="62">
        <v>18.133333333333301</v>
      </c>
      <c r="N2905" s="30" t="s">
        <v>11097</v>
      </c>
      <c r="O2905" s="30"/>
      <c r="P2905" s="30"/>
      <c r="Q2905" s="30"/>
      <c r="R2905" s="30"/>
      <c r="S2905" s="30"/>
      <c r="T2905" s="30"/>
      <c r="U2905" s="30"/>
      <c r="V2905" s="30"/>
      <c r="W2905" s="40" t="s">
        <v>12137</v>
      </c>
      <c r="X2905" s="63" t="s">
        <v>12138</v>
      </c>
      <c r="Y2905" s="63" t="s">
        <v>12138</v>
      </c>
      <c r="Z2905" s="40" t="s">
        <v>12137</v>
      </c>
      <c r="AA2905" s="30">
        <v>88.8</v>
      </c>
      <c r="AB2905" s="30">
        <v>128.80000000000001</v>
      </c>
      <c r="AC2905" s="30"/>
      <c r="AD2905" s="30"/>
    </row>
    <row r="2906" spans="1:30" ht="16.95" customHeight="1" x14ac:dyDescent="0.25">
      <c r="A2906" s="54">
        <v>46082</v>
      </c>
      <c r="B2906" s="72">
        <v>46086</v>
      </c>
      <c r="C2906" s="30" t="s">
        <v>38</v>
      </c>
      <c r="D2906" s="30" t="s">
        <v>5</v>
      </c>
      <c r="E2906" s="30" t="s">
        <v>11093</v>
      </c>
      <c r="F2906" s="30"/>
      <c r="G2906" s="40" t="s">
        <v>12139</v>
      </c>
      <c r="H2906" s="30" t="s">
        <v>12140</v>
      </c>
      <c r="I2906" s="30" t="s">
        <v>11096</v>
      </c>
      <c r="J2906" s="30">
        <v>8</v>
      </c>
      <c r="K2906" s="43">
        <v>85.8</v>
      </c>
      <c r="L2906" s="30">
        <v>7.4</v>
      </c>
      <c r="M2906" s="62">
        <v>10.725</v>
      </c>
      <c r="N2906" s="30" t="s">
        <v>11097</v>
      </c>
      <c r="O2906" s="30"/>
      <c r="P2906" s="30"/>
      <c r="Q2906" s="30"/>
      <c r="R2906" s="30"/>
      <c r="S2906" s="30"/>
      <c r="T2906" s="30"/>
      <c r="U2906" s="30"/>
      <c r="V2906" s="30"/>
      <c r="W2906" s="40" t="s">
        <v>8330</v>
      </c>
      <c r="X2906" s="63" t="s">
        <v>12141</v>
      </c>
      <c r="Y2906" s="63" t="s">
        <v>12141</v>
      </c>
      <c r="Z2906" s="40" t="s">
        <v>8330</v>
      </c>
      <c r="AA2906" s="30">
        <v>59.2</v>
      </c>
      <c r="AB2906" s="30">
        <v>26.6</v>
      </c>
      <c r="AC2906" s="30"/>
      <c r="AD2906" s="30"/>
    </row>
    <row r="2907" spans="1:30" ht="16.95" customHeight="1" x14ac:dyDescent="0.25">
      <c r="A2907" s="54">
        <v>46082</v>
      </c>
      <c r="B2907" s="72">
        <v>46086</v>
      </c>
      <c r="C2907" s="30" t="s">
        <v>28</v>
      </c>
      <c r="D2907" s="30" t="s">
        <v>11129</v>
      </c>
      <c r="E2907" s="30" t="s">
        <v>11093</v>
      </c>
      <c r="F2907" s="30"/>
      <c r="G2907" s="40" t="s">
        <v>11643</v>
      </c>
      <c r="H2907" s="30" t="s">
        <v>12142</v>
      </c>
      <c r="I2907" s="30" t="s">
        <v>11096</v>
      </c>
      <c r="J2907" s="30">
        <v>12</v>
      </c>
      <c r="K2907" s="43">
        <v>94.8</v>
      </c>
      <c r="L2907" s="30">
        <v>7.4</v>
      </c>
      <c r="M2907" s="62">
        <v>7.9</v>
      </c>
      <c r="N2907" s="30" t="s">
        <v>11097</v>
      </c>
      <c r="O2907" s="30"/>
      <c r="P2907" s="30"/>
      <c r="Q2907" s="30"/>
      <c r="R2907" s="30"/>
      <c r="S2907" s="30"/>
      <c r="T2907" s="30"/>
      <c r="U2907" s="30"/>
      <c r="V2907" s="30"/>
      <c r="W2907" s="40" t="s">
        <v>12143</v>
      </c>
      <c r="X2907" s="63" t="s">
        <v>12144</v>
      </c>
      <c r="Y2907" s="63" t="s">
        <v>12144</v>
      </c>
      <c r="Z2907" s="40" t="s">
        <v>12143</v>
      </c>
      <c r="AA2907" s="30">
        <v>88.8</v>
      </c>
      <c r="AB2907" s="30">
        <v>5.9999999999999902</v>
      </c>
      <c r="AC2907" s="30"/>
      <c r="AD2907" s="30"/>
    </row>
    <row r="2908" spans="1:30" ht="16.95" customHeight="1" x14ac:dyDescent="0.25">
      <c r="A2908" s="54">
        <v>46082</v>
      </c>
      <c r="B2908" s="72">
        <v>46086</v>
      </c>
      <c r="C2908" s="30" t="s">
        <v>38</v>
      </c>
      <c r="D2908" s="30" t="s">
        <v>5</v>
      </c>
      <c r="E2908" s="30" t="s">
        <v>11093</v>
      </c>
      <c r="F2908" s="30"/>
      <c r="G2908" s="40" t="s">
        <v>12145</v>
      </c>
      <c r="H2908" s="30" t="s">
        <v>12146</v>
      </c>
      <c r="I2908" s="30" t="s">
        <v>11096</v>
      </c>
      <c r="J2908" s="30">
        <v>8</v>
      </c>
      <c r="K2908" s="43">
        <v>114</v>
      </c>
      <c r="L2908" s="30">
        <v>7.4</v>
      </c>
      <c r="M2908" s="62">
        <v>14.25</v>
      </c>
      <c r="N2908" s="30" t="s">
        <v>11097</v>
      </c>
      <c r="O2908" s="30"/>
      <c r="P2908" s="30"/>
      <c r="Q2908" s="30"/>
      <c r="R2908" s="30"/>
      <c r="S2908" s="30"/>
      <c r="T2908" s="30"/>
      <c r="U2908" s="30"/>
      <c r="V2908" s="30"/>
      <c r="W2908" s="40" t="s">
        <v>12147</v>
      </c>
      <c r="X2908" s="63" t="s">
        <v>12148</v>
      </c>
      <c r="Y2908" s="63" t="s">
        <v>12148</v>
      </c>
      <c r="Z2908" s="40" t="s">
        <v>12147</v>
      </c>
      <c r="AA2908" s="30">
        <v>59.2</v>
      </c>
      <c r="AB2908" s="30">
        <v>54.8</v>
      </c>
      <c r="AC2908" s="30"/>
      <c r="AD2908" s="30"/>
    </row>
    <row r="2909" spans="1:30" ht="16.95" customHeight="1" x14ac:dyDescent="0.25">
      <c r="A2909" s="54">
        <v>46082</v>
      </c>
      <c r="B2909" s="72">
        <v>46086</v>
      </c>
      <c r="C2909" s="30" t="s">
        <v>28</v>
      </c>
      <c r="D2909" s="30" t="s">
        <v>11129</v>
      </c>
      <c r="E2909" s="30" t="s">
        <v>11093</v>
      </c>
      <c r="F2909" s="30"/>
      <c r="G2909" s="40" t="s">
        <v>11643</v>
      </c>
      <c r="H2909" s="30" t="s">
        <v>12149</v>
      </c>
      <c r="I2909" s="30" t="s">
        <v>11096</v>
      </c>
      <c r="J2909" s="30">
        <v>12</v>
      </c>
      <c r="K2909" s="43">
        <v>94.8</v>
      </c>
      <c r="L2909" s="30">
        <v>7.4</v>
      </c>
      <c r="M2909" s="62">
        <v>7.9</v>
      </c>
      <c r="N2909" s="30" t="s">
        <v>11097</v>
      </c>
      <c r="O2909" s="30"/>
      <c r="P2909" s="30"/>
      <c r="Q2909" s="30"/>
      <c r="R2909" s="30"/>
      <c r="S2909" s="30"/>
      <c r="T2909" s="30"/>
      <c r="U2909" s="30"/>
      <c r="V2909" s="30"/>
      <c r="W2909" s="40" t="s">
        <v>12150</v>
      </c>
      <c r="X2909" s="63" t="s">
        <v>12151</v>
      </c>
      <c r="Y2909" s="63" t="s">
        <v>12151</v>
      </c>
      <c r="Z2909" s="40" t="s">
        <v>12150</v>
      </c>
      <c r="AA2909" s="30">
        <v>88.8</v>
      </c>
      <c r="AB2909" s="30">
        <v>5.9999999999999902</v>
      </c>
      <c r="AC2909" s="30"/>
      <c r="AD2909" s="30"/>
    </row>
    <row r="2910" spans="1:30" ht="16.95" customHeight="1" x14ac:dyDescent="0.25">
      <c r="A2910" s="54">
        <v>46082</v>
      </c>
      <c r="B2910" s="72">
        <v>46086</v>
      </c>
      <c r="C2910" s="30" t="s">
        <v>38</v>
      </c>
      <c r="D2910" s="30" t="s">
        <v>5</v>
      </c>
      <c r="E2910" s="30" t="s">
        <v>11093</v>
      </c>
      <c r="F2910" s="30"/>
      <c r="G2910" s="40" t="s">
        <v>11639</v>
      </c>
      <c r="H2910" s="30" t="s">
        <v>12152</v>
      </c>
      <c r="I2910" s="30" t="s">
        <v>11096</v>
      </c>
      <c r="J2910" s="30">
        <v>12</v>
      </c>
      <c r="K2910" s="43">
        <v>110.69</v>
      </c>
      <c r="L2910" s="30">
        <v>7.4</v>
      </c>
      <c r="M2910" s="62">
        <v>9.2241666666666706</v>
      </c>
      <c r="N2910" s="30" t="s">
        <v>11097</v>
      </c>
      <c r="O2910" s="30"/>
      <c r="P2910" s="30"/>
      <c r="Q2910" s="30"/>
      <c r="R2910" s="30"/>
      <c r="S2910" s="30"/>
      <c r="T2910" s="30"/>
      <c r="U2910" s="30"/>
      <c r="V2910" s="30"/>
      <c r="W2910" s="40" t="s">
        <v>8599</v>
      </c>
      <c r="X2910" s="63" t="s">
        <v>12153</v>
      </c>
      <c r="Y2910" s="63" t="s">
        <v>12153</v>
      </c>
      <c r="Z2910" s="40" t="s">
        <v>8599</v>
      </c>
      <c r="AA2910" s="30">
        <v>88.8</v>
      </c>
      <c r="AB2910" s="30">
        <v>21.89</v>
      </c>
      <c r="AC2910" s="30"/>
      <c r="AD2910" s="30"/>
    </row>
    <row r="2911" spans="1:30" ht="16.95" customHeight="1" x14ac:dyDescent="0.25">
      <c r="A2911" s="54">
        <v>46082</v>
      </c>
      <c r="B2911" s="72">
        <v>46086</v>
      </c>
      <c r="C2911" s="30" t="s">
        <v>28</v>
      </c>
      <c r="D2911" s="30" t="s">
        <v>11129</v>
      </c>
      <c r="E2911" s="30" t="s">
        <v>11093</v>
      </c>
      <c r="F2911" s="30"/>
      <c r="G2911" s="40" t="s">
        <v>11643</v>
      </c>
      <c r="H2911" s="30" t="s">
        <v>12154</v>
      </c>
      <c r="I2911" s="30" t="s">
        <v>11096</v>
      </c>
      <c r="J2911" s="30">
        <v>12</v>
      </c>
      <c r="K2911" s="43">
        <v>94.8</v>
      </c>
      <c r="L2911" s="30">
        <v>7.4</v>
      </c>
      <c r="M2911" s="62">
        <v>7.9</v>
      </c>
      <c r="N2911" s="30" t="s">
        <v>11097</v>
      </c>
      <c r="O2911" s="30"/>
      <c r="P2911" s="30"/>
      <c r="Q2911" s="30"/>
      <c r="R2911" s="30"/>
      <c r="S2911" s="30"/>
      <c r="T2911" s="30"/>
      <c r="U2911" s="30"/>
      <c r="V2911" s="30"/>
      <c r="W2911" s="40" t="s">
        <v>12155</v>
      </c>
      <c r="X2911" s="63" t="s">
        <v>12156</v>
      </c>
      <c r="Y2911" s="63" t="s">
        <v>12156</v>
      </c>
      <c r="Z2911" s="40" t="s">
        <v>12155</v>
      </c>
      <c r="AA2911" s="30">
        <v>88.8</v>
      </c>
      <c r="AB2911" s="30">
        <v>5.9999999999999902</v>
      </c>
      <c r="AC2911" s="30"/>
      <c r="AD2911" s="30"/>
    </row>
    <row r="2912" spans="1:30" ht="16.95" customHeight="1" x14ac:dyDescent="0.25">
      <c r="A2912" s="54">
        <v>46082</v>
      </c>
      <c r="B2912" s="72">
        <v>46086</v>
      </c>
      <c r="C2912" s="30" t="s">
        <v>38</v>
      </c>
      <c r="D2912" s="30" t="s">
        <v>5</v>
      </c>
      <c r="E2912" s="30" t="s">
        <v>11093</v>
      </c>
      <c r="F2912" s="30"/>
      <c r="G2912" s="40" t="s">
        <v>11094</v>
      </c>
      <c r="H2912" s="30" t="s">
        <v>12157</v>
      </c>
      <c r="I2912" s="30" t="s">
        <v>11096</v>
      </c>
      <c r="J2912" s="30">
        <v>4</v>
      </c>
      <c r="K2912" s="43">
        <v>37.14</v>
      </c>
      <c r="L2912" s="30">
        <v>7.4</v>
      </c>
      <c r="M2912" s="62">
        <v>9.2850000000000001</v>
      </c>
      <c r="N2912" s="30" t="s">
        <v>11097</v>
      </c>
      <c r="O2912" s="30"/>
      <c r="P2912" s="30"/>
      <c r="Q2912" s="30"/>
      <c r="R2912" s="30"/>
      <c r="S2912" s="30"/>
      <c r="T2912" s="30"/>
      <c r="U2912" s="30"/>
      <c r="V2912" s="30"/>
      <c r="W2912" s="40" t="s">
        <v>8754</v>
      </c>
      <c r="X2912" s="63" t="s">
        <v>12158</v>
      </c>
      <c r="Y2912" s="63" t="s">
        <v>12158</v>
      </c>
      <c r="Z2912" s="40" t="s">
        <v>8754</v>
      </c>
      <c r="AA2912" s="30">
        <v>29.6</v>
      </c>
      <c r="AB2912" s="30">
        <v>7.54</v>
      </c>
      <c r="AC2912" s="30"/>
      <c r="AD2912" s="30"/>
    </row>
    <row r="2913" spans="1:30" ht="16.95" customHeight="1" x14ac:dyDescent="0.25">
      <c r="A2913" s="54">
        <v>46082</v>
      </c>
      <c r="B2913" s="72">
        <v>46086</v>
      </c>
      <c r="C2913" s="30" t="s">
        <v>38</v>
      </c>
      <c r="D2913" s="30" t="s">
        <v>5</v>
      </c>
      <c r="E2913" s="30" t="s">
        <v>11093</v>
      </c>
      <c r="F2913" s="30"/>
      <c r="G2913" s="40" t="s">
        <v>12159</v>
      </c>
      <c r="H2913" s="30" t="s">
        <v>12160</v>
      </c>
      <c r="I2913" s="30" t="s">
        <v>11096</v>
      </c>
      <c r="J2913" s="30">
        <v>8</v>
      </c>
      <c r="K2913" s="43">
        <v>132</v>
      </c>
      <c r="L2913" s="30">
        <v>7.4</v>
      </c>
      <c r="M2913" s="62">
        <v>16.5</v>
      </c>
      <c r="N2913" s="30" t="s">
        <v>11097</v>
      </c>
      <c r="O2913" s="30"/>
      <c r="P2913" s="30"/>
      <c r="Q2913" s="30"/>
      <c r="R2913" s="30"/>
      <c r="S2913" s="30"/>
      <c r="T2913" s="30"/>
      <c r="U2913" s="30"/>
      <c r="V2913" s="30"/>
      <c r="W2913" s="40" t="s">
        <v>12161</v>
      </c>
      <c r="X2913" s="63" t="s">
        <v>12162</v>
      </c>
      <c r="Y2913" s="63" t="s">
        <v>12162</v>
      </c>
      <c r="Z2913" s="40" t="s">
        <v>12161</v>
      </c>
      <c r="AA2913" s="30">
        <v>59.2</v>
      </c>
      <c r="AB2913" s="30">
        <v>72.8</v>
      </c>
      <c r="AC2913" s="30"/>
      <c r="AD2913" s="30"/>
    </row>
    <row r="2914" spans="1:30" ht="16.95" customHeight="1" x14ac:dyDescent="0.25">
      <c r="A2914" s="54">
        <v>46082</v>
      </c>
      <c r="B2914" s="72">
        <v>46086</v>
      </c>
      <c r="C2914" s="30" t="s">
        <v>38</v>
      </c>
      <c r="D2914" s="30" t="s">
        <v>5</v>
      </c>
      <c r="E2914" s="30" t="s">
        <v>11093</v>
      </c>
      <c r="F2914" s="30"/>
      <c r="G2914" s="40" t="s">
        <v>12163</v>
      </c>
      <c r="H2914" s="30" t="s">
        <v>12164</v>
      </c>
      <c r="I2914" s="30" t="s">
        <v>11096</v>
      </c>
      <c r="J2914" s="30">
        <v>16</v>
      </c>
      <c r="K2914" s="43">
        <v>192.6</v>
      </c>
      <c r="L2914" s="30">
        <v>7.4</v>
      </c>
      <c r="M2914" s="62">
        <v>12.0375</v>
      </c>
      <c r="N2914" s="30" t="s">
        <v>11097</v>
      </c>
      <c r="O2914" s="30"/>
      <c r="P2914" s="30"/>
      <c r="Q2914" s="30"/>
      <c r="R2914" s="30"/>
      <c r="S2914" s="30"/>
      <c r="T2914" s="30"/>
      <c r="U2914" s="30"/>
      <c r="V2914" s="30"/>
      <c r="W2914" s="40" t="s">
        <v>8374</v>
      </c>
      <c r="X2914" s="63" t="s">
        <v>12165</v>
      </c>
      <c r="Y2914" s="63" t="s">
        <v>12165</v>
      </c>
      <c r="Z2914" s="40" t="s">
        <v>8374</v>
      </c>
      <c r="AA2914" s="30">
        <v>118.4</v>
      </c>
      <c r="AB2914" s="30">
        <v>74.2</v>
      </c>
      <c r="AC2914" s="30"/>
      <c r="AD2914" s="30"/>
    </row>
    <row r="2915" spans="1:30" ht="16.95" customHeight="1" x14ac:dyDescent="0.25">
      <c r="A2915" s="54">
        <v>46082</v>
      </c>
      <c r="B2915" s="72">
        <v>46086</v>
      </c>
      <c r="C2915" s="30" t="s">
        <v>38</v>
      </c>
      <c r="D2915" s="30" t="s">
        <v>5</v>
      </c>
      <c r="E2915" s="30" t="s">
        <v>11093</v>
      </c>
      <c r="F2915" s="30"/>
      <c r="G2915" s="40" t="s">
        <v>12166</v>
      </c>
      <c r="H2915" s="30" t="s">
        <v>12167</v>
      </c>
      <c r="I2915" s="30" t="s">
        <v>11096</v>
      </c>
      <c r="J2915" s="30">
        <v>12</v>
      </c>
      <c r="K2915" s="43">
        <v>166.52</v>
      </c>
      <c r="L2915" s="30">
        <v>7.4</v>
      </c>
      <c r="M2915" s="62">
        <v>13.876666666666701</v>
      </c>
      <c r="N2915" s="30" t="s">
        <v>11097</v>
      </c>
      <c r="O2915" s="30"/>
      <c r="P2915" s="30"/>
      <c r="Q2915" s="30"/>
      <c r="R2915" s="30"/>
      <c r="S2915" s="30"/>
      <c r="T2915" s="30"/>
      <c r="U2915" s="30"/>
      <c r="V2915" s="30"/>
      <c r="W2915" s="40" t="s">
        <v>12168</v>
      </c>
      <c r="X2915" s="63" t="s">
        <v>12169</v>
      </c>
      <c r="Y2915" s="63" t="s">
        <v>12169</v>
      </c>
      <c r="Z2915" s="40" t="s">
        <v>12168</v>
      </c>
      <c r="AA2915" s="30">
        <v>88.8</v>
      </c>
      <c r="AB2915" s="30">
        <v>77.72</v>
      </c>
      <c r="AC2915" s="30"/>
      <c r="AD2915" s="30"/>
    </row>
    <row r="2916" spans="1:30" ht="16.95" customHeight="1" x14ac:dyDescent="0.25">
      <c r="A2916" s="54">
        <v>46082</v>
      </c>
      <c r="B2916" s="72">
        <v>46086</v>
      </c>
      <c r="C2916" s="30" t="s">
        <v>28</v>
      </c>
      <c r="D2916" s="30" t="s">
        <v>11129</v>
      </c>
      <c r="E2916" s="30" t="s">
        <v>11093</v>
      </c>
      <c r="F2916" s="30"/>
      <c r="G2916" s="40" t="s">
        <v>11643</v>
      </c>
      <c r="H2916" s="30" t="s">
        <v>12170</v>
      </c>
      <c r="I2916" s="30" t="s">
        <v>11096</v>
      </c>
      <c r="J2916" s="30">
        <v>8</v>
      </c>
      <c r="K2916" s="43">
        <v>65.8</v>
      </c>
      <c r="L2916" s="30">
        <v>7.4</v>
      </c>
      <c r="M2916" s="62">
        <v>8.2249999999999996</v>
      </c>
      <c r="N2916" s="30" t="s">
        <v>11097</v>
      </c>
      <c r="O2916" s="30"/>
      <c r="P2916" s="30"/>
      <c r="Q2916" s="30"/>
      <c r="R2916" s="30"/>
      <c r="S2916" s="30"/>
      <c r="T2916" s="30"/>
      <c r="U2916" s="30"/>
      <c r="V2916" s="30"/>
      <c r="W2916" s="40" t="s">
        <v>12171</v>
      </c>
      <c r="X2916" s="63" t="s">
        <v>12172</v>
      </c>
      <c r="Y2916" s="63" t="s">
        <v>12172</v>
      </c>
      <c r="Z2916" s="40" t="s">
        <v>12171</v>
      </c>
      <c r="AA2916" s="30">
        <v>59.2</v>
      </c>
      <c r="AB2916" s="30">
        <v>6.5999999999999899</v>
      </c>
      <c r="AC2916" s="30"/>
      <c r="AD2916" s="30"/>
    </row>
    <row r="2917" spans="1:30" ht="16.95" customHeight="1" x14ac:dyDescent="0.25">
      <c r="A2917" s="54">
        <v>46082</v>
      </c>
      <c r="B2917" s="72">
        <v>46086</v>
      </c>
      <c r="C2917" s="30" t="s">
        <v>38</v>
      </c>
      <c r="D2917" s="30" t="s">
        <v>5</v>
      </c>
      <c r="E2917" s="30" t="s">
        <v>11093</v>
      </c>
      <c r="F2917" s="30"/>
      <c r="G2917" s="40" t="s">
        <v>12173</v>
      </c>
      <c r="H2917" s="30" t="s">
        <v>12174</v>
      </c>
      <c r="I2917" s="30" t="s">
        <v>11096</v>
      </c>
      <c r="J2917" s="30">
        <v>12</v>
      </c>
      <c r="K2917" s="43">
        <v>217.6</v>
      </c>
      <c r="L2917" s="30">
        <v>7.4</v>
      </c>
      <c r="M2917" s="62">
        <v>18.133333333333301</v>
      </c>
      <c r="N2917" s="30" t="s">
        <v>11097</v>
      </c>
      <c r="O2917" s="30"/>
      <c r="P2917" s="30"/>
      <c r="Q2917" s="30"/>
      <c r="R2917" s="30"/>
      <c r="S2917" s="30"/>
      <c r="T2917" s="30"/>
      <c r="U2917" s="30"/>
      <c r="V2917" s="30"/>
      <c r="W2917" s="40" t="s">
        <v>12175</v>
      </c>
      <c r="X2917" s="63" t="s">
        <v>12138</v>
      </c>
      <c r="Y2917" s="63" t="s">
        <v>12138</v>
      </c>
      <c r="Z2917" s="40" t="s">
        <v>12175</v>
      </c>
      <c r="AA2917" s="30">
        <v>88.8</v>
      </c>
      <c r="AB2917" s="30">
        <v>128.80000000000001</v>
      </c>
      <c r="AC2917" s="30"/>
      <c r="AD2917" s="30"/>
    </row>
    <row r="2918" spans="1:30" ht="16.95" customHeight="1" x14ac:dyDescent="0.25">
      <c r="A2918" s="54">
        <v>46082</v>
      </c>
      <c r="B2918" s="72">
        <v>46086</v>
      </c>
      <c r="C2918" s="30" t="s">
        <v>38</v>
      </c>
      <c r="D2918" s="30" t="s">
        <v>5</v>
      </c>
      <c r="E2918" s="30" t="s">
        <v>11093</v>
      </c>
      <c r="F2918" s="30"/>
      <c r="G2918" s="40" t="s">
        <v>12176</v>
      </c>
      <c r="H2918" s="30" t="s">
        <v>12177</v>
      </c>
      <c r="I2918" s="30" t="s">
        <v>11096</v>
      </c>
      <c r="J2918" s="30">
        <v>8</v>
      </c>
      <c r="K2918" s="43">
        <v>96.88</v>
      </c>
      <c r="L2918" s="30">
        <v>7.4</v>
      </c>
      <c r="M2918" s="62">
        <v>12.11</v>
      </c>
      <c r="N2918" s="30" t="s">
        <v>11097</v>
      </c>
      <c r="O2918" s="30"/>
      <c r="P2918" s="30"/>
      <c r="Q2918" s="30"/>
      <c r="R2918" s="30"/>
      <c r="S2918" s="30"/>
      <c r="T2918" s="30"/>
      <c r="U2918" s="30"/>
      <c r="V2918" s="30"/>
      <c r="W2918" s="40" t="s">
        <v>12178</v>
      </c>
      <c r="X2918" s="63" t="s">
        <v>12179</v>
      </c>
      <c r="Y2918" s="63" t="s">
        <v>12179</v>
      </c>
      <c r="Z2918" s="40" t="s">
        <v>12178</v>
      </c>
      <c r="AA2918" s="30">
        <v>59.2</v>
      </c>
      <c r="AB2918" s="30">
        <v>37.68</v>
      </c>
      <c r="AC2918" s="30"/>
      <c r="AD2918" s="30"/>
    </row>
    <row r="2919" spans="1:30" ht="16.95" customHeight="1" x14ac:dyDescent="0.25">
      <c r="A2919" s="54">
        <v>46082</v>
      </c>
      <c r="B2919" s="72">
        <v>46086</v>
      </c>
      <c r="C2919" s="30" t="s">
        <v>38</v>
      </c>
      <c r="D2919" s="30" t="s">
        <v>5</v>
      </c>
      <c r="E2919" s="30" t="s">
        <v>11093</v>
      </c>
      <c r="F2919" s="30"/>
      <c r="G2919" s="40" t="s">
        <v>11653</v>
      </c>
      <c r="H2919" s="30" t="s">
        <v>12180</v>
      </c>
      <c r="I2919" s="30" t="s">
        <v>11096</v>
      </c>
      <c r="J2919" s="30">
        <v>8</v>
      </c>
      <c r="K2919" s="43">
        <v>95</v>
      </c>
      <c r="L2919" s="30">
        <v>7.4</v>
      </c>
      <c r="M2919" s="62">
        <v>11.875</v>
      </c>
      <c r="N2919" s="30" t="s">
        <v>11097</v>
      </c>
      <c r="O2919" s="30"/>
      <c r="P2919" s="30"/>
      <c r="Q2919" s="30"/>
      <c r="R2919" s="30"/>
      <c r="S2919" s="30"/>
      <c r="T2919" s="30"/>
      <c r="U2919" s="30"/>
      <c r="V2919" s="30"/>
      <c r="W2919" s="40" t="s">
        <v>12181</v>
      </c>
      <c r="X2919" s="63" t="s">
        <v>12182</v>
      </c>
      <c r="Y2919" s="63" t="s">
        <v>12182</v>
      </c>
      <c r="Z2919" s="40" t="s">
        <v>12181</v>
      </c>
      <c r="AA2919" s="30">
        <v>59.2</v>
      </c>
      <c r="AB2919" s="30">
        <v>35.799999999999997</v>
      </c>
      <c r="AC2919" s="30"/>
      <c r="AD2919" s="30"/>
    </row>
    <row r="2920" spans="1:30" ht="16.95" customHeight="1" x14ac:dyDescent="0.25">
      <c r="A2920" s="54">
        <v>46082</v>
      </c>
      <c r="B2920" s="72">
        <v>46086</v>
      </c>
      <c r="C2920" s="30" t="s">
        <v>38</v>
      </c>
      <c r="D2920" s="30" t="s">
        <v>5</v>
      </c>
      <c r="E2920" s="30" t="s">
        <v>11093</v>
      </c>
      <c r="F2920" s="30"/>
      <c r="G2920" s="40" t="s">
        <v>12183</v>
      </c>
      <c r="H2920" s="30" t="s">
        <v>12184</v>
      </c>
      <c r="I2920" s="30" t="s">
        <v>11096</v>
      </c>
      <c r="J2920" s="30">
        <v>8</v>
      </c>
      <c r="K2920" s="43">
        <v>95</v>
      </c>
      <c r="L2920" s="30">
        <v>7.4</v>
      </c>
      <c r="M2920" s="62">
        <v>11.875</v>
      </c>
      <c r="N2920" s="30" t="s">
        <v>11097</v>
      </c>
      <c r="O2920" s="30"/>
      <c r="P2920" s="30"/>
      <c r="Q2920" s="30"/>
      <c r="R2920" s="30"/>
      <c r="S2920" s="30"/>
      <c r="T2920" s="30"/>
      <c r="U2920" s="30"/>
      <c r="V2920" s="30"/>
      <c r="W2920" s="40" t="s">
        <v>8538</v>
      </c>
      <c r="X2920" s="63" t="s">
        <v>12185</v>
      </c>
      <c r="Y2920" s="63" t="s">
        <v>12185</v>
      </c>
      <c r="Z2920" s="40" t="s">
        <v>8538</v>
      </c>
      <c r="AA2920" s="30">
        <v>59.2</v>
      </c>
      <c r="AB2920" s="30">
        <v>35.799999999999997</v>
      </c>
      <c r="AC2920" s="30"/>
      <c r="AD2920" s="30"/>
    </row>
    <row r="2921" spans="1:30" ht="16.95" customHeight="1" x14ac:dyDescent="0.25">
      <c r="A2921" s="54">
        <v>46082</v>
      </c>
      <c r="B2921" s="72">
        <v>46086</v>
      </c>
      <c r="C2921" s="30" t="s">
        <v>38</v>
      </c>
      <c r="D2921" s="30" t="s">
        <v>5</v>
      </c>
      <c r="E2921" s="30" t="s">
        <v>11093</v>
      </c>
      <c r="F2921" s="30"/>
      <c r="G2921" s="40" t="s">
        <v>11653</v>
      </c>
      <c r="H2921" s="30" t="s">
        <v>12186</v>
      </c>
      <c r="I2921" s="30" t="s">
        <v>11096</v>
      </c>
      <c r="J2921" s="30">
        <v>12</v>
      </c>
      <c r="K2921" s="43">
        <v>131</v>
      </c>
      <c r="L2921" s="30">
        <v>7.4</v>
      </c>
      <c r="M2921" s="62">
        <v>10.9166666666667</v>
      </c>
      <c r="N2921" s="30" t="s">
        <v>11097</v>
      </c>
      <c r="O2921" s="30"/>
      <c r="P2921" s="30"/>
      <c r="Q2921" s="30"/>
      <c r="R2921" s="30"/>
      <c r="S2921" s="30"/>
      <c r="T2921" s="30"/>
      <c r="U2921" s="30"/>
      <c r="V2921" s="30"/>
      <c r="W2921" s="40" t="s">
        <v>12187</v>
      </c>
      <c r="X2921" s="63" t="s">
        <v>12188</v>
      </c>
      <c r="Y2921" s="63" t="s">
        <v>12188</v>
      </c>
      <c r="Z2921" s="40" t="s">
        <v>12187</v>
      </c>
      <c r="AA2921" s="30">
        <v>88.8</v>
      </c>
      <c r="AB2921" s="30">
        <v>42.2</v>
      </c>
      <c r="AC2921" s="30"/>
      <c r="AD2921" s="30"/>
    </row>
    <row r="2922" spans="1:30" ht="16.95" customHeight="1" x14ac:dyDescent="0.25">
      <c r="A2922" s="54">
        <v>46082</v>
      </c>
      <c r="B2922" s="72">
        <v>46086</v>
      </c>
      <c r="C2922" s="30" t="s">
        <v>37</v>
      </c>
      <c r="D2922" s="30" t="s">
        <v>37</v>
      </c>
      <c r="E2922" s="30" t="s">
        <v>11093</v>
      </c>
      <c r="F2922" s="30"/>
      <c r="G2922" s="40" t="s">
        <v>11737</v>
      </c>
      <c r="H2922" s="30" t="s">
        <v>12189</v>
      </c>
      <c r="I2922" s="30" t="s">
        <v>11096</v>
      </c>
      <c r="J2922" s="30">
        <v>4</v>
      </c>
      <c r="K2922" s="43">
        <v>49</v>
      </c>
      <c r="L2922" s="30">
        <v>7.4</v>
      </c>
      <c r="M2922" s="62">
        <v>12.25</v>
      </c>
      <c r="N2922" s="30" t="s">
        <v>11097</v>
      </c>
      <c r="O2922" s="30"/>
      <c r="P2922" s="30"/>
      <c r="Q2922" s="30"/>
      <c r="R2922" s="30"/>
      <c r="S2922" s="30"/>
      <c r="T2922" s="30"/>
      <c r="U2922" s="30"/>
      <c r="V2922" s="30"/>
      <c r="W2922" s="40" t="s">
        <v>8337</v>
      </c>
      <c r="X2922" s="63" t="s">
        <v>12190</v>
      </c>
      <c r="Y2922" s="63" t="s">
        <v>12190</v>
      </c>
      <c r="Z2922" s="40" t="s">
        <v>8337</v>
      </c>
      <c r="AA2922" s="30">
        <v>29.6</v>
      </c>
      <c r="AB2922" s="30">
        <v>19.399999999999999</v>
      </c>
      <c r="AC2922" s="30"/>
      <c r="AD2922" s="30"/>
    </row>
    <row r="2923" spans="1:30" ht="16.95" customHeight="1" x14ac:dyDescent="0.25">
      <c r="A2923" s="54">
        <v>46082</v>
      </c>
      <c r="B2923" s="72">
        <v>46086</v>
      </c>
      <c r="C2923" s="30" t="s">
        <v>38</v>
      </c>
      <c r="D2923" s="30" t="s">
        <v>5</v>
      </c>
      <c r="E2923" s="30" t="s">
        <v>11093</v>
      </c>
      <c r="F2923" s="30"/>
      <c r="G2923" s="40" t="s">
        <v>12191</v>
      </c>
      <c r="H2923" s="30" t="s">
        <v>12192</v>
      </c>
      <c r="I2923" s="30" t="s">
        <v>11096</v>
      </c>
      <c r="J2923" s="30">
        <v>12</v>
      </c>
      <c r="K2923" s="43">
        <v>217.6</v>
      </c>
      <c r="L2923" s="30">
        <v>7.4</v>
      </c>
      <c r="M2923" s="62">
        <v>18.133333333333301</v>
      </c>
      <c r="N2923" s="30" t="s">
        <v>11097</v>
      </c>
      <c r="O2923" s="30"/>
      <c r="P2923" s="30"/>
      <c r="Q2923" s="30"/>
      <c r="R2923" s="30"/>
      <c r="S2923" s="30"/>
      <c r="T2923" s="30"/>
      <c r="U2923" s="30"/>
      <c r="V2923" s="30"/>
      <c r="W2923" s="40" t="s">
        <v>12193</v>
      </c>
      <c r="X2923" s="63" t="s">
        <v>12138</v>
      </c>
      <c r="Y2923" s="63" t="s">
        <v>12138</v>
      </c>
      <c r="Z2923" s="40" t="s">
        <v>12193</v>
      </c>
      <c r="AA2923" s="30">
        <v>88.8</v>
      </c>
      <c r="AB2923" s="30">
        <v>128.80000000000001</v>
      </c>
      <c r="AC2923" s="30"/>
      <c r="AD2923" s="30"/>
    </row>
    <row r="2924" spans="1:30" ht="16.95" customHeight="1" x14ac:dyDescent="0.25">
      <c r="A2924" s="54">
        <v>46082</v>
      </c>
      <c r="B2924" s="72">
        <v>46086</v>
      </c>
      <c r="C2924" s="30" t="s">
        <v>38</v>
      </c>
      <c r="D2924" s="30" t="s">
        <v>5</v>
      </c>
      <c r="E2924" s="30" t="s">
        <v>11093</v>
      </c>
      <c r="F2924" s="30"/>
      <c r="G2924" s="40" t="s">
        <v>11665</v>
      </c>
      <c r="H2924" s="30" t="s">
        <v>12194</v>
      </c>
      <c r="I2924" s="30" t="s">
        <v>11096</v>
      </c>
      <c r="J2924" s="30">
        <v>2</v>
      </c>
      <c r="K2924" s="43">
        <v>94.7</v>
      </c>
      <c r="L2924" s="30">
        <v>7.4</v>
      </c>
      <c r="M2924" s="62">
        <v>47.35</v>
      </c>
      <c r="N2924" s="30" t="s">
        <v>11097</v>
      </c>
      <c r="O2924" s="30"/>
      <c r="P2924" s="30"/>
      <c r="Q2924" s="30"/>
      <c r="R2924" s="30"/>
      <c r="S2924" s="30"/>
      <c r="T2924" s="30"/>
      <c r="U2924" s="30"/>
      <c r="V2924" s="30"/>
      <c r="W2924" s="40" t="s">
        <v>12195</v>
      </c>
      <c r="X2924" s="63" t="s">
        <v>12196</v>
      </c>
      <c r="Y2924" s="63" t="s">
        <v>12196</v>
      </c>
      <c r="Z2924" s="40" t="s">
        <v>12195</v>
      </c>
      <c r="AA2924" s="30">
        <v>14.8</v>
      </c>
      <c r="AB2924" s="30">
        <v>79.900000000000006</v>
      </c>
      <c r="AC2924" s="30"/>
      <c r="AD2924" s="30"/>
    </row>
    <row r="2925" spans="1:30" ht="16.95" customHeight="1" x14ac:dyDescent="0.25">
      <c r="A2925" s="54">
        <v>46082</v>
      </c>
      <c r="B2925" s="72">
        <v>46086</v>
      </c>
      <c r="C2925" s="30" t="s">
        <v>38</v>
      </c>
      <c r="D2925" s="30" t="s">
        <v>5</v>
      </c>
      <c r="E2925" s="30" t="s">
        <v>11093</v>
      </c>
      <c r="F2925" s="30"/>
      <c r="G2925" s="40" t="s">
        <v>12197</v>
      </c>
      <c r="H2925" s="30" t="s">
        <v>12198</v>
      </c>
      <c r="I2925" s="30" t="s">
        <v>11096</v>
      </c>
      <c r="J2925" s="30">
        <v>2</v>
      </c>
      <c r="K2925" s="43">
        <v>71.72</v>
      </c>
      <c r="L2925" s="30">
        <v>7.4</v>
      </c>
      <c r="M2925" s="62">
        <v>35.86</v>
      </c>
      <c r="N2925" s="30" t="s">
        <v>11097</v>
      </c>
      <c r="O2925" s="30"/>
      <c r="P2925" s="30"/>
      <c r="Q2925" s="30"/>
      <c r="R2925" s="30"/>
      <c r="S2925" s="30"/>
      <c r="T2925" s="30"/>
      <c r="U2925" s="30"/>
      <c r="V2925" s="30"/>
      <c r="W2925" s="40" t="s">
        <v>12199</v>
      </c>
      <c r="X2925" s="63" t="s">
        <v>12200</v>
      </c>
      <c r="Y2925" s="63" t="s">
        <v>12200</v>
      </c>
      <c r="Z2925" s="40" t="s">
        <v>12199</v>
      </c>
      <c r="AA2925" s="30">
        <v>14.8</v>
      </c>
      <c r="AB2925" s="30">
        <v>56.92</v>
      </c>
      <c r="AC2925" s="30"/>
      <c r="AD2925" s="30"/>
    </row>
    <row r="2926" spans="1:30" ht="16.95" customHeight="1" x14ac:dyDescent="0.25">
      <c r="A2926" s="54">
        <v>46082</v>
      </c>
      <c r="B2926" s="72">
        <v>46086</v>
      </c>
      <c r="C2926" s="30" t="s">
        <v>38</v>
      </c>
      <c r="D2926" s="30" t="s">
        <v>5</v>
      </c>
      <c r="E2926" s="30" t="s">
        <v>11093</v>
      </c>
      <c r="F2926" s="30"/>
      <c r="G2926" s="40" t="s">
        <v>12201</v>
      </c>
      <c r="H2926" s="30" t="s">
        <v>12202</v>
      </c>
      <c r="I2926" s="30" t="s">
        <v>11096</v>
      </c>
      <c r="J2926" s="30">
        <v>12</v>
      </c>
      <c r="K2926" s="43">
        <v>193.7</v>
      </c>
      <c r="L2926" s="30">
        <v>7.4</v>
      </c>
      <c r="M2926" s="62">
        <v>16.141666666666701</v>
      </c>
      <c r="N2926" s="30" t="s">
        <v>11097</v>
      </c>
      <c r="O2926" s="30"/>
      <c r="P2926" s="30"/>
      <c r="Q2926" s="30"/>
      <c r="R2926" s="30"/>
      <c r="S2926" s="30"/>
      <c r="T2926" s="30"/>
      <c r="U2926" s="30"/>
      <c r="V2926" s="30"/>
      <c r="W2926" s="40" t="s">
        <v>12203</v>
      </c>
      <c r="X2926" s="63" t="s">
        <v>12204</v>
      </c>
      <c r="Y2926" s="63" t="s">
        <v>12204</v>
      </c>
      <c r="Z2926" s="40" t="s">
        <v>12203</v>
      </c>
      <c r="AA2926" s="30">
        <v>88.8</v>
      </c>
      <c r="AB2926" s="30">
        <v>104.9</v>
      </c>
      <c r="AC2926" s="30"/>
      <c r="AD2926" s="30"/>
    </row>
    <row r="2927" spans="1:30" ht="16.95" customHeight="1" x14ac:dyDescent="0.25">
      <c r="A2927" s="54">
        <v>46082</v>
      </c>
      <c r="B2927" s="72">
        <v>46086</v>
      </c>
      <c r="C2927" s="30" t="s">
        <v>38</v>
      </c>
      <c r="D2927" s="30" t="s">
        <v>5</v>
      </c>
      <c r="E2927" s="30" t="s">
        <v>11093</v>
      </c>
      <c r="F2927" s="30"/>
      <c r="G2927" s="40" t="s">
        <v>12205</v>
      </c>
      <c r="H2927" s="30" t="s">
        <v>12206</v>
      </c>
      <c r="I2927" s="30" t="s">
        <v>11096</v>
      </c>
      <c r="J2927" s="30">
        <v>12</v>
      </c>
      <c r="K2927" s="43">
        <v>106.8</v>
      </c>
      <c r="L2927" s="30">
        <v>7.4</v>
      </c>
      <c r="M2927" s="62">
        <v>8.9</v>
      </c>
      <c r="N2927" s="30" t="s">
        <v>11097</v>
      </c>
      <c r="O2927" s="30"/>
      <c r="P2927" s="30"/>
      <c r="Q2927" s="30"/>
      <c r="R2927" s="30"/>
      <c r="S2927" s="30"/>
      <c r="T2927" s="30"/>
      <c r="U2927" s="30"/>
      <c r="V2927" s="30"/>
      <c r="W2927" s="40" t="s">
        <v>12207</v>
      </c>
      <c r="X2927" s="63" t="s">
        <v>12208</v>
      </c>
      <c r="Y2927" s="63" t="s">
        <v>12208</v>
      </c>
      <c r="Z2927" s="40" t="s">
        <v>12207</v>
      </c>
      <c r="AA2927" s="30">
        <v>88.8</v>
      </c>
      <c r="AB2927" s="30">
        <v>18</v>
      </c>
      <c r="AC2927" s="30"/>
      <c r="AD2927" s="30"/>
    </row>
    <row r="2928" spans="1:30" ht="16.95" customHeight="1" x14ac:dyDescent="0.25">
      <c r="A2928" s="54">
        <v>46082</v>
      </c>
      <c r="B2928" s="72">
        <v>46086</v>
      </c>
      <c r="C2928" s="30" t="s">
        <v>38</v>
      </c>
      <c r="D2928" s="30" t="s">
        <v>5</v>
      </c>
      <c r="E2928" s="30" t="s">
        <v>11093</v>
      </c>
      <c r="F2928" s="30"/>
      <c r="G2928" s="40" t="s">
        <v>12209</v>
      </c>
      <c r="H2928" s="30" t="s">
        <v>12210</v>
      </c>
      <c r="I2928" s="30" t="s">
        <v>11096</v>
      </c>
      <c r="J2928" s="30">
        <v>12</v>
      </c>
      <c r="K2928" s="43">
        <v>94.05</v>
      </c>
      <c r="L2928" s="30">
        <v>7.4</v>
      </c>
      <c r="M2928" s="62">
        <v>7.8375000000000004</v>
      </c>
      <c r="N2928" s="30" t="s">
        <v>11097</v>
      </c>
      <c r="O2928" s="30"/>
      <c r="P2928" s="30"/>
      <c r="Q2928" s="30"/>
      <c r="R2928" s="30"/>
      <c r="S2928" s="30"/>
      <c r="T2928" s="30"/>
      <c r="U2928" s="30"/>
      <c r="V2928" s="30"/>
      <c r="W2928" s="40" t="s">
        <v>12211</v>
      </c>
      <c r="X2928" s="63" t="s">
        <v>12212</v>
      </c>
      <c r="Y2928" s="63" t="s">
        <v>12212</v>
      </c>
      <c r="Z2928" s="40" t="s">
        <v>12211</v>
      </c>
      <c r="AA2928" s="30">
        <v>88.8</v>
      </c>
      <c r="AB2928" s="30">
        <v>5.2499999999999902</v>
      </c>
      <c r="AC2928" s="30"/>
      <c r="AD2928" s="30"/>
    </row>
    <row r="2929" spans="1:30" ht="16.95" customHeight="1" x14ac:dyDescent="0.25">
      <c r="A2929" s="54">
        <v>46082</v>
      </c>
      <c r="B2929" s="72">
        <v>46086</v>
      </c>
      <c r="C2929" s="30" t="s">
        <v>38</v>
      </c>
      <c r="D2929" s="30" t="s">
        <v>5</v>
      </c>
      <c r="E2929" s="30" t="s">
        <v>11093</v>
      </c>
      <c r="F2929" s="30"/>
      <c r="G2929" s="40" t="s">
        <v>12095</v>
      </c>
      <c r="H2929" s="30" t="s">
        <v>12213</v>
      </c>
      <c r="I2929" s="30" t="s">
        <v>11096</v>
      </c>
      <c r="J2929" s="30">
        <v>16</v>
      </c>
      <c r="K2929" s="43">
        <v>157.19999999999999</v>
      </c>
      <c r="L2929" s="30">
        <v>7.4</v>
      </c>
      <c r="M2929" s="62">
        <v>9.8249999999999993</v>
      </c>
      <c r="N2929" s="30" t="s">
        <v>11097</v>
      </c>
      <c r="O2929" s="30"/>
      <c r="P2929" s="30"/>
      <c r="Q2929" s="30"/>
      <c r="R2929" s="30"/>
      <c r="S2929" s="30"/>
      <c r="T2929" s="30"/>
      <c r="U2929" s="30"/>
      <c r="V2929" s="30"/>
      <c r="W2929" s="40" t="s">
        <v>8284</v>
      </c>
      <c r="X2929" s="63" t="s">
        <v>12214</v>
      </c>
      <c r="Y2929" s="63" t="s">
        <v>12214</v>
      </c>
      <c r="Z2929" s="40" t="s">
        <v>8284</v>
      </c>
      <c r="AA2929" s="30">
        <v>118.4</v>
      </c>
      <c r="AB2929" s="30">
        <v>38.799999999999997</v>
      </c>
      <c r="AC2929" s="30"/>
      <c r="AD2929" s="30"/>
    </row>
    <row r="2930" spans="1:30" ht="16.95" customHeight="1" x14ac:dyDescent="0.25">
      <c r="A2930" s="54">
        <v>46082</v>
      </c>
      <c r="B2930" s="72">
        <v>46086</v>
      </c>
      <c r="C2930" s="30" t="s">
        <v>38</v>
      </c>
      <c r="D2930" s="30" t="s">
        <v>5</v>
      </c>
      <c r="E2930" s="30" t="s">
        <v>11093</v>
      </c>
      <c r="F2930" s="30"/>
      <c r="G2930" s="40" t="s">
        <v>11653</v>
      </c>
      <c r="H2930" s="30" t="s">
        <v>12215</v>
      </c>
      <c r="I2930" s="30" t="s">
        <v>11096</v>
      </c>
      <c r="J2930" s="30">
        <v>4</v>
      </c>
      <c r="K2930" s="43">
        <v>61</v>
      </c>
      <c r="L2930" s="30">
        <v>7.4</v>
      </c>
      <c r="M2930" s="62">
        <v>15.25</v>
      </c>
      <c r="N2930" s="30" t="s">
        <v>11097</v>
      </c>
      <c r="O2930" s="30"/>
      <c r="P2930" s="30"/>
      <c r="Q2930" s="30"/>
      <c r="R2930" s="30"/>
      <c r="S2930" s="30"/>
      <c r="T2930" s="30"/>
      <c r="U2930" s="30"/>
      <c r="V2930" s="30"/>
      <c r="W2930" s="40" t="s">
        <v>12216</v>
      </c>
      <c r="X2930" s="63" t="s">
        <v>12217</v>
      </c>
      <c r="Y2930" s="63" t="s">
        <v>12217</v>
      </c>
      <c r="Z2930" s="40" t="s">
        <v>12216</v>
      </c>
      <c r="AA2930" s="30">
        <v>29.6</v>
      </c>
      <c r="AB2930" s="30">
        <v>31.4</v>
      </c>
      <c r="AC2930" s="30"/>
      <c r="AD2930" s="30"/>
    </row>
    <row r="2931" spans="1:30" ht="16.95" customHeight="1" x14ac:dyDescent="0.25">
      <c r="A2931" s="54">
        <v>46082</v>
      </c>
      <c r="B2931" s="72">
        <v>46086</v>
      </c>
      <c r="C2931" s="30" t="s">
        <v>28</v>
      </c>
      <c r="D2931" s="30" t="s">
        <v>11129</v>
      </c>
      <c r="E2931" s="30" t="s">
        <v>11093</v>
      </c>
      <c r="F2931" s="30"/>
      <c r="G2931" s="40" t="s">
        <v>11643</v>
      </c>
      <c r="H2931" s="30" t="s">
        <v>12218</v>
      </c>
      <c r="I2931" s="30" t="s">
        <v>11096</v>
      </c>
      <c r="J2931" s="30">
        <v>12</v>
      </c>
      <c r="K2931" s="43">
        <v>94.8</v>
      </c>
      <c r="L2931" s="30">
        <v>7.4</v>
      </c>
      <c r="M2931" s="62">
        <v>7.9</v>
      </c>
      <c r="N2931" s="30" t="s">
        <v>11097</v>
      </c>
      <c r="O2931" s="30"/>
      <c r="P2931" s="30"/>
      <c r="Q2931" s="30"/>
      <c r="R2931" s="30"/>
      <c r="S2931" s="30"/>
      <c r="T2931" s="30"/>
      <c r="U2931" s="30"/>
      <c r="V2931" s="30"/>
      <c r="W2931" s="40" t="s">
        <v>12219</v>
      </c>
      <c r="X2931" s="63" t="s">
        <v>12220</v>
      </c>
      <c r="Y2931" s="63" t="s">
        <v>12220</v>
      </c>
      <c r="Z2931" s="40" t="s">
        <v>12219</v>
      </c>
      <c r="AA2931" s="30">
        <v>88.8</v>
      </c>
      <c r="AB2931" s="30">
        <v>5.9999999999999902</v>
      </c>
      <c r="AC2931" s="30"/>
      <c r="AD2931" s="30"/>
    </row>
    <row r="2932" spans="1:30" ht="16.95" customHeight="1" x14ac:dyDescent="0.25">
      <c r="A2932" s="54">
        <v>46082</v>
      </c>
      <c r="B2932" s="72">
        <v>46086</v>
      </c>
      <c r="C2932" s="30" t="s">
        <v>38</v>
      </c>
      <c r="D2932" s="30" t="s">
        <v>5</v>
      </c>
      <c r="E2932" s="30" t="s">
        <v>11093</v>
      </c>
      <c r="F2932" s="30"/>
      <c r="G2932" s="40" t="s">
        <v>11665</v>
      </c>
      <c r="H2932" s="30" t="s">
        <v>12221</v>
      </c>
      <c r="I2932" s="30" t="s">
        <v>11096</v>
      </c>
      <c r="J2932" s="30">
        <v>4</v>
      </c>
      <c r="K2932" s="43">
        <v>53.1</v>
      </c>
      <c r="L2932" s="30">
        <v>7.4</v>
      </c>
      <c r="M2932" s="62">
        <v>13.275</v>
      </c>
      <c r="N2932" s="30" t="s">
        <v>11097</v>
      </c>
      <c r="O2932" s="30"/>
      <c r="P2932" s="30"/>
      <c r="Q2932" s="30"/>
      <c r="R2932" s="30"/>
      <c r="S2932" s="30"/>
      <c r="T2932" s="30"/>
      <c r="U2932" s="30"/>
      <c r="V2932" s="30"/>
      <c r="W2932" s="40" t="s">
        <v>12222</v>
      </c>
      <c r="X2932" s="63" t="s">
        <v>12223</v>
      </c>
      <c r="Y2932" s="63" t="s">
        <v>12223</v>
      </c>
      <c r="Z2932" s="40" t="s">
        <v>12222</v>
      </c>
      <c r="AA2932" s="30">
        <v>29.6</v>
      </c>
      <c r="AB2932" s="30">
        <v>23.5</v>
      </c>
      <c r="AC2932" s="30"/>
      <c r="AD2932" s="30"/>
    </row>
    <row r="2933" spans="1:30" ht="16.95" customHeight="1" x14ac:dyDescent="0.25">
      <c r="A2933" s="54">
        <v>46082</v>
      </c>
      <c r="B2933" s="72">
        <v>46086</v>
      </c>
      <c r="C2933" s="30" t="s">
        <v>37</v>
      </c>
      <c r="D2933" s="30" t="s">
        <v>37</v>
      </c>
      <c r="E2933" s="30" t="s">
        <v>11093</v>
      </c>
      <c r="F2933" s="30"/>
      <c r="G2933" s="40" t="s">
        <v>11737</v>
      </c>
      <c r="H2933" s="30" t="s">
        <v>12224</v>
      </c>
      <c r="I2933" s="30" t="s">
        <v>11096</v>
      </c>
      <c r="J2933" s="30">
        <v>8</v>
      </c>
      <c r="K2933" s="43">
        <v>98</v>
      </c>
      <c r="L2933" s="30">
        <v>7.4</v>
      </c>
      <c r="M2933" s="62">
        <v>12.25</v>
      </c>
      <c r="N2933" s="30" t="s">
        <v>11097</v>
      </c>
      <c r="O2933" s="30"/>
      <c r="P2933" s="30"/>
      <c r="Q2933" s="30"/>
      <c r="R2933" s="30"/>
      <c r="S2933" s="30"/>
      <c r="T2933" s="30"/>
      <c r="U2933" s="30"/>
      <c r="V2933" s="30"/>
      <c r="W2933" s="40" t="s">
        <v>8298</v>
      </c>
      <c r="X2933" s="63" t="s">
        <v>12225</v>
      </c>
      <c r="Y2933" s="63" t="s">
        <v>12225</v>
      </c>
      <c r="Z2933" s="40" t="s">
        <v>8298</v>
      </c>
      <c r="AA2933" s="30">
        <v>59.2</v>
      </c>
      <c r="AB2933" s="30">
        <v>38.799999999999997</v>
      </c>
      <c r="AC2933" s="30"/>
      <c r="AD2933" s="30"/>
    </row>
    <row r="2934" spans="1:30" ht="16.95" customHeight="1" x14ac:dyDescent="0.25">
      <c r="A2934" s="54">
        <v>46082</v>
      </c>
      <c r="B2934" s="72">
        <v>46086</v>
      </c>
      <c r="C2934" s="30" t="s">
        <v>28</v>
      </c>
      <c r="D2934" s="30" t="s">
        <v>11129</v>
      </c>
      <c r="E2934" s="30" t="s">
        <v>11093</v>
      </c>
      <c r="F2934" s="30"/>
      <c r="G2934" s="40" t="s">
        <v>11643</v>
      </c>
      <c r="H2934" s="30" t="s">
        <v>12226</v>
      </c>
      <c r="I2934" s="30" t="s">
        <v>11096</v>
      </c>
      <c r="J2934" s="30">
        <v>8</v>
      </c>
      <c r="K2934" s="43">
        <v>65.8</v>
      </c>
      <c r="L2934" s="30">
        <v>7.4</v>
      </c>
      <c r="M2934" s="62">
        <v>8.2249999999999996</v>
      </c>
      <c r="N2934" s="30" t="s">
        <v>11097</v>
      </c>
      <c r="O2934" s="30"/>
      <c r="P2934" s="30"/>
      <c r="Q2934" s="30"/>
      <c r="R2934" s="30"/>
      <c r="S2934" s="30"/>
      <c r="T2934" s="30"/>
      <c r="U2934" s="30"/>
      <c r="V2934" s="30"/>
      <c r="W2934" s="40" t="s">
        <v>12227</v>
      </c>
      <c r="X2934" s="63" t="s">
        <v>12228</v>
      </c>
      <c r="Y2934" s="63" t="s">
        <v>12228</v>
      </c>
      <c r="Z2934" s="40" t="s">
        <v>12227</v>
      </c>
      <c r="AA2934" s="30">
        <v>59.2</v>
      </c>
      <c r="AB2934" s="30">
        <v>6.5999999999999899</v>
      </c>
      <c r="AC2934" s="30"/>
      <c r="AD2934" s="30"/>
    </row>
    <row r="2935" spans="1:30" ht="16.95" customHeight="1" x14ac:dyDescent="0.25">
      <c r="A2935" s="54">
        <v>46082</v>
      </c>
      <c r="B2935" s="72">
        <v>46086</v>
      </c>
      <c r="C2935" s="30" t="s">
        <v>38</v>
      </c>
      <c r="D2935" s="30" t="s">
        <v>5</v>
      </c>
      <c r="E2935" s="30" t="s">
        <v>11093</v>
      </c>
      <c r="F2935" s="30"/>
      <c r="G2935" s="40" t="s">
        <v>12209</v>
      </c>
      <c r="H2935" s="30" t="s">
        <v>12229</v>
      </c>
      <c r="I2935" s="30" t="s">
        <v>11096</v>
      </c>
      <c r="J2935" s="30">
        <v>2</v>
      </c>
      <c r="K2935" s="43">
        <v>65.55</v>
      </c>
      <c r="L2935" s="30">
        <v>7.4</v>
      </c>
      <c r="M2935" s="62">
        <v>32.774999999999999</v>
      </c>
      <c r="N2935" s="30" t="s">
        <v>11097</v>
      </c>
      <c r="O2935" s="30"/>
      <c r="P2935" s="30"/>
      <c r="Q2935" s="30"/>
      <c r="R2935" s="30"/>
      <c r="S2935" s="30"/>
      <c r="T2935" s="30"/>
      <c r="U2935" s="30"/>
      <c r="V2935" s="30"/>
      <c r="W2935" s="40" t="s">
        <v>12230</v>
      </c>
      <c r="X2935" s="63" t="s">
        <v>12231</v>
      </c>
      <c r="Y2935" s="63" t="s">
        <v>12231</v>
      </c>
      <c r="Z2935" s="40" t="s">
        <v>12230</v>
      </c>
      <c r="AA2935" s="30">
        <v>14.8</v>
      </c>
      <c r="AB2935" s="30">
        <v>50.75</v>
      </c>
      <c r="AC2935" s="30"/>
      <c r="AD2935" s="30"/>
    </row>
    <row r="2936" spans="1:30" ht="16.95" customHeight="1" x14ac:dyDescent="0.25">
      <c r="A2936" s="54">
        <v>46082</v>
      </c>
      <c r="B2936" s="72">
        <v>46086</v>
      </c>
      <c r="C2936" s="30" t="s">
        <v>38</v>
      </c>
      <c r="D2936" s="30" t="s">
        <v>5</v>
      </c>
      <c r="E2936" s="30" t="s">
        <v>11093</v>
      </c>
      <c r="F2936" s="30"/>
      <c r="G2936" s="40" t="s">
        <v>11762</v>
      </c>
      <c r="H2936" s="30" t="s">
        <v>12232</v>
      </c>
      <c r="I2936" s="30" t="s">
        <v>11096</v>
      </c>
      <c r="J2936" s="30">
        <v>8</v>
      </c>
      <c r="K2936" s="43">
        <v>69.8</v>
      </c>
      <c r="L2936" s="30">
        <v>7.4</v>
      </c>
      <c r="M2936" s="62">
        <v>8.7249999999999996</v>
      </c>
      <c r="N2936" s="30" t="s">
        <v>11097</v>
      </c>
      <c r="O2936" s="30"/>
      <c r="P2936" s="30"/>
      <c r="Q2936" s="30"/>
      <c r="R2936" s="30"/>
      <c r="S2936" s="30"/>
      <c r="T2936" s="30"/>
      <c r="U2936" s="30"/>
      <c r="V2936" s="30"/>
      <c r="W2936" s="40" t="s">
        <v>8442</v>
      </c>
      <c r="X2936" s="63" t="s">
        <v>12233</v>
      </c>
      <c r="Y2936" s="63" t="s">
        <v>12233</v>
      </c>
      <c r="Z2936" s="40" t="s">
        <v>8442</v>
      </c>
      <c r="AA2936" s="30">
        <v>59.2</v>
      </c>
      <c r="AB2936" s="30">
        <v>10.6</v>
      </c>
      <c r="AC2936" s="30"/>
      <c r="AD2936" s="30"/>
    </row>
    <row r="2937" spans="1:30" ht="16.95" customHeight="1" x14ac:dyDescent="0.25">
      <c r="A2937" s="54">
        <v>46082</v>
      </c>
      <c r="B2937" s="72">
        <v>46086</v>
      </c>
      <c r="C2937" s="30" t="s">
        <v>28</v>
      </c>
      <c r="D2937" s="30" t="s">
        <v>11129</v>
      </c>
      <c r="E2937" s="30" t="s">
        <v>11093</v>
      </c>
      <c r="F2937" s="30"/>
      <c r="G2937" s="40" t="s">
        <v>11643</v>
      </c>
      <c r="H2937" s="30" t="s">
        <v>12234</v>
      </c>
      <c r="I2937" s="30" t="s">
        <v>11096</v>
      </c>
      <c r="J2937" s="30">
        <v>2</v>
      </c>
      <c r="K2937" s="43">
        <v>55.8</v>
      </c>
      <c r="L2937" s="30">
        <v>7.4</v>
      </c>
      <c r="M2937" s="62">
        <v>27.9</v>
      </c>
      <c r="N2937" s="30" t="s">
        <v>11097</v>
      </c>
      <c r="O2937" s="30"/>
      <c r="P2937" s="30"/>
      <c r="Q2937" s="30"/>
      <c r="R2937" s="30"/>
      <c r="S2937" s="30"/>
      <c r="T2937" s="30"/>
      <c r="U2937" s="30"/>
      <c r="V2937" s="30"/>
      <c r="W2937" s="40" t="s">
        <v>8498</v>
      </c>
      <c r="X2937" s="63" t="s">
        <v>12235</v>
      </c>
      <c r="Y2937" s="63" t="s">
        <v>12235</v>
      </c>
      <c r="Z2937" s="40" t="s">
        <v>8498</v>
      </c>
      <c r="AA2937" s="30">
        <v>14.8</v>
      </c>
      <c r="AB2937" s="30">
        <v>41</v>
      </c>
      <c r="AC2937" s="30"/>
      <c r="AD2937" s="30"/>
    </row>
    <row r="2938" spans="1:30" ht="16.95" customHeight="1" x14ac:dyDescent="0.25">
      <c r="A2938" s="54">
        <v>46082</v>
      </c>
      <c r="B2938" s="72">
        <v>46086</v>
      </c>
      <c r="C2938" s="30" t="s">
        <v>32</v>
      </c>
      <c r="D2938" s="30" t="s">
        <v>11214</v>
      </c>
      <c r="E2938" s="30" t="s">
        <v>11093</v>
      </c>
      <c r="F2938" s="30"/>
      <c r="G2938" s="40" t="s">
        <v>12101</v>
      </c>
      <c r="H2938" s="30" t="s">
        <v>12236</v>
      </c>
      <c r="I2938" s="30" t="s">
        <v>11096</v>
      </c>
      <c r="J2938" s="30">
        <v>4</v>
      </c>
      <c r="K2938" s="43">
        <v>29.6</v>
      </c>
      <c r="L2938" s="30">
        <v>7.4</v>
      </c>
      <c r="M2938" s="62">
        <v>7.4</v>
      </c>
      <c r="N2938" s="30" t="s">
        <v>11097</v>
      </c>
      <c r="O2938" s="30"/>
      <c r="P2938" s="30"/>
      <c r="Q2938" s="30"/>
      <c r="R2938" s="30"/>
      <c r="S2938" s="30"/>
      <c r="T2938" s="30"/>
      <c r="U2938" s="30"/>
      <c r="V2938" s="30"/>
      <c r="W2938" s="40" t="s">
        <v>12237</v>
      </c>
      <c r="X2938" s="63" t="s">
        <v>12238</v>
      </c>
      <c r="Y2938" s="63" t="s">
        <v>12238</v>
      </c>
      <c r="Z2938" s="40" t="s">
        <v>12237</v>
      </c>
      <c r="AA2938" s="30">
        <v>29.6</v>
      </c>
      <c r="AB2938" s="30">
        <v>0</v>
      </c>
      <c r="AC2938" s="30"/>
      <c r="AD2938" s="30"/>
    </row>
    <row r="2939" spans="1:30" ht="16.95" customHeight="1" x14ac:dyDescent="0.25">
      <c r="A2939" s="54">
        <v>46082</v>
      </c>
      <c r="B2939" s="72">
        <v>46086</v>
      </c>
      <c r="C2939" s="30" t="s">
        <v>38</v>
      </c>
      <c r="D2939" s="30" t="s">
        <v>5</v>
      </c>
      <c r="E2939" s="30" t="s">
        <v>11093</v>
      </c>
      <c r="F2939" s="30"/>
      <c r="G2939" s="40" t="s">
        <v>11665</v>
      </c>
      <c r="H2939" s="30" t="s">
        <v>12239</v>
      </c>
      <c r="I2939" s="30" t="s">
        <v>11096</v>
      </c>
      <c r="J2939" s="30">
        <v>8</v>
      </c>
      <c r="K2939" s="43">
        <v>94.7</v>
      </c>
      <c r="L2939" s="30">
        <v>7.4</v>
      </c>
      <c r="M2939" s="62">
        <v>11.8375</v>
      </c>
      <c r="N2939" s="30" t="s">
        <v>11097</v>
      </c>
      <c r="O2939" s="30"/>
      <c r="P2939" s="30"/>
      <c r="Q2939" s="30"/>
      <c r="R2939" s="30"/>
      <c r="S2939" s="30"/>
      <c r="T2939" s="30"/>
      <c r="U2939" s="30"/>
      <c r="V2939" s="30"/>
      <c r="W2939" s="40" t="s">
        <v>12240</v>
      </c>
      <c r="X2939" s="63" t="s">
        <v>12241</v>
      </c>
      <c r="Y2939" s="63" t="s">
        <v>12241</v>
      </c>
      <c r="Z2939" s="40" t="s">
        <v>12240</v>
      </c>
      <c r="AA2939" s="30">
        <v>59.2</v>
      </c>
      <c r="AB2939" s="30">
        <v>35.5</v>
      </c>
      <c r="AC2939" s="30"/>
      <c r="AD2939" s="30"/>
    </row>
    <row r="2940" spans="1:30" ht="16.95" customHeight="1" x14ac:dyDescent="0.25">
      <c r="A2940" s="54">
        <v>46082</v>
      </c>
      <c r="B2940" s="72">
        <v>46086</v>
      </c>
      <c r="C2940" s="30" t="s">
        <v>28</v>
      </c>
      <c r="D2940" s="30" t="s">
        <v>11129</v>
      </c>
      <c r="E2940" s="30" t="s">
        <v>11093</v>
      </c>
      <c r="F2940" s="30"/>
      <c r="G2940" s="40" t="s">
        <v>11643</v>
      </c>
      <c r="H2940" s="30" t="s">
        <v>12242</v>
      </c>
      <c r="I2940" s="30" t="s">
        <v>11096</v>
      </c>
      <c r="J2940" s="30">
        <v>2</v>
      </c>
      <c r="K2940" s="43">
        <v>55.8</v>
      </c>
      <c r="L2940" s="30">
        <v>7.4</v>
      </c>
      <c r="M2940" s="62">
        <v>27.9</v>
      </c>
      <c r="N2940" s="30" t="s">
        <v>11097</v>
      </c>
      <c r="O2940" s="30"/>
      <c r="P2940" s="30"/>
      <c r="Q2940" s="30"/>
      <c r="R2940" s="30"/>
      <c r="S2940" s="30"/>
      <c r="T2940" s="30"/>
      <c r="U2940" s="30"/>
      <c r="V2940" s="30"/>
      <c r="W2940" s="40" t="s">
        <v>12243</v>
      </c>
      <c r="X2940" s="63" t="s">
        <v>12244</v>
      </c>
      <c r="Y2940" s="63" t="s">
        <v>12244</v>
      </c>
      <c r="Z2940" s="40" t="s">
        <v>12243</v>
      </c>
      <c r="AA2940" s="30">
        <v>14.8</v>
      </c>
      <c r="AB2940" s="30">
        <v>41</v>
      </c>
      <c r="AC2940" s="30"/>
      <c r="AD2940" s="30"/>
    </row>
    <row r="2941" spans="1:30" ht="16.95" customHeight="1" x14ac:dyDescent="0.25">
      <c r="A2941" s="54">
        <v>46082</v>
      </c>
      <c r="B2941" s="72">
        <v>46086</v>
      </c>
      <c r="C2941" s="30" t="s">
        <v>38</v>
      </c>
      <c r="D2941" s="30" t="s">
        <v>5</v>
      </c>
      <c r="E2941" s="30" t="s">
        <v>11093</v>
      </c>
      <c r="F2941" s="30"/>
      <c r="G2941" s="40" t="s">
        <v>11762</v>
      </c>
      <c r="H2941" s="30" t="s">
        <v>12245</v>
      </c>
      <c r="I2941" s="30" t="s">
        <v>11096</v>
      </c>
      <c r="J2941" s="30">
        <v>12</v>
      </c>
      <c r="K2941" s="43">
        <v>98.9</v>
      </c>
      <c r="L2941" s="30">
        <v>7.4</v>
      </c>
      <c r="M2941" s="62">
        <v>8.2416666666666707</v>
      </c>
      <c r="N2941" s="30" t="s">
        <v>11097</v>
      </c>
      <c r="O2941" s="30"/>
      <c r="P2941" s="30"/>
      <c r="Q2941" s="30"/>
      <c r="R2941" s="30"/>
      <c r="S2941" s="30"/>
      <c r="T2941" s="30"/>
      <c r="U2941" s="30"/>
      <c r="V2941" s="30"/>
      <c r="W2941" s="40" t="s">
        <v>8436</v>
      </c>
      <c r="X2941" s="63" t="s">
        <v>12246</v>
      </c>
      <c r="Y2941" s="63" t="s">
        <v>12246</v>
      </c>
      <c r="Z2941" s="40" t="s">
        <v>8436</v>
      </c>
      <c r="AA2941" s="30">
        <v>88.8</v>
      </c>
      <c r="AB2941" s="30">
        <v>10.1</v>
      </c>
      <c r="AC2941" s="30"/>
      <c r="AD2941" s="30"/>
    </row>
    <row r="2942" spans="1:30" ht="16.95" customHeight="1" x14ac:dyDescent="0.25">
      <c r="A2942" s="54">
        <v>46082</v>
      </c>
      <c r="B2942" s="72">
        <v>46086</v>
      </c>
      <c r="C2942" s="30" t="s">
        <v>38</v>
      </c>
      <c r="D2942" s="30" t="s">
        <v>5</v>
      </c>
      <c r="E2942" s="30" t="s">
        <v>11093</v>
      </c>
      <c r="F2942" s="30"/>
      <c r="G2942" s="40" t="s">
        <v>12209</v>
      </c>
      <c r="H2942" s="30" t="s">
        <v>12247</v>
      </c>
      <c r="I2942" s="30" t="s">
        <v>11096</v>
      </c>
      <c r="J2942" s="30">
        <v>4</v>
      </c>
      <c r="K2942" s="43">
        <v>59.85</v>
      </c>
      <c r="L2942" s="30">
        <v>7.4</v>
      </c>
      <c r="M2942" s="62">
        <v>14.9625</v>
      </c>
      <c r="N2942" s="30" t="s">
        <v>11097</v>
      </c>
      <c r="O2942" s="30"/>
      <c r="P2942" s="30"/>
      <c r="Q2942" s="30"/>
      <c r="R2942" s="30"/>
      <c r="S2942" s="30"/>
      <c r="T2942" s="30"/>
      <c r="U2942" s="30"/>
      <c r="V2942" s="30"/>
      <c r="W2942" s="40" t="s">
        <v>12248</v>
      </c>
      <c r="X2942" s="63" t="s">
        <v>12249</v>
      </c>
      <c r="Y2942" s="63" t="s">
        <v>12249</v>
      </c>
      <c r="Z2942" s="40" t="s">
        <v>12248</v>
      </c>
      <c r="AA2942" s="30">
        <v>29.6</v>
      </c>
      <c r="AB2942" s="30">
        <v>30.25</v>
      </c>
      <c r="AC2942" s="30"/>
      <c r="AD2942" s="30"/>
    </row>
    <row r="2943" spans="1:30" ht="16.95" customHeight="1" x14ac:dyDescent="0.25">
      <c r="A2943" s="54">
        <v>46082</v>
      </c>
      <c r="B2943" s="72">
        <v>46086</v>
      </c>
      <c r="C2943" s="30" t="s">
        <v>38</v>
      </c>
      <c r="D2943" s="30" t="s">
        <v>5</v>
      </c>
      <c r="E2943" s="30" t="s">
        <v>11093</v>
      </c>
      <c r="F2943" s="30"/>
      <c r="G2943" s="40" t="s">
        <v>12250</v>
      </c>
      <c r="H2943" s="30" t="s">
        <v>12251</v>
      </c>
      <c r="I2943" s="30" t="s">
        <v>11096</v>
      </c>
      <c r="J2943" s="30">
        <v>3</v>
      </c>
      <c r="K2943" s="43">
        <v>72.27</v>
      </c>
      <c r="L2943" s="30">
        <v>7.4</v>
      </c>
      <c r="M2943" s="62">
        <v>24.09</v>
      </c>
      <c r="N2943" s="30" t="s">
        <v>11097</v>
      </c>
      <c r="O2943" s="30"/>
      <c r="P2943" s="30"/>
      <c r="Q2943" s="30"/>
      <c r="R2943" s="30"/>
      <c r="S2943" s="30"/>
      <c r="T2943" s="30"/>
      <c r="U2943" s="30"/>
      <c r="V2943" s="30"/>
      <c r="W2943" s="40" t="s">
        <v>12252</v>
      </c>
      <c r="X2943" s="63" t="s">
        <v>12253</v>
      </c>
      <c r="Y2943" s="63" t="s">
        <v>12253</v>
      </c>
      <c r="Z2943" s="40" t="s">
        <v>12252</v>
      </c>
      <c r="AA2943" s="30">
        <v>22.2</v>
      </c>
      <c r="AB2943" s="30">
        <v>50.07</v>
      </c>
      <c r="AC2943" s="30"/>
      <c r="AD2943" s="30"/>
    </row>
    <row r="2944" spans="1:30" ht="16.95" customHeight="1" x14ac:dyDescent="0.25">
      <c r="A2944" s="54">
        <v>46082</v>
      </c>
      <c r="B2944" s="72">
        <v>46086</v>
      </c>
      <c r="C2944" s="30" t="s">
        <v>28</v>
      </c>
      <c r="D2944" s="30" t="s">
        <v>11129</v>
      </c>
      <c r="E2944" s="30" t="s">
        <v>11093</v>
      </c>
      <c r="F2944" s="30"/>
      <c r="G2944" s="40" t="s">
        <v>11643</v>
      </c>
      <c r="H2944" s="30" t="s">
        <v>12254</v>
      </c>
      <c r="I2944" s="30" t="s">
        <v>11096</v>
      </c>
      <c r="J2944" s="30">
        <v>12</v>
      </c>
      <c r="K2944" s="43">
        <v>94.8</v>
      </c>
      <c r="L2944" s="30">
        <v>7.4</v>
      </c>
      <c r="M2944" s="62">
        <v>7.9</v>
      </c>
      <c r="N2944" s="30" t="s">
        <v>11097</v>
      </c>
      <c r="O2944" s="30"/>
      <c r="P2944" s="30"/>
      <c r="Q2944" s="30"/>
      <c r="R2944" s="30"/>
      <c r="S2944" s="30"/>
      <c r="T2944" s="30"/>
      <c r="U2944" s="30"/>
      <c r="V2944" s="30"/>
      <c r="W2944" s="40" t="s">
        <v>12255</v>
      </c>
      <c r="X2944" s="63" t="s">
        <v>12256</v>
      </c>
      <c r="Y2944" s="63" t="s">
        <v>12256</v>
      </c>
      <c r="Z2944" s="40" t="s">
        <v>12255</v>
      </c>
      <c r="AA2944" s="30">
        <v>88.8</v>
      </c>
      <c r="AB2944" s="30">
        <v>5.9999999999999902</v>
      </c>
      <c r="AC2944" s="30"/>
      <c r="AD2944" s="30"/>
    </row>
    <row r="2945" spans="1:30" ht="16.95" customHeight="1" x14ac:dyDescent="0.25">
      <c r="A2945" s="54">
        <v>46082</v>
      </c>
      <c r="B2945" s="72">
        <v>46086</v>
      </c>
      <c r="C2945" s="30" t="s">
        <v>38</v>
      </c>
      <c r="D2945" s="30" t="s">
        <v>5</v>
      </c>
      <c r="E2945" s="30" t="s">
        <v>11093</v>
      </c>
      <c r="F2945" s="30"/>
      <c r="G2945" s="40" t="s">
        <v>12257</v>
      </c>
      <c r="H2945" s="30" t="s">
        <v>12258</v>
      </c>
      <c r="I2945" s="30" t="s">
        <v>11096</v>
      </c>
      <c r="J2945" s="30">
        <v>8</v>
      </c>
      <c r="K2945" s="43">
        <v>79.900000000000006</v>
      </c>
      <c r="L2945" s="30">
        <v>7.4</v>
      </c>
      <c r="M2945" s="62">
        <v>9.9875000000000007</v>
      </c>
      <c r="N2945" s="30" t="s">
        <v>11097</v>
      </c>
      <c r="O2945" s="30"/>
      <c r="P2945" s="30"/>
      <c r="Q2945" s="30"/>
      <c r="R2945" s="30"/>
      <c r="S2945" s="30"/>
      <c r="T2945" s="30"/>
      <c r="U2945" s="30"/>
      <c r="V2945" s="30"/>
      <c r="W2945" s="40" t="s">
        <v>8389</v>
      </c>
      <c r="X2945" s="63" t="s">
        <v>12259</v>
      </c>
      <c r="Y2945" s="63" t="s">
        <v>12259</v>
      </c>
      <c r="Z2945" s="40" t="s">
        <v>8389</v>
      </c>
      <c r="AA2945" s="30">
        <v>59.2</v>
      </c>
      <c r="AB2945" s="30">
        <v>20.7</v>
      </c>
      <c r="AC2945" s="30"/>
      <c r="AD2945" s="30"/>
    </row>
    <row r="2946" spans="1:30" ht="16.95" customHeight="1" x14ac:dyDescent="0.25">
      <c r="A2946" s="54">
        <v>46082</v>
      </c>
      <c r="B2946" s="72">
        <v>46086</v>
      </c>
      <c r="C2946" s="30" t="s">
        <v>38</v>
      </c>
      <c r="D2946" s="30" t="s">
        <v>5</v>
      </c>
      <c r="E2946" s="30" t="s">
        <v>11093</v>
      </c>
      <c r="F2946" s="30"/>
      <c r="G2946" s="40" t="s">
        <v>12260</v>
      </c>
      <c r="H2946" s="30" t="s">
        <v>12261</v>
      </c>
      <c r="I2946" s="30" t="s">
        <v>11096</v>
      </c>
      <c r="J2946" s="30">
        <v>8</v>
      </c>
      <c r="K2946" s="43">
        <v>68</v>
      </c>
      <c r="L2946" s="30">
        <v>7.4</v>
      </c>
      <c r="M2946" s="62">
        <v>8.5</v>
      </c>
      <c r="N2946" s="30" t="s">
        <v>11097</v>
      </c>
      <c r="O2946" s="30"/>
      <c r="P2946" s="30"/>
      <c r="Q2946" s="30"/>
      <c r="R2946" s="30"/>
      <c r="S2946" s="30"/>
      <c r="T2946" s="30"/>
      <c r="U2946" s="30"/>
      <c r="V2946" s="30"/>
      <c r="W2946" s="40" t="s">
        <v>8745</v>
      </c>
      <c r="X2946" s="63" t="s">
        <v>12262</v>
      </c>
      <c r="Y2946" s="63" t="s">
        <v>12262</v>
      </c>
      <c r="Z2946" s="40" t="s">
        <v>8745</v>
      </c>
      <c r="AA2946" s="30">
        <v>59.2</v>
      </c>
      <c r="AB2946" s="30">
        <v>8.8000000000000007</v>
      </c>
      <c r="AC2946" s="30"/>
      <c r="AD2946" s="30"/>
    </row>
    <row r="2947" spans="1:30" ht="16.95" customHeight="1" x14ac:dyDescent="0.25">
      <c r="A2947" s="54">
        <v>46082</v>
      </c>
      <c r="B2947" s="72">
        <v>46086</v>
      </c>
      <c r="C2947" s="30" t="s">
        <v>38</v>
      </c>
      <c r="D2947" s="30" t="s">
        <v>5</v>
      </c>
      <c r="E2947" s="30" t="s">
        <v>11093</v>
      </c>
      <c r="F2947" s="30"/>
      <c r="G2947" s="40" t="s">
        <v>12263</v>
      </c>
      <c r="H2947" s="30" t="s">
        <v>12264</v>
      </c>
      <c r="I2947" s="30" t="s">
        <v>11096</v>
      </c>
      <c r="J2947" s="30">
        <v>2</v>
      </c>
      <c r="K2947" s="43">
        <v>68.400000000000006</v>
      </c>
      <c r="L2947" s="30">
        <v>7.4</v>
      </c>
      <c r="M2947" s="62">
        <v>34.200000000000003</v>
      </c>
      <c r="N2947" s="30" t="s">
        <v>11097</v>
      </c>
      <c r="O2947" s="30"/>
      <c r="P2947" s="30"/>
      <c r="Q2947" s="30"/>
      <c r="R2947" s="30"/>
      <c r="S2947" s="30"/>
      <c r="T2947" s="30"/>
      <c r="U2947" s="30"/>
      <c r="V2947" s="30"/>
      <c r="W2947" s="40" t="s">
        <v>12265</v>
      </c>
      <c r="X2947" s="63" t="s">
        <v>12266</v>
      </c>
      <c r="Y2947" s="63" t="s">
        <v>12266</v>
      </c>
      <c r="Z2947" s="40" t="s">
        <v>12265</v>
      </c>
      <c r="AA2947" s="30">
        <v>14.8</v>
      </c>
      <c r="AB2947" s="30">
        <v>53.6</v>
      </c>
      <c r="AC2947" s="30"/>
      <c r="AD2947" s="30"/>
    </row>
    <row r="2948" spans="1:30" ht="16.95" customHeight="1" x14ac:dyDescent="0.25">
      <c r="A2948" s="54">
        <v>46082</v>
      </c>
      <c r="B2948" s="72">
        <v>46086</v>
      </c>
      <c r="C2948" s="30" t="s">
        <v>38</v>
      </c>
      <c r="D2948" s="30" t="s">
        <v>5</v>
      </c>
      <c r="E2948" s="30" t="s">
        <v>11093</v>
      </c>
      <c r="F2948" s="30"/>
      <c r="G2948" s="40" t="s">
        <v>12267</v>
      </c>
      <c r="H2948" s="30" t="s">
        <v>12268</v>
      </c>
      <c r="I2948" s="30" t="s">
        <v>11096</v>
      </c>
      <c r="J2948" s="30">
        <v>2</v>
      </c>
      <c r="K2948" s="43">
        <v>94.7</v>
      </c>
      <c r="L2948" s="30">
        <v>7.4</v>
      </c>
      <c r="M2948" s="62">
        <v>47.35</v>
      </c>
      <c r="N2948" s="30" t="s">
        <v>11097</v>
      </c>
      <c r="O2948" s="30"/>
      <c r="P2948" s="30"/>
      <c r="Q2948" s="30"/>
      <c r="R2948" s="30"/>
      <c r="S2948" s="30"/>
      <c r="T2948" s="30"/>
      <c r="U2948" s="30"/>
      <c r="V2948" s="30"/>
      <c r="W2948" s="40" t="s">
        <v>12269</v>
      </c>
      <c r="X2948" s="63" t="s">
        <v>12196</v>
      </c>
      <c r="Y2948" s="63" t="s">
        <v>12196</v>
      </c>
      <c r="Z2948" s="40" t="s">
        <v>12269</v>
      </c>
      <c r="AA2948" s="30">
        <v>14.8</v>
      </c>
      <c r="AB2948" s="30">
        <v>79.900000000000006</v>
      </c>
      <c r="AC2948" s="30"/>
      <c r="AD2948" s="30"/>
    </row>
    <row r="2949" spans="1:30" ht="16.95" customHeight="1" x14ac:dyDescent="0.25">
      <c r="A2949" s="54">
        <v>46082</v>
      </c>
      <c r="B2949" s="72">
        <v>46086</v>
      </c>
      <c r="C2949" s="30" t="s">
        <v>28</v>
      </c>
      <c r="D2949" s="30" t="s">
        <v>11129</v>
      </c>
      <c r="E2949" s="30" t="s">
        <v>11093</v>
      </c>
      <c r="F2949" s="30"/>
      <c r="G2949" s="40" t="s">
        <v>11643</v>
      </c>
      <c r="H2949" s="30" t="s">
        <v>12270</v>
      </c>
      <c r="I2949" s="30" t="s">
        <v>11096</v>
      </c>
      <c r="J2949" s="30">
        <v>8</v>
      </c>
      <c r="K2949" s="43">
        <v>65.8</v>
      </c>
      <c r="L2949" s="30">
        <v>7.4</v>
      </c>
      <c r="M2949" s="62">
        <v>8.2249999999999996</v>
      </c>
      <c r="N2949" s="30" t="s">
        <v>11097</v>
      </c>
      <c r="O2949" s="30"/>
      <c r="P2949" s="30"/>
      <c r="Q2949" s="30"/>
      <c r="R2949" s="30"/>
      <c r="S2949" s="30"/>
      <c r="T2949" s="30"/>
      <c r="U2949" s="30"/>
      <c r="V2949" s="30"/>
      <c r="W2949" s="40" t="s">
        <v>12271</v>
      </c>
      <c r="X2949" s="63" t="s">
        <v>12272</v>
      </c>
      <c r="Y2949" s="63" t="s">
        <v>12272</v>
      </c>
      <c r="Z2949" s="40" t="s">
        <v>12271</v>
      </c>
      <c r="AA2949" s="30">
        <v>59.2</v>
      </c>
      <c r="AB2949" s="30">
        <v>6.5999999999999899</v>
      </c>
      <c r="AC2949" s="30"/>
      <c r="AD2949" s="30"/>
    </row>
    <row r="2950" spans="1:30" ht="16.95" customHeight="1" x14ac:dyDescent="0.25">
      <c r="A2950" s="54">
        <v>46082</v>
      </c>
      <c r="B2950" s="72">
        <v>46086</v>
      </c>
      <c r="C2950" s="30" t="s">
        <v>30</v>
      </c>
      <c r="D2950" s="30" t="s">
        <v>11148</v>
      </c>
      <c r="E2950" s="30" t="s">
        <v>11093</v>
      </c>
      <c r="F2950" s="30"/>
      <c r="G2950" s="40" t="s">
        <v>11150</v>
      </c>
      <c r="H2950" s="30" t="s">
        <v>12273</v>
      </c>
      <c r="I2950" s="30" t="s">
        <v>11096</v>
      </c>
      <c r="J2950" s="30">
        <v>12</v>
      </c>
      <c r="K2950" s="43">
        <v>95.9</v>
      </c>
      <c r="L2950" s="30">
        <v>7.4</v>
      </c>
      <c r="M2950" s="62">
        <v>7.9916666666666698</v>
      </c>
      <c r="N2950" s="30" t="s">
        <v>11097</v>
      </c>
      <c r="O2950" s="30"/>
      <c r="P2950" s="30"/>
      <c r="Q2950" s="30"/>
      <c r="R2950" s="30"/>
      <c r="S2950" s="30"/>
      <c r="T2950" s="30"/>
      <c r="U2950" s="30"/>
      <c r="V2950" s="30"/>
      <c r="W2950" s="40" t="s">
        <v>12274</v>
      </c>
      <c r="X2950" s="63" t="s">
        <v>12275</v>
      </c>
      <c r="Y2950" s="63" t="s">
        <v>12275</v>
      </c>
      <c r="Z2950" s="40" t="s">
        <v>12274</v>
      </c>
      <c r="AA2950" s="30">
        <v>88.8</v>
      </c>
      <c r="AB2950" s="30">
        <v>7.0999999999999899</v>
      </c>
      <c r="AC2950" s="30"/>
      <c r="AD2950" s="30"/>
    </row>
    <row r="2951" spans="1:30" ht="16.95" customHeight="1" x14ac:dyDescent="0.25">
      <c r="A2951" s="54">
        <v>46082</v>
      </c>
      <c r="B2951" s="72">
        <v>46086</v>
      </c>
      <c r="C2951" s="30" t="s">
        <v>30</v>
      </c>
      <c r="D2951" s="30" t="s">
        <v>11148</v>
      </c>
      <c r="E2951" s="30" t="s">
        <v>11093</v>
      </c>
      <c r="F2951" s="30"/>
      <c r="G2951" s="40" t="s">
        <v>11150</v>
      </c>
      <c r="H2951" s="30" t="s">
        <v>12276</v>
      </c>
      <c r="I2951" s="30" t="s">
        <v>11096</v>
      </c>
      <c r="J2951" s="30">
        <v>12</v>
      </c>
      <c r="K2951" s="43">
        <v>88.9</v>
      </c>
      <c r="L2951" s="30">
        <v>7.4</v>
      </c>
      <c r="M2951" s="62">
        <v>7.4083333333333297</v>
      </c>
      <c r="N2951" s="30" t="s">
        <v>11097</v>
      </c>
      <c r="O2951" s="30"/>
      <c r="P2951" s="30"/>
      <c r="Q2951" s="30"/>
      <c r="R2951" s="30"/>
      <c r="S2951" s="30"/>
      <c r="T2951" s="30"/>
      <c r="U2951" s="30"/>
      <c r="V2951" s="30"/>
      <c r="W2951" s="40" t="s">
        <v>8403</v>
      </c>
      <c r="X2951" s="63" t="s">
        <v>12277</v>
      </c>
      <c r="Y2951" s="63" t="s">
        <v>12277</v>
      </c>
      <c r="Z2951" s="40" t="s">
        <v>8403</v>
      </c>
      <c r="AA2951" s="30">
        <v>88.8</v>
      </c>
      <c r="AB2951" s="30">
        <v>9.9999999999994302E-2</v>
      </c>
      <c r="AC2951" s="30"/>
      <c r="AD2951" s="30"/>
    </row>
    <row r="2952" spans="1:30" ht="16.95" customHeight="1" x14ac:dyDescent="0.25">
      <c r="A2952" s="54">
        <v>46082</v>
      </c>
      <c r="B2952" s="72">
        <v>46086</v>
      </c>
      <c r="C2952" s="30" t="s">
        <v>38</v>
      </c>
      <c r="D2952" s="30" t="s">
        <v>5</v>
      </c>
      <c r="E2952" s="30" t="s">
        <v>11093</v>
      </c>
      <c r="F2952" s="30"/>
      <c r="G2952" s="40" t="s">
        <v>12260</v>
      </c>
      <c r="H2952" s="30" t="s">
        <v>12278</v>
      </c>
      <c r="I2952" s="30" t="s">
        <v>11096</v>
      </c>
      <c r="J2952" s="30">
        <v>12</v>
      </c>
      <c r="K2952" s="43">
        <v>97</v>
      </c>
      <c r="L2952" s="30">
        <v>7.4</v>
      </c>
      <c r="M2952" s="62">
        <v>8.0833333333333304</v>
      </c>
      <c r="N2952" s="30" t="s">
        <v>11097</v>
      </c>
      <c r="O2952" s="30"/>
      <c r="P2952" s="30"/>
      <c r="Q2952" s="30"/>
      <c r="R2952" s="30"/>
      <c r="S2952" s="30"/>
      <c r="T2952" s="30"/>
      <c r="U2952" s="30"/>
      <c r="V2952" s="30"/>
      <c r="W2952" s="40" t="s">
        <v>12279</v>
      </c>
      <c r="X2952" s="63" t="s">
        <v>12280</v>
      </c>
      <c r="Y2952" s="63" t="s">
        <v>12280</v>
      </c>
      <c r="Z2952" s="40" t="s">
        <v>12279</v>
      </c>
      <c r="AA2952" s="30">
        <v>88.8</v>
      </c>
      <c r="AB2952" s="30">
        <v>8.1999999999999904</v>
      </c>
      <c r="AC2952" s="30"/>
      <c r="AD2952" s="30"/>
    </row>
    <row r="2953" spans="1:30" ht="16.95" customHeight="1" x14ac:dyDescent="0.25">
      <c r="A2953" s="54">
        <v>46082</v>
      </c>
      <c r="B2953" s="72">
        <v>46086</v>
      </c>
      <c r="C2953" s="30" t="s">
        <v>38</v>
      </c>
      <c r="D2953" s="30" t="s">
        <v>5</v>
      </c>
      <c r="E2953" s="30" t="s">
        <v>11093</v>
      </c>
      <c r="F2953" s="30"/>
      <c r="G2953" s="40" t="s">
        <v>12281</v>
      </c>
      <c r="H2953" s="30" t="s">
        <v>12282</v>
      </c>
      <c r="I2953" s="30" t="s">
        <v>11096</v>
      </c>
      <c r="J2953" s="30">
        <v>8</v>
      </c>
      <c r="K2953" s="43">
        <v>64.53</v>
      </c>
      <c r="L2953" s="30">
        <v>7.4</v>
      </c>
      <c r="M2953" s="62">
        <v>8.0662500000000001</v>
      </c>
      <c r="N2953" s="30" t="s">
        <v>11097</v>
      </c>
      <c r="O2953" s="30"/>
      <c r="P2953" s="30"/>
      <c r="Q2953" s="30"/>
      <c r="R2953" s="30"/>
      <c r="S2953" s="30"/>
      <c r="T2953" s="30"/>
      <c r="U2953" s="30"/>
      <c r="V2953" s="30"/>
      <c r="W2953" s="40" t="s">
        <v>12283</v>
      </c>
      <c r="X2953" s="63" t="s">
        <v>12284</v>
      </c>
      <c r="Y2953" s="63" t="s">
        <v>12284</v>
      </c>
      <c r="Z2953" s="40" t="s">
        <v>12283</v>
      </c>
      <c r="AA2953" s="30">
        <v>59.2</v>
      </c>
      <c r="AB2953" s="30">
        <v>5.33</v>
      </c>
      <c r="AC2953" s="30"/>
      <c r="AD2953" s="30"/>
    </row>
    <row r="2954" spans="1:30" ht="16.95" customHeight="1" x14ac:dyDescent="0.25">
      <c r="A2954" s="54">
        <v>46082</v>
      </c>
      <c r="B2954" s="72">
        <v>46086</v>
      </c>
      <c r="C2954" s="30" t="s">
        <v>38</v>
      </c>
      <c r="D2954" s="30" t="s">
        <v>5</v>
      </c>
      <c r="E2954" s="30" t="s">
        <v>11093</v>
      </c>
      <c r="F2954" s="30"/>
      <c r="G2954" s="40" t="s">
        <v>11665</v>
      </c>
      <c r="H2954" s="30" t="s">
        <v>12285</v>
      </c>
      <c r="I2954" s="30" t="s">
        <v>11096</v>
      </c>
      <c r="J2954" s="30">
        <v>4</v>
      </c>
      <c r="K2954" s="43">
        <v>86.9</v>
      </c>
      <c r="L2954" s="30">
        <v>7.4</v>
      </c>
      <c r="M2954" s="62">
        <v>21.725000000000001</v>
      </c>
      <c r="N2954" s="30" t="s">
        <v>11097</v>
      </c>
      <c r="O2954" s="30"/>
      <c r="P2954" s="30"/>
      <c r="Q2954" s="30"/>
      <c r="R2954" s="30"/>
      <c r="S2954" s="30"/>
      <c r="T2954" s="30"/>
      <c r="U2954" s="30"/>
      <c r="V2954" s="30"/>
      <c r="W2954" s="40" t="s">
        <v>12286</v>
      </c>
      <c r="X2954" s="63" t="s">
        <v>12287</v>
      </c>
      <c r="Y2954" s="63" t="s">
        <v>12287</v>
      </c>
      <c r="Z2954" s="40" t="s">
        <v>12286</v>
      </c>
      <c r="AA2954" s="30">
        <v>29.6</v>
      </c>
      <c r="AB2954" s="30">
        <v>57.3</v>
      </c>
      <c r="AC2954" s="30"/>
      <c r="AD2954" s="30"/>
    </row>
    <row r="2955" spans="1:30" ht="16.95" customHeight="1" x14ac:dyDescent="0.25">
      <c r="A2955" s="54">
        <v>46082</v>
      </c>
      <c r="B2955" s="72">
        <v>46086</v>
      </c>
      <c r="C2955" s="30" t="s">
        <v>28</v>
      </c>
      <c r="D2955" s="30" t="s">
        <v>11129</v>
      </c>
      <c r="E2955" s="30" t="s">
        <v>11093</v>
      </c>
      <c r="F2955" s="30"/>
      <c r="G2955" s="40" t="s">
        <v>11643</v>
      </c>
      <c r="H2955" s="30" t="s">
        <v>12288</v>
      </c>
      <c r="I2955" s="30" t="s">
        <v>11096</v>
      </c>
      <c r="J2955" s="30">
        <v>2</v>
      </c>
      <c r="K2955" s="43">
        <v>55.8</v>
      </c>
      <c r="L2955" s="30">
        <v>7.4</v>
      </c>
      <c r="M2955" s="62">
        <v>27.9</v>
      </c>
      <c r="N2955" s="30" t="s">
        <v>11097</v>
      </c>
      <c r="O2955" s="30"/>
      <c r="P2955" s="30"/>
      <c r="Q2955" s="30"/>
      <c r="R2955" s="30"/>
      <c r="S2955" s="30"/>
      <c r="T2955" s="30"/>
      <c r="U2955" s="30"/>
      <c r="V2955" s="30"/>
      <c r="W2955" s="40" t="s">
        <v>8351</v>
      </c>
      <c r="X2955" s="63" t="s">
        <v>12289</v>
      </c>
      <c r="Y2955" s="63" t="s">
        <v>12289</v>
      </c>
      <c r="Z2955" s="40" t="s">
        <v>8351</v>
      </c>
      <c r="AA2955" s="30">
        <v>14.8</v>
      </c>
      <c r="AB2955" s="30">
        <v>41</v>
      </c>
      <c r="AC2955" s="30"/>
      <c r="AD2955" s="30"/>
    </row>
    <row r="2956" spans="1:30" ht="16.95" customHeight="1" x14ac:dyDescent="0.25">
      <c r="A2956" s="54">
        <v>46082</v>
      </c>
      <c r="B2956" s="72">
        <v>46086</v>
      </c>
      <c r="C2956" s="30" t="s">
        <v>38</v>
      </c>
      <c r="D2956" s="30" t="s">
        <v>5</v>
      </c>
      <c r="E2956" s="30" t="s">
        <v>11093</v>
      </c>
      <c r="F2956" s="30"/>
      <c r="G2956" s="40" t="s">
        <v>11692</v>
      </c>
      <c r="H2956" s="30" t="s">
        <v>12290</v>
      </c>
      <c r="I2956" s="30" t="s">
        <v>11096</v>
      </c>
      <c r="J2956" s="30">
        <v>8</v>
      </c>
      <c r="K2956" s="43">
        <v>104</v>
      </c>
      <c r="L2956" s="30">
        <v>7.4</v>
      </c>
      <c r="M2956" s="62">
        <v>13</v>
      </c>
      <c r="N2956" s="30" t="s">
        <v>11097</v>
      </c>
      <c r="O2956" s="30"/>
      <c r="P2956" s="30"/>
      <c r="Q2956" s="30"/>
      <c r="R2956" s="30"/>
      <c r="S2956" s="30"/>
      <c r="T2956" s="30"/>
      <c r="U2956" s="30"/>
      <c r="V2956" s="30"/>
      <c r="W2956" s="40" t="s">
        <v>12291</v>
      </c>
      <c r="X2956" s="63" t="s">
        <v>12292</v>
      </c>
      <c r="Y2956" s="63" t="s">
        <v>12292</v>
      </c>
      <c r="Z2956" s="40" t="s">
        <v>12291</v>
      </c>
      <c r="AA2956" s="30">
        <v>59.2</v>
      </c>
      <c r="AB2956" s="30">
        <v>44.8</v>
      </c>
      <c r="AC2956" s="30"/>
      <c r="AD2956" s="30"/>
    </row>
    <row r="2957" spans="1:30" ht="16.95" customHeight="1" x14ac:dyDescent="0.25">
      <c r="A2957" s="54">
        <v>46082</v>
      </c>
      <c r="B2957" s="72">
        <v>46086</v>
      </c>
      <c r="C2957" s="30" t="s">
        <v>38</v>
      </c>
      <c r="D2957" s="30" t="s">
        <v>5</v>
      </c>
      <c r="E2957" s="30" t="s">
        <v>11093</v>
      </c>
      <c r="F2957" s="30"/>
      <c r="G2957" s="40" t="s">
        <v>12293</v>
      </c>
      <c r="H2957" s="30" t="s">
        <v>12294</v>
      </c>
      <c r="I2957" s="30" t="s">
        <v>11096</v>
      </c>
      <c r="J2957" s="30">
        <v>12</v>
      </c>
      <c r="K2957" s="43">
        <v>148.80000000000001</v>
      </c>
      <c r="L2957" s="30">
        <v>7.4</v>
      </c>
      <c r="M2957" s="62">
        <v>12.4</v>
      </c>
      <c r="N2957" s="30" t="s">
        <v>11097</v>
      </c>
      <c r="O2957" s="30"/>
      <c r="P2957" s="30"/>
      <c r="Q2957" s="30"/>
      <c r="R2957" s="30"/>
      <c r="S2957" s="30"/>
      <c r="T2957" s="30"/>
      <c r="U2957" s="30"/>
      <c r="V2957" s="30"/>
      <c r="W2957" s="40" t="s">
        <v>12295</v>
      </c>
      <c r="X2957" s="63" t="s">
        <v>12296</v>
      </c>
      <c r="Y2957" s="63" t="s">
        <v>12296</v>
      </c>
      <c r="Z2957" s="40" t="s">
        <v>12295</v>
      </c>
      <c r="AA2957" s="30">
        <v>88.8</v>
      </c>
      <c r="AB2957" s="30">
        <v>60</v>
      </c>
      <c r="AC2957" s="30"/>
      <c r="AD2957" s="30"/>
    </row>
    <row r="2958" spans="1:30" ht="16.95" customHeight="1" x14ac:dyDescent="0.25">
      <c r="A2958" s="54">
        <v>46082</v>
      </c>
      <c r="B2958" s="72">
        <v>46086</v>
      </c>
      <c r="C2958" s="30" t="s">
        <v>38</v>
      </c>
      <c r="D2958" s="30" t="s">
        <v>5</v>
      </c>
      <c r="E2958" s="30" t="s">
        <v>11093</v>
      </c>
      <c r="F2958" s="30"/>
      <c r="G2958" s="40" t="s">
        <v>12131</v>
      </c>
      <c r="H2958" s="30" t="s">
        <v>12297</v>
      </c>
      <c r="I2958" s="30" t="s">
        <v>11096</v>
      </c>
      <c r="J2958" s="30">
        <v>8</v>
      </c>
      <c r="K2958" s="43">
        <v>61.85</v>
      </c>
      <c r="L2958" s="30">
        <v>7.4</v>
      </c>
      <c r="M2958" s="62">
        <v>7.7312500000000002</v>
      </c>
      <c r="N2958" s="30" t="s">
        <v>11097</v>
      </c>
      <c r="O2958" s="30"/>
      <c r="P2958" s="30"/>
      <c r="Q2958" s="30"/>
      <c r="R2958" s="30"/>
      <c r="S2958" s="30"/>
      <c r="T2958" s="30"/>
      <c r="U2958" s="30"/>
      <c r="V2958" s="30"/>
      <c r="W2958" s="40" t="s">
        <v>12298</v>
      </c>
      <c r="X2958" s="63" t="s">
        <v>12299</v>
      </c>
      <c r="Y2958" s="63" t="s">
        <v>12299</v>
      </c>
      <c r="Z2958" s="40" t="s">
        <v>12298</v>
      </c>
      <c r="AA2958" s="30">
        <v>59.2</v>
      </c>
      <c r="AB2958" s="30">
        <v>2.65</v>
      </c>
      <c r="AC2958" s="30"/>
      <c r="AD2958" s="30"/>
    </row>
    <row r="2959" spans="1:30" ht="16.95" customHeight="1" x14ac:dyDescent="0.25">
      <c r="A2959" s="54">
        <v>46082</v>
      </c>
      <c r="B2959" s="72">
        <v>46086</v>
      </c>
      <c r="C2959" s="30" t="s">
        <v>38</v>
      </c>
      <c r="D2959" s="30" t="s">
        <v>5</v>
      </c>
      <c r="E2959" s="30" t="s">
        <v>11093</v>
      </c>
      <c r="F2959" s="30"/>
      <c r="G2959" s="40" t="s">
        <v>12176</v>
      </c>
      <c r="H2959" s="30" t="s">
        <v>12300</v>
      </c>
      <c r="I2959" s="30" t="s">
        <v>11096</v>
      </c>
      <c r="J2959" s="30">
        <v>12</v>
      </c>
      <c r="K2959" s="43">
        <v>138.32</v>
      </c>
      <c r="L2959" s="30">
        <v>7.4</v>
      </c>
      <c r="M2959" s="62">
        <v>11.526666666666699</v>
      </c>
      <c r="N2959" s="30" t="s">
        <v>11097</v>
      </c>
      <c r="O2959" s="30"/>
      <c r="P2959" s="30"/>
      <c r="Q2959" s="30"/>
      <c r="R2959" s="30"/>
      <c r="S2959" s="30"/>
      <c r="T2959" s="30"/>
      <c r="U2959" s="30"/>
      <c r="V2959" s="30"/>
      <c r="W2959" s="40" t="s">
        <v>12301</v>
      </c>
      <c r="X2959" s="63" t="s">
        <v>12302</v>
      </c>
      <c r="Y2959" s="63" t="s">
        <v>12302</v>
      </c>
      <c r="Z2959" s="40" t="s">
        <v>12301</v>
      </c>
      <c r="AA2959" s="30">
        <v>88.8</v>
      </c>
      <c r="AB2959" s="30">
        <v>49.52</v>
      </c>
      <c r="AC2959" s="30"/>
      <c r="AD2959" s="30"/>
    </row>
    <row r="2960" spans="1:30" ht="16.95" customHeight="1" x14ac:dyDescent="0.25">
      <c r="A2960" s="54">
        <v>46082</v>
      </c>
      <c r="B2960" s="72">
        <v>46086</v>
      </c>
      <c r="C2960" s="30" t="s">
        <v>38</v>
      </c>
      <c r="D2960" s="30" t="s">
        <v>5</v>
      </c>
      <c r="E2960" s="30" t="s">
        <v>11093</v>
      </c>
      <c r="F2960" s="30"/>
      <c r="G2960" s="40" t="s">
        <v>12131</v>
      </c>
      <c r="H2960" s="30" t="s">
        <v>12303</v>
      </c>
      <c r="I2960" s="30" t="s">
        <v>11096</v>
      </c>
      <c r="J2960" s="30">
        <v>2</v>
      </c>
      <c r="K2960" s="43">
        <v>65.55</v>
      </c>
      <c r="L2960" s="30">
        <v>7.4</v>
      </c>
      <c r="M2960" s="62">
        <v>32.774999999999999</v>
      </c>
      <c r="N2960" s="30" t="s">
        <v>11097</v>
      </c>
      <c r="O2960" s="30"/>
      <c r="P2960" s="30"/>
      <c r="Q2960" s="30"/>
      <c r="R2960" s="30"/>
      <c r="S2960" s="30"/>
      <c r="T2960" s="30"/>
      <c r="U2960" s="30"/>
      <c r="V2960" s="30"/>
      <c r="W2960" s="40" t="s">
        <v>12304</v>
      </c>
      <c r="X2960" s="63" t="s">
        <v>12231</v>
      </c>
      <c r="Y2960" s="63" t="s">
        <v>12231</v>
      </c>
      <c r="Z2960" s="40" t="s">
        <v>12304</v>
      </c>
      <c r="AA2960" s="30">
        <v>14.8</v>
      </c>
      <c r="AB2960" s="30">
        <v>50.75</v>
      </c>
      <c r="AC2960" s="30"/>
      <c r="AD2960" s="30"/>
    </row>
    <row r="2961" spans="1:30" ht="16.95" customHeight="1" x14ac:dyDescent="0.25">
      <c r="A2961" s="54">
        <v>46082</v>
      </c>
      <c r="B2961" s="72">
        <v>46086</v>
      </c>
      <c r="C2961" s="30" t="s">
        <v>28</v>
      </c>
      <c r="D2961" s="30" t="s">
        <v>11129</v>
      </c>
      <c r="E2961" s="30" t="s">
        <v>11093</v>
      </c>
      <c r="F2961" s="30"/>
      <c r="G2961" s="40" t="s">
        <v>11643</v>
      </c>
      <c r="H2961" s="30" t="s">
        <v>12305</v>
      </c>
      <c r="I2961" s="30" t="s">
        <v>11096</v>
      </c>
      <c r="J2961" s="30">
        <v>6</v>
      </c>
      <c r="K2961" s="43">
        <v>74.8</v>
      </c>
      <c r="L2961" s="30">
        <v>7.4</v>
      </c>
      <c r="M2961" s="62">
        <v>12.466666666666701</v>
      </c>
      <c r="N2961" s="30" t="s">
        <v>11097</v>
      </c>
      <c r="O2961" s="30"/>
      <c r="P2961" s="30"/>
      <c r="Q2961" s="30"/>
      <c r="R2961" s="30"/>
      <c r="S2961" s="30"/>
      <c r="T2961" s="30"/>
      <c r="U2961" s="30"/>
      <c r="V2961" s="30"/>
      <c r="W2961" s="40" t="s">
        <v>8508</v>
      </c>
      <c r="X2961" s="63" t="s">
        <v>12306</v>
      </c>
      <c r="Y2961" s="63" t="s">
        <v>12306</v>
      </c>
      <c r="Z2961" s="40" t="s">
        <v>8508</v>
      </c>
      <c r="AA2961" s="30">
        <v>44.4</v>
      </c>
      <c r="AB2961" s="30">
        <v>30.4</v>
      </c>
      <c r="AC2961" s="30"/>
      <c r="AD2961" s="30"/>
    </row>
    <row r="2962" spans="1:30" ht="16.95" customHeight="1" x14ac:dyDescent="0.25">
      <c r="A2962" s="54">
        <v>46082</v>
      </c>
      <c r="B2962" s="72">
        <v>46086</v>
      </c>
      <c r="C2962" s="30" t="s">
        <v>38</v>
      </c>
      <c r="D2962" s="30" t="s">
        <v>5</v>
      </c>
      <c r="E2962" s="30" t="s">
        <v>11093</v>
      </c>
      <c r="F2962" s="30"/>
      <c r="G2962" s="40" t="s">
        <v>12307</v>
      </c>
      <c r="H2962" s="30" t="s">
        <v>12308</v>
      </c>
      <c r="I2962" s="30" t="s">
        <v>11096</v>
      </c>
      <c r="J2962" s="30">
        <v>8</v>
      </c>
      <c r="K2962" s="43">
        <v>71.72</v>
      </c>
      <c r="L2962" s="30">
        <v>7.4</v>
      </c>
      <c r="M2962" s="62">
        <v>8.9649999999999999</v>
      </c>
      <c r="N2962" s="30" t="s">
        <v>11097</v>
      </c>
      <c r="O2962" s="30"/>
      <c r="P2962" s="30"/>
      <c r="Q2962" s="30"/>
      <c r="R2962" s="30"/>
      <c r="S2962" s="30"/>
      <c r="T2962" s="30"/>
      <c r="U2962" s="30"/>
      <c r="V2962" s="30"/>
      <c r="W2962" s="40" t="s">
        <v>8750</v>
      </c>
      <c r="X2962" s="63" t="s">
        <v>12309</v>
      </c>
      <c r="Y2962" s="63" t="s">
        <v>12309</v>
      </c>
      <c r="Z2962" s="40" t="s">
        <v>8750</v>
      </c>
      <c r="AA2962" s="30">
        <v>59.2</v>
      </c>
      <c r="AB2962" s="30">
        <v>12.52</v>
      </c>
      <c r="AC2962" s="30"/>
      <c r="AD2962" s="30"/>
    </row>
    <row r="2963" spans="1:30" ht="16.95" customHeight="1" x14ac:dyDescent="0.25">
      <c r="A2963" s="54">
        <v>46082</v>
      </c>
      <c r="B2963" s="72">
        <v>46086</v>
      </c>
      <c r="C2963" s="30" t="s">
        <v>38</v>
      </c>
      <c r="D2963" s="30" t="s">
        <v>5</v>
      </c>
      <c r="E2963" s="30" t="s">
        <v>11093</v>
      </c>
      <c r="F2963" s="30"/>
      <c r="G2963" s="40" t="s">
        <v>12310</v>
      </c>
      <c r="H2963" s="30" t="s">
        <v>12311</v>
      </c>
      <c r="I2963" s="30" t="s">
        <v>11096</v>
      </c>
      <c r="J2963" s="30">
        <v>4</v>
      </c>
      <c r="K2963" s="43">
        <v>65.64</v>
      </c>
      <c r="L2963" s="30">
        <v>7.4</v>
      </c>
      <c r="M2963" s="62">
        <v>16.41</v>
      </c>
      <c r="N2963" s="30" t="s">
        <v>11097</v>
      </c>
      <c r="O2963" s="30"/>
      <c r="P2963" s="30"/>
      <c r="Q2963" s="30"/>
      <c r="R2963" s="30"/>
      <c r="S2963" s="30"/>
      <c r="T2963" s="30"/>
      <c r="U2963" s="30"/>
      <c r="V2963" s="30"/>
      <c r="W2963" s="40" t="s">
        <v>8742</v>
      </c>
      <c r="X2963" s="63" t="s">
        <v>12312</v>
      </c>
      <c r="Y2963" s="63" t="s">
        <v>12312</v>
      </c>
      <c r="Z2963" s="40" t="s">
        <v>8742</v>
      </c>
      <c r="AA2963" s="30">
        <v>29.6</v>
      </c>
      <c r="AB2963" s="30">
        <v>36.04</v>
      </c>
      <c r="AC2963" s="30"/>
      <c r="AD2963" s="30"/>
    </row>
    <row r="2964" spans="1:30" ht="16.95" customHeight="1" x14ac:dyDescent="0.25">
      <c r="A2964" s="54">
        <v>46082</v>
      </c>
      <c r="B2964" s="72">
        <v>46086</v>
      </c>
      <c r="C2964" s="30" t="s">
        <v>38</v>
      </c>
      <c r="D2964" s="30" t="s">
        <v>5</v>
      </c>
      <c r="E2964" s="30" t="s">
        <v>11093</v>
      </c>
      <c r="F2964" s="30"/>
      <c r="G2964" s="40" t="s">
        <v>12313</v>
      </c>
      <c r="H2964" s="30" t="s">
        <v>12314</v>
      </c>
      <c r="I2964" s="30" t="s">
        <v>11096</v>
      </c>
      <c r="J2964" s="30">
        <v>8</v>
      </c>
      <c r="K2964" s="43">
        <v>86</v>
      </c>
      <c r="L2964" s="30">
        <v>7.4</v>
      </c>
      <c r="M2964" s="62">
        <v>10.75</v>
      </c>
      <c r="N2964" s="30" t="s">
        <v>11097</v>
      </c>
      <c r="O2964" s="30"/>
      <c r="P2964" s="30"/>
      <c r="Q2964" s="30"/>
      <c r="R2964" s="30"/>
      <c r="S2964" s="30"/>
      <c r="T2964" s="30"/>
      <c r="U2964" s="30"/>
      <c r="V2964" s="30"/>
      <c r="W2964" s="40" t="s">
        <v>8763</v>
      </c>
      <c r="X2964" s="63" t="s">
        <v>12315</v>
      </c>
      <c r="Y2964" s="63" t="s">
        <v>12315</v>
      </c>
      <c r="Z2964" s="40" t="s">
        <v>8763</v>
      </c>
      <c r="AA2964" s="30">
        <v>59.2</v>
      </c>
      <c r="AB2964" s="30">
        <v>26.8</v>
      </c>
      <c r="AC2964" s="30"/>
      <c r="AD2964" s="30"/>
    </row>
    <row r="2965" spans="1:30" ht="16.95" customHeight="1" x14ac:dyDescent="0.25">
      <c r="A2965" s="54">
        <v>46082</v>
      </c>
      <c r="B2965" s="72">
        <v>46086</v>
      </c>
      <c r="C2965" s="30" t="s">
        <v>38</v>
      </c>
      <c r="D2965" s="30" t="s">
        <v>5</v>
      </c>
      <c r="E2965" s="30" t="s">
        <v>11093</v>
      </c>
      <c r="F2965" s="30"/>
      <c r="G2965" s="40" t="s">
        <v>12316</v>
      </c>
      <c r="H2965" s="30" t="s">
        <v>12317</v>
      </c>
      <c r="I2965" s="30" t="s">
        <v>11096</v>
      </c>
      <c r="J2965" s="30">
        <v>2</v>
      </c>
      <c r="K2965" s="43">
        <v>72</v>
      </c>
      <c r="L2965" s="30">
        <v>7.4</v>
      </c>
      <c r="M2965" s="62">
        <v>36</v>
      </c>
      <c r="N2965" s="30" t="s">
        <v>11097</v>
      </c>
      <c r="O2965" s="30"/>
      <c r="P2965" s="30"/>
      <c r="Q2965" s="30"/>
      <c r="R2965" s="30"/>
      <c r="S2965" s="30"/>
      <c r="T2965" s="30"/>
      <c r="U2965" s="30"/>
      <c r="V2965" s="30"/>
      <c r="W2965" s="40" t="s">
        <v>12318</v>
      </c>
      <c r="X2965" s="63" t="s">
        <v>12319</v>
      </c>
      <c r="Y2965" s="63" t="s">
        <v>12319</v>
      </c>
      <c r="Z2965" s="40" t="s">
        <v>12318</v>
      </c>
      <c r="AA2965" s="30">
        <v>14.8</v>
      </c>
      <c r="AB2965" s="30">
        <v>57.2</v>
      </c>
      <c r="AC2965" s="30"/>
      <c r="AD2965" s="30"/>
    </row>
    <row r="2966" spans="1:30" ht="16.95" customHeight="1" x14ac:dyDescent="0.25">
      <c r="A2966" s="54">
        <v>46082</v>
      </c>
      <c r="B2966" s="72">
        <v>46086</v>
      </c>
      <c r="C2966" s="30" t="s">
        <v>30</v>
      </c>
      <c r="D2966" s="30" t="s">
        <v>11148</v>
      </c>
      <c r="E2966" s="30" t="s">
        <v>11093</v>
      </c>
      <c r="F2966" s="30"/>
      <c r="G2966" s="40" t="s">
        <v>11150</v>
      </c>
      <c r="H2966" s="30" t="s">
        <v>12320</v>
      </c>
      <c r="I2966" s="30" t="s">
        <v>11096</v>
      </c>
      <c r="J2966" s="30">
        <v>8</v>
      </c>
      <c r="K2966" s="43">
        <v>59.9</v>
      </c>
      <c r="L2966" s="30">
        <v>7.4</v>
      </c>
      <c r="M2966" s="62">
        <v>7.4874999999999998</v>
      </c>
      <c r="N2966" s="30" t="s">
        <v>11097</v>
      </c>
      <c r="O2966" s="30"/>
      <c r="P2966" s="30"/>
      <c r="Q2966" s="30"/>
      <c r="R2966" s="30"/>
      <c r="S2966" s="30"/>
      <c r="T2966" s="30"/>
      <c r="U2966" s="30"/>
      <c r="V2966" s="30"/>
      <c r="W2966" s="40" t="s">
        <v>8396</v>
      </c>
      <c r="X2966" s="63" t="s">
        <v>12321</v>
      </c>
      <c r="Y2966" s="63" t="s">
        <v>12321</v>
      </c>
      <c r="Z2966" s="40" t="s">
        <v>8396</v>
      </c>
      <c r="AA2966" s="30">
        <v>59.2</v>
      </c>
      <c r="AB2966" s="30">
        <v>0.69999999999999596</v>
      </c>
      <c r="AC2966" s="30"/>
      <c r="AD2966" s="30"/>
    </row>
    <row r="2967" spans="1:30" ht="16.95" customHeight="1" x14ac:dyDescent="0.25">
      <c r="A2967" s="54">
        <v>46082</v>
      </c>
      <c r="B2967" s="72">
        <v>46086</v>
      </c>
      <c r="C2967" s="30" t="s">
        <v>28</v>
      </c>
      <c r="D2967" s="30" t="s">
        <v>11129</v>
      </c>
      <c r="E2967" s="30" t="s">
        <v>11093</v>
      </c>
      <c r="F2967" s="30"/>
      <c r="G2967" s="40" t="s">
        <v>11684</v>
      </c>
      <c r="H2967" s="30" t="s">
        <v>12322</v>
      </c>
      <c r="I2967" s="30" t="s">
        <v>11096</v>
      </c>
      <c r="J2967" s="30">
        <v>8</v>
      </c>
      <c r="K2967" s="43">
        <v>65.8</v>
      </c>
      <c r="L2967" s="30">
        <v>7.4</v>
      </c>
      <c r="M2967" s="62">
        <v>8.2249999999999996</v>
      </c>
      <c r="N2967" s="30" t="s">
        <v>11097</v>
      </c>
      <c r="O2967" s="30"/>
      <c r="P2967" s="30"/>
      <c r="Q2967" s="30"/>
      <c r="R2967" s="30"/>
      <c r="S2967" s="30"/>
      <c r="T2967" s="30"/>
      <c r="U2967" s="30"/>
      <c r="V2967" s="30"/>
      <c r="W2967" s="40" t="s">
        <v>12323</v>
      </c>
      <c r="X2967" s="63" t="s">
        <v>12324</v>
      </c>
      <c r="Y2967" s="63" t="s">
        <v>12324</v>
      </c>
      <c r="Z2967" s="40" t="s">
        <v>12323</v>
      </c>
      <c r="AA2967" s="30">
        <v>59.2</v>
      </c>
      <c r="AB2967" s="30">
        <v>6.5999999999999899</v>
      </c>
      <c r="AC2967" s="30"/>
      <c r="AD2967" s="30"/>
    </row>
    <row r="2968" spans="1:30" ht="16.95" customHeight="1" x14ac:dyDescent="0.25">
      <c r="A2968" s="54">
        <v>46082</v>
      </c>
      <c r="B2968" s="72">
        <v>46086</v>
      </c>
      <c r="C2968" s="30" t="s">
        <v>38</v>
      </c>
      <c r="D2968" s="30" t="s">
        <v>5</v>
      </c>
      <c r="E2968" s="30" t="s">
        <v>11093</v>
      </c>
      <c r="F2968" s="30"/>
      <c r="G2968" s="40" t="s">
        <v>12183</v>
      </c>
      <c r="H2968" s="30" t="s">
        <v>12325</v>
      </c>
      <c r="I2968" s="30" t="s">
        <v>11096</v>
      </c>
      <c r="J2968" s="30">
        <v>12</v>
      </c>
      <c r="K2968" s="43">
        <v>204</v>
      </c>
      <c r="L2968" s="30">
        <v>7.4</v>
      </c>
      <c r="M2968" s="62">
        <v>17</v>
      </c>
      <c r="N2968" s="30" t="s">
        <v>11097</v>
      </c>
      <c r="O2968" s="30"/>
      <c r="P2968" s="30"/>
      <c r="Q2968" s="30"/>
      <c r="R2968" s="30"/>
      <c r="S2968" s="30"/>
      <c r="T2968" s="30"/>
      <c r="U2968" s="30"/>
      <c r="V2968" s="30"/>
      <c r="W2968" s="40" t="s">
        <v>8729</v>
      </c>
      <c r="X2968" s="63" t="s">
        <v>12326</v>
      </c>
      <c r="Y2968" s="63" t="s">
        <v>12326</v>
      </c>
      <c r="Z2968" s="40" t="s">
        <v>8729</v>
      </c>
      <c r="AA2968" s="30">
        <v>88.8</v>
      </c>
      <c r="AB2968" s="30">
        <v>115.2</v>
      </c>
      <c r="AC2968" s="30"/>
      <c r="AD2968" s="30"/>
    </row>
    <row r="2969" spans="1:30" ht="16.95" customHeight="1" x14ac:dyDescent="0.25">
      <c r="A2969" s="54">
        <v>46082</v>
      </c>
      <c r="B2969" s="72">
        <v>46086</v>
      </c>
      <c r="C2969" s="30" t="s">
        <v>38</v>
      </c>
      <c r="D2969" s="30" t="s">
        <v>5</v>
      </c>
      <c r="E2969" s="30" t="s">
        <v>11093</v>
      </c>
      <c r="F2969" s="30"/>
      <c r="G2969" s="40" t="s">
        <v>12260</v>
      </c>
      <c r="H2969" s="30" t="s">
        <v>12327</v>
      </c>
      <c r="I2969" s="30" t="s">
        <v>11096</v>
      </c>
      <c r="J2969" s="30">
        <v>4</v>
      </c>
      <c r="K2969" s="43">
        <v>36</v>
      </c>
      <c r="L2969" s="30">
        <v>7.4</v>
      </c>
      <c r="M2969" s="62">
        <v>9</v>
      </c>
      <c r="N2969" s="30" t="s">
        <v>11097</v>
      </c>
      <c r="O2969" s="30"/>
      <c r="P2969" s="30"/>
      <c r="Q2969" s="30"/>
      <c r="R2969" s="30"/>
      <c r="S2969" s="30"/>
      <c r="T2969" s="30"/>
      <c r="U2969" s="30"/>
      <c r="V2969" s="30"/>
      <c r="W2969" s="40" t="s">
        <v>8692</v>
      </c>
      <c r="X2969" s="63" t="s">
        <v>12328</v>
      </c>
      <c r="Y2969" s="63" t="s">
        <v>12328</v>
      </c>
      <c r="Z2969" s="40" t="s">
        <v>8692</v>
      </c>
      <c r="AA2969" s="30">
        <v>29.6</v>
      </c>
      <c r="AB2969" s="30">
        <v>6.4</v>
      </c>
      <c r="AC2969" s="30"/>
      <c r="AD2969" s="30"/>
    </row>
    <row r="2970" spans="1:30" ht="16.95" customHeight="1" x14ac:dyDescent="0.25">
      <c r="A2970" s="54">
        <v>46082</v>
      </c>
      <c r="B2970" s="72">
        <v>46086</v>
      </c>
      <c r="C2970" s="30" t="s">
        <v>38</v>
      </c>
      <c r="D2970" s="30" t="s">
        <v>5</v>
      </c>
      <c r="E2970" s="30" t="s">
        <v>11093</v>
      </c>
      <c r="F2970" s="30"/>
      <c r="G2970" s="40" t="s">
        <v>12329</v>
      </c>
      <c r="H2970" s="30" t="s">
        <v>12330</v>
      </c>
      <c r="I2970" s="30" t="s">
        <v>11096</v>
      </c>
      <c r="J2970" s="30">
        <v>4</v>
      </c>
      <c r="K2970" s="43">
        <v>38.6</v>
      </c>
      <c r="L2970" s="30">
        <v>7.4</v>
      </c>
      <c r="M2970" s="62">
        <v>9.65</v>
      </c>
      <c r="N2970" s="30" t="s">
        <v>11097</v>
      </c>
      <c r="O2970" s="30"/>
      <c r="P2970" s="30"/>
      <c r="Q2970" s="30"/>
      <c r="R2970" s="30"/>
      <c r="S2970" s="30"/>
      <c r="T2970" s="30"/>
      <c r="U2970" s="30"/>
      <c r="V2970" s="30"/>
      <c r="W2970" s="40" t="s">
        <v>8289</v>
      </c>
      <c r="X2970" s="63" t="s">
        <v>12331</v>
      </c>
      <c r="Y2970" s="63" t="s">
        <v>12331</v>
      </c>
      <c r="Z2970" s="40" t="s">
        <v>8289</v>
      </c>
      <c r="AA2970" s="30">
        <v>29.6</v>
      </c>
      <c r="AB2970" s="30">
        <v>9</v>
      </c>
      <c r="AC2970" s="30"/>
      <c r="AD2970" s="30"/>
    </row>
    <row r="2971" spans="1:30" ht="16.95" customHeight="1" x14ac:dyDescent="0.25">
      <c r="A2971" s="54">
        <v>46082</v>
      </c>
      <c r="B2971" s="72">
        <v>46086</v>
      </c>
      <c r="C2971" s="30" t="s">
        <v>28</v>
      </c>
      <c r="D2971" s="30" t="s">
        <v>11129</v>
      </c>
      <c r="E2971" s="30" t="s">
        <v>11093</v>
      </c>
      <c r="F2971" s="30"/>
      <c r="G2971" s="40" t="s">
        <v>11643</v>
      </c>
      <c r="H2971" s="30" t="s">
        <v>12332</v>
      </c>
      <c r="I2971" s="30" t="s">
        <v>11096</v>
      </c>
      <c r="J2971" s="30">
        <v>12</v>
      </c>
      <c r="K2971" s="43">
        <v>94.8</v>
      </c>
      <c r="L2971" s="30">
        <v>7.4</v>
      </c>
      <c r="M2971" s="62">
        <v>7.9</v>
      </c>
      <c r="N2971" s="30" t="s">
        <v>11097</v>
      </c>
      <c r="O2971" s="30"/>
      <c r="P2971" s="30"/>
      <c r="Q2971" s="30"/>
      <c r="R2971" s="30"/>
      <c r="S2971" s="30"/>
      <c r="T2971" s="30"/>
      <c r="U2971" s="30"/>
      <c r="V2971" s="30"/>
      <c r="W2971" s="40" t="s">
        <v>12333</v>
      </c>
      <c r="X2971" s="63" t="s">
        <v>12334</v>
      </c>
      <c r="Y2971" s="63" t="s">
        <v>12334</v>
      </c>
      <c r="Z2971" s="40" t="s">
        <v>12333</v>
      </c>
      <c r="AA2971" s="30">
        <v>88.8</v>
      </c>
      <c r="AB2971" s="30">
        <v>5.9999999999999902</v>
      </c>
      <c r="AC2971" s="30"/>
      <c r="AD2971" s="30"/>
    </row>
    <row r="2972" spans="1:30" ht="16.95" customHeight="1" x14ac:dyDescent="0.25">
      <c r="A2972" s="54">
        <v>46082</v>
      </c>
      <c r="B2972" s="72">
        <v>46086</v>
      </c>
      <c r="C2972" s="30" t="s">
        <v>38</v>
      </c>
      <c r="D2972" s="30" t="s">
        <v>5</v>
      </c>
      <c r="E2972" s="30" t="s">
        <v>11093</v>
      </c>
      <c r="F2972" s="30"/>
      <c r="G2972" s="40" t="s">
        <v>12111</v>
      </c>
      <c r="H2972" s="30" t="s">
        <v>12335</v>
      </c>
      <c r="I2972" s="30" t="s">
        <v>11096</v>
      </c>
      <c r="J2972" s="30">
        <v>4</v>
      </c>
      <c r="K2972" s="43">
        <v>34.72</v>
      </c>
      <c r="L2972" s="30">
        <v>7.4</v>
      </c>
      <c r="M2972" s="62">
        <v>8.68</v>
      </c>
      <c r="N2972" s="30" t="s">
        <v>11097</v>
      </c>
      <c r="O2972" s="30"/>
      <c r="P2972" s="30"/>
      <c r="Q2972" s="30"/>
      <c r="R2972" s="30"/>
      <c r="S2972" s="30"/>
      <c r="T2972" s="30"/>
      <c r="U2972" s="30"/>
      <c r="V2972" s="30"/>
      <c r="W2972" s="40" t="s">
        <v>12336</v>
      </c>
      <c r="X2972" s="63" t="s">
        <v>12337</v>
      </c>
      <c r="Y2972" s="63" t="s">
        <v>12337</v>
      </c>
      <c r="Z2972" s="40" t="s">
        <v>12336</v>
      </c>
      <c r="AA2972" s="30">
        <v>29.6</v>
      </c>
      <c r="AB2972" s="30">
        <v>5.12</v>
      </c>
      <c r="AC2972" s="30"/>
      <c r="AD2972" s="30"/>
    </row>
    <row r="2973" spans="1:30" ht="16.95" customHeight="1" x14ac:dyDescent="0.25">
      <c r="A2973" s="54">
        <v>46082</v>
      </c>
      <c r="B2973" s="72">
        <v>46086</v>
      </c>
      <c r="C2973" s="30" t="s">
        <v>30</v>
      </c>
      <c r="D2973" s="30" t="s">
        <v>11148</v>
      </c>
      <c r="E2973" s="30" t="s">
        <v>11093</v>
      </c>
      <c r="F2973" s="30"/>
      <c r="G2973" s="40" t="s">
        <v>11150</v>
      </c>
      <c r="H2973" s="30" t="s">
        <v>12338</v>
      </c>
      <c r="I2973" s="30" t="s">
        <v>11096</v>
      </c>
      <c r="J2973" s="30">
        <v>8</v>
      </c>
      <c r="K2973" s="43">
        <v>59.9</v>
      </c>
      <c r="L2973" s="30">
        <v>7.4</v>
      </c>
      <c r="M2973" s="62">
        <v>7.4874999999999998</v>
      </c>
      <c r="N2973" s="30" t="s">
        <v>11097</v>
      </c>
      <c r="O2973" s="30"/>
      <c r="P2973" s="30"/>
      <c r="Q2973" s="30"/>
      <c r="R2973" s="30"/>
      <c r="S2973" s="30"/>
      <c r="T2973" s="30"/>
      <c r="U2973" s="30"/>
      <c r="V2973" s="30"/>
      <c r="W2973" s="40" t="s">
        <v>8356</v>
      </c>
      <c r="X2973" s="63" t="s">
        <v>12339</v>
      </c>
      <c r="Y2973" s="63" t="s">
        <v>12339</v>
      </c>
      <c r="Z2973" s="40" t="s">
        <v>8356</v>
      </c>
      <c r="AA2973" s="30">
        <v>59.2</v>
      </c>
      <c r="AB2973" s="30">
        <v>0.69999999999999596</v>
      </c>
      <c r="AC2973" s="30"/>
      <c r="AD2973" s="30"/>
    </row>
    <row r="2974" spans="1:30" ht="16.95" customHeight="1" x14ac:dyDescent="0.25">
      <c r="A2974" s="54">
        <v>46082</v>
      </c>
      <c r="B2974" s="72">
        <v>46086</v>
      </c>
      <c r="C2974" s="30" t="s">
        <v>38</v>
      </c>
      <c r="D2974" s="30" t="s">
        <v>5</v>
      </c>
      <c r="E2974" s="30" t="s">
        <v>11093</v>
      </c>
      <c r="F2974" s="30"/>
      <c r="G2974" s="40" t="s">
        <v>12267</v>
      </c>
      <c r="H2974" s="30" t="s">
        <v>12340</v>
      </c>
      <c r="I2974" s="30" t="s">
        <v>11096</v>
      </c>
      <c r="J2974" s="30">
        <v>4</v>
      </c>
      <c r="K2974" s="43">
        <v>53.1</v>
      </c>
      <c r="L2974" s="30">
        <v>7.4</v>
      </c>
      <c r="M2974" s="62">
        <v>13.275</v>
      </c>
      <c r="N2974" s="30" t="s">
        <v>11097</v>
      </c>
      <c r="O2974" s="30"/>
      <c r="P2974" s="30"/>
      <c r="Q2974" s="30"/>
      <c r="R2974" s="30"/>
      <c r="S2974" s="30"/>
      <c r="T2974" s="30"/>
      <c r="U2974" s="30"/>
      <c r="V2974" s="30"/>
      <c r="W2974" s="40" t="s">
        <v>12341</v>
      </c>
      <c r="X2974" s="63" t="s">
        <v>12223</v>
      </c>
      <c r="Y2974" s="63" t="s">
        <v>12223</v>
      </c>
      <c r="Z2974" s="40" t="s">
        <v>12341</v>
      </c>
      <c r="AA2974" s="30">
        <v>29.6</v>
      </c>
      <c r="AB2974" s="30">
        <v>23.5</v>
      </c>
      <c r="AC2974" s="30"/>
      <c r="AD2974" s="30"/>
    </row>
    <row r="2975" spans="1:30" ht="16.95" customHeight="1" x14ac:dyDescent="0.25">
      <c r="A2975" s="54">
        <v>46082</v>
      </c>
      <c r="B2975" s="72">
        <v>46086</v>
      </c>
      <c r="C2975" s="30" t="s">
        <v>38</v>
      </c>
      <c r="D2975" s="30" t="s">
        <v>5</v>
      </c>
      <c r="E2975" s="30" t="s">
        <v>11093</v>
      </c>
      <c r="F2975" s="30"/>
      <c r="G2975" s="40" t="s">
        <v>11762</v>
      </c>
      <c r="H2975" s="30" t="s">
        <v>12342</v>
      </c>
      <c r="I2975" s="30" t="s">
        <v>11096</v>
      </c>
      <c r="J2975" s="30">
        <v>16</v>
      </c>
      <c r="K2975" s="43">
        <v>128.9</v>
      </c>
      <c r="L2975" s="30">
        <v>7.4</v>
      </c>
      <c r="M2975" s="62">
        <v>8.0562500000000004</v>
      </c>
      <c r="N2975" s="30" t="s">
        <v>11097</v>
      </c>
      <c r="O2975" s="30"/>
      <c r="P2975" s="30"/>
      <c r="Q2975" s="30"/>
      <c r="R2975" s="30"/>
      <c r="S2975" s="30"/>
      <c r="T2975" s="30"/>
      <c r="U2975" s="30"/>
      <c r="V2975" s="30"/>
      <c r="W2975" s="40" t="s">
        <v>12343</v>
      </c>
      <c r="X2975" s="63" t="s">
        <v>12344</v>
      </c>
      <c r="Y2975" s="63" t="s">
        <v>12344</v>
      </c>
      <c r="Z2975" s="40" t="s">
        <v>12343</v>
      </c>
      <c r="AA2975" s="30">
        <v>118.4</v>
      </c>
      <c r="AB2975" s="30">
        <v>10.5</v>
      </c>
      <c r="AC2975" s="30"/>
      <c r="AD2975" s="30"/>
    </row>
    <row r="2976" spans="1:30" ht="16.95" customHeight="1" x14ac:dyDescent="0.25">
      <c r="A2976" s="54">
        <v>46082</v>
      </c>
      <c r="B2976" s="72">
        <v>46086</v>
      </c>
      <c r="C2976" s="30" t="s">
        <v>28</v>
      </c>
      <c r="D2976" s="30" t="s">
        <v>11129</v>
      </c>
      <c r="E2976" s="30" t="s">
        <v>11093</v>
      </c>
      <c r="F2976" s="30"/>
      <c r="G2976" s="40" t="s">
        <v>11643</v>
      </c>
      <c r="H2976" s="30" t="s">
        <v>12345</v>
      </c>
      <c r="I2976" s="30" t="s">
        <v>11096</v>
      </c>
      <c r="J2976" s="30">
        <v>4</v>
      </c>
      <c r="K2976" s="43">
        <v>54.8</v>
      </c>
      <c r="L2976" s="30">
        <v>7.4</v>
      </c>
      <c r="M2976" s="62">
        <v>13.7</v>
      </c>
      <c r="N2976" s="30" t="s">
        <v>11097</v>
      </c>
      <c r="O2976" s="30"/>
      <c r="P2976" s="30"/>
      <c r="Q2976" s="30"/>
      <c r="R2976" s="30"/>
      <c r="S2976" s="30"/>
      <c r="T2976" s="30"/>
      <c r="U2976" s="30"/>
      <c r="V2976" s="30"/>
      <c r="W2976" s="40" t="s">
        <v>8487</v>
      </c>
      <c r="X2976" s="63" t="s">
        <v>12346</v>
      </c>
      <c r="Y2976" s="63" t="s">
        <v>12346</v>
      </c>
      <c r="Z2976" s="40" t="s">
        <v>8487</v>
      </c>
      <c r="AA2976" s="30">
        <v>29.6</v>
      </c>
      <c r="AB2976" s="30">
        <v>25.2</v>
      </c>
      <c r="AC2976" s="30"/>
      <c r="AD2976" s="30"/>
    </row>
    <row r="2977" spans="1:30" ht="16.95" customHeight="1" x14ac:dyDescent="0.25">
      <c r="A2977" s="54">
        <v>46082</v>
      </c>
      <c r="B2977" s="72">
        <v>46086</v>
      </c>
      <c r="C2977" s="30" t="s">
        <v>38</v>
      </c>
      <c r="D2977" s="30" t="s">
        <v>5</v>
      </c>
      <c r="E2977" s="30" t="s">
        <v>11093</v>
      </c>
      <c r="F2977" s="30"/>
      <c r="G2977" s="40" t="s">
        <v>12347</v>
      </c>
      <c r="H2977" s="30" t="s">
        <v>12348</v>
      </c>
      <c r="I2977" s="30" t="s">
        <v>11096</v>
      </c>
      <c r="J2977" s="30">
        <v>6</v>
      </c>
      <c r="K2977" s="43">
        <v>59.85</v>
      </c>
      <c r="L2977" s="30">
        <v>7.4</v>
      </c>
      <c r="M2977" s="62">
        <v>9.9749999999999996</v>
      </c>
      <c r="N2977" s="30" t="s">
        <v>11097</v>
      </c>
      <c r="O2977" s="30"/>
      <c r="P2977" s="30"/>
      <c r="Q2977" s="30"/>
      <c r="R2977" s="30"/>
      <c r="S2977" s="30"/>
      <c r="T2977" s="30"/>
      <c r="U2977" s="30"/>
      <c r="V2977" s="30"/>
      <c r="W2977" s="40" t="s">
        <v>12349</v>
      </c>
      <c r="X2977" s="63" t="s">
        <v>12350</v>
      </c>
      <c r="Y2977" s="63" t="s">
        <v>12350</v>
      </c>
      <c r="Z2977" s="40" t="s">
        <v>12349</v>
      </c>
      <c r="AA2977" s="30">
        <v>44.4</v>
      </c>
      <c r="AB2977" s="30">
        <v>15.45</v>
      </c>
      <c r="AC2977" s="30"/>
      <c r="AD2977" s="30"/>
    </row>
    <row r="2978" spans="1:30" ht="16.95" customHeight="1" x14ac:dyDescent="0.25">
      <c r="A2978" s="54">
        <v>46082</v>
      </c>
      <c r="B2978" s="72">
        <v>46086</v>
      </c>
      <c r="C2978" s="30" t="s">
        <v>28</v>
      </c>
      <c r="D2978" s="30" t="s">
        <v>11129</v>
      </c>
      <c r="E2978" s="30" t="s">
        <v>11093</v>
      </c>
      <c r="F2978" s="30"/>
      <c r="G2978" s="40" t="s">
        <v>11643</v>
      </c>
      <c r="H2978" s="30" t="s">
        <v>12351</v>
      </c>
      <c r="I2978" s="30" t="s">
        <v>11096</v>
      </c>
      <c r="J2978" s="30">
        <v>8</v>
      </c>
      <c r="K2978" s="43">
        <v>75.8</v>
      </c>
      <c r="L2978" s="30">
        <v>7.4</v>
      </c>
      <c r="M2978" s="62">
        <v>9.4749999999999996</v>
      </c>
      <c r="N2978" s="30" t="s">
        <v>11097</v>
      </c>
      <c r="O2978" s="30"/>
      <c r="P2978" s="30"/>
      <c r="Q2978" s="30"/>
      <c r="R2978" s="30"/>
      <c r="S2978" s="30"/>
      <c r="T2978" s="30"/>
      <c r="U2978" s="30"/>
      <c r="V2978" s="30"/>
      <c r="W2978" s="40" t="s">
        <v>8490</v>
      </c>
      <c r="X2978" s="63" t="s">
        <v>12352</v>
      </c>
      <c r="Y2978" s="63" t="s">
        <v>12352</v>
      </c>
      <c r="Z2978" s="40" t="s">
        <v>8490</v>
      </c>
      <c r="AA2978" s="30">
        <v>59.2</v>
      </c>
      <c r="AB2978" s="30">
        <v>16.600000000000001</v>
      </c>
      <c r="AC2978" s="30"/>
      <c r="AD2978" s="30"/>
    </row>
    <row r="2979" spans="1:30" ht="16.95" customHeight="1" x14ac:dyDescent="0.25">
      <c r="A2979" s="54">
        <v>46082</v>
      </c>
      <c r="B2979" s="72">
        <v>46086</v>
      </c>
      <c r="C2979" s="30" t="s">
        <v>38</v>
      </c>
      <c r="D2979" s="30" t="s">
        <v>5</v>
      </c>
      <c r="E2979" s="30" t="s">
        <v>11093</v>
      </c>
      <c r="F2979" s="30"/>
      <c r="G2979" s="40" t="s">
        <v>12353</v>
      </c>
      <c r="H2979" s="30" t="s">
        <v>12354</v>
      </c>
      <c r="I2979" s="30" t="s">
        <v>11096</v>
      </c>
      <c r="J2979" s="30">
        <v>4</v>
      </c>
      <c r="K2979" s="43">
        <v>40</v>
      </c>
      <c r="L2979" s="30">
        <v>7.4</v>
      </c>
      <c r="M2979" s="62">
        <v>10</v>
      </c>
      <c r="N2979" s="30" t="s">
        <v>11097</v>
      </c>
      <c r="O2979" s="30"/>
      <c r="P2979" s="30"/>
      <c r="Q2979" s="30"/>
      <c r="R2979" s="30"/>
      <c r="S2979" s="30"/>
      <c r="T2979" s="30"/>
      <c r="U2979" s="30"/>
      <c r="V2979" s="30"/>
      <c r="W2979" s="40" t="s">
        <v>12355</v>
      </c>
      <c r="X2979" s="63" t="s">
        <v>12356</v>
      </c>
      <c r="Y2979" s="63" t="s">
        <v>12356</v>
      </c>
      <c r="Z2979" s="40" t="s">
        <v>12355</v>
      </c>
      <c r="AA2979" s="30">
        <v>29.6</v>
      </c>
      <c r="AB2979" s="30">
        <v>10.4</v>
      </c>
      <c r="AC2979" s="30"/>
      <c r="AD2979" s="30"/>
    </row>
    <row r="2980" spans="1:30" ht="16.95" customHeight="1" x14ac:dyDescent="0.25">
      <c r="A2980" s="54">
        <v>46082</v>
      </c>
      <c r="B2980" s="72">
        <v>46086</v>
      </c>
      <c r="C2980" s="30" t="s">
        <v>38</v>
      </c>
      <c r="D2980" s="30" t="s">
        <v>5</v>
      </c>
      <c r="E2980" s="30" t="s">
        <v>11093</v>
      </c>
      <c r="F2980" s="30"/>
      <c r="G2980" s="40" t="s">
        <v>12357</v>
      </c>
      <c r="H2980" s="30" t="s">
        <v>12358</v>
      </c>
      <c r="I2980" s="30" t="s">
        <v>11096</v>
      </c>
      <c r="J2980" s="30">
        <v>4</v>
      </c>
      <c r="K2980" s="43">
        <v>81</v>
      </c>
      <c r="L2980" s="30">
        <v>7.4</v>
      </c>
      <c r="M2980" s="62">
        <v>20.25</v>
      </c>
      <c r="N2980" s="30" t="s">
        <v>11097</v>
      </c>
      <c r="O2980" s="30"/>
      <c r="P2980" s="30"/>
      <c r="Q2980" s="30"/>
      <c r="R2980" s="30"/>
      <c r="S2980" s="30"/>
      <c r="T2980" s="30"/>
      <c r="U2980" s="30"/>
      <c r="V2980" s="30"/>
      <c r="W2980" s="40" t="s">
        <v>12359</v>
      </c>
      <c r="X2980" s="63" t="s">
        <v>12360</v>
      </c>
      <c r="Y2980" s="63" t="s">
        <v>12360</v>
      </c>
      <c r="Z2980" s="40" t="s">
        <v>12359</v>
      </c>
      <c r="AA2980" s="30">
        <v>29.6</v>
      </c>
      <c r="AB2980" s="30">
        <v>51.4</v>
      </c>
      <c r="AC2980" s="30"/>
      <c r="AD2980" s="30"/>
    </row>
    <row r="2981" spans="1:30" ht="16.95" customHeight="1" x14ac:dyDescent="0.25">
      <c r="A2981" s="54">
        <v>46082</v>
      </c>
      <c r="B2981" s="72">
        <v>46086</v>
      </c>
      <c r="C2981" s="30" t="s">
        <v>38</v>
      </c>
      <c r="D2981" s="30" t="s">
        <v>5</v>
      </c>
      <c r="E2981" s="30" t="s">
        <v>11093</v>
      </c>
      <c r="F2981" s="30"/>
      <c r="G2981" s="40" t="s">
        <v>12353</v>
      </c>
      <c r="H2981" s="30" t="s">
        <v>12361</v>
      </c>
      <c r="I2981" s="30" t="s">
        <v>11096</v>
      </c>
      <c r="J2981" s="30">
        <v>8</v>
      </c>
      <c r="K2981" s="43">
        <v>67</v>
      </c>
      <c r="L2981" s="30">
        <v>7.4</v>
      </c>
      <c r="M2981" s="62">
        <v>8.375</v>
      </c>
      <c r="N2981" s="30" t="s">
        <v>11097</v>
      </c>
      <c r="O2981" s="30"/>
      <c r="P2981" s="30"/>
      <c r="Q2981" s="30"/>
      <c r="R2981" s="30"/>
      <c r="S2981" s="30"/>
      <c r="T2981" s="30"/>
      <c r="U2981" s="30"/>
      <c r="V2981" s="30"/>
      <c r="W2981" s="40" t="s">
        <v>12362</v>
      </c>
      <c r="X2981" s="63" t="s">
        <v>12363</v>
      </c>
      <c r="Y2981" s="63" t="s">
        <v>12363</v>
      </c>
      <c r="Z2981" s="40" t="s">
        <v>12362</v>
      </c>
      <c r="AA2981" s="30">
        <v>59.2</v>
      </c>
      <c r="AB2981" s="30">
        <v>7.8</v>
      </c>
      <c r="AC2981" s="30"/>
      <c r="AD2981" s="30"/>
    </row>
    <row r="2982" spans="1:30" ht="16.95" customHeight="1" x14ac:dyDescent="0.25">
      <c r="A2982" s="54">
        <v>46082</v>
      </c>
      <c r="B2982" s="72">
        <v>46086</v>
      </c>
      <c r="C2982" s="30" t="s">
        <v>38</v>
      </c>
      <c r="D2982" s="30" t="s">
        <v>5</v>
      </c>
      <c r="E2982" s="30" t="s">
        <v>11093</v>
      </c>
      <c r="F2982" s="30"/>
      <c r="G2982" s="40" t="s">
        <v>12364</v>
      </c>
      <c r="H2982" s="30" t="s">
        <v>12365</v>
      </c>
      <c r="I2982" s="30" t="s">
        <v>11096</v>
      </c>
      <c r="J2982" s="30">
        <v>8</v>
      </c>
      <c r="K2982" s="43">
        <v>149.75</v>
      </c>
      <c r="L2982" s="30">
        <v>7.4</v>
      </c>
      <c r="M2982" s="62">
        <v>18.71875</v>
      </c>
      <c r="N2982" s="30" t="s">
        <v>11097</v>
      </c>
      <c r="O2982" s="30"/>
      <c r="P2982" s="30"/>
      <c r="Q2982" s="30"/>
      <c r="R2982" s="30"/>
      <c r="S2982" s="30"/>
      <c r="T2982" s="30"/>
      <c r="U2982" s="30"/>
      <c r="V2982" s="30"/>
      <c r="W2982" s="40" t="s">
        <v>12366</v>
      </c>
      <c r="X2982" s="63" t="s">
        <v>12367</v>
      </c>
      <c r="Y2982" s="63" t="s">
        <v>12367</v>
      </c>
      <c r="Z2982" s="40" t="s">
        <v>12366</v>
      </c>
      <c r="AA2982" s="30">
        <v>59.2</v>
      </c>
      <c r="AB2982" s="30">
        <v>90.55</v>
      </c>
      <c r="AC2982" s="30"/>
      <c r="AD2982" s="30"/>
    </row>
    <row r="2983" spans="1:30" ht="16.95" customHeight="1" x14ac:dyDescent="0.25">
      <c r="A2983" s="54">
        <v>46082</v>
      </c>
      <c r="B2983" s="72">
        <v>46086</v>
      </c>
      <c r="C2983" s="30" t="s">
        <v>38</v>
      </c>
      <c r="D2983" s="30" t="s">
        <v>5</v>
      </c>
      <c r="E2983" s="30" t="s">
        <v>11093</v>
      </c>
      <c r="F2983" s="30"/>
      <c r="G2983" s="40" t="s">
        <v>12205</v>
      </c>
      <c r="H2983" s="30" t="s">
        <v>12368</v>
      </c>
      <c r="I2983" s="30" t="s">
        <v>11096</v>
      </c>
      <c r="J2983" s="30">
        <v>4</v>
      </c>
      <c r="K2983" s="43">
        <v>34.799999999999997</v>
      </c>
      <c r="L2983" s="30">
        <v>7.4</v>
      </c>
      <c r="M2983" s="62">
        <v>8.6999999999999993</v>
      </c>
      <c r="N2983" s="30" t="s">
        <v>11097</v>
      </c>
      <c r="O2983" s="30"/>
      <c r="P2983" s="30"/>
      <c r="Q2983" s="30"/>
      <c r="R2983" s="30"/>
      <c r="S2983" s="30"/>
      <c r="T2983" s="30"/>
      <c r="U2983" s="30"/>
      <c r="V2983" s="30"/>
      <c r="W2983" s="40" t="s">
        <v>12369</v>
      </c>
      <c r="X2983" s="63" t="s">
        <v>12370</v>
      </c>
      <c r="Y2983" s="63" t="s">
        <v>12370</v>
      </c>
      <c r="Z2983" s="40" t="s">
        <v>12369</v>
      </c>
      <c r="AA2983" s="30">
        <v>29.6</v>
      </c>
      <c r="AB2983" s="30">
        <v>5.2</v>
      </c>
      <c r="AC2983" s="30"/>
      <c r="AD2983" s="30"/>
    </row>
    <row r="2984" spans="1:30" ht="16.95" customHeight="1" x14ac:dyDescent="0.25">
      <c r="A2984" s="54">
        <v>46082</v>
      </c>
      <c r="B2984" s="72">
        <v>46086</v>
      </c>
      <c r="C2984" s="30" t="s">
        <v>38</v>
      </c>
      <c r="D2984" s="30" t="s">
        <v>5</v>
      </c>
      <c r="E2984" s="30" t="s">
        <v>11093</v>
      </c>
      <c r="F2984" s="30"/>
      <c r="G2984" s="40" t="s">
        <v>12371</v>
      </c>
      <c r="H2984" s="30" t="s">
        <v>12372</v>
      </c>
      <c r="I2984" s="30" t="s">
        <v>11096</v>
      </c>
      <c r="J2984" s="30">
        <v>12</v>
      </c>
      <c r="K2984" s="43">
        <v>108</v>
      </c>
      <c r="L2984" s="30">
        <v>7.4</v>
      </c>
      <c r="M2984" s="62">
        <v>9</v>
      </c>
      <c r="N2984" s="30" t="s">
        <v>11097</v>
      </c>
      <c r="O2984" s="30"/>
      <c r="P2984" s="30"/>
      <c r="Q2984" s="30"/>
      <c r="R2984" s="30"/>
      <c r="S2984" s="30"/>
      <c r="T2984" s="30"/>
      <c r="U2984" s="30"/>
      <c r="V2984" s="30"/>
      <c r="W2984" s="40" t="s">
        <v>12373</v>
      </c>
      <c r="X2984" s="63" t="s">
        <v>12374</v>
      </c>
      <c r="Y2984" s="63" t="s">
        <v>12374</v>
      </c>
      <c r="Z2984" s="40" t="s">
        <v>12373</v>
      </c>
      <c r="AA2984" s="30">
        <v>88.8</v>
      </c>
      <c r="AB2984" s="30">
        <v>19.2</v>
      </c>
      <c r="AC2984" s="30"/>
      <c r="AD2984" s="30"/>
    </row>
    <row r="2985" spans="1:30" ht="16.95" customHeight="1" x14ac:dyDescent="0.25">
      <c r="A2985" s="54">
        <v>46082</v>
      </c>
      <c r="B2985" s="72">
        <v>46086</v>
      </c>
      <c r="C2985" s="30" t="s">
        <v>38</v>
      </c>
      <c r="D2985" s="30" t="s">
        <v>5</v>
      </c>
      <c r="E2985" s="30" t="s">
        <v>11093</v>
      </c>
      <c r="F2985" s="30"/>
      <c r="G2985" s="40" t="s">
        <v>12375</v>
      </c>
      <c r="H2985" s="30" t="s">
        <v>12376</v>
      </c>
      <c r="I2985" s="30" t="s">
        <v>11096</v>
      </c>
      <c r="J2985" s="30">
        <v>12</v>
      </c>
      <c r="K2985" s="43">
        <v>123.84</v>
      </c>
      <c r="L2985" s="30">
        <v>7.4</v>
      </c>
      <c r="M2985" s="62">
        <v>10.32</v>
      </c>
      <c r="N2985" s="30" t="s">
        <v>11097</v>
      </c>
      <c r="O2985" s="30"/>
      <c r="P2985" s="30"/>
      <c r="Q2985" s="30"/>
      <c r="R2985" s="30"/>
      <c r="S2985" s="30"/>
      <c r="T2985" s="30"/>
      <c r="U2985" s="30"/>
      <c r="V2985" s="30"/>
      <c r="W2985" s="40" t="s">
        <v>12377</v>
      </c>
      <c r="X2985" s="63" t="s">
        <v>12378</v>
      </c>
      <c r="Y2985" s="63" t="s">
        <v>12378</v>
      </c>
      <c r="Z2985" s="40" t="s">
        <v>12377</v>
      </c>
      <c r="AA2985" s="30">
        <v>88.8</v>
      </c>
      <c r="AB2985" s="30">
        <v>35.04</v>
      </c>
      <c r="AC2985" s="30"/>
      <c r="AD2985" s="30"/>
    </row>
    <row r="2986" spans="1:30" ht="16.95" customHeight="1" x14ac:dyDescent="0.25">
      <c r="A2986" s="54">
        <v>46082</v>
      </c>
      <c r="B2986" s="72">
        <v>46086</v>
      </c>
      <c r="C2986" s="30" t="s">
        <v>38</v>
      </c>
      <c r="D2986" s="30" t="s">
        <v>5</v>
      </c>
      <c r="E2986" s="30" t="s">
        <v>11093</v>
      </c>
      <c r="F2986" s="30"/>
      <c r="G2986" s="40" t="s">
        <v>12379</v>
      </c>
      <c r="H2986" s="30" t="s">
        <v>12380</v>
      </c>
      <c r="I2986" s="30" t="s">
        <v>11096</v>
      </c>
      <c r="J2986" s="30">
        <v>12</v>
      </c>
      <c r="K2986" s="43">
        <v>217.6</v>
      </c>
      <c r="L2986" s="30">
        <v>7.4</v>
      </c>
      <c r="M2986" s="62">
        <v>18.133333333333301</v>
      </c>
      <c r="N2986" s="30" t="s">
        <v>11097</v>
      </c>
      <c r="O2986" s="30"/>
      <c r="P2986" s="30"/>
      <c r="Q2986" s="30"/>
      <c r="R2986" s="30"/>
      <c r="S2986" s="30"/>
      <c r="T2986" s="30"/>
      <c r="U2986" s="30"/>
      <c r="V2986" s="30"/>
      <c r="W2986" s="40" t="s">
        <v>12381</v>
      </c>
      <c r="X2986" s="63" t="s">
        <v>12138</v>
      </c>
      <c r="Y2986" s="63" t="s">
        <v>12138</v>
      </c>
      <c r="Z2986" s="40" t="s">
        <v>12381</v>
      </c>
      <c r="AA2986" s="30">
        <v>88.8</v>
      </c>
      <c r="AB2986" s="30">
        <v>128.80000000000001</v>
      </c>
      <c r="AC2986" s="30"/>
      <c r="AD2986" s="30"/>
    </row>
    <row r="2987" spans="1:30" ht="16.95" customHeight="1" x14ac:dyDescent="0.25">
      <c r="A2987" s="54">
        <v>46082</v>
      </c>
      <c r="B2987" s="72">
        <v>46086</v>
      </c>
      <c r="C2987" s="30" t="s">
        <v>38</v>
      </c>
      <c r="D2987" s="30" t="s">
        <v>5</v>
      </c>
      <c r="E2987" s="30" t="s">
        <v>11093</v>
      </c>
      <c r="F2987" s="30"/>
      <c r="G2987" s="40" t="s">
        <v>11762</v>
      </c>
      <c r="H2987" s="30" t="s">
        <v>12382</v>
      </c>
      <c r="I2987" s="30" t="s">
        <v>11096</v>
      </c>
      <c r="J2987" s="30">
        <v>12</v>
      </c>
      <c r="K2987" s="43">
        <v>98.9</v>
      </c>
      <c r="L2987" s="30">
        <v>7.4</v>
      </c>
      <c r="M2987" s="62">
        <v>8.2416666666666707</v>
      </c>
      <c r="N2987" s="30" t="s">
        <v>11097</v>
      </c>
      <c r="O2987" s="30"/>
      <c r="P2987" s="30"/>
      <c r="Q2987" s="30"/>
      <c r="R2987" s="30"/>
      <c r="S2987" s="30"/>
      <c r="T2987" s="30"/>
      <c r="U2987" s="30"/>
      <c r="V2987" s="30"/>
      <c r="W2987" s="40" t="s">
        <v>8454</v>
      </c>
      <c r="X2987" s="63" t="s">
        <v>12383</v>
      </c>
      <c r="Y2987" s="63" t="s">
        <v>12383</v>
      </c>
      <c r="Z2987" s="40" t="s">
        <v>8454</v>
      </c>
      <c r="AA2987" s="30">
        <v>88.8</v>
      </c>
      <c r="AB2987" s="30">
        <v>10.1</v>
      </c>
      <c r="AC2987" s="30"/>
      <c r="AD2987" s="30"/>
    </row>
    <row r="2988" spans="1:30" ht="16.95" customHeight="1" x14ac:dyDescent="0.25">
      <c r="A2988" s="54">
        <v>46082</v>
      </c>
      <c r="B2988" s="72">
        <v>46086</v>
      </c>
      <c r="C2988" s="30" t="s">
        <v>28</v>
      </c>
      <c r="D2988" s="30" t="s">
        <v>11129</v>
      </c>
      <c r="E2988" s="30" t="s">
        <v>11093</v>
      </c>
      <c r="F2988" s="30"/>
      <c r="G2988" s="40" t="s">
        <v>11643</v>
      </c>
      <c r="H2988" s="30" t="s">
        <v>12384</v>
      </c>
      <c r="I2988" s="30" t="s">
        <v>11096</v>
      </c>
      <c r="J2988" s="30">
        <v>4</v>
      </c>
      <c r="K2988" s="43">
        <v>54.8</v>
      </c>
      <c r="L2988" s="30">
        <v>7.4</v>
      </c>
      <c r="M2988" s="62">
        <v>13.7</v>
      </c>
      <c r="N2988" s="30" t="s">
        <v>11097</v>
      </c>
      <c r="O2988" s="30"/>
      <c r="P2988" s="30"/>
      <c r="Q2988" s="30"/>
      <c r="R2988" s="30"/>
      <c r="S2988" s="30"/>
      <c r="T2988" s="30"/>
      <c r="U2988" s="30"/>
      <c r="V2988" s="30"/>
      <c r="W2988" s="40" t="s">
        <v>8364</v>
      </c>
      <c r="X2988" s="63" t="s">
        <v>12385</v>
      </c>
      <c r="Y2988" s="63" t="s">
        <v>12385</v>
      </c>
      <c r="Z2988" s="40" t="s">
        <v>8364</v>
      </c>
      <c r="AA2988" s="30">
        <v>29.6</v>
      </c>
      <c r="AB2988" s="30">
        <v>25.2</v>
      </c>
      <c r="AC2988" s="30"/>
      <c r="AD2988" s="30"/>
    </row>
    <row r="2989" spans="1:30" ht="16.95" customHeight="1" x14ac:dyDescent="0.25">
      <c r="A2989" s="54">
        <v>46082</v>
      </c>
      <c r="B2989" s="72">
        <v>46086</v>
      </c>
      <c r="C2989" s="30" t="s">
        <v>28</v>
      </c>
      <c r="D2989" s="30" t="s">
        <v>11129</v>
      </c>
      <c r="E2989" s="30" t="s">
        <v>11093</v>
      </c>
      <c r="F2989" s="30"/>
      <c r="G2989" s="40" t="s">
        <v>11684</v>
      </c>
      <c r="H2989" s="30" t="s">
        <v>12386</v>
      </c>
      <c r="I2989" s="30" t="s">
        <v>11096</v>
      </c>
      <c r="J2989" s="30">
        <v>8</v>
      </c>
      <c r="K2989" s="43">
        <v>65.8</v>
      </c>
      <c r="L2989" s="30">
        <v>7.4</v>
      </c>
      <c r="M2989" s="62">
        <v>8.2249999999999996</v>
      </c>
      <c r="N2989" s="30" t="s">
        <v>11097</v>
      </c>
      <c r="O2989" s="30"/>
      <c r="P2989" s="30"/>
      <c r="Q2989" s="30"/>
      <c r="R2989" s="30"/>
      <c r="S2989" s="30"/>
      <c r="T2989" s="30"/>
      <c r="U2989" s="30"/>
      <c r="V2989" s="30"/>
      <c r="W2989" s="40" t="s">
        <v>12387</v>
      </c>
      <c r="X2989" s="63" t="s">
        <v>12388</v>
      </c>
      <c r="Y2989" s="63" t="s">
        <v>12388</v>
      </c>
      <c r="Z2989" s="40" t="s">
        <v>12387</v>
      </c>
      <c r="AA2989" s="30">
        <v>59.2</v>
      </c>
      <c r="AB2989" s="30">
        <v>6.5999999999999899</v>
      </c>
      <c r="AC2989" s="30"/>
      <c r="AD2989" s="30"/>
    </row>
    <row r="2990" spans="1:30" ht="16.95" customHeight="1" x14ac:dyDescent="0.25">
      <c r="A2990" s="54">
        <v>46082</v>
      </c>
      <c r="B2990" s="72">
        <v>46086</v>
      </c>
      <c r="C2990" s="30" t="s">
        <v>28</v>
      </c>
      <c r="D2990" s="30" t="s">
        <v>11129</v>
      </c>
      <c r="E2990" s="30" t="s">
        <v>11093</v>
      </c>
      <c r="F2990" s="30"/>
      <c r="G2990" s="40" t="s">
        <v>11684</v>
      </c>
      <c r="H2990" s="30" t="s">
        <v>12389</v>
      </c>
      <c r="I2990" s="30" t="s">
        <v>11096</v>
      </c>
      <c r="J2990" s="30">
        <v>8</v>
      </c>
      <c r="K2990" s="43">
        <v>65.8</v>
      </c>
      <c r="L2990" s="30">
        <v>7.4</v>
      </c>
      <c r="M2990" s="62">
        <v>8.2249999999999996</v>
      </c>
      <c r="N2990" s="30" t="s">
        <v>11097</v>
      </c>
      <c r="O2990" s="30"/>
      <c r="P2990" s="30"/>
      <c r="Q2990" s="30"/>
      <c r="R2990" s="30"/>
      <c r="S2990" s="30"/>
      <c r="T2990" s="30"/>
      <c r="U2990" s="30"/>
      <c r="V2990" s="30"/>
      <c r="W2990" s="40" t="s">
        <v>12390</v>
      </c>
      <c r="X2990" s="63" t="s">
        <v>12391</v>
      </c>
      <c r="Y2990" s="63" t="s">
        <v>12391</v>
      </c>
      <c r="Z2990" s="40" t="s">
        <v>12390</v>
      </c>
      <c r="AA2990" s="30">
        <v>59.2</v>
      </c>
      <c r="AB2990" s="30">
        <v>6.5999999999999899</v>
      </c>
      <c r="AC2990" s="30"/>
      <c r="AD2990" s="30"/>
    </row>
    <row r="2991" spans="1:30" ht="16.95" customHeight="1" x14ac:dyDescent="0.25">
      <c r="A2991" s="54">
        <v>46082</v>
      </c>
      <c r="B2991" s="72">
        <v>46086</v>
      </c>
      <c r="C2991" s="30" t="s">
        <v>38</v>
      </c>
      <c r="D2991" s="30" t="s">
        <v>5</v>
      </c>
      <c r="E2991" s="30" t="s">
        <v>11093</v>
      </c>
      <c r="F2991" s="30"/>
      <c r="G2991" s="40" t="s">
        <v>12392</v>
      </c>
      <c r="H2991" s="30" t="s">
        <v>12393</v>
      </c>
      <c r="I2991" s="30" t="s">
        <v>11096</v>
      </c>
      <c r="J2991" s="30">
        <v>4</v>
      </c>
      <c r="K2991" s="43">
        <v>36.11</v>
      </c>
      <c r="L2991" s="30">
        <v>7.4</v>
      </c>
      <c r="M2991" s="62">
        <v>9.0274999999999999</v>
      </c>
      <c r="N2991" s="30" t="s">
        <v>11097</v>
      </c>
      <c r="O2991" s="30"/>
      <c r="P2991" s="30"/>
      <c r="Q2991" s="30"/>
      <c r="R2991" s="30"/>
      <c r="S2991" s="30"/>
      <c r="T2991" s="30"/>
      <c r="U2991" s="30"/>
      <c r="V2991" s="30"/>
      <c r="W2991" s="40" t="s">
        <v>12394</v>
      </c>
      <c r="X2991" s="63" t="s">
        <v>12395</v>
      </c>
      <c r="Y2991" s="63" t="s">
        <v>12395</v>
      </c>
      <c r="Z2991" s="40" t="s">
        <v>12394</v>
      </c>
      <c r="AA2991" s="30">
        <v>29.6</v>
      </c>
      <c r="AB2991" s="30">
        <v>6.51</v>
      </c>
      <c r="AC2991" s="30"/>
      <c r="AD2991" s="30"/>
    </row>
    <row r="2992" spans="1:30" ht="16.95" customHeight="1" x14ac:dyDescent="0.25">
      <c r="A2992" s="54">
        <v>46082</v>
      </c>
      <c r="B2992" s="72">
        <v>46086</v>
      </c>
      <c r="C2992" s="30" t="s">
        <v>38</v>
      </c>
      <c r="D2992" s="30" t="s">
        <v>5</v>
      </c>
      <c r="E2992" s="30" t="s">
        <v>11093</v>
      </c>
      <c r="F2992" s="30"/>
      <c r="G2992" s="40" t="s">
        <v>12281</v>
      </c>
      <c r="H2992" s="30" t="s">
        <v>12396</v>
      </c>
      <c r="I2992" s="30" t="s">
        <v>11096</v>
      </c>
      <c r="J2992" s="30">
        <v>12</v>
      </c>
      <c r="K2992" s="43">
        <v>92.15</v>
      </c>
      <c r="L2992" s="30">
        <v>7.4</v>
      </c>
      <c r="M2992" s="62">
        <v>7.6791666666666698</v>
      </c>
      <c r="N2992" s="30" t="s">
        <v>11097</v>
      </c>
      <c r="O2992" s="30"/>
      <c r="P2992" s="30"/>
      <c r="Q2992" s="30"/>
      <c r="R2992" s="30"/>
      <c r="S2992" s="30"/>
      <c r="T2992" s="30"/>
      <c r="U2992" s="30"/>
      <c r="V2992" s="30"/>
      <c r="W2992" s="40" t="s">
        <v>12397</v>
      </c>
      <c r="X2992" s="63" t="s">
        <v>12398</v>
      </c>
      <c r="Y2992" s="63" t="s">
        <v>12398</v>
      </c>
      <c r="Z2992" s="40" t="s">
        <v>12397</v>
      </c>
      <c r="AA2992" s="30">
        <v>88.8</v>
      </c>
      <c r="AB2992" s="30">
        <v>3.3499999999999899</v>
      </c>
      <c r="AC2992" s="30"/>
      <c r="AD2992" s="30"/>
    </row>
    <row r="2993" spans="1:30" ht="16.95" customHeight="1" x14ac:dyDescent="0.25">
      <c r="A2993" s="54">
        <v>46082</v>
      </c>
      <c r="B2993" s="72">
        <v>46086</v>
      </c>
      <c r="C2993" s="30" t="s">
        <v>37</v>
      </c>
      <c r="D2993" s="30" t="s">
        <v>37</v>
      </c>
      <c r="E2993" s="30" t="s">
        <v>11093</v>
      </c>
      <c r="F2993" s="30"/>
      <c r="G2993" s="40" t="s">
        <v>12121</v>
      </c>
      <c r="H2993" s="30" t="s">
        <v>12399</v>
      </c>
      <c r="I2993" s="30" t="s">
        <v>11173</v>
      </c>
      <c r="J2993" s="30">
        <v>1</v>
      </c>
      <c r="K2993" s="43">
        <v>12.8</v>
      </c>
      <c r="L2993" s="30">
        <v>12.8</v>
      </c>
      <c r="M2993" s="62">
        <v>12.8</v>
      </c>
      <c r="N2993" s="30" t="s">
        <v>11097</v>
      </c>
      <c r="O2993" s="30"/>
      <c r="P2993" s="30"/>
      <c r="Q2993" s="30"/>
      <c r="R2993" s="30"/>
      <c r="S2993" s="30"/>
      <c r="T2993" s="30"/>
      <c r="U2993" s="30"/>
      <c r="V2993" s="30"/>
      <c r="W2993" s="40" t="s">
        <v>1685</v>
      </c>
      <c r="X2993" s="63" t="s">
        <v>12400</v>
      </c>
      <c r="Y2993" s="63" t="s">
        <v>12400</v>
      </c>
      <c r="Z2993" s="40" t="s">
        <v>1685</v>
      </c>
      <c r="AA2993" s="30">
        <v>12.8</v>
      </c>
      <c r="AB2993" s="30">
        <v>0</v>
      </c>
      <c r="AC2993" s="30"/>
      <c r="AD2993" s="30"/>
    </row>
    <row r="2994" spans="1:30" ht="16.95" customHeight="1" x14ac:dyDescent="0.25">
      <c r="A2994" s="54">
        <v>46082</v>
      </c>
      <c r="B2994" s="72">
        <v>46086</v>
      </c>
      <c r="C2994" s="30" t="s">
        <v>37</v>
      </c>
      <c r="D2994" s="30" t="s">
        <v>37</v>
      </c>
      <c r="E2994" s="30" t="s">
        <v>11093</v>
      </c>
      <c r="F2994" s="30"/>
      <c r="G2994" s="40" t="s">
        <v>12121</v>
      </c>
      <c r="H2994" s="30" t="s">
        <v>12401</v>
      </c>
      <c r="I2994" s="30" t="s">
        <v>11123</v>
      </c>
      <c r="J2994" s="30">
        <v>1</v>
      </c>
      <c r="K2994" s="43">
        <v>32.799999999999997</v>
      </c>
      <c r="L2994" s="30">
        <v>24.9</v>
      </c>
      <c r="M2994" s="62">
        <v>32.799999999999997</v>
      </c>
      <c r="N2994" s="30" t="s">
        <v>11097</v>
      </c>
      <c r="O2994" s="30"/>
      <c r="P2994" s="30"/>
      <c r="Q2994" s="30"/>
      <c r="R2994" s="30"/>
      <c r="S2994" s="30"/>
      <c r="T2994" s="30"/>
      <c r="U2994" s="30"/>
      <c r="V2994" s="30"/>
      <c r="W2994" s="40" t="s">
        <v>1751</v>
      </c>
      <c r="X2994" s="63" t="s">
        <v>12402</v>
      </c>
      <c r="Y2994" s="63" t="s">
        <v>12402</v>
      </c>
      <c r="Z2994" s="40" t="s">
        <v>1751</v>
      </c>
      <c r="AA2994" s="30">
        <v>24.9</v>
      </c>
      <c r="AB2994" s="30">
        <v>7.9</v>
      </c>
      <c r="AC2994" s="30"/>
      <c r="AD2994" s="30"/>
    </row>
    <row r="2995" spans="1:30" ht="16.95" customHeight="1" x14ac:dyDescent="0.25">
      <c r="A2995" s="54">
        <v>46082</v>
      </c>
      <c r="B2995" s="72">
        <v>46086</v>
      </c>
      <c r="C2995" s="30" t="s">
        <v>37</v>
      </c>
      <c r="D2995" s="30" t="s">
        <v>37</v>
      </c>
      <c r="E2995" s="30" t="s">
        <v>11093</v>
      </c>
      <c r="F2995" s="30"/>
      <c r="G2995" s="40" t="s">
        <v>12121</v>
      </c>
      <c r="H2995" s="30" t="s">
        <v>12403</v>
      </c>
      <c r="I2995" s="30" t="s">
        <v>11152</v>
      </c>
      <c r="J2995" s="30">
        <v>1</v>
      </c>
      <c r="K2995" s="43">
        <v>32.799999999999997</v>
      </c>
      <c r="L2995" s="30">
        <v>24.9</v>
      </c>
      <c r="M2995" s="62">
        <v>32.799999999999997</v>
      </c>
      <c r="N2995" s="30" t="s">
        <v>11097</v>
      </c>
      <c r="O2995" s="30"/>
      <c r="P2995" s="30"/>
      <c r="Q2995" s="30"/>
      <c r="R2995" s="30"/>
      <c r="S2995" s="30"/>
      <c r="T2995" s="30"/>
      <c r="U2995" s="30"/>
      <c r="V2995" s="30"/>
      <c r="W2995" s="40" t="s">
        <v>1741</v>
      </c>
      <c r="X2995" s="63" t="s">
        <v>12404</v>
      </c>
      <c r="Y2995" s="63" t="s">
        <v>12404</v>
      </c>
      <c r="Z2995" s="40" t="s">
        <v>1741</v>
      </c>
      <c r="AA2995" s="30">
        <v>24.9</v>
      </c>
      <c r="AB2995" s="30">
        <v>7.9</v>
      </c>
      <c r="AC2995" s="30"/>
      <c r="AD2995" s="30"/>
    </row>
    <row r="2996" spans="1:30" ht="16.95" customHeight="1" x14ac:dyDescent="0.25">
      <c r="A2996" s="54">
        <v>46082</v>
      </c>
      <c r="B2996" s="72">
        <v>46086</v>
      </c>
      <c r="C2996" s="30" t="s">
        <v>37</v>
      </c>
      <c r="D2996" s="30" t="s">
        <v>37</v>
      </c>
      <c r="E2996" s="30" t="s">
        <v>11093</v>
      </c>
      <c r="F2996" s="30"/>
      <c r="G2996" s="40" t="s">
        <v>12121</v>
      </c>
      <c r="H2996" s="30" t="s">
        <v>12405</v>
      </c>
      <c r="I2996" s="30" t="s">
        <v>11322</v>
      </c>
      <c r="J2996" s="30">
        <v>1</v>
      </c>
      <c r="K2996" s="43">
        <v>12.8</v>
      </c>
      <c r="L2996" s="30">
        <v>12.8</v>
      </c>
      <c r="M2996" s="62">
        <v>12.8</v>
      </c>
      <c r="N2996" s="30" t="s">
        <v>11097</v>
      </c>
      <c r="O2996" s="30"/>
      <c r="P2996" s="30"/>
      <c r="Q2996" s="30"/>
      <c r="R2996" s="30"/>
      <c r="S2996" s="30"/>
      <c r="T2996" s="30"/>
      <c r="U2996" s="30"/>
      <c r="V2996" s="30"/>
      <c r="W2996" s="40" t="s">
        <v>1769</v>
      </c>
      <c r="X2996" s="63" t="s">
        <v>12406</v>
      </c>
      <c r="Y2996" s="63" t="s">
        <v>12406</v>
      </c>
      <c r="Z2996" s="40" t="s">
        <v>1769</v>
      </c>
      <c r="AA2996" s="30">
        <v>12.8</v>
      </c>
      <c r="AB2996" s="30">
        <v>0</v>
      </c>
      <c r="AC2996" s="30"/>
      <c r="AD2996" s="30"/>
    </row>
    <row r="2997" spans="1:30" ht="16.95" customHeight="1" x14ac:dyDescent="0.25">
      <c r="A2997" s="54">
        <v>46082</v>
      </c>
      <c r="B2997" s="72">
        <v>46086</v>
      </c>
      <c r="C2997" s="30" t="s">
        <v>37</v>
      </c>
      <c r="D2997" s="30" t="s">
        <v>37</v>
      </c>
      <c r="E2997" s="30" t="s">
        <v>11093</v>
      </c>
      <c r="F2997" s="30"/>
      <c r="G2997" s="40" t="s">
        <v>12121</v>
      </c>
      <c r="H2997" s="30" t="s">
        <v>12407</v>
      </c>
      <c r="I2997" s="30" t="s">
        <v>11488</v>
      </c>
      <c r="J2997" s="30">
        <v>2</v>
      </c>
      <c r="K2997" s="43">
        <v>17.8</v>
      </c>
      <c r="L2997" s="30">
        <v>8.9</v>
      </c>
      <c r="M2997" s="62">
        <v>8.9</v>
      </c>
      <c r="N2997" s="30" t="s">
        <v>11097</v>
      </c>
      <c r="O2997" s="30"/>
      <c r="P2997" s="30"/>
      <c r="Q2997" s="30"/>
      <c r="R2997" s="30"/>
      <c r="S2997" s="30"/>
      <c r="T2997" s="30"/>
      <c r="U2997" s="30"/>
      <c r="V2997" s="30"/>
      <c r="W2997" s="40" t="s">
        <v>1703</v>
      </c>
      <c r="X2997" s="63" t="s">
        <v>12408</v>
      </c>
      <c r="Y2997" s="63" t="s">
        <v>12408</v>
      </c>
      <c r="Z2997" s="40" t="s">
        <v>1703</v>
      </c>
      <c r="AA2997" s="30">
        <v>17.8</v>
      </c>
      <c r="AB2997" s="30">
        <v>0</v>
      </c>
      <c r="AC2997" s="30"/>
      <c r="AD2997" s="30"/>
    </row>
    <row r="2998" spans="1:30" ht="16.95" customHeight="1" x14ac:dyDescent="0.25">
      <c r="A2998" s="54">
        <v>46082</v>
      </c>
      <c r="B2998" s="72">
        <v>46086</v>
      </c>
      <c r="C2998" s="30" t="s">
        <v>37</v>
      </c>
      <c r="D2998" s="30" t="s">
        <v>37</v>
      </c>
      <c r="E2998" s="30" t="s">
        <v>11093</v>
      </c>
      <c r="F2998" s="30"/>
      <c r="G2998" s="40" t="s">
        <v>12121</v>
      </c>
      <c r="H2998" s="30" t="s">
        <v>12409</v>
      </c>
      <c r="I2998" s="30" t="s">
        <v>12410</v>
      </c>
      <c r="J2998" s="30">
        <v>2</v>
      </c>
      <c r="K2998" s="43">
        <v>17.8</v>
      </c>
      <c r="L2998" s="30">
        <v>8.9</v>
      </c>
      <c r="M2998" s="62">
        <v>8.9</v>
      </c>
      <c r="N2998" s="30" t="s">
        <v>11097</v>
      </c>
      <c r="O2998" s="30"/>
      <c r="P2998" s="30"/>
      <c r="Q2998" s="30"/>
      <c r="R2998" s="30"/>
      <c r="S2998" s="30"/>
      <c r="T2998" s="30"/>
      <c r="U2998" s="30"/>
      <c r="V2998" s="30"/>
      <c r="W2998" s="40" t="s">
        <v>5012</v>
      </c>
      <c r="X2998" s="63" t="s">
        <v>12411</v>
      </c>
      <c r="Y2998" s="63" t="s">
        <v>12411</v>
      </c>
      <c r="Z2998" s="40" t="s">
        <v>5012</v>
      </c>
      <c r="AA2998" s="30">
        <v>17.8</v>
      </c>
      <c r="AB2998" s="30">
        <v>0</v>
      </c>
      <c r="AC2998" s="30"/>
      <c r="AD2998" s="30"/>
    </row>
    <row r="2999" spans="1:30" ht="16.95" customHeight="1" x14ac:dyDescent="0.25">
      <c r="A2999" s="54">
        <v>46082</v>
      </c>
      <c r="B2999" s="72">
        <v>46086</v>
      </c>
      <c r="C2999" s="30" t="s">
        <v>37</v>
      </c>
      <c r="D2999" s="30" t="s">
        <v>37</v>
      </c>
      <c r="E2999" s="30" t="s">
        <v>11093</v>
      </c>
      <c r="F2999" s="30"/>
      <c r="G2999" s="40" t="s">
        <v>12121</v>
      </c>
      <c r="H2999" s="30" t="s">
        <v>12412</v>
      </c>
      <c r="I2999" s="30" t="s">
        <v>11173</v>
      </c>
      <c r="J2999" s="30">
        <v>4</v>
      </c>
      <c r="K2999" s="43">
        <v>63.2</v>
      </c>
      <c r="L2999" s="30">
        <v>12.8</v>
      </c>
      <c r="M2999" s="62">
        <v>15.8</v>
      </c>
      <c r="N2999" s="30" t="s">
        <v>11097</v>
      </c>
      <c r="O2999" s="30"/>
      <c r="P2999" s="30"/>
      <c r="Q2999" s="30"/>
      <c r="R2999" s="30"/>
      <c r="S2999" s="30"/>
      <c r="T2999" s="30"/>
      <c r="U2999" s="30"/>
      <c r="V2999" s="30"/>
      <c r="W2999" s="40" t="s">
        <v>1719</v>
      </c>
      <c r="X2999" s="63" t="s">
        <v>12413</v>
      </c>
      <c r="Y2999" s="63" t="s">
        <v>12413</v>
      </c>
      <c r="Z2999" s="40" t="s">
        <v>1719</v>
      </c>
      <c r="AA2999" s="30">
        <v>51.2</v>
      </c>
      <c r="AB2999" s="30">
        <v>12</v>
      </c>
      <c r="AC2999" s="30"/>
      <c r="AD2999" s="30"/>
    </row>
    <row r="3000" spans="1:30" ht="16.95" customHeight="1" x14ac:dyDescent="0.25">
      <c r="A3000" s="54">
        <v>46082</v>
      </c>
      <c r="B3000" s="72">
        <v>46086</v>
      </c>
      <c r="C3000" s="30" t="s">
        <v>38</v>
      </c>
      <c r="D3000" s="30" t="s">
        <v>5</v>
      </c>
      <c r="E3000" s="30" t="s">
        <v>11093</v>
      </c>
      <c r="F3000" s="30"/>
      <c r="G3000" s="40" t="s">
        <v>11616</v>
      </c>
      <c r="H3000" s="30" t="s">
        <v>12414</v>
      </c>
      <c r="I3000" s="30" t="s">
        <v>11173</v>
      </c>
      <c r="J3000" s="30">
        <v>4</v>
      </c>
      <c r="K3000" s="43">
        <v>75</v>
      </c>
      <c r="L3000" s="30">
        <v>12.8</v>
      </c>
      <c r="M3000" s="62">
        <v>18.75</v>
      </c>
      <c r="N3000" s="30" t="s">
        <v>11097</v>
      </c>
      <c r="O3000" s="30"/>
      <c r="P3000" s="30"/>
      <c r="Q3000" s="30"/>
      <c r="R3000" s="30"/>
      <c r="S3000" s="30"/>
      <c r="T3000" s="30"/>
      <c r="U3000" s="30"/>
      <c r="V3000" s="30"/>
      <c r="W3000" s="40" t="s">
        <v>5287</v>
      </c>
      <c r="X3000" s="63" t="s">
        <v>12415</v>
      </c>
      <c r="Y3000" s="63" t="s">
        <v>12415</v>
      </c>
      <c r="Z3000" s="40" t="s">
        <v>5287</v>
      </c>
      <c r="AA3000" s="30">
        <v>51.2</v>
      </c>
      <c r="AB3000" s="30">
        <v>23.8</v>
      </c>
      <c r="AC3000" s="30"/>
      <c r="AD3000" s="30"/>
    </row>
    <row r="3001" spans="1:30" ht="16.95" customHeight="1" x14ac:dyDescent="0.25">
      <c r="A3001" s="54">
        <v>46082</v>
      </c>
      <c r="B3001" s="72">
        <v>46086</v>
      </c>
      <c r="C3001" s="30" t="s">
        <v>30</v>
      </c>
      <c r="D3001" s="30" t="s">
        <v>11148</v>
      </c>
      <c r="E3001" s="30" t="s">
        <v>11093</v>
      </c>
      <c r="F3001" s="30"/>
      <c r="G3001" s="40" t="s">
        <v>11150</v>
      </c>
      <c r="H3001" s="30" t="s">
        <v>12416</v>
      </c>
      <c r="I3001" s="30" t="s">
        <v>11123</v>
      </c>
      <c r="J3001" s="30">
        <v>1</v>
      </c>
      <c r="K3001" s="43">
        <v>24.9</v>
      </c>
      <c r="L3001" s="30">
        <v>24.9</v>
      </c>
      <c r="M3001" s="62">
        <v>24.9</v>
      </c>
      <c r="N3001" s="30" t="s">
        <v>11097</v>
      </c>
      <c r="O3001" s="30"/>
      <c r="P3001" s="30"/>
      <c r="Q3001" s="30"/>
      <c r="R3001" s="30"/>
      <c r="S3001" s="30"/>
      <c r="T3001" s="30"/>
      <c r="U3001" s="30"/>
      <c r="V3001" s="30"/>
      <c r="W3001" s="40" t="s">
        <v>2063</v>
      </c>
      <c r="X3001" s="63" t="s">
        <v>12417</v>
      </c>
      <c r="Y3001" s="63" t="s">
        <v>12417</v>
      </c>
      <c r="Z3001" s="40" t="s">
        <v>2063</v>
      </c>
      <c r="AA3001" s="30">
        <v>24.9</v>
      </c>
      <c r="AB3001" s="30">
        <v>0</v>
      </c>
      <c r="AC3001" s="30"/>
      <c r="AD3001" s="30"/>
    </row>
    <row r="3002" spans="1:30" ht="16.95" customHeight="1" x14ac:dyDescent="0.25">
      <c r="A3002" s="54">
        <v>46082</v>
      </c>
      <c r="B3002" s="72">
        <v>46086</v>
      </c>
      <c r="C3002" s="30" t="s">
        <v>30</v>
      </c>
      <c r="D3002" s="30" t="s">
        <v>11148</v>
      </c>
      <c r="E3002" s="30" t="s">
        <v>11093</v>
      </c>
      <c r="F3002" s="30"/>
      <c r="G3002" s="40" t="s">
        <v>11150</v>
      </c>
      <c r="H3002" s="30" t="s">
        <v>12418</v>
      </c>
      <c r="I3002" s="30" t="s">
        <v>11173</v>
      </c>
      <c r="J3002" s="30">
        <v>6</v>
      </c>
      <c r="K3002" s="43">
        <v>86.8</v>
      </c>
      <c r="L3002" s="30">
        <v>12.8</v>
      </c>
      <c r="M3002" s="62">
        <v>14.466666666666701</v>
      </c>
      <c r="N3002" s="30" t="s">
        <v>11097</v>
      </c>
      <c r="O3002" s="30"/>
      <c r="P3002" s="30"/>
      <c r="Q3002" s="30"/>
      <c r="R3002" s="30"/>
      <c r="S3002" s="30"/>
      <c r="T3002" s="30"/>
      <c r="U3002" s="30"/>
      <c r="V3002" s="30"/>
      <c r="W3002" s="40" t="s">
        <v>1966</v>
      </c>
      <c r="X3002" s="63" t="s">
        <v>12419</v>
      </c>
      <c r="Y3002" s="63" t="s">
        <v>12419</v>
      </c>
      <c r="Z3002" s="40" t="s">
        <v>1966</v>
      </c>
      <c r="AA3002" s="30">
        <v>76.8</v>
      </c>
      <c r="AB3002" s="30">
        <v>9.9999999999999893</v>
      </c>
      <c r="AC3002" s="30"/>
      <c r="AD3002" s="30"/>
    </row>
    <row r="3003" spans="1:30" ht="16.95" customHeight="1" x14ac:dyDescent="0.25">
      <c r="A3003" s="54">
        <v>46082</v>
      </c>
      <c r="B3003" s="72">
        <v>46086</v>
      </c>
      <c r="C3003" s="30" t="s">
        <v>30</v>
      </c>
      <c r="D3003" s="30" t="s">
        <v>11148</v>
      </c>
      <c r="E3003" s="30" t="s">
        <v>11093</v>
      </c>
      <c r="F3003" s="30"/>
      <c r="G3003" s="40" t="s">
        <v>11150</v>
      </c>
      <c r="H3003" s="30" t="s">
        <v>12420</v>
      </c>
      <c r="I3003" s="30" t="s">
        <v>11123</v>
      </c>
      <c r="J3003" s="30">
        <v>3</v>
      </c>
      <c r="K3003" s="43">
        <v>74.900000000000006</v>
      </c>
      <c r="L3003" s="30">
        <v>24.9</v>
      </c>
      <c r="M3003" s="62">
        <v>24.966666666666701</v>
      </c>
      <c r="N3003" s="30" t="s">
        <v>11097</v>
      </c>
      <c r="O3003" s="30"/>
      <c r="P3003" s="30"/>
      <c r="Q3003" s="30"/>
      <c r="R3003" s="30"/>
      <c r="S3003" s="30"/>
      <c r="T3003" s="30"/>
      <c r="U3003" s="30"/>
      <c r="V3003" s="30"/>
      <c r="W3003" s="40" t="s">
        <v>2100</v>
      </c>
      <c r="X3003" s="63" t="s">
        <v>12421</v>
      </c>
      <c r="Y3003" s="63" t="s">
        <v>12421</v>
      </c>
      <c r="Z3003" s="40" t="s">
        <v>2100</v>
      </c>
      <c r="AA3003" s="30">
        <v>74.7</v>
      </c>
      <c r="AB3003" s="30">
        <v>0.200000000000017</v>
      </c>
      <c r="AC3003" s="30"/>
      <c r="AD3003" s="30"/>
    </row>
    <row r="3004" spans="1:30" ht="16.95" customHeight="1" x14ac:dyDescent="0.25">
      <c r="A3004" s="54">
        <v>46082</v>
      </c>
      <c r="B3004" s="72">
        <v>46086</v>
      </c>
      <c r="C3004" s="30" t="s">
        <v>30</v>
      </c>
      <c r="D3004" s="30" t="s">
        <v>11148</v>
      </c>
      <c r="E3004" s="30" t="s">
        <v>11093</v>
      </c>
      <c r="F3004" s="30"/>
      <c r="G3004" s="40" t="s">
        <v>11150</v>
      </c>
      <c r="H3004" s="30" t="s">
        <v>12422</v>
      </c>
      <c r="I3004" s="30" t="s">
        <v>11123</v>
      </c>
      <c r="J3004" s="30">
        <v>2</v>
      </c>
      <c r="K3004" s="43">
        <v>49.9</v>
      </c>
      <c r="L3004" s="30">
        <v>24.9</v>
      </c>
      <c r="M3004" s="62">
        <v>24.95</v>
      </c>
      <c r="N3004" s="30" t="s">
        <v>11097</v>
      </c>
      <c r="O3004" s="30"/>
      <c r="P3004" s="30"/>
      <c r="Q3004" s="30"/>
      <c r="R3004" s="30"/>
      <c r="S3004" s="30"/>
      <c r="T3004" s="30"/>
      <c r="U3004" s="30"/>
      <c r="V3004" s="30"/>
      <c r="W3004" s="40" t="s">
        <v>1875</v>
      </c>
      <c r="X3004" s="63" t="s">
        <v>12423</v>
      </c>
      <c r="Y3004" s="63" t="s">
        <v>12423</v>
      </c>
      <c r="Z3004" s="40" t="s">
        <v>1875</v>
      </c>
      <c r="AA3004" s="30">
        <v>49.8</v>
      </c>
      <c r="AB3004" s="30">
        <v>0.100000000000001</v>
      </c>
      <c r="AC3004" s="30"/>
      <c r="AD3004" s="30"/>
    </row>
    <row r="3005" spans="1:30" ht="16.95" customHeight="1" x14ac:dyDescent="0.25">
      <c r="A3005" s="54">
        <v>46082</v>
      </c>
      <c r="B3005" s="72">
        <v>46086</v>
      </c>
      <c r="C3005" s="30" t="s">
        <v>30</v>
      </c>
      <c r="D3005" s="30" t="s">
        <v>11148</v>
      </c>
      <c r="E3005" s="30" t="s">
        <v>11093</v>
      </c>
      <c r="F3005" s="30"/>
      <c r="G3005" s="40" t="s">
        <v>11150</v>
      </c>
      <c r="H3005" s="30" t="s">
        <v>12424</v>
      </c>
      <c r="I3005" s="30" t="s">
        <v>11322</v>
      </c>
      <c r="J3005" s="30">
        <v>6</v>
      </c>
      <c r="K3005" s="43">
        <v>86.8</v>
      </c>
      <c r="L3005" s="30">
        <v>12.8</v>
      </c>
      <c r="M3005" s="62">
        <v>14.466666666666701</v>
      </c>
      <c r="N3005" s="30" t="s">
        <v>11097</v>
      </c>
      <c r="O3005" s="30"/>
      <c r="P3005" s="30"/>
      <c r="Q3005" s="30"/>
      <c r="R3005" s="30"/>
      <c r="S3005" s="30"/>
      <c r="T3005" s="30"/>
      <c r="U3005" s="30"/>
      <c r="V3005" s="30"/>
      <c r="W3005" s="40" t="s">
        <v>1989</v>
      </c>
      <c r="X3005" s="63" t="s">
        <v>12425</v>
      </c>
      <c r="Y3005" s="63" t="s">
        <v>12425</v>
      </c>
      <c r="Z3005" s="40" t="s">
        <v>1989</v>
      </c>
      <c r="AA3005" s="30">
        <v>76.8</v>
      </c>
      <c r="AB3005" s="30">
        <v>9.9999999999999893</v>
      </c>
      <c r="AC3005" s="30"/>
      <c r="AD3005" s="30"/>
    </row>
    <row r="3006" spans="1:30" ht="16.95" customHeight="1" x14ac:dyDescent="0.25">
      <c r="A3006" s="54">
        <v>46082</v>
      </c>
      <c r="B3006" s="72">
        <v>46086</v>
      </c>
      <c r="C3006" s="30" t="s">
        <v>37</v>
      </c>
      <c r="D3006" s="30" t="s">
        <v>37</v>
      </c>
      <c r="E3006" s="30" t="s">
        <v>11093</v>
      </c>
      <c r="F3006" s="30"/>
      <c r="G3006" s="40" t="s">
        <v>11737</v>
      </c>
      <c r="H3006" s="30" t="s">
        <v>12426</v>
      </c>
      <c r="I3006" s="30" t="s">
        <v>11123</v>
      </c>
      <c r="J3006" s="30">
        <v>3</v>
      </c>
      <c r="K3006" s="43">
        <v>118.9</v>
      </c>
      <c r="L3006" s="30">
        <v>24.9</v>
      </c>
      <c r="M3006" s="62">
        <v>39.633333333333297</v>
      </c>
      <c r="N3006" s="30" t="s">
        <v>11097</v>
      </c>
      <c r="O3006" s="30"/>
      <c r="P3006" s="30"/>
      <c r="Q3006" s="30"/>
      <c r="R3006" s="30"/>
      <c r="S3006" s="30"/>
      <c r="T3006" s="30"/>
      <c r="U3006" s="30"/>
      <c r="V3006" s="30"/>
      <c r="W3006" s="40" t="s">
        <v>1797</v>
      </c>
      <c r="X3006" s="63" t="s">
        <v>12427</v>
      </c>
      <c r="Y3006" s="63" t="s">
        <v>12427</v>
      </c>
      <c r="Z3006" s="40" t="s">
        <v>1797</v>
      </c>
      <c r="AA3006" s="30">
        <v>74.7</v>
      </c>
      <c r="AB3006" s="30">
        <v>44.2</v>
      </c>
      <c r="AC3006" s="30"/>
      <c r="AD3006" s="30"/>
    </row>
    <row r="3007" spans="1:30" ht="16.95" customHeight="1" x14ac:dyDescent="0.25">
      <c r="A3007" s="54">
        <v>46082</v>
      </c>
      <c r="B3007" s="72">
        <v>46086</v>
      </c>
      <c r="C3007" s="30" t="s">
        <v>30</v>
      </c>
      <c r="D3007" s="30" t="s">
        <v>11148</v>
      </c>
      <c r="E3007" s="30" t="s">
        <v>11093</v>
      </c>
      <c r="F3007" s="30"/>
      <c r="G3007" s="40" t="s">
        <v>11150</v>
      </c>
      <c r="H3007" s="30" t="s">
        <v>12428</v>
      </c>
      <c r="I3007" s="30" t="s">
        <v>11152</v>
      </c>
      <c r="J3007" s="30">
        <v>3</v>
      </c>
      <c r="K3007" s="43">
        <v>74.900000000000006</v>
      </c>
      <c r="L3007" s="30">
        <v>24.9</v>
      </c>
      <c r="M3007" s="62">
        <v>24.966666666666701</v>
      </c>
      <c r="N3007" s="30" t="s">
        <v>11097</v>
      </c>
      <c r="O3007" s="30"/>
      <c r="P3007" s="30"/>
      <c r="Q3007" s="30"/>
      <c r="R3007" s="30"/>
      <c r="S3007" s="30"/>
      <c r="T3007" s="30"/>
      <c r="U3007" s="30"/>
      <c r="V3007" s="30"/>
      <c r="W3007" s="40" t="s">
        <v>2109</v>
      </c>
      <c r="X3007" s="63" t="s">
        <v>12429</v>
      </c>
      <c r="Y3007" s="63" t="s">
        <v>12429</v>
      </c>
      <c r="Z3007" s="40" t="s">
        <v>2109</v>
      </c>
      <c r="AA3007" s="30">
        <v>74.7</v>
      </c>
      <c r="AB3007" s="30">
        <v>0.200000000000017</v>
      </c>
      <c r="AC3007" s="30"/>
      <c r="AD3007" s="30"/>
    </row>
    <row r="3008" spans="1:30" ht="16.95" customHeight="1" x14ac:dyDescent="0.25">
      <c r="A3008" s="54">
        <v>46082</v>
      </c>
      <c r="B3008" s="72">
        <v>46086</v>
      </c>
      <c r="C3008" s="30" t="s">
        <v>30</v>
      </c>
      <c r="D3008" s="30" t="s">
        <v>11148</v>
      </c>
      <c r="E3008" s="30" t="s">
        <v>11093</v>
      </c>
      <c r="F3008" s="30"/>
      <c r="G3008" s="40" t="s">
        <v>11150</v>
      </c>
      <c r="H3008" s="30" t="s">
        <v>12430</v>
      </c>
      <c r="I3008" s="30" t="s">
        <v>11152</v>
      </c>
      <c r="J3008" s="30">
        <v>3</v>
      </c>
      <c r="K3008" s="43">
        <v>74.900000000000006</v>
      </c>
      <c r="L3008" s="30">
        <v>24.9</v>
      </c>
      <c r="M3008" s="62">
        <v>24.966666666666701</v>
      </c>
      <c r="N3008" s="30" t="s">
        <v>11097</v>
      </c>
      <c r="O3008" s="30"/>
      <c r="P3008" s="30"/>
      <c r="Q3008" s="30"/>
      <c r="R3008" s="30"/>
      <c r="S3008" s="30"/>
      <c r="T3008" s="30"/>
      <c r="U3008" s="30"/>
      <c r="V3008" s="30"/>
      <c r="W3008" s="40" t="s">
        <v>2032</v>
      </c>
      <c r="X3008" s="63" t="s">
        <v>12431</v>
      </c>
      <c r="Y3008" s="63" t="s">
        <v>12431</v>
      </c>
      <c r="Z3008" s="40" t="s">
        <v>2032</v>
      </c>
      <c r="AA3008" s="30">
        <v>74.7</v>
      </c>
      <c r="AB3008" s="30">
        <v>0.200000000000017</v>
      </c>
      <c r="AC3008" s="30"/>
      <c r="AD3008" s="30"/>
    </row>
    <row r="3009" spans="1:30" ht="16.95" customHeight="1" x14ac:dyDescent="0.25">
      <c r="A3009" s="54">
        <v>46082</v>
      </c>
      <c r="B3009" s="72">
        <v>46086</v>
      </c>
      <c r="C3009" s="30" t="s">
        <v>30</v>
      </c>
      <c r="D3009" s="30" t="s">
        <v>11148</v>
      </c>
      <c r="E3009" s="30" t="s">
        <v>11093</v>
      </c>
      <c r="F3009" s="30"/>
      <c r="G3009" s="40" t="s">
        <v>11150</v>
      </c>
      <c r="H3009" s="30" t="s">
        <v>12432</v>
      </c>
      <c r="I3009" s="30" t="s">
        <v>11152</v>
      </c>
      <c r="J3009" s="30">
        <v>2</v>
      </c>
      <c r="K3009" s="43">
        <v>49.9</v>
      </c>
      <c r="L3009" s="30">
        <v>24.9</v>
      </c>
      <c r="M3009" s="62">
        <v>24.95</v>
      </c>
      <c r="N3009" s="30" t="s">
        <v>11097</v>
      </c>
      <c r="O3009" s="30"/>
      <c r="P3009" s="30"/>
      <c r="Q3009" s="30"/>
      <c r="R3009" s="30"/>
      <c r="S3009" s="30"/>
      <c r="T3009" s="30"/>
      <c r="U3009" s="30"/>
      <c r="V3009" s="30"/>
      <c r="W3009" s="40" t="s">
        <v>2028</v>
      </c>
      <c r="X3009" s="63" t="s">
        <v>12433</v>
      </c>
      <c r="Y3009" s="63" t="s">
        <v>12433</v>
      </c>
      <c r="Z3009" s="40" t="s">
        <v>2028</v>
      </c>
      <c r="AA3009" s="30">
        <v>49.8</v>
      </c>
      <c r="AB3009" s="30">
        <v>0.100000000000001</v>
      </c>
      <c r="AC3009" s="30"/>
      <c r="AD3009" s="30"/>
    </row>
    <row r="3010" spans="1:30" ht="16.95" customHeight="1" x14ac:dyDescent="0.25">
      <c r="A3010" s="54">
        <v>46082</v>
      </c>
      <c r="B3010" s="72">
        <v>46086</v>
      </c>
      <c r="C3010" s="30" t="s">
        <v>30</v>
      </c>
      <c r="D3010" s="30" t="s">
        <v>11148</v>
      </c>
      <c r="E3010" s="30" t="s">
        <v>11093</v>
      </c>
      <c r="F3010" s="30"/>
      <c r="G3010" s="40" t="s">
        <v>11150</v>
      </c>
      <c r="H3010" s="30" t="s">
        <v>12434</v>
      </c>
      <c r="I3010" s="30" t="s">
        <v>11152</v>
      </c>
      <c r="J3010" s="30">
        <v>3</v>
      </c>
      <c r="K3010" s="43">
        <v>74.900000000000006</v>
      </c>
      <c r="L3010" s="30">
        <v>24.9</v>
      </c>
      <c r="M3010" s="62">
        <v>24.966666666666701</v>
      </c>
      <c r="N3010" s="30" t="s">
        <v>11097</v>
      </c>
      <c r="O3010" s="30"/>
      <c r="P3010" s="30"/>
      <c r="Q3010" s="30"/>
      <c r="R3010" s="30"/>
      <c r="S3010" s="30"/>
      <c r="T3010" s="30"/>
      <c r="U3010" s="30"/>
      <c r="V3010" s="30"/>
      <c r="W3010" s="40" t="s">
        <v>2188</v>
      </c>
      <c r="X3010" s="63" t="s">
        <v>12435</v>
      </c>
      <c r="Y3010" s="63" t="s">
        <v>12435</v>
      </c>
      <c r="Z3010" s="40" t="s">
        <v>2188</v>
      </c>
      <c r="AA3010" s="30">
        <v>74.7</v>
      </c>
      <c r="AB3010" s="30">
        <v>0.200000000000017</v>
      </c>
      <c r="AC3010" s="30"/>
      <c r="AD3010" s="30"/>
    </row>
    <row r="3011" spans="1:30" ht="16.95" customHeight="1" x14ac:dyDescent="0.25">
      <c r="A3011" s="54">
        <v>46082</v>
      </c>
      <c r="B3011" s="72">
        <v>46086</v>
      </c>
      <c r="C3011" s="30" t="s">
        <v>37</v>
      </c>
      <c r="D3011" s="30" t="s">
        <v>37</v>
      </c>
      <c r="E3011" s="30" t="s">
        <v>11093</v>
      </c>
      <c r="F3011" s="30"/>
      <c r="G3011" s="40" t="s">
        <v>12121</v>
      </c>
      <c r="H3011" s="30" t="s">
        <v>12436</v>
      </c>
      <c r="I3011" s="30" t="s">
        <v>11152</v>
      </c>
      <c r="J3011" s="30">
        <v>2</v>
      </c>
      <c r="K3011" s="43">
        <v>71.599999999999994</v>
      </c>
      <c r="L3011" s="30">
        <v>24.9</v>
      </c>
      <c r="M3011" s="62">
        <v>35.799999999999997</v>
      </c>
      <c r="N3011" s="30" t="s">
        <v>11097</v>
      </c>
      <c r="O3011" s="30"/>
      <c r="P3011" s="30"/>
      <c r="Q3011" s="30"/>
      <c r="R3011" s="30"/>
      <c r="S3011" s="30"/>
      <c r="T3011" s="30"/>
      <c r="U3011" s="30"/>
      <c r="V3011" s="30"/>
      <c r="W3011" s="40" t="s">
        <v>1994</v>
      </c>
      <c r="X3011" s="63" t="s">
        <v>12437</v>
      </c>
      <c r="Y3011" s="63" t="s">
        <v>12437</v>
      </c>
      <c r="Z3011" s="40" t="s">
        <v>1994</v>
      </c>
      <c r="AA3011" s="30">
        <v>49.8</v>
      </c>
      <c r="AB3011" s="30">
        <v>21.8</v>
      </c>
      <c r="AC3011" s="30"/>
      <c r="AD3011" s="30"/>
    </row>
    <row r="3012" spans="1:30" ht="16.95" customHeight="1" x14ac:dyDescent="0.25">
      <c r="A3012" s="54">
        <v>46082</v>
      </c>
      <c r="B3012" s="72">
        <v>46086</v>
      </c>
      <c r="C3012" s="30" t="s">
        <v>37</v>
      </c>
      <c r="D3012" s="30" t="s">
        <v>37</v>
      </c>
      <c r="E3012" s="30" t="s">
        <v>11093</v>
      </c>
      <c r="F3012" s="30"/>
      <c r="G3012" s="40" t="s">
        <v>11737</v>
      </c>
      <c r="H3012" s="30" t="s">
        <v>12438</v>
      </c>
      <c r="I3012" s="30" t="s">
        <v>11152</v>
      </c>
      <c r="J3012" s="30">
        <v>3</v>
      </c>
      <c r="K3012" s="43">
        <v>118.9</v>
      </c>
      <c r="L3012" s="30">
        <v>24.9</v>
      </c>
      <c r="M3012" s="62">
        <v>39.633333333333297</v>
      </c>
      <c r="N3012" s="30" t="s">
        <v>11097</v>
      </c>
      <c r="O3012" s="30"/>
      <c r="P3012" s="30"/>
      <c r="Q3012" s="30"/>
      <c r="R3012" s="30"/>
      <c r="S3012" s="30"/>
      <c r="T3012" s="30"/>
      <c r="U3012" s="30"/>
      <c r="V3012" s="30"/>
      <c r="W3012" s="40" t="s">
        <v>1833</v>
      </c>
      <c r="X3012" s="63" t="s">
        <v>12439</v>
      </c>
      <c r="Y3012" s="63" t="s">
        <v>12439</v>
      </c>
      <c r="Z3012" s="40" t="s">
        <v>1833</v>
      </c>
      <c r="AA3012" s="30">
        <v>74.7</v>
      </c>
      <c r="AB3012" s="30">
        <v>44.2</v>
      </c>
      <c r="AC3012" s="30"/>
      <c r="AD3012" s="30"/>
    </row>
    <row r="3013" spans="1:30" ht="16.95" customHeight="1" x14ac:dyDescent="0.25">
      <c r="A3013" s="54">
        <v>46082</v>
      </c>
      <c r="B3013" s="72">
        <v>46086</v>
      </c>
      <c r="C3013" s="30" t="s">
        <v>37</v>
      </c>
      <c r="D3013" s="30" t="s">
        <v>37</v>
      </c>
      <c r="E3013" s="30" t="s">
        <v>11093</v>
      </c>
      <c r="F3013" s="30"/>
      <c r="G3013" s="40" t="s">
        <v>12121</v>
      </c>
      <c r="H3013" s="30" t="s">
        <v>12440</v>
      </c>
      <c r="I3013" s="30" t="s">
        <v>11123</v>
      </c>
      <c r="J3013" s="30">
        <v>2</v>
      </c>
      <c r="K3013" s="43">
        <v>67.599999999999994</v>
      </c>
      <c r="L3013" s="30">
        <v>24.9</v>
      </c>
      <c r="M3013" s="62">
        <v>33.799999999999997</v>
      </c>
      <c r="N3013" s="30" t="s">
        <v>11097</v>
      </c>
      <c r="O3013" s="30"/>
      <c r="P3013" s="30"/>
      <c r="Q3013" s="30"/>
      <c r="R3013" s="30"/>
      <c r="S3013" s="30"/>
      <c r="T3013" s="30"/>
      <c r="U3013" s="30"/>
      <c r="V3013" s="30"/>
      <c r="W3013" s="40" t="s">
        <v>3714</v>
      </c>
      <c r="X3013" s="63" t="s">
        <v>12441</v>
      </c>
      <c r="Y3013" s="63" t="s">
        <v>12441</v>
      </c>
      <c r="Z3013" s="40" t="s">
        <v>3714</v>
      </c>
      <c r="AA3013" s="30">
        <v>49.8</v>
      </c>
      <c r="AB3013" s="30">
        <v>17.8</v>
      </c>
      <c r="AC3013" s="30"/>
      <c r="AD3013" s="30"/>
    </row>
    <row r="3014" spans="1:30" ht="16.95" customHeight="1" x14ac:dyDescent="0.25">
      <c r="A3014" s="54">
        <v>46082</v>
      </c>
      <c r="B3014" s="72">
        <v>46086</v>
      </c>
      <c r="C3014" s="30" t="s">
        <v>30</v>
      </c>
      <c r="D3014" s="30" t="s">
        <v>11148</v>
      </c>
      <c r="E3014" s="30" t="s">
        <v>11093</v>
      </c>
      <c r="F3014" s="30"/>
      <c r="G3014" s="40" t="s">
        <v>11150</v>
      </c>
      <c r="H3014" s="30" t="s">
        <v>12442</v>
      </c>
      <c r="I3014" s="30" t="s">
        <v>11123</v>
      </c>
      <c r="J3014" s="30">
        <v>1</v>
      </c>
      <c r="K3014" s="43">
        <v>24.9</v>
      </c>
      <c r="L3014" s="30">
        <v>24.9</v>
      </c>
      <c r="M3014" s="62">
        <v>24.9</v>
      </c>
      <c r="N3014" s="30" t="s">
        <v>11097</v>
      </c>
      <c r="O3014" s="30"/>
      <c r="P3014" s="30"/>
      <c r="Q3014" s="30"/>
      <c r="R3014" s="30"/>
      <c r="S3014" s="30"/>
      <c r="T3014" s="30"/>
      <c r="U3014" s="30"/>
      <c r="V3014" s="30"/>
      <c r="W3014" s="40" t="s">
        <v>5057</v>
      </c>
      <c r="X3014" s="63" t="s">
        <v>12443</v>
      </c>
      <c r="Y3014" s="63" t="s">
        <v>12443</v>
      </c>
      <c r="Z3014" s="40" t="s">
        <v>5057</v>
      </c>
      <c r="AA3014" s="30">
        <v>24.9</v>
      </c>
      <c r="AB3014" s="30">
        <v>0</v>
      </c>
      <c r="AC3014" s="30"/>
      <c r="AD3014" s="30"/>
    </row>
    <row r="3015" spans="1:30" ht="16.95" customHeight="1" x14ac:dyDescent="0.25">
      <c r="A3015" s="54">
        <v>46082</v>
      </c>
      <c r="B3015" s="72">
        <v>46086</v>
      </c>
      <c r="C3015" s="30" t="s">
        <v>30</v>
      </c>
      <c r="D3015" s="30" t="s">
        <v>11148</v>
      </c>
      <c r="E3015" s="30" t="s">
        <v>11093</v>
      </c>
      <c r="F3015" s="30"/>
      <c r="G3015" s="40" t="s">
        <v>11150</v>
      </c>
      <c r="H3015" s="30" t="s">
        <v>12444</v>
      </c>
      <c r="I3015" s="30" t="s">
        <v>11152</v>
      </c>
      <c r="J3015" s="30">
        <v>1</v>
      </c>
      <c r="K3015" s="43">
        <v>24.9</v>
      </c>
      <c r="L3015" s="30">
        <v>24.9</v>
      </c>
      <c r="M3015" s="62">
        <v>24.9</v>
      </c>
      <c r="N3015" s="30" t="s">
        <v>11097</v>
      </c>
      <c r="O3015" s="30"/>
      <c r="P3015" s="30"/>
      <c r="Q3015" s="30"/>
      <c r="R3015" s="30"/>
      <c r="S3015" s="30"/>
      <c r="T3015" s="30"/>
      <c r="U3015" s="30"/>
      <c r="V3015" s="30"/>
      <c r="W3015" s="40" t="s">
        <v>2136</v>
      </c>
      <c r="X3015" s="63" t="s">
        <v>12445</v>
      </c>
      <c r="Y3015" s="63" t="s">
        <v>12445</v>
      </c>
      <c r="Z3015" s="40" t="s">
        <v>2136</v>
      </c>
      <c r="AA3015" s="30">
        <v>24.9</v>
      </c>
      <c r="AB3015" s="30">
        <v>0</v>
      </c>
      <c r="AC3015" s="30"/>
      <c r="AD3015" s="30"/>
    </row>
    <row r="3016" spans="1:30" ht="16.95" customHeight="1" x14ac:dyDescent="0.25">
      <c r="A3016" s="54">
        <v>46082</v>
      </c>
      <c r="B3016" s="72">
        <v>46086</v>
      </c>
      <c r="C3016" s="30" t="s">
        <v>37</v>
      </c>
      <c r="D3016" s="30" t="s">
        <v>37</v>
      </c>
      <c r="E3016" s="30" t="s">
        <v>11093</v>
      </c>
      <c r="F3016" s="30"/>
      <c r="G3016" s="40" t="s">
        <v>11737</v>
      </c>
      <c r="H3016" s="30" t="s">
        <v>12446</v>
      </c>
      <c r="I3016" s="30" t="s">
        <v>11123</v>
      </c>
      <c r="J3016" s="30">
        <v>2</v>
      </c>
      <c r="K3016" s="43">
        <v>79.900000000000006</v>
      </c>
      <c r="L3016" s="30">
        <v>24.9</v>
      </c>
      <c r="M3016" s="62">
        <v>39.950000000000003</v>
      </c>
      <c r="N3016" s="30" t="s">
        <v>11097</v>
      </c>
      <c r="O3016" s="30"/>
      <c r="P3016" s="30"/>
      <c r="Q3016" s="30"/>
      <c r="R3016" s="30"/>
      <c r="S3016" s="30"/>
      <c r="T3016" s="30"/>
      <c r="U3016" s="30"/>
      <c r="V3016" s="30"/>
      <c r="W3016" s="40" t="s">
        <v>2365</v>
      </c>
      <c r="X3016" s="63" t="s">
        <v>12447</v>
      </c>
      <c r="Y3016" s="63" t="s">
        <v>12447</v>
      </c>
      <c r="Z3016" s="40" t="s">
        <v>2365</v>
      </c>
      <c r="AA3016" s="30">
        <v>49.8</v>
      </c>
      <c r="AB3016" s="30">
        <v>30.1</v>
      </c>
      <c r="AC3016" s="30"/>
      <c r="AD3016" s="30"/>
    </row>
    <row r="3017" spans="1:30" ht="16.95" customHeight="1" x14ac:dyDescent="0.25">
      <c r="A3017" s="54">
        <v>46082</v>
      </c>
      <c r="B3017" s="72">
        <v>46086</v>
      </c>
      <c r="C3017" s="30" t="s">
        <v>37</v>
      </c>
      <c r="D3017" s="30" t="s">
        <v>37</v>
      </c>
      <c r="E3017" s="30" t="s">
        <v>11093</v>
      </c>
      <c r="F3017" s="30"/>
      <c r="G3017" s="40" t="s">
        <v>11737</v>
      </c>
      <c r="H3017" s="30" t="s">
        <v>12448</v>
      </c>
      <c r="I3017" s="30" t="s">
        <v>11488</v>
      </c>
      <c r="J3017" s="30">
        <v>7</v>
      </c>
      <c r="K3017" s="43">
        <v>89.9</v>
      </c>
      <c r="L3017" s="30">
        <v>8.9</v>
      </c>
      <c r="M3017" s="62">
        <v>12.842857142857101</v>
      </c>
      <c r="N3017" s="30" t="s">
        <v>11097</v>
      </c>
      <c r="O3017" s="30"/>
      <c r="P3017" s="30"/>
      <c r="Q3017" s="30"/>
      <c r="R3017" s="30"/>
      <c r="S3017" s="30"/>
      <c r="T3017" s="30"/>
      <c r="U3017" s="30"/>
      <c r="V3017" s="30"/>
      <c r="W3017" s="40" t="s">
        <v>1746</v>
      </c>
      <c r="X3017" s="63" t="s">
        <v>12449</v>
      </c>
      <c r="Y3017" s="63" t="s">
        <v>12449</v>
      </c>
      <c r="Z3017" s="40" t="s">
        <v>1746</v>
      </c>
      <c r="AA3017" s="30">
        <v>62.3</v>
      </c>
      <c r="AB3017" s="30">
        <v>27.6</v>
      </c>
      <c r="AC3017" s="30"/>
      <c r="AD3017" s="30"/>
    </row>
    <row r="3018" spans="1:30" ht="16.95" customHeight="1" x14ac:dyDescent="0.25">
      <c r="A3018" s="54">
        <v>46082</v>
      </c>
      <c r="B3018" s="72">
        <v>46086</v>
      </c>
      <c r="C3018" s="30" t="s">
        <v>28</v>
      </c>
      <c r="D3018" s="30" t="s">
        <v>11129</v>
      </c>
      <c r="E3018" s="30" t="s">
        <v>11093</v>
      </c>
      <c r="F3018" s="30"/>
      <c r="G3018" s="40" t="s">
        <v>11684</v>
      </c>
      <c r="H3018" s="30" t="s">
        <v>12450</v>
      </c>
      <c r="I3018" s="30" t="s">
        <v>11152</v>
      </c>
      <c r="J3018" s="30">
        <v>2</v>
      </c>
      <c r="K3018" s="43">
        <v>55.8</v>
      </c>
      <c r="L3018" s="30">
        <v>24.9</v>
      </c>
      <c r="M3018" s="62">
        <v>27.9</v>
      </c>
      <c r="N3018" s="30" t="s">
        <v>11097</v>
      </c>
      <c r="O3018" s="30"/>
      <c r="P3018" s="30"/>
      <c r="Q3018" s="30"/>
      <c r="R3018" s="30"/>
      <c r="S3018" s="30"/>
      <c r="T3018" s="30"/>
      <c r="U3018" s="30"/>
      <c r="V3018" s="30"/>
      <c r="W3018" s="40" t="s">
        <v>1901</v>
      </c>
      <c r="X3018" s="63" t="s">
        <v>12451</v>
      </c>
      <c r="Y3018" s="63" t="s">
        <v>12451</v>
      </c>
      <c r="Z3018" s="40" t="s">
        <v>1901</v>
      </c>
      <c r="AA3018" s="30">
        <v>49.8</v>
      </c>
      <c r="AB3018" s="30">
        <v>6</v>
      </c>
      <c r="AC3018" s="30"/>
      <c r="AD3018" s="30"/>
    </row>
    <row r="3019" spans="1:30" ht="16.95" customHeight="1" x14ac:dyDescent="0.25">
      <c r="A3019" s="54">
        <v>46082</v>
      </c>
      <c r="B3019" s="72">
        <v>46086</v>
      </c>
      <c r="C3019" s="30" t="s">
        <v>28</v>
      </c>
      <c r="D3019" s="30" t="s">
        <v>11129</v>
      </c>
      <c r="E3019" s="30" t="s">
        <v>11093</v>
      </c>
      <c r="F3019" s="30"/>
      <c r="G3019" s="40" t="s">
        <v>11643</v>
      </c>
      <c r="H3019" s="30" t="s">
        <v>12452</v>
      </c>
      <c r="I3019" s="30" t="s">
        <v>11322</v>
      </c>
      <c r="J3019" s="30">
        <v>4</v>
      </c>
      <c r="K3019" s="43">
        <v>54.8</v>
      </c>
      <c r="L3019" s="30">
        <v>12.8</v>
      </c>
      <c r="M3019" s="62">
        <v>13.7</v>
      </c>
      <c r="N3019" s="30" t="s">
        <v>11097</v>
      </c>
      <c r="O3019" s="30"/>
      <c r="P3019" s="30"/>
      <c r="Q3019" s="30"/>
      <c r="R3019" s="30"/>
      <c r="S3019" s="30"/>
      <c r="T3019" s="30"/>
      <c r="U3019" s="30"/>
      <c r="V3019" s="30"/>
      <c r="W3019" s="40" t="s">
        <v>2373</v>
      </c>
      <c r="X3019" s="63" t="s">
        <v>12453</v>
      </c>
      <c r="Y3019" s="63" t="s">
        <v>12453</v>
      </c>
      <c r="Z3019" s="40" t="s">
        <v>2373</v>
      </c>
      <c r="AA3019" s="30">
        <v>51.2</v>
      </c>
      <c r="AB3019" s="30">
        <v>3.5999999999999899</v>
      </c>
      <c r="AC3019" s="30"/>
      <c r="AD3019" s="30"/>
    </row>
    <row r="3020" spans="1:30" ht="16.95" customHeight="1" x14ac:dyDescent="0.25">
      <c r="A3020" s="54">
        <v>46082</v>
      </c>
      <c r="B3020" s="72">
        <v>46086</v>
      </c>
      <c r="C3020" s="30" t="s">
        <v>38</v>
      </c>
      <c r="D3020" s="30" t="s">
        <v>5</v>
      </c>
      <c r="E3020" s="30" t="s">
        <v>11093</v>
      </c>
      <c r="F3020" s="30"/>
      <c r="G3020" s="40" t="s">
        <v>12095</v>
      </c>
      <c r="H3020" s="30" t="s">
        <v>12454</v>
      </c>
      <c r="I3020" s="30" t="s">
        <v>11173</v>
      </c>
      <c r="J3020" s="30">
        <v>8</v>
      </c>
      <c r="K3020" s="43">
        <v>110.8</v>
      </c>
      <c r="L3020" s="30">
        <v>12.8</v>
      </c>
      <c r="M3020" s="62">
        <v>13.85</v>
      </c>
      <c r="N3020" s="30" t="s">
        <v>11097</v>
      </c>
      <c r="O3020" s="30"/>
      <c r="P3020" s="30"/>
      <c r="Q3020" s="30"/>
      <c r="R3020" s="30"/>
      <c r="S3020" s="30"/>
      <c r="T3020" s="30"/>
      <c r="U3020" s="30"/>
      <c r="V3020" s="30"/>
      <c r="W3020" s="40" t="s">
        <v>1786</v>
      </c>
      <c r="X3020" s="63" t="s">
        <v>12455</v>
      </c>
      <c r="Y3020" s="63" t="s">
        <v>12455</v>
      </c>
      <c r="Z3020" s="40" t="s">
        <v>1786</v>
      </c>
      <c r="AA3020" s="30">
        <v>102.4</v>
      </c>
      <c r="AB3020" s="30">
        <v>8.3999999999999897</v>
      </c>
      <c r="AC3020" s="30"/>
      <c r="AD3020" s="30"/>
    </row>
    <row r="3021" spans="1:30" ht="16.95" customHeight="1" x14ac:dyDescent="0.25">
      <c r="A3021" s="54">
        <v>46082</v>
      </c>
      <c r="B3021" s="72">
        <v>46086</v>
      </c>
      <c r="C3021" s="30" t="s">
        <v>37</v>
      </c>
      <c r="D3021" s="30" t="s">
        <v>37</v>
      </c>
      <c r="E3021" s="30" t="s">
        <v>11093</v>
      </c>
      <c r="F3021" s="30"/>
      <c r="G3021" s="40" t="s">
        <v>11737</v>
      </c>
      <c r="H3021" s="30" t="s">
        <v>12456</v>
      </c>
      <c r="I3021" s="30" t="s">
        <v>11152</v>
      </c>
      <c r="J3021" s="30">
        <v>2</v>
      </c>
      <c r="K3021" s="43">
        <v>79.900000000000006</v>
      </c>
      <c r="L3021" s="30">
        <v>24.9</v>
      </c>
      <c r="M3021" s="62">
        <v>39.950000000000003</v>
      </c>
      <c r="N3021" s="30" t="s">
        <v>11097</v>
      </c>
      <c r="O3021" s="30"/>
      <c r="P3021" s="30"/>
      <c r="Q3021" s="30"/>
      <c r="R3021" s="30"/>
      <c r="S3021" s="30"/>
      <c r="T3021" s="30"/>
      <c r="U3021" s="30"/>
      <c r="V3021" s="30"/>
      <c r="W3021" s="40" t="s">
        <v>1780</v>
      </c>
      <c r="X3021" s="63" t="s">
        <v>12457</v>
      </c>
      <c r="Y3021" s="63" t="s">
        <v>12457</v>
      </c>
      <c r="Z3021" s="40" t="s">
        <v>1780</v>
      </c>
      <c r="AA3021" s="30">
        <v>49.8</v>
      </c>
      <c r="AB3021" s="30">
        <v>30.1</v>
      </c>
      <c r="AC3021" s="30"/>
      <c r="AD3021" s="30"/>
    </row>
    <row r="3022" spans="1:30" ht="16.95" customHeight="1" x14ac:dyDescent="0.25">
      <c r="A3022" s="54">
        <v>46082</v>
      </c>
      <c r="B3022" s="72">
        <v>46086</v>
      </c>
      <c r="C3022" s="30" t="s">
        <v>28</v>
      </c>
      <c r="D3022" s="30" t="s">
        <v>11129</v>
      </c>
      <c r="E3022" s="30" t="s">
        <v>11093</v>
      </c>
      <c r="F3022" s="30"/>
      <c r="G3022" s="40" t="s">
        <v>11643</v>
      </c>
      <c r="H3022" s="30" t="s">
        <v>12458</v>
      </c>
      <c r="I3022" s="30" t="s">
        <v>11123</v>
      </c>
      <c r="J3022" s="30">
        <v>2</v>
      </c>
      <c r="K3022" s="43">
        <v>55.8</v>
      </c>
      <c r="L3022" s="30">
        <v>24.9</v>
      </c>
      <c r="M3022" s="62">
        <v>27.9</v>
      </c>
      <c r="N3022" s="30" t="s">
        <v>11097</v>
      </c>
      <c r="O3022" s="30"/>
      <c r="P3022" s="30"/>
      <c r="Q3022" s="30"/>
      <c r="R3022" s="30"/>
      <c r="S3022" s="30"/>
      <c r="T3022" s="30"/>
      <c r="U3022" s="30"/>
      <c r="V3022" s="30"/>
      <c r="W3022" s="40" t="s">
        <v>12459</v>
      </c>
      <c r="X3022" s="63" t="s">
        <v>12460</v>
      </c>
      <c r="Y3022" s="63" t="s">
        <v>12460</v>
      </c>
      <c r="Z3022" s="40" t="s">
        <v>12459</v>
      </c>
      <c r="AA3022" s="30">
        <v>49.8</v>
      </c>
      <c r="AB3022" s="30">
        <v>6</v>
      </c>
      <c r="AC3022" s="30"/>
      <c r="AD3022" s="30"/>
    </row>
    <row r="3023" spans="1:30" ht="16.95" customHeight="1" x14ac:dyDescent="0.25">
      <c r="A3023" s="54">
        <v>46082</v>
      </c>
      <c r="B3023" s="72">
        <v>46086</v>
      </c>
      <c r="C3023" s="30" t="s">
        <v>30</v>
      </c>
      <c r="D3023" s="30" t="s">
        <v>11148</v>
      </c>
      <c r="E3023" s="30" t="s">
        <v>11093</v>
      </c>
      <c r="F3023" s="30"/>
      <c r="G3023" s="40" t="s">
        <v>11150</v>
      </c>
      <c r="H3023" s="30" t="s">
        <v>12461</v>
      </c>
      <c r="I3023" s="30" t="s">
        <v>11322</v>
      </c>
      <c r="J3023" s="30">
        <v>8</v>
      </c>
      <c r="K3023" s="43">
        <v>110</v>
      </c>
      <c r="L3023" s="30">
        <v>12.8</v>
      </c>
      <c r="M3023" s="62">
        <v>13.75</v>
      </c>
      <c r="N3023" s="30" t="s">
        <v>11097</v>
      </c>
      <c r="O3023" s="30"/>
      <c r="P3023" s="30"/>
      <c r="Q3023" s="30"/>
      <c r="R3023" s="30"/>
      <c r="S3023" s="30"/>
      <c r="T3023" s="30"/>
      <c r="U3023" s="30"/>
      <c r="V3023" s="30"/>
      <c r="W3023" s="40" t="s">
        <v>1857</v>
      </c>
      <c r="X3023" s="63" t="s">
        <v>12462</v>
      </c>
      <c r="Y3023" s="63" t="s">
        <v>12462</v>
      </c>
      <c r="Z3023" s="40" t="s">
        <v>1857</v>
      </c>
      <c r="AA3023" s="30">
        <v>102.4</v>
      </c>
      <c r="AB3023" s="30">
        <v>7.5999999999999899</v>
      </c>
      <c r="AC3023" s="30"/>
      <c r="AD3023" s="30"/>
    </row>
    <row r="3024" spans="1:30" ht="16.95" customHeight="1" x14ac:dyDescent="0.25">
      <c r="A3024" s="54">
        <v>46082</v>
      </c>
      <c r="B3024" s="72">
        <v>46086</v>
      </c>
      <c r="C3024" s="30" t="s">
        <v>30</v>
      </c>
      <c r="D3024" s="30" t="s">
        <v>11148</v>
      </c>
      <c r="E3024" s="30" t="s">
        <v>11093</v>
      </c>
      <c r="F3024" s="30"/>
      <c r="G3024" s="40" t="s">
        <v>11150</v>
      </c>
      <c r="H3024" s="30" t="s">
        <v>12463</v>
      </c>
      <c r="I3024" s="30" t="s">
        <v>11123</v>
      </c>
      <c r="J3024" s="30">
        <v>3</v>
      </c>
      <c r="K3024" s="43">
        <v>74.900000000000006</v>
      </c>
      <c r="L3024" s="30">
        <v>24.9</v>
      </c>
      <c r="M3024" s="62">
        <v>24.966666666666701</v>
      </c>
      <c r="N3024" s="30" t="s">
        <v>11097</v>
      </c>
      <c r="O3024" s="30"/>
      <c r="P3024" s="30"/>
      <c r="Q3024" s="30"/>
      <c r="R3024" s="30"/>
      <c r="S3024" s="30"/>
      <c r="T3024" s="30"/>
      <c r="U3024" s="30"/>
      <c r="V3024" s="30"/>
      <c r="W3024" s="40" t="s">
        <v>1879</v>
      </c>
      <c r="X3024" s="63" t="s">
        <v>12464</v>
      </c>
      <c r="Y3024" s="63" t="s">
        <v>12464</v>
      </c>
      <c r="Z3024" s="40" t="s">
        <v>1879</v>
      </c>
      <c r="AA3024" s="30">
        <v>74.7</v>
      </c>
      <c r="AB3024" s="30">
        <v>0.200000000000017</v>
      </c>
      <c r="AC3024" s="30"/>
      <c r="AD3024" s="30"/>
    </row>
    <row r="3025" spans="1:30" ht="16.95" customHeight="1" x14ac:dyDescent="0.25">
      <c r="A3025" s="54">
        <v>46082</v>
      </c>
      <c r="B3025" s="72">
        <v>46086</v>
      </c>
      <c r="C3025" s="30" t="s">
        <v>28</v>
      </c>
      <c r="D3025" s="30" t="s">
        <v>11129</v>
      </c>
      <c r="E3025" s="30" t="s">
        <v>11093</v>
      </c>
      <c r="F3025" s="30"/>
      <c r="G3025" s="40" t="s">
        <v>11643</v>
      </c>
      <c r="H3025" s="30" t="s">
        <v>12465</v>
      </c>
      <c r="I3025" s="30" t="s">
        <v>11152</v>
      </c>
      <c r="J3025" s="30">
        <v>2</v>
      </c>
      <c r="K3025" s="43">
        <v>55.8</v>
      </c>
      <c r="L3025" s="30">
        <v>24.9</v>
      </c>
      <c r="M3025" s="62">
        <v>27.9</v>
      </c>
      <c r="N3025" s="30" t="s">
        <v>11097</v>
      </c>
      <c r="O3025" s="30"/>
      <c r="P3025" s="30"/>
      <c r="Q3025" s="30"/>
      <c r="R3025" s="30"/>
      <c r="S3025" s="30"/>
      <c r="T3025" s="30"/>
      <c r="U3025" s="30"/>
      <c r="V3025" s="30"/>
      <c r="W3025" s="40" t="s">
        <v>2000</v>
      </c>
      <c r="X3025" s="63" t="s">
        <v>12466</v>
      </c>
      <c r="Y3025" s="63" t="s">
        <v>12466</v>
      </c>
      <c r="Z3025" s="40" t="s">
        <v>2000</v>
      </c>
      <c r="AA3025" s="30">
        <v>49.8</v>
      </c>
      <c r="AB3025" s="30">
        <v>6</v>
      </c>
      <c r="AC3025" s="30"/>
      <c r="AD3025" s="30"/>
    </row>
    <row r="3026" spans="1:30" ht="16.95" customHeight="1" x14ac:dyDescent="0.25">
      <c r="A3026" s="54">
        <v>46082</v>
      </c>
      <c r="B3026" s="72">
        <v>46086</v>
      </c>
      <c r="C3026" s="30" t="s">
        <v>38</v>
      </c>
      <c r="D3026" s="30" t="s">
        <v>5</v>
      </c>
      <c r="E3026" s="30" t="s">
        <v>11093</v>
      </c>
      <c r="F3026" s="30"/>
      <c r="G3026" s="40" t="s">
        <v>12095</v>
      </c>
      <c r="H3026" s="30" t="s">
        <v>12467</v>
      </c>
      <c r="I3026" s="30" t="s">
        <v>11173</v>
      </c>
      <c r="J3026" s="30">
        <v>6</v>
      </c>
      <c r="K3026" s="43">
        <v>85</v>
      </c>
      <c r="L3026" s="30">
        <v>12.8</v>
      </c>
      <c r="M3026" s="62">
        <v>14.1666666666667</v>
      </c>
      <c r="N3026" s="30" t="s">
        <v>11097</v>
      </c>
      <c r="O3026" s="30"/>
      <c r="P3026" s="30"/>
      <c r="Q3026" s="30"/>
      <c r="R3026" s="30"/>
      <c r="S3026" s="30"/>
      <c r="T3026" s="30"/>
      <c r="U3026" s="30"/>
      <c r="V3026" s="30"/>
      <c r="W3026" s="40" t="s">
        <v>1945</v>
      </c>
      <c r="X3026" s="63" t="s">
        <v>12468</v>
      </c>
      <c r="Y3026" s="63" t="s">
        <v>12468</v>
      </c>
      <c r="Z3026" s="40" t="s">
        <v>1945</v>
      </c>
      <c r="AA3026" s="30">
        <v>76.8</v>
      </c>
      <c r="AB3026" s="30">
        <v>8.1999999999999904</v>
      </c>
      <c r="AC3026" s="30"/>
      <c r="AD3026" s="30"/>
    </row>
    <row r="3027" spans="1:30" ht="16.95" customHeight="1" x14ac:dyDescent="0.25">
      <c r="A3027" s="54">
        <v>46082</v>
      </c>
      <c r="B3027" s="72">
        <v>46086</v>
      </c>
      <c r="C3027" s="30" t="s">
        <v>30</v>
      </c>
      <c r="D3027" s="30" t="s">
        <v>11148</v>
      </c>
      <c r="E3027" s="30" t="s">
        <v>11093</v>
      </c>
      <c r="F3027" s="30"/>
      <c r="G3027" s="40" t="s">
        <v>11150</v>
      </c>
      <c r="H3027" s="30" t="s">
        <v>12469</v>
      </c>
      <c r="I3027" s="30" t="s">
        <v>11152</v>
      </c>
      <c r="J3027" s="30">
        <v>1</v>
      </c>
      <c r="K3027" s="43">
        <v>24.9</v>
      </c>
      <c r="L3027" s="30">
        <v>24.9</v>
      </c>
      <c r="M3027" s="62">
        <v>24.9</v>
      </c>
      <c r="N3027" s="30" t="s">
        <v>11097</v>
      </c>
      <c r="O3027" s="30"/>
      <c r="P3027" s="30"/>
      <c r="Q3027" s="30"/>
      <c r="R3027" s="30"/>
      <c r="S3027" s="30"/>
      <c r="T3027" s="30"/>
      <c r="U3027" s="30"/>
      <c r="V3027" s="30"/>
      <c r="W3027" s="40" t="s">
        <v>5061</v>
      </c>
      <c r="X3027" s="63" t="s">
        <v>12470</v>
      </c>
      <c r="Y3027" s="63" t="s">
        <v>12470</v>
      </c>
      <c r="Z3027" s="40" t="s">
        <v>5061</v>
      </c>
      <c r="AA3027" s="30">
        <v>24.9</v>
      </c>
      <c r="AB3027" s="30">
        <v>0</v>
      </c>
      <c r="AC3027" s="30"/>
      <c r="AD3027" s="30"/>
    </row>
    <row r="3028" spans="1:30" ht="16.95" customHeight="1" x14ac:dyDescent="0.25">
      <c r="A3028" s="54">
        <v>46082</v>
      </c>
      <c r="B3028" s="72">
        <v>46086</v>
      </c>
      <c r="C3028" s="30" t="s">
        <v>30</v>
      </c>
      <c r="D3028" s="30" t="s">
        <v>11148</v>
      </c>
      <c r="E3028" s="30" t="s">
        <v>11093</v>
      </c>
      <c r="F3028" s="30"/>
      <c r="G3028" s="40" t="s">
        <v>11150</v>
      </c>
      <c r="H3028" s="30" t="s">
        <v>12471</v>
      </c>
      <c r="I3028" s="30" t="s">
        <v>11152</v>
      </c>
      <c r="J3028" s="30">
        <v>2</v>
      </c>
      <c r="K3028" s="43">
        <v>49.9</v>
      </c>
      <c r="L3028" s="30">
        <v>24.9</v>
      </c>
      <c r="M3028" s="62">
        <v>24.95</v>
      </c>
      <c r="N3028" s="30" t="s">
        <v>11097</v>
      </c>
      <c r="O3028" s="30"/>
      <c r="P3028" s="30"/>
      <c r="Q3028" s="30"/>
      <c r="R3028" s="30"/>
      <c r="S3028" s="30"/>
      <c r="T3028" s="30"/>
      <c r="U3028" s="30"/>
      <c r="V3028" s="30"/>
      <c r="W3028" s="40" t="s">
        <v>2397</v>
      </c>
      <c r="X3028" s="63" t="s">
        <v>12472</v>
      </c>
      <c r="Y3028" s="63" t="s">
        <v>12472</v>
      </c>
      <c r="Z3028" s="40" t="s">
        <v>2397</v>
      </c>
      <c r="AA3028" s="30">
        <v>49.8</v>
      </c>
      <c r="AB3028" s="30">
        <v>0.100000000000001</v>
      </c>
      <c r="AC3028" s="30"/>
      <c r="AD3028" s="30"/>
    </row>
    <row r="3029" spans="1:30" ht="16.95" customHeight="1" x14ac:dyDescent="0.25">
      <c r="A3029" s="54">
        <v>46082</v>
      </c>
      <c r="B3029" s="72">
        <v>46086</v>
      </c>
      <c r="C3029" s="30" t="s">
        <v>28</v>
      </c>
      <c r="D3029" s="30" t="s">
        <v>11129</v>
      </c>
      <c r="E3029" s="30" t="s">
        <v>11093</v>
      </c>
      <c r="F3029" s="30"/>
      <c r="G3029" s="40" t="s">
        <v>11643</v>
      </c>
      <c r="H3029" s="30" t="s">
        <v>12473</v>
      </c>
      <c r="I3029" s="30" t="s">
        <v>11152</v>
      </c>
      <c r="J3029" s="30">
        <v>2</v>
      </c>
      <c r="K3029" s="43">
        <v>55.8</v>
      </c>
      <c r="L3029" s="30">
        <v>24.9</v>
      </c>
      <c r="M3029" s="62">
        <v>27.9</v>
      </c>
      <c r="N3029" s="30" t="s">
        <v>11097</v>
      </c>
      <c r="O3029" s="30"/>
      <c r="P3029" s="30"/>
      <c r="Q3029" s="30"/>
      <c r="R3029" s="30"/>
      <c r="S3029" s="30"/>
      <c r="T3029" s="30"/>
      <c r="U3029" s="30"/>
      <c r="V3029" s="30"/>
      <c r="W3029" s="40" t="s">
        <v>2067</v>
      </c>
      <c r="X3029" s="63" t="s">
        <v>12474</v>
      </c>
      <c r="Y3029" s="63" t="s">
        <v>12474</v>
      </c>
      <c r="Z3029" s="40" t="s">
        <v>2067</v>
      </c>
      <c r="AA3029" s="30">
        <v>49.8</v>
      </c>
      <c r="AB3029" s="30">
        <v>6</v>
      </c>
      <c r="AC3029" s="30"/>
      <c r="AD3029" s="30"/>
    </row>
    <row r="3030" spans="1:30" ht="16.95" customHeight="1" x14ac:dyDescent="0.25">
      <c r="A3030" s="54">
        <v>46082</v>
      </c>
      <c r="B3030" s="72">
        <v>46086</v>
      </c>
      <c r="C3030" s="30" t="s">
        <v>28</v>
      </c>
      <c r="D3030" s="30" t="s">
        <v>11129</v>
      </c>
      <c r="E3030" s="30" t="s">
        <v>11093</v>
      </c>
      <c r="F3030" s="30"/>
      <c r="G3030" s="40" t="s">
        <v>11684</v>
      </c>
      <c r="H3030" s="30" t="s">
        <v>12475</v>
      </c>
      <c r="I3030" s="30" t="s">
        <v>11152</v>
      </c>
      <c r="J3030" s="30">
        <v>2</v>
      </c>
      <c r="K3030" s="43">
        <v>55.8</v>
      </c>
      <c r="L3030" s="30">
        <v>24.9</v>
      </c>
      <c r="M3030" s="62">
        <v>27.9</v>
      </c>
      <c r="N3030" s="30" t="s">
        <v>11097</v>
      </c>
      <c r="O3030" s="30"/>
      <c r="P3030" s="30"/>
      <c r="Q3030" s="30"/>
      <c r="R3030" s="30"/>
      <c r="S3030" s="30"/>
      <c r="T3030" s="30"/>
      <c r="U3030" s="30"/>
      <c r="V3030" s="30"/>
      <c r="W3030" s="40" t="s">
        <v>12476</v>
      </c>
      <c r="X3030" s="63" t="s">
        <v>12477</v>
      </c>
      <c r="Y3030" s="63" t="s">
        <v>12477</v>
      </c>
      <c r="Z3030" s="40" t="s">
        <v>12476</v>
      </c>
      <c r="AA3030" s="30">
        <v>49.8</v>
      </c>
      <c r="AB3030" s="30">
        <v>6</v>
      </c>
      <c r="AC3030" s="30"/>
      <c r="AD3030" s="30"/>
    </row>
    <row r="3031" spans="1:30" ht="16.95" customHeight="1" x14ac:dyDescent="0.25">
      <c r="A3031" s="54">
        <v>46082</v>
      </c>
      <c r="B3031" s="72">
        <v>46086</v>
      </c>
      <c r="C3031" s="30" t="s">
        <v>28</v>
      </c>
      <c r="D3031" s="30" t="s">
        <v>11129</v>
      </c>
      <c r="E3031" s="30" t="s">
        <v>11093</v>
      </c>
      <c r="F3031" s="30"/>
      <c r="G3031" s="40" t="s">
        <v>11684</v>
      </c>
      <c r="H3031" s="30" t="s">
        <v>12478</v>
      </c>
      <c r="I3031" s="30" t="s">
        <v>11123</v>
      </c>
      <c r="J3031" s="30">
        <v>2</v>
      </c>
      <c r="K3031" s="43">
        <v>55.8</v>
      </c>
      <c r="L3031" s="30">
        <v>24.9</v>
      </c>
      <c r="M3031" s="62">
        <v>27.9</v>
      </c>
      <c r="N3031" s="30" t="s">
        <v>11097</v>
      </c>
      <c r="O3031" s="30"/>
      <c r="P3031" s="30"/>
      <c r="Q3031" s="30"/>
      <c r="R3031" s="30"/>
      <c r="S3031" s="30"/>
      <c r="T3031" s="30"/>
      <c r="U3031" s="30"/>
      <c r="V3031" s="30"/>
      <c r="W3031" s="40" t="s">
        <v>1974</v>
      </c>
      <c r="X3031" s="63" t="s">
        <v>12479</v>
      </c>
      <c r="Y3031" s="63" t="s">
        <v>12479</v>
      </c>
      <c r="Z3031" s="40" t="s">
        <v>1974</v>
      </c>
      <c r="AA3031" s="30">
        <v>49.8</v>
      </c>
      <c r="AB3031" s="30">
        <v>6</v>
      </c>
      <c r="AC3031" s="30"/>
      <c r="AD3031" s="30"/>
    </row>
    <row r="3032" spans="1:30" ht="16.95" customHeight="1" x14ac:dyDescent="0.25">
      <c r="A3032" s="54">
        <v>46082</v>
      </c>
      <c r="B3032" s="72">
        <v>46086</v>
      </c>
      <c r="C3032" s="30" t="s">
        <v>38</v>
      </c>
      <c r="D3032" s="30" t="s">
        <v>5</v>
      </c>
      <c r="E3032" s="30" t="s">
        <v>11093</v>
      </c>
      <c r="F3032" s="30"/>
      <c r="G3032" s="40" t="s">
        <v>12257</v>
      </c>
      <c r="H3032" s="30" t="s">
        <v>12480</v>
      </c>
      <c r="I3032" s="30" t="s">
        <v>11173</v>
      </c>
      <c r="J3032" s="30">
        <v>2</v>
      </c>
      <c r="K3032" s="43">
        <v>29.9</v>
      </c>
      <c r="L3032" s="30">
        <v>12.8</v>
      </c>
      <c r="M3032" s="62">
        <v>14.95</v>
      </c>
      <c r="N3032" s="30" t="s">
        <v>11097</v>
      </c>
      <c r="O3032" s="30"/>
      <c r="P3032" s="30"/>
      <c r="Q3032" s="30"/>
      <c r="R3032" s="30"/>
      <c r="S3032" s="30"/>
      <c r="T3032" s="30"/>
      <c r="U3032" s="30"/>
      <c r="V3032" s="30"/>
      <c r="W3032" s="40" t="s">
        <v>5037</v>
      </c>
      <c r="X3032" s="63" t="s">
        <v>12481</v>
      </c>
      <c r="Y3032" s="63" t="s">
        <v>12481</v>
      </c>
      <c r="Z3032" s="40" t="s">
        <v>5037</v>
      </c>
      <c r="AA3032" s="30">
        <v>25.6</v>
      </c>
      <c r="AB3032" s="30">
        <v>4.3</v>
      </c>
      <c r="AC3032" s="30"/>
      <c r="AD3032" s="30"/>
    </row>
    <row r="3033" spans="1:30" ht="16.95" customHeight="1" x14ac:dyDescent="0.25">
      <c r="A3033" s="54">
        <v>46082</v>
      </c>
      <c r="B3033" s="72">
        <v>46086</v>
      </c>
      <c r="C3033" s="30" t="s">
        <v>35</v>
      </c>
      <c r="D3033" s="30" t="s">
        <v>12482</v>
      </c>
      <c r="E3033" s="30" t="s">
        <v>11093</v>
      </c>
      <c r="F3033" s="30"/>
      <c r="G3033" s="40" t="s">
        <v>12483</v>
      </c>
      <c r="H3033" s="30" t="s">
        <v>12484</v>
      </c>
      <c r="I3033" s="30" t="s">
        <v>11152</v>
      </c>
      <c r="J3033" s="30">
        <v>2</v>
      </c>
      <c r="K3033" s="43">
        <v>49.8</v>
      </c>
      <c r="L3033" s="30">
        <v>24.9</v>
      </c>
      <c r="M3033" s="62">
        <v>24.9</v>
      </c>
      <c r="N3033" s="30" t="s">
        <v>11097</v>
      </c>
      <c r="O3033" s="30"/>
      <c r="P3033" s="30"/>
      <c r="Q3033" s="30"/>
      <c r="R3033" s="30"/>
      <c r="S3033" s="30"/>
      <c r="T3033" s="30"/>
      <c r="U3033" s="30"/>
      <c r="V3033" s="30"/>
      <c r="W3033" s="40" t="s">
        <v>12485</v>
      </c>
      <c r="X3033" s="63" t="s">
        <v>12486</v>
      </c>
      <c r="Y3033" s="63" t="s">
        <v>12486</v>
      </c>
      <c r="Z3033" s="40" t="s">
        <v>12485</v>
      </c>
      <c r="AA3033" s="30">
        <v>49.8</v>
      </c>
      <c r="AB3033" s="30">
        <v>0</v>
      </c>
      <c r="AC3033" s="30"/>
      <c r="AD3033" s="30"/>
    </row>
    <row r="3034" spans="1:30" ht="16.95" customHeight="1" x14ac:dyDescent="0.25">
      <c r="A3034" s="54">
        <v>46082</v>
      </c>
      <c r="B3034" s="72">
        <v>46086</v>
      </c>
      <c r="C3034" s="30" t="s">
        <v>38</v>
      </c>
      <c r="D3034" s="30" t="s">
        <v>5</v>
      </c>
      <c r="E3034" s="30" t="s">
        <v>11093</v>
      </c>
      <c r="F3034" s="30"/>
      <c r="G3034" s="40" t="s">
        <v>12487</v>
      </c>
      <c r="H3034" s="30" t="s">
        <v>12488</v>
      </c>
      <c r="I3034" s="30" t="s">
        <v>11322</v>
      </c>
      <c r="J3034" s="30">
        <v>6</v>
      </c>
      <c r="K3034" s="43">
        <v>77.400000000000006</v>
      </c>
      <c r="L3034" s="30">
        <v>12.8</v>
      </c>
      <c r="M3034" s="62">
        <v>12.9</v>
      </c>
      <c r="N3034" s="30" t="s">
        <v>11097</v>
      </c>
      <c r="O3034" s="30"/>
      <c r="P3034" s="30"/>
      <c r="Q3034" s="30"/>
      <c r="R3034" s="30"/>
      <c r="S3034" s="30"/>
      <c r="T3034" s="30"/>
      <c r="U3034" s="30"/>
      <c r="V3034" s="30"/>
      <c r="W3034" s="40" t="s">
        <v>12489</v>
      </c>
      <c r="X3034" s="63" t="s">
        <v>12490</v>
      </c>
      <c r="Y3034" s="63" t="s">
        <v>12490</v>
      </c>
      <c r="Z3034" s="40" t="s">
        <v>12489</v>
      </c>
      <c r="AA3034" s="30">
        <v>76.8</v>
      </c>
      <c r="AB3034" s="30">
        <v>0.59999999999999398</v>
      </c>
      <c r="AC3034" s="30"/>
      <c r="AD3034" s="30"/>
    </row>
    <row r="3035" spans="1:30" ht="16.95" customHeight="1" x14ac:dyDescent="0.25">
      <c r="A3035" s="54">
        <v>46082</v>
      </c>
      <c r="B3035" s="72">
        <v>46086</v>
      </c>
      <c r="C3035" s="30" t="s">
        <v>37</v>
      </c>
      <c r="D3035" s="30" t="s">
        <v>37</v>
      </c>
      <c r="E3035" s="30" t="s">
        <v>11093</v>
      </c>
      <c r="F3035" s="30"/>
      <c r="G3035" s="40" t="s">
        <v>11737</v>
      </c>
      <c r="H3035" s="30" t="s">
        <v>12491</v>
      </c>
      <c r="I3035" s="30" t="s">
        <v>11123</v>
      </c>
      <c r="J3035" s="30">
        <v>3</v>
      </c>
      <c r="K3035" s="43">
        <v>118.9</v>
      </c>
      <c r="L3035" s="30">
        <v>24.9</v>
      </c>
      <c r="M3035" s="62">
        <v>39.633333333333297</v>
      </c>
      <c r="N3035" s="30" t="s">
        <v>11097</v>
      </c>
      <c r="O3035" s="30"/>
      <c r="P3035" s="30"/>
      <c r="Q3035" s="30"/>
      <c r="R3035" s="30"/>
      <c r="S3035" s="30"/>
      <c r="T3035" s="30"/>
      <c r="U3035" s="30"/>
      <c r="V3035" s="30"/>
      <c r="W3035" s="40" t="s">
        <v>2459</v>
      </c>
      <c r="X3035" s="63" t="s">
        <v>12492</v>
      </c>
      <c r="Y3035" s="63" t="s">
        <v>12492</v>
      </c>
      <c r="Z3035" s="40" t="s">
        <v>2459</v>
      </c>
      <c r="AA3035" s="30">
        <v>74.7</v>
      </c>
      <c r="AB3035" s="30">
        <v>44.2</v>
      </c>
      <c r="AC3035" s="30"/>
      <c r="AD3035" s="30"/>
    </row>
    <row r="3036" spans="1:30" ht="16.95" customHeight="1" x14ac:dyDescent="0.25">
      <c r="A3036" s="54">
        <v>46082</v>
      </c>
      <c r="B3036" s="72">
        <v>46086</v>
      </c>
      <c r="C3036" s="30" t="s">
        <v>30</v>
      </c>
      <c r="D3036" s="30" t="s">
        <v>11148</v>
      </c>
      <c r="E3036" s="30" t="s">
        <v>11093</v>
      </c>
      <c r="F3036" s="30"/>
      <c r="G3036" s="40" t="s">
        <v>11150</v>
      </c>
      <c r="H3036" s="30" t="s">
        <v>12493</v>
      </c>
      <c r="I3036" s="30" t="s">
        <v>11152</v>
      </c>
      <c r="J3036" s="30">
        <v>6</v>
      </c>
      <c r="K3036" s="43">
        <v>149.9</v>
      </c>
      <c r="L3036" s="30">
        <v>24.9</v>
      </c>
      <c r="M3036" s="62">
        <v>24.983333333333299</v>
      </c>
      <c r="N3036" s="30" t="s">
        <v>11097</v>
      </c>
      <c r="O3036" s="30"/>
      <c r="P3036" s="30"/>
      <c r="Q3036" s="30"/>
      <c r="R3036" s="30"/>
      <c r="S3036" s="30"/>
      <c r="T3036" s="30"/>
      <c r="U3036" s="30"/>
      <c r="V3036" s="30"/>
      <c r="W3036" s="40" t="s">
        <v>2275</v>
      </c>
      <c r="X3036" s="63" t="s">
        <v>12494</v>
      </c>
      <c r="Y3036" s="63" t="s">
        <v>12494</v>
      </c>
      <c r="Z3036" s="40" t="s">
        <v>2275</v>
      </c>
      <c r="AA3036" s="30">
        <v>149.4</v>
      </c>
      <c r="AB3036" s="30">
        <v>0.50000000000002798</v>
      </c>
      <c r="AC3036" s="30"/>
      <c r="AD3036" s="30"/>
    </row>
    <row r="3037" spans="1:30" ht="16.95" customHeight="1" x14ac:dyDescent="0.25">
      <c r="A3037" s="54">
        <v>46082</v>
      </c>
      <c r="B3037" s="72">
        <v>46086</v>
      </c>
      <c r="C3037" s="30" t="s">
        <v>30</v>
      </c>
      <c r="D3037" s="30" t="s">
        <v>11148</v>
      </c>
      <c r="E3037" s="30" t="s">
        <v>11093</v>
      </c>
      <c r="F3037" s="30"/>
      <c r="G3037" s="40" t="s">
        <v>11150</v>
      </c>
      <c r="H3037" s="30" t="s">
        <v>12495</v>
      </c>
      <c r="I3037" s="30" t="s">
        <v>11173</v>
      </c>
      <c r="J3037" s="30">
        <v>2</v>
      </c>
      <c r="K3037" s="43">
        <v>29.9</v>
      </c>
      <c r="L3037" s="30">
        <v>12.8</v>
      </c>
      <c r="M3037" s="62">
        <v>14.95</v>
      </c>
      <c r="N3037" s="30" t="s">
        <v>11097</v>
      </c>
      <c r="O3037" s="30"/>
      <c r="P3037" s="30"/>
      <c r="Q3037" s="30"/>
      <c r="R3037" s="30"/>
      <c r="S3037" s="30"/>
      <c r="T3037" s="30"/>
      <c r="U3037" s="30"/>
      <c r="V3037" s="30"/>
      <c r="W3037" s="40" t="s">
        <v>3553</v>
      </c>
      <c r="X3037" s="63" t="s">
        <v>12496</v>
      </c>
      <c r="Y3037" s="63" t="s">
        <v>12496</v>
      </c>
      <c r="Z3037" s="40" t="s">
        <v>3553</v>
      </c>
      <c r="AA3037" s="30">
        <v>25.6</v>
      </c>
      <c r="AB3037" s="30">
        <v>4.3</v>
      </c>
      <c r="AC3037" s="30"/>
      <c r="AD3037" s="30"/>
    </row>
    <row r="3038" spans="1:30" ht="16.95" customHeight="1" x14ac:dyDescent="0.25">
      <c r="A3038" s="54">
        <v>46082</v>
      </c>
      <c r="B3038" s="72">
        <v>46086</v>
      </c>
      <c r="C3038" s="30" t="s">
        <v>34</v>
      </c>
      <c r="D3038" s="30" t="s">
        <v>11343</v>
      </c>
      <c r="E3038" s="30" t="s">
        <v>11093</v>
      </c>
      <c r="F3038" s="30"/>
      <c r="G3038" s="40" t="s">
        <v>11775</v>
      </c>
      <c r="H3038" s="30" t="s">
        <v>12497</v>
      </c>
      <c r="I3038" s="30" t="s">
        <v>11322</v>
      </c>
      <c r="J3038" s="30">
        <v>6</v>
      </c>
      <c r="K3038" s="43">
        <v>85.8</v>
      </c>
      <c r="L3038" s="30">
        <v>12.8</v>
      </c>
      <c r="M3038" s="62">
        <v>14.3</v>
      </c>
      <c r="N3038" s="30" t="s">
        <v>11097</v>
      </c>
      <c r="O3038" s="30"/>
      <c r="P3038" s="30"/>
      <c r="Q3038" s="30"/>
      <c r="R3038" s="30"/>
      <c r="S3038" s="30"/>
      <c r="T3038" s="30"/>
      <c r="U3038" s="30"/>
      <c r="V3038" s="30"/>
      <c r="W3038" s="40" t="s">
        <v>1820</v>
      </c>
      <c r="X3038" s="63" t="s">
        <v>12498</v>
      </c>
      <c r="Y3038" s="63" t="s">
        <v>12498</v>
      </c>
      <c r="Z3038" s="40" t="s">
        <v>1820</v>
      </c>
      <c r="AA3038" s="30">
        <v>76.8</v>
      </c>
      <c r="AB3038" s="30">
        <v>8.9999999999999893</v>
      </c>
      <c r="AC3038" s="30"/>
      <c r="AD3038" s="30"/>
    </row>
    <row r="3039" spans="1:30" ht="16.95" customHeight="1" x14ac:dyDescent="0.25">
      <c r="A3039" s="54">
        <v>46082</v>
      </c>
      <c r="B3039" s="72">
        <v>46086</v>
      </c>
      <c r="C3039" s="30" t="s">
        <v>34</v>
      </c>
      <c r="D3039" s="30" t="s">
        <v>11343</v>
      </c>
      <c r="E3039" s="30" t="s">
        <v>11093</v>
      </c>
      <c r="F3039" s="30"/>
      <c r="G3039" s="40" t="s">
        <v>11775</v>
      </c>
      <c r="H3039" s="30" t="s">
        <v>12499</v>
      </c>
      <c r="I3039" s="30" t="s">
        <v>11173</v>
      </c>
      <c r="J3039" s="30">
        <v>8</v>
      </c>
      <c r="K3039" s="43">
        <v>110</v>
      </c>
      <c r="L3039" s="30">
        <v>12.8</v>
      </c>
      <c r="M3039" s="62">
        <v>13.75</v>
      </c>
      <c r="N3039" s="30" t="s">
        <v>11097</v>
      </c>
      <c r="O3039" s="30"/>
      <c r="P3039" s="30"/>
      <c r="Q3039" s="30"/>
      <c r="R3039" s="30"/>
      <c r="S3039" s="30"/>
      <c r="T3039" s="30"/>
      <c r="U3039" s="30"/>
      <c r="V3039" s="30"/>
      <c r="W3039" s="40" t="s">
        <v>1871</v>
      </c>
      <c r="X3039" s="63" t="s">
        <v>12500</v>
      </c>
      <c r="Y3039" s="63" t="s">
        <v>12500</v>
      </c>
      <c r="Z3039" s="40" t="s">
        <v>1871</v>
      </c>
      <c r="AA3039" s="30">
        <v>102.4</v>
      </c>
      <c r="AB3039" s="30">
        <v>7.5999999999999899</v>
      </c>
      <c r="AC3039" s="30"/>
      <c r="AD3039" s="30"/>
    </row>
    <row r="3040" spans="1:30" ht="16.95" customHeight="1" x14ac:dyDescent="0.25">
      <c r="A3040" s="54">
        <v>46082</v>
      </c>
      <c r="B3040" s="72">
        <v>46086</v>
      </c>
      <c r="C3040" s="30" t="s">
        <v>38</v>
      </c>
      <c r="D3040" s="30" t="s">
        <v>5</v>
      </c>
      <c r="E3040" s="30" t="s">
        <v>11093</v>
      </c>
      <c r="F3040" s="30"/>
      <c r="G3040" s="40" t="s">
        <v>11762</v>
      </c>
      <c r="H3040" s="30" t="s">
        <v>12501</v>
      </c>
      <c r="I3040" s="30" t="s">
        <v>11152</v>
      </c>
      <c r="J3040" s="30">
        <v>4</v>
      </c>
      <c r="K3040" s="43">
        <v>99.8</v>
      </c>
      <c r="L3040" s="30">
        <v>24.9</v>
      </c>
      <c r="M3040" s="62">
        <v>24.95</v>
      </c>
      <c r="N3040" s="30" t="s">
        <v>11097</v>
      </c>
      <c r="O3040" s="30"/>
      <c r="P3040" s="30"/>
      <c r="Q3040" s="30"/>
      <c r="R3040" s="30"/>
      <c r="S3040" s="30"/>
      <c r="T3040" s="30"/>
      <c r="U3040" s="30"/>
      <c r="V3040" s="30"/>
      <c r="W3040" s="40" t="s">
        <v>4547</v>
      </c>
      <c r="X3040" s="63" t="s">
        <v>12502</v>
      </c>
      <c r="Y3040" s="63" t="s">
        <v>12502</v>
      </c>
      <c r="Z3040" s="40" t="s">
        <v>4547</v>
      </c>
      <c r="AA3040" s="30">
        <v>99.6</v>
      </c>
      <c r="AB3040" s="30">
        <v>0.20000000000000301</v>
      </c>
      <c r="AC3040" s="30"/>
      <c r="AD3040" s="30"/>
    </row>
    <row r="3041" spans="1:30" ht="16.95" customHeight="1" x14ac:dyDescent="0.25">
      <c r="A3041" s="54">
        <v>46082</v>
      </c>
      <c r="B3041" s="72">
        <v>46086</v>
      </c>
      <c r="C3041" s="30" t="s">
        <v>30</v>
      </c>
      <c r="D3041" s="30" t="s">
        <v>11148</v>
      </c>
      <c r="E3041" s="30" t="s">
        <v>11093</v>
      </c>
      <c r="F3041" s="30"/>
      <c r="G3041" s="40" t="s">
        <v>11150</v>
      </c>
      <c r="H3041" s="30" t="s">
        <v>12503</v>
      </c>
      <c r="I3041" s="30" t="s">
        <v>11173</v>
      </c>
      <c r="J3041" s="30">
        <v>8</v>
      </c>
      <c r="K3041" s="43">
        <v>109.6</v>
      </c>
      <c r="L3041" s="30">
        <v>12.8</v>
      </c>
      <c r="M3041" s="62">
        <v>13.7</v>
      </c>
      <c r="N3041" s="30" t="s">
        <v>11097</v>
      </c>
      <c r="O3041" s="30"/>
      <c r="P3041" s="30"/>
      <c r="Q3041" s="30"/>
      <c r="R3041" s="30"/>
      <c r="S3041" s="30"/>
      <c r="T3041" s="30"/>
      <c r="U3041" s="30"/>
      <c r="V3041" s="30"/>
      <c r="W3041" s="40" t="s">
        <v>2434</v>
      </c>
      <c r="X3041" s="63" t="s">
        <v>12504</v>
      </c>
      <c r="Y3041" s="63" t="s">
        <v>12504</v>
      </c>
      <c r="Z3041" s="40" t="s">
        <v>2434</v>
      </c>
      <c r="AA3041" s="30">
        <v>102.4</v>
      </c>
      <c r="AB3041" s="30">
        <v>7.1999999999999904</v>
      </c>
      <c r="AC3041" s="30"/>
      <c r="AD3041" s="30"/>
    </row>
    <row r="3042" spans="1:30" ht="16.95" customHeight="1" x14ac:dyDescent="0.25">
      <c r="A3042" s="54">
        <v>46082</v>
      </c>
      <c r="B3042" s="72">
        <v>46086</v>
      </c>
      <c r="C3042" s="30" t="s">
        <v>37</v>
      </c>
      <c r="D3042" s="30" t="s">
        <v>37</v>
      </c>
      <c r="E3042" s="30" t="s">
        <v>11093</v>
      </c>
      <c r="F3042" s="30"/>
      <c r="G3042" s="40" t="s">
        <v>11737</v>
      </c>
      <c r="H3042" s="30" t="s">
        <v>12505</v>
      </c>
      <c r="I3042" s="30" t="s">
        <v>11488</v>
      </c>
      <c r="J3042" s="30">
        <v>3</v>
      </c>
      <c r="K3042" s="43">
        <v>39.9</v>
      </c>
      <c r="L3042" s="30">
        <v>8.9</v>
      </c>
      <c r="M3042" s="62">
        <v>13.3</v>
      </c>
      <c r="N3042" s="30" t="s">
        <v>11097</v>
      </c>
      <c r="O3042" s="30"/>
      <c r="P3042" s="30"/>
      <c r="Q3042" s="30"/>
      <c r="R3042" s="30"/>
      <c r="S3042" s="30"/>
      <c r="T3042" s="30"/>
      <c r="U3042" s="30"/>
      <c r="V3042" s="30"/>
      <c r="W3042" s="40" t="s">
        <v>2837</v>
      </c>
      <c r="X3042" s="63" t="s">
        <v>12506</v>
      </c>
      <c r="Y3042" s="63" t="s">
        <v>12506</v>
      </c>
      <c r="Z3042" s="40" t="s">
        <v>2837</v>
      </c>
      <c r="AA3042" s="30">
        <v>26.7</v>
      </c>
      <c r="AB3042" s="30">
        <v>13.2</v>
      </c>
      <c r="AC3042" s="30"/>
      <c r="AD3042" s="30"/>
    </row>
    <row r="3043" spans="1:30" ht="16.95" customHeight="1" x14ac:dyDescent="0.25">
      <c r="A3043" s="54">
        <v>46082</v>
      </c>
      <c r="B3043" s="72">
        <v>46086</v>
      </c>
      <c r="C3043" s="30" t="s">
        <v>35</v>
      </c>
      <c r="D3043" s="30" t="s">
        <v>12482</v>
      </c>
      <c r="E3043" s="30" t="s">
        <v>11093</v>
      </c>
      <c r="F3043" s="30"/>
      <c r="G3043" s="40" t="s">
        <v>12483</v>
      </c>
      <c r="H3043" s="30" t="s">
        <v>12507</v>
      </c>
      <c r="I3043" s="30" t="s">
        <v>11123</v>
      </c>
      <c r="J3043" s="30">
        <v>4</v>
      </c>
      <c r="K3043" s="43">
        <v>99.6</v>
      </c>
      <c r="L3043" s="30">
        <v>24.9</v>
      </c>
      <c r="M3043" s="62">
        <v>24.9</v>
      </c>
      <c r="N3043" s="30" t="s">
        <v>11097</v>
      </c>
      <c r="O3043" s="30"/>
      <c r="P3043" s="30"/>
      <c r="Q3043" s="30"/>
      <c r="R3043" s="30"/>
      <c r="S3043" s="30"/>
      <c r="T3043" s="30"/>
      <c r="U3043" s="30"/>
      <c r="V3043" s="30"/>
      <c r="W3043" s="40" t="s">
        <v>1815</v>
      </c>
      <c r="X3043" s="63" t="s">
        <v>12508</v>
      </c>
      <c r="Y3043" s="63" t="s">
        <v>12508</v>
      </c>
      <c r="Z3043" s="40" t="s">
        <v>1815</v>
      </c>
      <c r="AA3043" s="30">
        <v>99.6</v>
      </c>
      <c r="AB3043" s="30">
        <v>0</v>
      </c>
      <c r="AC3043" s="30"/>
      <c r="AD3043" s="30"/>
    </row>
    <row r="3044" spans="1:30" ht="16.95" customHeight="1" x14ac:dyDescent="0.25">
      <c r="A3044" s="54">
        <v>46082</v>
      </c>
      <c r="B3044" s="72">
        <v>46086</v>
      </c>
      <c r="C3044" s="30" t="s">
        <v>38</v>
      </c>
      <c r="D3044" s="30" t="s">
        <v>5</v>
      </c>
      <c r="E3044" s="30" t="s">
        <v>11093</v>
      </c>
      <c r="F3044" s="30"/>
      <c r="G3044" s="40" t="s">
        <v>12257</v>
      </c>
      <c r="H3044" s="30" t="s">
        <v>12509</v>
      </c>
      <c r="I3044" s="30" t="s">
        <v>11322</v>
      </c>
      <c r="J3044" s="30">
        <v>2</v>
      </c>
      <c r="K3044" s="43">
        <v>29.9</v>
      </c>
      <c r="L3044" s="30">
        <v>12.8</v>
      </c>
      <c r="M3044" s="62">
        <v>14.95</v>
      </c>
      <c r="N3044" s="30" t="s">
        <v>11097</v>
      </c>
      <c r="O3044" s="30"/>
      <c r="P3044" s="30"/>
      <c r="Q3044" s="30"/>
      <c r="R3044" s="30"/>
      <c r="S3044" s="30"/>
      <c r="T3044" s="30"/>
      <c r="U3044" s="30"/>
      <c r="V3044" s="30"/>
      <c r="W3044" s="40" t="s">
        <v>2160</v>
      </c>
      <c r="X3044" s="63" t="s">
        <v>12510</v>
      </c>
      <c r="Y3044" s="63" t="s">
        <v>12510</v>
      </c>
      <c r="Z3044" s="40" t="s">
        <v>2160</v>
      </c>
      <c r="AA3044" s="30">
        <v>25.6</v>
      </c>
      <c r="AB3044" s="30">
        <v>4.3</v>
      </c>
      <c r="AC3044" s="30"/>
      <c r="AD3044" s="30"/>
    </row>
    <row r="3045" spans="1:30" ht="16.95" customHeight="1" x14ac:dyDescent="0.25">
      <c r="A3045" s="54">
        <v>46082</v>
      </c>
      <c r="B3045" s="72">
        <v>46086</v>
      </c>
      <c r="C3045" s="30" t="s">
        <v>35</v>
      </c>
      <c r="D3045" s="30" t="s">
        <v>12482</v>
      </c>
      <c r="E3045" s="30" t="s">
        <v>11093</v>
      </c>
      <c r="F3045" s="30"/>
      <c r="G3045" s="40" t="s">
        <v>12483</v>
      </c>
      <c r="H3045" s="30" t="s">
        <v>12511</v>
      </c>
      <c r="I3045" s="30" t="s">
        <v>11123</v>
      </c>
      <c r="J3045" s="30">
        <v>2</v>
      </c>
      <c r="K3045" s="43">
        <v>49.9</v>
      </c>
      <c r="L3045" s="30">
        <v>24.9</v>
      </c>
      <c r="M3045" s="62">
        <v>24.95</v>
      </c>
      <c r="N3045" s="30" t="s">
        <v>11097</v>
      </c>
      <c r="O3045" s="30"/>
      <c r="P3045" s="30"/>
      <c r="Q3045" s="30"/>
      <c r="R3045" s="30"/>
      <c r="S3045" s="30"/>
      <c r="T3045" s="30"/>
      <c r="U3045" s="30"/>
      <c r="V3045" s="30"/>
      <c r="W3045" s="40" t="s">
        <v>12512</v>
      </c>
      <c r="X3045" s="63" t="s">
        <v>12513</v>
      </c>
      <c r="Y3045" s="63" t="s">
        <v>12513</v>
      </c>
      <c r="Z3045" s="40" t="s">
        <v>12512</v>
      </c>
      <c r="AA3045" s="30">
        <v>49.8</v>
      </c>
      <c r="AB3045" s="30">
        <v>0.100000000000001</v>
      </c>
      <c r="AC3045" s="30"/>
      <c r="AD3045" s="30"/>
    </row>
    <row r="3046" spans="1:30" ht="16.95" customHeight="1" x14ac:dyDescent="0.25">
      <c r="A3046" s="54">
        <v>46082</v>
      </c>
      <c r="B3046" s="72">
        <v>46086</v>
      </c>
      <c r="C3046" s="30" t="s">
        <v>30</v>
      </c>
      <c r="D3046" s="30" t="s">
        <v>11148</v>
      </c>
      <c r="E3046" s="30" t="s">
        <v>11093</v>
      </c>
      <c r="F3046" s="30"/>
      <c r="G3046" s="40" t="s">
        <v>11150</v>
      </c>
      <c r="H3046" s="30" t="s">
        <v>12514</v>
      </c>
      <c r="I3046" s="30" t="s">
        <v>11123</v>
      </c>
      <c r="J3046" s="30">
        <v>6</v>
      </c>
      <c r="K3046" s="43">
        <v>149.9</v>
      </c>
      <c r="L3046" s="30">
        <v>24.9</v>
      </c>
      <c r="M3046" s="62">
        <v>24.983333333333299</v>
      </c>
      <c r="N3046" s="30" t="s">
        <v>11097</v>
      </c>
      <c r="O3046" s="30"/>
      <c r="P3046" s="30"/>
      <c r="Q3046" s="30"/>
      <c r="R3046" s="30"/>
      <c r="S3046" s="30"/>
      <c r="T3046" s="30"/>
      <c r="U3046" s="30"/>
      <c r="V3046" s="30"/>
      <c r="W3046" s="40" t="s">
        <v>2096</v>
      </c>
      <c r="X3046" s="63" t="s">
        <v>12515</v>
      </c>
      <c r="Y3046" s="63" t="s">
        <v>12515</v>
      </c>
      <c r="Z3046" s="40" t="s">
        <v>2096</v>
      </c>
      <c r="AA3046" s="30">
        <v>149.4</v>
      </c>
      <c r="AB3046" s="30">
        <v>0.50000000000002798</v>
      </c>
      <c r="AC3046" s="30"/>
      <c r="AD3046" s="30"/>
    </row>
    <row r="3047" spans="1:30" ht="16.95" customHeight="1" x14ac:dyDescent="0.25">
      <c r="A3047" s="54">
        <v>46082</v>
      </c>
      <c r="B3047" s="72">
        <v>46086</v>
      </c>
      <c r="C3047" s="30" t="s">
        <v>30</v>
      </c>
      <c r="D3047" s="30" t="s">
        <v>11148</v>
      </c>
      <c r="E3047" s="30" t="s">
        <v>11093</v>
      </c>
      <c r="F3047" s="30"/>
      <c r="G3047" s="40" t="s">
        <v>11150</v>
      </c>
      <c r="H3047" s="30" t="s">
        <v>12516</v>
      </c>
      <c r="I3047" s="30" t="s">
        <v>11152</v>
      </c>
      <c r="J3047" s="30">
        <v>1</v>
      </c>
      <c r="K3047" s="43">
        <v>24.9</v>
      </c>
      <c r="L3047" s="30">
        <v>24.9</v>
      </c>
      <c r="M3047" s="62">
        <v>24.9</v>
      </c>
      <c r="N3047" s="30" t="s">
        <v>11097</v>
      </c>
      <c r="O3047" s="30"/>
      <c r="P3047" s="30"/>
      <c r="Q3047" s="30"/>
      <c r="R3047" s="30"/>
      <c r="S3047" s="30"/>
      <c r="T3047" s="30"/>
      <c r="U3047" s="30"/>
      <c r="V3047" s="30"/>
      <c r="W3047" s="40" t="s">
        <v>2192</v>
      </c>
      <c r="X3047" s="63" t="s">
        <v>12517</v>
      </c>
      <c r="Y3047" s="63" t="s">
        <v>12517</v>
      </c>
      <c r="Z3047" s="40" t="s">
        <v>2192</v>
      </c>
      <c r="AA3047" s="30">
        <v>24.9</v>
      </c>
      <c r="AB3047" s="30">
        <v>0</v>
      </c>
      <c r="AC3047" s="30"/>
      <c r="AD3047" s="30"/>
    </row>
    <row r="3048" spans="1:30" ht="16.95" customHeight="1" x14ac:dyDescent="0.25">
      <c r="A3048" s="54">
        <v>46082</v>
      </c>
      <c r="B3048" s="72">
        <v>46086</v>
      </c>
      <c r="C3048" s="30" t="s">
        <v>28</v>
      </c>
      <c r="D3048" s="30" t="s">
        <v>11129</v>
      </c>
      <c r="E3048" s="30" t="s">
        <v>11093</v>
      </c>
      <c r="F3048" s="30"/>
      <c r="G3048" s="40" t="s">
        <v>11643</v>
      </c>
      <c r="H3048" s="30" t="s">
        <v>12518</v>
      </c>
      <c r="I3048" s="30" t="s">
        <v>11173</v>
      </c>
      <c r="J3048" s="30">
        <v>4</v>
      </c>
      <c r="K3048" s="43">
        <v>54.8</v>
      </c>
      <c r="L3048" s="30">
        <v>12.8</v>
      </c>
      <c r="M3048" s="62">
        <v>13.7</v>
      </c>
      <c r="N3048" s="30" t="s">
        <v>11097</v>
      </c>
      <c r="O3048" s="30"/>
      <c r="P3048" s="30"/>
      <c r="Q3048" s="30"/>
      <c r="R3048" s="30"/>
      <c r="S3048" s="30"/>
      <c r="T3048" s="30"/>
      <c r="U3048" s="30"/>
      <c r="V3048" s="30"/>
      <c r="W3048" s="40" t="s">
        <v>2557</v>
      </c>
      <c r="X3048" s="63" t="s">
        <v>12519</v>
      </c>
      <c r="Y3048" s="63" t="s">
        <v>12519</v>
      </c>
      <c r="Z3048" s="40" t="s">
        <v>2557</v>
      </c>
      <c r="AA3048" s="30">
        <v>51.2</v>
      </c>
      <c r="AB3048" s="30">
        <v>3.5999999999999899</v>
      </c>
      <c r="AC3048" s="30"/>
      <c r="AD3048" s="30"/>
    </row>
    <row r="3049" spans="1:30" ht="16.95" customHeight="1" x14ac:dyDescent="0.25">
      <c r="A3049" s="54">
        <v>46082</v>
      </c>
      <c r="B3049" s="72">
        <v>46086</v>
      </c>
      <c r="C3049" s="30" t="s">
        <v>34</v>
      </c>
      <c r="D3049" s="30" t="s">
        <v>11343</v>
      </c>
      <c r="E3049" s="30" t="s">
        <v>11093</v>
      </c>
      <c r="F3049" s="30"/>
      <c r="G3049" s="40" t="s">
        <v>11775</v>
      </c>
      <c r="H3049" s="30" t="s">
        <v>12520</v>
      </c>
      <c r="I3049" s="30" t="s">
        <v>11173</v>
      </c>
      <c r="J3049" s="30">
        <v>6</v>
      </c>
      <c r="K3049" s="43">
        <v>85.8</v>
      </c>
      <c r="L3049" s="30">
        <v>12.8</v>
      </c>
      <c r="M3049" s="62">
        <v>14.3</v>
      </c>
      <c r="N3049" s="30" t="s">
        <v>11097</v>
      </c>
      <c r="O3049" s="30"/>
      <c r="P3049" s="30"/>
      <c r="Q3049" s="30"/>
      <c r="R3049" s="30"/>
      <c r="S3049" s="30"/>
      <c r="T3049" s="30"/>
      <c r="U3049" s="30"/>
      <c r="V3049" s="30"/>
      <c r="W3049" s="40" t="s">
        <v>1837</v>
      </c>
      <c r="X3049" s="63" t="s">
        <v>12521</v>
      </c>
      <c r="Y3049" s="63" t="s">
        <v>12521</v>
      </c>
      <c r="Z3049" s="40" t="s">
        <v>1837</v>
      </c>
      <c r="AA3049" s="30">
        <v>76.8</v>
      </c>
      <c r="AB3049" s="30">
        <v>8.9999999999999893</v>
      </c>
      <c r="AC3049" s="30"/>
      <c r="AD3049" s="30"/>
    </row>
    <row r="3050" spans="1:30" ht="16.95" customHeight="1" x14ac:dyDescent="0.25">
      <c r="A3050" s="54">
        <v>46082</v>
      </c>
      <c r="B3050" s="72">
        <v>46086</v>
      </c>
      <c r="C3050" s="30" t="s">
        <v>34</v>
      </c>
      <c r="D3050" s="30" t="s">
        <v>11343</v>
      </c>
      <c r="E3050" s="30" t="s">
        <v>11093</v>
      </c>
      <c r="F3050" s="30"/>
      <c r="G3050" s="40" t="s">
        <v>11775</v>
      </c>
      <c r="H3050" s="30" t="s">
        <v>12522</v>
      </c>
      <c r="I3050" s="30" t="s">
        <v>11152</v>
      </c>
      <c r="J3050" s="30">
        <v>2</v>
      </c>
      <c r="K3050" s="43">
        <v>69.8</v>
      </c>
      <c r="L3050" s="30">
        <v>24.9</v>
      </c>
      <c r="M3050" s="62">
        <v>34.9</v>
      </c>
      <c r="N3050" s="30" t="s">
        <v>11097</v>
      </c>
      <c r="O3050" s="30"/>
      <c r="P3050" s="30"/>
      <c r="Q3050" s="30"/>
      <c r="R3050" s="30"/>
      <c r="S3050" s="30"/>
      <c r="T3050" s="30"/>
      <c r="U3050" s="30"/>
      <c r="V3050" s="30"/>
      <c r="W3050" s="40" t="s">
        <v>1852</v>
      </c>
      <c r="X3050" s="63" t="s">
        <v>12523</v>
      </c>
      <c r="Y3050" s="63" t="s">
        <v>12523</v>
      </c>
      <c r="Z3050" s="40" t="s">
        <v>1852</v>
      </c>
      <c r="AA3050" s="30">
        <v>49.8</v>
      </c>
      <c r="AB3050" s="30">
        <v>20</v>
      </c>
      <c r="AC3050" s="30"/>
      <c r="AD3050" s="30"/>
    </row>
    <row r="3051" spans="1:30" ht="16.95" customHeight="1" x14ac:dyDescent="0.25">
      <c r="A3051" s="54">
        <v>46082</v>
      </c>
      <c r="B3051" s="72">
        <v>46086</v>
      </c>
      <c r="C3051" s="30" t="s">
        <v>38</v>
      </c>
      <c r="D3051" s="30" t="s">
        <v>5</v>
      </c>
      <c r="E3051" s="30" t="s">
        <v>11093</v>
      </c>
      <c r="F3051" s="30"/>
      <c r="G3051" s="40" t="s">
        <v>12095</v>
      </c>
      <c r="H3051" s="30" t="s">
        <v>12524</v>
      </c>
      <c r="I3051" s="30" t="s">
        <v>11322</v>
      </c>
      <c r="J3051" s="30">
        <v>6</v>
      </c>
      <c r="K3051" s="43">
        <v>85</v>
      </c>
      <c r="L3051" s="30">
        <v>12.8</v>
      </c>
      <c r="M3051" s="62">
        <v>14.1666666666667</v>
      </c>
      <c r="N3051" s="30" t="s">
        <v>11097</v>
      </c>
      <c r="O3051" s="30"/>
      <c r="P3051" s="30"/>
      <c r="Q3051" s="30"/>
      <c r="R3051" s="30"/>
      <c r="S3051" s="30"/>
      <c r="T3051" s="30"/>
      <c r="U3051" s="30"/>
      <c r="V3051" s="30"/>
      <c r="W3051" s="40" t="s">
        <v>2196</v>
      </c>
      <c r="X3051" s="63" t="s">
        <v>12525</v>
      </c>
      <c r="Y3051" s="63" t="s">
        <v>12525</v>
      </c>
      <c r="Z3051" s="40" t="s">
        <v>2196</v>
      </c>
      <c r="AA3051" s="30">
        <v>76.8</v>
      </c>
      <c r="AB3051" s="30">
        <v>8.1999999999999904</v>
      </c>
      <c r="AC3051" s="30"/>
      <c r="AD3051" s="30"/>
    </row>
    <row r="3052" spans="1:30" ht="16.95" customHeight="1" x14ac:dyDescent="0.25">
      <c r="A3052" s="54">
        <v>46082</v>
      </c>
      <c r="B3052" s="72">
        <v>46086</v>
      </c>
      <c r="C3052" s="30" t="s">
        <v>38</v>
      </c>
      <c r="D3052" s="30" t="s">
        <v>5</v>
      </c>
      <c r="E3052" s="30" t="s">
        <v>11093</v>
      </c>
      <c r="F3052" s="30"/>
      <c r="G3052" s="40" t="s">
        <v>12095</v>
      </c>
      <c r="H3052" s="30" t="s">
        <v>12526</v>
      </c>
      <c r="I3052" s="30" t="s">
        <v>11322</v>
      </c>
      <c r="J3052" s="30">
        <v>8</v>
      </c>
      <c r="K3052" s="43">
        <v>110.8</v>
      </c>
      <c r="L3052" s="30">
        <v>12.8</v>
      </c>
      <c r="M3052" s="62">
        <v>13.85</v>
      </c>
      <c r="N3052" s="30" t="s">
        <v>11097</v>
      </c>
      <c r="O3052" s="30"/>
      <c r="P3052" s="30"/>
      <c r="Q3052" s="30"/>
      <c r="R3052" s="30"/>
      <c r="S3052" s="30"/>
      <c r="T3052" s="30"/>
      <c r="U3052" s="30"/>
      <c r="V3052" s="30"/>
      <c r="W3052" s="40" t="s">
        <v>1867</v>
      </c>
      <c r="X3052" s="63" t="s">
        <v>12527</v>
      </c>
      <c r="Y3052" s="63" t="s">
        <v>12527</v>
      </c>
      <c r="Z3052" s="40" t="s">
        <v>1867</v>
      </c>
      <c r="AA3052" s="30">
        <v>102.4</v>
      </c>
      <c r="AB3052" s="30">
        <v>8.3999999999999897</v>
      </c>
      <c r="AC3052" s="30"/>
      <c r="AD3052" s="30"/>
    </row>
    <row r="3053" spans="1:30" ht="16.95" customHeight="1" x14ac:dyDescent="0.25">
      <c r="A3053" s="54">
        <v>46082</v>
      </c>
      <c r="B3053" s="72">
        <v>46086</v>
      </c>
      <c r="C3053" s="30" t="s">
        <v>38</v>
      </c>
      <c r="D3053" s="30" t="s">
        <v>5</v>
      </c>
      <c r="E3053" s="30" t="s">
        <v>11093</v>
      </c>
      <c r="F3053" s="30"/>
      <c r="G3053" s="40" t="s">
        <v>11762</v>
      </c>
      <c r="H3053" s="30" t="s">
        <v>12528</v>
      </c>
      <c r="I3053" s="30" t="s">
        <v>11322</v>
      </c>
      <c r="J3053" s="30">
        <v>6</v>
      </c>
      <c r="K3053" s="43">
        <v>86.8</v>
      </c>
      <c r="L3053" s="30">
        <v>12.8</v>
      </c>
      <c r="M3053" s="62">
        <v>14.466666666666701</v>
      </c>
      <c r="N3053" s="30" t="s">
        <v>11097</v>
      </c>
      <c r="O3053" s="30"/>
      <c r="P3053" s="30"/>
      <c r="Q3053" s="30"/>
      <c r="R3053" s="30"/>
      <c r="S3053" s="30"/>
      <c r="T3053" s="30"/>
      <c r="U3053" s="30"/>
      <c r="V3053" s="30"/>
      <c r="W3053" s="40" t="s">
        <v>4571</v>
      </c>
      <c r="X3053" s="63" t="s">
        <v>12529</v>
      </c>
      <c r="Y3053" s="63" t="s">
        <v>12529</v>
      </c>
      <c r="Z3053" s="40" t="s">
        <v>4571</v>
      </c>
      <c r="AA3053" s="30">
        <v>76.8</v>
      </c>
      <c r="AB3053" s="30">
        <v>9.9999999999999893</v>
      </c>
      <c r="AC3053" s="30"/>
      <c r="AD3053" s="30"/>
    </row>
    <row r="3054" spans="1:30" ht="16.95" customHeight="1" x14ac:dyDescent="0.25">
      <c r="A3054" s="54">
        <v>46082</v>
      </c>
      <c r="B3054" s="72">
        <v>46086</v>
      </c>
      <c r="C3054" s="30" t="s">
        <v>28</v>
      </c>
      <c r="D3054" s="30" t="s">
        <v>11129</v>
      </c>
      <c r="E3054" s="30" t="s">
        <v>11093</v>
      </c>
      <c r="F3054" s="30"/>
      <c r="G3054" s="40" t="s">
        <v>11643</v>
      </c>
      <c r="H3054" s="30" t="s">
        <v>12530</v>
      </c>
      <c r="I3054" s="30" t="s">
        <v>11322</v>
      </c>
      <c r="J3054" s="30">
        <v>4</v>
      </c>
      <c r="K3054" s="43">
        <v>54.8</v>
      </c>
      <c r="L3054" s="30">
        <v>12.8</v>
      </c>
      <c r="M3054" s="62">
        <v>13.7</v>
      </c>
      <c r="N3054" s="30" t="s">
        <v>11097</v>
      </c>
      <c r="O3054" s="30"/>
      <c r="P3054" s="30"/>
      <c r="Q3054" s="30"/>
      <c r="R3054" s="30"/>
      <c r="S3054" s="30"/>
      <c r="T3054" s="30"/>
      <c r="U3054" s="30"/>
      <c r="V3054" s="30"/>
      <c r="W3054" s="40" t="s">
        <v>2533</v>
      </c>
      <c r="X3054" s="63" t="s">
        <v>12531</v>
      </c>
      <c r="Y3054" s="63" t="s">
        <v>12531</v>
      </c>
      <c r="Z3054" s="40" t="s">
        <v>2533</v>
      </c>
      <c r="AA3054" s="30">
        <v>51.2</v>
      </c>
      <c r="AB3054" s="30">
        <v>3.5999999999999899</v>
      </c>
      <c r="AC3054" s="30"/>
      <c r="AD3054" s="30"/>
    </row>
    <row r="3055" spans="1:30" ht="16.95" customHeight="1" x14ac:dyDescent="0.25">
      <c r="A3055" s="54">
        <v>46082</v>
      </c>
      <c r="B3055" s="72">
        <v>46086</v>
      </c>
      <c r="C3055" s="30" t="s">
        <v>30</v>
      </c>
      <c r="D3055" s="30" t="s">
        <v>11148</v>
      </c>
      <c r="E3055" s="30" t="s">
        <v>11093</v>
      </c>
      <c r="F3055" s="30"/>
      <c r="G3055" s="40" t="s">
        <v>11150</v>
      </c>
      <c r="H3055" s="30" t="s">
        <v>12532</v>
      </c>
      <c r="I3055" s="30" t="s">
        <v>11173</v>
      </c>
      <c r="J3055" s="30">
        <v>4</v>
      </c>
      <c r="K3055" s="43">
        <v>57.9</v>
      </c>
      <c r="L3055" s="30">
        <v>12.8</v>
      </c>
      <c r="M3055" s="62">
        <v>14.475</v>
      </c>
      <c r="N3055" s="30" t="s">
        <v>11097</v>
      </c>
      <c r="O3055" s="30"/>
      <c r="P3055" s="30"/>
      <c r="Q3055" s="30"/>
      <c r="R3055" s="30"/>
      <c r="S3055" s="30"/>
      <c r="T3055" s="30"/>
      <c r="U3055" s="30"/>
      <c r="V3055" s="30"/>
      <c r="W3055" s="40" t="s">
        <v>2359</v>
      </c>
      <c r="X3055" s="63" t="s">
        <v>12533</v>
      </c>
      <c r="Y3055" s="63" t="s">
        <v>12533</v>
      </c>
      <c r="Z3055" s="40" t="s">
        <v>2359</v>
      </c>
      <c r="AA3055" s="30">
        <v>51.2</v>
      </c>
      <c r="AB3055" s="30">
        <v>6.7</v>
      </c>
      <c r="AC3055" s="30"/>
      <c r="AD3055" s="30"/>
    </row>
    <row r="3056" spans="1:30" ht="16.95" customHeight="1" x14ac:dyDescent="0.25">
      <c r="A3056" s="54">
        <v>46082</v>
      </c>
      <c r="B3056" s="72">
        <v>46086</v>
      </c>
      <c r="C3056" s="30" t="s">
        <v>30</v>
      </c>
      <c r="D3056" s="30" t="s">
        <v>11148</v>
      </c>
      <c r="E3056" s="30" t="s">
        <v>11093</v>
      </c>
      <c r="F3056" s="30"/>
      <c r="G3056" s="40" t="s">
        <v>11150</v>
      </c>
      <c r="H3056" s="30" t="s">
        <v>12534</v>
      </c>
      <c r="I3056" s="30" t="s">
        <v>11322</v>
      </c>
      <c r="J3056" s="30">
        <v>4</v>
      </c>
      <c r="K3056" s="43">
        <v>57.9</v>
      </c>
      <c r="L3056" s="30">
        <v>12.8</v>
      </c>
      <c r="M3056" s="62">
        <v>14.475</v>
      </c>
      <c r="N3056" s="30" t="s">
        <v>11097</v>
      </c>
      <c r="O3056" s="30"/>
      <c r="P3056" s="30"/>
      <c r="Q3056" s="30"/>
      <c r="R3056" s="30"/>
      <c r="S3056" s="30"/>
      <c r="T3056" s="30"/>
      <c r="U3056" s="30"/>
      <c r="V3056" s="30"/>
      <c r="W3056" s="40" t="s">
        <v>2907</v>
      </c>
      <c r="X3056" s="63" t="s">
        <v>12535</v>
      </c>
      <c r="Y3056" s="63" t="s">
        <v>12535</v>
      </c>
      <c r="Z3056" s="40" t="s">
        <v>2907</v>
      </c>
      <c r="AA3056" s="30">
        <v>51.2</v>
      </c>
      <c r="AB3056" s="30">
        <v>6.7</v>
      </c>
      <c r="AC3056" s="30"/>
      <c r="AD3056" s="30"/>
    </row>
    <row r="3057" spans="1:30" ht="16.95" customHeight="1" x14ac:dyDescent="0.25">
      <c r="A3057" s="54">
        <v>46082</v>
      </c>
      <c r="B3057" s="72">
        <v>46086</v>
      </c>
      <c r="C3057" s="30" t="s">
        <v>38</v>
      </c>
      <c r="D3057" s="30" t="s">
        <v>5</v>
      </c>
      <c r="E3057" s="30" t="s">
        <v>11093</v>
      </c>
      <c r="F3057" s="30"/>
      <c r="G3057" s="40" t="s">
        <v>12536</v>
      </c>
      <c r="H3057" s="30" t="s">
        <v>12537</v>
      </c>
      <c r="I3057" s="30" t="s">
        <v>11123</v>
      </c>
      <c r="J3057" s="30">
        <v>2</v>
      </c>
      <c r="K3057" s="43">
        <v>59.79</v>
      </c>
      <c r="L3057" s="30">
        <v>24.9</v>
      </c>
      <c r="M3057" s="62">
        <v>29.895</v>
      </c>
      <c r="N3057" s="30" t="s">
        <v>11097</v>
      </c>
      <c r="O3057" s="30"/>
      <c r="P3057" s="30"/>
      <c r="Q3057" s="30"/>
      <c r="R3057" s="30"/>
      <c r="S3057" s="30"/>
      <c r="T3057" s="30"/>
      <c r="U3057" s="30"/>
      <c r="V3057" s="30"/>
      <c r="W3057" s="40" t="s">
        <v>12538</v>
      </c>
      <c r="X3057" s="63" t="s">
        <v>12539</v>
      </c>
      <c r="Y3057" s="63" t="s">
        <v>12539</v>
      </c>
      <c r="Z3057" s="40" t="s">
        <v>12538</v>
      </c>
      <c r="AA3057" s="30">
        <v>49.8</v>
      </c>
      <c r="AB3057" s="30">
        <v>9.99</v>
      </c>
      <c r="AC3057" s="30"/>
      <c r="AD3057" s="30"/>
    </row>
    <row r="3058" spans="1:30" ht="16.95" customHeight="1" x14ac:dyDescent="0.25">
      <c r="A3058" s="54">
        <v>46082</v>
      </c>
      <c r="B3058" s="72">
        <v>46086</v>
      </c>
      <c r="C3058" s="30" t="s">
        <v>37</v>
      </c>
      <c r="D3058" s="30" t="s">
        <v>37</v>
      </c>
      <c r="E3058" s="30" t="s">
        <v>11093</v>
      </c>
      <c r="F3058" s="30"/>
      <c r="G3058" s="40" t="s">
        <v>11737</v>
      </c>
      <c r="H3058" s="30" t="s">
        <v>12540</v>
      </c>
      <c r="I3058" s="30" t="s">
        <v>12410</v>
      </c>
      <c r="J3058" s="30">
        <v>7</v>
      </c>
      <c r="K3058" s="43">
        <v>89.9</v>
      </c>
      <c r="L3058" s="30">
        <v>8.9</v>
      </c>
      <c r="M3058" s="62">
        <v>12.842857142857101</v>
      </c>
      <c r="N3058" s="30" t="s">
        <v>11097</v>
      </c>
      <c r="O3058" s="30"/>
      <c r="P3058" s="30"/>
      <c r="Q3058" s="30"/>
      <c r="R3058" s="30"/>
      <c r="S3058" s="30"/>
      <c r="T3058" s="30"/>
      <c r="U3058" s="30"/>
      <c r="V3058" s="30"/>
      <c r="W3058" s="40" t="s">
        <v>2892</v>
      </c>
      <c r="X3058" s="63" t="s">
        <v>12541</v>
      </c>
      <c r="Y3058" s="63" t="s">
        <v>12541</v>
      </c>
      <c r="Z3058" s="40" t="s">
        <v>2892</v>
      </c>
      <c r="AA3058" s="30">
        <v>62.3</v>
      </c>
      <c r="AB3058" s="30">
        <v>27.6</v>
      </c>
      <c r="AC3058" s="30"/>
      <c r="AD3058" s="30"/>
    </row>
    <row r="3059" spans="1:30" ht="16.95" customHeight="1" x14ac:dyDescent="0.25">
      <c r="A3059" s="54">
        <v>46082</v>
      </c>
      <c r="B3059" s="72">
        <v>46086</v>
      </c>
      <c r="C3059" s="30" t="s">
        <v>28</v>
      </c>
      <c r="D3059" s="30" t="s">
        <v>11129</v>
      </c>
      <c r="E3059" s="30" t="s">
        <v>11093</v>
      </c>
      <c r="F3059" s="30"/>
      <c r="G3059" s="40" t="s">
        <v>11684</v>
      </c>
      <c r="H3059" s="30" t="s">
        <v>12542</v>
      </c>
      <c r="I3059" s="30" t="s">
        <v>11123</v>
      </c>
      <c r="J3059" s="30">
        <v>2</v>
      </c>
      <c r="K3059" s="43">
        <v>55.8</v>
      </c>
      <c r="L3059" s="30">
        <v>24.9</v>
      </c>
      <c r="M3059" s="62">
        <v>27.9</v>
      </c>
      <c r="N3059" s="30" t="s">
        <v>11097</v>
      </c>
      <c r="O3059" s="30"/>
      <c r="P3059" s="30"/>
      <c r="Q3059" s="30"/>
      <c r="R3059" s="30"/>
      <c r="S3059" s="30"/>
      <c r="T3059" s="30"/>
      <c r="U3059" s="30"/>
      <c r="V3059" s="30"/>
      <c r="W3059" s="40" t="s">
        <v>2369</v>
      </c>
      <c r="X3059" s="63" t="s">
        <v>12543</v>
      </c>
      <c r="Y3059" s="63" t="s">
        <v>12543</v>
      </c>
      <c r="Z3059" s="40" t="s">
        <v>2369</v>
      </c>
      <c r="AA3059" s="30">
        <v>49.8</v>
      </c>
      <c r="AB3059" s="30">
        <v>6</v>
      </c>
      <c r="AC3059" s="30"/>
      <c r="AD3059" s="30"/>
    </row>
    <row r="3060" spans="1:30" ht="16.95" customHeight="1" x14ac:dyDescent="0.25">
      <c r="A3060" s="54">
        <v>46082</v>
      </c>
      <c r="B3060" s="72">
        <v>46086</v>
      </c>
      <c r="C3060" s="30" t="s">
        <v>28</v>
      </c>
      <c r="D3060" s="30" t="s">
        <v>11129</v>
      </c>
      <c r="E3060" s="30" t="s">
        <v>11093</v>
      </c>
      <c r="F3060" s="30"/>
      <c r="G3060" s="40" t="s">
        <v>11684</v>
      </c>
      <c r="H3060" s="30" t="s">
        <v>12544</v>
      </c>
      <c r="I3060" s="30" t="s">
        <v>11322</v>
      </c>
      <c r="J3060" s="30">
        <v>4</v>
      </c>
      <c r="K3060" s="43">
        <v>54.8</v>
      </c>
      <c r="L3060" s="30">
        <v>12.8</v>
      </c>
      <c r="M3060" s="62">
        <v>13.7</v>
      </c>
      <c r="N3060" s="30" t="s">
        <v>11097</v>
      </c>
      <c r="O3060" s="30"/>
      <c r="P3060" s="30"/>
      <c r="Q3060" s="30"/>
      <c r="R3060" s="30"/>
      <c r="S3060" s="30"/>
      <c r="T3060" s="30"/>
      <c r="U3060" s="30"/>
      <c r="V3060" s="30"/>
      <c r="W3060" s="40" t="s">
        <v>2041</v>
      </c>
      <c r="X3060" s="63" t="s">
        <v>12545</v>
      </c>
      <c r="Y3060" s="63" t="s">
        <v>12545</v>
      </c>
      <c r="Z3060" s="40" t="s">
        <v>2041</v>
      </c>
      <c r="AA3060" s="30">
        <v>51.2</v>
      </c>
      <c r="AB3060" s="30">
        <v>3.5999999999999899</v>
      </c>
      <c r="AC3060" s="30"/>
      <c r="AD3060" s="30"/>
    </row>
    <row r="3061" spans="1:30" ht="16.95" customHeight="1" x14ac:dyDescent="0.25">
      <c r="A3061" s="54">
        <v>46082</v>
      </c>
      <c r="B3061" s="72">
        <v>46086</v>
      </c>
      <c r="C3061" s="30" t="s">
        <v>37</v>
      </c>
      <c r="D3061" s="30" t="s">
        <v>37</v>
      </c>
      <c r="E3061" s="30" t="s">
        <v>11093</v>
      </c>
      <c r="F3061" s="30"/>
      <c r="G3061" s="40" t="s">
        <v>11737</v>
      </c>
      <c r="H3061" s="30" t="s">
        <v>12546</v>
      </c>
      <c r="I3061" s="30" t="s">
        <v>12410</v>
      </c>
      <c r="J3061" s="30">
        <v>3</v>
      </c>
      <c r="K3061" s="43">
        <v>39.9</v>
      </c>
      <c r="L3061" s="30">
        <v>8.9</v>
      </c>
      <c r="M3061" s="62">
        <v>13.3</v>
      </c>
      <c r="N3061" s="30" t="s">
        <v>11097</v>
      </c>
      <c r="O3061" s="30"/>
      <c r="P3061" s="30"/>
      <c r="Q3061" s="30"/>
      <c r="R3061" s="30"/>
      <c r="S3061" s="30"/>
      <c r="T3061" s="30"/>
      <c r="U3061" s="30"/>
      <c r="V3061" s="30"/>
      <c r="W3061" s="40" t="s">
        <v>2439</v>
      </c>
      <c r="X3061" s="63" t="s">
        <v>12547</v>
      </c>
      <c r="Y3061" s="63" t="s">
        <v>12547</v>
      </c>
      <c r="Z3061" s="40" t="s">
        <v>2439</v>
      </c>
      <c r="AA3061" s="30">
        <v>26.7</v>
      </c>
      <c r="AB3061" s="30">
        <v>13.2</v>
      </c>
      <c r="AC3061" s="30"/>
      <c r="AD3061" s="30"/>
    </row>
    <row r="3062" spans="1:30" ht="16.95" customHeight="1" x14ac:dyDescent="0.25">
      <c r="A3062" s="54">
        <v>46082</v>
      </c>
      <c r="B3062" s="72">
        <v>46086</v>
      </c>
      <c r="C3062" s="30" t="s">
        <v>37</v>
      </c>
      <c r="D3062" s="30" t="s">
        <v>37</v>
      </c>
      <c r="E3062" s="30" t="s">
        <v>11093</v>
      </c>
      <c r="F3062" s="30"/>
      <c r="G3062" s="40" t="s">
        <v>11737</v>
      </c>
      <c r="H3062" s="30" t="s">
        <v>12548</v>
      </c>
      <c r="I3062" s="30" t="s">
        <v>11322</v>
      </c>
      <c r="J3062" s="30">
        <v>2</v>
      </c>
      <c r="K3062" s="43">
        <v>74.900000000000006</v>
      </c>
      <c r="L3062" s="30">
        <v>12.8</v>
      </c>
      <c r="M3062" s="62">
        <v>37.450000000000003</v>
      </c>
      <c r="N3062" s="30" t="s">
        <v>11097</v>
      </c>
      <c r="O3062" s="30"/>
      <c r="P3062" s="30"/>
      <c r="Q3062" s="30"/>
      <c r="R3062" s="30"/>
      <c r="S3062" s="30"/>
      <c r="T3062" s="30"/>
      <c r="U3062" s="30"/>
      <c r="V3062" s="30"/>
      <c r="W3062" s="40" t="s">
        <v>12549</v>
      </c>
      <c r="X3062" s="63" t="s">
        <v>12550</v>
      </c>
      <c r="Y3062" s="63" t="s">
        <v>12550</v>
      </c>
      <c r="Z3062" s="40" t="s">
        <v>12549</v>
      </c>
      <c r="AA3062" s="30">
        <v>25.6</v>
      </c>
      <c r="AB3062" s="30">
        <v>49.3</v>
      </c>
      <c r="AC3062" s="30"/>
      <c r="AD3062" s="30"/>
    </row>
    <row r="3063" spans="1:30" ht="16.95" customHeight="1" x14ac:dyDescent="0.25">
      <c r="A3063" s="54">
        <v>46082</v>
      </c>
      <c r="B3063" s="72">
        <v>46086</v>
      </c>
      <c r="C3063" s="30" t="s">
        <v>38</v>
      </c>
      <c r="D3063" s="30" t="s">
        <v>5</v>
      </c>
      <c r="E3063" s="30" t="s">
        <v>11093</v>
      </c>
      <c r="F3063" s="30"/>
      <c r="G3063" s="40" t="s">
        <v>12487</v>
      </c>
      <c r="H3063" s="30" t="s">
        <v>12551</v>
      </c>
      <c r="I3063" s="30" t="s">
        <v>11322</v>
      </c>
      <c r="J3063" s="30">
        <v>4</v>
      </c>
      <c r="K3063" s="43">
        <v>51.6</v>
      </c>
      <c r="L3063" s="30">
        <v>12.8</v>
      </c>
      <c r="M3063" s="62">
        <v>12.9</v>
      </c>
      <c r="N3063" s="30" t="s">
        <v>11097</v>
      </c>
      <c r="O3063" s="30"/>
      <c r="P3063" s="30"/>
      <c r="Q3063" s="30"/>
      <c r="R3063" s="30"/>
      <c r="S3063" s="30"/>
      <c r="T3063" s="30"/>
      <c r="U3063" s="30"/>
      <c r="V3063" s="30"/>
      <c r="W3063" s="40" t="s">
        <v>12552</v>
      </c>
      <c r="X3063" s="63" t="s">
        <v>12553</v>
      </c>
      <c r="Y3063" s="63" t="s">
        <v>12553</v>
      </c>
      <c r="Z3063" s="40" t="s">
        <v>12552</v>
      </c>
      <c r="AA3063" s="30">
        <v>51.2</v>
      </c>
      <c r="AB3063" s="30">
        <v>0.39999999999999902</v>
      </c>
      <c r="AC3063" s="30"/>
      <c r="AD3063" s="30"/>
    </row>
    <row r="3064" spans="1:30" ht="16.95" customHeight="1" x14ac:dyDescent="0.25">
      <c r="A3064" s="54">
        <v>46082</v>
      </c>
      <c r="B3064" s="72">
        <v>46086</v>
      </c>
      <c r="C3064" s="30" t="s">
        <v>28</v>
      </c>
      <c r="D3064" s="30" t="s">
        <v>11129</v>
      </c>
      <c r="E3064" s="30" t="s">
        <v>11093</v>
      </c>
      <c r="F3064" s="30"/>
      <c r="G3064" s="40" t="s">
        <v>11643</v>
      </c>
      <c r="H3064" s="30" t="s">
        <v>12554</v>
      </c>
      <c r="I3064" s="30" t="s">
        <v>11123</v>
      </c>
      <c r="J3064" s="30">
        <v>1</v>
      </c>
      <c r="K3064" s="43">
        <v>35.799999999999997</v>
      </c>
      <c r="L3064" s="30">
        <v>24.9</v>
      </c>
      <c r="M3064" s="62">
        <v>35.799999999999997</v>
      </c>
      <c r="N3064" s="30" t="s">
        <v>11097</v>
      </c>
      <c r="O3064" s="30"/>
      <c r="P3064" s="30"/>
      <c r="Q3064" s="30"/>
      <c r="R3064" s="30"/>
      <c r="S3064" s="30"/>
      <c r="T3064" s="30"/>
      <c r="U3064" s="30"/>
      <c r="V3064" s="30"/>
      <c r="W3064" s="40" t="s">
        <v>2443</v>
      </c>
      <c r="X3064" s="63" t="s">
        <v>12555</v>
      </c>
      <c r="Y3064" s="63" t="s">
        <v>12555</v>
      </c>
      <c r="Z3064" s="40" t="s">
        <v>2443</v>
      </c>
      <c r="AA3064" s="30">
        <v>24.9</v>
      </c>
      <c r="AB3064" s="30">
        <v>10.9</v>
      </c>
      <c r="AC3064" s="30"/>
      <c r="AD3064" s="30"/>
    </row>
    <row r="3065" spans="1:30" ht="16.95" customHeight="1" x14ac:dyDescent="0.25">
      <c r="A3065" s="54">
        <v>46082</v>
      </c>
      <c r="B3065" s="72">
        <v>46086</v>
      </c>
      <c r="C3065" s="30" t="s">
        <v>28</v>
      </c>
      <c r="D3065" s="30" t="s">
        <v>11129</v>
      </c>
      <c r="E3065" s="30" t="s">
        <v>11093</v>
      </c>
      <c r="F3065" s="30"/>
      <c r="G3065" s="40" t="s">
        <v>11643</v>
      </c>
      <c r="H3065" s="30" t="s">
        <v>12556</v>
      </c>
      <c r="I3065" s="30" t="s">
        <v>11152</v>
      </c>
      <c r="J3065" s="30">
        <v>1</v>
      </c>
      <c r="K3065" s="43">
        <v>35.799999999999997</v>
      </c>
      <c r="L3065" s="30">
        <v>24.9</v>
      </c>
      <c r="M3065" s="62">
        <v>35.799999999999997</v>
      </c>
      <c r="N3065" s="30" t="s">
        <v>11097</v>
      </c>
      <c r="O3065" s="30"/>
      <c r="P3065" s="30"/>
      <c r="Q3065" s="30"/>
      <c r="R3065" s="30"/>
      <c r="S3065" s="30"/>
      <c r="T3065" s="30"/>
      <c r="U3065" s="30"/>
      <c r="V3065" s="30"/>
      <c r="W3065" s="40" t="s">
        <v>2741</v>
      </c>
      <c r="X3065" s="63" t="s">
        <v>12557</v>
      </c>
      <c r="Y3065" s="63" t="s">
        <v>12557</v>
      </c>
      <c r="Z3065" s="40" t="s">
        <v>2741</v>
      </c>
      <c r="AA3065" s="30">
        <v>24.9</v>
      </c>
      <c r="AB3065" s="30">
        <v>10.9</v>
      </c>
      <c r="AC3065" s="30"/>
      <c r="AD3065" s="30"/>
    </row>
    <row r="3066" spans="1:30" ht="16.95" customHeight="1" x14ac:dyDescent="0.25">
      <c r="A3066" s="54">
        <v>46082</v>
      </c>
      <c r="B3066" s="72">
        <v>46086</v>
      </c>
      <c r="C3066" s="30" t="s">
        <v>38</v>
      </c>
      <c r="D3066" s="30" t="s">
        <v>5</v>
      </c>
      <c r="E3066" s="30" t="s">
        <v>11093</v>
      </c>
      <c r="F3066" s="30"/>
      <c r="G3066" s="40" t="s">
        <v>11094</v>
      </c>
      <c r="H3066" s="30" t="s">
        <v>12558</v>
      </c>
      <c r="I3066" s="30" t="s">
        <v>11123</v>
      </c>
      <c r="J3066" s="30">
        <v>1</v>
      </c>
      <c r="K3066" s="43">
        <v>36.9</v>
      </c>
      <c r="L3066" s="30">
        <v>24.9</v>
      </c>
      <c r="M3066" s="62">
        <v>36.9</v>
      </c>
      <c r="N3066" s="30" t="s">
        <v>11097</v>
      </c>
      <c r="O3066" s="30"/>
      <c r="P3066" s="30"/>
      <c r="Q3066" s="30"/>
      <c r="R3066" s="30"/>
      <c r="S3066" s="30"/>
      <c r="T3066" s="30"/>
      <c r="U3066" s="30"/>
      <c r="V3066" s="30"/>
      <c r="W3066" s="40" t="s">
        <v>12559</v>
      </c>
      <c r="X3066" s="63" t="s">
        <v>12560</v>
      </c>
      <c r="Y3066" s="63" t="s">
        <v>12560</v>
      </c>
      <c r="Z3066" s="40" t="s">
        <v>12559</v>
      </c>
      <c r="AA3066" s="30">
        <v>24.9</v>
      </c>
      <c r="AB3066" s="30">
        <v>12</v>
      </c>
      <c r="AC3066" s="30"/>
      <c r="AD3066" s="30"/>
    </row>
    <row r="3067" spans="1:30" ht="16.95" customHeight="1" x14ac:dyDescent="0.25">
      <c r="A3067" s="54">
        <v>46082</v>
      </c>
      <c r="B3067" s="72">
        <v>46086</v>
      </c>
      <c r="C3067" s="30" t="s">
        <v>38</v>
      </c>
      <c r="D3067" s="30" t="s">
        <v>5</v>
      </c>
      <c r="E3067" s="30" t="s">
        <v>11093</v>
      </c>
      <c r="F3067" s="30"/>
      <c r="G3067" s="40" t="s">
        <v>11094</v>
      </c>
      <c r="H3067" s="30" t="s">
        <v>12561</v>
      </c>
      <c r="I3067" s="30" t="s">
        <v>11123</v>
      </c>
      <c r="J3067" s="30">
        <v>2</v>
      </c>
      <c r="K3067" s="43">
        <v>55.76</v>
      </c>
      <c r="L3067" s="30">
        <v>24.9</v>
      </c>
      <c r="M3067" s="62">
        <v>27.88</v>
      </c>
      <c r="N3067" s="30" t="s">
        <v>11097</v>
      </c>
      <c r="O3067" s="30"/>
      <c r="P3067" s="30"/>
      <c r="Q3067" s="30"/>
      <c r="R3067" s="30"/>
      <c r="S3067" s="30"/>
      <c r="T3067" s="30"/>
      <c r="U3067" s="30"/>
      <c r="V3067" s="30"/>
      <c r="W3067" s="40" t="s">
        <v>12562</v>
      </c>
      <c r="X3067" s="63" t="s">
        <v>12563</v>
      </c>
      <c r="Y3067" s="63" t="s">
        <v>12563</v>
      </c>
      <c r="Z3067" s="40" t="s">
        <v>12562</v>
      </c>
      <c r="AA3067" s="30">
        <v>49.8</v>
      </c>
      <c r="AB3067" s="30">
        <v>5.96</v>
      </c>
      <c r="AC3067" s="30"/>
      <c r="AD3067" s="30"/>
    </row>
    <row r="3068" spans="1:30" ht="16.95" customHeight="1" x14ac:dyDescent="0.25">
      <c r="A3068" s="54">
        <v>46082</v>
      </c>
      <c r="B3068" s="72">
        <v>46086</v>
      </c>
      <c r="C3068" s="30" t="s">
        <v>38</v>
      </c>
      <c r="D3068" s="30" t="s">
        <v>5</v>
      </c>
      <c r="E3068" s="30" t="s">
        <v>11093</v>
      </c>
      <c r="F3068" s="30"/>
      <c r="G3068" s="40" t="s">
        <v>11094</v>
      </c>
      <c r="H3068" s="30" t="s">
        <v>12564</v>
      </c>
      <c r="I3068" s="30" t="s">
        <v>11152</v>
      </c>
      <c r="J3068" s="30">
        <v>1</v>
      </c>
      <c r="K3068" s="43">
        <v>35.9</v>
      </c>
      <c r="L3068" s="30">
        <v>24.9</v>
      </c>
      <c r="M3068" s="62">
        <v>35.9</v>
      </c>
      <c r="N3068" s="30" t="s">
        <v>11097</v>
      </c>
      <c r="O3068" s="30"/>
      <c r="P3068" s="30"/>
      <c r="Q3068" s="30"/>
      <c r="R3068" s="30"/>
      <c r="S3068" s="30"/>
      <c r="T3068" s="30"/>
      <c r="U3068" s="30"/>
      <c r="V3068" s="30"/>
      <c r="W3068" s="40" t="s">
        <v>12565</v>
      </c>
      <c r="X3068" s="63" t="s">
        <v>12566</v>
      </c>
      <c r="Y3068" s="63" t="s">
        <v>12566</v>
      </c>
      <c r="Z3068" s="40" t="s">
        <v>12565</v>
      </c>
      <c r="AA3068" s="30">
        <v>24.9</v>
      </c>
      <c r="AB3068" s="30">
        <v>11</v>
      </c>
      <c r="AC3068" s="30"/>
      <c r="AD3068" s="30"/>
    </row>
    <row r="3069" spans="1:30" ht="16.95" customHeight="1" x14ac:dyDescent="0.25">
      <c r="A3069" s="54">
        <v>46082</v>
      </c>
      <c r="B3069" s="72">
        <v>46086</v>
      </c>
      <c r="C3069" s="30" t="s">
        <v>38</v>
      </c>
      <c r="D3069" s="30" t="s">
        <v>5</v>
      </c>
      <c r="E3069" s="30" t="s">
        <v>11093</v>
      </c>
      <c r="F3069" s="30"/>
      <c r="G3069" s="40" t="s">
        <v>11094</v>
      </c>
      <c r="H3069" s="30" t="s">
        <v>12567</v>
      </c>
      <c r="I3069" s="30" t="s">
        <v>11152</v>
      </c>
      <c r="J3069" s="30">
        <v>2</v>
      </c>
      <c r="K3069" s="43">
        <v>54.9</v>
      </c>
      <c r="L3069" s="30">
        <v>24.9</v>
      </c>
      <c r="M3069" s="62">
        <v>27.45</v>
      </c>
      <c r="N3069" s="30" t="s">
        <v>11097</v>
      </c>
      <c r="O3069" s="30"/>
      <c r="P3069" s="30"/>
      <c r="Q3069" s="30"/>
      <c r="R3069" s="30"/>
      <c r="S3069" s="30"/>
      <c r="T3069" s="30"/>
      <c r="U3069" s="30"/>
      <c r="V3069" s="30"/>
      <c r="W3069" s="40" t="s">
        <v>4986</v>
      </c>
      <c r="X3069" s="63" t="s">
        <v>12568</v>
      </c>
      <c r="Y3069" s="63" t="s">
        <v>12568</v>
      </c>
      <c r="Z3069" s="40" t="s">
        <v>4986</v>
      </c>
      <c r="AA3069" s="30">
        <v>49.8</v>
      </c>
      <c r="AB3069" s="30">
        <v>5.0999999999999996</v>
      </c>
      <c r="AC3069" s="30"/>
      <c r="AD3069" s="30"/>
    </row>
    <row r="3070" spans="1:30" ht="16.95" customHeight="1" x14ac:dyDescent="0.25">
      <c r="A3070" s="54">
        <v>46082</v>
      </c>
      <c r="B3070" s="72">
        <v>46086</v>
      </c>
      <c r="C3070" s="30" t="s">
        <v>35</v>
      </c>
      <c r="D3070" s="30" t="s">
        <v>12482</v>
      </c>
      <c r="E3070" s="30" t="s">
        <v>11093</v>
      </c>
      <c r="F3070" s="30"/>
      <c r="G3070" s="40" t="s">
        <v>12483</v>
      </c>
      <c r="H3070" s="30" t="s">
        <v>12569</v>
      </c>
      <c r="I3070" s="30" t="s">
        <v>11123</v>
      </c>
      <c r="J3070" s="30">
        <v>3</v>
      </c>
      <c r="K3070" s="43">
        <v>74.7</v>
      </c>
      <c r="L3070" s="30">
        <v>24.9</v>
      </c>
      <c r="M3070" s="62">
        <v>24.9</v>
      </c>
      <c r="N3070" s="30" t="s">
        <v>11097</v>
      </c>
      <c r="O3070" s="30"/>
      <c r="P3070" s="30"/>
      <c r="Q3070" s="30"/>
      <c r="R3070" s="30"/>
      <c r="S3070" s="30"/>
      <c r="T3070" s="30"/>
      <c r="U3070" s="30"/>
      <c r="V3070" s="30"/>
      <c r="W3070" s="40" t="s">
        <v>12570</v>
      </c>
      <c r="X3070" s="63" t="s">
        <v>12571</v>
      </c>
      <c r="Y3070" s="63" t="s">
        <v>12571</v>
      </c>
      <c r="Z3070" s="40" t="s">
        <v>12570</v>
      </c>
      <c r="AA3070" s="30">
        <v>74.7</v>
      </c>
      <c r="AB3070" s="30">
        <v>0</v>
      </c>
      <c r="AC3070" s="30"/>
      <c r="AD3070" s="30"/>
    </row>
    <row r="3071" spans="1:30" ht="16.95" customHeight="1" x14ac:dyDescent="0.25">
      <c r="A3071" s="54">
        <v>46082</v>
      </c>
      <c r="B3071" s="72">
        <v>46086</v>
      </c>
      <c r="C3071" s="30" t="s">
        <v>35</v>
      </c>
      <c r="D3071" s="30" t="s">
        <v>12482</v>
      </c>
      <c r="E3071" s="30" t="s">
        <v>11093</v>
      </c>
      <c r="F3071" s="30"/>
      <c r="G3071" s="40" t="s">
        <v>12483</v>
      </c>
      <c r="H3071" s="30" t="s">
        <v>12572</v>
      </c>
      <c r="I3071" s="30" t="s">
        <v>11152</v>
      </c>
      <c r="J3071" s="30">
        <v>3</v>
      </c>
      <c r="K3071" s="43">
        <v>74.7</v>
      </c>
      <c r="L3071" s="30">
        <v>24.9</v>
      </c>
      <c r="M3071" s="62">
        <v>24.9</v>
      </c>
      <c r="N3071" s="30" t="s">
        <v>11097</v>
      </c>
      <c r="O3071" s="30"/>
      <c r="P3071" s="30"/>
      <c r="Q3071" s="30"/>
      <c r="R3071" s="30"/>
      <c r="S3071" s="30"/>
      <c r="T3071" s="30"/>
      <c r="U3071" s="30"/>
      <c r="V3071" s="30"/>
      <c r="W3071" s="40" t="s">
        <v>12573</v>
      </c>
      <c r="X3071" s="63" t="s">
        <v>12574</v>
      </c>
      <c r="Y3071" s="63" t="s">
        <v>12574</v>
      </c>
      <c r="Z3071" s="40" t="s">
        <v>12573</v>
      </c>
      <c r="AA3071" s="30">
        <v>74.7</v>
      </c>
      <c r="AB3071" s="30">
        <v>0</v>
      </c>
      <c r="AC3071" s="30"/>
      <c r="AD3071" s="30"/>
    </row>
    <row r="3072" spans="1:30" ht="16.95" customHeight="1" x14ac:dyDescent="0.25">
      <c r="A3072" s="54">
        <v>46082</v>
      </c>
      <c r="B3072" s="72">
        <v>46086</v>
      </c>
      <c r="C3072" s="30" t="s">
        <v>35</v>
      </c>
      <c r="D3072" s="30" t="s">
        <v>12482</v>
      </c>
      <c r="E3072" s="30" t="s">
        <v>11093</v>
      </c>
      <c r="F3072" s="30"/>
      <c r="G3072" s="40" t="s">
        <v>12483</v>
      </c>
      <c r="H3072" s="30" t="s">
        <v>12575</v>
      </c>
      <c r="I3072" s="30" t="s">
        <v>11123</v>
      </c>
      <c r="J3072" s="30">
        <v>4</v>
      </c>
      <c r="K3072" s="43">
        <v>99.6</v>
      </c>
      <c r="L3072" s="30">
        <v>24.9</v>
      </c>
      <c r="M3072" s="62">
        <v>24.9</v>
      </c>
      <c r="N3072" s="30" t="s">
        <v>11097</v>
      </c>
      <c r="O3072" s="30"/>
      <c r="P3072" s="30"/>
      <c r="Q3072" s="30"/>
      <c r="R3072" s="30"/>
      <c r="S3072" s="30"/>
      <c r="T3072" s="30"/>
      <c r="U3072" s="30"/>
      <c r="V3072" s="30"/>
      <c r="W3072" s="40" t="s">
        <v>12576</v>
      </c>
      <c r="X3072" s="63" t="s">
        <v>12577</v>
      </c>
      <c r="Y3072" s="63" t="s">
        <v>12577</v>
      </c>
      <c r="Z3072" s="40" t="s">
        <v>12576</v>
      </c>
      <c r="AA3072" s="30">
        <v>99.6</v>
      </c>
      <c r="AB3072" s="30">
        <v>0</v>
      </c>
      <c r="AC3072" s="30"/>
      <c r="AD3072" s="30"/>
    </row>
    <row r="3073" spans="1:30" ht="16.95" customHeight="1" x14ac:dyDescent="0.25">
      <c r="A3073" s="54">
        <v>46082</v>
      </c>
      <c r="B3073" s="72">
        <v>46086</v>
      </c>
      <c r="C3073" s="30" t="s">
        <v>35</v>
      </c>
      <c r="D3073" s="30" t="s">
        <v>12482</v>
      </c>
      <c r="E3073" s="30" t="s">
        <v>11093</v>
      </c>
      <c r="F3073" s="30"/>
      <c r="G3073" s="40" t="s">
        <v>12483</v>
      </c>
      <c r="H3073" s="30" t="s">
        <v>12578</v>
      </c>
      <c r="I3073" s="30" t="s">
        <v>11152</v>
      </c>
      <c r="J3073" s="30">
        <v>4</v>
      </c>
      <c r="K3073" s="43">
        <v>99.6</v>
      </c>
      <c r="L3073" s="30">
        <v>24.9</v>
      </c>
      <c r="M3073" s="62">
        <v>24.9</v>
      </c>
      <c r="N3073" s="30" t="s">
        <v>11097</v>
      </c>
      <c r="O3073" s="30"/>
      <c r="P3073" s="30"/>
      <c r="Q3073" s="30"/>
      <c r="R3073" s="30"/>
      <c r="S3073" s="30"/>
      <c r="T3073" s="30"/>
      <c r="U3073" s="30"/>
      <c r="V3073" s="30"/>
      <c r="W3073" s="40" t="s">
        <v>12579</v>
      </c>
      <c r="X3073" s="63" t="s">
        <v>12580</v>
      </c>
      <c r="Y3073" s="63" t="s">
        <v>12580</v>
      </c>
      <c r="Z3073" s="40" t="s">
        <v>12579</v>
      </c>
      <c r="AA3073" s="30">
        <v>99.6</v>
      </c>
      <c r="AB3073" s="30">
        <v>0</v>
      </c>
      <c r="AC3073" s="30"/>
      <c r="AD3073" s="30"/>
    </row>
    <row r="3074" spans="1:30" ht="16.95" customHeight="1" x14ac:dyDescent="0.25">
      <c r="A3074" s="54">
        <v>46082</v>
      </c>
      <c r="B3074" s="72">
        <v>46086</v>
      </c>
      <c r="C3074" s="30" t="s">
        <v>35</v>
      </c>
      <c r="D3074" s="30" t="s">
        <v>12482</v>
      </c>
      <c r="E3074" s="30" t="s">
        <v>11093</v>
      </c>
      <c r="F3074" s="30"/>
      <c r="G3074" s="40" t="s">
        <v>12483</v>
      </c>
      <c r="H3074" s="30" t="s">
        <v>12581</v>
      </c>
      <c r="I3074" s="30" t="s">
        <v>11152</v>
      </c>
      <c r="J3074" s="30">
        <v>2</v>
      </c>
      <c r="K3074" s="43">
        <v>49.8</v>
      </c>
      <c r="L3074" s="30">
        <v>24.9</v>
      </c>
      <c r="M3074" s="62">
        <v>24.9</v>
      </c>
      <c r="N3074" s="30" t="s">
        <v>11097</v>
      </c>
      <c r="O3074" s="30"/>
      <c r="P3074" s="30"/>
      <c r="Q3074" s="30"/>
      <c r="R3074" s="30"/>
      <c r="S3074" s="30"/>
      <c r="T3074" s="30"/>
      <c r="U3074" s="30"/>
      <c r="V3074" s="30"/>
      <c r="W3074" s="40" t="s">
        <v>12582</v>
      </c>
      <c r="X3074" s="63" t="s">
        <v>12583</v>
      </c>
      <c r="Y3074" s="63" t="s">
        <v>12583</v>
      </c>
      <c r="Z3074" s="40" t="s">
        <v>12582</v>
      </c>
      <c r="AA3074" s="30">
        <v>49.8</v>
      </c>
      <c r="AB3074" s="30">
        <v>0</v>
      </c>
      <c r="AC3074" s="30"/>
      <c r="AD3074" s="30"/>
    </row>
    <row r="3075" spans="1:30" ht="16.95" customHeight="1" x14ac:dyDescent="0.25">
      <c r="A3075" s="54">
        <v>46082</v>
      </c>
      <c r="B3075" s="72">
        <v>46086</v>
      </c>
      <c r="C3075" s="30" t="s">
        <v>35</v>
      </c>
      <c r="D3075" s="30" t="s">
        <v>12482</v>
      </c>
      <c r="E3075" s="30" t="s">
        <v>11093</v>
      </c>
      <c r="F3075" s="30"/>
      <c r="G3075" s="40" t="s">
        <v>12483</v>
      </c>
      <c r="H3075" s="30" t="s">
        <v>12584</v>
      </c>
      <c r="I3075" s="30" t="s">
        <v>11152</v>
      </c>
      <c r="J3075" s="30">
        <v>2</v>
      </c>
      <c r="K3075" s="43">
        <v>99.6</v>
      </c>
      <c r="L3075" s="30">
        <v>24.9</v>
      </c>
      <c r="M3075" s="62">
        <v>49.8</v>
      </c>
      <c r="N3075" s="30" t="s">
        <v>11097</v>
      </c>
      <c r="O3075" s="30"/>
      <c r="P3075" s="30"/>
      <c r="Q3075" s="30"/>
      <c r="R3075" s="30"/>
      <c r="S3075" s="30"/>
      <c r="T3075" s="30"/>
      <c r="U3075" s="30"/>
      <c r="V3075" s="30"/>
      <c r="W3075" s="40" t="s">
        <v>12585</v>
      </c>
      <c r="X3075" s="63" t="s">
        <v>12586</v>
      </c>
      <c r="Y3075" s="63" t="s">
        <v>12586</v>
      </c>
      <c r="Z3075" s="40" t="s">
        <v>12585</v>
      </c>
      <c r="AA3075" s="30">
        <v>49.8</v>
      </c>
      <c r="AB3075" s="30">
        <v>49.8</v>
      </c>
      <c r="AC3075" s="30"/>
      <c r="AD3075" s="30"/>
    </row>
    <row r="3076" spans="1:30" ht="16.95" customHeight="1" x14ac:dyDescent="0.3">
      <c r="A3076" s="54">
        <v>46082</v>
      </c>
      <c r="B3076" s="29">
        <v>46084</v>
      </c>
      <c r="C3076" s="5" t="s">
        <v>28</v>
      </c>
      <c r="D3076" s="5" t="s">
        <v>5</v>
      </c>
      <c r="E3076" s="5" t="s">
        <v>12022</v>
      </c>
      <c r="F3076" s="5" t="s">
        <v>11380</v>
      </c>
      <c r="G3076" s="5" t="s">
        <v>11387</v>
      </c>
      <c r="H3076" s="6" t="s">
        <v>12587</v>
      </c>
      <c r="I3076" s="5" t="s">
        <v>11133</v>
      </c>
      <c r="J3076" s="5">
        <v>4</v>
      </c>
      <c r="K3076" s="5">
        <v>129</v>
      </c>
      <c r="L3076" s="5">
        <v>32.9</v>
      </c>
      <c r="M3076" s="18">
        <v>32.25</v>
      </c>
      <c r="N3076" s="5" t="s">
        <v>12588</v>
      </c>
      <c r="O3076" s="5"/>
      <c r="P3076" s="5"/>
      <c r="Q3076" s="5"/>
      <c r="R3076" s="5"/>
      <c r="S3076" s="5"/>
      <c r="T3076" s="29">
        <v>46085</v>
      </c>
      <c r="U3076" s="5" t="s">
        <v>12589</v>
      </c>
      <c r="V3076" s="5" t="s">
        <v>9306</v>
      </c>
      <c r="W3076" s="5" t="s">
        <v>12590</v>
      </c>
      <c r="X3076" s="5" t="s">
        <v>12591</v>
      </c>
      <c r="Y3076" s="5" t="s">
        <v>12592</v>
      </c>
      <c r="Z3076" s="5" t="s">
        <v>12593</v>
      </c>
      <c r="AA3076" s="5">
        <v>131.6</v>
      </c>
      <c r="AB3076" s="5">
        <v>-2.5999999999999899</v>
      </c>
      <c r="AC3076" s="5">
        <v>129</v>
      </c>
      <c r="AD3076" s="5" t="s">
        <v>9306</v>
      </c>
    </row>
    <row r="3077" spans="1:30" ht="16.95" customHeight="1" x14ac:dyDescent="0.3">
      <c r="A3077" s="54">
        <v>46082</v>
      </c>
      <c r="B3077" s="29">
        <v>46084</v>
      </c>
      <c r="C3077" s="5" t="s">
        <v>28</v>
      </c>
      <c r="D3077" s="5" t="s">
        <v>5</v>
      </c>
      <c r="E3077" s="5" t="s">
        <v>12022</v>
      </c>
      <c r="F3077" s="5" t="s">
        <v>11380</v>
      </c>
      <c r="G3077" s="5" t="s">
        <v>11387</v>
      </c>
      <c r="H3077" s="6" t="s">
        <v>11388</v>
      </c>
      <c r="I3077" s="5" t="s">
        <v>11096</v>
      </c>
      <c r="J3077" s="5">
        <v>12</v>
      </c>
      <c r="K3077" s="5">
        <v>85.07</v>
      </c>
      <c r="L3077" s="5">
        <v>7.4</v>
      </c>
      <c r="M3077" s="18">
        <v>7.0891666666666699</v>
      </c>
      <c r="N3077" s="5" t="s">
        <v>12588</v>
      </c>
      <c r="O3077" s="5"/>
      <c r="P3077" s="5"/>
      <c r="Q3077" s="5"/>
      <c r="R3077" s="5"/>
      <c r="S3077" s="5"/>
      <c r="T3077" s="29">
        <v>46085</v>
      </c>
      <c r="U3077" s="5" t="s">
        <v>12589</v>
      </c>
      <c r="V3077" s="5"/>
      <c r="W3077" s="5" t="s">
        <v>11389</v>
      </c>
      <c r="X3077" s="5" t="s">
        <v>11390</v>
      </c>
      <c r="Y3077" s="5" t="s">
        <v>12594</v>
      </c>
      <c r="Z3077" s="5" t="s">
        <v>12595</v>
      </c>
      <c r="AA3077" s="5">
        <v>88.8</v>
      </c>
      <c r="AB3077" s="5">
        <v>-3.73000000000002</v>
      </c>
      <c r="AC3077" s="5">
        <v>85.07</v>
      </c>
      <c r="AD3077" s="5"/>
    </row>
    <row r="3078" spans="1:30" ht="16.95" customHeight="1" x14ac:dyDescent="0.3">
      <c r="A3078" s="54">
        <v>46082</v>
      </c>
      <c r="B3078" s="29">
        <v>46084</v>
      </c>
      <c r="C3078" s="5" t="s">
        <v>28</v>
      </c>
      <c r="D3078" s="5" t="s">
        <v>5</v>
      </c>
      <c r="E3078" s="10" t="s">
        <v>12022</v>
      </c>
      <c r="F3078" s="10" t="s">
        <v>11465</v>
      </c>
      <c r="G3078" s="10" t="s">
        <v>11387</v>
      </c>
      <c r="H3078" s="15" t="s">
        <v>11501</v>
      </c>
      <c r="I3078" s="5" t="s">
        <v>11107</v>
      </c>
      <c r="J3078" s="5">
        <v>24</v>
      </c>
      <c r="K3078" s="10">
        <v>260</v>
      </c>
      <c r="L3078" s="5">
        <v>10.9</v>
      </c>
      <c r="M3078" s="18">
        <v>10.8333333333333</v>
      </c>
      <c r="N3078" s="5" t="s">
        <v>12588</v>
      </c>
      <c r="O3078" s="5"/>
      <c r="P3078" s="5"/>
      <c r="Q3078" s="5"/>
      <c r="R3078" s="5"/>
      <c r="S3078" s="5"/>
      <c r="T3078" s="29">
        <v>46085</v>
      </c>
      <c r="U3078" s="5" t="s">
        <v>12589</v>
      </c>
      <c r="V3078" s="10" t="s">
        <v>11467</v>
      </c>
      <c r="W3078" s="50">
        <v>969375047856</v>
      </c>
      <c r="X3078" s="10" t="s">
        <v>11502</v>
      </c>
      <c r="Y3078" s="10" t="s">
        <v>12596</v>
      </c>
      <c r="Z3078" s="182" t="s">
        <v>12597</v>
      </c>
      <c r="AA3078" s="5">
        <v>261.60000000000002</v>
      </c>
      <c r="AB3078" s="5">
        <v>-1.6000000000000201</v>
      </c>
      <c r="AC3078" s="10">
        <v>260</v>
      </c>
      <c r="AD3078" s="10">
        <v>5</v>
      </c>
    </row>
    <row r="3079" spans="1:30" ht="16.95" customHeight="1" x14ac:dyDescent="0.3">
      <c r="A3079" s="54">
        <v>46082</v>
      </c>
      <c r="B3079" s="29">
        <v>46084</v>
      </c>
      <c r="C3079" s="5" t="s">
        <v>28</v>
      </c>
      <c r="D3079" s="5" t="s">
        <v>5</v>
      </c>
      <c r="E3079" s="10" t="s">
        <v>12022</v>
      </c>
      <c r="F3079" s="10" t="s">
        <v>11465</v>
      </c>
      <c r="G3079" s="10" t="s">
        <v>11387</v>
      </c>
      <c r="H3079" s="15" t="s">
        <v>12598</v>
      </c>
      <c r="I3079" s="5" t="s">
        <v>11096</v>
      </c>
      <c r="J3079" s="5">
        <v>24</v>
      </c>
      <c r="K3079" s="10">
        <v>145</v>
      </c>
      <c r="L3079" s="5">
        <v>7.4</v>
      </c>
      <c r="M3079" s="18">
        <v>6.0416666666666696</v>
      </c>
      <c r="N3079" s="5" t="s">
        <v>12588</v>
      </c>
      <c r="O3079" s="5"/>
      <c r="P3079" s="5"/>
      <c r="Q3079" s="5"/>
      <c r="R3079" s="5"/>
      <c r="S3079" s="5"/>
      <c r="T3079" s="29">
        <v>46085</v>
      </c>
      <c r="U3079" s="5" t="s">
        <v>12589</v>
      </c>
      <c r="V3079" s="10" t="s">
        <v>12599</v>
      </c>
      <c r="W3079" s="50">
        <v>891449603394</v>
      </c>
      <c r="X3079" s="10" t="s">
        <v>11390</v>
      </c>
      <c r="Y3079" s="10" t="s">
        <v>12600</v>
      </c>
      <c r="Z3079" s="50">
        <v>5841937516520</v>
      </c>
      <c r="AA3079" s="5">
        <v>177.6</v>
      </c>
      <c r="AB3079" s="5">
        <v>-32.6</v>
      </c>
      <c r="AC3079" s="10">
        <v>156</v>
      </c>
      <c r="AD3079" s="10" t="s">
        <v>12601</v>
      </c>
    </row>
    <row r="3080" spans="1:30" ht="16.95" customHeight="1" x14ac:dyDescent="0.3">
      <c r="A3080" s="54">
        <v>46082</v>
      </c>
      <c r="B3080" s="29">
        <v>46084</v>
      </c>
      <c r="C3080" s="5" t="s">
        <v>28</v>
      </c>
      <c r="D3080" s="5" t="s">
        <v>5</v>
      </c>
      <c r="E3080" s="10" t="s">
        <v>12022</v>
      </c>
      <c r="F3080" s="10" t="s">
        <v>11465</v>
      </c>
      <c r="G3080" s="10" t="s">
        <v>11387</v>
      </c>
      <c r="H3080" s="15" t="s">
        <v>11466</v>
      </c>
      <c r="I3080" s="5" t="s">
        <v>11096</v>
      </c>
      <c r="J3080" s="5">
        <v>12</v>
      </c>
      <c r="K3080" s="10">
        <v>79.900000000000006</v>
      </c>
      <c r="L3080" s="5">
        <v>7.4</v>
      </c>
      <c r="M3080" s="18">
        <v>6.6583333333333297</v>
      </c>
      <c r="N3080" s="5" t="s">
        <v>12588</v>
      </c>
      <c r="O3080" s="5"/>
      <c r="P3080" s="5"/>
      <c r="Q3080" s="5"/>
      <c r="R3080" s="5"/>
      <c r="S3080" s="5"/>
      <c r="T3080" s="29">
        <v>46085</v>
      </c>
      <c r="U3080" s="5" t="s">
        <v>12589</v>
      </c>
      <c r="V3080" s="10" t="s">
        <v>11467</v>
      </c>
      <c r="W3080" s="50">
        <v>901960799069</v>
      </c>
      <c r="X3080" s="10" t="s">
        <v>11468</v>
      </c>
      <c r="Y3080" s="10" t="s">
        <v>12602</v>
      </c>
      <c r="Z3080" s="50">
        <v>5759319460991</v>
      </c>
      <c r="AA3080" s="5">
        <v>88.8</v>
      </c>
      <c r="AB3080" s="5">
        <v>-8.9000000000000092</v>
      </c>
      <c r="AC3080" s="10">
        <v>79.900000000000006</v>
      </c>
      <c r="AD3080" s="10">
        <v>72</v>
      </c>
    </row>
    <row r="3081" spans="1:30" ht="16.95" customHeight="1" x14ac:dyDescent="0.3">
      <c r="A3081" s="54">
        <v>46082</v>
      </c>
      <c r="B3081" s="29">
        <v>46084</v>
      </c>
      <c r="C3081" s="5" t="s">
        <v>28</v>
      </c>
      <c r="D3081" s="5" t="s">
        <v>5</v>
      </c>
      <c r="E3081" s="10" t="s">
        <v>12022</v>
      </c>
      <c r="F3081" s="10" t="s">
        <v>11465</v>
      </c>
      <c r="G3081" s="10" t="s">
        <v>11387</v>
      </c>
      <c r="H3081" s="15" t="s">
        <v>11513</v>
      </c>
      <c r="I3081" s="5" t="s">
        <v>11107</v>
      </c>
      <c r="J3081" s="5">
        <v>8</v>
      </c>
      <c r="K3081" s="10">
        <v>84</v>
      </c>
      <c r="L3081" s="5">
        <v>10.9</v>
      </c>
      <c r="M3081" s="18">
        <v>10.5</v>
      </c>
      <c r="N3081" s="5" t="s">
        <v>12588</v>
      </c>
      <c r="O3081" s="5"/>
      <c r="P3081" s="5"/>
      <c r="Q3081" s="5"/>
      <c r="R3081" s="5"/>
      <c r="S3081" s="5"/>
      <c r="T3081" s="29">
        <v>46085</v>
      </c>
      <c r="U3081" s="5" t="s">
        <v>12589</v>
      </c>
      <c r="V3081" s="10" t="s">
        <v>11328</v>
      </c>
      <c r="W3081" s="50">
        <v>892370854388</v>
      </c>
      <c r="X3081" s="10" t="s">
        <v>11502</v>
      </c>
      <c r="Y3081" s="10" t="s">
        <v>11503</v>
      </c>
      <c r="Z3081" s="50">
        <v>5907167610155</v>
      </c>
      <c r="AA3081" s="5">
        <v>87.2</v>
      </c>
      <c r="AB3081" s="5">
        <v>-3.2</v>
      </c>
      <c r="AC3081" s="10">
        <v>88</v>
      </c>
      <c r="AD3081" s="10" t="s">
        <v>11515</v>
      </c>
    </row>
    <row r="3082" spans="1:30" ht="16.95" customHeight="1" x14ac:dyDescent="0.3">
      <c r="A3082" s="54">
        <v>46082</v>
      </c>
      <c r="B3082" s="29">
        <v>46084</v>
      </c>
      <c r="C3082" s="5" t="s">
        <v>28</v>
      </c>
      <c r="D3082" s="5" t="s">
        <v>11129</v>
      </c>
      <c r="E3082" s="5" t="s">
        <v>12022</v>
      </c>
      <c r="F3082" s="5" t="s">
        <v>11392</v>
      </c>
      <c r="G3082" s="5" t="s">
        <v>11422</v>
      </c>
      <c r="H3082" s="6" t="s">
        <v>11423</v>
      </c>
      <c r="I3082" s="5" t="s">
        <v>11488</v>
      </c>
      <c r="J3082" s="5">
        <v>10</v>
      </c>
      <c r="K3082" s="5">
        <v>88.8</v>
      </c>
      <c r="L3082" s="5">
        <v>8.9</v>
      </c>
      <c r="M3082" s="18">
        <v>8.8800000000000008</v>
      </c>
      <c r="N3082" s="5" t="s">
        <v>12588</v>
      </c>
      <c r="O3082" s="5"/>
      <c r="P3082" s="5"/>
      <c r="Q3082" s="5"/>
      <c r="R3082" s="5"/>
      <c r="S3082" s="5"/>
      <c r="T3082" s="5"/>
      <c r="U3082" s="5"/>
      <c r="V3082" s="5"/>
      <c r="W3082" s="5" t="s">
        <v>11424</v>
      </c>
      <c r="X3082" s="5" t="s">
        <v>11425</v>
      </c>
      <c r="Y3082" s="5" t="s">
        <v>12603</v>
      </c>
      <c r="Z3082" s="5" t="s">
        <v>12604</v>
      </c>
      <c r="AA3082" s="5">
        <v>89</v>
      </c>
      <c r="AB3082" s="5">
        <v>-0.20000000000000301</v>
      </c>
      <c r="AC3082" s="5">
        <v>88.8</v>
      </c>
      <c r="AD3082" s="5"/>
    </row>
    <row r="3083" spans="1:30" ht="16.95" customHeight="1" x14ac:dyDescent="0.3">
      <c r="A3083" s="54">
        <v>46082</v>
      </c>
      <c r="B3083" s="29">
        <v>46084</v>
      </c>
      <c r="C3083" s="5" t="s">
        <v>28</v>
      </c>
      <c r="D3083" s="5" t="s">
        <v>11129</v>
      </c>
      <c r="E3083" s="10" t="s">
        <v>12022</v>
      </c>
      <c r="F3083" s="10" t="s">
        <v>11130</v>
      </c>
      <c r="G3083" s="10" t="s">
        <v>11422</v>
      </c>
      <c r="H3083" s="15" t="s">
        <v>11569</v>
      </c>
      <c r="I3083" s="5" t="s">
        <v>11133</v>
      </c>
      <c r="J3083" s="5">
        <v>4</v>
      </c>
      <c r="K3083" s="10">
        <v>99.8</v>
      </c>
      <c r="L3083" s="5">
        <v>32.9</v>
      </c>
      <c r="M3083" s="18">
        <v>24.95</v>
      </c>
      <c r="N3083" s="5" t="s">
        <v>12588</v>
      </c>
      <c r="O3083" s="5"/>
      <c r="P3083" s="5"/>
      <c r="Q3083" s="5"/>
      <c r="R3083" s="5"/>
      <c r="S3083" s="5"/>
      <c r="T3083" s="5"/>
      <c r="U3083" s="5"/>
      <c r="V3083" s="10" t="s">
        <v>11538</v>
      </c>
      <c r="W3083" s="50">
        <v>994962638547</v>
      </c>
      <c r="X3083" s="10" t="s">
        <v>11136</v>
      </c>
      <c r="Y3083" s="10" t="s">
        <v>12605</v>
      </c>
      <c r="Z3083" s="50">
        <v>6140728403290</v>
      </c>
      <c r="AA3083" s="5">
        <v>131.6</v>
      </c>
      <c r="AB3083" s="5">
        <v>-31.8</v>
      </c>
      <c r="AC3083" s="10">
        <v>105.8</v>
      </c>
      <c r="AD3083" s="10" t="s">
        <v>10836</v>
      </c>
    </row>
    <row r="3084" spans="1:30" ht="16.95" customHeight="1" x14ac:dyDescent="0.3">
      <c r="A3084" s="54">
        <v>46082</v>
      </c>
      <c r="B3084" s="29">
        <v>46084</v>
      </c>
      <c r="C3084" s="5" t="s">
        <v>31</v>
      </c>
      <c r="D3084" s="5" t="s">
        <v>5</v>
      </c>
      <c r="E3084" s="10" t="s">
        <v>12022</v>
      </c>
      <c r="F3084" s="10" t="s">
        <v>11158</v>
      </c>
      <c r="G3084" s="10" t="s">
        <v>12606</v>
      </c>
      <c r="H3084" s="25" t="s">
        <v>12607</v>
      </c>
      <c r="I3084" s="5" t="s">
        <v>12410</v>
      </c>
      <c r="J3084" s="5">
        <v>6</v>
      </c>
      <c r="K3084" s="10">
        <v>51.42</v>
      </c>
      <c r="L3084" s="5">
        <v>8.9</v>
      </c>
      <c r="M3084" s="18">
        <v>8.57</v>
      </c>
      <c r="N3084" s="5" t="s">
        <v>12588</v>
      </c>
      <c r="O3084" s="5"/>
      <c r="P3084" s="5"/>
      <c r="Q3084" s="5"/>
      <c r="R3084" s="5"/>
      <c r="S3084" s="5"/>
      <c r="T3084" s="29">
        <v>46085</v>
      </c>
      <c r="U3084" s="5" t="s">
        <v>12608</v>
      </c>
      <c r="V3084" s="10" t="s">
        <v>12609</v>
      </c>
      <c r="W3084" s="50">
        <v>968762108303</v>
      </c>
      <c r="X3084" s="10" t="s">
        <v>12610</v>
      </c>
      <c r="Y3084" s="10" t="s">
        <v>12611</v>
      </c>
      <c r="Z3084" s="50">
        <v>5915743941062</v>
      </c>
      <c r="AA3084" s="5">
        <v>53.4</v>
      </c>
      <c r="AB3084" s="5">
        <v>-1.98</v>
      </c>
      <c r="AC3084" s="10">
        <v>66</v>
      </c>
      <c r="AD3084" s="10">
        <v>8</v>
      </c>
    </row>
    <row r="3085" spans="1:30" ht="16.95" customHeight="1" x14ac:dyDescent="0.3">
      <c r="A3085" s="54">
        <v>46082</v>
      </c>
      <c r="B3085" s="29">
        <v>46084</v>
      </c>
      <c r="C3085" s="5" t="s">
        <v>31</v>
      </c>
      <c r="D3085" s="5" t="s">
        <v>5</v>
      </c>
      <c r="E3085" s="10" t="s">
        <v>12022</v>
      </c>
      <c r="F3085" s="10" t="s">
        <v>11158</v>
      </c>
      <c r="G3085" s="10" t="s">
        <v>12606</v>
      </c>
      <c r="H3085" s="15" t="s">
        <v>12612</v>
      </c>
      <c r="I3085" s="5" t="s">
        <v>11096</v>
      </c>
      <c r="J3085" s="5">
        <v>4</v>
      </c>
      <c r="K3085" s="10">
        <v>28.46</v>
      </c>
      <c r="L3085" s="5">
        <v>7.4</v>
      </c>
      <c r="M3085" s="18">
        <v>7.1150000000000002</v>
      </c>
      <c r="N3085" s="5" t="s">
        <v>12588</v>
      </c>
      <c r="O3085" s="5"/>
      <c r="P3085" s="5"/>
      <c r="Q3085" s="5"/>
      <c r="R3085" s="5"/>
      <c r="S3085" s="5"/>
      <c r="T3085" s="29">
        <v>46085</v>
      </c>
      <c r="U3085" s="5" t="s">
        <v>12608</v>
      </c>
      <c r="V3085" s="10" t="s">
        <v>12613</v>
      </c>
      <c r="W3085" s="50">
        <v>941523424714</v>
      </c>
      <c r="X3085" s="10" t="s">
        <v>12614</v>
      </c>
      <c r="Y3085" s="10" t="s">
        <v>11255</v>
      </c>
      <c r="Z3085" s="50">
        <v>5839392805914</v>
      </c>
      <c r="AA3085" s="5">
        <v>29.6</v>
      </c>
      <c r="AB3085" s="5">
        <v>-1.1399999999999999</v>
      </c>
      <c r="AC3085" s="10">
        <v>38</v>
      </c>
      <c r="AD3085" s="10">
        <v>18</v>
      </c>
    </row>
    <row r="3086" spans="1:30" ht="16.95" customHeight="1" x14ac:dyDescent="0.3">
      <c r="A3086" s="54">
        <v>46082</v>
      </c>
      <c r="B3086" s="29">
        <v>46084</v>
      </c>
      <c r="C3086" s="5" t="s">
        <v>31</v>
      </c>
      <c r="D3086" s="5" t="s">
        <v>5</v>
      </c>
      <c r="E3086" s="10" t="s">
        <v>12022</v>
      </c>
      <c r="F3086" s="10" t="s">
        <v>11158</v>
      </c>
      <c r="G3086" s="10" t="s">
        <v>12606</v>
      </c>
      <c r="H3086" s="15" t="s">
        <v>12615</v>
      </c>
      <c r="I3086" s="5" t="s">
        <v>11123</v>
      </c>
      <c r="J3086" s="5">
        <v>2</v>
      </c>
      <c r="K3086" s="10">
        <v>47.97</v>
      </c>
      <c r="L3086" s="5">
        <v>24.9</v>
      </c>
      <c r="M3086" s="18">
        <v>23.984999999999999</v>
      </c>
      <c r="N3086" s="5" t="s">
        <v>12588</v>
      </c>
      <c r="O3086" s="5"/>
      <c r="P3086" s="5"/>
      <c r="Q3086" s="5"/>
      <c r="R3086" s="5"/>
      <c r="S3086" s="5"/>
      <c r="T3086" s="29">
        <v>46085</v>
      </c>
      <c r="U3086" s="5" t="s">
        <v>12608</v>
      </c>
      <c r="V3086" s="10" t="s">
        <v>12616</v>
      </c>
      <c r="W3086" s="50">
        <v>995986562176</v>
      </c>
      <c r="X3086" s="10" t="s">
        <v>12617</v>
      </c>
      <c r="Y3086" s="10" t="s">
        <v>12618</v>
      </c>
      <c r="Z3086" s="50">
        <v>6142820355659</v>
      </c>
      <c r="AA3086" s="5">
        <v>49.8</v>
      </c>
      <c r="AB3086" s="5">
        <v>-1.83</v>
      </c>
      <c r="AC3086" s="10">
        <v>61.2</v>
      </c>
      <c r="AD3086" s="10">
        <v>1</v>
      </c>
    </row>
    <row r="3087" spans="1:30" ht="16.95" customHeight="1" x14ac:dyDescent="0.3">
      <c r="A3087" s="54">
        <v>46082</v>
      </c>
      <c r="B3087" s="29">
        <v>46084</v>
      </c>
      <c r="C3087" s="5" t="s">
        <v>28</v>
      </c>
      <c r="D3087" s="5" t="s">
        <v>11129</v>
      </c>
      <c r="E3087" s="5" t="s">
        <v>12022</v>
      </c>
      <c r="F3087" s="5" t="s">
        <v>11130</v>
      </c>
      <c r="G3087" s="5" t="s">
        <v>11131</v>
      </c>
      <c r="H3087" s="35" t="s">
        <v>11132</v>
      </c>
      <c r="I3087" s="5" t="s">
        <v>11133</v>
      </c>
      <c r="J3087" s="5">
        <v>4</v>
      </c>
      <c r="K3087" s="5">
        <v>99.8</v>
      </c>
      <c r="L3087" s="5">
        <v>32.9</v>
      </c>
      <c r="M3087" s="18">
        <v>24.95</v>
      </c>
      <c r="N3087" s="5" t="s">
        <v>12588</v>
      </c>
      <c r="O3087" s="5"/>
      <c r="P3087" s="5"/>
      <c r="Q3087" s="5"/>
      <c r="R3087" s="5"/>
      <c r="S3087" s="5"/>
      <c r="T3087" s="5"/>
      <c r="U3087" s="5"/>
      <c r="V3087" s="5" t="s">
        <v>11134</v>
      </c>
      <c r="W3087" s="5" t="s">
        <v>11135</v>
      </c>
      <c r="X3087" s="5" t="s">
        <v>11136</v>
      </c>
      <c r="Y3087" s="5" t="s">
        <v>12605</v>
      </c>
      <c r="Z3087" s="5" t="s">
        <v>12619</v>
      </c>
      <c r="AA3087" s="5">
        <v>131.6</v>
      </c>
      <c r="AB3087" s="5">
        <v>-31.8</v>
      </c>
      <c r="AC3087" s="5">
        <v>105.8</v>
      </c>
      <c r="AD3087" s="5"/>
    </row>
    <row r="3088" spans="1:30" ht="16.95" customHeight="1" x14ac:dyDescent="0.3">
      <c r="A3088" s="54">
        <v>46082</v>
      </c>
      <c r="B3088" s="29">
        <v>46084</v>
      </c>
      <c r="C3088" s="5" t="s">
        <v>28</v>
      </c>
      <c r="D3088" s="5" t="s">
        <v>11129</v>
      </c>
      <c r="E3088" s="5" t="s">
        <v>12022</v>
      </c>
      <c r="F3088" s="5" t="s">
        <v>11130</v>
      </c>
      <c r="G3088" s="5" t="s">
        <v>11131</v>
      </c>
      <c r="H3088" s="35" t="s">
        <v>11209</v>
      </c>
      <c r="I3088" s="5" t="s">
        <v>11142</v>
      </c>
      <c r="J3088" s="5">
        <v>10</v>
      </c>
      <c r="K3088" s="5">
        <v>62.8</v>
      </c>
      <c r="L3088" s="5">
        <v>6.6</v>
      </c>
      <c r="M3088" s="18">
        <v>6.28</v>
      </c>
      <c r="N3088" s="5" t="s">
        <v>12588</v>
      </c>
      <c r="O3088" s="5"/>
      <c r="P3088" s="5"/>
      <c r="Q3088" s="5"/>
      <c r="R3088" s="5"/>
      <c r="S3088" s="5"/>
      <c r="T3088" s="5"/>
      <c r="U3088" s="5"/>
      <c r="V3088" s="5" t="s">
        <v>11134</v>
      </c>
      <c r="W3088" s="5" t="s">
        <v>11210</v>
      </c>
      <c r="X3088" s="5" t="s">
        <v>11211</v>
      </c>
      <c r="Y3088" s="5" t="s">
        <v>12620</v>
      </c>
      <c r="Z3088" s="5" t="s">
        <v>12621</v>
      </c>
      <c r="AA3088" s="5">
        <v>66</v>
      </c>
      <c r="AB3088" s="5">
        <v>-3.2</v>
      </c>
      <c r="AC3088" s="5">
        <v>68.8</v>
      </c>
      <c r="AD3088" s="5"/>
    </row>
    <row r="3089" spans="1:30" ht="16.95" customHeight="1" x14ac:dyDescent="0.3">
      <c r="A3089" s="54">
        <v>46082</v>
      </c>
      <c r="B3089" s="29">
        <v>46084</v>
      </c>
      <c r="C3089" s="19" t="s">
        <v>38</v>
      </c>
      <c r="D3089" s="19" t="s">
        <v>5</v>
      </c>
      <c r="E3089" s="5" t="s">
        <v>11093</v>
      </c>
      <c r="F3089" s="5"/>
      <c r="G3089" s="5" t="s">
        <v>12622</v>
      </c>
      <c r="H3089" s="35" t="s">
        <v>12623</v>
      </c>
      <c r="I3089" s="5" t="s">
        <v>11107</v>
      </c>
      <c r="J3089" s="5">
        <v>10</v>
      </c>
      <c r="K3089" s="5">
        <v>106.96</v>
      </c>
      <c r="L3089" s="5">
        <f>VLOOKUP(I:I,指导价!$A:$B,2,0)</f>
        <v>10.9</v>
      </c>
      <c r="M3089" s="18">
        <f>K3089/J3089</f>
        <v>10.696</v>
      </c>
      <c r="N3089" s="5" t="s">
        <v>12588</v>
      </c>
      <c r="O3089" s="5"/>
      <c r="P3089" s="5"/>
      <c r="Q3089" s="5"/>
      <c r="R3089" s="5"/>
      <c r="S3089" s="5"/>
      <c r="T3089" s="29">
        <v>46085</v>
      </c>
      <c r="U3089" s="5" t="s">
        <v>12589</v>
      </c>
      <c r="V3089" s="5"/>
      <c r="W3089" s="5" t="s">
        <v>12624</v>
      </c>
      <c r="X3089" s="5" t="s">
        <v>12625</v>
      </c>
      <c r="Y3089" s="5" t="s">
        <v>12625</v>
      </c>
      <c r="Z3089" s="5" t="s">
        <v>12624</v>
      </c>
      <c r="AA3089" s="5">
        <f>J3089*L3089</f>
        <v>109</v>
      </c>
      <c r="AB3089" s="5">
        <f>K:K-AA:AA</f>
        <v>-2.0400000000000063</v>
      </c>
      <c r="AC3089" s="5"/>
      <c r="AD3089" s="5"/>
    </row>
    <row r="3090" spans="1:30" ht="16.95" customHeight="1" x14ac:dyDescent="0.3">
      <c r="A3090" s="54">
        <v>46082</v>
      </c>
      <c r="B3090" s="29">
        <v>46084</v>
      </c>
      <c r="C3090" s="5" t="s">
        <v>36</v>
      </c>
      <c r="D3090" s="5" t="s">
        <v>5</v>
      </c>
      <c r="E3090" s="5" t="s">
        <v>12022</v>
      </c>
      <c r="F3090" s="5" t="s">
        <v>12626</v>
      </c>
      <c r="G3090" s="5" t="s">
        <v>12627</v>
      </c>
      <c r="H3090" s="35" t="s">
        <v>12628</v>
      </c>
      <c r="I3090" s="5" t="s">
        <v>11123</v>
      </c>
      <c r="J3090" s="5">
        <v>2</v>
      </c>
      <c r="K3090" s="5">
        <v>41.81</v>
      </c>
      <c r="L3090" s="5">
        <v>24.9</v>
      </c>
      <c r="M3090" s="18">
        <v>20.905000000000001</v>
      </c>
      <c r="N3090" s="5" t="s">
        <v>12588</v>
      </c>
      <c r="O3090" s="5"/>
      <c r="P3090" s="5"/>
      <c r="Q3090" s="5"/>
      <c r="R3090" s="5"/>
      <c r="S3090" s="5"/>
      <c r="T3090" s="29">
        <v>46085</v>
      </c>
      <c r="U3090" s="19" t="s">
        <v>12629</v>
      </c>
      <c r="V3090" s="5" t="s">
        <v>11124</v>
      </c>
      <c r="W3090" s="5" t="s">
        <v>12630</v>
      </c>
      <c r="X3090" s="5" t="s">
        <v>12631</v>
      </c>
      <c r="Y3090" s="5" t="s">
        <v>12632</v>
      </c>
      <c r="Z3090" s="5" t="s">
        <v>12633</v>
      </c>
      <c r="AA3090" s="5">
        <v>49.8</v>
      </c>
      <c r="AB3090" s="5">
        <v>-7.9899999999999904</v>
      </c>
      <c r="AC3090" s="5">
        <v>47.61</v>
      </c>
      <c r="AD3090" s="5"/>
    </row>
    <row r="3091" spans="1:30" ht="16.95" customHeight="1" x14ac:dyDescent="0.3">
      <c r="A3091" s="54">
        <v>46082</v>
      </c>
      <c r="B3091" s="29">
        <v>46084</v>
      </c>
      <c r="C3091" s="5" t="s">
        <v>32</v>
      </c>
      <c r="D3091" s="5" t="s">
        <v>11351</v>
      </c>
      <c r="E3091" s="10" t="s">
        <v>12022</v>
      </c>
      <c r="F3091" s="10" t="s">
        <v>11113</v>
      </c>
      <c r="G3091" s="10" t="s">
        <v>11352</v>
      </c>
      <c r="H3091" s="25" t="s">
        <v>11544</v>
      </c>
      <c r="I3091" s="5" t="s">
        <v>11123</v>
      </c>
      <c r="J3091" s="5">
        <v>2</v>
      </c>
      <c r="K3091" s="10">
        <v>48.31</v>
      </c>
      <c r="L3091" s="5">
        <v>24.9</v>
      </c>
      <c r="M3091" s="18">
        <v>24.155000000000001</v>
      </c>
      <c r="N3091" s="5" t="s">
        <v>12588</v>
      </c>
      <c r="O3091" s="5"/>
      <c r="P3091" s="5"/>
      <c r="Q3091" s="5"/>
      <c r="R3091" s="5"/>
      <c r="S3091" s="5"/>
      <c r="T3091" s="5"/>
      <c r="U3091" s="5"/>
      <c r="V3091" s="10"/>
      <c r="W3091" s="50">
        <v>993134636772</v>
      </c>
      <c r="X3091" s="10" t="s">
        <v>11355</v>
      </c>
      <c r="Y3091" s="10" t="s">
        <v>12634</v>
      </c>
      <c r="Z3091" s="50">
        <v>6017147313764</v>
      </c>
      <c r="AA3091" s="5">
        <v>49.8</v>
      </c>
      <c r="AB3091" s="5">
        <v>-1.48999999999999</v>
      </c>
      <c r="AC3091" s="10">
        <v>49.8</v>
      </c>
      <c r="AD3091" s="10" t="s">
        <v>9047</v>
      </c>
    </row>
    <row r="3092" spans="1:30" ht="16.95" customHeight="1" x14ac:dyDescent="0.3">
      <c r="A3092" s="54">
        <v>46082</v>
      </c>
      <c r="B3092" s="29">
        <v>46084</v>
      </c>
      <c r="C3092" s="5" t="s">
        <v>32</v>
      </c>
      <c r="D3092" s="5" t="s">
        <v>11351</v>
      </c>
      <c r="E3092" s="10" t="s">
        <v>12022</v>
      </c>
      <c r="F3092" s="10" t="s">
        <v>11113</v>
      </c>
      <c r="G3092" s="10" t="s">
        <v>11352</v>
      </c>
      <c r="H3092" s="25" t="s">
        <v>11548</v>
      </c>
      <c r="I3092" s="5" t="s">
        <v>11152</v>
      </c>
      <c r="J3092" s="5">
        <v>2</v>
      </c>
      <c r="K3092" s="10">
        <v>48.31</v>
      </c>
      <c r="L3092" s="5">
        <v>24.9</v>
      </c>
      <c r="M3092" s="18">
        <v>24.155000000000001</v>
      </c>
      <c r="N3092" s="5" t="s">
        <v>12588</v>
      </c>
      <c r="O3092" s="5"/>
      <c r="P3092" s="5"/>
      <c r="Q3092" s="5"/>
      <c r="R3092" s="5"/>
      <c r="S3092" s="5"/>
      <c r="T3092" s="5"/>
      <c r="U3092" s="5"/>
      <c r="V3092" s="10"/>
      <c r="W3092" s="50">
        <v>1012730331747</v>
      </c>
      <c r="X3092" s="10" t="s">
        <v>11549</v>
      </c>
      <c r="Y3092" s="10" t="s">
        <v>12635</v>
      </c>
      <c r="Z3092" s="50">
        <v>6018459033699</v>
      </c>
      <c r="AA3092" s="5">
        <v>49.8</v>
      </c>
      <c r="AB3092" s="5">
        <v>-1.48999999999999</v>
      </c>
      <c r="AC3092" s="10">
        <v>49.8</v>
      </c>
      <c r="AD3092" s="10">
        <v>0</v>
      </c>
    </row>
    <row r="3093" spans="1:30" ht="16.95" customHeight="1" x14ac:dyDescent="0.3">
      <c r="A3093" s="54">
        <v>46082</v>
      </c>
      <c r="B3093" s="29">
        <v>46084</v>
      </c>
      <c r="C3093" s="5" t="s">
        <v>32</v>
      </c>
      <c r="D3093" s="5" t="s">
        <v>11351</v>
      </c>
      <c r="E3093" s="10" t="s">
        <v>12022</v>
      </c>
      <c r="F3093" s="10" t="s">
        <v>11113</v>
      </c>
      <c r="G3093" s="10" t="s">
        <v>11352</v>
      </c>
      <c r="H3093" s="25" t="s">
        <v>11546</v>
      </c>
      <c r="I3093" s="5" t="s">
        <v>11123</v>
      </c>
      <c r="J3093" s="5">
        <v>2</v>
      </c>
      <c r="K3093" s="10">
        <v>48.31</v>
      </c>
      <c r="L3093" s="5">
        <v>24.9</v>
      </c>
      <c r="M3093" s="18">
        <v>24.155000000000001</v>
      </c>
      <c r="N3093" s="5" t="s">
        <v>12588</v>
      </c>
      <c r="O3093" s="5"/>
      <c r="P3093" s="5"/>
      <c r="Q3093" s="5"/>
      <c r="R3093" s="5"/>
      <c r="S3093" s="5"/>
      <c r="T3093" s="5"/>
      <c r="U3093" s="5"/>
      <c r="V3093" s="10"/>
      <c r="W3093" s="50">
        <v>1013368170478</v>
      </c>
      <c r="X3093" s="10" t="s">
        <v>11547</v>
      </c>
      <c r="Y3093" s="10" t="s">
        <v>12634</v>
      </c>
      <c r="Z3093" s="50">
        <v>6183483475621</v>
      </c>
      <c r="AA3093" s="5">
        <v>49.8</v>
      </c>
      <c r="AB3093" s="5">
        <v>-1.48999999999999</v>
      </c>
      <c r="AC3093" s="10">
        <v>49.8</v>
      </c>
      <c r="AD3093" s="10">
        <v>0</v>
      </c>
    </row>
    <row r="3094" spans="1:30" ht="16.95" customHeight="1" x14ac:dyDescent="0.3">
      <c r="A3094" s="54">
        <v>46082</v>
      </c>
      <c r="B3094" s="29">
        <v>46084</v>
      </c>
      <c r="C3094" s="5" t="s">
        <v>32</v>
      </c>
      <c r="D3094" s="5" t="s">
        <v>5</v>
      </c>
      <c r="E3094" s="10" t="s">
        <v>12022</v>
      </c>
      <c r="F3094" s="10" t="s">
        <v>11113</v>
      </c>
      <c r="G3094" s="10" t="s">
        <v>11491</v>
      </c>
      <c r="H3094" s="25" t="s">
        <v>11492</v>
      </c>
      <c r="I3094" s="5" t="s">
        <v>11107</v>
      </c>
      <c r="J3094" s="5">
        <v>24</v>
      </c>
      <c r="K3094" s="10">
        <v>252</v>
      </c>
      <c r="L3094" s="5">
        <v>10.9</v>
      </c>
      <c r="M3094" s="18">
        <v>10.5</v>
      </c>
      <c r="N3094" s="5" t="s">
        <v>12588</v>
      </c>
      <c r="O3094" s="5"/>
      <c r="P3094" s="5"/>
      <c r="Q3094" s="5"/>
      <c r="R3094" s="5"/>
      <c r="S3094" s="5"/>
      <c r="T3094" s="29">
        <v>46085</v>
      </c>
      <c r="U3094" s="5" t="s">
        <v>12589</v>
      </c>
      <c r="V3094" s="10"/>
      <c r="W3094" s="50">
        <v>610172317455</v>
      </c>
      <c r="X3094" s="10" t="s">
        <v>11493</v>
      </c>
      <c r="Y3094" s="10" t="s">
        <v>12636</v>
      </c>
      <c r="Z3094" s="50">
        <v>4388617680285</v>
      </c>
      <c r="AA3094" s="5">
        <v>261.60000000000002</v>
      </c>
      <c r="AB3094" s="5">
        <v>-9.6000000000000192</v>
      </c>
      <c r="AC3094" s="10">
        <v>252</v>
      </c>
      <c r="AD3094" s="10">
        <v>0</v>
      </c>
    </row>
    <row r="3095" spans="1:30" ht="16.95" customHeight="1" x14ac:dyDescent="0.3">
      <c r="A3095" s="54">
        <v>46082</v>
      </c>
      <c r="B3095" s="29">
        <v>46084</v>
      </c>
      <c r="C3095" s="19" t="s">
        <v>38</v>
      </c>
      <c r="D3095" s="10" t="s">
        <v>5</v>
      </c>
      <c r="E3095" s="5" t="s">
        <v>12022</v>
      </c>
      <c r="F3095" s="5"/>
      <c r="G3095" s="19" t="s">
        <v>12637</v>
      </c>
      <c r="H3095" s="35" t="s">
        <v>11106</v>
      </c>
      <c r="I3095" s="5" t="s">
        <v>11583</v>
      </c>
      <c r="J3095" s="5">
        <v>3</v>
      </c>
      <c r="K3095" s="5">
        <v>31.15</v>
      </c>
      <c r="L3095" s="5">
        <v>10.9</v>
      </c>
      <c r="M3095" s="18">
        <f>K3095/J3095</f>
        <v>10.383333333333333</v>
      </c>
      <c r="N3095" s="16" t="s">
        <v>12588</v>
      </c>
      <c r="O3095" s="5"/>
      <c r="P3095" s="5"/>
      <c r="Q3095" s="5"/>
      <c r="R3095" s="5"/>
      <c r="S3095" s="5"/>
      <c r="T3095" s="24">
        <v>46084</v>
      </c>
      <c r="U3095" s="10" t="s">
        <v>12608</v>
      </c>
      <c r="V3095" s="5"/>
      <c r="W3095" s="5"/>
      <c r="X3095" s="5"/>
      <c r="Y3095" s="5"/>
      <c r="Z3095" s="5"/>
      <c r="AA3095" s="5"/>
      <c r="AB3095" s="5"/>
      <c r="AC3095" s="5"/>
      <c r="AD3095" s="5"/>
    </row>
    <row r="3096" spans="1:30" ht="16.95" customHeight="1" x14ac:dyDescent="0.3">
      <c r="A3096" s="54">
        <v>46082</v>
      </c>
      <c r="B3096" s="29">
        <v>46086</v>
      </c>
      <c r="C3096" s="10" t="s">
        <v>31</v>
      </c>
      <c r="D3096" s="10" t="s">
        <v>11268</v>
      </c>
      <c r="E3096" s="5" t="s">
        <v>12022</v>
      </c>
      <c r="F3096" s="5" t="s">
        <v>11113</v>
      </c>
      <c r="G3096" s="5" t="s">
        <v>11283</v>
      </c>
      <c r="H3096" s="35" t="s">
        <v>12638</v>
      </c>
      <c r="I3096" s="5" t="s">
        <v>11173</v>
      </c>
      <c r="J3096" s="5">
        <v>6</v>
      </c>
      <c r="K3096" s="5">
        <v>54.9</v>
      </c>
      <c r="L3096" s="5">
        <v>12.8</v>
      </c>
      <c r="M3096" s="18">
        <v>9.15</v>
      </c>
      <c r="N3096" s="5" t="s">
        <v>12588</v>
      </c>
      <c r="O3096" s="5"/>
      <c r="P3096" s="5"/>
      <c r="Q3096" s="5"/>
      <c r="R3096" s="5"/>
      <c r="S3096" s="5"/>
      <c r="T3096" s="23">
        <v>46085</v>
      </c>
      <c r="U3096" s="5" t="s">
        <v>12589</v>
      </c>
      <c r="V3096" s="5" t="s">
        <v>12639</v>
      </c>
      <c r="W3096" s="5" t="s">
        <v>12640</v>
      </c>
      <c r="X3096" s="5" t="s">
        <v>12641</v>
      </c>
      <c r="Y3096" s="5" t="s">
        <v>12642</v>
      </c>
      <c r="Z3096" s="5" t="s">
        <v>12643</v>
      </c>
      <c r="AA3096" s="5">
        <v>76.8</v>
      </c>
      <c r="AB3096" s="5">
        <v>-21.9</v>
      </c>
      <c r="AC3096" s="5">
        <v>74.900000000000006</v>
      </c>
      <c r="AD3096" s="5"/>
    </row>
    <row r="3097" spans="1:30" ht="16.95" customHeight="1" x14ac:dyDescent="0.3">
      <c r="A3097" s="54">
        <v>46082</v>
      </c>
      <c r="B3097" s="29">
        <v>46086</v>
      </c>
      <c r="C3097" s="10" t="s">
        <v>31</v>
      </c>
      <c r="D3097" s="10" t="s">
        <v>11268</v>
      </c>
      <c r="E3097" s="5" t="s">
        <v>12022</v>
      </c>
      <c r="F3097" s="5" t="s">
        <v>11277</v>
      </c>
      <c r="G3097" s="19" t="s">
        <v>11270</v>
      </c>
      <c r="H3097" s="35" t="s">
        <v>12644</v>
      </c>
      <c r="I3097" s="5" t="s">
        <v>11173</v>
      </c>
      <c r="J3097" s="5">
        <v>5</v>
      </c>
      <c r="K3097" s="5">
        <v>49.9</v>
      </c>
      <c r="L3097" s="5">
        <v>12.8</v>
      </c>
      <c r="M3097" s="18">
        <v>9.98</v>
      </c>
      <c r="N3097" s="5" t="s">
        <v>12588</v>
      </c>
      <c r="O3097" s="5"/>
      <c r="P3097" s="5"/>
      <c r="Q3097" s="5"/>
      <c r="R3097" s="5"/>
      <c r="S3097" s="5"/>
      <c r="T3097" s="23">
        <v>46085</v>
      </c>
      <c r="U3097" s="5" t="s">
        <v>12589</v>
      </c>
      <c r="V3097" s="5" t="s">
        <v>11272</v>
      </c>
      <c r="W3097" s="5" t="s">
        <v>12645</v>
      </c>
      <c r="X3097" s="5" t="s">
        <v>12646</v>
      </c>
      <c r="Y3097" s="5" t="s">
        <v>12647</v>
      </c>
      <c r="Z3097" s="5" t="s">
        <v>12648</v>
      </c>
      <c r="AA3097" s="5">
        <v>64</v>
      </c>
      <c r="AB3097" s="5">
        <v>-14.1</v>
      </c>
      <c r="AC3097" s="5">
        <v>74.900000000000006</v>
      </c>
      <c r="AD3097" s="5"/>
    </row>
    <row r="3098" spans="1:30" ht="16.95" customHeight="1" x14ac:dyDescent="0.3">
      <c r="A3098" s="54">
        <v>46082</v>
      </c>
      <c r="B3098" s="29">
        <v>46086</v>
      </c>
      <c r="C3098" s="59" t="s">
        <v>36</v>
      </c>
      <c r="D3098" s="59" t="s">
        <v>11200</v>
      </c>
      <c r="E3098" s="5" t="s">
        <v>12022</v>
      </c>
      <c r="F3098" s="5" t="s">
        <v>12649</v>
      </c>
      <c r="G3098" s="5" t="s">
        <v>11237</v>
      </c>
      <c r="H3098" s="35" t="s">
        <v>12650</v>
      </c>
      <c r="I3098" s="5" t="s">
        <v>11142</v>
      </c>
      <c r="J3098" s="5">
        <v>10</v>
      </c>
      <c r="K3098" s="5">
        <v>47.4</v>
      </c>
      <c r="L3098" s="5">
        <v>6.6</v>
      </c>
      <c r="M3098" s="18">
        <v>4.74</v>
      </c>
      <c r="N3098" s="5" t="s">
        <v>12588</v>
      </c>
      <c r="O3098" s="5"/>
      <c r="P3098" s="5"/>
      <c r="Q3098" s="5"/>
      <c r="R3098" s="5"/>
      <c r="S3098" s="5"/>
      <c r="T3098" s="23">
        <v>46085</v>
      </c>
      <c r="U3098" s="5" t="s">
        <v>12589</v>
      </c>
      <c r="V3098" s="5" t="s">
        <v>12651</v>
      </c>
      <c r="W3098" s="5" t="s">
        <v>12652</v>
      </c>
      <c r="X3098" s="5" t="s">
        <v>12653</v>
      </c>
      <c r="Y3098" s="5" t="s">
        <v>12654</v>
      </c>
      <c r="Z3098" s="5" t="s">
        <v>12655</v>
      </c>
      <c r="AA3098" s="5">
        <v>66</v>
      </c>
      <c r="AB3098" s="5">
        <v>-18.600000000000001</v>
      </c>
      <c r="AC3098" s="5">
        <v>59.9</v>
      </c>
      <c r="AD3098" s="5"/>
    </row>
    <row r="3099" spans="1:30" ht="16.95" customHeight="1" x14ac:dyDescent="0.3">
      <c r="A3099" s="54">
        <v>46082</v>
      </c>
      <c r="B3099" s="29">
        <v>46086</v>
      </c>
      <c r="C3099" s="5" t="s">
        <v>30</v>
      </c>
      <c r="D3099" s="5" t="s">
        <v>5</v>
      </c>
      <c r="E3099" s="5" t="s">
        <v>12022</v>
      </c>
      <c r="F3099" s="5" t="s">
        <v>11104</v>
      </c>
      <c r="G3099" s="5" t="s">
        <v>12656</v>
      </c>
      <c r="H3099" s="35" t="s">
        <v>12657</v>
      </c>
      <c r="I3099" s="5" t="s">
        <v>11096</v>
      </c>
      <c r="J3099" s="5">
        <v>8</v>
      </c>
      <c r="K3099" s="5">
        <v>44.9</v>
      </c>
      <c r="L3099" s="5">
        <v>7.4</v>
      </c>
      <c r="M3099" s="18">
        <v>5.6124999999999998</v>
      </c>
      <c r="N3099" s="5" t="s">
        <v>12588</v>
      </c>
      <c r="O3099" s="5"/>
      <c r="P3099" s="5"/>
      <c r="Q3099" s="5"/>
      <c r="R3099" s="5"/>
      <c r="S3099" s="5"/>
      <c r="T3099" s="23">
        <v>46085</v>
      </c>
      <c r="U3099" s="19" t="s">
        <v>12608</v>
      </c>
      <c r="V3099" s="5" t="s">
        <v>12639</v>
      </c>
      <c r="W3099" s="5" t="s">
        <v>12658</v>
      </c>
      <c r="X3099" s="5" t="s">
        <v>12659</v>
      </c>
      <c r="Y3099" s="5" t="s">
        <v>12660</v>
      </c>
      <c r="Z3099" s="5" t="s">
        <v>12661</v>
      </c>
      <c r="AA3099" s="5">
        <v>59.2</v>
      </c>
      <c r="AB3099" s="5">
        <v>-14.3</v>
      </c>
      <c r="AC3099" s="5">
        <v>64.900000000000006</v>
      </c>
      <c r="AD3099" s="5"/>
    </row>
    <row r="3100" spans="1:30" ht="16.95" customHeight="1" x14ac:dyDescent="0.25">
      <c r="A3100" s="54">
        <v>46082</v>
      </c>
      <c r="B3100" s="29">
        <v>46084</v>
      </c>
      <c r="C3100" s="30" t="s">
        <v>28</v>
      </c>
      <c r="D3100" s="30" t="s">
        <v>11129</v>
      </c>
      <c r="E3100" s="30" t="s">
        <v>11093</v>
      </c>
      <c r="F3100" s="30"/>
      <c r="G3100" s="40" t="s">
        <v>11643</v>
      </c>
      <c r="H3100" s="60" t="s">
        <v>12662</v>
      </c>
      <c r="I3100" s="30" t="s">
        <v>11107</v>
      </c>
      <c r="J3100" s="30">
        <v>12</v>
      </c>
      <c r="K3100" s="43">
        <v>120</v>
      </c>
      <c r="L3100" s="30">
        <v>10.9</v>
      </c>
      <c r="M3100" s="62">
        <v>10</v>
      </c>
      <c r="N3100" s="30" t="s">
        <v>12588</v>
      </c>
      <c r="O3100" s="30"/>
      <c r="P3100" s="30"/>
      <c r="Q3100" s="30"/>
      <c r="R3100" s="30"/>
      <c r="S3100" s="30"/>
      <c r="T3100" s="30"/>
      <c r="U3100" s="30"/>
      <c r="V3100" s="30"/>
      <c r="W3100" s="40" t="s">
        <v>12663</v>
      </c>
      <c r="X3100" s="63" t="s">
        <v>12664</v>
      </c>
      <c r="Y3100" s="63" t="s">
        <v>12664</v>
      </c>
      <c r="Z3100" s="40" t="s">
        <v>12663</v>
      </c>
      <c r="AA3100" s="30">
        <v>130.80000000000001</v>
      </c>
      <c r="AB3100" s="30">
        <v>-10.8</v>
      </c>
      <c r="AC3100" s="30"/>
      <c r="AD3100" s="30"/>
    </row>
    <row r="3101" spans="1:30" ht="16.95" customHeight="1" x14ac:dyDescent="0.3">
      <c r="A3101" s="54">
        <v>46082</v>
      </c>
      <c r="B3101" s="29">
        <v>46084</v>
      </c>
      <c r="C3101" s="5" t="s">
        <v>28</v>
      </c>
      <c r="D3101" s="5" t="s">
        <v>11129</v>
      </c>
      <c r="E3101" s="5" t="s">
        <v>12022</v>
      </c>
      <c r="F3101" s="5" t="s">
        <v>11392</v>
      </c>
      <c r="G3101" s="5" t="s">
        <v>11399</v>
      </c>
      <c r="H3101" s="35" t="s">
        <v>11428</v>
      </c>
      <c r="I3101" s="5" t="s">
        <v>11096</v>
      </c>
      <c r="J3101" s="5">
        <v>8</v>
      </c>
      <c r="K3101" s="5">
        <v>57.2</v>
      </c>
      <c r="L3101" s="5">
        <v>7.4</v>
      </c>
      <c r="M3101" s="18">
        <v>7.15</v>
      </c>
      <c r="N3101" s="5" t="s">
        <v>12588</v>
      </c>
      <c r="O3101" s="5"/>
      <c r="P3101" s="5"/>
      <c r="Q3101" s="5"/>
      <c r="R3101" s="5"/>
      <c r="S3101" s="5"/>
      <c r="T3101" s="5"/>
      <c r="U3101" s="5"/>
      <c r="V3101" s="5"/>
      <c r="W3101" s="5" t="s">
        <v>11429</v>
      </c>
      <c r="X3101" s="5" t="s">
        <v>11430</v>
      </c>
      <c r="Y3101" s="5" t="s">
        <v>12665</v>
      </c>
      <c r="Z3101" s="5" t="s">
        <v>12666</v>
      </c>
      <c r="AA3101" s="5">
        <v>59.2</v>
      </c>
      <c r="AB3101" s="5">
        <v>-2</v>
      </c>
      <c r="AC3101" s="5">
        <v>57.2</v>
      </c>
      <c r="AD3101" s="5"/>
    </row>
    <row r="3102" spans="1:30" ht="16.95" customHeight="1" x14ac:dyDescent="0.3">
      <c r="A3102" s="54">
        <v>46082</v>
      </c>
      <c r="B3102" s="29">
        <v>46084</v>
      </c>
      <c r="C3102" s="5" t="s">
        <v>28</v>
      </c>
      <c r="D3102" s="5" t="s">
        <v>11129</v>
      </c>
      <c r="E3102" s="5" t="s">
        <v>12022</v>
      </c>
      <c r="F3102" s="5" t="s">
        <v>11392</v>
      </c>
      <c r="G3102" s="5" t="s">
        <v>11399</v>
      </c>
      <c r="H3102" s="35" t="s">
        <v>11400</v>
      </c>
      <c r="I3102" s="5" t="s">
        <v>11583</v>
      </c>
      <c r="J3102" s="5">
        <v>8</v>
      </c>
      <c r="K3102" s="5">
        <v>80.31</v>
      </c>
      <c r="L3102" s="5">
        <v>10.9</v>
      </c>
      <c r="M3102" s="18">
        <v>10.03875</v>
      </c>
      <c r="N3102" s="5" t="s">
        <v>12588</v>
      </c>
      <c r="O3102" s="5"/>
      <c r="P3102" s="5"/>
      <c r="Q3102" s="5"/>
      <c r="R3102" s="5"/>
      <c r="S3102" s="5"/>
      <c r="T3102" s="5"/>
      <c r="U3102" s="5"/>
      <c r="V3102" s="5"/>
      <c r="W3102" s="5" t="s">
        <v>11401</v>
      </c>
      <c r="X3102" s="5" t="s">
        <v>11402</v>
      </c>
      <c r="Y3102" s="5" t="s">
        <v>12667</v>
      </c>
      <c r="Z3102" s="5" t="s">
        <v>12668</v>
      </c>
      <c r="AA3102" s="5">
        <v>87.2</v>
      </c>
      <c r="AB3102" s="5">
        <v>-6.89</v>
      </c>
      <c r="AC3102" s="5">
        <v>80.31</v>
      </c>
      <c r="AD3102" s="5"/>
    </row>
    <row r="3103" spans="1:30" ht="16.95" customHeight="1" x14ac:dyDescent="0.3">
      <c r="A3103" s="54">
        <v>46082</v>
      </c>
      <c r="B3103" s="29">
        <v>46084</v>
      </c>
      <c r="C3103" s="5" t="s">
        <v>34</v>
      </c>
      <c r="D3103" s="5" t="s">
        <v>5</v>
      </c>
      <c r="E3103" s="10" t="s">
        <v>12022</v>
      </c>
      <c r="F3103" s="10" t="s">
        <v>11325</v>
      </c>
      <c r="G3103" s="10" t="s">
        <v>11449</v>
      </c>
      <c r="H3103" s="25" t="s">
        <v>11450</v>
      </c>
      <c r="I3103" s="5" t="s">
        <v>11123</v>
      </c>
      <c r="J3103" s="5">
        <v>2</v>
      </c>
      <c r="K3103" s="10">
        <v>46.8</v>
      </c>
      <c r="L3103" s="5">
        <v>24.9</v>
      </c>
      <c r="M3103" s="18">
        <v>23.4</v>
      </c>
      <c r="N3103" s="5" t="s">
        <v>12588</v>
      </c>
      <c r="O3103" s="5"/>
      <c r="P3103" s="5"/>
      <c r="Q3103" s="5"/>
      <c r="R3103" s="5"/>
      <c r="S3103" s="5"/>
      <c r="T3103" s="23">
        <v>46085</v>
      </c>
      <c r="U3103" s="5" t="s">
        <v>12589</v>
      </c>
      <c r="V3103" s="10" t="s">
        <v>11451</v>
      </c>
      <c r="W3103" s="50">
        <v>670328431012</v>
      </c>
      <c r="X3103" s="10" t="s">
        <v>11452</v>
      </c>
      <c r="Y3103" s="10" t="s">
        <v>12669</v>
      </c>
      <c r="Z3103" s="50">
        <v>4821838129875</v>
      </c>
      <c r="AA3103" s="5">
        <v>49.8</v>
      </c>
      <c r="AB3103" s="5">
        <v>-3</v>
      </c>
      <c r="AC3103" s="10">
        <v>49.8</v>
      </c>
      <c r="AD3103" s="10" t="s">
        <v>9465</v>
      </c>
    </row>
    <row r="3104" spans="1:30" ht="16.95" customHeight="1" x14ac:dyDescent="0.3">
      <c r="A3104" s="54">
        <v>46082</v>
      </c>
      <c r="B3104" s="29">
        <v>46084</v>
      </c>
      <c r="C3104" s="5" t="s">
        <v>34</v>
      </c>
      <c r="D3104" s="5" t="s">
        <v>5</v>
      </c>
      <c r="E3104" s="10" t="s">
        <v>12022</v>
      </c>
      <c r="F3104" s="10" t="s">
        <v>11325</v>
      </c>
      <c r="G3104" s="10" t="s">
        <v>11449</v>
      </c>
      <c r="H3104" s="25" t="s">
        <v>11460</v>
      </c>
      <c r="I3104" s="5" t="s">
        <v>11096</v>
      </c>
      <c r="J3104" s="5">
        <v>8</v>
      </c>
      <c r="K3104" s="10">
        <v>59</v>
      </c>
      <c r="L3104" s="5">
        <v>7.4</v>
      </c>
      <c r="M3104" s="18">
        <v>7.375</v>
      </c>
      <c r="N3104" s="5" t="s">
        <v>12588</v>
      </c>
      <c r="O3104" s="5"/>
      <c r="P3104" s="5"/>
      <c r="Q3104" s="5"/>
      <c r="R3104" s="5"/>
      <c r="S3104" s="5"/>
      <c r="T3104" s="23">
        <v>46085</v>
      </c>
      <c r="U3104" s="5" t="s">
        <v>12589</v>
      </c>
      <c r="V3104" s="10"/>
      <c r="W3104" s="50">
        <v>973841775869</v>
      </c>
      <c r="X3104" s="10" t="s">
        <v>11461</v>
      </c>
      <c r="Y3104" s="10" t="s">
        <v>12670</v>
      </c>
      <c r="Z3104" s="50">
        <v>6093921459359</v>
      </c>
      <c r="AA3104" s="5">
        <v>59.2</v>
      </c>
      <c r="AB3104" s="5">
        <v>-0.20000000000000301</v>
      </c>
      <c r="AC3104" s="10">
        <v>59</v>
      </c>
      <c r="AD3104" s="10">
        <v>8</v>
      </c>
    </row>
    <row r="3105" spans="1:30" ht="16.95" customHeight="1" x14ac:dyDescent="0.3">
      <c r="A3105" s="54">
        <v>46082</v>
      </c>
      <c r="B3105" s="29">
        <v>46084</v>
      </c>
      <c r="C3105" s="5" t="s">
        <v>34</v>
      </c>
      <c r="D3105" s="5" t="s">
        <v>5</v>
      </c>
      <c r="E3105" s="10" t="s">
        <v>12022</v>
      </c>
      <c r="F3105" s="10" t="s">
        <v>11325</v>
      </c>
      <c r="G3105" s="10" t="s">
        <v>11449</v>
      </c>
      <c r="H3105" s="25" t="s">
        <v>11473</v>
      </c>
      <c r="I3105" s="5" t="s">
        <v>11096</v>
      </c>
      <c r="J3105" s="5">
        <v>8</v>
      </c>
      <c r="K3105" s="10">
        <v>59</v>
      </c>
      <c r="L3105" s="5">
        <v>7.4</v>
      </c>
      <c r="M3105" s="18">
        <v>7.375</v>
      </c>
      <c r="N3105" s="5" t="s">
        <v>12588</v>
      </c>
      <c r="O3105" s="5"/>
      <c r="P3105" s="5"/>
      <c r="Q3105" s="5"/>
      <c r="R3105" s="5"/>
      <c r="S3105" s="5"/>
      <c r="T3105" s="23">
        <v>46085</v>
      </c>
      <c r="U3105" s="5" t="s">
        <v>12589</v>
      </c>
      <c r="V3105" s="10"/>
      <c r="W3105" s="50">
        <v>975061881895</v>
      </c>
      <c r="X3105" s="10" t="s">
        <v>11474</v>
      </c>
      <c r="Y3105" s="10" t="s">
        <v>12671</v>
      </c>
      <c r="Z3105" s="50">
        <v>6093921527681</v>
      </c>
      <c r="AA3105" s="5">
        <v>59.2</v>
      </c>
      <c r="AB3105" s="5">
        <v>-0.20000000000000301</v>
      </c>
      <c r="AC3105" s="10">
        <v>59</v>
      </c>
      <c r="AD3105" s="10">
        <v>11</v>
      </c>
    </row>
    <row r="3106" spans="1:30" ht="16.95" customHeight="1" x14ac:dyDescent="0.3">
      <c r="A3106" s="54">
        <v>46082</v>
      </c>
      <c r="B3106" s="29">
        <v>46084</v>
      </c>
      <c r="C3106" s="5" t="s">
        <v>34</v>
      </c>
      <c r="D3106" s="5" t="s">
        <v>5</v>
      </c>
      <c r="E3106" s="10" t="s">
        <v>12022</v>
      </c>
      <c r="F3106" s="10" t="s">
        <v>11325</v>
      </c>
      <c r="G3106" s="10" t="s">
        <v>11449</v>
      </c>
      <c r="H3106" s="25" t="s">
        <v>11463</v>
      </c>
      <c r="I3106" s="5" t="s">
        <v>11096</v>
      </c>
      <c r="J3106" s="5">
        <v>8</v>
      </c>
      <c r="K3106" s="10">
        <v>59</v>
      </c>
      <c r="L3106" s="5">
        <v>7.4</v>
      </c>
      <c r="M3106" s="18">
        <v>7.375</v>
      </c>
      <c r="N3106" s="5" t="s">
        <v>12588</v>
      </c>
      <c r="O3106" s="5"/>
      <c r="P3106" s="5"/>
      <c r="Q3106" s="5"/>
      <c r="R3106" s="5"/>
      <c r="S3106" s="5"/>
      <c r="T3106" s="23">
        <v>46085</v>
      </c>
      <c r="U3106" s="5" t="s">
        <v>12589</v>
      </c>
      <c r="V3106" s="10"/>
      <c r="W3106" s="50">
        <v>676562183952</v>
      </c>
      <c r="X3106" s="10" t="s">
        <v>11461</v>
      </c>
      <c r="Y3106" s="10" t="s">
        <v>12670</v>
      </c>
      <c r="Z3106" s="50">
        <v>4856365244131</v>
      </c>
      <c r="AA3106" s="5">
        <v>59.2</v>
      </c>
      <c r="AB3106" s="5">
        <v>-0.20000000000000301</v>
      </c>
      <c r="AC3106" s="10">
        <v>59</v>
      </c>
      <c r="AD3106" s="10" t="s">
        <v>11464</v>
      </c>
    </row>
    <row r="3107" spans="1:30" ht="16.95" customHeight="1" x14ac:dyDescent="0.3">
      <c r="A3107" s="54">
        <v>46082</v>
      </c>
      <c r="B3107" s="29">
        <v>46084</v>
      </c>
      <c r="C3107" s="42" t="s">
        <v>34</v>
      </c>
      <c r="D3107" s="42" t="s">
        <v>12672</v>
      </c>
      <c r="E3107" s="42" t="s">
        <v>12673</v>
      </c>
      <c r="F3107" s="42"/>
      <c r="G3107" s="42" t="s">
        <v>12674</v>
      </c>
      <c r="H3107" s="12" t="s">
        <v>12675</v>
      </c>
      <c r="I3107" s="19" t="s">
        <v>198</v>
      </c>
      <c r="J3107" s="42">
        <v>1</v>
      </c>
      <c r="K3107" s="42">
        <v>30</v>
      </c>
      <c r="L3107" s="5">
        <f>VLOOKUP(I:I,指导价!A:B,2,0)</f>
        <v>32.9</v>
      </c>
      <c r="M3107" s="18">
        <v>30</v>
      </c>
      <c r="N3107" s="19" t="s">
        <v>12588</v>
      </c>
      <c r="O3107" s="42"/>
      <c r="P3107" s="42"/>
      <c r="Q3107" s="42"/>
      <c r="R3107" s="42"/>
      <c r="S3107" s="42"/>
      <c r="T3107" s="42"/>
      <c r="U3107" s="42"/>
      <c r="V3107" s="42"/>
      <c r="W3107" s="42"/>
      <c r="X3107" s="42"/>
      <c r="Y3107" s="42"/>
      <c r="Z3107" s="42"/>
      <c r="AA3107" s="5">
        <v>32.9</v>
      </c>
      <c r="AB3107" s="5">
        <v>-8.4</v>
      </c>
      <c r="AC3107" s="42"/>
      <c r="AD3107" s="42"/>
    </row>
    <row r="3108" spans="1:30" ht="16.95" customHeight="1" x14ac:dyDescent="0.3">
      <c r="A3108" s="54">
        <v>46082</v>
      </c>
      <c r="B3108" s="29">
        <v>46084</v>
      </c>
      <c r="C3108" s="19" t="s">
        <v>38</v>
      </c>
      <c r="D3108" s="19" t="s">
        <v>5</v>
      </c>
      <c r="E3108" s="19" t="s">
        <v>12673</v>
      </c>
      <c r="F3108" s="5"/>
      <c r="G3108" s="19" t="s">
        <v>12676</v>
      </c>
      <c r="H3108" s="11" t="s">
        <v>12677</v>
      </c>
      <c r="I3108" s="19" t="s">
        <v>90</v>
      </c>
      <c r="J3108" s="5">
        <v>2</v>
      </c>
      <c r="K3108" s="5">
        <v>35.9</v>
      </c>
      <c r="L3108" s="5">
        <f>VLOOKUP(I:I,指导价!A:B,2,0)</f>
        <v>24.9</v>
      </c>
      <c r="M3108" s="18">
        <v>17.95</v>
      </c>
      <c r="N3108" s="19" t="s">
        <v>12588</v>
      </c>
      <c r="O3108" s="42"/>
      <c r="P3108" s="42"/>
      <c r="Q3108" s="42"/>
      <c r="R3108" s="42"/>
      <c r="S3108" s="42"/>
      <c r="T3108" s="29">
        <v>46087</v>
      </c>
      <c r="U3108" s="19" t="s">
        <v>12608</v>
      </c>
      <c r="V3108" s="5"/>
      <c r="W3108" s="5"/>
      <c r="X3108" s="5"/>
      <c r="Y3108" s="5"/>
      <c r="Z3108" s="5"/>
      <c r="AA3108" s="5">
        <v>49.8</v>
      </c>
      <c r="AB3108" s="5">
        <v>-13.9</v>
      </c>
      <c r="AC3108" s="5"/>
      <c r="AD3108" s="5"/>
    </row>
    <row r="3109" spans="1:30" ht="16.95" customHeight="1" x14ac:dyDescent="0.3">
      <c r="A3109" s="54">
        <v>46082</v>
      </c>
      <c r="B3109" s="29">
        <v>46084</v>
      </c>
      <c r="C3109" s="19" t="s">
        <v>38</v>
      </c>
      <c r="D3109" s="10" t="s">
        <v>5</v>
      </c>
      <c r="E3109" s="19" t="s">
        <v>12673</v>
      </c>
      <c r="F3109" s="5"/>
      <c r="G3109" s="19" t="s">
        <v>12676</v>
      </c>
      <c r="H3109" s="35" t="s">
        <v>12678</v>
      </c>
      <c r="I3109" s="5" t="s">
        <v>11142</v>
      </c>
      <c r="J3109" s="5">
        <v>10</v>
      </c>
      <c r="K3109" s="5">
        <v>48.4</v>
      </c>
      <c r="L3109" s="5">
        <f>VLOOKUP(I:I,指导价!A:B,2,0)</f>
        <v>6.6</v>
      </c>
      <c r="M3109" s="18">
        <v>4.84</v>
      </c>
      <c r="N3109" s="16" t="s">
        <v>12588</v>
      </c>
      <c r="O3109" s="5"/>
      <c r="P3109" s="5"/>
      <c r="Q3109" s="5"/>
      <c r="R3109" s="5"/>
      <c r="S3109" s="5"/>
      <c r="T3109" s="29">
        <v>46087</v>
      </c>
      <c r="U3109" s="5"/>
      <c r="V3109" s="5"/>
      <c r="W3109" s="5"/>
      <c r="X3109" s="5"/>
      <c r="Y3109" s="5"/>
      <c r="Z3109" s="5"/>
      <c r="AA3109" s="5">
        <v>66</v>
      </c>
      <c r="AB3109" s="5">
        <v>-17.600000000000001</v>
      </c>
      <c r="AC3109" s="5"/>
      <c r="AD3109" s="5"/>
    </row>
    <row r="3110" spans="1:30" ht="16.95" customHeight="1" x14ac:dyDescent="0.3">
      <c r="A3110" s="54">
        <v>46082</v>
      </c>
      <c r="B3110" s="29">
        <v>46084</v>
      </c>
      <c r="C3110" s="19" t="s">
        <v>38</v>
      </c>
      <c r="D3110" s="10" t="s">
        <v>5</v>
      </c>
      <c r="E3110" s="19" t="s">
        <v>12673</v>
      </c>
      <c r="F3110" s="5"/>
      <c r="G3110" s="19" t="s">
        <v>12676</v>
      </c>
      <c r="H3110" s="35" t="s">
        <v>12679</v>
      </c>
      <c r="I3110" s="5" t="s">
        <v>11142</v>
      </c>
      <c r="J3110" s="5">
        <v>12</v>
      </c>
      <c r="K3110" s="5">
        <v>55.5</v>
      </c>
      <c r="L3110" s="5">
        <f>VLOOKUP(I:I,指导价!A:B,2,0)</f>
        <v>6.6</v>
      </c>
      <c r="M3110" s="18">
        <v>4.625</v>
      </c>
      <c r="N3110" s="16" t="s">
        <v>12588</v>
      </c>
      <c r="O3110" s="5"/>
      <c r="P3110" s="5"/>
      <c r="Q3110" s="5"/>
      <c r="R3110" s="5"/>
      <c r="S3110" s="5"/>
      <c r="T3110" s="29">
        <v>46087</v>
      </c>
      <c r="U3110" s="5"/>
      <c r="V3110" s="5"/>
      <c r="W3110" s="5"/>
      <c r="X3110" s="5"/>
      <c r="Y3110" s="5"/>
      <c r="Z3110" s="5"/>
      <c r="AA3110" s="5">
        <v>79.2</v>
      </c>
      <c r="AB3110" s="5">
        <v>-23.7</v>
      </c>
      <c r="AC3110" s="5"/>
      <c r="AD3110" s="5"/>
    </row>
    <row r="3111" spans="1:30" ht="16.95" customHeight="1" x14ac:dyDescent="0.3">
      <c r="A3111" s="54">
        <v>46082</v>
      </c>
      <c r="B3111" s="29">
        <v>46084</v>
      </c>
      <c r="C3111" s="19" t="s">
        <v>38</v>
      </c>
      <c r="D3111" s="10" t="s">
        <v>5</v>
      </c>
      <c r="E3111" s="19" t="s">
        <v>12673</v>
      </c>
      <c r="F3111" s="5"/>
      <c r="G3111" s="19" t="s">
        <v>12676</v>
      </c>
      <c r="H3111" s="35" t="s">
        <v>12680</v>
      </c>
      <c r="I3111" s="5" t="s">
        <v>11142</v>
      </c>
      <c r="J3111" s="5">
        <v>12</v>
      </c>
      <c r="K3111" s="5">
        <v>55.5</v>
      </c>
      <c r="L3111" s="5">
        <f>VLOOKUP(I:I,指导价!A:B,2,0)</f>
        <v>6.6</v>
      </c>
      <c r="M3111" s="18">
        <v>4.625</v>
      </c>
      <c r="N3111" s="16" t="s">
        <v>12588</v>
      </c>
      <c r="O3111" s="5"/>
      <c r="P3111" s="5"/>
      <c r="Q3111" s="5"/>
      <c r="R3111" s="5"/>
      <c r="S3111" s="5"/>
      <c r="T3111" s="29">
        <v>46087</v>
      </c>
      <c r="U3111" s="5"/>
      <c r="V3111" s="5"/>
      <c r="W3111" s="5"/>
      <c r="X3111" s="5"/>
      <c r="Y3111" s="5"/>
      <c r="Z3111" s="5"/>
      <c r="AA3111" s="5">
        <v>79.2</v>
      </c>
      <c r="AB3111" s="5">
        <v>-23.7</v>
      </c>
      <c r="AC3111" s="5"/>
      <c r="AD3111" s="5"/>
    </row>
    <row r="3112" spans="1:30" ht="16.95" customHeight="1" x14ac:dyDescent="0.3">
      <c r="A3112" s="54">
        <v>46082</v>
      </c>
      <c r="B3112" s="29">
        <v>46084</v>
      </c>
      <c r="C3112" s="19" t="s">
        <v>38</v>
      </c>
      <c r="D3112" s="10" t="s">
        <v>5</v>
      </c>
      <c r="E3112" s="19" t="s">
        <v>12673</v>
      </c>
      <c r="F3112" s="5"/>
      <c r="G3112" s="19" t="s">
        <v>12676</v>
      </c>
      <c r="H3112" s="35" t="s">
        <v>12681</v>
      </c>
      <c r="I3112" s="5" t="s">
        <v>11142</v>
      </c>
      <c r="J3112" s="5">
        <v>6</v>
      </c>
      <c r="K3112" s="5">
        <v>31.5</v>
      </c>
      <c r="L3112" s="5">
        <f>VLOOKUP(I:I,指导价!A:B,2,0)</f>
        <v>6.6</v>
      </c>
      <c r="M3112" s="18">
        <v>5.25</v>
      </c>
      <c r="N3112" s="16" t="s">
        <v>12588</v>
      </c>
      <c r="O3112" s="5"/>
      <c r="P3112" s="5"/>
      <c r="Q3112" s="5"/>
      <c r="R3112" s="5"/>
      <c r="S3112" s="5"/>
      <c r="T3112" s="29">
        <v>46087</v>
      </c>
      <c r="U3112" s="5"/>
      <c r="V3112" s="5"/>
      <c r="W3112" s="5"/>
      <c r="X3112" s="5"/>
      <c r="Y3112" s="5"/>
      <c r="Z3112" s="5"/>
      <c r="AA3112" s="5">
        <v>39.6</v>
      </c>
      <c r="AB3112" s="5">
        <v>-8.0999999999999908</v>
      </c>
      <c r="AC3112" s="5"/>
      <c r="AD3112" s="5"/>
    </row>
    <row r="3113" spans="1:30" ht="16.95" customHeight="1" x14ac:dyDescent="0.3">
      <c r="A3113" s="54">
        <v>46082</v>
      </c>
      <c r="B3113" s="29">
        <v>46084</v>
      </c>
      <c r="C3113" s="19" t="s">
        <v>38</v>
      </c>
      <c r="D3113" s="10" t="s">
        <v>5</v>
      </c>
      <c r="E3113" s="19" t="s">
        <v>12673</v>
      </c>
      <c r="F3113" s="5"/>
      <c r="G3113" s="19" t="s">
        <v>12676</v>
      </c>
      <c r="H3113" s="35" t="s">
        <v>12682</v>
      </c>
      <c r="I3113" s="5" t="s">
        <v>11142</v>
      </c>
      <c r="J3113" s="5">
        <v>6</v>
      </c>
      <c r="K3113" s="5">
        <v>31.5</v>
      </c>
      <c r="L3113" s="5">
        <f>VLOOKUP(I:I,指导价!A:B,2,0)</f>
        <v>6.6</v>
      </c>
      <c r="M3113" s="18">
        <v>5.25</v>
      </c>
      <c r="N3113" s="16" t="s">
        <v>12588</v>
      </c>
      <c r="O3113" s="5"/>
      <c r="P3113" s="5"/>
      <c r="Q3113" s="5"/>
      <c r="R3113" s="5"/>
      <c r="S3113" s="5"/>
      <c r="T3113" s="29">
        <v>46087</v>
      </c>
      <c r="U3113" s="5"/>
      <c r="V3113" s="5"/>
      <c r="W3113" s="5"/>
      <c r="X3113" s="5"/>
      <c r="Y3113" s="5"/>
      <c r="Z3113" s="5"/>
      <c r="AA3113" s="5">
        <v>39.6</v>
      </c>
      <c r="AB3113" s="5">
        <v>-8.0999999999999908</v>
      </c>
      <c r="AC3113" s="5"/>
      <c r="AD3113" s="5"/>
    </row>
    <row r="3114" spans="1:30" ht="16.95" customHeight="1" x14ac:dyDescent="0.3">
      <c r="A3114" s="54">
        <v>46082</v>
      </c>
      <c r="B3114" s="29">
        <v>46084</v>
      </c>
      <c r="C3114" s="19" t="s">
        <v>38</v>
      </c>
      <c r="D3114" s="19" t="s">
        <v>5</v>
      </c>
      <c r="E3114" s="19" t="s">
        <v>12673</v>
      </c>
      <c r="F3114" s="5"/>
      <c r="G3114" s="19" t="s">
        <v>12683</v>
      </c>
      <c r="H3114" s="35" t="s">
        <v>12684</v>
      </c>
      <c r="I3114" s="19" t="s">
        <v>90</v>
      </c>
      <c r="J3114" s="5">
        <v>2</v>
      </c>
      <c r="K3114" s="5">
        <v>41.3</v>
      </c>
      <c r="L3114" s="5">
        <f>VLOOKUP(I:I,指导价!A:B,2,0)</f>
        <v>24.9</v>
      </c>
      <c r="M3114" s="18">
        <v>20.65</v>
      </c>
      <c r="N3114" s="19" t="s">
        <v>12588</v>
      </c>
      <c r="O3114" s="42"/>
      <c r="P3114" s="42"/>
      <c r="Q3114" s="42"/>
      <c r="R3114" s="42"/>
      <c r="S3114" s="42"/>
      <c r="T3114" s="4">
        <v>46087</v>
      </c>
      <c r="U3114" s="19" t="s">
        <v>12608</v>
      </c>
      <c r="V3114" s="5"/>
      <c r="W3114" s="5"/>
      <c r="X3114" s="5"/>
      <c r="Y3114" s="5"/>
      <c r="Z3114" s="5"/>
      <c r="AA3114" s="5">
        <v>49.8</v>
      </c>
      <c r="AB3114" s="5">
        <v>-8.5</v>
      </c>
      <c r="AC3114" s="5"/>
      <c r="AD3114" s="5"/>
    </row>
    <row r="3115" spans="1:30" ht="16.95" customHeight="1" x14ac:dyDescent="0.3">
      <c r="A3115" s="54">
        <v>46082</v>
      </c>
      <c r="B3115" s="29">
        <v>46084</v>
      </c>
      <c r="C3115" s="19" t="s">
        <v>38</v>
      </c>
      <c r="D3115" s="19" t="s">
        <v>5</v>
      </c>
      <c r="E3115" s="19" t="s">
        <v>12673</v>
      </c>
      <c r="F3115" s="5"/>
      <c r="G3115" s="19" t="s">
        <v>12683</v>
      </c>
      <c r="H3115" s="35" t="s">
        <v>12685</v>
      </c>
      <c r="I3115" s="19" t="s">
        <v>113</v>
      </c>
      <c r="J3115" s="5">
        <v>2</v>
      </c>
      <c r="K3115" s="5">
        <v>42.3</v>
      </c>
      <c r="L3115" s="5">
        <f>VLOOKUP(I:I,指导价!A:B,2,0)</f>
        <v>24.9</v>
      </c>
      <c r="M3115" s="18">
        <v>21.15</v>
      </c>
      <c r="N3115" s="19" t="s">
        <v>12588</v>
      </c>
      <c r="O3115" s="42"/>
      <c r="P3115" s="42"/>
      <c r="Q3115" s="42"/>
      <c r="R3115" s="42"/>
      <c r="S3115" s="42"/>
      <c r="T3115" s="4">
        <v>46087</v>
      </c>
      <c r="U3115" s="19" t="s">
        <v>12608</v>
      </c>
      <c r="V3115" s="5"/>
      <c r="W3115" s="5"/>
      <c r="X3115" s="5"/>
      <c r="Y3115" s="5"/>
      <c r="Z3115" s="5"/>
      <c r="AA3115" s="5">
        <v>49.8</v>
      </c>
      <c r="AB3115" s="5">
        <v>-7.5</v>
      </c>
      <c r="AC3115" s="5"/>
      <c r="AD3115" s="5"/>
    </row>
    <row r="3116" spans="1:30" ht="16.95" customHeight="1" x14ac:dyDescent="0.3">
      <c r="A3116" s="54">
        <v>46082</v>
      </c>
      <c r="B3116" s="29">
        <v>46084</v>
      </c>
      <c r="C3116" s="5" t="s">
        <v>31</v>
      </c>
      <c r="D3116" s="5" t="s">
        <v>5</v>
      </c>
      <c r="E3116" s="10" t="s">
        <v>12022</v>
      </c>
      <c r="F3116" s="10" t="s">
        <v>11158</v>
      </c>
      <c r="G3116" s="10" t="s">
        <v>11320</v>
      </c>
      <c r="H3116" s="25" t="s">
        <v>11321</v>
      </c>
      <c r="I3116" s="5" t="s">
        <v>11322</v>
      </c>
      <c r="J3116" s="5">
        <v>4</v>
      </c>
      <c r="K3116" s="10">
        <v>32.799999999999997</v>
      </c>
      <c r="L3116" s="5">
        <v>9.9</v>
      </c>
      <c r="M3116" s="18">
        <v>8.1999999999999993</v>
      </c>
      <c r="N3116" s="5" t="s">
        <v>12588</v>
      </c>
      <c r="O3116" s="5"/>
      <c r="P3116" s="5"/>
      <c r="Q3116" s="5"/>
      <c r="R3116" s="5"/>
      <c r="S3116" s="5"/>
      <c r="T3116" s="29">
        <v>46085</v>
      </c>
      <c r="U3116" s="5" t="s">
        <v>12608</v>
      </c>
      <c r="V3116" s="10"/>
      <c r="W3116" s="50">
        <v>787268455559</v>
      </c>
      <c r="X3116" s="10" t="s">
        <v>11323</v>
      </c>
      <c r="Y3116" s="10" t="s">
        <v>12686</v>
      </c>
      <c r="Z3116" s="50">
        <v>5894972409303</v>
      </c>
      <c r="AA3116" s="5">
        <v>39.6</v>
      </c>
      <c r="AB3116" s="5">
        <v>-6.8</v>
      </c>
      <c r="AC3116" s="10">
        <v>32.799999999999997</v>
      </c>
      <c r="AD3116" s="10" t="s">
        <v>9047</v>
      </c>
    </row>
    <row r="3117" spans="1:30" ht="16.95" customHeight="1" x14ac:dyDescent="0.3">
      <c r="A3117" s="54">
        <v>46082</v>
      </c>
      <c r="B3117" s="29">
        <v>46084</v>
      </c>
      <c r="C3117" s="19" t="s">
        <v>38</v>
      </c>
      <c r="D3117" s="10" t="s">
        <v>5</v>
      </c>
      <c r="E3117" s="19" t="s">
        <v>12673</v>
      </c>
      <c r="F3117" s="5"/>
      <c r="G3117" s="19" t="s">
        <v>12687</v>
      </c>
      <c r="H3117" s="35" t="s">
        <v>12688</v>
      </c>
      <c r="I3117" s="5" t="s">
        <v>11142</v>
      </c>
      <c r="J3117" s="5">
        <v>12</v>
      </c>
      <c r="K3117" s="5">
        <v>59.5</v>
      </c>
      <c r="L3117" s="5">
        <f>VLOOKUP(I:I,指导价!A:B,2,0)</f>
        <v>6.6</v>
      </c>
      <c r="M3117" s="18">
        <v>4.9583333333333304</v>
      </c>
      <c r="N3117" s="16" t="s">
        <v>12588</v>
      </c>
      <c r="O3117" s="5"/>
      <c r="P3117" s="5"/>
      <c r="Q3117" s="5"/>
      <c r="R3117" s="5"/>
      <c r="S3117" s="5"/>
      <c r="T3117" s="29">
        <v>46087</v>
      </c>
      <c r="U3117" s="5"/>
      <c r="V3117" s="5"/>
      <c r="W3117" s="5"/>
      <c r="X3117" s="5"/>
      <c r="Y3117" s="5"/>
      <c r="Z3117" s="5"/>
      <c r="AA3117" s="5">
        <v>79.2</v>
      </c>
      <c r="AB3117" s="5">
        <v>-19.7</v>
      </c>
      <c r="AC3117" s="5"/>
      <c r="AD3117" s="5"/>
    </row>
    <row r="3118" spans="1:30" ht="16.95" customHeight="1" x14ac:dyDescent="0.3">
      <c r="A3118" s="54">
        <v>46082</v>
      </c>
      <c r="B3118" s="29">
        <v>46084</v>
      </c>
      <c r="C3118" s="19" t="s">
        <v>38</v>
      </c>
      <c r="D3118" s="10" t="s">
        <v>5</v>
      </c>
      <c r="E3118" s="19" t="s">
        <v>12673</v>
      </c>
      <c r="F3118" s="5"/>
      <c r="G3118" s="19" t="s">
        <v>12687</v>
      </c>
      <c r="H3118" s="6" t="s">
        <v>12689</v>
      </c>
      <c r="I3118" s="5" t="s">
        <v>11142</v>
      </c>
      <c r="J3118" s="5">
        <v>10</v>
      </c>
      <c r="K3118" s="5">
        <v>49.5</v>
      </c>
      <c r="L3118" s="5">
        <f>VLOOKUP(I:I,指导价!A:B,2,0)</f>
        <v>6.6</v>
      </c>
      <c r="M3118" s="18">
        <v>4.95</v>
      </c>
      <c r="N3118" s="16" t="s">
        <v>12588</v>
      </c>
      <c r="O3118" s="5"/>
      <c r="P3118" s="5"/>
      <c r="Q3118" s="5"/>
      <c r="R3118" s="5"/>
      <c r="S3118" s="5"/>
      <c r="T3118" s="29">
        <v>46087</v>
      </c>
      <c r="U3118" s="5"/>
      <c r="V3118" s="5"/>
      <c r="W3118" s="5"/>
      <c r="X3118" s="5"/>
      <c r="Y3118" s="5"/>
      <c r="Z3118" s="5"/>
      <c r="AA3118" s="5">
        <v>66</v>
      </c>
      <c r="AB3118" s="5">
        <v>-16.5</v>
      </c>
      <c r="AC3118" s="5"/>
      <c r="AD3118" s="5"/>
    </row>
    <row r="3119" spans="1:30" ht="16.95" customHeight="1" x14ac:dyDescent="0.3">
      <c r="A3119" s="54">
        <v>46082</v>
      </c>
      <c r="B3119" s="29">
        <v>46084</v>
      </c>
      <c r="C3119" s="19" t="s">
        <v>38</v>
      </c>
      <c r="D3119" s="10" t="s">
        <v>5</v>
      </c>
      <c r="E3119" s="19" t="s">
        <v>12673</v>
      </c>
      <c r="F3119" s="5"/>
      <c r="G3119" s="19" t="s">
        <v>12687</v>
      </c>
      <c r="H3119" s="6" t="s">
        <v>12690</v>
      </c>
      <c r="I3119" s="5" t="s">
        <v>11123</v>
      </c>
      <c r="J3119" s="5">
        <v>2</v>
      </c>
      <c r="K3119" s="5">
        <v>39.520000000000003</v>
      </c>
      <c r="L3119" s="5">
        <f>VLOOKUP(I:I,指导价!A:B,2,0)</f>
        <v>24.9</v>
      </c>
      <c r="M3119" s="18">
        <v>19.760000000000002</v>
      </c>
      <c r="N3119" s="16" t="s">
        <v>12588</v>
      </c>
      <c r="O3119" s="5"/>
      <c r="P3119" s="5"/>
      <c r="Q3119" s="5"/>
      <c r="R3119" s="5"/>
      <c r="S3119" s="5"/>
      <c r="T3119" s="29">
        <v>46087</v>
      </c>
      <c r="U3119" s="5"/>
      <c r="V3119" s="5"/>
      <c r="W3119" s="5"/>
      <c r="X3119" s="5"/>
      <c r="Y3119" s="5"/>
      <c r="Z3119" s="5"/>
      <c r="AA3119" s="5">
        <v>49.8</v>
      </c>
      <c r="AB3119" s="5">
        <v>-10.28</v>
      </c>
      <c r="AC3119" s="5"/>
      <c r="AD3119" s="5"/>
    </row>
    <row r="3120" spans="1:30" ht="16.95" customHeight="1" x14ac:dyDescent="0.3">
      <c r="A3120" s="54">
        <v>46082</v>
      </c>
      <c r="B3120" s="29">
        <v>46084</v>
      </c>
      <c r="C3120" s="19" t="s">
        <v>38</v>
      </c>
      <c r="D3120" s="10" t="s">
        <v>5</v>
      </c>
      <c r="E3120" s="19" t="s">
        <v>12673</v>
      </c>
      <c r="F3120" s="5"/>
      <c r="G3120" s="19" t="s">
        <v>12687</v>
      </c>
      <c r="H3120" s="6" t="s">
        <v>12691</v>
      </c>
      <c r="I3120" s="5" t="s">
        <v>11173</v>
      </c>
      <c r="J3120" s="5">
        <v>6</v>
      </c>
      <c r="K3120" s="5">
        <v>55.39</v>
      </c>
      <c r="L3120" s="5">
        <f>VLOOKUP(I:I,指导价!A:B,2,0)</f>
        <v>12.8</v>
      </c>
      <c r="M3120" s="18">
        <v>9.2316666666666691</v>
      </c>
      <c r="N3120" s="16" t="s">
        <v>12588</v>
      </c>
      <c r="O3120" s="5"/>
      <c r="P3120" s="5"/>
      <c r="Q3120" s="5"/>
      <c r="R3120" s="5"/>
      <c r="S3120" s="5"/>
      <c r="T3120" s="29">
        <v>46087</v>
      </c>
      <c r="U3120" s="5"/>
      <c r="V3120" s="5"/>
      <c r="W3120" s="5"/>
      <c r="X3120" s="5"/>
      <c r="Y3120" s="5"/>
      <c r="Z3120" s="5"/>
      <c r="AA3120" s="5">
        <v>59.4</v>
      </c>
      <c r="AB3120" s="5">
        <v>-4.0100000000000096</v>
      </c>
      <c r="AC3120" s="5"/>
      <c r="AD3120" s="5"/>
    </row>
    <row r="3121" spans="1:30" ht="16.95" customHeight="1" x14ac:dyDescent="0.3">
      <c r="A3121" s="54">
        <v>46082</v>
      </c>
      <c r="B3121" s="29">
        <v>46084</v>
      </c>
      <c r="C3121" s="5" t="s">
        <v>38</v>
      </c>
      <c r="D3121" s="5" t="s">
        <v>5</v>
      </c>
      <c r="E3121" s="19" t="s">
        <v>12673</v>
      </c>
      <c r="F3121" s="5"/>
      <c r="G3121" s="19" t="s">
        <v>12692</v>
      </c>
      <c r="H3121" s="6" t="s">
        <v>12693</v>
      </c>
      <c r="I3121" s="10" t="s">
        <v>12694</v>
      </c>
      <c r="J3121" s="10">
        <v>4</v>
      </c>
      <c r="K3121" s="5">
        <v>32.99</v>
      </c>
      <c r="L3121" s="5">
        <f>VLOOKUP(I:I,指导价!A:B,2,0)</f>
        <v>9.9</v>
      </c>
      <c r="M3121" s="18">
        <v>8.2475000000000005</v>
      </c>
      <c r="N3121" s="16" t="s">
        <v>12588</v>
      </c>
      <c r="O3121" s="5"/>
      <c r="P3121" s="5"/>
      <c r="Q3121" s="5"/>
      <c r="R3121" s="5"/>
      <c r="S3121" s="5"/>
      <c r="T3121" s="29">
        <v>46087</v>
      </c>
      <c r="U3121" s="5"/>
      <c r="V3121" s="5"/>
      <c r="W3121" s="5"/>
      <c r="X3121" s="5"/>
      <c r="Y3121" s="5"/>
      <c r="Z3121" s="5"/>
      <c r="AA3121" s="5">
        <v>39.6</v>
      </c>
      <c r="AB3121" s="5">
        <v>-6.61</v>
      </c>
      <c r="AC3121" s="5"/>
      <c r="AD3121" s="5"/>
    </row>
    <row r="3122" spans="1:30" ht="16.95" customHeight="1" x14ac:dyDescent="0.3">
      <c r="A3122" s="54">
        <v>46082</v>
      </c>
      <c r="B3122" s="29">
        <v>46084</v>
      </c>
      <c r="C3122" s="5" t="s">
        <v>31</v>
      </c>
      <c r="D3122" s="5" t="s">
        <v>5</v>
      </c>
      <c r="E3122" s="5" t="s">
        <v>12022</v>
      </c>
      <c r="F3122" s="5" t="s">
        <v>11139</v>
      </c>
      <c r="G3122" s="5" t="s">
        <v>11140</v>
      </c>
      <c r="H3122" s="6" t="s">
        <v>11141</v>
      </c>
      <c r="I3122" s="5" t="s">
        <v>11142</v>
      </c>
      <c r="J3122" s="5">
        <v>9</v>
      </c>
      <c r="K3122" s="5">
        <v>56.23</v>
      </c>
      <c r="L3122" s="5">
        <v>6.6</v>
      </c>
      <c r="M3122" s="18">
        <v>6.2477777777777801</v>
      </c>
      <c r="N3122" s="5" t="s">
        <v>12588</v>
      </c>
      <c r="O3122" s="5"/>
      <c r="P3122" s="5"/>
      <c r="Q3122" s="5"/>
      <c r="R3122" s="5"/>
      <c r="S3122" s="5"/>
      <c r="T3122" s="23">
        <v>46085</v>
      </c>
      <c r="U3122" s="5" t="s">
        <v>12589</v>
      </c>
      <c r="V3122" s="5" t="s">
        <v>11143</v>
      </c>
      <c r="W3122" s="5" t="s">
        <v>11144</v>
      </c>
      <c r="X3122" s="5" t="s">
        <v>11145</v>
      </c>
      <c r="Y3122" s="5" t="s">
        <v>12695</v>
      </c>
      <c r="Z3122" s="5" t="s">
        <v>12696</v>
      </c>
      <c r="AA3122" s="5">
        <v>59.4</v>
      </c>
      <c r="AB3122" s="5">
        <v>-3.17</v>
      </c>
      <c r="AC3122" s="5">
        <v>63.93</v>
      </c>
      <c r="AD3122" s="5"/>
    </row>
    <row r="3123" spans="1:30" ht="16.95" customHeight="1" x14ac:dyDescent="0.3">
      <c r="A3123" s="54">
        <v>46082</v>
      </c>
      <c r="B3123" s="29">
        <v>46084</v>
      </c>
      <c r="C3123" s="5" t="s">
        <v>31</v>
      </c>
      <c r="D3123" s="5" t="s">
        <v>5</v>
      </c>
      <c r="E3123" s="5" t="s">
        <v>12022</v>
      </c>
      <c r="F3123" s="5" t="s">
        <v>11139</v>
      </c>
      <c r="G3123" s="5" t="s">
        <v>11140</v>
      </c>
      <c r="H3123" s="6" t="s">
        <v>11227</v>
      </c>
      <c r="I3123" s="5" t="s">
        <v>11096</v>
      </c>
      <c r="J3123" s="5">
        <v>8</v>
      </c>
      <c r="K3123" s="5">
        <v>57.97</v>
      </c>
      <c r="L3123" s="5">
        <v>7.4</v>
      </c>
      <c r="M3123" s="18">
        <v>7.2462499999999999</v>
      </c>
      <c r="N3123" s="5" t="s">
        <v>12588</v>
      </c>
      <c r="O3123" s="5"/>
      <c r="P3123" s="5"/>
      <c r="Q3123" s="5"/>
      <c r="R3123" s="5"/>
      <c r="S3123" s="5"/>
      <c r="T3123" s="23">
        <v>46085</v>
      </c>
      <c r="U3123" s="5" t="s">
        <v>12589</v>
      </c>
      <c r="V3123" s="5" t="s">
        <v>11143</v>
      </c>
      <c r="W3123" s="5" t="s">
        <v>11228</v>
      </c>
      <c r="X3123" s="5" t="s">
        <v>11229</v>
      </c>
      <c r="Y3123" s="5" t="s">
        <v>12697</v>
      </c>
      <c r="Z3123" s="5" t="s">
        <v>12698</v>
      </c>
      <c r="AA3123" s="5">
        <v>59.2</v>
      </c>
      <c r="AB3123" s="5">
        <v>-1.23</v>
      </c>
      <c r="AC3123" s="5">
        <v>65.97</v>
      </c>
      <c r="AD3123" s="5"/>
    </row>
    <row r="3124" spans="1:30" ht="16.95" customHeight="1" x14ac:dyDescent="0.3">
      <c r="A3124" s="54">
        <v>46082</v>
      </c>
      <c r="B3124" s="29">
        <v>46084</v>
      </c>
      <c r="C3124" s="5" t="s">
        <v>31</v>
      </c>
      <c r="D3124" s="5" t="s">
        <v>5</v>
      </c>
      <c r="E3124" s="5" t="s">
        <v>12022</v>
      </c>
      <c r="F3124" s="5" t="s">
        <v>11139</v>
      </c>
      <c r="G3124" s="5" t="s">
        <v>11140</v>
      </c>
      <c r="H3124" s="6" t="s">
        <v>12699</v>
      </c>
      <c r="I3124" s="5" t="s">
        <v>11096</v>
      </c>
      <c r="J3124" s="5">
        <v>4</v>
      </c>
      <c r="K3124" s="5">
        <v>28.9</v>
      </c>
      <c r="L3124" s="5">
        <v>7.4</v>
      </c>
      <c r="M3124" s="18">
        <v>7.2249999999999996</v>
      </c>
      <c r="N3124" s="5" t="s">
        <v>12588</v>
      </c>
      <c r="O3124" s="5"/>
      <c r="P3124" s="5"/>
      <c r="Q3124" s="5"/>
      <c r="R3124" s="5"/>
      <c r="S3124" s="5"/>
      <c r="T3124" s="23">
        <v>46085</v>
      </c>
      <c r="U3124" s="5" t="s">
        <v>12589</v>
      </c>
      <c r="V3124" s="5" t="s">
        <v>12700</v>
      </c>
      <c r="W3124" s="5" t="s">
        <v>12701</v>
      </c>
      <c r="X3124" s="5" t="s">
        <v>12702</v>
      </c>
      <c r="Y3124" s="5" t="s">
        <v>12703</v>
      </c>
      <c r="Z3124" s="5" t="s">
        <v>12704</v>
      </c>
      <c r="AA3124" s="5">
        <v>29.6</v>
      </c>
      <c r="AB3124" s="5">
        <v>-0.70000000000000295</v>
      </c>
      <c r="AC3124" s="5">
        <v>49.9</v>
      </c>
      <c r="AD3124" s="5"/>
    </row>
    <row r="3125" spans="1:30" ht="16.95" customHeight="1" x14ac:dyDescent="0.3">
      <c r="A3125" s="54">
        <v>46082</v>
      </c>
      <c r="B3125" s="29">
        <v>46084</v>
      </c>
      <c r="C3125" s="5" t="s">
        <v>31</v>
      </c>
      <c r="D3125" s="5" t="s">
        <v>5</v>
      </c>
      <c r="E3125" s="5" t="s">
        <v>12022</v>
      </c>
      <c r="F3125" s="5" t="s">
        <v>11139</v>
      </c>
      <c r="G3125" s="5" t="s">
        <v>11140</v>
      </c>
      <c r="H3125" s="6" t="s">
        <v>11232</v>
      </c>
      <c r="I3125" s="5" t="s">
        <v>11096</v>
      </c>
      <c r="J3125" s="5">
        <v>24</v>
      </c>
      <c r="K3125" s="5">
        <v>174.64</v>
      </c>
      <c r="L3125" s="5">
        <v>7.4</v>
      </c>
      <c r="M3125" s="18">
        <v>7.2766666666666699</v>
      </c>
      <c r="N3125" s="5" t="s">
        <v>12588</v>
      </c>
      <c r="O3125" s="5"/>
      <c r="P3125" s="5"/>
      <c r="Q3125" s="5"/>
      <c r="R3125" s="5"/>
      <c r="S3125" s="5"/>
      <c r="T3125" s="23">
        <v>46085</v>
      </c>
      <c r="U3125" s="5" t="s">
        <v>12589</v>
      </c>
      <c r="V3125" s="5" t="s">
        <v>11233</v>
      </c>
      <c r="W3125" s="5" t="s">
        <v>11234</v>
      </c>
      <c r="X3125" s="5" t="s">
        <v>11235</v>
      </c>
      <c r="Y3125" s="5" t="s">
        <v>12705</v>
      </c>
      <c r="Z3125" s="5" t="s">
        <v>12706</v>
      </c>
      <c r="AA3125" s="5">
        <v>177.6</v>
      </c>
      <c r="AB3125" s="5">
        <v>-2.9600000000000399</v>
      </c>
      <c r="AC3125" s="5">
        <v>199.64</v>
      </c>
      <c r="AD3125" s="5"/>
    </row>
    <row r="3126" spans="1:30" ht="16.95" customHeight="1" x14ac:dyDescent="0.3">
      <c r="A3126" s="54">
        <v>46082</v>
      </c>
      <c r="B3126" s="29">
        <v>46084</v>
      </c>
      <c r="C3126" s="5" t="s">
        <v>29</v>
      </c>
      <c r="D3126" s="5" t="s">
        <v>5</v>
      </c>
      <c r="E3126" s="5" t="s">
        <v>12022</v>
      </c>
      <c r="F3126" s="5" t="s">
        <v>11302</v>
      </c>
      <c r="G3126" s="5" t="s">
        <v>11140</v>
      </c>
      <c r="H3126" s="6" t="s">
        <v>11303</v>
      </c>
      <c r="I3126" s="5" t="s">
        <v>11142</v>
      </c>
      <c r="J3126" s="5">
        <v>18</v>
      </c>
      <c r="K3126" s="5">
        <v>118.08</v>
      </c>
      <c r="L3126" s="5">
        <v>6.6</v>
      </c>
      <c r="M3126" s="18">
        <v>6.56</v>
      </c>
      <c r="N3126" s="5" t="s">
        <v>12588</v>
      </c>
      <c r="O3126" s="5"/>
      <c r="P3126" s="5"/>
      <c r="Q3126" s="5"/>
      <c r="R3126" s="5"/>
      <c r="S3126" s="5"/>
      <c r="T3126" s="23">
        <v>46085</v>
      </c>
      <c r="U3126" s="5" t="s">
        <v>12589</v>
      </c>
      <c r="V3126" s="5" t="s">
        <v>11304</v>
      </c>
      <c r="W3126" s="5" t="s">
        <v>11305</v>
      </c>
      <c r="X3126" s="5" t="s">
        <v>11306</v>
      </c>
      <c r="Y3126" s="5" t="s">
        <v>12707</v>
      </c>
      <c r="Z3126" s="5" t="s">
        <v>12708</v>
      </c>
      <c r="AA3126" s="5">
        <v>118.8</v>
      </c>
      <c r="AB3126" s="5">
        <v>-0.71999999999999897</v>
      </c>
      <c r="AC3126" s="5">
        <v>134.18</v>
      </c>
      <c r="AD3126" s="5"/>
    </row>
    <row r="3127" spans="1:30" ht="16.95" customHeight="1" x14ac:dyDescent="0.3">
      <c r="A3127" s="54">
        <v>46082</v>
      </c>
      <c r="B3127" s="29">
        <v>46084</v>
      </c>
      <c r="C3127" s="5" t="s">
        <v>29</v>
      </c>
      <c r="D3127" s="5" t="s">
        <v>5</v>
      </c>
      <c r="E3127" s="10" t="s">
        <v>12022</v>
      </c>
      <c r="F3127" s="10" t="s">
        <v>11249</v>
      </c>
      <c r="G3127" s="10" t="s">
        <v>11140</v>
      </c>
      <c r="H3127" s="15" t="s">
        <v>11558</v>
      </c>
      <c r="I3127" s="5" t="s">
        <v>11096</v>
      </c>
      <c r="J3127" s="5">
        <v>12</v>
      </c>
      <c r="K3127" s="10">
        <v>79.92</v>
      </c>
      <c r="L3127" s="5">
        <v>7.4</v>
      </c>
      <c r="M3127" s="18">
        <v>6.66</v>
      </c>
      <c r="N3127" s="5" t="s">
        <v>12588</v>
      </c>
      <c r="O3127" s="5"/>
      <c r="P3127" s="5"/>
      <c r="Q3127" s="5"/>
      <c r="R3127" s="5"/>
      <c r="S3127" s="5"/>
      <c r="T3127" s="23">
        <v>46085</v>
      </c>
      <c r="U3127" s="5" t="s">
        <v>12589</v>
      </c>
      <c r="V3127" s="10" t="s">
        <v>11559</v>
      </c>
      <c r="W3127" s="50">
        <v>1001246061831</v>
      </c>
      <c r="X3127" s="10" t="s">
        <v>11560</v>
      </c>
      <c r="Y3127" s="10" t="s">
        <v>12709</v>
      </c>
      <c r="Z3127" s="50">
        <v>6174825263257</v>
      </c>
      <c r="AA3127" s="5">
        <v>88.8</v>
      </c>
      <c r="AB3127" s="5">
        <v>-8.8800000000000097</v>
      </c>
      <c r="AC3127" s="10">
        <v>105.59</v>
      </c>
      <c r="AD3127" s="10">
        <v>67</v>
      </c>
    </row>
    <row r="3128" spans="1:30" ht="16.95" customHeight="1" x14ac:dyDescent="0.3">
      <c r="A3128" s="54">
        <v>46082</v>
      </c>
      <c r="B3128" s="29">
        <v>46084</v>
      </c>
      <c r="C3128" s="5" t="s">
        <v>32</v>
      </c>
      <c r="D3128" s="5" t="s">
        <v>11214</v>
      </c>
      <c r="E3128" s="5" t="s">
        <v>12022</v>
      </c>
      <c r="F3128" s="5" t="s">
        <v>11113</v>
      </c>
      <c r="G3128" s="5" t="s">
        <v>11290</v>
      </c>
      <c r="H3128" s="6" t="s">
        <v>12710</v>
      </c>
      <c r="I3128" s="5" t="s">
        <v>11096</v>
      </c>
      <c r="J3128" s="5">
        <v>4</v>
      </c>
      <c r="K3128" s="5">
        <v>26.3</v>
      </c>
      <c r="L3128" s="5">
        <v>7.4</v>
      </c>
      <c r="M3128" s="18">
        <v>6.5750000000000002</v>
      </c>
      <c r="N3128" s="5" t="s">
        <v>12588</v>
      </c>
      <c r="O3128" s="5"/>
      <c r="P3128" s="5"/>
      <c r="Q3128" s="5"/>
      <c r="R3128" s="5"/>
      <c r="S3128" s="5"/>
      <c r="T3128" s="5"/>
      <c r="U3128" s="5"/>
      <c r="V3128" s="5" t="s">
        <v>11217</v>
      </c>
      <c r="W3128" s="5" t="s">
        <v>12711</v>
      </c>
      <c r="X3128" s="5" t="s">
        <v>11224</v>
      </c>
      <c r="Y3128" s="5" t="s">
        <v>12712</v>
      </c>
      <c r="Z3128" s="5" t="s">
        <v>12713</v>
      </c>
      <c r="AA3128" s="5">
        <v>29.6</v>
      </c>
      <c r="AB3128" s="5">
        <v>-3.3</v>
      </c>
      <c r="AC3128" s="5">
        <v>26.3</v>
      </c>
      <c r="AD3128" s="5"/>
    </row>
    <row r="3129" spans="1:30" ht="16.95" customHeight="1" x14ac:dyDescent="0.3">
      <c r="A3129" s="54">
        <v>46082</v>
      </c>
      <c r="B3129" s="29">
        <v>46084</v>
      </c>
      <c r="C3129" s="19" t="s">
        <v>38</v>
      </c>
      <c r="D3129" s="19" t="s">
        <v>5</v>
      </c>
      <c r="E3129" s="19" t="s">
        <v>12673</v>
      </c>
      <c r="F3129" s="5"/>
      <c r="G3129" s="19" t="s">
        <v>12714</v>
      </c>
      <c r="H3129" s="35" t="s">
        <v>12715</v>
      </c>
      <c r="I3129" s="19" t="s">
        <v>100</v>
      </c>
      <c r="J3129" s="5">
        <v>7</v>
      </c>
      <c r="K3129" s="5">
        <v>39</v>
      </c>
      <c r="L3129" s="5">
        <f>VLOOKUP(I:I,指导价!A:B,2,0)</f>
        <v>6.6</v>
      </c>
      <c r="M3129" s="18">
        <v>5.5714285714285703</v>
      </c>
      <c r="N3129" s="19" t="s">
        <v>12588</v>
      </c>
      <c r="O3129" s="42"/>
      <c r="P3129" s="42"/>
      <c r="Q3129" s="42"/>
      <c r="R3129" s="42"/>
      <c r="S3129" s="42"/>
      <c r="T3129" s="4">
        <v>46087</v>
      </c>
      <c r="U3129" s="19" t="s">
        <v>12629</v>
      </c>
      <c r="V3129" s="5"/>
      <c r="W3129" s="5"/>
      <c r="X3129" s="5"/>
      <c r="Y3129" s="5"/>
      <c r="Z3129" s="5"/>
      <c r="AA3129" s="5">
        <v>46.2</v>
      </c>
      <c r="AB3129" s="5">
        <v>-7.2</v>
      </c>
      <c r="AC3129" s="5"/>
      <c r="AD3129" s="5"/>
    </row>
    <row r="3130" spans="1:30" ht="16.95" customHeight="1" x14ac:dyDescent="0.3">
      <c r="A3130" s="54">
        <v>46082</v>
      </c>
      <c r="B3130" s="29">
        <v>46084</v>
      </c>
      <c r="C3130" s="19" t="s">
        <v>38</v>
      </c>
      <c r="D3130" s="19" t="s">
        <v>5</v>
      </c>
      <c r="E3130" s="19" t="s">
        <v>12673</v>
      </c>
      <c r="F3130" s="5"/>
      <c r="G3130" s="19" t="s">
        <v>12714</v>
      </c>
      <c r="H3130" s="35" t="s">
        <v>12716</v>
      </c>
      <c r="I3130" s="19" t="s">
        <v>119</v>
      </c>
      <c r="J3130" s="5">
        <v>4</v>
      </c>
      <c r="K3130" s="5">
        <v>35.9</v>
      </c>
      <c r="L3130" s="5">
        <f>VLOOKUP(I:I,指导价!A:B,2,0)</f>
        <v>12.8</v>
      </c>
      <c r="M3130" s="18">
        <v>8.9749999999999996</v>
      </c>
      <c r="N3130" s="19" t="s">
        <v>12588</v>
      </c>
      <c r="O3130" s="42"/>
      <c r="P3130" s="42"/>
      <c r="Q3130" s="42"/>
      <c r="R3130" s="42"/>
      <c r="S3130" s="42"/>
      <c r="T3130" s="4">
        <v>46087</v>
      </c>
      <c r="U3130" s="19" t="s">
        <v>12629</v>
      </c>
      <c r="V3130" s="5"/>
      <c r="W3130" s="5"/>
      <c r="X3130" s="5"/>
      <c r="Y3130" s="5"/>
      <c r="Z3130" s="5"/>
      <c r="AA3130" s="5">
        <v>39.6</v>
      </c>
      <c r="AB3130" s="5">
        <v>-3.7</v>
      </c>
      <c r="AC3130" s="5"/>
      <c r="AD3130" s="5"/>
    </row>
    <row r="3131" spans="1:30" ht="16.95" customHeight="1" x14ac:dyDescent="0.3">
      <c r="A3131" s="54">
        <v>46082</v>
      </c>
      <c r="B3131" s="29">
        <v>46084</v>
      </c>
      <c r="C3131" s="19" t="s">
        <v>38</v>
      </c>
      <c r="D3131" s="19" t="s">
        <v>5</v>
      </c>
      <c r="E3131" s="61" t="s">
        <v>12673</v>
      </c>
      <c r="F3131" s="31"/>
      <c r="G3131" s="61" t="s">
        <v>12714</v>
      </c>
      <c r="H3131" s="25" t="s">
        <v>12717</v>
      </c>
      <c r="I3131" s="61" t="s">
        <v>119</v>
      </c>
      <c r="J3131" s="31">
        <v>5</v>
      </c>
      <c r="K3131" s="31">
        <v>37.799999999999997</v>
      </c>
      <c r="L3131" s="5">
        <f>VLOOKUP(I:I,指导价!A:B,2,0)</f>
        <v>12.8</v>
      </c>
      <c r="M3131" s="18">
        <v>7.56</v>
      </c>
      <c r="N3131" s="19" t="s">
        <v>12588</v>
      </c>
      <c r="O3131" s="31"/>
      <c r="P3131" s="31"/>
      <c r="Q3131" s="31"/>
      <c r="R3131" s="31"/>
      <c r="S3131" s="31"/>
      <c r="T3131" s="4">
        <v>46087</v>
      </c>
      <c r="U3131" s="19" t="s">
        <v>12608</v>
      </c>
      <c r="V3131" s="31"/>
      <c r="W3131" s="31"/>
      <c r="X3131" s="31"/>
      <c r="Y3131" s="31"/>
      <c r="Z3131" s="31"/>
      <c r="AA3131" s="5">
        <v>49.5</v>
      </c>
      <c r="AB3131" s="5">
        <v>-11.7</v>
      </c>
      <c r="AC3131" s="5"/>
      <c r="AD3131" s="5"/>
    </row>
    <row r="3132" spans="1:30" ht="16.95" customHeight="1" x14ac:dyDescent="0.3">
      <c r="A3132" s="54">
        <v>46082</v>
      </c>
      <c r="B3132" s="29">
        <v>46084</v>
      </c>
      <c r="C3132" s="42" t="s">
        <v>38</v>
      </c>
      <c r="D3132" s="42" t="s">
        <v>5</v>
      </c>
      <c r="E3132" s="42" t="s">
        <v>12673</v>
      </c>
      <c r="F3132" s="42"/>
      <c r="G3132" s="42" t="s">
        <v>12714</v>
      </c>
      <c r="H3132" s="25" t="s">
        <v>12718</v>
      </c>
      <c r="I3132" s="42" t="s">
        <v>11142</v>
      </c>
      <c r="J3132" s="42">
        <v>12</v>
      </c>
      <c r="K3132" s="42">
        <v>62.9</v>
      </c>
      <c r="L3132" s="5">
        <f>VLOOKUP(I:I,指导价!A:B,2,0)</f>
        <v>6.6</v>
      </c>
      <c r="M3132" s="18">
        <v>5.2416666666666698</v>
      </c>
      <c r="N3132" s="19" t="s">
        <v>12588</v>
      </c>
      <c r="O3132" s="42"/>
      <c r="P3132" s="42"/>
      <c r="Q3132" s="42"/>
      <c r="R3132" s="42"/>
      <c r="S3132" s="42"/>
      <c r="T3132" s="4">
        <v>46087</v>
      </c>
      <c r="U3132" s="19" t="s">
        <v>12629</v>
      </c>
      <c r="V3132" s="42"/>
      <c r="W3132" s="42"/>
      <c r="X3132" s="42"/>
      <c r="Y3132" s="42"/>
      <c r="Z3132" s="42"/>
      <c r="AA3132" s="5">
        <v>79.2</v>
      </c>
      <c r="AB3132" s="5">
        <v>-16.3</v>
      </c>
      <c r="AC3132" s="42"/>
      <c r="AD3132" s="42"/>
    </row>
    <row r="3133" spans="1:30" ht="16.95" customHeight="1" x14ac:dyDescent="0.3">
      <c r="A3133" s="54">
        <v>46082</v>
      </c>
      <c r="B3133" s="29">
        <v>46084</v>
      </c>
      <c r="C3133" s="42" t="s">
        <v>38</v>
      </c>
      <c r="D3133" s="42" t="s">
        <v>5</v>
      </c>
      <c r="E3133" s="42" t="s">
        <v>12673</v>
      </c>
      <c r="F3133" s="42"/>
      <c r="G3133" s="42" t="s">
        <v>12714</v>
      </c>
      <c r="H3133" s="25" t="s">
        <v>12719</v>
      </c>
      <c r="I3133" s="42" t="s">
        <v>11142</v>
      </c>
      <c r="J3133" s="42">
        <v>12</v>
      </c>
      <c r="K3133" s="42">
        <v>62.9</v>
      </c>
      <c r="L3133" s="5">
        <f>VLOOKUP(I:I,指导价!A:B,2,0)</f>
        <v>6.6</v>
      </c>
      <c r="M3133" s="18">
        <v>5.2416666666666698</v>
      </c>
      <c r="N3133" s="19" t="s">
        <v>12588</v>
      </c>
      <c r="O3133" s="42"/>
      <c r="P3133" s="42"/>
      <c r="Q3133" s="42"/>
      <c r="R3133" s="42"/>
      <c r="S3133" s="42"/>
      <c r="T3133" s="4">
        <v>46087</v>
      </c>
      <c r="U3133" s="19" t="s">
        <v>12629</v>
      </c>
      <c r="V3133" s="42"/>
      <c r="W3133" s="42"/>
      <c r="X3133" s="42"/>
      <c r="Y3133" s="42"/>
      <c r="Z3133" s="42"/>
      <c r="AA3133" s="5">
        <v>79.2</v>
      </c>
      <c r="AB3133" s="5">
        <v>-16.3</v>
      </c>
      <c r="AC3133" s="42"/>
      <c r="AD3133" s="42"/>
    </row>
    <row r="3134" spans="1:30" ht="16.95" customHeight="1" x14ac:dyDescent="0.3">
      <c r="A3134" s="54">
        <v>46082</v>
      </c>
      <c r="B3134" s="29">
        <v>46084</v>
      </c>
      <c r="C3134" s="42" t="s">
        <v>38</v>
      </c>
      <c r="D3134" s="42" t="s">
        <v>5</v>
      </c>
      <c r="E3134" s="42" t="s">
        <v>12673</v>
      </c>
      <c r="F3134" s="42"/>
      <c r="G3134" s="42" t="s">
        <v>12714</v>
      </c>
      <c r="H3134" s="25" t="s">
        <v>12720</v>
      </c>
      <c r="I3134" s="42" t="s">
        <v>11173</v>
      </c>
      <c r="J3134" s="42">
        <v>5</v>
      </c>
      <c r="K3134" s="42">
        <v>37.5</v>
      </c>
      <c r="L3134" s="5">
        <f>VLOOKUP(I:I,指导价!A:B,2,0)</f>
        <v>12.8</v>
      </c>
      <c r="M3134" s="18">
        <v>7.5</v>
      </c>
      <c r="N3134" s="19" t="s">
        <v>12588</v>
      </c>
      <c r="O3134" s="42"/>
      <c r="P3134" s="42"/>
      <c r="Q3134" s="42"/>
      <c r="R3134" s="42"/>
      <c r="S3134" s="42"/>
      <c r="T3134" s="4">
        <v>46087</v>
      </c>
      <c r="U3134" s="19" t="s">
        <v>12608</v>
      </c>
      <c r="V3134" s="42"/>
      <c r="W3134" s="42"/>
      <c r="X3134" s="42"/>
      <c r="Y3134" s="42"/>
      <c r="Z3134" s="42"/>
      <c r="AA3134" s="5">
        <v>49.5</v>
      </c>
      <c r="AB3134" s="5">
        <v>-12</v>
      </c>
      <c r="AC3134" s="42"/>
      <c r="AD3134" s="42"/>
    </row>
    <row r="3135" spans="1:30" ht="16.95" customHeight="1" x14ac:dyDescent="0.3">
      <c r="A3135" s="54">
        <v>46082</v>
      </c>
      <c r="B3135" s="29">
        <v>46084</v>
      </c>
      <c r="C3135" s="19" t="s">
        <v>38</v>
      </c>
      <c r="D3135" s="19" t="s">
        <v>5</v>
      </c>
      <c r="E3135" s="19" t="s">
        <v>12673</v>
      </c>
      <c r="F3135" s="5"/>
      <c r="G3135" s="19" t="s">
        <v>12714</v>
      </c>
      <c r="H3135" s="6" t="s">
        <v>12721</v>
      </c>
      <c r="I3135" s="19" t="s">
        <v>8872</v>
      </c>
      <c r="J3135" s="5">
        <v>12</v>
      </c>
      <c r="K3135" s="5">
        <v>50.1</v>
      </c>
      <c r="L3135" s="5">
        <f>VLOOKUP(I:I,指导价!A:B,2,0)</f>
        <v>7.4</v>
      </c>
      <c r="M3135" s="18">
        <v>4.1749999999999998</v>
      </c>
      <c r="N3135" s="19" t="s">
        <v>12588</v>
      </c>
      <c r="O3135" s="5"/>
      <c r="P3135" s="5"/>
      <c r="Q3135" s="5"/>
      <c r="R3135" s="5"/>
      <c r="S3135" s="5"/>
      <c r="T3135" s="4">
        <v>46087</v>
      </c>
      <c r="U3135" s="19" t="s">
        <v>12589</v>
      </c>
      <c r="V3135" s="5"/>
      <c r="W3135" s="5"/>
      <c r="X3135" s="5"/>
      <c r="Y3135" s="5"/>
      <c r="Z3135" s="5"/>
      <c r="AA3135" s="5">
        <v>88.8</v>
      </c>
      <c r="AB3135" s="5">
        <v>-38.700000000000003</v>
      </c>
      <c r="AC3135" s="5"/>
      <c r="AD3135" s="5"/>
    </row>
    <row r="3136" spans="1:30" ht="16.95" customHeight="1" x14ac:dyDescent="0.3">
      <c r="A3136" s="54">
        <v>46082</v>
      </c>
      <c r="B3136" s="29">
        <v>46084</v>
      </c>
      <c r="C3136" s="19" t="s">
        <v>38</v>
      </c>
      <c r="D3136" s="19" t="s">
        <v>5</v>
      </c>
      <c r="E3136" s="19" t="s">
        <v>12673</v>
      </c>
      <c r="F3136" s="5"/>
      <c r="G3136" s="19" t="s">
        <v>12714</v>
      </c>
      <c r="H3136" s="6" t="s">
        <v>12722</v>
      </c>
      <c r="I3136" s="19" t="s">
        <v>8872</v>
      </c>
      <c r="J3136" s="5">
        <v>12</v>
      </c>
      <c r="K3136" s="5">
        <v>79</v>
      </c>
      <c r="L3136" s="5">
        <f>VLOOKUP(I:I,指导价!A:B,2,0)</f>
        <v>7.4</v>
      </c>
      <c r="M3136" s="18">
        <v>6.5833333333333304</v>
      </c>
      <c r="N3136" s="19" t="s">
        <v>12588</v>
      </c>
      <c r="O3136" s="5"/>
      <c r="P3136" s="5"/>
      <c r="Q3136" s="5"/>
      <c r="R3136" s="5"/>
      <c r="S3136" s="5"/>
      <c r="T3136" s="4">
        <v>46087</v>
      </c>
      <c r="U3136" s="19" t="s">
        <v>12629</v>
      </c>
      <c r="V3136" s="5"/>
      <c r="W3136" s="5"/>
      <c r="X3136" s="5"/>
      <c r="Y3136" s="5"/>
      <c r="Z3136" s="5"/>
      <c r="AA3136" s="5">
        <v>88.8</v>
      </c>
      <c r="AB3136" s="5">
        <v>-9.8000000000000096</v>
      </c>
      <c r="AC3136" s="5"/>
      <c r="AD3136" s="5"/>
    </row>
    <row r="3137" spans="1:30" ht="16.95" customHeight="1" x14ac:dyDescent="0.3">
      <c r="A3137" s="54">
        <v>46082</v>
      </c>
      <c r="B3137" s="29">
        <v>46084</v>
      </c>
      <c r="C3137" s="5" t="s">
        <v>34</v>
      </c>
      <c r="D3137" s="5" t="s">
        <v>5</v>
      </c>
      <c r="E3137" s="10" t="s">
        <v>12022</v>
      </c>
      <c r="F3137" s="10" t="s">
        <v>11325</v>
      </c>
      <c r="G3137" s="10" t="s">
        <v>12723</v>
      </c>
      <c r="H3137" s="15" t="s">
        <v>12724</v>
      </c>
      <c r="I3137" s="5" t="s">
        <v>11096</v>
      </c>
      <c r="J3137" s="5">
        <v>4</v>
      </c>
      <c r="K3137" s="10">
        <v>24.8</v>
      </c>
      <c r="L3137" s="5">
        <v>7.4</v>
      </c>
      <c r="M3137" s="18">
        <v>6.2</v>
      </c>
      <c r="N3137" s="5" t="s">
        <v>12588</v>
      </c>
      <c r="O3137" s="5"/>
      <c r="P3137" s="5"/>
      <c r="Q3137" s="5"/>
      <c r="R3137" s="5"/>
      <c r="S3137" s="5"/>
      <c r="T3137" s="23">
        <v>46085</v>
      </c>
      <c r="U3137" s="5" t="s">
        <v>12589</v>
      </c>
      <c r="V3137" s="10"/>
      <c r="W3137" s="50">
        <v>970057878536</v>
      </c>
      <c r="X3137" s="10" t="s">
        <v>12725</v>
      </c>
      <c r="Y3137" s="10" t="s">
        <v>12726</v>
      </c>
      <c r="Z3137" s="50">
        <v>5918995772158</v>
      </c>
      <c r="AA3137" s="5">
        <v>29.6</v>
      </c>
      <c r="AB3137" s="5">
        <v>-4.8</v>
      </c>
      <c r="AC3137" s="10">
        <v>24.8</v>
      </c>
      <c r="AD3137" s="10" t="s">
        <v>10836</v>
      </c>
    </row>
    <row r="3138" spans="1:30" ht="16.95" customHeight="1" x14ac:dyDescent="0.3">
      <c r="A3138" s="54">
        <v>46082</v>
      </c>
      <c r="B3138" s="29">
        <v>46084</v>
      </c>
      <c r="C3138" s="5" t="s">
        <v>31</v>
      </c>
      <c r="D3138" s="5" t="s">
        <v>11268</v>
      </c>
      <c r="E3138" s="5" t="s">
        <v>12022</v>
      </c>
      <c r="F3138" s="5" t="s">
        <v>11277</v>
      </c>
      <c r="G3138" s="5" t="s">
        <v>11283</v>
      </c>
      <c r="H3138" s="6" t="s">
        <v>12727</v>
      </c>
      <c r="I3138" s="5" t="s">
        <v>11142</v>
      </c>
      <c r="J3138" s="5">
        <v>5</v>
      </c>
      <c r="K3138" s="5">
        <v>27.9</v>
      </c>
      <c r="L3138" s="5">
        <v>6.6</v>
      </c>
      <c r="M3138" s="18">
        <v>5.58</v>
      </c>
      <c r="N3138" s="5" t="s">
        <v>12588</v>
      </c>
      <c r="O3138" s="5"/>
      <c r="P3138" s="5"/>
      <c r="Q3138" s="5"/>
      <c r="R3138" s="5"/>
      <c r="S3138" s="5"/>
      <c r="T3138" s="5"/>
      <c r="U3138" s="5"/>
      <c r="V3138" s="5" t="s">
        <v>12728</v>
      </c>
      <c r="W3138" s="5" t="s">
        <v>12729</v>
      </c>
      <c r="X3138" s="5" t="s">
        <v>12730</v>
      </c>
      <c r="Y3138" s="5" t="s">
        <v>12731</v>
      </c>
      <c r="Z3138" s="5" t="s">
        <v>12732</v>
      </c>
      <c r="AA3138" s="5">
        <v>33</v>
      </c>
      <c r="AB3138" s="5">
        <v>-5.0999999999999996</v>
      </c>
      <c r="AC3138" s="5">
        <v>45.9</v>
      </c>
      <c r="AD3138" s="5"/>
    </row>
    <row r="3139" spans="1:30" ht="16.95" customHeight="1" x14ac:dyDescent="0.3">
      <c r="A3139" s="54">
        <v>46082</v>
      </c>
      <c r="B3139" s="29">
        <v>46084</v>
      </c>
      <c r="C3139" s="5" t="s">
        <v>31</v>
      </c>
      <c r="D3139" s="5" t="s">
        <v>11268</v>
      </c>
      <c r="E3139" s="5" t="s">
        <v>12022</v>
      </c>
      <c r="F3139" s="5" t="s">
        <v>11277</v>
      </c>
      <c r="G3139" s="5" t="s">
        <v>11283</v>
      </c>
      <c r="H3139" s="6" t="s">
        <v>12733</v>
      </c>
      <c r="I3139" s="5" t="s">
        <v>11142</v>
      </c>
      <c r="J3139" s="5">
        <v>6</v>
      </c>
      <c r="K3139" s="5">
        <v>36.9</v>
      </c>
      <c r="L3139" s="5">
        <v>6.6</v>
      </c>
      <c r="M3139" s="18">
        <v>6.15</v>
      </c>
      <c r="N3139" s="5" t="s">
        <v>12588</v>
      </c>
      <c r="O3139" s="5"/>
      <c r="P3139" s="5"/>
      <c r="Q3139" s="5"/>
      <c r="R3139" s="5"/>
      <c r="S3139" s="5"/>
      <c r="T3139" s="5"/>
      <c r="U3139" s="5"/>
      <c r="V3139" s="5" t="s">
        <v>12734</v>
      </c>
      <c r="W3139" s="5" t="s">
        <v>12735</v>
      </c>
      <c r="X3139" s="5" t="s">
        <v>12736</v>
      </c>
      <c r="Y3139" s="5" t="s">
        <v>12737</v>
      </c>
      <c r="Z3139" s="5" t="s">
        <v>12738</v>
      </c>
      <c r="AA3139" s="5">
        <v>39.6</v>
      </c>
      <c r="AB3139" s="5">
        <v>-2.7</v>
      </c>
      <c r="AC3139" s="5">
        <v>59.9</v>
      </c>
      <c r="AD3139" s="5"/>
    </row>
    <row r="3140" spans="1:30" ht="16.95" customHeight="1" x14ac:dyDescent="0.3">
      <c r="A3140" s="54">
        <v>46082</v>
      </c>
      <c r="B3140" s="29">
        <v>46084</v>
      </c>
      <c r="C3140" s="5" t="s">
        <v>31</v>
      </c>
      <c r="D3140" s="5" t="s">
        <v>11268</v>
      </c>
      <c r="E3140" s="5" t="s">
        <v>12022</v>
      </c>
      <c r="F3140" s="5" t="s">
        <v>11277</v>
      </c>
      <c r="G3140" s="5" t="s">
        <v>11283</v>
      </c>
      <c r="H3140" s="6" t="s">
        <v>11284</v>
      </c>
      <c r="I3140" s="5" t="s">
        <v>11123</v>
      </c>
      <c r="J3140" s="5">
        <v>2</v>
      </c>
      <c r="K3140" s="5">
        <v>39.9</v>
      </c>
      <c r="L3140" s="5">
        <v>24.9</v>
      </c>
      <c r="M3140" s="18">
        <v>19.95</v>
      </c>
      <c r="N3140" s="5" t="s">
        <v>12588</v>
      </c>
      <c r="O3140" s="5"/>
      <c r="P3140" s="5"/>
      <c r="Q3140" s="5"/>
      <c r="R3140" s="5"/>
      <c r="S3140" s="5"/>
      <c r="T3140" s="5"/>
      <c r="U3140" s="5"/>
      <c r="V3140" s="5" t="s">
        <v>11285</v>
      </c>
      <c r="W3140" s="5" t="s">
        <v>11286</v>
      </c>
      <c r="X3140" s="5" t="s">
        <v>11287</v>
      </c>
      <c r="Y3140" s="5" t="s">
        <v>12739</v>
      </c>
      <c r="Z3140" s="5" t="s">
        <v>12740</v>
      </c>
      <c r="AA3140" s="5">
        <v>49.8</v>
      </c>
      <c r="AB3140" s="5">
        <v>-9.9</v>
      </c>
      <c r="AC3140" s="5">
        <v>64.900000000000006</v>
      </c>
      <c r="AD3140" s="5"/>
    </row>
    <row r="3141" spans="1:30" ht="16.95" customHeight="1" x14ac:dyDescent="0.3">
      <c r="A3141" s="54">
        <v>46082</v>
      </c>
      <c r="B3141" s="29">
        <v>46084</v>
      </c>
      <c r="C3141" s="19" t="s">
        <v>38</v>
      </c>
      <c r="D3141" s="19" t="s">
        <v>5</v>
      </c>
      <c r="E3141" s="19" t="s">
        <v>12673</v>
      </c>
      <c r="F3141" s="5"/>
      <c r="G3141" s="19" t="s">
        <v>12741</v>
      </c>
      <c r="H3141" s="6" t="s">
        <v>12742</v>
      </c>
      <c r="I3141" s="19" t="s">
        <v>144</v>
      </c>
      <c r="J3141" s="5">
        <v>5</v>
      </c>
      <c r="K3141" s="5">
        <v>47.8</v>
      </c>
      <c r="L3141" s="5">
        <f>VLOOKUP(I:I,指导价!A:B,2,0)</f>
        <v>12.8</v>
      </c>
      <c r="M3141" s="18">
        <v>9.56</v>
      </c>
      <c r="N3141" s="19" t="s">
        <v>12588</v>
      </c>
      <c r="O3141" s="42"/>
      <c r="P3141" s="42"/>
      <c r="Q3141" s="42"/>
      <c r="R3141" s="42"/>
      <c r="S3141" s="42"/>
      <c r="T3141" s="4">
        <v>46087</v>
      </c>
      <c r="U3141" s="19" t="s">
        <v>12589</v>
      </c>
      <c r="V3141" s="5"/>
      <c r="W3141" s="5"/>
      <c r="X3141" s="5"/>
      <c r="Y3141" s="5"/>
      <c r="Z3141" s="5"/>
      <c r="AA3141" s="5">
        <v>49.5</v>
      </c>
      <c r="AB3141" s="5">
        <v>-1.7</v>
      </c>
      <c r="AC3141" s="5"/>
      <c r="AD3141" s="5"/>
    </row>
    <row r="3142" spans="1:30" ht="16.95" customHeight="1" x14ac:dyDescent="0.3">
      <c r="A3142" s="54">
        <v>46082</v>
      </c>
      <c r="B3142" s="29">
        <v>46084</v>
      </c>
      <c r="C3142" s="19" t="s">
        <v>38</v>
      </c>
      <c r="D3142" s="19" t="s">
        <v>5</v>
      </c>
      <c r="E3142" s="19" t="s">
        <v>12673</v>
      </c>
      <c r="F3142" s="5"/>
      <c r="G3142" s="19" t="s">
        <v>12741</v>
      </c>
      <c r="H3142" s="11" t="s">
        <v>12743</v>
      </c>
      <c r="I3142" s="19" t="s">
        <v>8872</v>
      </c>
      <c r="J3142" s="5">
        <v>12</v>
      </c>
      <c r="K3142" s="5">
        <v>61.9</v>
      </c>
      <c r="L3142" s="5">
        <f>VLOOKUP(I:I,指导价!A:B,2,0)</f>
        <v>7.4</v>
      </c>
      <c r="M3142" s="18">
        <v>5.1583333333333297</v>
      </c>
      <c r="N3142" s="19" t="s">
        <v>12588</v>
      </c>
      <c r="O3142" s="5"/>
      <c r="P3142" s="5"/>
      <c r="Q3142" s="5"/>
      <c r="R3142" s="5"/>
      <c r="S3142" s="5"/>
      <c r="T3142" s="4">
        <v>46087</v>
      </c>
      <c r="U3142" s="19" t="s">
        <v>12589</v>
      </c>
      <c r="V3142" s="5"/>
      <c r="W3142" s="5"/>
      <c r="X3142" s="5"/>
      <c r="Y3142" s="5"/>
      <c r="Z3142" s="5"/>
      <c r="AA3142" s="5">
        <v>88.8</v>
      </c>
      <c r="AB3142" s="5">
        <v>-26.9</v>
      </c>
      <c r="AC3142" s="5"/>
      <c r="AD3142" s="5"/>
    </row>
    <row r="3143" spans="1:30" ht="16.95" customHeight="1" x14ac:dyDescent="0.3">
      <c r="A3143" s="54">
        <v>46082</v>
      </c>
      <c r="B3143" s="29">
        <v>46084</v>
      </c>
      <c r="C3143" s="19" t="s">
        <v>38</v>
      </c>
      <c r="D3143" s="19" t="s">
        <v>5</v>
      </c>
      <c r="E3143" s="19" t="s">
        <v>12673</v>
      </c>
      <c r="F3143" s="5"/>
      <c r="G3143" s="19" t="s">
        <v>12741</v>
      </c>
      <c r="H3143" s="11" t="s">
        <v>12744</v>
      </c>
      <c r="I3143" s="19" t="s">
        <v>8872</v>
      </c>
      <c r="J3143" s="5">
        <v>12</v>
      </c>
      <c r="K3143" s="5">
        <v>61.9</v>
      </c>
      <c r="L3143" s="5">
        <f>VLOOKUP(I:I,指导价!A:B,2,0)</f>
        <v>7.4</v>
      </c>
      <c r="M3143" s="18">
        <v>5.1583333333333297</v>
      </c>
      <c r="N3143" s="19" t="s">
        <v>12588</v>
      </c>
      <c r="O3143" s="5"/>
      <c r="P3143" s="5"/>
      <c r="Q3143" s="5"/>
      <c r="R3143" s="5"/>
      <c r="S3143" s="5"/>
      <c r="T3143" s="4">
        <v>46087</v>
      </c>
      <c r="U3143" s="19" t="s">
        <v>12589</v>
      </c>
      <c r="V3143" s="5"/>
      <c r="W3143" s="5"/>
      <c r="X3143" s="5"/>
      <c r="Y3143" s="5"/>
      <c r="Z3143" s="5"/>
      <c r="AA3143" s="5">
        <v>88.8</v>
      </c>
      <c r="AB3143" s="5">
        <v>-26.9</v>
      </c>
      <c r="AC3143" s="5"/>
      <c r="AD3143" s="5"/>
    </row>
    <row r="3144" spans="1:30" ht="16.95" customHeight="1" x14ac:dyDescent="0.3">
      <c r="A3144" s="54">
        <v>46082</v>
      </c>
      <c r="B3144" s="29">
        <v>46084</v>
      </c>
      <c r="C3144" s="19" t="s">
        <v>38</v>
      </c>
      <c r="D3144" s="19" t="s">
        <v>5</v>
      </c>
      <c r="E3144" s="19" t="s">
        <v>12673</v>
      </c>
      <c r="F3144" s="5"/>
      <c r="G3144" s="19" t="s">
        <v>12741</v>
      </c>
      <c r="H3144" s="11" t="s">
        <v>12745</v>
      </c>
      <c r="I3144" s="19" t="s">
        <v>8872</v>
      </c>
      <c r="J3144" s="5">
        <v>12</v>
      </c>
      <c r="K3144" s="5">
        <v>61.9</v>
      </c>
      <c r="L3144" s="5">
        <f>VLOOKUP(I:I,指导价!A:B,2,0)</f>
        <v>7.4</v>
      </c>
      <c r="M3144" s="18">
        <v>5.1583333333333297</v>
      </c>
      <c r="N3144" s="19" t="s">
        <v>12588</v>
      </c>
      <c r="O3144" s="5"/>
      <c r="P3144" s="5"/>
      <c r="Q3144" s="5"/>
      <c r="R3144" s="5"/>
      <c r="S3144" s="5"/>
      <c r="T3144" s="4">
        <v>46087</v>
      </c>
      <c r="U3144" s="19" t="s">
        <v>12589</v>
      </c>
      <c r="V3144" s="5"/>
      <c r="W3144" s="5"/>
      <c r="X3144" s="5"/>
      <c r="Y3144" s="5"/>
      <c r="Z3144" s="5"/>
      <c r="AA3144" s="5">
        <v>88.8</v>
      </c>
      <c r="AB3144" s="5">
        <v>-26.9</v>
      </c>
      <c r="AC3144" s="5"/>
      <c r="AD3144" s="5"/>
    </row>
    <row r="3145" spans="1:30" ht="16.95" customHeight="1" x14ac:dyDescent="0.3">
      <c r="A3145" s="54">
        <v>46082</v>
      </c>
      <c r="B3145" s="29">
        <v>46084</v>
      </c>
      <c r="C3145" s="19" t="s">
        <v>38</v>
      </c>
      <c r="D3145" s="19" t="s">
        <v>5</v>
      </c>
      <c r="E3145" s="19" t="s">
        <v>12673</v>
      </c>
      <c r="F3145" s="5"/>
      <c r="G3145" s="19" t="s">
        <v>12741</v>
      </c>
      <c r="H3145" s="11" t="s">
        <v>12746</v>
      </c>
      <c r="I3145" s="19" t="s">
        <v>119</v>
      </c>
      <c r="J3145" s="5">
        <v>5</v>
      </c>
      <c r="K3145" s="5">
        <v>44.9</v>
      </c>
      <c r="L3145" s="5">
        <f>VLOOKUP(I:I,指导价!A:B,2,0)</f>
        <v>12.8</v>
      </c>
      <c r="M3145" s="18">
        <v>8.98</v>
      </c>
      <c r="N3145" s="19" t="s">
        <v>12588</v>
      </c>
      <c r="O3145" s="5"/>
      <c r="P3145" s="5"/>
      <c r="Q3145" s="5"/>
      <c r="R3145" s="5"/>
      <c r="S3145" s="5"/>
      <c r="T3145" s="4">
        <v>46087</v>
      </c>
      <c r="U3145" s="19" t="s">
        <v>12589</v>
      </c>
      <c r="V3145" s="5"/>
      <c r="W3145" s="5"/>
      <c r="X3145" s="5"/>
      <c r="Y3145" s="5"/>
      <c r="Z3145" s="5"/>
      <c r="AA3145" s="5">
        <v>49.5</v>
      </c>
      <c r="AB3145" s="5">
        <v>-4.5999999999999996</v>
      </c>
      <c r="AC3145" s="5"/>
      <c r="AD3145" s="5"/>
    </row>
    <row r="3146" spans="1:30" ht="16.95" customHeight="1" x14ac:dyDescent="0.3">
      <c r="A3146" s="54">
        <v>46082</v>
      </c>
      <c r="B3146" s="29">
        <v>46084</v>
      </c>
      <c r="C3146" s="19" t="s">
        <v>38</v>
      </c>
      <c r="D3146" s="19" t="s">
        <v>5</v>
      </c>
      <c r="E3146" s="19" t="s">
        <v>12673</v>
      </c>
      <c r="F3146" s="5"/>
      <c r="G3146" s="19" t="s">
        <v>12741</v>
      </c>
      <c r="H3146" s="11" t="s">
        <v>12747</v>
      </c>
      <c r="I3146" s="19" t="s">
        <v>113</v>
      </c>
      <c r="J3146" s="5">
        <v>2</v>
      </c>
      <c r="K3146" s="5">
        <v>47.8</v>
      </c>
      <c r="L3146" s="5">
        <f>VLOOKUP(I:I,指导价!A:B,2,0)</f>
        <v>24.9</v>
      </c>
      <c r="M3146" s="18">
        <v>23.9</v>
      </c>
      <c r="N3146" s="19" t="s">
        <v>12588</v>
      </c>
      <c r="O3146" s="5"/>
      <c r="P3146" s="5"/>
      <c r="Q3146" s="5"/>
      <c r="R3146" s="5"/>
      <c r="S3146" s="5"/>
      <c r="T3146" s="4">
        <v>46087</v>
      </c>
      <c r="U3146" s="19" t="s">
        <v>12589</v>
      </c>
      <c r="V3146" s="5"/>
      <c r="W3146" s="5"/>
      <c r="X3146" s="5"/>
      <c r="Y3146" s="5"/>
      <c r="Z3146" s="5"/>
      <c r="AA3146" s="5">
        <v>49.8</v>
      </c>
      <c r="AB3146" s="5">
        <v>-2</v>
      </c>
      <c r="AC3146" s="5"/>
      <c r="AD3146" s="5"/>
    </row>
    <row r="3147" spans="1:30" ht="16.95" customHeight="1" x14ac:dyDescent="0.3">
      <c r="A3147" s="54">
        <v>46082</v>
      </c>
      <c r="B3147" s="29">
        <v>46084</v>
      </c>
      <c r="C3147" s="19" t="s">
        <v>38</v>
      </c>
      <c r="D3147" s="19" t="s">
        <v>5</v>
      </c>
      <c r="E3147" s="19" t="s">
        <v>12673</v>
      </c>
      <c r="F3147" s="5"/>
      <c r="G3147" s="19" t="s">
        <v>12741</v>
      </c>
      <c r="H3147" s="11" t="s">
        <v>12748</v>
      </c>
      <c r="I3147" s="19" t="s">
        <v>90</v>
      </c>
      <c r="J3147" s="5">
        <v>3</v>
      </c>
      <c r="K3147" s="5">
        <v>66</v>
      </c>
      <c r="L3147" s="5">
        <f>VLOOKUP(I:I,指导价!A:B,2,0)</f>
        <v>24.9</v>
      </c>
      <c r="M3147" s="18">
        <v>22</v>
      </c>
      <c r="N3147" s="19" t="s">
        <v>12588</v>
      </c>
      <c r="O3147" s="5"/>
      <c r="P3147" s="5"/>
      <c r="Q3147" s="5"/>
      <c r="R3147" s="5"/>
      <c r="S3147" s="5"/>
      <c r="T3147" s="4">
        <v>46087</v>
      </c>
      <c r="U3147" s="19" t="s">
        <v>12589</v>
      </c>
      <c r="V3147" s="5"/>
      <c r="W3147" s="5"/>
      <c r="X3147" s="5"/>
      <c r="Y3147" s="5"/>
      <c r="Z3147" s="5"/>
      <c r="AA3147" s="5">
        <v>74.7</v>
      </c>
      <c r="AB3147" s="5">
        <v>-8.6999999999999904</v>
      </c>
      <c r="AC3147" s="5"/>
      <c r="AD3147" s="5"/>
    </row>
    <row r="3148" spans="1:30" ht="16.95" customHeight="1" x14ac:dyDescent="0.3">
      <c r="A3148" s="54">
        <v>46082</v>
      </c>
      <c r="B3148" s="29">
        <v>46084</v>
      </c>
      <c r="C3148" s="19" t="s">
        <v>38</v>
      </c>
      <c r="D3148" s="19" t="s">
        <v>5</v>
      </c>
      <c r="E3148" s="19" t="s">
        <v>12673</v>
      </c>
      <c r="F3148" s="5"/>
      <c r="G3148" s="19" t="s">
        <v>12741</v>
      </c>
      <c r="H3148" s="11" t="s">
        <v>12749</v>
      </c>
      <c r="I3148" s="19" t="s">
        <v>119</v>
      </c>
      <c r="J3148" s="5">
        <v>5</v>
      </c>
      <c r="K3148" s="5">
        <v>44.9</v>
      </c>
      <c r="L3148" s="5">
        <f>VLOOKUP(I:I,指导价!A:B,2,0)</f>
        <v>12.8</v>
      </c>
      <c r="M3148" s="18">
        <v>8.98</v>
      </c>
      <c r="N3148" s="19" t="s">
        <v>12588</v>
      </c>
      <c r="O3148" s="5"/>
      <c r="P3148" s="5"/>
      <c r="Q3148" s="5"/>
      <c r="R3148" s="5"/>
      <c r="S3148" s="5"/>
      <c r="T3148" s="4">
        <v>46087</v>
      </c>
      <c r="U3148" s="19" t="s">
        <v>12589</v>
      </c>
      <c r="V3148" s="5"/>
      <c r="W3148" s="5"/>
      <c r="X3148" s="5"/>
      <c r="Y3148" s="5"/>
      <c r="Z3148" s="5"/>
      <c r="AA3148" s="5">
        <v>49.5</v>
      </c>
      <c r="AB3148" s="5">
        <v>-4.5999999999999996</v>
      </c>
      <c r="AC3148" s="5"/>
      <c r="AD3148" s="5"/>
    </row>
    <row r="3149" spans="1:30" ht="16.95" customHeight="1" x14ac:dyDescent="0.3">
      <c r="A3149" s="54">
        <v>46082</v>
      </c>
      <c r="B3149" s="29">
        <v>46084</v>
      </c>
      <c r="C3149" s="19" t="s">
        <v>38</v>
      </c>
      <c r="D3149" s="19" t="s">
        <v>5</v>
      </c>
      <c r="E3149" s="19" t="s">
        <v>12673</v>
      </c>
      <c r="F3149" s="5"/>
      <c r="G3149" s="19" t="s">
        <v>12741</v>
      </c>
      <c r="H3149" s="11" t="s">
        <v>12750</v>
      </c>
      <c r="I3149" s="19" t="s">
        <v>119</v>
      </c>
      <c r="J3149" s="5">
        <v>5</v>
      </c>
      <c r="K3149" s="5">
        <v>44.9</v>
      </c>
      <c r="L3149" s="5">
        <f>VLOOKUP(I:I,指导价!A:B,2,0)</f>
        <v>12.8</v>
      </c>
      <c r="M3149" s="18">
        <v>8.98</v>
      </c>
      <c r="N3149" s="19" t="s">
        <v>12588</v>
      </c>
      <c r="O3149" s="5"/>
      <c r="P3149" s="5"/>
      <c r="Q3149" s="5"/>
      <c r="R3149" s="5"/>
      <c r="S3149" s="5"/>
      <c r="T3149" s="4">
        <v>46087</v>
      </c>
      <c r="U3149" s="19" t="s">
        <v>12589</v>
      </c>
      <c r="V3149" s="5"/>
      <c r="W3149" s="5"/>
      <c r="X3149" s="5"/>
      <c r="Y3149" s="5"/>
      <c r="Z3149" s="5"/>
      <c r="AA3149" s="5">
        <v>49.5</v>
      </c>
      <c r="AB3149" s="5">
        <v>-4.5999999999999996</v>
      </c>
      <c r="AC3149" s="5"/>
      <c r="AD3149" s="5"/>
    </row>
    <row r="3150" spans="1:30" ht="16.95" customHeight="1" x14ac:dyDescent="0.3">
      <c r="A3150" s="54">
        <v>46082</v>
      </c>
      <c r="B3150" s="29">
        <v>46084</v>
      </c>
      <c r="C3150" s="19" t="s">
        <v>38</v>
      </c>
      <c r="D3150" s="19" t="s">
        <v>5</v>
      </c>
      <c r="E3150" s="19" t="s">
        <v>12673</v>
      </c>
      <c r="F3150" s="5"/>
      <c r="G3150" s="19" t="s">
        <v>12741</v>
      </c>
      <c r="H3150" s="11" t="s">
        <v>12751</v>
      </c>
      <c r="I3150" s="19" t="s">
        <v>119</v>
      </c>
      <c r="J3150" s="5">
        <v>5</v>
      </c>
      <c r="K3150" s="5">
        <v>44.9</v>
      </c>
      <c r="L3150" s="5">
        <f>VLOOKUP(I:I,指导价!A:B,2,0)</f>
        <v>12.8</v>
      </c>
      <c r="M3150" s="18">
        <v>8.98</v>
      </c>
      <c r="N3150" s="19" t="s">
        <v>12588</v>
      </c>
      <c r="O3150" s="5"/>
      <c r="P3150" s="5"/>
      <c r="Q3150" s="5"/>
      <c r="R3150" s="5"/>
      <c r="S3150" s="5"/>
      <c r="T3150" s="4">
        <v>46087</v>
      </c>
      <c r="U3150" s="19" t="s">
        <v>12589</v>
      </c>
      <c r="V3150" s="5"/>
      <c r="W3150" s="5"/>
      <c r="X3150" s="5"/>
      <c r="Y3150" s="5"/>
      <c r="Z3150" s="5"/>
      <c r="AA3150" s="5">
        <v>49.5</v>
      </c>
      <c r="AB3150" s="5">
        <v>-4.5999999999999996</v>
      </c>
      <c r="AC3150" s="5"/>
      <c r="AD3150" s="5"/>
    </row>
    <row r="3151" spans="1:30" ht="16.95" customHeight="1" x14ac:dyDescent="0.3">
      <c r="A3151" s="54">
        <v>46082</v>
      </c>
      <c r="B3151" s="29">
        <v>46084</v>
      </c>
      <c r="C3151" s="19" t="s">
        <v>38</v>
      </c>
      <c r="D3151" s="19" t="s">
        <v>5</v>
      </c>
      <c r="E3151" s="19" t="s">
        <v>12673</v>
      </c>
      <c r="F3151" s="5"/>
      <c r="G3151" s="19" t="s">
        <v>12741</v>
      </c>
      <c r="H3151" s="11" t="s">
        <v>12752</v>
      </c>
      <c r="I3151" s="19" t="s">
        <v>90</v>
      </c>
      <c r="J3151" s="5">
        <v>2</v>
      </c>
      <c r="K3151" s="5">
        <v>44.8</v>
      </c>
      <c r="L3151" s="5">
        <f>VLOOKUP(I:I,指导价!A:B,2,0)</f>
        <v>24.9</v>
      </c>
      <c r="M3151" s="18">
        <v>22.4</v>
      </c>
      <c r="N3151" s="19" t="s">
        <v>12588</v>
      </c>
      <c r="O3151" s="5"/>
      <c r="P3151" s="5"/>
      <c r="Q3151" s="5"/>
      <c r="R3151" s="5"/>
      <c r="S3151" s="5"/>
      <c r="T3151" s="4">
        <v>46087</v>
      </c>
      <c r="U3151" s="19" t="s">
        <v>12589</v>
      </c>
      <c r="V3151" s="5"/>
      <c r="W3151" s="5"/>
      <c r="X3151" s="5"/>
      <c r="Y3151" s="5"/>
      <c r="Z3151" s="5"/>
      <c r="AA3151" s="5">
        <v>49.8</v>
      </c>
      <c r="AB3151" s="5">
        <v>-5</v>
      </c>
      <c r="AC3151" s="5"/>
      <c r="AD3151" s="5"/>
    </row>
    <row r="3152" spans="1:30" ht="16.95" customHeight="1" x14ac:dyDescent="0.3">
      <c r="A3152" s="54">
        <v>46082</v>
      </c>
      <c r="B3152" s="29">
        <v>46084</v>
      </c>
      <c r="C3152" s="5" t="s">
        <v>34</v>
      </c>
      <c r="D3152" s="5" t="s">
        <v>5</v>
      </c>
      <c r="E3152" s="10" t="s">
        <v>12022</v>
      </c>
      <c r="F3152" s="10" t="s">
        <v>11325</v>
      </c>
      <c r="G3152" s="10" t="s">
        <v>11326</v>
      </c>
      <c r="H3152" s="15" t="s">
        <v>11327</v>
      </c>
      <c r="I3152" s="5" t="s">
        <v>11123</v>
      </c>
      <c r="J3152" s="5">
        <v>2</v>
      </c>
      <c r="K3152" s="10">
        <v>44.9</v>
      </c>
      <c r="L3152" s="5">
        <v>24.9</v>
      </c>
      <c r="M3152" s="18">
        <v>22.45</v>
      </c>
      <c r="N3152" s="5" t="s">
        <v>12588</v>
      </c>
      <c r="O3152" s="5"/>
      <c r="P3152" s="5"/>
      <c r="Q3152" s="5"/>
      <c r="R3152" s="5"/>
      <c r="S3152" s="5"/>
      <c r="T3152" s="23">
        <v>46085</v>
      </c>
      <c r="U3152" s="5" t="s">
        <v>12589</v>
      </c>
      <c r="V3152" s="10" t="s">
        <v>11328</v>
      </c>
      <c r="W3152" s="50">
        <v>966268793046</v>
      </c>
      <c r="X3152" s="10" t="s">
        <v>11329</v>
      </c>
      <c r="Y3152" s="10" t="s">
        <v>12753</v>
      </c>
      <c r="Z3152" s="50">
        <v>5909087772341</v>
      </c>
      <c r="AA3152" s="5">
        <v>49.8</v>
      </c>
      <c r="AB3152" s="5">
        <v>-4.9000000000000004</v>
      </c>
      <c r="AC3152" s="10">
        <v>48.9</v>
      </c>
      <c r="AD3152" s="10" t="s">
        <v>10807</v>
      </c>
    </row>
    <row r="3153" spans="1:30" ht="16.95" customHeight="1" x14ac:dyDescent="0.3">
      <c r="A3153" s="54">
        <v>46082</v>
      </c>
      <c r="B3153" s="29">
        <v>46084</v>
      </c>
      <c r="C3153" s="19" t="s">
        <v>38</v>
      </c>
      <c r="D3153" s="19" t="s">
        <v>5</v>
      </c>
      <c r="E3153" s="5" t="s">
        <v>11093</v>
      </c>
      <c r="F3153" s="5"/>
      <c r="G3153" s="5" t="s">
        <v>11639</v>
      </c>
      <c r="H3153" s="6" t="s">
        <v>12754</v>
      </c>
      <c r="I3153" s="5" t="s">
        <v>11096</v>
      </c>
      <c r="J3153" s="5">
        <v>8</v>
      </c>
      <c r="K3153" s="5">
        <v>55.2</v>
      </c>
      <c r="L3153" s="5">
        <f>VLOOKUP(I:I,指导价!$A:$B,2,0)</f>
        <v>7.4</v>
      </c>
      <c r="M3153" s="18">
        <f t="shared" ref="M3153:M3157" si="103">K3153/J3153</f>
        <v>6.9</v>
      </c>
      <c r="N3153" s="5" t="s">
        <v>12588</v>
      </c>
      <c r="O3153" s="5"/>
      <c r="P3153" s="5"/>
      <c r="Q3153" s="5"/>
      <c r="R3153" s="5"/>
      <c r="S3153" s="5"/>
      <c r="T3153" s="29">
        <v>46085</v>
      </c>
      <c r="U3153" s="5" t="s">
        <v>12589</v>
      </c>
      <c r="V3153" s="5"/>
      <c r="W3153" s="5" t="s">
        <v>12755</v>
      </c>
      <c r="X3153" s="5" t="s">
        <v>12756</v>
      </c>
      <c r="Y3153" s="5" t="s">
        <v>12756</v>
      </c>
      <c r="Z3153" s="5" t="s">
        <v>12755</v>
      </c>
      <c r="AA3153" s="5">
        <f t="shared" ref="AA3153:AA3157" si="104">J3153*L3153</f>
        <v>59.2</v>
      </c>
      <c r="AB3153" s="5">
        <f>K:K-AA:AA</f>
        <v>-4</v>
      </c>
      <c r="AC3153" s="5"/>
      <c r="AD3153" s="5"/>
    </row>
    <row r="3154" spans="1:30" ht="16.95" customHeight="1" x14ac:dyDescent="0.3">
      <c r="A3154" s="54">
        <v>46082</v>
      </c>
      <c r="B3154" s="29">
        <v>46084</v>
      </c>
      <c r="C3154" s="19" t="s">
        <v>38</v>
      </c>
      <c r="D3154" s="19" t="s">
        <v>5</v>
      </c>
      <c r="E3154" s="5" t="s">
        <v>11093</v>
      </c>
      <c r="F3154" s="5"/>
      <c r="G3154" s="5" t="s">
        <v>11639</v>
      </c>
      <c r="H3154" s="64" t="s">
        <v>12757</v>
      </c>
      <c r="I3154" s="5" t="s">
        <v>11096</v>
      </c>
      <c r="J3154" s="5">
        <v>4</v>
      </c>
      <c r="K3154" s="5">
        <v>29.35</v>
      </c>
      <c r="L3154" s="5">
        <f>VLOOKUP(I:I,指导价!$A:$B,2,0)</f>
        <v>7.4</v>
      </c>
      <c r="M3154" s="18">
        <f t="shared" si="103"/>
        <v>7.3375000000000004</v>
      </c>
      <c r="N3154" s="5" t="s">
        <v>12588</v>
      </c>
      <c r="O3154" s="5"/>
      <c r="P3154" s="5"/>
      <c r="Q3154" s="5"/>
      <c r="R3154" s="5"/>
      <c r="S3154" s="5"/>
      <c r="T3154" s="29">
        <v>46085</v>
      </c>
      <c r="U3154" s="5" t="s">
        <v>12589</v>
      </c>
      <c r="V3154" s="5"/>
      <c r="W3154" s="5" t="s">
        <v>12758</v>
      </c>
      <c r="X3154" s="5" t="s">
        <v>12759</v>
      </c>
      <c r="Y3154" s="5" t="s">
        <v>12759</v>
      </c>
      <c r="Z3154" s="5" t="s">
        <v>12758</v>
      </c>
      <c r="AA3154" s="5">
        <f t="shared" si="104"/>
        <v>29.6</v>
      </c>
      <c r="AB3154" s="5">
        <f>K:K-AA:AA</f>
        <v>-0.25</v>
      </c>
      <c r="AC3154" s="5"/>
      <c r="AD3154" s="5"/>
    </row>
    <row r="3155" spans="1:30" ht="16.95" customHeight="1" x14ac:dyDescent="0.3">
      <c r="A3155" s="54">
        <v>46082</v>
      </c>
      <c r="B3155" s="29">
        <v>46084</v>
      </c>
      <c r="C3155" s="5" t="s">
        <v>32</v>
      </c>
      <c r="D3155" s="5" t="s">
        <v>5</v>
      </c>
      <c r="E3155" s="10" t="s">
        <v>12022</v>
      </c>
      <c r="F3155" s="10" t="s">
        <v>11113</v>
      </c>
      <c r="G3155" s="10" t="s">
        <v>11364</v>
      </c>
      <c r="H3155" s="15" t="s">
        <v>11609</v>
      </c>
      <c r="I3155" s="5" t="s">
        <v>11107</v>
      </c>
      <c r="J3155" s="5">
        <v>6</v>
      </c>
      <c r="K3155" s="10">
        <v>65.099999999999994</v>
      </c>
      <c r="L3155" s="5">
        <v>10.9</v>
      </c>
      <c r="M3155" s="18">
        <v>10.85</v>
      </c>
      <c r="N3155" s="5" t="s">
        <v>12588</v>
      </c>
      <c r="O3155" s="5"/>
      <c r="P3155" s="5"/>
      <c r="Q3155" s="5"/>
      <c r="R3155" s="5"/>
      <c r="S3155" s="5"/>
      <c r="T3155" s="23">
        <v>46085</v>
      </c>
      <c r="U3155" s="5" t="s">
        <v>12589</v>
      </c>
      <c r="V3155" s="10" t="s">
        <v>11610</v>
      </c>
      <c r="W3155" s="50">
        <v>949683133616</v>
      </c>
      <c r="X3155" s="10" t="s">
        <v>11118</v>
      </c>
      <c r="Y3155" s="10" t="s">
        <v>12760</v>
      </c>
      <c r="Z3155" s="50">
        <v>5861151928617</v>
      </c>
      <c r="AA3155" s="5">
        <v>65.400000000000006</v>
      </c>
      <c r="AB3155" s="5">
        <v>-0.30000000000001098</v>
      </c>
      <c r="AC3155" s="10">
        <v>74</v>
      </c>
      <c r="AD3155" s="10">
        <v>0</v>
      </c>
    </row>
    <row r="3156" spans="1:30" ht="16.95" customHeight="1" x14ac:dyDescent="0.3">
      <c r="A3156" s="54">
        <v>46082</v>
      </c>
      <c r="B3156" s="29">
        <v>46084</v>
      </c>
      <c r="C3156" s="5" t="s">
        <v>31</v>
      </c>
      <c r="D3156" s="5" t="s">
        <v>5</v>
      </c>
      <c r="E3156" s="5" t="s">
        <v>12022</v>
      </c>
      <c r="F3156" s="5" t="s">
        <v>11980</v>
      </c>
      <c r="G3156" s="5" t="s">
        <v>12761</v>
      </c>
      <c r="H3156" s="6" t="s">
        <v>12762</v>
      </c>
      <c r="I3156" s="5" t="s">
        <v>11142</v>
      </c>
      <c r="J3156" s="5">
        <v>6</v>
      </c>
      <c r="K3156" s="5">
        <v>35.799999999999997</v>
      </c>
      <c r="L3156" s="5">
        <v>6.6</v>
      </c>
      <c r="M3156" s="18">
        <v>5.9666666666666703</v>
      </c>
      <c r="N3156" s="5" t="s">
        <v>12588</v>
      </c>
      <c r="O3156" s="5"/>
      <c r="P3156" s="5"/>
      <c r="Q3156" s="5"/>
      <c r="R3156" s="5"/>
      <c r="S3156" s="5"/>
      <c r="T3156" s="23">
        <v>46085</v>
      </c>
      <c r="U3156" s="5" t="s">
        <v>12589</v>
      </c>
      <c r="V3156" s="5" t="s">
        <v>12763</v>
      </c>
      <c r="W3156" s="5" t="s">
        <v>12764</v>
      </c>
      <c r="X3156" s="5" t="s">
        <v>12765</v>
      </c>
      <c r="Y3156" s="5" t="s">
        <v>12766</v>
      </c>
      <c r="Z3156" s="5" t="s">
        <v>12767</v>
      </c>
      <c r="AA3156" s="5">
        <v>39.6</v>
      </c>
      <c r="AB3156" s="5">
        <v>-3.8</v>
      </c>
      <c r="AC3156" s="5">
        <v>45.8</v>
      </c>
      <c r="AD3156" s="5"/>
    </row>
    <row r="3157" spans="1:30" ht="16.95" customHeight="1" x14ac:dyDescent="0.3">
      <c r="A3157" s="54">
        <v>46082</v>
      </c>
      <c r="B3157" s="29">
        <v>46084</v>
      </c>
      <c r="C3157" s="19" t="s">
        <v>38</v>
      </c>
      <c r="D3157" s="19" t="s">
        <v>5</v>
      </c>
      <c r="E3157" s="5" t="s">
        <v>11093</v>
      </c>
      <c r="F3157" s="5"/>
      <c r="G3157" s="5" t="s">
        <v>12316</v>
      </c>
      <c r="H3157" s="64" t="s">
        <v>12768</v>
      </c>
      <c r="I3157" s="5" t="s">
        <v>11096</v>
      </c>
      <c r="J3157" s="5">
        <v>12</v>
      </c>
      <c r="K3157" s="5">
        <v>88.2</v>
      </c>
      <c r="L3157" s="5">
        <f>VLOOKUP(I:I,指导价!$A:$B,2,0)</f>
        <v>7.4</v>
      </c>
      <c r="M3157" s="18">
        <f t="shared" si="103"/>
        <v>7.3500000000000005</v>
      </c>
      <c r="N3157" s="5" t="s">
        <v>12588</v>
      </c>
      <c r="O3157" s="5"/>
      <c r="P3157" s="5"/>
      <c r="Q3157" s="5"/>
      <c r="R3157" s="5"/>
      <c r="S3157" s="5"/>
      <c r="T3157" s="29">
        <v>46085</v>
      </c>
      <c r="U3157" s="19" t="s">
        <v>12629</v>
      </c>
      <c r="V3157" s="5"/>
      <c r="W3157" s="5" t="s">
        <v>12769</v>
      </c>
      <c r="X3157" s="5" t="s">
        <v>12770</v>
      </c>
      <c r="Y3157" s="5" t="s">
        <v>12770</v>
      </c>
      <c r="Z3157" s="5" t="s">
        <v>12769</v>
      </c>
      <c r="AA3157" s="5">
        <f t="shared" si="104"/>
        <v>88.800000000000011</v>
      </c>
      <c r="AB3157" s="5">
        <f>K:K-AA:AA</f>
        <v>-0.60000000000000853</v>
      </c>
      <c r="AC3157" s="5"/>
      <c r="AD3157" s="5"/>
    </row>
    <row r="3158" spans="1:30" ht="16.95" customHeight="1" x14ac:dyDescent="0.3">
      <c r="A3158" s="54">
        <v>46082</v>
      </c>
      <c r="B3158" s="29">
        <v>46084</v>
      </c>
      <c r="C3158" s="5" t="s">
        <v>29</v>
      </c>
      <c r="D3158" s="5" t="s">
        <v>5</v>
      </c>
      <c r="E3158" s="10" t="s">
        <v>12022</v>
      </c>
      <c r="F3158" s="10" t="s">
        <v>11249</v>
      </c>
      <c r="G3158" s="10" t="s">
        <v>11508</v>
      </c>
      <c r="H3158" s="15" t="s">
        <v>11509</v>
      </c>
      <c r="I3158" s="5" t="s">
        <v>11096</v>
      </c>
      <c r="J3158" s="5">
        <v>24</v>
      </c>
      <c r="K3158" s="10">
        <v>177</v>
      </c>
      <c r="L3158" s="5">
        <v>7.4</v>
      </c>
      <c r="M3158" s="18">
        <v>7.375</v>
      </c>
      <c r="N3158" s="5" t="s">
        <v>12588</v>
      </c>
      <c r="O3158" s="5"/>
      <c r="P3158" s="5"/>
      <c r="Q3158" s="5"/>
      <c r="R3158" s="5"/>
      <c r="S3158" s="5"/>
      <c r="T3158" s="23">
        <v>46085</v>
      </c>
      <c r="U3158" s="19" t="s">
        <v>12608</v>
      </c>
      <c r="V3158" s="10"/>
      <c r="W3158" s="50">
        <v>814793716908</v>
      </c>
      <c r="X3158" s="10" t="s">
        <v>11510</v>
      </c>
      <c r="Y3158" s="10" t="s">
        <v>12771</v>
      </c>
      <c r="Z3158" s="182" t="s">
        <v>12772</v>
      </c>
      <c r="AA3158" s="5">
        <v>177.6</v>
      </c>
      <c r="AB3158" s="5">
        <v>-0.60000000000002296</v>
      </c>
      <c r="AC3158" s="10">
        <v>177</v>
      </c>
      <c r="AD3158" s="10">
        <v>25</v>
      </c>
    </row>
    <row r="3159" spans="1:30" ht="16.95" customHeight="1" x14ac:dyDescent="0.3">
      <c r="A3159" s="54">
        <v>46082</v>
      </c>
      <c r="B3159" s="29">
        <v>46084</v>
      </c>
      <c r="C3159" s="19" t="s">
        <v>38</v>
      </c>
      <c r="D3159" s="19" t="s">
        <v>5</v>
      </c>
      <c r="E3159" s="5" t="s">
        <v>11093</v>
      </c>
      <c r="F3159" s="5"/>
      <c r="G3159" s="5" t="s">
        <v>12487</v>
      </c>
      <c r="H3159" s="6" t="s">
        <v>12773</v>
      </c>
      <c r="I3159" s="5" t="s">
        <v>11123</v>
      </c>
      <c r="J3159" s="5">
        <v>4</v>
      </c>
      <c r="K3159" s="5">
        <v>76.900000000000006</v>
      </c>
      <c r="L3159" s="5">
        <f>VLOOKUP(I:I,指导价!$A:$B,2,0)</f>
        <v>24.9</v>
      </c>
      <c r="M3159" s="18">
        <f t="shared" ref="M3159:M3163" si="105">K3159/J3159</f>
        <v>19.225000000000001</v>
      </c>
      <c r="N3159" s="5" t="s">
        <v>12588</v>
      </c>
      <c r="O3159" s="5"/>
      <c r="P3159" s="5"/>
      <c r="Q3159" s="5"/>
      <c r="R3159" s="5"/>
      <c r="S3159" s="5"/>
      <c r="T3159" s="29">
        <v>46085</v>
      </c>
      <c r="U3159" s="5" t="s">
        <v>12589</v>
      </c>
      <c r="V3159" s="5"/>
      <c r="W3159" s="5" t="s">
        <v>12774</v>
      </c>
      <c r="X3159" s="5" t="s">
        <v>12775</v>
      </c>
      <c r="Y3159" s="5" t="s">
        <v>12775</v>
      </c>
      <c r="Z3159" s="5" t="s">
        <v>12774</v>
      </c>
      <c r="AA3159" s="5">
        <f t="shared" ref="AA3159:AA3163" si="106">J3159*L3159</f>
        <v>99.6</v>
      </c>
      <c r="AB3159" s="5">
        <f>K:K-AA:AA</f>
        <v>-22.699999999999989</v>
      </c>
      <c r="AC3159" s="5"/>
      <c r="AD3159" s="5"/>
    </row>
    <row r="3160" spans="1:30" ht="16.95" customHeight="1" x14ac:dyDescent="0.3">
      <c r="A3160" s="54">
        <v>46082</v>
      </c>
      <c r="B3160" s="29">
        <v>46084</v>
      </c>
      <c r="C3160" s="19" t="s">
        <v>38</v>
      </c>
      <c r="D3160" s="19" t="s">
        <v>5</v>
      </c>
      <c r="E3160" s="5" t="s">
        <v>11093</v>
      </c>
      <c r="F3160" s="5"/>
      <c r="G3160" s="5" t="s">
        <v>12487</v>
      </c>
      <c r="H3160" s="6" t="s">
        <v>12776</v>
      </c>
      <c r="I3160" s="5" t="s">
        <v>11152</v>
      </c>
      <c r="J3160" s="5">
        <v>3</v>
      </c>
      <c r="K3160" s="5">
        <v>56.9</v>
      </c>
      <c r="L3160" s="5">
        <f>VLOOKUP(I:I,指导价!$A:$B,2,0)</f>
        <v>24.9</v>
      </c>
      <c r="M3160" s="18">
        <f t="shared" si="105"/>
        <v>18.966666666666665</v>
      </c>
      <c r="N3160" s="5" t="s">
        <v>12588</v>
      </c>
      <c r="O3160" s="5"/>
      <c r="P3160" s="5"/>
      <c r="Q3160" s="5"/>
      <c r="R3160" s="5"/>
      <c r="S3160" s="5"/>
      <c r="T3160" s="29">
        <v>46085</v>
      </c>
      <c r="U3160" s="5" t="s">
        <v>12589</v>
      </c>
      <c r="V3160" s="5"/>
      <c r="W3160" s="5" t="s">
        <v>12777</v>
      </c>
      <c r="X3160" s="5" t="s">
        <v>12778</v>
      </c>
      <c r="Y3160" s="5" t="s">
        <v>12778</v>
      </c>
      <c r="Z3160" s="5" t="s">
        <v>12777</v>
      </c>
      <c r="AA3160" s="5">
        <f t="shared" si="106"/>
        <v>74.699999999999989</v>
      </c>
      <c r="AB3160" s="5">
        <f>K:K-AA:AA</f>
        <v>-17.79999999999999</v>
      </c>
      <c r="AC3160" s="5"/>
      <c r="AD3160" s="5"/>
    </row>
    <row r="3161" spans="1:30" ht="16.95" customHeight="1" x14ac:dyDescent="0.3">
      <c r="A3161" s="54">
        <v>46082</v>
      </c>
      <c r="B3161" s="29">
        <v>46084</v>
      </c>
      <c r="C3161" s="19" t="s">
        <v>38</v>
      </c>
      <c r="D3161" s="19" t="s">
        <v>5</v>
      </c>
      <c r="E3161" s="5" t="s">
        <v>11093</v>
      </c>
      <c r="F3161" s="5"/>
      <c r="G3161" s="5" t="s">
        <v>12487</v>
      </c>
      <c r="H3161" s="6" t="s">
        <v>12779</v>
      </c>
      <c r="I3161" s="5" t="s">
        <v>11123</v>
      </c>
      <c r="J3161" s="5">
        <v>2</v>
      </c>
      <c r="K3161" s="5">
        <v>37.9</v>
      </c>
      <c r="L3161" s="5">
        <f>VLOOKUP(I:I,指导价!$A:$B,2,0)</f>
        <v>24.9</v>
      </c>
      <c r="M3161" s="18">
        <f t="shared" si="105"/>
        <v>18.95</v>
      </c>
      <c r="N3161" s="5" t="s">
        <v>12588</v>
      </c>
      <c r="O3161" s="5"/>
      <c r="P3161" s="5"/>
      <c r="Q3161" s="5"/>
      <c r="R3161" s="5"/>
      <c r="S3161" s="5"/>
      <c r="T3161" s="29">
        <v>46085</v>
      </c>
      <c r="U3161" s="5" t="s">
        <v>12589</v>
      </c>
      <c r="V3161" s="5"/>
      <c r="W3161" s="5" t="s">
        <v>12780</v>
      </c>
      <c r="X3161" s="5" t="s">
        <v>12781</v>
      </c>
      <c r="Y3161" s="5" t="s">
        <v>12781</v>
      </c>
      <c r="Z3161" s="5" t="s">
        <v>12780</v>
      </c>
      <c r="AA3161" s="5">
        <f t="shared" si="106"/>
        <v>49.8</v>
      </c>
      <c r="AB3161" s="5">
        <f>K:K-AA:AA</f>
        <v>-11.899999999999999</v>
      </c>
      <c r="AC3161" s="5"/>
      <c r="AD3161" s="5"/>
    </row>
    <row r="3162" spans="1:30" ht="16.95" customHeight="1" x14ac:dyDescent="0.3">
      <c r="A3162" s="54">
        <v>46082</v>
      </c>
      <c r="B3162" s="29">
        <v>46084</v>
      </c>
      <c r="C3162" s="19" t="s">
        <v>38</v>
      </c>
      <c r="D3162" s="19" t="s">
        <v>5</v>
      </c>
      <c r="E3162" s="5" t="s">
        <v>11093</v>
      </c>
      <c r="F3162" s="5"/>
      <c r="G3162" s="5" t="s">
        <v>12487</v>
      </c>
      <c r="H3162" s="6" t="s">
        <v>12782</v>
      </c>
      <c r="I3162" s="5" t="s">
        <v>11123</v>
      </c>
      <c r="J3162" s="5">
        <v>3</v>
      </c>
      <c r="K3162" s="5">
        <v>56.9</v>
      </c>
      <c r="L3162" s="5">
        <f>VLOOKUP(I:I,指导价!$A:$B,2,0)</f>
        <v>24.9</v>
      </c>
      <c r="M3162" s="18">
        <f t="shared" si="105"/>
        <v>18.966666666666665</v>
      </c>
      <c r="N3162" s="5" t="s">
        <v>12588</v>
      </c>
      <c r="O3162" s="5"/>
      <c r="P3162" s="5"/>
      <c r="Q3162" s="5"/>
      <c r="R3162" s="5"/>
      <c r="S3162" s="5"/>
      <c r="T3162" s="29">
        <v>46085</v>
      </c>
      <c r="U3162" s="5" t="s">
        <v>12589</v>
      </c>
      <c r="V3162" s="5"/>
      <c r="W3162" s="5" t="s">
        <v>12783</v>
      </c>
      <c r="X3162" s="5" t="s">
        <v>12784</v>
      </c>
      <c r="Y3162" s="5" t="s">
        <v>12784</v>
      </c>
      <c r="Z3162" s="5" t="s">
        <v>12783</v>
      </c>
      <c r="AA3162" s="5">
        <f t="shared" si="106"/>
        <v>74.699999999999989</v>
      </c>
      <c r="AB3162" s="5">
        <f>K:K-AA:AA</f>
        <v>-17.79999999999999</v>
      </c>
      <c r="AC3162" s="5"/>
      <c r="AD3162" s="5"/>
    </row>
    <row r="3163" spans="1:30" ht="16.95" customHeight="1" x14ac:dyDescent="0.3">
      <c r="A3163" s="54">
        <v>46082</v>
      </c>
      <c r="B3163" s="29">
        <v>46084</v>
      </c>
      <c r="C3163" s="19" t="s">
        <v>38</v>
      </c>
      <c r="D3163" s="19" t="s">
        <v>5</v>
      </c>
      <c r="E3163" s="5" t="s">
        <v>11093</v>
      </c>
      <c r="F3163" s="5"/>
      <c r="G3163" s="5" t="s">
        <v>12487</v>
      </c>
      <c r="H3163" s="6" t="s">
        <v>12785</v>
      </c>
      <c r="I3163" s="5" t="s">
        <v>11152</v>
      </c>
      <c r="J3163" s="5">
        <v>2</v>
      </c>
      <c r="K3163" s="5">
        <v>37.9</v>
      </c>
      <c r="L3163" s="5">
        <f>VLOOKUP(I:I,指导价!$A:$B,2,0)</f>
        <v>24.9</v>
      </c>
      <c r="M3163" s="18">
        <f t="shared" si="105"/>
        <v>18.95</v>
      </c>
      <c r="N3163" s="5" t="s">
        <v>12588</v>
      </c>
      <c r="O3163" s="5"/>
      <c r="P3163" s="5"/>
      <c r="Q3163" s="5"/>
      <c r="R3163" s="5"/>
      <c r="S3163" s="5"/>
      <c r="T3163" s="29">
        <v>46085</v>
      </c>
      <c r="U3163" s="5" t="s">
        <v>12589</v>
      </c>
      <c r="V3163" s="5"/>
      <c r="W3163" s="5" t="s">
        <v>12786</v>
      </c>
      <c r="X3163" s="5" t="s">
        <v>12787</v>
      </c>
      <c r="Y3163" s="5" t="s">
        <v>12787</v>
      </c>
      <c r="Z3163" s="5" t="s">
        <v>12786</v>
      </c>
      <c r="AA3163" s="5">
        <f t="shared" si="106"/>
        <v>49.8</v>
      </c>
      <c r="AB3163" s="5">
        <f>K:K-AA:AA</f>
        <v>-11.899999999999999</v>
      </c>
      <c r="AC3163" s="5"/>
      <c r="AD3163" s="5"/>
    </row>
    <row r="3164" spans="1:30" ht="16.95" customHeight="1" x14ac:dyDescent="0.3">
      <c r="A3164" s="54">
        <v>46082</v>
      </c>
      <c r="B3164" s="29">
        <v>46084</v>
      </c>
      <c r="C3164" s="10" t="s">
        <v>32</v>
      </c>
      <c r="D3164" s="10" t="s">
        <v>5</v>
      </c>
      <c r="E3164" s="5" t="s">
        <v>12022</v>
      </c>
      <c r="F3164" s="10" t="s">
        <v>11113</v>
      </c>
      <c r="G3164" s="10" t="s">
        <v>12788</v>
      </c>
      <c r="H3164" s="15" t="s">
        <v>12789</v>
      </c>
      <c r="I3164" s="5" t="s">
        <v>11583</v>
      </c>
      <c r="J3164" s="10">
        <v>3</v>
      </c>
      <c r="K3164" s="10">
        <f>J3164*M3164</f>
        <v>30.900000000000002</v>
      </c>
      <c r="L3164" s="5">
        <v>10.9</v>
      </c>
      <c r="M3164" s="67">
        <v>10.3</v>
      </c>
      <c r="N3164" s="16" t="s">
        <v>12588</v>
      </c>
      <c r="O3164" s="10"/>
      <c r="P3164" s="10"/>
      <c r="Q3164" s="10"/>
      <c r="R3164" s="10"/>
      <c r="S3164" s="10"/>
      <c r="T3164" s="24">
        <v>46084</v>
      </c>
      <c r="U3164" s="10" t="s">
        <v>12608</v>
      </c>
      <c r="V3164" s="10"/>
      <c r="W3164" s="10"/>
      <c r="X3164" s="42"/>
      <c r="Y3164" s="10"/>
      <c r="Z3164" s="10"/>
      <c r="AA3164" s="10"/>
      <c r="AB3164" s="10"/>
      <c r="AC3164" s="10"/>
      <c r="AD3164" s="10"/>
    </row>
    <row r="3165" spans="1:30" ht="16.95" customHeight="1" x14ac:dyDescent="0.3">
      <c r="A3165" s="54">
        <v>46082</v>
      </c>
      <c r="B3165" s="29">
        <v>46084</v>
      </c>
      <c r="C3165" s="5" t="s">
        <v>32</v>
      </c>
      <c r="D3165" s="5" t="s">
        <v>5</v>
      </c>
      <c r="E3165" s="10" t="s">
        <v>12022</v>
      </c>
      <c r="F3165" s="10" t="s">
        <v>11113</v>
      </c>
      <c r="G3165" s="10" t="s">
        <v>12788</v>
      </c>
      <c r="H3165" s="15" t="s">
        <v>12790</v>
      </c>
      <c r="I3165" s="5" t="s">
        <v>11123</v>
      </c>
      <c r="J3165" s="5">
        <v>2</v>
      </c>
      <c r="K3165" s="10">
        <v>47.31</v>
      </c>
      <c r="L3165" s="5">
        <v>24.9</v>
      </c>
      <c r="M3165" s="18">
        <v>23.655000000000001</v>
      </c>
      <c r="N3165" s="5" t="s">
        <v>12588</v>
      </c>
      <c r="O3165" s="5"/>
      <c r="P3165" s="5"/>
      <c r="Q3165" s="5"/>
      <c r="R3165" s="5"/>
      <c r="S3165" s="5"/>
      <c r="T3165" s="23">
        <v>46085</v>
      </c>
      <c r="U3165" s="5" t="s">
        <v>12608</v>
      </c>
      <c r="V3165" s="10" t="s">
        <v>11317</v>
      </c>
      <c r="W3165" s="50">
        <v>989685412033</v>
      </c>
      <c r="X3165" s="10" t="s">
        <v>12791</v>
      </c>
      <c r="Y3165" s="10" t="s">
        <v>12792</v>
      </c>
      <c r="Z3165" s="50">
        <v>6119602810859</v>
      </c>
      <c r="AA3165" s="5">
        <v>49.8</v>
      </c>
      <c r="AB3165" s="5">
        <v>-2.48999999999999</v>
      </c>
      <c r="AC3165" s="10">
        <v>49.8</v>
      </c>
      <c r="AD3165" s="10">
        <v>0</v>
      </c>
    </row>
    <row r="3166" spans="1:30" ht="16.95" customHeight="1" x14ac:dyDescent="0.3">
      <c r="A3166" s="54">
        <v>46082</v>
      </c>
      <c r="B3166" s="29">
        <v>46084</v>
      </c>
      <c r="C3166" s="5" t="str">
        <f>VLOOKUP(G:G,白名单!$C:$E,3,0)</f>
        <v>电商</v>
      </c>
      <c r="D3166" s="5" t="str">
        <f>VLOOKUP(G:G,白名单!$C:$F,4,0)</f>
        <v>电商</v>
      </c>
      <c r="E3166" s="5" t="s">
        <v>11093</v>
      </c>
      <c r="F3166" s="5"/>
      <c r="G3166" s="5" t="s">
        <v>12121</v>
      </c>
      <c r="H3166" s="6" t="s">
        <v>12793</v>
      </c>
      <c r="I3166" s="5" t="s">
        <v>11152</v>
      </c>
      <c r="J3166" s="5">
        <v>3</v>
      </c>
      <c r="K3166" s="5">
        <v>70.900000000000006</v>
      </c>
      <c r="L3166" s="5">
        <f>VLOOKUP(I:I,指导价!$A:$B,2,0)</f>
        <v>24.9</v>
      </c>
      <c r="M3166" s="18">
        <f t="shared" ref="M3166:M3174" si="107">K3166/J3166</f>
        <v>23.633333333333336</v>
      </c>
      <c r="N3166" s="5" t="s">
        <v>12588</v>
      </c>
      <c r="O3166" s="5"/>
      <c r="P3166" s="5"/>
      <c r="Q3166" s="5"/>
      <c r="R3166" s="5"/>
      <c r="S3166" s="5"/>
      <c r="T3166" s="5"/>
      <c r="U3166" s="5"/>
      <c r="V3166" s="5"/>
      <c r="W3166" s="5" t="s">
        <v>12794</v>
      </c>
      <c r="X3166" s="5" t="s">
        <v>12795</v>
      </c>
      <c r="Y3166" s="5" t="s">
        <v>12795</v>
      </c>
      <c r="Z3166" s="5" t="s">
        <v>12794</v>
      </c>
      <c r="AA3166" s="5">
        <f t="shared" ref="AA3166:AA3174" si="108">J3166*L3166</f>
        <v>74.699999999999989</v>
      </c>
      <c r="AB3166" s="5">
        <f>K:K-AA:AA</f>
        <v>-3.7999999999999829</v>
      </c>
      <c r="AC3166" s="5"/>
      <c r="AD3166" s="5"/>
    </row>
    <row r="3167" spans="1:30" ht="16.95" customHeight="1" x14ac:dyDescent="0.3">
      <c r="A3167" s="54">
        <v>46082</v>
      </c>
      <c r="B3167" s="29">
        <v>46084</v>
      </c>
      <c r="C3167" s="5" t="str">
        <f>VLOOKUP(G:G,白名单!$C:$E,3,0)</f>
        <v>电商</v>
      </c>
      <c r="D3167" s="5" t="str">
        <f>VLOOKUP(G:G,白名单!$C:$F,4,0)</f>
        <v>电商</v>
      </c>
      <c r="E3167" s="5" t="s">
        <v>11093</v>
      </c>
      <c r="F3167" s="5"/>
      <c r="G3167" s="5" t="s">
        <v>12121</v>
      </c>
      <c r="H3167" s="6" t="s">
        <v>12796</v>
      </c>
      <c r="I3167" s="5" t="s">
        <v>11123</v>
      </c>
      <c r="J3167" s="5">
        <v>3</v>
      </c>
      <c r="K3167" s="5">
        <v>70.900000000000006</v>
      </c>
      <c r="L3167" s="5">
        <f>VLOOKUP(I:I,指导价!$A:$B,2,0)</f>
        <v>24.9</v>
      </c>
      <c r="M3167" s="18">
        <f t="shared" si="107"/>
        <v>23.633333333333336</v>
      </c>
      <c r="N3167" s="5" t="s">
        <v>12588</v>
      </c>
      <c r="O3167" s="5"/>
      <c r="P3167" s="5"/>
      <c r="Q3167" s="5"/>
      <c r="R3167" s="5"/>
      <c r="S3167" s="5"/>
      <c r="T3167" s="5"/>
      <c r="U3167" s="5"/>
      <c r="V3167" s="5"/>
      <c r="W3167" s="5" t="s">
        <v>12797</v>
      </c>
      <c r="X3167" s="5" t="s">
        <v>12798</v>
      </c>
      <c r="Y3167" s="5" t="s">
        <v>12798</v>
      </c>
      <c r="Z3167" s="5" t="s">
        <v>12797</v>
      </c>
      <c r="AA3167" s="5">
        <f t="shared" si="108"/>
        <v>74.699999999999989</v>
      </c>
      <c r="AB3167" s="5">
        <f>K:K-AA:AA</f>
        <v>-3.7999999999999829</v>
      </c>
      <c r="AC3167" s="5"/>
      <c r="AD3167" s="5"/>
    </row>
    <row r="3168" spans="1:30" ht="16.95" customHeight="1" x14ac:dyDescent="0.3">
      <c r="A3168" s="54">
        <v>46082</v>
      </c>
      <c r="B3168" s="29">
        <v>46084</v>
      </c>
      <c r="C3168" s="10" t="s">
        <v>30</v>
      </c>
      <c r="D3168" s="10" t="s">
        <v>11148</v>
      </c>
      <c r="E3168" s="19" t="s">
        <v>12673</v>
      </c>
      <c r="F3168" s="5"/>
      <c r="G3168" s="19" t="s">
        <v>11150</v>
      </c>
      <c r="H3168" s="6" t="s">
        <v>12799</v>
      </c>
      <c r="I3168" s="19" t="s">
        <v>12800</v>
      </c>
      <c r="J3168" s="5">
        <v>12</v>
      </c>
      <c r="K3168" s="5">
        <v>25.7</v>
      </c>
      <c r="L3168" s="5">
        <f>VLOOKUP(I:I,指导价!A:B,2,0)</f>
        <v>4.2</v>
      </c>
      <c r="M3168" s="18">
        <v>2.1416666666666702</v>
      </c>
      <c r="N3168" s="16" t="s">
        <v>12588</v>
      </c>
      <c r="O3168" s="5"/>
      <c r="P3168" s="5"/>
      <c r="Q3168" s="5"/>
      <c r="R3168" s="5"/>
      <c r="S3168" s="5"/>
      <c r="T3168" s="4">
        <v>46079</v>
      </c>
      <c r="U3168" s="5"/>
      <c r="V3168" s="5"/>
      <c r="W3168" s="5"/>
      <c r="X3168" s="5"/>
      <c r="Y3168" s="5"/>
      <c r="Z3168" s="5"/>
      <c r="AA3168" s="5">
        <v>50.4</v>
      </c>
      <c r="AB3168" s="5">
        <v>-24.7</v>
      </c>
      <c r="AC3168" s="5"/>
      <c r="AD3168" s="5"/>
    </row>
    <row r="3169" spans="1:30" ht="16.95" customHeight="1" x14ac:dyDescent="0.3">
      <c r="A3169" s="54">
        <v>46082</v>
      </c>
      <c r="B3169" s="29">
        <v>46084</v>
      </c>
      <c r="C3169" s="19" t="s">
        <v>38</v>
      </c>
      <c r="D3169" s="19" t="s">
        <v>5</v>
      </c>
      <c r="E3169" s="5" t="s">
        <v>11093</v>
      </c>
      <c r="F3169" s="5"/>
      <c r="G3169" s="5" t="s">
        <v>12801</v>
      </c>
      <c r="H3169" s="6" t="s">
        <v>12802</v>
      </c>
      <c r="I3169" s="5" t="s">
        <v>11142</v>
      </c>
      <c r="J3169" s="5">
        <v>6</v>
      </c>
      <c r="K3169" s="5">
        <v>34.9</v>
      </c>
      <c r="L3169" s="5">
        <f>VLOOKUP(I:I,指导价!$A:$B,2,0)</f>
        <v>6.6</v>
      </c>
      <c r="M3169" s="18">
        <f t="shared" si="107"/>
        <v>5.8166666666666664</v>
      </c>
      <c r="N3169" s="5" t="s">
        <v>12588</v>
      </c>
      <c r="O3169" s="5"/>
      <c r="P3169" s="5"/>
      <c r="Q3169" s="5"/>
      <c r="R3169" s="5"/>
      <c r="S3169" s="5"/>
      <c r="T3169" s="29">
        <v>46085</v>
      </c>
      <c r="U3169" s="5" t="s">
        <v>12589</v>
      </c>
      <c r="V3169" s="5"/>
      <c r="W3169" s="5" t="s">
        <v>12803</v>
      </c>
      <c r="X3169" s="5" t="s">
        <v>12804</v>
      </c>
      <c r="Y3169" s="5" t="s">
        <v>12804</v>
      </c>
      <c r="Z3169" s="5" t="s">
        <v>12803</v>
      </c>
      <c r="AA3169" s="5">
        <f t="shared" si="108"/>
        <v>39.599999999999994</v>
      </c>
      <c r="AB3169" s="5">
        <f t="shared" ref="AB3169:AB3174" si="109">K:K-AA:AA</f>
        <v>-4.6999999999999957</v>
      </c>
      <c r="AC3169" s="5"/>
      <c r="AD3169" s="5"/>
    </row>
    <row r="3170" spans="1:30" ht="16.95" customHeight="1" x14ac:dyDescent="0.3">
      <c r="A3170" s="54">
        <v>46082</v>
      </c>
      <c r="B3170" s="29">
        <v>46084</v>
      </c>
      <c r="C3170" s="19" t="s">
        <v>38</v>
      </c>
      <c r="D3170" s="19" t="s">
        <v>5</v>
      </c>
      <c r="E3170" s="5" t="s">
        <v>11093</v>
      </c>
      <c r="F3170" s="5"/>
      <c r="G3170" s="5" t="s">
        <v>12801</v>
      </c>
      <c r="H3170" s="6" t="s">
        <v>12805</v>
      </c>
      <c r="I3170" s="5" t="s">
        <v>11142</v>
      </c>
      <c r="J3170" s="5">
        <v>6</v>
      </c>
      <c r="K3170" s="5">
        <v>34.9</v>
      </c>
      <c r="L3170" s="5">
        <f>VLOOKUP(I:I,指导价!$A:$B,2,0)</f>
        <v>6.6</v>
      </c>
      <c r="M3170" s="18">
        <f t="shared" si="107"/>
        <v>5.8166666666666664</v>
      </c>
      <c r="N3170" s="5" t="s">
        <v>12588</v>
      </c>
      <c r="O3170" s="5"/>
      <c r="P3170" s="5"/>
      <c r="Q3170" s="5"/>
      <c r="R3170" s="5"/>
      <c r="S3170" s="5"/>
      <c r="T3170" s="29">
        <v>46085</v>
      </c>
      <c r="U3170" s="5" t="s">
        <v>12589</v>
      </c>
      <c r="V3170" s="5"/>
      <c r="W3170" s="5" t="s">
        <v>12806</v>
      </c>
      <c r="X3170" s="5" t="s">
        <v>12807</v>
      </c>
      <c r="Y3170" s="5" t="s">
        <v>12807</v>
      </c>
      <c r="Z3170" s="5" t="s">
        <v>12806</v>
      </c>
      <c r="AA3170" s="5">
        <f t="shared" si="108"/>
        <v>39.599999999999994</v>
      </c>
      <c r="AB3170" s="5">
        <f t="shared" si="109"/>
        <v>-4.6999999999999957</v>
      </c>
      <c r="AC3170" s="5"/>
      <c r="AD3170" s="5"/>
    </row>
    <row r="3171" spans="1:30" ht="16.95" customHeight="1" x14ac:dyDescent="0.3">
      <c r="A3171" s="54">
        <v>46082</v>
      </c>
      <c r="B3171" s="29">
        <v>46084</v>
      </c>
      <c r="C3171" s="19" t="s">
        <v>38</v>
      </c>
      <c r="D3171" s="19" t="s">
        <v>5</v>
      </c>
      <c r="E3171" s="5" t="s">
        <v>11093</v>
      </c>
      <c r="F3171" s="5"/>
      <c r="G3171" s="5" t="s">
        <v>12801</v>
      </c>
      <c r="H3171" s="6" t="s">
        <v>12808</v>
      </c>
      <c r="I3171" s="5" t="s">
        <v>11142</v>
      </c>
      <c r="J3171" s="5">
        <v>6</v>
      </c>
      <c r="K3171" s="5">
        <v>34.9</v>
      </c>
      <c r="L3171" s="5">
        <f>VLOOKUP(I:I,指导价!$A:$B,2,0)</f>
        <v>6.6</v>
      </c>
      <c r="M3171" s="18">
        <f t="shared" si="107"/>
        <v>5.8166666666666664</v>
      </c>
      <c r="N3171" s="5" t="s">
        <v>12588</v>
      </c>
      <c r="O3171" s="5"/>
      <c r="P3171" s="5"/>
      <c r="Q3171" s="5"/>
      <c r="R3171" s="5"/>
      <c r="S3171" s="5"/>
      <c r="T3171" s="29">
        <v>46085</v>
      </c>
      <c r="U3171" s="5" t="s">
        <v>12589</v>
      </c>
      <c r="V3171" s="5"/>
      <c r="W3171" s="5" t="s">
        <v>12809</v>
      </c>
      <c r="X3171" s="5" t="s">
        <v>12810</v>
      </c>
      <c r="Y3171" s="5" t="s">
        <v>12810</v>
      </c>
      <c r="Z3171" s="5" t="s">
        <v>12809</v>
      </c>
      <c r="AA3171" s="5">
        <f t="shared" si="108"/>
        <v>39.599999999999994</v>
      </c>
      <c r="AB3171" s="5">
        <f t="shared" si="109"/>
        <v>-4.6999999999999957</v>
      </c>
      <c r="AC3171" s="5"/>
      <c r="AD3171" s="5"/>
    </row>
    <row r="3172" spans="1:30" ht="16.95" customHeight="1" x14ac:dyDescent="0.3">
      <c r="A3172" s="54">
        <v>46082</v>
      </c>
      <c r="B3172" s="29">
        <v>46084</v>
      </c>
      <c r="C3172" s="19" t="s">
        <v>38</v>
      </c>
      <c r="D3172" s="19" t="s">
        <v>5</v>
      </c>
      <c r="E3172" s="5" t="s">
        <v>11093</v>
      </c>
      <c r="F3172" s="5"/>
      <c r="G3172" s="5" t="s">
        <v>12801</v>
      </c>
      <c r="H3172" s="64" t="s">
        <v>12811</v>
      </c>
      <c r="I3172" s="5" t="s">
        <v>11142</v>
      </c>
      <c r="J3172" s="5">
        <v>6</v>
      </c>
      <c r="K3172" s="5">
        <v>34.9</v>
      </c>
      <c r="L3172" s="5">
        <f>VLOOKUP(I:I,指导价!$A:$B,2,0)</f>
        <v>6.6</v>
      </c>
      <c r="M3172" s="18">
        <f t="shared" si="107"/>
        <v>5.8166666666666664</v>
      </c>
      <c r="N3172" s="5" t="s">
        <v>12588</v>
      </c>
      <c r="O3172" s="5"/>
      <c r="P3172" s="5"/>
      <c r="Q3172" s="5"/>
      <c r="R3172" s="5"/>
      <c r="S3172" s="5"/>
      <c r="T3172" s="29">
        <v>46085</v>
      </c>
      <c r="U3172" s="5" t="s">
        <v>12589</v>
      </c>
      <c r="V3172" s="5"/>
      <c r="W3172" s="5" t="s">
        <v>12812</v>
      </c>
      <c r="X3172" s="5" t="s">
        <v>12813</v>
      </c>
      <c r="Y3172" s="5" t="s">
        <v>12813</v>
      </c>
      <c r="Z3172" s="5" t="s">
        <v>12812</v>
      </c>
      <c r="AA3172" s="5">
        <f t="shared" si="108"/>
        <v>39.599999999999994</v>
      </c>
      <c r="AB3172" s="5">
        <f t="shared" si="109"/>
        <v>-4.6999999999999957</v>
      </c>
      <c r="AC3172" s="5"/>
      <c r="AD3172" s="5"/>
    </row>
    <row r="3173" spans="1:30" ht="16.95" customHeight="1" x14ac:dyDescent="0.3">
      <c r="A3173" s="54">
        <v>46082</v>
      </c>
      <c r="B3173" s="29">
        <v>46084</v>
      </c>
      <c r="C3173" s="19" t="s">
        <v>38</v>
      </c>
      <c r="D3173" s="19" t="s">
        <v>5</v>
      </c>
      <c r="E3173" s="5" t="s">
        <v>11093</v>
      </c>
      <c r="F3173" s="5"/>
      <c r="G3173" s="5" t="s">
        <v>12801</v>
      </c>
      <c r="H3173" s="35" t="s">
        <v>12814</v>
      </c>
      <c r="I3173" s="5" t="s">
        <v>11142</v>
      </c>
      <c r="J3173" s="5">
        <v>6</v>
      </c>
      <c r="K3173" s="5">
        <v>34.9</v>
      </c>
      <c r="L3173" s="5">
        <f>VLOOKUP(I:I,指导价!$A:$B,2,0)</f>
        <v>6.6</v>
      </c>
      <c r="M3173" s="18">
        <f t="shared" si="107"/>
        <v>5.8166666666666664</v>
      </c>
      <c r="N3173" s="5" t="s">
        <v>12588</v>
      </c>
      <c r="O3173" s="5"/>
      <c r="P3173" s="5"/>
      <c r="Q3173" s="5"/>
      <c r="R3173" s="5"/>
      <c r="S3173" s="5"/>
      <c r="T3173" s="29">
        <v>46085</v>
      </c>
      <c r="U3173" s="5" t="s">
        <v>12589</v>
      </c>
      <c r="V3173" s="5"/>
      <c r="W3173" s="5" t="s">
        <v>12815</v>
      </c>
      <c r="X3173" s="5" t="s">
        <v>12816</v>
      </c>
      <c r="Y3173" s="5" t="s">
        <v>12816</v>
      </c>
      <c r="Z3173" s="5" t="s">
        <v>12815</v>
      </c>
      <c r="AA3173" s="5">
        <f t="shared" si="108"/>
        <v>39.599999999999994</v>
      </c>
      <c r="AB3173" s="5">
        <f t="shared" si="109"/>
        <v>-4.6999999999999957</v>
      </c>
      <c r="AC3173" s="5"/>
      <c r="AD3173" s="5"/>
    </row>
    <row r="3174" spans="1:30" ht="16.95" customHeight="1" x14ac:dyDescent="0.3">
      <c r="A3174" s="54">
        <v>46082</v>
      </c>
      <c r="B3174" s="29">
        <v>46084</v>
      </c>
      <c r="C3174" s="19" t="s">
        <v>38</v>
      </c>
      <c r="D3174" s="19" t="s">
        <v>5</v>
      </c>
      <c r="E3174" s="5" t="s">
        <v>11093</v>
      </c>
      <c r="F3174" s="5"/>
      <c r="G3174" s="5" t="s">
        <v>12801</v>
      </c>
      <c r="H3174" s="35" t="s">
        <v>12817</v>
      </c>
      <c r="I3174" s="5" t="s">
        <v>11142</v>
      </c>
      <c r="J3174" s="5">
        <v>12</v>
      </c>
      <c r="K3174" s="5">
        <v>59</v>
      </c>
      <c r="L3174" s="5">
        <f>VLOOKUP(I:I,指导价!$A:$B,2,0)</f>
        <v>6.6</v>
      </c>
      <c r="M3174" s="18">
        <f t="shared" si="107"/>
        <v>4.916666666666667</v>
      </c>
      <c r="N3174" s="5" t="s">
        <v>12588</v>
      </c>
      <c r="O3174" s="5"/>
      <c r="P3174" s="5"/>
      <c r="Q3174" s="5"/>
      <c r="R3174" s="5"/>
      <c r="S3174" s="5"/>
      <c r="T3174" s="29">
        <v>46085</v>
      </c>
      <c r="U3174" s="5" t="s">
        <v>12589</v>
      </c>
      <c r="V3174" s="5"/>
      <c r="W3174" s="5" t="s">
        <v>12818</v>
      </c>
      <c r="X3174" s="5" t="s">
        <v>12819</v>
      </c>
      <c r="Y3174" s="5" t="s">
        <v>12819</v>
      </c>
      <c r="Z3174" s="5" t="s">
        <v>12818</v>
      </c>
      <c r="AA3174" s="5">
        <f t="shared" si="108"/>
        <v>79.199999999999989</v>
      </c>
      <c r="AB3174" s="5">
        <f t="shared" si="109"/>
        <v>-20.199999999999989</v>
      </c>
      <c r="AC3174" s="5"/>
      <c r="AD3174" s="5"/>
    </row>
    <row r="3175" spans="1:30" ht="16.95" customHeight="1" x14ac:dyDescent="0.3">
      <c r="A3175" s="54">
        <v>46082</v>
      </c>
      <c r="B3175" s="29">
        <v>46084</v>
      </c>
      <c r="C3175" s="30" t="s">
        <v>38</v>
      </c>
      <c r="D3175" s="30" t="s">
        <v>5</v>
      </c>
      <c r="E3175" s="30" t="s">
        <v>11093</v>
      </c>
      <c r="F3175" s="30"/>
      <c r="G3175" s="40" t="s">
        <v>12801</v>
      </c>
      <c r="H3175" s="60" t="s">
        <v>12820</v>
      </c>
      <c r="I3175" s="30" t="s">
        <v>11142</v>
      </c>
      <c r="J3175" s="30">
        <v>12</v>
      </c>
      <c r="K3175" s="43">
        <v>64</v>
      </c>
      <c r="L3175" s="30">
        <v>6.6</v>
      </c>
      <c r="M3175" s="62">
        <v>5.3333333333333304</v>
      </c>
      <c r="N3175" s="30" t="s">
        <v>12588</v>
      </c>
      <c r="O3175" s="30"/>
      <c r="P3175" s="30"/>
      <c r="Q3175" s="30"/>
      <c r="R3175" s="30"/>
      <c r="S3175" s="30"/>
      <c r="T3175" s="29">
        <v>46085</v>
      </c>
      <c r="U3175" s="5" t="s">
        <v>12589</v>
      </c>
      <c r="V3175" s="30"/>
      <c r="W3175" s="40" t="s">
        <v>12821</v>
      </c>
      <c r="X3175" s="63" t="s">
        <v>12822</v>
      </c>
      <c r="Y3175" s="63" t="s">
        <v>12822</v>
      </c>
      <c r="Z3175" s="40" t="s">
        <v>12821</v>
      </c>
      <c r="AA3175" s="30">
        <v>79.2</v>
      </c>
      <c r="AB3175" s="30">
        <v>-15.2</v>
      </c>
      <c r="AC3175" s="30"/>
      <c r="AD3175" s="30"/>
    </row>
    <row r="3176" spans="1:30" ht="16.95" customHeight="1" x14ac:dyDescent="0.3">
      <c r="A3176" s="54">
        <v>46082</v>
      </c>
      <c r="B3176" s="29">
        <v>46084</v>
      </c>
      <c r="C3176" s="30" t="s">
        <v>38</v>
      </c>
      <c r="D3176" s="30" t="s">
        <v>5</v>
      </c>
      <c r="E3176" s="30" t="s">
        <v>11093</v>
      </c>
      <c r="F3176" s="30"/>
      <c r="G3176" s="40" t="s">
        <v>12801</v>
      </c>
      <c r="H3176" s="60" t="s">
        <v>12823</v>
      </c>
      <c r="I3176" s="30" t="s">
        <v>11142</v>
      </c>
      <c r="J3176" s="30">
        <v>12</v>
      </c>
      <c r="K3176" s="43">
        <v>64</v>
      </c>
      <c r="L3176" s="30">
        <v>6.6</v>
      </c>
      <c r="M3176" s="62">
        <v>5.3333333333333304</v>
      </c>
      <c r="N3176" s="30" t="s">
        <v>12588</v>
      </c>
      <c r="O3176" s="30"/>
      <c r="P3176" s="30"/>
      <c r="Q3176" s="30"/>
      <c r="R3176" s="30"/>
      <c r="S3176" s="30"/>
      <c r="T3176" s="29">
        <v>46085</v>
      </c>
      <c r="U3176" s="5" t="s">
        <v>12589</v>
      </c>
      <c r="V3176" s="30"/>
      <c r="W3176" s="40" t="s">
        <v>12824</v>
      </c>
      <c r="X3176" s="63" t="s">
        <v>12825</v>
      </c>
      <c r="Y3176" s="63" t="s">
        <v>12825</v>
      </c>
      <c r="Z3176" s="40" t="s">
        <v>12824</v>
      </c>
      <c r="AA3176" s="30">
        <v>79.2</v>
      </c>
      <c r="AB3176" s="30">
        <v>-15.2</v>
      </c>
      <c r="AC3176" s="30"/>
      <c r="AD3176" s="30"/>
    </row>
    <row r="3177" spans="1:30" ht="16.95" customHeight="1" x14ac:dyDescent="0.3">
      <c r="A3177" s="54">
        <v>46082</v>
      </c>
      <c r="B3177" s="29">
        <v>46084</v>
      </c>
      <c r="C3177" s="30" t="s">
        <v>38</v>
      </c>
      <c r="D3177" s="30" t="s">
        <v>5</v>
      </c>
      <c r="E3177" s="30" t="s">
        <v>11093</v>
      </c>
      <c r="F3177" s="30"/>
      <c r="G3177" s="40" t="s">
        <v>12801</v>
      </c>
      <c r="H3177" s="60" t="s">
        <v>12826</v>
      </c>
      <c r="I3177" s="30" t="s">
        <v>11142</v>
      </c>
      <c r="J3177" s="30">
        <v>12</v>
      </c>
      <c r="K3177" s="43">
        <v>64</v>
      </c>
      <c r="L3177" s="30">
        <v>6.6</v>
      </c>
      <c r="M3177" s="62">
        <v>5.3333333333333304</v>
      </c>
      <c r="N3177" s="30" t="s">
        <v>12588</v>
      </c>
      <c r="O3177" s="30"/>
      <c r="P3177" s="30"/>
      <c r="Q3177" s="30"/>
      <c r="R3177" s="30"/>
      <c r="S3177" s="30"/>
      <c r="T3177" s="29">
        <v>46085</v>
      </c>
      <c r="U3177" s="5" t="s">
        <v>12589</v>
      </c>
      <c r="V3177" s="30"/>
      <c r="W3177" s="40" t="s">
        <v>12827</v>
      </c>
      <c r="X3177" s="63" t="s">
        <v>12828</v>
      </c>
      <c r="Y3177" s="63" t="s">
        <v>12828</v>
      </c>
      <c r="Z3177" s="40" t="s">
        <v>12827</v>
      </c>
      <c r="AA3177" s="30">
        <v>79.2</v>
      </c>
      <c r="AB3177" s="30">
        <v>-15.2</v>
      </c>
      <c r="AC3177" s="30"/>
      <c r="AD3177" s="30"/>
    </row>
    <row r="3178" spans="1:30" ht="16.95" customHeight="1" x14ac:dyDescent="0.3">
      <c r="A3178" s="54">
        <v>46082</v>
      </c>
      <c r="B3178" s="29">
        <v>46084</v>
      </c>
      <c r="C3178" s="30" t="s">
        <v>38</v>
      </c>
      <c r="D3178" s="30" t="s">
        <v>5</v>
      </c>
      <c r="E3178" s="30" t="s">
        <v>11093</v>
      </c>
      <c r="F3178" s="30"/>
      <c r="G3178" s="40" t="s">
        <v>12801</v>
      </c>
      <c r="H3178" s="65" t="s">
        <v>12829</v>
      </c>
      <c r="I3178" s="30" t="s">
        <v>11142</v>
      </c>
      <c r="J3178" s="30">
        <v>12</v>
      </c>
      <c r="K3178" s="43">
        <v>64</v>
      </c>
      <c r="L3178" s="30">
        <v>6.6</v>
      </c>
      <c r="M3178" s="62">
        <v>5.3333333333333304</v>
      </c>
      <c r="N3178" s="30" t="s">
        <v>12588</v>
      </c>
      <c r="O3178" s="30"/>
      <c r="P3178" s="30"/>
      <c r="Q3178" s="30"/>
      <c r="R3178" s="30"/>
      <c r="S3178" s="30"/>
      <c r="T3178" s="29">
        <v>46085</v>
      </c>
      <c r="U3178" s="5" t="s">
        <v>12589</v>
      </c>
      <c r="V3178" s="30"/>
      <c r="W3178" s="40" t="s">
        <v>12830</v>
      </c>
      <c r="X3178" s="63" t="s">
        <v>12831</v>
      </c>
      <c r="Y3178" s="63" t="s">
        <v>12831</v>
      </c>
      <c r="Z3178" s="40" t="s">
        <v>12830</v>
      </c>
      <c r="AA3178" s="30">
        <v>79.2</v>
      </c>
      <c r="AB3178" s="30">
        <v>-15.2</v>
      </c>
      <c r="AC3178" s="30"/>
      <c r="AD3178" s="30"/>
    </row>
    <row r="3179" spans="1:30" ht="16.95" customHeight="1" x14ac:dyDescent="0.3">
      <c r="A3179" s="54">
        <v>46082</v>
      </c>
      <c r="B3179" s="29">
        <v>46084</v>
      </c>
      <c r="C3179" s="5" t="s">
        <v>31</v>
      </c>
      <c r="D3179" s="5" t="s">
        <v>5</v>
      </c>
      <c r="E3179" s="5" t="s">
        <v>12022</v>
      </c>
      <c r="F3179" s="5" t="s">
        <v>11980</v>
      </c>
      <c r="G3179" s="5" t="s">
        <v>12832</v>
      </c>
      <c r="H3179" s="35" t="s">
        <v>12833</v>
      </c>
      <c r="I3179" s="5" t="s">
        <v>11142</v>
      </c>
      <c r="J3179" s="5">
        <v>4</v>
      </c>
      <c r="K3179" s="5">
        <v>25.9</v>
      </c>
      <c r="L3179" s="5">
        <v>6.6</v>
      </c>
      <c r="M3179" s="18">
        <v>6.4749999999999996</v>
      </c>
      <c r="N3179" s="5" t="s">
        <v>12588</v>
      </c>
      <c r="O3179" s="5"/>
      <c r="P3179" s="5"/>
      <c r="Q3179" s="5"/>
      <c r="R3179" s="5"/>
      <c r="S3179" s="5"/>
      <c r="T3179" s="23">
        <v>46085</v>
      </c>
      <c r="U3179" s="5" t="s">
        <v>12589</v>
      </c>
      <c r="V3179" s="5" t="s">
        <v>12834</v>
      </c>
      <c r="W3179" s="5" t="s">
        <v>12835</v>
      </c>
      <c r="X3179" s="5" t="s">
        <v>12836</v>
      </c>
      <c r="Y3179" s="5" t="s">
        <v>12837</v>
      </c>
      <c r="Z3179" s="5" t="s">
        <v>12838</v>
      </c>
      <c r="AA3179" s="5">
        <v>26.4</v>
      </c>
      <c r="AB3179" s="5">
        <v>-0.5</v>
      </c>
      <c r="AC3179" s="5">
        <v>35.9</v>
      </c>
      <c r="AD3179" s="5"/>
    </row>
    <row r="3180" spans="1:30" ht="16.95" customHeight="1" x14ac:dyDescent="0.3">
      <c r="A3180" s="54">
        <v>46082</v>
      </c>
      <c r="B3180" s="29">
        <v>46083</v>
      </c>
      <c r="C3180" s="19" t="s">
        <v>38</v>
      </c>
      <c r="D3180" s="10" t="s">
        <v>5</v>
      </c>
      <c r="E3180" s="10" t="s">
        <v>12673</v>
      </c>
      <c r="F3180" s="10"/>
      <c r="G3180" s="10" t="s">
        <v>12839</v>
      </c>
      <c r="H3180" s="25" t="s">
        <v>12840</v>
      </c>
      <c r="I3180" s="10" t="s">
        <v>11583</v>
      </c>
      <c r="J3180" s="10">
        <v>18</v>
      </c>
      <c r="K3180" s="10">
        <v>164.68</v>
      </c>
      <c r="L3180" s="5">
        <v>10.9</v>
      </c>
      <c r="M3180" s="67">
        <f>K3180/J3180</f>
        <v>9.1488888888888891</v>
      </c>
      <c r="N3180" s="16" t="s">
        <v>12588</v>
      </c>
      <c r="O3180" s="10"/>
      <c r="P3180" s="10"/>
      <c r="Q3180" s="10"/>
      <c r="R3180" s="10"/>
      <c r="S3180" s="10"/>
      <c r="T3180" s="4">
        <v>46087</v>
      </c>
      <c r="U3180" s="10"/>
      <c r="V3180" s="10"/>
      <c r="W3180" s="10"/>
      <c r="X3180" s="42"/>
      <c r="Y3180" s="10"/>
      <c r="Z3180" s="10"/>
      <c r="AA3180" s="10"/>
      <c r="AB3180" s="10"/>
      <c r="AC3180" s="10"/>
      <c r="AD3180" s="10"/>
    </row>
    <row r="3181" spans="1:30" ht="16.95" customHeight="1" x14ac:dyDescent="0.3">
      <c r="A3181" s="54">
        <v>46082</v>
      </c>
      <c r="B3181" s="29">
        <v>46084</v>
      </c>
      <c r="C3181" s="5" t="s">
        <v>32</v>
      </c>
      <c r="D3181" s="5" t="s">
        <v>5</v>
      </c>
      <c r="E3181" s="5" t="s">
        <v>12022</v>
      </c>
      <c r="F3181" s="5" t="s">
        <v>11113</v>
      </c>
      <c r="G3181" s="5" t="s">
        <v>11598</v>
      </c>
      <c r="H3181" s="35" t="s">
        <v>11599</v>
      </c>
      <c r="I3181" s="5" t="s">
        <v>11107</v>
      </c>
      <c r="J3181" s="5">
        <v>10</v>
      </c>
      <c r="K3181" s="5">
        <v>108</v>
      </c>
      <c r="L3181" s="5">
        <v>10.9</v>
      </c>
      <c r="M3181" s="18">
        <v>10.8</v>
      </c>
      <c r="N3181" s="5" t="s">
        <v>12588</v>
      </c>
      <c r="O3181" s="5"/>
      <c r="P3181" s="5"/>
      <c r="Q3181" s="5"/>
      <c r="R3181" s="5"/>
      <c r="S3181" s="5"/>
      <c r="T3181" s="23">
        <v>46085</v>
      </c>
      <c r="U3181" s="5" t="s">
        <v>12608</v>
      </c>
      <c r="V3181" s="5"/>
      <c r="W3181" s="5" t="s">
        <v>11600</v>
      </c>
      <c r="X3181" s="5" t="s">
        <v>11601</v>
      </c>
      <c r="Y3181" s="5" t="s">
        <v>12841</v>
      </c>
      <c r="Z3181" s="5" t="s">
        <v>12842</v>
      </c>
      <c r="AA3181" s="5">
        <v>109</v>
      </c>
      <c r="AB3181" s="5">
        <v>-1</v>
      </c>
      <c r="AC3181" s="5">
        <v>108</v>
      </c>
      <c r="AD3181" s="5"/>
    </row>
    <row r="3182" spans="1:30" ht="16.95" customHeight="1" x14ac:dyDescent="0.3">
      <c r="A3182" s="54">
        <v>46082</v>
      </c>
      <c r="B3182" s="29">
        <v>46084</v>
      </c>
      <c r="C3182" s="5" t="s">
        <v>28</v>
      </c>
      <c r="D3182" s="5" t="s">
        <v>11129</v>
      </c>
      <c r="E3182" s="5" t="s">
        <v>12022</v>
      </c>
      <c r="F3182" s="5" t="s">
        <v>11392</v>
      </c>
      <c r="G3182" s="5" t="s">
        <v>11405</v>
      </c>
      <c r="H3182" s="11" t="s">
        <v>11406</v>
      </c>
      <c r="I3182" s="5" t="s">
        <v>11488</v>
      </c>
      <c r="J3182" s="5">
        <v>10</v>
      </c>
      <c r="K3182" s="5">
        <v>74.84</v>
      </c>
      <c r="L3182" s="5">
        <v>8.9</v>
      </c>
      <c r="M3182" s="18">
        <v>7.484</v>
      </c>
      <c r="N3182" s="5" t="s">
        <v>12588</v>
      </c>
      <c r="O3182" s="5"/>
      <c r="P3182" s="5"/>
      <c r="Q3182" s="5"/>
      <c r="R3182" s="5"/>
      <c r="S3182" s="5"/>
      <c r="T3182" s="5"/>
      <c r="U3182" s="5"/>
      <c r="V3182" s="5"/>
      <c r="W3182" s="5" t="s">
        <v>11407</v>
      </c>
      <c r="X3182" s="5" t="s">
        <v>11408</v>
      </c>
      <c r="Y3182" s="5" t="s">
        <v>12843</v>
      </c>
      <c r="Z3182" s="5" t="s">
        <v>12844</v>
      </c>
      <c r="AA3182" s="5">
        <v>89</v>
      </c>
      <c r="AB3182" s="5">
        <v>-14.16</v>
      </c>
      <c r="AC3182" s="5">
        <v>74.84</v>
      </c>
      <c r="AD3182" s="5"/>
    </row>
    <row r="3183" spans="1:30" ht="16.95" customHeight="1" x14ac:dyDescent="0.3">
      <c r="A3183" s="54">
        <v>46082</v>
      </c>
      <c r="B3183" s="29">
        <v>46084</v>
      </c>
      <c r="C3183" s="5" t="s">
        <v>28</v>
      </c>
      <c r="D3183" s="5" t="s">
        <v>11129</v>
      </c>
      <c r="E3183" s="5" t="s">
        <v>12022</v>
      </c>
      <c r="F3183" s="5" t="s">
        <v>11392</v>
      </c>
      <c r="G3183" s="5" t="s">
        <v>11405</v>
      </c>
      <c r="H3183" s="11" t="s">
        <v>11417</v>
      </c>
      <c r="I3183" s="5" t="s">
        <v>11488</v>
      </c>
      <c r="J3183" s="5">
        <v>10</v>
      </c>
      <c r="K3183" s="5">
        <v>88.8</v>
      </c>
      <c r="L3183" s="5">
        <v>8.9</v>
      </c>
      <c r="M3183" s="18">
        <v>8.8800000000000008</v>
      </c>
      <c r="N3183" s="5" t="s">
        <v>12588</v>
      </c>
      <c r="O3183" s="5"/>
      <c r="P3183" s="5"/>
      <c r="Q3183" s="5"/>
      <c r="R3183" s="5"/>
      <c r="S3183" s="5"/>
      <c r="T3183" s="5"/>
      <c r="U3183" s="5"/>
      <c r="V3183" s="5"/>
      <c r="W3183" s="5" t="s">
        <v>11418</v>
      </c>
      <c r="X3183" s="5" t="s">
        <v>11419</v>
      </c>
      <c r="Y3183" s="5" t="s">
        <v>12843</v>
      </c>
      <c r="Z3183" s="5" t="s">
        <v>12845</v>
      </c>
      <c r="AA3183" s="5">
        <v>89</v>
      </c>
      <c r="AB3183" s="5">
        <v>-0.20000000000000301</v>
      </c>
      <c r="AC3183" s="5">
        <v>88.8</v>
      </c>
      <c r="AD3183" s="5"/>
    </row>
    <row r="3184" spans="1:30" ht="16.95" customHeight="1" x14ac:dyDescent="0.3">
      <c r="A3184" s="54">
        <v>46082</v>
      </c>
      <c r="B3184" s="29">
        <v>46084</v>
      </c>
      <c r="C3184" s="5" t="s">
        <v>38</v>
      </c>
      <c r="D3184" s="5" t="s">
        <v>5</v>
      </c>
      <c r="E3184" s="19" t="s">
        <v>12673</v>
      </c>
      <c r="F3184" s="5"/>
      <c r="G3184" s="19" t="s">
        <v>12846</v>
      </c>
      <c r="H3184" s="6" t="s">
        <v>12847</v>
      </c>
      <c r="I3184" s="5" t="s">
        <v>11096</v>
      </c>
      <c r="J3184" s="5">
        <v>12</v>
      </c>
      <c r="K3184" s="5">
        <v>73.8</v>
      </c>
      <c r="L3184" s="5">
        <f>VLOOKUP(I:I,指导价!A:B,2,0)</f>
        <v>7.4</v>
      </c>
      <c r="M3184" s="18">
        <v>6.15</v>
      </c>
      <c r="N3184" s="5" t="s">
        <v>12588</v>
      </c>
      <c r="O3184" s="5"/>
      <c r="P3184" s="5"/>
      <c r="Q3184" s="5"/>
      <c r="R3184" s="5"/>
      <c r="S3184" s="5"/>
      <c r="T3184" s="4">
        <v>46087</v>
      </c>
      <c r="U3184" s="5"/>
      <c r="V3184" s="5"/>
      <c r="W3184" s="5"/>
      <c r="X3184" s="5"/>
      <c r="Y3184" s="5"/>
      <c r="Z3184" s="5"/>
      <c r="AA3184" s="5">
        <v>88.8</v>
      </c>
      <c r="AB3184" s="5">
        <v>-15</v>
      </c>
      <c r="AC3184" s="5"/>
      <c r="AD3184" s="5"/>
    </row>
    <row r="3185" spans="1:30" ht="16.95" customHeight="1" x14ac:dyDescent="0.3">
      <c r="A3185" s="54">
        <v>46082</v>
      </c>
      <c r="B3185" s="29">
        <v>46084</v>
      </c>
      <c r="C3185" s="5" t="s">
        <v>38</v>
      </c>
      <c r="D3185" s="5" t="s">
        <v>5</v>
      </c>
      <c r="E3185" s="19" t="s">
        <v>12673</v>
      </c>
      <c r="F3185" s="5"/>
      <c r="G3185" s="19" t="s">
        <v>12846</v>
      </c>
      <c r="H3185" s="6" t="s">
        <v>12848</v>
      </c>
      <c r="I3185" s="5" t="s">
        <v>11123</v>
      </c>
      <c r="J3185" s="5">
        <v>4</v>
      </c>
      <c r="K3185" s="5">
        <v>88</v>
      </c>
      <c r="L3185" s="5">
        <f>VLOOKUP(I:I,指导价!A:B,2,0)</f>
        <v>24.9</v>
      </c>
      <c r="M3185" s="18">
        <v>22</v>
      </c>
      <c r="N3185" s="5" t="s">
        <v>12588</v>
      </c>
      <c r="O3185" s="5"/>
      <c r="P3185" s="5"/>
      <c r="Q3185" s="5"/>
      <c r="R3185" s="5"/>
      <c r="S3185" s="5"/>
      <c r="T3185" s="4">
        <v>46087</v>
      </c>
      <c r="U3185" s="5"/>
      <c r="V3185" s="5"/>
      <c r="W3185" s="5"/>
      <c r="X3185" s="5"/>
      <c r="Y3185" s="5"/>
      <c r="Z3185" s="5"/>
      <c r="AA3185" s="5">
        <v>99.6</v>
      </c>
      <c r="AB3185" s="5">
        <v>-11.6</v>
      </c>
      <c r="AC3185" s="5"/>
      <c r="AD3185" s="5"/>
    </row>
    <row r="3186" spans="1:30" ht="16.95" customHeight="1" x14ac:dyDescent="0.3">
      <c r="A3186" s="54">
        <v>46082</v>
      </c>
      <c r="B3186" s="29">
        <v>46084</v>
      </c>
      <c r="C3186" s="19" t="s">
        <v>38</v>
      </c>
      <c r="D3186" s="19" t="s">
        <v>5</v>
      </c>
      <c r="E3186" s="19" t="s">
        <v>12673</v>
      </c>
      <c r="F3186" s="5"/>
      <c r="G3186" s="19" t="s">
        <v>12849</v>
      </c>
      <c r="H3186" s="6" t="s">
        <v>12850</v>
      </c>
      <c r="I3186" s="19" t="s">
        <v>8872</v>
      </c>
      <c r="J3186" s="5">
        <v>8</v>
      </c>
      <c r="K3186" s="5">
        <v>39.799999999999997</v>
      </c>
      <c r="L3186" s="5">
        <f>VLOOKUP(I:I,指导价!A:B,2,0)</f>
        <v>7.4</v>
      </c>
      <c r="M3186" s="18">
        <v>4.9749999999999996</v>
      </c>
      <c r="N3186" s="19" t="s">
        <v>12588</v>
      </c>
      <c r="O3186" s="5"/>
      <c r="P3186" s="5"/>
      <c r="Q3186" s="5"/>
      <c r="R3186" s="5"/>
      <c r="S3186" s="5"/>
      <c r="T3186" s="4">
        <v>46087</v>
      </c>
      <c r="U3186" s="19" t="s">
        <v>12589</v>
      </c>
      <c r="V3186" s="5"/>
      <c r="W3186" s="5"/>
      <c r="X3186" s="5"/>
      <c r="Y3186" s="5"/>
      <c r="Z3186" s="5"/>
      <c r="AA3186" s="5">
        <v>59.2</v>
      </c>
      <c r="AB3186" s="5">
        <v>-19.399999999999999</v>
      </c>
      <c r="AC3186" s="5"/>
      <c r="AD3186" s="5"/>
    </row>
    <row r="3187" spans="1:30" ht="16.95" customHeight="1" x14ac:dyDescent="0.3">
      <c r="A3187" s="54">
        <v>46082</v>
      </c>
      <c r="B3187" s="29">
        <v>46084</v>
      </c>
      <c r="C3187" s="19" t="s">
        <v>38</v>
      </c>
      <c r="D3187" s="19" t="s">
        <v>5</v>
      </c>
      <c r="E3187" s="19" t="s">
        <v>12673</v>
      </c>
      <c r="F3187" s="5"/>
      <c r="G3187" s="19" t="s">
        <v>12849</v>
      </c>
      <c r="H3187" s="6" t="s">
        <v>12851</v>
      </c>
      <c r="I3187" s="19" t="s">
        <v>90</v>
      </c>
      <c r="J3187" s="5">
        <v>2</v>
      </c>
      <c r="K3187" s="5">
        <v>34.9</v>
      </c>
      <c r="L3187" s="5">
        <f>VLOOKUP(I:I,指导价!A:B,2,0)</f>
        <v>24.9</v>
      </c>
      <c r="M3187" s="18">
        <v>17.45</v>
      </c>
      <c r="N3187" s="19" t="s">
        <v>12588</v>
      </c>
      <c r="O3187" s="5"/>
      <c r="P3187" s="5"/>
      <c r="Q3187" s="5"/>
      <c r="R3187" s="5"/>
      <c r="S3187" s="5"/>
      <c r="T3187" s="4">
        <v>46087</v>
      </c>
      <c r="U3187" s="19" t="s">
        <v>12589</v>
      </c>
      <c r="V3187" s="5"/>
      <c r="W3187" s="5"/>
      <c r="X3187" s="5"/>
      <c r="Y3187" s="5"/>
      <c r="Z3187" s="5"/>
      <c r="AA3187" s="5">
        <v>49.8</v>
      </c>
      <c r="AB3187" s="5">
        <v>-14.9</v>
      </c>
      <c r="AC3187" s="5"/>
      <c r="AD3187" s="5"/>
    </row>
    <row r="3188" spans="1:30" ht="16.95" customHeight="1" x14ac:dyDescent="0.3">
      <c r="A3188" s="54">
        <v>46082</v>
      </c>
      <c r="B3188" s="29">
        <v>46084</v>
      </c>
      <c r="C3188" s="19" t="s">
        <v>38</v>
      </c>
      <c r="D3188" s="19" t="s">
        <v>5</v>
      </c>
      <c r="E3188" s="19" t="s">
        <v>12673</v>
      </c>
      <c r="F3188" s="5"/>
      <c r="G3188" s="19" t="s">
        <v>12849</v>
      </c>
      <c r="H3188" s="6" t="s">
        <v>12852</v>
      </c>
      <c r="I3188" s="19" t="s">
        <v>90</v>
      </c>
      <c r="J3188" s="5">
        <v>2</v>
      </c>
      <c r="K3188" s="5">
        <v>34.9</v>
      </c>
      <c r="L3188" s="5">
        <f>VLOOKUP(I:I,指导价!A:B,2,0)</f>
        <v>24.9</v>
      </c>
      <c r="M3188" s="18">
        <v>17.45</v>
      </c>
      <c r="N3188" s="19" t="s">
        <v>12588</v>
      </c>
      <c r="O3188" s="5"/>
      <c r="P3188" s="5"/>
      <c r="Q3188" s="5"/>
      <c r="R3188" s="5"/>
      <c r="S3188" s="5"/>
      <c r="T3188" s="4">
        <v>46087</v>
      </c>
      <c r="U3188" s="19" t="s">
        <v>12589</v>
      </c>
      <c r="V3188" s="5"/>
      <c r="W3188" s="5"/>
      <c r="X3188" s="5"/>
      <c r="Y3188" s="5"/>
      <c r="Z3188" s="5"/>
      <c r="AA3188" s="5">
        <v>49.8</v>
      </c>
      <c r="AB3188" s="5">
        <v>-14.9</v>
      </c>
      <c r="AC3188" s="5"/>
      <c r="AD3188" s="5"/>
    </row>
    <row r="3189" spans="1:30" ht="16.95" customHeight="1" x14ac:dyDescent="0.3">
      <c r="A3189" s="54">
        <v>46082</v>
      </c>
      <c r="B3189" s="29">
        <v>46084</v>
      </c>
      <c r="C3189" s="19" t="s">
        <v>38</v>
      </c>
      <c r="D3189" s="19" t="s">
        <v>5</v>
      </c>
      <c r="E3189" s="19" t="s">
        <v>12673</v>
      </c>
      <c r="F3189" s="5"/>
      <c r="G3189" s="19" t="s">
        <v>12849</v>
      </c>
      <c r="H3189" s="6" t="s">
        <v>12853</v>
      </c>
      <c r="I3189" s="19" t="s">
        <v>119</v>
      </c>
      <c r="J3189" s="5">
        <v>4</v>
      </c>
      <c r="K3189" s="5">
        <v>32.799999999999997</v>
      </c>
      <c r="L3189" s="5">
        <f>VLOOKUP(I:I,指导价!A:B,2,0)</f>
        <v>12.8</v>
      </c>
      <c r="M3189" s="18">
        <v>8.1999999999999993</v>
      </c>
      <c r="N3189" s="19" t="s">
        <v>12588</v>
      </c>
      <c r="O3189" s="5"/>
      <c r="P3189" s="5"/>
      <c r="Q3189" s="5"/>
      <c r="R3189" s="5"/>
      <c r="S3189" s="5"/>
      <c r="T3189" s="4">
        <v>46087</v>
      </c>
      <c r="U3189" s="19" t="s">
        <v>12589</v>
      </c>
      <c r="V3189" s="5"/>
      <c r="W3189" s="5"/>
      <c r="X3189" s="5"/>
      <c r="Y3189" s="5"/>
      <c r="Z3189" s="5"/>
      <c r="AA3189" s="5">
        <v>39.6</v>
      </c>
      <c r="AB3189" s="5">
        <v>-6.8</v>
      </c>
      <c r="AC3189" s="5"/>
      <c r="AD3189" s="5"/>
    </row>
    <row r="3190" spans="1:30" ht="16.95" customHeight="1" x14ac:dyDescent="0.3">
      <c r="A3190" s="54">
        <v>46082</v>
      </c>
      <c r="B3190" s="29">
        <v>46084</v>
      </c>
      <c r="C3190" s="19" t="s">
        <v>38</v>
      </c>
      <c r="D3190" s="19" t="s">
        <v>5</v>
      </c>
      <c r="E3190" s="5" t="s">
        <v>11093</v>
      </c>
      <c r="F3190" s="5"/>
      <c r="G3190" s="5" t="s">
        <v>11703</v>
      </c>
      <c r="H3190" s="64" t="s">
        <v>12854</v>
      </c>
      <c r="I3190" s="5" t="s">
        <v>11107</v>
      </c>
      <c r="J3190" s="5">
        <v>3</v>
      </c>
      <c r="K3190" s="5">
        <v>25.7</v>
      </c>
      <c r="L3190" s="5">
        <f>VLOOKUP(I:I,指导价!$A:$B,2,0)</f>
        <v>10.9</v>
      </c>
      <c r="M3190" s="18">
        <f t="shared" ref="M3190:M3193" si="110">K3190/J3190</f>
        <v>8.5666666666666664</v>
      </c>
      <c r="N3190" s="5" t="s">
        <v>12588</v>
      </c>
      <c r="O3190" s="5"/>
      <c r="P3190" s="5"/>
      <c r="Q3190" s="5"/>
      <c r="R3190" s="5"/>
      <c r="S3190" s="5"/>
      <c r="T3190" s="29">
        <v>46085</v>
      </c>
      <c r="U3190" s="19" t="s">
        <v>12629</v>
      </c>
      <c r="V3190" s="5"/>
      <c r="W3190" s="5" t="s">
        <v>12855</v>
      </c>
      <c r="X3190" s="5" t="s">
        <v>12856</v>
      </c>
      <c r="Y3190" s="5" t="s">
        <v>12856</v>
      </c>
      <c r="Z3190" s="5" t="s">
        <v>12855</v>
      </c>
      <c r="AA3190" s="5">
        <f t="shared" ref="AA3190:AA3192" si="111">J3190*L3190</f>
        <v>32.700000000000003</v>
      </c>
      <c r="AB3190" s="5">
        <f>K:K-AA:AA</f>
        <v>-7.0000000000000036</v>
      </c>
      <c r="AC3190" s="5"/>
      <c r="AD3190" s="5"/>
    </row>
    <row r="3191" spans="1:30" ht="16.95" customHeight="1" x14ac:dyDescent="0.3">
      <c r="A3191" s="54">
        <v>46082</v>
      </c>
      <c r="B3191" s="29">
        <v>46084</v>
      </c>
      <c r="C3191" s="19" t="s">
        <v>38</v>
      </c>
      <c r="D3191" s="19" t="s">
        <v>5</v>
      </c>
      <c r="E3191" s="5" t="s">
        <v>11093</v>
      </c>
      <c r="F3191" s="5"/>
      <c r="G3191" s="5" t="s">
        <v>12857</v>
      </c>
      <c r="H3191" s="35" t="s">
        <v>12858</v>
      </c>
      <c r="I3191" s="5" t="s">
        <v>11096</v>
      </c>
      <c r="J3191" s="5">
        <v>8</v>
      </c>
      <c r="K3191" s="5">
        <v>58.12</v>
      </c>
      <c r="L3191" s="5">
        <f>VLOOKUP(I:I,指导价!$A:$B,2,0)</f>
        <v>7.4</v>
      </c>
      <c r="M3191" s="18">
        <f t="shared" si="110"/>
        <v>7.2649999999999997</v>
      </c>
      <c r="N3191" s="5" t="s">
        <v>12588</v>
      </c>
      <c r="O3191" s="5"/>
      <c r="P3191" s="5"/>
      <c r="Q3191" s="5"/>
      <c r="R3191" s="5"/>
      <c r="S3191" s="5"/>
      <c r="T3191" s="29">
        <v>46085</v>
      </c>
      <c r="U3191" s="19" t="s">
        <v>12608</v>
      </c>
      <c r="V3191" s="5"/>
      <c r="W3191" s="5" t="s">
        <v>12859</v>
      </c>
      <c r="X3191" s="5" t="s">
        <v>12860</v>
      </c>
      <c r="Y3191" s="5" t="s">
        <v>12860</v>
      </c>
      <c r="Z3191" s="5" t="s">
        <v>12859</v>
      </c>
      <c r="AA3191" s="5">
        <f t="shared" si="111"/>
        <v>59.2</v>
      </c>
      <c r="AB3191" s="5">
        <f>K:K-AA:AA</f>
        <v>-1.0800000000000054</v>
      </c>
      <c r="AC3191" s="5"/>
      <c r="AD3191" s="5"/>
    </row>
    <row r="3192" spans="1:30" ht="16.95" customHeight="1" x14ac:dyDescent="0.3">
      <c r="A3192" s="54">
        <v>46082</v>
      </c>
      <c r="B3192" s="29">
        <v>46084</v>
      </c>
      <c r="C3192" s="19" t="s">
        <v>38</v>
      </c>
      <c r="D3192" s="19" t="s">
        <v>5</v>
      </c>
      <c r="E3192" s="5" t="s">
        <v>11093</v>
      </c>
      <c r="F3192" s="5"/>
      <c r="G3192" s="5" t="s">
        <v>12857</v>
      </c>
      <c r="H3192" s="66" t="s">
        <v>12861</v>
      </c>
      <c r="I3192" s="5" t="s">
        <v>11096</v>
      </c>
      <c r="J3192" s="5">
        <v>8</v>
      </c>
      <c r="K3192" s="5">
        <v>58.12</v>
      </c>
      <c r="L3192" s="5">
        <f>VLOOKUP(I:I,指导价!$A:$B,2,0)</f>
        <v>7.4</v>
      </c>
      <c r="M3192" s="18">
        <f t="shared" si="110"/>
        <v>7.2649999999999997</v>
      </c>
      <c r="N3192" s="5" t="s">
        <v>12588</v>
      </c>
      <c r="O3192" s="5"/>
      <c r="P3192" s="5"/>
      <c r="Q3192" s="5"/>
      <c r="R3192" s="5"/>
      <c r="S3192" s="5"/>
      <c r="T3192" s="29">
        <v>46085</v>
      </c>
      <c r="U3192" s="19" t="s">
        <v>12608</v>
      </c>
      <c r="V3192" s="5"/>
      <c r="W3192" s="5" t="s">
        <v>12862</v>
      </c>
      <c r="X3192" s="5" t="s">
        <v>12863</v>
      </c>
      <c r="Y3192" s="5" t="s">
        <v>12863</v>
      </c>
      <c r="Z3192" s="5" t="s">
        <v>12862</v>
      </c>
      <c r="AA3192" s="5">
        <f t="shared" si="111"/>
        <v>59.2</v>
      </c>
      <c r="AB3192" s="5">
        <f>K:K-AA:AA</f>
        <v>-1.0800000000000054</v>
      </c>
      <c r="AC3192" s="5"/>
      <c r="AD3192" s="5"/>
    </row>
    <row r="3193" spans="1:30" ht="16.95" customHeight="1" x14ac:dyDescent="0.3">
      <c r="A3193" s="54">
        <v>46082</v>
      </c>
      <c r="B3193" s="29">
        <v>46084</v>
      </c>
      <c r="C3193" s="10" t="s">
        <v>32</v>
      </c>
      <c r="D3193" s="10" t="s">
        <v>5</v>
      </c>
      <c r="E3193" s="5" t="s">
        <v>12022</v>
      </c>
      <c r="F3193" s="10" t="s">
        <v>11113</v>
      </c>
      <c r="G3193" s="10" t="s">
        <v>11495</v>
      </c>
      <c r="H3193" s="25" t="s">
        <v>12864</v>
      </c>
      <c r="I3193" s="5" t="s">
        <v>11583</v>
      </c>
      <c r="J3193" s="10">
        <v>12</v>
      </c>
      <c r="K3193" s="10">
        <v>110</v>
      </c>
      <c r="L3193" s="5">
        <v>10.9</v>
      </c>
      <c r="M3193" s="67">
        <f t="shared" si="110"/>
        <v>9.1666666666666661</v>
      </c>
      <c r="N3193" s="16" t="s">
        <v>12588</v>
      </c>
      <c r="O3193" s="10"/>
      <c r="P3193" s="10"/>
      <c r="Q3193" s="10"/>
      <c r="R3193" s="10"/>
      <c r="S3193" s="10"/>
      <c r="T3193" s="24">
        <v>46084</v>
      </c>
      <c r="U3193" s="10" t="s">
        <v>12629</v>
      </c>
      <c r="V3193" s="10"/>
      <c r="W3193" s="10"/>
      <c r="X3193" s="42"/>
      <c r="Y3193" s="10"/>
      <c r="Z3193" s="10"/>
      <c r="AA3193" s="10"/>
      <c r="AB3193" s="10"/>
      <c r="AC3193" s="10"/>
      <c r="AD3193" s="10"/>
    </row>
    <row r="3194" spans="1:30" ht="16.95" customHeight="1" x14ac:dyDescent="0.3">
      <c r="A3194" s="54">
        <v>46082</v>
      </c>
      <c r="B3194" s="29">
        <v>46084</v>
      </c>
      <c r="C3194" s="5" t="s">
        <v>32</v>
      </c>
      <c r="D3194" s="5" t="s">
        <v>5</v>
      </c>
      <c r="E3194" s="5" t="s">
        <v>12022</v>
      </c>
      <c r="F3194" s="5" t="s">
        <v>11113</v>
      </c>
      <c r="G3194" s="5" t="s">
        <v>11495</v>
      </c>
      <c r="H3194" s="35" t="s">
        <v>11496</v>
      </c>
      <c r="I3194" s="5" t="s">
        <v>11107</v>
      </c>
      <c r="J3194" s="5">
        <v>8</v>
      </c>
      <c r="K3194" s="5">
        <v>77.400000000000006</v>
      </c>
      <c r="L3194" s="5">
        <v>10.9</v>
      </c>
      <c r="M3194" s="18">
        <v>9.6750000000000007</v>
      </c>
      <c r="N3194" s="5" t="s">
        <v>12588</v>
      </c>
      <c r="O3194" s="5"/>
      <c r="P3194" s="5"/>
      <c r="Q3194" s="5"/>
      <c r="R3194" s="5"/>
      <c r="S3194" s="5"/>
      <c r="T3194" s="23">
        <v>46085</v>
      </c>
      <c r="U3194" s="5" t="s">
        <v>12629</v>
      </c>
      <c r="V3194" s="5" t="s">
        <v>11124</v>
      </c>
      <c r="W3194" s="5" t="s">
        <v>11497</v>
      </c>
      <c r="X3194" s="5" t="s">
        <v>11498</v>
      </c>
      <c r="Y3194" s="5" t="s">
        <v>12865</v>
      </c>
      <c r="Z3194" s="5" t="s">
        <v>12866</v>
      </c>
      <c r="AA3194" s="5">
        <v>87.2</v>
      </c>
      <c r="AB3194" s="5">
        <v>-9.8000000000000007</v>
      </c>
      <c r="AC3194" s="5">
        <v>88</v>
      </c>
      <c r="AD3194" s="5" t="s">
        <v>8935</v>
      </c>
    </row>
    <row r="3195" spans="1:30" ht="16.95" customHeight="1" x14ac:dyDescent="0.3">
      <c r="A3195" s="54">
        <v>46082</v>
      </c>
      <c r="B3195" s="29">
        <v>46083</v>
      </c>
      <c r="C3195" s="10" t="s">
        <v>29</v>
      </c>
      <c r="D3195" s="10" t="s">
        <v>5</v>
      </c>
      <c r="E3195" s="10" t="s">
        <v>12867</v>
      </c>
      <c r="F3195" s="10" t="s">
        <v>12868</v>
      </c>
      <c r="G3195" s="10" t="s">
        <v>12869</v>
      </c>
      <c r="H3195" s="8" t="s">
        <v>12870</v>
      </c>
      <c r="I3195" s="10" t="s">
        <v>11583</v>
      </c>
      <c r="J3195" s="10">
        <v>3</v>
      </c>
      <c r="K3195" s="10">
        <f>5.3*3</f>
        <v>15.899999999999999</v>
      </c>
      <c r="L3195" s="5">
        <v>10.9</v>
      </c>
      <c r="M3195" s="67">
        <v>5.3</v>
      </c>
      <c r="N3195" s="16" t="s">
        <v>12588</v>
      </c>
      <c r="O3195" s="10"/>
      <c r="P3195" s="10"/>
      <c r="Q3195" s="10"/>
      <c r="R3195" s="10"/>
      <c r="S3195" s="10"/>
      <c r="T3195" s="24"/>
      <c r="U3195" s="10"/>
      <c r="V3195" s="10"/>
      <c r="W3195" s="10"/>
      <c r="X3195" s="42"/>
      <c r="Y3195" s="10"/>
      <c r="Z3195" s="10"/>
      <c r="AA3195" s="10"/>
      <c r="AB3195" s="10"/>
      <c r="AC3195" s="10"/>
      <c r="AD3195" s="10"/>
    </row>
    <row r="3196" spans="1:30" ht="16.95" customHeight="1" x14ac:dyDescent="0.3">
      <c r="A3196" s="54">
        <v>46082</v>
      </c>
      <c r="B3196" s="29">
        <v>46084</v>
      </c>
      <c r="C3196" s="10" t="str">
        <f>VLOOKUP(G3196:G3197,白名单!C:E,3,0)</f>
        <v>鲁豫陕大区</v>
      </c>
      <c r="D3196" s="10" t="str">
        <f>VLOOKUP(G3196:G3197,白名单!C:F,4,0)</f>
        <v>悦时（山东）供应链管理有限公司</v>
      </c>
      <c r="E3196" s="5" t="s">
        <v>12022</v>
      </c>
      <c r="F3196" s="10"/>
      <c r="G3196" s="10" t="s">
        <v>11237</v>
      </c>
      <c r="H3196" s="15" t="s">
        <v>12871</v>
      </c>
      <c r="I3196" s="5" t="s">
        <v>11583</v>
      </c>
      <c r="J3196" s="10">
        <v>12</v>
      </c>
      <c r="K3196" s="10">
        <v>94.9</v>
      </c>
      <c r="L3196" s="5">
        <v>10.9</v>
      </c>
      <c r="M3196" s="67">
        <f>K3196/J3196</f>
        <v>7.9083333333333341</v>
      </c>
      <c r="N3196" s="16" t="s">
        <v>12588</v>
      </c>
      <c r="O3196" s="10"/>
      <c r="P3196" s="10"/>
      <c r="Q3196" s="10"/>
      <c r="R3196" s="10"/>
      <c r="S3196" s="10"/>
      <c r="T3196" s="24"/>
      <c r="U3196" s="10"/>
      <c r="V3196" s="10"/>
      <c r="W3196" s="10"/>
      <c r="X3196" s="42"/>
      <c r="Y3196" s="10"/>
      <c r="Z3196" s="10"/>
      <c r="AA3196" s="10"/>
      <c r="AB3196" s="10"/>
      <c r="AC3196" s="10"/>
      <c r="AD3196" s="10"/>
    </row>
    <row r="3197" spans="1:30" ht="16.95" customHeight="1" x14ac:dyDescent="0.3">
      <c r="A3197" s="54">
        <v>46082</v>
      </c>
      <c r="B3197" s="29">
        <v>46084</v>
      </c>
      <c r="C3197" s="5" t="s">
        <v>36</v>
      </c>
      <c r="D3197" s="5" t="s">
        <v>11200</v>
      </c>
      <c r="E3197" s="5" t="s">
        <v>12022</v>
      </c>
      <c r="F3197" s="5" t="s">
        <v>11201</v>
      </c>
      <c r="G3197" s="5" t="s">
        <v>11237</v>
      </c>
      <c r="H3197" s="6" t="s">
        <v>11238</v>
      </c>
      <c r="I3197" s="5" t="s">
        <v>11096</v>
      </c>
      <c r="J3197" s="5">
        <v>8</v>
      </c>
      <c r="K3197" s="5">
        <v>52.7</v>
      </c>
      <c r="L3197" s="5">
        <v>7.4</v>
      </c>
      <c r="M3197" s="18">
        <v>6.5875000000000004</v>
      </c>
      <c r="N3197" s="5" t="s">
        <v>12588</v>
      </c>
      <c r="O3197" s="5"/>
      <c r="P3197" s="5"/>
      <c r="Q3197" s="5"/>
      <c r="R3197" s="5"/>
      <c r="S3197" s="5"/>
      <c r="T3197" s="5"/>
      <c r="U3197" s="5"/>
      <c r="V3197" s="5" t="s">
        <v>11239</v>
      </c>
      <c r="W3197" s="5" t="s">
        <v>11240</v>
      </c>
      <c r="X3197" s="5" t="s">
        <v>11241</v>
      </c>
      <c r="Y3197" s="5" t="s">
        <v>12872</v>
      </c>
      <c r="Z3197" s="5" t="s">
        <v>12873</v>
      </c>
      <c r="AA3197" s="5">
        <v>59.2</v>
      </c>
      <c r="AB3197" s="5">
        <v>-6.5</v>
      </c>
      <c r="AC3197" s="5">
        <v>59.9</v>
      </c>
      <c r="AD3197" s="5"/>
    </row>
    <row r="3198" spans="1:30" ht="16.95" customHeight="1" x14ac:dyDescent="0.3">
      <c r="A3198" s="54">
        <v>46082</v>
      </c>
      <c r="B3198" s="29">
        <v>46084</v>
      </c>
      <c r="C3198" s="5" t="s">
        <v>36</v>
      </c>
      <c r="D3198" s="5" t="s">
        <v>11200</v>
      </c>
      <c r="E3198" s="5" t="s">
        <v>12022</v>
      </c>
      <c r="F3198" s="5" t="s">
        <v>11201</v>
      </c>
      <c r="G3198" s="5" t="s">
        <v>11237</v>
      </c>
      <c r="H3198" s="6" t="s">
        <v>11263</v>
      </c>
      <c r="I3198" s="5" t="s">
        <v>11142</v>
      </c>
      <c r="J3198" s="5">
        <v>10</v>
      </c>
      <c r="K3198" s="5">
        <v>59.9</v>
      </c>
      <c r="L3198" s="5">
        <v>6.6</v>
      </c>
      <c r="M3198" s="18">
        <v>5.99</v>
      </c>
      <c r="N3198" s="5" t="s">
        <v>12588</v>
      </c>
      <c r="O3198" s="5"/>
      <c r="P3198" s="5"/>
      <c r="Q3198" s="5"/>
      <c r="R3198" s="5"/>
      <c r="S3198" s="5"/>
      <c r="T3198" s="5"/>
      <c r="U3198" s="5"/>
      <c r="V3198" s="5" t="s">
        <v>11153</v>
      </c>
      <c r="W3198" s="5" t="s">
        <v>11264</v>
      </c>
      <c r="X3198" s="5" t="s">
        <v>11265</v>
      </c>
      <c r="Y3198" s="5" t="s">
        <v>12654</v>
      </c>
      <c r="Z3198" s="5" t="s">
        <v>12874</v>
      </c>
      <c r="AA3198" s="5">
        <v>66</v>
      </c>
      <c r="AB3198" s="5">
        <v>-6.1</v>
      </c>
      <c r="AC3198" s="5">
        <v>59.9</v>
      </c>
      <c r="AD3198" s="5"/>
    </row>
    <row r="3199" spans="1:30" ht="16.95" customHeight="1" x14ac:dyDescent="0.3">
      <c r="A3199" s="54">
        <v>46082</v>
      </c>
      <c r="B3199" s="29">
        <v>46084</v>
      </c>
      <c r="C3199" s="42" t="s">
        <v>38</v>
      </c>
      <c r="D3199" s="42" t="s">
        <v>5</v>
      </c>
      <c r="E3199" s="42" t="s">
        <v>12673</v>
      </c>
      <c r="F3199" s="42"/>
      <c r="G3199" s="42" t="s">
        <v>12875</v>
      </c>
      <c r="H3199" s="12" t="s">
        <v>12876</v>
      </c>
      <c r="I3199" s="42" t="s">
        <v>11123</v>
      </c>
      <c r="J3199" s="42">
        <v>2</v>
      </c>
      <c r="K3199" s="42">
        <v>39.99</v>
      </c>
      <c r="L3199" s="5">
        <f>VLOOKUP(I:I,指导价!A:B,2,0)</f>
        <v>24.9</v>
      </c>
      <c r="M3199" s="18">
        <v>19.995000000000001</v>
      </c>
      <c r="N3199" s="19" t="s">
        <v>12588</v>
      </c>
      <c r="O3199" s="42"/>
      <c r="P3199" s="42"/>
      <c r="Q3199" s="42"/>
      <c r="R3199" s="42"/>
      <c r="S3199" s="42"/>
      <c r="T3199" s="4">
        <v>46087</v>
      </c>
      <c r="U3199" s="42" t="s">
        <v>12629</v>
      </c>
      <c r="V3199" s="42"/>
      <c r="W3199" s="42"/>
      <c r="X3199" s="42"/>
      <c r="Y3199" s="42"/>
      <c r="Z3199" s="42"/>
      <c r="AA3199" s="5">
        <v>49.8</v>
      </c>
      <c r="AB3199" s="5">
        <v>-9.81</v>
      </c>
      <c r="AC3199" s="42"/>
      <c r="AD3199" s="42"/>
    </row>
    <row r="3200" spans="1:30" ht="16.95" customHeight="1" x14ac:dyDescent="0.3">
      <c r="A3200" s="54">
        <v>46082</v>
      </c>
      <c r="B3200" s="29">
        <v>46084</v>
      </c>
      <c r="C3200" s="19" t="s">
        <v>38</v>
      </c>
      <c r="D3200" s="10" t="s">
        <v>5</v>
      </c>
      <c r="E3200" s="19" t="s">
        <v>12673</v>
      </c>
      <c r="F3200" s="5"/>
      <c r="G3200" s="19" t="s">
        <v>12877</v>
      </c>
      <c r="H3200" s="6" t="s">
        <v>12878</v>
      </c>
      <c r="I3200" s="5" t="s">
        <v>11152</v>
      </c>
      <c r="J3200" s="5">
        <v>2</v>
      </c>
      <c r="K3200" s="5">
        <v>39.9</v>
      </c>
      <c r="L3200" s="5">
        <f>VLOOKUP(I:I,指导价!A:B,2,0)</f>
        <v>24.9</v>
      </c>
      <c r="M3200" s="18">
        <v>19.95</v>
      </c>
      <c r="N3200" s="16" t="s">
        <v>12588</v>
      </c>
      <c r="O3200" s="5"/>
      <c r="P3200" s="5"/>
      <c r="Q3200" s="5"/>
      <c r="R3200" s="5"/>
      <c r="S3200" s="5"/>
      <c r="T3200" s="29">
        <v>46087</v>
      </c>
      <c r="U3200" s="19" t="s">
        <v>12608</v>
      </c>
      <c r="V3200" s="5"/>
      <c r="W3200" s="5"/>
      <c r="X3200" s="5"/>
      <c r="Y3200" s="5"/>
      <c r="Z3200" s="5"/>
      <c r="AA3200" s="5">
        <v>49.8</v>
      </c>
      <c r="AB3200" s="5">
        <v>-9.9</v>
      </c>
      <c r="AC3200" s="5"/>
      <c r="AD3200" s="5"/>
    </row>
    <row r="3201" spans="1:30" ht="16.95" customHeight="1" x14ac:dyDescent="0.3">
      <c r="A3201" s="54">
        <v>46082</v>
      </c>
      <c r="B3201" s="29">
        <v>46084</v>
      </c>
      <c r="C3201" s="19" t="s">
        <v>38</v>
      </c>
      <c r="D3201" s="10" t="s">
        <v>5</v>
      </c>
      <c r="E3201" s="19" t="s">
        <v>12673</v>
      </c>
      <c r="F3201" s="5"/>
      <c r="G3201" s="19" t="s">
        <v>12877</v>
      </c>
      <c r="H3201" s="6" t="s">
        <v>12879</v>
      </c>
      <c r="I3201" s="5" t="s">
        <v>11123</v>
      </c>
      <c r="J3201" s="5">
        <v>2</v>
      </c>
      <c r="K3201" s="5">
        <v>40.9</v>
      </c>
      <c r="L3201" s="5">
        <f>VLOOKUP(I:I,指导价!A:B,2,0)</f>
        <v>24.9</v>
      </c>
      <c r="M3201" s="18">
        <v>20.45</v>
      </c>
      <c r="N3201" s="16" t="s">
        <v>12588</v>
      </c>
      <c r="O3201" s="5"/>
      <c r="P3201" s="5"/>
      <c r="Q3201" s="5"/>
      <c r="R3201" s="5"/>
      <c r="S3201" s="5"/>
      <c r="T3201" s="29">
        <v>46087</v>
      </c>
      <c r="U3201" s="19" t="s">
        <v>12608</v>
      </c>
      <c r="V3201" s="5"/>
      <c r="W3201" s="5"/>
      <c r="X3201" s="5"/>
      <c r="Y3201" s="5"/>
      <c r="Z3201" s="5"/>
      <c r="AA3201" s="5">
        <v>49.8</v>
      </c>
      <c r="AB3201" s="5">
        <v>-8.9</v>
      </c>
      <c r="AC3201" s="5"/>
      <c r="AD3201" s="5"/>
    </row>
    <row r="3202" spans="1:30" ht="16.95" customHeight="1" x14ac:dyDescent="0.3">
      <c r="A3202" s="54">
        <v>46082</v>
      </c>
      <c r="B3202" s="29">
        <v>46084</v>
      </c>
      <c r="C3202" s="19" t="s">
        <v>38</v>
      </c>
      <c r="D3202" s="10" t="s">
        <v>5</v>
      </c>
      <c r="E3202" s="19" t="s">
        <v>12673</v>
      </c>
      <c r="F3202" s="5"/>
      <c r="G3202" s="19" t="s">
        <v>12877</v>
      </c>
      <c r="H3202" s="6" t="s">
        <v>12880</v>
      </c>
      <c r="I3202" s="5" t="s">
        <v>11096</v>
      </c>
      <c r="J3202" s="5">
        <v>4</v>
      </c>
      <c r="K3202" s="5">
        <v>27.9</v>
      </c>
      <c r="L3202" s="5">
        <f>VLOOKUP(I:I,指导价!A:B,2,0)</f>
        <v>7.4</v>
      </c>
      <c r="M3202" s="18">
        <v>6.9749999999999996</v>
      </c>
      <c r="N3202" s="16" t="s">
        <v>12588</v>
      </c>
      <c r="O3202" s="5"/>
      <c r="P3202" s="5"/>
      <c r="Q3202" s="5"/>
      <c r="R3202" s="5"/>
      <c r="S3202" s="5"/>
      <c r="T3202" s="29">
        <v>46087</v>
      </c>
      <c r="U3202" s="19" t="s">
        <v>12608</v>
      </c>
      <c r="V3202" s="5"/>
      <c r="W3202" s="5"/>
      <c r="X3202" s="5"/>
      <c r="Y3202" s="5"/>
      <c r="Z3202" s="5"/>
      <c r="AA3202" s="5">
        <v>29.6</v>
      </c>
      <c r="AB3202" s="5">
        <v>-1.7</v>
      </c>
      <c r="AC3202" s="5"/>
      <c r="AD3202" s="5"/>
    </row>
    <row r="3203" spans="1:30" ht="16.95" customHeight="1" x14ac:dyDescent="0.3">
      <c r="A3203" s="54">
        <v>46082</v>
      </c>
      <c r="B3203" s="29">
        <v>46084</v>
      </c>
      <c r="C3203" s="5" t="s">
        <v>28</v>
      </c>
      <c r="D3203" s="5" t="s">
        <v>5</v>
      </c>
      <c r="E3203" s="5" t="s">
        <v>12022</v>
      </c>
      <c r="F3203" s="5" t="s">
        <v>11380</v>
      </c>
      <c r="G3203" s="5" t="s">
        <v>11381</v>
      </c>
      <c r="H3203" s="6" t="s">
        <v>11382</v>
      </c>
      <c r="I3203" s="5" t="s">
        <v>11096</v>
      </c>
      <c r="J3203" s="5">
        <v>24</v>
      </c>
      <c r="K3203" s="5">
        <v>159</v>
      </c>
      <c r="L3203" s="5">
        <v>7.4</v>
      </c>
      <c r="M3203" s="18">
        <v>6.625</v>
      </c>
      <c r="N3203" s="5" t="s">
        <v>12588</v>
      </c>
      <c r="O3203" s="5"/>
      <c r="P3203" s="5"/>
      <c r="Q3203" s="5"/>
      <c r="R3203" s="5"/>
      <c r="S3203" s="5"/>
      <c r="T3203" s="23">
        <v>46085</v>
      </c>
      <c r="U3203" s="5" t="s">
        <v>12589</v>
      </c>
      <c r="V3203" s="5"/>
      <c r="W3203" s="5" t="s">
        <v>11383</v>
      </c>
      <c r="X3203" s="5" t="s">
        <v>11384</v>
      </c>
      <c r="Y3203" s="5" t="s">
        <v>12881</v>
      </c>
      <c r="Z3203" s="5" t="s">
        <v>12882</v>
      </c>
      <c r="AA3203" s="5">
        <v>177.6</v>
      </c>
      <c r="AB3203" s="5">
        <v>-18.600000000000001</v>
      </c>
      <c r="AC3203" s="5">
        <v>159</v>
      </c>
      <c r="AD3203" s="5"/>
    </row>
    <row r="3204" spans="1:30" ht="16.95" customHeight="1" x14ac:dyDescent="0.3">
      <c r="A3204" s="54">
        <v>46082</v>
      </c>
      <c r="B3204" s="29">
        <v>46084</v>
      </c>
      <c r="C3204" s="5" t="s">
        <v>28</v>
      </c>
      <c r="D3204" s="5" t="s">
        <v>5</v>
      </c>
      <c r="E3204" s="10" t="s">
        <v>12022</v>
      </c>
      <c r="F3204" s="10" t="s">
        <v>11465</v>
      </c>
      <c r="G3204" s="10" t="s">
        <v>11381</v>
      </c>
      <c r="H3204" s="15" t="s">
        <v>11505</v>
      </c>
      <c r="I3204" s="5" t="s">
        <v>11123</v>
      </c>
      <c r="J3204" s="5">
        <v>2</v>
      </c>
      <c r="K3204" s="10">
        <v>49</v>
      </c>
      <c r="L3204" s="5">
        <v>24.9</v>
      </c>
      <c r="M3204" s="18">
        <v>24.5</v>
      </c>
      <c r="N3204" s="5" t="s">
        <v>12588</v>
      </c>
      <c r="O3204" s="5"/>
      <c r="P3204" s="5"/>
      <c r="Q3204" s="5"/>
      <c r="R3204" s="5"/>
      <c r="S3204" s="5"/>
      <c r="T3204" s="23">
        <v>46085</v>
      </c>
      <c r="U3204" s="5" t="s">
        <v>12589</v>
      </c>
      <c r="V3204" s="10"/>
      <c r="W3204" s="50">
        <v>976261039368</v>
      </c>
      <c r="X3204" s="10" t="s">
        <v>11506</v>
      </c>
      <c r="Y3204" s="10" t="s">
        <v>12883</v>
      </c>
      <c r="Z3204" s="50">
        <v>6098097583931</v>
      </c>
      <c r="AA3204" s="5">
        <v>49.8</v>
      </c>
      <c r="AB3204" s="5">
        <v>-0.79999999999999705</v>
      </c>
      <c r="AC3204" s="10">
        <v>49</v>
      </c>
      <c r="AD3204" s="10">
        <v>9</v>
      </c>
    </row>
    <row r="3205" spans="1:30" ht="16.95" customHeight="1" x14ac:dyDescent="0.3">
      <c r="A3205" s="54">
        <v>46082</v>
      </c>
      <c r="B3205" s="29">
        <v>46084</v>
      </c>
      <c r="C3205" s="5" t="s">
        <v>32</v>
      </c>
      <c r="D3205" s="5" t="s">
        <v>5</v>
      </c>
      <c r="E3205" s="10" t="s">
        <v>12022</v>
      </c>
      <c r="F3205" s="10" t="s">
        <v>11113</v>
      </c>
      <c r="G3205" s="10" t="s">
        <v>11444</v>
      </c>
      <c r="H3205" s="15" t="s">
        <v>11445</v>
      </c>
      <c r="I3205" s="5" t="s">
        <v>11123</v>
      </c>
      <c r="J3205" s="5">
        <v>2</v>
      </c>
      <c r="K3205" s="10">
        <v>47.21</v>
      </c>
      <c r="L3205" s="5">
        <v>24.9</v>
      </c>
      <c r="M3205" s="18">
        <v>23.605</v>
      </c>
      <c r="N3205" s="5" t="s">
        <v>12588</v>
      </c>
      <c r="O3205" s="5"/>
      <c r="P3205" s="5"/>
      <c r="Q3205" s="5"/>
      <c r="R3205" s="5"/>
      <c r="S3205" s="5"/>
      <c r="T3205" s="23">
        <v>46085</v>
      </c>
      <c r="U3205" s="5" t="s">
        <v>12608</v>
      </c>
      <c r="V3205" s="10" t="s">
        <v>11446</v>
      </c>
      <c r="W3205" s="50">
        <v>1009635797301</v>
      </c>
      <c r="X3205" s="10" t="s">
        <v>11447</v>
      </c>
      <c r="Y3205" s="10" t="s">
        <v>12884</v>
      </c>
      <c r="Z3205" s="50">
        <v>6174669995895</v>
      </c>
      <c r="AA3205" s="5">
        <v>49.8</v>
      </c>
      <c r="AB3205" s="5">
        <v>-2.59</v>
      </c>
      <c r="AC3205" s="10">
        <v>56.95</v>
      </c>
      <c r="AD3205" s="10">
        <v>0</v>
      </c>
    </row>
    <row r="3206" spans="1:30" ht="16.95" customHeight="1" x14ac:dyDescent="0.3">
      <c r="A3206" s="54">
        <v>46082</v>
      </c>
      <c r="B3206" s="29">
        <v>46084</v>
      </c>
      <c r="C3206" s="19" t="s">
        <v>38</v>
      </c>
      <c r="D3206" s="19" t="s">
        <v>5</v>
      </c>
      <c r="E3206" s="19" t="s">
        <v>12673</v>
      </c>
      <c r="F3206" s="5"/>
      <c r="G3206" s="19" t="s">
        <v>12885</v>
      </c>
      <c r="H3206" s="6" t="s">
        <v>12886</v>
      </c>
      <c r="I3206" s="19" t="s">
        <v>8872</v>
      </c>
      <c r="J3206" s="5">
        <v>12</v>
      </c>
      <c r="K3206" s="5">
        <v>62.8</v>
      </c>
      <c r="L3206" s="5">
        <f>VLOOKUP(I:I,指导价!A:B,2,0)</f>
        <v>7.4</v>
      </c>
      <c r="M3206" s="18">
        <v>5.2333333333333298</v>
      </c>
      <c r="N3206" s="19" t="s">
        <v>12588</v>
      </c>
      <c r="O3206" s="5"/>
      <c r="P3206" s="5"/>
      <c r="Q3206" s="5"/>
      <c r="R3206" s="5"/>
      <c r="S3206" s="5"/>
      <c r="T3206" s="23">
        <v>46058</v>
      </c>
      <c r="U3206" s="19" t="s">
        <v>12589</v>
      </c>
      <c r="V3206" s="5"/>
      <c r="W3206" s="5"/>
      <c r="X3206" s="5"/>
      <c r="Y3206" s="5"/>
      <c r="Z3206" s="5"/>
      <c r="AA3206" s="5">
        <v>88.8</v>
      </c>
      <c r="AB3206" s="5">
        <v>-26</v>
      </c>
      <c r="AC3206" s="5"/>
      <c r="AD3206" s="5"/>
    </row>
    <row r="3207" spans="1:30" ht="16.95" customHeight="1" x14ac:dyDescent="0.3">
      <c r="A3207" s="54">
        <v>46082</v>
      </c>
      <c r="B3207" s="29">
        <v>46084</v>
      </c>
      <c r="C3207" s="19" t="s">
        <v>38</v>
      </c>
      <c r="D3207" s="19" t="s">
        <v>5</v>
      </c>
      <c r="E3207" s="19" t="s">
        <v>12673</v>
      </c>
      <c r="F3207" s="5"/>
      <c r="G3207" s="19" t="s">
        <v>12885</v>
      </c>
      <c r="H3207" s="6" t="s">
        <v>12887</v>
      </c>
      <c r="I3207" s="19" t="s">
        <v>185</v>
      </c>
      <c r="J3207" s="5">
        <v>6</v>
      </c>
      <c r="K3207" s="5">
        <v>37.9</v>
      </c>
      <c r="L3207" s="5">
        <f>VLOOKUP(I:I,指导价!A:B,2,0)</f>
        <v>8.9</v>
      </c>
      <c r="M3207" s="18">
        <v>6.31666666666667</v>
      </c>
      <c r="N3207" s="68" t="s">
        <v>12588</v>
      </c>
      <c r="O3207" s="5"/>
      <c r="P3207" s="5"/>
      <c r="Q3207" s="5"/>
      <c r="R3207" s="5"/>
      <c r="S3207" s="5"/>
      <c r="T3207" s="4">
        <v>46087</v>
      </c>
      <c r="U3207" s="5"/>
      <c r="V3207" s="5"/>
      <c r="W3207" s="5"/>
      <c r="X3207" s="5"/>
      <c r="Y3207" s="5"/>
      <c r="Z3207" s="5"/>
      <c r="AA3207" s="5">
        <v>53.4</v>
      </c>
      <c r="AB3207" s="5"/>
      <c r="AC3207" s="5"/>
      <c r="AD3207" s="5"/>
    </row>
    <row r="3208" spans="1:30" ht="16.95" customHeight="1" x14ac:dyDescent="0.3">
      <c r="A3208" s="54">
        <v>46082</v>
      </c>
      <c r="B3208" s="29">
        <v>46084</v>
      </c>
      <c r="C3208" s="19" t="s">
        <v>38</v>
      </c>
      <c r="D3208" s="19" t="s">
        <v>5</v>
      </c>
      <c r="E3208" s="19" t="s">
        <v>12673</v>
      </c>
      <c r="F3208" s="5"/>
      <c r="G3208" s="19" t="s">
        <v>12885</v>
      </c>
      <c r="H3208" s="6" t="s">
        <v>12888</v>
      </c>
      <c r="I3208" s="19" t="s">
        <v>113</v>
      </c>
      <c r="J3208" s="69">
        <v>2</v>
      </c>
      <c r="K3208" s="69">
        <v>46.9</v>
      </c>
      <c r="L3208" s="5">
        <f>VLOOKUP(I:I,指导价!A:B,2,0)</f>
        <v>24.9</v>
      </c>
      <c r="M3208" s="18">
        <v>23.45</v>
      </c>
      <c r="N3208" s="68" t="s">
        <v>12588</v>
      </c>
      <c r="O3208" s="5"/>
      <c r="P3208" s="5"/>
      <c r="Q3208" s="5"/>
      <c r="R3208" s="5"/>
      <c r="S3208" s="5"/>
      <c r="T3208" s="4">
        <v>46087</v>
      </c>
      <c r="U3208" s="5"/>
      <c r="V3208" s="5"/>
      <c r="W3208" s="5"/>
      <c r="X3208" s="5"/>
      <c r="Y3208" s="5"/>
      <c r="Z3208" s="5"/>
      <c r="AA3208" s="5">
        <v>49.8</v>
      </c>
      <c r="AB3208" s="5"/>
      <c r="AC3208" s="5"/>
      <c r="AD3208" s="5"/>
    </row>
    <row r="3209" spans="1:30" ht="16.95" customHeight="1" x14ac:dyDescent="0.3">
      <c r="A3209" s="54">
        <v>46082</v>
      </c>
      <c r="B3209" s="29">
        <v>46084</v>
      </c>
      <c r="C3209" s="19" t="s">
        <v>38</v>
      </c>
      <c r="D3209" s="10" t="s">
        <v>5</v>
      </c>
      <c r="E3209" s="19" t="s">
        <v>12673</v>
      </c>
      <c r="F3209" s="5"/>
      <c r="G3209" s="19" t="s">
        <v>12885</v>
      </c>
      <c r="H3209" s="6" t="s">
        <v>12889</v>
      </c>
      <c r="I3209" s="5" t="s">
        <v>11142</v>
      </c>
      <c r="J3209" s="5">
        <v>6</v>
      </c>
      <c r="K3209" s="5">
        <v>31.52</v>
      </c>
      <c r="L3209" s="5">
        <f>VLOOKUP(I:I,指导价!A:B,2,0)</f>
        <v>6.6</v>
      </c>
      <c r="M3209" s="18">
        <v>5.2533333333333303</v>
      </c>
      <c r="N3209" s="16" t="s">
        <v>12588</v>
      </c>
      <c r="O3209" s="5"/>
      <c r="P3209" s="5"/>
      <c r="Q3209" s="5"/>
      <c r="R3209" s="5"/>
      <c r="S3209" s="5"/>
      <c r="T3209" s="29">
        <v>46087</v>
      </c>
      <c r="U3209" s="5"/>
      <c r="V3209" s="5"/>
      <c r="W3209" s="5"/>
      <c r="X3209" s="5"/>
      <c r="Y3209" s="5"/>
      <c r="Z3209" s="5"/>
      <c r="AA3209" s="5">
        <v>39.6</v>
      </c>
      <c r="AB3209" s="5">
        <v>-8.0799999999999894</v>
      </c>
      <c r="AC3209" s="5"/>
      <c r="AD3209" s="5"/>
    </row>
    <row r="3210" spans="1:30" ht="16.95" customHeight="1" x14ac:dyDescent="0.3">
      <c r="A3210" s="54">
        <v>46082</v>
      </c>
      <c r="B3210" s="29">
        <v>46084</v>
      </c>
      <c r="C3210" s="19" t="s">
        <v>38</v>
      </c>
      <c r="D3210" s="10" t="s">
        <v>5</v>
      </c>
      <c r="E3210" s="19" t="s">
        <v>12673</v>
      </c>
      <c r="F3210" s="5"/>
      <c r="G3210" s="19" t="s">
        <v>12885</v>
      </c>
      <c r="H3210" s="6" t="s">
        <v>12890</v>
      </c>
      <c r="I3210" s="5" t="s">
        <v>11142</v>
      </c>
      <c r="J3210" s="5">
        <v>10</v>
      </c>
      <c r="K3210" s="5">
        <v>33</v>
      </c>
      <c r="L3210" s="5">
        <f>VLOOKUP(I:I,指导价!A:B,2,0)</f>
        <v>6.6</v>
      </c>
      <c r="M3210" s="18">
        <v>3.3</v>
      </c>
      <c r="N3210" s="16" t="s">
        <v>12588</v>
      </c>
      <c r="O3210" s="5"/>
      <c r="P3210" s="5"/>
      <c r="Q3210" s="5"/>
      <c r="R3210" s="5"/>
      <c r="S3210" s="5"/>
      <c r="T3210" s="29">
        <v>46087</v>
      </c>
      <c r="U3210" s="5"/>
      <c r="V3210" s="5"/>
      <c r="W3210" s="5"/>
      <c r="X3210" s="5"/>
      <c r="Y3210" s="5"/>
      <c r="Z3210" s="5"/>
      <c r="AA3210" s="5">
        <v>66</v>
      </c>
      <c r="AB3210" s="5">
        <v>-33</v>
      </c>
      <c r="AC3210" s="5"/>
      <c r="AD3210" s="5"/>
    </row>
    <row r="3211" spans="1:30" ht="16.95" customHeight="1" x14ac:dyDescent="0.3">
      <c r="A3211" s="54">
        <v>46082</v>
      </c>
      <c r="B3211" s="29">
        <v>46084</v>
      </c>
      <c r="C3211" s="19" t="s">
        <v>38</v>
      </c>
      <c r="D3211" s="10" t="s">
        <v>5</v>
      </c>
      <c r="E3211" s="19" t="s">
        <v>12673</v>
      </c>
      <c r="F3211" s="5"/>
      <c r="G3211" s="19" t="s">
        <v>12885</v>
      </c>
      <c r="H3211" s="6" t="s">
        <v>12891</v>
      </c>
      <c r="I3211" s="5" t="s">
        <v>11142</v>
      </c>
      <c r="J3211" s="5">
        <v>12</v>
      </c>
      <c r="K3211" s="5">
        <v>55.44</v>
      </c>
      <c r="L3211" s="5">
        <f>VLOOKUP(I:I,指导价!A:B,2,0)</f>
        <v>6.6</v>
      </c>
      <c r="M3211" s="18">
        <v>4.62</v>
      </c>
      <c r="N3211" s="16" t="s">
        <v>12588</v>
      </c>
      <c r="O3211" s="5"/>
      <c r="P3211" s="5"/>
      <c r="Q3211" s="5"/>
      <c r="R3211" s="5"/>
      <c r="S3211" s="5"/>
      <c r="T3211" s="29">
        <v>46087</v>
      </c>
      <c r="U3211" s="5"/>
      <c r="V3211" s="5"/>
      <c r="W3211" s="5"/>
      <c r="X3211" s="5"/>
      <c r="Y3211" s="5"/>
      <c r="Z3211" s="5"/>
      <c r="AA3211" s="5">
        <v>79.2</v>
      </c>
      <c r="AB3211" s="5">
        <v>-23.76</v>
      </c>
      <c r="AC3211" s="5"/>
      <c r="AD3211" s="5"/>
    </row>
    <row r="3212" spans="1:30" ht="16.95" customHeight="1" x14ac:dyDescent="0.3">
      <c r="A3212" s="54">
        <v>46082</v>
      </c>
      <c r="B3212" s="29">
        <v>46084</v>
      </c>
      <c r="C3212" s="19" t="s">
        <v>38</v>
      </c>
      <c r="D3212" s="19" t="s">
        <v>5</v>
      </c>
      <c r="E3212" s="19" t="s">
        <v>12673</v>
      </c>
      <c r="F3212" s="5"/>
      <c r="G3212" s="19" t="s">
        <v>12892</v>
      </c>
      <c r="H3212" s="6" t="s">
        <v>12893</v>
      </c>
      <c r="I3212" s="19" t="s">
        <v>100</v>
      </c>
      <c r="J3212" s="5">
        <v>3</v>
      </c>
      <c r="K3212" s="5">
        <v>17.22</v>
      </c>
      <c r="L3212" s="5">
        <f>VLOOKUP(I:I,指导价!A:B,2,0)</f>
        <v>6.6</v>
      </c>
      <c r="M3212" s="18">
        <v>5.74</v>
      </c>
      <c r="N3212" s="19" t="s">
        <v>12588</v>
      </c>
      <c r="O3212" s="42"/>
      <c r="P3212" s="42"/>
      <c r="Q3212" s="42"/>
      <c r="R3212" s="42"/>
      <c r="S3212" s="42"/>
      <c r="T3212" s="4">
        <v>46087</v>
      </c>
      <c r="U3212" s="19" t="s">
        <v>12589</v>
      </c>
      <c r="V3212" s="5"/>
      <c r="W3212" s="5"/>
      <c r="X3212" s="5"/>
      <c r="Y3212" s="5"/>
      <c r="Z3212" s="5"/>
      <c r="AA3212" s="5">
        <v>19.8</v>
      </c>
      <c r="AB3212" s="5">
        <v>-2.58</v>
      </c>
      <c r="AC3212" s="5"/>
      <c r="AD3212" s="5"/>
    </row>
    <row r="3213" spans="1:30" ht="16.95" customHeight="1" x14ac:dyDescent="0.3">
      <c r="A3213" s="54">
        <v>46082</v>
      </c>
      <c r="B3213" s="29">
        <v>46084</v>
      </c>
      <c r="C3213" s="19" t="s">
        <v>38</v>
      </c>
      <c r="D3213" s="19" t="s">
        <v>5</v>
      </c>
      <c r="E3213" s="19" t="s">
        <v>12673</v>
      </c>
      <c r="F3213" s="5"/>
      <c r="G3213" s="19" t="s">
        <v>12892</v>
      </c>
      <c r="H3213" s="6" t="s">
        <v>12894</v>
      </c>
      <c r="I3213" s="19" t="s">
        <v>100</v>
      </c>
      <c r="J3213" s="5">
        <v>6</v>
      </c>
      <c r="K3213" s="5">
        <v>30.1</v>
      </c>
      <c r="L3213" s="5">
        <f>VLOOKUP(I:I,指导价!A:B,2,0)</f>
        <v>6.6</v>
      </c>
      <c r="M3213" s="18">
        <v>5.0166666666666702</v>
      </c>
      <c r="N3213" s="19" t="s">
        <v>12588</v>
      </c>
      <c r="O3213" s="42"/>
      <c r="P3213" s="42"/>
      <c r="Q3213" s="42"/>
      <c r="R3213" s="42"/>
      <c r="S3213" s="42"/>
      <c r="T3213" s="4">
        <v>46087</v>
      </c>
      <c r="U3213" s="19" t="s">
        <v>12589</v>
      </c>
      <c r="V3213" s="5"/>
      <c r="W3213" s="5"/>
      <c r="X3213" s="5"/>
      <c r="Y3213" s="5"/>
      <c r="Z3213" s="5"/>
      <c r="AA3213" s="5">
        <v>39.6</v>
      </c>
      <c r="AB3213" s="5">
        <v>-9.4999999999999893</v>
      </c>
      <c r="AC3213" s="5"/>
      <c r="AD3213" s="5"/>
    </row>
    <row r="3214" spans="1:30" ht="16.95" customHeight="1" x14ac:dyDescent="0.3">
      <c r="A3214" s="54">
        <v>46082</v>
      </c>
      <c r="B3214" s="29">
        <v>46084</v>
      </c>
      <c r="C3214" s="19" t="s">
        <v>38</v>
      </c>
      <c r="D3214" s="19" t="s">
        <v>5</v>
      </c>
      <c r="E3214" s="19" t="s">
        <v>12673</v>
      </c>
      <c r="F3214" s="5"/>
      <c r="G3214" s="19" t="s">
        <v>12892</v>
      </c>
      <c r="H3214" s="6" t="s">
        <v>12895</v>
      </c>
      <c r="I3214" s="19" t="s">
        <v>113</v>
      </c>
      <c r="J3214" s="5">
        <v>1</v>
      </c>
      <c r="K3214" s="5">
        <v>21.8</v>
      </c>
      <c r="L3214" s="5">
        <f>VLOOKUP(I:I,指导价!A:B,2,0)</f>
        <v>24.9</v>
      </c>
      <c r="M3214" s="18">
        <v>21.8</v>
      </c>
      <c r="N3214" s="19" t="s">
        <v>12588</v>
      </c>
      <c r="O3214" s="42"/>
      <c r="P3214" s="42"/>
      <c r="Q3214" s="42"/>
      <c r="R3214" s="42"/>
      <c r="S3214" s="42"/>
      <c r="T3214" s="4">
        <v>46087</v>
      </c>
      <c r="U3214" s="19" t="s">
        <v>12589</v>
      </c>
      <c r="V3214" s="5"/>
      <c r="W3214" s="5"/>
      <c r="X3214" s="5"/>
      <c r="Y3214" s="5"/>
      <c r="Z3214" s="5"/>
      <c r="AA3214" s="5">
        <v>24.9</v>
      </c>
      <c r="AB3214" s="5">
        <v>-3.1</v>
      </c>
      <c r="AC3214" s="5"/>
      <c r="AD3214" s="5"/>
    </row>
    <row r="3215" spans="1:30" ht="16.95" customHeight="1" x14ac:dyDescent="0.3">
      <c r="A3215" s="54">
        <v>46082</v>
      </c>
      <c r="B3215" s="29">
        <v>46084</v>
      </c>
      <c r="C3215" s="19" t="s">
        <v>38</v>
      </c>
      <c r="D3215" s="19" t="s">
        <v>5</v>
      </c>
      <c r="E3215" s="19" t="s">
        <v>12673</v>
      </c>
      <c r="F3215" s="5"/>
      <c r="G3215" s="19" t="s">
        <v>12892</v>
      </c>
      <c r="H3215" s="6" t="s">
        <v>12896</v>
      </c>
      <c r="I3215" s="19" t="s">
        <v>107</v>
      </c>
      <c r="J3215" s="5">
        <v>4</v>
      </c>
      <c r="K3215" s="5">
        <v>26.8</v>
      </c>
      <c r="L3215" s="5">
        <f>VLOOKUP(I:I,指导价!A:B,2,0)</f>
        <v>8.9</v>
      </c>
      <c r="M3215" s="18">
        <v>6.7</v>
      </c>
      <c r="N3215" s="19" t="s">
        <v>12588</v>
      </c>
      <c r="O3215" s="42"/>
      <c r="P3215" s="42"/>
      <c r="Q3215" s="42"/>
      <c r="R3215" s="42"/>
      <c r="S3215" s="42"/>
      <c r="T3215" s="4">
        <v>46087</v>
      </c>
      <c r="U3215" s="19" t="s">
        <v>12589</v>
      </c>
      <c r="V3215" s="5"/>
      <c r="W3215" s="5"/>
      <c r="X3215" s="5"/>
      <c r="Y3215" s="5"/>
      <c r="Z3215" s="5"/>
      <c r="AA3215" s="5">
        <v>35.6</v>
      </c>
      <c r="AB3215" s="5">
        <v>-8.8000000000000007</v>
      </c>
      <c r="AC3215" s="5"/>
      <c r="AD3215" s="5"/>
    </row>
    <row r="3216" spans="1:30" ht="16.95" customHeight="1" x14ac:dyDescent="0.3">
      <c r="A3216" s="54">
        <v>46082</v>
      </c>
      <c r="B3216" s="29">
        <v>46084</v>
      </c>
      <c r="C3216" s="42" t="s">
        <v>38</v>
      </c>
      <c r="D3216" s="42" t="s">
        <v>5</v>
      </c>
      <c r="E3216" s="42" t="s">
        <v>12673</v>
      </c>
      <c r="F3216" s="42"/>
      <c r="G3216" s="42" t="s">
        <v>12892</v>
      </c>
      <c r="H3216" s="8" t="s">
        <v>12897</v>
      </c>
      <c r="I3216" s="42" t="s">
        <v>11142</v>
      </c>
      <c r="J3216" s="42">
        <v>6</v>
      </c>
      <c r="K3216" s="42">
        <v>29.2</v>
      </c>
      <c r="L3216" s="5">
        <f>VLOOKUP(I:I,指导价!A:B,2,0)</f>
        <v>6.6</v>
      </c>
      <c r="M3216" s="18">
        <v>4.8666666666666698</v>
      </c>
      <c r="N3216" s="19" t="s">
        <v>12588</v>
      </c>
      <c r="O3216" s="42"/>
      <c r="P3216" s="42"/>
      <c r="Q3216" s="42"/>
      <c r="R3216" s="42"/>
      <c r="S3216" s="42"/>
      <c r="T3216" s="4">
        <v>46087</v>
      </c>
      <c r="U3216" s="42" t="s">
        <v>12589</v>
      </c>
      <c r="V3216" s="42"/>
      <c r="W3216" s="42"/>
      <c r="X3216" s="42"/>
      <c r="Y3216" s="42"/>
      <c r="Z3216" s="42"/>
      <c r="AA3216" s="5">
        <v>39.6</v>
      </c>
      <c r="AB3216" s="5">
        <v>-10.4</v>
      </c>
      <c r="AC3216" s="42"/>
      <c r="AD3216" s="42"/>
    </row>
    <row r="3217" spans="1:30" ht="16.95" customHeight="1" x14ac:dyDescent="0.3">
      <c r="A3217" s="54">
        <v>46082</v>
      </c>
      <c r="B3217" s="29">
        <v>46084</v>
      </c>
      <c r="C3217" s="42" t="s">
        <v>38</v>
      </c>
      <c r="D3217" s="42" t="s">
        <v>5</v>
      </c>
      <c r="E3217" s="42" t="s">
        <v>12673</v>
      </c>
      <c r="F3217" s="42"/>
      <c r="G3217" s="42" t="s">
        <v>12892</v>
      </c>
      <c r="H3217" s="8" t="s">
        <v>12898</v>
      </c>
      <c r="I3217" s="19" t="s">
        <v>198</v>
      </c>
      <c r="J3217" s="42">
        <v>1</v>
      </c>
      <c r="K3217" s="42">
        <v>21.8</v>
      </c>
      <c r="L3217" s="5">
        <f>VLOOKUP(I:I,指导价!A:B,2,0)</f>
        <v>32.9</v>
      </c>
      <c r="M3217" s="18">
        <v>21.8</v>
      </c>
      <c r="N3217" s="19" t="s">
        <v>12588</v>
      </c>
      <c r="O3217" s="42"/>
      <c r="P3217" s="42"/>
      <c r="Q3217" s="42"/>
      <c r="R3217" s="42"/>
      <c r="S3217" s="42"/>
      <c r="T3217" s="4">
        <v>46087</v>
      </c>
      <c r="U3217" s="42" t="s">
        <v>12589</v>
      </c>
      <c r="V3217" s="42"/>
      <c r="W3217" s="42"/>
      <c r="X3217" s="42"/>
      <c r="Y3217" s="42"/>
      <c r="Z3217" s="42"/>
      <c r="AA3217" s="5">
        <v>32.9</v>
      </c>
      <c r="AB3217" s="5">
        <v>-11.1</v>
      </c>
      <c r="AC3217" s="42"/>
      <c r="AD3217" s="42"/>
    </row>
    <row r="3218" spans="1:30" ht="16.95" customHeight="1" x14ac:dyDescent="0.3">
      <c r="A3218" s="54">
        <v>46082</v>
      </c>
      <c r="B3218" s="29">
        <v>46084</v>
      </c>
      <c r="C3218" s="42" t="s">
        <v>38</v>
      </c>
      <c r="D3218" s="42" t="s">
        <v>5</v>
      </c>
      <c r="E3218" s="42" t="s">
        <v>12673</v>
      </c>
      <c r="F3218" s="42"/>
      <c r="G3218" s="42" t="s">
        <v>12892</v>
      </c>
      <c r="H3218" s="8" t="s">
        <v>12899</v>
      </c>
      <c r="I3218" s="19" t="s">
        <v>198</v>
      </c>
      <c r="J3218" s="42">
        <v>1</v>
      </c>
      <c r="K3218" s="42">
        <v>23.8</v>
      </c>
      <c r="L3218" s="5">
        <f>VLOOKUP(I:I,指导价!A:B,2,0)</f>
        <v>32.9</v>
      </c>
      <c r="M3218" s="18">
        <v>23.8</v>
      </c>
      <c r="N3218" s="19" t="s">
        <v>12588</v>
      </c>
      <c r="O3218" s="42"/>
      <c r="P3218" s="42"/>
      <c r="Q3218" s="42"/>
      <c r="R3218" s="42"/>
      <c r="S3218" s="42"/>
      <c r="T3218" s="4">
        <v>46087</v>
      </c>
      <c r="U3218" s="42" t="s">
        <v>12589</v>
      </c>
      <c r="V3218" s="42"/>
      <c r="W3218" s="42"/>
      <c r="X3218" s="42"/>
      <c r="Y3218" s="42"/>
      <c r="Z3218" s="42"/>
      <c r="AA3218" s="5">
        <v>32.9</v>
      </c>
      <c r="AB3218" s="5">
        <v>-9.1</v>
      </c>
      <c r="AC3218" s="42"/>
      <c r="AD3218" s="42"/>
    </row>
    <row r="3219" spans="1:30" ht="16.95" customHeight="1" x14ac:dyDescent="0.3">
      <c r="A3219" s="54">
        <v>46082</v>
      </c>
      <c r="B3219" s="29">
        <v>46084</v>
      </c>
      <c r="C3219" s="19" t="s">
        <v>38</v>
      </c>
      <c r="D3219" s="10" t="s">
        <v>5</v>
      </c>
      <c r="E3219" s="19" t="s">
        <v>12673</v>
      </c>
      <c r="F3219" s="5"/>
      <c r="G3219" s="19" t="s">
        <v>12900</v>
      </c>
      <c r="H3219" s="35" t="s">
        <v>12901</v>
      </c>
      <c r="I3219" s="5" t="s">
        <v>11142</v>
      </c>
      <c r="J3219" s="5">
        <v>4</v>
      </c>
      <c r="K3219" s="5">
        <v>25.9</v>
      </c>
      <c r="L3219" s="5">
        <f>VLOOKUP(I:I,指导价!A:B,2,0)</f>
        <v>6.6</v>
      </c>
      <c r="M3219" s="18">
        <v>6.4749999999999996</v>
      </c>
      <c r="N3219" s="16" t="s">
        <v>12588</v>
      </c>
      <c r="O3219" s="5"/>
      <c r="P3219" s="5"/>
      <c r="Q3219" s="5"/>
      <c r="R3219" s="5"/>
      <c r="S3219" s="5"/>
      <c r="T3219" s="4">
        <v>46087</v>
      </c>
      <c r="U3219" s="5"/>
      <c r="V3219" s="5"/>
      <c r="W3219" s="5"/>
      <c r="X3219" s="5"/>
      <c r="Y3219" s="5"/>
      <c r="Z3219" s="5"/>
      <c r="AA3219" s="5">
        <v>26.4</v>
      </c>
      <c r="AB3219" s="5">
        <v>-0.5</v>
      </c>
      <c r="AC3219" s="5"/>
      <c r="AD3219" s="5"/>
    </row>
    <row r="3220" spans="1:30" ht="16.95" customHeight="1" x14ac:dyDescent="0.3">
      <c r="A3220" s="54">
        <v>46082</v>
      </c>
      <c r="B3220" s="29">
        <v>46084</v>
      </c>
      <c r="C3220" s="5" t="s">
        <v>31</v>
      </c>
      <c r="D3220" s="5" t="s">
        <v>5</v>
      </c>
      <c r="E3220" s="5" t="s">
        <v>12022</v>
      </c>
      <c r="F3220" s="5" t="s">
        <v>11980</v>
      </c>
      <c r="G3220" s="5" t="s">
        <v>12902</v>
      </c>
      <c r="H3220" s="35" t="s">
        <v>12903</v>
      </c>
      <c r="I3220" s="5" t="s">
        <v>11142</v>
      </c>
      <c r="J3220" s="5">
        <v>4</v>
      </c>
      <c r="K3220" s="5">
        <v>25.9</v>
      </c>
      <c r="L3220" s="5">
        <v>6.6</v>
      </c>
      <c r="M3220" s="18">
        <v>6.4749999999999996</v>
      </c>
      <c r="N3220" s="5" t="s">
        <v>12588</v>
      </c>
      <c r="O3220" s="5"/>
      <c r="P3220" s="5"/>
      <c r="Q3220" s="5"/>
      <c r="R3220" s="5"/>
      <c r="S3220" s="5"/>
      <c r="T3220" s="4">
        <v>46086</v>
      </c>
      <c r="U3220" s="5"/>
      <c r="V3220" s="5" t="s">
        <v>12904</v>
      </c>
      <c r="W3220" s="5" t="s">
        <v>12905</v>
      </c>
      <c r="X3220" s="5" t="s">
        <v>12906</v>
      </c>
      <c r="Y3220" s="5" t="s">
        <v>12907</v>
      </c>
      <c r="Z3220" s="5" t="s">
        <v>12908</v>
      </c>
      <c r="AA3220" s="5">
        <v>26.4</v>
      </c>
      <c r="AB3220" s="5">
        <v>-0.5</v>
      </c>
      <c r="AC3220" s="5">
        <v>35.9</v>
      </c>
      <c r="AD3220" s="5"/>
    </row>
    <row r="3221" spans="1:30" ht="16.95" customHeight="1" x14ac:dyDescent="0.3">
      <c r="A3221" s="54">
        <v>46082</v>
      </c>
      <c r="B3221" s="29">
        <v>46084</v>
      </c>
      <c r="C3221" s="19" t="s">
        <v>38</v>
      </c>
      <c r="D3221" s="19" t="s">
        <v>5</v>
      </c>
      <c r="E3221" s="19" t="s">
        <v>12673</v>
      </c>
      <c r="F3221" s="5"/>
      <c r="G3221" s="19" t="s">
        <v>12909</v>
      </c>
      <c r="H3221" s="35" t="s">
        <v>12910</v>
      </c>
      <c r="I3221" s="19" t="s">
        <v>90</v>
      </c>
      <c r="J3221" s="5">
        <v>2</v>
      </c>
      <c r="K3221" s="5">
        <v>35.99</v>
      </c>
      <c r="L3221" s="5">
        <f>VLOOKUP(I:I,指导价!A:B,2,0)</f>
        <v>24.9</v>
      </c>
      <c r="M3221" s="18">
        <v>17.995000000000001</v>
      </c>
      <c r="N3221" s="19" t="s">
        <v>12588</v>
      </c>
      <c r="O3221" s="42"/>
      <c r="P3221" s="42"/>
      <c r="Q3221" s="42"/>
      <c r="R3221" s="42"/>
      <c r="S3221" s="42"/>
      <c r="T3221" s="4">
        <v>46087</v>
      </c>
      <c r="U3221" s="19" t="s">
        <v>12589</v>
      </c>
      <c r="V3221" s="5"/>
      <c r="W3221" s="5"/>
      <c r="X3221" s="5"/>
      <c r="Y3221" s="5"/>
      <c r="Z3221" s="5"/>
      <c r="AA3221" s="5">
        <v>49.8</v>
      </c>
      <c r="AB3221" s="5">
        <v>-13.81</v>
      </c>
      <c r="AC3221" s="5"/>
      <c r="AD3221" s="5"/>
    </row>
    <row r="3222" spans="1:30" ht="16.95" customHeight="1" x14ac:dyDescent="0.3">
      <c r="A3222" s="54">
        <v>46082</v>
      </c>
      <c r="B3222" s="29">
        <v>46084</v>
      </c>
      <c r="C3222" s="19" t="s">
        <v>38</v>
      </c>
      <c r="D3222" s="19" t="s">
        <v>5</v>
      </c>
      <c r="E3222" s="5" t="s">
        <v>11093</v>
      </c>
      <c r="F3222" s="5"/>
      <c r="G3222" s="5" t="s">
        <v>11616</v>
      </c>
      <c r="H3222" s="66" t="s">
        <v>12911</v>
      </c>
      <c r="I3222" s="19" t="s">
        <v>76</v>
      </c>
      <c r="J3222" s="5">
        <v>10</v>
      </c>
      <c r="K3222" s="5">
        <v>95</v>
      </c>
      <c r="L3222" s="5">
        <f>VLOOKUP(I:I,指导价!$A:$B,2,0)</f>
        <v>10.9</v>
      </c>
      <c r="M3222" s="18">
        <f t="shared" ref="M3222:M3228" si="112">K3222/J3222</f>
        <v>9.5</v>
      </c>
      <c r="N3222" s="19" t="s">
        <v>12588</v>
      </c>
      <c r="O3222" s="5"/>
      <c r="P3222" s="5"/>
      <c r="Q3222" s="5"/>
      <c r="R3222" s="5"/>
      <c r="S3222" s="5"/>
      <c r="T3222" s="29">
        <v>46085</v>
      </c>
      <c r="U3222" s="5" t="s">
        <v>12589</v>
      </c>
      <c r="V3222" s="5"/>
      <c r="W3222" s="5" t="s">
        <v>12912</v>
      </c>
      <c r="X3222" s="5" t="s">
        <v>12913</v>
      </c>
      <c r="Y3222" s="5" t="s">
        <v>12913</v>
      </c>
      <c r="Z3222" s="5" t="s">
        <v>12912</v>
      </c>
      <c r="AA3222" s="5">
        <f t="shared" ref="AA3222:AA3228" si="113">J3222*L3222</f>
        <v>109</v>
      </c>
      <c r="AB3222" s="5">
        <f t="shared" ref="AB3222:AB3228" si="114">K:K-AA:AA</f>
        <v>-14</v>
      </c>
      <c r="AC3222" s="5"/>
      <c r="AD3222" s="5"/>
    </row>
    <row r="3223" spans="1:30" ht="16.95" customHeight="1" x14ac:dyDescent="0.3">
      <c r="A3223" s="54">
        <v>46082</v>
      </c>
      <c r="B3223" s="29">
        <v>46084</v>
      </c>
      <c r="C3223" s="19" t="s">
        <v>38</v>
      </c>
      <c r="D3223" s="19" t="s">
        <v>5</v>
      </c>
      <c r="E3223" s="5" t="s">
        <v>11093</v>
      </c>
      <c r="F3223" s="5"/>
      <c r="G3223" s="5" t="s">
        <v>11616</v>
      </c>
      <c r="H3223" s="64" t="s">
        <v>12914</v>
      </c>
      <c r="I3223" s="5" t="s">
        <v>11142</v>
      </c>
      <c r="J3223" s="5">
        <v>12</v>
      </c>
      <c r="K3223" s="5">
        <v>63.9</v>
      </c>
      <c r="L3223" s="5">
        <f>VLOOKUP(I:I,指导价!$A:$B,2,0)</f>
        <v>6.6</v>
      </c>
      <c r="M3223" s="18">
        <f t="shared" si="112"/>
        <v>5.3250000000000002</v>
      </c>
      <c r="N3223" s="5" t="s">
        <v>12588</v>
      </c>
      <c r="O3223" s="5"/>
      <c r="P3223" s="5"/>
      <c r="Q3223" s="5"/>
      <c r="R3223" s="5"/>
      <c r="S3223" s="5"/>
      <c r="T3223" s="29">
        <v>46085</v>
      </c>
      <c r="U3223" s="19" t="s">
        <v>12608</v>
      </c>
      <c r="V3223" s="5"/>
      <c r="W3223" s="5" t="s">
        <v>12915</v>
      </c>
      <c r="X3223" s="5" t="s">
        <v>12916</v>
      </c>
      <c r="Y3223" s="5" t="s">
        <v>12916</v>
      </c>
      <c r="Z3223" s="5" t="s">
        <v>12915</v>
      </c>
      <c r="AA3223" s="5">
        <f t="shared" si="113"/>
        <v>79.199999999999989</v>
      </c>
      <c r="AB3223" s="5">
        <f t="shared" si="114"/>
        <v>-15.29999999999999</v>
      </c>
      <c r="AC3223" s="5"/>
      <c r="AD3223" s="5"/>
    </row>
    <row r="3224" spans="1:30" ht="16.95" customHeight="1" x14ac:dyDescent="0.3">
      <c r="A3224" s="54">
        <v>46082</v>
      </c>
      <c r="B3224" s="29">
        <v>46084</v>
      </c>
      <c r="C3224" s="19" t="s">
        <v>38</v>
      </c>
      <c r="D3224" s="19" t="s">
        <v>5</v>
      </c>
      <c r="E3224" s="5" t="s">
        <v>11093</v>
      </c>
      <c r="F3224" s="5"/>
      <c r="G3224" s="5" t="s">
        <v>11616</v>
      </c>
      <c r="H3224" s="6" t="s">
        <v>12917</v>
      </c>
      <c r="I3224" s="5" t="s">
        <v>11142</v>
      </c>
      <c r="J3224" s="5">
        <v>12</v>
      </c>
      <c r="K3224" s="5">
        <v>59.9</v>
      </c>
      <c r="L3224" s="5">
        <f>VLOOKUP(I:I,指导价!$A:$B,2,0)</f>
        <v>6.6</v>
      </c>
      <c r="M3224" s="18">
        <f t="shared" si="112"/>
        <v>4.9916666666666663</v>
      </c>
      <c r="N3224" s="5" t="s">
        <v>12588</v>
      </c>
      <c r="O3224" s="5"/>
      <c r="P3224" s="5"/>
      <c r="Q3224" s="5"/>
      <c r="R3224" s="5"/>
      <c r="S3224" s="5"/>
      <c r="T3224" s="29">
        <v>46085</v>
      </c>
      <c r="U3224" s="19" t="s">
        <v>12629</v>
      </c>
      <c r="V3224" s="5"/>
      <c r="W3224" s="5" t="s">
        <v>12918</v>
      </c>
      <c r="X3224" s="5" t="s">
        <v>12919</v>
      </c>
      <c r="Y3224" s="5" t="s">
        <v>12919</v>
      </c>
      <c r="Z3224" s="5" t="s">
        <v>12918</v>
      </c>
      <c r="AA3224" s="5">
        <f t="shared" si="113"/>
        <v>79.199999999999989</v>
      </c>
      <c r="AB3224" s="5">
        <f t="shared" si="114"/>
        <v>-19.29999999999999</v>
      </c>
      <c r="AC3224" s="5"/>
      <c r="AD3224" s="5"/>
    </row>
    <row r="3225" spans="1:30" ht="16.95" customHeight="1" x14ac:dyDescent="0.3">
      <c r="A3225" s="54">
        <v>46082</v>
      </c>
      <c r="B3225" s="29">
        <v>46084</v>
      </c>
      <c r="C3225" s="19" t="s">
        <v>38</v>
      </c>
      <c r="D3225" s="19" t="s">
        <v>5</v>
      </c>
      <c r="E3225" s="5" t="s">
        <v>11093</v>
      </c>
      <c r="F3225" s="5"/>
      <c r="G3225" s="5" t="s">
        <v>11616</v>
      </c>
      <c r="H3225" s="6" t="s">
        <v>12920</v>
      </c>
      <c r="I3225" s="5" t="s">
        <v>11142</v>
      </c>
      <c r="J3225" s="5">
        <v>12</v>
      </c>
      <c r="K3225" s="5">
        <v>59.9</v>
      </c>
      <c r="L3225" s="5">
        <f>VLOOKUP(I:I,指导价!$A:$B,2,0)</f>
        <v>6.6</v>
      </c>
      <c r="M3225" s="18">
        <f t="shared" si="112"/>
        <v>4.9916666666666663</v>
      </c>
      <c r="N3225" s="5" t="s">
        <v>12588</v>
      </c>
      <c r="O3225" s="5"/>
      <c r="P3225" s="5"/>
      <c r="Q3225" s="5"/>
      <c r="R3225" s="5"/>
      <c r="S3225" s="5"/>
      <c r="T3225" s="29">
        <v>46085</v>
      </c>
      <c r="U3225" s="19" t="s">
        <v>12629</v>
      </c>
      <c r="V3225" s="5"/>
      <c r="W3225" s="5" t="s">
        <v>12921</v>
      </c>
      <c r="X3225" s="5" t="s">
        <v>12922</v>
      </c>
      <c r="Y3225" s="5" t="s">
        <v>12922</v>
      </c>
      <c r="Z3225" s="5" t="s">
        <v>12921</v>
      </c>
      <c r="AA3225" s="5">
        <f t="shared" si="113"/>
        <v>79.199999999999989</v>
      </c>
      <c r="AB3225" s="5">
        <f t="shared" si="114"/>
        <v>-19.29999999999999</v>
      </c>
      <c r="AC3225" s="5"/>
      <c r="AD3225" s="5"/>
    </row>
    <row r="3226" spans="1:30" ht="16.95" customHeight="1" x14ac:dyDescent="0.3">
      <c r="A3226" s="54">
        <v>46082</v>
      </c>
      <c r="B3226" s="29">
        <v>46084</v>
      </c>
      <c r="C3226" s="19" t="s">
        <v>38</v>
      </c>
      <c r="D3226" s="19" t="s">
        <v>5</v>
      </c>
      <c r="E3226" s="5" t="s">
        <v>11093</v>
      </c>
      <c r="F3226" s="5"/>
      <c r="G3226" s="5" t="s">
        <v>11616</v>
      </c>
      <c r="H3226" s="66" t="s">
        <v>12923</v>
      </c>
      <c r="I3226" s="5" t="s">
        <v>11142</v>
      </c>
      <c r="J3226" s="5">
        <v>12</v>
      </c>
      <c r="K3226" s="5">
        <v>59.9</v>
      </c>
      <c r="L3226" s="5">
        <f>VLOOKUP(I:I,指导价!$A:$B,2,0)</f>
        <v>6.6</v>
      </c>
      <c r="M3226" s="18">
        <f t="shared" si="112"/>
        <v>4.9916666666666663</v>
      </c>
      <c r="N3226" s="5" t="s">
        <v>12588</v>
      </c>
      <c r="O3226" s="5"/>
      <c r="P3226" s="5"/>
      <c r="Q3226" s="5"/>
      <c r="R3226" s="5"/>
      <c r="S3226" s="5"/>
      <c r="T3226" s="29">
        <v>46085</v>
      </c>
      <c r="U3226" s="5" t="s">
        <v>12589</v>
      </c>
      <c r="V3226" s="5"/>
      <c r="W3226" s="5" t="s">
        <v>12924</v>
      </c>
      <c r="X3226" s="5" t="s">
        <v>12925</v>
      </c>
      <c r="Y3226" s="5" t="s">
        <v>12925</v>
      </c>
      <c r="Z3226" s="5" t="s">
        <v>12924</v>
      </c>
      <c r="AA3226" s="5">
        <f t="shared" si="113"/>
        <v>79.199999999999989</v>
      </c>
      <c r="AB3226" s="5">
        <f t="shared" si="114"/>
        <v>-19.29999999999999</v>
      </c>
      <c r="AC3226" s="5"/>
      <c r="AD3226" s="5"/>
    </row>
    <row r="3227" spans="1:30" ht="16.95" customHeight="1" x14ac:dyDescent="0.3">
      <c r="A3227" s="54">
        <v>46082</v>
      </c>
      <c r="B3227" s="29">
        <v>46084</v>
      </c>
      <c r="C3227" s="19" t="s">
        <v>38</v>
      </c>
      <c r="D3227" s="19" t="s">
        <v>5</v>
      </c>
      <c r="E3227" s="5" t="s">
        <v>11093</v>
      </c>
      <c r="F3227" s="5"/>
      <c r="G3227" s="5" t="s">
        <v>11616</v>
      </c>
      <c r="H3227" s="66" t="s">
        <v>12926</v>
      </c>
      <c r="I3227" s="5" t="s">
        <v>11142</v>
      </c>
      <c r="J3227" s="5">
        <v>12</v>
      </c>
      <c r="K3227" s="5">
        <v>59.9</v>
      </c>
      <c r="L3227" s="5">
        <f>VLOOKUP(I:I,指导价!$A:$B,2,0)</f>
        <v>6.6</v>
      </c>
      <c r="M3227" s="18">
        <f t="shared" si="112"/>
        <v>4.9916666666666663</v>
      </c>
      <c r="N3227" s="5" t="s">
        <v>12588</v>
      </c>
      <c r="O3227" s="5"/>
      <c r="P3227" s="5"/>
      <c r="Q3227" s="5"/>
      <c r="R3227" s="5"/>
      <c r="S3227" s="5"/>
      <c r="T3227" s="29">
        <v>46085</v>
      </c>
      <c r="U3227" s="5" t="s">
        <v>12589</v>
      </c>
      <c r="V3227" s="5"/>
      <c r="W3227" s="5" t="s">
        <v>12927</v>
      </c>
      <c r="X3227" s="5" t="s">
        <v>12928</v>
      </c>
      <c r="Y3227" s="5" t="s">
        <v>12928</v>
      </c>
      <c r="Z3227" s="5" t="s">
        <v>12927</v>
      </c>
      <c r="AA3227" s="5">
        <f t="shared" si="113"/>
        <v>79.199999999999989</v>
      </c>
      <c r="AB3227" s="5">
        <f t="shared" si="114"/>
        <v>-19.29999999999999</v>
      </c>
      <c r="AC3227" s="5"/>
      <c r="AD3227" s="5"/>
    </row>
    <row r="3228" spans="1:30" ht="16.95" customHeight="1" x14ac:dyDescent="0.3">
      <c r="A3228" s="54">
        <v>46082</v>
      </c>
      <c r="B3228" s="29">
        <v>46084</v>
      </c>
      <c r="C3228" s="19" t="s">
        <v>38</v>
      </c>
      <c r="D3228" s="19" t="s">
        <v>5</v>
      </c>
      <c r="E3228" s="5" t="s">
        <v>11093</v>
      </c>
      <c r="F3228" s="5"/>
      <c r="G3228" s="5" t="s">
        <v>11616</v>
      </c>
      <c r="H3228" s="66" t="s">
        <v>12929</v>
      </c>
      <c r="I3228" s="5" t="s">
        <v>11142</v>
      </c>
      <c r="J3228" s="5">
        <v>12</v>
      </c>
      <c r="K3228" s="5">
        <v>59.9</v>
      </c>
      <c r="L3228" s="5">
        <f>VLOOKUP(I:I,指导价!$A:$B,2,0)</f>
        <v>6.6</v>
      </c>
      <c r="M3228" s="18">
        <f t="shared" si="112"/>
        <v>4.9916666666666663</v>
      </c>
      <c r="N3228" s="5" t="s">
        <v>12588</v>
      </c>
      <c r="O3228" s="5"/>
      <c r="P3228" s="5"/>
      <c r="Q3228" s="5"/>
      <c r="R3228" s="5"/>
      <c r="S3228" s="5"/>
      <c r="T3228" s="29">
        <v>46085</v>
      </c>
      <c r="U3228" s="5" t="s">
        <v>12589</v>
      </c>
      <c r="V3228" s="5"/>
      <c r="W3228" s="5" t="s">
        <v>12930</v>
      </c>
      <c r="X3228" s="5" t="s">
        <v>12931</v>
      </c>
      <c r="Y3228" s="5" t="s">
        <v>12931</v>
      </c>
      <c r="Z3228" s="5" t="s">
        <v>12930</v>
      </c>
      <c r="AA3228" s="5">
        <f t="shared" si="113"/>
        <v>79.199999999999989</v>
      </c>
      <c r="AB3228" s="5">
        <f t="shared" si="114"/>
        <v>-19.29999999999999</v>
      </c>
      <c r="AC3228" s="5"/>
      <c r="AD3228" s="5"/>
    </row>
    <row r="3229" spans="1:30" ht="16.95" customHeight="1" x14ac:dyDescent="0.3">
      <c r="A3229" s="54">
        <v>46082</v>
      </c>
      <c r="B3229" s="29">
        <v>46084</v>
      </c>
      <c r="C3229" s="5" t="s">
        <v>31</v>
      </c>
      <c r="D3229" s="5" t="s">
        <v>11268</v>
      </c>
      <c r="E3229" s="5" t="s">
        <v>12022</v>
      </c>
      <c r="F3229" s="5" t="s">
        <v>11277</v>
      </c>
      <c r="G3229" s="5" t="s">
        <v>11270</v>
      </c>
      <c r="H3229" s="35" t="s">
        <v>12932</v>
      </c>
      <c r="I3229" s="5" t="s">
        <v>11142</v>
      </c>
      <c r="J3229" s="5">
        <v>8</v>
      </c>
      <c r="K3229" s="5">
        <v>39.9</v>
      </c>
      <c r="L3229" s="5">
        <v>6.6</v>
      </c>
      <c r="M3229" s="18">
        <v>4.9874999999999998</v>
      </c>
      <c r="N3229" s="5" t="s">
        <v>12588</v>
      </c>
      <c r="O3229" s="5"/>
      <c r="P3229" s="5"/>
      <c r="Q3229" s="5"/>
      <c r="R3229" s="5"/>
      <c r="S3229" s="5"/>
      <c r="T3229" s="5"/>
      <c r="U3229" s="5"/>
      <c r="V3229" s="5" t="s">
        <v>12639</v>
      </c>
      <c r="W3229" s="5" t="s">
        <v>12933</v>
      </c>
      <c r="X3229" s="5" t="s">
        <v>12934</v>
      </c>
      <c r="Y3229" s="5" t="s">
        <v>12935</v>
      </c>
      <c r="Z3229" s="5" t="s">
        <v>12936</v>
      </c>
      <c r="AA3229" s="5">
        <v>52.8</v>
      </c>
      <c r="AB3229" s="5">
        <v>-12.9</v>
      </c>
      <c r="AC3229" s="5">
        <v>59.9</v>
      </c>
      <c r="AD3229" s="5"/>
    </row>
    <row r="3230" spans="1:30" ht="16.95" customHeight="1" x14ac:dyDescent="0.3">
      <c r="A3230" s="54">
        <v>46082</v>
      </c>
      <c r="B3230" s="29">
        <v>46084</v>
      </c>
      <c r="C3230" s="5" t="s">
        <v>31</v>
      </c>
      <c r="D3230" s="5" t="s">
        <v>11268</v>
      </c>
      <c r="E3230" s="5" t="s">
        <v>12022</v>
      </c>
      <c r="F3230" s="5" t="s">
        <v>11277</v>
      </c>
      <c r="G3230" s="5" t="s">
        <v>11270</v>
      </c>
      <c r="H3230" s="35" t="s">
        <v>12937</v>
      </c>
      <c r="I3230" s="5" t="s">
        <v>11142</v>
      </c>
      <c r="J3230" s="5">
        <v>6</v>
      </c>
      <c r="K3230" s="5">
        <v>31.9</v>
      </c>
      <c r="L3230" s="5">
        <v>6.6</v>
      </c>
      <c r="M3230" s="18">
        <v>5.31666666666667</v>
      </c>
      <c r="N3230" s="5" t="s">
        <v>12588</v>
      </c>
      <c r="O3230" s="5"/>
      <c r="P3230" s="5"/>
      <c r="Q3230" s="5"/>
      <c r="R3230" s="5"/>
      <c r="S3230" s="5"/>
      <c r="T3230" s="5"/>
      <c r="U3230" s="5"/>
      <c r="V3230" s="5" t="s">
        <v>11272</v>
      </c>
      <c r="W3230" s="5" t="s">
        <v>12938</v>
      </c>
      <c r="X3230" s="5" t="s">
        <v>12939</v>
      </c>
      <c r="Y3230" s="5" t="s">
        <v>12940</v>
      </c>
      <c r="Z3230" s="5" t="s">
        <v>12941</v>
      </c>
      <c r="AA3230" s="5">
        <v>39.6</v>
      </c>
      <c r="AB3230" s="5">
        <v>-7.7</v>
      </c>
      <c r="AC3230" s="5">
        <v>56.9</v>
      </c>
      <c r="AD3230" s="5"/>
    </row>
    <row r="3231" spans="1:30" ht="16.95" customHeight="1" x14ac:dyDescent="0.3">
      <c r="A3231" s="54">
        <v>46082</v>
      </c>
      <c r="B3231" s="29">
        <v>46084</v>
      </c>
      <c r="C3231" s="5" t="s">
        <v>31</v>
      </c>
      <c r="D3231" s="5" t="s">
        <v>11268</v>
      </c>
      <c r="E3231" s="5" t="s">
        <v>12022</v>
      </c>
      <c r="F3231" s="5" t="s">
        <v>11277</v>
      </c>
      <c r="G3231" s="5" t="s">
        <v>11270</v>
      </c>
      <c r="H3231" s="35" t="s">
        <v>12942</v>
      </c>
      <c r="I3231" s="5" t="s">
        <v>11142</v>
      </c>
      <c r="J3231" s="5">
        <v>5</v>
      </c>
      <c r="K3231" s="5">
        <v>27.9</v>
      </c>
      <c r="L3231" s="5">
        <v>6.6</v>
      </c>
      <c r="M3231" s="18">
        <v>5.58</v>
      </c>
      <c r="N3231" s="5" t="s">
        <v>12588</v>
      </c>
      <c r="O3231" s="5"/>
      <c r="P3231" s="5"/>
      <c r="Q3231" s="5"/>
      <c r="R3231" s="5"/>
      <c r="S3231" s="5"/>
      <c r="T3231" s="5"/>
      <c r="U3231" s="5"/>
      <c r="V3231" s="5" t="s">
        <v>12639</v>
      </c>
      <c r="W3231" s="5" t="s">
        <v>12943</v>
      </c>
      <c r="X3231" s="5" t="s">
        <v>11145</v>
      </c>
      <c r="Y3231" s="5" t="s">
        <v>12944</v>
      </c>
      <c r="Z3231" s="5" t="s">
        <v>12945</v>
      </c>
      <c r="AA3231" s="5">
        <v>33</v>
      </c>
      <c r="AB3231" s="5">
        <v>-5.0999999999999996</v>
      </c>
      <c r="AC3231" s="5">
        <v>47.9</v>
      </c>
      <c r="AD3231" s="5"/>
    </row>
    <row r="3232" spans="1:30" ht="16.95" customHeight="1" x14ac:dyDescent="0.3">
      <c r="A3232" s="54">
        <v>46082</v>
      </c>
      <c r="B3232" s="29">
        <v>46084</v>
      </c>
      <c r="C3232" s="5" t="s">
        <v>31</v>
      </c>
      <c r="D3232" s="5" t="s">
        <v>11268</v>
      </c>
      <c r="E3232" s="5" t="s">
        <v>12022</v>
      </c>
      <c r="F3232" s="5" t="s">
        <v>11277</v>
      </c>
      <c r="G3232" s="5" t="s">
        <v>11270</v>
      </c>
      <c r="H3232" s="6" t="s">
        <v>12946</v>
      </c>
      <c r="I3232" s="5" t="s">
        <v>11142</v>
      </c>
      <c r="J3232" s="5">
        <v>6</v>
      </c>
      <c r="K3232" s="5">
        <v>31.9</v>
      </c>
      <c r="L3232" s="5">
        <v>6.6</v>
      </c>
      <c r="M3232" s="18">
        <v>5.31666666666667</v>
      </c>
      <c r="N3232" s="5" t="s">
        <v>12588</v>
      </c>
      <c r="O3232" s="5"/>
      <c r="P3232" s="5"/>
      <c r="Q3232" s="5"/>
      <c r="R3232" s="5"/>
      <c r="S3232" s="5"/>
      <c r="T3232" s="5"/>
      <c r="U3232" s="5"/>
      <c r="V3232" s="5" t="s">
        <v>12639</v>
      </c>
      <c r="W3232" s="5" t="s">
        <v>12947</v>
      </c>
      <c r="X3232" s="5" t="s">
        <v>12934</v>
      </c>
      <c r="Y3232" s="5" t="s">
        <v>12948</v>
      </c>
      <c r="Z3232" s="5" t="s">
        <v>12949</v>
      </c>
      <c r="AA3232" s="5">
        <v>39.6</v>
      </c>
      <c r="AB3232" s="5">
        <v>-7.7</v>
      </c>
      <c r="AC3232" s="5">
        <v>51.9</v>
      </c>
      <c r="AD3232" s="5"/>
    </row>
    <row r="3233" spans="1:30" ht="16.95" customHeight="1" x14ac:dyDescent="0.3">
      <c r="A3233" s="54">
        <v>46082</v>
      </c>
      <c r="B3233" s="29">
        <v>46084</v>
      </c>
      <c r="C3233" s="5" t="s">
        <v>30</v>
      </c>
      <c r="D3233" s="5" t="s">
        <v>11268</v>
      </c>
      <c r="E3233" s="5" t="s">
        <v>12022</v>
      </c>
      <c r="F3233" s="5" t="s">
        <v>11193</v>
      </c>
      <c r="G3233" s="5" t="s">
        <v>11270</v>
      </c>
      <c r="H3233" s="6" t="s">
        <v>12950</v>
      </c>
      <c r="I3233" s="5" t="s">
        <v>11096</v>
      </c>
      <c r="J3233" s="5">
        <v>8</v>
      </c>
      <c r="K3233" s="5">
        <v>44.5</v>
      </c>
      <c r="L3233" s="5">
        <v>7.4</v>
      </c>
      <c r="M3233" s="18">
        <v>5.5625</v>
      </c>
      <c r="N3233" s="5" t="s">
        <v>12588</v>
      </c>
      <c r="O3233" s="5"/>
      <c r="P3233" s="5"/>
      <c r="Q3233" s="5"/>
      <c r="R3233" s="5"/>
      <c r="S3233" s="5"/>
      <c r="T3233" s="5"/>
      <c r="U3233" s="5"/>
      <c r="V3233" s="5" t="s">
        <v>12639</v>
      </c>
      <c r="W3233" s="5" t="s">
        <v>12951</v>
      </c>
      <c r="X3233" s="5" t="s">
        <v>12952</v>
      </c>
      <c r="Y3233" s="5" t="s">
        <v>12953</v>
      </c>
      <c r="Z3233" s="5" t="s">
        <v>12954</v>
      </c>
      <c r="AA3233" s="5">
        <v>59.2</v>
      </c>
      <c r="AB3233" s="5">
        <v>-14.7</v>
      </c>
      <c r="AC3233" s="5">
        <v>64.5</v>
      </c>
      <c r="AD3233" s="5"/>
    </row>
    <row r="3234" spans="1:30" ht="16.95" customHeight="1" x14ac:dyDescent="0.3">
      <c r="A3234" s="54">
        <v>46082</v>
      </c>
      <c r="B3234" s="29">
        <v>46084</v>
      </c>
      <c r="C3234" s="5" t="s">
        <v>31</v>
      </c>
      <c r="D3234" s="5" t="s">
        <v>11268</v>
      </c>
      <c r="E3234" s="5" t="s">
        <v>12022</v>
      </c>
      <c r="F3234" s="5" t="s">
        <v>11269</v>
      </c>
      <c r="G3234" s="5" t="s">
        <v>11270</v>
      </c>
      <c r="H3234" s="35" t="s">
        <v>11271</v>
      </c>
      <c r="I3234" s="5" t="s">
        <v>11173</v>
      </c>
      <c r="J3234" s="5">
        <v>4</v>
      </c>
      <c r="K3234" s="5">
        <v>39.9</v>
      </c>
      <c r="L3234" s="5">
        <v>12.8</v>
      </c>
      <c r="M3234" s="18">
        <v>9.9749999999999996</v>
      </c>
      <c r="N3234" s="5" t="s">
        <v>12588</v>
      </c>
      <c r="O3234" s="5"/>
      <c r="P3234" s="5"/>
      <c r="Q3234" s="5"/>
      <c r="R3234" s="5"/>
      <c r="S3234" s="5"/>
      <c r="T3234" s="5"/>
      <c r="U3234" s="5"/>
      <c r="V3234" s="5" t="s">
        <v>11272</v>
      </c>
      <c r="W3234" s="5" t="s">
        <v>11273</v>
      </c>
      <c r="X3234" s="5" t="s">
        <v>11274</v>
      </c>
      <c r="Y3234" s="5" t="s">
        <v>12955</v>
      </c>
      <c r="Z3234" s="5" t="s">
        <v>12956</v>
      </c>
      <c r="AA3234" s="5">
        <v>51.2</v>
      </c>
      <c r="AB3234" s="5">
        <v>-11.3</v>
      </c>
      <c r="AC3234" s="5">
        <v>64.900000000000006</v>
      </c>
      <c r="AD3234" s="5"/>
    </row>
    <row r="3235" spans="1:30" ht="16.95" customHeight="1" x14ac:dyDescent="0.3">
      <c r="A3235" s="54">
        <v>46082</v>
      </c>
      <c r="B3235" s="29">
        <v>46084</v>
      </c>
      <c r="C3235" s="5" t="s">
        <v>31</v>
      </c>
      <c r="D3235" s="5" t="s">
        <v>11268</v>
      </c>
      <c r="E3235" s="5" t="s">
        <v>12022</v>
      </c>
      <c r="F3235" s="5" t="s">
        <v>11277</v>
      </c>
      <c r="G3235" s="5" t="s">
        <v>11270</v>
      </c>
      <c r="H3235" s="35" t="s">
        <v>11278</v>
      </c>
      <c r="I3235" s="5" t="s">
        <v>11123</v>
      </c>
      <c r="J3235" s="5">
        <v>2</v>
      </c>
      <c r="K3235" s="5">
        <v>39.9</v>
      </c>
      <c r="L3235" s="5">
        <v>24.9</v>
      </c>
      <c r="M3235" s="18">
        <v>19.95</v>
      </c>
      <c r="N3235" s="5" t="s">
        <v>12588</v>
      </c>
      <c r="O3235" s="5"/>
      <c r="P3235" s="5"/>
      <c r="Q3235" s="5"/>
      <c r="R3235" s="5"/>
      <c r="S3235" s="5"/>
      <c r="T3235" s="5"/>
      <c r="U3235" s="5"/>
      <c r="V3235" s="5" t="s">
        <v>11272</v>
      </c>
      <c r="W3235" s="5" t="s">
        <v>11279</v>
      </c>
      <c r="X3235" s="5" t="s">
        <v>11280</v>
      </c>
      <c r="Y3235" s="5" t="s">
        <v>12957</v>
      </c>
      <c r="Z3235" s="5" t="s">
        <v>12958</v>
      </c>
      <c r="AA3235" s="5">
        <v>49.8</v>
      </c>
      <c r="AB3235" s="5">
        <v>-9.9</v>
      </c>
      <c r="AC3235" s="5">
        <v>64.900000000000006</v>
      </c>
      <c r="AD3235" s="5"/>
    </row>
    <row r="3236" spans="1:30" ht="16.95" customHeight="1" x14ac:dyDescent="0.3">
      <c r="A3236" s="54">
        <v>46082</v>
      </c>
      <c r="B3236" s="29">
        <v>46084</v>
      </c>
      <c r="C3236" s="19" t="s">
        <v>38</v>
      </c>
      <c r="D3236" s="10" t="s">
        <v>5</v>
      </c>
      <c r="E3236" s="19" t="s">
        <v>12673</v>
      </c>
      <c r="F3236" s="5"/>
      <c r="G3236" s="19" t="s">
        <v>12959</v>
      </c>
      <c r="H3236" s="35" t="s">
        <v>12960</v>
      </c>
      <c r="I3236" s="5" t="s">
        <v>11142</v>
      </c>
      <c r="J3236" s="5">
        <v>4</v>
      </c>
      <c r="K3236" s="5">
        <v>25.9</v>
      </c>
      <c r="L3236" s="5">
        <f>VLOOKUP(I:I,指导价!A:B,2,0)</f>
        <v>6.6</v>
      </c>
      <c r="M3236" s="18">
        <v>6.4749999999999996</v>
      </c>
      <c r="N3236" s="16" t="s">
        <v>12588</v>
      </c>
      <c r="O3236" s="5"/>
      <c r="P3236" s="5"/>
      <c r="Q3236" s="5"/>
      <c r="R3236" s="5"/>
      <c r="S3236" s="5"/>
      <c r="T3236" s="29">
        <v>46087</v>
      </c>
      <c r="U3236" s="5"/>
      <c r="V3236" s="5"/>
      <c r="W3236" s="5"/>
      <c r="X3236" s="5"/>
      <c r="Y3236" s="5"/>
      <c r="Z3236" s="5"/>
      <c r="AA3236" s="5">
        <v>26.4</v>
      </c>
      <c r="AB3236" s="5">
        <v>-0.5</v>
      </c>
      <c r="AC3236" s="5"/>
      <c r="AD3236" s="5"/>
    </row>
    <row r="3237" spans="1:30" ht="16.95" customHeight="1" x14ac:dyDescent="0.3">
      <c r="A3237" s="54">
        <v>46082</v>
      </c>
      <c r="B3237" s="29">
        <v>46084</v>
      </c>
      <c r="C3237" s="19" t="s">
        <v>38</v>
      </c>
      <c r="D3237" s="19" t="s">
        <v>5</v>
      </c>
      <c r="E3237" s="42" t="s">
        <v>12673</v>
      </c>
      <c r="F3237" s="42"/>
      <c r="G3237" s="42" t="s">
        <v>12961</v>
      </c>
      <c r="H3237" s="8" t="s">
        <v>12962</v>
      </c>
      <c r="I3237" s="19" t="s">
        <v>198</v>
      </c>
      <c r="J3237" s="42">
        <v>1</v>
      </c>
      <c r="K3237" s="42">
        <v>30.8</v>
      </c>
      <c r="L3237" s="5">
        <f>VLOOKUP(I:I,指导价!A:B,2,0)</f>
        <v>32.9</v>
      </c>
      <c r="M3237" s="18">
        <v>30.8</v>
      </c>
      <c r="N3237" s="19" t="s">
        <v>12588</v>
      </c>
      <c r="O3237" s="42"/>
      <c r="P3237" s="42"/>
      <c r="Q3237" s="42"/>
      <c r="R3237" s="42"/>
      <c r="S3237" s="42"/>
      <c r="T3237" s="70">
        <v>46052</v>
      </c>
      <c r="U3237" s="42" t="s">
        <v>12608</v>
      </c>
      <c r="V3237" s="42"/>
      <c r="W3237" s="42"/>
      <c r="X3237" s="42"/>
      <c r="Y3237" s="42"/>
      <c r="Z3237" s="42"/>
      <c r="AA3237" s="5">
        <v>32.9</v>
      </c>
      <c r="AB3237" s="5">
        <v>-2.1</v>
      </c>
      <c r="AC3237" s="42"/>
      <c r="AD3237" s="42"/>
    </row>
    <row r="3238" spans="1:30" ht="16.95" customHeight="1" x14ac:dyDescent="0.3">
      <c r="A3238" s="54">
        <v>46082</v>
      </c>
      <c r="B3238" s="29">
        <v>46084</v>
      </c>
      <c r="C3238" s="19" t="s">
        <v>38</v>
      </c>
      <c r="D3238" s="19" t="s">
        <v>5</v>
      </c>
      <c r="E3238" s="5" t="s">
        <v>11093</v>
      </c>
      <c r="F3238" s="5"/>
      <c r="G3238" s="5" t="s">
        <v>12963</v>
      </c>
      <c r="H3238" s="6" t="s">
        <v>12964</v>
      </c>
      <c r="I3238" s="5" t="s">
        <v>11123</v>
      </c>
      <c r="J3238" s="5">
        <v>2</v>
      </c>
      <c r="K3238" s="5">
        <v>39.18</v>
      </c>
      <c r="L3238" s="5">
        <f>VLOOKUP(I:I,指导价!$A:$B,2,0)</f>
        <v>24.9</v>
      </c>
      <c r="M3238" s="18">
        <f>K3238/J3238</f>
        <v>19.59</v>
      </c>
      <c r="N3238" s="5" t="s">
        <v>12588</v>
      </c>
      <c r="O3238" s="5"/>
      <c r="P3238" s="5"/>
      <c r="Q3238" s="5"/>
      <c r="R3238" s="5"/>
      <c r="S3238" s="5"/>
      <c r="T3238" s="29">
        <v>46085</v>
      </c>
      <c r="U3238" s="5" t="s">
        <v>12589</v>
      </c>
      <c r="V3238" s="5"/>
      <c r="W3238" s="5" t="s">
        <v>12965</v>
      </c>
      <c r="X3238" s="5" t="s">
        <v>12966</v>
      </c>
      <c r="Y3238" s="5" t="s">
        <v>12966</v>
      </c>
      <c r="Z3238" s="5" t="s">
        <v>12965</v>
      </c>
      <c r="AA3238" s="5">
        <f>J3238*L3238</f>
        <v>49.8</v>
      </c>
      <c r="AB3238" s="5">
        <f>K:K-AA:AA</f>
        <v>-10.619999999999997</v>
      </c>
      <c r="AC3238" s="5"/>
      <c r="AD3238" s="5"/>
    </row>
    <row r="3239" spans="1:30" ht="16.95" customHeight="1" x14ac:dyDescent="0.3">
      <c r="A3239" s="54">
        <v>46082</v>
      </c>
      <c r="B3239" s="29">
        <v>46084</v>
      </c>
      <c r="C3239" s="19" t="s">
        <v>38</v>
      </c>
      <c r="D3239" s="19" t="s">
        <v>5</v>
      </c>
      <c r="E3239" s="5" t="s">
        <v>11093</v>
      </c>
      <c r="F3239" s="5"/>
      <c r="G3239" s="5" t="s">
        <v>11612</v>
      </c>
      <c r="H3239" s="64" t="s">
        <v>12967</v>
      </c>
      <c r="I3239" s="5" t="s">
        <v>11107</v>
      </c>
      <c r="J3239" s="5">
        <v>9</v>
      </c>
      <c r="K3239" s="5">
        <v>95.62</v>
      </c>
      <c r="L3239" s="5">
        <f>VLOOKUP(I:I,指导价!$A:$B,2,0)</f>
        <v>10.9</v>
      </c>
      <c r="M3239" s="18">
        <f>K3239/J3239</f>
        <v>10.624444444444444</v>
      </c>
      <c r="N3239" s="5" t="s">
        <v>12588</v>
      </c>
      <c r="O3239" s="5"/>
      <c r="P3239" s="5"/>
      <c r="Q3239" s="5"/>
      <c r="R3239" s="5"/>
      <c r="S3239" s="5"/>
      <c r="T3239" s="29">
        <v>46085</v>
      </c>
      <c r="U3239" s="5" t="s">
        <v>12589</v>
      </c>
      <c r="V3239" s="5"/>
      <c r="W3239" s="5" t="s">
        <v>12968</v>
      </c>
      <c r="X3239" s="5" t="s">
        <v>12969</v>
      </c>
      <c r="Y3239" s="5" t="s">
        <v>12969</v>
      </c>
      <c r="Z3239" s="5" t="s">
        <v>12968</v>
      </c>
      <c r="AA3239" s="5">
        <f>J3239*L3239</f>
        <v>98.100000000000009</v>
      </c>
      <c r="AB3239" s="5">
        <f>K:K-AA:AA</f>
        <v>-2.480000000000004</v>
      </c>
      <c r="AC3239" s="5"/>
      <c r="AD3239" s="5"/>
    </row>
    <row r="3240" spans="1:30" ht="16.95" customHeight="1" x14ac:dyDescent="0.3">
      <c r="A3240" s="54">
        <v>46082</v>
      </c>
      <c r="B3240" s="29">
        <v>46084</v>
      </c>
      <c r="C3240" s="42" t="s">
        <v>38</v>
      </c>
      <c r="D3240" s="42" t="s">
        <v>5</v>
      </c>
      <c r="E3240" s="42" t="s">
        <v>12673</v>
      </c>
      <c r="F3240" s="42"/>
      <c r="G3240" s="42" t="s">
        <v>12970</v>
      </c>
      <c r="H3240" s="8" t="s">
        <v>12971</v>
      </c>
      <c r="I3240" s="42" t="s">
        <v>11123</v>
      </c>
      <c r="J3240" s="42">
        <v>2</v>
      </c>
      <c r="K3240" s="42">
        <v>45.99</v>
      </c>
      <c r="L3240" s="5">
        <f>VLOOKUP(I:I,指导价!A:B,2,0)</f>
        <v>24.9</v>
      </c>
      <c r="M3240" s="18">
        <v>22.995000000000001</v>
      </c>
      <c r="N3240" s="19" t="s">
        <v>12588</v>
      </c>
      <c r="O3240" s="42"/>
      <c r="P3240" s="42"/>
      <c r="Q3240" s="42"/>
      <c r="R3240" s="42"/>
      <c r="S3240" s="42"/>
      <c r="T3240" s="71">
        <v>46087</v>
      </c>
      <c r="U3240" s="42" t="s">
        <v>12589</v>
      </c>
      <c r="V3240" s="42"/>
      <c r="W3240" s="42"/>
      <c r="X3240" s="42"/>
      <c r="Y3240" s="42"/>
      <c r="Z3240" s="42"/>
      <c r="AA3240" s="5">
        <v>49.8</v>
      </c>
      <c r="AB3240" s="5">
        <v>-3.8099999999999898</v>
      </c>
      <c r="AC3240" s="42"/>
      <c r="AD3240" s="42"/>
    </row>
    <row r="3241" spans="1:30" ht="16.95" customHeight="1" x14ac:dyDescent="0.3">
      <c r="A3241" s="54">
        <v>46082</v>
      </c>
      <c r="B3241" s="29">
        <v>46084</v>
      </c>
      <c r="C3241" s="42" t="s">
        <v>38</v>
      </c>
      <c r="D3241" s="42" t="s">
        <v>5</v>
      </c>
      <c r="E3241" s="42" t="s">
        <v>12673</v>
      </c>
      <c r="F3241" s="42"/>
      <c r="G3241" s="42" t="s">
        <v>12970</v>
      </c>
      <c r="H3241" s="8" t="s">
        <v>12972</v>
      </c>
      <c r="I3241" s="42" t="s">
        <v>11123</v>
      </c>
      <c r="J3241" s="42">
        <v>2</v>
      </c>
      <c r="K3241" s="42">
        <v>35.33</v>
      </c>
      <c r="L3241" s="5">
        <f>VLOOKUP(I:I,指导价!A:B,2,0)</f>
        <v>24.9</v>
      </c>
      <c r="M3241" s="18">
        <v>17.664999999999999</v>
      </c>
      <c r="N3241" s="19" t="s">
        <v>12588</v>
      </c>
      <c r="O3241" s="42"/>
      <c r="P3241" s="42"/>
      <c r="Q3241" s="42"/>
      <c r="R3241" s="42"/>
      <c r="S3241" s="42"/>
      <c r="T3241" s="71">
        <v>46087</v>
      </c>
      <c r="U3241" s="42" t="s">
        <v>12589</v>
      </c>
      <c r="V3241" s="42"/>
      <c r="W3241" s="42"/>
      <c r="X3241" s="42"/>
      <c r="Y3241" s="42"/>
      <c r="Z3241" s="42"/>
      <c r="AA3241" s="5">
        <v>49.8</v>
      </c>
      <c r="AB3241" s="5">
        <v>-14.47</v>
      </c>
      <c r="AC3241" s="42"/>
      <c r="AD3241" s="42"/>
    </row>
    <row r="3242" spans="1:30" ht="16.95" customHeight="1" x14ac:dyDescent="0.3">
      <c r="A3242" s="54">
        <v>46082</v>
      </c>
      <c r="B3242" s="29">
        <v>46083</v>
      </c>
      <c r="C3242" s="19" t="s">
        <v>38</v>
      </c>
      <c r="D3242" s="10" t="s">
        <v>5</v>
      </c>
      <c r="E3242" s="10" t="s">
        <v>12673</v>
      </c>
      <c r="F3242" s="10"/>
      <c r="G3242" s="10" t="s">
        <v>12973</v>
      </c>
      <c r="H3242" s="15" t="s">
        <v>12974</v>
      </c>
      <c r="I3242" s="10" t="s">
        <v>11583</v>
      </c>
      <c r="J3242" s="10">
        <v>6</v>
      </c>
      <c r="K3242" s="10">
        <f>9.8*6</f>
        <v>58.800000000000004</v>
      </c>
      <c r="L3242" s="5">
        <v>10.9</v>
      </c>
      <c r="M3242" s="67">
        <v>9.8000000000000007</v>
      </c>
      <c r="N3242" s="16" t="s">
        <v>12588</v>
      </c>
      <c r="O3242" s="10"/>
      <c r="P3242" s="10"/>
      <c r="Q3242" s="10"/>
      <c r="R3242" s="10"/>
      <c r="S3242" s="10"/>
      <c r="T3242" s="24">
        <v>46083</v>
      </c>
      <c r="U3242" s="10" t="s">
        <v>12608</v>
      </c>
      <c r="V3242" s="10"/>
      <c r="W3242" s="10"/>
      <c r="X3242" s="42"/>
      <c r="Y3242" s="10"/>
      <c r="Z3242" s="10"/>
      <c r="AA3242" s="10"/>
      <c r="AB3242" s="10"/>
      <c r="AC3242" s="10"/>
      <c r="AD3242" s="10"/>
    </row>
    <row r="3243" spans="1:30" ht="16.95" customHeight="1" x14ac:dyDescent="0.3">
      <c r="A3243" s="54">
        <v>46082</v>
      </c>
      <c r="B3243" s="29">
        <v>46084</v>
      </c>
      <c r="C3243" s="19" t="s">
        <v>38</v>
      </c>
      <c r="D3243" s="19" t="s">
        <v>5</v>
      </c>
      <c r="E3243" s="19" t="s">
        <v>12673</v>
      </c>
      <c r="F3243" s="5"/>
      <c r="G3243" s="19" t="s">
        <v>12973</v>
      </c>
      <c r="H3243" s="6" t="s">
        <v>12975</v>
      </c>
      <c r="I3243" s="19" t="s">
        <v>100</v>
      </c>
      <c r="J3243" s="5">
        <v>4</v>
      </c>
      <c r="K3243" s="5">
        <v>20.3</v>
      </c>
      <c r="L3243" s="5">
        <f>VLOOKUP(I:I,指导价!A:B,2,0)</f>
        <v>6.6</v>
      </c>
      <c r="M3243" s="18">
        <v>5.0750000000000002</v>
      </c>
      <c r="N3243" s="19" t="s">
        <v>12588</v>
      </c>
      <c r="O3243" s="42"/>
      <c r="P3243" s="42"/>
      <c r="Q3243" s="42"/>
      <c r="R3243" s="42"/>
      <c r="S3243" s="42"/>
      <c r="T3243" s="4">
        <v>46087</v>
      </c>
      <c r="U3243" s="19" t="s">
        <v>12589</v>
      </c>
      <c r="V3243" s="5"/>
      <c r="W3243" s="5"/>
      <c r="X3243" s="5"/>
      <c r="Y3243" s="5"/>
      <c r="Z3243" s="5"/>
      <c r="AA3243" s="5">
        <v>26.4</v>
      </c>
      <c r="AB3243" s="5">
        <v>-6.1</v>
      </c>
      <c r="AC3243" s="5"/>
      <c r="AD3243" s="5"/>
    </row>
    <row r="3244" spans="1:30" ht="16.95" customHeight="1" x14ac:dyDescent="0.3">
      <c r="A3244" s="54">
        <v>46082</v>
      </c>
      <c r="B3244" s="29">
        <v>46084</v>
      </c>
      <c r="C3244" s="19" t="s">
        <v>38</v>
      </c>
      <c r="D3244" s="19" t="s">
        <v>5</v>
      </c>
      <c r="E3244" s="19" t="s">
        <v>12673</v>
      </c>
      <c r="F3244" s="5"/>
      <c r="G3244" s="19" t="s">
        <v>12973</v>
      </c>
      <c r="H3244" s="6" t="s">
        <v>12976</v>
      </c>
      <c r="I3244" s="19" t="s">
        <v>100</v>
      </c>
      <c r="J3244" s="5">
        <v>4</v>
      </c>
      <c r="K3244" s="5">
        <v>20.3</v>
      </c>
      <c r="L3244" s="5">
        <f>VLOOKUP(I:I,指导价!A:B,2,0)</f>
        <v>6.6</v>
      </c>
      <c r="M3244" s="18">
        <v>5.0750000000000002</v>
      </c>
      <c r="N3244" s="19" t="s">
        <v>12588</v>
      </c>
      <c r="O3244" s="42"/>
      <c r="P3244" s="42"/>
      <c r="Q3244" s="42"/>
      <c r="R3244" s="42"/>
      <c r="S3244" s="42"/>
      <c r="T3244" s="4">
        <v>46087</v>
      </c>
      <c r="U3244" s="19" t="s">
        <v>12589</v>
      </c>
      <c r="V3244" s="5"/>
      <c r="W3244" s="5"/>
      <c r="X3244" s="5"/>
      <c r="Y3244" s="5"/>
      <c r="Z3244" s="5"/>
      <c r="AA3244" s="5">
        <v>26.4</v>
      </c>
      <c r="AB3244" s="5">
        <v>-6.1</v>
      </c>
      <c r="AC3244" s="5"/>
      <c r="AD3244" s="5"/>
    </row>
    <row r="3245" spans="1:30" ht="16.95" customHeight="1" x14ac:dyDescent="0.3">
      <c r="A3245" s="54">
        <v>46082</v>
      </c>
      <c r="B3245" s="29">
        <v>46084</v>
      </c>
      <c r="C3245" s="19" t="s">
        <v>38</v>
      </c>
      <c r="D3245" s="19" t="s">
        <v>5</v>
      </c>
      <c r="E3245" s="19" t="s">
        <v>12673</v>
      </c>
      <c r="F3245" s="5"/>
      <c r="G3245" s="19" t="s">
        <v>12973</v>
      </c>
      <c r="H3245" s="6" t="s">
        <v>12977</v>
      </c>
      <c r="I3245" s="19" t="s">
        <v>90</v>
      </c>
      <c r="J3245" s="5">
        <v>2</v>
      </c>
      <c r="K3245" s="5">
        <v>42.3</v>
      </c>
      <c r="L3245" s="5">
        <f>VLOOKUP(I:I,指导价!A:B,2,0)</f>
        <v>24.9</v>
      </c>
      <c r="M3245" s="18">
        <v>21.15</v>
      </c>
      <c r="N3245" s="19" t="s">
        <v>12588</v>
      </c>
      <c r="O3245" s="42"/>
      <c r="P3245" s="42"/>
      <c r="Q3245" s="42"/>
      <c r="R3245" s="42"/>
      <c r="S3245" s="42"/>
      <c r="T3245" s="4">
        <v>46087</v>
      </c>
      <c r="U3245" s="19" t="s">
        <v>12589</v>
      </c>
      <c r="V3245" s="5"/>
      <c r="W3245" s="5"/>
      <c r="X3245" s="5"/>
      <c r="Y3245" s="5"/>
      <c r="Z3245" s="5"/>
      <c r="AA3245" s="5">
        <v>49.8</v>
      </c>
      <c r="AB3245" s="5">
        <v>-7.5</v>
      </c>
      <c r="AC3245" s="5"/>
      <c r="AD3245" s="5"/>
    </row>
    <row r="3246" spans="1:30" ht="16.95" customHeight="1" x14ac:dyDescent="0.3">
      <c r="A3246" s="54">
        <v>46082</v>
      </c>
      <c r="B3246" s="29">
        <v>46084</v>
      </c>
      <c r="C3246" s="19" t="s">
        <v>38</v>
      </c>
      <c r="D3246" s="19" t="s">
        <v>5</v>
      </c>
      <c r="E3246" s="19" t="s">
        <v>12673</v>
      </c>
      <c r="F3246" s="5"/>
      <c r="G3246" s="19" t="s">
        <v>12973</v>
      </c>
      <c r="H3246" s="6" t="s">
        <v>12978</v>
      </c>
      <c r="I3246" s="19" t="s">
        <v>107</v>
      </c>
      <c r="J3246" s="5">
        <v>6</v>
      </c>
      <c r="K3246" s="5">
        <v>39.799999999999997</v>
      </c>
      <c r="L3246" s="5">
        <f>VLOOKUP(I:I,指导价!A:B,2,0)</f>
        <v>8.9</v>
      </c>
      <c r="M3246" s="18">
        <v>6.6333333333333302</v>
      </c>
      <c r="N3246" s="19" t="s">
        <v>12588</v>
      </c>
      <c r="O3246" s="42"/>
      <c r="P3246" s="42"/>
      <c r="Q3246" s="42"/>
      <c r="R3246" s="42"/>
      <c r="S3246" s="42"/>
      <c r="T3246" s="4">
        <v>46087</v>
      </c>
      <c r="U3246" s="19" t="s">
        <v>12589</v>
      </c>
      <c r="V3246" s="5"/>
      <c r="W3246" s="5"/>
      <c r="X3246" s="5"/>
      <c r="Y3246" s="5"/>
      <c r="Z3246" s="5"/>
      <c r="AA3246" s="5">
        <v>53.4</v>
      </c>
      <c r="AB3246" s="5">
        <v>-13.6</v>
      </c>
      <c r="AC3246" s="5"/>
      <c r="AD3246" s="5"/>
    </row>
    <row r="3247" spans="1:30" ht="16.95" customHeight="1" x14ac:dyDescent="0.3">
      <c r="A3247" s="54">
        <v>46082</v>
      </c>
      <c r="B3247" s="29">
        <v>46084</v>
      </c>
      <c r="C3247" s="19" t="s">
        <v>38</v>
      </c>
      <c r="D3247" s="19" t="s">
        <v>5</v>
      </c>
      <c r="E3247" s="19" t="s">
        <v>12673</v>
      </c>
      <c r="F3247" s="5"/>
      <c r="G3247" s="19" t="s">
        <v>12973</v>
      </c>
      <c r="H3247" s="6" t="s">
        <v>12979</v>
      </c>
      <c r="I3247" s="19" t="s">
        <v>8872</v>
      </c>
      <c r="J3247" s="5">
        <v>4</v>
      </c>
      <c r="K3247" s="5">
        <v>22.2</v>
      </c>
      <c r="L3247" s="5">
        <f>VLOOKUP(I:I,指导价!A:B,2,0)</f>
        <v>7.4</v>
      </c>
      <c r="M3247" s="18">
        <v>5.55</v>
      </c>
      <c r="N3247" s="19" t="s">
        <v>12588</v>
      </c>
      <c r="O3247" s="5"/>
      <c r="P3247" s="5"/>
      <c r="Q3247" s="5"/>
      <c r="R3247" s="5"/>
      <c r="S3247" s="5"/>
      <c r="T3247" s="4">
        <v>46087</v>
      </c>
      <c r="U3247" s="19" t="s">
        <v>12589</v>
      </c>
      <c r="V3247" s="5"/>
      <c r="W3247" s="5"/>
      <c r="X3247" s="5"/>
      <c r="Y3247" s="5"/>
      <c r="Z3247" s="5"/>
      <c r="AA3247" s="5">
        <v>29.6</v>
      </c>
      <c r="AB3247" s="5">
        <v>-7.4</v>
      </c>
      <c r="AC3247" s="5"/>
      <c r="AD3247" s="5"/>
    </row>
    <row r="3248" spans="1:30" ht="16.95" customHeight="1" x14ac:dyDescent="0.3">
      <c r="A3248" s="54">
        <v>46082</v>
      </c>
      <c r="B3248" s="29">
        <v>46084</v>
      </c>
      <c r="C3248" s="19" t="s">
        <v>38</v>
      </c>
      <c r="D3248" s="19" t="s">
        <v>5</v>
      </c>
      <c r="E3248" s="19" t="s">
        <v>12673</v>
      </c>
      <c r="F3248" s="5"/>
      <c r="G3248" s="19" t="s">
        <v>12973</v>
      </c>
      <c r="H3248" s="6" t="s">
        <v>12980</v>
      </c>
      <c r="I3248" s="19" t="s">
        <v>8872</v>
      </c>
      <c r="J3248" s="5">
        <v>4</v>
      </c>
      <c r="K3248" s="5">
        <v>22.3</v>
      </c>
      <c r="L3248" s="5">
        <f>VLOOKUP(I:I,指导价!A:B,2,0)</f>
        <v>7.4</v>
      </c>
      <c r="M3248" s="18">
        <v>5.5750000000000002</v>
      </c>
      <c r="N3248" s="19" t="s">
        <v>12588</v>
      </c>
      <c r="O3248" s="5"/>
      <c r="P3248" s="5"/>
      <c r="Q3248" s="5"/>
      <c r="R3248" s="5"/>
      <c r="S3248" s="5"/>
      <c r="T3248" s="4">
        <v>46087</v>
      </c>
      <c r="U3248" s="19" t="s">
        <v>12589</v>
      </c>
      <c r="V3248" s="5"/>
      <c r="W3248" s="5"/>
      <c r="X3248" s="5"/>
      <c r="Y3248" s="5"/>
      <c r="Z3248" s="5"/>
      <c r="AA3248" s="5">
        <v>29.6</v>
      </c>
      <c r="AB3248" s="5">
        <v>-7.3</v>
      </c>
      <c r="AC3248" s="5"/>
      <c r="AD3248" s="5"/>
    </row>
    <row r="3249" spans="1:30" ht="16.95" customHeight="1" x14ac:dyDescent="0.3">
      <c r="A3249" s="54">
        <v>46082</v>
      </c>
      <c r="B3249" s="29">
        <v>46084</v>
      </c>
      <c r="C3249" s="5" t="s">
        <v>38</v>
      </c>
      <c r="D3249" s="5" t="s">
        <v>5</v>
      </c>
      <c r="E3249" s="5" t="s">
        <v>12022</v>
      </c>
      <c r="F3249" s="5"/>
      <c r="G3249" s="5" t="s">
        <v>12981</v>
      </c>
      <c r="H3249" s="6" t="s">
        <v>12982</v>
      </c>
      <c r="I3249" s="5" t="s">
        <v>11152</v>
      </c>
      <c r="J3249" s="5">
        <v>2</v>
      </c>
      <c r="K3249" s="5">
        <v>45.21</v>
      </c>
      <c r="L3249" s="5">
        <v>24.9</v>
      </c>
      <c r="M3249" s="18">
        <v>22.605</v>
      </c>
      <c r="N3249" s="5" t="s">
        <v>12588</v>
      </c>
      <c r="O3249" s="5"/>
      <c r="P3249" s="5"/>
      <c r="Q3249" s="5"/>
      <c r="R3249" s="5"/>
      <c r="S3249" s="5"/>
      <c r="T3249" s="5"/>
      <c r="U3249" s="5"/>
      <c r="V3249" s="5" t="s">
        <v>12983</v>
      </c>
      <c r="W3249" s="5" t="s">
        <v>12984</v>
      </c>
      <c r="X3249" s="5" t="s">
        <v>12985</v>
      </c>
      <c r="Y3249" s="5" t="s">
        <v>12986</v>
      </c>
      <c r="Z3249" s="5" t="s">
        <v>12987</v>
      </c>
      <c r="AA3249" s="5">
        <v>49.8</v>
      </c>
      <c r="AB3249" s="5">
        <v>-4.59</v>
      </c>
      <c r="AC3249" s="5">
        <v>45.21</v>
      </c>
      <c r="AD3249" s="5"/>
    </row>
    <row r="3250" spans="1:30" ht="16.95" customHeight="1" x14ac:dyDescent="0.3">
      <c r="A3250" s="54">
        <v>46082</v>
      </c>
      <c r="B3250" s="29">
        <v>46084</v>
      </c>
      <c r="C3250" s="5" t="s">
        <v>30</v>
      </c>
      <c r="D3250" s="5" t="s">
        <v>5</v>
      </c>
      <c r="E3250" s="5" t="s">
        <v>12022</v>
      </c>
      <c r="F3250" s="5" t="s">
        <v>11149</v>
      </c>
      <c r="G3250" s="5" t="s">
        <v>12981</v>
      </c>
      <c r="H3250" s="6" t="s">
        <v>12988</v>
      </c>
      <c r="I3250" s="5" t="s">
        <v>11096</v>
      </c>
      <c r="J3250" s="5">
        <v>8</v>
      </c>
      <c r="K3250" s="5">
        <v>49.9</v>
      </c>
      <c r="L3250" s="5">
        <v>7.4</v>
      </c>
      <c r="M3250" s="18">
        <v>6.2374999999999998</v>
      </c>
      <c r="N3250" s="5" t="s">
        <v>12588</v>
      </c>
      <c r="O3250" s="5"/>
      <c r="P3250" s="5"/>
      <c r="Q3250" s="5"/>
      <c r="R3250" s="5"/>
      <c r="S3250" s="5"/>
      <c r="T3250" s="5"/>
      <c r="U3250" s="5"/>
      <c r="V3250" s="5" t="s">
        <v>11143</v>
      </c>
      <c r="W3250" s="5" t="s">
        <v>12989</v>
      </c>
      <c r="X3250" s="5" t="s">
        <v>12990</v>
      </c>
      <c r="Y3250" s="5" t="s">
        <v>12991</v>
      </c>
      <c r="Z3250" s="5" t="s">
        <v>12992</v>
      </c>
      <c r="AA3250" s="5">
        <v>59.2</v>
      </c>
      <c r="AB3250" s="5">
        <v>-9.3000000000000007</v>
      </c>
      <c r="AC3250" s="5">
        <v>56.8</v>
      </c>
      <c r="AD3250" s="5"/>
    </row>
    <row r="3251" spans="1:30" ht="16.95" customHeight="1" x14ac:dyDescent="0.3">
      <c r="A3251" s="54">
        <v>46082</v>
      </c>
      <c r="B3251" s="29">
        <v>46084</v>
      </c>
      <c r="C3251" s="5" t="s">
        <v>30</v>
      </c>
      <c r="D3251" s="5" t="s">
        <v>5</v>
      </c>
      <c r="E3251" s="5" t="s">
        <v>12022</v>
      </c>
      <c r="F3251" s="5" t="s">
        <v>11149</v>
      </c>
      <c r="G3251" s="5" t="s">
        <v>12981</v>
      </c>
      <c r="H3251" s="6" t="s">
        <v>12993</v>
      </c>
      <c r="I3251" s="5" t="s">
        <v>11096</v>
      </c>
      <c r="J3251" s="5">
        <v>4</v>
      </c>
      <c r="K3251" s="5">
        <v>28.25</v>
      </c>
      <c r="L3251" s="5">
        <v>7.4</v>
      </c>
      <c r="M3251" s="18">
        <v>7.0625</v>
      </c>
      <c r="N3251" s="5" t="s">
        <v>12588</v>
      </c>
      <c r="O3251" s="5"/>
      <c r="P3251" s="5"/>
      <c r="Q3251" s="5"/>
      <c r="R3251" s="5"/>
      <c r="S3251" s="5"/>
      <c r="T3251" s="5"/>
      <c r="U3251" s="5"/>
      <c r="V3251" s="5" t="s">
        <v>12994</v>
      </c>
      <c r="W3251" s="5" t="s">
        <v>12995</v>
      </c>
      <c r="X3251" s="5" t="s">
        <v>12996</v>
      </c>
      <c r="Y3251" s="5" t="s">
        <v>12997</v>
      </c>
      <c r="Z3251" s="5" t="s">
        <v>12998</v>
      </c>
      <c r="AA3251" s="5">
        <v>29.6</v>
      </c>
      <c r="AB3251" s="5">
        <v>-1.35</v>
      </c>
      <c r="AC3251" s="5">
        <v>34.799999999999997</v>
      </c>
      <c r="AD3251" s="5"/>
    </row>
    <row r="3252" spans="1:30" ht="16.95" customHeight="1" x14ac:dyDescent="0.3">
      <c r="A3252" s="54">
        <v>46082</v>
      </c>
      <c r="B3252" s="29">
        <v>46084</v>
      </c>
      <c r="C3252" s="5" t="s">
        <v>35</v>
      </c>
      <c r="D3252" s="5" t="s">
        <v>5</v>
      </c>
      <c r="E3252" s="5" t="s">
        <v>12022</v>
      </c>
      <c r="F3252" s="5" t="s">
        <v>12999</v>
      </c>
      <c r="G3252" s="5" t="s">
        <v>12981</v>
      </c>
      <c r="H3252" s="6" t="s">
        <v>13000</v>
      </c>
      <c r="I3252" s="5" t="s">
        <v>11173</v>
      </c>
      <c r="J3252" s="5">
        <v>4</v>
      </c>
      <c r="K3252" s="5">
        <v>39.700000000000003</v>
      </c>
      <c r="L3252" s="5">
        <v>12.8</v>
      </c>
      <c r="M3252" s="18">
        <v>9.9250000000000007</v>
      </c>
      <c r="N3252" s="5" t="s">
        <v>12588</v>
      </c>
      <c r="O3252" s="5"/>
      <c r="P3252" s="5"/>
      <c r="Q3252" s="5"/>
      <c r="R3252" s="5"/>
      <c r="S3252" s="5"/>
      <c r="T3252" s="5"/>
      <c r="U3252" s="5"/>
      <c r="V3252" s="5" t="s">
        <v>11124</v>
      </c>
      <c r="W3252" s="5" t="s">
        <v>13001</v>
      </c>
      <c r="X3252" s="5" t="s">
        <v>13002</v>
      </c>
      <c r="Y3252" s="5" t="s">
        <v>13003</v>
      </c>
      <c r="Z3252" s="5" t="s">
        <v>13004</v>
      </c>
      <c r="AA3252" s="5">
        <v>51.2</v>
      </c>
      <c r="AB3252" s="5">
        <v>-11.5</v>
      </c>
      <c r="AC3252" s="5">
        <v>46.8</v>
      </c>
      <c r="AD3252" s="5"/>
    </row>
    <row r="3253" spans="1:30" ht="16.95" customHeight="1" x14ac:dyDescent="0.3">
      <c r="A3253" s="54">
        <v>46082</v>
      </c>
      <c r="B3253" s="29">
        <v>46084</v>
      </c>
      <c r="C3253" s="5" t="s">
        <v>35</v>
      </c>
      <c r="D3253" s="5" t="s">
        <v>5</v>
      </c>
      <c r="E3253" s="5" t="s">
        <v>12022</v>
      </c>
      <c r="F3253" s="5" t="s">
        <v>12999</v>
      </c>
      <c r="G3253" s="5" t="s">
        <v>12981</v>
      </c>
      <c r="H3253" s="6" t="s">
        <v>13005</v>
      </c>
      <c r="I3253" s="5" t="s">
        <v>11152</v>
      </c>
      <c r="J3253" s="5">
        <v>2</v>
      </c>
      <c r="K3253" s="5">
        <v>38.799999999999997</v>
      </c>
      <c r="L3253" s="5">
        <v>24.9</v>
      </c>
      <c r="M3253" s="18">
        <v>19.399999999999999</v>
      </c>
      <c r="N3253" s="5" t="s">
        <v>12588</v>
      </c>
      <c r="O3253" s="5"/>
      <c r="P3253" s="5"/>
      <c r="Q3253" s="5"/>
      <c r="R3253" s="5"/>
      <c r="S3253" s="5"/>
      <c r="T3253" s="5"/>
      <c r="U3253" s="5"/>
      <c r="V3253" s="5" t="s">
        <v>13006</v>
      </c>
      <c r="W3253" s="5" t="s">
        <v>13007</v>
      </c>
      <c r="X3253" s="5" t="s">
        <v>13008</v>
      </c>
      <c r="Y3253" s="5" t="s">
        <v>13009</v>
      </c>
      <c r="Z3253" s="5" t="s">
        <v>13010</v>
      </c>
      <c r="AA3253" s="5">
        <v>49.8</v>
      </c>
      <c r="AB3253" s="5">
        <v>-11</v>
      </c>
      <c r="AC3253" s="5">
        <v>46.8</v>
      </c>
      <c r="AD3253" s="5" t="s">
        <v>10725</v>
      </c>
    </row>
    <row r="3254" spans="1:30" ht="16.95" customHeight="1" x14ac:dyDescent="0.3">
      <c r="A3254" s="54">
        <v>46082</v>
      </c>
      <c r="B3254" s="29">
        <v>46084</v>
      </c>
      <c r="C3254" s="5" t="s">
        <v>35</v>
      </c>
      <c r="D3254" s="5" t="s">
        <v>5</v>
      </c>
      <c r="E3254" s="5" t="s">
        <v>12022</v>
      </c>
      <c r="F3254" s="5" t="s">
        <v>12999</v>
      </c>
      <c r="G3254" s="5" t="s">
        <v>12981</v>
      </c>
      <c r="H3254" s="6" t="s">
        <v>13011</v>
      </c>
      <c r="I3254" s="5" t="s">
        <v>11123</v>
      </c>
      <c r="J3254" s="5">
        <v>2</v>
      </c>
      <c r="K3254" s="5">
        <v>37.770000000000003</v>
      </c>
      <c r="L3254" s="5">
        <v>24.9</v>
      </c>
      <c r="M3254" s="18">
        <v>18.885000000000002</v>
      </c>
      <c r="N3254" s="5" t="s">
        <v>12588</v>
      </c>
      <c r="O3254" s="5"/>
      <c r="P3254" s="5"/>
      <c r="Q3254" s="5"/>
      <c r="R3254" s="5"/>
      <c r="S3254" s="5"/>
      <c r="T3254" s="4">
        <v>46087</v>
      </c>
      <c r="U3254" s="19" t="s">
        <v>12629</v>
      </c>
      <c r="V3254" s="5" t="s">
        <v>13012</v>
      </c>
      <c r="W3254" s="5" t="s">
        <v>13013</v>
      </c>
      <c r="X3254" s="5" t="s">
        <v>13014</v>
      </c>
      <c r="Y3254" s="5" t="s">
        <v>13015</v>
      </c>
      <c r="Z3254" s="5" t="s">
        <v>13016</v>
      </c>
      <c r="AA3254" s="5">
        <v>49.8</v>
      </c>
      <c r="AB3254" s="5">
        <v>-12.03</v>
      </c>
      <c r="AC3254" s="5">
        <v>44.5</v>
      </c>
      <c r="AD3254" s="5" t="s">
        <v>10725</v>
      </c>
    </row>
    <row r="3255" spans="1:30" ht="16.95" customHeight="1" x14ac:dyDescent="0.3">
      <c r="A3255" s="54">
        <v>46082</v>
      </c>
      <c r="B3255" s="29">
        <v>46084</v>
      </c>
      <c r="C3255" s="5" t="s">
        <v>35</v>
      </c>
      <c r="D3255" s="5" t="s">
        <v>5</v>
      </c>
      <c r="E3255" s="5" t="s">
        <v>12022</v>
      </c>
      <c r="F3255" s="5" t="s">
        <v>12999</v>
      </c>
      <c r="G3255" s="5" t="s">
        <v>12981</v>
      </c>
      <c r="H3255" s="6" t="s">
        <v>13017</v>
      </c>
      <c r="I3255" s="5" t="s">
        <v>11123</v>
      </c>
      <c r="J3255" s="5">
        <v>2</v>
      </c>
      <c r="K3255" s="5">
        <v>37.799999999999997</v>
      </c>
      <c r="L3255" s="5">
        <v>24.9</v>
      </c>
      <c r="M3255" s="18">
        <v>18.899999999999999</v>
      </c>
      <c r="N3255" s="5" t="s">
        <v>12588</v>
      </c>
      <c r="O3255" s="5"/>
      <c r="P3255" s="5"/>
      <c r="Q3255" s="5"/>
      <c r="R3255" s="5"/>
      <c r="S3255" s="5"/>
      <c r="T3255" s="5"/>
      <c r="U3255" s="5"/>
      <c r="V3255" s="5" t="s">
        <v>13018</v>
      </c>
      <c r="W3255" s="5" t="s">
        <v>13019</v>
      </c>
      <c r="X3255" s="5" t="s">
        <v>13020</v>
      </c>
      <c r="Y3255" s="5" t="s">
        <v>13021</v>
      </c>
      <c r="Z3255" s="5" t="s">
        <v>13022</v>
      </c>
      <c r="AA3255" s="5">
        <v>49.8</v>
      </c>
      <c r="AB3255" s="5">
        <v>-12</v>
      </c>
      <c r="AC3255" s="5">
        <v>49.9</v>
      </c>
      <c r="AD3255" s="5" t="s">
        <v>10725</v>
      </c>
    </row>
    <row r="3256" spans="1:30" ht="16.95" customHeight="1" x14ac:dyDescent="0.3">
      <c r="A3256" s="54">
        <v>46082</v>
      </c>
      <c r="B3256" s="29">
        <v>46084</v>
      </c>
      <c r="C3256" s="19" t="s">
        <v>38</v>
      </c>
      <c r="D3256" s="10" t="s">
        <v>5</v>
      </c>
      <c r="E3256" s="5" t="s">
        <v>12022</v>
      </c>
      <c r="F3256" s="10"/>
      <c r="G3256" s="10" t="s">
        <v>13023</v>
      </c>
      <c r="H3256" s="8" t="s">
        <v>13024</v>
      </c>
      <c r="I3256" s="10" t="s">
        <v>11583</v>
      </c>
      <c r="J3256" s="10">
        <v>3</v>
      </c>
      <c r="K3256" s="10">
        <v>24.69</v>
      </c>
      <c r="L3256" s="5">
        <v>10.9</v>
      </c>
      <c r="M3256" s="67">
        <f>K3256/J3256</f>
        <v>8.23</v>
      </c>
      <c r="N3256" s="16" t="s">
        <v>12588</v>
      </c>
      <c r="O3256" s="10"/>
      <c r="P3256" s="10"/>
      <c r="Q3256" s="10"/>
      <c r="R3256" s="10"/>
      <c r="S3256" s="10"/>
      <c r="T3256" s="24">
        <v>46087</v>
      </c>
      <c r="U3256" s="10" t="s">
        <v>12629</v>
      </c>
      <c r="V3256" s="10"/>
      <c r="W3256" s="10"/>
      <c r="X3256" s="42"/>
      <c r="Y3256" s="10"/>
      <c r="Z3256" s="10"/>
      <c r="AA3256" s="10"/>
      <c r="AB3256" s="10"/>
      <c r="AC3256" s="10"/>
      <c r="AD3256" s="10"/>
    </row>
    <row r="3257" spans="1:30" ht="16.95" customHeight="1" x14ac:dyDescent="0.3">
      <c r="A3257" s="54">
        <v>46082</v>
      </c>
      <c r="B3257" s="29">
        <v>46084</v>
      </c>
      <c r="C3257" s="5" t="s">
        <v>31</v>
      </c>
      <c r="D3257" s="5" t="s">
        <v>5</v>
      </c>
      <c r="E3257" s="5" t="s">
        <v>12022</v>
      </c>
      <c r="F3257" s="5" t="s">
        <v>11158</v>
      </c>
      <c r="G3257" s="5" t="s">
        <v>11159</v>
      </c>
      <c r="H3257" s="6" t="s">
        <v>13025</v>
      </c>
      <c r="I3257" s="5" t="s">
        <v>11173</v>
      </c>
      <c r="J3257" s="5">
        <v>5</v>
      </c>
      <c r="K3257" s="5">
        <v>55.8</v>
      </c>
      <c r="L3257" s="5">
        <v>12.8</v>
      </c>
      <c r="M3257" s="18">
        <v>11.16</v>
      </c>
      <c r="N3257" s="5" t="s">
        <v>12588</v>
      </c>
      <c r="O3257" s="5"/>
      <c r="P3257" s="5"/>
      <c r="Q3257" s="5"/>
      <c r="R3257" s="5"/>
      <c r="S3257" s="5"/>
      <c r="T3257" s="4">
        <v>46086</v>
      </c>
      <c r="U3257" s="5"/>
      <c r="V3257" s="5" t="s">
        <v>11167</v>
      </c>
      <c r="W3257" s="5" t="s">
        <v>13026</v>
      </c>
      <c r="X3257" s="5" t="s">
        <v>13027</v>
      </c>
      <c r="Y3257" s="5" t="s">
        <v>13028</v>
      </c>
      <c r="Z3257" s="5" t="s">
        <v>13029</v>
      </c>
      <c r="AA3257" s="5">
        <v>64</v>
      </c>
      <c r="AB3257" s="5">
        <v>-8.1999999999999993</v>
      </c>
      <c r="AC3257" s="5">
        <v>68</v>
      </c>
      <c r="AD3257" s="5"/>
    </row>
    <row r="3258" spans="1:30" ht="16.95" customHeight="1" x14ac:dyDescent="0.3">
      <c r="A3258" s="54">
        <v>46082</v>
      </c>
      <c r="B3258" s="29">
        <v>46084</v>
      </c>
      <c r="C3258" s="5" t="s">
        <v>31</v>
      </c>
      <c r="D3258" s="5" t="s">
        <v>5</v>
      </c>
      <c r="E3258" s="5" t="s">
        <v>12022</v>
      </c>
      <c r="F3258" s="5" t="s">
        <v>11158</v>
      </c>
      <c r="G3258" s="5" t="s">
        <v>11159</v>
      </c>
      <c r="H3258" s="6" t="s">
        <v>13030</v>
      </c>
      <c r="I3258" s="5" t="s">
        <v>11133</v>
      </c>
      <c r="J3258" s="5">
        <v>1</v>
      </c>
      <c r="K3258" s="5">
        <v>30.8</v>
      </c>
      <c r="L3258" s="5">
        <v>32.9</v>
      </c>
      <c r="M3258" s="18">
        <v>30.8</v>
      </c>
      <c r="N3258" s="5" t="s">
        <v>12588</v>
      </c>
      <c r="O3258" s="5"/>
      <c r="P3258" s="5"/>
      <c r="Q3258" s="5"/>
      <c r="R3258" s="5"/>
      <c r="S3258" s="5"/>
      <c r="T3258" s="4">
        <v>46086</v>
      </c>
      <c r="U3258" s="5"/>
      <c r="V3258" s="5" t="s">
        <v>13031</v>
      </c>
      <c r="W3258" s="5" t="s">
        <v>13032</v>
      </c>
      <c r="X3258" s="5" t="s">
        <v>13033</v>
      </c>
      <c r="Y3258" s="5" t="s">
        <v>13034</v>
      </c>
      <c r="Z3258" s="5" t="s">
        <v>13035</v>
      </c>
      <c r="AA3258" s="5">
        <v>32.9</v>
      </c>
      <c r="AB3258" s="5">
        <v>-2.1</v>
      </c>
      <c r="AC3258" s="5">
        <v>41</v>
      </c>
      <c r="AD3258" s="5"/>
    </row>
    <row r="3259" spans="1:30" ht="16.95" customHeight="1" x14ac:dyDescent="0.3">
      <c r="A3259" s="54">
        <v>46082</v>
      </c>
      <c r="B3259" s="29">
        <v>46084</v>
      </c>
      <c r="C3259" s="5" t="s">
        <v>31</v>
      </c>
      <c r="D3259" s="5" t="s">
        <v>5</v>
      </c>
      <c r="E3259" s="5" t="s">
        <v>12022</v>
      </c>
      <c r="F3259" s="5" t="s">
        <v>11158</v>
      </c>
      <c r="G3259" s="5" t="s">
        <v>11159</v>
      </c>
      <c r="H3259" s="6" t="s">
        <v>11160</v>
      </c>
      <c r="I3259" s="5" t="s">
        <v>11123</v>
      </c>
      <c r="J3259" s="5">
        <v>2</v>
      </c>
      <c r="K3259" s="5">
        <v>47</v>
      </c>
      <c r="L3259" s="5">
        <v>24.9</v>
      </c>
      <c r="M3259" s="18">
        <v>23.5</v>
      </c>
      <c r="N3259" s="5" t="s">
        <v>12588</v>
      </c>
      <c r="O3259" s="5"/>
      <c r="P3259" s="5"/>
      <c r="Q3259" s="5"/>
      <c r="R3259" s="5"/>
      <c r="S3259" s="5"/>
      <c r="T3259" s="4">
        <v>46086</v>
      </c>
      <c r="U3259" s="5"/>
      <c r="V3259" s="5" t="s">
        <v>11161</v>
      </c>
      <c r="W3259" s="5" t="s">
        <v>11162</v>
      </c>
      <c r="X3259" s="5" t="s">
        <v>11163</v>
      </c>
      <c r="Y3259" s="5" t="s">
        <v>13036</v>
      </c>
      <c r="Z3259" s="5" t="s">
        <v>13037</v>
      </c>
      <c r="AA3259" s="5">
        <v>49.8</v>
      </c>
      <c r="AB3259" s="5">
        <v>-2.8</v>
      </c>
      <c r="AC3259" s="5">
        <v>58</v>
      </c>
      <c r="AD3259" s="5"/>
    </row>
    <row r="3260" spans="1:30" ht="16.95" customHeight="1" x14ac:dyDescent="0.3">
      <c r="A3260" s="54">
        <v>46082</v>
      </c>
      <c r="B3260" s="29">
        <v>46084</v>
      </c>
      <c r="C3260" s="5" t="s">
        <v>31</v>
      </c>
      <c r="D3260" s="5" t="s">
        <v>5</v>
      </c>
      <c r="E3260" s="5" t="s">
        <v>12022</v>
      </c>
      <c r="F3260" s="5" t="s">
        <v>11158</v>
      </c>
      <c r="G3260" s="5" t="s">
        <v>11159</v>
      </c>
      <c r="H3260" s="6" t="s">
        <v>13038</v>
      </c>
      <c r="I3260" s="5" t="s">
        <v>11123</v>
      </c>
      <c r="J3260" s="5">
        <v>2</v>
      </c>
      <c r="K3260" s="5">
        <v>47</v>
      </c>
      <c r="L3260" s="5">
        <v>24.9</v>
      </c>
      <c r="M3260" s="18">
        <v>23.5</v>
      </c>
      <c r="N3260" s="5" t="s">
        <v>12588</v>
      </c>
      <c r="O3260" s="5"/>
      <c r="P3260" s="5"/>
      <c r="Q3260" s="5"/>
      <c r="R3260" s="5"/>
      <c r="S3260" s="5"/>
      <c r="T3260" s="4">
        <v>46086</v>
      </c>
      <c r="U3260" s="19" t="s">
        <v>12608</v>
      </c>
      <c r="V3260" s="5" t="s">
        <v>11167</v>
      </c>
      <c r="W3260" s="5" t="s">
        <v>13039</v>
      </c>
      <c r="X3260" s="5" t="s">
        <v>13040</v>
      </c>
      <c r="Y3260" s="5" t="s">
        <v>13036</v>
      </c>
      <c r="Z3260" s="5" t="s">
        <v>13041</v>
      </c>
      <c r="AA3260" s="5">
        <v>49.8</v>
      </c>
      <c r="AB3260" s="5">
        <v>-2.8</v>
      </c>
      <c r="AC3260" s="5">
        <v>58</v>
      </c>
      <c r="AD3260" s="5"/>
    </row>
    <row r="3261" spans="1:30" ht="16.95" customHeight="1" x14ac:dyDescent="0.3">
      <c r="A3261" s="54">
        <v>46082</v>
      </c>
      <c r="B3261" s="29">
        <v>46084</v>
      </c>
      <c r="C3261" s="5" t="s">
        <v>31</v>
      </c>
      <c r="D3261" s="5" t="s">
        <v>5</v>
      </c>
      <c r="E3261" s="5" t="s">
        <v>12022</v>
      </c>
      <c r="F3261" s="5" t="s">
        <v>11158</v>
      </c>
      <c r="G3261" s="5" t="s">
        <v>11159</v>
      </c>
      <c r="H3261" s="6" t="s">
        <v>13042</v>
      </c>
      <c r="I3261" s="5" t="s">
        <v>11123</v>
      </c>
      <c r="J3261" s="5">
        <v>2</v>
      </c>
      <c r="K3261" s="5">
        <v>47</v>
      </c>
      <c r="L3261" s="5">
        <v>24.9</v>
      </c>
      <c r="M3261" s="18">
        <v>23.5</v>
      </c>
      <c r="N3261" s="5" t="s">
        <v>12588</v>
      </c>
      <c r="O3261" s="5"/>
      <c r="P3261" s="5"/>
      <c r="Q3261" s="5"/>
      <c r="R3261" s="5"/>
      <c r="S3261" s="5"/>
      <c r="T3261" s="4">
        <v>46086</v>
      </c>
      <c r="U3261" s="5"/>
      <c r="V3261" s="5" t="s">
        <v>13043</v>
      </c>
      <c r="W3261" s="5" t="s">
        <v>13044</v>
      </c>
      <c r="X3261" s="5" t="s">
        <v>11190</v>
      </c>
      <c r="Y3261" s="5" t="s">
        <v>13045</v>
      </c>
      <c r="Z3261" s="5" t="s">
        <v>13046</v>
      </c>
      <c r="AA3261" s="5">
        <v>49.8</v>
      </c>
      <c r="AB3261" s="5">
        <v>-2.8</v>
      </c>
      <c r="AC3261" s="5">
        <v>58</v>
      </c>
      <c r="AD3261" s="5"/>
    </row>
    <row r="3262" spans="1:30" ht="16.95" customHeight="1" x14ac:dyDescent="0.3">
      <c r="A3262" s="54">
        <v>46082</v>
      </c>
      <c r="B3262" s="29">
        <v>46084</v>
      </c>
      <c r="C3262" s="5" t="s">
        <v>31</v>
      </c>
      <c r="D3262" s="5" t="s">
        <v>5</v>
      </c>
      <c r="E3262" s="5" t="s">
        <v>12022</v>
      </c>
      <c r="F3262" s="5" t="s">
        <v>11158</v>
      </c>
      <c r="G3262" s="5" t="s">
        <v>11159</v>
      </c>
      <c r="H3262" s="6" t="s">
        <v>11166</v>
      </c>
      <c r="I3262" s="5" t="s">
        <v>11173</v>
      </c>
      <c r="J3262" s="5">
        <v>3</v>
      </c>
      <c r="K3262" s="5">
        <v>36.4</v>
      </c>
      <c r="L3262" s="5">
        <v>12.8</v>
      </c>
      <c r="M3262" s="18">
        <v>12.133333333333301</v>
      </c>
      <c r="N3262" s="5" t="s">
        <v>12588</v>
      </c>
      <c r="O3262" s="5"/>
      <c r="P3262" s="5"/>
      <c r="Q3262" s="5"/>
      <c r="R3262" s="5"/>
      <c r="S3262" s="5"/>
      <c r="T3262" s="4">
        <v>46086</v>
      </c>
      <c r="U3262" s="5"/>
      <c r="V3262" s="5" t="s">
        <v>11167</v>
      </c>
      <c r="W3262" s="5" t="s">
        <v>11168</v>
      </c>
      <c r="X3262" s="5" t="s">
        <v>11169</v>
      </c>
      <c r="Y3262" s="5" t="s">
        <v>13047</v>
      </c>
      <c r="Z3262" s="5" t="s">
        <v>13048</v>
      </c>
      <c r="AA3262" s="5">
        <v>38.4</v>
      </c>
      <c r="AB3262" s="5">
        <v>-2.0000000000000102</v>
      </c>
      <c r="AC3262" s="5">
        <v>46</v>
      </c>
      <c r="AD3262" s="5"/>
    </row>
    <row r="3263" spans="1:30" ht="16.95" customHeight="1" x14ac:dyDescent="0.3">
      <c r="A3263" s="54">
        <v>46082</v>
      </c>
      <c r="B3263" s="29">
        <v>46084</v>
      </c>
      <c r="C3263" s="5" t="s">
        <v>31</v>
      </c>
      <c r="D3263" s="5" t="s">
        <v>5</v>
      </c>
      <c r="E3263" s="5" t="s">
        <v>12022</v>
      </c>
      <c r="F3263" s="5" t="s">
        <v>11158</v>
      </c>
      <c r="G3263" s="5" t="s">
        <v>11159</v>
      </c>
      <c r="H3263" s="6" t="s">
        <v>11172</v>
      </c>
      <c r="I3263" s="5" t="s">
        <v>11173</v>
      </c>
      <c r="J3263" s="5">
        <v>5</v>
      </c>
      <c r="K3263" s="5">
        <v>55.8</v>
      </c>
      <c r="L3263" s="5">
        <v>12.8</v>
      </c>
      <c r="M3263" s="18">
        <v>11.16</v>
      </c>
      <c r="N3263" s="5" t="s">
        <v>12588</v>
      </c>
      <c r="O3263" s="5"/>
      <c r="P3263" s="5"/>
      <c r="Q3263" s="5"/>
      <c r="R3263" s="5"/>
      <c r="S3263" s="5"/>
      <c r="T3263" s="4">
        <v>46086</v>
      </c>
      <c r="U3263" s="5"/>
      <c r="V3263" s="5" t="s">
        <v>11174</v>
      </c>
      <c r="W3263" s="5" t="s">
        <v>11175</v>
      </c>
      <c r="X3263" s="5" t="s">
        <v>11176</v>
      </c>
      <c r="Y3263" s="5" t="s">
        <v>13028</v>
      </c>
      <c r="Z3263" s="5" t="s">
        <v>13049</v>
      </c>
      <c r="AA3263" s="5">
        <v>64</v>
      </c>
      <c r="AB3263" s="5">
        <v>-8.1999999999999993</v>
      </c>
      <c r="AC3263" s="5">
        <v>68</v>
      </c>
      <c r="AD3263" s="5"/>
    </row>
    <row r="3264" spans="1:30" ht="16.95" customHeight="1" x14ac:dyDescent="0.3">
      <c r="A3264" s="54">
        <v>46082</v>
      </c>
      <c r="B3264" s="29">
        <v>46084</v>
      </c>
      <c r="C3264" s="5" t="s">
        <v>31</v>
      </c>
      <c r="D3264" s="5" t="s">
        <v>5</v>
      </c>
      <c r="E3264" s="5" t="s">
        <v>12022</v>
      </c>
      <c r="F3264" s="5" t="s">
        <v>11158</v>
      </c>
      <c r="G3264" s="5" t="s">
        <v>11159</v>
      </c>
      <c r="H3264" s="6" t="s">
        <v>13050</v>
      </c>
      <c r="I3264" s="5" t="s">
        <v>11096</v>
      </c>
      <c r="J3264" s="5">
        <v>8</v>
      </c>
      <c r="K3264" s="5">
        <v>51.4</v>
      </c>
      <c r="L3264" s="5">
        <v>7.4</v>
      </c>
      <c r="M3264" s="18">
        <v>6.4249999999999998</v>
      </c>
      <c r="N3264" s="5" t="s">
        <v>12588</v>
      </c>
      <c r="O3264" s="5"/>
      <c r="P3264" s="5"/>
      <c r="Q3264" s="5"/>
      <c r="R3264" s="5"/>
      <c r="S3264" s="5"/>
      <c r="T3264" s="4">
        <v>46086</v>
      </c>
      <c r="U3264" s="5"/>
      <c r="V3264" s="5" t="s">
        <v>13051</v>
      </c>
      <c r="W3264" s="5" t="s">
        <v>13052</v>
      </c>
      <c r="X3264" s="5" t="s">
        <v>13053</v>
      </c>
      <c r="Y3264" s="5" t="s">
        <v>13054</v>
      </c>
      <c r="Z3264" s="5" t="s">
        <v>13055</v>
      </c>
      <c r="AA3264" s="5">
        <v>59.2</v>
      </c>
      <c r="AB3264" s="5">
        <v>-7.8</v>
      </c>
      <c r="AC3264" s="5">
        <v>63</v>
      </c>
      <c r="AD3264" s="5"/>
    </row>
    <row r="3265" spans="1:30" ht="16.95" customHeight="1" x14ac:dyDescent="0.3">
      <c r="A3265" s="54">
        <v>46082</v>
      </c>
      <c r="B3265" s="29">
        <v>46084</v>
      </c>
      <c r="C3265" s="5" t="s">
        <v>31</v>
      </c>
      <c r="D3265" s="5" t="s">
        <v>5</v>
      </c>
      <c r="E3265" s="5" t="s">
        <v>12022</v>
      </c>
      <c r="F3265" s="5" t="s">
        <v>11294</v>
      </c>
      <c r="G3265" s="5" t="s">
        <v>11159</v>
      </c>
      <c r="H3265" s="6" t="s">
        <v>13056</v>
      </c>
      <c r="I3265" s="5" t="s">
        <v>11133</v>
      </c>
      <c r="J3265" s="5">
        <v>3</v>
      </c>
      <c r="K3265" s="5">
        <v>91</v>
      </c>
      <c r="L3265" s="5">
        <v>32.9</v>
      </c>
      <c r="M3265" s="18">
        <v>30.3333333333333</v>
      </c>
      <c r="N3265" s="5" t="s">
        <v>12588</v>
      </c>
      <c r="O3265" s="5"/>
      <c r="P3265" s="5"/>
      <c r="Q3265" s="5"/>
      <c r="R3265" s="5"/>
      <c r="S3265" s="5"/>
      <c r="T3265" s="4">
        <v>46086</v>
      </c>
      <c r="U3265" s="5"/>
      <c r="V3265" s="5" t="s">
        <v>11161</v>
      </c>
      <c r="W3265" s="5" t="s">
        <v>13057</v>
      </c>
      <c r="X3265" s="5" t="s">
        <v>13058</v>
      </c>
      <c r="Y3265" s="5" t="s">
        <v>13059</v>
      </c>
      <c r="Z3265" s="5" t="s">
        <v>13060</v>
      </c>
      <c r="AA3265" s="5">
        <v>98.7</v>
      </c>
      <c r="AB3265" s="5">
        <v>-7.6999999999999904</v>
      </c>
      <c r="AC3265" s="5">
        <v>109</v>
      </c>
      <c r="AD3265" s="5"/>
    </row>
    <row r="3266" spans="1:30" ht="16.95" customHeight="1" x14ac:dyDescent="0.3">
      <c r="A3266" s="54">
        <v>46082</v>
      </c>
      <c r="B3266" s="29">
        <v>46084</v>
      </c>
      <c r="C3266" s="5" t="s">
        <v>31</v>
      </c>
      <c r="D3266" s="5" t="s">
        <v>5</v>
      </c>
      <c r="E3266" s="5" t="s">
        <v>12022</v>
      </c>
      <c r="F3266" s="5" t="s">
        <v>11294</v>
      </c>
      <c r="G3266" s="5" t="s">
        <v>11159</v>
      </c>
      <c r="H3266" s="6" t="s">
        <v>13061</v>
      </c>
      <c r="I3266" s="5" t="s">
        <v>11096</v>
      </c>
      <c r="J3266" s="5">
        <v>4</v>
      </c>
      <c r="K3266" s="5">
        <v>29.4</v>
      </c>
      <c r="L3266" s="5">
        <v>7.4</v>
      </c>
      <c r="M3266" s="18">
        <v>7.35</v>
      </c>
      <c r="N3266" s="5" t="s">
        <v>12588</v>
      </c>
      <c r="O3266" s="5"/>
      <c r="P3266" s="5"/>
      <c r="Q3266" s="5"/>
      <c r="R3266" s="5"/>
      <c r="S3266" s="5"/>
      <c r="T3266" s="4">
        <v>46086</v>
      </c>
      <c r="U3266" s="5"/>
      <c r="V3266" s="5" t="s">
        <v>11167</v>
      </c>
      <c r="W3266" s="5" t="s">
        <v>13062</v>
      </c>
      <c r="X3266" s="5" t="s">
        <v>13063</v>
      </c>
      <c r="Y3266" s="5" t="s">
        <v>11255</v>
      </c>
      <c r="Z3266" s="5" t="s">
        <v>13064</v>
      </c>
      <c r="AA3266" s="5">
        <v>29.6</v>
      </c>
      <c r="AB3266" s="5">
        <v>-0.20000000000000301</v>
      </c>
      <c r="AC3266" s="5">
        <v>38</v>
      </c>
      <c r="AD3266" s="5"/>
    </row>
    <row r="3267" spans="1:30" ht="16.95" customHeight="1" x14ac:dyDescent="0.3">
      <c r="A3267" s="54">
        <v>46082</v>
      </c>
      <c r="B3267" s="29">
        <v>46084</v>
      </c>
      <c r="C3267" s="19" t="s">
        <v>38</v>
      </c>
      <c r="D3267" s="5" t="s">
        <v>5</v>
      </c>
      <c r="E3267" s="5" t="s">
        <v>12022</v>
      </c>
      <c r="F3267" s="5"/>
      <c r="G3267" s="5" t="s">
        <v>11121</v>
      </c>
      <c r="H3267" s="6" t="s">
        <v>11122</v>
      </c>
      <c r="I3267" s="5" t="s">
        <v>11123</v>
      </c>
      <c r="J3267" s="5">
        <v>4</v>
      </c>
      <c r="K3267" s="5">
        <v>91</v>
      </c>
      <c r="L3267" s="5">
        <v>24.9</v>
      </c>
      <c r="M3267" s="18">
        <v>22.75</v>
      </c>
      <c r="N3267" s="19" t="s">
        <v>12588</v>
      </c>
      <c r="O3267" s="5"/>
      <c r="P3267" s="5"/>
      <c r="Q3267" s="5"/>
      <c r="R3267" s="5"/>
      <c r="S3267" s="5"/>
      <c r="T3267" s="5"/>
      <c r="U3267" s="5"/>
      <c r="V3267" s="5" t="s">
        <v>11124</v>
      </c>
      <c r="W3267" s="5" t="s">
        <v>11125</v>
      </c>
      <c r="X3267" s="5" t="s">
        <v>11126</v>
      </c>
      <c r="Y3267" s="5" t="s">
        <v>13065</v>
      </c>
      <c r="Z3267" s="5" t="s">
        <v>13066</v>
      </c>
      <c r="AA3267" s="5">
        <v>99.6</v>
      </c>
      <c r="AB3267" s="5">
        <v>-8.5999999999999908</v>
      </c>
      <c r="AC3267" s="5">
        <v>104</v>
      </c>
      <c r="AD3267" s="5"/>
    </row>
    <row r="3268" spans="1:30" ht="16.95" customHeight="1" x14ac:dyDescent="0.3">
      <c r="A3268" s="54">
        <v>46082</v>
      </c>
      <c r="B3268" s="29">
        <v>46084</v>
      </c>
      <c r="C3268" s="5" t="s">
        <v>31</v>
      </c>
      <c r="D3268" s="5" t="s">
        <v>5</v>
      </c>
      <c r="E3268" s="5" t="s">
        <v>12022</v>
      </c>
      <c r="F3268" s="5" t="s">
        <v>11139</v>
      </c>
      <c r="G3268" s="5" t="s">
        <v>11121</v>
      </c>
      <c r="H3268" s="6" t="s">
        <v>13067</v>
      </c>
      <c r="I3268" s="5" t="s">
        <v>11142</v>
      </c>
      <c r="J3268" s="5">
        <v>18</v>
      </c>
      <c r="K3268" s="5">
        <v>109</v>
      </c>
      <c r="L3268" s="5">
        <v>6.6</v>
      </c>
      <c r="M3268" s="18">
        <v>6.0555555555555598</v>
      </c>
      <c r="N3268" s="5" t="s">
        <v>12588</v>
      </c>
      <c r="O3268" s="5"/>
      <c r="P3268" s="5"/>
      <c r="Q3268" s="5"/>
      <c r="R3268" s="5"/>
      <c r="S3268" s="5"/>
      <c r="T3268" s="5"/>
      <c r="U3268" s="5"/>
      <c r="V3268" s="5" t="s">
        <v>13068</v>
      </c>
      <c r="W3268" s="5" t="s">
        <v>13069</v>
      </c>
      <c r="X3268" s="5" t="s">
        <v>13070</v>
      </c>
      <c r="Y3268" s="5" t="s">
        <v>13071</v>
      </c>
      <c r="Z3268" s="5" t="s">
        <v>13072</v>
      </c>
      <c r="AA3268" s="5">
        <v>118.8</v>
      </c>
      <c r="AB3268" s="5">
        <v>-9.8000000000000007</v>
      </c>
      <c r="AC3268" s="5">
        <v>126</v>
      </c>
      <c r="AD3268" s="5"/>
    </row>
    <row r="3269" spans="1:30" ht="16.95" customHeight="1" x14ac:dyDescent="0.3">
      <c r="A3269" s="54">
        <v>46082</v>
      </c>
      <c r="B3269" s="29">
        <v>46084</v>
      </c>
      <c r="C3269" s="5" t="s">
        <v>31</v>
      </c>
      <c r="D3269" s="5" t="s">
        <v>5</v>
      </c>
      <c r="E3269" s="5" t="s">
        <v>12022</v>
      </c>
      <c r="F3269" s="5" t="s">
        <v>11139</v>
      </c>
      <c r="G3269" s="5" t="s">
        <v>11121</v>
      </c>
      <c r="H3269" s="6" t="s">
        <v>13073</v>
      </c>
      <c r="I3269" s="5" t="s">
        <v>11142</v>
      </c>
      <c r="J3269" s="5">
        <v>6</v>
      </c>
      <c r="K3269" s="5">
        <v>29.91</v>
      </c>
      <c r="L3269" s="5">
        <v>6.6</v>
      </c>
      <c r="M3269" s="18">
        <v>4.9850000000000003</v>
      </c>
      <c r="N3269" s="5" t="s">
        <v>12588</v>
      </c>
      <c r="O3269" s="5"/>
      <c r="P3269" s="5"/>
      <c r="Q3269" s="5"/>
      <c r="R3269" s="5"/>
      <c r="S3269" s="5"/>
      <c r="T3269" s="5"/>
      <c r="U3269" s="5"/>
      <c r="V3269" s="5" t="s">
        <v>13074</v>
      </c>
      <c r="W3269" s="5" t="s">
        <v>13075</v>
      </c>
      <c r="X3269" s="5" t="s">
        <v>13076</v>
      </c>
      <c r="Y3269" s="5" t="s">
        <v>13077</v>
      </c>
      <c r="Z3269" s="5" t="s">
        <v>13078</v>
      </c>
      <c r="AA3269" s="5">
        <v>39.6</v>
      </c>
      <c r="AB3269" s="5">
        <v>-9.6899999999999906</v>
      </c>
      <c r="AC3269" s="5">
        <v>39.6</v>
      </c>
      <c r="AD3269" s="5"/>
    </row>
    <row r="3270" spans="1:30" ht="16.95" customHeight="1" x14ac:dyDescent="0.3">
      <c r="A3270" s="54">
        <v>46082</v>
      </c>
      <c r="B3270" s="29">
        <v>46084</v>
      </c>
      <c r="C3270" s="5" t="s">
        <v>29</v>
      </c>
      <c r="D3270" s="5" t="s">
        <v>5</v>
      </c>
      <c r="E3270" s="5" t="s">
        <v>12022</v>
      </c>
      <c r="F3270" s="5" t="s">
        <v>11249</v>
      </c>
      <c r="G3270" s="5" t="s">
        <v>11121</v>
      </c>
      <c r="H3270" s="6" t="s">
        <v>13079</v>
      </c>
      <c r="I3270" s="5" t="s">
        <v>11096</v>
      </c>
      <c r="J3270" s="5">
        <v>24</v>
      </c>
      <c r="K3270" s="5">
        <v>138</v>
      </c>
      <c r="L3270" s="5">
        <v>7.4</v>
      </c>
      <c r="M3270" s="18">
        <v>5.75</v>
      </c>
      <c r="N3270" s="5" t="s">
        <v>12588</v>
      </c>
      <c r="O3270" s="5"/>
      <c r="P3270" s="5"/>
      <c r="Q3270" s="5"/>
      <c r="R3270" s="5"/>
      <c r="S3270" s="5"/>
      <c r="T3270" s="5"/>
      <c r="U3270" s="5"/>
      <c r="V3270" s="5" t="s">
        <v>13068</v>
      </c>
      <c r="W3270" s="5" t="s">
        <v>13080</v>
      </c>
      <c r="X3270" s="5" t="s">
        <v>13081</v>
      </c>
      <c r="Y3270" s="5" t="s">
        <v>13082</v>
      </c>
      <c r="Z3270" s="5" t="s">
        <v>13083</v>
      </c>
      <c r="AA3270" s="5">
        <v>177.6</v>
      </c>
      <c r="AB3270" s="5">
        <v>-39.6</v>
      </c>
      <c r="AC3270" s="5">
        <v>159</v>
      </c>
      <c r="AD3270" s="5"/>
    </row>
    <row r="3271" spans="1:30" ht="16.95" customHeight="1" x14ac:dyDescent="0.3">
      <c r="A3271" s="54">
        <v>46082</v>
      </c>
      <c r="B3271" s="29">
        <v>46084</v>
      </c>
      <c r="C3271" s="5" t="s">
        <v>31</v>
      </c>
      <c r="D3271" s="19" t="s">
        <v>5</v>
      </c>
      <c r="E3271" s="5" t="s">
        <v>12022</v>
      </c>
      <c r="F3271" s="5" t="s">
        <v>11576</v>
      </c>
      <c r="G3271" s="5" t="s">
        <v>11121</v>
      </c>
      <c r="H3271" s="6" t="s">
        <v>13084</v>
      </c>
      <c r="I3271" s="5" t="s">
        <v>11123</v>
      </c>
      <c r="J3271" s="5">
        <v>2</v>
      </c>
      <c r="K3271" s="5">
        <v>37.229999999999997</v>
      </c>
      <c r="L3271" s="5">
        <v>24.9</v>
      </c>
      <c r="M3271" s="18">
        <v>18.614999999999998</v>
      </c>
      <c r="N3271" s="19" t="s">
        <v>12588</v>
      </c>
      <c r="O3271" s="5"/>
      <c r="P3271" s="5"/>
      <c r="Q3271" s="5"/>
      <c r="R3271" s="5"/>
      <c r="S3271" s="5"/>
      <c r="T3271" s="5"/>
      <c r="U3271" s="5"/>
      <c r="V3271" s="5" t="s">
        <v>13085</v>
      </c>
      <c r="W3271" s="5" t="s">
        <v>13086</v>
      </c>
      <c r="X3271" s="5" t="s">
        <v>13087</v>
      </c>
      <c r="Y3271" s="5" t="s">
        <v>13088</v>
      </c>
      <c r="Z3271" s="5" t="s">
        <v>13089</v>
      </c>
      <c r="AA3271" s="5">
        <v>49.8</v>
      </c>
      <c r="AB3271" s="5">
        <v>-12.57</v>
      </c>
      <c r="AC3271" s="5">
        <v>51.7</v>
      </c>
      <c r="AD3271" s="5" t="s">
        <v>3375</v>
      </c>
    </row>
    <row r="3272" spans="1:30" ht="16.95" customHeight="1" x14ac:dyDescent="0.3">
      <c r="A3272" s="54">
        <v>46082</v>
      </c>
      <c r="B3272" s="29">
        <v>46084</v>
      </c>
      <c r="C3272" s="5" t="s">
        <v>31</v>
      </c>
      <c r="D3272" s="5" t="s">
        <v>5</v>
      </c>
      <c r="E3272" s="5" t="s">
        <v>12022</v>
      </c>
      <c r="F3272" s="5" t="s">
        <v>11576</v>
      </c>
      <c r="G3272" s="5" t="s">
        <v>11121</v>
      </c>
      <c r="H3272" s="6" t="s">
        <v>13090</v>
      </c>
      <c r="I3272" s="5" t="s">
        <v>11123</v>
      </c>
      <c r="J3272" s="5">
        <v>1</v>
      </c>
      <c r="K3272" s="5">
        <v>22.8</v>
      </c>
      <c r="L3272" s="5">
        <v>24.9</v>
      </c>
      <c r="M3272" s="18">
        <v>22.8</v>
      </c>
      <c r="N3272" s="5" t="s">
        <v>12588</v>
      </c>
      <c r="O3272" s="5"/>
      <c r="P3272" s="5"/>
      <c r="Q3272" s="5"/>
      <c r="R3272" s="5"/>
      <c r="S3272" s="5"/>
      <c r="T3272" s="5"/>
      <c r="U3272" s="5"/>
      <c r="V3272" s="5" t="s">
        <v>13091</v>
      </c>
      <c r="W3272" s="5" t="s">
        <v>13092</v>
      </c>
      <c r="X3272" s="5" t="s">
        <v>11126</v>
      </c>
      <c r="Y3272" s="5" t="s">
        <v>11127</v>
      </c>
      <c r="Z3272" s="5" t="s">
        <v>13093</v>
      </c>
      <c r="AA3272" s="5">
        <v>24.9</v>
      </c>
      <c r="AB3272" s="5">
        <v>-2.1</v>
      </c>
      <c r="AC3272" s="5">
        <v>30.4</v>
      </c>
      <c r="AD3272" s="5" t="s">
        <v>13094</v>
      </c>
    </row>
    <row r="3273" spans="1:30" ht="16.95" customHeight="1" x14ac:dyDescent="0.3">
      <c r="A3273" s="54">
        <v>46082</v>
      </c>
      <c r="B3273" s="29">
        <v>46084</v>
      </c>
      <c r="C3273" s="19" t="s">
        <v>38</v>
      </c>
      <c r="D3273" s="19" t="s">
        <v>5</v>
      </c>
      <c r="E3273" s="19" t="s">
        <v>12673</v>
      </c>
      <c r="F3273" s="5"/>
      <c r="G3273" s="19" t="s">
        <v>13095</v>
      </c>
      <c r="H3273" s="6" t="s">
        <v>13096</v>
      </c>
      <c r="I3273" s="19" t="s">
        <v>198</v>
      </c>
      <c r="J3273" s="5">
        <v>1</v>
      </c>
      <c r="K3273" s="5">
        <v>26.8</v>
      </c>
      <c r="L3273" s="5">
        <f>VLOOKUP(I:I,指导价!A:B,2,0)</f>
        <v>32.9</v>
      </c>
      <c r="M3273" s="18">
        <v>26.8</v>
      </c>
      <c r="N3273" s="19" t="s">
        <v>12588</v>
      </c>
      <c r="O3273" s="42"/>
      <c r="P3273" s="42"/>
      <c r="Q3273" s="42"/>
      <c r="R3273" s="42"/>
      <c r="S3273" s="42"/>
      <c r="T3273" s="4">
        <v>46087</v>
      </c>
      <c r="U3273" s="19" t="s">
        <v>12589</v>
      </c>
      <c r="V3273" s="5"/>
      <c r="W3273" s="5"/>
      <c r="X3273" s="5"/>
      <c r="Y3273" s="5"/>
      <c r="Z3273" s="5"/>
      <c r="AA3273" s="5">
        <v>32.9</v>
      </c>
      <c r="AB3273" s="5">
        <v>-6.1</v>
      </c>
      <c r="AC3273" s="5"/>
      <c r="AD3273" s="5"/>
    </row>
    <row r="3274" spans="1:30" ht="16.95" customHeight="1" x14ac:dyDescent="0.3">
      <c r="A3274" s="54">
        <v>46082</v>
      </c>
      <c r="B3274" s="29">
        <v>46084</v>
      </c>
      <c r="C3274" s="10" t="str">
        <f>VLOOKUP(G3274:G3277,白名单!C:E,3,0)</f>
        <v>华北大区</v>
      </c>
      <c r="D3274" s="10" t="str">
        <f>VLOOKUP(G3274:G3277,白名单!C:F,4,0)</f>
        <v>天津和清润通商贸有限公司</v>
      </c>
      <c r="E3274" s="5" t="s">
        <v>12022</v>
      </c>
      <c r="F3274" s="10"/>
      <c r="G3274" s="10" t="s">
        <v>11345</v>
      </c>
      <c r="H3274" s="15" t="s">
        <v>13097</v>
      </c>
      <c r="I3274" s="5" t="s">
        <v>11583</v>
      </c>
      <c r="J3274" s="10">
        <v>4</v>
      </c>
      <c r="K3274" s="10">
        <f>10.25*4</f>
        <v>41</v>
      </c>
      <c r="L3274" s="5">
        <v>10.9</v>
      </c>
      <c r="M3274" s="67">
        <v>10.25</v>
      </c>
      <c r="N3274" s="16" t="s">
        <v>12588</v>
      </c>
      <c r="O3274" s="10"/>
      <c r="P3274" s="10"/>
      <c r="Q3274" s="10"/>
      <c r="R3274" s="10"/>
      <c r="S3274" s="10"/>
      <c r="T3274" s="24"/>
      <c r="U3274" s="10"/>
      <c r="V3274" s="10"/>
      <c r="W3274" s="10"/>
      <c r="X3274" s="42"/>
      <c r="Y3274" s="10"/>
      <c r="Z3274" s="10"/>
      <c r="AA3274" s="10"/>
      <c r="AB3274" s="10"/>
      <c r="AC3274" s="10"/>
      <c r="AD3274" s="10"/>
    </row>
    <row r="3275" spans="1:30" ht="16.95" customHeight="1" x14ac:dyDescent="0.3">
      <c r="A3275" s="54">
        <v>46082</v>
      </c>
      <c r="B3275" s="29">
        <v>46084</v>
      </c>
      <c r="C3275" s="5" t="s">
        <v>34</v>
      </c>
      <c r="D3275" s="5" t="s">
        <v>11343</v>
      </c>
      <c r="E3275" s="5" t="s">
        <v>12022</v>
      </c>
      <c r="F3275" s="5" t="s">
        <v>11344</v>
      </c>
      <c r="G3275" s="5" t="s">
        <v>11345</v>
      </c>
      <c r="H3275" s="11" t="s">
        <v>13098</v>
      </c>
      <c r="I3275" s="5" t="s">
        <v>11123</v>
      </c>
      <c r="J3275" s="5">
        <v>4</v>
      </c>
      <c r="K3275" s="5">
        <v>76.8</v>
      </c>
      <c r="L3275" s="5">
        <v>24.9</v>
      </c>
      <c r="M3275" s="18">
        <v>19.2</v>
      </c>
      <c r="N3275" s="5" t="s">
        <v>12588</v>
      </c>
      <c r="O3275" s="5"/>
      <c r="P3275" s="5"/>
      <c r="Q3275" s="5"/>
      <c r="R3275" s="5"/>
      <c r="S3275" s="5"/>
      <c r="T3275" s="5"/>
      <c r="U3275" s="5"/>
      <c r="V3275" s="5"/>
      <c r="W3275" s="5" t="s">
        <v>13099</v>
      </c>
      <c r="X3275" s="5" t="s">
        <v>13100</v>
      </c>
      <c r="Y3275" s="5" t="s">
        <v>13101</v>
      </c>
      <c r="Z3275" s="5" t="s">
        <v>13102</v>
      </c>
      <c r="AA3275" s="5">
        <v>99.6</v>
      </c>
      <c r="AB3275" s="5">
        <v>-22.8</v>
      </c>
      <c r="AC3275" s="5">
        <v>76.8</v>
      </c>
      <c r="AD3275" s="5"/>
    </row>
    <row r="3276" spans="1:30" ht="16.95" customHeight="1" x14ac:dyDescent="0.3">
      <c r="A3276" s="54">
        <v>46082</v>
      </c>
      <c r="B3276" s="29">
        <v>46084</v>
      </c>
      <c r="C3276" s="5" t="s">
        <v>34</v>
      </c>
      <c r="D3276" s="5" t="s">
        <v>11343</v>
      </c>
      <c r="E3276" s="10" t="s">
        <v>12022</v>
      </c>
      <c r="F3276" s="10" t="s">
        <v>11344</v>
      </c>
      <c r="G3276" s="10" t="s">
        <v>11345</v>
      </c>
      <c r="H3276" s="12" t="s">
        <v>13103</v>
      </c>
      <c r="I3276" s="5" t="s">
        <v>11096</v>
      </c>
      <c r="J3276" s="5">
        <v>8</v>
      </c>
      <c r="K3276" s="10">
        <v>42.83</v>
      </c>
      <c r="L3276" s="5">
        <v>7.4</v>
      </c>
      <c r="M3276" s="18">
        <v>5.3537499999999998</v>
      </c>
      <c r="N3276" s="5" t="s">
        <v>12588</v>
      </c>
      <c r="O3276" s="5"/>
      <c r="P3276" s="5"/>
      <c r="Q3276" s="5"/>
      <c r="R3276" s="5"/>
      <c r="S3276" s="5"/>
      <c r="T3276" s="5"/>
      <c r="U3276" s="5"/>
      <c r="V3276" s="10" t="s">
        <v>13104</v>
      </c>
      <c r="W3276" s="50">
        <v>815201777567</v>
      </c>
      <c r="X3276" s="10" t="s">
        <v>11348</v>
      </c>
      <c r="Y3276" s="10" t="s">
        <v>13105</v>
      </c>
      <c r="Z3276" s="50">
        <v>5510357988613</v>
      </c>
      <c r="AA3276" s="5">
        <v>59.2</v>
      </c>
      <c r="AB3276" s="5">
        <v>-16.37</v>
      </c>
      <c r="AC3276" s="10">
        <v>65.8</v>
      </c>
      <c r="AD3276" s="10" t="s">
        <v>13106</v>
      </c>
    </row>
    <row r="3277" spans="1:30" ht="16.95" customHeight="1" x14ac:dyDescent="0.3">
      <c r="A3277" s="54">
        <v>46082</v>
      </c>
      <c r="B3277" s="29">
        <v>46084</v>
      </c>
      <c r="C3277" s="5" t="s">
        <v>34</v>
      </c>
      <c r="D3277" s="5" t="s">
        <v>5</v>
      </c>
      <c r="E3277" s="10" t="s">
        <v>12022</v>
      </c>
      <c r="F3277" s="10" t="s">
        <v>11325</v>
      </c>
      <c r="G3277" s="10" t="s">
        <v>11470</v>
      </c>
      <c r="H3277" s="12" t="s">
        <v>11471</v>
      </c>
      <c r="I3277" s="5" t="s">
        <v>11096</v>
      </c>
      <c r="J3277" s="5">
        <v>8</v>
      </c>
      <c r="K3277" s="10">
        <v>58</v>
      </c>
      <c r="L3277" s="5">
        <v>7.4</v>
      </c>
      <c r="M3277" s="18">
        <v>7.25</v>
      </c>
      <c r="N3277" s="5" t="s">
        <v>12588</v>
      </c>
      <c r="O3277" s="5"/>
      <c r="P3277" s="5"/>
      <c r="Q3277" s="5"/>
      <c r="R3277" s="5"/>
      <c r="S3277" s="5"/>
      <c r="T3277" s="4">
        <v>46086</v>
      </c>
      <c r="U3277" s="19" t="s">
        <v>12629</v>
      </c>
      <c r="V3277" s="10" t="s">
        <v>11472</v>
      </c>
      <c r="W3277" s="50">
        <v>1008541258476</v>
      </c>
      <c r="X3277" s="10" t="s">
        <v>11461</v>
      </c>
      <c r="Y3277" s="10" t="s">
        <v>12670</v>
      </c>
      <c r="Z3277" s="50">
        <v>6008864997751</v>
      </c>
      <c r="AA3277" s="5">
        <v>59.2</v>
      </c>
      <c r="AB3277" s="5">
        <v>-1.2</v>
      </c>
      <c r="AC3277" s="10">
        <v>66</v>
      </c>
      <c r="AD3277" s="10">
        <v>0</v>
      </c>
    </row>
    <row r="3278" spans="1:30" ht="16.95" customHeight="1" x14ac:dyDescent="0.3">
      <c r="A3278" s="54">
        <v>46082</v>
      </c>
      <c r="B3278" s="29">
        <v>46084</v>
      </c>
      <c r="C3278" s="5" t="s">
        <v>32</v>
      </c>
      <c r="D3278" s="5" t="s">
        <v>5</v>
      </c>
      <c r="E3278" s="10" t="s">
        <v>12022</v>
      </c>
      <c r="F3278" s="10" t="s">
        <v>11113</v>
      </c>
      <c r="G3278" s="10" t="s">
        <v>13107</v>
      </c>
      <c r="H3278" s="12" t="s">
        <v>13108</v>
      </c>
      <c r="I3278" s="5" t="s">
        <v>11096</v>
      </c>
      <c r="J3278" s="5">
        <v>4</v>
      </c>
      <c r="K3278" s="10">
        <v>25.6</v>
      </c>
      <c r="L3278" s="5">
        <v>7.4</v>
      </c>
      <c r="M3278" s="18">
        <v>6.4</v>
      </c>
      <c r="N3278" s="5" t="s">
        <v>12588</v>
      </c>
      <c r="O3278" s="5"/>
      <c r="P3278" s="5"/>
      <c r="Q3278" s="5"/>
      <c r="R3278" s="5"/>
      <c r="S3278" s="5"/>
      <c r="T3278" s="4">
        <v>46086</v>
      </c>
      <c r="U3278" s="19" t="s">
        <v>12608</v>
      </c>
      <c r="V3278" s="10"/>
      <c r="W3278" s="50">
        <v>856122498683</v>
      </c>
      <c r="X3278" s="10" t="s">
        <v>11224</v>
      </c>
      <c r="Y3278" s="10" t="s">
        <v>11247</v>
      </c>
      <c r="Z3278" s="50">
        <v>5830887187460</v>
      </c>
      <c r="AA3278" s="5">
        <v>29.6</v>
      </c>
      <c r="AB3278" s="5">
        <v>-4</v>
      </c>
      <c r="AC3278" s="10">
        <v>25.6</v>
      </c>
      <c r="AD3278" s="10">
        <v>3</v>
      </c>
    </row>
    <row r="3279" spans="1:30" ht="16.95" customHeight="1" x14ac:dyDescent="0.3">
      <c r="A3279" s="54">
        <v>46082</v>
      </c>
      <c r="B3279" s="29">
        <v>46084</v>
      </c>
      <c r="C3279" s="19" t="s">
        <v>38</v>
      </c>
      <c r="D3279" s="19" t="s">
        <v>5</v>
      </c>
      <c r="E3279" s="5" t="s">
        <v>11093</v>
      </c>
      <c r="F3279" s="5"/>
      <c r="G3279" s="5" t="s">
        <v>13109</v>
      </c>
      <c r="H3279" s="13" t="s">
        <v>13110</v>
      </c>
      <c r="I3279" s="5" t="s">
        <v>11096</v>
      </c>
      <c r="J3279" s="5">
        <v>4</v>
      </c>
      <c r="K3279" s="5">
        <v>22.54</v>
      </c>
      <c r="L3279" s="5">
        <f>VLOOKUP(I:I,指导价!$A:$B,2,0)</f>
        <v>7.4</v>
      </c>
      <c r="M3279" s="18">
        <f>K3279/J3279</f>
        <v>5.6349999999999998</v>
      </c>
      <c r="N3279" s="5" t="s">
        <v>12588</v>
      </c>
      <c r="O3279" s="5"/>
      <c r="P3279" s="5"/>
      <c r="Q3279" s="5"/>
      <c r="R3279" s="5"/>
      <c r="S3279" s="5"/>
      <c r="T3279" s="29">
        <v>46085</v>
      </c>
      <c r="U3279" s="5" t="s">
        <v>12589</v>
      </c>
      <c r="V3279" s="5"/>
      <c r="W3279" s="5" t="s">
        <v>13111</v>
      </c>
      <c r="X3279" s="5" t="s">
        <v>12337</v>
      </c>
      <c r="Y3279" s="5" t="s">
        <v>12337</v>
      </c>
      <c r="Z3279" s="5" t="s">
        <v>13111</v>
      </c>
      <c r="AA3279" s="5">
        <f>J3279*L3279</f>
        <v>29.6</v>
      </c>
      <c r="AB3279" s="5">
        <f>K:K-AA:AA</f>
        <v>-7.0600000000000023</v>
      </c>
      <c r="AC3279" s="5"/>
      <c r="AD3279" s="5"/>
    </row>
    <row r="3280" spans="1:30" ht="16.95" customHeight="1" x14ac:dyDescent="0.3">
      <c r="A3280" s="54">
        <v>46082</v>
      </c>
      <c r="B3280" s="29">
        <v>46084</v>
      </c>
      <c r="C3280" s="19" t="s">
        <v>38</v>
      </c>
      <c r="D3280" s="19" t="s">
        <v>5</v>
      </c>
      <c r="E3280" s="5" t="s">
        <v>11093</v>
      </c>
      <c r="F3280" s="5"/>
      <c r="G3280" s="5" t="s">
        <v>11673</v>
      </c>
      <c r="H3280" s="13" t="s">
        <v>13112</v>
      </c>
      <c r="I3280" s="5" t="s">
        <v>11107</v>
      </c>
      <c r="J3280" s="5">
        <v>8</v>
      </c>
      <c r="K3280" s="5">
        <v>64.8</v>
      </c>
      <c r="L3280" s="5">
        <f>VLOOKUP(I:I,指导价!$A:$B,2,0)</f>
        <v>10.9</v>
      </c>
      <c r="M3280" s="18">
        <f>K3280/J3280</f>
        <v>8.1</v>
      </c>
      <c r="N3280" s="5" t="s">
        <v>12588</v>
      </c>
      <c r="O3280" s="5"/>
      <c r="P3280" s="5"/>
      <c r="Q3280" s="5"/>
      <c r="R3280" s="5"/>
      <c r="S3280" s="5"/>
      <c r="T3280" s="29">
        <v>46085</v>
      </c>
      <c r="U3280" s="19" t="s">
        <v>12629</v>
      </c>
      <c r="V3280" s="5"/>
      <c r="W3280" s="5" t="s">
        <v>13113</v>
      </c>
      <c r="X3280" s="5" t="s">
        <v>13114</v>
      </c>
      <c r="Y3280" s="5" t="s">
        <v>13114</v>
      </c>
      <c r="Z3280" s="5" t="s">
        <v>13113</v>
      </c>
      <c r="AA3280" s="5">
        <f>J3280*L3280</f>
        <v>87.2</v>
      </c>
      <c r="AB3280" s="5">
        <f>K:K-AA:AA</f>
        <v>-22.400000000000006</v>
      </c>
      <c r="AC3280" s="5"/>
      <c r="AD3280" s="5"/>
    </row>
    <row r="3281" spans="1:30" ht="16.95" customHeight="1" x14ac:dyDescent="0.3">
      <c r="A3281" s="54">
        <v>46082</v>
      </c>
      <c r="B3281" s="29">
        <v>46084</v>
      </c>
      <c r="C3281" s="5" t="s">
        <v>28</v>
      </c>
      <c r="D3281" s="5" t="s">
        <v>11129</v>
      </c>
      <c r="E3281" s="5" t="s">
        <v>12022</v>
      </c>
      <c r="F3281" s="5" t="s">
        <v>11392</v>
      </c>
      <c r="G3281" s="5" t="s">
        <v>11411</v>
      </c>
      <c r="H3281" s="11" t="s">
        <v>11412</v>
      </c>
      <c r="I3281" s="5" t="s">
        <v>11096</v>
      </c>
      <c r="J3281" s="5">
        <v>12</v>
      </c>
      <c r="K3281" s="5">
        <v>85.8</v>
      </c>
      <c r="L3281" s="5">
        <v>7.4</v>
      </c>
      <c r="M3281" s="18">
        <v>7.15</v>
      </c>
      <c r="N3281" s="5" t="s">
        <v>12588</v>
      </c>
      <c r="O3281" s="5"/>
      <c r="P3281" s="5"/>
      <c r="Q3281" s="5"/>
      <c r="R3281" s="5"/>
      <c r="S3281" s="5"/>
      <c r="T3281" s="5"/>
      <c r="U3281" s="5"/>
      <c r="V3281" s="5"/>
      <c r="W3281" s="5" t="s">
        <v>11413</v>
      </c>
      <c r="X3281" s="5" t="s">
        <v>11414</v>
      </c>
      <c r="Y3281" s="5" t="s">
        <v>13115</v>
      </c>
      <c r="Z3281" s="5" t="s">
        <v>13116</v>
      </c>
      <c r="AA3281" s="5">
        <v>88.8</v>
      </c>
      <c r="AB3281" s="5">
        <v>-3.0000000000000102</v>
      </c>
      <c r="AC3281" s="5">
        <v>85.8</v>
      </c>
      <c r="AD3281" s="5"/>
    </row>
    <row r="3282" spans="1:30" ht="16.95" customHeight="1" x14ac:dyDescent="0.3">
      <c r="A3282" s="54">
        <v>46082</v>
      </c>
      <c r="B3282" s="29">
        <v>46084</v>
      </c>
      <c r="C3282" s="19" t="s">
        <v>38</v>
      </c>
      <c r="D3282" s="19" t="s">
        <v>5</v>
      </c>
      <c r="E3282" s="19" t="s">
        <v>12673</v>
      </c>
      <c r="F3282" s="5"/>
      <c r="G3282" s="19" t="s">
        <v>13117</v>
      </c>
      <c r="H3282" s="11" t="s">
        <v>13118</v>
      </c>
      <c r="I3282" s="19" t="s">
        <v>90</v>
      </c>
      <c r="J3282" s="5">
        <v>2</v>
      </c>
      <c r="K3282" s="5">
        <v>35.99</v>
      </c>
      <c r="L3282" s="5">
        <f>VLOOKUP(I:I,指导价!A:B,2,0)</f>
        <v>24.9</v>
      </c>
      <c r="M3282" s="18">
        <v>17.995000000000001</v>
      </c>
      <c r="N3282" s="19" t="s">
        <v>12588</v>
      </c>
      <c r="O3282" s="42"/>
      <c r="P3282" s="42"/>
      <c r="Q3282" s="42"/>
      <c r="R3282" s="42"/>
      <c r="S3282" s="42"/>
      <c r="T3282" s="4">
        <v>46087</v>
      </c>
      <c r="U3282" s="19" t="s">
        <v>12589</v>
      </c>
      <c r="V3282" s="5"/>
      <c r="W3282" s="5"/>
      <c r="X3282" s="5"/>
      <c r="Y3282" s="5"/>
      <c r="Z3282" s="5"/>
      <c r="AA3282" s="5">
        <v>49.8</v>
      </c>
      <c r="AB3282" s="5">
        <v>-13.81</v>
      </c>
      <c r="AC3282" s="5"/>
      <c r="AD3282" s="5"/>
    </row>
    <row r="3283" spans="1:30" ht="16.95" customHeight="1" x14ac:dyDescent="0.3">
      <c r="A3283" s="54">
        <v>46082</v>
      </c>
      <c r="B3283" s="29">
        <v>46084</v>
      </c>
      <c r="C3283" s="19" t="s">
        <v>38</v>
      </c>
      <c r="D3283" s="19" t="s">
        <v>5</v>
      </c>
      <c r="E3283" s="61" t="s">
        <v>12673</v>
      </c>
      <c r="F3283" s="5"/>
      <c r="G3283" s="19" t="s">
        <v>13117</v>
      </c>
      <c r="H3283" s="11" t="s">
        <v>13119</v>
      </c>
      <c r="I3283" s="19" t="s">
        <v>113</v>
      </c>
      <c r="J3283" s="5">
        <v>2</v>
      </c>
      <c r="K3283" s="5">
        <v>37.799999999999997</v>
      </c>
      <c r="L3283" s="5">
        <f>VLOOKUP(I:I,指导价!A:B,2,0)</f>
        <v>24.9</v>
      </c>
      <c r="M3283" s="18">
        <v>18.899999999999999</v>
      </c>
      <c r="N3283" s="19" t="s">
        <v>12588</v>
      </c>
      <c r="O3283" s="5"/>
      <c r="P3283" s="5"/>
      <c r="Q3283" s="5"/>
      <c r="R3283" s="5"/>
      <c r="S3283" s="5"/>
      <c r="T3283" s="4">
        <v>46087</v>
      </c>
      <c r="U3283" s="19" t="s">
        <v>12589</v>
      </c>
      <c r="V3283" s="5"/>
      <c r="W3283" s="5"/>
      <c r="X3283" s="5"/>
      <c r="Y3283" s="5"/>
      <c r="Z3283" s="5"/>
      <c r="AA3283" s="5"/>
      <c r="AB3283" s="5"/>
      <c r="AC3283" s="5"/>
      <c r="AD3283" s="5"/>
    </row>
    <row r="3284" spans="1:30" ht="16.95" customHeight="1" x14ac:dyDescent="0.3">
      <c r="A3284" s="54">
        <v>46082</v>
      </c>
      <c r="B3284" s="29">
        <v>46084</v>
      </c>
      <c r="C3284" s="19" t="s">
        <v>38</v>
      </c>
      <c r="D3284" s="19" t="s">
        <v>5</v>
      </c>
      <c r="E3284" s="61" t="s">
        <v>12673</v>
      </c>
      <c r="F3284" s="5"/>
      <c r="G3284" s="19" t="s">
        <v>13117</v>
      </c>
      <c r="H3284" s="11" t="s">
        <v>13120</v>
      </c>
      <c r="I3284" s="19" t="s">
        <v>90</v>
      </c>
      <c r="J3284" s="5">
        <v>1</v>
      </c>
      <c r="K3284" s="5">
        <v>22.99</v>
      </c>
      <c r="L3284" s="5">
        <f>VLOOKUP(I:I,指导价!A:B,2,0)</f>
        <v>24.9</v>
      </c>
      <c r="M3284" s="18">
        <v>22.99</v>
      </c>
      <c r="N3284" s="19" t="s">
        <v>12588</v>
      </c>
      <c r="O3284" s="5"/>
      <c r="P3284" s="5"/>
      <c r="Q3284" s="5"/>
      <c r="R3284" s="5"/>
      <c r="S3284" s="5"/>
      <c r="T3284" s="4">
        <v>46087</v>
      </c>
      <c r="U3284" s="19" t="s">
        <v>12589</v>
      </c>
      <c r="V3284" s="5"/>
      <c r="W3284" s="5"/>
      <c r="X3284" s="5"/>
      <c r="Y3284" s="5"/>
      <c r="Z3284" s="5"/>
      <c r="AA3284" s="5"/>
      <c r="AB3284" s="5"/>
      <c r="AC3284" s="5"/>
      <c r="AD3284" s="5"/>
    </row>
    <row r="3285" spans="1:30" ht="16.95" customHeight="1" x14ac:dyDescent="0.3">
      <c r="A3285" s="54">
        <v>46082</v>
      </c>
      <c r="B3285" s="29">
        <v>46084</v>
      </c>
      <c r="C3285" s="5" t="s">
        <v>38</v>
      </c>
      <c r="D3285" s="5" t="s">
        <v>5</v>
      </c>
      <c r="E3285" s="19" t="s">
        <v>12673</v>
      </c>
      <c r="F3285" s="5"/>
      <c r="G3285" s="5" t="s">
        <v>13117</v>
      </c>
      <c r="H3285" s="35" t="s">
        <v>13121</v>
      </c>
      <c r="I3285" s="5" t="s">
        <v>11123</v>
      </c>
      <c r="J3285" s="5">
        <v>3</v>
      </c>
      <c r="K3285" s="5">
        <v>52.8</v>
      </c>
      <c r="L3285" s="5">
        <f>VLOOKUP(I:I,指导价!A:B,2,0)</f>
        <v>24.9</v>
      </c>
      <c r="M3285" s="18">
        <v>17.600000000000001</v>
      </c>
      <c r="N3285" s="5" t="s">
        <v>12588</v>
      </c>
      <c r="O3285" s="5"/>
      <c r="P3285" s="5"/>
      <c r="Q3285" s="5"/>
      <c r="R3285" s="5"/>
      <c r="S3285" s="5"/>
      <c r="T3285" s="4">
        <v>46087</v>
      </c>
      <c r="U3285" s="5"/>
      <c r="V3285" s="5"/>
      <c r="W3285" s="5"/>
      <c r="X3285" s="5"/>
      <c r="Y3285" s="5"/>
      <c r="Z3285" s="5"/>
      <c r="AA3285" s="5">
        <v>74.7</v>
      </c>
      <c r="AB3285" s="5">
        <v>-21.9</v>
      </c>
      <c r="AC3285" s="5"/>
      <c r="AD3285" s="5"/>
    </row>
    <row r="3286" spans="1:30" ht="16.95" customHeight="1" x14ac:dyDescent="0.3">
      <c r="A3286" s="54">
        <v>46082</v>
      </c>
      <c r="B3286" s="29">
        <v>46083</v>
      </c>
      <c r="C3286" s="19" t="s">
        <v>38</v>
      </c>
      <c r="D3286" s="10" t="s">
        <v>5</v>
      </c>
      <c r="E3286" s="10" t="s">
        <v>12673</v>
      </c>
      <c r="F3286" s="10"/>
      <c r="G3286" s="10" t="s">
        <v>13122</v>
      </c>
      <c r="H3286" s="25" t="s">
        <v>13123</v>
      </c>
      <c r="I3286" s="10" t="s">
        <v>11583</v>
      </c>
      <c r="J3286" s="10">
        <v>2</v>
      </c>
      <c r="K3286" s="10">
        <v>21.8</v>
      </c>
      <c r="L3286" s="5">
        <v>10.9</v>
      </c>
      <c r="M3286" s="67">
        <v>10.35</v>
      </c>
      <c r="N3286" s="16" t="s">
        <v>12588</v>
      </c>
      <c r="O3286" s="10"/>
      <c r="P3286" s="10"/>
      <c r="Q3286" s="10"/>
      <c r="R3286" s="10"/>
      <c r="S3286" s="10"/>
      <c r="T3286" s="24">
        <v>46083</v>
      </c>
      <c r="U3286" s="10" t="s">
        <v>12608</v>
      </c>
      <c r="V3286" s="10"/>
      <c r="W3286" s="10"/>
      <c r="X3286" s="42"/>
      <c r="Y3286" s="10"/>
      <c r="Z3286" s="10"/>
      <c r="AA3286" s="10"/>
      <c r="AB3286" s="10"/>
      <c r="AC3286" s="10"/>
      <c r="AD3286" s="10"/>
    </row>
    <row r="3287" spans="1:30" ht="16.95" customHeight="1" x14ac:dyDescent="0.3">
      <c r="A3287" s="54">
        <v>46082</v>
      </c>
      <c r="B3287" s="29">
        <v>46084</v>
      </c>
      <c r="C3287" s="42" t="s">
        <v>38</v>
      </c>
      <c r="D3287" s="42" t="s">
        <v>5</v>
      </c>
      <c r="E3287" s="42" t="s">
        <v>12673</v>
      </c>
      <c r="F3287" s="42"/>
      <c r="G3287" s="42" t="s">
        <v>13122</v>
      </c>
      <c r="H3287" s="8" t="s">
        <v>13124</v>
      </c>
      <c r="I3287" s="19" t="s">
        <v>198</v>
      </c>
      <c r="J3287" s="42">
        <v>1</v>
      </c>
      <c r="K3287" s="42">
        <v>29.9</v>
      </c>
      <c r="L3287" s="5">
        <f>VLOOKUP(I:I,指导价!A:B,2,0)</f>
        <v>32.9</v>
      </c>
      <c r="M3287" s="18">
        <v>29.9</v>
      </c>
      <c r="N3287" s="19" t="s">
        <v>12588</v>
      </c>
      <c r="O3287" s="42"/>
      <c r="P3287" s="42"/>
      <c r="Q3287" s="42"/>
      <c r="R3287" s="42"/>
      <c r="S3287" s="42"/>
      <c r="T3287" s="71">
        <v>46059</v>
      </c>
      <c r="U3287" s="42" t="s">
        <v>12589</v>
      </c>
      <c r="V3287" s="42"/>
      <c r="W3287" s="42"/>
      <c r="X3287" s="42"/>
      <c r="Y3287" s="42"/>
      <c r="Z3287" s="42"/>
      <c r="AA3287" s="5">
        <v>32.9</v>
      </c>
      <c r="AB3287" s="5">
        <v>-3</v>
      </c>
      <c r="AC3287" s="42"/>
      <c r="AD3287" s="42"/>
    </row>
    <row r="3288" spans="1:30" ht="16.95" customHeight="1" x14ac:dyDescent="0.3">
      <c r="A3288" s="54">
        <v>46082</v>
      </c>
      <c r="B3288" s="29">
        <v>46084</v>
      </c>
      <c r="C3288" s="5" t="s">
        <v>38</v>
      </c>
      <c r="D3288" s="5" t="s">
        <v>5</v>
      </c>
      <c r="E3288" s="19" t="s">
        <v>12673</v>
      </c>
      <c r="F3288" s="5"/>
      <c r="G3288" s="5" t="s">
        <v>13122</v>
      </c>
      <c r="H3288" s="6" t="s">
        <v>13125</v>
      </c>
      <c r="I3288" s="5" t="s">
        <v>11123</v>
      </c>
      <c r="J3288" s="5">
        <v>2</v>
      </c>
      <c r="K3288" s="5">
        <v>36.6</v>
      </c>
      <c r="L3288" s="5">
        <f>VLOOKUP(I:I,指导价!A:B,2,0)</f>
        <v>24.9</v>
      </c>
      <c r="M3288" s="18">
        <v>18.3</v>
      </c>
      <c r="N3288" s="5" t="s">
        <v>12588</v>
      </c>
      <c r="O3288" s="5"/>
      <c r="P3288" s="5"/>
      <c r="Q3288" s="5"/>
      <c r="R3288" s="5"/>
      <c r="S3288" s="5"/>
      <c r="T3288" s="23">
        <v>46059</v>
      </c>
      <c r="U3288" s="5"/>
      <c r="V3288" s="5"/>
      <c r="W3288" s="5"/>
      <c r="X3288" s="5"/>
      <c r="Y3288" s="5"/>
      <c r="Z3288" s="5"/>
      <c r="AA3288" s="5">
        <v>49.8</v>
      </c>
      <c r="AB3288" s="5">
        <v>-13.2</v>
      </c>
      <c r="AC3288" s="5"/>
      <c r="AD3288" s="5"/>
    </row>
    <row r="3289" spans="1:30" ht="16.95" customHeight="1" x14ac:dyDescent="0.3">
      <c r="A3289" s="54">
        <v>46082</v>
      </c>
      <c r="B3289" s="29">
        <v>46084</v>
      </c>
      <c r="C3289" s="5" t="s">
        <v>32</v>
      </c>
      <c r="D3289" s="5" t="s">
        <v>11336</v>
      </c>
      <c r="E3289" s="5" t="s">
        <v>12022</v>
      </c>
      <c r="F3289" s="5" t="s">
        <v>11113</v>
      </c>
      <c r="G3289" s="5" t="s">
        <v>11358</v>
      </c>
      <c r="H3289" s="35" t="s">
        <v>13126</v>
      </c>
      <c r="I3289" s="5" t="s">
        <v>11096</v>
      </c>
      <c r="J3289" s="5">
        <v>8</v>
      </c>
      <c r="K3289" s="5">
        <v>45.5</v>
      </c>
      <c r="L3289" s="5">
        <v>7.4</v>
      </c>
      <c r="M3289" s="18">
        <v>5.6875</v>
      </c>
      <c r="N3289" s="5" t="s">
        <v>12588</v>
      </c>
      <c r="O3289" s="5"/>
      <c r="P3289" s="5"/>
      <c r="Q3289" s="5"/>
      <c r="R3289" s="5"/>
      <c r="S3289" s="5"/>
      <c r="T3289" s="5"/>
      <c r="U3289" s="5"/>
      <c r="V3289" s="5" t="s">
        <v>13127</v>
      </c>
      <c r="W3289" s="5" t="s">
        <v>13128</v>
      </c>
      <c r="X3289" s="5" t="s">
        <v>13129</v>
      </c>
      <c r="Y3289" s="5" t="s">
        <v>13130</v>
      </c>
      <c r="Z3289" s="5" t="s">
        <v>13131</v>
      </c>
      <c r="AA3289" s="5">
        <v>59.2</v>
      </c>
      <c r="AB3289" s="5">
        <v>-13.7</v>
      </c>
      <c r="AC3289" s="5">
        <v>51.8</v>
      </c>
      <c r="AD3289" s="5"/>
    </row>
    <row r="3290" spans="1:30" ht="16.95" customHeight="1" x14ac:dyDescent="0.3">
      <c r="A3290" s="54">
        <v>46082</v>
      </c>
      <c r="B3290" s="29">
        <v>46084</v>
      </c>
      <c r="C3290" s="5" t="s">
        <v>32</v>
      </c>
      <c r="D3290" s="5" t="s">
        <v>11336</v>
      </c>
      <c r="E3290" s="5" t="s">
        <v>12022</v>
      </c>
      <c r="F3290" s="5" t="s">
        <v>11113</v>
      </c>
      <c r="G3290" s="5" t="s">
        <v>11358</v>
      </c>
      <c r="H3290" s="35" t="s">
        <v>13132</v>
      </c>
      <c r="I3290" s="5" t="s">
        <v>11133</v>
      </c>
      <c r="J3290" s="5">
        <v>1</v>
      </c>
      <c r="K3290" s="5">
        <v>26.9</v>
      </c>
      <c r="L3290" s="5">
        <v>32.9</v>
      </c>
      <c r="M3290" s="18">
        <v>26.9</v>
      </c>
      <c r="N3290" s="5" t="s">
        <v>12588</v>
      </c>
      <c r="O3290" s="5"/>
      <c r="P3290" s="5"/>
      <c r="Q3290" s="5"/>
      <c r="R3290" s="5"/>
      <c r="S3290" s="5"/>
      <c r="T3290" s="5"/>
      <c r="U3290" s="5"/>
      <c r="V3290" s="5" t="s">
        <v>13133</v>
      </c>
      <c r="W3290" s="5" t="s">
        <v>13134</v>
      </c>
      <c r="X3290" s="5" t="s">
        <v>13135</v>
      </c>
      <c r="Y3290" s="5" t="s">
        <v>13136</v>
      </c>
      <c r="Z3290" s="5" t="s">
        <v>13137</v>
      </c>
      <c r="AA3290" s="5">
        <v>32.9</v>
      </c>
      <c r="AB3290" s="5">
        <v>-6</v>
      </c>
      <c r="AC3290" s="5">
        <v>32.9</v>
      </c>
      <c r="AD3290" s="5"/>
    </row>
    <row r="3291" spans="1:30" ht="16.95" customHeight="1" x14ac:dyDescent="0.3">
      <c r="A3291" s="54">
        <v>46082</v>
      </c>
      <c r="B3291" s="29">
        <v>46084</v>
      </c>
      <c r="C3291" s="19" t="s">
        <v>38</v>
      </c>
      <c r="D3291" s="19" t="s">
        <v>5</v>
      </c>
      <c r="E3291" s="19" t="s">
        <v>12673</v>
      </c>
      <c r="F3291" s="5"/>
      <c r="G3291" s="19" t="s">
        <v>13138</v>
      </c>
      <c r="H3291" s="6" t="s">
        <v>13139</v>
      </c>
      <c r="I3291" s="19" t="s">
        <v>113</v>
      </c>
      <c r="J3291" s="5">
        <v>2</v>
      </c>
      <c r="K3291" s="5">
        <v>40.9</v>
      </c>
      <c r="L3291" s="5">
        <f>VLOOKUP(I:I,指导价!A:B,2,0)</f>
        <v>24.9</v>
      </c>
      <c r="M3291" s="18">
        <v>20.45</v>
      </c>
      <c r="N3291" s="19" t="s">
        <v>12588</v>
      </c>
      <c r="O3291" s="42"/>
      <c r="P3291" s="42"/>
      <c r="Q3291" s="42"/>
      <c r="R3291" s="42"/>
      <c r="S3291" s="42"/>
      <c r="T3291" s="4">
        <v>46059</v>
      </c>
      <c r="U3291" s="5"/>
      <c r="V3291" s="5"/>
      <c r="W3291" s="5"/>
      <c r="X3291" s="5"/>
      <c r="Y3291" s="5"/>
      <c r="Z3291" s="5"/>
      <c r="AA3291" s="5">
        <v>49.8</v>
      </c>
      <c r="AB3291" s="5">
        <v>-8.9</v>
      </c>
      <c r="AC3291" s="5"/>
      <c r="AD3291" s="5"/>
    </row>
    <row r="3292" spans="1:30" ht="16.95" customHeight="1" x14ac:dyDescent="0.3">
      <c r="A3292" s="54">
        <v>46082</v>
      </c>
      <c r="B3292" s="29">
        <v>46084</v>
      </c>
      <c r="C3292" s="5" t="s">
        <v>29</v>
      </c>
      <c r="D3292" s="5" t="s">
        <v>5</v>
      </c>
      <c r="E3292" s="5" t="s">
        <v>12022</v>
      </c>
      <c r="F3292" s="5" t="s">
        <v>11249</v>
      </c>
      <c r="G3292" s="5" t="s">
        <v>11250</v>
      </c>
      <c r="H3292" s="6" t="s">
        <v>11251</v>
      </c>
      <c r="I3292" s="5" t="s">
        <v>11096</v>
      </c>
      <c r="J3292" s="5">
        <v>24</v>
      </c>
      <c r="K3292" s="5">
        <v>158.80000000000001</v>
      </c>
      <c r="L3292" s="5">
        <v>7.4</v>
      </c>
      <c r="M3292" s="18">
        <v>6.6166666666666698</v>
      </c>
      <c r="N3292" s="5" t="s">
        <v>12588</v>
      </c>
      <c r="O3292" s="5"/>
      <c r="P3292" s="5"/>
      <c r="Q3292" s="5"/>
      <c r="R3292" s="5"/>
      <c r="S3292" s="5"/>
      <c r="T3292" s="4">
        <v>46086</v>
      </c>
      <c r="U3292" s="19" t="s">
        <v>12608</v>
      </c>
      <c r="V3292" s="5" t="s">
        <v>11252</v>
      </c>
      <c r="W3292" s="5" t="s">
        <v>11253</v>
      </c>
      <c r="X3292" s="5" t="s">
        <v>11254</v>
      </c>
      <c r="Y3292" s="5" t="s">
        <v>13140</v>
      </c>
      <c r="Z3292" s="5" t="s">
        <v>13141</v>
      </c>
      <c r="AA3292" s="5">
        <v>177.6</v>
      </c>
      <c r="AB3292" s="5">
        <v>-18.8</v>
      </c>
      <c r="AC3292" s="5">
        <v>198.8</v>
      </c>
      <c r="AD3292" s="5"/>
    </row>
    <row r="3293" spans="1:30" ht="16.95" customHeight="1" x14ac:dyDescent="0.3">
      <c r="A3293" s="54">
        <v>46082</v>
      </c>
      <c r="B3293" s="29">
        <v>46083</v>
      </c>
      <c r="C3293" s="19" t="s">
        <v>38</v>
      </c>
      <c r="D3293" s="10" t="s">
        <v>5</v>
      </c>
      <c r="E3293" s="10" t="s">
        <v>12673</v>
      </c>
      <c r="F3293" s="10"/>
      <c r="G3293" s="10" t="s">
        <v>13142</v>
      </c>
      <c r="H3293" s="15" t="s">
        <v>13143</v>
      </c>
      <c r="I3293" s="10" t="s">
        <v>11583</v>
      </c>
      <c r="J3293" s="10">
        <v>8</v>
      </c>
      <c r="K3293" s="10">
        <f>10.28*8</f>
        <v>82.24</v>
      </c>
      <c r="L3293" s="5">
        <v>10.9</v>
      </c>
      <c r="M3293" s="67">
        <v>10.28</v>
      </c>
      <c r="N3293" s="16" t="s">
        <v>12588</v>
      </c>
      <c r="O3293" s="10"/>
      <c r="P3293" s="10"/>
      <c r="Q3293" s="10"/>
      <c r="R3293" s="10"/>
      <c r="S3293" s="10"/>
      <c r="T3293" s="24">
        <v>46083</v>
      </c>
      <c r="U3293" s="10" t="s">
        <v>12608</v>
      </c>
      <c r="V3293" s="10"/>
      <c r="W3293" s="10"/>
      <c r="X3293" s="42"/>
      <c r="Y3293" s="10"/>
      <c r="Z3293" s="10"/>
      <c r="AA3293" s="10"/>
      <c r="AB3293" s="10"/>
      <c r="AC3293" s="10"/>
      <c r="AD3293" s="10"/>
    </row>
    <row r="3294" spans="1:30" ht="16.95" customHeight="1" x14ac:dyDescent="0.3">
      <c r="A3294" s="54">
        <v>46082</v>
      </c>
      <c r="B3294" s="29">
        <v>46084</v>
      </c>
      <c r="C3294" s="5" t="s">
        <v>32</v>
      </c>
      <c r="D3294" s="5" t="s">
        <v>11336</v>
      </c>
      <c r="E3294" s="19" t="s">
        <v>12673</v>
      </c>
      <c r="F3294" s="5"/>
      <c r="G3294" s="5" t="s">
        <v>13144</v>
      </c>
      <c r="H3294" s="6" t="s">
        <v>13145</v>
      </c>
      <c r="I3294" s="5" t="s">
        <v>11142</v>
      </c>
      <c r="J3294" s="5">
        <v>6</v>
      </c>
      <c r="K3294" s="5">
        <v>38.81</v>
      </c>
      <c r="L3294" s="5">
        <f>VLOOKUP(I:I,指导价!A:B,2,0)</f>
        <v>6.6</v>
      </c>
      <c r="M3294" s="18">
        <f>K3294/J3294</f>
        <v>6.4683333333333337</v>
      </c>
      <c r="N3294" s="16" t="s">
        <v>12588</v>
      </c>
      <c r="O3294" s="5"/>
      <c r="P3294" s="5"/>
      <c r="Q3294" s="5"/>
      <c r="R3294" s="5"/>
      <c r="S3294" s="5"/>
      <c r="T3294" s="29">
        <v>46080</v>
      </c>
      <c r="U3294" s="5"/>
      <c r="V3294" s="5"/>
      <c r="W3294" s="5"/>
      <c r="X3294" s="5"/>
      <c r="Y3294" s="5"/>
      <c r="Z3294" s="5"/>
      <c r="AA3294" s="5">
        <v>39.6</v>
      </c>
      <c r="AB3294" s="5">
        <v>-7.7999999999999901</v>
      </c>
      <c r="AC3294" s="5"/>
      <c r="AD3294" s="5"/>
    </row>
    <row r="3295" spans="1:30" ht="16.95" customHeight="1" x14ac:dyDescent="0.3">
      <c r="A3295" s="54">
        <v>46082</v>
      </c>
      <c r="B3295" s="29">
        <v>46084</v>
      </c>
      <c r="C3295" s="19" t="s">
        <v>38</v>
      </c>
      <c r="D3295" s="19" t="s">
        <v>5</v>
      </c>
      <c r="E3295" s="19" t="s">
        <v>12673</v>
      </c>
      <c r="F3295" s="5"/>
      <c r="G3295" s="19" t="s">
        <v>13146</v>
      </c>
      <c r="H3295" s="6" t="s">
        <v>13147</v>
      </c>
      <c r="I3295" s="19" t="s">
        <v>90</v>
      </c>
      <c r="J3295" s="5">
        <v>2</v>
      </c>
      <c r="K3295" s="5">
        <v>42.8</v>
      </c>
      <c r="L3295" s="5">
        <f>VLOOKUP(I:I,指导价!A:B,2,0)</f>
        <v>24.9</v>
      </c>
      <c r="M3295" s="18">
        <v>21.4</v>
      </c>
      <c r="N3295" s="19" t="s">
        <v>12588</v>
      </c>
      <c r="O3295" s="42"/>
      <c r="P3295" s="42"/>
      <c r="Q3295" s="42"/>
      <c r="R3295" s="42"/>
      <c r="S3295" s="42"/>
      <c r="T3295" s="4">
        <v>46087</v>
      </c>
      <c r="U3295" s="5"/>
      <c r="V3295" s="5"/>
      <c r="W3295" s="5"/>
      <c r="X3295" s="5"/>
      <c r="Y3295" s="5"/>
      <c r="Z3295" s="5"/>
      <c r="AA3295" s="5">
        <v>49.8</v>
      </c>
      <c r="AB3295" s="5">
        <v>-7</v>
      </c>
      <c r="AC3295" s="5"/>
      <c r="AD3295" s="5"/>
    </row>
    <row r="3296" spans="1:30" ht="16.95" customHeight="1" x14ac:dyDescent="0.3">
      <c r="A3296" s="54">
        <v>46082</v>
      </c>
      <c r="B3296" s="29">
        <v>46084</v>
      </c>
      <c r="C3296" s="5" t="s">
        <v>31</v>
      </c>
      <c r="D3296" s="5" t="s">
        <v>5</v>
      </c>
      <c r="E3296" s="10" t="s">
        <v>12022</v>
      </c>
      <c r="F3296" s="10" t="s">
        <v>11912</v>
      </c>
      <c r="G3296" s="10" t="s">
        <v>11926</v>
      </c>
      <c r="H3296" s="15" t="s">
        <v>13148</v>
      </c>
      <c r="I3296" s="5" t="s">
        <v>11142</v>
      </c>
      <c r="J3296" s="5">
        <v>12</v>
      </c>
      <c r="K3296" s="10">
        <v>78.75</v>
      </c>
      <c r="L3296" s="5">
        <v>6.6</v>
      </c>
      <c r="M3296" s="18">
        <v>6.5625</v>
      </c>
      <c r="N3296" s="5" t="s">
        <v>12588</v>
      </c>
      <c r="O3296" s="5"/>
      <c r="P3296" s="5"/>
      <c r="Q3296" s="5"/>
      <c r="R3296" s="5"/>
      <c r="S3296" s="5"/>
      <c r="T3296" s="4">
        <v>46086</v>
      </c>
      <c r="U3296" s="5"/>
      <c r="V3296" s="10" t="s">
        <v>13149</v>
      </c>
      <c r="W3296" s="50">
        <v>999659298554</v>
      </c>
      <c r="X3296" s="10" t="s">
        <v>13150</v>
      </c>
      <c r="Y3296" s="10" t="s">
        <v>13151</v>
      </c>
      <c r="Z3296" s="50">
        <v>6154454187026</v>
      </c>
      <c r="AA3296" s="5">
        <v>79.2</v>
      </c>
      <c r="AB3296" s="5">
        <v>-0.44999999999998902</v>
      </c>
      <c r="AC3296" s="10">
        <v>83.75</v>
      </c>
      <c r="AD3296" s="10">
        <v>0</v>
      </c>
    </row>
    <row r="3297" spans="1:30" ht="16.95" customHeight="1" x14ac:dyDescent="0.3">
      <c r="A3297" s="54">
        <v>46082</v>
      </c>
      <c r="B3297" s="29">
        <v>46084</v>
      </c>
      <c r="C3297" s="19" t="s">
        <v>38</v>
      </c>
      <c r="D3297" s="19" t="s">
        <v>5</v>
      </c>
      <c r="E3297" s="19" t="s">
        <v>12673</v>
      </c>
      <c r="F3297" s="5"/>
      <c r="G3297" s="19" t="s">
        <v>13152</v>
      </c>
      <c r="H3297" s="6" t="s">
        <v>13153</v>
      </c>
      <c r="I3297" s="19" t="s">
        <v>198</v>
      </c>
      <c r="J3297" s="5">
        <v>1</v>
      </c>
      <c r="K3297" s="5">
        <v>30.8</v>
      </c>
      <c r="L3297" s="5">
        <f>VLOOKUP(I:I,指导价!A:B,2,0)</f>
        <v>32.9</v>
      </c>
      <c r="M3297" s="18">
        <v>30.8</v>
      </c>
      <c r="N3297" s="19" t="s">
        <v>12588</v>
      </c>
      <c r="O3297" s="42"/>
      <c r="P3297" s="42"/>
      <c r="Q3297" s="42"/>
      <c r="R3297" s="42"/>
      <c r="S3297" s="42"/>
      <c r="T3297" s="4">
        <v>46087</v>
      </c>
      <c r="U3297" s="19" t="s">
        <v>12608</v>
      </c>
      <c r="V3297" s="5"/>
      <c r="W3297" s="5"/>
      <c r="X3297" s="5"/>
      <c r="Y3297" s="5"/>
      <c r="Z3297" s="5"/>
      <c r="AA3297" s="5">
        <v>32.9</v>
      </c>
      <c r="AB3297" s="5">
        <v>-2.1</v>
      </c>
      <c r="AC3297" s="5"/>
      <c r="AD3297" s="5"/>
    </row>
    <row r="3298" spans="1:30" ht="16.95" customHeight="1" x14ac:dyDescent="0.3">
      <c r="A3298" s="54">
        <v>46082</v>
      </c>
      <c r="B3298" s="29">
        <v>46084</v>
      </c>
      <c r="C3298" s="5" t="s">
        <v>32</v>
      </c>
      <c r="D3298" s="5" t="s">
        <v>5</v>
      </c>
      <c r="E3298" s="5" t="s">
        <v>12022</v>
      </c>
      <c r="F3298" s="5" t="s">
        <v>11113</v>
      </c>
      <c r="G3298" s="5" t="s">
        <v>11529</v>
      </c>
      <c r="H3298" s="6" t="s">
        <v>11530</v>
      </c>
      <c r="I3298" s="5" t="s">
        <v>11107</v>
      </c>
      <c r="J3298" s="5">
        <v>12</v>
      </c>
      <c r="K3298" s="5">
        <v>122.8</v>
      </c>
      <c r="L3298" s="5">
        <v>10.9</v>
      </c>
      <c r="M3298" s="18">
        <v>10.233333333333301</v>
      </c>
      <c r="N3298" s="5" t="s">
        <v>12588</v>
      </c>
      <c r="O3298" s="5"/>
      <c r="P3298" s="5"/>
      <c r="Q3298" s="5"/>
      <c r="R3298" s="5"/>
      <c r="S3298" s="5"/>
      <c r="T3298" s="4">
        <v>46086</v>
      </c>
      <c r="U3298" s="19" t="s">
        <v>12608</v>
      </c>
      <c r="V3298" s="5" t="s">
        <v>11531</v>
      </c>
      <c r="W3298" s="5" t="s">
        <v>11532</v>
      </c>
      <c r="X3298" s="5" t="s">
        <v>11533</v>
      </c>
      <c r="Y3298" s="5" t="s">
        <v>13154</v>
      </c>
      <c r="Z3298" s="5" t="s">
        <v>13155</v>
      </c>
      <c r="AA3298" s="5">
        <v>130.80000000000001</v>
      </c>
      <c r="AB3298" s="5">
        <v>-8.0000000000000107</v>
      </c>
      <c r="AC3298" s="5">
        <v>133.80000000000001</v>
      </c>
      <c r="AD3298" s="5" t="s">
        <v>8983</v>
      </c>
    </row>
    <row r="3299" spans="1:30" ht="16.95" customHeight="1" x14ac:dyDescent="0.3">
      <c r="A3299" s="54">
        <v>46082</v>
      </c>
      <c r="B3299" s="29">
        <v>46084</v>
      </c>
      <c r="C3299" s="5" t="s">
        <v>34</v>
      </c>
      <c r="D3299" s="5" t="s">
        <v>5</v>
      </c>
      <c r="E3299" s="5" t="s">
        <v>12022</v>
      </c>
      <c r="F3299" s="5" t="s">
        <v>11325</v>
      </c>
      <c r="G3299" s="5" t="s">
        <v>13156</v>
      </c>
      <c r="H3299" s="6" t="s">
        <v>13157</v>
      </c>
      <c r="I3299" s="5" t="s">
        <v>11096</v>
      </c>
      <c r="J3299" s="5">
        <v>4</v>
      </c>
      <c r="K3299" s="5">
        <v>24.8</v>
      </c>
      <c r="L3299" s="5">
        <v>7.4</v>
      </c>
      <c r="M3299" s="18">
        <v>6.2</v>
      </c>
      <c r="N3299" s="5" t="s">
        <v>12588</v>
      </c>
      <c r="O3299" s="5"/>
      <c r="P3299" s="5"/>
      <c r="Q3299" s="5"/>
      <c r="R3299" s="5"/>
      <c r="S3299" s="5"/>
      <c r="T3299" s="4">
        <v>46086</v>
      </c>
      <c r="U3299" s="5"/>
      <c r="V3299" s="5" t="s">
        <v>11153</v>
      </c>
      <c r="W3299" s="5" t="s">
        <v>13158</v>
      </c>
      <c r="X3299" s="5" t="s">
        <v>13159</v>
      </c>
      <c r="Y3299" s="5" t="s">
        <v>13160</v>
      </c>
      <c r="Z3299" s="5" t="s">
        <v>13161</v>
      </c>
      <c r="AA3299" s="5">
        <v>29.6</v>
      </c>
      <c r="AB3299" s="5">
        <v>-4.8</v>
      </c>
      <c r="AC3299" s="5">
        <v>24.8</v>
      </c>
      <c r="AD3299" s="5"/>
    </row>
    <row r="3300" spans="1:30" ht="16.95" customHeight="1" x14ac:dyDescent="0.3">
      <c r="A3300" s="54">
        <v>46082</v>
      </c>
      <c r="B3300" s="29">
        <v>46084</v>
      </c>
      <c r="C3300" s="19" t="s">
        <v>38</v>
      </c>
      <c r="D3300" s="10" t="s">
        <v>5</v>
      </c>
      <c r="E3300" s="19" t="s">
        <v>12673</v>
      </c>
      <c r="F3300" s="5"/>
      <c r="G3300" s="19" t="s">
        <v>13162</v>
      </c>
      <c r="H3300" s="6" t="s">
        <v>13163</v>
      </c>
      <c r="I3300" s="5" t="s">
        <v>12410</v>
      </c>
      <c r="J3300" s="5">
        <v>3</v>
      </c>
      <c r="K3300" s="5">
        <v>22.9</v>
      </c>
      <c r="L3300" s="5">
        <f>VLOOKUP(I:I,指导价!A:B,2,0)</f>
        <v>8.9</v>
      </c>
      <c r="M3300" s="18">
        <v>7.6333333333333302</v>
      </c>
      <c r="N3300" s="16" t="s">
        <v>12588</v>
      </c>
      <c r="O3300" s="5"/>
      <c r="P3300" s="5"/>
      <c r="Q3300" s="5"/>
      <c r="R3300" s="5"/>
      <c r="S3300" s="5"/>
      <c r="T3300" s="29">
        <v>46087</v>
      </c>
      <c r="U3300" s="5"/>
      <c r="V3300" s="5"/>
      <c r="W3300" s="5"/>
      <c r="X3300" s="5"/>
      <c r="Y3300" s="5"/>
      <c r="Z3300" s="5"/>
      <c r="AA3300" s="5">
        <v>26.7</v>
      </c>
      <c r="AB3300" s="5">
        <v>-3.8</v>
      </c>
      <c r="AC3300" s="5"/>
      <c r="AD3300" s="5"/>
    </row>
    <row r="3301" spans="1:30" ht="16.95" customHeight="1" x14ac:dyDescent="0.3">
      <c r="A3301" s="54">
        <v>46082</v>
      </c>
      <c r="B3301" s="29">
        <v>46084</v>
      </c>
      <c r="C3301" s="5" t="s">
        <v>32</v>
      </c>
      <c r="D3301" s="5" t="s">
        <v>11185</v>
      </c>
      <c r="E3301" s="5" t="s">
        <v>12022</v>
      </c>
      <c r="F3301" s="5" t="s">
        <v>11113</v>
      </c>
      <c r="G3301" s="5" t="s">
        <v>11186</v>
      </c>
      <c r="H3301" s="6" t="s">
        <v>13164</v>
      </c>
      <c r="I3301" s="5" t="s">
        <v>11123</v>
      </c>
      <c r="J3301" s="5">
        <v>2</v>
      </c>
      <c r="K3301" s="5">
        <v>47</v>
      </c>
      <c r="L3301" s="5">
        <v>24.9</v>
      </c>
      <c r="M3301" s="18">
        <v>23.5</v>
      </c>
      <c r="N3301" s="5" t="s">
        <v>12588</v>
      </c>
      <c r="O3301" s="5"/>
      <c r="P3301" s="5"/>
      <c r="Q3301" s="5"/>
      <c r="R3301" s="5"/>
      <c r="S3301" s="5"/>
      <c r="T3301" s="5"/>
      <c r="U3301" s="5"/>
      <c r="V3301" s="5" t="s">
        <v>11167</v>
      </c>
      <c r="W3301" s="5" t="s">
        <v>13165</v>
      </c>
      <c r="X3301" s="5" t="s">
        <v>13166</v>
      </c>
      <c r="Y3301" s="5" t="s">
        <v>13036</v>
      </c>
      <c r="Z3301" s="5" t="s">
        <v>13167</v>
      </c>
      <c r="AA3301" s="5">
        <v>49.8</v>
      </c>
      <c r="AB3301" s="5">
        <v>-2.8</v>
      </c>
      <c r="AC3301" s="5">
        <v>58</v>
      </c>
      <c r="AD3301" s="5"/>
    </row>
    <row r="3302" spans="1:30" ht="16.95" customHeight="1" x14ac:dyDescent="0.3">
      <c r="A3302" s="54">
        <v>46082</v>
      </c>
      <c r="B3302" s="29">
        <v>46084</v>
      </c>
      <c r="C3302" s="5" t="s">
        <v>32</v>
      </c>
      <c r="D3302" s="5" t="s">
        <v>11185</v>
      </c>
      <c r="E3302" s="5" t="s">
        <v>12022</v>
      </c>
      <c r="F3302" s="5" t="s">
        <v>11113</v>
      </c>
      <c r="G3302" s="5" t="s">
        <v>11186</v>
      </c>
      <c r="H3302" s="35" t="s">
        <v>11187</v>
      </c>
      <c r="I3302" s="5" t="s">
        <v>11123</v>
      </c>
      <c r="J3302" s="5">
        <v>2</v>
      </c>
      <c r="K3302" s="5">
        <v>47</v>
      </c>
      <c r="L3302" s="5">
        <v>24.9</v>
      </c>
      <c r="M3302" s="18">
        <v>23.5</v>
      </c>
      <c r="N3302" s="5" t="s">
        <v>12588</v>
      </c>
      <c r="O3302" s="5"/>
      <c r="P3302" s="5"/>
      <c r="Q3302" s="5"/>
      <c r="R3302" s="5"/>
      <c r="S3302" s="5"/>
      <c r="T3302" s="5"/>
      <c r="U3302" s="5"/>
      <c r="V3302" s="5" t="s">
        <v>11188</v>
      </c>
      <c r="W3302" s="5" t="s">
        <v>11189</v>
      </c>
      <c r="X3302" s="5" t="s">
        <v>11190</v>
      </c>
      <c r="Y3302" s="5" t="s">
        <v>13045</v>
      </c>
      <c r="Z3302" s="5" t="s">
        <v>13168</v>
      </c>
      <c r="AA3302" s="5">
        <v>49.8</v>
      </c>
      <c r="AB3302" s="5">
        <v>-2.8</v>
      </c>
      <c r="AC3302" s="5">
        <v>58</v>
      </c>
      <c r="AD3302" s="5"/>
    </row>
    <row r="3303" spans="1:30" ht="16.95" customHeight="1" x14ac:dyDescent="0.3">
      <c r="A3303" s="54">
        <v>46082</v>
      </c>
      <c r="B3303" s="29">
        <v>46084</v>
      </c>
      <c r="C3303" s="5" t="s">
        <v>32</v>
      </c>
      <c r="D3303" s="5" t="s">
        <v>11185</v>
      </c>
      <c r="E3303" s="5" t="s">
        <v>12022</v>
      </c>
      <c r="F3303" s="5" t="s">
        <v>11113</v>
      </c>
      <c r="G3303" s="5" t="s">
        <v>11186</v>
      </c>
      <c r="H3303" s="6" t="s">
        <v>13169</v>
      </c>
      <c r="I3303" s="5" t="s">
        <v>11173</v>
      </c>
      <c r="J3303" s="5">
        <v>5</v>
      </c>
      <c r="K3303" s="5">
        <v>55.8</v>
      </c>
      <c r="L3303" s="5">
        <v>12.8</v>
      </c>
      <c r="M3303" s="18">
        <v>11.16</v>
      </c>
      <c r="N3303" s="5" t="s">
        <v>12588</v>
      </c>
      <c r="O3303" s="5"/>
      <c r="P3303" s="5"/>
      <c r="Q3303" s="5"/>
      <c r="R3303" s="5"/>
      <c r="S3303" s="5"/>
      <c r="T3303" s="5"/>
      <c r="U3303" s="5"/>
      <c r="V3303" s="5" t="s">
        <v>13170</v>
      </c>
      <c r="W3303" s="5" t="s">
        <v>13171</v>
      </c>
      <c r="X3303" s="5" t="s">
        <v>13172</v>
      </c>
      <c r="Y3303" s="5" t="s">
        <v>13028</v>
      </c>
      <c r="Z3303" s="5" t="s">
        <v>13173</v>
      </c>
      <c r="AA3303" s="5">
        <v>64</v>
      </c>
      <c r="AB3303" s="5">
        <v>-8.1999999999999993</v>
      </c>
      <c r="AC3303" s="5">
        <v>68</v>
      </c>
      <c r="AD3303" s="5"/>
    </row>
    <row r="3304" spans="1:30" ht="16.95" customHeight="1" x14ac:dyDescent="0.3">
      <c r="A3304" s="54">
        <v>46082</v>
      </c>
      <c r="B3304" s="29">
        <v>46084</v>
      </c>
      <c r="C3304" s="5" t="s">
        <v>32</v>
      </c>
      <c r="D3304" s="5" t="s">
        <v>11185</v>
      </c>
      <c r="E3304" s="5" t="s">
        <v>12022</v>
      </c>
      <c r="F3304" s="5" t="s">
        <v>11158</v>
      </c>
      <c r="G3304" s="5" t="s">
        <v>11186</v>
      </c>
      <c r="H3304" s="6" t="s">
        <v>13174</v>
      </c>
      <c r="I3304" s="5" t="s">
        <v>11096</v>
      </c>
      <c r="J3304" s="5">
        <v>8</v>
      </c>
      <c r="K3304" s="5">
        <v>51.4</v>
      </c>
      <c r="L3304" s="5">
        <v>7.4</v>
      </c>
      <c r="M3304" s="18">
        <v>6.4249999999999998</v>
      </c>
      <c r="N3304" s="5" t="s">
        <v>12588</v>
      </c>
      <c r="O3304" s="5"/>
      <c r="P3304" s="5"/>
      <c r="Q3304" s="5"/>
      <c r="R3304" s="5"/>
      <c r="S3304" s="5"/>
      <c r="T3304" s="5"/>
      <c r="U3304" s="5"/>
      <c r="V3304" s="5" t="s">
        <v>13175</v>
      </c>
      <c r="W3304" s="5" t="s">
        <v>13176</v>
      </c>
      <c r="X3304" s="5" t="s">
        <v>13177</v>
      </c>
      <c r="Y3304" s="5" t="s">
        <v>13054</v>
      </c>
      <c r="Z3304" s="5" t="s">
        <v>13178</v>
      </c>
      <c r="AA3304" s="5">
        <v>59.2</v>
      </c>
      <c r="AB3304" s="5">
        <v>-7.8</v>
      </c>
      <c r="AC3304" s="5">
        <v>63</v>
      </c>
      <c r="AD3304" s="5"/>
    </row>
    <row r="3305" spans="1:30" ht="16.95" customHeight="1" x14ac:dyDescent="0.3">
      <c r="A3305" s="54">
        <v>46082</v>
      </c>
      <c r="B3305" s="29">
        <v>46084</v>
      </c>
      <c r="C3305" s="5" t="s">
        <v>32</v>
      </c>
      <c r="D3305" s="5" t="s">
        <v>11185</v>
      </c>
      <c r="E3305" s="5" t="s">
        <v>12022</v>
      </c>
      <c r="F3305" s="5" t="s">
        <v>11294</v>
      </c>
      <c r="G3305" s="5" t="s">
        <v>11186</v>
      </c>
      <c r="H3305" s="6" t="s">
        <v>13179</v>
      </c>
      <c r="I3305" s="5" t="s">
        <v>11133</v>
      </c>
      <c r="J3305" s="5">
        <v>1</v>
      </c>
      <c r="K3305" s="5">
        <v>30.8</v>
      </c>
      <c r="L3305" s="5">
        <v>32.9</v>
      </c>
      <c r="M3305" s="18">
        <v>30.8</v>
      </c>
      <c r="N3305" s="5" t="s">
        <v>12588</v>
      </c>
      <c r="O3305" s="5"/>
      <c r="P3305" s="5"/>
      <c r="Q3305" s="5"/>
      <c r="R3305" s="5"/>
      <c r="S3305" s="5"/>
      <c r="T3305" s="5"/>
      <c r="U3305" s="5"/>
      <c r="V3305" s="5" t="s">
        <v>13180</v>
      </c>
      <c r="W3305" s="5" t="s">
        <v>13181</v>
      </c>
      <c r="X3305" s="5" t="s">
        <v>13182</v>
      </c>
      <c r="Y3305" s="5" t="s">
        <v>13034</v>
      </c>
      <c r="Z3305" s="5" t="s">
        <v>13183</v>
      </c>
      <c r="AA3305" s="5">
        <v>32.9</v>
      </c>
      <c r="AB3305" s="5">
        <v>-2.1</v>
      </c>
      <c r="AC3305" s="5">
        <v>42</v>
      </c>
      <c r="AD3305" s="5"/>
    </row>
    <row r="3306" spans="1:30" ht="16.95" customHeight="1" x14ac:dyDescent="0.3">
      <c r="A3306" s="54">
        <v>46082</v>
      </c>
      <c r="B3306" s="29">
        <v>46084</v>
      </c>
      <c r="C3306" s="5" t="s">
        <v>32</v>
      </c>
      <c r="D3306" s="5" t="s">
        <v>11185</v>
      </c>
      <c r="E3306" s="5" t="s">
        <v>12022</v>
      </c>
      <c r="F3306" s="5" t="s">
        <v>11294</v>
      </c>
      <c r="G3306" s="5" t="s">
        <v>11186</v>
      </c>
      <c r="H3306" s="6" t="s">
        <v>13184</v>
      </c>
      <c r="I3306" s="5" t="s">
        <v>11123</v>
      </c>
      <c r="J3306" s="5">
        <v>2</v>
      </c>
      <c r="K3306" s="5">
        <v>47.9</v>
      </c>
      <c r="L3306" s="5">
        <v>24.9</v>
      </c>
      <c r="M3306" s="18">
        <v>23.95</v>
      </c>
      <c r="N3306" s="5" t="s">
        <v>12588</v>
      </c>
      <c r="O3306" s="5"/>
      <c r="P3306" s="5"/>
      <c r="Q3306" s="5"/>
      <c r="R3306" s="5"/>
      <c r="S3306" s="5"/>
      <c r="T3306" s="5"/>
      <c r="U3306" s="5"/>
      <c r="V3306" s="5" t="s">
        <v>13170</v>
      </c>
      <c r="W3306" s="5" t="s">
        <v>13185</v>
      </c>
      <c r="X3306" s="5" t="s">
        <v>12617</v>
      </c>
      <c r="Y3306" s="5" t="s">
        <v>12618</v>
      </c>
      <c r="Z3306" s="5" t="s">
        <v>13186</v>
      </c>
      <c r="AA3306" s="5">
        <v>49.8</v>
      </c>
      <c r="AB3306" s="5">
        <v>-1.9</v>
      </c>
      <c r="AC3306" s="5">
        <v>59</v>
      </c>
      <c r="AD3306" s="5"/>
    </row>
    <row r="3307" spans="1:30" ht="16.95" customHeight="1" x14ac:dyDescent="0.3">
      <c r="A3307" s="54">
        <v>46082</v>
      </c>
      <c r="B3307" s="29">
        <v>46084</v>
      </c>
      <c r="C3307" s="5" t="s">
        <v>32</v>
      </c>
      <c r="D3307" s="5" t="s">
        <v>11185</v>
      </c>
      <c r="E3307" s="5" t="s">
        <v>12022</v>
      </c>
      <c r="F3307" s="5" t="s">
        <v>11113</v>
      </c>
      <c r="G3307" s="5" t="s">
        <v>11295</v>
      </c>
      <c r="H3307" s="6" t="s">
        <v>13187</v>
      </c>
      <c r="I3307" s="5" t="s">
        <v>11173</v>
      </c>
      <c r="J3307" s="5">
        <v>5</v>
      </c>
      <c r="K3307" s="5">
        <v>55.8</v>
      </c>
      <c r="L3307" s="5">
        <v>12.8</v>
      </c>
      <c r="M3307" s="18">
        <v>11.16</v>
      </c>
      <c r="N3307" s="5" t="s">
        <v>12588</v>
      </c>
      <c r="O3307" s="5"/>
      <c r="P3307" s="5"/>
      <c r="Q3307" s="5"/>
      <c r="R3307" s="5"/>
      <c r="S3307" s="5"/>
      <c r="T3307" s="5"/>
      <c r="U3307" s="5"/>
      <c r="V3307" s="5" t="s">
        <v>11161</v>
      </c>
      <c r="W3307" s="5" t="s">
        <v>13188</v>
      </c>
      <c r="X3307" s="5" t="s">
        <v>13189</v>
      </c>
      <c r="Y3307" s="5" t="s">
        <v>13028</v>
      </c>
      <c r="Z3307" s="5" t="s">
        <v>13190</v>
      </c>
      <c r="AA3307" s="5">
        <v>64</v>
      </c>
      <c r="AB3307" s="5">
        <v>-8.1999999999999993</v>
      </c>
      <c r="AC3307" s="5">
        <v>68</v>
      </c>
      <c r="AD3307" s="5"/>
    </row>
    <row r="3308" spans="1:30" ht="16.95" customHeight="1" x14ac:dyDescent="0.3">
      <c r="A3308" s="54">
        <v>46082</v>
      </c>
      <c r="B3308" s="29">
        <v>46084</v>
      </c>
      <c r="C3308" s="5" t="s">
        <v>32</v>
      </c>
      <c r="D3308" s="5" t="s">
        <v>11185</v>
      </c>
      <c r="E3308" s="5" t="s">
        <v>12022</v>
      </c>
      <c r="F3308" s="5" t="s">
        <v>11113</v>
      </c>
      <c r="G3308" s="5" t="s">
        <v>11295</v>
      </c>
      <c r="H3308" s="35" t="s">
        <v>13191</v>
      </c>
      <c r="I3308" s="5" t="s">
        <v>11123</v>
      </c>
      <c r="J3308" s="5">
        <v>2</v>
      </c>
      <c r="K3308" s="5">
        <v>47</v>
      </c>
      <c r="L3308" s="5">
        <v>24.9</v>
      </c>
      <c r="M3308" s="18">
        <v>23.5</v>
      </c>
      <c r="N3308" s="5" t="s">
        <v>12588</v>
      </c>
      <c r="O3308" s="5"/>
      <c r="P3308" s="5"/>
      <c r="Q3308" s="5"/>
      <c r="R3308" s="5"/>
      <c r="S3308" s="5"/>
      <c r="T3308" s="5"/>
      <c r="U3308" s="5"/>
      <c r="V3308" s="5" t="s">
        <v>11167</v>
      </c>
      <c r="W3308" s="5" t="s">
        <v>13192</v>
      </c>
      <c r="X3308" s="5" t="s">
        <v>13193</v>
      </c>
      <c r="Y3308" s="5" t="s">
        <v>13036</v>
      </c>
      <c r="Z3308" s="5" t="s">
        <v>13194</v>
      </c>
      <c r="AA3308" s="5">
        <v>49.8</v>
      </c>
      <c r="AB3308" s="5">
        <v>-2.8</v>
      </c>
      <c r="AC3308" s="5">
        <v>58</v>
      </c>
      <c r="AD3308" s="5"/>
    </row>
    <row r="3309" spans="1:30" ht="16.95" customHeight="1" x14ac:dyDescent="0.3">
      <c r="A3309" s="54">
        <v>46082</v>
      </c>
      <c r="B3309" s="29">
        <v>46084</v>
      </c>
      <c r="C3309" s="5" t="s">
        <v>32</v>
      </c>
      <c r="D3309" s="5" t="s">
        <v>11185</v>
      </c>
      <c r="E3309" s="5" t="s">
        <v>12022</v>
      </c>
      <c r="F3309" s="5" t="s">
        <v>11113</v>
      </c>
      <c r="G3309" s="5" t="s">
        <v>11295</v>
      </c>
      <c r="H3309" s="35" t="s">
        <v>13195</v>
      </c>
      <c r="I3309" s="5" t="s">
        <v>11322</v>
      </c>
      <c r="J3309" s="5">
        <v>5</v>
      </c>
      <c r="K3309" s="5">
        <v>55.8</v>
      </c>
      <c r="L3309" s="5">
        <v>12.8</v>
      </c>
      <c r="M3309" s="18">
        <v>11.16</v>
      </c>
      <c r="N3309" s="5" t="s">
        <v>12588</v>
      </c>
      <c r="O3309" s="5"/>
      <c r="P3309" s="5"/>
      <c r="Q3309" s="5"/>
      <c r="R3309" s="5"/>
      <c r="S3309" s="5"/>
      <c r="T3309" s="5"/>
      <c r="U3309" s="5"/>
      <c r="V3309" s="5" t="s">
        <v>11161</v>
      </c>
      <c r="W3309" s="5" t="s">
        <v>13196</v>
      </c>
      <c r="X3309" s="5" t="s">
        <v>13197</v>
      </c>
      <c r="Y3309" s="5" t="s">
        <v>13198</v>
      </c>
      <c r="Z3309" s="5" t="s">
        <v>13199</v>
      </c>
      <c r="AA3309" s="5">
        <v>64</v>
      </c>
      <c r="AB3309" s="5">
        <v>-8.1999999999999993</v>
      </c>
      <c r="AC3309" s="5">
        <v>68</v>
      </c>
      <c r="AD3309" s="5"/>
    </row>
    <row r="3310" spans="1:30" ht="16.95" customHeight="1" x14ac:dyDescent="0.3">
      <c r="A3310" s="54">
        <v>46082</v>
      </c>
      <c r="B3310" s="29">
        <v>46084</v>
      </c>
      <c r="C3310" s="5" t="s">
        <v>32</v>
      </c>
      <c r="D3310" s="5" t="s">
        <v>11185</v>
      </c>
      <c r="E3310" s="5" t="s">
        <v>12022</v>
      </c>
      <c r="F3310" s="5" t="s">
        <v>11113</v>
      </c>
      <c r="G3310" s="5" t="s">
        <v>11295</v>
      </c>
      <c r="H3310" s="35" t="s">
        <v>13200</v>
      </c>
      <c r="I3310" s="5" t="s">
        <v>11123</v>
      </c>
      <c r="J3310" s="5">
        <v>2</v>
      </c>
      <c r="K3310" s="5">
        <v>47</v>
      </c>
      <c r="L3310" s="5">
        <v>24.9</v>
      </c>
      <c r="M3310" s="18">
        <v>23.5</v>
      </c>
      <c r="N3310" s="5" t="s">
        <v>12588</v>
      </c>
      <c r="O3310" s="5"/>
      <c r="P3310" s="5"/>
      <c r="Q3310" s="5"/>
      <c r="R3310" s="5"/>
      <c r="S3310" s="5"/>
      <c r="T3310" s="5"/>
      <c r="U3310" s="5"/>
      <c r="V3310" s="5" t="s">
        <v>11161</v>
      </c>
      <c r="W3310" s="5" t="s">
        <v>13201</v>
      </c>
      <c r="X3310" s="5" t="s">
        <v>13202</v>
      </c>
      <c r="Y3310" s="5" t="s">
        <v>13036</v>
      </c>
      <c r="Z3310" s="5" t="s">
        <v>13203</v>
      </c>
      <c r="AA3310" s="5">
        <v>49.8</v>
      </c>
      <c r="AB3310" s="5">
        <v>-2.8</v>
      </c>
      <c r="AC3310" s="5">
        <v>58</v>
      </c>
      <c r="AD3310" s="5"/>
    </row>
    <row r="3311" spans="1:30" ht="16.95" customHeight="1" x14ac:dyDescent="0.3">
      <c r="A3311" s="54">
        <v>46082</v>
      </c>
      <c r="B3311" s="29">
        <v>46084</v>
      </c>
      <c r="C3311" s="5" t="s">
        <v>32</v>
      </c>
      <c r="D3311" s="5" t="s">
        <v>11185</v>
      </c>
      <c r="E3311" s="5" t="s">
        <v>12022</v>
      </c>
      <c r="F3311" s="5" t="s">
        <v>11113</v>
      </c>
      <c r="G3311" s="5" t="s">
        <v>11295</v>
      </c>
      <c r="H3311" s="6" t="s">
        <v>13204</v>
      </c>
      <c r="I3311" s="5" t="s">
        <v>11133</v>
      </c>
      <c r="J3311" s="5">
        <v>3</v>
      </c>
      <c r="K3311" s="5">
        <v>91</v>
      </c>
      <c r="L3311" s="5">
        <v>32.9</v>
      </c>
      <c r="M3311" s="18">
        <v>30.3333333333333</v>
      </c>
      <c r="N3311" s="5" t="s">
        <v>12588</v>
      </c>
      <c r="O3311" s="5"/>
      <c r="P3311" s="5"/>
      <c r="Q3311" s="5"/>
      <c r="R3311" s="5"/>
      <c r="S3311" s="5"/>
      <c r="T3311" s="5"/>
      <c r="U3311" s="5"/>
      <c r="V3311" s="5" t="s">
        <v>13205</v>
      </c>
      <c r="W3311" s="5" t="s">
        <v>13206</v>
      </c>
      <c r="X3311" s="5" t="s">
        <v>13207</v>
      </c>
      <c r="Y3311" s="5" t="s">
        <v>13059</v>
      </c>
      <c r="Z3311" s="5" t="s">
        <v>13208</v>
      </c>
      <c r="AA3311" s="5">
        <v>98.7</v>
      </c>
      <c r="AB3311" s="5">
        <v>-7.6999999999999904</v>
      </c>
      <c r="AC3311" s="5">
        <v>109</v>
      </c>
      <c r="AD3311" s="5"/>
    </row>
    <row r="3312" spans="1:30" ht="16.95" customHeight="1" x14ac:dyDescent="0.3">
      <c r="A3312" s="54">
        <v>46082</v>
      </c>
      <c r="B3312" s="29">
        <v>46084</v>
      </c>
      <c r="C3312" s="5" t="s">
        <v>32</v>
      </c>
      <c r="D3312" s="5" t="s">
        <v>11185</v>
      </c>
      <c r="E3312" s="5" t="s">
        <v>12022</v>
      </c>
      <c r="F3312" s="5" t="s">
        <v>11113</v>
      </c>
      <c r="G3312" s="5" t="s">
        <v>11295</v>
      </c>
      <c r="H3312" s="6" t="s">
        <v>13209</v>
      </c>
      <c r="I3312" s="5" t="s">
        <v>11173</v>
      </c>
      <c r="J3312" s="5">
        <v>5</v>
      </c>
      <c r="K3312" s="5">
        <v>53.8</v>
      </c>
      <c r="L3312" s="5">
        <v>12.8</v>
      </c>
      <c r="M3312" s="18">
        <v>10.76</v>
      </c>
      <c r="N3312" s="5" t="s">
        <v>12588</v>
      </c>
      <c r="O3312" s="5"/>
      <c r="P3312" s="5"/>
      <c r="Q3312" s="5"/>
      <c r="R3312" s="5"/>
      <c r="S3312" s="5"/>
      <c r="T3312" s="5"/>
      <c r="U3312" s="5"/>
      <c r="V3312" s="5" t="s">
        <v>13210</v>
      </c>
      <c r="W3312" s="5" t="s">
        <v>13211</v>
      </c>
      <c r="X3312" s="5" t="s">
        <v>13172</v>
      </c>
      <c r="Y3312" s="5" t="s">
        <v>13028</v>
      </c>
      <c r="Z3312" s="5" t="s">
        <v>13212</v>
      </c>
      <c r="AA3312" s="5">
        <v>64</v>
      </c>
      <c r="AB3312" s="5">
        <v>-10.199999999999999</v>
      </c>
      <c r="AC3312" s="5">
        <v>66</v>
      </c>
      <c r="AD3312" s="5"/>
    </row>
    <row r="3313" spans="1:30" ht="16.95" customHeight="1" x14ac:dyDescent="0.3">
      <c r="A3313" s="54">
        <v>46082</v>
      </c>
      <c r="B3313" s="29">
        <v>46084</v>
      </c>
      <c r="C3313" s="5" t="s">
        <v>32</v>
      </c>
      <c r="D3313" s="5" t="s">
        <v>11185</v>
      </c>
      <c r="E3313" s="5" t="s">
        <v>12022</v>
      </c>
      <c r="F3313" s="5" t="s">
        <v>11158</v>
      </c>
      <c r="G3313" s="5" t="s">
        <v>11295</v>
      </c>
      <c r="H3313" s="6" t="s">
        <v>13213</v>
      </c>
      <c r="I3313" s="5" t="s">
        <v>11096</v>
      </c>
      <c r="J3313" s="5">
        <v>8</v>
      </c>
      <c r="K3313" s="5">
        <v>46.4</v>
      </c>
      <c r="L3313" s="5">
        <v>7.4</v>
      </c>
      <c r="M3313" s="18">
        <v>5.8</v>
      </c>
      <c r="N3313" s="5" t="s">
        <v>12588</v>
      </c>
      <c r="O3313" s="5"/>
      <c r="P3313" s="5"/>
      <c r="Q3313" s="5"/>
      <c r="R3313" s="5"/>
      <c r="S3313" s="5"/>
      <c r="T3313" s="5"/>
      <c r="U3313" s="5"/>
      <c r="V3313" s="5" t="s">
        <v>13214</v>
      </c>
      <c r="W3313" s="5" t="s">
        <v>13215</v>
      </c>
      <c r="X3313" s="5" t="s">
        <v>13177</v>
      </c>
      <c r="Y3313" s="5" t="s">
        <v>13054</v>
      </c>
      <c r="Z3313" s="5" t="s">
        <v>13216</v>
      </c>
      <c r="AA3313" s="5">
        <v>59.2</v>
      </c>
      <c r="AB3313" s="5">
        <v>-12.8</v>
      </c>
      <c r="AC3313" s="5">
        <v>63</v>
      </c>
      <c r="AD3313" s="5"/>
    </row>
    <row r="3314" spans="1:30" ht="16.95" customHeight="1" x14ac:dyDescent="0.3">
      <c r="A3314" s="54">
        <v>46082</v>
      </c>
      <c r="B3314" s="29">
        <v>46084</v>
      </c>
      <c r="C3314" s="5" t="s">
        <v>32</v>
      </c>
      <c r="D3314" s="5" t="s">
        <v>11185</v>
      </c>
      <c r="E3314" s="5" t="s">
        <v>12022</v>
      </c>
      <c r="F3314" s="5" t="s">
        <v>11158</v>
      </c>
      <c r="G3314" s="5" t="s">
        <v>11295</v>
      </c>
      <c r="H3314" s="6" t="s">
        <v>13217</v>
      </c>
      <c r="I3314" s="5" t="s">
        <v>11096</v>
      </c>
      <c r="J3314" s="5">
        <v>4</v>
      </c>
      <c r="K3314" s="5">
        <v>29.2</v>
      </c>
      <c r="L3314" s="5">
        <v>7.4</v>
      </c>
      <c r="M3314" s="18">
        <v>7.3</v>
      </c>
      <c r="N3314" s="5" t="s">
        <v>12588</v>
      </c>
      <c r="O3314" s="5"/>
      <c r="P3314" s="5"/>
      <c r="Q3314" s="5"/>
      <c r="R3314" s="5"/>
      <c r="S3314" s="5"/>
      <c r="T3314" s="5"/>
      <c r="U3314" s="5"/>
      <c r="V3314" s="5" t="s">
        <v>13218</v>
      </c>
      <c r="W3314" s="5" t="s">
        <v>13219</v>
      </c>
      <c r="X3314" s="5" t="s">
        <v>13220</v>
      </c>
      <c r="Y3314" s="5" t="s">
        <v>11255</v>
      </c>
      <c r="Z3314" s="5" t="s">
        <v>13221</v>
      </c>
      <c r="AA3314" s="5">
        <v>29.6</v>
      </c>
      <c r="AB3314" s="5">
        <v>-0.40000000000000202</v>
      </c>
      <c r="AC3314" s="5">
        <v>38</v>
      </c>
      <c r="AD3314" s="5"/>
    </row>
    <row r="3315" spans="1:30" ht="16.95" customHeight="1" x14ac:dyDescent="0.3">
      <c r="A3315" s="54">
        <v>46082</v>
      </c>
      <c r="B3315" s="29">
        <v>46084</v>
      </c>
      <c r="C3315" s="5" t="s">
        <v>32</v>
      </c>
      <c r="D3315" s="5" t="s">
        <v>11185</v>
      </c>
      <c r="E3315" s="5" t="s">
        <v>12022</v>
      </c>
      <c r="F3315" s="5" t="s">
        <v>11294</v>
      </c>
      <c r="G3315" s="5" t="s">
        <v>11295</v>
      </c>
      <c r="H3315" s="6" t="s">
        <v>11296</v>
      </c>
      <c r="I3315" s="5" t="s">
        <v>11133</v>
      </c>
      <c r="J3315" s="5">
        <v>3</v>
      </c>
      <c r="K3315" s="5">
        <v>91</v>
      </c>
      <c r="L3315" s="5">
        <v>32.9</v>
      </c>
      <c r="M3315" s="18">
        <v>30.3333333333333</v>
      </c>
      <c r="N3315" s="5" t="s">
        <v>12588</v>
      </c>
      <c r="O3315" s="5"/>
      <c r="P3315" s="5"/>
      <c r="Q3315" s="5"/>
      <c r="R3315" s="5"/>
      <c r="S3315" s="5"/>
      <c r="T3315" s="5"/>
      <c r="U3315" s="5"/>
      <c r="V3315" s="5" t="s">
        <v>11297</v>
      </c>
      <c r="W3315" s="5" t="s">
        <v>11298</v>
      </c>
      <c r="X3315" s="5" t="s">
        <v>11299</v>
      </c>
      <c r="Y3315" s="5" t="s">
        <v>13222</v>
      </c>
      <c r="Z3315" s="5" t="s">
        <v>13223</v>
      </c>
      <c r="AA3315" s="5">
        <v>98.7</v>
      </c>
      <c r="AB3315" s="5">
        <v>-7.6999999999999904</v>
      </c>
      <c r="AC3315" s="5">
        <v>109</v>
      </c>
      <c r="AD3315" s="5"/>
    </row>
    <row r="3316" spans="1:30" ht="16.95" customHeight="1" x14ac:dyDescent="0.3">
      <c r="A3316" s="54">
        <v>46082</v>
      </c>
      <c r="B3316" s="29">
        <v>46084</v>
      </c>
      <c r="C3316" s="5" t="s">
        <v>32</v>
      </c>
      <c r="D3316" s="5" t="s">
        <v>11185</v>
      </c>
      <c r="E3316" s="5" t="s">
        <v>12022</v>
      </c>
      <c r="F3316" s="5" t="s">
        <v>11294</v>
      </c>
      <c r="G3316" s="5" t="s">
        <v>11295</v>
      </c>
      <c r="H3316" s="6" t="s">
        <v>13224</v>
      </c>
      <c r="I3316" s="5" t="s">
        <v>11123</v>
      </c>
      <c r="J3316" s="5">
        <v>2</v>
      </c>
      <c r="K3316" s="5">
        <v>47.9</v>
      </c>
      <c r="L3316" s="5">
        <v>24.9</v>
      </c>
      <c r="M3316" s="18">
        <v>23.95</v>
      </c>
      <c r="N3316" s="5" t="s">
        <v>12588</v>
      </c>
      <c r="O3316" s="5"/>
      <c r="P3316" s="5"/>
      <c r="Q3316" s="5"/>
      <c r="R3316" s="5"/>
      <c r="S3316" s="5"/>
      <c r="T3316" s="5"/>
      <c r="U3316" s="5"/>
      <c r="V3316" s="5" t="s">
        <v>11167</v>
      </c>
      <c r="W3316" s="5" t="s">
        <v>13225</v>
      </c>
      <c r="X3316" s="5" t="s">
        <v>13226</v>
      </c>
      <c r="Y3316" s="5" t="s">
        <v>12618</v>
      </c>
      <c r="Z3316" s="5" t="s">
        <v>13227</v>
      </c>
      <c r="AA3316" s="5">
        <v>49.8</v>
      </c>
      <c r="AB3316" s="5">
        <v>-1.9</v>
      </c>
      <c r="AC3316" s="5">
        <v>59</v>
      </c>
      <c r="AD3316" s="5"/>
    </row>
    <row r="3317" spans="1:30" ht="16.95" customHeight="1" x14ac:dyDescent="0.3">
      <c r="A3317" s="54">
        <v>46082</v>
      </c>
      <c r="B3317" s="29">
        <v>46084</v>
      </c>
      <c r="C3317" s="5" t="s">
        <v>32</v>
      </c>
      <c r="D3317" s="5" t="s">
        <v>11185</v>
      </c>
      <c r="E3317" s="5" t="s">
        <v>12022</v>
      </c>
      <c r="F3317" s="5" t="s">
        <v>11158</v>
      </c>
      <c r="G3317" s="5" t="s">
        <v>11295</v>
      </c>
      <c r="H3317" s="6" t="s">
        <v>13228</v>
      </c>
      <c r="I3317" s="5" t="s">
        <v>11107</v>
      </c>
      <c r="J3317" s="5">
        <v>8</v>
      </c>
      <c r="K3317" s="5">
        <v>86.26</v>
      </c>
      <c r="L3317" s="5">
        <v>10.9</v>
      </c>
      <c r="M3317" s="18">
        <v>10.782500000000001</v>
      </c>
      <c r="N3317" s="5" t="s">
        <v>12588</v>
      </c>
      <c r="O3317" s="5"/>
      <c r="P3317" s="5"/>
      <c r="Q3317" s="5"/>
      <c r="R3317" s="5"/>
      <c r="S3317" s="5"/>
      <c r="T3317" s="5"/>
      <c r="U3317" s="5"/>
      <c r="V3317" s="5" t="s">
        <v>13229</v>
      </c>
      <c r="W3317" s="5" t="s">
        <v>13230</v>
      </c>
      <c r="X3317" s="5" t="s">
        <v>11522</v>
      </c>
      <c r="Y3317" s="5" t="s">
        <v>13231</v>
      </c>
      <c r="Z3317" s="5" t="s">
        <v>13232</v>
      </c>
      <c r="AA3317" s="5">
        <v>87.2</v>
      </c>
      <c r="AB3317" s="5">
        <v>-0.93999999999999795</v>
      </c>
      <c r="AC3317" s="5">
        <v>103</v>
      </c>
      <c r="AD3317" s="5"/>
    </row>
    <row r="3318" spans="1:30" ht="16.95" customHeight="1" x14ac:dyDescent="0.3">
      <c r="A3318" s="54">
        <v>46082</v>
      </c>
      <c r="B3318" s="29">
        <v>46084</v>
      </c>
      <c r="C3318" s="5" t="s">
        <v>32</v>
      </c>
      <c r="D3318" s="5" t="s">
        <v>11185</v>
      </c>
      <c r="E3318" s="10" t="s">
        <v>12022</v>
      </c>
      <c r="F3318" s="10" t="s">
        <v>11158</v>
      </c>
      <c r="G3318" s="10" t="s">
        <v>11295</v>
      </c>
      <c r="H3318" s="15" t="s">
        <v>13233</v>
      </c>
      <c r="I3318" s="5" t="s">
        <v>11107</v>
      </c>
      <c r="J3318" s="5">
        <v>8</v>
      </c>
      <c r="K3318" s="10">
        <v>85.14</v>
      </c>
      <c r="L3318" s="5">
        <v>10.9</v>
      </c>
      <c r="M3318" s="18">
        <v>10.6425</v>
      </c>
      <c r="N3318" s="5" t="s">
        <v>12588</v>
      </c>
      <c r="O3318" s="5"/>
      <c r="P3318" s="5"/>
      <c r="Q3318" s="5"/>
      <c r="R3318" s="5"/>
      <c r="S3318" s="5"/>
      <c r="T3318" s="5"/>
      <c r="U3318" s="5"/>
      <c r="V3318" s="10" t="s">
        <v>13234</v>
      </c>
      <c r="W3318" s="50">
        <v>998548255197</v>
      </c>
      <c r="X3318" s="10" t="s">
        <v>13235</v>
      </c>
      <c r="Y3318" s="10" t="s">
        <v>11519</v>
      </c>
      <c r="Z3318" s="50">
        <v>5984291388986</v>
      </c>
      <c r="AA3318" s="5">
        <v>87.2</v>
      </c>
      <c r="AB3318" s="5">
        <v>-2.06</v>
      </c>
      <c r="AC3318" s="10">
        <v>103</v>
      </c>
      <c r="AD3318" s="10">
        <v>6</v>
      </c>
    </row>
    <row r="3319" spans="1:30" ht="16.95" customHeight="1" x14ac:dyDescent="0.3">
      <c r="A3319" s="54">
        <v>46082</v>
      </c>
      <c r="B3319" s="29">
        <v>46084</v>
      </c>
      <c r="C3319" s="19" t="s">
        <v>38</v>
      </c>
      <c r="D3319" s="19" t="s">
        <v>5</v>
      </c>
      <c r="E3319" s="19" t="s">
        <v>12673</v>
      </c>
      <c r="F3319" s="5"/>
      <c r="G3319" s="19" t="s">
        <v>13236</v>
      </c>
      <c r="H3319" s="6" t="s">
        <v>13237</v>
      </c>
      <c r="I3319" s="19" t="s">
        <v>119</v>
      </c>
      <c r="J3319" s="5">
        <v>5</v>
      </c>
      <c r="K3319" s="5">
        <v>41.19</v>
      </c>
      <c r="L3319" s="5">
        <f>VLOOKUP(I:I,指导价!A:B,2,0)</f>
        <v>12.8</v>
      </c>
      <c r="M3319" s="18">
        <v>8.2379999999999995</v>
      </c>
      <c r="N3319" s="19" t="s">
        <v>12588</v>
      </c>
      <c r="O3319" s="42"/>
      <c r="P3319" s="42"/>
      <c r="Q3319" s="42"/>
      <c r="R3319" s="42"/>
      <c r="S3319" s="42"/>
      <c r="T3319" s="4">
        <v>46087</v>
      </c>
      <c r="U3319" s="19" t="s">
        <v>12589</v>
      </c>
      <c r="V3319" s="5"/>
      <c r="W3319" s="5"/>
      <c r="X3319" s="5"/>
      <c r="Y3319" s="5"/>
      <c r="Z3319" s="5"/>
      <c r="AA3319" s="5">
        <v>49.5</v>
      </c>
      <c r="AB3319" s="5">
        <v>-8.31</v>
      </c>
      <c r="AC3319" s="5"/>
      <c r="AD3319" s="5"/>
    </row>
    <row r="3320" spans="1:30" ht="16.95" customHeight="1" x14ac:dyDescent="0.3">
      <c r="A3320" s="54">
        <v>46082</v>
      </c>
      <c r="B3320" s="29">
        <v>46084</v>
      </c>
      <c r="C3320" s="19" t="s">
        <v>38</v>
      </c>
      <c r="D3320" s="19" t="s">
        <v>5</v>
      </c>
      <c r="E3320" s="61" t="s">
        <v>12673</v>
      </c>
      <c r="F3320" s="31"/>
      <c r="G3320" s="61" t="s">
        <v>13236</v>
      </c>
      <c r="H3320" s="8" t="s">
        <v>13238</v>
      </c>
      <c r="I3320" s="61" t="s">
        <v>119</v>
      </c>
      <c r="J3320" s="31">
        <v>3</v>
      </c>
      <c r="K3320" s="31">
        <v>25.5</v>
      </c>
      <c r="L3320" s="5">
        <f>VLOOKUP(I:I,指导价!A:B,2,0)</f>
        <v>12.8</v>
      </c>
      <c r="M3320" s="18">
        <v>8.5</v>
      </c>
      <c r="N3320" s="19" t="s">
        <v>12588</v>
      </c>
      <c r="O3320" s="31"/>
      <c r="P3320" s="31"/>
      <c r="Q3320" s="31"/>
      <c r="R3320" s="31"/>
      <c r="S3320" s="31"/>
      <c r="T3320" s="4">
        <v>46087</v>
      </c>
      <c r="U3320" s="19" t="s">
        <v>12589</v>
      </c>
      <c r="V3320" s="31"/>
      <c r="W3320" s="31"/>
      <c r="X3320" s="31"/>
      <c r="Y3320" s="31"/>
      <c r="Z3320" s="31"/>
      <c r="AA3320" s="5">
        <v>29.7</v>
      </c>
      <c r="AB3320" s="5">
        <v>-4.2</v>
      </c>
      <c r="AC3320" s="5"/>
      <c r="AD3320" s="5"/>
    </row>
    <row r="3321" spans="1:30" ht="16.95" customHeight="1" x14ac:dyDescent="0.3">
      <c r="A3321" s="54">
        <v>46082</v>
      </c>
      <c r="B3321" s="29">
        <v>46084</v>
      </c>
      <c r="C3321" s="19" t="s">
        <v>32</v>
      </c>
      <c r="D3321" s="19" t="s">
        <v>11336</v>
      </c>
      <c r="E3321" s="19" t="s">
        <v>12673</v>
      </c>
      <c r="F3321" s="5"/>
      <c r="G3321" s="19" t="s">
        <v>13239</v>
      </c>
      <c r="H3321" s="6" t="s">
        <v>13240</v>
      </c>
      <c r="I3321" s="19" t="s">
        <v>100</v>
      </c>
      <c r="J3321" s="5">
        <v>7</v>
      </c>
      <c r="K3321" s="5">
        <v>35.5</v>
      </c>
      <c r="L3321" s="5">
        <f>VLOOKUP(I:I,指导价!A:B,2,0)</f>
        <v>6.6</v>
      </c>
      <c r="M3321" s="18">
        <v>5.0714285714285703</v>
      </c>
      <c r="N3321" s="19" t="s">
        <v>12588</v>
      </c>
      <c r="O3321" s="42"/>
      <c r="P3321" s="42"/>
      <c r="Q3321" s="42"/>
      <c r="R3321" s="42"/>
      <c r="S3321" s="42"/>
      <c r="T3321" s="23"/>
      <c r="U3321" s="5"/>
      <c r="V3321" s="5"/>
      <c r="W3321" s="5"/>
      <c r="X3321" s="5"/>
      <c r="Y3321" s="5"/>
      <c r="Z3321" s="5"/>
      <c r="AA3321" s="5">
        <v>46.2</v>
      </c>
      <c r="AB3321" s="5">
        <v>-10.7</v>
      </c>
      <c r="AC3321" s="5"/>
      <c r="AD3321" s="5"/>
    </row>
    <row r="3322" spans="1:30" ht="16.95" customHeight="1" x14ac:dyDescent="0.3">
      <c r="A3322" s="54">
        <v>46082</v>
      </c>
      <c r="B3322" s="29">
        <v>46084</v>
      </c>
      <c r="C3322" s="19" t="s">
        <v>32</v>
      </c>
      <c r="D3322" s="19" t="s">
        <v>11336</v>
      </c>
      <c r="E3322" s="19" t="s">
        <v>12673</v>
      </c>
      <c r="F3322" s="5"/>
      <c r="G3322" s="19" t="s">
        <v>13239</v>
      </c>
      <c r="H3322" s="6" t="s">
        <v>13241</v>
      </c>
      <c r="I3322" s="19" t="s">
        <v>119</v>
      </c>
      <c r="J3322" s="5">
        <v>5</v>
      </c>
      <c r="K3322" s="5">
        <v>47.8</v>
      </c>
      <c r="L3322" s="5">
        <f>VLOOKUP(I:I,指导价!A:B,2,0)</f>
        <v>12.8</v>
      </c>
      <c r="M3322" s="18">
        <v>9.56</v>
      </c>
      <c r="N3322" s="19" t="s">
        <v>12588</v>
      </c>
      <c r="O3322" s="42"/>
      <c r="P3322" s="42"/>
      <c r="Q3322" s="42"/>
      <c r="R3322" s="42"/>
      <c r="S3322" s="42"/>
      <c r="T3322" s="23"/>
      <c r="U3322" s="5"/>
      <c r="V3322" s="5"/>
      <c r="W3322" s="5"/>
      <c r="X3322" s="5"/>
      <c r="Y3322" s="5"/>
      <c r="Z3322" s="5"/>
      <c r="AA3322" s="5">
        <v>49.5</v>
      </c>
      <c r="AB3322" s="5">
        <v>-1.7</v>
      </c>
      <c r="AC3322" s="5"/>
      <c r="AD3322" s="5"/>
    </row>
    <row r="3323" spans="1:30" ht="16.95" customHeight="1" x14ac:dyDescent="0.3">
      <c r="A3323" s="54">
        <v>46082</v>
      </c>
      <c r="B3323" s="29">
        <v>46084</v>
      </c>
      <c r="C3323" s="19" t="s">
        <v>32</v>
      </c>
      <c r="D3323" s="19" t="s">
        <v>11336</v>
      </c>
      <c r="E3323" s="19" t="s">
        <v>12673</v>
      </c>
      <c r="F3323" s="5"/>
      <c r="G3323" s="19" t="s">
        <v>13239</v>
      </c>
      <c r="H3323" s="35" t="s">
        <v>13242</v>
      </c>
      <c r="I3323" s="19" t="s">
        <v>198</v>
      </c>
      <c r="J3323" s="5">
        <v>1</v>
      </c>
      <c r="K3323" s="5">
        <v>26.8</v>
      </c>
      <c r="L3323" s="5">
        <f>VLOOKUP(I:I,指导价!A:B,2,0)</f>
        <v>32.9</v>
      </c>
      <c r="M3323" s="18">
        <v>26.8</v>
      </c>
      <c r="N3323" s="19" t="s">
        <v>12588</v>
      </c>
      <c r="O3323" s="42"/>
      <c r="P3323" s="42"/>
      <c r="Q3323" s="42"/>
      <c r="R3323" s="42"/>
      <c r="S3323" s="42"/>
      <c r="T3323" s="23"/>
      <c r="U3323" s="5"/>
      <c r="V3323" s="5"/>
      <c r="W3323" s="5"/>
      <c r="X3323" s="5"/>
      <c r="Y3323" s="5"/>
      <c r="Z3323" s="5"/>
      <c r="AA3323" s="5">
        <v>32.9</v>
      </c>
      <c r="AB3323" s="5">
        <v>-6.1</v>
      </c>
      <c r="AC3323" s="5"/>
      <c r="AD3323" s="5"/>
    </row>
    <row r="3324" spans="1:30" ht="16.95" customHeight="1" x14ac:dyDescent="0.3">
      <c r="A3324" s="54">
        <v>46082</v>
      </c>
      <c r="B3324" s="29">
        <v>46084</v>
      </c>
      <c r="C3324" s="19" t="s">
        <v>32</v>
      </c>
      <c r="D3324" s="19" t="s">
        <v>11336</v>
      </c>
      <c r="E3324" s="19" t="s">
        <v>12673</v>
      </c>
      <c r="F3324" s="5"/>
      <c r="G3324" s="19" t="s">
        <v>13239</v>
      </c>
      <c r="H3324" s="6" t="s">
        <v>13243</v>
      </c>
      <c r="I3324" s="19" t="s">
        <v>198</v>
      </c>
      <c r="J3324" s="5">
        <v>1</v>
      </c>
      <c r="K3324" s="5">
        <v>24.1</v>
      </c>
      <c r="L3324" s="5">
        <f>VLOOKUP(I:I,指导价!A:B,2,0)</f>
        <v>32.9</v>
      </c>
      <c r="M3324" s="5">
        <v>24.1</v>
      </c>
      <c r="N3324" s="19" t="s">
        <v>12588</v>
      </c>
      <c r="O3324" s="42"/>
      <c r="P3324" s="42"/>
      <c r="Q3324" s="42"/>
      <c r="R3324" s="42"/>
      <c r="S3324" s="42"/>
      <c r="T3324" s="23"/>
      <c r="U3324" s="5"/>
      <c r="V3324" s="5"/>
      <c r="W3324" s="5"/>
      <c r="X3324" s="5"/>
      <c r="Y3324" s="5"/>
      <c r="Z3324" s="5"/>
      <c r="AA3324" s="5">
        <v>32.9</v>
      </c>
      <c r="AB3324" s="5">
        <v>-5.7</v>
      </c>
      <c r="AC3324" s="5"/>
      <c r="AD3324" s="5"/>
    </row>
    <row r="3325" spans="1:30" ht="16.95" customHeight="1" x14ac:dyDescent="0.3">
      <c r="A3325" s="54">
        <v>46082</v>
      </c>
      <c r="B3325" s="29">
        <v>46084</v>
      </c>
      <c r="C3325" s="19" t="s">
        <v>32</v>
      </c>
      <c r="D3325" s="19" t="s">
        <v>11336</v>
      </c>
      <c r="E3325" s="19" t="s">
        <v>12673</v>
      </c>
      <c r="F3325" s="5"/>
      <c r="G3325" s="19" t="s">
        <v>13239</v>
      </c>
      <c r="H3325" s="6" t="s">
        <v>13244</v>
      </c>
      <c r="I3325" s="19" t="s">
        <v>198</v>
      </c>
      <c r="J3325" s="5">
        <v>1</v>
      </c>
      <c r="K3325" s="5">
        <v>26.2</v>
      </c>
      <c r="L3325" s="5">
        <f>VLOOKUP(I:I,指导价!A:B,2,0)</f>
        <v>32.9</v>
      </c>
      <c r="M3325" s="18">
        <v>26.2</v>
      </c>
      <c r="N3325" s="19" t="s">
        <v>12588</v>
      </c>
      <c r="O3325" s="42"/>
      <c r="P3325" s="42"/>
      <c r="Q3325" s="42"/>
      <c r="R3325" s="42"/>
      <c r="S3325" s="42"/>
      <c r="T3325" s="23"/>
      <c r="U3325" s="5"/>
      <c r="V3325" s="5"/>
      <c r="W3325" s="5"/>
      <c r="X3325" s="5"/>
      <c r="Y3325" s="5"/>
      <c r="Z3325" s="5"/>
      <c r="AA3325" s="5">
        <v>32.9</v>
      </c>
      <c r="AB3325" s="5">
        <v>-1.1000000000000001</v>
      </c>
      <c r="AC3325" s="5"/>
      <c r="AD3325" s="5"/>
    </row>
    <row r="3326" spans="1:30" ht="16.95" customHeight="1" x14ac:dyDescent="0.3">
      <c r="A3326" s="54">
        <v>46082</v>
      </c>
      <c r="B3326" s="29">
        <v>46084</v>
      </c>
      <c r="C3326" s="5" t="s">
        <v>30</v>
      </c>
      <c r="D3326" s="5" t="s">
        <v>11103</v>
      </c>
      <c r="E3326" s="5" t="s">
        <v>12022</v>
      </c>
      <c r="F3326" s="5" t="s">
        <v>11193</v>
      </c>
      <c r="G3326" s="5" t="s">
        <v>11105</v>
      </c>
      <c r="H3326" s="6" t="s">
        <v>11194</v>
      </c>
      <c r="I3326" s="5" t="s">
        <v>11152</v>
      </c>
      <c r="J3326" s="5">
        <v>2</v>
      </c>
      <c r="K3326" s="5">
        <v>41.8</v>
      </c>
      <c r="L3326" s="5">
        <v>24.9</v>
      </c>
      <c r="M3326" s="18">
        <v>20.9</v>
      </c>
      <c r="N3326" s="5" t="s">
        <v>12588</v>
      </c>
      <c r="O3326" s="5"/>
      <c r="P3326" s="5"/>
      <c r="Q3326" s="5"/>
      <c r="R3326" s="5"/>
      <c r="S3326" s="5"/>
      <c r="T3326" s="5"/>
      <c r="U3326" s="5"/>
      <c r="V3326" s="5" t="s">
        <v>11195</v>
      </c>
      <c r="W3326" s="5" t="s">
        <v>11196</v>
      </c>
      <c r="X3326" s="5" t="s">
        <v>11197</v>
      </c>
      <c r="Y3326" s="5" t="s">
        <v>13245</v>
      </c>
      <c r="Z3326" s="5" t="s">
        <v>13246</v>
      </c>
      <c r="AA3326" s="5">
        <v>49.8</v>
      </c>
      <c r="AB3326" s="5">
        <v>-8</v>
      </c>
      <c r="AC3326" s="5">
        <v>59.8</v>
      </c>
      <c r="AD3326" s="5"/>
    </row>
    <row r="3327" spans="1:30" ht="16.95" customHeight="1" x14ac:dyDescent="0.3">
      <c r="A3327" s="54">
        <v>46082</v>
      </c>
      <c r="B3327" s="29">
        <v>46084</v>
      </c>
      <c r="C3327" s="5" t="s">
        <v>30</v>
      </c>
      <c r="D3327" s="5" t="s">
        <v>11103</v>
      </c>
      <c r="E3327" s="5" t="s">
        <v>12022</v>
      </c>
      <c r="F3327" s="5" t="s">
        <v>11193</v>
      </c>
      <c r="G3327" s="5" t="s">
        <v>11105</v>
      </c>
      <c r="H3327" s="6" t="s">
        <v>13247</v>
      </c>
      <c r="I3327" s="5" t="s">
        <v>11096</v>
      </c>
      <c r="J3327" s="5">
        <v>8</v>
      </c>
      <c r="K3327" s="5">
        <v>41.9</v>
      </c>
      <c r="L3327" s="5">
        <v>7.4</v>
      </c>
      <c r="M3327" s="18">
        <v>5.2374999999999998</v>
      </c>
      <c r="N3327" s="5" t="s">
        <v>12588</v>
      </c>
      <c r="O3327" s="5"/>
      <c r="P3327" s="5"/>
      <c r="Q3327" s="5"/>
      <c r="R3327" s="5"/>
      <c r="S3327" s="5"/>
      <c r="T3327" s="5"/>
      <c r="U3327" s="5"/>
      <c r="V3327" s="5" t="s">
        <v>13248</v>
      </c>
      <c r="W3327" s="5" t="s">
        <v>13249</v>
      </c>
      <c r="X3327" s="5" t="s">
        <v>13250</v>
      </c>
      <c r="Y3327" s="5" t="s">
        <v>13054</v>
      </c>
      <c r="Z3327" s="5" t="s">
        <v>13251</v>
      </c>
      <c r="AA3327" s="5">
        <v>59.2</v>
      </c>
      <c r="AB3327" s="5">
        <v>-17.3</v>
      </c>
      <c r="AC3327" s="5">
        <v>64</v>
      </c>
      <c r="AD3327" s="5"/>
    </row>
    <row r="3328" spans="1:30" ht="16.95" customHeight="1" x14ac:dyDescent="0.3">
      <c r="A3328" s="54">
        <v>46082</v>
      </c>
      <c r="B3328" s="29">
        <v>46084</v>
      </c>
      <c r="C3328" s="5" t="s">
        <v>30</v>
      </c>
      <c r="D3328" s="5" t="s">
        <v>11103</v>
      </c>
      <c r="E3328" s="5" t="s">
        <v>12022</v>
      </c>
      <c r="F3328" s="5" t="s">
        <v>11193</v>
      </c>
      <c r="G3328" s="5" t="s">
        <v>11105</v>
      </c>
      <c r="H3328" s="6" t="s">
        <v>11257</v>
      </c>
      <c r="I3328" s="5" t="s">
        <v>11096</v>
      </c>
      <c r="J3328" s="5">
        <v>8</v>
      </c>
      <c r="K3328" s="5">
        <v>48.9</v>
      </c>
      <c r="L3328" s="5">
        <v>7.4</v>
      </c>
      <c r="M3328" s="18">
        <v>6.1124999999999998</v>
      </c>
      <c r="N3328" s="5" t="s">
        <v>12588</v>
      </c>
      <c r="O3328" s="5"/>
      <c r="P3328" s="5"/>
      <c r="Q3328" s="5"/>
      <c r="R3328" s="5"/>
      <c r="S3328" s="5"/>
      <c r="T3328" s="5"/>
      <c r="U3328" s="5"/>
      <c r="V3328" s="5" t="s">
        <v>11258</v>
      </c>
      <c r="W3328" s="5" t="s">
        <v>11259</v>
      </c>
      <c r="X3328" s="5" t="s">
        <v>11260</v>
      </c>
      <c r="Y3328" s="5" t="s">
        <v>13252</v>
      </c>
      <c r="Z3328" s="5" t="s">
        <v>13253</v>
      </c>
      <c r="AA3328" s="5">
        <v>59.2</v>
      </c>
      <c r="AB3328" s="5">
        <v>-10.3</v>
      </c>
      <c r="AC3328" s="5">
        <v>69.900000000000006</v>
      </c>
      <c r="AD3328" s="5"/>
    </row>
    <row r="3329" spans="1:30" ht="16.95" customHeight="1" x14ac:dyDescent="0.3">
      <c r="A3329" s="54">
        <v>46082</v>
      </c>
      <c r="B3329" s="29">
        <v>46084</v>
      </c>
      <c r="C3329" s="5" t="s">
        <v>30</v>
      </c>
      <c r="D3329" s="5" t="s">
        <v>11103</v>
      </c>
      <c r="E3329" s="5" t="s">
        <v>12022</v>
      </c>
      <c r="F3329" s="5" t="s">
        <v>11193</v>
      </c>
      <c r="G3329" s="5" t="s">
        <v>11105</v>
      </c>
      <c r="H3329" s="6" t="s">
        <v>13254</v>
      </c>
      <c r="I3329" s="5" t="s">
        <v>11096</v>
      </c>
      <c r="J3329" s="5">
        <v>6</v>
      </c>
      <c r="K3329" s="5">
        <v>37.9</v>
      </c>
      <c r="L3329" s="5">
        <v>7.4</v>
      </c>
      <c r="M3329" s="18">
        <v>6.31666666666667</v>
      </c>
      <c r="N3329" s="5" t="s">
        <v>12588</v>
      </c>
      <c r="O3329" s="5"/>
      <c r="P3329" s="5"/>
      <c r="Q3329" s="5"/>
      <c r="R3329" s="5"/>
      <c r="S3329" s="5"/>
      <c r="T3329" s="5"/>
      <c r="U3329" s="5"/>
      <c r="V3329" s="5" t="s">
        <v>11258</v>
      </c>
      <c r="W3329" s="5" t="s">
        <v>13255</v>
      </c>
      <c r="X3329" s="5" t="s">
        <v>13256</v>
      </c>
      <c r="Y3329" s="5" t="s">
        <v>13257</v>
      </c>
      <c r="Z3329" s="5" t="s">
        <v>13258</v>
      </c>
      <c r="AA3329" s="5">
        <v>44.4</v>
      </c>
      <c r="AB3329" s="5">
        <v>-6.5000000000000098</v>
      </c>
      <c r="AC3329" s="5">
        <v>46.9</v>
      </c>
      <c r="AD3329" s="5"/>
    </row>
    <row r="3330" spans="1:30" ht="16.95" customHeight="1" x14ac:dyDescent="0.3">
      <c r="A3330" s="54">
        <v>46082</v>
      </c>
      <c r="B3330" s="29">
        <v>46084</v>
      </c>
      <c r="C3330" s="19" t="s">
        <v>30</v>
      </c>
      <c r="D3330" s="19" t="s">
        <v>11103</v>
      </c>
      <c r="E3330" s="19" t="s">
        <v>12673</v>
      </c>
      <c r="F3330" s="5"/>
      <c r="G3330" s="19" t="s">
        <v>11105</v>
      </c>
      <c r="H3330" s="6" t="s">
        <v>13259</v>
      </c>
      <c r="I3330" s="19" t="s">
        <v>8872</v>
      </c>
      <c r="J3330" s="5">
        <v>12</v>
      </c>
      <c r="K3330" s="5">
        <v>62.8</v>
      </c>
      <c r="L3330" s="5">
        <f>VLOOKUP(I:I,指导价!A:B,2,0)</f>
        <v>7.4</v>
      </c>
      <c r="M3330" s="18">
        <v>5.2333333333333298</v>
      </c>
      <c r="N3330" s="19" t="s">
        <v>12588</v>
      </c>
      <c r="O3330" s="5"/>
      <c r="P3330" s="5"/>
      <c r="Q3330" s="5"/>
      <c r="R3330" s="5"/>
      <c r="S3330" s="5"/>
      <c r="T3330" s="23"/>
      <c r="U3330" s="5"/>
      <c r="V3330" s="5"/>
      <c r="W3330" s="5"/>
      <c r="X3330" s="5"/>
      <c r="Y3330" s="5"/>
      <c r="Z3330" s="5"/>
      <c r="AA3330" s="5">
        <v>88.8</v>
      </c>
      <c r="AB3330" s="5">
        <v>-26</v>
      </c>
      <c r="AC3330" s="5"/>
      <c r="AD3330" s="5"/>
    </row>
    <row r="3331" spans="1:30" ht="16.95" customHeight="1" x14ac:dyDescent="0.3">
      <c r="A3331" s="54">
        <v>46082</v>
      </c>
      <c r="B3331" s="29">
        <v>46084</v>
      </c>
      <c r="C3331" s="19" t="s">
        <v>30</v>
      </c>
      <c r="D3331" s="19" t="s">
        <v>11103</v>
      </c>
      <c r="E3331" s="19" t="s">
        <v>12673</v>
      </c>
      <c r="F3331" s="5"/>
      <c r="G3331" s="19" t="s">
        <v>11105</v>
      </c>
      <c r="H3331" s="6" t="s">
        <v>13260</v>
      </c>
      <c r="I3331" s="19" t="s">
        <v>113</v>
      </c>
      <c r="J3331" s="5">
        <v>2</v>
      </c>
      <c r="K3331" s="5">
        <v>42.9</v>
      </c>
      <c r="L3331" s="5">
        <f>VLOOKUP(I:I,指导价!A:B,2,0)</f>
        <v>24.9</v>
      </c>
      <c r="M3331" s="18">
        <v>21.45</v>
      </c>
      <c r="N3331" s="19" t="s">
        <v>12588</v>
      </c>
      <c r="O3331" s="5"/>
      <c r="P3331" s="5"/>
      <c r="Q3331" s="5"/>
      <c r="R3331" s="5"/>
      <c r="S3331" s="5"/>
      <c r="T3331" s="23"/>
      <c r="U3331" s="5"/>
      <c r="V3331" s="5"/>
      <c r="W3331" s="5"/>
      <c r="X3331" s="5"/>
      <c r="Y3331" s="5"/>
      <c r="Z3331" s="5"/>
      <c r="AA3331" s="5">
        <v>49.8</v>
      </c>
      <c r="AB3331" s="5">
        <v>-6.9</v>
      </c>
      <c r="AC3331" s="5"/>
      <c r="AD3331" s="5"/>
    </row>
    <row r="3332" spans="1:30" ht="16.95" customHeight="1" x14ac:dyDescent="0.3">
      <c r="A3332" s="54">
        <v>46082</v>
      </c>
      <c r="B3332" s="29">
        <v>46084</v>
      </c>
      <c r="C3332" s="19" t="s">
        <v>30</v>
      </c>
      <c r="D3332" s="19" t="s">
        <v>11103</v>
      </c>
      <c r="E3332" s="19" t="s">
        <v>12673</v>
      </c>
      <c r="F3332" s="5"/>
      <c r="G3332" s="19" t="s">
        <v>11105</v>
      </c>
      <c r="H3332" s="6" t="s">
        <v>13261</v>
      </c>
      <c r="I3332" s="19" t="s">
        <v>90</v>
      </c>
      <c r="J3332" s="5">
        <v>2</v>
      </c>
      <c r="K3332" s="5">
        <v>39.9</v>
      </c>
      <c r="L3332" s="5">
        <f>VLOOKUP(I:I,指导价!A:B,2,0)</f>
        <v>24.9</v>
      </c>
      <c r="M3332" s="18">
        <v>19.95</v>
      </c>
      <c r="N3332" s="19" t="s">
        <v>12588</v>
      </c>
      <c r="O3332" s="5"/>
      <c r="P3332" s="5"/>
      <c r="Q3332" s="5"/>
      <c r="R3332" s="5"/>
      <c r="S3332" s="5"/>
      <c r="T3332" s="23"/>
      <c r="U3332" s="5"/>
      <c r="V3332" s="5"/>
      <c r="W3332" s="5"/>
      <c r="X3332" s="5"/>
      <c r="Y3332" s="5"/>
      <c r="Z3332" s="5"/>
      <c r="AA3332" s="5">
        <v>49.8</v>
      </c>
      <c r="AB3332" s="5">
        <v>-9.9</v>
      </c>
      <c r="AC3332" s="5"/>
      <c r="AD3332" s="5"/>
    </row>
    <row r="3333" spans="1:30" ht="16.95" customHeight="1" x14ac:dyDescent="0.3">
      <c r="A3333" s="54">
        <v>46082</v>
      </c>
      <c r="B3333" s="29">
        <v>46084</v>
      </c>
      <c r="C3333" s="19" t="s">
        <v>30</v>
      </c>
      <c r="D3333" s="19" t="s">
        <v>11103</v>
      </c>
      <c r="E3333" s="19" t="s">
        <v>12673</v>
      </c>
      <c r="F3333" s="5"/>
      <c r="G3333" s="19" t="s">
        <v>11105</v>
      </c>
      <c r="H3333" s="6" t="s">
        <v>13262</v>
      </c>
      <c r="I3333" s="19" t="s">
        <v>113</v>
      </c>
      <c r="J3333" s="5">
        <v>2</v>
      </c>
      <c r="K3333" s="5">
        <v>41.8</v>
      </c>
      <c r="L3333" s="5">
        <f>VLOOKUP(I:I,指导价!A:B,2,0)</f>
        <v>24.9</v>
      </c>
      <c r="M3333" s="18">
        <v>20.9</v>
      </c>
      <c r="N3333" s="19" t="s">
        <v>12588</v>
      </c>
      <c r="O3333" s="5"/>
      <c r="P3333" s="5"/>
      <c r="Q3333" s="5"/>
      <c r="R3333" s="5"/>
      <c r="S3333" s="5"/>
      <c r="T3333" s="23"/>
      <c r="U3333" s="5"/>
      <c r="V3333" s="5"/>
      <c r="W3333" s="5"/>
      <c r="X3333" s="5"/>
      <c r="Y3333" s="5"/>
      <c r="Z3333" s="5"/>
      <c r="AA3333" s="5">
        <v>49.8</v>
      </c>
      <c r="AB3333" s="5">
        <v>-8</v>
      </c>
      <c r="AC3333" s="5"/>
      <c r="AD3333" s="5"/>
    </row>
    <row r="3334" spans="1:30" ht="16.95" customHeight="1" x14ac:dyDescent="0.3">
      <c r="A3334" s="54">
        <v>46082</v>
      </c>
      <c r="B3334" s="29">
        <v>46084</v>
      </c>
      <c r="C3334" s="19" t="s">
        <v>30</v>
      </c>
      <c r="D3334" s="19" t="s">
        <v>11103</v>
      </c>
      <c r="E3334" s="19" t="s">
        <v>12673</v>
      </c>
      <c r="F3334" s="5"/>
      <c r="G3334" s="19" t="s">
        <v>11105</v>
      </c>
      <c r="H3334" s="6" t="s">
        <v>13263</v>
      </c>
      <c r="I3334" s="19" t="s">
        <v>8872</v>
      </c>
      <c r="J3334" s="5">
        <v>8</v>
      </c>
      <c r="K3334" s="5">
        <v>45.8</v>
      </c>
      <c r="L3334" s="5">
        <f>VLOOKUP(I:I,指导价!A:B,2,0)</f>
        <v>7.4</v>
      </c>
      <c r="M3334" s="18">
        <v>5.7249999999999996</v>
      </c>
      <c r="N3334" s="19" t="s">
        <v>12588</v>
      </c>
      <c r="O3334" s="5"/>
      <c r="P3334" s="5"/>
      <c r="Q3334" s="5"/>
      <c r="R3334" s="5"/>
      <c r="S3334" s="5"/>
      <c r="T3334" s="23"/>
      <c r="U3334" s="5"/>
      <c r="V3334" s="5"/>
      <c r="W3334" s="5"/>
      <c r="X3334" s="5"/>
      <c r="Y3334" s="5"/>
      <c r="Z3334" s="5"/>
      <c r="AA3334" s="5">
        <v>59.2</v>
      </c>
      <c r="AB3334" s="5">
        <v>-13.4</v>
      </c>
      <c r="AC3334" s="5"/>
      <c r="AD3334" s="5"/>
    </row>
    <row r="3335" spans="1:30" ht="16.95" customHeight="1" x14ac:dyDescent="0.3">
      <c r="A3335" s="54">
        <v>46082</v>
      </c>
      <c r="B3335" s="29">
        <v>46084</v>
      </c>
      <c r="C3335" s="19" t="s">
        <v>30</v>
      </c>
      <c r="D3335" s="19" t="s">
        <v>11103</v>
      </c>
      <c r="E3335" s="19" t="s">
        <v>12673</v>
      </c>
      <c r="F3335" s="5"/>
      <c r="G3335" s="19" t="s">
        <v>11105</v>
      </c>
      <c r="H3335" s="35" t="s">
        <v>13264</v>
      </c>
      <c r="I3335" s="19" t="s">
        <v>100</v>
      </c>
      <c r="J3335" s="5">
        <v>6</v>
      </c>
      <c r="K3335" s="5">
        <v>31.52</v>
      </c>
      <c r="L3335" s="5">
        <f>VLOOKUP(I:I,指导价!A:B,2,0)</f>
        <v>6.6</v>
      </c>
      <c r="M3335" s="18">
        <v>5.2533333333333303</v>
      </c>
      <c r="N3335" s="19" t="s">
        <v>12588</v>
      </c>
      <c r="O3335" s="5"/>
      <c r="P3335" s="5"/>
      <c r="Q3335" s="5"/>
      <c r="R3335" s="5"/>
      <c r="S3335" s="5"/>
      <c r="T3335" s="23"/>
      <c r="U3335" s="5"/>
      <c r="V3335" s="5"/>
      <c r="W3335" s="5"/>
      <c r="X3335" s="5"/>
      <c r="Y3335" s="5"/>
      <c r="Z3335" s="5"/>
      <c r="AA3335" s="5">
        <v>39.6</v>
      </c>
      <c r="AB3335" s="5">
        <v>-8.0799999999999894</v>
      </c>
      <c r="AC3335" s="5"/>
      <c r="AD3335" s="5"/>
    </row>
    <row r="3336" spans="1:30" ht="16.95" customHeight="1" x14ac:dyDescent="0.3">
      <c r="A3336" s="54">
        <v>46082</v>
      </c>
      <c r="B3336" s="29">
        <v>46084</v>
      </c>
      <c r="C3336" s="19" t="s">
        <v>30</v>
      </c>
      <c r="D3336" s="19" t="s">
        <v>11103</v>
      </c>
      <c r="E3336" s="19" t="s">
        <v>12673</v>
      </c>
      <c r="F3336" s="5"/>
      <c r="G3336" s="19" t="s">
        <v>11105</v>
      </c>
      <c r="H3336" s="6" t="s">
        <v>13265</v>
      </c>
      <c r="I3336" s="19" t="s">
        <v>144</v>
      </c>
      <c r="J3336" s="5">
        <v>6</v>
      </c>
      <c r="K3336" s="5">
        <v>55.5</v>
      </c>
      <c r="L3336" s="5">
        <f>VLOOKUP(I:I,指导价!A:B,2,0)</f>
        <v>12.8</v>
      </c>
      <c r="M3336" s="18">
        <v>9.25</v>
      </c>
      <c r="N3336" s="19" t="s">
        <v>12588</v>
      </c>
      <c r="O3336" s="5"/>
      <c r="P3336" s="5"/>
      <c r="Q3336" s="5"/>
      <c r="R3336" s="5"/>
      <c r="S3336" s="5"/>
      <c r="T3336" s="23"/>
      <c r="U3336" s="5"/>
      <c r="V3336" s="5"/>
      <c r="W3336" s="5"/>
      <c r="X3336" s="5"/>
      <c r="Y3336" s="5"/>
      <c r="Z3336" s="5"/>
      <c r="AA3336" s="5">
        <v>59.4</v>
      </c>
      <c r="AB3336" s="5">
        <v>-3.9000000000000101</v>
      </c>
      <c r="AC3336" s="5"/>
      <c r="AD3336" s="5"/>
    </row>
    <row r="3337" spans="1:30" ht="16.95" customHeight="1" x14ac:dyDescent="0.3">
      <c r="A3337" s="54">
        <v>46082</v>
      </c>
      <c r="B3337" s="29">
        <v>46084</v>
      </c>
      <c r="C3337" s="19" t="s">
        <v>30</v>
      </c>
      <c r="D3337" s="19" t="s">
        <v>11103</v>
      </c>
      <c r="E3337" s="19" t="s">
        <v>12673</v>
      </c>
      <c r="F3337" s="5"/>
      <c r="G3337" s="19" t="s">
        <v>11105</v>
      </c>
      <c r="H3337" s="6" t="s">
        <v>13266</v>
      </c>
      <c r="I3337" s="19" t="s">
        <v>144</v>
      </c>
      <c r="J3337" s="5">
        <v>6</v>
      </c>
      <c r="K3337" s="5">
        <v>55.5</v>
      </c>
      <c r="L3337" s="5">
        <f>VLOOKUP(I:I,指导价!A:B,2,0)</f>
        <v>12.8</v>
      </c>
      <c r="M3337" s="18">
        <v>9.25</v>
      </c>
      <c r="N3337" s="19" t="s">
        <v>12588</v>
      </c>
      <c r="O3337" s="5"/>
      <c r="P3337" s="5"/>
      <c r="Q3337" s="5"/>
      <c r="R3337" s="5"/>
      <c r="S3337" s="5"/>
      <c r="T3337" s="23"/>
      <c r="U3337" s="5"/>
      <c r="V3337" s="5"/>
      <c r="W3337" s="5"/>
      <c r="X3337" s="5"/>
      <c r="Y3337" s="5"/>
      <c r="Z3337" s="5"/>
      <c r="AA3337" s="5">
        <v>59.4</v>
      </c>
      <c r="AB3337" s="5">
        <v>-3.9000000000000101</v>
      </c>
      <c r="AC3337" s="5"/>
      <c r="AD3337" s="5"/>
    </row>
    <row r="3338" spans="1:30" ht="16.95" customHeight="1" x14ac:dyDescent="0.3">
      <c r="A3338" s="54">
        <v>46082</v>
      </c>
      <c r="B3338" s="29">
        <v>46084</v>
      </c>
      <c r="C3338" s="19" t="s">
        <v>30</v>
      </c>
      <c r="D3338" s="19" t="s">
        <v>11103</v>
      </c>
      <c r="E3338" s="19" t="s">
        <v>12673</v>
      </c>
      <c r="F3338" s="5"/>
      <c r="G3338" s="19" t="s">
        <v>11105</v>
      </c>
      <c r="H3338" s="6" t="s">
        <v>13267</v>
      </c>
      <c r="I3338" s="19" t="s">
        <v>90</v>
      </c>
      <c r="J3338" s="5">
        <v>2</v>
      </c>
      <c r="K3338" s="5">
        <v>39.9</v>
      </c>
      <c r="L3338" s="5">
        <f>VLOOKUP(I:I,指导价!A:B,2,0)</f>
        <v>24.9</v>
      </c>
      <c r="M3338" s="18">
        <v>19.95</v>
      </c>
      <c r="N3338" s="19" t="s">
        <v>12588</v>
      </c>
      <c r="O3338" s="5"/>
      <c r="P3338" s="5"/>
      <c r="Q3338" s="5"/>
      <c r="R3338" s="5"/>
      <c r="S3338" s="5"/>
      <c r="T3338" s="23"/>
      <c r="U3338" s="5"/>
      <c r="V3338" s="5"/>
      <c r="W3338" s="5"/>
      <c r="X3338" s="5"/>
      <c r="Y3338" s="5"/>
      <c r="Z3338" s="5"/>
      <c r="AA3338" s="5">
        <v>49.8</v>
      </c>
      <c r="AB3338" s="5">
        <v>-9.9</v>
      </c>
      <c r="AC3338" s="5"/>
      <c r="AD3338" s="5"/>
    </row>
    <row r="3339" spans="1:30" ht="16.95" customHeight="1" x14ac:dyDescent="0.3">
      <c r="A3339" s="54">
        <v>46082</v>
      </c>
      <c r="B3339" s="29">
        <v>46084</v>
      </c>
      <c r="C3339" s="19" t="s">
        <v>30</v>
      </c>
      <c r="D3339" s="19" t="s">
        <v>11103</v>
      </c>
      <c r="E3339" s="19" t="s">
        <v>12673</v>
      </c>
      <c r="F3339" s="5"/>
      <c r="G3339" s="19" t="s">
        <v>11105</v>
      </c>
      <c r="H3339" s="6" t="s">
        <v>13268</v>
      </c>
      <c r="I3339" s="19" t="s">
        <v>100</v>
      </c>
      <c r="J3339" s="5">
        <v>6</v>
      </c>
      <c r="K3339" s="5">
        <v>31.52</v>
      </c>
      <c r="L3339" s="5">
        <f>VLOOKUP(I:I,指导价!A:B,2,0)</f>
        <v>6.6</v>
      </c>
      <c r="M3339" s="18">
        <v>5.2533333333333303</v>
      </c>
      <c r="N3339" s="19" t="s">
        <v>12588</v>
      </c>
      <c r="O3339" s="5"/>
      <c r="P3339" s="5"/>
      <c r="Q3339" s="5"/>
      <c r="R3339" s="5"/>
      <c r="S3339" s="5"/>
      <c r="T3339" s="23"/>
      <c r="U3339" s="5"/>
      <c r="V3339" s="5"/>
      <c r="W3339" s="5"/>
      <c r="X3339" s="5"/>
      <c r="Y3339" s="5"/>
      <c r="Z3339" s="5"/>
      <c r="AA3339" s="5">
        <v>39.6</v>
      </c>
      <c r="AB3339" s="5">
        <v>-8.0799999999999894</v>
      </c>
      <c r="AC3339" s="5"/>
      <c r="AD3339" s="5"/>
    </row>
    <row r="3340" spans="1:30" ht="16.95" customHeight="1" x14ac:dyDescent="0.3">
      <c r="A3340" s="54">
        <v>46082</v>
      </c>
      <c r="B3340" s="29">
        <v>46084</v>
      </c>
      <c r="C3340" s="19" t="s">
        <v>30</v>
      </c>
      <c r="D3340" s="19" t="s">
        <v>11103</v>
      </c>
      <c r="E3340" s="19" t="s">
        <v>12673</v>
      </c>
      <c r="F3340" s="5"/>
      <c r="G3340" s="19" t="s">
        <v>11105</v>
      </c>
      <c r="H3340" s="6" t="s">
        <v>13269</v>
      </c>
      <c r="I3340" s="19" t="s">
        <v>100</v>
      </c>
      <c r="J3340" s="5">
        <v>6</v>
      </c>
      <c r="K3340" s="5">
        <v>31.52</v>
      </c>
      <c r="L3340" s="5">
        <f>VLOOKUP(I:I,指导价!A:B,2,0)</f>
        <v>6.6</v>
      </c>
      <c r="M3340" s="18">
        <v>5.2533333333333303</v>
      </c>
      <c r="N3340" s="19" t="s">
        <v>12588</v>
      </c>
      <c r="O3340" s="5"/>
      <c r="P3340" s="5"/>
      <c r="Q3340" s="5"/>
      <c r="R3340" s="5"/>
      <c r="S3340" s="5"/>
      <c r="T3340" s="23"/>
      <c r="U3340" s="5"/>
      <c r="V3340" s="5"/>
      <c r="W3340" s="5"/>
      <c r="X3340" s="5"/>
      <c r="Y3340" s="5"/>
      <c r="Z3340" s="5"/>
      <c r="AA3340" s="5">
        <v>39.6</v>
      </c>
      <c r="AB3340" s="5">
        <v>-8.0799999999999894</v>
      </c>
      <c r="AC3340" s="5"/>
      <c r="AD3340" s="5"/>
    </row>
    <row r="3341" spans="1:30" ht="16.95" customHeight="1" x14ac:dyDescent="0.3">
      <c r="A3341" s="54">
        <v>46082</v>
      </c>
      <c r="B3341" s="29">
        <v>46084</v>
      </c>
      <c r="C3341" s="5" t="s">
        <v>36</v>
      </c>
      <c r="D3341" s="5" t="s">
        <v>11200</v>
      </c>
      <c r="E3341" s="5" t="s">
        <v>12022</v>
      </c>
      <c r="F3341" s="5" t="s">
        <v>11201</v>
      </c>
      <c r="G3341" s="5" t="s">
        <v>11202</v>
      </c>
      <c r="H3341" s="6" t="s">
        <v>11203</v>
      </c>
      <c r="I3341" s="5" t="s">
        <v>11142</v>
      </c>
      <c r="J3341" s="5">
        <v>6</v>
      </c>
      <c r="K3341" s="5">
        <v>38.6</v>
      </c>
      <c r="L3341" s="5">
        <v>6.6</v>
      </c>
      <c r="M3341" s="18">
        <v>6.43333333333333</v>
      </c>
      <c r="N3341" s="5" t="s">
        <v>12588</v>
      </c>
      <c r="O3341" s="5"/>
      <c r="P3341" s="5"/>
      <c r="Q3341" s="5"/>
      <c r="R3341" s="5"/>
      <c r="S3341" s="5"/>
      <c r="T3341" s="5"/>
      <c r="U3341" s="5"/>
      <c r="V3341" s="5" t="s">
        <v>11204</v>
      </c>
      <c r="W3341" s="5" t="s">
        <v>11205</v>
      </c>
      <c r="X3341" s="5" t="s">
        <v>11206</v>
      </c>
      <c r="Y3341" s="5" t="s">
        <v>13270</v>
      </c>
      <c r="Z3341" s="5" t="s">
        <v>13271</v>
      </c>
      <c r="AA3341" s="5">
        <v>39.6</v>
      </c>
      <c r="AB3341" s="5">
        <v>-0.99999999999999301</v>
      </c>
      <c r="AC3341" s="5">
        <v>43.9</v>
      </c>
      <c r="AD3341" s="5"/>
    </row>
    <row r="3342" spans="1:30" ht="16.95" customHeight="1" x14ac:dyDescent="0.3">
      <c r="A3342" s="54">
        <v>46082</v>
      </c>
      <c r="B3342" s="29">
        <v>46084</v>
      </c>
      <c r="C3342" s="5" t="s">
        <v>36</v>
      </c>
      <c r="D3342" s="5" t="s">
        <v>11200</v>
      </c>
      <c r="E3342" s="5" t="s">
        <v>12022</v>
      </c>
      <c r="F3342" s="5" t="s">
        <v>12649</v>
      </c>
      <c r="G3342" s="5" t="s">
        <v>11202</v>
      </c>
      <c r="H3342" s="6" t="s">
        <v>13272</v>
      </c>
      <c r="I3342" s="5" t="s">
        <v>11096</v>
      </c>
      <c r="J3342" s="5">
        <v>8</v>
      </c>
      <c r="K3342" s="5">
        <v>52.7</v>
      </c>
      <c r="L3342" s="5">
        <v>7.4</v>
      </c>
      <c r="M3342" s="18">
        <v>6.5875000000000004</v>
      </c>
      <c r="N3342" s="5" t="s">
        <v>12588</v>
      </c>
      <c r="O3342" s="5"/>
      <c r="P3342" s="5"/>
      <c r="Q3342" s="5"/>
      <c r="R3342" s="5"/>
      <c r="S3342" s="5"/>
      <c r="T3342" s="5"/>
      <c r="U3342" s="5"/>
      <c r="V3342" s="5" t="s">
        <v>13273</v>
      </c>
      <c r="W3342" s="5" t="s">
        <v>13274</v>
      </c>
      <c r="X3342" s="5" t="s">
        <v>13275</v>
      </c>
      <c r="Y3342" s="5" t="s">
        <v>12872</v>
      </c>
      <c r="Z3342" s="5" t="s">
        <v>13276</v>
      </c>
      <c r="AA3342" s="5">
        <v>59.2</v>
      </c>
      <c r="AB3342" s="5">
        <v>-6.5</v>
      </c>
      <c r="AC3342" s="5">
        <v>59.9</v>
      </c>
      <c r="AD3342" s="5"/>
    </row>
    <row r="3343" spans="1:30" ht="16.95" customHeight="1" x14ac:dyDescent="0.3">
      <c r="A3343" s="54">
        <v>46082</v>
      </c>
      <c r="B3343" s="4">
        <v>46085</v>
      </c>
      <c r="C3343" s="30" t="s">
        <v>38</v>
      </c>
      <c r="D3343" s="30" t="s">
        <v>5</v>
      </c>
      <c r="E3343" s="19" t="s">
        <v>12673</v>
      </c>
      <c r="F3343" s="5"/>
      <c r="G3343" s="19" t="s">
        <v>12885</v>
      </c>
      <c r="H3343" s="6" t="s">
        <v>13277</v>
      </c>
      <c r="I3343" s="5" t="s">
        <v>11173</v>
      </c>
      <c r="J3343" s="5">
        <v>5</v>
      </c>
      <c r="K3343" s="5">
        <v>37.5</v>
      </c>
      <c r="L3343" s="5">
        <v>12.8</v>
      </c>
      <c r="M3343" s="18">
        <f>K3343/J3343</f>
        <v>7.5</v>
      </c>
      <c r="N3343" s="30" t="s">
        <v>12588</v>
      </c>
      <c r="O3343" s="5"/>
      <c r="P3343" s="5"/>
      <c r="Q3343" s="5"/>
      <c r="R3343" s="5"/>
      <c r="S3343" s="5"/>
      <c r="T3343" s="4">
        <v>46087</v>
      </c>
      <c r="U3343" s="5"/>
      <c r="V3343" s="5"/>
      <c r="W3343" s="5"/>
      <c r="X3343" s="5"/>
      <c r="Y3343" s="5"/>
      <c r="Z3343" s="5"/>
      <c r="AA3343" s="5"/>
      <c r="AB3343" s="5"/>
      <c r="AC3343" s="5"/>
      <c r="AD3343" s="5"/>
    </row>
    <row r="3344" spans="1:30" ht="16.95" customHeight="1" x14ac:dyDescent="0.3">
      <c r="A3344" s="54">
        <v>46082</v>
      </c>
      <c r="B3344" s="4">
        <v>46086</v>
      </c>
      <c r="C3344" s="5" t="s">
        <v>28</v>
      </c>
      <c r="D3344" s="5" t="s">
        <v>5</v>
      </c>
      <c r="E3344" s="10" t="s">
        <v>12022</v>
      </c>
      <c r="F3344" s="10" t="s">
        <v>11130</v>
      </c>
      <c r="G3344" s="10" t="s">
        <v>11393</v>
      </c>
      <c r="H3344" s="15" t="s">
        <v>13278</v>
      </c>
      <c r="I3344" s="10" t="s">
        <v>11322</v>
      </c>
      <c r="J3344" s="10">
        <v>4</v>
      </c>
      <c r="K3344" s="10">
        <v>48.8</v>
      </c>
      <c r="L3344" s="5">
        <v>12.8</v>
      </c>
      <c r="M3344" s="18">
        <v>12.2</v>
      </c>
      <c r="N3344" s="19" t="s">
        <v>12588</v>
      </c>
      <c r="O3344" s="5"/>
      <c r="P3344" s="5"/>
      <c r="Q3344" s="5"/>
      <c r="R3344" s="5"/>
      <c r="S3344" s="5"/>
      <c r="T3344" s="4">
        <v>46086</v>
      </c>
      <c r="U3344" s="5"/>
      <c r="V3344" s="5"/>
      <c r="W3344" s="50">
        <v>765046291405</v>
      </c>
      <c r="X3344" s="10" t="s">
        <v>13279</v>
      </c>
      <c r="Y3344" s="10" t="s">
        <v>13280</v>
      </c>
      <c r="Z3344" s="50">
        <v>5478515909978</v>
      </c>
      <c r="AA3344" s="5">
        <v>51.2</v>
      </c>
      <c r="AB3344" s="5">
        <v>-2.4000000000000101</v>
      </c>
      <c r="AC3344" s="5"/>
      <c r="AD3344" s="5"/>
    </row>
    <row r="3345" spans="1:30" ht="16.95" customHeight="1" x14ac:dyDescent="0.3">
      <c r="A3345" s="54">
        <v>46082</v>
      </c>
      <c r="B3345" s="4">
        <v>46086</v>
      </c>
      <c r="C3345" s="5" t="s">
        <v>33</v>
      </c>
      <c r="D3345" s="5" t="s">
        <v>5</v>
      </c>
      <c r="E3345" s="10" t="s">
        <v>12022</v>
      </c>
      <c r="F3345" s="10" t="s">
        <v>13281</v>
      </c>
      <c r="G3345" s="10" t="s">
        <v>13282</v>
      </c>
      <c r="H3345" s="15" t="s">
        <v>13283</v>
      </c>
      <c r="I3345" s="10" t="s">
        <v>11096</v>
      </c>
      <c r="J3345" s="10">
        <v>6</v>
      </c>
      <c r="K3345" s="10">
        <v>39.1</v>
      </c>
      <c r="L3345" s="5">
        <v>7.4</v>
      </c>
      <c r="M3345" s="18">
        <v>6.5166666666666702</v>
      </c>
      <c r="N3345" s="5" t="s">
        <v>12588</v>
      </c>
      <c r="O3345" s="5"/>
      <c r="P3345" s="5"/>
      <c r="Q3345" s="5"/>
      <c r="R3345" s="5"/>
      <c r="S3345" s="5"/>
      <c r="T3345" s="4">
        <v>46086</v>
      </c>
      <c r="U3345" s="19" t="s">
        <v>12629</v>
      </c>
      <c r="V3345" s="5"/>
      <c r="W3345" s="50">
        <v>1025347688879</v>
      </c>
      <c r="X3345" s="10" t="s">
        <v>13284</v>
      </c>
      <c r="Y3345" s="10" t="s">
        <v>13285</v>
      </c>
      <c r="Z3345" s="50">
        <v>6034263300750</v>
      </c>
      <c r="AA3345" s="5">
        <v>44.4</v>
      </c>
      <c r="AB3345" s="5">
        <v>-5.3</v>
      </c>
      <c r="AC3345" s="5"/>
      <c r="AD3345" s="5"/>
    </row>
    <row r="3346" spans="1:30" ht="16.95" customHeight="1" x14ac:dyDescent="0.3">
      <c r="A3346" s="54">
        <v>46082</v>
      </c>
      <c r="B3346" s="4">
        <v>46086</v>
      </c>
      <c r="C3346" s="5" t="s">
        <v>36</v>
      </c>
      <c r="D3346" s="5" t="s">
        <v>5</v>
      </c>
      <c r="E3346" s="10" t="s">
        <v>12022</v>
      </c>
      <c r="F3346" s="10" t="s">
        <v>11955</v>
      </c>
      <c r="G3346" s="10" t="s">
        <v>11956</v>
      </c>
      <c r="H3346" s="15" t="s">
        <v>13286</v>
      </c>
      <c r="I3346" s="10" t="s">
        <v>11096</v>
      </c>
      <c r="J3346" s="10">
        <v>6</v>
      </c>
      <c r="K3346" s="10">
        <v>39.1</v>
      </c>
      <c r="L3346" s="5">
        <v>7.4</v>
      </c>
      <c r="M3346" s="18">
        <v>6.5166666666666702</v>
      </c>
      <c r="N3346" s="5" t="s">
        <v>12588</v>
      </c>
      <c r="O3346" s="5"/>
      <c r="P3346" s="5"/>
      <c r="Q3346" s="5"/>
      <c r="R3346" s="5"/>
      <c r="S3346" s="5"/>
      <c r="T3346" s="4">
        <v>46086</v>
      </c>
      <c r="U3346" s="19" t="s">
        <v>12629</v>
      </c>
      <c r="V3346" s="5"/>
      <c r="W3346" s="50">
        <v>1023685966099</v>
      </c>
      <c r="X3346" s="10" t="s">
        <v>13284</v>
      </c>
      <c r="Y3346" s="10" t="s">
        <v>13285</v>
      </c>
      <c r="Z3346" s="50">
        <v>6035292509697</v>
      </c>
      <c r="AA3346" s="5">
        <v>44.4</v>
      </c>
      <c r="AB3346" s="5">
        <v>-5.3</v>
      </c>
      <c r="AC3346" s="5"/>
      <c r="AD3346" s="5"/>
    </row>
    <row r="3347" spans="1:30" ht="16.95" customHeight="1" x14ac:dyDescent="0.3">
      <c r="A3347" s="54">
        <v>46082</v>
      </c>
      <c r="B3347" s="4">
        <v>46086</v>
      </c>
      <c r="C3347" s="5" t="s">
        <v>36</v>
      </c>
      <c r="D3347" s="5" t="s">
        <v>5</v>
      </c>
      <c r="E3347" s="10" t="s">
        <v>12022</v>
      </c>
      <c r="F3347" s="10" t="s">
        <v>11955</v>
      </c>
      <c r="G3347" s="10" t="s">
        <v>13287</v>
      </c>
      <c r="H3347" s="15" t="s">
        <v>13288</v>
      </c>
      <c r="I3347" s="10" t="s">
        <v>11096</v>
      </c>
      <c r="J3347" s="10">
        <v>6</v>
      </c>
      <c r="K3347" s="10">
        <v>39.1</v>
      </c>
      <c r="L3347" s="5">
        <v>7.4</v>
      </c>
      <c r="M3347" s="18">
        <v>6.5166666666666702</v>
      </c>
      <c r="N3347" s="5" t="s">
        <v>12588</v>
      </c>
      <c r="O3347" s="5"/>
      <c r="P3347" s="5"/>
      <c r="Q3347" s="5"/>
      <c r="R3347" s="5"/>
      <c r="S3347" s="5"/>
      <c r="T3347" s="4">
        <v>46086</v>
      </c>
      <c r="U3347" s="19" t="s">
        <v>12629</v>
      </c>
      <c r="V3347" s="5"/>
      <c r="W3347" s="50">
        <v>1024085262530</v>
      </c>
      <c r="X3347" s="10" t="s">
        <v>13284</v>
      </c>
      <c r="Y3347" s="10" t="s">
        <v>13285</v>
      </c>
      <c r="Z3347" s="50">
        <v>6200499755353</v>
      </c>
      <c r="AA3347" s="5">
        <v>44.4</v>
      </c>
      <c r="AB3347" s="5">
        <v>-5.3</v>
      </c>
      <c r="AC3347" s="5"/>
      <c r="AD3347" s="5"/>
    </row>
    <row r="3348" spans="1:30" ht="16.95" customHeight="1" x14ac:dyDescent="0.3">
      <c r="A3348" s="54">
        <v>46082</v>
      </c>
      <c r="B3348" s="4">
        <v>46086</v>
      </c>
      <c r="C3348" s="5" t="s">
        <v>34</v>
      </c>
      <c r="D3348" s="5" t="s">
        <v>5</v>
      </c>
      <c r="E3348" s="10" t="s">
        <v>12022</v>
      </c>
      <c r="F3348" s="10" t="s">
        <v>11325</v>
      </c>
      <c r="G3348" s="10" t="s">
        <v>13289</v>
      </c>
      <c r="H3348" s="15" t="s">
        <v>13290</v>
      </c>
      <c r="I3348" s="10" t="s">
        <v>11096</v>
      </c>
      <c r="J3348" s="10">
        <v>6</v>
      </c>
      <c r="K3348" s="10">
        <v>38.32</v>
      </c>
      <c r="L3348" s="5">
        <v>7.4</v>
      </c>
      <c r="M3348" s="18">
        <v>6.3866666666666703</v>
      </c>
      <c r="N3348" s="5" t="s">
        <v>12588</v>
      </c>
      <c r="O3348" s="5"/>
      <c r="P3348" s="5"/>
      <c r="Q3348" s="5"/>
      <c r="R3348" s="5"/>
      <c r="S3348" s="5"/>
      <c r="T3348" s="4">
        <v>46086</v>
      </c>
      <c r="U3348" s="19" t="s">
        <v>12629</v>
      </c>
      <c r="V3348" s="5"/>
      <c r="W3348" s="50">
        <v>1026608325081</v>
      </c>
      <c r="X3348" s="10" t="s">
        <v>13284</v>
      </c>
      <c r="Y3348" s="10" t="s">
        <v>13285</v>
      </c>
      <c r="Z3348" s="50">
        <v>6202272203296</v>
      </c>
      <c r="AA3348" s="5">
        <v>44.4</v>
      </c>
      <c r="AB3348" s="5">
        <v>-6.0800000000000098</v>
      </c>
      <c r="AC3348" s="5"/>
      <c r="AD3348" s="5"/>
    </row>
    <row r="3349" spans="1:30" ht="16.95" customHeight="1" x14ac:dyDescent="0.3">
      <c r="A3349" s="54">
        <v>46082</v>
      </c>
      <c r="B3349" s="4">
        <v>46086</v>
      </c>
      <c r="C3349" s="5" t="s">
        <v>34</v>
      </c>
      <c r="D3349" s="5" t="s">
        <v>5</v>
      </c>
      <c r="E3349" s="10" t="s">
        <v>12022</v>
      </c>
      <c r="F3349" s="10" t="s">
        <v>11325</v>
      </c>
      <c r="G3349" s="10" t="s">
        <v>13291</v>
      </c>
      <c r="H3349" s="15" t="s">
        <v>13292</v>
      </c>
      <c r="I3349" s="10" t="s">
        <v>11096</v>
      </c>
      <c r="J3349" s="10">
        <v>6</v>
      </c>
      <c r="K3349" s="10">
        <v>38.32</v>
      </c>
      <c r="L3349" s="5">
        <v>7.4</v>
      </c>
      <c r="M3349" s="18">
        <v>6.3866666666666703</v>
      </c>
      <c r="N3349" s="5" t="s">
        <v>12588</v>
      </c>
      <c r="O3349" s="5"/>
      <c r="P3349" s="5"/>
      <c r="Q3349" s="5"/>
      <c r="R3349" s="5"/>
      <c r="S3349" s="5"/>
      <c r="T3349" s="4">
        <v>46086</v>
      </c>
      <c r="U3349" s="19" t="s">
        <v>12629</v>
      </c>
      <c r="V3349" s="5"/>
      <c r="W3349" s="50">
        <v>1025725638990</v>
      </c>
      <c r="X3349" s="10" t="s">
        <v>13284</v>
      </c>
      <c r="Y3349" s="10" t="s">
        <v>13285</v>
      </c>
      <c r="Z3349" s="50">
        <v>6202312915189</v>
      </c>
      <c r="AA3349" s="5">
        <v>44.4</v>
      </c>
      <c r="AB3349" s="5">
        <v>-6.0800000000000098</v>
      </c>
      <c r="AC3349" s="5"/>
      <c r="AD3349" s="5"/>
    </row>
    <row r="3350" spans="1:30" ht="16.95" customHeight="1" x14ac:dyDescent="0.3">
      <c r="A3350" s="54">
        <v>46082</v>
      </c>
      <c r="B3350" s="4">
        <v>46086</v>
      </c>
      <c r="C3350" s="5" t="s">
        <v>34</v>
      </c>
      <c r="D3350" s="5" t="s">
        <v>5</v>
      </c>
      <c r="E3350" s="10" t="s">
        <v>12022</v>
      </c>
      <c r="F3350" s="10" t="s">
        <v>11325</v>
      </c>
      <c r="G3350" s="10" t="s">
        <v>13293</v>
      </c>
      <c r="H3350" s="15" t="s">
        <v>13294</v>
      </c>
      <c r="I3350" s="10" t="s">
        <v>11096</v>
      </c>
      <c r="J3350" s="10">
        <v>8</v>
      </c>
      <c r="K3350" s="10">
        <v>58.6</v>
      </c>
      <c r="L3350" s="5">
        <v>7.4</v>
      </c>
      <c r="M3350" s="18">
        <v>7.3250000000000002</v>
      </c>
      <c r="N3350" s="5" t="s">
        <v>12588</v>
      </c>
      <c r="O3350" s="5"/>
      <c r="P3350" s="5"/>
      <c r="Q3350" s="5"/>
      <c r="R3350" s="5"/>
      <c r="S3350" s="5"/>
      <c r="T3350" s="4">
        <v>46086</v>
      </c>
      <c r="U3350" s="5" t="s">
        <v>12589</v>
      </c>
      <c r="V3350" s="5"/>
      <c r="W3350" s="50">
        <v>1026518801678</v>
      </c>
      <c r="X3350" s="10" t="s">
        <v>13295</v>
      </c>
      <c r="Y3350" s="10" t="s">
        <v>13054</v>
      </c>
      <c r="Z3350" s="50">
        <v>6037246297564</v>
      </c>
      <c r="AA3350" s="5">
        <v>59.2</v>
      </c>
      <c r="AB3350" s="5">
        <v>-0.60000000000000098</v>
      </c>
      <c r="AC3350" s="5"/>
      <c r="AD3350" s="5"/>
    </row>
    <row r="3351" spans="1:30" ht="16.95" customHeight="1" x14ac:dyDescent="0.3">
      <c r="A3351" s="54">
        <v>46082</v>
      </c>
      <c r="B3351" s="4">
        <v>46086</v>
      </c>
      <c r="C3351" s="5" t="s">
        <v>28</v>
      </c>
      <c r="D3351" s="5" t="s">
        <v>5</v>
      </c>
      <c r="E3351" s="10" t="s">
        <v>12022</v>
      </c>
      <c r="F3351" s="10" t="s">
        <v>11130</v>
      </c>
      <c r="G3351" s="10" t="s">
        <v>13296</v>
      </c>
      <c r="H3351" s="15" t="s">
        <v>13297</v>
      </c>
      <c r="I3351" s="10" t="s">
        <v>11096</v>
      </c>
      <c r="J3351" s="10">
        <v>24</v>
      </c>
      <c r="K3351" s="10">
        <v>175.69</v>
      </c>
      <c r="L3351" s="5">
        <v>7.4</v>
      </c>
      <c r="M3351" s="18">
        <v>7.3204166666666701</v>
      </c>
      <c r="N3351" s="5" t="s">
        <v>12588</v>
      </c>
      <c r="O3351" s="5"/>
      <c r="P3351" s="5"/>
      <c r="Q3351" s="5"/>
      <c r="R3351" s="5"/>
      <c r="S3351" s="5"/>
      <c r="T3351" s="4">
        <v>46086</v>
      </c>
      <c r="U3351" s="19" t="s">
        <v>12608</v>
      </c>
      <c r="V3351" s="5"/>
      <c r="W3351" s="50">
        <v>859994960028</v>
      </c>
      <c r="X3351" s="10" t="s">
        <v>11436</v>
      </c>
      <c r="Y3351" s="10" t="s">
        <v>13298</v>
      </c>
      <c r="Z3351" s="50">
        <v>5672852512446</v>
      </c>
      <c r="AA3351" s="5">
        <v>177.6</v>
      </c>
      <c r="AB3351" s="5">
        <v>-1.9100000000000299</v>
      </c>
      <c r="AC3351" s="5"/>
      <c r="AD3351" s="5"/>
    </row>
    <row r="3352" spans="1:30" ht="16.95" customHeight="1" x14ac:dyDescent="0.3">
      <c r="A3352" s="54">
        <v>46082</v>
      </c>
      <c r="B3352" s="4">
        <v>46086</v>
      </c>
      <c r="C3352" s="5" t="s">
        <v>28</v>
      </c>
      <c r="D3352" s="5" t="s">
        <v>5</v>
      </c>
      <c r="E3352" s="5" t="s">
        <v>12022</v>
      </c>
      <c r="F3352" s="5" t="s">
        <v>11380</v>
      </c>
      <c r="G3352" s="5" t="s">
        <v>11387</v>
      </c>
      <c r="H3352" s="35" t="s">
        <v>13299</v>
      </c>
      <c r="I3352" s="5" t="s">
        <v>11096</v>
      </c>
      <c r="J3352" s="10">
        <v>12</v>
      </c>
      <c r="K3352" s="5">
        <v>79.41</v>
      </c>
      <c r="L3352" s="5">
        <v>7.4</v>
      </c>
      <c r="M3352" s="18">
        <v>6.6174999999999997</v>
      </c>
      <c r="N3352" s="5" t="s">
        <v>12588</v>
      </c>
      <c r="O3352" s="5"/>
      <c r="P3352" s="5"/>
      <c r="Q3352" s="5"/>
      <c r="R3352" s="5"/>
      <c r="S3352" s="5"/>
      <c r="T3352" s="4">
        <v>46085</v>
      </c>
      <c r="U3352" s="5"/>
      <c r="V3352" s="5"/>
      <c r="W3352" s="73" t="s">
        <v>13300</v>
      </c>
      <c r="X3352" s="5" t="s">
        <v>11468</v>
      </c>
      <c r="Y3352" s="5" t="s">
        <v>13301</v>
      </c>
      <c r="Z3352" s="5" t="s">
        <v>13302</v>
      </c>
      <c r="AA3352" s="5">
        <v>88.8</v>
      </c>
      <c r="AB3352" s="5">
        <v>-9.3900000000000095</v>
      </c>
      <c r="AC3352" s="5"/>
      <c r="AD3352" s="5"/>
    </row>
    <row r="3353" spans="1:30" ht="16.95" customHeight="1" x14ac:dyDescent="0.3">
      <c r="A3353" s="54">
        <v>46082</v>
      </c>
      <c r="B3353" s="4">
        <v>46086</v>
      </c>
      <c r="C3353" s="5" t="s">
        <v>32</v>
      </c>
      <c r="D3353" s="5" t="s">
        <v>5</v>
      </c>
      <c r="E3353" s="5" t="s">
        <v>12022</v>
      </c>
      <c r="F3353" s="5" t="s">
        <v>11113</v>
      </c>
      <c r="G3353" s="5" t="s">
        <v>13303</v>
      </c>
      <c r="H3353" s="35" t="s">
        <v>13304</v>
      </c>
      <c r="I3353" s="5" t="s">
        <v>11322</v>
      </c>
      <c r="J3353" s="10">
        <v>6</v>
      </c>
      <c r="K3353" s="5">
        <v>75.599999999999994</v>
      </c>
      <c r="L3353" s="5">
        <v>12.8</v>
      </c>
      <c r="M3353" s="18">
        <v>12.6</v>
      </c>
      <c r="N3353" s="5" t="s">
        <v>12588</v>
      </c>
      <c r="O3353" s="5"/>
      <c r="P3353" s="5"/>
      <c r="Q3353" s="5"/>
      <c r="R3353" s="5"/>
      <c r="S3353" s="5"/>
      <c r="T3353" s="4">
        <v>46086</v>
      </c>
      <c r="U3353" s="5" t="s">
        <v>12589</v>
      </c>
      <c r="V3353" s="5"/>
      <c r="W3353" s="73" t="s">
        <v>13305</v>
      </c>
      <c r="X3353" s="5" t="s">
        <v>13306</v>
      </c>
      <c r="Y3353" s="5" t="s">
        <v>13307</v>
      </c>
      <c r="Z3353" s="5" t="s">
        <v>13308</v>
      </c>
      <c r="AA3353" s="5">
        <v>76.8</v>
      </c>
      <c r="AB3353" s="5">
        <v>-1.2000000000000199</v>
      </c>
      <c r="AC3353" s="5"/>
      <c r="AD3353" s="5"/>
    </row>
    <row r="3354" spans="1:30" ht="16.95" customHeight="1" x14ac:dyDescent="0.3">
      <c r="A3354" s="54">
        <v>46082</v>
      </c>
      <c r="B3354" s="4">
        <v>46086</v>
      </c>
      <c r="C3354" s="5" t="s">
        <v>28</v>
      </c>
      <c r="D3354" s="5" t="s">
        <v>5</v>
      </c>
      <c r="E3354" s="5" t="s">
        <v>12022</v>
      </c>
      <c r="F3354" s="5" t="s">
        <v>11392</v>
      </c>
      <c r="G3354" s="5" t="s">
        <v>13296</v>
      </c>
      <c r="H3354" s="35" t="s">
        <v>13309</v>
      </c>
      <c r="I3354" s="5" t="s">
        <v>11322</v>
      </c>
      <c r="J3354" s="10">
        <v>3</v>
      </c>
      <c r="K3354" s="5">
        <v>38</v>
      </c>
      <c r="L3354" s="5">
        <v>12.8</v>
      </c>
      <c r="M3354" s="18">
        <v>12.6666666666667</v>
      </c>
      <c r="N3354" s="5" t="s">
        <v>12588</v>
      </c>
      <c r="O3354" s="5"/>
      <c r="P3354" s="5"/>
      <c r="Q3354" s="5"/>
      <c r="R3354" s="5"/>
      <c r="S3354" s="5"/>
      <c r="T3354" s="4">
        <v>46086</v>
      </c>
      <c r="U3354" s="5"/>
      <c r="V3354" s="5"/>
      <c r="W3354" s="73" t="s">
        <v>13310</v>
      </c>
      <c r="X3354" s="5" t="s">
        <v>13311</v>
      </c>
      <c r="Y3354" s="5" t="s">
        <v>13312</v>
      </c>
      <c r="Z3354" s="5" t="s">
        <v>13313</v>
      </c>
      <c r="AA3354" s="5">
        <v>38.4</v>
      </c>
      <c r="AB3354" s="5">
        <v>-0.40000000000000602</v>
      </c>
      <c r="AC3354" s="5"/>
      <c r="AD3354" s="5"/>
    </row>
    <row r="3355" spans="1:30" ht="16.95" customHeight="1" x14ac:dyDescent="0.3">
      <c r="A3355" s="54">
        <v>46082</v>
      </c>
      <c r="B3355" s="4">
        <v>46086</v>
      </c>
      <c r="C3355" s="5" t="s">
        <v>32</v>
      </c>
      <c r="D3355" s="5" t="s">
        <v>11336</v>
      </c>
      <c r="E3355" s="5" t="s">
        <v>12022</v>
      </c>
      <c r="F3355" s="5" t="s">
        <v>11113</v>
      </c>
      <c r="G3355" s="5" t="s">
        <v>11358</v>
      </c>
      <c r="H3355" s="35" t="s">
        <v>13314</v>
      </c>
      <c r="I3355" s="5" t="s">
        <v>11142</v>
      </c>
      <c r="J3355" s="10">
        <v>6</v>
      </c>
      <c r="K3355" s="5">
        <v>35</v>
      </c>
      <c r="L3355" s="5">
        <v>6.6</v>
      </c>
      <c r="M3355" s="18">
        <v>5.8333333333333304</v>
      </c>
      <c r="N3355" s="5" t="s">
        <v>12588</v>
      </c>
      <c r="O3355" s="5"/>
      <c r="P3355" s="5"/>
      <c r="Q3355" s="5"/>
      <c r="R3355" s="5"/>
      <c r="S3355" s="5"/>
      <c r="T3355" s="5"/>
      <c r="U3355" s="5"/>
      <c r="V3355" s="5"/>
      <c r="W3355" s="73" t="s">
        <v>13315</v>
      </c>
      <c r="X3355" s="5" t="s">
        <v>13316</v>
      </c>
      <c r="Y3355" s="5" t="s">
        <v>12766</v>
      </c>
      <c r="Z3355" s="5" t="s">
        <v>13317</v>
      </c>
      <c r="AA3355" s="5">
        <v>39.6</v>
      </c>
      <c r="AB3355" s="5">
        <v>-4.5999999999999899</v>
      </c>
      <c r="AC3355" s="5"/>
      <c r="AD3355" s="5"/>
    </row>
    <row r="3356" spans="1:30" ht="16.95" customHeight="1" x14ac:dyDescent="0.3">
      <c r="A3356" s="54">
        <v>46082</v>
      </c>
      <c r="B3356" s="72">
        <v>46086</v>
      </c>
      <c r="C3356" s="30" t="s">
        <v>38</v>
      </c>
      <c r="D3356" s="30" t="s">
        <v>5</v>
      </c>
      <c r="E3356" s="30" t="s">
        <v>11093</v>
      </c>
      <c r="F3356" s="30"/>
      <c r="G3356" s="40" t="s">
        <v>11616</v>
      </c>
      <c r="H3356" s="65" t="s">
        <v>13318</v>
      </c>
      <c r="I3356" s="30" t="s">
        <v>11096</v>
      </c>
      <c r="J3356" s="30">
        <v>8</v>
      </c>
      <c r="K3356" s="43">
        <v>44.9</v>
      </c>
      <c r="L3356" s="30">
        <v>7.4</v>
      </c>
      <c r="M3356" s="62">
        <v>5.6124999999999998</v>
      </c>
      <c r="N3356" s="5" t="s">
        <v>12588</v>
      </c>
      <c r="O3356" s="30"/>
      <c r="P3356" s="30"/>
      <c r="Q3356" s="30"/>
      <c r="R3356" s="30"/>
      <c r="S3356" s="30"/>
      <c r="T3356" s="72">
        <v>46087</v>
      </c>
      <c r="U3356" s="30" t="s">
        <v>12589</v>
      </c>
      <c r="V3356" s="30"/>
      <c r="W3356" s="40" t="s">
        <v>13319</v>
      </c>
      <c r="X3356" s="63" t="s">
        <v>13320</v>
      </c>
      <c r="Y3356" s="63" t="s">
        <v>13320</v>
      </c>
      <c r="Z3356" s="40" t="s">
        <v>13319</v>
      </c>
      <c r="AA3356" s="30">
        <v>59.2</v>
      </c>
      <c r="AB3356" s="30">
        <v>-14.3</v>
      </c>
      <c r="AC3356" s="30"/>
      <c r="AD3356" s="30"/>
    </row>
    <row r="3357" spans="1:30" ht="16.95" customHeight="1" x14ac:dyDescent="0.3">
      <c r="A3357" s="54">
        <v>46082</v>
      </c>
      <c r="B3357" s="72">
        <v>46086</v>
      </c>
      <c r="C3357" s="30" t="s">
        <v>34</v>
      </c>
      <c r="D3357" s="30" t="s">
        <v>11343</v>
      </c>
      <c r="E3357" s="30" t="s">
        <v>11093</v>
      </c>
      <c r="F3357" s="30"/>
      <c r="G3357" s="40" t="s">
        <v>13321</v>
      </c>
      <c r="H3357" s="60" t="s">
        <v>13322</v>
      </c>
      <c r="I3357" s="30" t="s">
        <v>11096</v>
      </c>
      <c r="J3357" s="30">
        <v>16</v>
      </c>
      <c r="K3357" s="43">
        <v>98.8</v>
      </c>
      <c r="L3357" s="30">
        <v>7.4</v>
      </c>
      <c r="M3357" s="62">
        <v>6.1749999999999998</v>
      </c>
      <c r="N3357" s="5" t="s">
        <v>12588</v>
      </c>
      <c r="O3357" s="30"/>
      <c r="P3357" s="30"/>
      <c r="Q3357" s="30"/>
      <c r="R3357" s="30"/>
      <c r="S3357" s="30"/>
      <c r="T3357" s="30"/>
      <c r="U3357" s="30"/>
      <c r="V3357" s="30"/>
      <c r="W3357" s="40" t="s">
        <v>13323</v>
      </c>
      <c r="X3357" s="63" t="s">
        <v>13324</v>
      </c>
      <c r="Y3357" s="63" t="s">
        <v>13324</v>
      </c>
      <c r="Z3357" s="40" t="s">
        <v>13323</v>
      </c>
      <c r="AA3357" s="30">
        <v>118.4</v>
      </c>
      <c r="AB3357" s="30">
        <v>-19.600000000000001</v>
      </c>
      <c r="AC3357" s="30"/>
      <c r="AD3357" s="30"/>
    </row>
    <row r="3358" spans="1:30" ht="16.95" customHeight="1" x14ac:dyDescent="0.3">
      <c r="A3358" s="54">
        <v>46082</v>
      </c>
      <c r="B3358" s="72">
        <v>46086</v>
      </c>
      <c r="C3358" s="30" t="s">
        <v>38</v>
      </c>
      <c r="D3358" s="30" t="s">
        <v>5</v>
      </c>
      <c r="E3358" s="30" t="s">
        <v>11093</v>
      </c>
      <c r="F3358" s="30"/>
      <c r="G3358" s="40" t="s">
        <v>11616</v>
      </c>
      <c r="H3358" s="35" t="s">
        <v>13325</v>
      </c>
      <c r="I3358" s="30" t="s">
        <v>11096</v>
      </c>
      <c r="J3358" s="30">
        <v>4</v>
      </c>
      <c r="K3358" s="43">
        <v>26.9</v>
      </c>
      <c r="L3358" s="30">
        <v>7.4</v>
      </c>
      <c r="M3358" s="62">
        <v>6.7249999999999996</v>
      </c>
      <c r="N3358" s="5" t="s">
        <v>12588</v>
      </c>
      <c r="O3358" s="30"/>
      <c r="P3358" s="30"/>
      <c r="Q3358" s="30"/>
      <c r="R3358" s="30"/>
      <c r="S3358" s="30"/>
      <c r="T3358" s="72">
        <v>46087</v>
      </c>
      <c r="U3358" s="30" t="s">
        <v>12589</v>
      </c>
      <c r="V3358" s="30"/>
      <c r="W3358" s="40" t="s">
        <v>13326</v>
      </c>
      <c r="X3358" s="63" t="s">
        <v>13327</v>
      </c>
      <c r="Y3358" s="63" t="s">
        <v>13327</v>
      </c>
      <c r="Z3358" s="40" t="s">
        <v>13326</v>
      </c>
      <c r="AA3358" s="30">
        <v>29.6</v>
      </c>
      <c r="AB3358" s="30">
        <v>-2.7</v>
      </c>
      <c r="AC3358" s="30"/>
      <c r="AD3358" s="30"/>
    </row>
    <row r="3359" spans="1:30" ht="16.95" customHeight="1" x14ac:dyDescent="0.3">
      <c r="A3359" s="54">
        <v>46082</v>
      </c>
      <c r="B3359" s="72">
        <v>46086</v>
      </c>
      <c r="C3359" s="30" t="s">
        <v>38</v>
      </c>
      <c r="D3359" s="30" t="s">
        <v>5</v>
      </c>
      <c r="E3359" s="30" t="s">
        <v>11093</v>
      </c>
      <c r="F3359" s="30"/>
      <c r="G3359" s="40" t="s">
        <v>11624</v>
      </c>
      <c r="H3359" s="66" t="s">
        <v>13328</v>
      </c>
      <c r="I3359" s="30" t="s">
        <v>11096</v>
      </c>
      <c r="J3359" s="30">
        <v>4</v>
      </c>
      <c r="K3359" s="43">
        <v>29.3</v>
      </c>
      <c r="L3359" s="30">
        <v>7.4</v>
      </c>
      <c r="M3359" s="62">
        <v>7.3250000000000002</v>
      </c>
      <c r="N3359" s="5" t="s">
        <v>12588</v>
      </c>
      <c r="O3359" s="30"/>
      <c r="P3359" s="30"/>
      <c r="Q3359" s="30"/>
      <c r="R3359" s="30"/>
      <c r="S3359" s="30"/>
      <c r="T3359" s="72">
        <v>46087</v>
      </c>
      <c r="U3359" s="30" t="s">
        <v>12589</v>
      </c>
      <c r="V3359" s="30"/>
      <c r="W3359" s="40" t="s">
        <v>13329</v>
      </c>
      <c r="X3359" s="63" t="s">
        <v>12094</v>
      </c>
      <c r="Y3359" s="63" t="s">
        <v>12094</v>
      </c>
      <c r="Z3359" s="40" t="s">
        <v>13329</v>
      </c>
      <c r="AA3359" s="30">
        <v>29.6</v>
      </c>
      <c r="AB3359" s="30">
        <v>-0.30000000000000099</v>
      </c>
      <c r="AC3359" s="30"/>
      <c r="AD3359" s="30"/>
    </row>
    <row r="3360" spans="1:30" ht="16.95" customHeight="1" x14ac:dyDescent="0.3">
      <c r="A3360" s="54">
        <v>46082</v>
      </c>
      <c r="B3360" s="72">
        <v>46086</v>
      </c>
      <c r="C3360" s="30" t="s">
        <v>28</v>
      </c>
      <c r="D3360" s="30" t="s">
        <v>11129</v>
      </c>
      <c r="E3360" s="30" t="s">
        <v>11093</v>
      </c>
      <c r="F3360" s="30"/>
      <c r="G3360" s="40" t="s">
        <v>11684</v>
      </c>
      <c r="H3360" s="35" t="s">
        <v>13330</v>
      </c>
      <c r="I3360" s="30" t="s">
        <v>11096</v>
      </c>
      <c r="J3360" s="30">
        <v>12</v>
      </c>
      <c r="K3360" s="43">
        <v>85.8</v>
      </c>
      <c r="L3360" s="30">
        <v>7.4</v>
      </c>
      <c r="M3360" s="62">
        <v>7.15</v>
      </c>
      <c r="N3360" s="5" t="s">
        <v>12588</v>
      </c>
      <c r="O3360" s="30"/>
      <c r="P3360" s="30"/>
      <c r="Q3360" s="30"/>
      <c r="R3360" s="30"/>
      <c r="S3360" s="30"/>
      <c r="T3360" s="30"/>
      <c r="U3360" s="30"/>
      <c r="V3360" s="30"/>
      <c r="W3360" s="40" t="s">
        <v>13331</v>
      </c>
      <c r="X3360" s="63" t="s">
        <v>13332</v>
      </c>
      <c r="Y3360" s="63" t="s">
        <v>13332</v>
      </c>
      <c r="Z3360" s="40" t="s">
        <v>13331</v>
      </c>
      <c r="AA3360" s="30">
        <v>88.8</v>
      </c>
      <c r="AB3360" s="30">
        <v>-3.0000000000000102</v>
      </c>
      <c r="AC3360" s="30"/>
      <c r="AD3360" s="30"/>
    </row>
    <row r="3361" spans="1:30" ht="16.95" customHeight="1" x14ac:dyDescent="0.3">
      <c r="A3361" s="54">
        <v>46082</v>
      </c>
      <c r="B3361" s="72">
        <v>46086</v>
      </c>
      <c r="C3361" s="30" t="s">
        <v>38</v>
      </c>
      <c r="D3361" s="30" t="s">
        <v>5</v>
      </c>
      <c r="E3361" s="30" t="s">
        <v>11093</v>
      </c>
      <c r="F3361" s="30"/>
      <c r="G3361" s="40" t="s">
        <v>12131</v>
      </c>
      <c r="H3361" s="66" t="s">
        <v>13333</v>
      </c>
      <c r="I3361" s="30" t="s">
        <v>11096</v>
      </c>
      <c r="J3361" s="30">
        <v>12</v>
      </c>
      <c r="K3361" s="43">
        <v>87.65</v>
      </c>
      <c r="L3361" s="30">
        <v>7.4</v>
      </c>
      <c r="M3361" s="62">
        <v>7.3041666666666698</v>
      </c>
      <c r="N3361" s="5" t="s">
        <v>12588</v>
      </c>
      <c r="O3361" s="30"/>
      <c r="P3361" s="30"/>
      <c r="Q3361" s="30"/>
      <c r="R3361" s="30"/>
      <c r="S3361" s="30"/>
      <c r="T3361" s="72">
        <v>46085</v>
      </c>
      <c r="U3361" s="30" t="s">
        <v>12589</v>
      </c>
      <c r="V3361" s="30"/>
      <c r="W3361" s="40" t="s">
        <v>13334</v>
      </c>
      <c r="X3361" s="63" t="s">
        <v>12212</v>
      </c>
      <c r="Y3361" s="63" t="s">
        <v>12212</v>
      </c>
      <c r="Z3361" s="40" t="s">
        <v>13334</v>
      </c>
      <c r="AA3361" s="30">
        <v>88.8</v>
      </c>
      <c r="AB3361" s="30">
        <v>-1.1500000000000099</v>
      </c>
      <c r="AC3361" s="30"/>
      <c r="AD3361" s="30"/>
    </row>
    <row r="3362" spans="1:30" ht="16.95" customHeight="1" x14ac:dyDescent="0.3">
      <c r="A3362" s="54">
        <v>46082</v>
      </c>
      <c r="B3362" s="72">
        <v>46086</v>
      </c>
      <c r="C3362" s="30" t="s">
        <v>34</v>
      </c>
      <c r="D3362" s="30" t="s">
        <v>11343</v>
      </c>
      <c r="E3362" s="30" t="s">
        <v>11093</v>
      </c>
      <c r="F3362" s="30"/>
      <c r="G3362" s="40" t="s">
        <v>13321</v>
      </c>
      <c r="H3362" s="35" t="s">
        <v>13335</v>
      </c>
      <c r="I3362" s="30" t="s">
        <v>11096</v>
      </c>
      <c r="J3362" s="30">
        <v>12</v>
      </c>
      <c r="K3362" s="43">
        <v>79.8</v>
      </c>
      <c r="L3362" s="30">
        <v>7.4</v>
      </c>
      <c r="M3362" s="62">
        <v>6.65</v>
      </c>
      <c r="N3362" s="5" t="s">
        <v>12588</v>
      </c>
      <c r="O3362" s="30"/>
      <c r="P3362" s="30"/>
      <c r="Q3362" s="30"/>
      <c r="R3362" s="30"/>
      <c r="S3362" s="30"/>
      <c r="T3362" s="30"/>
      <c r="U3362" s="30"/>
      <c r="V3362" s="30"/>
      <c r="W3362" s="40" t="s">
        <v>13336</v>
      </c>
      <c r="X3362" s="63" t="s">
        <v>13337</v>
      </c>
      <c r="Y3362" s="63" t="s">
        <v>13337</v>
      </c>
      <c r="Z3362" s="40" t="s">
        <v>13336</v>
      </c>
      <c r="AA3362" s="30">
        <v>88.8</v>
      </c>
      <c r="AB3362" s="30">
        <v>-9.0000000000000107</v>
      </c>
      <c r="AC3362" s="30"/>
      <c r="AD3362" s="30"/>
    </row>
    <row r="3363" spans="1:30" ht="16.95" customHeight="1" x14ac:dyDescent="0.3">
      <c r="A3363" s="54">
        <v>46082</v>
      </c>
      <c r="B3363" s="72">
        <v>46086</v>
      </c>
      <c r="C3363" s="30" t="s">
        <v>38</v>
      </c>
      <c r="D3363" s="30" t="s">
        <v>5</v>
      </c>
      <c r="E3363" s="30" t="s">
        <v>11093</v>
      </c>
      <c r="F3363" s="30"/>
      <c r="G3363" s="40" t="s">
        <v>11657</v>
      </c>
      <c r="H3363" s="66" t="s">
        <v>13338</v>
      </c>
      <c r="I3363" s="30" t="s">
        <v>11096</v>
      </c>
      <c r="J3363" s="30">
        <v>16</v>
      </c>
      <c r="K3363" s="43">
        <v>108</v>
      </c>
      <c r="L3363" s="30">
        <v>7.4</v>
      </c>
      <c r="M3363" s="62">
        <v>6.75</v>
      </c>
      <c r="N3363" s="5" t="s">
        <v>12588</v>
      </c>
      <c r="O3363" s="30"/>
      <c r="P3363" s="30"/>
      <c r="Q3363" s="30"/>
      <c r="R3363" s="30"/>
      <c r="S3363" s="30"/>
      <c r="T3363" s="72">
        <v>46087</v>
      </c>
      <c r="U3363" s="30" t="s">
        <v>12589</v>
      </c>
      <c r="V3363" s="30"/>
      <c r="W3363" s="40" t="s">
        <v>13339</v>
      </c>
      <c r="X3363" s="63" t="s">
        <v>13340</v>
      </c>
      <c r="Y3363" s="63" t="s">
        <v>13340</v>
      </c>
      <c r="Z3363" s="40" t="s">
        <v>13339</v>
      </c>
      <c r="AA3363" s="30">
        <v>118.4</v>
      </c>
      <c r="AB3363" s="30">
        <v>-10.4</v>
      </c>
      <c r="AC3363" s="30"/>
      <c r="AD3363" s="30"/>
    </row>
    <row r="3364" spans="1:30" ht="16.95" customHeight="1" x14ac:dyDescent="0.3">
      <c r="A3364" s="54">
        <v>46082</v>
      </c>
      <c r="B3364" s="72">
        <v>46086</v>
      </c>
      <c r="C3364" s="30" t="s">
        <v>32</v>
      </c>
      <c r="D3364" s="30" t="s">
        <v>11214</v>
      </c>
      <c r="E3364" s="30" t="s">
        <v>11093</v>
      </c>
      <c r="F3364" s="30"/>
      <c r="G3364" s="40" t="s">
        <v>12101</v>
      </c>
      <c r="H3364" s="35" t="s">
        <v>13341</v>
      </c>
      <c r="I3364" s="30" t="s">
        <v>11096</v>
      </c>
      <c r="J3364" s="30">
        <v>12</v>
      </c>
      <c r="K3364" s="43">
        <v>88.5</v>
      </c>
      <c r="L3364" s="30">
        <v>7.4</v>
      </c>
      <c r="M3364" s="62">
        <v>7.375</v>
      </c>
      <c r="N3364" s="5" t="s">
        <v>12588</v>
      </c>
      <c r="O3364" s="30"/>
      <c r="P3364" s="30"/>
      <c r="Q3364" s="30"/>
      <c r="R3364" s="30"/>
      <c r="S3364" s="30"/>
      <c r="T3364" s="30"/>
      <c r="U3364" s="30"/>
      <c r="V3364" s="30"/>
      <c r="W3364" s="40" t="s">
        <v>13342</v>
      </c>
      <c r="X3364" s="63" t="s">
        <v>13343</v>
      </c>
      <c r="Y3364" s="63" t="s">
        <v>13343</v>
      </c>
      <c r="Z3364" s="40" t="s">
        <v>13342</v>
      </c>
      <c r="AA3364" s="30">
        <v>88.8</v>
      </c>
      <c r="AB3364" s="30">
        <v>-0.30000000000001098</v>
      </c>
      <c r="AC3364" s="30"/>
      <c r="AD3364" s="30"/>
    </row>
    <row r="3365" spans="1:30" ht="16.95" customHeight="1" x14ac:dyDescent="0.3">
      <c r="A3365" s="54">
        <v>46082</v>
      </c>
      <c r="B3365" s="72">
        <v>46086</v>
      </c>
      <c r="C3365" s="30" t="s">
        <v>28</v>
      </c>
      <c r="D3365" s="30" t="s">
        <v>11129</v>
      </c>
      <c r="E3365" s="30" t="s">
        <v>11093</v>
      </c>
      <c r="F3365" s="30"/>
      <c r="G3365" s="40" t="s">
        <v>11684</v>
      </c>
      <c r="H3365" s="35" t="s">
        <v>13344</v>
      </c>
      <c r="I3365" s="30" t="s">
        <v>11096</v>
      </c>
      <c r="J3365" s="30">
        <v>12</v>
      </c>
      <c r="K3365" s="43">
        <v>85.8</v>
      </c>
      <c r="L3365" s="30">
        <v>7.4</v>
      </c>
      <c r="M3365" s="62">
        <v>7.15</v>
      </c>
      <c r="N3365" s="5" t="s">
        <v>12588</v>
      </c>
      <c r="O3365" s="30"/>
      <c r="P3365" s="30"/>
      <c r="Q3365" s="30"/>
      <c r="R3365" s="30"/>
      <c r="S3365" s="30"/>
      <c r="T3365" s="30"/>
      <c r="U3365" s="30"/>
      <c r="V3365" s="30"/>
      <c r="W3365" s="40" t="s">
        <v>13345</v>
      </c>
      <c r="X3365" s="63" t="s">
        <v>13346</v>
      </c>
      <c r="Y3365" s="63" t="s">
        <v>13346</v>
      </c>
      <c r="Z3365" s="40" t="s">
        <v>13345</v>
      </c>
      <c r="AA3365" s="30">
        <v>88.8</v>
      </c>
      <c r="AB3365" s="30">
        <v>-3.0000000000000102</v>
      </c>
      <c r="AC3365" s="30"/>
      <c r="AD3365" s="30"/>
    </row>
    <row r="3366" spans="1:30" ht="16.95" customHeight="1" x14ac:dyDescent="0.3">
      <c r="A3366" s="54">
        <v>46082</v>
      </c>
      <c r="B3366" s="72">
        <v>46086</v>
      </c>
      <c r="C3366" s="30" t="s">
        <v>38</v>
      </c>
      <c r="D3366" s="30" t="s">
        <v>5</v>
      </c>
      <c r="E3366" s="30" t="s">
        <v>11093</v>
      </c>
      <c r="F3366" s="30"/>
      <c r="G3366" s="40" t="s">
        <v>13347</v>
      </c>
      <c r="H3366" s="35" t="s">
        <v>13348</v>
      </c>
      <c r="I3366" s="30" t="s">
        <v>11096</v>
      </c>
      <c r="J3366" s="30">
        <v>12</v>
      </c>
      <c r="K3366" s="43">
        <v>80</v>
      </c>
      <c r="L3366" s="30">
        <v>7.4</v>
      </c>
      <c r="M3366" s="62">
        <v>6.6666666666666696</v>
      </c>
      <c r="N3366" s="5" t="s">
        <v>12588</v>
      </c>
      <c r="O3366" s="30"/>
      <c r="P3366" s="30"/>
      <c r="Q3366" s="30"/>
      <c r="R3366" s="30"/>
      <c r="S3366" s="30"/>
      <c r="T3366" s="72">
        <v>46087</v>
      </c>
      <c r="U3366" s="5" t="s">
        <v>12589</v>
      </c>
      <c r="V3366" s="30"/>
      <c r="W3366" s="40" t="s">
        <v>13349</v>
      </c>
      <c r="X3366" s="63" t="s">
        <v>13350</v>
      </c>
      <c r="Y3366" s="63" t="s">
        <v>13350</v>
      </c>
      <c r="Z3366" s="40" t="s">
        <v>13349</v>
      </c>
      <c r="AA3366" s="30">
        <v>88.8</v>
      </c>
      <c r="AB3366" s="30">
        <v>-8.8000000000000096</v>
      </c>
      <c r="AC3366" s="30"/>
      <c r="AD3366" s="30"/>
    </row>
    <row r="3367" spans="1:30" ht="16.95" customHeight="1" x14ac:dyDescent="0.3">
      <c r="A3367" s="54">
        <v>46082</v>
      </c>
      <c r="B3367" s="72">
        <v>46086</v>
      </c>
      <c r="C3367" s="30" t="s">
        <v>28</v>
      </c>
      <c r="D3367" s="30" t="s">
        <v>11129</v>
      </c>
      <c r="E3367" s="30" t="s">
        <v>11093</v>
      </c>
      <c r="F3367" s="30"/>
      <c r="G3367" s="40" t="s">
        <v>11684</v>
      </c>
      <c r="H3367" s="35" t="s">
        <v>13351</v>
      </c>
      <c r="I3367" s="30" t="s">
        <v>11096</v>
      </c>
      <c r="J3367" s="30">
        <v>12</v>
      </c>
      <c r="K3367" s="43">
        <v>85.8</v>
      </c>
      <c r="L3367" s="30">
        <v>7.4</v>
      </c>
      <c r="M3367" s="62">
        <v>7.15</v>
      </c>
      <c r="N3367" s="5" t="s">
        <v>12588</v>
      </c>
      <c r="O3367" s="30"/>
      <c r="P3367" s="30"/>
      <c r="Q3367" s="30"/>
      <c r="R3367" s="30"/>
      <c r="S3367" s="30"/>
      <c r="T3367" s="30"/>
      <c r="U3367" s="30"/>
      <c r="V3367" s="30"/>
      <c r="W3367" s="40" t="s">
        <v>13352</v>
      </c>
      <c r="X3367" s="63" t="s">
        <v>13353</v>
      </c>
      <c r="Y3367" s="63" t="s">
        <v>13353</v>
      </c>
      <c r="Z3367" s="40" t="s">
        <v>13352</v>
      </c>
      <c r="AA3367" s="30">
        <v>88.8</v>
      </c>
      <c r="AB3367" s="30">
        <v>-3.0000000000000102</v>
      </c>
      <c r="AC3367" s="30"/>
      <c r="AD3367" s="30"/>
    </row>
    <row r="3368" spans="1:30" ht="16.95" customHeight="1" x14ac:dyDescent="0.3">
      <c r="A3368" s="54">
        <v>46082</v>
      </c>
      <c r="B3368" s="72">
        <v>46086</v>
      </c>
      <c r="C3368" s="30" t="s">
        <v>28</v>
      </c>
      <c r="D3368" s="30" t="s">
        <v>11129</v>
      </c>
      <c r="E3368" s="30" t="s">
        <v>11093</v>
      </c>
      <c r="F3368" s="30"/>
      <c r="G3368" s="40" t="s">
        <v>11643</v>
      </c>
      <c r="H3368" s="11" t="s">
        <v>9698</v>
      </c>
      <c r="I3368" s="30" t="s">
        <v>11096</v>
      </c>
      <c r="J3368" s="30">
        <v>12</v>
      </c>
      <c r="K3368" s="43">
        <v>85.8</v>
      </c>
      <c r="L3368" s="30">
        <v>7.4</v>
      </c>
      <c r="M3368" s="62">
        <v>7.15</v>
      </c>
      <c r="N3368" s="5" t="s">
        <v>12588</v>
      </c>
      <c r="O3368" s="30"/>
      <c r="P3368" s="30"/>
      <c r="Q3368" s="30"/>
      <c r="R3368" s="30"/>
      <c r="S3368" s="30"/>
      <c r="T3368" s="30"/>
      <c r="U3368" s="30"/>
      <c r="V3368" s="30"/>
      <c r="W3368" s="40" t="s">
        <v>9699</v>
      </c>
      <c r="X3368" s="63" t="s">
        <v>13354</v>
      </c>
      <c r="Y3368" s="63" t="s">
        <v>13354</v>
      </c>
      <c r="Z3368" s="40" t="s">
        <v>9699</v>
      </c>
      <c r="AA3368" s="30">
        <v>88.8</v>
      </c>
      <c r="AB3368" s="30">
        <v>-3.0000000000000102</v>
      </c>
      <c r="AC3368" s="30"/>
      <c r="AD3368" s="30"/>
    </row>
    <row r="3369" spans="1:30" ht="16.95" customHeight="1" x14ac:dyDescent="0.3">
      <c r="A3369" s="54">
        <v>46082</v>
      </c>
      <c r="B3369" s="72">
        <v>46086</v>
      </c>
      <c r="C3369" s="30" t="s">
        <v>38</v>
      </c>
      <c r="D3369" s="30" t="s">
        <v>5</v>
      </c>
      <c r="E3369" s="30" t="s">
        <v>11093</v>
      </c>
      <c r="F3369" s="30"/>
      <c r="G3369" s="40" t="s">
        <v>13355</v>
      </c>
      <c r="H3369" s="66" t="s">
        <v>13356</v>
      </c>
      <c r="I3369" s="30" t="s">
        <v>11096</v>
      </c>
      <c r="J3369" s="30">
        <v>12</v>
      </c>
      <c r="K3369" s="43">
        <v>83.8</v>
      </c>
      <c r="L3369" s="30">
        <v>7.4</v>
      </c>
      <c r="M3369" s="62">
        <v>6.9833333333333298</v>
      </c>
      <c r="N3369" s="5" t="s">
        <v>12588</v>
      </c>
      <c r="O3369" s="30"/>
      <c r="P3369" s="30"/>
      <c r="Q3369" s="30"/>
      <c r="R3369" s="30"/>
      <c r="S3369" s="30"/>
      <c r="T3369" s="72">
        <v>46087</v>
      </c>
      <c r="U3369" s="30" t="s">
        <v>12608</v>
      </c>
      <c r="V3369" s="30"/>
      <c r="W3369" s="40" t="s">
        <v>8379</v>
      </c>
      <c r="X3369" s="63" t="s">
        <v>13357</v>
      </c>
      <c r="Y3369" s="63" t="s">
        <v>13357</v>
      </c>
      <c r="Z3369" s="40" t="s">
        <v>8379</v>
      </c>
      <c r="AA3369" s="30">
        <v>88.8</v>
      </c>
      <c r="AB3369" s="30">
        <v>-5.0000000000000098</v>
      </c>
      <c r="AC3369" s="30"/>
      <c r="AD3369" s="30"/>
    </row>
    <row r="3370" spans="1:30" ht="16.95" customHeight="1" x14ac:dyDescent="0.3">
      <c r="A3370" s="54">
        <v>46082</v>
      </c>
      <c r="B3370" s="72">
        <v>46086</v>
      </c>
      <c r="C3370" s="30" t="s">
        <v>38</v>
      </c>
      <c r="D3370" s="30" t="s">
        <v>5</v>
      </c>
      <c r="E3370" s="30" t="s">
        <v>11093</v>
      </c>
      <c r="F3370" s="30"/>
      <c r="G3370" s="40" t="s">
        <v>12111</v>
      </c>
      <c r="H3370" s="35" t="s">
        <v>13358</v>
      </c>
      <c r="I3370" s="30" t="s">
        <v>11096</v>
      </c>
      <c r="J3370" s="30">
        <v>12</v>
      </c>
      <c r="K3370" s="43">
        <v>87.92</v>
      </c>
      <c r="L3370" s="30">
        <v>7.4</v>
      </c>
      <c r="M3370" s="62">
        <v>7.3266666666666698</v>
      </c>
      <c r="N3370" s="5" t="s">
        <v>12588</v>
      </c>
      <c r="O3370" s="30"/>
      <c r="P3370" s="30"/>
      <c r="Q3370" s="30"/>
      <c r="R3370" s="30"/>
      <c r="S3370" s="30"/>
      <c r="T3370" s="72">
        <v>46087</v>
      </c>
      <c r="U3370" s="30" t="s">
        <v>12589</v>
      </c>
      <c r="V3370" s="30"/>
      <c r="W3370" s="40" t="s">
        <v>13359</v>
      </c>
      <c r="X3370" s="63" t="s">
        <v>13360</v>
      </c>
      <c r="Y3370" s="63" t="s">
        <v>13360</v>
      </c>
      <c r="Z3370" s="40" t="s">
        <v>13359</v>
      </c>
      <c r="AA3370" s="30">
        <v>88.8</v>
      </c>
      <c r="AB3370" s="30">
        <v>-0.88000000000001</v>
      </c>
      <c r="AC3370" s="30"/>
      <c r="AD3370" s="30"/>
    </row>
    <row r="3371" spans="1:30" ht="16.95" customHeight="1" x14ac:dyDescent="0.3">
      <c r="A3371" s="54">
        <v>46082</v>
      </c>
      <c r="B3371" s="72">
        <v>46086</v>
      </c>
      <c r="C3371" s="30" t="s">
        <v>28</v>
      </c>
      <c r="D3371" s="30" t="s">
        <v>11129</v>
      </c>
      <c r="E3371" s="30" t="s">
        <v>11093</v>
      </c>
      <c r="F3371" s="30"/>
      <c r="G3371" s="40" t="s">
        <v>11684</v>
      </c>
      <c r="H3371" s="35" t="s">
        <v>13361</v>
      </c>
      <c r="I3371" s="30" t="s">
        <v>11096</v>
      </c>
      <c r="J3371" s="30">
        <v>12</v>
      </c>
      <c r="K3371" s="43">
        <v>85.8</v>
      </c>
      <c r="L3371" s="30">
        <v>7.4</v>
      </c>
      <c r="M3371" s="62">
        <v>7.15</v>
      </c>
      <c r="N3371" s="5" t="s">
        <v>12588</v>
      </c>
      <c r="O3371" s="30"/>
      <c r="P3371" s="30"/>
      <c r="Q3371" s="30"/>
      <c r="R3371" s="30"/>
      <c r="S3371" s="30"/>
      <c r="T3371" s="30"/>
      <c r="U3371" s="30"/>
      <c r="V3371" s="30"/>
      <c r="W3371" s="40" t="s">
        <v>13362</v>
      </c>
      <c r="X3371" s="63" t="s">
        <v>13363</v>
      </c>
      <c r="Y3371" s="63" t="s">
        <v>13363</v>
      </c>
      <c r="Z3371" s="40" t="s">
        <v>13362</v>
      </c>
      <c r="AA3371" s="30">
        <v>88.8</v>
      </c>
      <c r="AB3371" s="30">
        <v>-3.0000000000000102</v>
      </c>
      <c r="AC3371" s="30"/>
      <c r="AD3371" s="30"/>
    </row>
    <row r="3372" spans="1:30" ht="16.95" customHeight="1" x14ac:dyDescent="0.3">
      <c r="A3372" s="54">
        <v>46082</v>
      </c>
      <c r="B3372" s="72">
        <v>46086</v>
      </c>
      <c r="C3372" s="30" t="s">
        <v>37</v>
      </c>
      <c r="D3372" s="30" t="s">
        <v>37</v>
      </c>
      <c r="E3372" s="30" t="s">
        <v>11093</v>
      </c>
      <c r="F3372" s="30"/>
      <c r="G3372" s="40" t="s">
        <v>12121</v>
      </c>
      <c r="H3372" s="35" t="s">
        <v>13364</v>
      </c>
      <c r="I3372" s="30" t="s">
        <v>11322</v>
      </c>
      <c r="J3372" s="30">
        <v>4</v>
      </c>
      <c r="K3372" s="43">
        <v>39.9</v>
      </c>
      <c r="L3372" s="30">
        <v>12.8</v>
      </c>
      <c r="M3372" s="62">
        <v>9.9749999999999996</v>
      </c>
      <c r="N3372" s="5" t="s">
        <v>12588</v>
      </c>
      <c r="O3372" s="30"/>
      <c r="P3372" s="30"/>
      <c r="Q3372" s="30"/>
      <c r="R3372" s="30"/>
      <c r="S3372" s="30"/>
      <c r="T3372" s="30"/>
      <c r="U3372" s="30"/>
      <c r="V3372" s="30"/>
      <c r="W3372" s="40" t="s">
        <v>2114</v>
      </c>
      <c r="X3372" s="63" t="s">
        <v>13365</v>
      </c>
      <c r="Y3372" s="63" t="s">
        <v>13365</v>
      </c>
      <c r="Z3372" s="40" t="s">
        <v>2114</v>
      </c>
      <c r="AA3372" s="30">
        <v>51.2</v>
      </c>
      <c r="AB3372" s="30">
        <v>-11.3</v>
      </c>
      <c r="AC3372" s="30"/>
      <c r="AD3372" s="30"/>
    </row>
    <row r="3373" spans="1:30" ht="16.95" customHeight="1" x14ac:dyDescent="0.3">
      <c r="A3373" s="54">
        <v>46082</v>
      </c>
      <c r="B3373" s="72">
        <v>46086</v>
      </c>
      <c r="C3373" s="30" t="s">
        <v>38</v>
      </c>
      <c r="D3373" s="30" t="s">
        <v>5</v>
      </c>
      <c r="E3373" s="30" t="s">
        <v>11093</v>
      </c>
      <c r="F3373" s="30"/>
      <c r="G3373" s="40" t="s">
        <v>11616</v>
      </c>
      <c r="H3373" s="66" t="s">
        <v>13366</v>
      </c>
      <c r="I3373" s="30" t="s">
        <v>11322</v>
      </c>
      <c r="J3373" s="30">
        <v>8</v>
      </c>
      <c r="K3373" s="43">
        <v>79</v>
      </c>
      <c r="L3373" s="30">
        <v>12.8</v>
      </c>
      <c r="M3373" s="62">
        <v>9.875</v>
      </c>
      <c r="N3373" s="5" t="s">
        <v>12588</v>
      </c>
      <c r="O3373" s="30"/>
      <c r="P3373" s="30"/>
      <c r="Q3373" s="30"/>
      <c r="R3373" s="30"/>
      <c r="S3373" s="30"/>
      <c r="T3373" s="72">
        <v>46087</v>
      </c>
      <c r="U3373" s="30" t="s">
        <v>12589</v>
      </c>
      <c r="V3373" s="30"/>
      <c r="W3373" s="40" t="s">
        <v>1697</v>
      </c>
      <c r="X3373" s="63" t="s">
        <v>13367</v>
      </c>
      <c r="Y3373" s="63" t="s">
        <v>13367</v>
      </c>
      <c r="Z3373" s="40" t="s">
        <v>1697</v>
      </c>
      <c r="AA3373" s="30">
        <v>102.4</v>
      </c>
      <c r="AB3373" s="30">
        <v>-23.4</v>
      </c>
      <c r="AC3373" s="30"/>
      <c r="AD3373" s="30"/>
    </row>
    <row r="3374" spans="1:30" ht="16.95" customHeight="1" x14ac:dyDescent="0.3">
      <c r="A3374" s="54">
        <v>46082</v>
      </c>
      <c r="B3374" s="72">
        <v>46086</v>
      </c>
      <c r="C3374" s="30" t="s">
        <v>38</v>
      </c>
      <c r="D3374" s="30" t="s">
        <v>5</v>
      </c>
      <c r="E3374" s="30" t="s">
        <v>11093</v>
      </c>
      <c r="F3374" s="30"/>
      <c r="G3374" s="40" t="s">
        <v>11616</v>
      </c>
      <c r="H3374" s="60" t="s">
        <v>13368</v>
      </c>
      <c r="I3374" s="30" t="s">
        <v>11173</v>
      </c>
      <c r="J3374" s="30">
        <v>4</v>
      </c>
      <c r="K3374" s="43">
        <v>39.9</v>
      </c>
      <c r="L3374" s="30">
        <v>12.8</v>
      </c>
      <c r="M3374" s="62">
        <v>9.9749999999999996</v>
      </c>
      <c r="N3374" s="5" t="s">
        <v>12588</v>
      </c>
      <c r="O3374" s="30"/>
      <c r="P3374" s="30"/>
      <c r="Q3374" s="30"/>
      <c r="R3374" s="30"/>
      <c r="S3374" s="30"/>
      <c r="T3374" s="72">
        <v>46087</v>
      </c>
      <c r="U3374" s="30" t="s">
        <v>12589</v>
      </c>
      <c r="V3374" s="30"/>
      <c r="W3374" s="40" t="s">
        <v>1707</v>
      </c>
      <c r="X3374" s="63" t="s">
        <v>13369</v>
      </c>
      <c r="Y3374" s="63" t="s">
        <v>13369</v>
      </c>
      <c r="Z3374" s="40" t="s">
        <v>1707</v>
      </c>
      <c r="AA3374" s="30">
        <v>51.2</v>
      </c>
      <c r="AB3374" s="30">
        <v>-11.3</v>
      </c>
      <c r="AC3374" s="30"/>
      <c r="AD3374" s="30"/>
    </row>
    <row r="3375" spans="1:30" ht="16.95" customHeight="1" x14ac:dyDescent="0.3">
      <c r="A3375" s="54">
        <v>46082</v>
      </c>
      <c r="B3375" s="72">
        <v>46086</v>
      </c>
      <c r="C3375" s="30" t="s">
        <v>38</v>
      </c>
      <c r="D3375" s="30" t="s">
        <v>5</v>
      </c>
      <c r="E3375" s="30" t="s">
        <v>11093</v>
      </c>
      <c r="F3375" s="30"/>
      <c r="G3375" s="40" t="s">
        <v>11616</v>
      </c>
      <c r="H3375" s="60" t="s">
        <v>13370</v>
      </c>
      <c r="I3375" s="30" t="s">
        <v>11322</v>
      </c>
      <c r="J3375" s="30">
        <v>4</v>
      </c>
      <c r="K3375" s="43">
        <v>39.9</v>
      </c>
      <c r="L3375" s="30">
        <v>12.8</v>
      </c>
      <c r="M3375" s="62">
        <v>9.9749999999999996</v>
      </c>
      <c r="N3375" s="5" t="s">
        <v>12588</v>
      </c>
      <c r="O3375" s="30"/>
      <c r="P3375" s="30"/>
      <c r="Q3375" s="30"/>
      <c r="R3375" s="30"/>
      <c r="S3375" s="30"/>
      <c r="T3375" s="72">
        <v>46087</v>
      </c>
      <c r="U3375" s="30" t="s">
        <v>12589</v>
      </c>
      <c r="V3375" s="30"/>
      <c r="W3375" s="40" t="s">
        <v>1692</v>
      </c>
      <c r="X3375" s="63" t="s">
        <v>13371</v>
      </c>
      <c r="Y3375" s="63" t="s">
        <v>13371</v>
      </c>
      <c r="Z3375" s="40" t="s">
        <v>1692</v>
      </c>
      <c r="AA3375" s="30">
        <v>51.2</v>
      </c>
      <c r="AB3375" s="30">
        <v>-11.3</v>
      </c>
      <c r="AC3375" s="30"/>
      <c r="AD3375" s="30"/>
    </row>
    <row r="3376" spans="1:30" ht="16.95" customHeight="1" x14ac:dyDescent="0.3">
      <c r="A3376" s="54">
        <v>46082</v>
      </c>
      <c r="B3376" s="72">
        <v>46086</v>
      </c>
      <c r="C3376" s="30" t="s">
        <v>38</v>
      </c>
      <c r="D3376" s="30" t="s">
        <v>5</v>
      </c>
      <c r="E3376" s="30" t="s">
        <v>11093</v>
      </c>
      <c r="F3376" s="30"/>
      <c r="G3376" s="40" t="s">
        <v>12487</v>
      </c>
      <c r="H3376" s="66" t="s">
        <v>13372</v>
      </c>
      <c r="I3376" s="30" t="s">
        <v>11152</v>
      </c>
      <c r="J3376" s="30">
        <v>2</v>
      </c>
      <c r="K3376" s="43">
        <v>39.9</v>
      </c>
      <c r="L3376" s="30">
        <v>24.9</v>
      </c>
      <c r="M3376" s="62">
        <v>19.95</v>
      </c>
      <c r="N3376" s="5" t="s">
        <v>12588</v>
      </c>
      <c r="O3376" s="30"/>
      <c r="P3376" s="30"/>
      <c r="Q3376" s="30"/>
      <c r="R3376" s="30"/>
      <c r="S3376" s="30"/>
      <c r="T3376" s="72">
        <v>46085</v>
      </c>
      <c r="U3376" s="30" t="s">
        <v>12589</v>
      </c>
      <c r="V3376" s="30"/>
      <c r="W3376" s="40" t="s">
        <v>13373</v>
      </c>
      <c r="X3376" s="63" t="s">
        <v>13374</v>
      </c>
      <c r="Y3376" s="63" t="s">
        <v>13374</v>
      </c>
      <c r="Z3376" s="40" t="s">
        <v>13373</v>
      </c>
      <c r="AA3376" s="30">
        <v>49.8</v>
      </c>
      <c r="AB3376" s="30">
        <v>-9.9</v>
      </c>
      <c r="AC3376" s="30"/>
      <c r="AD3376" s="30"/>
    </row>
    <row r="3377" spans="1:30" ht="16.95" customHeight="1" x14ac:dyDescent="0.3">
      <c r="A3377" s="54">
        <v>46082</v>
      </c>
      <c r="B3377" s="72">
        <v>46086</v>
      </c>
      <c r="C3377" s="30" t="s">
        <v>30</v>
      </c>
      <c r="D3377" s="30" t="s">
        <v>11148</v>
      </c>
      <c r="E3377" s="30" t="s">
        <v>11093</v>
      </c>
      <c r="F3377" s="30"/>
      <c r="G3377" s="40" t="s">
        <v>11150</v>
      </c>
      <c r="H3377" s="35" t="s">
        <v>13375</v>
      </c>
      <c r="I3377" s="30" t="s">
        <v>11123</v>
      </c>
      <c r="J3377" s="30">
        <v>2</v>
      </c>
      <c r="K3377" s="43">
        <v>49.62</v>
      </c>
      <c r="L3377" s="30">
        <v>24.9</v>
      </c>
      <c r="M3377" s="62">
        <v>24.81</v>
      </c>
      <c r="N3377" s="5" t="s">
        <v>12588</v>
      </c>
      <c r="O3377" s="30"/>
      <c r="P3377" s="30"/>
      <c r="Q3377" s="30"/>
      <c r="R3377" s="30"/>
      <c r="S3377" s="30"/>
      <c r="T3377" s="30"/>
      <c r="U3377" s="30"/>
      <c r="V3377" s="30"/>
      <c r="W3377" s="40" t="s">
        <v>1792</v>
      </c>
      <c r="X3377" s="63" t="s">
        <v>13376</v>
      </c>
      <c r="Y3377" s="63" t="s">
        <v>13376</v>
      </c>
      <c r="Z3377" s="40" t="s">
        <v>1792</v>
      </c>
      <c r="AA3377" s="30">
        <v>49.8</v>
      </c>
      <c r="AB3377" s="30">
        <v>-0.18</v>
      </c>
      <c r="AC3377" s="30"/>
      <c r="AD3377" s="30"/>
    </row>
    <row r="3378" spans="1:30" ht="16.95" customHeight="1" x14ac:dyDescent="0.3">
      <c r="A3378" s="54">
        <v>46082</v>
      </c>
      <c r="B3378" s="72">
        <v>46086</v>
      </c>
      <c r="C3378" s="30" t="s">
        <v>30</v>
      </c>
      <c r="D3378" s="30" t="s">
        <v>11148</v>
      </c>
      <c r="E3378" s="30" t="s">
        <v>11093</v>
      </c>
      <c r="F3378" s="30"/>
      <c r="G3378" s="40" t="s">
        <v>11150</v>
      </c>
      <c r="H3378" s="35" t="s">
        <v>13377</v>
      </c>
      <c r="I3378" s="30" t="s">
        <v>11152</v>
      </c>
      <c r="J3378" s="30">
        <v>2</v>
      </c>
      <c r="K3378" s="43">
        <v>49.62</v>
      </c>
      <c r="L3378" s="30">
        <v>24.9</v>
      </c>
      <c r="M3378" s="62">
        <v>24.81</v>
      </c>
      <c r="N3378" s="5" t="s">
        <v>12588</v>
      </c>
      <c r="O3378" s="30"/>
      <c r="P3378" s="30"/>
      <c r="Q3378" s="30"/>
      <c r="R3378" s="30"/>
      <c r="S3378" s="30"/>
      <c r="T3378" s="30"/>
      <c r="U3378" s="30"/>
      <c r="V3378" s="30"/>
      <c r="W3378" s="40" t="s">
        <v>2059</v>
      </c>
      <c r="X3378" s="63" t="s">
        <v>13378</v>
      </c>
      <c r="Y3378" s="63" t="s">
        <v>13378</v>
      </c>
      <c r="Z3378" s="40" t="s">
        <v>2059</v>
      </c>
      <c r="AA3378" s="30">
        <v>49.8</v>
      </c>
      <c r="AB3378" s="30">
        <v>-0.18</v>
      </c>
      <c r="AC3378" s="30"/>
      <c r="AD3378" s="30"/>
    </row>
    <row r="3379" spans="1:30" ht="16.95" customHeight="1" x14ac:dyDescent="0.3">
      <c r="A3379" s="54">
        <v>46082</v>
      </c>
      <c r="B3379" s="72">
        <v>46086</v>
      </c>
      <c r="C3379" s="30" t="s">
        <v>38</v>
      </c>
      <c r="D3379" s="30" t="s">
        <v>5</v>
      </c>
      <c r="E3379" s="30" t="s">
        <v>11093</v>
      </c>
      <c r="F3379" s="30"/>
      <c r="G3379" s="40" t="s">
        <v>11762</v>
      </c>
      <c r="H3379" s="66" t="s">
        <v>13379</v>
      </c>
      <c r="I3379" s="30" t="s">
        <v>11173</v>
      </c>
      <c r="J3379" s="30">
        <v>8</v>
      </c>
      <c r="K3379" s="43">
        <v>91.8</v>
      </c>
      <c r="L3379" s="30">
        <v>12.8</v>
      </c>
      <c r="M3379" s="62">
        <v>11.475</v>
      </c>
      <c r="N3379" s="5" t="s">
        <v>12588</v>
      </c>
      <c r="O3379" s="30"/>
      <c r="P3379" s="30"/>
      <c r="Q3379" s="30"/>
      <c r="R3379" s="30"/>
      <c r="S3379" s="30"/>
      <c r="T3379" s="72">
        <v>46086</v>
      </c>
      <c r="U3379" s="30" t="s">
        <v>12608</v>
      </c>
      <c r="V3379" s="30"/>
      <c r="W3379" s="40" t="s">
        <v>4507</v>
      </c>
      <c r="X3379" s="63" t="s">
        <v>13380</v>
      </c>
      <c r="Y3379" s="63" t="s">
        <v>13380</v>
      </c>
      <c r="Z3379" s="40" t="s">
        <v>4507</v>
      </c>
      <c r="AA3379" s="30">
        <v>102.4</v>
      </c>
      <c r="AB3379" s="30">
        <v>-10.6</v>
      </c>
      <c r="AC3379" s="30"/>
      <c r="AD3379" s="30"/>
    </row>
    <row r="3380" spans="1:30" ht="16.95" customHeight="1" x14ac:dyDescent="0.3">
      <c r="A3380" s="54">
        <v>46082</v>
      </c>
      <c r="B3380" s="72">
        <v>46086</v>
      </c>
      <c r="C3380" s="30" t="s">
        <v>28</v>
      </c>
      <c r="D3380" s="30" t="s">
        <v>11129</v>
      </c>
      <c r="E3380" s="30" t="s">
        <v>11093</v>
      </c>
      <c r="F3380" s="30"/>
      <c r="G3380" s="40" t="s">
        <v>11643</v>
      </c>
      <c r="H3380" s="35" t="s">
        <v>13381</v>
      </c>
      <c r="I3380" s="30" t="s">
        <v>11173</v>
      </c>
      <c r="J3380" s="30">
        <v>6</v>
      </c>
      <c r="K3380" s="43">
        <v>74.8</v>
      </c>
      <c r="L3380" s="30">
        <v>12.8</v>
      </c>
      <c r="M3380" s="62">
        <v>12.466666666666701</v>
      </c>
      <c r="N3380" s="5" t="s">
        <v>12588</v>
      </c>
      <c r="O3380" s="30"/>
      <c r="P3380" s="30"/>
      <c r="Q3380" s="30"/>
      <c r="R3380" s="30"/>
      <c r="S3380" s="30"/>
      <c r="T3380" s="30"/>
      <c r="U3380" s="30"/>
      <c r="V3380" s="30"/>
      <c r="W3380" s="40" t="s">
        <v>2091</v>
      </c>
      <c r="X3380" s="63" t="s">
        <v>13382</v>
      </c>
      <c r="Y3380" s="63" t="s">
        <v>13382</v>
      </c>
      <c r="Z3380" s="40" t="s">
        <v>2091</v>
      </c>
      <c r="AA3380" s="30">
        <v>76.8</v>
      </c>
      <c r="AB3380" s="30">
        <v>-2.0000000000000102</v>
      </c>
      <c r="AC3380" s="30"/>
      <c r="AD3380" s="30"/>
    </row>
    <row r="3381" spans="1:30" ht="16.95" customHeight="1" x14ac:dyDescent="0.3">
      <c r="A3381" s="54">
        <v>46082</v>
      </c>
      <c r="B3381" s="72">
        <v>46086</v>
      </c>
      <c r="C3381" s="30" t="s">
        <v>28</v>
      </c>
      <c r="D3381" s="30" t="s">
        <v>11129</v>
      </c>
      <c r="E3381" s="30" t="s">
        <v>11093</v>
      </c>
      <c r="F3381" s="30"/>
      <c r="G3381" s="40" t="s">
        <v>11684</v>
      </c>
      <c r="H3381" s="35" t="s">
        <v>13383</v>
      </c>
      <c r="I3381" s="30" t="s">
        <v>11322</v>
      </c>
      <c r="J3381" s="30">
        <v>6</v>
      </c>
      <c r="K3381" s="43">
        <v>74.8</v>
      </c>
      <c r="L3381" s="30">
        <v>12.8</v>
      </c>
      <c r="M3381" s="62">
        <v>12.466666666666701</v>
      </c>
      <c r="N3381" s="5" t="s">
        <v>12588</v>
      </c>
      <c r="O3381" s="30"/>
      <c r="P3381" s="30"/>
      <c r="Q3381" s="30"/>
      <c r="R3381" s="30"/>
      <c r="S3381" s="30"/>
      <c r="T3381" s="30"/>
      <c r="U3381" s="30"/>
      <c r="V3381" s="30"/>
      <c r="W3381" s="40" t="s">
        <v>1925</v>
      </c>
      <c r="X3381" s="63" t="s">
        <v>13384</v>
      </c>
      <c r="Y3381" s="63" t="s">
        <v>13384</v>
      </c>
      <c r="Z3381" s="40" t="s">
        <v>1925</v>
      </c>
      <c r="AA3381" s="30">
        <v>76.8</v>
      </c>
      <c r="AB3381" s="30">
        <v>-2.0000000000000102</v>
      </c>
      <c r="AC3381" s="30"/>
      <c r="AD3381" s="30"/>
    </row>
    <row r="3382" spans="1:30" ht="16.95" customHeight="1" x14ac:dyDescent="0.3">
      <c r="A3382" s="54">
        <v>46082</v>
      </c>
      <c r="B3382" s="72">
        <v>46086</v>
      </c>
      <c r="C3382" s="30" t="s">
        <v>38</v>
      </c>
      <c r="D3382" s="30" t="s">
        <v>5</v>
      </c>
      <c r="E3382" s="30" t="s">
        <v>11093</v>
      </c>
      <c r="F3382" s="30"/>
      <c r="G3382" s="40" t="s">
        <v>13385</v>
      </c>
      <c r="H3382" s="66" t="s">
        <v>13386</v>
      </c>
      <c r="I3382" s="30" t="s">
        <v>11173</v>
      </c>
      <c r="J3382" s="30">
        <v>5</v>
      </c>
      <c r="K3382" s="43">
        <v>57.55</v>
      </c>
      <c r="L3382" s="30">
        <v>12.8</v>
      </c>
      <c r="M3382" s="62">
        <v>11.51</v>
      </c>
      <c r="N3382" s="5" t="s">
        <v>12588</v>
      </c>
      <c r="O3382" s="30"/>
      <c r="P3382" s="30"/>
      <c r="Q3382" s="30"/>
      <c r="R3382" s="30"/>
      <c r="S3382" s="30"/>
      <c r="T3382" s="72">
        <v>46087</v>
      </c>
      <c r="U3382" s="30" t="s">
        <v>12589</v>
      </c>
      <c r="V3382" s="30"/>
      <c r="W3382" s="40" t="s">
        <v>2623</v>
      </c>
      <c r="X3382" s="63" t="s">
        <v>13387</v>
      </c>
      <c r="Y3382" s="63" t="s">
        <v>13387</v>
      </c>
      <c r="Z3382" s="40" t="s">
        <v>2623</v>
      </c>
      <c r="AA3382" s="30">
        <v>64</v>
      </c>
      <c r="AB3382" s="30">
        <v>-6.45</v>
      </c>
      <c r="AC3382" s="30"/>
      <c r="AD3382" s="30"/>
    </row>
    <row r="3383" spans="1:30" ht="16.95" customHeight="1" x14ac:dyDescent="0.3">
      <c r="A3383" s="54">
        <v>46082</v>
      </c>
      <c r="B3383" s="72">
        <v>46086</v>
      </c>
      <c r="C3383" s="30" t="s">
        <v>38</v>
      </c>
      <c r="D3383" s="30" t="s">
        <v>5</v>
      </c>
      <c r="E3383" s="30" t="s">
        <v>11093</v>
      </c>
      <c r="F3383" s="30"/>
      <c r="G3383" s="40" t="s">
        <v>11762</v>
      </c>
      <c r="H3383" s="66" t="s">
        <v>10153</v>
      </c>
      <c r="I3383" s="30" t="s">
        <v>11173</v>
      </c>
      <c r="J3383" s="30">
        <v>6</v>
      </c>
      <c r="K3383" s="43">
        <v>71.8</v>
      </c>
      <c r="L3383" s="30">
        <v>12.8</v>
      </c>
      <c r="M3383" s="62">
        <v>11.966666666666701</v>
      </c>
      <c r="N3383" s="5" t="s">
        <v>12588</v>
      </c>
      <c r="O3383" s="30"/>
      <c r="P3383" s="30"/>
      <c r="Q3383" s="30"/>
      <c r="R3383" s="30"/>
      <c r="S3383" s="30"/>
      <c r="T3383" s="72">
        <v>46086</v>
      </c>
      <c r="U3383" s="30" t="s">
        <v>12608</v>
      </c>
      <c r="V3383" s="30"/>
      <c r="W3383" s="40" t="s">
        <v>10154</v>
      </c>
      <c r="X3383" s="63" t="s">
        <v>13388</v>
      </c>
      <c r="Y3383" s="63" t="s">
        <v>13388</v>
      </c>
      <c r="Z3383" s="40" t="s">
        <v>10154</v>
      </c>
      <c r="AA3383" s="30">
        <v>76.8</v>
      </c>
      <c r="AB3383" s="30">
        <v>-5.0000000000000098</v>
      </c>
      <c r="AC3383" s="30"/>
      <c r="AD3383" s="30"/>
    </row>
    <row r="3384" spans="1:30" ht="16.95" customHeight="1" x14ac:dyDescent="0.3">
      <c r="A3384" s="54">
        <v>46082</v>
      </c>
      <c r="B3384" s="72">
        <v>46086</v>
      </c>
      <c r="C3384" s="30" t="s">
        <v>38</v>
      </c>
      <c r="D3384" s="30" t="s">
        <v>5</v>
      </c>
      <c r="E3384" s="30" t="s">
        <v>11093</v>
      </c>
      <c r="F3384" s="30"/>
      <c r="G3384" s="40" t="s">
        <v>13389</v>
      </c>
      <c r="H3384" s="66" t="s">
        <v>13390</v>
      </c>
      <c r="I3384" s="30" t="s">
        <v>11173</v>
      </c>
      <c r="J3384" s="30">
        <v>4</v>
      </c>
      <c r="K3384" s="43">
        <v>43.8</v>
      </c>
      <c r="L3384" s="30">
        <v>12.8</v>
      </c>
      <c r="M3384" s="62">
        <v>10.95</v>
      </c>
      <c r="N3384" s="5" t="s">
        <v>12588</v>
      </c>
      <c r="O3384" s="30"/>
      <c r="P3384" s="30"/>
      <c r="Q3384" s="30"/>
      <c r="R3384" s="30"/>
      <c r="S3384" s="30"/>
      <c r="T3384" s="72">
        <v>46087</v>
      </c>
      <c r="U3384" s="30" t="s">
        <v>12589</v>
      </c>
      <c r="V3384" s="30"/>
      <c r="W3384" s="40" t="s">
        <v>2525</v>
      </c>
      <c r="X3384" s="63" t="s">
        <v>13391</v>
      </c>
      <c r="Y3384" s="63" t="s">
        <v>13391</v>
      </c>
      <c r="Z3384" s="40" t="s">
        <v>2525</v>
      </c>
      <c r="AA3384" s="30">
        <v>51.2</v>
      </c>
      <c r="AB3384" s="30">
        <v>-7.4000000000000101</v>
      </c>
      <c r="AC3384" s="30"/>
      <c r="AD3384" s="30"/>
    </row>
    <row r="3385" spans="1:30" ht="16.95" customHeight="1" x14ac:dyDescent="0.3">
      <c r="A3385" s="54">
        <v>46082</v>
      </c>
      <c r="B3385" s="72">
        <v>46086</v>
      </c>
      <c r="C3385" s="30" t="s">
        <v>28</v>
      </c>
      <c r="D3385" s="30" t="s">
        <v>11129</v>
      </c>
      <c r="E3385" s="30" t="s">
        <v>11093</v>
      </c>
      <c r="F3385" s="30"/>
      <c r="G3385" s="40" t="s">
        <v>11643</v>
      </c>
      <c r="H3385" s="35" t="s">
        <v>13392</v>
      </c>
      <c r="I3385" s="30" t="s">
        <v>11322</v>
      </c>
      <c r="J3385" s="30">
        <v>6</v>
      </c>
      <c r="K3385" s="43">
        <v>74.8</v>
      </c>
      <c r="L3385" s="30">
        <v>12.8</v>
      </c>
      <c r="M3385" s="62">
        <v>12.466666666666701</v>
      </c>
      <c r="N3385" s="5" t="s">
        <v>12588</v>
      </c>
      <c r="O3385" s="30"/>
      <c r="P3385" s="30"/>
      <c r="Q3385" s="30"/>
      <c r="R3385" s="30"/>
      <c r="S3385" s="30"/>
      <c r="T3385" s="30"/>
      <c r="U3385" s="30"/>
      <c r="V3385" s="30"/>
      <c r="W3385" s="40" t="s">
        <v>2469</v>
      </c>
      <c r="X3385" s="63" t="s">
        <v>13393</v>
      </c>
      <c r="Y3385" s="63" t="s">
        <v>13393</v>
      </c>
      <c r="Z3385" s="40" t="s">
        <v>2469</v>
      </c>
      <c r="AA3385" s="30">
        <v>76.8</v>
      </c>
      <c r="AB3385" s="30">
        <v>-2.0000000000000102</v>
      </c>
      <c r="AC3385" s="30"/>
      <c r="AD3385" s="30"/>
    </row>
    <row r="3386" spans="1:30" ht="16.95" customHeight="1" x14ac:dyDescent="0.3">
      <c r="A3386" s="54">
        <v>46082</v>
      </c>
      <c r="B3386" s="72">
        <v>46086</v>
      </c>
      <c r="C3386" s="30" t="s">
        <v>28</v>
      </c>
      <c r="D3386" s="30" t="s">
        <v>11129</v>
      </c>
      <c r="E3386" s="30" t="s">
        <v>11093</v>
      </c>
      <c r="F3386" s="30"/>
      <c r="G3386" s="40" t="s">
        <v>11643</v>
      </c>
      <c r="H3386" s="35" t="s">
        <v>13394</v>
      </c>
      <c r="I3386" s="30" t="s">
        <v>11173</v>
      </c>
      <c r="J3386" s="30">
        <v>6</v>
      </c>
      <c r="K3386" s="43">
        <v>74.8</v>
      </c>
      <c r="L3386" s="30">
        <v>12.8</v>
      </c>
      <c r="M3386" s="62">
        <v>12.466666666666701</v>
      </c>
      <c r="N3386" s="5" t="s">
        <v>12588</v>
      </c>
      <c r="O3386" s="30"/>
      <c r="P3386" s="30"/>
      <c r="Q3386" s="30"/>
      <c r="R3386" s="30"/>
      <c r="S3386" s="30"/>
      <c r="T3386" s="30"/>
      <c r="U3386" s="30"/>
      <c r="V3386" s="30"/>
      <c r="W3386" s="40" t="s">
        <v>4453</v>
      </c>
      <c r="X3386" s="63" t="s">
        <v>13395</v>
      </c>
      <c r="Y3386" s="63" t="s">
        <v>13395</v>
      </c>
      <c r="Z3386" s="40" t="s">
        <v>4453</v>
      </c>
      <c r="AA3386" s="30">
        <v>76.8</v>
      </c>
      <c r="AB3386" s="30">
        <v>-2.0000000000000102</v>
      </c>
      <c r="AC3386" s="30"/>
      <c r="AD3386" s="30"/>
    </row>
    <row r="3387" spans="1:30" ht="16.95" customHeight="1" x14ac:dyDescent="0.3">
      <c r="A3387" s="54">
        <v>46082</v>
      </c>
      <c r="B3387" s="72">
        <v>46086</v>
      </c>
      <c r="C3387" s="30" t="s">
        <v>28</v>
      </c>
      <c r="D3387" s="30" t="s">
        <v>11129</v>
      </c>
      <c r="E3387" s="30" t="s">
        <v>11093</v>
      </c>
      <c r="F3387" s="30"/>
      <c r="G3387" s="40" t="s">
        <v>11643</v>
      </c>
      <c r="H3387" s="35" t="s">
        <v>13396</v>
      </c>
      <c r="I3387" s="30" t="s">
        <v>11322</v>
      </c>
      <c r="J3387" s="30">
        <v>6</v>
      </c>
      <c r="K3387" s="43">
        <v>74.8</v>
      </c>
      <c r="L3387" s="30">
        <v>12.8</v>
      </c>
      <c r="M3387" s="62">
        <v>12.466666666666701</v>
      </c>
      <c r="N3387" s="5" t="s">
        <v>12588</v>
      </c>
      <c r="O3387" s="30"/>
      <c r="P3387" s="30"/>
      <c r="Q3387" s="30"/>
      <c r="R3387" s="30"/>
      <c r="S3387" s="30"/>
      <c r="T3387" s="30"/>
      <c r="U3387" s="30"/>
      <c r="V3387" s="30"/>
      <c r="W3387" s="40" t="s">
        <v>2355</v>
      </c>
      <c r="X3387" s="63" t="s">
        <v>13397</v>
      </c>
      <c r="Y3387" s="63" t="s">
        <v>13397</v>
      </c>
      <c r="Z3387" s="40" t="s">
        <v>2355</v>
      </c>
      <c r="AA3387" s="30">
        <v>76.8</v>
      </c>
      <c r="AB3387" s="30">
        <v>-2.0000000000000102</v>
      </c>
      <c r="AC3387" s="30"/>
      <c r="AD3387" s="30"/>
    </row>
    <row r="3388" spans="1:30" ht="16.95" customHeight="1" x14ac:dyDescent="0.3">
      <c r="A3388" s="54">
        <v>46082</v>
      </c>
      <c r="B3388" s="72">
        <v>46086</v>
      </c>
      <c r="C3388" s="30" t="s">
        <v>37</v>
      </c>
      <c r="D3388" s="30" t="s">
        <v>37</v>
      </c>
      <c r="E3388" s="30" t="s">
        <v>11093</v>
      </c>
      <c r="F3388" s="30"/>
      <c r="G3388" s="40" t="s">
        <v>12121</v>
      </c>
      <c r="H3388" s="35" t="s">
        <v>13398</v>
      </c>
      <c r="I3388" s="30" t="s">
        <v>11322</v>
      </c>
      <c r="J3388" s="30">
        <v>4</v>
      </c>
      <c r="K3388" s="43">
        <v>44.9</v>
      </c>
      <c r="L3388" s="30">
        <v>12.8</v>
      </c>
      <c r="M3388" s="62">
        <v>11.225</v>
      </c>
      <c r="N3388" s="5" t="s">
        <v>12588</v>
      </c>
      <c r="O3388" s="30"/>
      <c r="P3388" s="30"/>
      <c r="Q3388" s="30"/>
      <c r="R3388" s="30"/>
      <c r="S3388" s="30"/>
      <c r="T3388" s="30"/>
      <c r="U3388" s="30"/>
      <c r="V3388" s="30"/>
      <c r="W3388" s="40" t="s">
        <v>1910</v>
      </c>
      <c r="X3388" s="63" t="s">
        <v>13399</v>
      </c>
      <c r="Y3388" s="63" t="s">
        <v>13399</v>
      </c>
      <c r="Z3388" s="40" t="s">
        <v>1910</v>
      </c>
      <c r="AA3388" s="30">
        <v>51.2</v>
      </c>
      <c r="AB3388" s="30">
        <v>-6.3</v>
      </c>
      <c r="AC3388" s="30"/>
      <c r="AD3388" s="30"/>
    </row>
    <row r="3389" spans="1:30" ht="16.95" customHeight="1" x14ac:dyDescent="0.3">
      <c r="A3389" s="54">
        <v>46082</v>
      </c>
      <c r="B3389" s="72">
        <v>46086</v>
      </c>
      <c r="C3389" s="30" t="s">
        <v>37</v>
      </c>
      <c r="D3389" s="30" t="s">
        <v>37</v>
      </c>
      <c r="E3389" s="30" t="s">
        <v>11093</v>
      </c>
      <c r="F3389" s="30"/>
      <c r="G3389" s="40" t="s">
        <v>12121</v>
      </c>
      <c r="H3389" s="35" t="s">
        <v>13400</v>
      </c>
      <c r="I3389" s="30" t="s">
        <v>11173</v>
      </c>
      <c r="J3389" s="30">
        <v>4</v>
      </c>
      <c r="K3389" s="43">
        <v>44.9</v>
      </c>
      <c r="L3389" s="30">
        <v>12.8</v>
      </c>
      <c r="M3389" s="62">
        <v>11.225</v>
      </c>
      <c r="N3389" s="5" t="s">
        <v>12588</v>
      </c>
      <c r="O3389" s="30"/>
      <c r="P3389" s="30"/>
      <c r="Q3389" s="30"/>
      <c r="R3389" s="30"/>
      <c r="S3389" s="30"/>
      <c r="T3389" s="30"/>
      <c r="U3389" s="30"/>
      <c r="V3389" s="30"/>
      <c r="W3389" s="40" t="s">
        <v>1914</v>
      </c>
      <c r="X3389" s="63" t="s">
        <v>13401</v>
      </c>
      <c r="Y3389" s="63" t="s">
        <v>13401</v>
      </c>
      <c r="Z3389" s="40" t="s">
        <v>1914</v>
      </c>
      <c r="AA3389" s="30">
        <v>51.2</v>
      </c>
      <c r="AB3389" s="30">
        <v>-6.3</v>
      </c>
      <c r="AC3389" s="30"/>
      <c r="AD3389" s="30"/>
    </row>
    <row r="3390" spans="1:30" ht="16.95" customHeight="1" x14ac:dyDescent="0.3">
      <c r="A3390" s="54">
        <v>46082</v>
      </c>
      <c r="B3390" s="72">
        <v>46086</v>
      </c>
      <c r="C3390" s="5" t="str">
        <f>VLOOKUP(G3390,白名单!C:E,3,0)</f>
        <v>西南大区</v>
      </c>
      <c r="D3390" s="5" t="str">
        <f>VLOOKUP(G3390,白名单!C:F,4,0)</f>
        <v>成都中晋四季食品科技有限公司</v>
      </c>
      <c r="E3390" s="19" t="s">
        <v>12673</v>
      </c>
      <c r="F3390" s="5"/>
      <c r="G3390" s="19" t="s">
        <v>13402</v>
      </c>
      <c r="H3390" s="6" t="s">
        <v>13403</v>
      </c>
      <c r="I3390" s="5" t="s">
        <v>11152</v>
      </c>
      <c r="J3390" s="5">
        <v>2</v>
      </c>
      <c r="K3390" s="5">
        <v>35.9</v>
      </c>
      <c r="L3390" s="5">
        <f>VLOOKUP(I3390,指导价!A:B,2,0)</f>
        <v>24.9</v>
      </c>
      <c r="M3390" s="18">
        <f t="shared" ref="M3390:M3414" si="115">K3390/J3390</f>
        <v>17.95</v>
      </c>
      <c r="N3390" s="5" t="s">
        <v>12588</v>
      </c>
      <c r="O3390" s="5"/>
      <c r="P3390" s="5"/>
      <c r="Q3390" s="5"/>
      <c r="R3390" s="5"/>
      <c r="S3390" s="5"/>
      <c r="T3390" s="5"/>
      <c r="U3390" s="5"/>
      <c r="V3390" s="5"/>
      <c r="W3390" s="5"/>
      <c r="X3390" s="5"/>
      <c r="Y3390" s="5"/>
      <c r="Z3390" s="5"/>
      <c r="AA3390" s="5"/>
      <c r="AB3390" s="5"/>
      <c r="AC3390" s="5"/>
      <c r="AD3390" s="5"/>
    </row>
    <row r="3391" spans="1:30" ht="16.95" customHeight="1" x14ac:dyDescent="0.3">
      <c r="A3391" s="54">
        <v>46082</v>
      </c>
      <c r="B3391" s="72">
        <v>46086</v>
      </c>
      <c r="C3391" s="19" t="s">
        <v>38</v>
      </c>
      <c r="D3391" s="19" t="s">
        <v>5</v>
      </c>
      <c r="E3391" s="19" t="s">
        <v>12673</v>
      </c>
      <c r="F3391" s="5"/>
      <c r="G3391" s="19" t="s">
        <v>12885</v>
      </c>
      <c r="H3391" s="6" t="s">
        <v>13404</v>
      </c>
      <c r="I3391" s="5" t="s">
        <v>11123</v>
      </c>
      <c r="J3391" s="5">
        <v>3</v>
      </c>
      <c r="K3391" s="5">
        <v>51.9</v>
      </c>
      <c r="L3391" s="5">
        <f>VLOOKUP(I3391,指导价!A:B,2,0)</f>
        <v>24.9</v>
      </c>
      <c r="M3391" s="18">
        <f t="shared" si="115"/>
        <v>17.3</v>
      </c>
      <c r="N3391" s="5" t="s">
        <v>12588</v>
      </c>
      <c r="O3391" s="5"/>
      <c r="P3391" s="5"/>
      <c r="Q3391" s="5"/>
      <c r="R3391" s="5"/>
      <c r="S3391" s="5"/>
      <c r="T3391" s="4">
        <v>46087</v>
      </c>
      <c r="U3391" s="5"/>
      <c r="V3391" s="5"/>
      <c r="W3391" s="5"/>
      <c r="X3391" s="5"/>
      <c r="Y3391" s="5"/>
      <c r="Z3391" s="5"/>
      <c r="AA3391" s="5"/>
      <c r="AB3391" s="5"/>
      <c r="AC3391" s="5"/>
      <c r="AD3391" s="5"/>
    </row>
    <row r="3392" spans="1:30" ht="16.95" customHeight="1" x14ac:dyDescent="0.3">
      <c r="A3392" s="54">
        <v>46082</v>
      </c>
      <c r="B3392" s="72">
        <v>46086</v>
      </c>
      <c r="C3392" s="5" t="s">
        <v>38</v>
      </c>
      <c r="D3392" s="5" t="s">
        <v>5</v>
      </c>
      <c r="E3392" s="19" t="s">
        <v>12673</v>
      </c>
      <c r="F3392" s="5"/>
      <c r="G3392" s="19" t="s">
        <v>12885</v>
      </c>
      <c r="H3392" s="6" t="s">
        <v>13405</v>
      </c>
      <c r="I3392" s="5" t="s">
        <v>11152</v>
      </c>
      <c r="J3392" s="5">
        <v>2</v>
      </c>
      <c r="K3392" s="5">
        <v>39.9</v>
      </c>
      <c r="L3392" s="5">
        <f>VLOOKUP(I3392,指导价!A:B,2,0)</f>
        <v>24.9</v>
      </c>
      <c r="M3392" s="18">
        <f t="shared" si="115"/>
        <v>19.95</v>
      </c>
      <c r="N3392" s="5" t="s">
        <v>12588</v>
      </c>
      <c r="O3392" s="5"/>
      <c r="P3392" s="5"/>
      <c r="Q3392" s="5"/>
      <c r="R3392" s="5"/>
      <c r="S3392" s="5"/>
      <c r="T3392" s="4">
        <v>46087</v>
      </c>
      <c r="U3392" s="19" t="s">
        <v>12629</v>
      </c>
      <c r="V3392" s="5"/>
      <c r="W3392" s="5"/>
      <c r="X3392" s="5"/>
      <c r="Y3392" s="5"/>
      <c r="Z3392" s="5"/>
      <c r="AA3392" s="5"/>
      <c r="AB3392" s="5"/>
      <c r="AC3392" s="5"/>
      <c r="AD3392" s="5"/>
    </row>
    <row r="3393" spans="1:30" ht="16.95" customHeight="1" x14ac:dyDescent="0.3">
      <c r="A3393" s="54">
        <v>46082</v>
      </c>
      <c r="B3393" s="72">
        <v>46086</v>
      </c>
      <c r="C3393" s="5" t="s">
        <v>38</v>
      </c>
      <c r="D3393" s="5" t="s">
        <v>5</v>
      </c>
      <c r="E3393" s="19" t="s">
        <v>12673</v>
      </c>
      <c r="F3393" s="5"/>
      <c r="G3393" s="19" t="s">
        <v>12885</v>
      </c>
      <c r="H3393" s="6" t="s">
        <v>13406</v>
      </c>
      <c r="I3393" s="5" t="s">
        <v>11123</v>
      </c>
      <c r="J3393" s="5">
        <v>3</v>
      </c>
      <c r="K3393" s="5">
        <v>53.9</v>
      </c>
      <c r="L3393" s="5">
        <f>VLOOKUP(I3393,指导价!A:B,2,0)</f>
        <v>24.9</v>
      </c>
      <c r="M3393" s="18">
        <f t="shared" si="115"/>
        <v>17.966666666666665</v>
      </c>
      <c r="N3393" s="5" t="s">
        <v>12588</v>
      </c>
      <c r="O3393" s="5"/>
      <c r="P3393" s="5"/>
      <c r="Q3393" s="5"/>
      <c r="R3393" s="5"/>
      <c r="S3393" s="5"/>
      <c r="T3393" s="4">
        <v>46087</v>
      </c>
      <c r="U3393" s="19" t="s">
        <v>12608</v>
      </c>
      <c r="V3393" s="5"/>
      <c r="W3393" s="5"/>
      <c r="X3393" s="5"/>
      <c r="Y3393" s="5"/>
      <c r="Z3393" s="5"/>
      <c r="AA3393" s="5"/>
      <c r="AB3393" s="5"/>
      <c r="AC3393" s="5"/>
      <c r="AD3393" s="5"/>
    </row>
    <row r="3394" spans="1:30" ht="16.95" customHeight="1" x14ac:dyDescent="0.3">
      <c r="A3394" s="54">
        <v>46082</v>
      </c>
      <c r="B3394" s="72">
        <v>46086</v>
      </c>
      <c r="C3394" s="5" t="s">
        <v>38</v>
      </c>
      <c r="D3394" s="5" t="s">
        <v>5</v>
      </c>
      <c r="E3394" s="19" t="s">
        <v>12673</v>
      </c>
      <c r="F3394" s="5"/>
      <c r="G3394" s="5" t="s">
        <v>12961</v>
      </c>
      <c r="H3394" s="6" t="s">
        <v>13407</v>
      </c>
      <c r="I3394" s="5" t="s">
        <v>11123</v>
      </c>
      <c r="J3394" s="5">
        <v>2</v>
      </c>
      <c r="K3394" s="5">
        <v>45.2</v>
      </c>
      <c r="L3394" s="5">
        <f>VLOOKUP(I3394,指导价!A:B,2,0)</f>
        <v>24.9</v>
      </c>
      <c r="M3394" s="18">
        <f t="shared" si="115"/>
        <v>22.6</v>
      </c>
      <c r="N3394" s="5" t="s">
        <v>12588</v>
      </c>
      <c r="O3394" s="5"/>
      <c r="P3394" s="5"/>
      <c r="Q3394" s="5"/>
      <c r="R3394" s="5"/>
      <c r="S3394" s="5"/>
      <c r="T3394" s="4">
        <v>46087</v>
      </c>
      <c r="U3394" s="42" t="s">
        <v>12608</v>
      </c>
      <c r="V3394" s="5"/>
      <c r="W3394" s="5"/>
      <c r="X3394" s="5"/>
      <c r="Y3394" s="5"/>
      <c r="Z3394" s="5"/>
      <c r="AA3394" s="5"/>
      <c r="AB3394" s="5"/>
      <c r="AC3394" s="5"/>
      <c r="AD3394" s="5"/>
    </row>
    <row r="3395" spans="1:30" ht="16.95" customHeight="1" x14ac:dyDescent="0.3">
      <c r="A3395" s="54">
        <v>46082</v>
      </c>
      <c r="B3395" s="72">
        <v>46086</v>
      </c>
      <c r="C3395" s="5" t="s">
        <v>38</v>
      </c>
      <c r="D3395" s="5" t="s">
        <v>5</v>
      </c>
      <c r="E3395" s="19" t="s">
        <v>12673</v>
      </c>
      <c r="F3395" s="5"/>
      <c r="G3395" s="5" t="s">
        <v>12961</v>
      </c>
      <c r="H3395" s="6" t="s">
        <v>13408</v>
      </c>
      <c r="I3395" s="5" t="s">
        <v>11123</v>
      </c>
      <c r="J3395" s="5">
        <v>2</v>
      </c>
      <c r="K3395" s="5">
        <v>47.2</v>
      </c>
      <c r="L3395" s="5">
        <f>VLOOKUP(I3395,指导价!A:B,2,0)</f>
        <v>24.9</v>
      </c>
      <c r="M3395" s="18">
        <f t="shared" si="115"/>
        <v>23.6</v>
      </c>
      <c r="N3395" s="5" t="s">
        <v>12588</v>
      </c>
      <c r="O3395" s="5"/>
      <c r="P3395" s="5" t="s">
        <v>13409</v>
      </c>
      <c r="Q3395" s="5"/>
      <c r="R3395" s="5"/>
      <c r="S3395" s="5"/>
      <c r="T3395" s="4">
        <v>46087</v>
      </c>
      <c r="U3395" s="5"/>
      <c r="V3395" s="5"/>
      <c r="W3395" s="5"/>
      <c r="X3395" s="5"/>
      <c r="Y3395" s="5"/>
      <c r="Z3395" s="5"/>
      <c r="AA3395" s="5"/>
      <c r="AB3395" s="5"/>
      <c r="AC3395" s="5"/>
      <c r="AD3395" s="5"/>
    </row>
    <row r="3396" spans="1:30" ht="16.95" customHeight="1" x14ac:dyDescent="0.3">
      <c r="A3396" s="54">
        <v>46082</v>
      </c>
      <c r="B3396" s="72">
        <v>46086</v>
      </c>
      <c r="C3396" s="5" t="s">
        <v>38</v>
      </c>
      <c r="D3396" s="5" t="s">
        <v>5</v>
      </c>
      <c r="E3396" s="19" t="s">
        <v>12673</v>
      </c>
      <c r="F3396" s="5"/>
      <c r="G3396" s="5" t="s">
        <v>12961</v>
      </c>
      <c r="H3396" s="6" t="s">
        <v>13410</v>
      </c>
      <c r="I3396" s="5" t="s">
        <v>11123</v>
      </c>
      <c r="J3396" s="5">
        <v>2</v>
      </c>
      <c r="K3396" s="5">
        <v>46.4</v>
      </c>
      <c r="L3396" s="5">
        <f>VLOOKUP(I3396,指导价!A:B,2,0)</f>
        <v>24.9</v>
      </c>
      <c r="M3396" s="18">
        <f t="shared" si="115"/>
        <v>23.2</v>
      </c>
      <c r="N3396" s="5" t="s">
        <v>12588</v>
      </c>
      <c r="O3396" s="5"/>
      <c r="P3396" s="5"/>
      <c r="Q3396" s="5"/>
      <c r="R3396" s="5"/>
      <c r="S3396" s="5"/>
      <c r="T3396" s="4">
        <v>46087</v>
      </c>
      <c r="U3396" s="5"/>
      <c r="V3396" s="5"/>
      <c r="W3396" s="5"/>
      <c r="X3396" s="5"/>
      <c r="Y3396" s="5"/>
      <c r="Z3396" s="5"/>
      <c r="AA3396" s="5"/>
      <c r="AB3396" s="5"/>
      <c r="AC3396" s="5"/>
      <c r="AD3396" s="5"/>
    </row>
    <row r="3397" spans="1:30" ht="16.95" customHeight="1" x14ac:dyDescent="0.3">
      <c r="A3397" s="54">
        <v>46082</v>
      </c>
      <c r="B3397" s="72">
        <v>46086</v>
      </c>
      <c r="C3397" s="5" t="s">
        <v>38</v>
      </c>
      <c r="D3397" s="5" t="s">
        <v>5</v>
      </c>
      <c r="E3397" s="19" t="s">
        <v>12673</v>
      </c>
      <c r="F3397" s="5"/>
      <c r="G3397" s="5" t="s">
        <v>12961</v>
      </c>
      <c r="H3397" s="6" t="s">
        <v>13411</v>
      </c>
      <c r="I3397" s="5" t="s">
        <v>11123</v>
      </c>
      <c r="J3397" s="5">
        <v>2</v>
      </c>
      <c r="K3397" s="5">
        <v>47.2</v>
      </c>
      <c r="L3397" s="5">
        <f>VLOOKUP(I3397,指导价!A:B,2,0)</f>
        <v>24.9</v>
      </c>
      <c r="M3397" s="18">
        <f t="shared" si="115"/>
        <v>23.6</v>
      </c>
      <c r="N3397" s="5" t="s">
        <v>12588</v>
      </c>
      <c r="O3397" s="5"/>
      <c r="P3397" s="5"/>
      <c r="Q3397" s="5"/>
      <c r="R3397" s="5"/>
      <c r="S3397" s="5"/>
      <c r="T3397" s="4">
        <v>46087</v>
      </c>
      <c r="U3397" s="5"/>
      <c r="V3397" s="5"/>
      <c r="W3397" s="5"/>
      <c r="X3397" s="5"/>
      <c r="Y3397" s="5"/>
      <c r="Z3397" s="5"/>
      <c r="AA3397" s="5"/>
      <c r="AB3397" s="5"/>
      <c r="AC3397" s="5"/>
      <c r="AD3397" s="5"/>
    </row>
    <row r="3398" spans="1:30" ht="16.95" customHeight="1" x14ac:dyDescent="0.3">
      <c r="A3398" s="54">
        <v>46082</v>
      </c>
      <c r="B3398" s="72">
        <v>46086</v>
      </c>
      <c r="C3398" s="5" t="s">
        <v>38</v>
      </c>
      <c r="D3398" s="5" t="s">
        <v>5</v>
      </c>
      <c r="E3398" s="19" t="s">
        <v>12673</v>
      </c>
      <c r="F3398" s="5"/>
      <c r="G3398" s="5" t="s">
        <v>12961</v>
      </c>
      <c r="H3398" s="6" t="s">
        <v>13412</v>
      </c>
      <c r="I3398" s="5" t="s">
        <v>11152</v>
      </c>
      <c r="J3398" s="5">
        <v>2</v>
      </c>
      <c r="K3398" s="5">
        <v>48.8</v>
      </c>
      <c r="L3398" s="5">
        <f>VLOOKUP(I3398,指导价!A:B,2,0)</f>
        <v>24.9</v>
      </c>
      <c r="M3398" s="18">
        <f t="shared" si="115"/>
        <v>24.4</v>
      </c>
      <c r="N3398" s="5" t="s">
        <v>12588</v>
      </c>
      <c r="O3398" s="5"/>
      <c r="P3398" s="5"/>
      <c r="Q3398" s="5"/>
      <c r="R3398" s="5"/>
      <c r="S3398" s="5"/>
      <c r="T3398" s="4">
        <v>46087</v>
      </c>
      <c r="U3398" s="5"/>
      <c r="V3398" s="5"/>
      <c r="W3398" s="5"/>
      <c r="X3398" s="5"/>
      <c r="Y3398" s="5"/>
      <c r="Z3398" s="5"/>
      <c r="AA3398" s="5"/>
      <c r="AB3398" s="5"/>
      <c r="AC3398" s="5"/>
      <c r="AD3398" s="5"/>
    </row>
    <row r="3399" spans="1:30" ht="16.95" customHeight="1" x14ac:dyDescent="0.3">
      <c r="A3399" s="54">
        <v>46082</v>
      </c>
      <c r="B3399" s="72">
        <v>46086</v>
      </c>
      <c r="C3399" s="5" t="s">
        <v>38</v>
      </c>
      <c r="D3399" s="5" t="s">
        <v>5</v>
      </c>
      <c r="E3399" s="19" t="s">
        <v>12673</v>
      </c>
      <c r="F3399" s="5"/>
      <c r="G3399" s="5" t="s">
        <v>12961</v>
      </c>
      <c r="H3399" s="6" t="s">
        <v>13413</v>
      </c>
      <c r="I3399" s="5" t="s">
        <v>11152</v>
      </c>
      <c r="J3399" s="5">
        <v>2</v>
      </c>
      <c r="K3399" s="5">
        <v>46.7</v>
      </c>
      <c r="L3399" s="5">
        <f>VLOOKUP(I3399,指导价!A:B,2,0)</f>
        <v>24.9</v>
      </c>
      <c r="M3399" s="18">
        <f t="shared" si="115"/>
        <v>23.35</v>
      </c>
      <c r="N3399" s="5" t="s">
        <v>12588</v>
      </c>
      <c r="O3399" s="5"/>
      <c r="P3399" s="5"/>
      <c r="Q3399" s="5"/>
      <c r="R3399" s="5"/>
      <c r="S3399" s="5"/>
      <c r="T3399" s="4">
        <v>46087</v>
      </c>
      <c r="U3399" s="5"/>
      <c r="V3399" s="5"/>
      <c r="W3399" s="5"/>
      <c r="X3399" s="5"/>
      <c r="Y3399" s="5"/>
      <c r="Z3399" s="5"/>
      <c r="AA3399" s="5"/>
      <c r="AB3399" s="5"/>
      <c r="AC3399" s="5"/>
      <c r="AD3399" s="5"/>
    </row>
    <row r="3400" spans="1:30" ht="16.95" customHeight="1" x14ac:dyDescent="0.3">
      <c r="A3400" s="54">
        <v>46082</v>
      </c>
      <c r="B3400" s="72">
        <v>46086</v>
      </c>
      <c r="C3400" s="5" t="s">
        <v>38</v>
      </c>
      <c r="D3400" s="5" t="s">
        <v>5</v>
      </c>
      <c r="E3400" s="19" t="s">
        <v>12673</v>
      </c>
      <c r="F3400" s="5"/>
      <c r="G3400" s="5" t="s">
        <v>12961</v>
      </c>
      <c r="H3400" s="6" t="s">
        <v>13414</v>
      </c>
      <c r="I3400" s="5" t="s">
        <v>11173</v>
      </c>
      <c r="J3400" s="5">
        <v>5</v>
      </c>
      <c r="K3400" s="5">
        <v>56.2</v>
      </c>
      <c r="L3400" s="5">
        <f>VLOOKUP(I3400,指导价!A:B,2,0)</f>
        <v>12.8</v>
      </c>
      <c r="M3400" s="18">
        <f t="shared" si="115"/>
        <v>11.24</v>
      </c>
      <c r="N3400" s="5" t="s">
        <v>12588</v>
      </c>
      <c r="O3400" s="5"/>
      <c r="P3400" s="5"/>
      <c r="Q3400" s="5"/>
      <c r="R3400" s="5"/>
      <c r="S3400" s="5"/>
      <c r="T3400" s="4">
        <v>46087</v>
      </c>
      <c r="U3400" s="5"/>
      <c r="V3400" s="5"/>
      <c r="W3400" s="5"/>
      <c r="X3400" s="5"/>
      <c r="Y3400" s="5"/>
      <c r="Z3400" s="5"/>
      <c r="AA3400" s="5"/>
      <c r="AB3400" s="5"/>
      <c r="AC3400" s="5"/>
      <c r="AD3400" s="5"/>
    </row>
    <row r="3401" spans="1:30" ht="16.95" customHeight="1" x14ac:dyDescent="0.3">
      <c r="A3401" s="54">
        <v>46082</v>
      </c>
      <c r="B3401" s="72">
        <v>46086</v>
      </c>
      <c r="C3401" s="5" t="s">
        <v>38</v>
      </c>
      <c r="D3401" s="5" t="s">
        <v>5</v>
      </c>
      <c r="E3401" s="19" t="s">
        <v>12673</v>
      </c>
      <c r="F3401" s="5"/>
      <c r="G3401" s="5" t="s">
        <v>12961</v>
      </c>
      <c r="H3401" s="6" t="s">
        <v>13415</v>
      </c>
      <c r="I3401" s="5" t="s">
        <v>11096</v>
      </c>
      <c r="J3401" s="5">
        <v>8</v>
      </c>
      <c r="K3401" s="5">
        <v>51.1</v>
      </c>
      <c r="L3401" s="5">
        <f>VLOOKUP(I3401,指导价!A:B,2,0)</f>
        <v>7.4</v>
      </c>
      <c r="M3401" s="18">
        <f t="shared" si="115"/>
        <v>6.3875000000000002</v>
      </c>
      <c r="N3401" s="5" t="s">
        <v>12588</v>
      </c>
      <c r="O3401" s="5"/>
      <c r="P3401" s="5"/>
      <c r="Q3401" s="5"/>
      <c r="R3401" s="5"/>
      <c r="S3401" s="5"/>
      <c r="T3401" s="4">
        <v>46087</v>
      </c>
      <c r="U3401" s="5"/>
      <c r="V3401" s="5"/>
      <c r="W3401" s="5"/>
      <c r="X3401" s="5"/>
      <c r="Y3401" s="5"/>
      <c r="Z3401" s="5"/>
      <c r="AA3401" s="5"/>
      <c r="AB3401" s="5"/>
      <c r="AC3401" s="5"/>
      <c r="AD3401" s="5"/>
    </row>
    <row r="3402" spans="1:30" ht="16.95" customHeight="1" x14ac:dyDescent="0.3">
      <c r="A3402" s="54">
        <v>46082</v>
      </c>
      <c r="B3402" s="72">
        <v>46086</v>
      </c>
      <c r="C3402" s="5" t="s">
        <v>38</v>
      </c>
      <c r="D3402" s="5" t="s">
        <v>5</v>
      </c>
      <c r="E3402" s="19" t="s">
        <v>12673</v>
      </c>
      <c r="F3402" s="5"/>
      <c r="G3402" s="5" t="s">
        <v>12961</v>
      </c>
      <c r="H3402" s="6" t="s">
        <v>13416</v>
      </c>
      <c r="I3402" s="5" t="s">
        <v>11173</v>
      </c>
      <c r="J3402" s="5">
        <v>5</v>
      </c>
      <c r="K3402" s="5">
        <v>55.6</v>
      </c>
      <c r="L3402" s="5">
        <f>VLOOKUP(I3402,指导价!A:B,2,0)</f>
        <v>12.8</v>
      </c>
      <c r="M3402" s="18">
        <f t="shared" si="115"/>
        <v>11.120000000000001</v>
      </c>
      <c r="N3402" s="5" t="s">
        <v>12588</v>
      </c>
      <c r="O3402" s="5"/>
      <c r="P3402" s="5"/>
      <c r="Q3402" s="5"/>
      <c r="R3402" s="5"/>
      <c r="S3402" s="5"/>
      <c r="T3402" s="4">
        <v>46087</v>
      </c>
      <c r="U3402" s="5"/>
      <c r="V3402" s="5"/>
      <c r="W3402" s="5"/>
      <c r="X3402" s="5"/>
      <c r="Y3402" s="5"/>
      <c r="Z3402" s="5"/>
      <c r="AA3402" s="5"/>
      <c r="AB3402" s="5"/>
      <c r="AC3402" s="5"/>
      <c r="AD3402" s="5"/>
    </row>
    <row r="3403" spans="1:30" ht="16.95" customHeight="1" x14ac:dyDescent="0.3">
      <c r="A3403" s="54">
        <v>46082</v>
      </c>
      <c r="B3403" s="72">
        <v>46086</v>
      </c>
      <c r="C3403" s="5" t="s">
        <v>38</v>
      </c>
      <c r="D3403" s="5" t="s">
        <v>5</v>
      </c>
      <c r="E3403" s="19" t="s">
        <v>12673</v>
      </c>
      <c r="F3403" s="5"/>
      <c r="G3403" s="5" t="s">
        <v>12961</v>
      </c>
      <c r="H3403" s="6" t="s">
        <v>13417</v>
      </c>
      <c r="I3403" s="5" t="s">
        <v>11173</v>
      </c>
      <c r="J3403" s="5">
        <v>5</v>
      </c>
      <c r="K3403" s="5">
        <v>55.6</v>
      </c>
      <c r="L3403" s="5">
        <f>VLOOKUP(I3403,指导价!A:B,2,0)</f>
        <v>12.8</v>
      </c>
      <c r="M3403" s="18">
        <f t="shared" si="115"/>
        <v>11.120000000000001</v>
      </c>
      <c r="N3403" s="5" t="s">
        <v>12588</v>
      </c>
      <c r="O3403" s="5"/>
      <c r="P3403" s="5"/>
      <c r="Q3403" s="5"/>
      <c r="R3403" s="5"/>
      <c r="S3403" s="5"/>
      <c r="T3403" s="4">
        <v>46087</v>
      </c>
      <c r="U3403" s="5"/>
      <c r="V3403" s="5"/>
      <c r="W3403" s="5"/>
      <c r="X3403" s="5"/>
      <c r="Y3403" s="5"/>
      <c r="Z3403" s="5"/>
      <c r="AA3403" s="5"/>
      <c r="AB3403" s="5"/>
      <c r="AC3403" s="5"/>
      <c r="AD3403" s="5"/>
    </row>
    <row r="3404" spans="1:30" ht="16.95" customHeight="1" x14ac:dyDescent="0.3">
      <c r="A3404" s="54">
        <v>46082</v>
      </c>
      <c r="B3404" s="72">
        <v>46086</v>
      </c>
      <c r="C3404" s="5" t="s">
        <v>38</v>
      </c>
      <c r="D3404" s="5" t="s">
        <v>5</v>
      </c>
      <c r="E3404" s="19" t="s">
        <v>12673</v>
      </c>
      <c r="F3404" s="5"/>
      <c r="G3404" s="5" t="s">
        <v>12961</v>
      </c>
      <c r="H3404" s="6" t="s">
        <v>13418</v>
      </c>
      <c r="I3404" s="5" t="s">
        <v>11173</v>
      </c>
      <c r="J3404" s="5">
        <v>5</v>
      </c>
      <c r="K3404" s="5">
        <v>55.9</v>
      </c>
      <c r="L3404" s="5">
        <f>VLOOKUP(I3404,指导价!A:B,2,0)</f>
        <v>12.8</v>
      </c>
      <c r="M3404" s="18">
        <f t="shared" si="115"/>
        <v>11.18</v>
      </c>
      <c r="N3404" s="5" t="s">
        <v>12588</v>
      </c>
      <c r="O3404" s="5"/>
      <c r="P3404" s="5"/>
      <c r="Q3404" s="5"/>
      <c r="R3404" s="5"/>
      <c r="S3404" s="5"/>
      <c r="T3404" s="4">
        <v>46087</v>
      </c>
      <c r="U3404" s="19" t="s">
        <v>12608</v>
      </c>
      <c r="V3404" s="5"/>
      <c r="W3404" s="5"/>
      <c r="X3404" s="5"/>
      <c r="Y3404" s="5"/>
      <c r="Z3404" s="5"/>
      <c r="AA3404" s="5"/>
      <c r="AB3404" s="5"/>
      <c r="AC3404" s="5"/>
      <c r="AD3404" s="5"/>
    </row>
    <row r="3405" spans="1:30" ht="16.95" customHeight="1" x14ac:dyDescent="0.3">
      <c r="A3405" s="54">
        <v>46082</v>
      </c>
      <c r="B3405" s="72">
        <v>46086</v>
      </c>
      <c r="C3405" s="5" t="s">
        <v>38</v>
      </c>
      <c r="D3405" s="5" t="s">
        <v>5</v>
      </c>
      <c r="E3405" s="19" t="s">
        <v>12673</v>
      </c>
      <c r="F3405" s="5"/>
      <c r="G3405" s="19" t="s">
        <v>12885</v>
      </c>
      <c r="H3405" s="6" t="s">
        <v>13419</v>
      </c>
      <c r="I3405" s="5" t="s">
        <v>11123</v>
      </c>
      <c r="J3405" s="5">
        <v>2</v>
      </c>
      <c r="K3405" s="5">
        <v>35.9</v>
      </c>
      <c r="L3405" s="5">
        <f>VLOOKUP(I3405,指导价!A:B,2,0)</f>
        <v>24.9</v>
      </c>
      <c r="M3405" s="18">
        <f t="shared" si="115"/>
        <v>17.95</v>
      </c>
      <c r="N3405" s="5" t="s">
        <v>12588</v>
      </c>
      <c r="O3405" s="5"/>
      <c r="P3405" s="5"/>
      <c r="Q3405" s="5"/>
      <c r="R3405" s="5"/>
      <c r="S3405" s="5"/>
      <c r="T3405" s="4">
        <v>46087</v>
      </c>
      <c r="U3405" s="5"/>
      <c r="V3405" s="5"/>
      <c r="W3405" s="5"/>
      <c r="X3405" s="5"/>
      <c r="Y3405" s="5"/>
      <c r="Z3405" s="5"/>
      <c r="AA3405" s="5"/>
      <c r="AB3405" s="5"/>
      <c r="AC3405" s="5"/>
      <c r="AD3405" s="5"/>
    </row>
    <row r="3406" spans="1:30" ht="16.95" customHeight="1" x14ac:dyDescent="0.3">
      <c r="A3406" s="54">
        <v>46082</v>
      </c>
      <c r="B3406" s="72">
        <v>46086</v>
      </c>
      <c r="C3406" s="5" t="str">
        <f>VLOOKUP(G3406,白名单!C:E,3,0)</f>
        <v>华中大区</v>
      </c>
      <c r="D3406" s="5" t="str">
        <f>VLOOKUP(G3406,白名单!C:F,4,0)</f>
        <v>长沙市开琪食品贸易有限公司</v>
      </c>
      <c r="E3406" s="19" t="s">
        <v>12673</v>
      </c>
      <c r="F3406" s="5"/>
      <c r="G3406" s="19" t="s">
        <v>13420</v>
      </c>
      <c r="H3406" s="6" t="s">
        <v>13421</v>
      </c>
      <c r="I3406" s="5" t="s">
        <v>11152</v>
      </c>
      <c r="J3406" s="5">
        <v>1</v>
      </c>
      <c r="K3406" s="5">
        <v>20.2</v>
      </c>
      <c r="L3406" s="5">
        <f>VLOOKUP(I3406,指导价!A:B,2,0)</f>
        <v>24.9</v>
      </c>
      <c r="M3406" s="18">
        <f t="shared" si="115"/>
        <v>20.2</v>
      </c>
      <c r="N3406" s="5" t="s">
        <v>12588</v>
      </c>
      <c r="O3406" s="5"/>
      <c r="P3406" s="5"/>
      <c r="Q3406" s="5"/>
      <c r="R3406" s="5"/>
      <c r="S3406" s="5"/>
      <c r="T3406" s="5"/>
      <c r="U3406" s="5"/>
      <c r="V3406" s="5"/>
      <c r="W3406" s="5"/>
      <c r="X3406" s="5"/>
      <c r="Y3406" s="5"/>
      <c r="Z3406" s="5"/>
      <c r="AA3406" s="5"/>
      <c r="AB3406" s="5"/>
      <c r="AC3406" s="5"/>
      <c r="AD3406" s="5"/>
    </row>
    <row r="3407" spans="1:30" ht="16.95" customHeight="1" x14ac:dyDescent="0.3">
      <c r="A3407" s="54">
        <v>46082</v>
      </c>
      <c r="B3407" s="72">
        <v>46086</v>
      </c>
      <c r="C3407" s="5" t="s">
        <v>38</v>
      </c>
      <c r="D3407" s="5" t="s">
        <v>5</v>
      </c>
      <c r="E3407" s="19" t="s">
        <v>12673</v>
      </c>
      <c r="F3407" s="5"/>
      <c r="G3407" s="19" t="s">
        <v>13422</v>
      </c>
      <c r="H3407" s="6" t="s">
        <v>13423</v>
      </c>
      <c r="I3407" s="5" t="s">
        <v>11152</v>
      </c>
      <c r="J3407" s="5">
        <v>2</v>
      </c>
      <c r="K3407" s="5">
        <v>42.3</v>
      </c>
      <c r="L3407" s="5">
        <f>VLOOKUP(I3407,指导价!A:B,2,0)</f>
        <v>24.9</v>
      </c>
      <c r="M3407" s="18">
        <f t="shared" si="115"/>
        <v>21.15</v>
      </c>
      <c r="N3407" s="5" t="s">
        <v>12588</v>
      </c>
      <c r="O3407" s="5"/>
      <c r="P3407" s="5"/>
      <c r="Q3407" s="5"/>
      <c r="R3407" s="5"/>
      <c r="S3407" s="5"/>
      <c r="T3407" s="4">
        <v>46087</v>
      </c>
      <c r="U3407" s="19" t="s">
        <v>12608</v>
      </c>
      <c r="V3407" s="5"/>
      <c r="W3407" s="5"/>
      <c r="X3407" s="5"/>
      <c r="Y3407" s="5"/>
      <c r="Z3407" s="5"/>
      <c r="AA3407" s="5"/>
      <c r="AB3407" s="5"/>
      <c r="AC3407" s="5"/>
      <c r="AD3407" s="5"/>
    </row>
    <row r="3408" spans="1:30" ht="16.95" customHeight="1" x14ac:dyDescent="0.3">
      <c r="A3408" s="54">
        <v>46082</v>
      </c>
      <c r="B3408" s="72">
        <v>46086</v>
      </c>
      <c r="C3408" s="5" t="s">
        <v>38</v>
      </c>
      <c r="D3408" s="5" t="s">
        <v>5</v>
      </c>
      <c r="E3408" s="19" t="s">
        <v>12673</v>
      </c>
      <c r="F3408" s="5"/>
      <c r="G3408" s="19" t="s">
        <v>13422</v>
      </c>
      <c r="H3408" s="6" t="s">
        <v>13424</v>
      </c>
      <c r="I3408" s="5" t="s">
        <v>11173</v>
      </c>
      <c r="J3408" s="5">
        <v>2</v>
      </c>
      <c r="K3408" s="5">
        <v>22.1</v>
      </c>
      <c r="L3408" s="5">
        <f>VLOOKUP(I3408,指导价!A:B,2,0)</f>
        <v>12.8</v>
      </c>
      <c r="M3408" s="18">
        <f t="shared" si="115"/>
        <v>11.05</v>
      </c>
      <c r="N3408" s="5" t="s">
        <v>12588</v>
      </c>
      <c r="O3408" s="5"/>
      <c r="P3408" s="5"/>
      <c r="Q3408" s="5"/>
      <c r="R3408" s="5"/>
      <c r="S3408" s="5"/>
      <c r="T3408" s="4">
        <v>46087</v>
      </c>
      <c r="U3408" s="5" t="s">
        <v>12608</v>
      </c>
      <c r="V3408" s="5"/>
      <c r="W3408" s="5"/>
      <c r="X3408" s="5"/>
      <c r="Y3408" s="5"/>
      <c r="Z3408" s="5"/>
      <c r="AA3408" s="5"/>
      <c r="AB3408" s="5"/>
      <c r="AC3408" s="5"/>
      <c r="AD3408" s="5"/>
    </row>
    <row r="3409" spans="1:30" ht="16.95" customHeight="1" x14ac:dyDescent="0.3">
      <c r="A3409" s="54">
        <v>46082</v>
      </c>
      <c r="B3409" s="72">
        <v>46086</v>
      </c>
      <c r="C3409" s="5" t="s">
        <v>38</v>
      </c>
      <c r="D3409" s="5" t="s">
        <v>5</v>
      </c>
      <c r="E3409" s="19" t="s">
        <v>12673</v>
      </c>
      <c r="F3409" s="5"/>
      <c r="G3409" s="19" t="s">
        <v>13422</v>
      </c>
      <c r="H3409" s="6" t="s">
        <v>13425</v>
      </c>
      <c r="I3409" s="5" t="s">
        <v>11096</v>
      </c>
      <c r="J3409" s="5">
        <v>8</v>
      </c>
      <c r="K3409" s="5">
        <v>44.9</v>
      </c>
      <c r="L3409" s="5">
        <f>VLOOKUP(I3409,指导价!A:B,2,0)</f>
        <v>7.4</v>
      </c>
      <c r="M3409" s="18">
        <f t="shared" si="115"/>
        <v>5.6124999999999998</v>
      </c>
      <c r="N3409" s="5" t="s">
        <v>12588</v>
      </c>
      <c r="O3409" s="5"/>
      <c r="P3409" s="5"/>
      <c r="Q3409" s="5"/>
      <c r="R3409" s="5"/>
      <c r="S3409" s="5"/>
      <c r="T3409" s="4">
        <v>46087</v>
      </c>
      <c r="U3409" s="5" t="s">
        <v>12608</v>
      </c>
      <c r="V3409" s="5"/>
      <c r="W3409" s="5"/>
      <c r="X3409" s="5"/>
      <c r="Y3409" s="5"/>
      <c r="Z3409" s="5"/>
      <c r="AA3409" s="5"/>
      <c r="AB3409" s="5"/>
      <c r="AC3409" s="5"/>
      <c r="AD3409" s="5"/>
    </row>
    <row r="3410" spans="1:30" ht="16.95" customHeight="1" x14ac:dyDescent="0.3">
      <c r="A3410" s="54">
        <v>46082</v>
      </c>
      <c r="B3410" s="72">
        <v>46086</v>
      </c>
      <c r="C3410" s="5" t="s">
        <v>38</v>
      </c>
      <c r="D3410" s="5" t="s">
        <v>5</v>
      </c>
      <c r="E3410" s="19" t="s">
        <v>12673</v>
      </c>
      <c r="F3410" s="5"/>
      <c r="G3410" s="19" t="s">
        <v>13422</v>
      </c>
      <c r="H3410" s="6" t="s">
        <v>13426</v>
      </c>
      <c r="I3410" s="5" t="s">
        <v>12410</v>
      </c>
      <c r="J3410" s="5">
        <v>6</v>
      </c>
      <c r="K3410" s="5">
        <v>41.5</v>
      </c>
      <c r="L3410" s="5">
        <f>VLOOKUP(I3410,指导价!A:B,2,0)</f>
        <v>8.9</v>
      </c>
      <c r="M3410" s="18">
        <f t="shared" si="115"/>
        <v>6.916666666666667</v>
      </c>
      <c r="N3410" s="5" t="s">
        <v>12588</v>
      </c>
      <c r="O3410" s="5"/>
      <c r="P3410" s="5"/>
      <c r="Q3410" s="5"/>
      <c r="R3410" s="5"/>
      <c r="S3410" s="5"/>
      <c r="T3410" s="4">
        <v>46087</v>
      </c>
      <c r="U3410" s="5" t="s">
        <v>12608</v>
      </c>
      <c r="V3410" s="5"/>
      <c r="W3410" s="5"/>
      <c r="X3410" s="5"/>
      <c r="Y3410" s="5"/>
      <c r="Z3410" s="5"/>
      <c r="AA3410" s="5"/>
      <c r="AB3410" s="5"/>
      <c r="AC3410" s="5"/>
      <c r="AD3410" s="5"/>
    </row>
    <row r="3411" spans="1:30" ht="16.95" customHeight="1" x14ac:dyDescent="0.3">
      <c r="A3411" s="54">
        <v>46082</v>
      </c>
      <c r="B3411" s="72">
        <v>46086</v>
      </c>
      <c r="C3411" s="5" t="s">
        <v>38</v>
      </c>
      <c r="D3411" s="5" t="s">
        <v>5</v>
      </c>
      <c r="E3411" s="19" t="s">
        <v>12673</v>
      </c>
      <c r="F3411" s="5"/>
      <c r="G3411" s="19" t="s">
        <v>13422</v>
      </c>
      <c r="H3411" s="6" t="s">
        <v>13427</v>
      </c>
      <c r="I3411" s="5" t="s">
        <v>11142</v>
      </c>
      <c r="J3411" s="5">
        <v>12</v>
      </c>
      <c r="K3411" s="5">
        <v>57.9</v>
      </c>
      <c r="L3411" s="5">
        <f>VLOOKUP(I3411,指导价!A:B,2,0)</f>
        <v>6.6</v>
      </c>
      <c r="M3411" s="18">
        <f t="shared" si="115"/>
        <v>4.8250000000000002</v>
      </c>
      <c r="N3411" s="5" t="s">
        <v>12588</v>
      </c>
      <c r="O3411" s="5"/>
      <c r="P3411" s="5"/>
      <c r="Q3411" s="5"/>
      <c r="R3411" s="5"/>
      <c r="S3411" s="5"/>
      <c r="T3411" s="4">
        <v>46087</v>
      </c>
      <c r="U3411" s="19" t="s">
        <v>12608</v>
      </c>
      <c r="V3411" s="5"/>
      <c r="W3411" s="5"/>
      <c r="X3411" s="5"/>
      <c r="Y3411" s="5"/>
      <c r="Z3411" s="5"/>
      <c r="AA3411" s="5"/>
      <c r="AB3411" s="5"/>
      <c r="AC3411" s="5"/>
      <c r="AD3411" s="5"/>
    </row>
    <row r="3412" spans="1:30" ht="16.95" customHeight="1" x14ac:dyDescent="0.3">
      <c r="A3412" s="54">
        <v>46082</v>
      </c>
      <c r="B3412" s="72">
        <v>46086</v>
      </c>
      <c r="C3412" s="5" t="s">
        <v>38</v>
      </c>
      <c r="D3412" s="5" t="s">
        <v>5</v>
      </c>
      <c r="E3412" s="19" t="s">
        <v>12673</v>
      </c>
      <c r="F3412" s="5"/>
      <c r="G3412" s="19" t="s">
        <v>13422</v>
      </c>
      <c r="H3412" s="6" t="s">
        <v>13428</v>
      </c>
      <c r="I3412" s="5" t="s">
        <v>11142</v>
      </c>
      <c r="J3412" s="5">
        <v>6</v>
      </c>
      <c r="K3412" s="5">
        <v>31.9</v>
      </c>
      <c r="L3412" s="5">
        <f>VLOOKUP(I3412,指导价!A:B,2,0)</f>
        <v>6.6</v>
      </c>
      <c r="M3412" s="18">
        <f t="shared" si="115"/>
        <v>5.3166666666666664</v>
      </c>
      <c r="N3412" s="5" t="s">
        <v>12588</v>
      </c>
      <c r="O3412" s="5"/>
      <c r="P3412" s="5"/>
      <c r="Q3412" s="5"/>
      <c r="R3412" s="5"/>
      <c r="S3412" s="5"/>
      <c r="T3412" s="4">
        <v>46087</v>
      </c>
      <c r="U3412" s="19" t="s">
        <v>12608</v>
      </c>
      <c r="V3412" s="5"/>
      <c r="W3412" s="5"/>
      <c r="X3412" s="5"/>
      <c r="Y3412" s="5"/>
      <c r="Z3412" s="5"/>
      <c r="AA3412" s="5"/>
      <c r="AB3412" s="5"/>
      <c r="AC3412" s="5"/>
      <c r="AD3412" s="5"/>
    </row>
    <row r="3413" spans="1:30" ht="16.95" customHeight="1" x14ac:dyDescent="0.3">
      <c r="A3413" s="54">
        <v>46082</v>
      </c>
      <c r="B3413" s="72">
        <v>46086</v>
      </c>
      <c r="C3413" s="5" t="s">
        <v>38</v>
      </c>
      <c r="D3413" s="5" t="s">
        <v>5</v>
      </c>
      <c r="E3413" s="19" t="s">
        <v>12673</v>
      </c>
      <c r="F3413" s="5"/>
      <c r="G3413" s="19" t="s">
        <v>13422</v>
      </c>
      <c r="H3413" s="6" t="s">
        <v>13429</v>
      </c>
      <c r="I3413" s="5" t="s">
        <v>11096</v>
      </c>
      <c r="J3413" s="5">
        <v>12</v>
      </c>
      <c r="K3413" s="5">
        <v>62.9</v>
      </c>
      <c r="L3413" s="5">
        <f>VLOOKUP(I3413,指导价!A:B,2,0)</f>
        <v>7.4</v>
      </c>
      <c r="M3413" s="18">
        <f t="shared" si="115"/>
        <v>5.2416666666666663</v>
      </c>
      <c r="N3413" s="5" t="s">
        <v>12588</v>
      </c>
      <c r="O3413" s="5"/>
      <c r="P3413" s="5"/>
      <c r="Q3413" s="5"/>
      <c r="R3413" s="5"/>
      <c r="S3413" s="5"/>
      <c r="T3413" s="4">
        <v>46087</v>
      </c>
      <c r="U3413" s="5" t="s">
        <v>12608</v>
      </c>
      <c r="V3413" s="5"/>
      <c r="W3413" s="5"/>
      <c r="X3413" s="5"/>
      <c r="Y3413" s="5"/>
      <c r="Z3413" s="5"/>
      <c r="AA3413" s="5"/>
      <c r="AB3413" s="5"/>
      <c r="AC3413" s="5"/>
      <c r="AD3413" s="5"/>
    </row>
    <row r="3414" spans="1:30" ht="16.95" customHeight="1" x14ac:dyDescent="0.3">
      <c r="A3414" s="54">
        <v>46082</v>
      </c>
      <c r="B3414" s="4">
        <v>46086</v>
      </c>
      <c r="C3414" s="5" t="s">
        <v>38</v>
      </c>
      <c r="D3414" s="5" t="s">
        <v>5</v>
      </c>
      <c r="E3414" s="19" t="s">
        <v>12673</v>
      </c>
      <c r="F3414" s="5"/>
      <c r="G3414" s="19" t="s">
        <v>13430</v>
      </c>
      <c r="H3414" s="6" t="s">
        <v>13431</v>
      </c>
      <c r="I3414" s="5" t="s">
        <v>13432</v>
      </c>
      <c r="J3414" s="5">
        <v>8</v>
      </c>
      <c r="K3414" s="5">
        <v>48.47</v>
      </c>
      <c r="L3414" s="5" t="str">
        <f>VLOOKUP(I3414,指导价!A:B,2,0)</f>
        <v>/</v>
      </c>
      <c r="M3414" s="18">
        <f t="shared" si="115"/>
        <v>6.0587499999999999</v>
      </c>
      <c r="N3414" s="5" t="s">
        <v>12588</v>
      </c>
      <c r="O3414" s="5"/>
      <c r="P3414" s="5"/>
      <c r="Q3414" s="5"/>
      <c r="R3414" s="5"/>
      <c r="S3414" s="5"/>
      <c r="T3414" s="4">
        <v>46087</v>
      </c>
      <c r="U3414" s="5"/>
      <c r="V3414" s="5"/>
      <c r="W3414" s="5"/>
      <c r="X3414" s="5"/>
      <c r="Y3414" s="5"/>
      <c r="Z3414" s="5"/>
      <c r="AA3414" s="5"/>
      <c r="AB3414" s="5"/>
      <c r="AC3414" s="5"/>
      <c r="AD3414" s="5"/>
    </row>
    <row r="3415" spans="1:30" ht="16.95" customHeight="1" x14ac:dyDescent="0.3">
      <c r="A3415" s="54">
        <v>46082</v>
      </c>
      <c r="B3415" s="4">
        <v>46086</v>
      </c>
      <c r="C3415" s="5" t="s">
        <v>38</v>
      </c>
      <c r="D3415" s="5" t="s">
        <v>5</v>
      </c>
      <c r="E3415" s="19" t="s">
        <v>12673</v>
      </c>
      <c r="F3415" s="5"/>
      <c r="G3415" s="19" t="s">
        <v>13433</v>
      </c>
      <c r="H3415" s="6" t="s">
        <v>13434</v>
      </c>
      <c r="I3415" s="5" t="s">
        <v>11583</v>
      </c>
      <c r="J3415" s="5">
        <v>4</v>
      </c>
      <c r="K3415" s="5">
        <f>4*9.8</f>
        <v>39.200000000000003</v>
      </c>
      <c r="L3415" s="5">
        <f>VLOOKUP(I3415,指导价!A:B,2,0)</f>
        <v>10.9</v>
      </c>
      <c r="M3415" s="18">
        <v>9.8000000000000007</v>
      </c>
      <c r="N3415" s="5" t="s">
        <v>12588</v>
      </c>
      <c r="O3415" s="5"/>
      <c r="P3415" s="5"/>
      <c r="Q3415" s="5"/>
      <c r="R3415" s="5"/>
      <c r="S3415" s="5"/>
      <c r="T3415" s="4">
        <v>46086</v>
      </c>
      <c r="U3415" s="19" t="s">
        <v>12608</v>
      </c>
      <c r="V3415" s="5"/>
      <c r="W3415" s="5"/>
      <c r="X3415" s="5"/>
      <c r="Y3415" s="5"/>
      <c r="Z3415" s="5"/>
      <c r="AA3415" s="5"/>
      <c r="AB3415" s="5"/>
      <c r="AC3415" s="5"/>
      <c r="AD3415" s="5"/>
    </row>
    <row r="3416" spans="1:30" ht="16.95" customHeight="1" x14ac:dyDescent="0.3">
      <c r="A3416" s="54">
        <v>46082</v>
      </c>
      <c r="B3416" s="4">
        <v>46086</v>
      </c>
      <c r="C3416" s="5" t="s">
        <v>38</v>
      </c>
      <c r="D3416" s="5" t="s">
        <v>5</v>
      </c>
      <c r="E3416" s="19" t="s">
        <v>12673</v>
      </c>
      <c r="F3416" s="5"/>
      <c r="G3416" s="5" t="s">
        <v>12839</v>
      </c>
      <c r="H3416" s="6" t="s">
        <v>13435</v>
      </c>
      <c r="I3416" s="5" t="s">
        <v>11583</v>
      </c>
      <c r="J3416" s="5">
        <v>18</v>
      </c>
      <c r="K3416" s="5">
        <f>M3416*J3416</f>
        <v>163.79999999999998</v>
      </c>
      <c r="L3416" s="5">
        <f>VLOOKUP(I3416,指导价!A:B,2,0)</f>
        <v>10.9</v>
      </c>
      <c r="M3416" s="18">
        <v>9.1</v>
      </c>
      <c r="N3416" s="5" t="s">
        <v>12588</v>
      </c>
      <c r="O3416" s="5"/>
      <c r="P3416" s="5"/>
      <c r="Q3416" s="5"/>
      <c r="R3416" s="5"/>
      <c r="S3416" s="5"/>
      <c r="T3416" s="4">
        <v>46086</v>
      </c>
      <c r="U3416" s="19" t="s">
        <v>12608</v>
      </c>
      <c r="V3416" s="5"/>
      <c r="W3416" s="5"/>
      <c r="X3416" s="5"/>
      <c r="Y3416" s="5"/>
      <c r="Z3416" s="5"/>
      <c r="AA3416" s="5"/>
      <c r="AB3416" s="5"/>
      <c r="AC3416" s="5"/>
      <c r="AD3416" s="5"/>
    </row>
    <row r="3417" spans="1:30" ht="16.95" customHeight="1" x14ac:dyDescent="0.3">
      <c r="A3417" s="54">
        <v>46082</v>
      </c>
      <c r="B3417" s="4">
        <v>46086</v>
      </c>
      <c r="C3417" s="5" t="s">
        <v>38</v>
      </c>
      <c r="D3417" s="5" t="s">
        <v>5</v>
      </c>
      <c r="E3417" s="19" t="s">
        <v>12673</v>
      </c>
      <c r="F3417" s="5"/>
      <c r="G3417" s="5" t="s">
        <v>13122</v>
      </c>
      <c r="H3417" s="6" t="s">
        <v>13436</v>
      </c>
      <c r="I3417" s="5" t="s">
        <v>11583</v>
      </c>
      <c r="J3417" s="5">
        <v>2</v>
      </c>
      <c r="K3417" s="5">
        <f>10.35*2</f>
        <v>20.7</v>
      </c>
      <c r="L3417" s="5">
        <f>VLOOKUP(I3417,指导价!A:B,2,0)</f>
        <v>10.9</v>
      </c>
      <c r="M3417" s="18">
        <v>10.35</v>
      </c>
      <c r="N3417" s="5" t="s">
        <v>12588</v>
      </c>
      <c r="O3417" s="5"/>
      <c r="P3417" s="5"/>
      <c r="Q3417" s="5"/>
      <c r="R3417" s="5"/>
      <c r="S3417" s="5"/>
      <c r="T3417" s="4">
        <v>46086</v>
      </c>
      <c r="U3417" s="19" t="s">
        <v>12608</v>
      </c>
      <c r="V3417" s="5"/>
      <c r="W3417" s="5"/>
      <c r="X3417" s="5"/>
      <c r="Y3417" s="5"/>
      <c r="Z3417" s="5"/>
      <c r="AA3417" s="5"/>
      <c r="AB3417" s="5"/>
      <c r="AC3417" s="5"/>
      <c r="AD3417" s="5"/>
    </row>
    <row r="3418" spans="1:30" ht="16.95" customHeight="1" x14ac:dyDescent="0.3">
      <c r="A3418" s="54">
        <v>46082</v>
      </c>
      <c r="B3418" s="4">
        <v>46086</v>
      </c>
      <c r="C3418" s="5" t="s">
        <v>38</v>
      </c>
      <c r="D3418" s="5" t="s">
        <v>5</v>
      </c>
      <c r="E3418" s="19" t="s">
        <v>12673</v>
      </c>
      <c r="F3418" s="5"/>
      <c r="G3418" s="19" t="s">
        <v>13437</v>
      </c>
      <c r="H3418" s="6" t="s">
        <v>13438</v>
      </c>
      <c r="I3418" s="5" t="s">
        <v>11583</v>
      </c>
      <c r="J3418" s="5">
        <v>18</v>
      </c>
      <c r="K3418" s="5">
        <v>168</v>
      </c>
      <c r="L3418" s="5">
        <f>VLOOKUP(I3418,指导价!A:B,2,0)</f>
        <v>10.9</v>
      </c>
      <c r="M3418" s="18">
        <f t="shared" ref="M3418:M3424" si="116">K3418/J3418</f>
        <v>9.3333333333333339</v>
      </c>
      <c r="N3418" s="5" t="s">
        <v>12588</v>
      </c>
      <c r="O3418" s="5"/>
      <c r="P3418" s="5"/>
      <c r="Q3418" s="5"/>
      <c r="R3418" s="5"/>
      <c r="S3418" s="5"/>
      <c r="T3418" s="4">
        <v>46086</v>
      </c>
      <c r="U3418" s="19" t="s">
        <v>12608</v>
      </c>
      <c r="V3418" s="5"/>
      <c r="W3418" s="5"/>
      <c r="X3418" s="5"/>
      <c r="Y3418" s="5"/>
      <c r="Z3418" s="5"/>
      <c r="AA3418" s="5"/>
      <c r="AB3418" s="5"/>
      <c r="AC3418" s="5"/>
      <c r="AD3418" s="5"/>
    </row>
    <row r="3419" spans="1:30" ht="16.95" customHeight="1" x14ac:dyDescent="0.3">
      <c r="A3419" s="54">
        <v>46082</v>
      </c>
      <c r="B3419" s="4">
        <v>46086</v>
      </c>
      <c r="C3419" s="5" t="s">
        <v>38</v>
      </c>
      <c r="D3419" s="5" t="s">
        <v>5</v>
      </c>
      <c r="E3419" s="19" t="s">
        <v>12673</v>
      </c>
      <c r="F3419" s="5"/>
      <c r="G3419" s="5" t="s">
        <v>12892</v>
      </c>
      <c r="H3419" s="6" t="s">
        <v>13439</v>
      </c>
      <c r="I3419" s="5" t="s">
        <v>11583</v>
      </c>
      <c r="J3419" s="5">
        <v>12</v>
      </c>
      <c r="K3419" s="5">
        <f>9.8*12</f>
        <v>117.60000000000001</v>
      </c>
      <c r="L3419" s="5">
        <f>VLOOKUP(I3419,指导价!A:B,2,0)</f>
        <v>10.9</v>
      </c>
      <c r="M3419" s="18">
        <v>9.8000000000000007</v>
      </c>
      <c r="N3419" s="5" t="s">
        <v>12588</v>
      </c>
      <c r="O3419" s="5"/>
      <c r="P3419" s="5"/>
      <c r="Q3419" s="5"/>
      <c r="R3419" s="5"/>
      <c r="S3419" s="5"/>
      <c r="T3419" s="4">
        <v>46086</v>
      </c>
      <c r="U3419" s="19" t="s">
        <v>12608</v>
      </c>
      <c r="V3419" s="5"/>
      <c r="W3419" s="5"/>
      <c r="X3419" s="5"/>
      <c r="Y3419" s="5"/>
      <c r="Z3419" s="5"/>
      <c r="AA3419" s="5"/>
      <c r="AB3419" s="5"/>
      <c r="AC3419" s="5"/>
      <c r="AD3419" s="5"/>
    </row>
    <row r="3420" spans="1:30" ht="16.95" customHeight="1" x14ac:dyDescent="0.3">
      <c r="A3420" s="54">
        <v>46082</v>
      </c>
      <c r="B3420" s="4">
        <v>46086</v>
      </c>
      <c r="C3420" s="5" t="s">
        <v>38</v>
      </c>
      <c r="D3420" s="5" t="s">
        <v>5</v>
      </c>
      <c r="E3420" s="19" t="s">
        <v>12673</v>
      </c>
      <c r="F3420" s="5"/>
      <c r="G3420" s="19" t="s">
        <v>13440</v>
      </c>
      <c r="H3420" s="6" t="s">
        <v>13441</v>
      </c>
      <c r="I3420" s="5" t="s">
        <v>11583</v>
      </c>
      <c r="J3420" s="5">
        <v>5</v>
      </c>
      <c r="K3420" s="5">
        <f>J3420*M3420</f>
        <v>51.75</v>
      </c>
      <c r="L3420" s="5">
        <f>VLOOKUP(I3420,指导价!A:B,2,0)</f>
        <v>10.9</v>
      </c>
      <c r="M3420" s="18">
        <v>10.35</v>
      </c>
      <c r="N3420" s="5" t="s">
        <v>12588</v>
      </c>
      <c r="O3420" s="5"/>
      <c r="P3420" s="5"/>
      <c r="Q3420" s="5"/>
      <c r="R3420" s="5"/>
      <c r="S3420" s="5"/>
      <c r="T3420" s="4">
        <v>46086</v>
      </c>
      <c r="U3420" s="19" t="s">
        <v>12608</v>
      </c>
      <c r="V3420" s="5"/>
      <c r="W3420" s="5"/>
      <c r="X3420" s="5"/>
      <c r="Y3420" s="5"/>
      <c r="Z3420" s="5"/>
      <c r="AA3420" s="5"/>
      <c r="AB3420" s="5"/>
      <c r="AC3420" s="5"/>
      <c r="AD3420" s="5"/>
    </row>
    <row r="3421" spans="1:30" ht="16.95" customHeight="1" x14ac:dyDescent="0.3">
      <c r="A3421" s="54">
        <v>46082</v>
      </c>
      <c r="B3421" s="4">
        <v>46086</v>
      </c>
      <c r="C3421" s="5" t="s">
        <v>38</v>
      </c>
      <c r="D3421" s="5" t="s">
        <v>5</v>
      </c>
      <c r="E3421" s="19" t="s">
        <v>12673</v>
      </c>
      <c r="F3421" s="5"/>
      <c r="G3421" s="5" t="s">
        <v>12973</v>
      </c>
      <c r="H3421" s="6" t="s">
        <v>13442</v>
      </c>
      <c r="I3421" s="5" t="s">
        <v>11583</v>
      </c>
      <c r="J3421" s="5">
        <v>10</v>
      </c>
      <c r="K3421" s="5">
        <f>M3421*J3421</f>
        <v>95</v>
      </c>
      <c r="L3421" s="5">
        <f>VLOOKUP(I3421,指导价!A:B,2,0)</f>
        <v>10.9</v>
      </c>
      <c r="M3421" s="18">
        <v>9.5</v>
      </c>
      <c r="N3421" s="5" t="s">
        <v>12588</v>
      </c>
      <c r="O3421" s="5"/>
      <c r="P3421" s="5"/>
      <c r="Q3421" s="5"/>
      <c r="R3421" s="5"/>
      <c r="S3421" s="5"/>
      <c r="T3421" s="4">
        <v>46086</v>
      </c>
      <c r="U3421" s="19" t="s">
        <v>12608</v>
      </c>
      <c r="V3421" s="5"/>
      <c r="W3421" s="5"/>
      <c r="X3421" s="5"/>
      <c r="Y3421" s="5"/>
      <c r="Z3421" s="5"/>
      <c r="AA3421" s="5"/>
      <c r="AB3421" s="5"/>
      <c r="AC3421" s="5"/>
      <c r="AD3421" s="5"/>
    </row>
    <row r="3422" spans="1:30" ht="16.95" customHeight="1" x14ac:dyDescent="0.3">
      <c r="A3422" s="54">
        <v>46082</v>
      </c>
      <c r="B3422" s="4">
        <v>46086</v>
      </c>
      <c r="C3422" s="5" t="s">
        <v>38</v>
      </c>
      <c r="D3422" s="5" t="s">
        <v>5</v>
      </c>
      <c r="E3422" s="19" t="s">
        <v>12022</v>
      </c>
      <c r="F3422" s="5"/>
      <c r="G3422" s="19" t="s">
        <v>13023</v>
      </c>
      <c r="H3422" s="8" t="s">
        <v>13443</v>
      </c>
      <c r="I3422" s="5" t="s">
        <v>11583</v>
      </c>
      <c r="J3422" s="5">
        <v>6</v>
      </c>
      <c r="K3422" s="5">
        <v>61.22</v>
      </c>
      <c r="L3422" s="5">
        <f>VLOOKUP(I3422,指导价!A:B,2,0)</f>
        <v>10.9</v>
      </c>
      <c r="M3422" s="18">
        <f t="shared" si="116"/>
        <v>10.203333333333333</v>
      </c>
      <c r="N3422" s="5" t="s">
        <v>12588</v>
      </c>
      <c r="O3422" s="5"/>
      <c r="P3422" s="5"/>
      <c r="Q3422" s="5"/>
      <c r="R3422" s="5"/>
      <c r="S3422" s="5"/>
      <c r="T3422" s="5"/>
      <c r="U3422" s="5"/>
      <c r="V3422" s="5"/>
      <c r="W3422" s="5"/>
      <c r="X3422" s="5"/>
      <c r="Y3422" s="5"/>
      <c r="Z3422" s="5"/>
      <c r="AA3422" s="5"/>
      <c r="AB3422" s="5"/>
      <c r="AC3422" s="5"/>
      <c r="AD3422" s="5"/>
    </row>
    <row r="3423" spans="1:30" ht="16.95" customHeight="1" x14ac:dyDescent="0.3">
      <c r="A3423" s="54">
        <v>46082</v>
      </c>
      <c r="B3423" s="4">
        <v>46086</v>
      </c>
      <c r="C3423" s="5" t="s">
        <v>38</v>
      </c>
      <c r="D3423" s="5" t="s">
        <v>5</v>
      </c>
      <c r="E3423" s="19" t="s">
        <v>12022</v>
      </c>
      <c r="F3423" s="5"/>
      <c r="G3423" s="5" t="s">
        <v>11140</v>
      </c>
      <c r="H3423" s="6" t="s">
        <v>13444</v>
      </c>
      <c r="I3423" s="5" t="s">
        <v>11583</v>
      </c>
      <c r="J3423" s="5">
        <v>5</v>
      </c>
      <c r="K3423" s="5">
        <v>43.23</v>
      </c>
      <c r="L3423" s="5">
        <f>VLOOKUP(I3423,指导价!A:B,2,0)</f>
        <v>10.9</v>
      </c>
      <c r="M3423" s="18">
        <f t="shared" si="116"/>
        <v>8.645999999999999</v>
      </c>
      <c r="N3423" s="5" t="s">
        <v>12588</v>
      </c>
      <c r="O3423" s="5"/>
      <c r="P3423" s="5"/>
      <c r="Q3423" s="5"/>
      <c r="R3423" s="5"/>
      <c r="S3423" s="5"/>
      <c r="T3423" s="4">
        <v>46086</v>
      </c>
      <c r="U3423" s="5"/>
      <c r="V3423" s="5"/>
      <c r="W3423" s="5"/>
      <c r="X3423" s="5"/>
      <c r="Y3423" s="5"/>
      <c r="Z3423" s="5"/>
      <c r="AA3423" s="5"/>
      <c r="AB3423" s="5"/>
      <c r="AC3423" s="5"/>
      <c r="AD3423" s="5"/>
    </row>
    <row r="3424" spans="1:30" ht="16.95" customHeight="1" x14ac:dyDescent="0.3">
      <c r="A3424" s="54">
        <v>46082</v>
      </c>
      <c r="B3424" s="4">
        <v>46086</v>
      </c>
      <c r="C3424" s="5" t="s">
        <v>38</v>
      </c>
      <c r="D3424" s="5" t="s">
        <v>5</v>
      </c>
      <c r="E3424" s="19" t="s">
        <v>12022</v>
      </c>
      <c r="F3424" s="5"/>
      <c r="G3424" s="19" t="s">
        <v>12637</v>
      </c>
      <c r="H3424" s="6" t="s">
        <v>13445</v>
      </c>
      <c r="I3424" s="5" t="s">
        <v>11583</v>
      </c>
      <c r="J3424" s="5">
        <v>3</v>
      </c>
      <c r="K3424" s="5">
        <v>31.42</v>
      </c>
      <c r="L3424" s="5">
        <f>VLOOKUP(I3424,指导价!A:B,2,0)</f>
        <v>10.9</v>
      </c>
      <c r="M3424" s="18">
        <f t="shared" si="116"/>
        <v>10.473333333333334</v>
      </c>
      <c r="N3424" s="5" t="s">
        <v>12588</v>
      </c>
      <c r="O3424" s="5"/>
      <c r="P3424" s="5"/>
      <c r="Q3424" s="5"/>
      <c r="R3424" s="5"/>
      <c r="S3424" s="5"/>
      <c r="T3424" s="4">
        <v>46086</v>
      </c>
      <c r="U3424" s="19" t="s">
        <v>12608</v>
      </c>
      <c r="V3424" s="5"/>
      <c r="W3424" s="5"/>
      <c r="X3424" s="5"/>
      <c r="Y3424" s="5"/>
      <c r="Z3424" s="5"/>
      <c r="AA3424" s="5"/>
      <c r="AB3424" s="5"/>
      <c r="AC3424" s="5"/>
      <c r="AD3424" s="5"/>
    </row>
  </sheetData>
  <autoFilter ref="A1:AE3424" xr:uid="{00000000-0009-0000-0000-000001000000}"/>
  <sortState xmlns:xlrd2="http://schemas.microsoft.com/office/spreadsheetml/2017/richdata2" ref="A2:AF2821">
    <sortCondition ref="B2:B2821"/>
  </sortState>
  <phoneticPr fontId="51" type="noConversion"/>
  <conditionalFormatting sqref="H1:H3075">
    <cfRule type="duplicateValues" dxfId="26" priority="161"/>
  </conditionalFormatting>
  <conditionalFormatting sqref="H3076:H3424">
    <cfRule type="duplicateValues" dxfId="25" priority="1"/>
  </conditionalFormatting>
  <conditionalFormatting sqref="W1:W2537">
    <cfRule type="duplicateValues" dxfId="24" priority="160"/>
  </conditionalFormatting>
  <conditionalFormatting sqref="W2538:W2561">
    <cfRule type="duplicateValues" dxfId="23" priority="39"/>
  </conditionalFormatting>
  <conditionalFormatting sqref="W2751:W2832">
    <cfRule type="duplicateValues" dxfId="22" priority="10"/>
  </conditionalFormatting>
  <conditionalFormatting sqref="Z1:Z2171">
    <cfRule type="duplicateValues" dxfId="21" priority="153"/>
  </conditionalFormatting>
  <conditionalFormatting sqref="Z2172:Z2265">
    <cfRule type="duplicateValues" dxfId="20" priority="53"/>
  </conditionalFormatting>
  <conditionalFormatting sqref="Z2266:Z2321">
    <cfRule type="duplicateValues" dxfId="19" priority="45"/>
  </conditionalFormatting>
  <conditionalFormatting sqref="Z2395:Z2487">
    <cfRule type="duplicateValues" dxfId="18" priority="42"/>
  </conditionalFormatting>
  <conditionalFormatting sqref="Z2488:Z2537">
    <cfRule type="duplicateValues" dxfId="17" priority="40"/>
  </conditionalFormatting>
  <conditionalFormatting sqref="Z2538:Z2561">
    <cfRule type="duplicateValues" dxfId="16" priority="37"/>
  </conditionalFormatting>
  <conditionalFormatting sqref="Z2751:Z2832">
    <cfRule type="duplicateValues" dxfId="15" priority="9"/>
  </conditionalFormatting>
  <hyperlinks>
    <hyperlink ref="X2" r:id="rId1" tooltip="食怀【顺丰】卡士酸奶餐后一小时250g*12瓶原味双歧杆菌48小时发货 【0蔗糖组合】" xr:uid="{00000000-0004-0000-0100-000000000000}"/>
    <hyperlink ref="Y2" r:id="rId2" tooltip="食怀【顺丰】卡士酸奶餐后一小时250g*12瓶原味双歧杆菌48小时发货 【0蔗糖组合】" xr:uid="{00000000-0004-0000-0100-000001000000}"/>
    <hyperlink ref="X3" r:id="rId3" tooltip="碧淼芬晨【顺丰】卡士酸奶餐后一小时250g*12瓶原味双歧杆菌48小时发货 [0蔗糖组合]" xr:uid="{00000000-0004-0000-0100-000002000000}"/>
    <hyperlink ref="Y3" r:id="rId4" tooltip="碧淼芬晨【顺丰】卡士酸奶餐后一小时250g*12瓶原味双歧杆菌48小时发货 [0蔗糖组合]" xr:uid="{00000000-0004-0000-0100-000003000000}"/>
    <hyperlink ref="X1253" r:id="rId5" tooltip="卡士餐后一小时0蔗糖酸奶250g双歧杆菌原味发酵乳无蔗糖益生菌早餐奶 【6瓶】餐后一小时0蔗糖250g" xr:uid="{00000000-0004-0000-0100-000004000000}"/>
    <hyperlink ref="Y1253" r:id="rId6" tooltip="卡士餐后一小时0蔗糖酸奶250g双歧杆菌原味发酵乳无蔗糖益生菌早餐奶 【6瓶】餐后一小时0蔗糖250g" xr:uid="{00000000-0004-0000-0100-000005000000}"/>
    <hyperlink ref="X1254" r:id="rId7" tooltip="卡士（CLASSY.KISS）餐后一小时250g*3瓶双歧杆菌C-I低温酸奶风味发酵乳" xr:uid="{00000000-0004-0000-0100-000006000000}"/>
    <hyperlink ref="Y1254" r:id="rId8" tooltip="卡士（CLASSY.KISS）餐后一小时250g*3瓶双歧杆菌C-I低温酸奶风味发酵乳" xr:uid="{00000000-0004-0000-0100-000007000000}"/>
    <hyperlink ref="X1255" r:id="rId9" tooltip="卡士酸奶 餐后一小时250g/瓶 可选0蔗糖版 低温酸奶风味发酵乳 【0蔗糖】餐后一小时250g*3瓶" xr:uid="{00000000-0004-0000-0100-000008000000}"/>
    <hyperlink ref="Y1255" r:id="rId10" tooltip="卡士酸奶 餐后一小时250g/瓶 可选0蔗糖版 低温酸奶风味发酵乳 【0蔗糖】餐后一小时250g*3瓶" xr:uid="{00000000-0004-0000-0100-000009000000}"/>
    <hyperlink ref="X1256" r:id="rId11" tooltip="卡士【顺丰速发】餐后一小时益生菌 低温 0蔗糖 酸奶 0添加原味【250ml*6瓶】" xr:uid="{00000000-0004-0000-0100-00000A000000}"/>
    <hyperlink ref="Y1256" r:id="rId12" tooltip="卡士【顺丰速发】餐后一小时益生菌 低温 0蔗糖 酸奶 0添加原味【250ml*6瓶】" xr:uid="{00000000-0004-0000-0100-00000B000000}"/>
    <hyperlink ref="X1257" r:id="rId13" tooltip="卡士酸奶餐后一小时250g瓶装益生菌风味发酵乳营养早餐整箱 餐后一小时3瓶" xr:uid="{00000000-0004-0000-0100-00000C000000}"/>
    <hyperlink ref="Y1257" r:id="rId14" tooltip="卡士酸奶餐后一小时250g瓶装益生菌风味发酵乳营养早餐整箱 餐后一小时3瓶" xr:uid="{00000000-0004-0000-0100-00000D000000}"/>
    <hyperlink ref="X1258" r:id="rId15" tooltip="卡士（CLASSY.KISS）餐后一小时原味原味250g*5+0蔗糖250g*5低温酸奶 源头直发 包邮" xr:uid="{00000000-0004-0000-0100-00000E000000}"/>
    <hyperlink ref="Y1258" r:id="rId16" tooltip="卡士（CLASSY.KISS）餐后一小时原味原味250g*5+0蔗糖250g*5低温酸奶 源头直发 包邮" xr:uid="{00000000-0004-0000-0100-00000F000000}"/>
    <hyperlink ref="X1259" r:id="rId17" tooltip="卡士（CLASSY.KISS）CLASSYKISS 卡士餐后一小时250g12瓶生牛乳发酵益生菌风味发酵乳 餐后一小时原味6瓶" xr:uid="{00000000-0004-0000-0100-000010000000}"/>
    <hyperlink ref="Y1259" r:id="rId18" tooltip="卡士（CLASSY.KISS）CLASSYKISS 卡士餐后一小时250g12瓶生牛乳发酵益生菌风味发酵乳 餐后一小时原味6瓶" xr:uid="{00000000-0004-0000-0100-000011000000}"/>
    <hyperlink ref="X1260" r:id="rId19" tooltip="卡士酸奶 餐后一小时250g/瓶 可选0蔗糖版 低温酸奶风味发酵乳 【尝鲜装】餐后一小时250g*3瓶" xr:uid="{00000000-0004-0000-0100-000012000000}"/>
    <hyperlink ref="Y1260" r:id="rId20" tooltip="卡士酸奶 餐后一小时250g/瓶 可选0蔗糖版 低温酸奶风味发酵乳 【尝鲜装】餐后一小时250g*3瓶" xr:uid="{00000000-0004-0000-0100-000013000000}"/>
    <hyperlink ref="X1261" r:id="rId21" tooltip="卡士餐后一小时酸奶营养早餐低糖原味发酵乳酸奶无蔗糖方便携带 卡士酸奶0蔗糖250瓶装*2" xr:uid="{00000000-0004-0000-0100-000014000000}"/>
    <hyperlink ref="Y1261" r:id="rId22" tooltip="卡士餐后一小时酸奶营养早餐低糖原味发酵乳酸奶无蔗糖方便携带 卡士酸奶0蔗糖250瓶装*2" xr:uid="{00000000-0004-0000-0100-000015000000}"/>
    <hyperlink ref="X1262" r:id="rId23" tooltip="卡士酸奶餐后一小时风味发酵乳益生菌酸奶整箱250g*8瓶 8瓶】0蔗糖餐后一小时" xr:uid="{00000000-0004-0000-0100-000016000000}"/>
    <hyperlink ref="Y1262" r:id="rId24" tooltip="卡士酸奶餐后一小时风味发酵乳益生菌酸奶整箱250g*8瓶 8瓶】0蔗糖餐后一小时" xr:uid="{00000000-0004-0000-0100-000017000000}"/>
    <hyperlink ref="X1263" r:id="rId25" tooltip="卡士【顺丰】卡士酸奶餐后一小时益生菌 低温 酸奶 0蔗糖【250ml*12瓶】" xr:uid="{00000000-0004-0000-0100-000018000000}"/>
    <hyperlink ref="Y1263" r:id="rId26" tooltip="卡士【顺丰】卡士酸奶餐后一小时益生菌 低温 酸奶 0蔗糖【250ml*12瓶】" xr:uid="{00000000-0004-0000-0100-000019000000}"/>
    <hyperlink ref="X1264" r:id="rId27" tooltip="卡士酸奶餐后一小时益生菌风味发酵乳低温酸奶250g瓶装 卡士餐后酸奶250g5瓶" xr:uid="{00000000-0004-0000-0100-00001A000000}"/>
    <hyperlink ref="Y1264" r:id="rId28" tooltip="卡士酸奶餐后一小时益生菌风味发酵乳低温酸奶250g瓶装 卡士餐后酸奶250g5瓶" xr:uid="{00000000-0004-0000-0100-00001B000000}"/>
    <hyperlink ref="X1265" r:id="rId29" tooltip="卡士酸奶 餐后一小时250g/瓶 可选0蔗糖版 低温酸奶风味发酵乳 【0蔗糖】餐后一小时250g*9瓶" xr:uid="{00000000-0004-0000-0100-00001C000000}"/>
    <hyperlink ref="Y1265" r:id="rId30" tooltip="卡士酸奶 餐后一小时250g/瓶 可选0蔗糖版 低温酸奶风味发酵乳 【0蔗糖】餐后一小时250g*9瓶" xr:uid="{00000000-0004-0000-0100-00001D000000}"/>
    <hyperlink ref="X1266" r:id="rId31" tooltip="卡士餐后一小时0蔗糖酸奶250g双歧杆菌原味发酵乳无蔗糖益生菌早餐奶 【9瓶】餐后一小时0蔗糖250g" xr:uid="{00000000-0004-0000-0100-00001E000000}"/>
    <hyperlink ref="Y1266" r:id="rId32" tooltip="卡士餐后一小时0蔗糖酸奶250g双歧杆菌原味发酵乳无蔗糖益生菌早餐奶 【9瓶】餐后一小时0蔗糖250g" xr:uid="{00000000-0004-0000-0100-00001F000000}"/>
    <hyperlink ref="X1267" r:id="rId33" tooltip="卡士餐后一小时酸奶营养早餐低糖原味发酵乳酸奶无蔗糖方便携带 卡士酸奶250g瓶装*2" xr:uid="{00000000-0004-0000-0100-000020000000}"/>
    <hyperlink ref="Y1267" r:id="rId34" tooltip="卡士餐后一小时酸奶营养早餐低糖原味发酵乳酸奶无蔗糖方便携带 卡士酸奶250g瓶装*2" xr:uid="{00000000-0004-0000-0100-000021000000}"/>
    <hyperlink ref="X1268" r:id="rId35" tooltip="卡士酸奶 餐后一小时250g/瓶 可选0蔗糖版 低温酸奶风味发酵乳 【0蔗糖】餐后一小时250g*12瓶" xr:uid="{00000000-0004-0000-0100-000022000000}"/>
    <hyperlink ref="Y1268" r:id="rId36" tooltip="卡士酸奶 餐后一小时250g/瓶 可选0蔗糖版 低温酸奶风味发酵乳 【0蔗糖】餐后一小时250g*12瓶" xr:uid="{00000000-0004-0000-0100-000023000000}"/>
    <hyperlink ref="X1269" r:id="rId37" tooltip="卡士餐后一小时酸奶营养早餐低糖原味发酵乳酸奶无蔗糖方便携带 卡士酸奶0蔗糖250瓶装*5" xr:uid="{00000000-0004-0000-0100-000024000000}"/>
    <hyperlink ref="Y1269" r:id="rId38" tooltip="卡士餐后一小时酸奶营养早餐低糖原味发酵乳酸奶无蔗糖方便携带 卡士酸奶0蔗糖250瓶装*5" xr:uid="{00000000-0004-0000-0100-000025000000}"/>
    <hyperlink ref="X1270" r:id="rId39" tooltip="卡士酸奶餐后一小时250g瓶装益生菌风味发酵乳营养早餐整箱 餐后一小时9瓶" xr:uid="{00000000-0004-0000-0100-000026000000}"/>
    <hyperlink ref="Y1270" r:id="rId40" tooltip="卡士酸奶餐后一小时250g瓶装益生菌风味发酵乳营养早餐整箱 餐后一小时9瓶" xr:uid="{00000000-0004-0000-0100-000027000000}"/>
    <hyperlink ref="X1271" r:id="rId41" tooltip="卡士酸奶 餐后一小时250g/瓶 可选0蔗糖版 低温酸奶风味发酵乳 餐后一小时250g*12瓶" xr:uid="{00000000-0004-0000-0100-000028000000}"/>
    <hyperlink ref="Y1271" r:id="rId42" tooltip="卡士酸奶 餐后一小时250g/瓶 可选0蔗糖版 低温酸奶风味发酵乳 餐后一小时250g*12瓶" xr:uid="{00000000-0004-0000-0100-000029000000}"/>
    <hyperlink ref="X1272" r:id="rId43" tooltip="卡士餐后一小时酸奶营养早餐低糖原味发酵乳酸奶无蔗糖方便携带 卡士酸奶0蔗糖250瓶装*10" xr:uid="{00000000-0004-0000-0100-00002A000000}"/>
    <hyperlink ref="Y1272" r:id="rId44" tooltip="卡士餐后一小时酸奶营养早餐低糖原味发酵乳酸奶无蔗糖方便携带 卡士酸奶0蔗糖250瓶装*10" xr:uid="{00000000-0004-0000-0100-00002B000000}"/>
    <hyperlink ref="X1273" r:id="rId45" tooltip="卡士餐后一小时酸奶营养早餐低糖原味发酵乳酸奶无蔗糖方便携带 卡士酸奶250g瓶装*5" xr:uid="{00000000-0004-0000-0100-00002C000000}"/>
    <hyperlink ref="Y1273" r:id="rId46" tooltip="卡士餐后一小时酸奶营养早餐低糖原味发酵乳酸奶无蔗糖方便携带 卡士酸奶250g瓶装*5" xr:uid="{00000000-0004-0000-0100-00002D000000}"/>
    <hyperlink ref="X1274" r:id="rId47" tooltip="卡士酸奶 餐后一小时250g/瓶 可选0蔗糖版 低温酸奶风味发酵乳 餐后一小时250g*9瓶" xr:uid="{00000000-0004-0000-0100-00002E000000}"/>
    <hyperlink ref="Y1274" r:id="rId48" tooltip="卡士酸奶 餐后一小时250g/瓶 可选0蔗糖版 低温酸奶风味发酵乳 餐后一小时250g*9瓶" xr:uid="{00000000-0004-0000-0100-00002F000000}"/>
    <hyperlink ref="X1275" r:id="rId49" tooltip="卡士酸奶 餐后一小时250g/瓶 可选0蔗糖版 低温酸奶风味发酵乳 餐后一小时250g*6瓶" xr:uid="{00000000-0004-0000-0100-000030000000}"/>
    <hyperlink ref="Y1275" r:id="rId50" tooltip="卡士酸奶 餐后一小时250g/瓶 可选0蔗糖版 低温酸奶风味发酵乳 餐后一小时250g*6瓶" xr:uid="{00000000-0004-0000-0100-000031000000}"/>
    <hyperlink ref="X1276" r:id="rId51" tooltip="卡士餐后一小时酸奶营养早餐低糖原味发酵乳酸奶无蔗糖方便携带 卡士酸奶250g瓶装*10" xr:uid="{00000000-0004-0000-0100-000032000000}"/>
    <hyperlink ref="Y1276" r:id="rId52" tooltip="卡士餐后一小时酸奶营养早餐低糖原味发酵乳酸奶无蔗糖方便携带 卡士酸奶250g瓶装*10" xr:uid="{00000000-0004-0000-0100-000033000000}"/>
    <hyperlink ref="X1277" r:id="rId53" tooltip="卡士【顺丰】卡士酸奶餐后一小时益生菌 低温 酸奶 原味【250ml*12瓶】" xr:uid="{00000000-0004-0000-0100-000034000000}"/>
    <hyperlink ref="Y1277" r:id="rId54" tooltip="卡士【顺丰】卡士酸奶餐后一小时益生菌 低温 酸奶 原味【250ml*12瓶】" xr:uid="{00000000-0004-0000-0100-000035000000}"/>
    <hyperlink ref="X1278" r:id="rId55" tooltip="卡士酸奶餐后一小时250g12瓶装益生菌风味发酵乳营养早餐整箱 餐后一小时12瓶" xr:uid="{00000000-0004-0000-0100-000036000000}"/>
    <hyperlink ref="Y1278" r:id="rId56" tooltip="卡士酸奶餐后一小时250g12瓶装益生菌风味发酵乳营养早餐整箱 餐后一小时12瓶" xr:uid="{00000000-0004-0000-0100-000037000000}"/>
    <hyperlink ref="X1279" r:id="rId57" tooltip="卡士酸奶餐后一小时250g瓶装益生菌风味发酵乳营养早餐整箱 餐后一小时9瓶" xr:uid="{00000000-0004-0000-0100-000038000000}"/>
    <hyperlink ref="Y1279" r:id="rId58" tooltip="卡士酸奶餐后一小时250g瓶装益生菌风味发酵乳营养早餐整箱 餐后一小时9瓶" xr:uid="{00000000-0004-0000-0100-000039000000}"/>
    <hyperlink ref="X1280" r:id="rId59" tooltip="卡士酸奶餐后一小时250g瓶装益生菌风味发酵乳营养早餐整箱 餐后一小时6瓶" xr:uid="{00000000-0004-0000-0100-00003A000000}"/>
    <hyperlink ref="Y1280" r:id="rId60" tooltip="卡士酸奶餐后一小时250g瓶装益生菌风味发酵乳营养早餐整箱 餐后一小时6瓶" xr:uid="{00000000-0004-0000-0100-00003B000000}"/>
    <hyperlink ref="X1281" r:id="rId61" tooltip="卡士酸奶餐后一小时250g瓶装益生菌风味发酵乳营养早餐整箱 餐后一小 餐后一小时3瓶" xr:uid="{00000000-0004-0000-0100-00003C000000}"/>
    <hyperlink ref="Y1281" r:id="rId62" tooltip="卡士酸奶餐后一小时250g瓶装益生菌风味发酵乳营养早餐整箱 餐后一小 餐后一小时3瓶" xr:uid="{00000000-0004-0000-0100-00003D000000}"/>
    <hyperlink ref="X1282" r:id="rId63" tooltip="卡士酸奶餐后一小时250g12瓶装益生菌风味发酵乳营养早餐整箱 餐后一小时3瓶" xr:uid="{00000000-0004-0000-0100-00003E000000}"/>
    <hyperlink ref="Y1282" r:id="rId64" tooltip="卡士酸奶餐后一小时250g12瓶装益生菌风味发酵乳营养早餐整箱 餐后一小时3瓶" xr:uid="{00000000-0004-0000-0100-00003F000000}"/>
    <hyperlink ref="X1283" r:id="rId65" tooltip="CLASSYKISS卡士餐后一小时0蔗糖250g*6瓶低温原味酸奶 0蔗糖250g*10瓶【保质期25天】" xr:uid="{00000000-0004-0000-0100-000040000000}"/>
    <hyperlink ref="Y1283" r:id="rId66" tooltip="CLASSYKISS卡士餐后一小时0蔗糖250g*6瓶低温原味酸奶 0蔗糖250g*10瓶【保质期25天】" xr:uid="{00000000-0004-0000-0100-000041000000}"/>
    <hyperlink ref="X1284" r:id="rId67" tooltip="酸奶餐后一小时250g12瓶装益生菌风味发酵乳营养早餐整箱 餐后一小时3瓶" xr:uid="{00000000-0004-0000-0100-000042000000}"/>
    <hyperlink ref="Y1284" r:id="rId68" tooltip="酸奶餐后一小时250g12瓶装益生菌风味发酵乳营养早餐整箱 餐后一小时3瓶" xr:uid="{00000000-0004-0000-0100-000043000000}"/>
    <hyperlink ref="X1285" r:id="rId69" tooltip="酸奶餐后一小时250g12瓶装益生菌风味发酵乳营养早餐整箱 餐后一小时9瓶" xr:uid="{00000000-0004-0000-0100-000044000000}"/>
    <hyperlink ref="Y1285" r:id="rId70" tooltip="酸奶餐后一小时250g12瓶装益生菌风味发酵乳营养早餐整箱 餐后一小时9瓶" xr:uid="{00000000-0004-0000-0100-000045000000}"/>
    <hyperlink ref="X1286" r:id="rId71" tooltip="酸奶餐后一小时250g12瓶装益生菌风味发酵乳营养早餐整箱 餐后一小时6瓶" xr:uid="{00000000-0004-0000-0100-000046000000}"/>
    <hyperlink ref="Y1286" r:id="rId72" tooltip="酸奶餐后一小时250g12瓶装益生菌风味发酵乳营养早餐整箱 餐后一小时6瓶" xr:uid="{00000000-0004-0000-0100-000047000000}"/>
    <hyperlink ref="X1287" r:id="rId73" tooltip="卡士酸奶餐后一小时发酵乳 250g/瓶 原味营养双歧杆菌风味发酵乳 餐后一小时原味 12瓶" xr:uid="{00000000-0004-0000-0100-000048000000}"/>
    <hyperlink ref="Y1287" r:id="rId74" tooltip="卡士酸奶餐后一小时发酵乳 250g/瓶 原味营养双歧杆菌风味发酵乳 餐后一小时原味 12瓶" xr:uid="{00000000-0004-0000-0100-000049000000}"/>
    <hyperlink ref="X1288" r:id="rId75" tooltip="餐后一小时0蔗糖250g双歧杆菌原味酸奶孕妇老人健身早餐奶 【礼盒】0蔗糖餐后一小时250g×8瓶" xr:uid="{00000000-0004-0000-0100-00004A000000}"/>
    <hyperlink ref="Y1288" r:id="rId76" tooltip="餐后一小时0蔗糖250g双歧杆菌原味酸奶孕妇老人健身早餐奶 【礼盒】0蔗糖餐后一小时250g×8瓶" xr:uid="{00000000-0004-0000-0100-00004B000000}"/>
    <hyperlink ref="X1289" r:id="rId77" tooltip="卡士餐后一小时酸奶250g瓶装益生菌0蔗糖酸牛奶健身学生孕妇代餐 原味250g×6瓶" xr:uid="{00000000-0004-0000-0100-00004C000000}"/>
    <hyperlink ref="Y1289" r:id="rId78" tooltip="卡士餐后一小时酸奶250g瓶装益生菌0蔗糖酸牛奶健身学生孕妇代餐 原味250g×6瓶" xr:uid="{00000000-0004-0000-0100-00004D000000}"/>
    <hyperlink ref="X1290" r:id="rId79" tooltip="卡士（CLASSY.KISS）餐后一小时酸奶250g瓶装益生菌0蔗糖酸牛奶健身学生孕妇代餐 原味250g×6瓶" xr:uid="{00000000-0004-0000-0100-00004E000000}"/>
    <hyperlink ref="Y1290" r:id="rId80" tooltip="卡士（CLASSY.KISS）餐后一小时酸奶250g瓶装益生菌0蔗糖酸牛奶健身学生孕妇代餐 原味250g×6瓶" xr:uid="{00000000-0004-0000-0100-00004F000000}"/>
    <hyperlink ref="X1291" r:id="rId81" tooltip="卡士酸奶餐后一小时风味发酵乳含益生菌儿童孕妇酸奶整箱250g*8瓶 16瓶】0蔗糖餐后一小时" xr:uid="{00000000-0004-0000-0100-000050000000}"/>
    <hyperlink ref="Y1291" r:id="rId82" tooltip="卡士酸奶餐后一小时风味发酵乳含益生菌儿童孕妇酸奶整箱250g*8瓶 16瓶】0蔗糖餐后一小时" xr:uid="{00000000-0004-0000-0100-000051000000}"/>
    <hyperlink ref="X1292" r:id="rId83" tooltip="卡士酸奶餐后一小时风味发酵乳含益生菌儿童孕妇酸奶整箱250g*8瓶 8瓶】0蔗糖餐后一小时" xr:uid="{00000000-0004-0000-0100-000052000000}"/>
    <hyperlink ref="Y1292" r:id="rId84" tooltip="卡士酸奶餐后一小时风味发酵乳含益生菌儿童孕妇酸奶整箱250g*8瓶 8瓶】0蔗糖餐后一小时" xr:uid="{00000000-0004-0000-0100-000053000000}"/>
    <hyperlink ref="X1293" r:id="rId85" tooltip="卡士（CLASSY.KISS）酸奶餐后一小时双岐杆菌250g原味低温风味发酵乳整箱 6瓶0蔗糖" xr:uid="{00000000-0004-0000-0100-000054000000}"/>
    <hyperlink ref="Y1293" r:id="rId86" tooltip="卡士（CLASSY.KISS）酸奶餐后一小时双岐杆菌250g原味低温风味发酵乳整箱 6瓶0蔗糖" xr:uid="{00000000-0004-0000-0100-000055000000}"/>
    <hyperlink ref="X1294" r:id="rId87" tooltip="卡士酸奶餐后一小时250g瓶装益生菌风味发酵乳营养早餐整箱 餐后一小时3瓶" xr:uid="{00000000-0004-0000-0100-000056000000}"/>
    <hyperlink ref="Y1294" r:id="rId88" tooltip="卡士酸奶餐后一小时250g瓶装益生菌风味发酵乳营养早餐整箱 餐后一小时3瓶" xr:uid="{00000000-0004-0000-0100-000057000000}"/>
    <hyperlink ref="X1295" r:id="rId89" tooltip="胖东来同款卡士原味酸奶零糖酸奶原一小时益生菌低温学I生奶 0蔗糖餐后一小时250··g*12瓶【保质期25天】" xr:uid="{00000000-0004-0000-0100-000058000000}"/>
    <hyperlink ref="Y1295" r:id="rId90" tooltip="胖东来同款卡士原味酸奶零糖酸奶原一小时益生菌低温学I生奶 0蔗糖餐后一小时250··g*12瓶【保质期25天】" xr:uid="{00000000-0004-0000-0100-000059000000}"/>
    <hyperlink ref="X1296" r:id="rId91" tooltip="卡士（CLASSY.KISS）餐后一小时酸奶250g瓶装益生菌0蔗糖酸牛奶健身学生孕妇代餐 原味250g×8瓶" xr:uid="{00000000-0004-0000-0100-00005A000000}"/>
    <hyperlink ref="Y1296" r:id="rId92" tooltip="卡士（CLASSY.KISS）餐后一小时酸奶250g瓶装益生菌0蔗糖酸牛奶健身学生孕妇代餐 原味250g×8瓶" xr:uid="{00000000-0004-0000-0100-00005B000000}"/>
    <hyperlink ref="X1297" r:id="rId93" tooltip="卡士酸奶餐后一小时250g12瓶装益生菌风味发酵乳营养早餐整箱 餐后一小时12瓶" xr:uid="{00000000-0004-0000-0100-00005C000000}"/>
    <hyperlink ref="Y1297" r:id="rId94" tooltip="卡士酸奶餐后一小时250g12瓶装益生菌风味发酵乳营养早餐整箱 餐后一小时12瓶" xr:uid="{00000000-0004-0000-0100-00005D000000}"/>
    <hyperlink ref="X1298" r:id="rId95" tooltip="卡士酸奶餐后一小时250g12瓶装益生菌风味发酵乳营养早餐整箱 餐后一小时9瓶" xr:uid="{00000000-0004-0000-0100-00005E000000}"/>
    <hyperlink ref="Y1298" r:id="rId96" tooltip="卡士酸奶餐后一小时250g12瓶装益生菌风味发酵乳营养早餐整箱 餐后一小时9瓶" xr:uid="{00000000-0004-0000-0100-00005F000000}"/>
    <hyperlink ref="X1299" r:id="rId97" tooltip="卡士酸奶餐后一小时250g12瓶装益生菌风味发酵乳营养早餐整箱 餐后一小时6瓶" xr:uid="{00000000-0004-0000-0100-000060000000}"/>
    <hyperlink ref="Y1299" r:id="rId98" tooltip="卡士酸奶餐后一小时250g12瓶装益生菌风味发酵乳营养早餐整箱 餐后一小时6瓶" xr:uid="{00000000-0004-0000-0100-000061000000}"/>
    <hyperlink ref="X1300" r:id="rId99" tooltip="卡士CLASSYKISS 餐后一小时250g*3瓶双歧杆菌C-I低温酸奶风味发酵 餐后一小时250g*6" xr:uid="{00000000-0004-0000-0100-000062000000}"/>
    <hyperlink ref="Y1300" r:id="rId100" tooltip="卡士CLASSYKISS 餐后一小时250g*3瓶双歧杆菌C-I低温酸奶风味发酵 餐后一小时250g*6" xr:uid="{00000000-0004-0000-0100-000063000000}"/>
    <hyperlink ref="X1301" r:id="rId101" tooltip="卡士CLASSYKISS 餐后一小时250g*3瓶双歧杆菌C-I低温酸奶风味发酵 餐后一小时250g*3(无蔗糖原味)" xr:uid="{00000000-0004-0000-0100-000064000000}"/>
    <hyperlink ref="Y1301" r:id="rId102" tooltip="卡士CLASSYKISS 餐后一小时250g*3瓶双歧杆菌C-I低温酸奶风味发酵 餐后一小时250g*3(无蔗糖原味)" xr:uid="{00000000-0004-0000-0100-000065000000}"/>
    <hyperlink ref="X1302" r:id="rId103" tooltip="卡士CLASSYKISS 餐后一小时250g*3瓶双歧杆菌C-I低温酸奶风味发酵 餐后一小时250g*3" xr:uid="{00000000-0004-0000-0100-000066000000}"/>
    <hyperlink ref="Y1302" r:id="rId104" tooltip="卡士CLASSYKISS 餐后一小时250g*3瓶双歧杆菌C-I低温酸奶风味发酵 餐后一小时250g*3" xr:uid="{00000000-0004-0000-0100-000067000000}"/>
    <hyperlink ref="X1303" r:id="rId105" tooltip="卡士餐后一小时酸奶250g*12瓶益生菌低温学生奶风味发酵乳原味 餐后一小时250g*12瓶保质期25天" xr:uid="{00000000-0004-0000-0100-000068000000}"/>
    <hyperlink ref="Y1303" r:id="rId106" tooltip="卡士餐后一小时酸奶250g*12瓶益生菌低温学生奶风味发酵乳原味 餐后一小时250g*12瓶保质期25天" xr:uid="{00000000-0004-0000-0100-000069000000}"/>
    <hyperlink ref="X1304" r:id="rId107" tooltip="卡士酸奶餐后一小时风味发酵乳益生菌酸奶整箱250g*8瓶 24瓶】0蔗糖餐后一小时" xr:uid="{00000000-0004-0000-0100-00006A000000}"/>
    <hyperlink ref="Y1304" r:id="rId108" tooltip="卡士酸奶餐后一小时风味发酵乳益生菌酸奶整箱250g*8瓶 24瓶】0蔗糖餐后一小时" xr:uid="{00000000-0004-0000-0100-00006B000000}"/>
    <hyperlink ref="X1305" r:id="rId109" tooltip="卡士酸奶餐后一小时250g益生菌风味发酵低温双歧杆菌 餐后一小时*3瓶" xr:uid="{00000000-0004-0000-0100-00006C000000}"/>
    <hyperlink ref="Y1305" r:id="rId110" tooltip="卡士酸奶餐后一小时250g益生菌风味发酵低温双歧杆菌 餐后一小时*3瓶" xr:uid="{00000000-0004-0000-0100-00006D000000}"/>
    <hyperlink ref="X1306" r:id="rId111" tooltip="胖东来同款卡士原味酸奶零糖酸奶原一小时益生菌低温学I生奶 餐后一小时250··g*9瓶【保质期25天】" xr:uid="{00000000-0004-0000-0100-00006E000000}"/>
    <hyperlink ref="Y1306" r:id="rId112" tooltip="胖东来同款卡士原味酸奶零糖酸奶原一小时益生菌低温学I生奶 餐后一小时250··g*9瓶【保质期25天】" xr:uid="{00000000-0004-0000-0100-00006F000000}"/>
    <hyperlink ref="X1307" r:id="rId113" tooltip="卡士酸奶餐后一小时250g 6/12瓶装益生菌风味发酵乳营养早餐整箱 餐后一小时3瓶" xr:uid="{00000000-0004-0000-0100-000070000000}"/>
    <hyperlink ref="Y1307" r:id="rId114" tooltip="卡士酸奶餐后一小时250g 6/12瓶装益生菌风味发酵乳营养早餐整箱 餐后一小时3瓶" xr:uid="{00000000-0004-0000-0100-000071000000}"/>
    <hyperlink ref="X1308" r:id="rId115" tooltip="卡士酸奶餐后一小时250g12瓶装益生菌风味发酵乳营养早餐整箱 餐后一小时9瓶" xr:uid="{00000000-0004-0000-0100-000072000000}"/>
    <hyperlink ref="Y1308" r:id="rId116" tooltip="卡士酸奶餐后一小时250g12瓶装益生菌风味发酵乳营养早餐整箱 餐后一小时9瓶" xr:uid="{00000000-0004-0000-0100-000073000000}"/>
    <hyperlink ref="X1309" r:id="rId117" tooltip="卡士酸奶餐后一小时250g瓶装益生菌风味发酵乳营养早餐整箱 餐后一小时12瓶" xr:uid="{00000000-0004-0000-0100-000074000000}"/>
    <hyperlink ref="Y1309" r:id="rId118" tooltip="卡士酸奶餐后一小时250g瓶装益生菌风味发酵乳营养早餐整箱 餐后一小时12瓶" xr:uid="{00000000-0004-0000-0100-000075000000}"/>
    <hyperlink ref="X1310" r:id="rId119" tooltip="卡士酸奶餐后一小时 低温新鲜酸牛奶风味发酵乳 冷链送 250g*12瓶 g*12瓶" xr:uid="{00000000-0004-0000-0100-000076000000}"/>
    <hyperlink ref="Y1310" r:id="rId120" tooltip="卡士酸奶餐后一小时 低温新鲜酸牛奶风味发酵乳 冷链送 250g*12瓶 g*12瓶" xr:uid="{00000000-0004-0000-0100-000077000000}"/>
    <hyperlink ref="X1311" r:id="rId121" tooltip="餐后一小时发酵乳250g原味酸奶双歧杆菌酸牛奶孕妇儿童早餐奶 两款组合8瓶各4瓶" xr:uid="{00000000-0004-0000-0100-000078000000}"/>
    <hyperlink ref="Y1311" r:id="rId122" tooltip="餐后一小时发酵乳250g原味酸奶双歧杆菌酸牛奶孕妇儿童早餐奶 两款组合8瓶各4瓶" xr:uid="{00000000-0004-0000-0100-000079000000}"/>
    <hyperlink ref="X1312" r:id="rId123" tooltip="卡士酸奶餐后一小时250g瓶装益生菌风味发酵乳营养早餐整箱 餐后一小时12瓶" xr:uid="{00000000-0004-0000-0100-00007A000000}"/>
    <hyperlink ref="Y1312" r:id="rId124" tooltip="卡士酸奶餐后一小时250g瓶装益生菌风味发酵乳营养早餐整箱 餐后一小时12瓶" xr:uid="{00000000-0004-0000-0100-00007B000000}"/>
    <hyperlink ref="X1313" r:id="rId125" tooltip="卡士双歧杆菌酸奶卡士餐后一小时原味/0蔗糖250g10瓶双歧杆 卡士餐后一小时原味*10瓶装" xr:uid="{00000000-0004-0000-0100-00007C000000}"/>
    <hyperlink ref="Y1313" r:id="rId126" tooltip="卡士双歧杆菌酸奶卡士餐后一小时原味/0蔗糖250g10瓶双歧杆 卡士餐后一小时原味*10瓶装" xr:uid="{00000000-0004-0000-0100-00007D000000}"/>
    <hyperlink ref="X1314" r:id="rId127" tooltip="卡士酸奶餐后一小时250g瓶装益生菌风味发酵乳营养早餐整箱 餐后一小时6瓶" xr:uid="{00000000-0004-0000-0100-00007E000000}"/>
    <hyperlink ref="Y1314" r:id="rId128" tooltip="卡士酸奶餐后一小时250g瓶装益生菌风味发酵乳营养早餐整箱 餐后一小时6瓶" xr:uid="{00000000-0004-0000-0100-00007F000000}"/>
    <hyperlink ref="X1346" r:id="rId129" tooltip="卡士全程冷链 餐后一小时原味9瓶 双歧杆菌C-I低温酸奶 源头直发" xr:uid="{00000000-0004-0000-0100-000080000000}"/>
    <hyperlink ref="Y1346" r:id="rId130" tooltip="卡士全程冷链 餐后一小时原味9瓶 双歧杆菌C-I低温酸奶 源头直发" xr:uid="{00000000-0004-0000-0100-000081000000}"/>
    <hyperlink ref="X1347" r:id="rId131" tooltip="卡士酸奶 餐后一小时250g/瓶 可选0蔗糖版 低温酸奶风味发酵乳 【0蔗糖】餐后一小时250g*6瓶" xr:uid="{00000000-0004-0000-0100-000082000000}"/>
    <hyperlink ref="Y1347" r:id="rId132" tooltip="卡士酸奶 餐后一小时250g/瓶 可选0蔗糖版 低温酸奶风味发酵乳 【0蔗糖】餐后一小时250g*6瓶" xr:uid="{00000000-0004-0000-0100-000083000000}"/>
    <hyperlink ref="X1348" r:id="rId133" tooltip="卡士全程冷链 餐后一小时无蔗糖原味9瓶 双歧杆菌C-I 源头直发" xr:uid="{00000000-0004-0000-0100-000084000000}"/>
    <hyperlink ref="Y1348" r:id="rId134" tooltip="卡士全程冷链 餐后一小时无蔗糖原味9瓶 双歧杆菌C-I 源头直发" xr:uid="{00000000-0004-0000-0100-000085000000}"/>
    <hyperlink ref="H72" r:id="rId135" xr:uid="{00000000-0004-0000-0100-000086000000}"/>
    <hyperlink ref="H681" r:id="rId136" xr:uid="{00000000-0004-0000-0100-000087000000}"/>
    <hyperlink ref="H1728" r:id="rId137" xr:uid="{00000000-0004-0000-0100-000088000000}"/>
    <hyperlink ref="H1729" r:id="rId138" xr:uid="{00000000-0004-0000-0100-000089000000}"/>
    <hyperlink ref="H1730" r:id="rId139" xr:uid="{00000000-0004-0000-0100-00008A000000}"/>
    <hyperlink ref="H1731" r:id="rId140" xr:uid="{00000000-0004-0000-0100-00008B000000}"/>
    <hyperlink ref="H1732" r:id="rId141" xr:uid="{00000000-0004-0000-0100-00008C000000}"/>
    <hyperlink ref="H1733" r:id="rId142" xr:uid="{00000000-0004-0000-0100-00008D000000}"/>
    <hyperlink ref="H1734" r:id="rId143" xr:uid="{00000000-0004-0000-0100-00008E000000}"/>
    <hyperlink ref="H1735" r:id="rId144" xr:uid="{00000000-0004-0000-0100-00008F000000}"/>
    <hyperlink ref="H1736" r:id="rId145" xr:uid="{00000000-0004-0000-0100-000090000000}"/>
    <hyperlink ref="H1737" r:id="rId146" xr:uid="{00000000-0004-0000-0100-000091000000}"/>
    <hyperlink ref="H1738" r:id="rId147" xr:uid="{00000000-0004-0000-0100-000092000000}"/>
    <hyperlink ref="H1739" r:id="rId148" xr:uid="{00000000-0004-0000-0100-000093000000}"/>
    <hyperlink ref="H1740" r:id="rId149" xr:uid="{00000000-0004-0000-0100-000094000000}"/>
    <hyperlink ref="H1741" r:id="rId150" xr:uid="{00000000-0004-0000-0100-000095000000}"/>
    <hyperlink ref="H1742" r:id="rId151" xr:uid="{00000000-0004-0000-0100-000096000000}"/>
    <hyperlink ref="H1743" r:id="rId152" xr:uid="{00000000-0004-0000-0100-000097000000}"/>
    <hyperlink ref="H1744" r:id="rId153" xr:uid="{00000000-0004-0000-0100-000098000000}"/>
    <hyperlink ref="H1745" r:id="rId154" xr:uid="{00000000-0004-0000-0100-000099000000}"/>
    <hyperlink ref="H1746" r:id="rId155" xr:uid="{00000000-0004-0000-0100-00009A000000}"/>
    <hyperlink ref="H1747" r:id="rId156" xr:uid="{00000000-0004-0000-0100-00009B000000}"/>
    <hyperlink ref="H1748" r:id="rId157" xr:uid="{00000000-0004-0000-0100-00009C000000}"/>
    <hyperlink ref="H1749" r:id="rId158" xr:uid="{00000000-0004-0000-0100-00009D000000}"/>
    <hyperlink ref="H1750" r:id="rId159" xr:uid="{00000000-0004-0000-0100-00009E000000}"/>
    <hyperlink ref="H1751" r:id="rId160" xr:uid="{00000000-0004-0000-0100-00009F000000}"/>
    <hyperlink ref="H1752" r:id="rId161" xr:uid="{00000000-0004-0000-0100-0000A0000000}"/>
    <hyperlink ref="H1753" r:id="rId162" xr:uid="{00000000-0004-0000-0100-0000A1000000}"/>
    <hyperlink ref="H1754" r:id="rId163" xr:uid="{00000000-0004-0000-0100-0000A2000000}"/>
    <hyperlink ref="H1755" r:id="rId164" xr:uid="{00000000-0004-0000-0100-0000A3000000}"/>
    <hyperlink ref="H1756" r:id="rId165" xr:uid="{00000000-0004-0000-0100-0000A4000000}"/>
    <hyperlink ref="H1757" r:id="rId166" xr:uid="{00000000-0004-0000-0100-0000A5000000}"/>
    <hyperlink ref="H1758" r:id="rId167" xr:uid="{00000000-0004-0000-0100-0000A6000000}"/>
    <hyperlink ref="H1759" r:id="rId168" xr:uid="{00000000-0004-0000-0100-0000A7000000}"/>
    <hyperlink ref="H1760" r:id="rId169" xr:uid="{00000000-0004-0000-0100-0000A8000000}"/>
    <hyperlink ref="H1761" r:id="rId170" xr:uid="{00000000-0004-0000-0100-0000A9000000}"/>
    <hyperlink ref="H1762" r:id="rId171" xr:uid="{00000000-0004-0000-0100-0000AA000000}"/>
    <hyperlink ref="H1763" r:id="rId172" xr:uid="{00000000-0004-0000-0100-0000AB000000}"/>
    <hyperlink ref="H1764" r:id="rId173" xr:uid="{00000000-0004-0000-0100-0000AC000000}"/>
    <hyperlink ref="H1765" r:id="rId174" xr:uid="{00000000-0004-0000-0100-0000AD000000}"/>
    <hyperlink ref="H1766" r:id="rId175" xr:uid="{00000000-0004-0000-0100-0000AE000000}"/>
    <hyperlink ref="H1767" r:id="rId176" xr:uid="{00000000-0004-0000-0100-0000AF000000}"/>
    <hyperlink ref="H1768" r:id="rId177" xr:uid="{00000000-0004-0000-0100-0000B0000000}"/>
    <hyperlink ref="H1769" r:id="rId178" xr:uid="{00000000-0004-0000-0100-0000B1000000}"/>
    <hyperlink ref="H1770" r:id="rId179" xr:uid="{00000000-0004-0000-0100-0000B2000000}"/>
    <hyperlink ref="H1771" r:id="rId180" xr:uid="{00000000-0004-0000-0100-0000B3000000}"/>
    <hyperlink ref="H1772" r:id="rId181" xr:uid="{00000000-0004-0000-0100-0000B4000000}"/>
    <hyperlink ref="H1773" r:id="rId182" xr:uid="{00000000-0004-0000-0100-0000B5000000}"/>
    <hyperlink ref="H1774" r:id="rId183" xr:uid="{00000000-0004-0000-0100-0000B6000000}"/>
    <hyperlink ref="H1775" r:id="rId184" xr:uid="{00000000-0004-0000-0100-0000B7000000}"/>
    <hyperlink ref="H1776" r:id="rId185" xr:uid="{00000000-0004-0000-0100-0000B8000000}"/>
    <hyperlink ref="H1777" r:id="rId186" xr:uid="{00000000-0004-0000-0100-0000B9000000}"/>
    <hyperlink ref="H1778" r:id="rId187" xr:uid="{00000000-0004-0000-0100-0000BA000000}"/>
    <hyperlink ref="H1779" r:id="rId188" xr:uid="{00000000-0004-0000-0100-0000BB000000}"/>
    <hyperlink ref="H1780" r:id="rId189" xr:uid="{00000000-0004-0000-0100-0000BC000000}"/>
    <hyperlink ref="H1781" r:id="rId190" xr:uid="{00000000-0004-0000-0100-0000BD000000}"/>
    <hyperlink ref="H1782" r:id="rId191" xr:uid="{00000000-0004-0000-0100-0000BE000000}"/>
    <hyperlink ref="H1783" r:id="rId192" xr:uid="{00000000-0004-0000-0100-0000BF000000}"/>
    <hyperlink ref="H1784" r:id="rId193" xr:uid="{00000000-0004-0000-0100-0000C0000000}"/>
    <hyperlink ref="H1785" r:id="rId194" xr:uid="{00000000-0004-0000-0100-0000C1000000}"/>
    <hyperlink ref="H1786" r:id="rId195" xr:uid="{00000000-0004-0000-0100-0000C2000000}"/>
    <hyperlink ref="H1787" r:id="rId196" xr:uid="{00000000-0004-0000-0100-0000C3000000}"/>
    <hyperlink ref="H1788" r:id="rId197" xr:uid="{00000000-0004-0000-0100-0000C4000000}"/>
    <hyperlink ref="H1789" r:id="rId198" xr:uid="{00000000-0004-0000-0100-0000C5000000}"/>
    <hyperlink ref="H1790" r:id="rId199" xr:uid="{00000000-0004-0000-0100-0000C6000000}"/>
    <hyperlink ref="H1791" r:id="rId200" xr:uid="{00000000-0004-0000-0100-0000C7000000}"/>
    <hyperlink ref="H1792" r:id="rId201" xr:uid="{00000000-0004-0000-0100-0000C8000000}"/>
    <hyperlink ref="H1793" r:id="rId202" xr:uid="{00000000-0004-0000-0100-0000C9000000}"/>
    <hyperlink ref="H1794" r:id="rId203" xr:uid="{00000000-0004-0000-0100-0000CA000000}"/>
    <hyperlink ref="H1795" r:id="rId204" xr:uid="{00000000-0004-0000-0100-0000CB000000}"/>
    <hyperlink ref="H1796" r:id="rId205" xr:uid="{00000000-0004-0000-0100-0000CC000000}"/>
    <hyperlink ref="H1797" r:id="rId206" xr:uid="{00000000-0004-0000-0100-0000CD000000}"/>
    <hyperlink ref="H1798" r:id="rId207" xr:uid="{00000000-0004-0000-0100-0000CE000000}"/>
    <hyperlink ref="H1799" r:id="rId208" xr:uid="{00000000-0004-0000-0100-0000CF000000}"/>
    <hyperlink ref="H1800" r:id="rId209" xr:uid="{00000000-0004-0000-0100-0000D0000000}"/>
    <hyperlink ref="H1801" r:id="rId210" xr:uid="{00000000-0004-0000-0100-0000D1000000}"/>
    <hyperlink ref="H1802" r:id="rId211" xr:uid="{00000000-0004-0000-0100-0000D2000000}"/>
    <hyperlink ref="H1803" r:id="rId212" xr:uid="{00000000-0004-0000-0100-0000D3000000}"/>
    <hyperlink ref="H1804" r:id="rId213" xr:uid="{00000000-0004-0000-0100-0000D4000000}"/>
    <hyperlink ref="H1805" r:id="rId214" xr:uid="{00000000-0004-0000-0100-0000D5000000}"/>
    <hyperlink ref="H1806" r:id="rId215" xr:uid="{00000000-0004-0000-0100-0000D6000000}"/>
    <hyperlink ref="H1807" r:id="rId216" xr:uid="{00000000-0004-0000-0100-0000D7000000}"/>
    <hyperlink ref="H1808" r:id="rId217" xr:uid="{00000000-0004-0000-0100-0000D8000000}"/>
    <hyperlink ref="H1809" r:id="rId218" xr:uid="{00000000-0004-0000-0100-0000D9000000}"/>
    <hyperlink ref="H1810" r:id="rId219" xr:uid="{00000000-0004-0000-0100-0000DA000000}"/>
    <hyperlink ref="H1811" r:id="rId220" xr:uid="{00000000-0004-0000-0100-0000DB000000}"/>
    <hyperlink ref="H1812" r:id="rId221" xr:uid="{00000000-0004-0000-0100-0000DC000000}"/>
    <hyperlink ref="H1813" r:id="rId222" xr:uid="{00000000-0004-0000-0100-0000DD000000}"/>
    <hyperlink ref="H1814" r:id="rId223" xr:uid="{00000000-0004-0000-0100-0000DE000000}"/>
    <hyperlink ref="H1815" r:id="rId224" xr:uid="{00000000-0004-0000-0100-0000DF000000}"/>
    <hyperlink ref="H1816" r:id="rId225" xr:uid="{00000000-0004-0000-0100-0000E0000000}"/>
    <hyperlink ref="H1817" r:id="rId226" xr:uid="{00000000-0004-0000-0100-0000E1000000}"/>
    <hyperlink ref="H1818" r:id="rId227" xr:uid="{00000000-0004-0000-0100-0000E2000000}"/>
    <hyperlink ref="H1819" r:id="rId228" xr:uid="{00000000-0004-0000-0100-0000E3000000}"/>
    <hyperlink ref="H1820" r:id="rId229" xr:uid="{00000000-0004-0000-0100-0000E4000000}"/>
    <hyperlink ref="H1821" r:id="rId230" xr:uid="{00000000-0004-0000-0100-0000E5000000}"/>
    <hyperlink ref="H1822" r:id="rId231" xr:uid="{00000000-0004-0000-0100-0000E6000000}"/>
    <hyperlink ref="H1823" r:id="rId232" xr:uid="{00000000-0004-0000-0100-0000E7000000}"/>
    <hyperlink ref="H1824" r:id="rId233" xr:uid="{00000000-0004-0000-0100-0000E8000000}"/>
    <hyperlink ref="H1825" r:id="rId234" xr:uid="{00000000-0004-0000-0100-0000E9000000}"/>
    <hyperlink ref="H1826" r:id="rId235" xr:uid="{00000000-0004-0000-0100-0000EA000000}"/>
    <hyperlink ref="H1827" r:id="rId236" xr:uid="{00000000-0004-0000-0100-0000EB000000}"/>
    <hyperlink ref="H1828" r:id="rId237" xr:uid="{00000000-0004-0000-0100-0000EC000000}"/>
    <hyperlink ref="H1829" r:id="rId238" xr:uid="{00000000-0004-0000-0100-0000ED000000}"/>
    <hyperlink ref="H1830" r:id="rId239" xr:uid="{00000000-0004-0000-0100-0000EE000000}"/>
    <hyperlink ref="H1831" r:id="rId240" xr:uid="{00000000-0004-0000-0100-0000EF000000}"/>
    <hyperlink ref="H1832" r:id="rId241" xr:uid="{00000000-0004-0000-0100-0000F0000000}"/>
    <hyperlink ref="H1833" r:id="rId242" xr:uid="{00000000-0004-0000-0100-0000F1000000}"/>
    <hyperlink ref="H1834" r:id="rId243" xr:uid="{00000000-0004-0000-0100-0000F2000000}"/>
    <hyperlink ref="H1835" r:id="rId244" xr:uid="{00000000-0004-0000-0100-0000F3000000}"/>
    <hyperlink ref="H1836" r:id="rId245" xr:uid="{00000000-0004-0000-0100-0000F4000000}"/>
    <hyperlink ref="H1837" r:id="rId246" xr:uid="{00000000-0004-0000-0100-0000F5000000}"/>
    <hyperlink ref="H1838" r:id="rId247" xr:uid="{00000000-0004-0000-0100-0000F6000000}"/>
    <hyperlink ref="H1839" r:id="rId248" xr:uid="{00000000-0004-0000-0100-0000F7000000}"/>
    <hyperlink ref="H1840" r:id="rId249" xr:uid="{00000000-0004-0000-0100-0000F8000000}"/>
    <hyperlink ref="H1841" r:id="rId250" xr:uid="{00000000-0004-0000-0100-0000F9000000}"/>
    <hyperlink ref="H1842" r:id="rId251" xr:uid="{00000000-0004-0000-0100-0000FA000000}"/>
    <hyperlink ref="H1843" r:id="rId252" xr:uid="{00000000-0004-0000-0100-0000FB000000}"/>
    <hyperlink ref="H1844" r:id="rId253" xr:uid="{00000000-0004-0000-0100-0000FC000000}"/>
    <hyperlink ref="H1845" r:id="rId254" xr:uid="{00000000-0004-0000-0100-0000FD000000}"/>
    <hyperlink ref="H1846" r:id="rId255" xr:uid="{00000000-0004-0000-0100-0000FE000000}"/>
    <hyperlink ref="H1847" r:id="rId256" xr:uid="{00000000-0004-0000-0100-0000FF000000}"/>
    <hyperlink ref="H1848" r:id="rId257" xr:uid="{00000000-0004-0000-0100-000000010000}"/>
    <hyperlink ref="H1849" r:id="rId258" xr:uid="{00000000-0004-0000-0100-000001010000}"/>
    <hyperlink ref="X1472" r:id="rId259" tooltip="卡士（CLASSY.KISS）餐后一小时250g*6瓶双歧杆菌C-I低温酸奶风味发酵乳" xr:uid="{00000000-0004-0000-0100-000002010000}"/>
    <hyperlink ref="Y1472" r:id="rId260" tooltip="卡士（CLASSY.KISS）餐后一小时250g*6瓶双歧杆菌C-I低温酸奶风味发酵乳" xr:uid="{00000000-0004-0000-0100-000003010000}"/>
    <hyperlink ref="X1473" r:id="rId261" tooltip="卡士（CLASSY.KISS）餐后一小时酸奶250g低温生牛乳双歧杆菌酸牛奶孕妇白领学生早餐奶 【3瓶】餐后一小时原味250g" xr:uid="{00000000-0004-0000-0100-000004010000}"/>
    <hyperlink ref="Y1473" r:id="rId262" tooltip="卡士（CLASSY.KISS）餐后一小时酸奶250g低温生牛乳双歧杆菌酸牛奶孕妇白领学生早餐奶 【3瓶】餐后一小时原味250g" xr:uid="{00000000-0004-0000-0100-000005010000}"/>
    <hyperlink ref="X1474" r:id="rId263" tooltip="食芳溢顺丰现货】卡士酸奶餐后一小时原味生牛乳双歧杆菌低温酸奶 餐后一小时*6瓶" xr:uid="{00000000-0004-0000-0100-000006010000}"/>
    <hyperlink ref="Y1474" r:id="rId264" tooltip="食芳溢顺丰现货】卡士酸奶餐后一小时原味生牛乳双歧杆菌低温酸奶 餐后一小时*6瓶" xr:uid="{00000000-0004-0000-0100-000007010000}"/>
    <hyperlink ref="X1475" r:id="rId265" tooltip="卡士餐后一小时0蔗糖酸奶250g双歧杆菌原味发酵乳无蔗糖益生菌早餐奶 【8瓶】餐后一小时0蔗糖250g" xr:uid="{00000000-0004-0000-0100-000008010000}"/>
    <hyperlink ref="Y1475" r:id="rId266" tooltip="卡士餐后一小时0蔗糖酸奶250g双歧杆菌原味发酵乳无蔗糖益生菌早餐奶 【8瓶】餐后一小时0蔗糖250g" xr:uid="{00000000-0004-0000-0100-000009010000}"/>
    <hyperlink ref="X1476" r:id="rId267" tooltip="胖东来同款卡士酸奶餐后一小时250g益生菌风味发酵低温双歧杆菌年 餐后一小时*6瓶+送3瓶" xr:uid="{00000000-0004-0000-0100-00000A010000}"/>
    <hyperlink ref="Y1476" r:id="rId268" tooltip="胖东来同款卡士酸奶餐后一小时250g益生菌风味发酵低温双歧杆菌年 餐后一小时*6瓶+送3瓶" xr:uid="{00000000-0004-0000-0100-00000B010000}"/>
    <hyperlink ref="X1477" r:id="rId269" tooltip="卡士【顺丰速发】餐后一小时益生菌 低温 0蔗糖 酸奶 0蔗糖原味【250ml*12瓶】" xr:uid="{00000000-0004-0000-0100-00000C010000}"/>
    <hyperlink ref="Y1477" r:id="rId270" tooltip="卡士【顺丰速发】餐后一小时益生菌 低温 0蔗糖 酸奶 0蔗糖原味【250ml*12瓶】" xr:uid="{00000000-0004-0000-0100-00000D010000}"/>
    <hyperlink ref="X1478" r:id="rId271" tooltip="卡士酸奶餐后一小时发酵乳 250g/瓶 原味营养双歧杆菌风味发酵乳 餐后一小时原味 3瓶" xr:uid="{00000000-0004-0000-0100-00000E010000}"/>
    <hyperlink ref="Y1478" r:id="rId272" tooltip="卡士酸奶餐后一小时发酵乳 250g/瓶 原味营养双歧杆菌风味发酵乳 餐后一小时原味 3瓶" xr:uid="{00000000-0004-0000-0100-00000F010000}"/>
    <hyperlink ref="X1479" r:id="rId273" tooltip="卡士餐后一小时0蔗糖酸奶250g双歧杆菌原味发酵乳无蔗糖益生菌早餐奶 【8瓶】餐后一小时原味250g" xr:uid="{00000000-0004-0000-0100-000010010000}"/>
    <hyperlink ref="Y1479" r:id="rId274" tooltip="卡士餐后一小时0蔗糖酸奶250g双歧杆菌原味发酵乳无蔗糖益生菌早餐奶 【8瓶】餐后一小时原味250g" xr:uid="{00000000-0004-0000-0100-000011010000}"/>
    <hyperlink ref="X1480" r:id="rId275" tooltip="卡士酸奶餐后一小时250g12瓶装益生菌风味发酵乳营养早餐整箱 餐后一小时6瓶" xr:uid="{00000000-0004-0000-0100-000012010000}"/>
    <hyperlink ref="Y1480" r:id="rId276" tooltip="卡士酸奶餐后一小时250g12瓶装益生菌风味发酵乳营养早餐整箱 餐后一小时6瓶" xr:uid="{00000000-0004-0000-0100-000013010000}"/>
    <hyperlink ref="X1481" r:id="rId277" tooltip="卡士酸奶餐后一小时250g益生菌风味发酵低温双歧杆菌 餐后一小时*2瓶+1瓶" xr:uid="{00000000-0004-0000-0100-000014010000}"/>
    <hyperlink ref="Y1481" r:id="rId278" tooltip="卡士酸奶餐后一小时250g益生菌风味发酵低温双歧杆菌 餐后一小时*2瓶+1瓶" xr:uid="{00000000-0004-0000-0100-000015010000}"/>
    <hyperlink ref="X1482" r:id="rId279" tooltip="卡士酸奶餐后一小时250g益生菌风味发酵低温双歧杆菌 餐后一小时*2瓶+1瓶" xr:uid="{00000000-0004-0000-0100-000016010000}"/>
    <hyperlink ref="Y1482" r:id="rId280" tooltip="卡士酸奶餐后一小时250g益生菌风味发酵低温双歧杆菌 餐后一小时*2瓶+1瓶" xr:uid="{00000000-0004-0000-0100-000017010000}"/>
    <hyperlink ref="X1483" r:id="rId281" tooltip="卡士酸奶餐后一小时250g12瓶装益生菌风味发酵乳营养早餐整箱 餐后一小时6瓶" xr:uid="{00000000-0004-0000-0100-000018010000}"/>
    <hyperlink ref="Y1483" r:id="rId282" tooltip="卡士酸奶餐后一小时250g12瓶装益生菌风味发酵乳营养早餐整箱 餐后一小时6瓶" xr:uid="{00000000-0004-0000-0100-000019010000}"/>
    <hyperlink ref="X1484" r:id="rId283" tooltip="卡士【顺丰】卡士酸奶餐后一小时益生菌 低温 酸奶 0蔗糖4瓶+原味4瓶" xr:uid="{00000000-0004-0000-0100-00001A010000}"/>
    <hyperlink ref="Y1484" r:id="rId284" tooltip="卡士【顺丰】卡士酸奶餐后一小时益生菌 低温 酸奶 0蔗糖4瓶+原味4瓶" xr:uid="{00000000-0004-0000-0100-00001B010000}"/>
    <hyperlink ref="X1485" r:id="rId285" tooltip="胖东来同款卡士原味酸奶零糖酸奶原一小时益生菌低温学I生奶 餐后一小时250··g*3瓶【保质期25天】" xr:uid="{00000000-0004-0000-0100-00001C010000}"/>
    <hyperlink ref="Y1485" r:id="rId286" tooltip="胖东来同款卡士原味酸奶零糖酸奶原一小时益生菌低温学I生奶 餐后一小时250··g*3瓶【保质期25天】" xr:uid="{00000000-0004-0000-0100-00001D010000}"/>
    <hyperlink ref="X1486" r:id="rId287" tooltip="卡士CLASSY·KISS 餐后一小时0蔗糖 250g 双歧杆菌C-I 风味发酵乳 餐后一小时0蔗糖250g*9瓶" xr:uid="{00000000-0004-0000-0100-00001E010000}"/>
    <hyperlink ref="Y1486" r:id="rId288" tooltip="卡士CLASSY·KISS 餐后一小时0蔗糖 250g 双歧杆菌C-I 风味发酵乳 餐后一小时0蔗糖250g*9瓶" xr:uid="{00000000-0004-0000-0100-00001F010000}"/>
    <hyperlink ref="X1487" r:id="rId289" tooltip="卡士餐后一小时0蔗糖酸奶250g双歧杆菌原味发酵乳无蔗糖益生菌早餐奶 【礼盒款】8瓶餐后一小时0蔗糖250g" xr:uid="{00000000-0004-0000-0100-000020010000}"/>
    <hyperlink ref="Y1487" r:id="rId290" tooltip="卡士餐后一小时0蔗糖酸奶250g双歧杆菌原味发酵乳无蔗糖益生菌早餐奶 【礼盒款】8瓶餐后一小时0蔗糖250g" xr:uid="{00000000-0004-0000-0100-000021010000}"/>
    <hyperlink ref="X1488" r:id="rId291" tooltip="卡士餐后一小时0蔗糖风味发酵乳低温奶学生奶早餐奶营养250g*6瓶" xr:uid="{00000000-0004-0000-0100-000022010000}"/>
    <hyperlink ref="Y1488" r:id="rId292" tooltip="卡士餐后一小时0蔗糖风味发酵乳低温奶学生奶早餐奶营养250g*6瓶" xr:uid="{00000000-0004-0000-0100-000023010000}"/>
    <hyperlink ref="X1489" r:id="rId293" tooltip="卡士餐后一小时0蔗糖酸奶250g双歧杆菌原味发酵乳无蔗糖益生菌早餐奶 【礼盒款】8瓶餐后一小时原味250g" xr:uid="{00000000-0004-0000-0100-000024010000}"/>
    <hyperlink ref="Y1489" r:id="rId294" tooltip="卡士餐后一小时0蔗糖酸奶250g双歧杆菌原味发酵乳无蔗糖益生菌早餐奶 【礼盒款】8瓶餐后一小时原味250g" xr:uid="{00000000-0004-0000-0100-000025010000}"/>
    <hyperlink ref="X1490" r:id="rId295" tooltip="卡士（CLASSY.KISS）餐后一小时酸奶250g低温生牛乳双歧杆菌酸牛奶孕妇白领学生早餐奶 【6瓶】餐后一小时组合各三瓶" xr:uid="{00000000-0004-0000-0100-000026010000}"/>
    <hyperlink ref="Y1490" r:id="rId296" tooltip="卡士（CLASSY.KISS）餐后一小时酸奶250g低温生牛乳双歧杆菌酸牛奶孕妇白领学生早餐奶 【6瓶】餐后一小时组合各三瓶" xr:uid="{00000000-0004-0000-0100-000027010000}"/>
    <hyperlink ref="X1491" r:id="rId297" tooltip="卡士酸奶餐后一小时0蔗糖含膳食纤维风味发酵乳低温酸奶250g瓶装 卡士餐后一小时0蔗糖250g*10瓶" xr:uid="{00000000-0004-0000-0100-000028010000}"/>
    <hyperlink ref="Y1491" r:id="rId298" tooltip="卡士酸奶餐后一小时0蔗糖含膳食纤维风味发酵乳低温酸奶250g瓶装 卡士餐后一小时0蔗糖250g*10瓶" xr:uid="{00000000-0004-0000-0100-000029010000}"/>
    <hyperlink ref="X1492" r:id="rId299" tooltip="卡士【顺丰速发】餐后一小时益生菌 低温 0蔗糖 酸奶 0蔗糖6瓶+原味6瓶" xr:uid="{00000000-0004-0000-0100-00002A010000}"/>
    <hyperlink ref="Y1492" r:id="rId300" tooltip="卡士【顺丰速发】餐后一小时益生菌 低温 0蔗糖 酸奶 0蔗糖6瓶+原味6瓶" xr:uid="{00000000-0004-0000-0100-00002B010000}"/>
    <hyperlink ref="X1493" r:id="rId301" tooltip="卡士【顺丰】卡士酸奶餐后一小时益生菌 低温 酸奶 0蔗糖5瓶+原味5瓶" xr:uid="{00000000-0004-0000-0100-00002C010000}"/>
    <hyperlink ref="Y1493" r:id="rId302" tooltip="卡士【顺丰】卡士酸奶餐后一小时益生菌 低温 酸奶 0蔗糖5瓶+原味5瓶" xr:uid="{00000000-0004-0000-0100-00002D010000}"/>
    <hyperlink ref="X1494" r:id="rId303" tooltip="胖东来同款卡士酸奶餐后一小时250g益生菌风味发酵低温双歧杆菌年 餐后一小时*2瓶+送1瓶" xr:uid="{00000000-0004-0000-0100-00002E010000}"/>
    <hyperlink ref="Y1494" r:id="rId304" tooltip="胖东来同款卡士酸奶餐后一小时250g益生菌风味发酵低温双歧杆菌年 餐后一小时*2瓶+送1瓶" xr:uid="{00000000-0004-0000-0100-00002F010000}"/>
    <hyperlink ref="X1495" r:id="rId305" tooltip="卡士酸奶餐后一小时250g12瓶装益生菌风味发酵乳营养早餐整箱 餐后一小时6瓶" xr:uid="{00000000-0004-0000-0100-000030010000}"/>
    <hyperlink ref="Y1495" r:id="rId306" tooltip="卡士酸奶餐后一小时250g12瓶装益生菌风味发酵乳营养早餐整箱 餐后一小时6瓶" xr:uid="{00000000-0004-0000-0100-000031010000}"/>
    <hyperlink ref="X1496" r:id="rId307" tooltip="卡士CLASSY·KISS 餐后一小时250g 双歧杆菌C-I 风味发酵乳 原味 9瓶" xr:uid="{00000000-0004-0000-0100-000032010000}"/>
    <hyperlink ref="Y1496" r:id="rId308" tooltip="卡士CLASSY·KISS 餐后一小时250g 双歧杆菌C-I 风味发酵乳 原味 9瓶" xr:uid="{00000000-0004-0000-0100-000033010000}"/>
    <hyperlink ref="X1497" r:id="rId309" tooltip="卡士餐后一小时0蔗糖酸奶250g双歧杆菌原味发酵乳无蔗糖益生菌早餐奶 【3瓶】餐后一小时0蔗糖250g" xr:uid="{00000000-0004-0000-0100-000034010000}"/>
    <hyperlink ref="Y1497" r:id="rId310" tooltip="卡士餐后一小时0蔗糖酸奶250g双歧杆菌原味发酵乳无蔗糖益生菌早餐奶 【3瓶】餐后一小时0蔗糖250g" xr:uid="{00000000-0004-0000-0100-000035010000}"/>
    <hyperlink ref="X1498" r:id="rId311" tooltip="卡士【顺丰】卡士酸奶餐后一小时益生菌 低温 酸奶 原味【250ml*10瓶】" xr:uid="{00000000-0004-0000-0100-000036010000}"/>
    <hyperlink ref="Y1498" r:id="rId312" tooltip="卡士【顺丰】卡士酸奶餐后一小时益生菌 低温 酸奶 原味【250ml*10瓶】" xr:uid="{00000000-0004-0000-0100-000037010000}"/>
    <hyperlink ref="X1499" r:id="rId313" tooltip="卡士酸奶餐后一小时250g12瓶装益生菌风味发酵乳营养早餐整箱 餐后一小时3瓶" xr:uid="{00000000-0004-0000-0100-000038010000}"/>
    <hyperlink ref="Y1499" r:id="rId314" tooltip="卡士酸奶餐后一小时250g12瓶装益生菌风味发酵乳营养早餐整箱 餐后一小时3瓶" xr:uid="{00000000-0004-0000-0100-000039010000}"/>
    <hyperlink ref="X1500" r:id="rId315" tooltip="卡士【顺丰】卡士酸奶餐后一小时益生菌 低温 酸奶 0蔗糖【250ml*10瓶】" xr:uid="{00000000-0004-0000-0100-00003A010000}"/>
    <hyperlink ref="Y1500" r:id="rId316" tooltip="卡士【顺丰】卡士酸奶餐后一小时益生菌 低温 酸奶 0蔗糖【250ml*10瓶】" xr:uid="{00000000-0004-0000-0100-00003B010000}"/>
    <hyperlink ref="X1501" r:id="rId317" tooltip="食芳溢顺丰现货】卡士酸奶餐后一小时原味生牛乳双歧杆菌低温酸奶 餐后一小时*9瓶" xr:uid="{00000000-0004-0000-0100-00003C010000}"/>
    <hyperlink ref="Y1501" r:id="rId318" tooltip="食芳溢顺丰现货】卡士酸奶餐后一小时原味生牛乳双歧杆菌低温酸奶 餐后一小时*9瓶" xr:uid="{00000000-0004-0000-0100-00003D010000}"/>
    <hyperlink ref="X1502" r:id="rId319" tooltip="卡士（CLASSY.KISS）0蔗糖餐后一小时发酵乳250g原味酸奶益生菌酸牛奶孕妇白领早餐奶 【8瓶】餐后一小时原味250g" xr:uid="{00000000-0004-0000-0100-00003E010000}"/>
    <hyperlink ref="Y1502" r:id="rId320" tooltip="卡士（CLASSY.KISS）0蔗糖餐后一小时发酵乳250g原味酸奶益生菌酸牛奶孕妇白领早餐奶 【8瓶】餐后一小时原味250g" xr:uid="{00000000-0004-0000-0100-00003F010000}"/>
    <hyperlink ref="X1503" r:id="rId321" tooltip="卡士卡士餐后一小时风味发酵乳低温酸奶250g瓶装 卡士酸奶250g瓶装*5" xr:uid="{00000000-0004-0000-0100-000040010000}"/>
    <hyperlink ref="Y1503" r:id="rId322" tooltip="卡士卡士餐后一小时风味发酵乳低温酸奶250g瓶装 卡士酸奶250g瓶装*5" xr:uid="{00000000-0004-0000-0100-000041010000}"/>
    <hyperlink ref="X1504" r:id="rId323" tooltip="卡士餐后一小时0蔗糖酸奶250g双歧杆菌原味发酵乳无蔗糖益生菌早餐奶 【8瓶】餐后一小时组合各四瓶" xr:uid="{00000000-0004-0000-0100-000042010000}"/>
    <hyperlink ref="Y1504" r:id="rId324" tooltip="卡士餐后一小时0蔗糖酸奶250g双歧杆菌原味发酵乳无蔗糖益生菌早餐奶 【8瓶】餐后一小时组合各四瓶" xr:uid="{00000000-0004-0000-0100-000043010000}"/>
    <hyperlink ref="X1505" r:id="rId325" tooltip="卡士卡士酸奶餐后一小时无蔗糖含膳食纤维风味发酵乳低温酸奶250g瓶装 （蓝字）卡士餐后无蔗糖250g*5" xr:uid="{00000000-0004-0000-0100-000044010000}"/>
    <hyperlink ref="Y1505" r:id="rId326" tooltip="卡士卡士酸奶餐后一小时无蔗糖含膳食纤维风味发酵乳低温酸奶250g瓶装 （蓝字）卡士餐后无蔗糖250g*5" xr:uid="{00000000-0004-0000-0100-000045010000}"/>
    <hyperlink ref="X1506" r:id="rId327" tooltip="卡士【顺丰12瓶】餐后一小时益生菌 低温 0蔗糖 酸奶 0添加原味 250ml*12瓶【顺丰送货上门】" xr:uid="{00000000-0004-0000-0100-000046010000}"/>
    <hyperlink ref="Y1506" r:id="rId328" tooltip="卡士【顺丰12瓶】餐后一小时益生菌 低温 0蔗糖 酸奶 0添加原味 250ml*12瓶【顺丰送货上门】" xr:uid="{00000000-0004-0000-0100-000047010000}"/>
    <hyperlink ref="X1507" r:id="rId329" tooltip="卡士酸奶餐后一小时低温酸奶250g风味发酵乳整箱 餐后（0蔗糖） 6瓶" xr:uid="{00000000-0004-0000-0100-000048010000}"/>
    <hyperlink ref="Y1507" r:id="rId330" tooltip="卡士酸奶餐后一小时低温酸奶250g风味发酵乳整箱 餐后（0蔗糖） 6瓶" xr:uid="{00000000-0004-0000-0100-000049010000}"/>
    <hyperlink ref="X1508" r:id="rId331" tooltip="卡士酸奶餐后一小时250g12瓶装益生菌风味发酵乳营养早餐整箱 餐后一小时12瓶" xr:uid="{00000000-0004-0000-0100-00004A010000}"/>
    <hyperlink ref="Y1508" r:id="rId332" tooltip="卡士酸奶餐后一小时250g12瓶装益生菌风味发酵乳营养早餐整箱 餐后一小时12瓶" xr:uid="{00000000-0004-0000-0100-00004B010000}"/>
    <hyperlink ref="X1509" r:id="rId333" tooltip="卡士餐后一小时0蔗糖酸奶250g双歧杆菌原味发酵乳无蔗糖益生菌早餐奶 【6瓶】餐后一小时原味250g" xr:uid="{00000000-0004-0000-0100-00004C010000}"/>
    <hyperlink ref="Y1509" r:id="rId334" tooltip="卡士餐后一小时0蔗糖酸奶250g双歧杆菌原味发酵乳无蔗糖益生菌早餐奶 【6瓶】餐后一小时原味250g" xr:uid="{00000000-0004-0000-0100-00004D010000}"/>
    <hyperlink ref="X1510" r:id="rId335" tooltip="卡士（CLASSY.KISS）0蔗糖餐后一小时发酵乳250g原味酸奶益生菌酸牛奶孕妇白领早餐奶 【3瓶】餐后一小时0蔗糖250g" xr:uid="{00000000-0004-0000-0100-00004E010000}"/>
    <hyperlink ref="Y1510" r:id="rId336" tooltip="卡士（CLASSY.KISS）0蔗糖餐后一小时发酵乳250g原味酸奶益生菌酸牛奶孕妇白领早餐奶 【3瓶】餐后一小时0蔗糖250g" xr:uid="{00000000-0004-0000-0100-00004F010000}"/>
    <hyperlink ref="X1511" r:id="rId337" tooltip="卡士餐后一小时0蔗糖酸奶250g双歧杆菌原味发酵乳无蔗糖益生菌早餐奶 【3瓶】餐后一小时原味250g" xr:uid="{00000000-0004-0000-0100-000050010000}"/>
    <hyperlink ref="Y1511" r:id="rId338" tooltip="卡士餐后一小时0蔗糖酸奶250g双歧杆菌原味发酵乳无蔗糖益生菌早餐奶 【3瓶】餐后一小时原味250g" xr:uid="{00000000-0004-0000-0100-000051010000}"/>
    <hyperlink ref="X1512" r:id="rId339" tooltip="卡士酸奶餐后一小时250g益生菌风味发酵低温双歧杆菌年货 0蔗糖*4瓶+送2瓶" xr:uid="{00000000-0004-0000-0100-000052010000}"/>
    <hyperlink ref="Y1512" r:id="rId340" tooltip="卡士酸奶餐后一小时250g益生菌风味发酵低温双歧杆菌年货 0蔗糖*4瓶+送2瓶" xr:uid="{00000000-0004-0000-0100-000053010000}"/>
    <hyperlink ref="X1513" r:id="rId341" tooltip="卡士（CLASSY.KISS）0蔗糖餐后一小时发酵乳250g原味酸奶益生菌酸牛奶孕妇白领早餐奶 【8瓶】餐后一小时0蔗糖250g" xr:uid="{00000000-0004-0000-0100-000054010000}"/>
    <hyperlink ref="Y1513" r:id="rId342" tooltip="卡士（CLASSY.KISS）0蔗糖餐后一小时发酵乳250g原味酸奶益生菌酸牛奶孕妇白领早餐奶 【8瓶】餐后一小时0蔗糖250g" xr:uid="{00000000-0004-0000-0100-000055010000}"/>
    <hyperlink ref="X1514" r:id="rId343" tooltip="卡士【12瓶发顺丰】卡士酸奶餐后一小时益生菌 低温 0蔗糖 酸奶 0添加原味【250ml*12瓶】" xr:uid="{00000000-0004-0000-0100-000056010000}"/>
    <hyperlink ref="Y1514" r:id="rId344" tooltip="卡士【12瓶发顺丰】卡士酸奶餐后一小时益生菌 低温 0蔗糖 酸奶 0添加原味【250ml*12瓶】" xr:uid="{00000000-0004-0000-0100-000057010000}"/>
    <hyperlink ref="X1515" r:id="rId345" tooltip="卡士【顺丰】餐后一小时益生菌 低温 0蔗糖 酸奶 0蔗糖6瓶+原味6瓶" xr:uid="{00000000-0004-0000-0100-000058010000}"/>
    <hyperlink ref="Y1515" r:id="rId346" tooltip="卡士【顺丰】餐后一小时益生菌 低温 0蔗糖 酸奶 0蔗糖6瓶+原味6瓶" xr:uid="{00000000-0004-0000-0100-000059010000}"/>
    <hyperlink ref="H2" r:id="rId347" xr:uid="{00000000-0004-0000-0100-00005A010000}"/>
    <hyperlink ref="H3" r:id="rId348" xr:uid="{00000000-0004-0000-0100-00005B010000}"/>
    <hyperlink ref="H4" r:id="rId349" xr:uid="{00000000-0004-0000-0100-00005C010000}"/>
    <hyperlink ref="H5" r:id="rId350" xr:uid="{00000000-0004-0000-0100-00005D010000}"/>
    <hyperlink ref="H6" r:id="rId351" xr:uid="{00000000-0004-0000-0100-00005E010000}"/>
    <hyperlink ref="H7" r:id="rId352" xr:uid="{00000000-0004-0000-0100-00005F010000}"/>
    <hyperlink ref="H8" r:id="rId353" xr:uid="{00000000-0004-0000-0100-000060010000}"/>
    <hyperlink ref="H9" r:id="rId354" xr:uid="{00000000-0004-0000-0100-000061010000}"/>
    <hyperlink ref="H10" r:id="rId355" xr:uid="{00000000-0004-0000-0100-000062010000}"/>
    <hyperlink ref="H11" r:id="rId356" xr:uid="{00000000-0004-0000-0100-000063010000}"/>
    <hyperlink ref="H12" r:id="rId357" xr:uid="{00000000-0004-0000-0100-000064010000}"/>
    <hyperlink ref="H13" r:id="rId358" xr:uid="{00000000-0004-0000-0100-000065010000}"/>
    <hyperlink ref="H14" r:id="rId359" xr:uid="{00000000-0004-0000-0100-000066010000}"/>
    <hyperlink ref="H15" r:id="rId360" xr:uid="{00000000-0004-0000-0100-000067010000}"/>
    <hyperlink ref="H16" r:id="rId361" xr:uid="{00000000-0004-0000-0100-000068010000}"/>
    <hyperlink ref="H17" r:id="rId362" xr:uid="{00000000-0004-0000-0100-000069010000}"/>
    <hyperlink ref="H18" r:id="rId363" xr:uid="{00000000-0004-0000-0100-00006A010000}"/>
    <hyperlink ref="H19" r:id="rId364" xr:uid="{00000000-0004-0000-0100-00006B010000}"/>
    <hyperlink ref="H20" r:id="rId365" xr:uid="{00000000-0004-0000-0100-00006C010000}"/>
    <hyperlink ref="H21" r:id="rId366" xr:uid="{00000000-0004-0000-0100-00006D010000}"/>
    <hyperlink ref="H22" r:id="rId367" xr:uid="{00000000-0004-0000-0100-00006E010000}"/>
    <hyperlink ref="H23" r:id="rId368" xr:uid="{00000000-0004-0000-0100-00006F010000}"/>
    <hyperlink ref="H24" r:id="rId369" xr:uid="{00000000-0004-0000-0100-000070010000}"/>
    <hyperlink ref="H25" r:id="rId370" xr:uid="{00000000-0004-0000-0100-000071010000}"/>
    <hyperlink ref="H26" r:id="rId371" xr:uid="{00000000-0004-0000-0100-000072010000}"/>
    <hyperlink ref="H27" r:id="rId372" xr:uid="{00000000-0004-0000-0100-000073010000}"/>
    <hyperlink ref="H28" r:id="rId373" xr:uid="{00000000-0004-0000-0100-000074010000}"/>
    <hyperlink ref="H29" r:id="rId374" xr:uid="{00000000-0004-0000-0100-000075010000}"/>
    <hyperlink ref="H30" r:id="rId375" xr:uid="{00000000-0004-0000-0100-000076010000}"/>
    <hyperlink ref="H31" r:id="rId376" xr:uid="{00000000-0004-0000-0100-000077010000}"/>
    <hyperlink ref="H32" r:id="rId377" xr:uid="{00000000-0004-0000-0100-000078010000}"/>
    <hyperlink ref="H33" r:id="rId378" xr:uid="{00000000-0004-0000-0100-000079010000}"/>
    <hyperlink ref="H34" r:id="rId379" xr:uid="{00000000-0004-0000-0100-00007A010000}"/>
    <hyperlink ref="H35" r:id="rId380" xr:uid="{00000000-0004-0000-0100-00007B010000}"/>
    <hyperlink ref="H36" r:id="rId381" xr:uid="{00000000-0004-0000-0100-00007C010000}"/>
    <hyperlink ref="H37" r:id="rId382" xr:uid="{00000000-0004-0000-0100-00007D010000}"/>
    <hyperlink ref="H38" r:id="rId383" xr:uid="{00000000-0004-0000-0100-00007E010000}"/>
    <hyperlink ref="H39" r:id="rId384" xr:uid="{00000000-0004-0000-0100-00007F010000}"/>
    <hyperlink ref="H40" r:id="rId385" xr:uid="{00000000-0004-0000-0100-000080010000}"/>
    <hyperlink ref="H41" r:id="rId386" xr:uid="{00000000-0004-0000-0100-000081010000}"/>
    <hyperlink ref="H42" r:id="rId387" xr:uid="{00000000-0004-0000-0100-000082010000}"/>
    <hyperlink ref="H43" r:id="rId388" xr:uid="{00000000-0004-0000-0100-000083010000}"/>
    <hyperlink ref="H44" r:id="rId389" xr:uid="{00000000-0004-0000-0100-000084010000}"/>
    <hyperlink ref="H45" r:id="rId390" xr:uid="{00000000-0004-0000-0100-000085010000}"/>
    <hyperlink ref="H46" r:id="rId391" xr:uid="{00000000-0004-0000-0100-000086010000}"/>
    <hyperlink ref="H47" r:id="rId392" xr:uid="{00000000-0004-0000-0100-000087010000}"/>
    <hyperlink ref="H48" r:id="rId393" xr:uid="{00000000-0004-0000-0100-000088010000}"/>
    <hyperlink ref="H49" r:id="rId394" xr:uid="{00000000-0004-0000-0100-000089010000}"/>
    <hyperlink ref="H50" r:id="rId395" xr:uid="{00000000-0004-0000-0100-00008A010000}"/>
    <hyperlink ref="H51" r:id="rId396" xr:uid="{00000000-0004-0000-0100-00008B010000}"/>
    <hyperlink ref="H52" r:id="rId397" xr:uid="{00000000-0004-0000-0100-00008C010000}"/>
    <hyperlink ref="H53" r:id="rId398" xr:uid="{00000000-0004-0000-0100-00008D010000}"/>
    <hyperlink ref="H54" r:id="rId399" xr:uid="{00000000-0004-0000-0100-00008E010000}"/>
    <hyperlink ref="H55" r:id="rId400" xr:uid="{00000000-0004-0000-0100-00008F010000}"/>
    <hyperlink ref="H56" r:id="rId401" xr:uid="{00000000-0004-0000-0100-000090010000}"/>
    <hyperlink ref="H57" r:id="rId402" xr:uid="{00000000-0004-0000-0100-000091010000}"/>
    <hyperlink ref="H58" r:id="rId403" xr:uid="{00000000-0004-0000-0100-000092010000}"/>
    <hyperlink ref="H59" r:id="rId404" xr:uid="{00000000-0004-0000-0100-000093010000}"/>
    <hyperlink ref="H60" r:id="rId405" xr:uid="{00000000-0004-0000-0100-000094010000}"/>
    <hyperlink ref="H61" r:id="rId406" xr:uid="{00000000-0004-0000-0100-000095010000}"/>
    <hyperlink ref="H62" r:id="rId407" xr:uid="{00000000-0004-0000-0100-000096010000}"/>
    <hyperlink ref="H63" r:id="rId408" xr:uid="{00000000-0004-0000-0100-000097010000}"/>
    <hyperlink ref="H64" r:id="rId409" xr:uid="{00000000-0004-0000-0100-000098010000}"/>
    <hyperlink ref="H65" r:id="rId410" xr:uid="{00000000-0004-0000-0100-000099010000}"/>
    <hyperlink ref="H66" r:id="rId411" xr:uid="{00000000-0004-0000-0100-00009A010000}"/>
    <hyperlink ref="H67" r:id="rId412" xr:uid="{00000000-0004-0000-0100-00009B010000}"/>
    <hyperlink ref="H68" r:id="rId413" xr:uid="{00000000-0004-0000-0100-00009C010000}"/>
    <hyperlink ref="H69" r:id="rId414" xr:uid="{00000000-0004-0000-0100-00009D010000}"/>
    <hyperlink ref="H70" r:id="rId415" xr:uid="{00000000-0004-0000-0100-00009E010000}"/>
    <hyperlink ref="H71" r:id="rId416" xr:uid="{00000000-0004-0000-0100-00009F010000}"/>
    <hyperlink ref="H73" r:id="rId417" xr:uid="{00000000-0004-0000-0100-0000A0010000}"/>
    <hyperlink ref="H74" r:id="rId418" xr:uid="{00000000-0004-0000-0100-0000A1010000}"/>
    <hyperlink ref="H75" r:id="rId419" xr:uid="{00000000-0004-0000-0100-0000A2010000}"/>
    <hyperlink ref="H76" r:id="rId420" xr:uid="{00000000-0004-0000-0100-0000A3010000}"/>
    <hyperlink ref="H77" r:id="rId421" xr:uid="{00000000-0004-0000-0100-0000A4010000}"/>
    <hyperlink ref="H78" r:id="rId422" xr:uid="{00000000-0004-0000-0100-0000A5010000}"/>
    <hyperlink ref="H79" r:id="rId423" xr:uid="{00000000-0004-0000-0100-0000A6010000}"/>
    <hyperlink ref="H80" r:id="rId424" xr:uid="{00000000-0004-0000-0100-0000A7010000}"/>
    <hyperlink ref="H81" r:id="rId425" xr:uid="{00000000-0004-0000-0100-0000A8010000}"/>
    <hyperlink ref="H82" r:id="rId426" xr:uid="{00000000-0004-0000-0100-0000A9010000}"/>
    <hyperlink ref="H83" r:id="rId427" xr:uid="{00000000-0004-0000-0100-0000AA010000}"/>
    <hyperlink ref="H84" r:id="rId428" xr:uid="{00000000-0004-0000-0100-0000AB010000}"/>
    <hyperlink ref="H85" r:id="rId429" xr:uid="{00000000-0004-0000-0100-0000AC010000}"/>
    <hyperlink ref="H86" r:id="rId430" xr:uid="{00000000-0004-0000-0100-0000AD010000}"/>
    <hyperlink ref="H87" r:id="rId431" xr:uid="{00000000-0004-0000-0100-0000AE010000}"/>
    <hyperlink ref="H88" r:id="rId432" xr:uid="{00000000-0004-0000-0100-0000AF010000}"/>
    <hyperlink ref="H89" r:id="rId433" xr:uid="{00000000-0004-0000-0100-0000B0010000}"/>
    <hyperlink ref="H90" r:id="rId434" xr:uid="{00000000-0004-0000-0100-0000B1010000}"/>
    <hyperlink ref="H91" r:id="rId435" xr:uid="{00000000-0004-0000-0100-0000B2010000}"/>
    <hyperlink ref="H92" r:id="rId436" xr:uid="{00000000-0004-0000-0100-0000B3010000}"/>
    <hyperlink ref="H93" r:id="rId437" xr:uid="{00000000-0004-0000-0100-0000B4010000}"/>
    <hyperlink ref="H94" r:id="rId438" xr:uid="{00000000-0004-0000-0100-0000B5010000}"/>
    <hyperlink ref="H95" r:id="rId439" xr:uid="{00000000-0004-0000-0100-0000B6010000}"/>
    <hyperlink ref="H96" r:id="rId440" xr:uid="{00000000-0004-0000-0100-0000B7010000}"/>
    <hyperlink ref="H97" r:id="rId441" xr:uid="{00000000-0004-0000-0100-0000B8010000}"/>
    <hyperlink ref="H98" r:id="rId442" xr:uid="{00000000-0004-0000-0100-0000B9010000}"/>
    <hyperlink ref="H99" r:id="rId443" xr:uid="{00000000-0004-0000-0100-0000BA010000}"/>
    <hyperlink ref="H100" r:id="rId444" xr:uid="{00000000-0004-0000-0100-0000BB010000}"/>
    <hyperlink ref="H101" r:id="rId445" xr:uid="{00000000-0004-0000-0100-0000BC010000}"/>
    <hyperlink ref="H102" r:id="rId446" xr:uid="{00000000-0004-0000-0100-0000BD010000}"/>
    <hyperlink ref="H103" r:id="rId447" xr:uid="{00000000-0004-0000-0100-0000BE010000}"/>
    <hyperlink ref="H104" r:id="rId448" xr:uid="{00000000-0004-0000-0100-0000BF010000}"/>
    <hyperlink ref="H105" r:id="rId449" xr:uid="{00000000-0004-0000-0100-0000C0010000}"/>
    <hyperlink ref="H106" r:id="rId450" xr:uid="{00000000-0004-0000-0100-0000C1010000}"/>
    <hyperlink ref="H107" r:id="rId451" xr:uid="{00000000-0004-0000-0100-0000C2010000}"/>
    <hyperlink ref="H108" r:id="rId452" xr:uid="{00000000-0004-0000-0100-0000C3010000}"/>
    <hyperlink ref="H109" r:id="rId453" xr:uid="{00000000-0004-0000-0100-0000C4010000}"/>
    <hyperlink ref="H110" r:id="rId454" xr:uid="{00000000-0004-0000-0100-0000C5010000}"/>
    <hyperlink ref="H111" r:id="rId455" xr:uid="{00000000-0004-0000-0100-0000C6010000}"/>
    <hyperlink ref="H112" r:id="rId456" xr:uid="{00000000-0004-0000-0100-0000C7010000}"/>
    <hyperlink ref="H113" r:id="rId457" xr:uid="{00000000-0004-0000-0100-0000C8010000}"/>
    <hyperlink ref="H114" r:id="rId458" xr:uid="{00000000-0004-0000-0100-0000C9010000}"/>
    <hyperlink ref="H115" r:id="rId459" xr:uid="{00000000-0004-0000-0100-0000CA010000}"/>
    <hyperlink ref="H116" r:id="rId460" xr:uid="{00000000-0004-0000-0100-0000CB010000}"/>
    <hyperlink ref="H117" r:id="rId461" xr:uid="{00000000-0004-0000-0100-0000CC010000}"/>
    <hyperlink ref="H118" r:id="rId462" xr:uid="{00000000-0004-0000-0100-0000CD010000}"/>
    <hyperlink ref="H119" r:id="rId463" xr:uid="{00000000-0004-0000-0100-0000CE010000}"/>
    <hyperlink ref="H120" r:id="rId464" xr:uid="{00000000-0004-0000-0100-0000CF010000}"/>
    <hyperlink ref="H121" r:id="rId465" xr:uid="{00000000-0004-0000-0100-0000D0010000}"/>
    <hyperlink ref="H122" r:id="rId466" xr:uid="{00000000-0004-0000-0100-0000D1010000}"/>
    <hyperlink ref="H123" r:id="rId467" xr:uid="{00000000-0004-0000-0100-0000D2010000}"/>
    <hyperlink ref="H124" r:id="rId468" xr:uid="{00000000-0004-0000-0100-0000D3010000}"/>
    <hyperlink ref="H125" r:id="rId469" xr:uid="{00000000-0004-0000-0100-0000D4010000}"/>
    <hyperlink ref="H126" r:id="rId470" xr:uid="{00000000-0004-0000-0100-0000D5010000}"/>
    <hyperlink ref="H127" r:id="rId471" xr:uid="{00000000-0004-0000-0100-0000D6010000}"/>
    <hyperlink ref="H128" r:id="rId472" xr:uid="{00000000-0004-0000-0100-0000D7010000}"/>
    <hyperlink ref="H129" r:id="rId473" xr:uid="{00000000-0004-0000-0100-0000D8010000}"/>
    <hyperlink ref="H130" r:id="rId474" xr:uid="{00000000-0004-0000-0100-0000D9010000}"/>
    <hyperlink ref="H131" r:id="rId475" xr:uid="{00000000-0004-0000-0100-0000DA010000}"/>
    <hyperlink ref="H132" r:id="rId476" xr:uid="{00000000-0004-0000-0100-0000DB010000}"/>
    <hyperlink ref="H133" r:id="rId477" xr:uid="{00000000-0004-0000-0100-0000DC010000}"/>
    <hyperlink ref="H134" r:id="rId478" xr:uid="{00000000-0004-0000-0100-0000DD010000}"/>
    <hyperlink ref="H135" r:id="rId479" xr:uid="{00000000-0004-0000-0100-0000DE010000}"/>
    <hyperlink ref="H136" r:id="rId480" xr:uid="{00000000-0004-0000-0100-0000DF010000}"/>
    <hyperlink ref="H137" r:id="rId481" xr:uid="{00000000-0004-0000-0100-0000E0010000}"/>
    <hyperlink ref="H138" r:id="rId482" xr:uid="{00000000-0004-0000-0100-0000E1010000}"/>
    <hyperlink ref="H139" r:id="rId483" xr:uid="{00000000-0004-0000-0100-0000E2010000}"/>
    <hyperlink ref="H140" r:id="rId484" xr:uid="{00000000-0004-0000-0100-0000E3010000}"/>
    <hyperlink ref="H141" r:id="rId485" xr:uid="{00000000-0004-0000-0100-0000E4010000}"/>
    <hyperlink ref="H142" r:id="rId486" xr:uid="{00000000-0004-0000-0100-0000E5010000}"/>
    <hyperlink ref="H143" r:id="rId487" xr:uid="{00000000-0004-0000-0100-0000E6010000}"/>
    <hyperlink ref="H144" r:id="rId488" xr:uid="{00000000-0004-0000-0100-0000E7010000}"/>
    <hyperlink ref="H145" r:id="rId489" xr:uid="{00000000-0004-0000-0100-0000E8010000}"/>
    <hyperlink ref="H146" r:id="rId490" xr:uid="{00000000-0004-0000-0100-0000E9010000}"/>
    <hyperlink ref="H147" r:id="rId491" xr:uid="{00000000-0004-0000-0100-0000EA010000}"/>
    <hyperlink ref="H148" r:id="rId492" xr:uid="{00000000-0004-0000-0100-0000EB010000}"/>
    <hyperlink ref="H149" r:id="rId493" xr:uid="{00000000-0004-0000-0100-0000EC010000}"/>
    <hyperlink ref="H150" r:id="rId494" xr:uid="{00000000-0004-0000-0100-0000ED010000}"/>
    <hyperlink ref="H151" r:id="rId495" xr:uid="{00000000-0004-0000-0100-0000EE010000}"/>
    <hyperlink ref="H152" r:id="rId496" xr:uid="{00000000-0004-0000-0100-0000EF010000}"/>
    <hyperlink ref="H153" r:id="rId497" xr:uid="{00000000-0004-0000-0100-0000F0010000}"/>
    <hyperlink ref="H154" r:id="rId498" xr:uid="{00000000-0004-0000-0100-0000F1010000}"/>
    <hyperlink ref="H155" r:id="rId499" xr:uid="{00000000-0004-0000-0100-0000F2010000}"/>
    <hyperlink ref="H156" r:id="rId500" xr:uid="{00000000-0004-0000-0100-0000F3010000}"/>
    <hyperlink ref="H157" r:id="rId501" xr:uid="{00000000-0004-0000-0100-0000F4010000}"/>
    <hyperlink ref="H158" r:id="rId502" xr:uid="{00000000-0004-0000-0100-0000F5010000}"/>
    <hyperlink ref="H159" r:id="rId503" xr:uid="{00000000-0004-0000-0100-0000F6010000}"/>
    <hyperlink ref="H160" r:id="rId504" xr:uid="{00000000-0004-0000-0100-0000F7010000}"/>
    <hyperlink ref="H161" r:id="rId505" xr:uid="{00000000-0004-0000-0100-0000F8010000}"/>
    <hyperlink ref="H162" r:id="rId506" xr:uid="{00000000-0004-0000-0100-0000F9010000}"/>
    <hyperlink ref="H163" r:id="rId507" xr:uid="{00000000-0004-0000-0100-0000FA010000}"/>
    <hyperlink ref="H164" r:id="rId508" xr:uid="{00000000-0004-0000-0100-0000FB010000}"/>
    <hyperlink ref="H165" r:id="rId509" xr:uid="{00000000-0004-0000-0100-0000FC010000}"/>
    <hyperlink ref="H166" r:id="rId510" xr:uid="{00000000-0004-0000-0100-0000FD010000}"/>
    <hyperlink ref="H167" r:id="rId511" xr:uid="{00000000-0004-0000-0100-0000FE010000}"/>
    <hyperlink ref="H168" r:id="rId512" xr:uid="{00000000-0004-0000-0100-0000FF010000}"/>
    <hyperlink ref="H169" r:id="rId513" xr:uid="{00000000-0004-0000-0100-000000020000}"/>
    <hyperlink ref="H170" r:id="rId514" xr:uid="{00000000-0004-0000-0100-000001020000}"/>
    <hyperlink ref="H171" r:id="rId515" xr:uid="{00000000-0004-0000-0100-000002020000}"/>
    <hyperlink ref="H172" r:id="rId516" xr:uid="{00000000-0004-0000-0100-000003020000}"/>
    <hyperlink ref="H173" r:id="rId517" xr:uid="{00000000-0004-0000-0100-000004020000}"/>
    <hyperlink ref="H174" r:id="rId518" xr:uid="{00000000-0004-0000-0100-000005020000}"/>
    <hyperlink ref="H175" r:id="rId519" xr:uid="{00000000-0004-0000-0100-000006020000}"/>
    <hyperlink ref="H176" r:id="rId520" xr:uid="{00000000-0004-0000-0100-000007020000}"/>
    <hyperlink ref="H177" r:id="rId521" xr:uid="{00000000-0004-0000-0100-000008020000}"/>
    <hyperlink ref="H178" r:id="rId522" xr:uid="{00000000-0004-0000-0100-000009020000}"/>
    <hyperlink ref="H179" r:id="rId523" xr:uid="{00000000-0004-0000-0100-00000A020000}"/>
    <hyperlink ref="H180" r:id="rId524" xr:uid="{00000000-0004-0000-0100-00000B020000}"/>
    <hyperlink ref="H181" r:id="rId525" xr:uid="{00000000-0004-0000-0100-00000C020000}"/>
    <hyperlink ref="H182" r:id="rId526" xr:uid="{00000000-0004-0000-0100-00000D020000}"/>
    <hyperlink ref="H183" r:id="rId527" xr:uid="{00000000-0004-0000-0100-00000E020000}"/>
    <hyperlink ref="H184" r:id="rId528" xr:uid="{00000000-0004-0000-0100-00000F020000}"/>
    <hyperlink ref="H185" r:id="rId529" xr:uid="{00000000-0004-0000-0100-000010020000}"/>
    <hyperlink ref="H186" r:id="rId530" xr:uid="{00000000-0004-0000-0100-000011020000}"/>
    <hyperlink ref="H187" r:id="rId531" xr:uid="{00000000-0004-0000-0100-000012020000}"/>
    <hyperlink ref="H188" r:id="rId532" xr:uid="{00000000-0004-0000-0100-000013020000}"/>
    <hyperlink ref="H189" r:id="rId533" xr:uid="{00000000-0004-0000-0100-000014020000}"/>
    <hyperlink ref="H190" r:id="rId534" xr:uid="{00000000-0004-0000-0100-000015020000}"/>
    <hyperlink ref="H191" r:id="rId535" xr:uid="{00000000-0004-0000-0100-000016020000}"/>
    <hyperlink ref="H192" r:id="rId536" xr:uid="{00000000-0004-0000-0100-000017020000}"/>
    <hyperlink ref="H193" r:id="rId537" xr:uid="{00000000-0004-0000-0100-000018020000}"/>
    <hyperlink ref="H194" r:id="rId538" xr:uid="{00000000-0004-0000-0100-000019020000}"/>
    <hyperlink ref="H195" r:id="rId539" xr:uid="{00000000-0004-0000-0100-00001A020000}"/>
    <hyperlink ref="H196" r:id="rId540" xr:uid="{00000000-0004-0000-0100-00001B020000}"/>
    <hyperlink ref="H197" r:id="rId541" xr:uid="{00000000-0004-0000-0100-00001C020000}"/>
    <hyperlink ref="H198" r:id="rId542" xr:uid="{00000000-0004-0000-0100-00001D020000}"/>
    <hyperlink ref="H199" r:id="rId543" xr:uid="{00000000-0004-0000-0100-00001E020000}"/>
    <hyperlink ref="H200" r:id="rId544" xr:uid="{00000000-0004-0000-0100-00001F020000}"/>
    <hyperlink ref="H201" r:id="rId545" xr:uid="{00000000-0004-0000-0100-000020020000}"/>
    <hyperlink ref="H202" r:id="rId546" xr:uid="{00000000-0004-0000-0100-000021020000}"/>
    <hyperlink ref="H203" r:id="rId547" xr:uid="{00000000-0004-0000-0100-000022020000}"/>
    <hyperlink ref="H204" r:id="rId548" xr:uid="{00000000-0004-0000-0100-000023020000}"/>
    <hyperlink ref="H205" r:id="rId549" xr:uid="{00000000-0004-0000-0100-000024020000}"/>
    <hyperlink ref="H206" r:id="rId550" xr:uid="{00000000-0004-0000-0100-000025020000}"/>
    <hyperlink ref="H207" r:id="rId551" xr:uid="{00000000-0004-0000-0100-000026020000}"/>
    <hyperlink ref="H208" r:id="rId552" xr:uid="{00000000-0004-0000-0100-000027020000}"/>
    <hyperlink ref="H209" r:id="rId553" xr:uid="{00000000-0004-0000-0100-000028020000}"/>
    <hyperlink ref="H210" r:id="rId554" xr:uid="{00000000-0004-0000-0100-000029020000}"/>
    <hyperlink ref="H211" r:id="rId555" xr:uid="{00000000-0004-0000-0100-00002A020000}"/>
    <hyperlink ref="H212" r:id="rId556" xr:uid="{00000000-0004-0000-0100-00002B020000}"/>
    <hyperlink ref="H213" r:id="rId557" xr:uid="{00000000-0004-0000-0100-00002C020000}"/>
    <hyperlink ref="H214" r:id="rId558" xr:uid="{00000000-0004-0000-0100-00002D020000}"/>
    <hyperlink ref="H215" r:id="rId559" xr:uid="{00000000-0004-0000-0100-00002E020000}"/>
    <hyperlink ref="H216" r:id="rId560" xr:uid="{00000000-0004-0000-0100-00002F020000}"/>
    <hyperlink ref="H217" r:id="rId561" xr:uid="{00000000-0004-0000-0100-000030020000}"/>
    <hyperlink ref="H218" r:id="rId562" xr:uid="{00000000-0004-0000-0100-000031020000}"/>
    <hyperlink ref="H219" r:id="rId563" xr:uid="{00000000-0004-0000-0100-000032020000}"/>
    <hyperlink ref="H220" r:id="rId564" xr:uid="{00000000-0004-0000-0100-000033020000}"/>
    <hyperlink ref="H221" r:id="rId565" xr:uid="{00000000-0004-0000-0100-000034020000}"/>
    <hyperlink ref="H222" r:id="rId566" xr:uid="{00000000-0004-0000-0100-000035020000}"/>
    <hyperlink ref="H223" r:id="rId567" xr:uid="{00000000-0004-0000-0100-000036020000}"/>
    <hyperlink ref="H224" r:id="rId568" xr:uid="{00000000-0004-0000-0100-000037020000}"/>
    <hyperlink ref="H225" r:id="rId569" xr:uid="{00000000-0004-0000-0100-000038020000}"/>
    <hyperlink ref="H226" r:id="rId570" xr:uid="{00000000-0004-0000-0100-000039020000}"/>
    <hyperlink ref="H227" r:id="rId571" xr:uid="{00000000-0004-0000-0100-00003A020000}"/>
    <hyperlink ref="H228" r:id="rId572" xr:uid="{00000000-0004-0000-0100-00003B020000}"/>
    <hyperlink ref="H229" r:id="rId573" xr:uid="{00000000-0004-0000-0100-00003C020000}"/>
    <hyperlink ref="H230" r:id="rId574" xr:uid="{00000000-0004-0000-0100-00003D020000}"/>
    <hyperlink ref="H231" r:id="rId575" xr:uid="{00000000-0004-0000-0100-00003E020000}"/>
    <hyperlink ref="H232" r:id="rId576" xr:uid="{00000000-0004-0000-0100-00003F020000}"/>
    <hyperlink ref="H233" r:id="rId577" xr:uid="{00000000-0004-0000-0100-000040020000}"/>
    <hyperlink ref="H234" r:id="rId578" xr:uid="{00000000-0004-0000-0100-000041020000}"/>
    <hyperlink ref="H235" r:id="rId579" xr:uid="{00000000-0004-0000-0100-000042020000}"/>
    <hyperlink ref="H236" r:id="rId580" xr:uid="{00000000-0004-0000-0100-000043020000}"/>
    <hyperlink ref="H237" r:id="rId581" xr:uid="{00000000-0004-0000-0100-000044020000}"/>
    <hyperlink ref="H238" r:id="rId582" xr:uid="{00000000-0004-0000-0100-000045020000}"/>
    <hyperlink ref="H239" r:id="rId583" xr:uid="{00000000-0004-0000-0100-000046020000}"/>
    <hyperlink ref="H240" r:id="rId584" xr:uid="{00000000-0004-0000-0100-000047020000}"/>
    <hyperlink ref="H241" r:id="rId585" xr:uid="{00000000-0004-0000-0100-000048020000}"/>
    <hyperlink ref="H242" r:id="rId586" xr:uid="{00000000-0004-0000-0100-000049020000}"/>
    <hyperlink ref="H243" r:id="rId587" xr:uid="{00000000-0004-0000-0100-00004A020000}"/>
    <hyperlink ref="H244" r:id="rId588" xr:uid="{00000000-0004-0000-0100-00004B020000}"/>
    <hyperlink ref="H245" r:id="rId589" xr:uid="{00000000-0004-0000-0100-00004C020000}"/>
    <hyperlink ref="H246" r:id="rId590" xr:uid="{00000000-0004-0000-0100-00004D020000}"/>
    <hyperlink ref="H247" r:id="rId591" xr:uid="{00000000-0004-0000-0100-00004E020000}"/>
    <hyperlink ref="H248" r:id="rId592" xr:uid="{00000000-0004-0000-0100-00004F020000}"/>
    <hyperlink ref="H249" r:id="rId593" xr:uid="{00000000-0004-0000-0100-000050020000}"/>
    <hyperlink ref="H250" r:id="rId594" xr:uid="{00000000-0004-0000-0100-000051020000}"/>
    <hyperlink ref="H251" r:id="rId595" xr:uid="{00000000-0004-0000-0100-000052020000}"/>
    <hyperlink ref="H252" r:id="rId596" xr:uid="{00000000-0004-0000-0100-000053020000}"/>
    <hyperlink ref="H253" r:id="rId597" xr:uid="{00000000-0004-0000-0100-000054020000}"/>
    <hyperlink ref="H254" r:id="rId598" xr:uid="{00000000-0004-0000-0100-000055020000}"/>
    <hyperlink ref="H255" r:id="rId599" xr:uid="{00000000-0004-0000-0100-000056020000}"/>
    <hyperlink ref="H256" r:id="rId600" xr:uid="{00000000-0004-0000-0100-000057020000}"/>
    <hyperlink ref="H257" r:id="rId601" xr:uid="{00000000-0004-0000-0100-000058020000}"/>
    <hyperlink ref="H258" r:id="rId602" xr:uid="{00000000-0004-0000-0100-000059020000}"/>
    <hyperlink ref="H259" r:id="rId603" xr:uid="{00000000-0004-0000-0100-00005A020000}"/>
    <hyperlink ref="H260" r:id="rId604" xr:uid="{00000000-0004-0000-0100-00005B020000}"/>
    <hyperlink ref="H261" r:id="rId605" xr:uid="{00000000-0004-0000-0100-00005C020000}"/>
    <hyperlink ref="H262" r:id="rId606" xr:uid="{00000000-0004-0000-0100-00005D020000}"/>
    <hyperlink ref="H263" r:id="rId607" xr:uid="{00000000-0004-0000-0100-00005E020000}"/>
    <hyperlink ref="H264" r:id="rId608" xr:uid="{00000000-0004-0000-0100-00005F020000}"/>
    <hyperlink ref="H265" r:id="rId609" xr:uid="{00000000-0004-0000-0100-000060020000}"/>
    <hyperlink ref="H266" r:id="rId610" xr:uid="{00000000-0004-0000-0100-000061020000}"/>
    <hyperlink ref="H267" r:id="rId611" xr:uid="{00000000-0004-0000-0100-000062020000}"/>
    <hyperlink ref="H268" r:id="rId612" xr:uid="{00000000-0004-0000-0100-000063020000}"/>
    <hyperlink ref="H269" r:id="rId613" xr:uid="{00000000-0004-0000-0100-000064020000}"/>
    <hyperlink ref="H270" r:id="rId614" xr:uid="{00000000-0004-0000-0100-000065020000}"/>
    <hyperlink ref="H271" r:id="rId615" xr:uid="{00000000-0004-0000-0100-000066020000}"/>
    <hyperlink ref="H272" r:id="rId616" xr:uid="{00000000-0004-0000-0100-000067020000}"/>
    <hyperlink ref="H273" r:id="rId617" xr:uid="{00000000-0004-0000-0100-000068020000}"/>
    <hyperlink ref="H274" r:id="rId618" xr:uid="{00000000-0004-0000-0100-000069020000}"/>
    <hyperlink ref="H275" r:id="rId619" xr:uid="{00000000-0004-0000-0100-00006A020000}"/>
    <hyperlink ref="H276" r:id="rId620" xr:uid="{00000000-0004-0000-0100-00006B020000}"/>
    <hyperlink ref="H277" r:id="rId621" xr:uid="{00000000-0004-0000-0100-00006C020000}"/>
    <hyperlink ref="H278" r:id="rId622" xr:uid="{00000000-0004-0000-0100-00006D020000}"/>
    <hyperlink ref="H279" r:id="rId623" xr:uid="{00000000-0004-0000-0100-00006E020000}"/>
    <hyperlink ref="H280" r:id="rId624" xr:uid="{00000000-0004-0000-0100-00006F020000}"/>
    <hyperlink ref="H281" r:id="rId625" xr:uid="{00000000-0004-0000-0100-000070020000}"/>
    <hyperlink ref="H282" r:id="rId626" xr:uid="{00000000-0004-0000-0100-000071020000}"/>
    <hyperlink ref="H283" r:id="rId627" xr:uid="{00000000-0004-0000-0100-000072020000}"/>
    <hyperlink ref="H284" r:id="rId628" xr:uid="{00000000-0004-0000-0100-000073020000}"/>
    <hyperlink ref="H285" r:id="rId629" xr:uid="{00000000-0004-0000-0100-000074020000}"/>
    <hyperlink ref="H286" r:id="rId630" xr:uid="{00000000-0004-0000-0100-000075020000}"/>
    <hyperlink ref="H287" r:id="rId631" xr:uid="{00000000-0004-0000-0100-000076020000}"/>
    <hyperlink ref="H288" r:id="rId632" xr:uid="{00000000-0004-0000-0100-000077020000}"/>
    <hyperlink ref="H289" r:id="rId633" xr:uid="{00000000-0004-0000-0100-000078020000}"/>
    <hyperlink ref="H290" r:id="rId634" xr:uid="{00000000-0004-0000-0100-000079020000}"/>
    <hyperlink ref="H291" r:id="rId635" xr:uid="{00000000-0004-0000-0100-00007A020000}"/>
    <hyperlink ref="H292" r:id="rId636" xr:uid="{00000000-0004-0000-0100-00007B020000}"/>
    <hyperlink ref="H293" r:id="rId637" xr:uid="{00000000-0004-0000-0100-00007C020000}"/>
    <hyperlink ref="H294" r:id="rId638" xr:uid="{00000000-0004-0000-0100-00007D020000}"/>
    <hyperlink ref="H295" r:id="rId639" xr:uid="{00000000-0004-0000-0100-00007E020000}"/>
    <hyperlink ref="H296" r:id="rId640" xr:uid="{00000000-0004-0000-0100-00007F020000}"/>
    <hyperlink ref="H297" r:id="rId641" xr:uid="{00000000-0004-0000-0100-000080020000}"/>
    <hyperlink ref="H298" r:id="rId642" xr:uid="{00000000-0004-0000-0100-000081020000}"/>
    <hyperlink ref="H299" r:id="rId643" xr:uid="{00000000-0004-0000-0100-000082020000}"/>
    <hyperlink ref="H300" r:id="rId644" xr:uid="{00000000-0004-0000-0100-000083020000}"/>
    <hyperlink ref="H301" r:id="rId645" tooltip="http://item.jd.com/100212360552.html" xr:uid="{00000000-0004-0000-0100-000084020000}"/>
    <hyperlink ref="H302" r:id="rId646" xr:uid="{00000000-0004-0000-0100-000085020000}"/>
    <hyperlink ref="H303" r:id="rId647" xr:uid="{00000000-0004-0000-0100-000086020000}"/>
    <hyperlink ref="H304" r:id="rId648" xr:uid="{00000000-0004-0000-0100-000087020000}"/>
    <hyperlink ref="H305" r:id="rId649" xr:uid="{00000000-0004-0000-0100-000088020000}"/>
    <hyperlink ref="H306" r:id="rId650" xr:uid="{00000000-0004-0000-0100-000089020000}"/>
    <hyperlink ref="H307" r:id="rId651" xr:uid="{00000000-0004-0000-0100-00008A020000}"/>
    <hyperlink ref="H308" r:id="rId652" xr:uid="{00000000-0004-0000-0100-00008B020000}"/>
    <hyperlink ref="H309" r:id="rId653" xr:uid="{00000000-0004-0000-0100-00008C020000}"/>
    <hyperlink ref="H310" r:id="rId654" xr:uid="{00000000-0004-0000-0100-00008D020000}"/>
    <hyperlink ref="H311" r:id="rId655" xr:uid="{00000000-0004-0000-0100-00008E020000}"/>
    <hyperlink ref="H312" r:id="rId656" xr:uid="{00000000-0004-0000-0100-00008F020000}"/>
    <hyperlink ref="H313" r:id="rId657" xr:uid="{00000000-0004-0000-0100-000090020000}"/>
    <hyperlink ref="H314" r:id="rId658" xr:uid="{00000000-0004-0000-0100-000091020000}"/>
    <hyperlink ref="H315" r:id="rId659" xr:uid="{00000000-0004-0000-0100-000092020000}"/>
    <hyperlink ref="H316" r:id="rId660" xr:uid="{00000000-0004-0000-0100-000093020000}"/>
    <hyperlink ref="H317" r:id="rId661" xr:uid="{00000000-0004-0000-0100-000094020000}"/>
    <hyperlink ref="H318" r:id="rId662" xr:uid="{00000000-0004-0000-0100-000095020000}"/>
    <hyperlink ref="H319" r:id="rId663" xr:uid="{00000000-0004-0000-0100-000096020000}"/>
    <hyperlink ref="H320" r:id="rId664" xr:uid="{00000000-0004-0000-0100-000097020000}"/>
    <hyperlink ref="H321" r:id="rId665" xr:uid="{00000000-0004-0000-0100-000098020000}"/>
    <hyperlink ref="H322" r:id="rId666" xr:uid="{00000000-0004-0000-0100-000099020000}"/>
    <hyperlink ref="H323" r:id="rId667" xr:uid="{00000000-0004-0000-0100-00009A020000}"/>
    <hyperlink ref="H324" r:id="rId668" xr:uid="{00000000-0004-0000-0100-00009B020000}"/>
    <hyperlink ref="H325" r:id="rId669" xr:uid="{00000000-0004-0000-0100-00009C020000}"/>
    <hyperlink ref="H326" r:id="rId670" xr:uid="{00000000-0004-0000-0100-00009D020000}"/>
    <hyperlink ref="H327" r:id="rId671" xr:uid="{00000000-0004-0000-0100-00009E020000}"/>
    <hyperlink ref="H328" r:id="rId672" xr:uid="{00000000-0004-0000-0100-00009F020000}"/>
    <hyperlink ref="H329" r:id="rId673" xr:uid="{00000000-0004-0000-0100-0000A0020000}"/>
    <hyperlink ref="H330" r:id="rId674" xr:uid="{00000000-0004-0000-0100-0000A1020000}"/>
    <hyperlink ref="H331" r:id="rId675" xr:uid="{00000000-0004-0000-0100-0000A2020000}"/>
    <hyperlink ref="H332" r:id="rId676" xr:uid="{00000000-0004-0000-0100-0000A3020000}"/>
    <hyperlink ref="H333" r:id="rId677" xr:uid="{00000000-0004-0000-0100-0000A4020000}"/>
    <hyperlink ref="H334" r:id="rId678" xr:uid="{00000000-0004-0000-0100-0000A5020000}"/>
    <hyperlink ref="H335" r:id="rId679" xr:uid="{00000000-0004-0000-0100-0000A6020000}"/>
    <hyperlink ref="H336" r:id="rId680" xr:uid="{00000000-0004-0000-0100-0000A7020000}"/>
    <hyperlink ref="H337" r:id="rId681" xr:uid="{00000000-0004-0000-0100-0000A8020000}"/>
    <hyperlink ref="H338" r:id="rId682" xr:uid="{00000000-0004-0000-0100-0000A9020000}"/>
    <hyperlink ref="H339" r:id="rId683" xr:uid="{00000000-0004-0000-0100-0000AA020000}"/>
    <hyperlink ref="H340" r:id="rId684" xr:uid="{00000000-0004-0000-0100-0000AB020000}"/>
    <hyperlink ref="H341" r:id="rId685" xr:uid="{00000000-0004-0000-0100-0000AC020000}"/>
    <hyperlink ref="H342" r:id="rId686" xr:uid="{00000000-0004-0000-0100-0000AD020000}"/>
    <hyperlink ref="H343" r:id="rId687" xr:uid="{00000000-0004-0000-0100-0000AE020000}"/>
    <hyperlink ref="H344" r:id="rId688" xr:uid="{00000000-0004-0000-0100-0000AF020000}"/>
    <hyperlink ref="H345" r:id="rId689" xr:uid="{00000000-0004-0000-0100-0000B0020000}"/>
    <hyperlink ref="H346" r:id="rId690" xr:uid="{00000000-0004-0000-0100-0000B1020000}"/>
    <hyperlink ref="H347" r:id="rId691" xr:uid="{00000000-0004-0000-0100-0000B2020000}"/>
    <hyperlink ref="H348" r:id="rId692" xr:uid="{00000000-0004-0000-0100-0000B3020000}"/>
    <hyperlink ref="H349" r:id="rId693" xr:uid="{00000000-0004-0000-0100-0000B4020000}"/>
    <hyperlink ref="H350" r:id="rId694" xr:uid="{00000000-0004-0000-0100-0000B5020000}"/>
    <hyperlink ref="H351" r:id="rId695" xr:uid="{00000000-0004-0000-0100-0000B6020000}"/>
    <hyperlink ref="H352" r:id="rId696" xr:uid="{00000000-0004-0000-0100-0000B7020000}"/>
    <hyperlink ref="H353" r:id="rId697" xr:uid="{00000000-0004-0000-0100-0000B8020000}"/>
    <hyperlink ref="H354" r:id="rId698" xr:uid="{00000000-0004-0000-0100-0000B9020000}"/>
    <hyperlink ref="H355" r:id="rId699" xr:uid="{00000000-0004-0000-0100-0000BA020000}"/>
    <hyperlink ref="H356" r:id="rId700" xr:uid="{00000000-0004-0000-0100-0000BB020000}"/>
    <hyperlink ref="H357" r:id="rId701" xr:uid="{00000000-0004-0000-0100-0000BC020000}"/>
    <hyperlink ref="H358" r:id="rId702" xr:uid="{00000000-0004-0000-0100-0000BD020000}"/>
    <hyperlink ref="H359" r:id="rId703" xr:uid="{00000000-0004-0000-0100-0000BE020000}"/>
    <hyperlink ref="H360" r:id="rId704" xr:uid="{00000000-0004-0000-0100-0000BF020000}"/>
    <hyperlink ref="H361" r:id="rId705" xr:uid="{00000000-0004-0000-0100-0000C0020000}"/>
    <hyperlink ref="H362" r:id="rId706" xr:uid="{00000000-0004-0000-0100-0000C1020000}"/>
    <hyperlink ref="H363" r:id="rId707" xr:uid="{00000000-0004-0000-0100-0000C2020000}"/>
    <hyperlink ref="H364" r:id="rId708" xr:uid="{00000000-0004-0000-0100-0000C3020000}"/>
    <hyperlink ref="H365" r:id="rId709" xr:uid="{00000000-0004-0000-0100-0000C4020000}"/>
    <hyperlink ref="H366" r:id="rId710" xr:uid="{00000000-0004-0000-0100-0000C5020000}"/>
    <hyperlink ref="H367" r:id="rId711" xr:uid="{00000000-0004-0000-0100-0000C6020000}"/>
    <hyperlink ref="H368" r:id="rId712" xr:uid="{00000000-0004-0000-0100-0000C7020000}"/>
    <hyperlink ref="H369" r:id="rId713" xr:uid="{00000000-0004-0000-0100-0000C8020000}"/>
    <hyperlink ref="H370" r:id="rId714" xr:uid="{00000000-0004-0000-0100-0000C9020000}"/>
    <hyperlink ref="H371" r:id="rId715" xr:uid="{00000000-0004-0000-0100-0000CA020000}"/>
    <hyperlink ref="H372" r:id="rId716" xr:uid="{00000000-0004-0000-0100-0000CB020000}"/>
    <hyperlink ref="H373" r:id="rId717" xr:uid="{00000000-0004-0000-0100-0000CC020000}"/>
    <hyperlink ref="H374" r:id="rId718" xr:uid="{00000000-0004-0000-0100-0000CD020000}"/>
    <hyperlink ref="H375" r:id="rId719" xr:uid="{00000000-0004-0000-0100-0000CE020000}"/>
    <hyperlink ref="H376" r:id="rId720" xr:uid="{00000000-0004-0000-0100-0000CF020000}"/>
    <hyperlink ref="H377" r:id="rId721" xr:uid="{00000000-0004-0000-0100-0000D0020000}"/>
    <hyperlink ref="H378" r:id="rId722" xr:uid="{00000000-0004-0000-0100-0000D1020000}"/>
    <hyperlink ref="H379" r:id="rId723" xr:uid="{00000000-0004-0000-0100-0000D2020000}"/>
    <hyperlink ref="H380" r:id="rId724" xr:uid="{00000000-0004-0000-0100-0000D3020000}"/>
    <hyperlink ref="H381" r:id="rId725" xr:uid="{00000000-0004-0000-0100-0000D4020000}"/>
    <hyperlink ref="H382" r:id="rId726" xr:uid="{00000000-0004-0000-0100-0000D5020000}"/>
    <hyperlink ref="H383" r:id="rId727" xr:uid="{00000000-0004-0000-0100-0000D6020000}"/>
    <hyperlink ref="H384" r:id="rId728" xr:uid="{00000000-0004-0000-0100-0000D7020000}"/>
    <hyperlink ref="H385" r:id="rId729" xr:uid="{00000000-0004-0000-0100-0000D8020000}"/>
    <hyperlink ref="H386" r:id="rId730" xr:uid="{00000000-0004-0000-0100-0000D9020000}"/>
    <hyperlink ref="H387" r:id="rId731" xr:uid="{00000000-0004-0000-0100-0000DA020000}"/>
    <hyperlink ref="H388" r:id="rId732" xr:uid="{00000000-0004-0000-0100-0000DB020000}"/>
    <hyperlink ref="H389" r:id="rId733" xr:uid="{00000000-0004-0000-0100-0000DC020000}"/>
    <hyperlink ref="H390" r:id="rId734" xr:uid="{00000000-0004-0000-0100-0000DD020000}"/>
    <hyperlink ref="H391" r:id="rId735" xr:uid="{00000000-0004-0000-0100-0000DE020000}"/>
    <hyperlink ref="H392" r:id="rId736" xr:uid="{00000000-0004-0000-0100-0000DF020000}"/>
    <hyperlink ref="H393" r:id="rId737" xr:uid="{00000000-0004-0000-0100-0000E0020000}"/>
    <hyperlink ref="H394" r:id="rId738" xr:uid="{00000000-0004-0000-0100-0000E1020000}"/>
    <hyperlink ref="H395" r:id="rId739" xr:uid="{00000000-0004-0000-0100-0000E2020000}"/>
    <hyperlink ref="H396" r:id="rId740" xr:uid="{00000000-0004-0000-0100-0000E3020000}"/>
    <hyperlink ref="H397" r:id="rId741" xr:uid="{00000000-0004-0000-0100-0000E4020000}"/>
    <hyperlink ref="H398" r:id="rId742" xr:uid="{00000000-0004-0000-0100-0000E5020000}"/>
    <hyperlink ref="H399" r:id="rId743" xr:uid="{00000000-0004-0000-0100-0000E6020000}"/>
    <hyperlink ref="H400" r:id="rId744" xr:uid="{00000000-0004-0000-0100-0000E7020000}"/>
    <hyperlink ref="H401" r:id="rId745" xr:uid="{00000000-0004-0000-0100-0000E8020000}"/>
    <hyperlink ref="H402" r:id="rId746" xr:uid="{00000000-0004-0000-0100-0000E9020000}"/>
    <hyperlink ref="H403" r:id="rId747" xr:uid="{00000000-0004-0000-0100-0000EA020000}"/>
    <hyperlink ref="H404" r:id="rId748" xr:uid="{00000000-0004-0000-0100-0000EB020000}"/>
    <hyperlink ref="H405" r:id="rId749" xr:uid="{00000000-0004-0000-0100-0000EC020000}"/>
    <hyperlink ref="H406" r:id="rId750" xr:uid="{00000000-0004-0000-0100-0000ED020000}"/>
    <hyperlink ref="H407" r:id="rId751" xr:uid="{00000000-0004-0000-0100-0000EE020000}"/>
    <hyperlink ref="H408" r:id="rId752" xr:uid="{00000000-0004-0000-0100-0000EF020000}"/>
    <hyperlink ref="H409" r:id="rId753" xr:uid="{00000000-0004-0000-0100-0000F0020000}"/>
    <hyperlink ref="H410" r:id="rId754" xr:uid="{00000000-0004-0000-0100-0000F1020000}"/>
    <hyperlink ref="H411" r:id="rId755" xr:uid="{00000000-0004-0000-0100-0000F2020000}"/>
    <hyperlink ref="H412" r:id="rId756" xr:uid="{00000000-0004-0000-0100-0000F3020000}"/>
    <hyperlink ref="H413" r:id="rId757" xr:uid="{00000000-0004-0000-0100-0000F4020000}"/>
    <hyperlink ref="H414" r:id="rId758" xr:uid="{00000000-0004-0000-0100-0000F5020000}"/>
    <hyperlink ref="H415" r:id="rId759" xr:uid="{00000000-0004-0000-0100-0000F6020000}"/>
    <hyperlink ref="H416" r:id="rId760" xr:uid="{00000000-0004-0000-0100-0000F7020000}"/>
    <hyperlink ref="H417" r:id="rId761" xr:uid="{00000000-0004-0000-0100-0000F8020000}"/>
    <hyperlink ref="H418" r:id="rId762" xr:uid="{00000000-0004-0000-0100-0000F9020000}"/>
    <hyperlink ref="H419" r:id="rId763" xr:uid="{00000000-0004-0000-0100-0000FA020000}"/>
    <hyperlink ref="H420" r:id="rId764" xr:uid="{00000000-0004-0000-0100-0000FB020000}"/>
    <hyperlink ref="H421" r:id="rId765" xr:uid="{00000000-0004-0000-0100-0000FC020000}"/>
    <hyperlink ref="H422" r:id="rId766" xr:uid="{00000000-0004-0000-0100-0000FD020000}"/>
    <hyperlink ref="H423" r:id="rId767" xr:uid="{00000000-0004-0000-0100-0000FE020000}"/>
    <hyperlink ref="H424" r:id="rId768" xr:uid="{00000000-0004-0000-0100-0000FF020000}"/>
    <hyperlink ref="H425" r:id="rId769" xr:uid="{00000000-0004-0000-0100-000000030000}"/>
    <hyperlink ref="H426" r:id="rId770" xr:uid="{00000000-0004-0000-0100-000001030000}"/>
    <hyperlink ref="H427" r:id="rId771" xr:uid="{00000000-0004-0000-0100-000002030000}"/>
    <hyperlink ref="H428" r:id="rId772" xr:uid="{00000000-0004-0000-0100-000003030000}"/>
    <hyperlink ref="H429" r:id="rId773" xr:uid="{00000000-0004-0000-0100-000004030000}"/>
    <hyperlink ref="H430" r:id="rId774" xr:uid="{00000000-0004-0000-0100-000005030000}"/>
    <hyperlink ref="H431" r:id="rId775" xr:uid="{00000000-0004-0000-0100-000006030000}"/>
    <hyperlink ref="H432" r:id="rId776" xr:uid="{00000000-0004-0000-0100-000007030000}"/>
    <hyperlink ref="H433" r:id="rId777" xr:uid="{00000000-0004-0000-0100-000008030000}"/>
    <hyperlink ref="H434" r:id="rId778" xr:uid="{00000000-0004-0000-0100-000009030000}"/>
    <hyperlink ref="H435" r:id="rId779" xr:uid="{00000000-0004-0000-0100-00000A030000}"/>
    <hyperlink ref="H436" r:id="rId780" xr:uid="{00000000-0004-0000-0100-00000B030000}"/>
    <hyperlink ref="H437" r:id="rId781" xr:uid="{00000000-0004-0000-0100-00000C030000}"/>
    <hyperlink ref="H438" r:id="rId782" xr:uid="{00000000-0004-0000-0100-00000D030000}"/>
    <hyperlink ref="H439" r:id="rId783" xr:uid="{00000000-0004-0000-0100-00000E030000}"/>
    <hyperlink ref="H440" r:id="rId784" xr:uid="{00000000-0004-0000-0100-00000F030000}"/>
    <hyperlink ref="H441" r:id="rId785" xr:uid="{00000000-0004-0000-0100-000010030000}"/>
    <hyperlink ref="H442" r:id="rId786" xr:uid="{00000000-0004-0000-0100-000011030000}"/>
    <hyperlink ref="H443" r:id="rId787" xr:uid="{00000000-0004-0000-0100-000012030000}"/>
    <hyperlink ref="H444" r:id="rId788" xr:uid="{00000000-0004-0000-0100-000013030000}"/>
    <hyperlink ref="H445" r:id="rId789" xr:uid="{00000000-0004-0000-0100-000014030000}"/>
    <hyperlink ref="H446" r:id="rId790" xr:uid="{00000000-0004-0000-0100-000015030000}"/>
    <hyperlink ref="H447" r:id="rId791" xr:uid="{00000000-0004-0000-0100-000016030000}"/>
    <hyperlink ref="H448" r:id="rId792" xr:uid="{00000000-0004-0000-0100-000017030000}"/>
    <hyperlink ref="H449" r:id="rId793" xr:uid="{00000000-0004-0000-0100-000018030000}"/>
    <hyperlink ref="H450" r:id="rId794" xr:uid="{00000000-0004-0000-0100-000019030000}"/>
    <hyperlink ref="H451" r:id="rId795" xr:uid="{00000000-0004-0000-0100-00001A030000}"/>
    <hyperlink ref="H452" r:id="rId796" xr:uid="{00000000-0004-0000-0100-00001B030000}"/>
    <hyperlink ref="H453" r:id="rId797" xr:uid="{00000000-0004-0000-0100-00001C030000}"/>
    <hyperlink ref="H454" r:id="rId798" xr:uid="{00000000-0004-0000-0100-00001D030000}"/>
    <hyperlink ref="H455" r:id="rId799" xr:uid="{00000000-0004-0000-0100-00001E030000}"/>
    <hyperlink ref="H456" r:id="rId800" xr:uid="{00000000-0004-0000-0100-00001F030000}"/>
    <hyperlink ref="H457" r:id="rId801" xr:uid="{00000000-0004-0000-0100-000020030000}"/>
    <hyperlink ref="H458" r:id="rId802" xr:uid="{00000000-0004-0000-0100-000021030000}"/>
    <hyperlink ref="H459" r:id="rId803" xr:uid="{00000000-0004-0000-0100-000022030000}"/>
    <hyperlink ref="H460" r:id="rId804" xr:uid="{00000000-0004-0000-0100-000023030000}"/>
    <hyperlink ref="H461" r:id="rId805" xr:uid="{00000000-0004-0000-0100-000024030000}"/>
    <hyperlink ref="H462" r:id="rId806" xr:uid="{00000000-0004-0000-0100-000025030000}"/>
    <hyperlink ref="H463" r:id="rId807" xr:uid="{00000000-0004-0000-0100-000026030000}"/>
    <hyperlink ref="H464" r:id="rId808" xr:uid="{00000000-0004-0000-0100-000027030000}"/>
    <hyperlink ref="H465" r:id="rId809" xr:uid="{00000000-0004-0000-0100-000028030000}"/>
    <hyperlink ref="H466" r:id="rId810" xr:uid="{00000000-0004-0000-0100-000029030000}"/>
    <hyperlink ref="H467" r:id="rId811" xr:uid="{00000000-0004-0000-0100-00002A030000}"/>
    <hyperlink ref="H468" r:id="rId812" xr:uid="{00000000-0004-0000-0100-00002B030000}"/>
    <hyperlink ref="H469" r:id="rId813" xr:uid="{00000000-0004-0000-0100-00002C030000}"/>
    <hyperlink ref="H470" r:id="rId814" xr:uid="{00000000-0004-0000-0100-00002D030000}"/>
    <hyperlink ref="H471" r:id="rId815" xr:uid="{00000000-0004-0000-0100-00002E030000}"/>
    <hyperlink ref="H472" r:id="rId816" xr:uid="{00000000-0004-0000-0100-00002F030000}"/>
    <hyperlink ref="H473" r:id="rId817" xr:uid="{00000000-0004-0000-0100-000030030000}"/>
    <hyperlink ref="H474" r:id="rId818" xr:uid="{00000000-0004-0000-0100-000031030000}"/>
    <hyperlink ref="H475" r:id="rId819" xr:uid="{00000000-0004-0000-0100-000032030000}"/>
    <hyperlink ref="H476" r:id="rId820" xr:uid="{00000000-0004-0000-0100-000033030000}"/>
    <hyperlink ref="H477" r:id="rId821" xr:uid="{00000000-0004-0000-0100-000034030000}"/>
    <hyperlink ref="H478" r:id="rId822" xr:uid="{00000000-0004-0000-0100-000035030000}"/>
    <hyperlink ref="H479" r:id="rId823" xr:uid="{00000000-0004-0000-0100-000036030000}"/>
    <hyperlink ref="H480" r:id="rId824" xr:uid="{00000000-0004-0000-0100-000037030000}"/>
    <hyperlink ref="H481" r:id="rId825" xr:uid="{00000000-0004-0000-0100-000038030000}"/>
    <hyperlink ref="H482" r:id="rId826" xr:uid="{00000000-0004-0000-0100-000039030000}"/>
    <hyperlink ref="H483" r:id="rId827" xr:uid="{00000000-0004-0000-0100-00003A030000}"/>
    <hyperlink ref="H484" r:id="rId828" xr:uid="{00000000-0004-0000-0100-00003B030000}"/>
    <hyperlink ref="H485" r:id="rId829" xr:uid="{00000000-0004-0000-0100-00003C030000}"/>
    <hyperlink ref="H486" r:id="rId830" xr:uid="{00000000-0004-0000-0100-00003D030000}"/>
    <hyperlink ref="H487" r:id="rId831" xr:uid="{00000000-0004-0000-0100-00003E030000}"/>
    <hyperlink ref="H488" r:id="rId832" xr:uid="{00000000-0004-0000-0100-00003F030000}"/>
    <hyperlink ref="H489" r:id="rId833" xr:uid="{00000000-0004-0000-0100-000040030000}"/>
    <hyperlink ref="H490" r:id="rId834" xr:uid="{00000000-0004-0000-0100-000041030000}"/>
    <hyperlink ref="H491" r:id="rId835" xr:uid="{00000000-0004-0000-0100-000042030000}"/>
    <hyperlink ref="H492" r:id="rId836" xr:uid="{00000000-0004-0000-0100-000043030000}"/>
    <hyperlink ref="H493" r:id="rId837" xr:uid="{00000000-0004-0000-0100-000044030000}"/>
    <hyperlink ref="H494" r:id="rId838" xr:uid="{00000000-0004-0000-0100-000045030000}"/>
    <hyperlink ref="H495" r:id="rId839" xr:uid="{00000000-0004-0000-0100-000046030000}"/>
    <hyperlink ref="H496" r:id="rId840" xr:uid="{00000000-0004-0000-0100-000047030000}"/>
    <hyperlink ref="H497" r:id="rId841" xr:uid="{00000000-0004-0000-0100-000048030000}"/>
    <hyperlink ref="H498" r:id="rId842" xr:uid="{00000000-0004-0000-0100-000049030000}"/>
    <hyperlink ref="H499" r:id="rId843" xr:uid="{00000000-0004-0000-0100-00004A030000}"/>
    <hyperlink ref="H500" r:id="rId844" xr:uid="{00000000-0004-0000-0100-00004B030000}"/>
    <hyperlink ref="H501" r:id="rId845" xr:uid="{00000000-0004-0000-0100-00004C030000}"/>
    <hyperlink ref="H502" r:id="rId846" xr:uid="{00000000-0004-0000-0100-00004D030000}"/>
    <hyperlink ref="H503" r:id="rId847" xr:uid="{00000000-0004-0000-0100-00004E030000}"/>
    <hyperlink ref="H504" r:id="rId848" xr:uid="{00000000-0004-0000-0100-00004F030000}"/>
    <hyperlink ref="H505" r:id="rId849" xr:uid="{00000000-0004-0000-0100-000050030000}"/>
    <hyperlink ref="H506" r:id="rId850" xr:uid="{00000000-0004-0000-0100-000051030000}"/>
    <hyperlink ref="H507" r:id="rId851" xr:uid="{00000000-0004-0000-0100-000052030000}"/>
    <hyperlink ref="H508" r:id="rId852" xr:uid="{00000000-0004-0000-0100-000053030000}"/>
    <hyperlink ref="H509" r:id="rId853" xr:uid="{00000000-0004-0000-0100-000054030000}"/>
    <hyperlink ref="H510" r:id="rId854" xr:uid="{00000000-0004-0000-0100-000055030000}"/>
    <hyperlink ref="H511" r:id="rId855" xr:uid="{00000000-0004-0000-0100-000056030000}"/>
    <hyperlink ref="H512" r:id="rId856" xr:uid="{00000000-0004-0000-0100-000057030000}"/>
    <hyperlink ref="H513" r:id="rId857" xr:uid="{00000000-0004-0000-0100-000058030000}"/>
    <hyperlink ref="H514" r:id="rId858" xr:uid="{00000000-0004-0000-0100-000059030000}"/>
    <hyperlink ref="H515" r:id="rId859" xr:uid="{00000000-0004-0000-0100-00005A030000}"/>
    <hyperlink ref="H516" r:id="rId860" xr:uid="{00000000-0004-0000-0100-00005B030000}"/>
    <hyperlink ref="H517" r:id="rId861" xr:uid="{00000000-0004-0000-0100-00005C030000}"/>
    <hyperlink ref="H518" r:id="rId862" xr:uid="{00000000-0004-0000-0100-00005D030000}"/>
    <hyperlink ref="H519" r:id="rId863" xr:uid="{00000000-0004-0000-0100-00005E030000}"/>
    <hyperlink ref="H520" r:id="rId864" xr:uid="{00000000-0004-0000-0100-00005F030000}"/>
    <hyperlink ref="H521" r:id="rId865" xr:uid="{00000000-0004-0000-0100-000060030000}"/>
    <hyperlink ref="H522" r:id="rId866" xr:uid="{00000000-0004-0000-0100-000061030000}"/>
    <hyperlink ref="H523" r:id="rId867" xr:uid="{00000000-0004-0000-0100-000062030000}"/>
    <hyperlink ref="H524" r:id="rId868" xr:uid="{00000000-0004-0000-0100-000063030000}"/>
    <hyperlink ref="H525" r:id="rId869" xr:uid="{00000000-0004-0000-0100-000064030000}"/>
    <hyperlink ref="H526" r:id="rId870" xr:uid="{00000000-0004-0000-0100-000065030000}"/>
    <hyperlink ref="H527" r:id="rId871" xr:uid="{00000000-0004-0000-0100-000066030000}"/>
    <hyperlink ref="H528" r:id="rId872" xr:uid="{00000000-0004-0000-0100-000067030000}"/>
    <hyperlink ref="H529" r:id="rId873" xr:uid="{00000000-0004-0000-0100-000068030000}"/>
    <hyperlink ref="H530" r:id="rId874" xr:uid="{00000000-0004-0000-0100-000069030000}"/>
    <hyperlink ref="H531" r:id="rId875" xr:uid="{00000000-0004-0000-0100-00006A030000}"/>
    <hyperlink ref="H532" r:id="rId876" xr:uid="{00000000-0004-0000-0100-00006B030000}"/>
    <hyperlink ref="H533" r:id="rId877" xr:uid="{00000000-0004-0000-0100-00006C030000}"/>
    <hyperlink ref="H534" r:id="rId878" xr:uid="{00000000-0004-0000-0100-00006D030000}"/>
    <hyperlink ref="H535" r:id="rId879" xr:uid="{00000000-0004-0000-0100-00006E030000}"/>
    <hyperlink ref="H536" r:id="rId880" xr:uid="{00000000-0004-0000-0100-00006F030000}"/>
    <hyperlink ref="H537" r:id="rId881" xr:uid="{00000000-0004-0000-0100-000070030000}"/>
    <hyperlink ref="H538" r:id="rId882" xr:uid="{00000000-0004-0000-0100-000071030000}"/>
    <hyperlink ref="H539" r:id="rId883" xr:uid="{00000000-0004-0000-0100-000072030000}"/>
    <hyperlink ref="H540" r:id="rId884" xr:uid="{00000000-0004-0000-0100-000073030000}"/>
    <hyperlink ref="H541" r:id="rId885" xr:uid="{00000000-0004-0000-0100-000074030000}"/>
    <hyperlink ref="H542" r:id="rId886" xr:uid="{00000000-0004-0000-0100-000075030000}"/>
    <hyperlink ref="H543" r:id="rId887" xr:uid="{00000000-0004-0000-0100-000076030000}"/>
    <hyperlink ref="H544" r:id="rId888" xr:uid="{00000000-0004-0000-0100-000077030000}"/>
    <hyperlink ref="H545" r:id="rId889" xr:uid="{00000000-0004-0000-0100-000078030000}"/>
    <hyperlink ref="H546" r:id="rId890" xr:uid="{00000000-0004-0000-0100-000079030000}"/>
    <hyperlink ref="H547" r:id="rId891" xr:uid="{00000000-0004-0000-0100-00007A030000}"/>
    <hyperlink ref="H548" r:id="rId892" xr:uid="{00000000-0004-0000-0100-00007B030000}"/>
    <hyperlink ref="H549" r:id="rId893" xr:uid="{00000000-0004-0000-0100-00007C030000}"/>
    <hyperlink ref="H550" r:id="rId894" xr:uid="{00000000-0004-0000-0100-00007D030000}"/>
    <hyperlink ref="H551" r:id="rId895" xr:uid="{00000000-0004-0000-0100-00007E030000}"/>
    <hyperlink ref="H552" r:id="rId896" xr:uid="{00000000-0004-0000-0100-00007F030000}"/>
    <hyperlink ref="H553" r:id="rId897" xr:uid="{00000000-0004-0000-0100-000080030000}"/>
    <hyperlink ref="H554" r:id="rId898" xr:uid="{00000000-0004-0000-0100-000081030000}"/>
    <hyperlink ref="H555" r:id="rId899" xr:uid="{00000000-0004-0000-0100-000082030000}"/>
    <hyperlink ref="H556" r:id="rId900" xr:uid="{00000000-0004-0000-0100-000083030000}"/>
    <hyperlink ref="H557" r:id="rId901" xr:uid="{00000000-0004-0000-0100-000084030000}"/>
    <hyperlink ref="H558" r:id="rId902" xr:uid="{00000000-0004-0000-0100-000085030000}"/>
    <hyperlink ref="H559" r:id="rId903" xr:uid="{00000000-0004-0000-0100-000086030000}"/>
    <hyperlink ref="H560" r:id="rId904" xr:uid="{00000000-0004-0000-0100-000087030000}"/>
    <hyperlink ref="H561" r:id="rId905" xr:uid="{00000000-0004-0000-0100-000088030000}"/>
    <hyperlink ref="H562" r:id="rId906" xr:uid="{00000000-0004-0000-0100-000089030000}"/>
    <hyperlink ref="H563" r:id="rId907" xr:uid="{00000000-0004-0000-0100-00008A030000}"/>
    <hyperlink ref="H564" r:id="rId908" xr:uid="{00000000-0004-0000-0100-00008B030000}"/>
    <hyperlink ref="H565" r:id="rId909" xr:uid="{00000000-0004-0000-0100-00008C030000}"/>
    <hyperlink ref="H566" r:id="rId910" xr:uid="{00000000-0004-0000-0100-00008D030000}"/>
    <hyperlink ref="H567" r:id="rId911" xr:uid="{00000000-0004-0000-0100-00008E030000}"/>
    <hyperlink ref="H568" r:id="rId912" xr:uid="{00000000-0004-0000-0100-00008F030000}"/>
    <hyperlink ref="H569" r:id="rId913" xr:uid="{00000000-0004-0000-0100-000090030000}"/>
    <hyperlink ref="H570" r:id="rId914" xr:uid="{00000000-0004-0000-0100-000091030000}"/>
    <hyperlink ref="H571" r:id="rId915" xr:uid="{00000000-0004-0000-0100-000092030000}"/>
    <hyperlink ref="H572" r:id="rId916" xr:uid="{00000000-0004-0000-0100-000093030000}"/>
    <hyperlink ref="H573" r:id="rId917" xr:uid="{00000000-0004-0000-0100-000094030000}"/>
    <hyperlink ref="H574" r:id="rId918" xr:uid="{00000000-0004-0000-0100-000095030000}"/>
    <hyperlink ref="H575" r:id="rId919" xr:uid="{00000000-0004-0000-0100-000096030000}"/>
    <hyperlink ref="H576" r:id="rId920" xr:uid="{00000000-0004-0000-0100-000097030000}"/>
    <hyperlink ref="H577" r:id="rId921" xr:uid="{00000000-0004-0000-0100-000098030000}"/>
    <hyperlink ref="H578" r:id="rId922" xr:uid="{00000000-0004-0000-0100-000099030000}"/>
    <hyperlink ref="H579" r:id="rId923" xr:uid="{00000000-0004-0000-0100-00009A030000}"/>
    <hyperlink ref="H580" r:id="rId924" xr:uid="{00000000-0004-0000-0100-00009B030000}"/>
    <hyperlink ref="H581" r:id="rId925" xr:uid="{00000000-0004-0000-0100-00009C030000}"/>
    <hyperlink ref="H582" r:id="rId926" xr:uid="{00000000-0004-0000-0100-00009D030000}"/>
    <hyperlink ref="H583" r:id="rId927" xr:uid="{00000000-0004-0000-0100-00009E030000}"/>
    <hyperlink ref="H584" r:id="rId928" xr:uid="{00000000-0004-0000-0100-00009F030000}"/>
    <hyperlink ref="H585" r:id="rId929" xr:uid="{00000000-0004-0000-0100-0000A0030000}"/>
    <hyperlink ref="H586" r:id="rId930" xr:uid="{00000000-0004-0000-0100-0000A1030000}"/>
    <hyperlink ref="H587" r:id="rId931" xr:uid="{00000000-0004-0000-0100-0000A2030000}"/>
    <hyperlink ref="H588" r:id="rId932" xr:uid="{00000000-0004-0000-0100-0000A3030000}"/>
    <hyperlink ref="H589" r:id="rId933" xr:uid="{00000000-0004-0000-0100-0000A4030000}"/>
    <hyperlink ref="H590" r:id="rId934" xr:uid="{00000000-0004-0000-0100-0000A5030000}"/>
    <hyperlink ref="H591" r:id="rId935" xr:uid="{00000000-0004-0000-0100-0000A6030000}"/>
    <hyperlink ref="H592" r:id="rId936" xr:uid="{00000000-0004-0000-0100-0000A7030000}"/>
    <hyperlink ref="H593" r:id="rId937" xr:uid="{00000000-0004-0000-0100-0000A8030000}"/>
    <hyperlink ref="H594" r:id="rId938" xr:uid="{00000000-0004-0000-0100-0000A9030000}"/>
    <hyperlink ref="H595" r:id="rId939" xr:uid="{00000000-0004-0000-0100-0000AA030000}"/>
    <hyperlink ref="H596" r:id="rId940" xr:uid="{00000000-0004-0000-0100-0000AB030000}"/>
    <hyperlink ref="H597" r:id="rId941" xr:uid="{00000000-0004-0000-0100-0000AC030000}"/>
    <hyperlink ref="H598" r:id="rId942" xr:uid="{00000000-0004-0000-0100-0000AD030000}"/>
    <hyperlink ref="H599" r:id="rId943" xr:uid="{00000000-0004-0000-0100-0000AE030000}"/>
    <hyperlink ref="H600" r:id="rId944" xr:uid="{00000000-0004-0000-0100-0000AF030000}"/>
    <hyperlink ref="H601" r:id="rId945" xr:uid="{00000000-0004-0000-0100-0000B0030000}"/>
    <hyperlink ref="H602" r:id="rId946" xr:uid="{00000000-0004-0000-0100-0000B1030000}"/>
    <hyperlink ref="H603" r:id="rId947" xr:uid="{00000000-0004-0000-0100-0000B2030000}"/>
    <hyperlink ref="H604" r:id="rId948" xr:uid="{00000000-0004-0000-0100-0000B3030000}"/>
    <hyperlink ref="H605" r:id="rId949" xr:uid="{00000000-0004-0000-0100-0000B4030000}"/>
    <hyperlink ref="H606" r:id="rId950" xr:uid="{00000000-0004-0000-0100-0000B5030000}"/>
    <hyperlink ref="H607" r:id="rId951" xr:uid="{00000000-0004-0000-0100-0000B6030000}"/>
    <hyperlink ref="H608" r:id="rId952" xr:uid="{00000000-0004-0000-0100-0000B7030000}"/>
    <hyperlink ref="H609" r:id="rId953" xr:uid="{00000000-0004-0000-0100-0000B8030000}"/>
    <hyperlink ref="H610" r:id="rId954" xr:uid="{00000000-0004-0000-0100-0000B9030000}"/>
    <hyperlink ref="H611" r:id="rId955" xr:uid="{00000000-0004-0000-0100-0000BA030000}"/>
    <hyperlink ref="H612" r:id="rId956" xr:uid="{00000000-0004-0000-0100-0000BB030000}"/>
    <hyperlink ref="H613" r:id="rId957" xr:uid="{00000000-0004-0000-0100-0000BC030000}"/>
    <hyperlink ref="H614" r:id="rId958" xr:uid="{00000000-0004-0000-0100-0000BD030000}"/>
    <hyperlink ref="H615" r:id="rId959" xr:uid="{00000000-0004-0000-0100-0000BE030000}"/>
    <hyperlink ref="H616" r:id="rId960" xr:uid="{00000000-0004-0000-0100-0000BF030000}"/>
    <hyperlink ref="H617" r:id="rId961" xr:uid="{00000000-0004-0000-0100-0000C0030000}"/>
    <hyperlink ref="H618" r:id="rId962" xr:uid="{00000000-0004-0000-0100-0000C1030000}"/>
    <hyperlink ref="H619" r:id="rId963" xr:uid="{00000000-0004-0000-0100-0000C2030000}"/>
    <hyperlink ref="H620" r:id="rId964" xr:uid="{00000000-0004-0000-0100-0000C3030000}"/>
    <hyperlink ref="H621" r:id="rId965" xr:uid="{00000000-0004-0000-0100-0000C4030000}"/>
    <hyperlink ref="H622" r:id="rId966" xr:uid="{00000000-0004-0000-0100-0000C5030000}"/>
    <hyperlink ref="H623" r:id="rId967" xr:uid="{00000000-0004-0000-0100-0000C6030000}"/>
    <hyperlink ref="H624" r:id="rId968" xr:uid="{00000000-0004-0000-0100-0000C7030000}"/>
    <hyperlink ref="H625" r:id="rId969" xr:uid="{00000000-0004-0000-0100-0000C8030000}"/>
    <hyperlink ref="H626" r:id="rId970" xr:uid="{00000000-0004-0000-0100-0000C9030000}"/>
    <hyperlink ref="H627" r:id="rId971" xr:uid="{00000000-0004-0000-0100-0000CA030000}"/>
    <hyperlink ref="H628" r:id="rId972" xr:uid="{00000000-0004-0000-0100-0000CB030000}"/>
    <hyperlink ref="H629" r:id="rId973" xr:uid="{00000000-0004-0000-0100-0000CC030000}"/>
    <hyperlink ref="H630" r:id="rId974" xr:uid="{00000000-0004-0000-0100-0000CD030000}"/>
    <hyperlink ref="H631" r:id="rId975" xr:uid="{00000000-0004-0000-0100-0000CE030000}"/>
    <hyperlink ref="H632" r:id="rId976" xr:uid="{00000000-0004-0000-0100-0000CF030000}"/>
    <hyperlink ref="H633" r:id="rId977" xr:uid="{00000000-0004-0000-0100-0000D0030000}"/>
    <hyperlink ref="H634" r:id="rId978" xr:uid="{00000000-0004-0000-0100-0000D1030000}"/>
    <hyperlink ref="H635" r:id="rId979" xr:uid="{00000000-0004-0000-0100-0000D2030000}"/>
    <hyperlink ref="H636" r:id="rId980" xr:uid="{00000000-0004-0000-0100-0000D3030000}"/>
    <hyperlink ref="H637" r:id="rId981" xr:uid="{00000000-0004-0000-0100-0000D4030000}"/>
    <hyperlink ref="H638" r:id="rId982" xr:uid="{00000000-0004-0000-0100-0000D5030000}"/>
    <hyperlink ref="H639" r:id="rId983" xr:uid="{00000000-0004-0000-0100-0000D6030000}"/>
    <hyperlink ref="H640" r:id="rId984" xr:uid="{00000000-0004-0000-0100-0000D7030000}"/>
    <hyperlink ref="H641" r:id="rId985" xr:uid="{00000000-0004-0000-0100-0000D8030000}"/>
    <hyperlink ref="H642" r:id="rId986" xr:uid="{00000000-0004-0000-0100-0000D9030000}"/>
    <hyperlink ref="H643" r:id="rId987" xr:uid="{00000000-0004-0000-0100-0000DA030000}"/>
    <hyperlink ref="H644" r:id="rId988" xr:uid="{00000000-0004-0000-0100-0000DB030000}"/>
    <hyperlink ref="H645" r:id="rId989" xr:uid="{00000000-0004-0000-0100-0000DC030000}"/>
    <hyperlink ref="H646" r:id="rId990" xr:uid="{00000000-0004-0000-0100-0000DD030000}"/>
    <hyperlink ref="H647" r:id="rId991" xr:uid="{00000000-0004-0000-0100-0000DE030000}"/>
    <hyperlink ref="H648" r:id="rId992" xr:uid="{00000000-0004-0000-0100-0000DF030000}"/>
    <hyperlink ref="H649" r:id="rId993" xr:uid="{00000000-0004-0000-0100-0000E0030000}"/>
    <hyperlink ref="H650" r:id="rId994" xr:uid="{00000000-0004-0000-0100-0000E1030000}"/>
    <hyperlink ref="H651" r:id="rId995" xr:uid="{00000000-0004-0000-0100-0000E2030000}"/>
    <hyperlink ref="H652" r:id="rId996" xr:uid="{00000000-0004-0000-0100-0000E3030000}"/>
    <hyperlink ref="H653" r:id="rId997" xr:uid="{00000000-0004-0000-0100-0000E4030000}"/>
    <hyperlink ref="H654" r:id="rId998" xr:uid="{00000000-0004-0000-0100-0000E5030000}"/>
    <hyperlink ref="H655" r:id="rId999" xr:uid="{00000000-0004-0000-0100-0000E6030000}"/>
    <hyperlink ref="H656" r:id="rId1000" xr:uid="{00000000-0004-0000-0100-0000E7030000}"/>
    <hyperlink ref="H657" r:id="rId1001" xr:uid="{00000000-0004-0000-0100-0000E8030000}"/>
    <hyperlink ref="H658" r:id="rId1002" xr:uid="{00000000-0004-0000-0100-0000E9030000}"/>
    <hyperlink ref="H659" r:id="rId1003" xr:uid="{00000000-0004-0000-0100-0000EA030000}"/>
    <hyperlink ref="H660" r:id="rId1004" xr:uid="{00000000-0004-0000-0100-0000EB030000}"/>
    <hyperlink ref="H661" r:id="rId1005" xr:uid="{00000000-0004-0000-0100-0000EC030000}"/>
    <hyperlink ref="H662" r:id="rId1006" xr:uid="{00000000-0004-0000-0100-0000ED030000}"/>
    <hyperlink ref="H663" r:id="rId1007" xr:uid="{00000000-0004-0000-0100-0000EE030000}"/>
    <hyperlink ref="H664" r:id="rId1008" xr:uid="{00000000-0004-0000-0100-0000EF030000}"/>
    <hyperlink ref="H665" r:id="rId1009" xr:uid="{00000000-0004-0000-0100-0000F0030000}"/>
    <hyperlink ref="H666" r:id="rId1010" xr:uid="{00000000-0004-0000-0100-0000F1030000}"/>
    <hyperlink ref="H667" r:id="rId1011" xr:uid="{00000000-0004-0000-0100-0000F2030000}"/>
    <hyperlink ref="H668" r:id="rId1012" xr:uid="{00000000-0004-0000-0100-0000F3030000}"/>
    <hyperlink ref="H669" r:id="rId1013" xr:uid="{00000000-0004-0000-0100-0000F4030000}"/>
    <hyperlink ref="H670" r:id="rId1014" xr:uid="{00000000-0004-0000-0100-0000F5030000}"/>
    <hyperlink ref="H671" r:id="rId1015" xr:uid="{00000000-0004-0000-0100-0000F6030000}"/>
    <hyperlink ref="H672" r:id="rId1016" xr:uid="{00000000-0004-0000-0100-0000F7030000}"/>
    <hyperlink ref="H673" r:id="rId1017" xr:uid="{00000000-0004-0000-0100-0000F8030000}"/>
    <hyperlink ref="H674" r:id="rId1018" xr:uid="{00000000-0004-0000-0100-0000F9030000}"/>
    <hyperlink ref="H675" r:id="rId1019" xr:uid="{00000000-0004-0000-0100-0000FA030000}"/>
    <hyperlink ref="H676" r:id="rId1020" xr:uid="{00000000-0004-0000-0100-0000FB030000}"/>
    <hyperlink ref="H677" r:id="rId1021" xr:uid="{00000000-0004-0000-0100-0000FC030000}"/>
    <hyperlink ref="H678" r:id="rId1022" xr:uid="{00000000-0004-0000-0100-0000FD030000}"/>
    <hyperlink ref="H679" r:id="rId1023" xr:uid="{00000000-0004-0000-0100-0000FE030000}"/>
    <hyperlink ref="H680" r:id="rId1024" xr:uid="{00000000-0004-0000-0100-0000FF030000}"/>
    <hyperlink ref="H682" r:id="rId1025" xr:uid="{00000000-0004-0000-0100-000000040000}"/>
    <hyperlink ref="H683" r:id="rId1026" xr:uid="{00000000-0004-0000-0100-000001040000}"/>
    <hyperlink ref="H684" r:id="rId1027" xr:uid="{00000000-0004-0000-0100-000002040000}"/>
    <hyperlink ref="H685" r:id="rId1028" xr:uid="{00000000-0004-0000-0100-000003040000}"/>
    <hyperlink ref="H686" r:id="rId1029" xr:uid="{00000000-0004-0000-0100-000004040000}"/>
    <hyperlink ref="H687" r:id="rId1030" xr:uid="{00000000-0004-0000-0100-000005040000}"/>
    <hyperlink ref="H688" r:id="rId1031" xr:uid="{00000000-0004-0000-0100-000006040000}"/>
    <hyperlink ref="H689" r:id="rId1032" xr:uid="{00000000-0004-0000-0100-000007040000}"/>
    <hyperlink ref="H690" r:id="rId1033" xr:uid="{00000000-0004-0000-0100-000008040000}"/>
    <hyperlink ref="H691" r:id="rId1034" xr:uid="{00000000-0004-0000-0100-000009040000}"/>
    <hyperlink ref="H692" r:id="rId1035" xr:uid="{00000000-0004-0000-0100-00000A040000}"/>
    <hyperlink ref="H693" r:id="rId1036" xr:uid="{00000000-0004-0000-0100-00000B040000}"/>
    <hyperlink ref="H694" r:id="rId1037" xr:uid="{00000000-0004-0000-0100-00000C040000}"/>
    <hyperlink ref="H695" r:id="rId1038" xr:uid="{00000000-0004-0000-0100-00000D040000}"/>
    <hyperlink ref="H696" r:id="rId1039" xr:uid="{00000000-0004-0000-0100-00000E040000}"/>
    <hyperlink ref="H697" r:id="rId1040" xr:uid="{00000000-0004-0000-0100-00000F040000}"/>
    <hyperlink ref="H698" r:id="rId1041" xr:uid="{00000000-0004-0000-0100-000010040000}"/>
    <hyperlink ref="H699" r:id="rId1042" xr:uid="{00000000-0004-0000-0100-000011040000}"/>
    <hyperlink ref="H700" r:id="rId1043" xr:uid="{00000000-0004-0000-0100-000012040000}"/>
    <hyperlink ref="H701" r:id="rId1044" xr:uid="{00000000-0004-0000-0100-000013040000}"/>
    <hyperlink ref="H702" r:id="rId1045" xr:uid="{00000000-0004-0000-0100-000014040000}"/>
    <hyperlink ref="H703" r:id="rId1046" xr:uid="{00000000-0004-0000-0100-000015040000}"/>
    <hyperlink ref="H704" r:id="rId1047" xr:uid="{00000000-0004-0000-0100-000016040000}"/>
    <hyperlink ref="H705" r:id="rId1048" xr:uid="{00000000-0004-0000-0100-000017040000}"/>
    <hyperlink ref="H706" r:id="rId1049" xr:uid="{00000000-0004-0000-0100-000018040000}"/>
    <hyperlink ref="H707" r:id="rId1050" xr:uid="{00000000-0004-0000-0100-000019040000}"/>
    <hyperlink ref="H708" r:id="rId1051" xr:uid="{00000000-0004-0000-0100-00001A040000}"/>
    <hyperlink ref="H709" r:id="rId1052" xr:uid="{00000000-0004-0000-0100-00001B040000}"/>
    <hyperlink ref="H710" r:id="rId1053" xr:uid="{00000000-0004-0000-0100-00001C040000}"/>
    <hyperlink ref="H711" r:id="rId1054" xr:uid="{00000000-0004-0000-0100-00001D040000}"/>
    <hyperlink ref="H712" r:id="rId1055" xr:uid="{00000000-0004-0000-0100-00001E040000}"/>
    <hyperlink ref="H713" r:id="rId1056" xr:uid="{00000000-0004-0000-0100-00001F040000}"/>
    <hyperlink ref="H714" r:id="rId1057" xr:uid="{00000000-0004-0000-0100-000020040000}"/>
    <hyperlink ref="H715" r:id="rId1058" xr:uid="{00000000-0004-0000-0100-000021040000}"/>
    <hyperlink ref="H716" r:id="rId1059" xr:uid="{00000000-0004-0000-0100-000022040000}"/>
    <hyperlink ref="H717" r:id="rId1060" xr:uid="{00000000-0004-0000-0100-000023040000}"/>
    <hyperlink ref="H718" r:id="rId1061" xr:uid="{00000000-0004-0000-0100-000024040000}"/>
    <hyperlink ref="H719" r:id="rId1062" xr:uid="{00000000-0004-0000-0100-000025040000}"/>
    <hyperlink ref="H720" r:id="rId1063" xr:uid="{00000000-0004-0000-0100-000026040000}"/>
    <hyperlink ref="H721" r:id="rId1064" xr:uid="{00000000-0004-0000-0100-000027040000}"/>
    <hyperlink ref="H722" r:id="rId1065" xr:uid="{00000000-0004-0000-0100-000028040000}"/>
    <hyperlink ref="H723" r:id="rId1066" xr:uid="{00000000-0004-0000-0100-000029040000}"/>
    <hyperlink ref="H724" r:id="rId1067" xr:uid="{00000000-0004-0000-0100-00002A040000}"/>
    <hyperlink ref="H725" r:id="rId1068" xr:uid="{00000000-0004-0000-0100-00002B040000}"/>
    <hyperlink ref="H726" r:id="rId1069" xr:uid="{00000000-0004-0000-0100-00002C040000}"/>
    <hyperlink ref="H727" r:id="rId1070" xr:uid="{00000000-0004-0000-0100-00002D040000}"/>
    <hyperlink ref="H728" r:id="rId1071" xr:uid="{00000000-0004-0000-0100-00002E040000}"/>
    <hyperlink ref="H729" r:id="rId1072" xr:uid="{00000000-0004-0000-0100-00002F040000}"/>
    <hyperlink ref="H730" r:id="rId1073" xr:uid="{00000000-0004-0000-0100-000030040000}"/>
    <hyperlink ref="H731" r:id="rId1074" xr:uid="{00000000-0004-0000-0100-000031040000}"/>
    <hyperlink ref="H732" r:id="rId1075" xr:uid="{00000000-0004-0000-0100-000032040000}"/>
    <hyperlink ref="H733" r:id="rId1076" xr:uid="{00000000-0004-0000-0100-000033040000}"/>
    <hyperlink ref="H734" r:id="rId1077" xr:uid="{00000000-0004-0000-0100-000034040000}"/>
    <hyperlink ref="H735" r:id="rId1078" xr:uid="{00000000-0004-0000-0100-000035040000}"/>
    <hyperlink ref="H736" r:id="rId1079" xr:uid="{00000000-0004-0000-0100-000036040000}"/>
    <hyperlink ref="H737" r:id="rId1080" xr:uid="{00000000-0004-0000-0100-000037040000}"/>
    <hyperlink ref="H738" r:id="rId1081" xr:uid="{00000000-0004-0000-0100-000038040000}"/>
    <hyperlink ref="H739" r:id="rId1082" xr:uid="{00000000-0004-0000-0100-000039040000}"/>
    <hyperlink ref="H740" r:id="rId1083" xr:uid="{00000000-0004-0000-0100-00003A040000}"/>
    <hyperlink ref="H741" r:id="rId1084" xr:uid="{00000000-0004-0000-0100-00003B040000}"/>
    <hyperlink ref="H742" r:id="rId1085" xr:uid="{00000000-0004-0000-0100-00003C040000}"/>
    <hyperlink ref="H743" r:id="rId1086" xr:uid="{00000000-0004-0000-0100-00003D040000}"/>
    <hyperlink ref="H744" r:id="rId1087" xr:uid="{00000000-0004-0000-0100-00003E040000}"/>
    <hyperlink ref="H745" r:id="rId1088" xr:uid="{00000000-0004-0000-0100-00003F040000}"/>
    <hyperlink ref="H746" r:id="rId1089" xr:uid="{00000000-0004-0000-0100-000040040000}"/>
    <hyperlink ref="H747" r:id="rId1090" xr:uid="{00000000-0004-0000-0100-000041040000}"/>
    <hyperlink ref="H748" r:id="rId1091" xr:uid="{00000000-0004-0000-0100-000042040000}"/>
    <hyperlink ref="H749" r:id="rId1092" xr:uid="{00000000-0004-0000-0100-000043040000}"/>
    <hyperlink ref="H750" r:id="rId1093" xr:uid="{00000000-0004-0000-0100-000044040000}"/>
    <hyperlink ref="H751" r:id="rId1094" xr:uid="{00000000-0004-0000-0100-000045040000}"/>
    <hyperlink ref="H752" r:id="rId1095" xr:uid="{00000000-0004-0000-0100-000046040000}"/>
    <hyperlink ref="H753" r:id="rId1096" xr:uid="{00000000-0004-0000-0100-000047040000}"/>
    <hyperlink ref="H754" r:id="rId1097" xr:uid="{00000000-0004-0000-0100-000048040000}"/>
    <hyperlink ref="H755" r:id="rId1098" xr:uid="{00000000-0004-0000-0100-000049040000}"/>
    <hyperlink ref="H756" r:id="rId1099" xr:uid="{00000000-0004-0000-0100-00004A040000}"/>
    <hyperlink ref="H757" r:id="rId1100" xr:uid="{00000000-0004-0000-0100-00004B040000}"/>
    <hyperlink ref="H758" r:id="rId1101" xr:uid="{00000000-0004-0000-0100-00004C040000}"/>
    <hyperlink ref="H759" r:id="rId1102" xr:uid="{00000000-0004-0000-0100-00004D040000}"/>
    <hyperlink ref="H760" r:id="rId1103" xr:uid="{00000000-0004-0000-0100-00004E040000}"/>
    <hyperlink ref="H761" r:id="rId1104" xr:uid="{00000000-0004-0000-0100-00004F040000}"/>
    <hyperlink ref="H762" r:id="rId1105" xr:uid="{00000000-0004-0000-0100-000050040000}"/>
    <hyperlink ref="H763" r:id="rId1106" xr:uid="{00000000-0004-0000-0100-000051040000}"/>
    <hyperlink ref="H764" r:id="rId1107" xr:uid="{00000000-0004-0000-0100-000052040000}"/>
    <hyperlink ref="H765" r:id="rId1108" xr:uid="{00000000-0004-0000-0100-000053040000}"/>
    <hyperlink ref="H766" r:id="rId1109" xr:uid="{00000000-0004-0000-0100-000054040000}"/>
    <hyperlink ref="H767" r:id="rId1110" xr:uid="{00000000-0004-0000-0100-000055040000}"/>
    <hyperlink ref="H768" r:id="rId1111" xr:uid="{00000000-0004-0000-0100-000056040000}"/>
    <hyperlink ref="H769" r:id="rId1112" xr:uid="{00000000-0004-0000-0100-000057040000}"/>
    <hyperlink ref="H770" r:id="rId1113" xr:uid="{00000000-0004-0000-0100-000058040000}"/>
    <hyperlink ref="H771" r:id="rId1114" xr:uid="{00000000-0004-0000-0100-000059040000}"/>
    <hyperlink ref="H772" r:id="rId1115" xr:uid="{00000000-0004-0000-0100-00005A040000}"/>
    <hyperlink ref="H773" r:id="rId1116" xr:uid="{00000000-0004-0000-0100-00005B040000}"/>
    <hyperlink ref="H774" r:id="rId1117" xr:uid="{00000000-0004-0000-0100-00005C040000}"/>
    <hyperlink ref="H775" r:id="rId1118" xr:uid="{00000000-0004-0000-0100-00005D040000}"/>
    <hyperlink ref="H776" r:id="rId1119" xr:uid="{00000000-0004-0000-0100-00005E040000}"/>
    <hyperlink ref="H777" r:id="rId1120" xr:uid="{00000000-0004-0000-0100-00005F040000}"/>
    <hyperlink ref="H778" r:id="rId1121" xr:uid="{00000000-0004-0000-0100-000060040000}"/>
    <hyperlink ref="H779" r:id="rId1122" xr:uid="{00000000-0004-0000-0100-000061040000}"/>
    <hyperlink ref="H780" r:id="rId1123" xr:uid="{00000000-0004-0000-0100-000062040000}"/>
    <hyperlink ref="H781" r:id="rId1124" xr:uid="{00000000-0004-0000-0100-000063040000}"/>
    <hyperlink ref="H782" r:id="rId1125" xr:uid="{00000000-0004-0000-0100-000064040000}"/>
    <hyperlink ref="H783" r:id="rId1126" xr:uid="{00000000-0004-0000-0100-000065040000}"/>
    <hyperlink ref="H784" r:id="rId1127" xr:uid="{00000000-0004-0000-0100-000066040000}"/>
    <hyperlink ref="H785" r:id="rId1128" xr:uid="{00000000-0004-0000-0100-000067040000}"/>
    <hyperlink ref="H786" r:id="rId1129" xr:uid="{00000000-0004-0000-0100-000068040000}"/>
    <hyperlink ref="H787" r:id="rId1130" xr:uid="{00000000-0004-0000-0100-000069040000}"/>
    <hyperlink ref="H788" r:id="rId1131" xr:uid="{00000000-0004-0000-0100-00006A040000}"/>
    <hyperlink ref="H789" r:id="rId1132" xr:uid="{00000000-0004-0000-0100-00006B040000}"/>
    <hyperlink ref="H790" r:id="rId1133" xr:uid="{00000000-0004-0000-0100-00006C040000}"/>
    <hyperlink ref="H791" r:id="rId1134" xr:uid="{00000000-0004-0000-0100-00006D040000}"/>
    <hyperlink ref="H792" r:id="rId1135" xr:uid="{00000000-0004-0000-0100-00006E040000}"/>
    <hyperlink ref="H793" r:id="rId1136" xr:uid="{00000000-0004-0000-0100-00006F040000}"/>
    <hyperlink ref="H794" r:id="rId1137" xr:uid="{00000000-0004-0000-0100-000070040000}"/>
    <hyperlink ref="H795" r:id="rId1138" xr:uid="{00000000-0004-0000-0100-000071040000}"/>
    <hyperlink ref="H796" r:id="rId1139" xr:uid="{00000000-0004-0000-0100-000072040000}"/>
    <hyperlink ref="H797" r:id="rId1140" xr:uid="{00000000-0004-0000-0100-000073040000}"/>
    <hyperlink ref="H798" r:id="rId1141" xr:uid="{00000000-0004-0000-0100-000074040000}"/>
    <hyperlink ref="H799" r:id="rId1142" xr:uid="{00000000-0004-0000-0100-000075040000}"/>
    <hyperlink ref="H800" r:id="rId1143" xr:uid="{00000000-0004-0000-0100-000076040000}"/>
    <hyperlink ref="H801" r:id="rId1144" xr:uid="{00000000-0004-0000-0100-000077040000}"/>
    <hyperlink ref="H802" r:id="rId1145" xr:uid="{00000000-0004-0000-0100-000078040000}"/>
    <hyperlink ref="H803" r:id="rId1146" xr:uid="{00000000-0004-0000-0100-000079040000}"/>
    <hyperlink ref="H804" r:id="rId1147" xr:uid="{00000000-0004-0000-0100-00007A040000}"/>
    <hyperlink ref="H805" r:id="rId1148" xr:uid="{00000000-0004-0000-0100-00007B040000}"/>
    <hyperlink ref="H806" r:id="rId1149" xr:uid="{00000000-0004-0000-0100-00007C040000}"/>
    <hyperlink ref="H807" r:id="rId1150" xr:uid="{00000000-0004-0000-0100-00007D040000}"/>
    <hyperlink ref="H808" r:id="rId1151" xr:uid="{00000000-0004-0000-0100-00007E040000}"/>
    <hyperlink ref="H809" r:id="rId1152" xr:uid="{00000000-0004-0000-0100-00007F040000}"/>
    <hyperlink ref="H810" r:id="rId1153" xr:uid="{00000000-0004-0000-0100-000080040000}"/>
    <hyperlink ref="H811" r:id="rId1154" xr:uid="{00000000-0004-0000-0100-000081040000}"/>
    <hyperlink ref="H812" r:id="rId1155" xr:uid="{00000000-0004-0000-0100-000082040000}"/>
    <hyperlink ref="H813" r:id="rId1156" xr:uid="{00000000-0004-0000-0100-000083040000}"/>
    <hyperlink ref="H814" r:id="rId1157" xr:uid="{00000000-0004-0000-0100-000084040000}"/>
    <hyperlink ref="H815" r:id="rId1158" xr:uid="{00000000-0004-0000-0100-000085040000}"/>
    <hyperlink ref="H816" r:id="rId1159" xr:uid="{00000000-0004-0000-0100-000086040000}"/>
    <hyperlink ref="H817" r:id="rId1160" xr:uid="{00000000-0004-0000-0100-000087040000}"/>
    <hyperlink ref="H818" r:id="rId1161" xr:uid="{00000000-0004-0000-0100-000088040000}"/>
    <hyperlink ref="H819" r:id="rId1162" xr:uid="{00000000-0004-0000-0100-000089040000}"/>
    <hyperlink ref="H820" r:id="rId1163" xr:uid="{00000000-0004-0000-0100-00008A040000}"/>
    <hyperlink ref="H821" r:id="rId1164" xr:uid="{00000000-0004-0000-0100-00008B040000}"/>
    <hyperlink ref="H822" r:id="rId1165" xr:uid="{00000000-0004-0000-0100-00008C040000}"/>
    <hyperlink ref="H823" r:id="rId1166" xr:uid="{00000000-0004-0000-0100-00008D040000}"/>
    <hyperlink ref="H824" r:id="rId1167" xr:uid="{00000000-0004-0000-0100-00008E040000}"/>
    <hyperlink ref="H825" r:id="rId1168" xr:uid="{00000000-0004-0000-0100-00008F040000}"/>
    <hyperlink ref="H826" r:id="rId1169" xr:uid="{00000000-0004-0000-0100-000090040000}"/>
    <hyperlink ref="H827" r:id="rId1170" xr:uid="{00000000-0004-0000-0100-000091040000}"/>
    <hyperlink ref="H828" r:id="rId1171" xr:uid="{00000000-0004-0000-0100-000092040000}"/>
    <hyperlink ref="H829" r:id="rId1172" xr:uid="{00000000-0004-0000-0100-000093040000}"/>
    <hyperlink ref="H830" r:id="rId1173" xr:uid="{00000000-0004-0000-0100-000094040000}"/>
    <hyperlink ref="H831" r:id="rId1174" xr:uid="{00000000-0004-0000-0100-000095040000}"/>
    <hyperlink ref="H832" r:id="rId1175" xr:uid="{00000000-0004-0000-0100-000096040000}"/>
    <hyperlink ref="H833" r:id="rId1176" xr:uid="{00000000-0004-0000-0100-000097040000}"/>
    <hyperlink ref="H834" r:id="rId1177" xr:uid="{00000000-0004-0000-0100-000098040000}"/>
    <hyperlink ref="H835" r:id="rId1178" xr:uid="{00000000-0004-0000-0100-000099040000}"/>
    <hyperlink ref="H836" r:id="rId1179" xr:uid="{00000000-0004-0000-0100-00009A040000}"/>
    <hyperlink ref="H837" r:id="rId1180" xr:uid="{00000000-0004-0000-0100-00009B040000}"/>
    <hyperlink ref="H838" r:id="rId1181" xr:uid="{00000000-0004-0000-0100-00009C040000}"/>
    <hyperlink ref="H839" r:id="rId1182" xr:uid="{00000000-0004-0000-0100-00009D040000}"/>
    <hyperlink ref="H840" r:id="rId1183" xr:uid="{00000000-0004-0000-0100-00009E040000}"/>
    <hyperlink ref="H841" r:id="rId1184" xr:uid="{00000000-0004-0000-0100-00009F040000}"/>
    <hyperlink ref="H842" r:id="rId1185" xr:uid="{00000000-0004-0000-0100-0000A0040000}"/>
    <hyperlink ref="H843" r:id="rId1186" xr:uid="{00000000-0004-0000-0100-0000A1040000}"/>
    <hyperlink ref="H844" r:id="rId1187" xr:uid="{00000000-0004-0000-0100-0000A2040000}"/>
    <hyperlink ref="H845" r:id="rId1188" xr:uid="{00000000-0004-0000-0100-0000A3040000}"/>
    <hyperlink ref="H846" r:id="rId1189" xr:uid="{00000000-0004-0000-0100-0000A4040000}"/>
    <hyperlink ref="H847" r:id="rId1190" xr:uid="{00000000-0004-0000-0100-0000A5040000}"/>
    <hyperlink ref="H848" r:id="rId1191" xr:uid="{00000000-0004-0000-0100-0000A6040000}"/>
    <hyperlink ref="H849" r:id="rId1192" xr:uid="{00000000-0004-0000-0100-0000A7040000}"/>
    <hyperlink ref="H850" r:id="rId1193" xr:uid="{00000000-0004-0000-0100-0000A8040000}"/>
    <hyperlink ref="H851" r:id="rId1194" xr:uid="{00000000-0004-0000-0100-0000A9040000}"/>
    <hyperlink ref="H852" r:id="rId1195" xr:uid="{00000000-0004-0000-0100-0000AA040000}"/>
    <hyperlink ref="H853" r:id="rId1196" xr:uid="{00000000-0004-0000-0100-0000AB040000}"/>
    <hyperlink ref="H854" r:id="rId1197" xr:uid="{00000000-0004-0000-0100-0000AC040000}"/>
    <hyperlink ref="H855" r:id="rId1198" xr:uid="{00000000-0004-0000-0100-0000AD040000}"/>
    <hyperlink ref="H856" r:id="rId1199" xr:uid="{00000000-0004-0000-0100-0000AE040000}"/>
    <hyperlink ref="H857" r:id="rId1200" xr:uid="{00000000-0004-0000-0100-0000AF040000}"/>
    <hyperlink ref="H858" r:id="rId1201" xr:uid="{00000000-0004-0000-0100-0000B0040000}"/>
    <hyperlink ref="H859" r:id="rId1202" xr:uid="{00000000-0004-0000-0100-0000B1040000}"/>
    <hyperlink ref="H860" r:id="rId1203" xr:uid="{00000000-0004-0000-0100-0000B2040000}"/>
    <hyperlink ref="H861" r:id="rId1204" xr:uid="{00000000-0004-0000-0100-0000B3040000}"/>
    <hyperlink ref="H862" r:id="rId1205" xr:uid="{00000000-0004-0000-0100-0000B4040000}"/>
    <hyperlink ref="H863" r:id="rId1206" xr:uid="{00000000-0004-0000-0100-0000B5040000}"/>
    <hyperlink ref="H864" r:id="rId1207" xr:uid="{00000000-0004-0000-0100-0000B6040000}"/>
    <hyperlink ref="H865" r:id="rId1208" xr:uid="{00000000-0004-0000-0100-0000B7040000}"/>
    <hyperlink ref="H866" r:id="rId1209" xr:uid="{00000000-0004-0000-0100-0000B8040000}"/>
    <hyperlink ref="H867" r:id="rId1210" xr:uid="{00000000-0004-0000-0100-0000B9040000}"/>
    <hyperlink ref="H868" r:id="rId1211" xr:uid="{00000000-0004-0000-0100-0000BA040000}"/>
    <hyperlink ref="H869" r:id="rId1212" xr:uid="{00000000-0004-0000-0100-0000BB040000}"/>
    <hyperlink ref="H870" r:id="rId1213" xr:uid="{00000000-0004-0000-0100-0000BC040000}"/>
    <hyperlink ref="H871" r:id="rId1214" xr:uid="{00000000-0004-0000-0100-0000BD040000}"/>
    <hyperlink ref="H872" r:id="rId1215" xr:uid="{00000000-0004-0000-0100-0000BE040000}"/>
    <hyperlink ref="H873" r:id="rId1216" xr:uid="{00000000-0004-0000-0100-0000BF040000}"/>
    <hyperlink ref="H874" r:id="rId1217" xr:uid="{00000000-0004-0000-0100-0000C0040000}"/>
    <hyperlink ref="H875" r:id="rId1218" xr:uid="{00000000-0004-0000-0100-0000C1040000}"/>
    <hyperlink ref="H876" r:id="rId1219" xr:uid="{00000000-0004-0000-0100-0000C2040000}"/>
    <hyperlink ref="H877" r:id="rId1220" xr:uid="{00000000-0004-0000-0100-0000C3040000}"/>
    <hyperlink ref="H878" r:id="rId1221" xr:uid="{00000000-0004-0000-0100-0000C4040000}"/>
    <hyperlink ref="H879" r:id="rId1222" xr:uid="{00000000-0004-0000-0100-0000C5040000}"/>
    <hyperlink ref="H880" r:id="rId1223" xr:uid="{00000000-0004-0000-0100-0000C6040000}"/>
    <hyperlink ref="H881" r:id="rId1224" xr:uid="{00000000-0004-0000-0100-0000C7040000}"/>
    <hyperlink ref="H882" r:id="rId1225" xr:uid="{00000000-0004-0000-0100-0000C8040000}"/>
    <hyperlink ref="H883" r:id="rId1226" xr:uid="{00000000-0004-0000-0100-0000C9040000}"/>
    <hyperlink ref="H884" r:id="rId1227" xr:uid="{00000000-0004-0000-0100-0000CA040000}"/>
    <hyperlink ref="H885" r:id="rId1228" xr:uid="{00000000-0004-0000-0100-0000CB040000}"/>
    <hyperlink ref="H886" r:id="rId1229" xr:uid="{00000000-0004-0000-0100-0000CC040000}"/>
    <hyperlink ref="H887" r:id="rId1230" xr:uid="{00000000-0004-0000-0100-0000CD040000}"/>
    <hyperlink ref="H888" r:id="rId1231" xr:uid="{00000000-0004-0000-0100-0000CE040000}"/>
    <hyperlink ref="H889" r:id="rId1232" xr:uid="{00000000-0004-0000-0100-0000CF040000}"/>
    <hyperlink ref="H890" r:id="rId1233" xr:uid="{00000000-0004-0000-0100-0000D0040000}"/>
    <hyperlink ref="H891" r:id="rId1234" xr:uid="{00000000-0004-0000-0100-0000D1040000}"/>
    <hyperlink ref="H892" r:id="rId1235" xr:uid="{00000000-0004-0000-0100-0000D2040000}"/>
    <hyperlink ref="H893" r:id="rId1236" xr:uid="{00000000-0004-0000-0100-0000D3040000}"/>
    <hyperlink ref="H894" r:id="rId1237" xr:uid="{00000000-0004-0000-0100-0000D4040000}"/>
    <hyperlink ref="H895" r:id="rId1238" xr:uid="{00000000-0004-0000-0100-0000D5040000}"/>
    <hyperlink ref="H896" r:id="rId1239" xr:uid="{00000000-0004-0000-0100-0000D6040000}"/>
    <hyperlink ref="H897" r:id="rId1240" xr:uid="{00000000-0004-0000-0100-0000D7040000}"/>
    <hyperlink ref="H898" r:id="rId1241" xr:uid="{00000000-0004-0000-0100-0000D8040000}"/>
    <hyperlink ref="H899" r:id="rId1242" xr:uid="{00000000-0004-0000-0100-0000D9040000}"/>
    <hyperlink ref="H900" r:id="rId1243" xr:uid="{00000000-0004-0000-0100-0000DA040000}"/>
    <hyperlink ref="H901" r:id="rId1244" xr:uid="{00000000-0004-0000-0100-0000DB040000}"/>
    <hyperlink ref="H902" r:id="rId1245" xr:uid="{00000000-0004-0000-0100-0000DC040000}"/>
    <hyperlink ref="H903" r:id="rId1246" xr:uid="{00000000-0004-0000-0100-0000DD040000}"/>
    <hyperlink ref="H904" r:id="rId1247" xr:uid="{00000000-0004-0000-0100-0000DE040000}"/>
    <hyperlink ref="H905" r:id="rId1248" xr:uid="{00000000-0004-0000-0100-0000DF040000}"/>
    <hyperlink ref="H906" r:id="rId1249" xr:uid="{00000000-0004-0000-0100-0000E0040000}"/>
    <hyperlink ref="H907" r:id="rId1250" xr:uid="{00000000-0004-0000-0100-0000E1040000}"/>
    <hyperlink ref="H908" r:id="rId1251" xr:uid="{00000000-0004-0000-0100-0000E2040000}"/>
    <hyperlink ref="H909" r:id="rId1252" xr:uid="{00000000-0004-0000-0100-0000E3040000}"/>
    <hyperlink ref="H910" r:id="rId1253" xr:uid="{00000000-0004-0000-0100-0000E4040000}"/>
    <hyperlink ref="H911" r:id="rId1254" xr:uid="{00000000-0004-0000-0100-0000E5040000}"/>
    <hyperlink ref="H912" r:id="rId1255" xr:uid="{00000000-0004-0000-0100-0000E6040000}"/>
    <hyperlink ref="H913" r:id="rId1256" xr:uid="{00000000-0004-0000-0100-0000E7040000}"/>
    <hyperlink ref="H914" r:id="rId1257" xr:uid="{00000000-0004-0000-0100-0000E8040000}"/>
    <hyperlink ref="H915" r:id="rId1258" xr:uid="{00000000-0004-0000-0100-0000E9040000}"/>
    <hyperlink ref="H916" r:id="rId1259" xr:uid="{00000000-0004-0000-0100-0000EA040000}"/>
    <hyperlink ref="H917" r:id="rId1260" xr:uid="{00000000-0004-0000-0100-0000EB040000}"/>
    <hyperlink ref="H918" r:id="rId1261" xr:uid="{00000000-0004-0000-0100-0000EC040000}"/>
    <hyperlink ref="H919" r:id="rId1262" xr:uid="{00000000-0004-0000-0100-0000ED040000}"/>
    <hyperlink ref="H920" r:id="rId1263" xr:uid="{00000000-0004-0000-0100-0000EE040000}"/>
    <hyperlink ref="H921" r:id="rId1264" xr:uid="{00000000-0004-0000-0100-0000EF040000}"/>
    <hyperlink ref="H922" r:id="rId1265" xr:uid="{00000000-0004-0000-0100-0000F0040000}"/>
    <hyperlink ref="H923" r:id="rId1266" xr:uid="{00000000-0004-0000-0100-0000F1040000}"/>
    <hyperlink ref="H924" r:id="rId1267" xr:uid="{00000000-0004-0000-0100-0000F2040000}"/>
    <hyperlink ref="H925" r:id="rId1268" xr:uid="{00000000-0004-0000-0100-0000F3040000}"/>
    <hyperlink ref="H926" r:id="rId1269" xr:uid="{00000000-0004-0000-0100-0000F4040000}"/>
    <hyperlink ref="H927" r:id="rId1270" xr:uid="{00000000-0004-0000-0100-0000F5040000}"/>
    <hyperlink ref="H928" r:id="rId1271" xr:uid="{00000000-0004-0000-0100-0000F6040000}"/>
    <hyperlink ref="H929" r:id="rId1272" xr:uid="{00000000-0004-0000-0100-0000F7040000}"/>
    <hyperlink ref="H930" r:id="rId1273" xr:uid="{00000000-0004-0000-0100-0000F8040000}"/>
    <hyperlink ref="H931" r:id="rId1274" xr:uid="{00000000-0004-0000-0100-0000F9040000}"/>
    <hyperlink ref="H932" r:id="rId1275" xr:uid="{00000000-0004-0000-0100-0000FA040000}"/>
    <hyperlink ref="H933" r:id="rId1276" xr:uid="{00000000-0004-0000-0100-0000FB040000}"/>
    <hyperlink ref="H934" r:id="rId1277" xr:uid="{00000000-0004-0000-0100-0000FC040000}"/>
    <hyperlink ref="H935" r:id="rId1278" xr:uid="{00000000-0004-0000-0100-0000FD040000}"/>
    <hyperlink ref="H936" r:id="rId1279" xr:uid="{00000000-0004-0000-0100-0000FE040000}"/>
    <hyperlink ref="H937" r:id="rId1280" xr:uid="{00000000-0004-0000-0100-0000FF040000}"/>
    <hyperlink ref="H938" r:id="rId1281" xr:uid="{00000000-0004-0000-0100-000000050000}"/>
    <hyperlink ref="H939" r:id="rId1282" xr:uid="{00000000-0004-0000-0100-000001050000}"/>
    <hyperlink ref="H940" r:id="rId1283" xr:uid="{00000000-0004-0000-0100-000002050000}"/>
    <hyperlink ref="H941" r:id="rId1284" xr:uid="{00000000-0004-0000-0100-000003050000}"/>
    <hyperlink ref="H942" r:id="rId1285" xr:uid="{00000000-0004-0000-0100-000004050000}"/>
    <hyperlink ref="H943" r:id="rId1286" xr:uid="{00000000-0004-0000-0100-000005050000}"/>
    <hyperlink ref="H944" r:id="rId1287" xr:uid="{00000000-0004-0000-0100-000006050000}"/>
    <hyperlink ref="H945" r:id="rId1288" xr:uid="{00000000-0004-0000-0100-000007050000}"/>
    <hyperlink ref="H946" r:id="rId1289" xr:uid="{00000000-0004-0000-0100-000008050000}"/>
    <hyperlink ref="H947" r:id="rId1290" xr:uid="{00000000-0004-0000-0100-000009050000}"/>
    <hyperlink ref="H948" r:id="rId1291" xr:uid="{00000000-0004-0000-0100-00000A050000}"/>
    <hyperlink ref="H949" r:id="rId1292" xr:uid="{00000000-0004-0000-0100-00000B050000}"/>
    <hyperlink ref="H950" r:id="rId1293" xr:uid="{00000000-0004-0000-0100-00000C050000}"/>
    <hyperlink ref="H951" r:id="rId1294" xr:uid="{00000000-0004-0000-0100-00000D050000}"/>
    <hyperlink ref="H952" r:id="rId1295" xr:uid="{00000000-0004-0000-0100-00000E050000}"/>
    <hyperlink ref="H953" r:id="rId1296" xr:uid="{00000000-0004-0000-0100-00000F050000}"/>
    <hyperlink ref="H954" r:id="rId1297" xr:uid="{00000000-0004-0000-0100-000010050000}"/>
    <hyperlink ref="H955" r:id="rId1298" xr:uid="{00000000-0004-0000-0100-000011050000}"/>
    <hyperlink ref="H956" r:id="rId1299" xr:uid="{00000000-0004-0000-0100-000012050000}"/>
    <hyperlink ref="H957" r:id="rId1300" xr:uid="{00000000-0004-0000-0100-000013050000}"/>
    <hyperlink ref="H958" r:id="rId1301" xr:uid="{00000000-0004-0000-0100-000014050000}"/>
    <hyperlink ref="H959" r:id="rId1302" xr:uid="{00000000-0004-0000-0100-000015050000}"/>
    <hyperlink ref="H960" r:id="rId1303" xr:uid="{00000000-0004-0000-0100-000016050000}"/>
    <hyperlink ref="H961" r:id="rId1304" xr:uid="{00000000-0004-0000-0100-000017050000}"/>
    <hyperlink ref="H962" r:id="rId1305" xr:uid="{00000000-0004-0000-0100-000018050000}"/>
    <hyperlink ref="H963" r:id="rId1306" xr:uid="{00000000-0004-0000-0100-000019050000}"/>
    <hyperlink ref="H964" r:id="rId1307" xr:uid="{00000000-0004-0000-0100-00001A050000}"/>
    <hyperlink ref="H965" r:id="rId1308" xr:uid="{00000000-0004-0000-0100-00001B050000}"/>
    <hyperlink ref="H966" r:id="rId1309" xr:uid="{00000000-0004-0000-0100-00001C050000}"/>
    <hyperlink ref="H967" r:id="rId1310" xr:uid="{00000000-0004-0000-0100-00001D050000}"/>
    <hyperlink ref="H968" r:id="rId1311" xr:uid="{00000000-0004-0000-0100-00001E050000}"/>
    <hyperlink ref="H969" r:id="rId1312" xr:uid="{00000000-0004-0000-0100-00001F050000}"/>
    <hyperlink ref="H970" r:id="rId1313" xr:uid="{00000000-0004-0000-0100-000020050000}"/>
    <hyperlink ref="H971" r:id="rId1314" xr:uid="{00000000-0004-0000-0100-000021050000}"/>
    <hyperlink ref="H972" r:id="rId1315" xr:uid="{00000000-0004-0000-0100-000022050000}"/>
    <hyperlink ref="H973" r:id="rId1316" xr:uid="{00000000-0004-0000-0100-000023050000}"/>
    <hyperlink ref="H974" r:id="rId1317" xr:uid="{00000000-0004-0000-0100-000024050000}"/>
    <hyperlink ref="H975" r:id="rId1318" xr:uid="{00000000-0004-0000-0100-000025050000}"/>
    <hyperlink ref="H976" r:id="rId1319" xr:uid="{00000000-0004-0000-0100-000026050000}"/>
    <hyperlink ref="H977" r:id="rId1320" xr:uid="{00000000-0004-0000-0100-000027050000}"/>
    <hyperlink ref="H978" r:id="rId1321" xr:uid="{00000000-0004-0000-0100-000028050000}"/>
    <hyperlink ref="H979" r:id="rId1322" xr:uid="{00000000-0004-0000-0100-000029050000}"/>
    <hyperlink ref="H980" r:id="rId1323" xr:uid="{00000000-0004-0000-0100-00002A050000}"/>
    <hyperlink ref="H981" r:id="rId1324" xr:uid="{00000000-0004-0000-0100-00002B050000}"/>
    <hyperlink ref="H982" r:id="rId1325" xr:uid="{00000000-0004-0000-0100-00002C050000}"/>
    <hyperlink ref="H983" r:id="rId1326" xr:uid="{00000000-0004-0000-0100-00002D050000}"/>
    <hyperlink ref="H984" r:id="rId1327" xr:uid="{00000000-0004-0000-0100-00002E050000}"/>
    <hyperlink ref="H985" r:id="rId1328" xr:uid="{00000000-0004-0000-0100-00002F050000}"/>
    <hyperlink ref="H986" r:id="rId1329" xr:uid="{00000000-0004-0000-0100-000030050000}"/>
    <hyperlink ref="H987" r:id="rId1330" xr:uid="{00000000-0004-0000-0100-000031050000}"/>
    <hyperlink ref="H988" r:id="rId1331" xr:uid="{00000000-0004-0000-0100-000032050000}"/>
    <hyperlink ref="H989" r:id="rId1332" xr:uid="{00000000-0004-0000-0100-000033050000}"/>
    <hyperlink ref="H990" r:id="rId1333" xr:uid="{00000000-0004-0000-0100-000034050000}"/>
    <hyperlink ref="H991" r:id="rId1334" xr:uid="{00000000-0004-0000-0100-000035050000}"/>
    <hyperlink ref="H992" r:id="rId1335" xr:uid="{00000000-0004-0000-0100-000036050000}"/>
    <hyperlink ref="H993" r:id="rId1336" xr:uid="{00000000-0004-0000-0100-000037050000}"/>
    <hyperlink ref="H994" r:id="rId1337" xr:uid="{00000000-0004-0000-0100-000038050000}"/>
    <hyperlink ref="H995" r:id="rId1338" xr:uid="{00000000-0004-0000-0100-000039050000}"/>
    <hyperlink ref="H996" r:id="rId1339" xr:uid="{00000000-0004-0000-0100-00003A050000}"/>
    <hyperlink ref="H997" r:id="rId1340" xr:uid="{00000000-0004-0000-0100-00003B050000}"/>
    <hyperlink ref="H998" r:id="rId1341" xr:uid="{00000000-0004-0000-0100-00003C050000}"/>
    <hyperlink ref="H999" r:id="rId1342" xr:uid="{00000000-0004-0000-0100-00003D050000}"/>
    <hyperlink ref="H1000" r:id="rId1343" xr:uid="{00000000-0004-0000-0100-00003E050000}"/>
    <hyperlink ref="H1001" r:id="rId1344" xr:uid="{00000000-0004-0000-0100-00003F050000}"/>
    <hyperlink ref="H1002" r:id="rId1345" xr:uid="{00000000-0004-0000-0100-000040050000}"/>
    <hyperlink ref="H1003" r:id="rId1346" xr:uid="{00000000-0004-0000-0100-000041050000}"/>
    <hyperlink ref="H1004" r:id="rId1347" xr:uid="{00000000-0004-0000-0100-000042050000}"/>
    <hyperlink ref="H1005" r:id="rId1348" xr:uid="{00000000-0004-0000-0100-000043050000}"/>
    <hyperlink ref="H1006" r:id="rId1349" xr:uid="{00000000-0004-0000-0100-000044050000}"/>
    <hyperlink ref="H1007" r:id="rId1350" xr:uid="{00000000-0004-0000-0100-000045050000}"/>
    <hyperlink ref="H1008" r:id="rId1351" xr:uid="{00000000-0004-0000-0100-000046050000}"/>
    <hyperlink ref="H1009" r:id="rId1352" xr:uid="{00000000-0004-0000-0100-000047050000}"/>
    <hyperlink ref="H1010" r:id="rId1353" xr:uid="{00000000-0004-0000-0100-000048050000}"/>
    <hyperlink ref="H1011" r:id="rId1354" xr:uid="{00000000-0004-0000-0100-000049050000}"/>
    <hyperlink ref="H1012" r:id="rId1355" xr:uid="{00000000-0004-0000-0100-00004A050000}"/>
    <hyperlink ref="H1013" r:id="rId1356" xr:uid="{00000000-0004-0000-0100-00004B050000}"/>
    <hyperlink ref="H1014" r:id="rId1357" xr:uid="{00000000-0004-0000-0100-00004C050000}"/>
    <hyperlink ref="H1015" r:id="rId1358" xr:uid="{00000000-0004-0000-0100-00004D050000}"/>
    <hyperlink ref="H1016" r:id="rId1359" xr:uid="{00000000-0004-0000-0100-00004E050000}"/>
    <hyperlink ref="H1017" r:id="rId1360" xr:uid="{00000000-0004-0000-0100-00004F050000}"/>
    <hyperlink ref="H1018" r:id="rId1361" xr:uid="{00000000-0004-0000-0100-000050050000}"/>
    <hyperlink ref="H1019" r:id="rId1362" xr:uid="{00000000-0004-0000-0100-000051050000}"/>
    <hyperlink ref="H1020" r:id="rId1363" xr:uid="{00000000-0004-0000-0100-000052050000}"/>
    <hyperlink ref="H1021" r:id="rId1364" xr:uid="{00000000-0004-0000-0100-000053050000}"/>
    <hyperlink ref="H1022" r:id="rId1365" xr:uid="{00000000-0004-0000-0100-000054050000}"/>
    <hyperlink ref="H1023" r:id="rId1366" xr:uid="{00000000-0004-0000-0100-000055050000}"/>
    <hyperlink ref="H1024" r:id="rId1367" xr:uid="{00000000-0004-0000-0100-000056050000}"/>
    <hyperlink ref="H1025" r:id="rId1368" xr:uid="{00000000-0004-0000-0100-000057050000}"/>
    <hyperlink ref="H1026" r:id="rId1369" xr:uid="{00000000-0004-0000-0100-000058050000}"/>
    <hyperlink ref="H1027" r:id="rId1370" xr:uid="{00000000-0004-0000-0100-000059050000}"/>
    <hyperlink ref="H1028" r:id="rId1371" xr:uid="{00000000-0004-0000-0100-00005A050000}"/>
    <hyperlink ref="H1029" r:id="rId1372" xr:uid="{00000000-0004-0000-0100-00005B050000}"/>
    <hyperlink ref="H1030" r:id="rId1373" xr:uid="{00000000-0004-0000-0100-00005C050000}"/>
    <hyperlink ref="H1031" r:id="rId1374" xr:uid="{00000000-0004-0000-0100-00005D050000}"/>
    <hyperlink ref="H1032" r:id="rId1375" xr:uid="{00000000-0004-0000-0100-00005E050000}"/>
    <hyperlink ref="H1033" r:id="rId1376" xr:uid="{00000000-0004-0000-0100-00005F050000}"/>
    <hyperlink ref="H1034" r:id="rId1377" xr:uid="{00000000-0004-0000-0100-000060050000}"/>
    <hyperlink ref="H1035" r:id="rId1378" xr:uid="{00000000-0004-0000-0100-000061050000}"/>
    <hyperlink ref="H1036" r:id="rId1379" xr:uid="{00000000-0004-0000-0100-000062050000}"/>
    <hyperlink ref="H1037" r:id="rId1380" xr:uid="{00000000-0004-0000-0100-000063050000}"/>
    <hyperlink ref="H1038" r:id="rId1381" xr:uid="{00000000-0004-0000-0100-000064050000}"/>
    <hyperlink ref="H1039" r:id="rId1382" xr:uid="{00000000-0004-0000-0100-000065050000}"/>
    <hyperlink ref="H1040" r:id="rId1383" xr:uid="{00000000-0004-0000-0100-000066050000}"/>
    <hyperlink ref="H1041" r:id="rId1384" xr:uid="{00000000-0004-0000-0100-000067050000}"/>
    <hyperlink ref="H1042" r:id="rId1385" xr:uid="{00000000-0004-0000-0100-000068050000}"/>
    <hyperlink ref="H1043" r:id="rId1386" xr:uid="{00000000-0004-0000-0100-000069050000}"/>
    <hyperlink ref="H1044" r:id="rId1387" xr:uid="{00000000-0004-0000-0100-00006A050000}"/>
    <hyperlink ref="H1045" r:id="rId1388" xr:uid="{00000000-0004-0000-0100-00006B050000}"/>
    <hyperlink ref="H1046" r:id="rId1389" xr:uid="{00000000-0004-0000-0100-00006C050000}"/>
    <hyperlink ref="H1047" r:id="rId1390" xr:uid="{00000000-0004-0000-0100-00006D050000}"/>
    <hyperlink ref="H1048" r:id="rId1391" xr:uid="{00000000-0004-0000-0100-00006E050000}"/>
    <hyperlink ref="H1049" r:id="rId1392" xr:uid="{00000000-0004-0000-0100-00006F050000}"/>
    <hyperlink ref="H1050" r:id="rId1393" xr:uid="{00000000-0004-0000-0100-000070050000}"/>
    <hyperlink ref="H1051" r:id="rId1394" xr:uid="{00000000-0004-0000-0100-000071050000}"/>
    <hyperlink ref="H1052" r:id="rId1395" xr:uid="{00000000-0004-0000-0100-000072050000}"/>
    <hyperlink ref="H1053" r:id="rId1396" xr:uid="{00000000-0004-0000-0100-000073050000}"/>
    <hyperlink ref="H1054" r:id="rId1397" xr:uid="{00000000-0004-0000-0100-000074050000}"/>
    <hyperlink ref="H1055" r:id="rId1398" xr:uid="{00000000-0004-0000-0100-000075050000}"/>
    <hyperlink ref="H1056" r:id="rId1399" xr:uid="{00000000-0004-0000-0100-000076050000}"/>
    <hyperlink ref="H1057" r:id="rId1400" xr:uid="{00000000-0004-0000-0100-000077050000}"/>
    <hyperlink ref="H1058" r:id="rId1401" xr:uid="{00000000-0004-0000-0100-000078050000}"/>
    <hyperlink ref="H1059" r:id="rId1402" xr:uid="{00000000-0004-0000-0100-000079050000}"/>
    <hyperlink ref="H1060" r:id="rId1403" xr:uid="{00000000-0004-0000-0100-00007A050000}"/>
    <hyperlink ref="H1061" r:id="rId1404" xr:uid="{00000000-0004-0000-0100-00007B050000}"/>
    <hyperlink ref="H1062" r:id="rId1405" xr:uid="{00000000-0004-0000-0100-00007C050000}"/>
    <hyperlink ref="H1063" r:id="rId1406" xr:uid="{00000000-0004-0000-0100-00007D050000}"/>
    <hyperlink ref="H1064" r:id="rId1407" xr:uid="{00000000-0004-0000-0100-00007E050000}"/>
    <hyperlink ref="H1065" r:id="rId1408" xr:uid="{00000000-0004-0000-0100-00007F050000}"/>
    <hyperlink ref="H1066" r:id="rId1409" xr:uid="{00000000-0004-0000-0100-000080050000}"/>
    <hyperlink ref="H1067" r:id="rId1410" xr:uid="{00000000-0004-0000-0100-000081050000}"/>
    <hyperlink ref="H1068" r:id="rId1411" xr:uid="{00000000-0004-0000-0100-000082050000}"/>
    <hyperlink ref="H1069" r:id="rId1412" xr:uid="{00000000-0004-0000-0100-000083050000}"/>
    <hyperlink ref="H1070" r:id="rId1413" xr:uid="{00000000-0004-0000-0100-000084050000}"/>
    <hyperlink ref="H1071" r:id="rId1414" xr:uid="{00000000-0004-0000-0100-000085050000}"/>
    <hyperlink ref="H1072" r:id="rId1415" xr:uid="{00000000-0004-0000-0100-000086050000}"/>
    <hyperlink ref="H1073" r:id="rId1416" xr:uid="{00000000-0004-0000-0100-000087050000}"/>
    <hyperlink ref="H1074" r:id="rId1417" xr:uid="{00000000-0004-0000-0100-000088050000}"/>
    <hyperlink ref="H1075" r:id="rId1418" xr:uid="{00000000-0004-0000-0100-000089050000}"/>
    <hyperlink ref="H1076" r:id="rId1419" xr:uid="{00000000-0004-0000-0100-00008A050000}"/>
    <hyperlink ref="H1077" r:id="rId1420" xr:uid="{00000000-0004-0000-0100-00008B050000}"/>
    <hyperlink ref="H1078" r:id="rId1421" xr:uid="{00000000-0004-0000-0100-00008C050000}"/>
    <hyperlink ref="H1079" r:id="rId1422" xr:uid="{00000000-0004-0000-0100-00008D050000}"/>
    <hyperlink ref="H1080" r:id="rId1423" xr:uid="{00000000-0004-0000-0100-00008E050000}"/>
    <hyperlink ref="H1081" r:id="rId1424" xr:uid="{00000000-0004-0000-0100-00008F050000}"/>
    <hyperlink ref="H1082" r:id="rId1425" xr:uid="{00000000-0004-0000-0100-000090050000}"/>
    <hyperlink ref="H1083" r:id="rId1426" xr:uid="{00000000-0004-0000-0100-000091050000}"/>
    <hyperlink ref="H1084" r:id="rId1427" xr:uid="{00000000-0004-0000-0100-000092050000}"/>
    <hyperlink ref="H1085" r:id="rId1428" xr:uid="{00000000-0004-0000-0100-000093050000}"/>
    <hyperlink ref="H1086" r:id="rId1429" xr:uid="{00000000-0004-0000-0100-000094050000}"/>
    <hyperlink ref="H1087" r:id="rId1430" xr:uid="{00000000-0004-0000-0100-000095050000}"/>
    <hyperlink ref="H1088" r:id="rId1431" xr:uid="{00000000-0004-0000-0100-000096050000}"/>
    <hyperlink ref="H1089" r:id="rId1432" xr:uid="{00000000-0004-0000-0100-000097050000}"/>
    <hyperlink ref="H1090" r:id="rId1433" xr:uid="{00000000-0004-0000-0100-000098050000}"/>
    <hyperlink ref="H1091" r:id="rId1434" xr:uid="{00000000-0004-0000-0100-000099050000}"/>
    <hyperlink ref="H1092" r:id="rId1435" xr:uid="{00000000-0004-0000-0100-00009A050000}"/>
    <hyperlink ref="H1093" r:id="rId1436" xr:uid="{00000000-0004-0000-0100-00009B050000}"/>
    <hyperlink ref="H1094" r:id="rId1437" xr:uid="{00000000-0004-0000-0100-00009C050000}"/>
    <hyperlink ref="H1095" r:id="rId1438" xr:uid="{00000000-0004-0000-0100-00009D050000}"/>
    <hyperlink ref="H1096" r:id="rId1439" xr:uid="{00000000-0004-0000-0100-00009E050000}"/>
    <hyperlink ref="H1097" r:id="rId1440" xr:uid="{00000000-0004-0000-0100-00009F050000}"/>
    <hyperlink ref="H1098" r:id="rId1441" xr:uid="{00000000-0004-0000-0100-0000A0050000}"/>
    <hyperlink ref="H1099" r:id="rId1442" xr:uid="{00000000-0004-0000-0100-0000A1050000}"/>
    <hyperlink ref="H1100" r:id="rId1443" xr:uid="{00000000-0004-0000-0100-0000A2050000}"/>
    <hyperlink ref="H1101" r:id="rId1444" xr:uid="{00000000-0004-0000-0100-0000A3050000}"/>
    <hyperlink ref="H1102" r:id="rId1445" xr:uid="{00000000-0004-0000-0100-0000A4050000}"/>
    <hyperlink ref="H1103" r:id="rId1446" xr:uid="{00000000-0004-0000-0100-0000A5050000}"/>
    <hyperlink ref="H1104" r:id="rId1447" xr:uid="{00000000-0004-0000-0100-0000A6050000}"/>
    <hyperlink ref="H1105" r:id="rId1448" xr:uid="{00000000-0004-0000-0100-0000A7050000}"/>
    <hyperlink ref="H1106" r:id="rId1449" xr:uid="{00000000-0004-0000-0100-0000A8050000}"/>
    <hyperlink ref="H1107" r:id="rId1450" xr:uid="{00000000-0004-0000-0100-0000A9050000}"/>
    <hyperlink ref="H1108" r:id="rId1451" xr:uid="{00000000-0004-0000-0100-0000AA050000}"/>
    <hyperlink ref="H1109" r:id="rId1452" xr:uid="{00000000-0004-0000-0100-0000AB050000}"/>
    <hyperlink ref="H1110" r:id="rId1453" xr:uid="{00000000-0004-0000-0100-0000AC050000}"/>
    <hyperlink ref="H1111" r:id="rId1454" xr:uid="{00000000-0004-0000-0100-0000AD050000}"/>
    <hyperlink ref="H1112" r:id="rId1455" xr:uid="{00000000-0004-0000-0100-0000AE050000}"/>
    <hyperlink ref="H1113" r:id="rId1456" xr:uid="{00000000-0004-0000-0100-0000AF050000}"/>
    <hyperlink ref="H1114" r:id="rId1457" xr:uid="{00000000-0004-0000-0100-0000B0050000}"/>
    <hyperlink ref="H1115" r:id="rId1458" xr:uid="{00000000-0004-0000-0100-0000B1050000}"/>
    <hyperlink ref="H1116" r:id="rId1459" xr:uid="{00000000-0004-0000-0100-0000B2050000}"/>
    <hyperlink ref="H1117" r:id="rId1460" xr:uid="{00000000-0004-0000-0100-0000B3050000}"/>
    <hyperlink ref="H1118" r:id="rId1461" xr:uid="{00000000-0004-0000-0100-0000B4050000}"/>
    <hyperlink ref="H1119" r:id="rId1462" xr:uid="{00000000-0004-0000-0100-0000B5050000}"/>
    <hyperlink ref="H1120" r:id="rId1463" xr:uid="{00000000-0004-0000-0100-0000B6050000}"/>
    <hyperlink ref="H1121" r:id="rId1464" xr:uid="{00000000-0004-0000-0100-0000B7050000}"/>
    <hyperlink ref="H1122" r:id="rId1465" xr:uid="{00000000-0004-0000-0100-0000B8050000}"/>
    <hyperlink ref="H1123" r:id="rId1466" xr:uid="{00000000-0004-0000-0100-0000B9050000}"/>
    <hyperlink ref="H1124" r:id="rId1467" xr:uid="{00000000-0004-0000-0100-0000BA050000}"/>
    <hyperlink ref="H1125" r:id="rId1468" xr:uid="{00000000-0004-0000-0100-0000BB050000}"/>
    <hyperlink ref="H1126" r:id="rId1469" xr:uid="{00000000-0004-0000-0100-0000BC050000}"/>
    <hyperlink ref="H1127" r:id="rId1470" xr:uid="{00000000-0004-0000-0100-0000BD050000}"/>
    <hyperlink ref="H1128" r:id="rId1471" xr:uid="{00000000-0004-0000-0100-0000BE050000}"/>
    <hyperlink ref="H1129" r:id="rId1472" xr:uid="{00000000-0004-0000-0100-0000BF050000}"/>
    <hyperlink ref="H1130" r:id="rId1473" xr:uid="{00000000-0004-0000-0100-0000C0050000}"/>
    <hyperlink ref="H1131" r:id="rId1474" xr:uid="{00000000-0004-0000-0100-0000C1050000}"/>
    <hyperlink ref="H1132" r:id="rId1475" xr:uid="{00000000-0004-0000-0100-0000C2050000}"/>
    <hyperlink ref="H1133" r:id="rId1476" xr:uid="{00000000-0004-0000-0100-0000C3050000}"/>
    <hyperlink ref="H1134" r:id="rId1477" xr:uid="{00000000-0004-0000-0100-0000C4050000}"/>
    <hyperlink ref="H1135" r:id="rId1478" xr:uid="{00000000-0004-0000-0100-0000C5050000}"/>
    <hyperlink ref="H1136" r:id="rId1479" xr:uid="{00000000-0004-0000-0100-0000C6050000}"/>
    <hyperlink ref="H1137" r:id="rId1480" xr:uid="{00000000-0004-0000-0100-0000C7050000}"/>
    <hyperlink ref="H1138" r:id="rId1481" xr:uid="{00000000-0004-0000-0100-0000C8050000}"/>
    <hyperlink ref="H1139" r:id="rId1482" xr:uid="{00000000-0004-0000-0100-0000C9050000}"/>
    <hyperlink ref="H1140" r:id="rId1483" xr:uid="{00000000-0004-0000-0100-0000CA050000}"/>
    <hyperlink ref="H1141" r:id="rId1484" xr:uid="{00000000-0004-0000-0100-0000CB050000}"/>
    <hyperlink ref="H1142" r:id="rId1485" xr:uid="{00000000-0004-0000-0100-0000CC050000}"/>
    <hyperlink ref="H1143" r:id="rId1486" xr:uid="{00000000-0004-0000-0100-0000CD050000}"/>
    <hyperlink ref="H1144" r:id="rId1487" xr:uid="{00000000-0004-0000-0100-0000CE050000}"/>
    <hyperlink ref="H1145" r:id="rId1488" xr:uid="{00000000-0004-0000-0100-0000CF050000}"/>
    <hyperlink ref="H1146" r:id="rId1489" xr:uid="{00000000-0004-0000-0100-0000D0050000}"/>
    <hyperlink ref="H1147" r:id="rId1490" xr:uid="{00000000-0004-0000-0100-0000D1050000}"/>
    <hyperlink ref="H1148" r:id="rId1491" xr:uid="{00000000-0004-0000-0100-0000D2050000}"/>
    <hyperlink ref="H1149" r:id="rId1492" xr:uid="{00000000-0004-0000-0100-0000D3050000}"/>
    <hyperlink ref="H1150" r:id="rId1493" xr:uid="{00000000-0004-0000-0100-0000D4050000}"/>
    <hyperlink ref="H1151" r:id="rId1494" xr:uid="{00000000-0004-0000-0100-0000D5050000}"/>
    <hyperlink ref="H1152" r:id="rId1495" xr:uid="{00000000-0004-0000-0100-0000D6050000}"/>
    <hyperlink ref="H1153" r:id="rId1496" xr:uid="{00000000-0004-0000-0100-0000D7050000}"/>
    <hyperlink ref="H1154" r:id="rId1497" xr:uid="{00000000-0004-0000-0100-0000D8050000}"/>
    <hyperlink ref="H1155" r:id="rId1498" xr:uid="{00000000-0004-0000-0100-0000D9050000}"/>
    <hyperlink ref="H1156" r:id="rId1499" xr:uid="{00000000-0004-0000-0100-0000DA050000}"/>
    <hyperlink ref="H1157" r:id="rId1500" xr:uid="{00000000-0004-0000-0100-0000DB050000}"/>
    <hyperlink ref="H1158" r:id="rId1501" xr:uid="{00000000-0004-0000-0100-0000DC050000}"/>
    <hyperlink ref="H1159" r:id="rId1502" xr:uid="{00000000-0004-0000-0100-0000DD050000}"/>
    <hyperlink ref="H1160" r:id="rId1503" xr:uid="{00000000-0004-0000-0100-0000DE050000}"/>
    <hyperlink ref="H1161" r:id="rId1504" xr:uid="{00000000-0004-0000-0100-0000DF050000}"/>
    <hyperlink ref="H1162" r:id="rId1505" xr:uid="{00000000-0004-0000-0100-0000E0050000}"/>
    <hyperlink ref="H1163" r:id="rId1506" xr:uid="{00000000-0004-0000-0100-0000E1050000}"/>
    <hyperlink ref="H1164" r:id="rId1507" xr:uid="{00000000-0004-0000-0100-0000E2050000}"/>
    <hyperlink ref="H1165" r:id="rId1508" xr:uid="{00000000-0004-0000-0100-0000E3050000}"/>
    <hyperlink ref="H1166" r:id="rId1509" xr:uid="{00000000-0004-0000-0100-0000E4050000}"/>
    <hyperlink ref="H1167" r:id="rId1510" xr:uid="{00000000-0004-0000-0100-0000E5050000}"/>
    <hyperlink ref="H1168" r:id="rId1511" xr:uid="{00000000-0004-0000-0100-0000E6050000}"/>
    <hyperlink ref="H1169" r:id="rId1512" xr:uid="{00000000-0004-0000-0100-0000E7050000}"/>
    <hyperlink ref="H1170" r:id="rId1513" xr:uid="{00000000-0004-0000-0100-0000E8050000}"/>
    <hyperlink ref="H1171" r:id="rId1514" xr:uid="{00000000-0004-0000-0100-0000E9050000}"/>
    <hyperlink ref="H1172" r:id="rId1515" xr:uid="{00000000-0004-0000-0100-0000EA050000}"/>
    <hyperlink ref="H1173" r:id="rId1516" xr:uid="{00000000-0004-0000-0100-0000EB050000}"/>
    <hyperlink ref="H1174" r:id="rId1517" xr:uid="{00000000-0004-0000-0100-0000EC050000}"/>
    <hyperlink ref="H1175" r:id="rId1518" xr:uid="{00000000-0004-0000-0100-0000ED050000}"/>
    <hyperlink ref="H1176" r:id="rId1519" xr:uid="{00000000-0004-0000-0100-0000EE050000}"/>
    <hyperlink ref="H1177" r:id="rId1520" xr:uid="{00000000-0004-0000-0100-0000EF050000}"/>
    <hyperlink ref="H1178" r:id="rId1521" xr:uid="{00000000-0004-0000-0100-0000F0050000}"/>
    <hyperlink ref="H1179" r:id="rId1522" xr:uid="{00000000-0004-0000-0100-0000F1050000}"/>
    <hyperlink ref="H1180" r:id="rId1523" xr:uid="{00000000-0004-0000-0100-0000F2050000}"/>
    <hyperlink ref="H1181" r:id="rId1524" xr:uid="{00000000-0004-0000-0100-0000F3050000}"/>
    <hyperlink ref="H1182" r:id="rId1525" xr:uid="{00000000-0004-0000-0100-0000F4050000}"/>
    <hyperlink ref="H1183" r:id="rId1526" xr:uid="{00000000-0004-0000-0100-0000F5050000}"/>
    <hyperlink ref="H1184" r:id="rId1527" xr:uid="{00000000-0004-0000-0100-0000F6050000}"/>
    <hyperlink ref="H1185" r:id="rId1528" xr:uid="{00000000-0004-0000-0100-0000F7050000}"/>
    <hyperlink ref="H1186" r:id="rId1529" xr:uid="{00000000-0004-0000-0100-0000F8050000}"/>
    <hyperlink ref="H1187" r:id="rId1530" xr:uid="{00000000-0004-0000-0100-0000F9050000}"/>
    <hyperlink ref="H1188" r:id="rId1531" xr:uid="{00000000-0004-0000-0100-0000FA050000}"/>
    <hyperlink ref="H1189" r:id="rId1532" xr:uid="{00000000-0004-0000-0100-0000FB050000}"/>
    <hyperlink ref="H1190" r:id="rId1533" xr:uid="{00000000-0004-0000-0100-0000FC050000}"/>
    <hyperlink ref="H1191" r:id="rId1534" xr:uid="{00000000-0004-0000-0100-0000FD050000}"/>
    <hyperlink ref="H1192" r:id="rId1535" xr:uid="{00000000-0004-0000-0100-0000FE050000}"/>
    <hyperlink ref="H1193" r:id="rId1536" xr:uid="{00000000-0004-0000-0100-0000FF050000}"/>
    <hyperlink ref="H1194" r:id="rId1537" xr:uid="{00000000-0004-0000-0100-000000060000}"/>
    <hyperlink ref="H1195" r:id="rId1538" xr:uid="{00000000-0004-0000-0100-000001060000}"/>
    <hyperlink ref="H1196" r:id="rId1539" xr:uid="{00000000-0004-0000-0100-000002060000}"/>
    <hyperlink ref="H1197" r:id="rId1540" xr:uid="{00000000-0004-0000-0100-000003060000}"/>
    <hyperlink ref="H1198" r:id="rId1541" xr:uid="{00000000-0004-0000-0100-000004060000}"/>
    <hyperlink ref="H1199" r:id="rId1542" xr:uid="{00000000-0004-0000-0100-000005060000}"/>
    <hyperlink ref="H1200" r:id="rId1543" xr:uid="{00000000-0004-0000-0100-000006060000}"/>
    <hyperlink ref="H1201" r:id="rId1544" xr:uid="{00000000-0004-0000-0100-000007060000}"/>
    <hyperlink ref="H1202" r:id="rId1545" xr:uid="{00000000-0004-0000-0100-000008060000}"/>
    <hyperlink ref="H1203" r:id="rId1546" xr:uid="{00000000-0004-0000-0100-000009060000}"/>
    <hyperlink ref="H1204" r:id="rId1547" xr:uid="{00000000-0004-0000-0100-00000A060000}"/>
    <hyperlink ref="H1205" r:id="rId1548" xr:uid="{00000000-0004-0000-0100-00000B060000}"/>
    <hyperlink ref="H1206" r:id="rId1549" xr:uid="{00000000-0004-0000-0100-00000C060000}"/>
    <hyperlink ref="H1207" r:id="rId1550" xr:uid="{00000000-0004-0000-0100-00000D060000}"/>
    <hyperlink ref="H1208" r:id="rId1551" xr:uid="{00000000-0004-0000-0100-00000E060000}"/>
    <hyperlink ref="H1209" r:id="rId1552" xr:uid="{00000000-0004-0000-0100-00000F060000}"/>
    <hyperlink ref="H1210" r:id="rId1553" xr:uid="{00000000-0004-0000-0100-000010060000}"/>
    <hyperlink ref="H1211" r:id="rId1554" xr:uid="{00000000-0004-0000-0100-000011060000}"/>
    <hyperlink ref="H1212" r:id="rId1555" xr:uid="{00000000-0004-0000-0100-000012060000}"/>
    <hyperlink ref="H1213" r:id="rId1556" xr:uid="{00000000-0004-0000-0100-000013060000}"/>
    <hyperlink ref="H1214" r:id="rId1557" xr:uid="{00000000-0004-0000-0100-000014060000}"/>
    <hyperlink ref="H1215" r:id="rId1558" xr:uid="{00000000-0004-0000-0100-000015060000}"/>
    <hyperlink ref="H1216" r:id="rId1559" xr:uid="{00000000-0004-0000-0100-000016060000}"/>
    <hyperlink ref="H1217" r:id="rId1560" xr:uid="{00000000-0004-0000-0100-000017060000}"/>
    <hyperlink ref="H1218" r:id="rId1561" xr:uid="{00000000-0004-0000-0100-000018060000}"/>
    <hyperlink ref="H1219" r:id="rId1562" xr:uid="{00000000-0004-0000-0100-000019060000}"/>
    <hyperlink ref="H1220" r:id="rId1563" xr:uid="{00000000-0004-0000-0100-00001A060000}"/>
    <hyperlink ref="H1221" r:id="rId1564" xr:uid="{00000000-0004-0000-0100-00001B060000}"/>
    <hyperlink ref="H1222" r:id="rId1565" xr:uid="{00000000-0004-0000-0100-00001C060000}"/>
    <hyperlink ref="H1223" r:id="rId1566" xr:uid="{00000000-0004-0000-0100-00001D060000}"/>
    <hyperlink ref="H1224" r:id="rId1567" xr:uid="{00000000-0004-0000-0100-00001E060000}"/>
    <hyperlink ref="H1225" r:id="rId1568" xr:uid="{00000000-0004-0000-0100-00001F060000}"/>
    <hyperlink ref="H1226" r:id="rId1569" xr:uid="{00000000-0004-0000-0100-000020060000}"/>
    <hyperlink ref="H1227" r:id="rId1570" xr:uid="{00000000-0004-0000-0100-000021060000}"/>
    <hyperlink ref="H1228" r:id="rId1571" xr:uid="{00000000-0004-0000-0100-000022060000}"/>
    <hyperlink ref="H1229" r:id="rId1572" xr:uid="{00000000-0004-0000-0100-000023060000}"/>
    <hyperlink ref="H1230" r:id="rId1573" xr:uid="{00000000-0004-0000-0100-000024060000}"/>
    <hyperlink ref="H1231" r:id="rId1574" xr:uid="{00000000-0004-0000-0100-000025060000}"/>
    <hyperlink ref="H1232" r:id="rId1575" xr:uid="{00000000-0004-0000-0100-000026060000}"/>
    <hyperlink ref="H1233" r:id="rId1576" xr:uid="{00000000-0004-0000-0100-000027060000}"/>
    <hyperlink ref="H1234" r:id="rId1577" xr:uid="{00000000-0004-0000-0100-000028060000}"/>
    <hyperlink ref="H1235" r:id="rId1578" xr:uid="{00000000-0004-0000-0100-000029060000}"/>
    <hyperlink ref="H1236" r:id="rId1579" xr:uid="{00000000-0004-0000-0100-00002A060000}"/>
    <hyperlink ref="H1237" r:id="rId1580" xr:uid="{00000000-0004-0000-0100-00002B060000}"/>
    <hyperlink ref="H1238" r:id="rId1581" xr:uid="{00000000-0004-0000-0100-00002C060000}"/>
    <hyperlink ref="H1239" r:id="rId1582" xr:uid="{00000000-0004-0000-0100-00002D060000}"/>
    <hyperlink ref="H1240" r:id="rId1583" xr:uid="{00000000-0004-0000-0100-00002E060000}"/>
    <hyperlink ref="H1241" r:id="rId1584" xr:uid="{00000000-0004-0000-0100-00002F060000}"/>
    <hyperlink ref="H1242" r:id="rId1585" xr:uid="{00000000-0004-0000-0100-000030060000}"/>
    <hyperlink ref="H1243" r:id="rId1586" xr:uid="{00000000-0004-0000-0100-000031060000}"/>
    <hyperlink ref="H1244" r:id="rId1587" xr:uid="{00000000-0004-0000-0100-000032060000}"/>
    <hyperlink ref="H1245" r:id="rId1588" xr:uid="{00000000-0004-0000-0100-000033060000}"/>
    <hyperlink ref="H1246" r:id="rId1589" xr:uid="{00000000-0004-0000-0100-000034060000}"/>
    <hyperlink ref="H1247" r:id="rId1590" xr:uid="{00000000-0004-0000-0100-000035060000}"/>
    <hyperlink ref="H1248" r:id="rId1591" xr:uid="{00000000-0004-0000-0100-000036060000}"/>
    <hyperlink ref="H1249" r:id="rId1592" xr:uid="{00000000-0004-0000-0100-000037060000}"/>
    <hyperlink ref="H1250" r:id="rId1593" xr:uid="{00000000-0004-0000-0100-000038060000}"/>
    <hyperlink ref="H1251" r:id="rId1594" xr:uid="{00000000-0004-0000-0100-000039060000}"/>
    <hyperlink ref="H1252" r:id="rId1595" xr:uid="{00000000-0004-0000-0100-00003A060000}"/>
    <hyperlink ref="H1253" r:id="rId1596" xr:uid="{00000000-0004-0000-0100-00003B060000}"/>
    <hyperlink ref="H1254" r:id="rId1597" xr:uid="{00000000-0004-0000-0100-00003C060000}"/>
    <hyperlink ref="H1255" r:id="rId1598" xr:uid="{00000000-0004-0000-0100-00003D060000}"/>
    <hyperlink ref="H1256" r:id="rId1599" xr:uid="{00000000-0004-0000-0100-00003E060000}"/>
    <hyperlink ref="H1257" r:id="rId1600" xr:uid="{00000000-0004-0000-0100-00003F060000}"/>
    <hyperlink ref="H1258" r:id="rId1601" xr:uid="{00000000-0004-0000-0100-000040060000}"/>
    <hyperlink ref="H1259" r:id="rId1602" xr:uid="{00000000-0004-0000-0100-000041060000}"/>
    <hyperlink ref="H1260" r:id="rId1603" xr:uid="{00000000-0004-0000-0100-000042060000}"/>
    <hyperlink ref="H1261" r:id="rId1604" xr:uid="{00000000-0004-0000-0100-000043060000}"/>
    <hyperlink ref="H1262" r:id="rId1605" xr:uid="{00000000-0004-0000-0100-000044060000}"/>
    <hyperlink ref="H1263" r:id="rId1606" xr:uid="{00000000-0004-0000-0100-000045060000}"/>
    <hyperlink ref="H1264" r:id="rId1607" xr:uid="{00000000-0004-0000-0100-000046060000}"/>
    <hyperlink ref="H1265" r:id="rId1608" xr:uid="{00000000-0004-0000-0100-000047060000}"/>
    <hyperlink ref="H1266" r:id="rId1609" xr:uid="{00000000-0004-0000-0100-000048060000}"/>
    <hyperlink ref="H1267" r:id="rId1610" xr:uid="{00000000-0004-0000-0100-000049060000}"/>
    <hyperlink ref="H1268" r:id="rId1611" xr:uid="{00000000-0004-0000-0100-00004A060000}"/>
    <hyperlink ref="H1269" r:id="rId1612" xr:uid="{00000000-0004-0000-0100-00004B060000}"/>
    <hyperlink ref="H1270" r:id="rId1613" xr:uid="{00000000-0004-0000-0100-00004C060000}"/>
    <hyperlink ref="H1271" r:id="rId1614" xr:uid="{00000000-0004-0000-0100-00004D060000}"/>
    <hyperlink ref="H1272" r:id="rId1615" xr:uid="{00000000-0004-0000-0100-00004E060000}"/>
    <hyperlink ref="H1273" r:id="rId1616" xr:uid="{00000000-0004-0000-0100-00004F060000}"/>
    <hyperlink ref="H1274" r:id="rId1617" xr:uid="{00000000-0004-0000-0100-000050060000}"/>
    <hyperlink ref="H1275" r:id="rId1618" xr:uid="{00000000-0004-0000-0100-000051060000}"/>
    <hyperlink ref="H1276" r:id="rId1619" xr:uid="{00000000-0004-0000-0100-000052060000}"/>
    <hyperlink ref="H1277" r:id="rId1620" xr:uid="{00000000-0004-0000-0100-000053060000}"/>
    <hyperlink ref="H1278" r:id="rId1621" xr:uid="{00000000-0004-0000-0100-000054060000}"/>
    <hyperlink ref="H1279" r:id="rId1622" xr:uid="{00000000-0004-0000-0100-000055060000}"/>
    <hyperlink ref="H1280" r:id="rId1623" xr:uid="{00000000-0004-0000-0100-000056060000}"/>
    <hyperlink ref="H1281" r:id="rId1624" xr:uid="{00000000-0004-0000-0100-000057060000}"/>
    <hyperlink ref="H1282" r:id="rId1625" xr:uid="{00000000-0004-0000-0100-000058060000}"/>
    <hyperlink ref="H1283" r:id="rId1626" xr:uid="{00000000-0004-0000-0100-000059060000}"/>
    <hyperlink ref="H1284" r:id="rId1627" xr:uid="{00000000-0004-0000-0100-00005A060000}"/>
    <hyperlink ref="H1285" r:id="rId1628" xr:uid="{00000000-0004-0000-0100-00005B060000}"/>
    <hyperlink ref="H1286" r:id="rId1629" xr:uid="{00000000-0004-0000-0100-00005C060000}"/>
    <hyperlink ref="H1287" r:id="rId1630" xr:uid="{00000000-0004-0000-0100-00005D060000}"/>
    <hyperlink ref="H1288" r:id="rId1631" xr:uid="{00000000-0004-0000-0100-00005E060000}"/>
    <hyperlink ref="H1289" r:id="rId1632" xr:uid="{00000000-0004-0000-0100-00005F060000}"/>
    <hyperlink ref="H1290" r:id="rId1633" xr:uid="{00000000-0004-0000-0100-000060060000}"/>
    <hyperlink ref="H1291" r:id="rId1634" xr:uid="{00000000-0004-0000-0100-000061060000}"/>
    <hyperlink ref="H1292" r:id="rId1635" xr:uid="{00000000-0004-0000-0100-000062060000}"/>
    <hyperlink ref="H1293" r:id="rId1636" xr:uid="{00000000-0004-0000-0100-000063060000}"/>
    <hyperlink ref="H1294" r:id="rId1637" xr:uid="{00000000-0004-0000-0100-000064060000}"/>
    <hyperlink ref="H1295" r:id="rId1638" xr:uid="{00000000-0004-0000-0100-000065060000}"/>
    <hyperlink ref="H1296" r:id="rId1639" xr:uid="{00000000-0004-0000-0100-000066060000}"/>
    <hyperlink ref="H1297" r:id="rId1640" xr:uid="{00000000-0004-0000-0100-000067060000}"/>
    <hyperlink ref="H1298" r:id="rId1641" xr:uid="{00000000-0004-0000-0100-000068060000}"/>
    <hyperlink ref="H1299" r:id="rId1642" xr:uid="{00000000-0004-0000-0100-000069060000}"/>
    <hyperlink ref="H1300" r:id="rId1643" xr:uid="{00000000-0004-0000-0100-00006A060000}"/>
    <hyperlink ref="H1301" r:id="rId1644" xr:uid="{00000000-0004-0000-0100-00006B060000}"/>
    <hyperlink ref="H1302" r:id="rId1645" xr:uid="{00000000-0004-0000-0100-00006C060000}"/>
    <hyperlink ref="H1303" r:id="rId1646" xr:uid="{00000000-0004-0000-0100-00006D060000}"/>
    <hyperlink ref="H1304" r:id="rId1647" xr:uid="{00000000-0004-0000-0100-00006E060000}"/>
    <hyperlink ref="H1305" r:id="rId1648" xr:uid="{00000000-0004-0000-0100-00006F060000}"/>
    <hyperlink ref="H1306" r:id="rId1649" xr:uid="{00000000-0004-0000-0100-000070060000}"/>
    <hyperlink ref="H1307" r:id="rId1650" xr:uid="{00000000-0004-0000-0100-000071060000}"/>
    <hyperlink ref="H1308" r:id="rId1651" xr:uid="{00000000-0004-0000-0100-000072060000}"/>
    <hyperlink ref="H1309" r:id="rId1652" xr:uid="{00000000-0004-0000-0100-000073060000}"/>
    <hyperlink ref="H1310" r:id="rId1653" xr:uid="{00000000-0004-0000-0100-000074060000}"/>
    <hyperlink ref="H1311" r:id="rId1654" xr:uid="{00000000-0004-0000-0100-000075060000}"/>
    <hyperlink ref="H1312" r:id="rId1655" xr:uid="{00000000-0004-0000-0100-000076060000}"/>
    <hyperlink ref="H1313" r:id="rId1656" xr:uid="{00000000-0004-0000-0100-000077060000}"/>
    <hyperlink ref="H1314" r:id="rId1657" xr:uid="{00000000-0004-0000-0100-000078060000}"/>
    <hyperlink ref="H1315" r:id="rId1658" xr:uid="{00000000-0004-0000-0100-000079060000}"/>
    <hyperlink ref="H1316" r:id="rId1659" xr:uid="{00000000-0004-0000-0100-00007A060000}"/>
    <hyperlink ref="H1317" r:id="rId1660" xr:uid="{00000000-0004-0000-0100-00007B060000}"/>
    <hyperlink ref="H1318" r:id="rId1661" xr:uid="{00000000-0004-0000-0100-00007C060000}"/>
    <hyperlink ref="H1319" r:id="rId1662" xr:uid="{00000000-0004-0000-0100-00007D060000}"/>
    <hyperlink ref="H1320" r:id="rId1663" xr:uid="{00000000-0004-0000-0100-00007E060000}"/>
    <hyperlink ref="H1321" r:id="rId1664" xr:uid="{00000000-0004-0000-0100-00007F060000}"/>
    <hyperlink ref="H1322" r:id="rId1665" xr:uid="{00000000-0004-0000-0100-000080060000}"/>
    <hyperlink ref="H1323" r:id="rId1666" xr:uid="{00000000-0004-0000-0100-000081060000}"/>
    <hyperlink ref="H1324" r:id="rId1667" xr:uid="{00000000-0004-0000-0100-000082060000}"/>
    <hyperlink ref="H1325" r:id="rId1668" xr:uid="{00000000-0004-0000-0100-000083060000}"/>
    <hyperlink ref="H1326" r:id="rId1669" xr:uid="{00000000-0004-0000-0100-000084060000}"/>
    <hyperlink ref="H1327" r:id="rId1670" xr:uid="{00000000-0004-0000-0100-000085060000}"/>
    <hyperlink ref="H1328" r:id="rId1671" xr:uid="{00000000-0004-0000-0100-000086060000}"/>
    <hyperlink ref="H1329" r:id="rId1672" xr:uid="{00000000-0004-0000-0100-000087060000}"/>
    <hyperlink ref="H1330" r:id="rId1673" xr:uid="{00000000-0004-0000-0100-000088060000}"/>
    <hyperlink ref="H1331" r:id="rId1674" xr:uid="{00000000-0004-0000-0100-000089060000}"/>
    <hyperlink ref="H1332" r:id="rId1675" xr:uid="{00000000-0004-0000-0100-00008A060000}"/>
    <hyperlink ref="H1333" r:id="rId1676" xr:uid="{00000000-0004-0000-0100-00008B060000}"/>
    <hyperlink ref="H1334" r:id="rId1677" xr:uid="{00000000-0004-0000-0100-00008C060000}"/>
    <hyperlink ref="H1335" r:id="rId1678" xr:uid="{00000000-0004-0000-0100-00008D060000}"/>
    <hyperlink ref="H1336" r:id="rId1679" xr:uid="{00000000-0004-0000-0100-00008E060000}"/>
    <hyperlink ref="H1337" r:id="rId1680" xr:uid="{00000000-0004-0000-0100-00008F060000}"/>
    <hyperlink ref="H1338" r:id="rId1681" xr:uid="{00000000-0004-0000-0100-000090060000}"/>
    <hyperlink ref="H1339" r:id="rId1682" xr:uid="{00000000-0004-0000-0100-000091060000}"/>
    <hyperlink ref="H1340" r:id="rId1683" xr:uid="{00000000-0004-0000-0100-000092060000}"/>
    <hyperlink ref="H1341" r:id="rId1684" xr:uid="{00000000-0004-0000-0100-000093060000}"/>
    <hyperlink ref="H1342" r:id="rId1685" xr:uid="{00000000-0004-0000-0100-000094060000}"/>
    <hyperlink ref="H1343" r:id="rId1686" xr:uid="{00000000-0004-0000-0100-000095060000}"/>
    <hyperlink ref="H1344" r:id="rId1687" xr:uid="{00000000-0004-0000-0100-000096060000}"/>
    <hyperlink ref="H1345" r:id="rId1688" xr:uid="{00000000-0004-0000-0100-000097060000}"/>
    <hyperlink ref="H1346" r:id="rId1689" xr:uid="{00000000-0004-0000-0100-000098060000}"/>
    <hyperlink ref="H1347" r:id="rId1690" xr:uid="{00000000-0004-0000-0100-000099060000}"/>
    <hyperlink ref="H1348" r:id="rId1691" xr:uid="{00000000-0004-0000-0100-00009A060000}"/>
    <hyperlink ref="H1349" r:id="rId1692" xr:uid="{00000000-0004-0000-0100-00009B060000}"/>
    <hyperlink ref="H1350" r:id="rId1693" xr:uid="{00000000-0004-0000-0100-00009C060000}"/>
    <hyperlink ref="H1351" r:id="rId1694" xr:uid="{00000000-0004-0000-0100-00009D060000}"/>
    <hyperlink ref="H1352" r:id="rId1695" xr:uid="{00000000-0004-0000-0100-00009E060000}"/>
    <hyperlink ref="H1353" r:id="rId1696" xr:uid="{00000000-0004-0000-0100-00009F060000}"/>
    <hyperlink ref="H1354" r:id="rId1697" xr:uid="{00000000-0004-0000-0100-0000A0060000}"/>
    <hyperlink ref="H1355" r:id="rId1698" xr:uid="{00000000-0004-0000-0100-0000A1060000}"/>
    <hyperlink ref="H1356" r:id="rId1699" xr:uid="{00000000-0004-0000-0100-0000A2060000}"/>
    <hyperlink ref="H1357" r:id="rId1700" xr:uid="{00000000-0004-0000-0100-0000A3060000}"/>
    <hyperlink ref="H1358" r:id="rId1701" xr:uid="{00000000-0004-0000-0100-0000A4060000}"/>
    <hyperlink ref="H1359" r:id="rId1702" xr:uid="{00000000-0004-0000-0100-0000A5060000}"/>
    <hyperlink ref="H1360" r:id="rId1703" xr:uid="{00000000-0004-0000-0100-0000A6060000}"/>
    <hyperlink ref="H1361" r:id="rId1704" xr:uid="{00000000-0004-0000-0100-0000A7060000}"/>
    <hyperlink ref="H1362" r:id="rId1705" xr:uid="{00000000-0004-0000-0100-0000A8060000}"/>
    <hyperlink ref="H1363" r:id="rId1706" xr:uid="{00000000-0004-0000-0100-0000A9060000}"/>
    <hyperlink ref="H1364" r:id="rId1707" xr:uid="{00000000-0004-0000-0100-0000AA060000}"/>
    <hyperlink ref="H1365" r:id="rId1708" xr:uid="{00000000-0004-0000-0100-0000AB060000}"/>
    <hyperlink ref="H1366" r:id="rId1709" xr:uid="{00000000-0004-0000-0100-0000AC060000}"/>
    <hyperlink ref="H1367" r:id="rId1710" xr:uid="{00000000-0004-0000-0100-0000AD060000}"/>
    <hyperlink ref="H1368" r:id="rId1711" xr:uid="{00000000-0004-0000-0100-0000AE060000}"/>
    <hyperlink ref="H1369" r:id="rId1712" xr:uid="{00000000-0004-0000-0100-0000AF060000}"/>
    <hyperlink ref="H1370" r:id="rId1713" xr:uid="{00000000-0004-0000-0100-0000B0060000}"/>
    <hyperlink ref="H1371" r:id="rId1714" xr:uid="{00000000-0004-0000-0100-0000B1060000}"/>
    <hyperlink ref="H1372" r:id="rId1715" xr:uid="{00000000-0004-0000-0100-0000B2060000}"/>
    <hyperlink ref="H1373" r:id="rId1716" xr:uid="{00000000-0004-0000-0100-0000B3060000}"/>
    <hyperlink ref="H1374" r:id="rId1717" xr:uid="{00000000-0004-0000-0100-0000B4060000}"/>
    <hyperlink ref="H1375" r:id="rId1718" xr:uid="{00000000-0004-0000-0100-0000B5060000}"/>
    <hyperlink ref="H1376" r:id="rId1719" xr:uid="{00000000-0004-0000-0100-0000B6060000}"/>
    <hyperlink ref="H1377" r:id="rId1720" xr:uid="{00000000-0004-0000-0100-0000B7060000}"/>
    <hyperlink ref="H1378" r:id="rId1721" xr:uid="{00000000-0004-0000-0100-0000B8060000}"/>
    <hyperlink ref="H1379" r:id="rId1722" xr:uid="{00000000-0004-0000-0100-0000B9060000}"/>
    <hyperlink ref="H1380" r:id="rId1723" xr:uid="{00000000-0004-0000-0100-0000BA060000}"/>
    <hyperlink ref="H1381" r:id="rId1724" xr:uid="{00000000-0004-0000-0100-0000BB060000}"/>
    <hyperlink ref="H1382" r:id="rId1725" xr:uid="{00000000-0004-0000-0100-0000BC060000}"/>
    <hyperlink ref="H1383" r:id="rId1726" xr:uid="{00000000-0004-0000-0100-0000BD060000}"/>
    <hyperlink ref="H1384" r:id="rId1727" xr:uid="{00000000-0004-0000-0100-0000BE060000}"/>
    <hyperlink ref="H1385" r:id="rId1728" xr:uid="{00000000-0004-0000-0100-0000BF060000}"/>
    <hyperlink ref="H1386" r:id="rId1729" xr:uid="{00000000-0004-0000-0100-0000C0060000}"/>
    <hyperlink ref="H1387" r:id="rId1730" xr:uid="{00000000-0004-0000-0100-0000C1060000}"/>
    <hyperlink ref="H1388" r:id="rId1731" xr:uid="{00000000-0004-0000-0100-0000C2060000}"/>
    <hyperlink ref="H1389" r:id="rId1732" xr:uid="{00000000-0004-0000-0100-0000C3060000}"/>
    <hyperlink ref="H1390" r:id="rId1733" xr:uid="{00000000-0004-0000-0100-0000C4060000}"/>
    <hyperlink ref="H1391" r:id="rId1734" xr:uid="{00000000-0004-0000-0100-0000C5060000}"/>
    <hyperlink ref="H1392" r:id="rId1735" xr:uid="{00000000-0004-0000-0100-0000C6060000}"/>
    <hyperlink ref="H1393" r:id="rId1736" xr:uid="{00000000-0004-0000-0100-0000C7060000}"/>
    <hyperlink ref="H1394" r:id="rId1737" xr:uid="{00000000-0004-0000-0100-0000C8060000}"/>
    <hyperlink ref="H1395" r:id="rId1738" xr:uid="{00000000-0004-0000-0100-0000C9060000}"/>
    <hyperlink ref="H1396" r:id="rId1739" xr:uid="{00000000-0004-0000-0100-0000CA060000}"/>
    <hyperlink ref="H1397" r:id="rId1740" xr:uid="{00000000-0004-0000-0100-0000CB060000}"/>
    <hyperlink ref="H1398" r:id="rId1741" xr:uid="{00000000-0004-0000-0100-0000CC060000}"/>
    <hyperlink ref="H1399" r:id="rId1742" xr:uid="{00000000-0004-0000-0100-0000CD060000}"/>
    <hyperlink ref="H1400" r:id="rId1743" xr:uid="{00000000-0004-0000-0100-0000CE060000}"/>
    <hyperlink ref="H1401" r:id="rId1744" xr:uid="{00000000-0004-0000-0100-0000CF060000}"/>
    <hyperlink ref="H1402" r:id="rId1745" xr:uid="{00000000-0004-0000-0100-0000D0060000}"/>
    <hyperlink ref="H1403" r:id="rId1746" xr:uid="{00000000-0004-0000-0100-0000D1060000}"/>
    <hyperlink ref="H1404" r:id="rId1747" xr:uid="{00000000-0004-0000-0100-0000D2060000}"/>
    <hyperlink ref="H1405" r:id="rId1748" xr:uid="{00000000-0004-0000-0100-0000D3060000}"/>
    <hyperlink ref="H1406" r:id="rId1749" xr:uid="{00000000-0004-0000-0100-0000D4060000}"/>
    <hyperlink ref="H1407" r:id="rId1750" xr:uid="{00000000-0004-0000-0100-0000D5060000}"/>
    <hyperlink ref="H1408" r:id="rId1751" xr:uid="{00000000-0004-0000-0100-0000D6060000}"/>
    <hyperlink ref="H1409" r:id="rId1752" xr:uid="{00000000-0004-0000-0100-0000D7060000}"/>
    <hyperlink ref="H1410" r:id="rId1753" xr:uid="{00000000-0004-0000-0100-0000D8060000}"/>
    <hyperlink ref="H1411" r:id="rId1754" xr:uid="{00000000-0004-0000-0100-0000D9060000}"/>
    <hyperlink ref="H1412" r:id="rId1755" xr:uid="{00000000-0004-0000-0100-0000DA060000}"/>
    <hyperlink ref="H1413" r:id="rId1756" xr:uid="{00000000-0004-0000-0100-0000DB060000}"/>
    <hyperlink ref="H1414" r:id="rId1757" xr:uid="{00000000-0004-0000-0100-0000DC060000}"/>
    <hyperlink ref="H1415" r:id="rId1758" xr:uid="{00000000-0004-0000-0100-0000DD060000}"/>
    <hyperlink ref="H1416" r:id="rId1759" xr:uid="{00000000-0004-0000-0100-0000DE060000}"/>
    <hyperlink ref="H1417" r:id="rId1760" xr:uid="{00000000-0004-0000-0100-0000DF060000}"/>
    <hyperlink ref="H1418" r:id="rId1761" xr:uid="{00000000-0004-0000-0100-0000E0060000}"/>
    <hyperlink ref="H1419" r:id="rId1762" xr:uid="{00000000-0004-0000-0100-0000E1060000}"/>
    <hyperlink ref="H1420" r:id="rId1763" xr:uid="{00000000-0004-0000-0100-0000E2060000}"/>
    <hyperlink ref="H1421" r:id="rId1764" xr:uid="{00000000-0004-0000-0100-0000E3060000}"/>
    <hyperlink ref="H1422" r:id="rId1765" xr:uid="{00000000-0004-0000-0100-0000E4060000}"/>
    <hyperlink ref="H1423" r:id="rId1766" xr:uid="{00000000-0004-0000-0100-0000E5060000}"/>
    <hyperlink ref="H1424" r:id="rId1767" xr:uid="{00000000-0004-0000-0100-0000E6060000}"/>
    <hyperlink ref="H1425" r:id="rId1768" xr:uid="{00000000-0004-0000-0100-0000E7060000}"/>
    <hyperlink ref="H1426" r:id="rId1769" xr:uid="{00000000-0004-0000-0100-0000E8060000}"/>
    <hyperlink ref="H1427" r:id="rId1770" xr:uid="{00000000-0004-0000-0100-0000E9060000}"/>
    <hyperlink ref="H1428" r:id="rId1771" xr:uid="{00000000-0004-0000-0100-0000EA060000}"/>
    <hyperlink ref="H1429" r:id="rId1772" xr:uid="{00000000-0004-0000-0100-0000EB060000}"/>
    <hyperlink ref="H1430" r:id="rId1773" xr:uid="{00000000-0004-0000-0100-0000EC060000}"/>
    <hyperlink ref="H1431" r:id="rId1774" xr:uid="{00000000-0004-0000-0100-0000ED060000}"/>
    <hyperlink ref="H1432" r:id="rId1775" xr:uid="{00000000-0004-0000-0100-0000EE060000}"/>
    <hyperlink ref="H1433" r:id="rId1776" xr:uid="{00000000-0004-0000-0100-0000EF060000}"/>
    <hyperlink ref="H1434" r:id="rId1777" xr:uid="{00000000-0004-0000-0100-0000F0060000}"/>
    <hyperlink ref="H1435" r:id="rId1778" xr:uid="{00000000-0004-0000-0100-0000F1060000}"/>
    <hyperlink ref="H1436" r:id="rId1779" xr:uid="{00000000-0004-0000-0100-0000F2060000}"/>
    <hyperlink ref="H1437" r:id="rId1780" xr:uid="{00000000-0004-0000-0100-0000F3060000}"/>
    <hyperlink ref="H1438" r:id="rId1781" xr:uid="{00000000-0004-0000-0100-0000F4060000}"/>
    <hyperlink ref="H1439" r:id="rId1782" xr:uid="{00000000-0004-0000-0100-0000F5060000}"/>
    <hyperlink ref="H1440" r:id="rId1783" xr:uid="{00000000-0004-0000-0100-0000F6060000}"/>
    <hyperlink ref="H1441" r:id="rId1784" xr:uid="{00000000-0004-0000-0100-0000F7060000}"/>
    <hyperlink ref="H1442" r:id="rId1785" xr:uid="{00000000-0004-0000-0100-0000F8060000}"/>
    <hyperlink ref="H1443" r:id="rId1786" xr:uid="{00000000-0004-0000-0100-0000F9060000}"/>
    <hyperlink ref="H1444" r:id="rId1787" xr:uid="{00000000-0004-0000-0100-0000FA060000}"/>
    <hyperlink ref="H1445" r:id="rId1788" xr:uid="{00000000-0004-0000-0100-0000FB060000}"/>
    <hyperlink ref="H1446" r:id="rId1789" xr:uid="{00000000-0004-0000-0100-0000FC060000}"/>
    <hyperlink ref="H1447" r:id="rId1790" xr:uid="{00000000-0004-0000-0100-0000FD060000}"/>
    <hyperlink ref="H1448" r:id="rId1791" xr:uid="{00000000-0004-0000-0100-0000FE060000}"/>
    <hyperlink ref="H1449" r:id="rId1792" xr:uid="{00000000-0004-0000-0100-0000FF060000}"/>
    <hyperlink ref="H1450" r:id="rId1793" xr:uid="{00000000-0004-0000-0100-000000070000}"/>
    <hyperlink ref="H1451" r:id="rId1794" xr:uid="{00000000-0004-0000-0100-000001070000}"/>
    <hyperlink ref="H1452" r:id="rId1795" xr:uid="{00000000-0004-0000-0100-000002070000}"/>
    <hyperlink ref="H1453" r:id="rId1796" xr:uid="{00000000-0004-0000-0100-000003070000}"/>
    <hyperlink ref="H1454" r:id="rId1797" xr:uid="{00000000-0004-0000-0100-000004070000}"/>
    <hyperlink ref="H1455" r:id="rId1798" xr:uid="{00000000-0004-0000-0100-000005070000}"/>
    <hyperlink ref="H1456" r:id="rId1799" xr:uid="{00000000-0004-0000-0100-000006070000}"/>
    <hyperlink ref="H1457" r:id="rId1800" xr:uid="{00000000-0004-0000-0100-000007070000}"/>
    <hyperlink ref="H1458" r:id="rId1801" xr:uid="{00000000-0004-0000-0100-000008070000}"/>
    <hyperlink ref="H1459" r:id="rId1802" xr:uid="{00000000-0004-0000-0100-000009070000}"/>
    <hyperlink ref="H1460" r:id="rId1803" xr:uid="{00000000-0004-0000-0100-00000A070000}"/>
    <hyperlink ref="H1461" r:id="rId1804" xr:uid="{00000000-0004-0000-0100-00000B070000}"/>
    <hyperlink ref="H1462" r:id="rId1805" xr:uid="{00000000-0004-0000-0100-00000C070000}"/>
    <hyperlink ref="H1463" r:id="rId1806" xr:uid="{00000000-0004-0000-0100-00000D070000}"/>
    <hyperlink ref="H1464" r:id="rId1807" xr:uid="{00000000-0004-0000-0100-00000E070000}"/>
    <hyperlink ref="H1465" r:id="rId1808" xr:uid="{00000000-0004-0000-0100-00000F070000}"/>
    <hyperlink ref="H1466" r:id="rId1809" xr:uid="{00000000-0004-0000-0100-000010070000}"/>
    <hyperlink ref="H1467" r:id="rId1810" xr:uid="{00000000-0004-0000-0100-000011070000}"/>
    <hyperlink ref="H1468" r:id="rId1811" xr:uid="{00000000-0004-0000-0100-000012070000}"/>
    <hyperlink ref="H1469" r:id="rId1812" xr:uid="{00000000-0004-0000-0100-000013070000}"/>
    <hyperlink ref="H1470" r:id="rId1813" xr:uid="{00000000-0004-0000-0100-000014070000}"/>
    <hyperlink ref="H1471" r:id="rId1814" xr:uid="{00000000-0004-0000-0100-000015070000}"/>
    <hyperlink ref="H1472" r:id="rId1815" xr:uid="{00000000-0004-0000-0100-000016070000}"/>
    <hyperlink ref="H1473" r:id="rId1816" xr:uid="{00000000-0004-0000-0100-000017070000}"/>
    <hyperlink ref="H1474" r:id="rId1817" xr:uid="{00000000-0004-0000-0100-000018070000}"/>
    <hyperlink ref="H1475" r:id="rId1818" xr:uid="{00000000-0004-0000-0100-000019070000}"/>
    <hyperlink ref="H1476" r:id="rId1819" xr:uid="{00000000-0004-0000-0100-00001A070000}"/>
    <hyperlink ref="H1477" r:id="rId1820" xr:uid="{00000000-0004-0000-0100-00001B070000}"/>
    <hyperlink ref="H1478" r:id="rId1821" xr:uid="{00000000-0004-0000-0100-00001C070000}"/>
    <hyperlink ref="H1479" r:id="rId1822" xr:uid="{00000000-0004-0000-0100-00001D070000}"/>
    <hyperlink ref="H1480" r:id="rId1823" xr:uid="{00000000-0004-0000-0100-00001E070000}"/>
    <hyperlink ref="H1481" r:id="rId1824" xr:uid="{00000000-0004-0000-0100-00001F070000}"/>
    <hyperlink ref="H1482" r:id="rId1825" xr:uid="{00000000-0004-0000-0100-000020070000}"/>
    <hyperlink ref="H1483" r:id="rId1826" xr:uid="{00000000-0004-0000-0100-000021070000}"/>
    <hyperlink ref="H1484" r:id="rId1827" xr:uid="{00000000-0004-0000-0100-000022070000}"/>
    <hyperlink ref="H1485" r:id="rId1828" xr:uid="{00000000-0004-0000-0100-000023070000}"/>
    <hyperlink ref="H1486" r:id="rId1829" xr:uid="{00000000-0004-0000-0100-000024070000}"/>
    <hyperlink ref="H1487" r:id="rId1830" xr:uid="{00000000-0004-0000-0100-000025070000}"/>
    <hyperlink ref="H1488" r:id="rId1831" xr:uid="{00000000-0004-0000-0100-000026070000}"/>
    <hyperlink ref="H1489" r:id="rId1832" xr:uid="{00000000-0004-0000-0100-000027070000}"/>
    <hyperlink ref="H1490" r:id="rId1833" xr:uid="{00000000-0004-0000-0100-000028070000}"/>
    <hyperlink ref="H1491" r:id="rId1834" xr:uid="{00000000-0004-0000-0100-000029070000}"/>
    <hyperlink ref="H1492" r:id="rId1835" xr:uid="{00000000-0004-0000-0100-00002A070000}"/>
    <hyperlink ref="H1493" r:id="rId1836" xr:uid="{00000000-0004-0000-0100-00002B070000}"/>
    <hyperlink ref="H1494" r:id="rId1837" xr:uid="{00000000-0004-0000-0100-00002C070000}"/>
    <hyperlink ref="H1495" r:id="rId1838" xr:uid="{00000000-0004-0000-0100-00002D070000}"/>
    <hyperlink ref="H1496" r:id="rId1839" xr:uid="{00000000-0004-0000-0100-00002E070000}"/>
    <hyperlink ref="H1497" r:id="rId1840" xr:uid="{00000000-0004-0000-0100-00002F070000}"/>
    <hyperlink ref="H1498" r:id="rId1841" xr:uid="{00000000-0004-0000-0100-000030070000}"/>
    <hyperlink ref="H1499" r:id="rId1842" xr:uid="{00000000-0004-0000-0100-000031070000}"/>
    <hyperlink ref="H1500" r:id="rId1843" xr:uid="{00000000-0004-0000-0100-000032070000}"/>
    <hyperlink ref="H1501" r:id="rId1844" xr:uid="{00000000-0004-0000-0100-000033070000}"/>
    <hyperlink ref="H1502" r:id="rId1845" xr:uid="{00000000-0004-0000-0100-000034070000}"/>
    <hyperlink ref="H1503" r:id="rId1846" xr:uid="{00000000-0004-0000-0100-000035070000}"/>
    <hyperlink ref="H1504" r:id="rId1847" xr:uid="{00000000-0004-0000-0100-000036070000}"/>
    <hyperlink ref="H1505" r:id="rId1848" xr:uid="{00000000-0004-0000-0100-000037070000}"/>
    <hyperlink ref="H1506" r:id="rId1849" xr:uid="{00000000-0004-0000-0100-000038070000}"/>
    <hyperlink ref="H1507" r:id="rId1850" xr:uid="{00000000-0004-0000-0100-000039070000}"/>
    <hyperlink ref="H1508" r:id="rId1851" xr:uid="{00000000-0004-0000-0100-00003A070000}"/>
    <hyperlink ref="H1509" r:id="rId1852" xr:uid="{00000000-0004-0000-0100-00003B070000}"/>
    <hyperlink ref="H1510" r:id="rId1853" xr:uid="{00000000-0004-0000-0100-00003C070000}"/>
    <hyperlink ref="H1511" r:id="rId1854" xr:uid="{00000000-0004-0000-0100-00003D070000}"/>
    <hyperlink ref="H1512" r:id="rId1855" xr:uid="{00000000-0004-0000-0100-00003E070000}"/>
    <hyperlink ref="H1513" r:id="rId1856" xr:uid="{00000000-0004-0000-0100-00003F070000}"/>
    <hyperlink ref="H1514" r:id="rId1857" xr:uid="{00000000-0004-0000-0100-000040070000}"/>
    <hyperlink ref="H1515" r:id="rId1858" xr:uid="{00000000-0004-0000-0100-000041070000}"/>
    <hyperlink ref="H1516" r:id="rId1859" xr:uid="{00000000-0004-0000-0100-000042070000}"/>
    <hyperlink ref="H1517" r:id="rId1860" xr:uid="{00000000-0004-0000-0100-000043070000}"/>
    <hyperlink ref="H1518" r:id="rId1861" xr:uid="{00000000-0004-0000-0100-000044070000}"/>
    <hyperlink ref="H1519" r:id="rId1862" xr:uid="{00000000-0004-0000-0100-000045070000}"/>
    <hyperlink ref="H1520" r:id="rId1863" xr:uid="{00000000-0004-0000-0100-000046070000}"/>
    <hyperlink ref="H1521" r:id="rId1864" xr:uid="{00000000-0004-0000-0100-000047070000}"/>
    <hyperlink ref="H1522" r:id="rId1865" xr:uid="{00000000-0004-0000-0100-000048070000}"/>
    <hyperlink ref="H1523" r:id="rId1866" xr:uid="{00000000-0004-0000-0100-000049070000}"/>
    <hyperlink ref="H1524" r:id="rId1867" xr:uid="{00000000-0004-0000-0100-00004A070000}"/>
    <hyperlink ref="H1525" r:id="rId1868" xr:uid="{00000000-0004-0000-0100-00004B070000}"/>
    <hyperlink ref="H1526" r:id="rId1869" xr:uid="{00000000-0004-0000-0100-00004C070000}"/>
    <hyperlink ref="H1527" r:id="rId1870" xr:uid="{00000000-0004-0000-0100-00004D070000}"/>
    <hyperlink ref="H1528" r:id="rId1871" xr:uid="{00000000-0004-0000-0100-00004E070000}"/>
    <hyperlink ref="H1529" r:id="rId1872" xr:uid="{00000000-0004-0000-0100-00004F070000}"/>
    <hyperlink ref="H1530" r:id="rId1873" xr:uid="{00000000-0004-0000-0100-000050070000}"/>
    <hyperlink ref="H1531" r:id="rId1874" xr:uid="{00000000-0004-0000-0100-000051070000}"/>
    <hyperlink ref="H1532" r:id="rId1875" xr:uid="{00000000-0004-0000-0100-000052070000}"/>
    <hyperlink ref="H1533" r:id="rId1876" xr:uid="{00000000-0004-0000-0100-000053070000}"/>
    <hyperlink ref="H1534" r:id="rId1877" xr:uid="{00000000-0004-0000-0100-000054070000}"/>
    <hyperlink ref="H1535" r:id="rId1878" xr:uid="{00000000-0004-0000-0100-000055070000}"/>
    <hyperlink ref="H1536" r:id="rId1879" xr:uid="{00000000-0004-0000-0100-000056070000}"/>
    <hyperlink ref="H1537" r:id="rId1880" xr:uid="{00000000-0004-0000-0100-000057070000}"/>
    <hyperlink ref="H1538" r:id="rId1881" xr:uid="{00000000-0004-0000-0100-000058070000}"/>
    <hyperlink ref="H1539" r:id="rId1882" xr:uid="{00000000-0004-0000-0100-000059070000}"/>
    <hyperlink ref="H1540" r:id="rId1883" xr:uid="{00000000-0004-0000-0100-00005A070000}"/>
    <hyperlink ref="H1541" r:id="rId1884" xr:uid="{00000000-0004-0000-0100-00005B070000}"/>
    <hyperlink ref="H1542" r:id="rId1885" xr:uid="{00000000-0004-0000-0100-00005C070000}"/>
    <hyperlink ref="H1543" r:id="rId1886" xr:uid="{00000000-0004-0000-0100-00005D070000}"/>
    <hyperlink ref="H1544" r:id="rId1887" xr:uid="{00000000-0004-0000-0100-00005E070000}"/>
    <hyperlink ref="H1545" r:id="rId1888" xr:uid="{00000000-0004-0000-0100-00005F070000}"/>
    <hyperlink ref="H1546" r:id="rId1889" xr:uid="{00000000-0004-0000-0100-000060070000}"/>
    <hyperlink ref="H1547" r:id="rId1890" xr:uid="{00000000-0004-0000-0100-000061070000}"/>
    <hyperlink ref="H1548" r:id="rId1891" xr:uid="{00000000-0004-0000-0100-000062070000}"/>
    <hyperlink ref="H1549" r:id="rId1892" xr:uid="{00000000-0004-0000-0100-000063070000}"/>
    <hyperlink ref="H1550" r:id="rId1893" xr:uid="{00000000-0004-0000-0100-000064070000}"/>
    <hyperlink ref="H1551" r:id="rId1894" xr:uid="{00000000-0004-0000-0100-000065070000}"/>
    <hyperlink ref="H1552" r:id="rId1895" xr:uid="{00000000-0004-0000-0100-000066070000}"/>
    <hyperlink ref="H1553" r:id="rId1896" xr:uid="{00000000-0004-0000-0100-000067070000}"/>
    <hyperlink ref="H1554" r:id="rId1897" xr:uid="{00000000-0004-0000-0100-000068070000}"/>
    <hyperlink ref="H1555" r:id="rId1898" xr:uid="{00000000-0004-0000-0100-000069070000}"/>
    <hyperlink ref="H1556" r:id="rId1899" xr:uid="{00000000-0004-0000-0100-00006A070000}"/>
    <hyperlink ref="H1557" r:id="rId1900" xr:uid="{00000000-0004-0000-0100-00006B070000}"/>
    <hyperlink ref="H1558" r:id="rId1901" xr:uid="{00000000-0004-0000-0100-00006C070000}"/>
    <hyperlink ref="H1559" r:id="rId1902" xr:uid="{00000000-0004-0000-0100-00006D070000}"/>
    <hyperlink ref="H1560" r:id="rId1903" xr:uid="{00000000-0004-0000-0100-00006E070000}"/>
    <hyperlink ref="H1561" r:id="rId1904" xr:uid="{00000000-0004-0000-0100-00006F070000}"/>
    <hyperlink ref="H1562" r:id="rId1905" xr:uid="{00000000-0004-0000-0100-000070070000}"/>
    <hyperlink ref="H1563" r:id="rId1906" xr:uid="{00000000-0004-0000-0100-000071070000}"/>
    <hyperlink ref="H1564" r:id="rId1907" xr:uid="{00000000-0004-0000-0100-000072070000}"/>
    <hyperlink ref="H1565" r:id="rId1908" xr:uid="{00000000-0004-0000-0100-000073070000}"/>
    <hyperlink ref="H1566" r:id="rId1909" xr:uid="{00000000-0004-0000-0100-000074070000}"/>
    <hyperlink ref="H1567" r:id="rId1910" xr:uid="{00000000-0004-0000-0100-000075070000}"/>
    <hyperlink ref="H1568" r:id="rId1911" xr:uid="{00000000-0004-0000-0100-000076070000}"/>
    <hyperlink ref="H1569" r:id="rId1912" xr:uid="{00000000-0004-0000-0100-000077070000}"/>
    <hyperlink ref="H1570" r:id="rId1913" xr:uid="{00000000-0004-0000-0100-000078070000}"/>
    <hyperlink ref="H1571" r:id="rId1914" xr:uid="{00000000-0004-0000-0100-000079070000}"/>
    <hyperlink ref="H1572" r:id="rId1915" xr:uid="{00000000-0004-0000-0100-00007A070000}"/>
    <hyperlink ref="H1573" r:id="rId1916" xr:uid="{00000000-0004-0000-0100-00007B070000}"/>
    <hyperlink ref="H1574" r:id="rId1917" xr:uid="{00000000-0004-0000-0100-00007C070000}"/>
    <hyperlink ref="H1575" r:id="rId1918" xr:uid="{00000000-0004-0000-0100-00007D070000}"/>
    <hyperlink ref="H1576" r:id="rId1919" xr:uid="{00000000-0004-0000-0100-00007E070000}"/>
    <hyperlink ref="H1577" r:id="rId1920" xr:uid="{00000000-0004-0000-0100-00007F070000}"/>
    <hyperlink ref="H1578" r:id="rId1921" xr:uid="{00000000-0004-0000-0100-000080070000}"/>
    <hyperlink ref="H1579" r:id="rId1922" xr:uid="{00000000-0004-0000-0100-000081070000}"/>
    <hyperlink ref="H1580" r:id="rId1923" xr:uid="{00000000-0004-0000-0100-000082070000}"/>
    <hyperlink ref="H1581" r:id="rId1924" xr:uid="{00000000-0004-0000-0100-000083070000}"/>
    <hyperlink ref="H1582" r:id="rId1925" xr:uid="{00000000-0004-0000-0100-000084070000}"/>
    <hyperlink ref="H1583" r:id="rId1926" xr:uid="{00000000-0004-0000-0100-000085070000}"/>
    <hyperlink ref="H1584" r:id="rId1927" xr:uid="{00000000-0004-0000-0100-000086070000}"/>
    <hyperlink ref="H1585" r:id="rId1928" xr:uid="{00000000-0004-0000-0100-000087070000}"/>
    <hyperlink ref="H1586" r:id="rId1929" xr:uid="{00000000-0004-0000-0100-000088070000}"/>
    <hyperlink ref="H1587" r:id="rId1930" xr:uid="{00000000-0004-0000-0100-000089070000}"/>
    <hyperlink ref="H1588" r:id="rId1931" xr:uid="{00000000-0004-0000-0100-00008A070000}"/>
    <hyperlink ref="H1589" r:id="rId1932" xr:uid="{00000000-0004-0000-0100-00008B070000}"/>
    <hyperlink ref="H1590" r:id="rId1933" xr:uid="{00000000-0004-0000-0100-00008C070000}"/>
    <hyperlink ref="H1591" r:id="rId1934" xr:uid="{00000000-0004-0000-0100-00008D070000}"/>
    <hyperlink ref="H1592" r:id="rId1935" xr:uid="{00000000-0004-0000-0100-00008E070000}"/>
    <hyperlink ref="H1593" r:id="rId1936" xr:uid="{00000000-0004-0000-0100-00008F070000}"/>
    <hyperlink ref="H1594" r:id="rId1937" xr:uid="{00000000-0004-0000-0100-000090070000}"/>
    <hyperlink ref="H1595" r:id="rId1938" xr:uid="{00000000-0004-0000-0100-000091070000}"/>
    <hyperlink ref="H1596" r:id="rId1939" xr:uid="{00000000-0004-0000-0100-000092070000}"/>
    <hyperlink ref="H1597" r:id="rId1940" xr:uid="{00000000-0004-0000-0100-000093070000}"/>
    <hyperlink ref="H1598" r:id="rId1941" xr:uid="{00000000-0004-0000-0100-000094070000}"/>
    <hyperlink ref="H1599" r:id="rId1942" xr:uid="{00000000-0004-0000-0100-000095070000}"/>
    <hyperlink ref="H1600" r:id="rId1943" xr:uid="{00000000-0004-0000-0100-000096070000}"/>
    <hyperlink ref="H1601" r:id="rId1944" xr:uid="{00000000-0004-0000-0100-000097070000}"/>
    <hyperlink ref="H1602" r:id="rId1945" xr:uid="{00000000-0004-0000-0100-000098070000}"/>
    <hyperlink ref="H1603" r:id="rId1946" xr:uid="{00000000-0004-0000-0100-000099070000}"/>
    <hyperlink ref="H1604" r:id="rId1947" xr:uid="{00000000-0004-0000-0100-00009A070000}"/>
    <hyperlink ref="H1605" r:id="rId1948" xr:uid="{00000000-0004-0000-0100-00009B070000}"/>
    <hyperlink ref="H1606" r:id="rId1949" xr:uid="{00000000-0004-0000-0100-00009C070000}"/>
    <hyperlink ref="H1607" r:id="rId1950" xr:uid="{00000000-0004-0000-0100-00009D070000}"/>
    <hyperlink ref="H1608" r:id="rId1951" xr:uid="{00000000-0004-0000-0100-00009E070000}"/>
    <hyperlink ref="H1609" r:id="rId1952" xr:uid="{00000000-0004-0000-0100-00009F070000}"/>
    <hyperlink ref="H1610" r:id="rId1953" xr:uid="{00000000-0004-0000-0100-0000A0070000}"/>
    <hyperlink ref="H1611" r:id="rId1954" xr:uid="{00000000-0004-0000-0100-0000A1070000}"/>
    <hyperlink ref="H1612" r:id="rId1955" xr:uid="{00000000-0004-0000-0100-0000A2070000}"/>
    <hyperlink ref="H1613" r:id="rId1956" xr:uid="{00000000-0004-0000-0100-0000A3070000}"/>
    <hyperlink ref="H1614" r:id="rId1957" xr:uid="{00000000-0004-0000-0100-0000A4070000}"/>
    <hyperlink ref="H1615" r:id="rId1958" xr:uid="{00000000-0004-0000-0100-0000A5070000}"/>
    <hyperlink ref="H1616" r:id="rId1959" xr:uid="{00000000-0004-0000-0100-0000A6070000}"/>
    <hyperlink ref="H1617" r:id="rId1960" xr:uid="{00000000-0004-0000-0100-0000A7070000}"/>
    <hyperlink ref="H1618" r:id="rId1961" xr:uid="{00000000-0004-0000-0100-0000A8070000}"/>
    <hyperlink ref="H1619" r:id="rId1962" xr:uid="{00000000-0004-0000-0100-0000A9070000}"/>
    <hyperlink ref="H1620" r:id="rId1963" xr:uid="{00000000-0004-0000-0100-0000AA070000}"/>
    <hyperlink ref="H1621" r:id="rId1964" xr:uid="{00000000-0004-0000-0100-0000AB070000}"/>
    <hyperlink ref="H1622" r:id="rId1965" xr:uid="{00000000-0004-0000-0100-0000AC070000}"/>
    <hyperlink ref="H1850" r:id="rId1966" xr:uid="{00000000-0004-0000-0100-0000AD070000}"/>
    <hyperlink ref="H1851" r:id="rId1967" xr:uid="{00000000-0004-0000-0100-0000AE070000}"/>
    <hyperlink ref="H1852" r:id="rId1968" xr:uid="{00000000-0004-0000-0100-0000AF070000}"/>
    <hyperlink ref="H1853" r:id="rId1969" xr:uid="{00000000-0004-0000-0100-0000B0070000}"/>
    <hyperlink ref="H1854" r:id="rId1970" xr:uid="{00000000-0004-0000-0100-0000B1070000}"/>
    <hyperlink ref="H1855" r:id="rId1971" xr:uid="{00000000-0004-0000-0100-0000B2070000}"/>
    <hyperlink ref="H1856" r:id="rId1972" xr:uid="{00000000-0004-0000-0100-0000B3070000}"/>
    <hyperlink ref="H1857" r:id="rId1973" xr:uid="{00000000-0004-0000-0100-0000B4070000}"/>
    <hyperlink ref="H1858" r:id="rId1974" xr:uid="{00000000-0004-0000-0100-0000B5070000}"/>
    <hyperlink ref="H1859" r:id="rId1975" xr:uid="{00000000-0004-0000-0100-0000B6070000}"/>
    <hyperlink ref="H1860" r:id="rId1976" xr:uid="{00000000-0004-0000-0100-0000B7070000}"/>
    <hyperlink ref="H1861" r:id="rId1977" xr:uid="{00000000-0004-0000-0100-0000B8070000}"/>
    <hyperlink ref="H1862" r:id="rId1978" xr:uid="{00000000-0004-0000-0100-0000B9070000}"/>
    <hyperlink ref="H1863" r:id="rId1979" xr:uid="{00000000-0004-0000-0100-0000BA070000}"/>
    <hyperlink ref="H1864" r:id="rId1980" xr:uid="{00000000-0004-0000-0100-0000BB070000}"/>
    <hyperlink ref="H1865" r:id="rId1981" xr:uid="{00000000-0004-0000-0100-0000BC070000}"/>
    <hyperlink ref="H1866" r:id="rId1982" xr:uid="{00000000-0004-0000-0100-0000BD070000}"/>
    <hyperlink ref="H1867" r:id="rId1983" xr:uid="{00000000-0004-0000-0100-0000BE070000}"/>
    <hyperlink ref="H1868" r:id="rId1984" xr:uid="{00000000-0004-0000-0100-0000BF070000}"/>
    <hyperlink ref="H1869" r:id="rId1985" xr:uid="{00000000-0004-0000-0100-0000C0070000}"/>
    <hyperlink ref="H1870" r:id="rId1986" xr:uid="{00000000-0004-0000-0100-0000C1070000}"/>
    <hyperlink ref="H1871" r:id="rId1987" xr:uid="{00000000-0004-0000-0100-0000C2070000}"/>
    <hyperlink ref="H1872" r:id="rId1988" xr:uid="{00000000-0004-0000-0100-0000C3070000}"/>
    <hyperlink ref="H1873" r:id="rId1989" xr:uid="{00000000-0004-0000-0100-0000C4070000}"/>
    <hyperlink ref="H1874" r:id="rId1990" xr:uid="{00000000-0004-0000-0100-0000C5070000}"/>
    <hyperlink ref="H1875" r:id="rId1991" xr:uid="{00000000-0004-0000-0100-0000C6070000}"/>
    <hyperlink ref="H1876" r:id="rId1992" xr:uid="{00000000-0004-0000-0100-0000C7070000}"/>
    <hyperlink ref="H1877" r:id="rId1993" xr:uid="{00000000-0004-0000-0100-0000C8070000}"/>
    <hyperlink ref="H1878" r:id="rId1994" xr:uid="{00000000-0004-0000-0100-0000C9070000}"/>
    <hyperlink ref="H1879" r:id="rId1995" xr:uid="{00000000-0004-0000-0100-0000CA070000}"/>
    <hyperlink ref="H1880" r:id="rId1996" xr:uid="{00000000-0004-0000-0100-0000CB070000}"/>
    <hyperlink ref="H1881" r:id="rId1997" xr:uid="{00000000-0004-0000-0100-0000CC070000}"/>
    <hyperlink ref="H1882" r:id="rId1998" xr:uid="{00000000-0004-0000-0100-0000CD070000}"/>
    <hyperlink ref="H1883" r:id="rId1999" xr:uid="{00000000-0004-0000-0100-0000CE070000}"/>
    <hyperlink ref="H1884" r:id="rId2000" xr:uid="{00000000-0004-0000-0100-0000CF070000}"/>
    <hyperlink ref="H1885" r:id="rId2001" xr:uid="{00000000-0004-0000-0100-0000D0070000}"/>
    <hyperlink ref="H1886" r:id="rId2002" xr:uid="{00000000-0004-0000-0100-0000D1070000}"/>
    <hyperlink ref="H1887" r:id="rId2003" xr:uid="{00000000-0004-0000-0100-0000D2070000}"/>
    <hyperlink ref="H1623" r:id="rId2004" xr:uid="{00000000-0004-0000-0100-0000D3070000}"/>
    <hyperlink ref="H1625" r:id="rId2005" xr:uid="{00000000-0004-0000-0100-0000D4070000}"/>
    <hyperlink ref="H1626" r:id="rId2006" xr:uid="{00000000-0004-0000-0100-0000D5070000}"/>
    <hyperlink ref="H1628" r:id="rId2007" xr:uid="{00000000-0004-0000-0100-0000D6070000}"/>
    <hyperlink ref="X2021" r:id="rId2008" tooltip="卡士酸奶餐后一小时发酵乳 250g/瓶 原味营养双歧杆菌风味发酵乳 餐后一小时原味 6瓶" xr:uid="{00000000-0004-0000-0100-0000D7070000}"/>
    <hyperlink ref="X2022" r:id="rId2009" tooltip="卡士酸奶益生菌餐后一小时250g双歧杆菌风味发酵乳营养代餐瓶装 餐后一小时原味250g 6瓶" xr:uid="{00000000-0004-0000-0100-0000D8070000}"/>
    <hyperlink ref="X2023" r:id="rId2010" tooltip="卡士（CLASSY.KISS）0蔗糖餐后一小时发酵乳250g原味酸奶益生菌酸牛奶孕妇白领早餐奶 【2瓶】家庭装原味1kg" xr:uid="{00000000-0004-0000-0100-0000D9070000}"/>
    <hyperlink ref="X2024" r:id="rId2011" tooltip="卡士餐后一小时0蔗糖酸奶250g双歧杆菌原味发酵乳无蔗糖益生菌早餐奶 【8瓶】AD钙原味220g" xr:uid="{00000000-0004-0000-0100-0000DA070000}"/>
    <hyperlink ref="X2025" r:id="rId2012" tooltip="卡士餐后一小时原味酸奶双歧杆菌益生菌风味发酵乳250g*12瓶整箱 [餐后一小时]250g 3瓶" xr:uid="{00000000-0004-0000-0100-0000DB070000}"/>
    <hyperlink ref="X2026" r:id="rId2013" tooltip="卡士餐后一小时0蔗糖酸奶250g双歧杆菌原味发酵乳无蔗糖益生菌早餐奶 【4瓶】小奶罐原味440g" xr:uid="{00000000-0004-0000-0100-0000DC070000}"/>
    <hyperlink ref="X2027" r:id="rId2014" tooltip="卡士酸奶餐后一小时250g益生菌风味发酵低温双歧杆菌乳酸菌酸奶 餐后一小时*3瓶+餐后0蔗糖*3瓶" xr:uid="{00000000-0004-0000-0100-0000DD070000}"/>
    <hyperlink ref="X2028" r:id="rId2015" tooltip="卡士餐后一小时酸奶250g瓶装益生菌0蔗糖酸牛奶健身学生孕妇代餐 【礼盒装】8瓶" xr:uid="{00000000-0004-0000-0100-0000DE070000}"/>
    <hyperlink ref="X2029" r:id="rId2016" tooltip="卡士餐后一小时0蔗糖酸奶250g双歧杆菌原味发酵乳无蔗糖益生菌早餐奶 【5盒】佐餐奶原味428ml" xr:uid="{00000000-0004-0000-0100-0000DF070000}"/>
    <hyperlink ref="X2030" r:id="rId2017" tooltip="卡士（CLASSY.KISS）卡士CLASSY点KISS卡士CLASSYKISS原味酸奶餐 餐后一小时无蔗糖250g*18瓶" xr:uid="{00000000-0004-0000-0100-0000E0070000}"/>
    <hyperlink ref="X2031" r:id="rId2018" tooltip="卡士餐后一小时0蔗糖酸奶250g双歧杆菌原味发酵乳无蔗糖益生菌早餐奶 【8瓶】AD钙草莓味210g" xr:uid="{00000000-0004-0000-0100-0000E1070000}"/>
    <hyperlink ref="X2032" r:id="rId2019" tooltip="卡士酸奶餐后一小时发酵乳250g原味双歧杆菌风味发酵乳低温酸奶 餐后一小时*12瓶" xr:uid="{00000000-0004-0000-0100-0000E2070000}"/>
    <hyperlink ref="X2033" r:id="rId2020" tooltip="卡士酸奶原味发酵乳200ml低温活菌酸牛奶孕妇学生儿童早餐奶盒装 【8瓶】餐后一小时0蔗糖250g" xr:uid="{00000000-0004-0000-0100-0000E3070000}"/>
    <hyperlink ref="X2034" r:id="rId2021" tooltip="卡士酸奶餐后一小时0蔗糖含膳食纤维风味发酵乳低温酸奶250g瓶装 卡士餐后一小时0蔗糖250g*10瓶" xr:uid="{00000000-0004-0000-0100-0000E4070000}"/>
    <hyperlink ref="X2035" r:id="rId2022" tooltip="卡士酸奶餐后一小时250g瓶原味儿童学生营养益生菌风味发酵乳 餐后一小时原味250g*9瓶" xr:uid="{00000000-0004-0000-0100-0000E5070000}"/>
    <hyperlink ref="X2036" r:id="rId2023" tooltip="卡士（CLASSY.KISS）CLASSYKISS 卡士零糖酸奶原味250g3瓶餐后一小时益生菌低温学生奶 机混合250g*6瓶保质期25天" xr:uid="{00000000-0004-0000-0100-0000E6070000}"/>
    <hyperlink ref="X2037" r:id="rId2024" tooltip="卡士（CLASSY.KISS）零糖酸奶原味250g*3瓶餐后一小时益生菌低温学生奶 餐后一小时250g*12瓶【保质期25天】" xr:uid="{00000000-0004-0000-0100-0000E7070000}"/>
    <hyperlink ref="X2038" r:id="rId2025" tooltip="餐后一小时酸奶0蔗糖含膳食纤维风味发酵乳低温 卡士餐后一小时0蔗糖250g*10瓶" xr:uid="{00000000-0004-0000-0100-0000E8070000}"/>
    <hyperlink ref="X2039" r:id="rId2026" tooltip="卡士酸奶餐后一小时250ml6瓶0蔗糖益生菌早餐原味低温酸奶清仓 温馨提示：此款为短保不接受无理由退货退款" xr:uid="{00000000-0004-0000-0100-0000E9070000}"/>
    <hyperlink ref="X2040" r:id="rId2027" tooltip="卡士（CLASSY.KISS）CLASSYKISS 卡士零糖酸奶原味250g3瓶餐后一小时益生菌低温学生奶 一小时250g*6瓶保质期25天" xr:uid="{00000000-0004-0000-0100-0000EA070000}"/>
    <hyperlink ref="X2041" r:id="rId2028" tooltip="卡士（CLASSY.KISS）CLASSYKISS 卡士零糖酸奶原味250g3瓶餐后一小时益生菌低温学生奶 0糖餐后一小时250g*6瓶保质" xr:uid="{00000000-0004-0000-0100-0000EB070000}"/>
    <hyperlink ref="X2042" r:id="rId2029" tooltip="卡士（CLASSY.KISS）餐后一小时250g*12瓶生牛乳发酵益生菌风味发酵乳酸牛奶 餐后一小时9瓶" xr:uid="{00000000-0004-0000-0100-0000EC070000}"/>
    <hyperlink ref="X2043" r:id="rId2030" tooltip="卡士餐后一小时风味发酵乳低温酸奶250g瓶装 卡士酸奶250g瓶装*5" xr:uid="{00000000-0004-0000-0100-0000ED070000}"/>
    <hyperlink ref="H1624" r:id="rId2031" xr:uid="{00000000-0004-0000-0100-0000EE070000}"/>
    <hyperlink ref="H1627" r:id="rId2032" xr:uid="{00000000-0004-0000-0100-0000EF070000}"/>
    <hyperlink ref="H1888" r:id="rId2033" xr:uid="{00000000-0004-0000-0100-0000F0070000}"/>
    <hyperlink ref="H1889" r:id="rId2034" xr:uid="{00000000-0004-0000-0100-0000F1070000}"/>
    <hyperlink ref="H1890" r:id="rId2035" xr:uid="{00000000-0004-0000-0100-0000F2070000}"/>
    <hyperlink ref="H1891" r:id="rId2036" xr:uid="{00000000-0004-0000-0100-0000F3070000}"/>
    <hyperlink ref="H1892" r:id="rId2037" xr:uid="{00000000-0004-0000-0100-0000F4070000}"/>
    <hyperlink ref="H1893" r:id="rId2038" xr:uid="{00000000-0004-0000-0100-0000F5070000}"/>
    <hyperlink ref="H1894" r:id="rId2039" xr:uid="{00000000-0004-0000-0100-0000F6070000}"/>
    <hyperlink ref="H1895" r:id="rId2040" xr:uid="{00000000-0004-0000-0100-0000F7070000}"/>
    <hyperlink ref="H1896" r:id="rId2041" xr:uid="{00000000-0004-0000-0100-0000F8070000}"/>
    <hyperlink ref="H1897" r:id="rId2042" xr:uid="{00000000-0004-0000-0100-0000F9070000}"/>
    <hyperlink ref="H1898" r:id="rId2043" xr:uid="{00000000-0004-0000-0100-0000FA070000}"/>
    <hyperlink ref="H1899" r:id="rId2044" xr:uid="{00000000-0004-0000-0100-0000FB070000}"/>
    <hyperlink ref="H1900" r:id="rId2045" xr:uid="{00000000-0004-0000-0100-0000FC070000}"/>
    <hyperlink ref="H1901" r:id="rId2046" xr:uid="{00000000-0004-0000-0100-0000FD070000}"/>
    <hyperlink ref="H1902" r:id="rId2047" xr:uid="{00000000-0004-0000-0100-0000FE070000}"/>
    <hyperlink ref="H1903" r:id="rId2048" xr:uid="{00000000-0004-0000-0100-0000FF070000}"/>
    <hyperlink ref="H1904" r:id="rId2049" xr:uid="{00000000-0004-0000-0100-000000080000}"/>
    <hyperlink ref="H1905" r:id="rId2050" xr:uid="{00000000-0004-0000-0100-000001080000}"/>
    <hyperlink ref="H1906" r:id="rId2051" xr:uid="{00000000-0004-0000-0100-000002080000}"/>
    <hyperlink ref="H1907" r:id="rId2052" xr:uid="{00000000-0004-0000-0100-000003080000}"/>
    <hyperlink ref="H1908" r:id="rId2053" xr:uid="{00000000-0004-0000-0100-000004080000}"/>
    <hyperlink ref="H1909" r:id="rId2054" xr:uid="{00000000-0004-0000-0100-000005080000}"/>
    <hyperlink ref="H1910" r:id="rId2055" xr:uid="{00000000-0004-0000-0100-000006080000}"/>
    <hyperlink ref="H1911" r:id="rId2056" xr:uid="{00000000-0004-0000-0100-000007080000}"/>
    <hyperlink ref="H1912" r:id="rId2057" xr:uid="{00000000-0004-0000-0100-000008080000}"/>
    <hyperlink ref="H1913" r:id="rId2058" xr:uid="{00000000-0004-0000-0100-000009080000}"/>
    <hyperlink ref="H1914" r:id="rId2059" xr:uid="{00000000-0004-0000-0100-00000A080000}"/>
    <hyperlink ref="H1915" r:id="rId2060" xr:uid="{00000000-0004-0000-0100-00000B080000}"/>
    <hyperlink ref="H1916" r:id="rId2061" xr:uid="{00000000-0004-0000-0100-00000C080000}"/>
    <hyperlink ref="H1917" r:id="rId2062" xr:uid="{00000000-0004-0000-0100-00000D080000}"/>
    <hyperlink ref="H1918" r:id="rId2063" xr:uid="{00000000-0004-0000-0100-00000E080000}"/>
    <hyperlink ref="H1919" r:id="rId2064" xr:uid="{00000000-0004-0000-0100-00000F080000}"/>
    <hyperlink ref="H1920" r:id="rId2065" xr:uid="{00000000-0004-0000-0100-000010080000}"/>
    <hyperlink ref="H1921" r:id="rId2066" xr:uid="{00000000-0004-0000-0100-000011080000}"/>
    <hyperlink ref="H1922" r:id="rId2067" xr:uid="{00000000-0004-0000-0100-000012080000}"/>
    <hyperlink ref="H1923" r:id="rId2068" xr:uid="{00000000-0004-0000-0100-000013080000}"/>
    <hyperlink ref="H1924" r:id="rId2069" xr:uid="{00000000-0004-0000-0100-000014080000}"/>
    <hyperlink ref="H1925" r:id="rId2070" xr:uid="{00000000-0004-0000-0100-000015080000}"/>
    <hyperlink ref="H1926" r:id="rId2071" xr:uid="{00000000-0004-0000-0100-000016080000}"/>
    <hyperlink ref="H1927" r:id="rId2072" xr:uid="{00000000-0004-0000-0100-000017080000}"/>
    <hyperlink ref="H1928" r:id="rId2073" xr:uid="{00000000-0004-0000-0100-000018080000}"/>
    <hyperlink ref="H1929" r:id="rId2074" xr:uid="{00000000-0004-0000-0100-000019080000}"/>
    <hyperlink ref="H1930" r:id="rId2075" xr:uid="{00000000-0004-0000-0100-00001A080000}"/>
    <hyperlink ref="H1931" r:id="rId2076" xr:uid="{00000000-0004-0000-0100-00001B080000}"/>
    <hyperlink ref="H1932" r:id="rId2077" xr:uid="{00000000-0004-0000-0100-00001C080000}"/>
    <hyperlink ref="H1933" r:id="rId2078" xr:uid="{00000000-0004-0000-0100-00001D080000}"/>
    <hyperlink ref="H1934" r:id="rId2079" xr:uid="{00000000-0004-0000-0100-00001E080000}"/>
    <hyperlink ref="H1935" r:id="rId2080" xr:uid="{00000000-0004-0000-0100-00001F080000}"/>
    <hyperlink ref="H1936" r:id="rId2081" xr:uid="{00000000-0004-0000-0100-000020080000}"/>
    <hyperlink ref="H1937" r:id="rId2082" xr:uid="{00000000-0004-0000-0100-000021080000}"/>
    <hyperlink ref="H1938" r:id="rId2083" xr:uid="{00000000-0004-0000-0100-000022080000}"/>
    <hyperlink ref="H1939" r:id="rId2084" xr:uid="{00000000-0004-0000-0100-000023080000}"/>
    <hyperlink ref="H1940" r:id="rId2085" xr:uid="{00000000-0004-0000-0100-000024080000}"/>
    <hyperlink ref="H1941" r:id="rId2086" xr:uid="{00000000-0004-0000-0100-000025080000}"/>
    <hyperlink ref="H1942" r:id="rId2087" xr:uid="{00000000-0004-0000-0100-000026080000}"/>
    <hyperlink ref="H1943" r:id="rId2088" xr:uid="{00000000-0004-0000-0100-000027080000}"/>
    <hyperlink ref="H1944" r:id="rId2089" xr:uid="{00000000-0004-0000-0100-000028080000}"/>
    <hyperlink ref="H1945" r:id="rId2090" xr:uid="{00000000-0004-0000-0100-000029080000}"/>
    <hyperlink ref="H1946" r:id="rId2091" xr:uid="{00000000-0004-0000-0100-00002A080000}"/>
    <hyperlink ref="H1947" r:id="rId2092" xr:uid="{00000000-0004-0000-0100-00002B080000}"/>
    <hyperlink ref="H1948" r:id="rId2093" xr:uid="{00000000-0004-0000-0100-00002C080000}"/>
    <hyperlink ref="H1949" r:id="rId2094" xr:uid="{00000000-0004-0000-0100-00002D080000}"/>
    <hyperlink ref="H1950" r:id="rId2095" xr:uid="{00000000-0004-0000-0100-00002E080000}"/>
    <hyperlink ref="H1951" r:id="rId2096" xr:uid="{00000000-0004-0000-0100-00002F080000}"/>
    <hyperlink ref="H1952" r:id="rId2097" xr:uid="{00000000-0004-0000-0100-000030080000}"/>
    <hyperlink ref="H1953" r:id="rId2098" xr:uid="{00000000-0004-0000-0100-000031080000}"/>
    <hyperlink ref="H1954" r:id="rId2099" xr:uid="{00000000-0004-0000-0100-000032080000}"/>
    <hyperlink ref="H1955" r:id="rId2100" xr:uid="{00000000-0004-0000-0100-000033080000}"/>
    <hyperlink ref="H1956" r:id="rId2101" xr:uid="{00000000-0004-0000-0100-000034080000}"/>
    <hyperlink ref="H1957" r:id="rId2102" xr:uid="{00000000-0004-0000-0100-000035080000}"/>
    <hyperlink ref="H1958" r:id="rId2103" xr:uid="{00000000-0004-0000-0100-000036080000}"/>
    <hyperlink ref="H1959" r:id="rId2104" xr:uid="{00000000-0004-0000-0100-000037080000}"/>
    <hyperlink ref="H1960" r:id="rId2105" xr:uid="{00000000-0004-0000-0100-000038080000}"/>
    <hyperlink ref="H1961" r:id="rId2106" xr:uid="{00000000-0004-0000-0100-000039080000}"/>
    <hyperlink ref="H1962" r:id="rId2107" xr:uid="{00000000-0004-0000-0100-00003A080000}"/>
    <hyperlink ref="H1963" r:id="rId2108" xr:uid="{00000000-0004-0000-0100-00003B080000}"/>
    <hyperlink ref="H1964" r:id="rId2109" xr:uid="{00000000-0004-0000-0100-00003C080000}"/>
    <hyperlink ref="H1965" r:id="rId2110" xr:uid="{00000000-0004-0000-0100-00003D080000}"/>
    <hyperlink ref="H1966" r:id="rId2111" xr:uid="{00000000-0004-0000-0100-00003E080000}"/>
    <hyperlink ref="H1967" r:id="rId2112" xr:uid="{00000000-0004-0000-0100-00003F080000}"/>
    <hyperlink ref="H1968" r:id="rId2113" xr:uid="{00000000-0004-0000-0100-000040080000}"/>
    <hyperlink ref="H1969" r:id="rId2114" xr:uid="{00000000-0004-0000-0100-000041080000}"/>
    <hyperlink ref="H1970" r:id="rId2115" xr:uid="{00000000-0004-0000-0100-000042080000}"/>
    <hyperlink ref="H1971" r:id="rId2116" xr:uid="{00000000-0004-0000-0100-000043080000}"/>
    <hyperlink ref="H1972" r:id="rId2117" xr:uid="{00000000-0004-0000-0100-000044080000}"/>
    <hyperlink ref="H1973" r:id="rId2118" xr:uid="{00000000-0004-0000-0100-000045080000}"/>
    <hyperlink ref="H1974" r:id="rId2119" xr:uid="{00000000-0004-0000-0100-000046080000}"/>
    <hyperlink ref="H1975" r:id="rId2120" xr:uid="{00000000-0004-0000-0100-000047080000}"/>
    <hyperlink ref="H1976" r:id="rId2121" xr:uid="{00000000-0004-0000-0100-000048080000}"/>
    <hyperlink ref="H1977" r:id="rId2122" xr:uid="{00000000-0004-0000-0100-000049080000}"/>
    <hyperlink ref="H1978" r:id="rId2123" xr:uid="{00000000-0004-0000-0100-00004A080000}"/>
    <hyperlink ref="H1979" r:id="rId2124" xr:uid="{00000000-0004-0000-0100-00004B080000}"/>
    <hyperlink ref="H1980" r:id="rId2125" xr:uid="{00000000-0004-0000-0100-00004C080000}"/>
    <hyperlink ref="H1981" r:id="rId2126" xr:uid="{00000000-0004-0000-0100-00004D080000}"/>
    <hyperlink ref="H1982" r:id="rId2127" xr:uid="{00000000-0004-0000-0100-00004E080000}"/>
    <hyperlink ref="H1983" r:id="rId2128" xr:uid="{00000000-0004-0000-0100-00004F080000}"/>
    <hyperlink ref="H1984" r:id="rId2129" xr:uid="{00000000-0004-0000-0100-000050080000}"/>
    <hyperlink ref="H1985" r:id="rId2130" xr:uid="{00000000-0004-0000-0100-000051080000}"/>
    <hyperlink ref="H1986" r:id="rId2131" xr:uid="{00000000-0004-0000-0100-000052080000}"/>
    <hyperlink ref="H1987" r:id="rId2132" xr:uid="{00000000-0004-0000-0100-000053080000}"/>
    <hyperlink ref="H1988" r:id="rId2133" xr:uid="{00000000-0004-0000-0100-000054080000}"/>
    <hyperlink ref="H1989" r:id="rId2134" xr:uid="{00000000-0004-0000-0100-000055080000}"/>
    <hyperlink ref="H1990" r:id="rId2135" xr:uid="{00000000-0004-0000-0100-000056080000}"/>
    <hyperlink ref="H1991" r:id="rId2136" xr:uid="{00000000-0004-0000-0100-000057080000}"/>
    <hyperlink ref="H1992" r:id="rId2137" xr:uid="{00000000-0004-0000-0100-000058080000}"/>
    <hyperlink ref="H1993" r:id="rId2138" xr:uid="{00000000-0004-0000-0100-000059080000}"/>
    <hyperlink ref="H1994" r:id="rId2139" xr:uid="{00000000-0004-0000-0100-00005A080000}"/>
    <hyperlink ref="H1995" r:id="rId2140" xr:uid="{00000000-0004-0000-0100-00005B080000}"/>
    <hyperlink ref="H1996" r:id="rId2141" xr:uid="{00000000-0004-0000-0100-00005C080000}"/>
    <hyperlink ref="H1997" r:id="rId2142" xr:uid="{00000000-0004-0000-0100-00005D080000}"/>
    <hyperlink ref="H1998" r:id="rId2143" xr:uid="{00000000-0004-0000-0100-00005E080000}"/>
    <hyperlink ref="H1999" r:id="rId2144" xr:uid="{00000000-0004-0000-0100-00005F080000}"/>
    <hyperlink ref="H2000" r:id="rId2145" xr:uid="{00000000-0004-0000-0100-000060080000}"/>
    <hyperlink ref="H2001" r:id="rId2146" xr:uid="{00000000-0004-0000-0100-000061080000}"/>
    <hyperlink ref="H2002" r:id="rId2147" xr:uid="{00000000-0004-0000-0100-000062080000}"/>
    <hyperlink ref="H2003" r:id="rId2148" xr:uid="{00000000-0004-0000-0100-000063080000}"/>
    <hyperlink ref="H2004" r:id="rId2149" xr:uid="{00000000-0004-0000-0100-000064080000}"/>
    <hyperlink ref="H2005" r:id="rId2150" xr:uid="{00000000-0004-0000-0100-000065080000}"/>
    <hyperlink ref="H2006" r:id="rId2151" xr:uid="{00000000-0004-0000-0100-000066080000}"/>
    <hyperlink ref="H2007" r:id="rId2152" xr:uid="{00000000-0004-0000-0100-000067080000}"/>
    <hyperlink ref="H2008" r:id="rId2153" xr:uid="{00000000-0004-0000-0100-000068080000}"/>
    <hyperlink ref="H2009" r:id="rId2154" xr:uid="{00000000-0004-0000-0100-000069080000}"/>
    <hyperlink ref="H2010" r:id="rId2155" xr:uid="{00000000-0004-0000-0100-00006A080000}"/>
    <hyperlink ref="H2011" r:id="rId2156" xr:uid="{00000000-0004-0000-0100-00006B080000}"/>
    <hyperlink ref="H2012" r:id="rId2157" xr:uid="{00000000-0004-0000-0100-00006C080000}"/>
    <hyperlink ref="H2013" r:id="rId2158" xr:uid="{00000000-0004-0000-0100-00006D080000}"/>
    <hyperlink ref="H2014" r:id="rId2159" xr:uid="{00000000-0004-0000-0100-00006E080000}"/>
    <hyperlink ref="H2015" r:id="rId2160" xr:uid="{00000000-0004-0000-0100-00006F080000}"/>
    <hyperlink ref="H2016" r:id="rId2161" xr:uid="{00000000-0004-0000-0100-000070080000}"/>
    <hyperlink ref="H2017" r:id="rId2162" xr:uid="{00000000-0004-0000-0100-000071080000}"/>
    <hyperlink ref="H2018" r:id="rId2163" xr:uid="{00000000-0004-0000-0100-000072080000}"/>
    <hyperlink ref="H2019" r:id="rId2164" xr:uid="{00000000-0004-0000-0100-000073080000}"/>
    <hyperlink ref="H2020" r:id="rId2165" xr:uid="{00000000-0004-0000-0100-000074080000}"/>
    <hyperlink ref="H2021" r:id="rId2166" xr:uid="{00000000-0004-0000-0100-000075080000}"/>
    <hyperlink ref="H2022" r:id="rId2167" xr:uid="{00000000-0004-0000-0100-000076080000}"/>
    <hyperlink ref="H2023" r:id="rId2168" xr:uid="{00000000-0004-0000-0100-000077080000}"/>
    <hyperlink ref="H2024" r:id="rId2169" xr:uid="{00000000-0004-0000-0100-000078080000}"/>
    <hyperlink ref="H2025" r:id="rId2170" xr:uid="{00000000-0004-0000-0100-000079080000}"/>
    <hyperlink ref="H2026" r:id="rId2171" xr:uid="{00000000-0004-0000-0100-00007A080000}"/>
    <hyperlink ref="H2027" r:id="rId2172" xr:uid="{00000000-0004-0000-0100-00007B080000}"/>
    <hyperlink ref="H2028" r:id="rId2173" xr:uid="{00000000-0004-0000-0100-00007C080000}"/>
    <hyperlink ref="H2029" r:id="rId2174" xr:uid="{00000000-0004-0000-0100-00007D080000}"/>
    <hyperlink ref="H2030" r:id="rId2175" xr:uid="{00000000-0004-0000-0100-00007E080000}"/>
    <hyperlink ref="H2031" r:id="rId2176" xr:uid="{00000000-0004-0000-0100-00007F080000}"/>
    <hyperlink ref="H2032" r:id="rId2177" xr:uid="{00000000-0004-0000-0100-000080080000}"/>
    <hyperlink ref="H2033" r:id="rId2178" xr:uid="{00000000-0004-0000-0100-000081080000}"/>
    <hyperlink ref="H2034" r:id="rId2179" xr:uid="{00000000-0004-0000-0100-000082080000}"/>
    <hyperlink ref="H2035" r:id="rId2180" xr:uid="{00000000-0004-0000-0100-000083080000}"/>
    <hyperlink ref="H2036" r:id="rId2181" xr:uid="{00000000-0004-0000-0100-000084080000}"/>
    <hyperlink ref="H2037" r:id="rId2182" xr:uid="{00000000-0004-0000-0100-000085080000}"/>
    <hyperlink ref="H2038" r:id="rId2183" xr:uid="{00000000-0004-0000-0100-000086080000}"/>
    <hyperlink ref="H2039" r:id="rId2184" xr:uid="{00000000-0004-0000-0100-000087080000}"/>
    <hyperlink ref="H2040" r:id="rId2185" xr:uid="{00000000-0004-0000-0100-000088080000}"/>
    <hyperlink ref="H2041" r:id="rId2186" xr:uid="{00000000-0004-0000-0100-000089080000}"/>
    <hyperlink ref="H2042" r:id="rId2187" xr:uid="{00000000-0004-0000-0100-00008A080000}"/>
    <hyperlink ref="H2043" r:id="rId2188" xr:uid="{00000000-0004-0000-0100-00008B080000}"/>
    <hyperlink ref="H2044" r:id="rId2189" xr:uid="{00000000-0004-0000-0100-00008C080000}"/>
    <hyperlink ref="H2045" r:id="rId2190" xr:uid="{00000000-0004-0000-0100-00008D080000}"/>
    <hyperlink ref="H2046" r:id="rId2191" xr:uid="{00000000-0004-0000-0100-00008E080000}"/>
    <hyperlink ref="H2047" r:id="rId2192" xr:uid="{00000000-0004-0000-0100-00008F080000}"/>
    <hyperlink ref="H2048" r:id="rId2193" xr:uid="{00000000-0004-0000-0100-000090080000}"/>
    <hyperlink ref="H2049" r:id="rId2194" xr:uid="{00000000-0004-0000-0100-000091080000}"/>
    <hyperlink ref="H2050" r:id="rId2195" xr:uid="{00000000-0004-0000-0100-000092080000}"/>
    <hyperlink ref="H2051" r:id="rId2196" xr:uid="{00000000-0004-0000-0100-000093080000}"/>
    <hyperlink ref="H2052" r:id="rId2197" xr:uid="{00000000-0004-0000-0100-000094080000}"/>
    <hyperlink ref="H2053" r:id="rId2198" xr:uid="{00000000-0004-0000-0100-000095080000}"/>
    <hyperlink ref="H2054" r:id="rId2199" xr:uid="{00000000-0004-0000-0100-000096080000}"/>
    <hyperlink ref="H2055" r:id="rId2200" xr:uid="{00000000-0004-0000-0100-000097080000}"/>
    <hyperlink ref="H2056" r:id="rId2201" xr:uid="{00000000-0004-0000-0100-000098080000}"/>
    <hyperlink ref="H2057" r:id="rId2202" xr:uid="{00000000-0004-0000-0100-000099080000}"/>
    <hyperlink ref="H2058" r:id="rId2203" xr:uid="{00000000-0004-0000-0100-00009A080000}"/>
    <hyperlink ref="H2059" r:id="rId2204" xr:uid="{00000000-0004-0000-0100-00009B080000}"/>
    <hyperlink ref="H2060" r:id="rId2205" xr:uid="{00000000-0004-0000-0100-00009C080000}"/>
    <hyperlink ref="H2061" r:id="rId2206" xr:uid="{00000000-0004-0000-0100-00009D080000}"/>
    <hyperlink ref="H2062" r:id="rId2207" xr:uid="{00000000-0004-0000-0100-00009E080000}"/>
    <hyperlink ref="H2063" r:id="rId2208" xr:uid="{00000000-0004-0000-0100-00009F080000}"/>
    <hyperlink ref="H2064" r:id="rId2209" xr:uid="{00000000-0004-0000-0100-0000A0080000}"/>
    <hyperlink ref="H2065" r:id="rId2210" xr:uid="{00000000-0004-0000-0100-0000A1080000}"/>
    <hyperlink ref="H2066" r:id="rId2211" xr:uid="{00000000-0004-0000-0100-0000A2080000}"/>
    <hyperlink ref="H2067" r:id="rId2212" xr:uid="{00000000-0004-0000-0100-0000A3080000}"/>
    <hyperlink ref="H2068" r:id="rId2213" xr:uid="{00000000-0004-0000-0100-0000A4080000}"/>
    <hyperlink ref="H2069" r:id="rId2214" xr:uid="{00000000-0004-0000-0100-0000A5080000}"/>
    <hyperlink ref="H2070" r:id="rId2215" xr:uid="{00000000-0004-0000-0100-0000A6080000}"/>
    <hyperlink ref="H2071" r:id="rId2216" xr:uid="{00000000-0004-0000-0100-0000A7080000}"/>
    <hyperlink ref="H2072" r:id="rId2217" xr:uid="{00000000-0004-0000-0100-0000A8080000}"/>
    <hyperlink ref="H2073" r:id="rId2218" xr:uid="{00000000-0004-0000-0100-0000A9080000}"/>
    <hyperlink ref="H2074" r:id="rId2219" xr:uid="{00000000-0004-0000-0100-0000AA080000}"/>
    <hyperlink ref="H2075" r:id="rId2220" xr:uid="{00000000-0004-0000-0100-0000AB080000}"/>
    <hyperlink ref="H2076" r:id="rId2221" xr:uid="{00000000-0004-0000-0100-0000AC080000}"/>
    <hyperlink ref="H2077" r:id="rId2222" xr:uid="{00000000-0004-0000-0100-0000AD080000}"/>
    <hyperlink ref="H2078" r:id="rId2223" xr:uid="{00000000-0004-0000-0100-0000AE080000}"/>
    <hyperlink ref="H2079" r:id="rId2224" xr:uid="{00000000-0004-0000-0100-0000AF080000}"/>
    <hyperlink ref="H2080" r:id="rId2225" xr:uid="{00000000-0004-0000-0100-0000B0080000}"/>
    <hyperlink ref="H2081" r:id="rId2226" xr:uid="{00000000-0004-0000-0100-0000B1080000}"/>
    <hyperlink ref="H2082" r:id="rId2227" xr:uid="{00000000-0004-0000-0100-0000B2080000}"/>
    <hyperlink ref="H2083" r:id="rId2228" xr:uid="{00000000-0004-0000-0100-0000B3080000}"/>
    <hyperlink ref="H2085" r:id="rId2229" xr:uid="{00000000-0004-0000-0100-0000B4080000}"/>
    <hyperlink ref="H2086" r:id="rId2230" xr:uid="{00000000-0004-0000-0100-0000B5080000}"/>
    <hyperlink ref="H2087" r:id="rId2231" xr:uid="{00000000-0004-0000-0100-0000B6080000}"/>
    <hyperlink ref="H2088" r:id="rId2232" xr:uid="{00000000-0004-0000-0100-0000B7080000}"/>
    <hyperlink ref="H2089" r:id="rId2233" xr:uid="{00000000-0004-0000-0100-0000B8080000}"/>
    <hyperlink ref="H2090" r:id="rId2234" xr:uid="{00000000-0004-0000-0100-0000B9080000}"/>
    <hyperlink ref="H2091" r:id="rId2235" xr:uid="{00000000-0004-0000-0100-0000BA080000}"/>
    <hyperlink ref="H2092" r:id="rId2236" xr:uid="{00000000-0004-0000-0100-0000BB080000}"/>
    <hyperlink ref="H2093" r:id="rId2237" xr:uid="{00000000-0004-0000-0100-0000BC080000}"/>
    <hyperlink ref="H2094" r:id="rId2238" xr:uid="{00000000-0004-0000-0100-0000BD080000}"/>
    <hyperlink ref="H2095" r:id="rId2239" xr:uid="{00000000-0004-0000-0100-0000BE080000}"/>
    <hyperlink ref="H2096" r:id="rId2240" xr:uid="{00000000-0004-0000-0100-0000BF080000}"/>
    <hyperlink ref="H2097" r:id="rId2241" xr:uid="{00000000-0004-0000-0100-0000C0080000}"/>
    <hyperlink ref="H2098" r:id="rId2242" xr:uid="{00000000-0004-0000-0100-0000C1080000}"/>
    <hyperlink ref="H2099" r:id="rId2243" xr:uid="{00000000-0004-0000-0100-0000C2080000}"/>
    <hyperlink ref="H2100" r:id="rId2244" xr:uid="{00000000-0004-0000-0100-0000C3080000}"/>
    <hyperlink ref="H2101" r:id="rId2245" xr:uid="{00000000-0004-0000-0100-0000C4080000}"/>
    <hyperlink ref="H2102" r:id="rId2246" xr:uid="{00000000-0004-0000-0100-0000C5080000}"/>
    <hyperlink ref="H2103" r:id="rId2247" xr:uid="{00000000-0004-0000-0100-0000C6080000}"/>
    <hyperlink ref="H2104" r:id="rId2248" xr:uid="{00000000-0004-0000-0100-0000C7080000}"/>
    <hyperlink ref="H2105" r:id="rId2249" xr:uid="{00000000-0004-0000-0100-0000C8080000}"/>
    <hyperlink ref="H2106" r:id="rId2250" xr:uid="{00000000-0004-0000-0100-0000C9080000}"/>
    <hyperlink ref="H2107" r:id="rId2251" xr:uid="{00000000-0004-0000-0100-0000CA080000}"/>
    <hyperlink ref="H2108" r:id="rId2252" xr:uid="{00000000-0004-0000-0100-0000CB080000}"/>
    <hyperlink ref="H2109" r:id="rId2253" xr:uid="{00000000-0004-0000-0100-0000CC080000}"/>
    <hyperlink ref="H2110" r:id="rId2254" xr:uid="{00000000-0004-0000-0100-0000CD080000}"/>
    <hyperlink ref="H2111" r:id="rId2255" xr:uid="{00000000-0004-0000-0100-0000CE080000}"/>
    <hyperlink ref="H2112" r:id="rId2256" xr:uid="{00000000-0004-0000-0100-0000CF080000}"/>
    <hyperlink ref="H2113" r:id="rId2257" xr:uid="{00000000-0004-0000-0100-0000D0080000}"/>
    <hyperlink ref="H2114" r:id="rId2258" xr:uid="{00000000-0004-0000-0100-0000D1080000}"/>
    <hyperlink ref="H2115" r:id="rId2259" xr:uid="{00000000-0004-0000-0100-0000D2080000}"/>
    <hyperlink ref="H2116" r:id="rId2260" xr:uid="{00000000-0004-0000-0100-0000D3080000}"/>
    <hyperlink ref="H2117" r:id="rId2261" xr:uid="{00000000-0004-0000-0100-0000D4080000}"/>
    <hyperlink ref="H2118" r:id="rId2262" xr:uid="{00000000-0004-0000-0100-0000D5080000}"/>
    <hyperlink ref="H2119" r:id="rId2263" xr:uid="{00000000-0004-0000-0100-0000D6080000}"/>
    <hyperlink ref="H2120" r:id="rId2264" xr:uid="{00000000-0004-0000-0100-0000D7080000}"/>
    <hyperlink ref="H2121" r:id="rId2265" xr:uid="{00000000-0004-0000-0100-0000D8080000}"/>
    <hyperlink ref="H2122" r:id="rId2266" xr:uid="{00000000-0004-0000-0100-0000D9080000}"/>
    <hyperlink ref="H2123" r:id="rId2267" xr:uid="{00000000-0004-0000-0100-0000DA080000}"/>
    <hyperlink ref="H2124" r:id="rId2268" xr:uid="{00000000-0004-0000-0100-0000DB080000}"/>
    <hyperlink ref="H2125" r:id="rId2269" xr:uid="{00000000-0004-0000-0100-0000DC080000}"/>
    <hyperlink ref="H2126" r:id="rId2270" xr:uid="{00000000-0004-0000-0100-0000DD080000}"/>
    <hyperlink ref="H2127" r:id="rId2271" xr:uid="{00000000-0004-0000-0100-0000DE080000}"/>
    <hyperlink ref="H2128" r:id="rId2272" xr:uid="{00000000-0004-0000-0100-0000DF080000}"/>
    <hyperlink ref="H2129" r:id="rId2273" xr:uid="{00000000-0004-0000-0100-0000E0080000}"/>
    <hyperlink ref="H2130" r:id="rId2274" xr:uid="{00000000-0004-0000-0100-0000E1080000}"/>
    <hyperlink ref="H2131" r:id="rId2275" xr:uid="{00000000-0004-0000-0100-0000E2080000}"/>
    <hyperlink ref="H2132" r:id="rId2276" xr:uid="{00000000-0004-0000-0100-0000E3080000}"/>
    <hyperlink ref="H2133" r:id="rId2277" xr:uid="{00000000-0004-0000-0100-0000E4080000}"/>
    <hyperlink ref="H2134" r:id="rId2278" xr:uid="{00000000-0004-0000-0100-0000E5080000}"/>
    <hyperlink ref="H2135" r:id="rId2279" xr:uid="{00000000-0004-0000-0100-0000E6080000}"/>
    <hyperlink ref="H2136" r:id="rId2280" xr:uid="{00000000-0004-0000-0100-0000E7080000}"/>
    <hyperlink ref="H2137" r:id="rId2281" xr:uid="{00000000-0004-0000-0100-0000E8080000}"/>
    <hyperlink ref="H2138" r:id="rId2282" xr:uid="{00000000-0004-0000-0100-0000E9080000}"/>
    <hyperlink ref="H2139" r:id="rId2283" xr:uid="{00000000-0004-0000-0100-0000EA080000}"/>
    <hyperlink ref="H2140" r:id="rId2284" xr:uid="{00000000-0004-0000-0100-0000EB080000}"/>
    <hyperlink ref="H2141" r:id="rId2285" xr:uid="{00000000-0004-0000-0100-0000EC080000}"/>
    <hyperlink ref="H2142" r:id="rId2286" xr:uid="{00000000-0004-0000-0100-0000ED080000}"/>
    <hyperlink ref="H2143" r:id="rId2287" xr:uid="{00000000-0004-0000-0100-0000EE080000}"/>
    <hyperlink ref="H2144" r:id="rId2288" xr:uid="{00000000-0004-0000-0100-0000EF080000}"/>
    <hyperlink ref="H2145" r:id="rId2289" xr:uid="{00000000-0004-0000-0100-0000F0080000}"/>
    <hyperlink ref="H2146" r:id="rId2290" xr:uid="{00000000-0004-0000-0100-0000F1080000}"/>
    <hyperlink ref="H2147" r:id="rId2291" xr:uid="{00000000-0004-0000-0100-0000F2080000}"/>
    <hyperlink ref="H2148" r:id="rId2292" xr:uid="{00000000-0004-0000-0100-0000F3080000}"/>
    <hyperlink ref="H2149" r:id="rId2293" xr:uid="{00000000-0004-0000-0100-0000F4080000}"/>
    <hyperlink ref="H2150" r:id="rId2294" xr:uid="{00000000-0004-0000-0100-0000F5080000}"/>
    <hyperlink ref="H2151" r:id="rId2295" xr:uid="{00000000-0004-0000-0100-0000F6080000}"/>
    <hyperlink ref="H2152" r:id="rId2296" xr:uid="{00000000-0004-0000-0100-0000F7080000}"/>
    <hyperlink ref="H2153" r:id="rId2297" xr:uid="{00000000-0004-0000-0100-0000F8080000}"/>
    <hyperlink ref="H2154" r:id="rId2298" xr:uid="{00000000-0004-0000-0100-0000F9080000}"/>
    <hyperlink ref="H2155" r:id="rId2299" xr:uid="{00000000-0004-0000-0100-0000FA080000}"/>
    <hyperlink ref="H2156" r:id="rId2300" xr:uid="{00000000-0004-0000-0100-0000FB080000}"/>
    <hyperlink ref="H2157" r:id="rId2301" xr:uid="{00000000-0004-0000-0100-0000FC080000}"/>
    <hyperlink ref="H2158" r:id="rId2302" xr:uid="{00000000-0004-0000-0100-0000FD080000}"/>
    <hyperlink ref="H2159" r:id="rId2303" xr:uid="{00000000-0004-0000-0100-0000FE080000}"/>
    <hyperlink ref="H2160" r:id="rId2304" xr:uid="{00000000-0004-0000-0100-0000FF080000}"/>
    <hyperlink ref="H2161" r:id="rId2305" xr:uid="{00000000-0004-0000-0100-000000090000}"/>
    <hyperlink ref="H2162" r:id="rId2306" xr:uid="{00000000-0004-0000-0100-000001090000}"/>
    <hyperlink ref="H2163" r:id="rId2307" xr:uid="{00000000-0004-0000-0100-000002090000}"/>
    <hyperlink ref="H2164" r:id="rId2308" xr:uid="{00000000-0004-0000-0100-000003090000}"/>
    <hyperlink ref="H2165" r:id="rId2309" xr:uid="{00000000-0004-0000-0100-000004090000}"/>
    <hyperlink ref="H2166" r:id="rId2310" xr:uid="{00000000-0004-0000-0100-000005090000}"/>
    <hyperlink ref="H2167" r:id="rId2311" xr:uid="{00000000-0004-0000-0100-000006090000}"/>
    <hyperlink ref="H2168" r:id="rId2312" xr:uid="{00000000-0004-0000-0100-000007090000}"/>
    <hyperlink ref="H2169" r:id="rId2313" xr:uid="{00000000-0004-0000-0100-000008090000}"/>
    <hyperlink ref="H2170" r:id="rId2314" xr:uid="{00000000-0004-0000-0100-000009090000}"/>
    <hyperlink ref="H2171" r:id="rId2315" xr:uid="{00000000-0004-0000-0100-00000A090000}"/>
    <hyperlink ref="H2172" r:id="rId2316" xr:uid="{00000000-0004-0000-0100-00000B090000}"/>
    <hyperlink ref="H2173" r:id="rId2317" xr:uid="{00000000-0004-0000-0100-00000C090000}"/>
    <hyperlink ref="H2174" r:id="rId2318" xr:uid="{00000000-0004-0000-0100-00000D090000}"/>
    <hyperlink ref="H2175" r:id="rId2319" xr:uid="{00000000-0004-0000-0100-00000E090000}"/>
    <hyperlink ref="H2176" r:id="rId2320" xr:uid="{00000000-0004-0000-0100-00000F090000}"/>
    <hyperlink ref="H2177" r:id="rId2321" xr:uid="{00000000-0004-0000-0100-000010090000}"/>
    <hyperlink ref="H2178" r:id="rId2322" xr:uid="{00000000-0004-0000-0100-000011090000}"/>
    <hyperlink ref="H2179" r:id="rId2323" xr:uid="{00000000-0004-0000-0100-000012090000}"/>
    <hyperlink ref="H2180" r:id="rId2324" xr:uid="{00000000-0004-0000-0100-000013090000}"/>
    <hyperlink ref="H2181" r:id="rId2325" xr:uid="{00000000-0004-0000-0100-000014090000}"/>
    <hyperlink ref="H2182" r:id="rId2326" xr:uid="{00000000-0004-0000-0100-000015090000}"/>
    <hyperlink ref="H2183" r:id="rId2327" xr:uid="{00000000-0004-0000-0100-000016090000}"/>
    <hyperlink ref="H2184" r:id="rId2328" xr:uid="{00000000-0004-0000-0100-000017090000}"/>
    <hyperlink ref="H2185" r:id="rId2329" xr:uid="{00000000-0004-0000-0100-000018090000}"/>
    <hyperlink ref="H2186" r:id="rId2330" xr:uid="{00000000-0004-0000-0100-000019090000}"/>
    <hyperlink ref="H2187" r:id="rId2331" xr:uid="{00000000-0004-0000-0100-00001A090000}"/>
    <hyperlink ref="H2188" r:id="rId2332" xr:uid="{00000000-0004-0000-0100-00001B090000}"/>
    <hyperlink ref="H2189" r:id="rId2333" xr:uid="{00000000-0004-0000-0100-00001C090000}"/>
    <hyperlink ref="H2190" r:id="rId2334" xr:uid="{00000000-0004-0000-0100-00001D090000}"/>
    <hyperlink ref="H2191" r:id="rId2335" xr:uid="{00000000-0004-0000-0100-00001E090000}"/>
    <hyperlink ref="H2192" r:id="rId2336" xr:uid="{00000000-0004-0000-0100-00001F090000}"/>
    <hyperlink ref="H2193" r:id="rId2337" xr:uid="{00000000-0004-0000-0100-000020090000}"/>
    <hyperlink ref="H2194" r:id="rId2338" xr:uid="{00000000-0004-0000-0100-000021090000}"/>
    <hyperlink ref="H2195" r:id="rId2339" xr:uid="{00000000-0004-0000-0100-000022090000}"/>
    <hyperlink ref="H2196" r:id="rId2340" xr:uid="{00000000-0004-0000-0100-000023090000}"/>
    <hyperlink ref="H2197" r:id="rId2341" xr:uid="{00000000-0004-0000-0100-000024090000}"/>
    <hyperlink ref="H2198" r:id="rId2342" xr:uid="{00000000-0004-0000-0100-000025090000}"/>
    <hyperlink ref="H2199" r:id="rId2343" xr:uid="{00000000-0004-0000-0100-000026090000}"/>
    <hyperlink ref="H2200" r:id="rId2344" xr:uid="{00000000-0004-0000-0100-000027090000}"/>
    <hyperlink ref="H2201" r:id="rId2345" xr:uid="{00000000-0004-0000-0100-000028090000}"/>
    <hyperlink ref="H2202" r:id="rId2346" xr:uid="{00000000-0004-0000-0100-000029090000}"/>
    <hyperlink ref="H2203" r:id="rId2347" xr:uid="{00000000-0004-0000-0100-00002A090000}"/>
    <hyperlink ref="H2204" r:id="rId2348" xr:uid="{00000000-0004-0000-0100-00002B090000}"/>
    <hyperlink ref="H2205" r:id="rId2349" xr:uid="{00000000-0004-0000-0100-00002C090000}"/>
    <hyperlink ref="H2206" r:id="rId2350" xr:uid="{00000000-0004-0000-0100-00002D090000}"/>
    <hyperlink ref="H2207" r:id="rId2351" xr:uid="{00000000-0004-0000-0100-00002E090000}"/>
    <hyperlink ref="H2208" r:id="rId2352" xr:uid="{00000000-0004-0000-0100-00002F090000}"/>
    <hyperlink ref="H2209" r:id="rId2353" xr:uid="{00000000-0004-0000-0100-000030090000}"/>
    <hyperlink ref="H2210" r:id="rId2354" xr:uid="{00000000-0004-0000-0100-000031090000}"/>
    <hyperlink ref="H2211" r:id="rId2355" xr:uid="{00000000-0004-0000-0100-000032090000}"/>
    <hyperlink ref="H2212" r:id="rId2356" xr:uid="{00000000-0004-0000-0100-000033090000}"/>
    <hyperlink ref="H2213" r:id="rId2357" xr:uid="{00000000-0004-0000-0100-000034090000}"/>
    <hyperlink ref="H2214" r:id="rId2358" xr:uid="{00000000-0004-0000-0100-000035090000}"/>
    <hyperlink ref="H2215" r:id="rId2359" xr:uid="{00000000-0004-0000-0100-000036090000}"/>
    <hyperlink ref="H2216" r:id="rId2360" xr:uid="{00000000-0004-0000-0100-000037090000}"/>
    <hyperlink ref="H2217" r:id="rId2361" xr:uid="{00000000-0004-0000-0100-000038090000}"/>
    <hyperlink ref="X2218" r:id="rId2362" tooltip="卡士AD钙酸奶220g益生菌风味发酵乳低温0添加剂生牛乳孕妇学生早餐奶 【8瓶】餐后一小时原味250g" xr:uid="{00000000-0004-0000-0100-000039090000}"/>
    <hyperlink ref="X2219" r:id="rId2363" tooltip="顺丰卡士餐后一小时蔗糖低温酸奶g膳食纤维风味 0蔗糖250ml*6" xr:uid="{00000000-0004-0000-0100-00003A090000}"/>
    <hyperlink ref="X2220" r:id="rId2364" tooltip="卡士酸奶餐后一小时250ml6瓶0蔗糖益生菌早餐原味低温酸奶清仓 250ml*6瓶" xr:uid="{00000000-0004-0000-0100-00003B090000}"/>
    <hyperlink ref="X2221" r:id="rId2365" tooltip="卡士原味酸奶餐后一小时0蔗糖发酵乳250g原味酸奶益生菌酸牛奶早餐奶 礼盒0蔗糖原味250g8瓶" xr:uid="{00000000-0004-0000-0100-00003C090000}"/>
    <hyperlink ref="X2222" r:id="rId2366" tooltip="顺丰卡士餐后一小时蔗糖低温酸奶g膳食纤维风味 0蔗糖250ml*6" xr:uid="{00000000-0004-0000-0100-00003D090000}"/>
    <hyperlink ref="X2223" r:id="rId2367" tooltip="卡士酸奶卡士餐后一小时250g*12瓶生牛乳发酵益生菌风味发酵乳酸牛奶 餐后一小时原味 12瓶" xr:uid="{00000000-0004-0000-0100-00003E090000}"/>
    <hyperlink ref="X2224" r:id="rId2368" tooltip="顺丰卡士餐后一小时蔗糖低温酸奶g膳食纤维风味 0蔗糖250ml*8" xr:uid="{00000000-0004-0000-0100-00003F090000}"/>
    <hyperlink ref="X2225" r:id="rId2369" tooltip="卡士餐后一小时原味0蔗糖250g10瓶双歧杆菌益生菌风味发酵乳酸奶 士餐后一小时原味*10暂时下架" xr:uid="{00000000-0004-0000-0100-000040090000}"/>
    <hyperlink ref="X2226" r:id="rId2370" tooltip="卡士酸奶餐后一小时250g益生菌风味发酵低温双歧杆 餐后一小时*8瓶+送4瓶奶" xr:uid="{00000000-0004-0000-0100-000041090000}"/>
    <hyperlink ref="X2227" r:id="rId2371" tooltip="卡士餐后一小时250g双歧杆菌风味发酵乳整箱酸奶鲜牛奶营养早餐 餐后一小时(原味) 6瓶 +送2瓶鲜奶" xr:uid="{00000000-0004-0000-0100-000042090000}"/>
    <hyperlink ref="X2228" r:id="rId2372" tooltip="卡士酸奶餐后一小时 250g*12瓶装 益生菌风味发酵乳营养早餐整箱 餐后一小时9瓶" xr:uid="{00000000-0004-0000-0100-000043090000}"/>
    <hyperlink ref="X2229" r:id="rId2373" tooltip="卡士酸奶餐后一小时 250g*12瓶装 益生菌风味发酵乳营养早餐整箱 餐后一小时6瓶" xr:uid="{00000000-0004-0000-0100-000044090000}"/>
    <hyperlink ref="X2230" r:id="rId2374" tooltip="卡士酸奶餐后一小时 250g*12瓶装 益生菌风味发酵乳营养早餐整箱 餐后一小时3瓶" xr:uid="{00000000-0004-0000-0100-000045090000}"/>
    <hyperlink ref="X2231" r:id="rId2375" tooltip="卡士酸奶餐后一小时原味生牛乳双歧杆菌低温酸奶 餐后一小时*6瓶" xr:uid="{00000000-0004-0000-0100-000046090000}"/>
    <hyperlink ref="X2232" r:id="rId2376" tooltip="CLASSYKISS卡士餐后一小时0蔗糖250g*6瓶低温原味酸奶 原味250g*6瓶" xr:uid="{00000000-0004-0000-0100-000047090000}"/>
    <hyperlink ref="X2233" r:id="rId2377" tooltip="卡士餐后一小时原味0蔗糖250g10瓶双歧杆菌益生菌风味发酵乳酸奶 士餐后一小时0蔗糖*10暂时下架" xr:uid="{00000000-0004-0000-0100-000048090000}"/>
    <hyperlink ref="Y2218" r:id="rId2378" tooltip="卡士AD钙酸奶220g益生菌风味发酵乳低温0添加剂生牛乳孕妇学生早餐奶 【8瓶】餐后一小时原味250g" xr:uid="{00000000-0004-0000-0100-000049090000}"/>
    <hyperlink ref="Y2219" r:id="rId2379" tooltip="顺丰卡士餐后一小时蔗糖低温酸奶g膳食纤维风味 0蔗糖250ml*6" xr:uid="{00000000-0004-0000-0100-00004A090000}"/>
    <hyperlink ref="Y2220" r:id="rId2380" tooltip="卡士酸奶餐后一小时250ml6瓶0蔗糖益生菌早餐原味低温酸奶清仓 250ml*6瓶" xr:uid="{00000000-0004-0000-0100-00004B090000}"/>
    <hyperlink ref="Y2221" r:id="rId2381" tooltip="卡士原味酸奶餐后一小时0蔗糖发酵乳250g原味酸奶益生菌酸牛奶早餐奶 礼盒0蔗糖原味250g8瓶" xr:uid="{00000000-0004-0000-0100-00004C090000}"/>
    <hyperlink ref="Y2222" r:id="rId2382" tooltip="顺丰卡士餐后一小时蔗糖低温酸奶g膳食纤维风味 0蔗糖250ml*6" xr:uid="{00000000-0004-0000-0100-00004D090000}"/>
    <hyperlink ref="Y2223" r:id="rId2383" tooltip="卡士酸奶卡士餐后一小时250g*12瓶生牛乳发酵益生菌风味发酵乳酸牛奶 餐后一小时原味 12瓶" xr:uid="{00000000-0004-0000-0100-00004E090000}"/>
    <hyperlink ref="Y2224" r:id="rId2384" tooltip="顺丰卡士餐后一小时蔗糖低温酸奶g膳食纤维风味 0蔗糖250ml*8" xr:uid="{00000000-0004-0000-0100-00004F090000}"/>
    <hyperlink ref="Y2225" r:id="rId2385" tooltip="卡士餐后一小时原味0蔗糖250g10瓶双歧杆菌益生菌风味发酵乳酸奶 士餐后一小时原味*10暂时下架" xr:uid="{00000000-0004-0000-0100-000050090000}"/>
    <hyperlink ref="Y2226" r:id="rId2386" tooltip="卡士酸奶餐后一小时250g益生菌风味发酵低温双歧杆 餐后一小时*8瓶+送4瓶奶" xr:uid="{00000000-0004-0000-0100-000051090000}"/>
    <hyperlink ref="Y2227" r:id="rId2387" tooltip="卡士餐后一小时250g双歧杆菌风味发酵乳整箱酸奶鲜牛奶营养早餐 餐后一小时(原味) 6瓶 +送2瓶鲜奶" xr:uid="{00000000-0004-0000-0100-000052090000}"/>
    <hyperlink ref="Y2228" r:id="rId2388" tooltip="卡士酸奶餐后一小时 250g*12瓶装 益生菌风味发酵乳营养早餐整箱 餐后一小时9瓶" xr:uid="{00000000-0004-0000-0100-000053090000}"/>
    <hyperlink ref="Y2229" r:id="rId2389" tooltip="卡士酸奶餐后一小时 250g*12瓶装 益生菌风味发酵乳营养早餐整箱 餐后一小时6瓶" xr:uid="{00000000-0004-0000-0100-000054090000}"/>
    <hyperlink ref="Y2230" r:id="rId2390" tooltip="卡士酸奶餐后一小时 250g*12瓶装 益生菌风味发酵乳营养早餐整箱 餐后一小时3瓶" xr:uid="{00000000-0004-0000-0100-000055090000}"/>
    <hyperlink ref="Y2231" r:id="rId2391" tooltip="卡士酸奶餐后一小时原味生牛乳双歧杆菌低温酸奶 餐后一小时*6瓶" xr:uid="{00000000-0004-0000-0100-000056090000}"/>
    <hyperlink ref="Y2232" r:id="rId2392" tooltip="CLASSYKISS卡士餐后一小时0蔗糖250g*6瓶低温原味酸奶 原味250g*6瓶" xr:uid="{00000000-0004-0000-0100-000057090000}"/>
    <hyperlink ref="Y2233" r:id="rId2393" tooltip="卡士餐后一小时原味0蔗糖250g10瓶双歧杆菌益生菌风味发酵乳酸奶 士餐后一小时0蔗糖*10暂时下架" xr:uid="{00000000-0004-0000-0100-000058090000}"/>
    <hyperlink ref="H2266" r:id="rId2394" tooltip="https://item.jd.com/10209013549573.html" xr:uid="{00000000-0004-0000-0100-000059090000}"/>
    <hyperlink ref="H2267" r:id="rId2395" xr:uid="{00000000-0004-0000-0100-00005A090000}"/>
    <hyperlink ref="H2268" r:id="rId2396" xr:uid="{00000000-0004-0000-0100-00005B090000}"/>
    <hyperlink ref="H2269" r:id="rId2397" xr:uid="{00000000-0004-0000-0100-00005C090000}"/>
    <hyperlink ref="H2270" r:id="rId2398" xr:uid="{00000000-0004-0000-0100-00005D090000}"/>
    <hyperlink ref="H2271" r:id="rId2399" xr:uid="{00000000-0004-0000-0100-00005E090000}"/>
    <hyperlink ref="H2272" r:id="rId2400" xr:uid="{00000000-0004-0000-0100-00005F090000}"/>
    <hyperlink ref="H2273" r:id="rId2401" xr:uid="{00000000-0004-0000-0100-000060090000}"/>
    <hyperlink ref="H2274" r:id="rId2402" xr:uid="{00000000-0004-0000-0100-000061090000}"/>
    <hyperlink ref="H2275" r:id="rId2403" xr:uid="{00000000-0004-0000-0100-000062090000}"/>
    <hyperlink ref="H2276" r:id="rId2404" xr:uid="{00000000-0004-0000-0100-000063090000}"/>
    <hyperlink ref="H2277" r:id="rId2405" xr:uid="{00000000-0004-0000-0100-000064090000}"/>
    <hyperlink ref="H2278" r:id="rId2406" xr:uid="{00000000-0004-0000-0100-000065090000}"/>
    <hyperlink ref="H2279" r:id="rId2407" xr:uid="{00000000-0004-0000-0100-000066090000}"/>
    <hyperlink ref="H2280" r:id="rId2408" xr:uid="{00000000-0004-0000-0100-000067090000}"/>
    <hyperlink ref="H2281" r:id="rId2409" xr:uid="{00000000-0004-0000-0100-000068090000}"/>
    <hyperlink ref="H2282" r:id="rId2410" xr:uid="{00000000-0004-0000-0100-000069090000}"/>
    <hyperlink ref="H2283" r:id="rId2411" xr:uid="{00000000-0004-0000-0100-00006A090000}"/>
    <hyperlink ref="H2284" r:id="rId2412" xr:uid="{00000000-0004-0000-0100-00006B090000}"/>
    <hyperlink ref="H2285" r:id="rId2413" xr:uid="{00000000-0004-0000-0100-00006C090000}"/>
    <hyperlink ref="H2286" r:id="rId2414" xr:uid="{00000000-0004-0000-0100-00006D090000}"/>
    <hyperlink ref="H2287" r:id="rId2415" xr:uid="{00000000-0004-0000-0100-00006E090000}"/>
    <hyperlink ref="H2288" r:id="rId2416" xr:uid="{00000000-0004-0000-0100-00006F090000}"/>
    <hyperlink ref="H2289" r:id="rId2417" xr:uid="{00000000-0004-0000-0100-000070090000}"/>
    <hyperlink ref="H2290" r:id="rId2418" xr:uid="{00000000-0004-0000-0100-000071090000}"/>
    <hyperlink ref="H2291" r:id="rId2419" xr:uid="{00000000-0004-0000-0100-000072090000}"/>
    <hyperlink ref="H2292" r:id="rId2420" xr:uid="{00000000-0004-0000-0100-000073090000}"/>
    <hyperlink ref="H2293" r:id="rId2421" xr:uid="{00000000-0004-0000-0100-000074090000}"/>
    <hyperlink ref="H2294" r:id="rId2422" xr:uid="{00000000-0004-0000-0100-000075090000}"/>
    <hyperlink ref="H2295" r:id="rId2423" xr:uid="{00000000-0004-0000-0100-000076090000}"/>
    <hyperlink ref="H2296" r:id="rId2424" xr:uid="{00000000-0004-0000-0100-000077090000}"/>
    <hyperlink ref="H2297" r:id="rId2425" xr:uid="{00000000-0004-0000-0100-000078090000}"/>
    <hyperlink ref="H2298" r:id="rId2426" xr:uid="{00000000-0004-0000-0100-000079090000}"/>
    <hyperlink ref="H2299" r:id="rId2427" xr:uid="{00000000-0004-0000-0100-00007A090000}"/>
    <hyperlink ref="H2300" r:id="rId2428" xr:uid="{00000000-0004-0000-0100-00007B090000}"/>
    <hyperlink ref="H2301" r:id="rId2429" xr:uid="{00000000-0004-0000-0100-00007C090000}"/>
    <hyperlink ref="H2302" r:id="rId2430" xr:uid="{00000000-0004-0000-0100-00007D090000}"/>
    <hyperlink ref="H2303" r:id="rId2431" xr:uid="{00000000-0004-0000-0100-00007E090000}"/>
    <hyperlink ref="H2304" r:id="rId2432" xr:uid="{00000000-0004-0000-0100-00007F090000}"/>
    <hyperlink ref="H2305" r:id="rId2433" xr:uid="{00000000-0004-0000-0100-000080090000}"/>
    <hyperlink ref="H2306" r:id="rId2434" xr:uid="{00000000-0004-0000-0100-000081090000}"/>
    <hyperlink ref="H2307" r:id="rId2435" xr:uid="{00000000-0004-0000-0100-000082090000}"/>
    <hyperlink ref="H2308" r:id="rId2436" xr:uid="{00000000-0004-0000-0100-000083090000}"/>
    <hyperlink ref="H2309" r:id="rId2437" xr:uid="{00000000-0004-0000-0100-000084090000}"/>
    <hyperlink ref="H2310" r:id="rId2438" xr:uid="{00000000-0004-0000-0100-000085090000}"/>
    <hyperlink ref="H2311" r:id="rId2439" xr:uid="{00000000-0004-0000-0100-000086090000}"/>
    <hyperlink ref="H2312" r:id="rId2440" xr:uid="{00000000-0004-0000-0100-000087090000}"/>
    <hyperlink ref="H2313" r:id="rId2441" xr:uid="{00000000-0004-0000-0100-000088090000}"/>
    <hyperlink ref="H2314" r:id="rId2442" xr:uid="{00000000-0004-0000-0100-000089090000}"/>
    <hyperlink ref="H2315" r:id="rId2443" xr:uid="{00000000-0004-0000-0100-00008A090000}"/>
    <hyperlink ref="H2316" r:id="rId2444" xr:uid="{00000000-0004-0000-0100-00008B090000}"/>
    <hyperlink ref="H2317" r:id="rId2445" xr:uid="{00000000-0004-0000-0100-00008C090000}"/>
    <hyperlink ref="H2318" r:id="rId2446" xr:uid="{00000000-0004-0000-0100-00008D090000}"/>
    <hyperlink ref="H2319" r:id="rId2447" xr:uid="{00000000-0004-0000-0100-00008E090000}"/>
    <hyperlink ref="H2320" r:id="rId2448" xr:uid="{00000000-0004-0000-0100-00008F090000}"/>
    <hyperlink ref="H2321" r:id="rId2449" xr:uid="{00000000-0004-0000-0100-000090090000}"/>
    <hyperlink ref="H2322" r:id="rId2450" xr:uid="{00000000-0004-0000-0100-000091090000}"/>
    <hyperlink ref="H2323" r:id="rId2451" xr:uid="{00000000-0004-0000-0100-000092090000}"/>
    <hyperlink ref="H2324" r:id="rId2452" xr:uid="{00000000-0004-0000-0100-000093090000}"/>
    <hyperlink ref="H2325" r:id="rId2453" xr:uid="{00000000-0004-0000-0100-000094090000}"/>
    <hyperlink ref="H2326" r:id="rId2454" xr:uid="{00000000-0004-0000-0100-000095090000}"/>
    <hyperlink ref="H2327" r:id="rId2455" xr:uid="{00000000-0004-0000-0100-000096090000}"/>
    <hyperlink ref="H2328" r:id="rId2456" xr:uid="{00000000-0004-0000-0100-000097090000}"/>
    <hyperlink ref="H2329" r:id="rId2457" xr:uid="{00000000-0004-0000-0100-000098090000}"/>
    <hyperlink ref="H2330" r:id="rId2458" xr:uid="{00000000-0004-0000-0100-000099090000}"/>
    <hyperlink ref="H2331" r:id="rId2459" xr:uid="{00000000-0004-0000-0100-00009A090000}"/>
    <hyperlink ref="H2332" r:id="rId2460" xr:uid="{00000000-0004-0000-0100-00009B090000}"/>
    <hyperlink ref="H2333" r:id="rId2461" xr:uid="{00000000-0004-0000-0100-00009C090000}"/>
    <hyperlink ref="H2334" r:id="rId2462" xr:uid="{00000000-0004-0000-0100-00009D090000}"/>
    <hyperlink ref="X2335" r:id="rId2463" tooltip="卡士吃酸140杯装芭乐柠檬水蜜桃木瓜颗果肉低风味发酵酸奶 芭乐粉柠檬水蜜桃140g*3杯" xr:uid="{00000000-0004-0000-0100-00009E090000}"/>
    <hyperlink ref="X2336" r:id="rId2464" tooltip="卡士酸奶吃酸系列粉芭乐柠檬水蜜桃黄桃木瓜140g果粒发酵乳 吃酸粉芭乐柠檬+黄桃+木瓜三种组合9杯" xr:uid="{00000000-0004-0000-0100-00009F090000}"/>
    <hyperlink ref="X2337" r:id="rId2465" tooltip="卡士顺丰吃酸颗果肉风味发酵乳140g低酸奶芭乐黄桃酸木瓜 酸木瓜芦荟味2杯" xr:uid="{00000000-0004-0000-0100-0000A0090000}"/>
    <hyperlink ref="X2338" r:id="rId2466" tooltip="卡士低吃酸140g3杯颗果肉芭乐木瓜味水蜜桃风味酸奶 酸木瓜*3杯" xr:uid="{00000000-0004-0000-0100-0000A1090000}"/>
    <hyperlink ref="X2339" r:id="rId2467" tooltip="卡士顺丰吃酸颗果肉风味发酵乳140g低酸奶芭乐黄桃酸木瓜 水蜜桃粉芭乐味2杯" xr:uid="{00000000-0004-0000-0100-0000A2090000}"/>
    <hyperlink ref="X2340" r:id="rId2468" tooltip="卡士吃酸140杯装芭乐柠檬水蜜桃木瓜颗果肉低风味发酵酸奶 芭乐粉柠檬水蜜桃140g*3杯" xr:uid="{00000000-0004-0000-0100-0000A3090000}"/>
    <hyperlink ref="X2341" r:id="rId2469" tooltip="卡士顺丰007酸奶440g6瓶小奶罐原味酸奶0蔗糖7种益生菌 顺丰士007原味酸奶440g*4瓶" xr:uid="{00000000-0004-0000-0100-0000A4090000}"/>
    <hyperlink ref="X2342" r:id="rId2470" tooltip="卡士【新品吃酸 大颗果肉】地域风味酸奶营养健康益生菌低温酸奶 粉芭乐柠檬水蜜桃味*3杯" xr:uid="{00000000-0004-0000-0100-0000A5090000}"/>
    <hyperlink ref="X2343" r:id="rId2471" tooltip="卡士酸奶吃酸140g3杯芭乐柠檬水蜜桃发酵乳益生菌颗果肉早餐奶 3杯芭乐柠檬水蜜桃味140g" xr:uid="{00000000-0004-0000-0100-0000A6090000}"/>
    <hyperlink ref="X2344" r:id="rId2472" tooltip="卡士顺丰吃酸颗果肉风味发酵乳140g低酸奶芭乐黄桃酸木瓜 芭乐+酸木瓜+黄桃各1杯共3杯" xr:uid="{00000000-0004-0000-0100-0000A7090000}"/>
    <hyperlink ref="X2345" r:id="rId2473" tooltip="卡士风味发酵乳吃酸大果粒柠檬黄桃双柚木瓜口味酸奶140g/杯 粉芭乐柠檬水蜜桃风味140g*9杯" xr:uid="{00000000-0004-0000-0100-0000A8090000}"/>
    <hyperlink ref="Y2335" r:id="rId2474" tooltip="卡士吃酸140杯装芭乐柠檬水蜜桃木瓜颗果肉低风味发酵酸奶 芭乐粉柠檬水蜜桃140g*3杯" xr:uid="{00000000-0004-0000-0100-0000A9090000}"/>
    <hyperlink ref="Y2336" r:id="rId2475" tooltip="卡士酸奶吃酸系列粉芭乐柠檬水蜜桃黄桃木瓜140g果粒发酵乳 吃酸粉芭乐柠檬+黄桃+木瓜三种组合9杯" xr:uid="{00000000-0004-0000-0100-0000AA090000}"/>
    <hyperlink ref="Y2337" r:id="rId2476" tooltip="卡士顺丰吃酸颗果肉风味发酵乳140g低酸奶芭乐黄桃酸木瓜 酸木瓜芦荟味2杯" xr:uid="{00000000-0004-0000-0100-0000AB090000}"/>
    <hyperlink ref="Y2338" r:id="rId2477" tooltip="卡士低吃酸140g3杯颗果肉芭乐木瓜味水蜜桃风味酸奶 酸木瓜*3杯" xr:uid="{00000000-0004-0000-0100-0000AC090000}"/>
    <hyperlink ref="Y2339" r:id="rId2478" tooltip="卡士顺丰吃酸颗果肉风味发酵乳140g低酸奶芭乐黄桃酸木瓜 水蜜桃粉芭乐味2杯" xr:uid="{00000000-0004-0000-0100-0000AD090000}"/>
    <hyperlink ref="Y2340" r:id="rId2479" tooltip="卡士吃酸140杯装芭乐柠檬水蜜桃木瓜颗果肉低风味发酵酸奶 芭乐粉柠檬水蜜桃140g*3杯" xr:uid="{00000000-0004-0000-0100-0000AE090000}"/>
    <hyperlink ref="Y2341" r:id="rId2480" tooltip="卡士顺丰007酸奶440g6瓶小奶罐原味酸奶0蔗糖7种益生菌 顺丰士007原味酸奶440g*4瓶" xr:uid="{00000000-0004-0000-0100-0000AF090000}"/>
    <hyperlink ref="Y2342" r:id="rId2481" tooltip="卡士【新品吃酸 大颗果肉】地域风味酸奶营养健康益生菌低温酸奶 粉芭乐柠檬水蜜桃味*3杯" xr:uid="{00000000-0004-0000-0100-0000B0090000}"/>
    <hyperlink ref="Y2343" r:id="rId2482" tooltip="卡士酸奶吃酸140g3杯芭乐柠檬水蜜桃发酵乳益生菌颗果肉早餐奶 3杯芭乐柠檬水蜜桃味140g" xr:uid="{00000000-0004-0000-0100-0000B1090000}"/>
    <hyperlink ref="Y2344" r:id="rId2483" tooltip="卡士顺丰吃酸颗果肉风味发酵乳140g低酸奶芭乐黄桃酸木瓜 芭乐+酸木瓜+黄桃各1杯共3杯" xr:uid="{00000000-0004-0000-0100-0000B2090000}"/>
    <hyperlink ref="Y2345" r:id="rId2484" tooltip="卡士风味发酵乳吃酸大果粒柠檬黄桃双柚木瓜口味酸奶140g/杯 粉芭乐柠檬水蜜桃风味140g*9杯" xr:uid="{00000000-0004-0000-0100-0000B3090000}"/>
    <hyperlink ref="X2437" r:id="rId2485" tooltip="卡士007无蔗糖原味酸奶益生菌酸牛奶儿童早餐奶大瓶装整箱 卡士原味酸奶4瓶" xr:uid="{00000000-0004-0000-0100-0000B4090000}"/>
    <hyperlink ref="Y2437" r:id="rId2486" tooltip="卡士007无蔗糖原味酸奶益生菌酸牛奶儿童早餐奶大瓶装整箱 卡士原味酸奶4瓶" xr:uid="{00000000-0004-0000-0100-0000B5090000}"/>
    <hyperlink ref="H2335" r:id="rId2487" xr:uid="{00000000-0004-0000-0100-0000B6090000}"/>
    <hyperlink ref="H2336" r:id="rId2488" xr:uid="{00000000-0004-0000-0100-0000B7090000}"/>
    <hyperlink ref="H2337" r:id="rId2489" xr:uid="{00000000-0004-0000-0100-0000B8090000}"/>
    <hyperlink ref="H2338" r:id="rId2490" xr:uid="{00000000-0004-0000-0100-0000B9090000}"/>
    <hyperlink ref="H2339" r:id="rId2491" xr:uid="{00000000-0004-0000-0100-0000BA090000}"/>
    <hyperlink ref="H2340" r:id="rId2492" xr:uid="{00000000-0004-0000-0100-0000BB090000}"/>
    <hyperlink ref="H2341" r:id="rId2493" xr:uid="{00000000-0004-0000-0100-0000BC090000}"/>
    <hyperlink ref="H2342" r:id="rId2494" xr:uid="{00000000-0004-0000-0100-0000BD090000}"/>
    <hyperlink ref="H2343" r:id="rId2495" xr:uid="{00000000-0004-0000-0100-0000BE090000}"/>
    <hyperlink ref="H2344" r:id="rId2496" xr:uid="{00000000-0004-0000-0100-0000BF090000}"/>
    <hyperlink ref="H2345" r:id="rId2497" xr:uid="{00000000-0004-0000-0100-0000C0090000}"/>
    <hyperlink ref="H2346" r:id="rId2498" xr:uid="{00000000-0004-0000-0100-0000C1090000}"/>
    <hyperlink ref="H2347" r:id="rId2499" xr:uid="{00000000-0004-0000-0100-0000C2090000}"/>
    <hyperlink ref="H2348" r:id="rId2500" xr:uid="{00000000-0004-0000-0100-0000C3090000}"/>
    <hyperlink ref="H2349" r:id="rId2501" xr:uid="{00000000-0004-0000-0100-0000C4090000}"/>
    <hyperlink ref="H2350" r:id="rId2502" xr:uid="{00000000-0004-0000-0100-0000C5090000}"/>
    <hyperlink ref="H2351" r:id="rId2503" xr:uid="{00000000-0004-0000-0100-0000C6090000}"/>
    <hyperlink ref="H2352" r:id="rId2504" xr:uid="{00000000-0004-0000-0100-0000C7090000}"/>
    <hyperlink ref="H2353" r:id="rId2505" xr:uid="{00000000-0004-0000-0100-0000C8090000}"/>
    <hyperlink ref="H2354" r:id="rId2506" xr:uid="{00000000-0004-0000-0100-0000C9090000}"/>
    <hyperlink ref="H2355" r:id="rId2507" xr:uid="{00000000-0004-0000-0100-0000CA090000}"/>
    <hyperlink ref="H2356" r:id="rId2508" xr:uid="{00000000-0004-0000-0100-0000CB090000}"/>
    <hyperlink ref="H2357" r:id="rId2509" xr:uid="{00000000-0004-0000-0100-0000CC090000}"/>
    <hyperlink ref="H2358" r:id="rId2510" xr:uid="{00000000-0004-0000-0100-0000CD090000}"/>
    <hyperlink ref="H2359" r:id="rId2511" xr:uid="{00000000-0004-0000-0100-0000CE090000}"/>
    <hyperlink ref="H2360" r:id="rId2512" xr:uid="{00000000-0004-0000-0100-0000CF090000}"/>
    <hyperlink ref="H2361" r:id="rId2513" xr:uid="{00000000-0004-0000-0100-0000D0090000}"/>
    <hyperlink ref="H2362" r:id="rId2514" xr:uid="{00000000-0004-0000-0100-0000D1090000}"/>
    <hyperlink ref="H2363" r:id="rId2515" xr:uid="{00000000-0004-0000-0100-0000D2090000}"/>
    <hyperlink ref="H2364" r:id="rId2516" xr:uid="{00000000-0004-0000-0100-0000D3090000}"/>
    <hyperlink ref="H2365" r:id="rId2517" xr:uid="{00000000-0004-0000-0100-0000D4090000}"/>
    <hyperlink ref="H2366" r:id="rId2518" xr:uid="{00000000-0004-0000-0100-0000D5090000}"/>
    <hyperlink ref="H2367" r:id="rId2519" xr:uid="{00000000-0004-0000-0100-0000D6090000}"/>
    <hyperlink ref="H2368" r:id="rId2520" xr:uid="{00000000-0004-0000-0100-0000D7090000}"/>
    <hyperlink ref="H2369" r:id="rId2521" xr:uid="{00000000-0004-0000-0100-0000D8090000}"/>
    <hyperlink ref="H2370" r:id="rId2522" xr:uid="{00000000-0004-0000-0100-0000D9090000}"/>
    <hyperlink ref="H2371" r:id="rId2523" xr:uid="{00000000-0004-0000-0100-0000DA090000}"/>
    <hyperlink ref="H2372" r:id="rId2524" xr:uid="{00000000-0004-0000-0100-0000DB090000}"/>
    <hyperlink ref="H2373" r:id="rId2525" xr:uid="{00000000-0004-0000-0100-0000DC090000}"/>
    <hyperlink ref="H2374" r:id="rId2526" xr:uid="{00000000-0004-0000-0100-0000DD090000}"/>
    <hyperlink ref="H2375" r:id="rId2527" xr:uid="{00000000-0004-0000-0100-0000DE090000}"/>
    <hyperlink ref="H2376" r:id="rId2528" xr:uid="{00000000-0004-0000-0100-0000DF090000}"/>
    <hyperlink ref="H2377" r:id="rId2529" xr:uid="{00000000-0004-0000-0100-0000E0090000}"/>
    <hyperlink ref="H2378" r:id="rId2530" xr:uid="{00000000-0004-0000-0100-0000E1090000}"/>
    <hyperlink ref="H2379" r:id="rId2531" xr:uid="{00000000-0004-0000-0100-0000E2090000}"/>
    <hyperlink ref="H2380" r:id="rId2532" xr:uid="{00000000-0004-0000-0100-0000E3090000}"/>
    <hyperlink ref="H2381" r:id="rId2533" xr:uid="{00000000-0004-0000-0100-0000E4090000}"/>
    <hyperlink ref="H2382" r:id="rId2534" xr:uid="{00000000-0004-0000-0100-0000E5090000}"/>
    <hyperlink ref="H2383" r:id="rId2535" xr:uid="{00000000-0004-0000-0100-0000E6090000}"/>
    <hyperlink ref="H2384" r:id="rId2536" xr:uid="{00000000-0004-0000-0100-0000E7090000}"/>
    <hyperlink ref="H2385" r:id="rId2537" xr:uid="{00000000-0004-0000-0100-0000E8090000}"/>
    <hyperlink ref="H2386" r:id="rId2538" xr:uid="{00000000-0004-0000-0100-0000E9090000}"/>
    <hyperlink ref="H2387" r:id="rId2539" xr:uid="{00000000-0004-0000-0100-0000EA090000}"/>
    <hyperlink ref="H2388" r:id="rId2540" xr:uid="{00000000-0004-0000-0100-0000EB090000}"/>
    <hyperlink ref="H2389" r:id="rId2541" xr:uid="{00000000-0004-0000-0100-0000EC090000}"/>
    <hyperlink ref="H2390" r:id="rId2542" xr:uid="{00000000-0004-0000-0100-0000ED090000}"/>
    <hyperlink ref="H2391" r:id="rId2543" xr:uid="{00000000-0004-0000-0100-0000EE090000}"/>
    <hyperlink ref="H2392" r:id="rId2544" xr:uid="{00000000-0004-0000-0100-0000EF090000}"/>
    <hyperlink ref="H2393" r:id="rId2545" xr:uid="{00000000-0004-0000-0100-0000F0090000}"/>
    <hyperlink ref="H2394" r:id="rId2546" xr:uid="{00000000-0004-0000-0100-0000F1090000}"/>
    <hyperlink ref="H2395" r:id="rId2547" xr:uid="{00000000-0004-0000-0100-0000F2090000}"/>
    <hyperlink ref="H2396" r:id="rId2548" xr:uid="{00000000-0004-0000-0100-0000F3090000}"/>
    <hyperlink ref="H2397" r:id="rId2549" xr:uid="{00000000-0004-0000-0100-0000F4090000}"/>
    <hyperlink ref="H2398" r:id="rId2550" xr:uid="{00000000-0004-0000-0100-0000F5090000}"/>
    <hyperlink ref="H2399" r:id="rId2551" xr:uid="{00000000-0004-0000-0100-0000F6090000}"/>
    <hyperlink ref="H2400" r:id="rId2552" xr:uid="{00000000-0004-0000-0100-0000F7090000}"/>
    <hyperlink ref="H2401" r:id="rId2553" xr:uid="{00000000-0004-0000-0100-0000F8090000}"/>
    <hyperlink ref="H2402" r:id="rId2554" xr:uid="{00000000-0004-0000-0100-0000F9090000}"/>
    <hyperlink ref="H2403" r:id="rId2555" xr:uid="{00000000-0004-0000-0100-0000FA090000}"/>
    <hyperlink ref="H2404" r:id="rId2556" xr:uid="{00000000-0004-0000-0100-0000FB090000}"/>
    <hyperlink ref="H2405" r:id="rId2557" xr:uid="{00000000-0004-0000-0100-0000FC090000}"/>
    <hyperlink ref="H2406" r:id="rId2558" xr:uid="{00000000-0004-0000-0100-0000FD090000}"/>
    <hyperlink ref="H2407" r:id="rId2559" xr:uid="{00000000-0004-0000-0100-0000FE090000}"/>
    <hyperlink ref="H2408" r:id="rId2560" xr:uid="{00000000-0004-0000-0100-0000FF090000}"/>
    <hyperlink ref="H2409" r:id="rId2561" xr:uid="{00000000-0004-0000-0100-0000000A0000}"/>
    <hyperlink ref="H2410" r:id="rId2562" xr:uid="{00000000-0004-0000-0100-0000010A0000}"/>
    <hyperlink ref="H2411" r:id="rId2563" xr:uid="{00000000-0004-0000-0100-0000020A0000}"/>
    <hyperlink ref="H2412" r:id="rId2564" xr:uid="{00000000-0004-0000-0100-0000030A0000}"/>
    <hyperlink ref="H2413" r:id="rId2565" xr:uid="{00000000-0004-0000-0100-0000040A0000}"/>
    <hyperlink ref="H2414" r:id="rId2566" xr:uid="{00000000-0004-0000-0100-0000050A0000}"/>
    <hyperlink ref="H2415" r:id="rId2567" xr:uid="{00000000-0004-0000-0100-0000060A0000}"/>
    <hyperlink ref="H2416" r:id="rId2568" xr:uid="{00000000-0004-0000-0100-0000070A0000}"/>
    <hyperlink ref="H2417" r:id="rId2569" xr:uid="{00000000-0004-0000-0100-0000080A0000}"/>
    <hyperlink ref="H2418" r:id="rId2570" xr:uid="{00000000-0004-0000-0100-0000090A0000}"/>
    <hyperlink ref="H2419" r:id="rId2571" xr:uid="{00000000-0004-0000-0100-00000A0A0000}"/>
    <hyperlink ref="H2420" r:id="rId2572" xr:uid="{00000000-0004-0000-0100-00000B0A0000}"/>
    <hyperlink ref="H2421" r:id="rId2573" xr:uid="{00000000-0004-0000-0100-00000C0A0000}"/>
    <hyperlink ref="H2422" r:id="rId2574" xr:uid="{00000000-0004-0000-0100-00000D0A0000}"/>
    <hyperlink ref="H2423" r:id="rId2575" xr:uid="{00000000-0004-0000-0100-00000E0A0000}"/>
    <hyperlink ref="H2424" r:id="rId2576" xr:uid="{00000000-0004-0000-0100-00000F0A0000}"/>
    <hyperlink ref="H2425" r:id="rId2577" xr:uid="{00000000-0004-0000-0100-0000100A0000}"/>
    <hyperlink ref="H2426" r:id="rId2578" xr:uid="{00000000-0004-0000-0100-0000110A0000}"/>
    <hyperlink ref="H2427" r:id="rId2579" xr:uid="{00000000-0004-0000-0100-0000120A0000}"/>
    <hyperlink ref="H2428" r:id="rId2580" xr:uid="{00000000-0004-0000-0100-0000130A0000}"/>
    <hyperlink ref="H2429" r:id="rId2581" xr:uid="{00000000-0004-0000-0100-0000140A0000}"/>
    <hyperlink ref="H2430" r:id="rId2582" xr:uid="{00000000-0004-0000-0100-0000150A0000}"/>
    <hyperlink ref="H2431" r:id="rId2583" xr:uid="{00000000-0004-0000-0100-0000160A0000}"/>
    <hyperlink ref="H2432" r:id="rId2584" xr:uid="{00000000-0004-0000-0100-0000170A0000}"/>
    <hyperlink ref="H2433" r:id="rId2585" xr:uid="{00000000-0004-0000-0100-0000180A0000}"/>
    <hyperlink ref="H2434" r:id="rId2586" xr:uid="{00000000-0004-0000-0100-0000190A0000}"/>
    <hyperlink ref="H2435" r:id="rId2587" xr:uid="{00000000-0004-0000-0100-00001A0A0000}"/>
    <hyperlink ref="H2436" r:id="rId2588" xr:uid="{00000000-0004-0000-0100-00001B0A0000}"/>
    <hyperlink ref="H2437" r:id="rId2589" xr:uid="{00000000-0004-0000-0100-00001C0A0000}"/>
    <hyperlink ref="H2438" r:id="rId2590" tooltip="https://item.jd.com/10117488871962.html" xr:uid="{00000000-0004-0000-0100-00001D0A0000}"/>
    <hyperlink ref="H2511" r:id="rId2591" xr:uid="{00000000-0004-0000-0100-00001E0A0000}"/>
    <hyperlink ref="H1629" r:id="rId2592" xr:uid="{00000000-0004-0000-0100-00001F0A0000}"/>
    <hyperlink ref="H1630" r:id="rId2593" xr:uid="{00000000-0004-0000-0100-0000200A0000}"/>
    <hyperlink ref="H1631" r:id="rId2594" xr:uid="{00000000-0004-0000-0100-0000210A0000}"/>
    <hyperlink ref="H1632" r:id="rId2595" xr:uid="{00000000-0004-0000-0100-0000220A0000}"/>
    <hyperlink ref="H1633" r:id="rId2596" xr:uid="{00000000-0004-0000-0100-0000230A0000}"/>
    <hyperlink ref="H1634" r:id="rId2597" xr:uid="{00000000-0004-0000-0100-0000240A0000}"/>
    <hyperlink ref="H1635" r:id="rId2598" xr:uid="{00000000-0004-0000-0100-0000250A0000}"/>
    <hyperlink ref="H1636" r:id="rId2599" xr:uid="{00000000-0004-0000-0100-0000260A0000}"/>
    <hyperlink ref="H1637" r:id="rId2600" xr:uid="{00000000-0004-0000-0100-0000270A0000}"/>
    <hyperlink ref="H1638" r:id="rId2601" xr:uid="{00000000-0004-0000-0100-0000280A0000}"/>
    <hyperlink ref="H1639" r:id="rId2602" xr:uid="{00000000-0004-0000-0100-0000290A0000}"/>
    <hyperlink ref="H1640" r:id="rId2603" xr:uid="{00000000-0004-0000-0100-00002A0A0000}"/>
    <hyperlink ref="H1641" r:id="rId2604" xr:uid="{00000000-0004-0000-0100-00002B0A0000}"/>
    <hyperlink ref="H1642" r:id="rId2605" xr:uid="{00000000-0004-0000-0100-00002C0A0000}"/>
    <hyperlink ref="H1643" r:id="rId2606" xr:uid="{00000000-0004-0000-0100-00002D0A0000}"/>
    <hyperlink ref="H1644" r:id="rId2607" xr:uid="{00000000-0004-0000-0100-00002E0A0000}"/>
    <hyperlink ref="H1645" r:id="rId2608" xr:uid="{00000000-0004-0000-0100-00002F0A0000}"/>
    <hyperlink ref="H1646" r:id="rId2609" xr:uid="{00000000-0004-0000-0100-0000300A0000}"/>
    <hyperlink ref="H1647" r:id="rId2610" xr:uid="{00000000-0004-0000-0100-0000310A0000}"/>
    <hyperlink ref="H1648" r:id="rId2611" xr:uid="{00000000-0004-0000-0100-0000320A0000}"/>
    <hyperlink ref="H1649" r:id="rId2612" xr:uid="{00000000-0004-0000-0100-0000330A0000}"/>
    <hyperlink ref="H1650" r:id="rId2613" xr:uid="{00000000-0004-0000-0100-0000340A0000}"/>
    <hyperlink ref="H1651" r:id="rId2614" xr:uid="{00000000-0004-0000-0100-0000350A0000}"/>
    <hyperlink ref="H1652" r:id="rId2615" xr:uid="{00000000-0004-0000-0100-0000360A0000}"/>
    <hyperlink ref="H1653" r:id="rId2616" xr:uid="{00000000-0004-0000-0100-0000370A0000}"/>
    <hyperlink ref="H1654" r:id="rId2617" xr:uid="{00000000-0004-0000-0100-0000380A0000}"/>
    <hyperlink ref="H1655" r:id="rId2618" xr:uid="{00000000-0004-0000-0100-0000390A0000}"/>
    <hyperlink ref="H1656" r:id="rId2619" xr:uid="{00000000-0004-0000-0100-00003A0A0000}"/>
    <hyperlink ref="H1657" r:id="rId2620" xr:uid="{00000000-0004-0000-0100-00003B0A0000}"/>
    <hyperlink ref="H1658" r:id="rId2621" xr:uid="{00000000-0004-0000-0100-00003C0A0000}"/>
    <hyperlink ref="H1659" r:id="rId2622" xr:uid="{00000000-0004-0000-0100-00003D0A0000}"/>
    <hyperlink ref="H1660" r:id="rId2623" xr:uid="{00000000-0004-0000-0100-00003E0A0000}"/>
    <hyperlink ref="H1661" r:id="rId2624" xr:uid="{00000000-0004-0000-0100-00003F0A0000}"/>
    <hyperlink ref="H1662" r:id="rId2625" xr:uid="{00000000-0004-0000-0100-0000400A0000}"/>
    <hyperlink ref="H1663" r:id="rId2626" xr:uid="{00000000-0004-0000-0100-0000410A0000}"/>
    <hyperlink ref="H1664" r:id="rId2627" xr:uid="{00000000-0004-0000-0100-0000420A0000}"/>
    <hyperlink ref="H1665" r:id="rId2628" xr:uid="{00000000-0004-0000-0100-0000430A0000}"/>
    <hyperlink ref="H1666" r:id="rId2629" xr:uid="{00000000-0004-0000-0100-0000440A0000}"/>
    <hyperlink ref="H1667" r:id="rId2630" xr:uid="{00000000-0004-0000-0100-0000450A0000}"/>
    <hyperlink ref="H1668" r:id="rId2631" xr:uid="{00000000-0004-0000-0100-0000460A0000}"/>
    <hyperlink ref="H1669" r:id="rId2632" xr:uid="{00000000-0004-0000-0100-0000470A0000}"/>
    <hyperlink ref="H1670" r:id="rId2633" xr:uid="{00000000-0004-0000-0100-0000480A0000}"/>
    <hyperlink ref="H1671" r:id="rId2634" xr:uid="{00000000-0004-0000-0100-0000490A0000}"/>
    <hyperlink ref="H1672" r:id="rId2635" xr:uid="{00000000-0004-0000-0100-00004A0A0000}"/>
    <hyperlink ref="H1673" r:id="rId2636" xr:uid="{00000000-0004-0000-0100-00004B0A0000}"/>
    <hyperlink ref="H1674" r:id="rId2637" xr:uid="{00000000-0004-0000-0100-00004C0A0000}"/>
    <hyperlink ref="H1675" r:id="rId2638" xr:uid="{00000000-0004-0000-0100-00004D0A0000}"/>
    <hyperlink ref="H1676" r:id="rId2639" xr:uid="{00000000-0004-0000-0100-00004E0A0000}"/>
    <hyperlink ref="H1677" r:id="rId2640" xr:uid="{00000000-0004-0000-0100-00004F0A0000}"/>
    <hyperlink ref="H1678" r:id="rId2641" xr:uid="{00000000-0004-0000-0100-0000500A0000}"/>
    <hyperlink ref="H1679" r:id="rId2642" xr:uid="{00000000-0004-0000-0100-0000510A0000}"/>
    <hyperlink ref="H1680" r:id="rId2643" xr:uid="{00000000-0004-0000-0100-0000520A0000}"/>
    <hyperlink ref="H1681" r:id="rId2644" xr:uid="{00000000-0004-0000-0100-0000530A0000}"/>
    <hyperlink ref="H1682" r:id="rId2645" xr:uid="{00000000-0004-0000-0100-0000540A0000}"/>
    <hyperlink ref="H1683" r:id="rId2646" xr:uid="{00000000-0004-0000-0100-0000550A0000}"/>
    <hyperlink ref="H1684" r:id="rId2647" xr:uid="{00000000-0004-0000-0100-0000560A0000}"/>
    <hyperlink ref="H1685" r:id="rId2648" xr:uid="{00000000-0004-0000-0100-0000570A0000}"/>
    <hyperlink ref="H1686" r:id="rId2649" xr:uid="{00000000-0004-0000-0100-0000580A0000}"/>
    <hyperlink ref="H1687" r:id="rId2650" xr:uid="{00000000-0004-0000-0100-0000590A0000}"/>
    <hyperlink ref="H1688" r:id="rId2651" xr:uid="{00000000-0004-0000-0100-00005A0A0000}"/>
    <hyperlink ref="H1689" r:id="rId2652" xr:uid="{00000000-0004-0000-0100-00005B0A0000}"/>
    <hyperlink ref="H1690" r:id="rId2653" xr:uid="{00000000-0004-0000-0100-00005C0A0000}"/>
    <hyperlink ref="H1691" r:id="rId2654" xr:uid="{00000000-0004-0000-0100-00005D0A0000}"/>
    <hyperlink ref="H1692" r:id="rId2655" xr:uid="{00000000-0004-0000-0100-00005E0A0000}"/>
    <hyperlink ref="H1693" r:id="rId2656" xr:uid="{00000000-0004-0000-0100-00005F0A0000}"/>
    <hyperlink ref="H1694" r:id="rId2657" xr:uid="{00000000-0004-0000-0100-0000600A0000}"/>
    <hyperlink ref="H1695" r:id="rId2658" xr:uid="{00000000-0004-0000-0100-0000610A0000}"/>
    <hyperlink ref="H1696" r:id="rId2659" xr:uid="{00000000-0004-0000-0100-0000620A0000}"/>
    <hyperlink ref="H1697" r:id="rId2660" xr:uid="{00000000-0004-0000-0100-0000630A0000}"/>
    <hyperlink ref="H1698" r:id="rId2661" xr:uid="{00000000-0004-0000-0100-0000640A0000}"/>
    <hyperlink ref="H1699" r:id="rId2662" xr:uid="{00000000-0004-0000-0100-0000650A0000}"/>
    <hyperlink ref="H1700" r:id="rId2663" xr:uid="{00000000-0004-0000-0100-0000660A0000}"/>
    <hyperlink ref="H1701" r:id="rId2664" xr:uid="{00000000-0004-0000-0100-0000670A0000}"/>
    <hyperlink ref="H1702" r:id="rId2665" xr:uid="{00000000-0004-0000-0100-0000680A0000}"/>
    <hyperlink ref="H1703" r:id="rId2666" xr:uid="{00000000-0004-0000-0100-0000690A0000}"/>
    <hyperlink ref="H1704" r:id="rId2667" xr:uid="{00000000-0004-0000-0100-00006A0A0000}"/>
    <hyperlink ref="H1705" r:id="rId2668" xr:uid="{00000000-0004-0000-0100-00006B0A0000}"/>
    <hyperlink ref="H1706" r:id="rId2669" xr:uid="{00000000-0004-0000-0100-00006C0A0000}"/>
    <hyperlink ref="H1707" r:id="rId2670" xr:uid="{00000000-0004-0000-0100-00006D0A0000}"/>
    <hyperlink ref="H1708" r:id="rId2671" xr:uid="{00000000-0004-0000-0100-00006E0A0000}"/>
    <hyperlink ref="H1709" r:id="rId2672" xr:uid="{00000000-0004-0000-0100-00006F0A0000}"/>
    <hyperlink ref="H1710" r:id="rId2673" xr:uid="{00000000-0004-0000-0100-0000700A0000}"/>
    <hyperlink ref="H1711" r:id="rId2674" xr:uid="{00000000-0004-0000-0100-0000710A0000}"/>
    <hyperlink ref="H1712" r:id="rId2675" xr:uid="{00000000-0004-0000-0100-0000720A0000}"/>
    <hyperlink ref="H1713" r:id="rId2676" xr:uid="{00000000-0004-0000-0100-0000730A0000}"/>
    <hyperlink ref="H1714" r:id="rId2677" xr:uid="{00000000-0004-0000-0100-0000740A0000}"/>
    <hyperlink ref="H1715" r:id="rId2678" xr:uid="{00000000-0004-0000-0100-0000750A0000}"/>
    <hyperlink ref="H1716" r:id="rId2679" xr:uid="{00000000-0004-0000-0100-0000760A0000}"/>
    <hyperlink ref="H1717" r:id="rId2680" xr:uid="{00000000-0004-0000-0100-0000770A0000}"/>
    <hyperlink ref="H1718" r:id="rId2681" xr:uid="{00000000-0004-0000-0100-0000780A0000}"/>
    <hyperlink ref="H1719" r:id="rId2682" xr:uid="{00000000-0004-0000-0100-0000790A0000}"/>
    <hyperlink ref="H1720" r:id="rId2683" xr:uid="{00000000-0004-0000-0100-00007A0A0000}"/>
    <hyperlink ref="H1721" r:id="rId2684" xr:uid="{00000000-0004-0000-0100-00007B0A0000}"/>
    <hyperlink ref="H1722" r:id="rId2685" xr:uid="{00000000-0004-0000-0100-00007C0A0000}"/>
    <hyperlink ref="H1723" r:id="rId2686" xr:uid="{00000000-0004-0000-0100-00007D0A0000}"/>
    <hyperlink ref="H1724" r:id="rId2687" xr:uid="{00000000-0004-0000-0100-00007E0A0000}"/>
    <hyperlink ref="H1725" r:id="rId2688" xr:uid="{00000000-0004-0000-0100-00007F0A0000}"/>
    <hyperlink ref="H1726" r:id="rId2689" xr:uid="{00000000-0004-0000-0100-0000800A0000}"/>
    <hyperlink ref="H1727" r:id="rId2690" xr:uid="{00000000-0004-0000-0100-0000810A0000}"/>
    <hyperlink ref="H2562" r:id="rId2691" xr:uid="{00000000-0004-0000-0100-0000820A0000}"/>
    <hyperlink ref="H2656" r:id="rId2692" xr:uid="{00000000-0004-0000-0100-0000830A0000}"/>
    <hyperlink ref="H2671" r:id="rId2693" xr:uid="{00000000-0004-0000-0100-0000840A0000}"/>
    <hyperlink ref="X2751" r:id="rId2694" tooltip="卡士酸奶餐后一小时原味生牛乳双歧杆菌低温酸奶 餐后一小时*3瓶" xr:uid="{00000000-0004-0000-0100-0000850A0000}"/>
    <hyperlink ref="X2752" r:id="rId2695" tooltip="卡士（CLASSY.KISS）卡士餐后一小时原味250g*6瓶低温酸牛奶风味发酵乳源头直发 包邮" xr:uid="{00000000-0004-0000-0100-0000860A0000}"/>
    <hyperlink ref="X2753" r:id="rId2696" tooltip="卡士餐后一小时酸奶 低温酸奶双歧杆菌C-I 生牛乳发酵风味发酵乳 250g 0蔗糖10瓶" xr:uid="{00000000-0004-0000-0100-0000870A0000}"/>
    <hyperlink ref="X2754" r:id="rId2697" tooltip="卡士原味酸奶餐后一小时 250g*18瓶装 双歧杆菌【顺丰冷链】 餐后一小时250g*12瓶" xr:uid="{00000000-0004-0000-0100-0000880A0000}"/>
    <hyperlink ref="Y2751" r:id="rId2698" tooltip="卡士酸奶餐后一小时原味生牛乳双歧杆菌低温酸奶 餐后一小时*3瓶" xr:uid="{00000000-0004-0000-0100-0000890A0000}"/>
    <hyperlink ref="Y2752" r:id="rId2699" tooltip="卡士（CLASSY.KISS）卡士餐后一小时原味250g*6瓶低温酸牛奶风味发酵乳源头直发 包邮" xr:uid="{00000000-0004-0000-0100-00008A0A0000}"/>
    <hyperlink ref="Y2753" r:id="rId2700" tooltip="卡士餐后一小时酸奶 低温酸奶双歧杆菌C-I 生牛乳发酵风味发酵乳 250g 0蔗糖10瓶" xr:uid="{00000000-0004-0000-0100-00008B0A0000}"/>
    <hyperlink ref="Y2754" r:id="rId2701" tooltip="卡士原味酸奶餐后一小时 250g*18瓶装 双歧杆菌【顺丰冷链】 餐后一小时250g*12瓶" xr:uid="{00000000-0004-0000-0100-00008C0A0000}"/>
    <hyperlink ref="H2751" r:id="rId2702" xr:uid="{00000000-0004-0000-0100-00008D0A0000}"/>
    <hyperlink ref="H2752" r:id="rId2703" xr:uid="{00000000-0004-0000-0100-00008E0A0000}"/>
    <hyperlink ref="H2753" r:id="rId2704" xr:uid="{00000000-0004-0000-0100-00008F0A0000}"/>
    <hyperlink ref="H2754" r:id="rId2705" xr:uid="{00000000-0004-0000-0100-0000900A0000}"/>
    <hyperlink ref="H2755" r:id="rId2706" xr:uid="{00000000-0004-0000-0100-0000910A0000}"/>
    <hyperlink ref="H2756" r:id="rId2707" xr:uid="{00000000-0004-0000-0100-0000920A0000}"/>
    <hyperlink ref="H2757" r:id="rId2708" xr:uid="{00000000-0004-0000-0100-0000930A0000}"/>
    <hyperlink ref="H2758" r:id="rId2709" xr:uid="{00000000-0004-0000-0100-0000940A0000}"/>
    <hyperlink ref="H2759" r:id="rId2710" xr:uid="{00000000-0004-0000-0100-0000950A0000}"/>
    <hyperlink ref="H2760" r:id="rId2711" xr:uid="{00000000-0004-0000-0100-0000960A0000}"/>
    <hyperlink ref="H2761" r:id="rId2712" xr:uid="{00000000-0004-0000-0100-0000970A0000}"/>
    <hyperlink ref="H2762" r:id="rId2713" xr:uid="{00000000-0004-0000-0100-0000980A0000}"/>
    <hyperlink ref="H2763" r:id="rId2714" xr:uid="{00000000-0004-0000-0100-0000990A0000}"/>
    <hyperlink ref="H2764" r:id="rId2715" xr:uid="{00000000-0004-0000-0100-00009A0A0000}"/>
    <hyperlink ref="H2765" r:id="rId2716" xr:uid="{00000000-0004-0000-0100-00009B0A0000}"/>
    <hyperlink ref="H2766" r:id="rId2717" xr:uid="{00000000-0004-0000-0100-00009C0A0000}"/>
    <hyperlink ref="H2767" r:id="rId2718" xr:uid="{00000000-0004-0000-0100-00009D0A0000}"/>
    <hyperlink ref="H2768" r:id="rId2719" xr:uid="{00000000-0004-0000-0100-00009E0A0000}"/>
    <hyperlink ref="H2769" r:id="rId2720" xr:uid="{00000000-0004-0000-0100-00009F0A0000}"/>
    <hyperlink ref="H2770" r:id="rId2721" xr:uid="{00000000-0004-0000-0100-0000A00A0000}"/>
    <hyperlink ref="H2771" r:id="rId2722" xr:uid="{00000000-0004-0000-0100-0000A10A0000}"/>
    <hyperlink ref="H2772" r:id="rId2723" xr:uid="{00000000-0004-0000-0100-0000A20A0000}"/>
    <hyperlink ref="H2773" r:id="rId2724" xr:uid="{00000000-0004-0000-0100-0000A30A0000}"/>
    <hyperlink ref="H2774" r:id="rId2725" xr:uid="{00000000-0004-0000-0100-0000A40A0000}"/>
    <hyperlink ref="H2775" r:id="rId2726" xr:uid="{00000000-0004-0000-0100-0000A50A0000}"/>
    <hyperlink ref="H2776" r:id="rId2727" xr:uid="{00000000-0004-0000-0100-0000A60A0000}"/>
    <hyperlink ref="H2777" r:id="rId2728" xr:uid="{00000000-0004-0000-0100-0000A70A0000}"/>
    <hyperlink ref="H2778" r:id="rId2729" xr:uid="{00000000-0004-0000-0100-0000A80A0000}"/>
    <hyperlink ref="H2779" r:id="rId2730" xr:uid="{00000000-0004-0000-0100-0000A90A0000}"/>
    <hyperlink ref="H2780" r:id="rId2731" xr:uid="{00000000-0004-0000-0100-0000AA0A0000}"/>
    <hyperlink ref="H2781" r:id="rId2732" xr:uid="{00000000-0004-0000-0100-0000AB0A0000}"/>
    <hyperlink ref="H2782" r:id="rId2733" xr:uid="{00000000-0004-0000-0100-0000AC0A0000}"/>
    <hyperlink ref="H2783" r:id="rId2734" xr:uid="{00000000-0004-0000-0100-0000AD0A0000}"/>
    <hyperlink ref="H2784" r:id="rId2735" xr:uid="{00000000-0004-0000-0100-0000AE0A0000}"/>
    <hyperlink ref="H2785" r:id="rId2736" xr:uid="{00000000-0004-0000-0100-0000AF0A0000}"/>
    <hyperlink ref="H2786" r:id="rId2737" xr:uid="{00000000-0004-0000-0100-0000B00A0000}"/>
    <hyperlink ref="H2787" r:id="rId2738" xr:uid="{00000000-0004-0000-0100-0000B10A0000}"/>
    <hyperlink ref="H2788" r:id="rId2739" xr:uid="{00000000-0004-0000-0100-0000B20A0000}"/>
    <hyperlink ref="H2789" r:id="rId2740" xr:uid="{00000000-0004-0000-0100-0000B30A0000}"/>
    <hyperlink ref="H2790" r:id="rId2741" xr:uid="{00000000-0004-0000-0100-0000B40A0000}"/>
    <hyperlink ref="H2791" r:id="rId2742" xr:uid="{00000000-0004-0000-0100-0000B50A0000}"/>
    <hyperlink ref="H2792" r:id="rId2743" xr:uid="{00000000-0004-0000-0100-0000B60A0000}"/>
    <hyperlink ref="H2793" r:id="rId2744" xr:uid="{00000000-0004-0000-0100-0000B70A0000}"/>
    <hyperlink ref="H2794" r:id="rId2745" xr:uid="{00000000-0004-0000-0100-0000B80A0000}"/>
    <hyperlink ref="H2795" r:id="rId2746" xr:uid="{00000000-0004-0000-0100-0000B90A0000}"/>
    <hyperlink ref="H2796" r:id="rId2747" xr:uid="{00000000-0004-0000-0100-0000BA0A0000}"/>
    <hyperlink ref="H2797" r:id="rId2748" xr:uid="{00000000-0004-0000-0100-0000BB0A0000}"/>
    <hyperlink ref="H2798" r:id="rId2749" xr:uid="{00000000-0004-0000-0100-0000BC0A0000}"/>
    <hyperlink ref="H2799" r:id="rId2750" xr:uid="{00000000-0004-0000-0100-0000BD0A0000}"/>
    <hyperlink ref="H2800" r:id="rId2751" xr:uid="{00000000-0004-0000-0100-0000BE0A0000}"/>
    <hyperlink ref="H2801" r:id="rId2752" xr:uid="{00000000-0004-0000-0100-0000BF0A0000}"/>
    <hyperlink ref="H2802" r:id="rId2753" xr:uid="{00000000-0004-0000-0100-0000C00A0000}"/>
    <hyperlink ref="H2803" r:id="rId2754" xr:uid="{00000000-0004-0000-0100-0000C10A0000}"/>
    <hyperlink ref="H2804" r:id="rId2755" xr:uid="{00000000-0004-0000-0100-0000C20A0000}"/>
    <hyperlink ref="H2805" r:id="rId2756" xr:uid="{00000000-0004-0000-0100-0000C30A0000}"/>
    <hyperlink ref="H2806" r:id="rId2757" xr:uid="{00000000-0004-0000-0100-0000C40A0000}"/>
    <hyperlink ref="H2807" r:id="rId2758" xr:uid="{00000000-0004-0000-0100-0000C50A0000}"/>
    <hyperlink ref="H2808" r:id="rId2759" xr:uid="{00000000-0004-0000-0100-0000C60A0000}"/>
    <hyperlink ref="H2809" r:id="rId2760" xr:uid="{00000000-0004-0000-0100-0000C70A0000}"/>
    <hyperlink ref="H2810" r:id="rId2761" xr:uid="{00000000-0004-0000-0100-0000C80A0000}"/>
    <hyperlink ref="H2811" r:id="rId2762" xr:uid="{00000000-0004-0000-0100-0000C90A0000}"/>
    <hyperlink ref="H2812" r:id="rId2763" xr:uid="{00000000-0004-0000-0100-0000CA0A0000}"/>
    <hyperlink ref="H2813" r:id="rId2764" xr:uid="{00000000-0004-0000-0100-0000CB0A0000}"/>
    <hyperlink ref="H2814" r:id="rId2765" xr:uid="{00000000-0004-0000-0100-0000CC0A0000}"/>
    <hyperlink ref="H2815" r:id="rId2766" xr:uid="{00000000-0004-0000-0100-0000CD0A0000}"/>
    <hyperlink ref="H2816" r:id="rId2767" xr:uid="{00000000-0004-0000-0100-0000CE0A0000}"/>
    <hyperlink ref="H2817" r:id="rId2768" xr:uid="{00000000-0004-0000-0100-0000CF0A0000}"/>
    <hyperlink ref="H2818" r:id="rId2769" xr:uid="{00000000-0004-0000-0100-0000D00A0000}"/>
    <hyperlink ref="H2819" r:id="rId2770" xr:uid="{00000000-0004-0000-0100-0000D10A0000}"/>
    <hyperlink ref="H2820" r:id="rId2771" xr:uid="{00000000-0004-0000-0100-0000D20A0000}"/>
    <hyperlink ref="H2821" r:id="rId2772" xr:uid="{00000000-0004-0000-0100-0000D30A0000}"/>
    <hyperlink ref="H2822" r:id="rId2773" xr:uid="{00000000-0004-0000-0100-0000D40A0000}"/>
    <hyperlink ref="H2823" r:id="rId2774" xr:uid="{00000000-0004-0000-0100-0000D50A0000}"/>
    <hyperlink ref="H2824" r:id="rId2775" xr:uid="{00000000-0004-0000-0100-0000D60A0000}"/>
    <hyperlink ref="H2825" r:id="rId2776" xr:uid="{00000000-0004-0000-0100-0000D70A0000}"/>
    <hyperlink ref="H2826" r:id="rId2777" xr:uid="{00000000-0004-0000-0100-0000D80A0000}"/>
    <hyperlink ref="H2827" r:id="rId2778" xr:uid="{00000000-0004-0000-0100-0000D90A0000}"/>
    <hyperlink ref="H2828" r:id="rId2779" xr:uid="{00000000-0004-0000-0100-0000DA0A0000}"/>
    <hyperlink ref="H2829" r:id="rId2780" xr:uid="{00000000-0004-0000-0100-0000DB0A0000}"/>
    <hyperlink ref="H2830" r:id="rId2781" xr:uid="{00000000-0004-0000-0100-0000DC0A0000}"/>
    <hyperlink ref="H2831" r:id="rId2782" xr:uid="{00000000-0004-0000-0100-0000DD0A0000}"/>
    <hyperlink ref="H2832" r:id="rId2783" xr:uid="{00000000-0004-0000-0100-0000DE0A0000}"/>
    <hyperlink ref="X2891" r:id="rId2784" tooltip="卡士断糖日记130g*4无蔗糖原味 低温酸奶 风味发酵乳【顺丰冷链】 断糖日记130g*4 无蔗糖原味" xr:uid="{00000000-0004-0000-0100-0000DF0A0000}"/>
    <hyperlink ref="X2892" r:id="rId2785" tooltip="卡士【顺丰】断糖日记0蔗糖低温原味椰子味酸奶代餐 原味130g*8杯" xr:uid="{00000000-0004-0000-0100-0000E00A0000}"/>
    <hyperlink ref="X2893" r:id="rId2786" tooltip="卡士酸奶 断糖日记130g/杯 无蔗糖 原味/椰子味低温酸奶酸牛奶 发酵乳 椰子味130g×8杯" xr:uid="{00000000-0004-0000-0100-0000E10A0000}"/>
    <hyperlink ref="X2894" r:id="rId2787" tooltip="卡士卡士酸奶断糖日记发酵乳130g椰子味酸牛乳0蔗糖控糖营养早餐奶 卡士断糖日记椰子味130g*4盒" xr:uid="{00000000-0004-0000-0100-0000E20A0000}"/>
    <hyperlink ref="X2895" r:id="rId2788" tooltip="卡士酸奶断糖日记 无蔗糖发酵乳 原味含益生菌代餐奶低温130g 【20杯】断糖日记" xr:uid="{00000000-0004-0000-0100-0000E30A0000}"/>
    <hyperlink ref="X2896" r:id="rId2789" tooltip="卡士（CLASSY.KISS）卡士断糖日记130g*18杯0蔗糖原味低温酸奶  源头直发 包邮" xr:uid="{00000000-0004-0000-0100-0000E40A0000}"/>
    <hyperlink ref="X2897" r:id="rId2790" tooltip="卡士酸奶断糖日记无蔗糖风味发酵乳130g无添加剂无代糖低温酸奶 断糖日记*8杯" xr:uid="{00000000-0004-0000-0100-0000E50A0000}"/>
    <hyperlink ref="X2898" r:id="rId2791" tooltip="卡士断糖日记130g全脂低温酸奶含益生菌0蔗糖学生专用 断糖日记130g 8杯【保质期25天】" xr:uid="{00000000-0004-0000-0100-0000E60A0000}"/>
    <hyperlink ref="X2899" r:id="rId2792" tooltip="卡士酸奶断糖日记无剂代餐无代糖无蔗糖低温生牛乳营养早餐 原味(正常装) 8杯" xr:uid="{00000000-0004-0000-0100-0000E70A0000}"/>
    <hyperlink ref="X2900" r:id="rId2793" tooltip="卡士 断糖日记130g*8杯 无蔗糖原味 低温酸奶 风味发酵乳" xr:uid="{00000000-0004-0000-0100-0000E80A0000}"/>
    <hyperlink ref="X2901" r:id="rId2794" tooltip="卡士酸奶 断糖日记130g/杯 无蔗糖 原味/椰子味低温酸奶酸牛奶 发酵乳 断糖日记原味130g×16杯" xr:uid="{00000000-0004-0000-0100-0000E90A0000}"/>
    <hyperlink ref="X2902" r:id="rId2795" tooltip="卡士【顺丰速发】断糖日记0蔗糖低温原味酸奶代餐 原味130g*16杯" xr:uid="{00000000-0004-0000-0100-0000EA0A0000}"/>
    <hyperlink ref="X2903" r:id="rId2796" tooltip="卡士酸奶断糖日记原味/椰子味无蔗糖控糖代餐健康轻食低温冷藏 椰子味 4杯" xr:uid="{00000000-0004-0000-0100-0000EB0A0000}"/>
    <hyperlink ref="X2904" r:id="rId2797" tooltip="卡士酸奶断糖日记发酵乳130g原味酸牛奶0蔗糖孕妇控糖儿童早餐奶 0蔗糖 无甜味小杯130g*4杯" xr:uid="{00000000-0004-0000-0100-0000EC0A0000}"/>
    <hyperlink ref="X2905" r:id="rId2798" tooltip="CLASSYKISS卡士断糖日记低温酸奶130g*12杯 130gx12杯" xr:uid="{00000000-0004-0000-0100-0000ED0A0000}"/>
    <hyperlink ref="X2906" r:id="rId2799" tooltip="卡士酸奶断糖日记发酵乳130g原味酸牛乳0蔗糖控糖营养早餐代餐奶 卡士断糖日记130g*8盒" xr:uid="{00000000-0004-0000-0100-0000EE0A0000}"/>
    <hyperlink ref="X2907" r:id="rId2800" tooltip="卡士（CLASSY.KISS）断糖日记酸奶低温原味椰子味0添加剂0蔗糖健身孕妇宝宝控糖代餐 6杯原味断糖+6杯椰子断糖" xr:uid="{00000000-0004-0000-0100-0000EF0A0000}"/>
    <hyperlink ref="X2908" r:id="rId2801" tooltip="望蓝川巴德维酸奶 卡士酸奶断糖日记0蔗糖益生菌发酵乳营养早餐奶 卡士断糖日记220g*8瓶" xr:uid="{00000000-0004-0000-0100-0000F00A0000}"/>
    <hyperlink ref="X2909" r:id="rId2802" tooltip="卡士（CLASSY.KISS）断糖日记酸奶低温原味椰子味0添加剂0蔗糖健身孕妇宝宝控糖代餐 【12杯】椰子味断糖130g" xr:uid="{00000000-0004-0000-0100-0000F10A0000}"/>
    <hyperlink ref="Y2891" r:id="rId2803" tooltip="卡士断糖日记130g*4无蔗糖原味 低温酸奶 风味发酵乳【顺丰冷链】 断糖日记130g*4 无蔗糖原味" xr:uid="{00000000-0004-0000-0100-0000F20A0000}"/>
    <hyperlink ref="Y2892" r:id="rId2804" tooltip="卡士【顺丰】断糖日记0蔗糖低温原味椰子味酸奶代餐 原味130g*8杯" xr:uid="{00000000-0004-0000-0100-0000F30A0000}"/>
    <hyperlink ref="Y2893" r:id="rId2805" tooltip="卡士酸奶 断糖日记130g/杯 无蔗糖 原味/椰子味低温酸奶酸牛奶 发酵乳 椰子味130g×8杯" xr:uid="{00000000-0004-0000-0100-0000F40A0000}"/>
    <hyperlink ref="Y2894" r:id="rId2806" tooltip="卡士卡士酸奶断糖日记发酵乳130g椰子味酸牛乳0蔗糖控糖营养早餐奶 卡士断糖日记椰子味130g*4盒" xr:uid="{00000000-0004-0000-0100-0000F50A0000}"/>
    <hyperlink ref="Y2895" r:id="rId2807" tooltip="卡士酸奶断糖日记 无蔗糖发酵乳 原味含益生菌代餐奶低温130g 【20杯】断糖日记" xr:uid="{00000000-0004-0000-0100-0000F60A0000}"/>
    <hyperlink ref="Y2896" r:id="rId2808" tooltip="卡士（CLASSY.KISS）卡士断糖日记130g*18杯0蔗糖原味低温酸奶  源头直发 包邮" xr:uid="{00000000-0004-0000-0100-0000F70A0000}"/>
    <hyperlink ref="Y2897" r:id="rId2809" tooltip="卡士酸奶断糖日记无蔗糖风味发酵乳130g无添加剂无代糖低温酸奶 断糖日记*8杯" xr:uid="{00000000-0004-0000-0100-0000F80A0000}"/>
    <hyperlink ref="Y2898" r:id="rId2810" tooltip="卡士断糖日记130g全脂低温酸奶含益生菌0蔗糖学生专用 断糖日记130g 8杯【保质期25天】" xr:uid="{00000000-0004-0000-0100-0000F90A0000}"/>
    <hyperlink ref="Y2899" r:id="rId2811" tooltip="卡士酸奶断糖日记无剂代餐无代糖无蔗糖低温生牛乳营养早餐 原味(正常装) 8杯" xr:uid="{00000000-0004-0000-0100-0000FA0A0000}"/>
    <hyperlink ref="Y2900" r:id="rId2812" tooltip="卡士 断糖日记130g*8杯 无蔗糖原味 低温酸奶 风味发酵乳" xr:uid="{00000000-0004-0000-0100-0000FB0A0000}"/>
    <hyperlink ref="Y2901" r:id="rId2813" tooltip="卡士酸奶 断糖日记130g/杯 无蔗糖 原味/椰子味低温酸奶酸牛奶 发酵乳 断糖日记原味130g×16杯" xr:uid="{00000000-0004-0000-0100-0000FC0A0000}"/>
    <hyperlink ref="Y2902" r:id="rId2814" tooltip="卡士【顺丰速发】断糖日记0蔗糖低温原味酸奶代餐 原味130g*16杯" xr:uid="{00000000-0004-0000-0100-0000FD0A0000}"/>
    <hyperlink ref="Y2903" r:id="rId2815" tooltip="卡士酸奶断糖日记原味/椰子味无蔗糖控糖代餐健康轻食低温冷藏 椰子味 4杯" xr:uid="{00000000-0004-0000-0100-0000FE0A0000}"/>
    <hyperlink ref="Y2904" r:id="rId2816" tooltip="卡士酸奶断糖日记发酵乳130g原味酸牛奶0蔗糖孕妇控糖儿童早餐奶 0蔗糖 无甜味小杯130g*4杯" xr:uid="{00000000-0004-0000-0100-0000FF0A0000}"/>
    <hyperlink ref="Y2905" r:id="rId2817" tooltip="CLASSYKISS卡士断糖日记低温酸奶130g*12杯 130gx12杯" xr:uid="{00000000-0004-0000-0100-0000000B0000}"/>
    <hyperlink ref="Y2906" r:id="rId2818" tooltip="卡士酸奶断糖日记发酵乳130g原味酸牛乳0蔗糖控糖营养早餐代餐奶 卡士断糖日记130g*8盒" xr:uid="{00000000-0004-0000-0100-0000010B0000}"/>
    <hyperlink ref="Y2907" r:id="rId2819" tooltip="卡士（CLASSY.KISS）断糖日记酸奶低温原味椰子味0添加剂0蔗糖健身孕妇宝宝控糖代餐 6杯原味断糖+6杯椰子断糖" xr:uid="{00000000-0004-0000-0100-0000020B0000}"/>
    <hyperlink ref="Y2908" r:id="rId2820" tooltip="望蓝川巴德维酸奶 卡士酸奶断糖日记0蔗糖益生菌发酵乳营养早餐奶 卡士断糖日记220g*8瓶" xr:uid="{00000000-0004-0000-0100-0000030B0000}"/>
    <hyperlink ref="Y2909" r:id="rId2821" tooltip="卡士（CLASSY.KISS）断糖日记酸奶低温原味椰子味0添加剂0蔗糖健身孕妇宝宝控糖代餐 【12杯】椰子味断糖130g" xr:uid="{00000000-0004-0000-0100-0000040B0000}"/>
    <hyperlink ref="H3076" r:id="rId2822" xr:uid="{00000000-0004-0000-0100-0000050B0000}"/>
    <hyperlink ref="X3356" r:id="rId2823" tooltip="卡士断糖日记130g*8杯0蔗糖原味低温酸奶 源头直发 包邮" xr:uid="{00000000-0004-0000-0100-0000060B0000}"/>
    <hyperlink ref="Y3356" r:id="rId2824" tooltip="卡士断糖日记130g*8杯0蔗糖原味低温酸奶 源头直发 包邮" xr:uid="{00000000-0004-0000-0100-0000070B0000}"/>
    <hyperlink ref="X3357" r:id="rId2825" tooltip="卡士【顺丰速发】断糖日记0蔗糖低温原味椰子酸奶代餐 原味130g*16杯" xr:uid="{00000000-0004-0000-0100-0000080B0000}"/>
    <hyperlink ref="Y3357" r:id="rId2826" tooltip="卡士【顺丰速发】断糖日记0蔗糖低温原味椰子酸奶代餐 原味130g*16杯" xr:uid="{00000000-0004-0000-0100-0000090B0000}"/>
    <hyperlink ref="X3358" r:id="rId2827" tooltip="卡士（CLASSY.KISS）卡士断糖日记130g*4杯0蔗糖原味低温酸奶 源头直发 包邮" xr:uid="{00000000-0004-0000-0100-00000A0B0000}"/>
    <hyperlink ref="Y3358" r:id="rId2828" tooltip="卡士（CLASSY.KISS）卡士断糖日记130g*4杯0蔗糖原味低温酸奶 源头直发 包邮" xr:uid="{00000000-0004-0000-0100-00000B0B0000}"/>
    <hyperlink ref="X3359" r:id="rId2829" tooltip="卡士断糖日记130g*4无蔗糖原味 低温酸奶 风味发酵乳【顺丰冷链】 断糖日记130g*4 无蔗糖原味" xr:uid="{00000000-0004-0000-0100-00000C0B0000}"/>
    <hyperlink ref="Y3359" r:id="rId2830" tooltip="卡士断糖日记130g*4无蔗糖原味 低温酸奶 风味发酵乳【顺丰冷链】 断糖日记130g*4 无蔗糖原味" xr:uid="{00000000-0004-0000-0100-00000D0B0000}"/>
    <hyperlink ref="X3360" r:id="rId2831" tooltip="卡士断糖日记酸奶130g原味椰子0蔗糖风味发酵乳益生菌无蔗糖控糖代餐 【12杯】断糖日记原味130g" xr:uid="{00000000-0004-0000-0100-00000E0B0000}"/>
    <hyperlink ref="Y3360" r:id="rId2832" tooltip="卡士断糖日记酸奶130g原味椰子0蔗糖风味发酵乳益生菌无蔗糖控糖代餐 【12杯】断糖日记原味130g" xr:uid="{00000000-0004-0000-0100-00000F0B0000}"/>
    <hyperlink ref="X3361" r:id="rId2833" tooltip="卡士酸奶断糖日记发酵乳130g原味酸牛奶0蔗糖孕妇控糖儿童早餐奶 0蔗糖 无甜味小杯130g*12杯" xr:uid="{00000000-0004-0000-0100-0000100B0000}"/>
    <hyperlink ref="Y3361" r:id="rId2834" tooltip="卡士酸奶断糖日记发酵乳130g原味酸牛奶0蔗糖孕妇控糖儿童早餐奶 0蔗糖 无甜味小杯130g*12杯" xr:uid="{00000000-0004-0000-0100-0000110B0000}"/>
    <hyperlink ref="X3362" r:id="rId2835" tooltip="卡士【顺丰速发】断糖日记0蔗糖低温原味椰子酸奶代餐 原味130*12杯" xr:uid="{00000000-0004-0000-0100-0000120B0000}"/>
    <hyperlink ref="Y3362" r:id="rId2836" tooltip="卡士【顺丰速发】断糖日记0蔗糖低温原味椰子酸奶代餐 原味130*12杯" xr:uid="{00000000-0004-0000-0100-0000130B0000}"/>
    <hyperlink ref="X3363" r:id="rId2837" tooltip="卡士酸奶断糖日记 0蔗糖无添加剂0代糖130g*16杯【顺丰冷链】 【0蔗糖0代糖】130g*4杯*4组" xr:uid="{00000000-0004-0000-0100-0000140B0000}"/>
    <hyperlink ref="Y3363" r:id="rId2838" tooltip="卡士酸奶断糖日记 0蔗糖无添加剂0代糖130g*16杯【顺丰冷链】 【0蔗糖0代糖】130g*4杯*4组" xr:uid="{00000000-0004-0000-0100-0000150B0000}"/>
    <hyperlink ref="X3364" r:id="rId2839" tooltip="卡士卡士酸奶断糖日记发酵乳130g椰子味酸牛乳0蔗糖控糖营养早餐奶 卡士断糖日记椰子味130g*12盒" xr:uid="{00000000-0004-0000-0100-0000160B0000}"/>
    <hyperlink ref="Y3364" r:id="rId2840" tooltip="卡士卡士酸奶断糖日记发酵乳130g椰子味酸牛乳0蔗糖控糖营养早餐奶 卡士断糖日记椰子味130g*12盒" xr:uid="{00000000-0004-0000-0100-0000170B0000}"/>
  </hyperlinks>
  <pageMargins left="0.75" right="0.75" top="1" bottom="1" header="0.5" footer="0.5"/>
  <pageSetup paperSize="9" orientation="portrait"/>
  <drawing r:id="rId284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812"/>
  <sheetViews>
    <sheetView zoomScale="85" zoomScaleNormal="85" workbookViewId="0">
      <pane ySplit="1" topLeftCell="A2" activePane="bottomLeft" state="frozen"/>
      <selection pane="bottomLeft" activeCell="Q19" sqref="Q19"/>
    </sheetView>
  </sheetViews>
  <sheetFormatPr defaultColWidth="8" defaultRowHeight="16.95" customHeight="1" x14ac:dyDescent="0.3"/>
  <cols>
    <col min="1" max="1" width="10.33203125" style="51"/>
    <col min="2" max="2" width="8.33203125" style="51"/>
    <col min="3" max="7" width="8" style="51"/>
    <col min="8" max="8" width="15.33203125" style="51" customWidth="1"/>
    <col min="9" max="9" width="11.21875" style="51" customWidth="1"/>
    <col min="10" max="10" width="7.88671875" style="51" customWidth="1"/>
    <col min="11" max="13" width="8" style="51"/>
    <col min="14" max="14" width="12.6640625" style="139"/>
    <col min="15" max="20" width="8" style="51" customWidth="1"/>
    <col min="21" max="21" width="8.109375" style="51"/>
    <col min="22" max="23" width="8" style="51"/>
    <col min="24" max="24" width="14.6640625" style="51" customWidth="1"/>
    <col min="25" max="26" width="8" style="51"/>
    <col min="27" max="27" width="7.21875" style="51" customWidth="1"/>
    <col min="28" max="28" width="8" style="51"/>
    <col min="29" max="29" width="8.33203125" style="51"/>
    <col min="30" max="16384" width="8" style="51"/>
  </cols>
  <sheetData>
    <row r="1" spans="1:31" customFormat="1" ht="16.95" customHeight="1" x14ac:dyDescent="0.3">
      <c r="A1" s="52" t="s">
        <v>13446</v>
      </c>
      <c r="B1" s="52" t="s">
        <v>13447</v>
      </c>
      <c r="C1" s="52" t="s">
        <v>13448</v>
      </c>
      <c r="D1" s="52" t="s">
        <v>13449</v>
      </c>
      <c r="E1" s="52" t="s">
        <v>13450</v>
      </c>
      <c r="F1" s="53" t="s">
        <v>13451</v>
      </c>
      <c r="G1" s="53" t="s">
        <v>13452</v>
      </c>
      <c r="H1" s="53" t="s">
        <v>13453</v>
      </c>
      <c r="I1" s="53" t="s">
        <v>13454</v>
      </c>
      <c r="J1" s="53" t="s">
        <v>13455</v>
      </c>
      <c r="K1" s="53" t="s">
        <v>13456</v>
      </c>
      <c r="L1" s="53" t="s">
        <v>13457</v>
      </c>
      <c r="M1" s="55" t="s">
        <v>13458</v>
      </c>
      <c r="N1" s="56" t="s">
        <v>13459</v>
      </c>
      <c r="O1" s="52" t="s">
        <v>13460</v>
      </c>
      <c r="P1" s="52" t="s">
        <v>13461</v>
      </c>
      <c r="Q1" s="52" t="s">
        <v>13462</v>
      </c>
      <c r="R1" s="52" t="s">
        <v>13463</v>
      </c>
      <c r="S1" s="52" t="s">
        <v>13464</v>
      </c>
      <c r="T1" s="52" t="s">
        <v>13465</v>
      </c>
      <c r="U1" s="20" t="s">
        <v>13466</v>
      </c>
      <c r="V1" s="21" t="s">
        <v>13467</v>
      </c>
      <c r="W1" s="21" t="s">
        <v>13468</v>
      </c>
      <c r="X1" s="21" t="s">
        <v>63</v>
      </c>
      <c r="Y1" s="57" t="s">
        <v>64</v>
      </c>
      <c r="Z1" s="22" t="s">
        <v>65</v>
      </c>
      <c r="AA1" s="22" t="s">
        <v>66</v>
      </c>
      <c r="AB1" s="21" t="s">
        <v>13469</v>
      </c>
      <c r="AC1" s="21" t="s">
        <v>13470</v>
      </c>
      <c r="AD1" s="16" t="s">
        <v>13471</v>
      </c>
      <c r="AE1" s="21" t="s">
        <v>13472</v>
      </c>
    </row>
    <row r="2" spans="1:31" customFormat="1" ht="16.95" customHeight="1" x14ac:dyDescent="0.3">
      <c r="A2" s="54">
        <v>46082</v>
      </c>
      <c r="B2" s="29">
        <v>46084</v>
      </c>
      <c r="C2" s="5" t="s">
        <v>28</v>
      </c>
      <c r="D2" s="5" t="s">
        <v>5</v>
      </c>
      <c r="E2" s="5" t="s">
        <v>12022</v>
      </c>
      <c r="F2" s="5" t="s">
        <v>11380</v>
      </c>
      <c r="G2" s="5">
        <v>1</v>
      </c>
      <c r="H2" s="5" t="s">
        <v>11387</v>
      </c>
      <c r="I2" s="6" t="s">
        <v>12587</v>
      </c>
      <c r="J2" s="5" t="s">
        <v>11133</v>
      </c>
      <c r="K2" s="5">
        <v>4</v>
      </c>
      <c r="L2" s="5">
        <v>129</v>
      </c>
      <c r="M2" s="5">
        <v>32.9</v>
      </c>
      <c r="N2" s="18">
        <v>32.25</v>
      </c>
      <c r="O2" s="5" t="s">
        <v>12588</v>
      </c>
      <c r="P2" s="5"/>
      <c r="Q2" s="5"/>
      <c r="R2" s="5"/>
      <c r="S2" s="5"/>
      <c r="T2" s="5"/>
      <c r="U2" s="29">
        <v>46085</v>
      </c>
      <c r="V2" s="5" t="s">
        <v>12589</v>
      </c>
      <c r="W2" s="5" t="s">
        <v>9306</v>
      </c>
      <c r="X2" s="5" t="s">
        <v>12590</v>
      </c>
      <c r="Y2" s="5" t="s">
        <v>12591</v>
      </c>
      <c r="Z2" s="5" t="s">
        <v>12592</v>
      </c>
      <c r="AA2" s="5" t="s">
        <v>12593</v>
      </c>
      <c r="AB2" s="5">
        <v>131.6</v>
      </c>
      <c r="AC2" s="5">
        <v>-2.5999999999999899</v>
      </c>
      <c r="AD2" s="5">
        <v>129</v>
      </c>
      <c r="AE2" s="5" t="s">
        <v>9306</v>
      </c>
    </row>
    <row r="3" spans="1:31" customFormat="1" ht="16.95" customHeight="1" x14ac:dyDescent="0.3">
      <c r="A3" s="54">
        <v>46082</v>
      </c>
      <c r="B3" s="29">
        <v>46084</v>
      </c>
      <c r="C3" s="5" t="s">
        <v>28</v>
      </c>
      <c r="D3" s="5" t="s">
        <v>5</v>
      </c>
      <c r="E3" s="5" t="s">
        <v>12022</v>
      </c>
      <c r="F3" s="5" t="s">
        <v>11380</v>
      </c>
      <c r="G3" s="5">
        <v>2</v>
      </c>
      <c r="H3" s="5" t="s">
        <v>11387</v>
      </c>
      <c r="I3" s="6" t="s">
        <v>12587</v>
      </c>
      <c r="J3" s="5" t="s">
        <v>11133</v>
      </c>
      <c r="K3" s="5">
        <v>4</v>
      </c>
      <c r="L3" s="5">
        <v>129</v>
      </c>
      <c r="M3" s="5">
        <v>32.9</v>
      </c>
      <c r="N3" s="18">
        <v>32.25</v>
      </c>
      <c r="O3" s="5" t="s">
        <v>12588</v>
      </c>
      <c r="P3" s="5"/>
      <c r="Q3" s="5"/>
      <c r="R3" s="5"/>
      <c r="S3" s="5"/>
      <c r="T3" s="5"/>
      <c r="U3" s="29">
        <v>46085</v>
      </c>
      <c r="V3" s="5" t="s">
        <v>12589</v>
      </c>
      <c r="W3" s="5" t="s">
        <v>9306</v>
      </c>
      <c r="X3" s="5" t="s">
        <v>12590</v>
      </c>
      <c r="Y3" s="5" t="s">
        <v>12591</v>
      </c>
      <c r="Z3" s="5" t="s">
        <v>13473</v>
      </c>
      <c r="AA3" s="5" t="s">
        <v>13474</v>
      </c>
      <c r="AB3" s="5">
        <v>131.6</v>
      </c>
      <c r="AC3" s="5">
        <v>-2.5999999999999899</v>
      </c>
      <c r="AD3" s="5">
        <v>129</v>
      </c>
      <c r="AE3" s="5" t="s">
        <v>9306</v>
      </c>
    </row>
    <row r="4" spans="1:31" customFormat="1" ht="16.95" customHeight="1" x14ac:dyDescent="0.3">
      <c r="A4" s="54">
        <v>46082</v>
      </c>
      <c r="B4" s="29">
        <v>46084</v>
      </c>
      <c r="C4" s="5" t="s">
        <v>28</v>
      </c>
      <c r="D4" s="5" t="s">
        <v>5</v>
      </c>
      <c r="E4" s="5" t="s">
        <v>12022</v>
      </c>
      <c r="F4" s="5" t="s">
        <v>11380</v>
      </c>
      <c r="G4" s="5">
        <v>3</v>
      </c>
      <c r="H4" s="5" t="s">
        <v>11387</v>
      </c>
      <c r="I4" s="6" t="s">
        <v>12587</v>
      </c>
      <c r="J4" s="5" t="s">
        <v>11133</v>
      </c>
      <c r="K4" s="5">
        <v>4</v>
      </c>
      <c r="L4" s="5">
        <v>129</v>
      </c>
      <c r="M4" s="5">
        <v>32.9</v>
      </c>
      <c r="N4" s="18">
        <v>32.25</v>
      </c>
      <c r="O4" s="5" t="s">
        <v>12588</v>
      </c>
      <c r="P4" s="5"/>
      <c r="Q4" s="5"/>
      <c r="R4" s="5"/>
      <c r="S4" s="5"/>
      <c r="T4" s="5"/>
      <c r="U4" s="29">
        <v>46085</v>
      </c>
      <c r="V4" s="5" t="s">
        <v>12589</v>
      </c>
      <c r="W4" s="5" t="s">
        <v>9306</v>
      </c>
      <c r="X4" s="5" t="s">
        <v>12590</v>
      </c>
      <c r="Y4" s="5" t="s">
        <v>12591</v>
      </c>
      <c r="Z4" s="5" t="s">
        <v>13475</v>
      </c>
      <c r="AA4" s="5" t="s">
        <v>13476</v>
      </c>
      <c r="AB4" s="5">
        <v>131.6</v>
      </c>
      <c r="AC4" s="5">
        <v>-2.5999999999999899</v>
      </c>
      <c r="AD4" s="5">
        <v>129</v>
      </c>
      <c r="AE4" s="5" t="s">
        <v>9306</v>
      </c>
    </row>
    <row r="5" spans="1:31" customFormat="1" ht="16.95" customHeight="1" x14ac:dyDescent="0.3">
      <c r="A5" s="54">
        <v>46082</v>
      </c>
      <c r="B5" s="29">
        <v>46084</v>
      </c>
      <c r="C5" s="5" t="s">
        <v>28</v>
      </c>
      <c r="D5" s="5" t="s">
        <v>5</v>
      </c>
      <c r="E5" s="5" t="s">
        <v>12022</v>
      </c>
      <c r="F5" s="5" t="s">
        <v>11380</v>
      </c>
      <c r="G5" s="5">
        <v>4</v>
      </c>
      <c r="H5" s="5" t="s">
        <v>11387</v>
      </c>
      <c r="I5" s="6" t="s">
        <v>11388</v>
      </c>
      <c r="J5" s="5" t="s">
        <v>11096</v>
      </c>
      <c r="K5" s="5">
        <v>12</v>
      </c>
      <c r="L5" s="5">
        <v>85.07</v>
      </c>
      <c r="M5" s="5">
        <v>7.4</v>
      </c>
      <c r="N5" s="18">
        <v>7.0891666666666699</v>
      </c>
      <c r="O5" s="5" t="s">
        <v>12588</v>
      </c>
      <c r="P5" s="5"/>
      <c r="Q5" s="5"/>
      <c r="R5" s="5"/>
      <c r="S5" s="5"/>
      <c r="T5" s="5"/>
      <c r="U5" s="29">
        <v>46085</v>
      </c>
      <c r="V5" s="5" t="s">
        <v>12589</v>
      </c>
      <c r="W5" s="5" t="s">
        <v>9306</v>
      </c>
      <c r="X5" s="5" t="s">
        <v>11389</v>
      </c>
      <c r="Y5" s="5" t="s">
        <v>11390</v>
      </c>
      <c r="Z5" s="5" t="s">
        <v>12594</v>
      </c>
      <c r="AA5" s="5" t="s">
        <v>12595</v>
      </c>
      <c r="AB5" s="5">
        <v>88.8</v>
      </c>
      <c r="AC5" s="5">
        <v>-3.73000000000002</v>
      </c>
      <c r="AD5" s="5">
        <v>85.07</v>
      </c>
      <c r="AE5" s="5" t="s">
        <v>9306</v>
      </c>
    </row>
    <row r="6" spans="1:31" customFormat="1" ht="16.95" customHeight="1" x14ac:dyDescent="0.3">
      <c r="A6" s="54">
        <v>46082</v>
      </c>
      <c r="B6" s="29">
        <v>46084</v>
      </c>
      <c r="C6" s="5" t="s">
        <v>28</v>
      </c>
      <c r="D6" s="5" t="s">
        <v>5</v>
      </c>
      <c r="E6" s="5" t="s">
        <v>12022</v>
      </c>
      <c r="F6" s="5" t="s">
        <v>11380</v>
      </c>
      <c r="G6" s="5">
        <v>5</v>
      </c>
      <c r="H6" s="5" t="s">
        <v>11387</v>
      </c>
      <c r="I6" s="6" t="s">
        <v>11388</v>
      </c>
      <c r="J6" s="5" t="s">
        <v>11096</v>
      </c>
      <c r="K6" s="5">
        <v>36</v>
      </c>
      <c r="L6" s="5">
        <v>232</v>
      </c>
      <c r="M6" s="5">
        <v>7.4</v>
      </c>
      <c r="N6" s="18">
        <v>6.4444444444444402</v>
      </c>
      <c r="O6" s="5" t="s">
        <v>12588</v>
      </c>
      <c r="P6" s="5"/>
      <c r="Q6" s="5"/>
      <c r="R6" s="5"/>
      <c r="S6" s="5"/>
      <c r="T6" s="5"/>
      <c r="U6" s="29">
        <v>46085</v>
      </c>
      <c r="V6" s="5" t="s">
        <v>12589</v>
      </c>
      <c r="W6" s="5" t="s">
        <v>9306</v>
      </c>
      <c r="X6" s="5" t="s">
        <v>11389</v>
      </c>
      <c r="Y6" s="5" t="s">
        <v>11390</v>
      </c>
      <c r="Z6" s="5" t="s">
        <v>13477</v>
      </c>
      <c r="AA6" s="5" t="s">
        <v>13478</v>
      </c>
      <c r="AB6" s="5">
        <v>266.39999999999998</v>
      </c>
      <c r="AC6" s="5">
        <v>-34.4</v>
      </c>
      <c r="AD6" s="5">
        <v>232</v>
      </c>
      <c r="AE6" s="5" t="s">
        <v>9306</v>
      </c>
    </row>
    <row r="7" spans="1:31" customFormat="1" ht="16.95" customHeight="1" x14ac:dyDescent="0.3">
      <c r="A7" s="54">
        <v>46082</v>
      </c>
      <c r="B7" s="29">
        <v>46084</v>
      </c>
      <c r="C7" s="5" t="s">
        <v>28</v>
      </c>
      <c r="D7" s="5" t="s">
        <v>5</v>
      </c>
      <c r="E7" s="5" t="s">
        <v>12022</v>
      </c>
      <c r="F7" s="5" t="s">
        <v>11380</v>
      </c>
      <c r="G7" s="5">
        <v>6</v>
      </c>
      <c r="H7" s="5" t="s">
        <v>11387</v>
      </c>
      <c r="I7" s="6" t="s">
        <v>11388</v>
      </c>
      <c r="J7" s="5" t="s">
        <v>11096</v>
      </c>
      <c r="K7" s="5">
        <v>36</v>
      </c>
      <c r="L7" s="5">
        <v>232</v>
      </c>
      <c r="M7" s="5">
        <v>7.4</v>
      </c>
      <c r="N7" s="18">
        <v>6.4444444444444402</v>
      </c>
      <c r="O7" s="5" t="s">
        <v>12588</v>
      </c>
      <c r="P7" s="5"/>
      <c r="Q7" s="5"/>
      <c r="R7" s="5"/>
      <c r="S7" s="5"/>
      <c r="T7" s="5"/>
      <c r="U7" s="29">
        <v>46085</v>
      </c>
      <c r="V7" s="5" t="s">
        <v>12589</v>
      </c>
      <c r="W7" s="5" t="s">
        <v>9306</v>
      </c>
      <c r="X7" s="5" t="s">
        <v>11389</v>
      </c>
      <c r="Y7" s="5" t="s">
        <v>11390</v>
      </c>
      <c r="Z7" s="5" t="s">
        <v>13479</v>
      </c>
      <c r="AA7" s="5" t="s">
        <v>13480</v>
      </c>
      <c r="AB7" s="5">
        <v>266.39999999999998</v>
      </c>
      <c r="AC7" s="5">
        <v>-34.4</v>
      </c>
      <c r="AD7" s="5">
        <v>232</v>
      </c>
      <c r="AE7" s="5" t="s">
        <v>9306</v>
      </c>
    </row>
    <row r="8" spans="1:31" ht="16.95" customHeight="1" x14ac:dyDescent="0.3">
      <c r="A8" s="54">
        <v>46082</v>
      </c>
      <c r="B8" s="29">
        <v>46084</v>
      </c>
      <c r="C8" s="5" t="s">
        <v>28</v>
      </c>
      <c r="D8" s="5" t="s">
        <v>5</v>
      </c>
      <c r="E8" s="5" t="s">
        <v>12022</v>
      </c>
      <c r="F8" s="5" t="s">
        <v>11380</v>
      </c>
      <c r="G8" s="5">
        <v>7</v>
      </c>
      <c r="H8" s="5" t="s">
        <v>11387</v>
      </c>
      <c r="I8" s="6" t="s">
        <v>11388</v>
      </c>
      <c r="J8" s="5" t="s">
        <v>11096</v>
      </c>
      <c r="K8" s="5">
        <v>24</v>
      </c>
      <c r="L8" s="5">
        <v>154.66999999999999</v>
      </c>
      <c r="M8" s="5">
        <v>7.4</v>
      </c>
      <c r="N8" s="18">
        <v>6.4445833333333304</v>
      </c>
      <c r="O8" s="5" t="s">
        <v>12588</v>
      </c>
      <c r="P8" s="5"/>
      <c r="Q8" s="5"/>
      <c r="R8" s="5"/>
      <c r="S8" s="5"/>
      <c r="T8" s="5"/>
      <c r="U8" s="29">
        <v>46085</v>
      </c>
      <c r="V8" s="5" t="s">
        <v>12589</v>
      </c>
      <c r="W8" s="5" t="s">
        <v>9306</v>
      </c>
      <c r="X8" s="5" t="s">
        <v>11389</v>
      </c>
      <c r="Y8" s="5" t="s">
        <v>11390</v>
      </c>
      <c r="Z8" s="5" t="s">
        <v>12881</v>
      </c>
      <c r="AA8" s="5" t="s">
        <v>13481</v>
      </c>
      <c r="AB8" s="5">
        <v>177.6</v>
      </c>
      <c r="AC8" s="5">
        <v>-22.93</v>
      </c>
      <c r="AD8" s="5">
        <v>154.66999999999999</v>
      </c>
      <c r="AE8" s="5" t="s">
        <v>9306</v>
      </c>
    </row>
    <row r="9" spans="1:31" customFormat="1" ht="16.95" customHeight="1" x14ac:dyDescent="0.3">
      <c r="A9" s="54">
        <v>46082</v>
      </c>
      <c r="B9" s="29">
        <v>46084</v>
      </c>
      <c r="C9" s="5" t="s">
        <v>28</v>
      </c>
      <c r="D9" s="5" t="s">
        <v>5</v>
      </c>
      <c r="E9" s="5" t="s">
        <v>12022</v>
      </c>
      <c r="F9" s="5" t="s">
        <v>11380</v>
      </c>
      <c r="G9" s="5">
        <v>8</v>
      </c>
      <c r="H9" s="5" t="s">
        <v>11387</v>
      </c>
      <c r="I9" s="6" t="s">
        <v>11388</v>
      </c>
      <c r="J9" s="5" t="s">
        <v>11096</v>
      </c>
      <c r="K9" s="5">
        <v>24</v>
      </c>
      <c r="L9" s="5">
        <v>154.66999999999999</v>
      </c>
      <c r="M9" s="5">
        <v>7.4</v>
      </c>
      <c r="N9" s="18">
        <v>6.4445833333333304</v>
      </c>
      <c r="O9" s="5" t="s">
        <v>12588</v>
      </c>
      <c r="P9" s="5"/>
      <c r="Q9" s="5"/>
      <c r="R9" s="5"/>
      <c r="S9" s="5"/>
      <c r="T9" s="5"/>
      <c r="U9" s="29">
        <v>46085</v>
      </c>
      <c r="V9" s="5" t="s">
        <v>12589</v>
      </c>
      <c r="W9" s="5" t="s">
        <v>9306</v>
      </c>
      <c r="X9" s="5" t="s">
        <v>11389</v>
      </c>
      <c r="Y9" s="5" t="s">
        <v>11390</v>
      </c>
      <c r="Z9" s="5" t="s">
        <v>13482</v>
      </c>
      <c r="AA9" s="5" t="s">
        <v>13483</v>
      </c>
      <c r="AB9" s="5">
        <v>177.6</v>
      </c>
      <c r="AC9" s="5">
        <v>-22.93</v>
      </c>
      <c r="AD9" s="5">
        <v>154.66999999999999</v>
      </c>
      <c r="AE9" s="5" t="s">
        <v>9306</v>
      </c>
    </row>
    <row r="10" spans="1:31" customFormat="1" ht="16.95" customHeight="1" x14ac:dyDescent="0.3">
      <c r="A10" s="54">
        <v>46082</v>
      </c>
      <c r="B10" s="29">
        <v>46084</v>
      </c>
      <c r="C10" s="5" t="s">
        <v>28</v>
      </c>
      <c r="D10" s="5" t="s">
        <v>5</v>
      </c>
      <c r="E10" s="10" t="s">
        <v>12022</v>
      </c>
      <c r="F10" s="10" t="s">
        <v>11465</v>
      </c>
      <c r="G10" s="5">
        <v>9</v>
      </c>
      <c r="H10" s="10" t="s">
        <v>11387</v>
      </c>
      <c r="I10" s="25" t="s">
        <v>11501</v>
      </c>
      <c r="J10" s="5" t="s">
        <v>11107</v>
      </c>
      <c r="K10" s="5">
        <v>24</v>
      </c>
      <c r="L10" s="10">
        <v>260</v>
      </c>
      <c r="M10" s="5">
        <v>10.9</v>
      </c>
      <c r="N10" s="18">
        <v>10.8333333333333</v>
      </c>
      <c r="O10" s="5" t="s">
        <v>12588</v>
      </c>
      <c r="P10" s="5"/>
      <c r="Q10" s="5"/>
      <c r="R10" s="5"/>
      <c r="S10" s="5"/>
      <c r="T10" s="5"/>
      <c r="U10" s="29">
        <v>46085</v>
      </c>
      <c r="V10" s="5" t="s">
        <v>12589</v>
      </c>
      <c r="W10" s="10" t="s">
        <v>11467</v>
      </c>
      <c r="X10" s="50">
        <v>969375047856</v>
      </c>
      <c r="Y10" s="10" t="s">
        <v>11502</v>
      </c>
      <c r="Z10" s="10" t="s">
        <v>12596</v>
      </c>
      <c r="AA10" s="182" t="s">
        <v>12597</v>
      </c>
      <c r="AB10" s="5">
        <v>261.60000000000002</v>
      </c>
      <c r="AC10" s="5">
        <v>-1.6000000000000201</v>
      </c>
      <c r="AD10" s="10">
        <v>260</v>
      </c>
      <c r="AE10" s="10">
        <v>5</v>
      </c>
    </row>
    <row r="11" spans="1:31" customFormat="1" ht="16.95" customHeight="1" x14ac:dyDescent="0.3">
      <c r="A11" s="54">
        <v>46082</v>
      </c>
      <c r="B11" s="29">
        <v>46084</v>
      </c>
      <c r="C11" s="5" t="s">
        <v>28</v>
      </c>
      <c r="D11" s="5" t="s">
        <v>5</v>
      </c>
      <c r="E11" s="5" t="s">
        <v>12022</v>
      </c>
      <c r="F11" s="5" t="s">
        <v>11380</v>
      </c>
      <c r="G11" s="5">
        <v>10</v>
      </c>
      <c r="H11" s="5" t="s">
        <v>11387</v>
      </c>
      <c r="I11" s="6" t="s">
        <v>11388</v>
      </c>
      <c r="J11" s="5" t="s">
        <v>11096</v>
      </c>
      <c r="K11" s="5">
        <v>12</v>
      </c>
      <c r="L11" s="5">
        <v>85.07</v>
      </c>
      <c r="M11" s="5">
        <v>7.4</v>
      </c>
      <c r="N11" s="18">
        <v>7.0891666666666699</v>
      </c>
      <c r="O11" s="5" t="s">
        <v>12588</v>
      </c>
      <c r="P11" s="5"/>
      <c r="Q11" s="5"/>
      <c r="R11" s="5"/>
      <c r="S11" s="5"/>
      <c r="T11" s="5"/>
      <c r="U11" s="29">
        <v>46085</v>
      </c>
      <c r="V11" s="5" t="s">
        <v>12589</v>
      </c>
      <c r="W11" s="5" t="s">
        <v>9306</v>
      </c>
      <c r="X11" s="5" t="s">
        <v>11389</v>
      </c>
      <c r="Y11" s="5" t="s">
        <v>11390</v>
      </c>
      <c r="Z11" s="5" t="s">
        <v>13484</v>
      </c>
      <c r="AA11" s="5" t="s">
        <v>13485</v>
      </c>
      <c r="AB11" s="5">
        <v>88.8</v>
      </c>
      <c r="AC11" s="5">
        <v>-3.73000000000002</v>
      </c>
      <c r="AD11" s="5">
        <v>85.07</v>
      </c>
      <c r="AE11" s="5" t="s">
        <v>9306</v>
      </c>
    </row>
    <row r="12" spans="1:31" customFormat="1" ht="16.95" customHeight="1" x14ac:dyDescent="0.3">
      <c r="A12" s="54">
        <v>46082</v>
      </c>
      <c r="B12" s="29">
        <v>46084</v>
      </c>
      <c r="C12" s="5" t="s">
        <v>28</v>
      </c>
      <c r="D12" s="5" t="s">
        <v>5</v>
      </c>
      <c r="E12" s="5" t="s">
        <v>12022</v>
      </c>
      <c r="F12" s="5" t="s">
        <v>11380</v>
      </c>
      <c r="G12" s="5">
        <v>11</v>
      </c>
      <c r="H12" s="5" t="s">
        <v>11387</v>
      </c>
      <c r="I12" s="6" t="s">
        <v>11388</v>
      </c>
      <c r="J12" s="5" t="s">
        <v>11096</v>
      </c>
      <c r="K12" s="5">
        <v>12</v>
      </c>
      <c r="L12" s="5">
        <v>85.07</v>
      </c>
      <c r="M12" s="5">
        <v>7.4</v>
      </c>
      <c r="N12" s="18">
        <v>7.0891666666666699</v>
      </c>
      <c r="O12" s="5" t="s">
        <v>12588</v>
      </c>
      <c r="P12" s="5"/>
      <c r="Q12" s="5"/>
      <c r="R12" s="5"/>
      <c r="S12" s="5"/>
      <c r="T12" s="5"/>
      <c r="U12" s="29">
        <v>46085</v>
      </c>
      <c r="V12" s="5" t="s">
        <v>12589</v>
      </c>
      <c r="W12" s="5" t="s">
        <v>9306</v>
      </c>
      <c r="X12" s="5" t="s">
        <v>11389</v>
      </c>
      <c r="Y12" s="5" t="s">
        <v>11390</v>
      </c>
      <c r="Z12" s="5" t="s">
        <v>13301</v>
      </c>
      <c r="AA12" s="5" t="s">
        <v>13486</v>
      </c>
      <c r="AB12" s="5">
        <v>88.8</v>
      </c>
      <c r="AC12" s="5">
        <v>-3.73000000000002</v>
      </c>
      <c r="AD12" s="5">
        <v>85.07</v>
      </c>
      <c r="AE12" s="5" t="s">
        <v>9306</v>
      </c>
    </row>
    <row r="13" spans="1:31" ht="16.95" customHeight="1" x14ac:dyDescent="0.3">
      <c r="A13" s="54">
        <v>46082</v>
      </c>
      <c r="B13" s="29">
        <v>46084</v>
      </c>
      <c r="C13" s="5" t="s">
        <v>28</v>
      </c>
      <c r="D13" s="5" t="s">
        <v>5</v>
      </c>
      <c r="E13" s="10" t="s">
        <v>12022</v>
      </c>
      <c r="F13" s="10" t="s">
        <v>11465</v>
      </c>
      <c r="G13" s="5">
        <v>12</v>
      </c>
      <c r="H13" s="10" t="s">
        <v>11387</v>
      </c>
      <c r="I13" s="25" t="s">
        <v>12598</v>
      </c>
      <c r="J13" s="5" t="s">
        <v>11096</v>
      </c>
      <c r="K13" s="5">
        <v>24</v>
      </c>
      <c r="L13" s="10">
        <v>145</v>
      </c>
      <c r="M13" s="5">
        <v>7.4</v>
      </c>
      <c r="N13" s="18">
        <v>6.0416666666666696</v>
      </c>
      <c r="O13" s="5" t="s">
        <v>12588</v>
      </c>
      <c r="P13" s="5"/>
      <c r="Q13" s="5"/>
      <c r="R13" s="5"/>
      <c r="S13" s="5"/>
      <c r="T13" s="5"/>
      <c r="U13" s="29">
        <v>46085</v>
      </c>
      <c r="V13" s="5" t="s">
        <v>12589</v>
      </c>
      <c r="W13" s="10" t="s">
        <v>12599</v>
      </c>
      <c r="X13" s="50">
        <v>891449603394</v>
      </c>
      <c r="Y13" s="10" t="s">
        <v>11390</v>
      </c>
      <c r="Z13" s="10" t="s">
        <v>12600</v>
      </c>
      <c r="AA13" s="50">
        <v>5841937516520</v>
      </c>
      <c r="AB13" s="5">
        <v>177.6</v>
      </c>
      <c r="AC13" s="5">
        <v>-32.6</v>
      </c>
      <c r="AD13" s="10">
        <v>156</v>
      </c>
      <c r="AE13" s="10" t="s">
        <v>12601</v>
      </c>
    </row>
    <row r="14" spans="1:31" ht="16.95" customHeight="1" x14ac:dyDescent="0.3">
      <c r="A14" s="54">
        <v>46082</v>
      </c>
      <c r="B14" s="29">
        <v>46084</v>
      </c>
      <c r="C14" s="5" t="s">
        <v>28</v>
      </c>
      <c r="D14" s="5" t="s">
        <v>5</v>
      </c>
      <c r="E14" s="10" t="s">
        <v>12022</v>
      </c>
      <c r="F14" s="10" t="s">
        <v>11465</v>
      </c>
      <c r="G14" s="5">
        <v>13</v>
      </c>
      <c r="H14" s="10" t="s">
        <v>11387</v>
      </c>
      <c r="I14" s="25" t="s">
        <v>12598</v>
      </c>
      <c r="J14" s="5" t="s">
        <v>11096</v>
      </c>
      <c r="K14" s="5">
        <v>36</v>
      </c>
      <c r="L14" s="10">
        <v>217</v>
      </c>
      <c r="M14" s="5">
        <v>7.4</v>
      </c>
      <c r="N14" s="18">
        <v>6.0277777777777803</v>
      </c>
      <c r="O14" s="5" t="s">
        <v>12588</v>
      </c>
      <c r="P14" s="5"/>
      <c r="Q14" s="5"/>
      <c r="R14" s="5"/>
      <c r="S14" s="5"/>
      <c r="T14" s="5"/>
      <c r="U14" s="29">
        <v>46085</v>
      </c>
      <c r="V14" s="5" t="s">
        <v>12589</v>
      </c>
      <c r="W14" s="10" t="s">
        <v>12599</v>
      </c>
      <c r="X14" s="50">
        <v>891449603394</v>
      </c>
      <c r="Y14" s="10" t="s">
        <v>11390</v>
      </c>
      <c r="Z14" s="10" t="s">
        <v>13487</v>
      </c>
      <c r="AA14" s="50">
        <v>5841937516521</v>
      </c>
      <c r="AB14" s="5">
        <v>266.39999999999998</v>
      </c>
      <c r="AC14" s="5">
        <v>-49.4</v>
      </c>
      <c r="AD14" s="10">
        <v>232</v>
      </c>
      <c r="AE14" s="10" t="s">
        <v>12601</v>
      </c>
    </row>
    <row r="15" spans="1:31" ht="16.95" customHeight="1" x14ac:dyDescent="0.3">
      <c r="A15" s="54">
        <v>46082</v>
      </c>
      <c r="B15" s="29">
        <v>46084</v>
      </c>
      <c r="C15" s="5" t="s">
        <v>28</v>
      </c>
      <c r="D15" s="5" t="s">
        <v>5</v>
      </c>
      <c r="E15" s="10" t="s">
        <v>12022</v>
      </c>
      <c r="F15" s="10" t="s">
        <v>11465</v>
      </c>
      <c r="G15" s="5">
        <v>14</v>
      </c>
      <c r="H15" s="10" t="s">
        <v>11387</v>
      </c>
      <c r="I15" s="25" t="s">
        <v>12598</v>
      </c>
      <c r="J15" s="5" t="s">
        <v>11096</v>
      </c>
      <c r="K15" s="5">
        <v>12</v>
      </c>
      <c r="L15" s="10">
        <v>75</v>
      </c>
      <c r="M15" s="5">
        <v>7.4</v>
      </c>
      <c r="N15" s="18">
        <v>6.25</v>
      </c>
      <c r="O15" s="5" t="s">
        <v>12588</v>
      </c>
      <c r="P15" s="5"/>
      <c r="Q15" s="5"/>
      <c r="R15" s="5"/>
      <c r="S15" s="5"/>
      <c r="T15" s="5"/>
      <c r="U15" s="29">
        <v>46085</v>
      </c>
      <c r="V15" s="5" t="s">
        <v>12589</v>
      </c>
      <c r="W15" s="10" t="s">
        <v>12599</v>
      </c>
      <c r="X15" s="50">
        <v>891449603394</v>
      </c>
      <c r="Y15" s="10" t="s">
        <v>11390</v>
      </c>
      <c r="Z15" s="10" t="s">
        <v>12602</v>
      </c>
      <c r="AA15" s="50">
        <v>5841937516522</v>
      </c>
      <c r="AB15" s="5">
        <v>88.8</v>
      </c>
      <c r="AC15" s="5">
        <v>-13.8</v>
      </c>
      <c r="AD15" s="10">
        <v>79</v>
      </c>
      <c r="AE15" s="10" t="s">
        <v>12601</v>
      </c>
    </row>
    <row r="16" spans="1:31" ht="16.95" customHeight="1" x14ac:dyDescent="0.3">
      <c r="A16" s="54">
        <v>46082</v>
      </c>
      <c r="B16" s="29">
        <v>46084</v>
      </c>
      <c r="C16" s="5" t="s">
        <v>28</v>
      </c>
      <c r="D16" s="5" t="s">
        <v>5</v>
      </c>
      <c r="E16" s="10" t="s">
        <v>12022</v>
      </c>
      <c r="F16" s="10" t="s">
        <v>11465</v>
      </c>
      <c r="G16" s="5">
        <v>15</v>
      </c>
      <c r="H16" s="10" t="s">
        <v>11387</v>
      </c>
      <c r="I16" s="25" t="s">
        <v>12598</v>
      </c>
      <c r="J16" s="5" t="s">
        <v>11096</v>
      </c>
      <c r="K16" s="5">
        <v>12</v>
      </c>
      <c r="L16" s="10">
        <v>75</v>
      </c>
      <c r="M16" s="5">
        <v>7.4</v>
      </c>
      <c r="N16" s="18">
        <v>6.25</v>
      </c>
      <c r="O16" s="5" t="s">
        <v>12588</v>
      </c>
      <c r="P16" s="5"/>
      <c r="Q16" s="5"/>
      <c r="R16" s="5"/>
      <c r="S16" s="5"/>
      <c r="T16" s="5"/>
      <c r="U16" s="29">
        <v>46085</v>
      </c>
      <c r="V16" s="5" t="s">
        <v>12589</v>
      </c>
      <c r="W16" s="10" t="s">
        <v>12599</v>
      </c>
      <c r="X16" s="50">
        <v>891449603394</v>
      </c>
      <c r="Y16" s="10" t="s">
        <v>11390</v>
      </c>
      <c r="Z16" s="10" t="s">
        <v>13488</v>
      </c>
      <c r="AA16" s="50">
        <v>5841937516523</v>
      </c>
      <c r="AB16" s="5">
        <v>88.8</v>
      </c>
      <c r="AC16" s="5">
        <v>-13.8</v>
      </c>
      <c r="AD16" s="10">
        <v>79</v>
      </c>
      <c r="AE16" s="10" t="s">
        <v>12601</v>
      </c>
    </row>
    <row r="17" spans="1:31" ht="16.95" customHeight="1" x14ac:dyDescent="0.3">
      <c r="A17" s="54">
        <v>46082</v>
      </c>
      <c r="B17" s="29">
        <v>46084</v>
      </c>
      <c r="C17" s="5" t="s">
        <v>28</v>
      </c>
      <c r="D17" s="5" t="s">
        <v>5</v>
      </c>
      <c r="E17" s="10" t="s">
        <v>12022</v>
      </c>
      <c r="F17" s="10" t="s">
        <v>11465</v>
      </c>
      <c r="G17" s="5">
        <v>16</v>
      </c>
      <c r="H17" s="10" t="s">
        <v>11387</v>
      </c>
      <c r="I17" s="25" t="s">
        <v>12598</v>
      </c>
      <c r="J17" s="5" t="s">
        <v>11096</v>
      </c>
      <c r="K17" s="5">
        <v>24</v>
      </c>
      <c r="L17" s="10">
        <v>145</v>
      </c>
      <c r="M17" s="5">
        <v>7.4</v>
      </c>
      <c r="N17" s="18">
        <v>6.0416666666666696</v>
      </c>
      <c r="O17" s="5" t="s">
        <v>12588</v>
      </c>
      <c r="P17" s="5"/>
      <c r="Q17" s="5"/>
      <c r="R17" s="5"/>
      <c r="S17" s="5"/>
      <c r="T17" s="5"/>
      <c r="U17" s="29">
        <v>46085</v>
      </c>
      <c r="V17" s="5" t="s">
        <v>12589</v>
      </c>
      <c r="W17" s="10" t="s">
        <v>12599</v>
      </c>
      <c r="X17" s="50">
        <v>891449603394</v>
      </c>
      <c r="Y17" s="10" t="s">
        <v>11390</v>
      </c>
      <c r="Z17" s="10" t="s">
        <v>13489</v>
      </c>
      <c r="AA17" s="50">
        <v>5841937516524</v>
      </c>
      <c r="AB17" s="5">
        <v>177.6</v>
      </c>
      <c r="AC17" s="5">
        <v>-32.6</v>
      </c>
      <c r="AD17" s="10">
        <v>156</v>
      </c>
      <c r="AE17" s="10" t="s">
        <v>12601</v>
      </c>
    </row>
    <row r="18" spans="1:31" ht="16.95" customHeight="1" x14ac:dyDescent="0.3">
      <c r="A18" s="54">
        <v>46082</v>
      </c>
      <c r="B18" s="29">
        <v>46084</v>
      </c>
      <c r="C18" s="5" t="s">
        <v>28</v>
      </c>
      <c r="D18" s="5" t="s">
        <v>5</v>
      </c>
      <c r="E18" s="10" t="s">
        <v>12022</v>
      </c>
      <c r="F18" s="10" t="s">
        <v>11465</v>
      </c>
      <c r="G18" s="5">
        <v>17</v>
      </c>
      <c r="H18" s="10" t="s">
        <v>11387</v>
      </c>
      <c r="I18" s="25" t="s">
        <v>12598</v>
      </c>
      <c r="J18" s="5" t="s">
        <v>11096</v>
      </c>
      <c r="K18" s="5">
        <v>36</v>
      </c>
      <c r="L18" s="10">
        <v>217</v>
      </c>
      <c r="M18" s="5">
        <v>7.4</v>
      </c>
      <c r="N18" s="18">
        <v>6.0277777777777803</v>
      </c>
      <c r="O18" s="5" t="s">
        <v>12588</v>
      </c>
      <c r="P18" s="5"/>
      <c r="Q18" s="5"/>
      <c r="R18" s="5"/>
      <c r="S18" s="5"/>
      <c r="T18" s="5"/>
      <c r="U18" s="29">
        <v>46085</v>
      </c>
      <c r="V18" s="5" t="s">
        <v>12589</v>
      </c>
      <c r="W18" s="10" t="s">
        <v>12599</v>
      </c>
      <c r="X18" s="50">
        <v>891449603394</v>
      </c>
      <c r="Y18" s="10" t="s">
        <v>11390</v>
      </c>
      <c r="Z18" s="10" t="s">
        <v>13490</v>
      </c>
      <c r="AA18" s="50">
        <v>5841937516525</v>
      </c>
      <c r="AB18" s="5">
        <v>266.39999999999998</v>
      </c>
      <c r="AC18" s="5">
        <v>-49.4</v>
      </c>
      <c r="AD18" s="10">
        <v>232</v>
      </c>
      <c r="AE18" s="10" t="s">
        <v>12601</v>
      </c>
    </row>
    <row r="19" spans="1:31" ht="16.95" customHeight="1" x14ac:dyDescent="0.3">
      <c r="A19" s="54">
        <v>46082</v>
      </c>
      <c r="B19" s="29">
        <v>46084</v>
      </c>
      <c r="C19" s="5" t="s">
        <v>28</v>
      </c>
      <c r="D19" s="5" t="s">
        <v>5</v>
      </c>
      <c r="E19" s="10" t="s">
        <v>12022</v>
      </c>
      <c r="F19" s="10" t="s">
        <v>11465</v>
      </c>
      <c r="G19" s="5">
        <v>18</v>
      </c>
      <c r="H19" s="10" t="s">
        <v>11387</v>
      </c>
      <c r="I19" s="25" t="s">
        <v>12598</v>
      </c>
      <c r="J19" s="5" t="s">
        <v>11096</v>
      </c>
      <c r="K19" s="5">
        <v>12</v>
      </c>
      <c r="L19" s="10">
        <v>75</v>
      </c>
      <c r="M19" s="5">
        <v>7.4</v>
      </c>
      <c r="N19" s="18">
        <v>6.25</v>
      </c>
      <c r="O19" s="5" t="s">
        <v>12588</v>
      </c>
      <c r="P19" s="5"/>
      <c r="Q19" s="5"/>
      <c r="R19" s="5"/>
      <c r="S19" s="5"/>
      <c r="T19" s="5"/>
      <c r="U19" s="29">
        <v>46085</v>
      </c>
      <c r="V19" s="5" t="s">
        <v>12589</v>
      </c>
      <c r="W19" s="10" t="s">
        <v>12599</v>
      </c>
      <c r="X19" s="50">
        <v>891449603394</v>
      </c>
      <c r="Y19" s="10" t="s">
        <v>11390</v>
      </c>
      <c r="Z19" s="10" t="s">
        <v>13491</v>
      </c>
      <c r="AA19" s="50">
        <v>5905497694045</v>
      </c>
      <c r="AB19" s="5">
        <v>88.8</v>
      </c>
      <c r="AC19" s="5">
        <v>-13.8</v>
      </c>
      <c r="AD19" s="10">
        <v>79</v>
      </c>
      <c r="AE19" s="10" t="s">
        <v>12601</v>
      </c>
    </row>
    <row r="20" spans="1:31" ht="16.95" customHeight="1" x14ac:dyDescent="0.3">
      <c r="A20" s="54">
        <v>46082</v>
      </c>
      <c r="B20" s="29">
        <v>46084</v>
      </c>
      <c r="C20" s="5" t="s">
        <v>28</v>
      </c>
      <c r="D20" s="5" t="s">
        <v>5</v>
      </c>
      <c r="E20" s="10" t="s">
        <v>12022</v>
      </c>
      <c r="F20" s="10" t="s">
        <v>11465</v>
      </c>
      <c r="G20" s="5">
        <v>19</v>
      </c>
      <c r="H20" s="10" t="s">
        <v>11387</v>
      </c>
      <c r="I20" s="25" t="s">
        <v>12598</v>
      </c>
      <c r="J20" s="5" t="s">
        <v>11096</v>
      </c>
      <c r="K20" s="5">
        <v>24</v>
      </c>
      <c r="L20" s="10">
        <v>145</v>
      </c>
      <c r="M20" s="5">
        <v>7.4</v>
      </c>
      <c r="N20" s="18">
        <v>6.0416666666666696</v>
      </c>
      <c r="O20" s="5" t="s">
        <v>12588</v>
      </c>
      <c r="P20" s="5"/>
      <c r="Q20" s="5"/>
      <c r="R20" s="5"/>
      <c r="S20" s="5"/>
      <c r="T20" s="5"/>
      <c r="U20" s="29">
        <v>46085</v>
      </c>
      <c r="V20" s="5" t="s">
        <v>12589</v>
      </c>
      <c r="W20" s="10" t="s">
        <v>12599</v>
      </c>
      <c r="X20" s="50">
        <v>891449603394</v>
      </c>
      <c r="Y20" s="10" t="s">
        <v>11390</v>
      </c>
      <c r="Z20" s="10" t="s">
        <v>13492</v>
      </c>
      <c r="AA20" s="50">
        <v>5905497694046</v>
      </c>
      <c r="AB20" s="5">
        <v>177.6</v>
      </c>
      <c r="AC20" s="5">
        <v>-32.6</v>
      </c>
      <c r="AD20" s="10">
        <v>156</v>
      </c>
      <c r="AE20" s="10" t="s">
        <v>12601</v>
      </c>
    </row>
    <row r="21" spans="1:31" ht="16.95" customHeight="1" x14ac:dyDescent="0.3">
      <c r="A21" s="54">
        <v>46082</v>
      </c>
      <c r="B21" s="29">
        <v>46084</v>
      </c>
      <c r="C21" s="5" t="s">
        <v>28</v>
      </c>
      <c r="D21" s="5" t="s">
        <v>5</v>
      </c>
      <c r="E21" s="10" t="s">
        <v>12022</v>
      </c>
      <c r="F21" s="10" t="s">
        <v>11465</v>
      </c>
      <c r="G21" s="5">
        <v>20</v>
      </c>
      <c r="H21" s="10" t="s">
        <v>11387</v>
      </c>
      <c r="I21" s="25" t="s">
        <v>12598</v>
      </c>
      <c r="J21" s="5" t="s">
        <v>11096</v>
      </c>
      <c r="K21" s="5">
        <v>36</v>
      </c>
      <c r="L21" s="10">
        <v>217</v>
      </c>
      <c r="M21" s="5">
        <v>7.4</v>
      </c>
      <c r="N21" s="18">
        <v>6.0277777777777803</v>
      </c>
      <c r="O21" s="5" t="s">
        <v>12588</v>
      </c>
      <c r="P21" s="5"/>
      <c r="Q21" s="5"/>
      <c r="R21" s="5"/>
      <c r="S21" s="5"/>
      <c r="T21" s="5"/>
      <c r="U21" s="29">
        <v>46085</v>
      </c>
      <c r="V21" s="5" t="s">
        <v>12589</v>
      </c>
      <c r="W21" s="10" t="s">
        <v>12599</v>
      </c>
      <c r="X21" s="50">
        <v>891449603394</v>
      </c>
      <c r="Y21" s="10" t="s">
        <v>11390</v>
      </c>
      <c r="Z21" s="10" t="s">
        <v>13493</v>
      </c>
      <c r="AA21" s="50">
        <v>5905497694047</v>
      </c>
      <c r="AB21" s="5">
        <v>266.39999999999998</v>
      </c>
      <c r="AC21" s="5">
        <v>-49.4</v>
      </c>
      <c r="AD21" s="10">
        <v>232</v>
      </c>
      <c r="AE21" s="10" t="s">
        <v>12601</v>
      </c>
    </row>
    <row r="22" spans="1:31" ht="16.95" customHeight="1" x14ac:dyDescent="0.3">
      <c r="A22" s="54">
        <v>46082</v>
      </c>
      <c r="B22" s="29">
        <v>46084</v>
      </c>
      <c r="C22" s="5" t="s">
        <v>28</v>
      </c>
      <c r="D22" s="5" t="s">
        <v>5</v>
      </c>
      <c r="E22" s="10" t="s">
        <v>12022</v>
      </c>
      <c r="F22" s="10" t="s">
        <v>11465</v>
      </c>
      <c r="G22" s="5">
        <v>21</v>
      </c>
      <c r="H22" s="10" t="s">
        <v>11387</v>
      </c>
      <c r="I22" s="25" t="s">
        <v>12598</v>
      </c>
      <c r="J22" s="5" t="s">
        <v>11096</v>
      </c>
      <c r="K22" s="5">
        <v>8</v>
      </c>
      <c r="L22" s="10">
        <v>56</v>
      </c>
      <c r="M22" s="5">
        <v>7.4</v>
      </c>
      <c r="N22" s="18">
        <v>7</v>
      </c>
      <c r="O22" s="5" t="s">
        <v>12588</v>
      </c>
      <c r="P22" s="5"/>
      <c r="Q22" s="5"/>
      <c r="R22" s="5"/>
      <c r="S22" s="5"/>
      <c r="T22" s="5"/>
      <c r="U22" s="29">
        <v>46085</v>
      </c>
      <c r="V22" s="5" t="s">
        <v>12589</v>
      </c>
      <c r="W22" s="10" t="s">
        <v>12599</v>
      </c>
      <c r="X22" s="50">
        <v>891449603394</v>
      </c>
      <c r="Y22" s="10" t="s">
        <v>11390</v>
      </c>
      <c r="Z22" s="10" t="s">
        <v>13494</v>
      </c>
      <c r="AA22" s="50">
        <v>6114287170186</v>
      </c>
      <c r="AB22" s="5">
        <v>59.2</v>
      </c>
      <c r="AC22" s="5">
        <v>-3.2</v>
      </c>
      <c r="AD22" s="10">
        <v>59</v>
      </c>
      <c r="AE22" s="10" t="s">
        <v>12601</v>
      </c>
    </row>
    <row r="23" spans="1:31" ht="16.95" customHeight="1" x14ac:dyDescent="0.3">
      <c r="A23" s="54">
        <v>46082</v>
      </c>
      <c r="B23" s="29">
        <v>46084</v>
      </c>
      <c r="C23" s="5" t="s">
        <v>28</v>
      </c>
      <c r="D23" s="5" t="s">
        <v>5</v>
      </c>
      <c r="E23" s="10" t="s">
        <v>12022</v>
      </c>
      <c r="F23" s="10" t="s">
        <v>11465</v>
      </c>
      <c r="G23" s="5">
        <v>22</v>
      </c>
      <c r="H23" s="10" t="s">
        <v>11387</v>
      </c>
      <c r="I23" s="25" t="s">
        <v>11466</v>
      </c>
      <c r="J23" s="5" t="s">
        <v>11096</v>
      </c>
      <c r="K23" s="5">
        <v>12</v>
      </c>
      <c r="L23" s="10">
        <v>79.900000000000006</v>
      </c>
      <c r="M23" s="5">
        <v>7.4</v>
      </c>
      <c r="N23" s="18">
        <v>6.6583333333333297</v>
      </c>
      <c r="O23" s="5" t="s">
        <v>12588</v>
      </c>
      <c r="P23" s="5"/>
      <c r="Q23" s="5"/>
      <c r="R23" s="5"/>
      <c r="S23" s="5"/>
      <c r="T23" s="5"/>
      <c r="U23" s="29">
        <v>46085</v>
      </c>
      <c r="V23" s="5" t="s">
        <v>12589</v>
      </c>
      <c r="W23" s="10" t="s">
        <v>11467</v>
      </c>
      <c r="X23" s="50">
        <v>901960799069</v>
      </c>
      <c r="Y23" s="10" t="s">
        <v>11468</v>
      </c>
      <c r="Z23" s="10" t="s">
        <v>12602</v>
      </c>
      <c r="AA23" s="50">
        <v>5759319460991</v>
      </c>
      <c r="AB23" s="5">
        <v>88.8</v>
      </c>
      <c r="AC23" s="5">
        <v>-8.9000000000000092</v>
      </c>
      <c r="AD23" s="10">
        <v>79.900000000000006</v>
      </c>
      <c r="AE23" s="10">
        <v>72</v>
      </c>
    </row>
    <row r="24" spans="1:31" ht="16.95" customHeight="1" x14ac:dyDescent="0.3">
      <c r="A24" s="54">
        <v>46082</v>
      </c>
      <c r="B24" s="29">
        <v>46084</v>
      </c>
      <c r="C24" s="5" t="s">
        <v>28</v>
      </c>
      <c r="D24" s="5" t="s">
        <v>5</v>
      </c>
      <c r="E24" s="10" t="s">
        <v>12022</v>
      </c>
      <c r="F24" s="10" t="s">
        <v>11465</v>
      </c>
      <c r="G24" s="5">
        <v>23</v>
      </c>
      <c r="H24" s="10" t="s">
        <v>11387</v>
      </c>
      <c r="I24" s="25" t="s">
        <v>11466</v>
      </c>
      <c r="J24" s="5" t="s">
        <v>11096</v>
      </c>
      <c r="K24" s="5">
        <v>24</v>
      </c>
      <c r="L24" s="10">
        <v>158.9</v>
      </c>
      <c r="M24" s="5">
        <v>7.4</v>
      </c>
      <c r="N24" s="18">
        <v>6.62083333333333</v>
      </c>
      <c r="O24" s="5" t="s">
        <v>12588</v>
      </c>
      <c r="P24" s="5"/>
      <c r="Q24" s="5"/>
      <c r="R24" s="5"/>
      <c r="S24" s="5"/>
      <c r="T24" s="5"/>
      <c r="U24" s="29">
        <v>46085</v>
      </c>
      <c r="V24" s="5" t="s">
        <v>12589</v>
      </c>
      <c r="W24" s="10" t="s">
        <v>11467</v>
      </c>
      <c r="X24" s="50">
        <v>901960799069</v>
      </c>
      <c r="Y24" s="10" t="s">
        <v>11468</v>
      </c>
      <c r="Z24" s="10" t="s">
        <v>12600</v>
      </c>
      <c r="AA24" s="50">
        <v>5759319460992</v>
      </c>
      <c r="AB24" s="5">
        <v>177.6</v>
      </c>
      <c r="AC24" s="5">
        <v>-18.7</v>
      </c>
      <c r="AD24" s="10">
        <v>158.9</v>
      </c>
      <c r="AE24" s="10">
        <v>72</v>
      </c>
    </row>
    <row r="25" spans="1:31" ht="16.95" customHeight="1" x14ac:dyDescent="0.3">
      <c r="A25" s="54">
        <v>46082</v>
      </c>
      <c r="B25" s="29">
        <v>46084</v>
      </c>
      <c r="C25" s="5" t="s">
        <v>28</v>
      </c>
      <c r="D25" s="5" t="s">
        <v>5</v>
      </c>
      <c r="E25" s="10" t="s">
        <v>12022</v>
      </c>
      <c r="F25" s="10" t="s">
        <v>11465</v>
      </c>
      <c r="G25" s="5">
        <v>24</v>
      </c>
      <c r="H25" s="10" t="s">
        <v>11387</v>
      </c>
      <c r="I25" s="25" t="s">
        <v>11466</v>
      </c>
      <c r="J25" s="5" t="s">
        <v>11096</v>
      </c>
      <c r="K25" s="5">
        <v>12</v>
      </c>
      <c r="L25" s="10">
        <v>79.900000000000006</v>
      </c>
      <c r="M25" s="5">
        <v>7.4</v>
      </c>
      <c r="N25" s="18">
        <v>6.6583333333333297</v>
      </c>
      <c r="O25" s="5" t="s">
        <v>12588</v>
      </c>
      <c r="P25" s="5"/>
      <c r="Q25" s="5"/>
      <c r="R25" s="5"/>
      <c r="S25" s="5"/>
      <c r="T25" s="5"/>
      <c r="U25" s="29">
        <v>46085</v>
      </c>
      <c r="V25" s="5" t="s">
        <v>12589</v>
      </c>
      <c r="W25" s="10" t="s">
        <v>11467</v>
      </c>
      <c r="X25" s="50">
        <v>901960799069</v>
      </c>
      <c r="Y25" s="10" t="s">
        <v>11468</v>
      </c>
      <c r="Z25" s="10" t="s">
        <v>13491</v>
      </c>
      <c r="AA25" s="50">
        <v>5942974966952</v>
      </c>
      <c r="AB25" s="5">
        <v>88.8</v>
      </c>
      <c r="AC25" s="5">
        <v>-8.9000000000000092</v>
      </c>
      <c r="AD25" s="10">
        <v>79.900000000000006</v>
      </c>
      <c r="AE25" s="10">
        <v>72</v>
      </c>
    </row>
    <row r="26" spans="1:31" ht="16.95" customHeight="1" x14ac:dyDescent="0.3">
      <c r="A26" s="54">
        <v>46082</v>
      </c>
      <c r="B26" s="29">
        <v>46084</v>
      </c>
      <c r="C26" s="5" t="s">
        <v>28</v>
      </c>
      <c r="D26" s="5" t="s">
        <v>5</v>
      </c>
      <c r="E26" s="10" t="s">
        <v>12022</v>
      </c>
      <c r="F26" s="10" t="s">
        <v>11465</v>
      </c>
      <c r="G26" s="5">
        <v>25</v>
      </c>
      <c r="H26" s="10" t="s">
        <v>11387</v>
      </c>
      <c r="I26" s="25" t="s">
        <v>11466</v>
      </c>
      <c r="J26" s="5" t="s">
        <v>11096</v>
      </c>
      <c r="K26" s="5">
        <v>24</v>
      </c>
      <c r="L26" s="10">
        <v>158.9</v>
      </c>
      <c r="M26" s="5">
        <v>7.4</v>
      </c>
      <c r="N26" s="18">
        <v>6.62083333333333</v>
      </c>
      <c r="O26" s="5" t="s">
        <v>12588</v>
      </c>
      <c r="P26" s="5"/>
      <c r="Q26" s="5"/>
      <c r="R26" s="5"/>
      <c r="S26" s="5"/>
      <c r="T26" s="5"/>
      <c r="U26" s="29">
        <v>46085</v>
      </c>
      <c r="V26" s="5" t="s">
        <v>12589</v>
      </c>
      <c r="W26" s="10" t="s">
        <v>11467</v>
      </c>
      <c r="X26" s="50">
        <v>901960799069</v>
      </c>
      <c r="Y26" s="10" t="s">
        <v>11468</v>
      </c>
      <c r="Z26" s="10" t="s">
        <v>13492</v>
      </c>
      <c r="AA26" s="50">
        <v>5942974966953</v>
      </c>
      <c r="AB26" s="5">
        <v>177.6</v>
      </c>
      <c r="AC26" s="5">
        <v>-18.7</v>
      </c>
      <c r="AD26" s="10">
        <v>158.9</v>
      </c>
      <c r="AE26" s="10">
        <v>72</v>
      </c>
    </row>
    <row r="27" spans="1:31" ht="16.95" customHeight="1" x14ac:dyDescent="0.3">
      <c r="A27" s="54">
        <v>46082</v>
      </c>
      <c r="B27" s="29">
        <v>46084</v>
      </c>
      <c r="C27" s="5" t="s">
        <v>28</v>
      </c>
      <c r="D27" s="5" t="s">
        <v>5</v>
      </c>
      <c r="E27" s="10" t="s">
        <v>12022</v>
      </c>
      <c r="F27" s="10" t="s">
        <v>11465</v>
      </c>
      <c r="G27" s="5">
        <v>26</v>
      </c>
      <c r="H27" s="10" t="s">
        <v>11387</v>
      </c>
      <c r="I27" s="25" t="s">
        <v>11466</v>
      </c>
      <c r="J27" s="5" t="s">
        <v>11096</v>
      </c>
      <c r="K27" s="5">
        <v>12</v>
      </c>
      <c r="L27" s="10">
        <v>79.900000000000006</v>
      </c>
      <c r="M27" s="5">
        <v>7.4</v>
      </c>
      <c r="N27" s="18">
        <v>6.6583333333333297</v>
      </c>
      <c r="O27" s="5" t="s">
        <v>12588</v>
      </c>
      <c r="P27" s="5"/>
      <c r="Q27" s="5"/>
      <c r="R27" s="5"/>
      <c r="S27" s="5"/>
      <c r="T27" s="5"/>
      <c r="U27" s="29">
        <v>46085</v>
      </c>
      <c r="V27" s="5" t="s">
        <v>12589</v>
      </c>
      <c r="W27" s="10" t="s">
        <v>11467</v>
      </c>
      <c r="X27" s="50">
        <v>901960799069</v>
      </c>
      <c r="Y27" s="10" t="s">
        <v>11468</v>
      </c>
      <c r="Z27" s="10" t="s">
        <v>13495</v>
      </c>
      <c r="AA27" s="50">
        <v>5942974966955</v>
      </c>
      <c r="AB27" s="5">
        <v>88.8</v>
      </c>
      <c r="AC27" s="5">
        <v>-8.9000000000000092</v>
      </c>
      <c r="AD27" s="10">
        <v>79.900000000000006</v>
      </c>
      <c r="AE27" s="10">
        <v>72</v>
      </c>
    </row>
    <row r="28" spans="1:31" ht="16.95" customHeight="1" x14ac:dyDescent="0.3">
      <c r="A28" s="54">
        <v>46082</v>
      </c>
      <c r="B28" s="29">
        <v>46084</v>
      </c>
      <c r="C28" s="5" t="s">
        <v>28</v>
      </c>
      <c r="D28" s="5" t="s">
        <v>5</v>
      </c>
      <c r="E28" s="10" t="s">
        <v>12022</v>
      </c>
      <c r="F28" s="10" t="s">
        <v>11465</v>
      </c>
      <c r="G28" s="5">
        <v>27</v>
      </c>
      <c r="H28" s="10" t="s">
        <v>11387</v>
      </c>
      <c r="I28" s="25" t="s">
        <v>11466</v>
      </c>
      <c r="J28" s="5" t="s">
        <v>11096</v>
      </c>
      <c r="K28" s="5">
        <v>24</v>
      </c>
      <c r="L28" s="10">
        <v>158.9</v>
      </c>
      <c r="M28" s="5">
        <v>7.4</v>
      </c>
      <c r="N28" s="18">
        <v>6.62083333333333</v>
      </c>
      <c r="O28" s="5" t="s">
        <v>12588</v>
      </c>
      <c r="P28" s="5"/>
      <c r="Q28" s="5"/>
      <c r="R28" s="5"/>
      <c r="S28" s="5"/>
      <c r="T28" s="5"/>
      <c r="U28" s="29">
        <v>46085</v>
      </c>
      <c r="V28" s="5" t="s">
        <v>12589</v>
      </c>
      <c r="W28" s="10" t="s">
        <v>11467</v>
      </c>
      <c r="X28" s="50">
        <v>901960799069</v>
      </c>
      <c r="Y28" s="10" t="s">
        <v>11468</v>
      </c>
      <c r="Z28" s="10" t="s">
        <v>13496</v>
      </c>
      <c r="AA28" s="50">
        <v>5942974966956</v>
      </c>
      <c r="AB28" s="5">
        <v>177.6</v>
      </c>
      <c r="AC28" s="5">
        <v>-18.7</v>
      </c>
      <c r="AD28" s="10">
        <v>158.9</v>
      </c>
      <c r="AE28" s="10">
        <v>72</v>
      </c>
    </row>
    <row r="29" spans="1:31" ht="16.95" customHeight="1" x14ac:dyDescent="0.3">
      <c r="A29" s="54">
        <v>46082</v>
      </c>
      <c r="B29" s="29">
        <v>46084</v>
      </c>
      <c r="C29" s="5" t="s">
        <v>28</v>
      </c>
      <c r="D29" s="5" t="s">
        <v>5</v>
      </c>
      <c r="E29" s="10" t="s">
        <v>12022</v>
      </c>
      <c r="F29" s="10" t="s">
        <v>11465</v>
      </c>
      <c r="G29" s="5">
        <v>28</v>
      </c>
      <c r="H29" s="10" t="s">
        <v>11387</v>
      </c>
      <c r="I29" s="25" t="s">
        <v>11513</v>
      </c>
      <c r="J29" s="5" t="s">
        <v>11107</v>
      </c>
      <c r="K29" s="5">
        <v>8</v>
      </c>
      <c r="L29" s="10">
        <v>84</v>
      </c>
      <c r="M29" s="5">
        <v>10.9</v>
      </c>
      <c r="N29" s="18">
        <v>10.5</v>
      </c>
      <c r="O29" s="5" t="s">
        <v>12588</v>
      </c>
      <c r="P29" s="5"/>
      <c r="Q29" s="5"/>
      <c r="R29" s="5"/>
      <c r="S29" s="5"/>
      <c r="T29" s="5"/>
      <c r="U29" s="29">
        <v>46085</v>
      </c>
      <c r="V29" s="5" t="s">
        <v>12589</v>
      </c>
      <c r="W29" s="10" t="s">
        <v>11328</v>
      </c>
      <c r="X29" s="50">
        <v>892370854388</v>
      </c>
      <c r="Y29" s="10" t="s">
        <v>11502</v>
      </c>
      <c r="Z29" s="10" t="s">
        <v>11503</v>
      </c>
      <c r="AA29" s="50">
        <v>5907167610155</v>
      </c>
      <c r="AB29" s="5">
        <v>87.2</v>
      </c>
      <c r="AC29" s="5">
        <v>-3.2</v>
      </c>
      <c r="AD29" s="10">
        <v>88</v>
      </c>
      <c r="AE29" s="10" t="s">
        <v>11515</v>
      </c>
    </row>
    <row r="30" spans="1:31" ht="16.95" customHeight="1" x14ac:dyDescent="0.3">
      <c r="A30" s="54">
        <v>46082</v>
      </c>
      <c r="B30" s="29">
        <v>46084</v>
      </c>
      <c r="C30" s="5" t="s">
        <v>28</v>
      </c>
      <c r="D30" s="5" t="s">
        <v>5</v>
      </c>
      <c r="E30" s="10" t="s">
        <v>12022</v>
      </c>
      <c r="F30" s="10" t="s">
        <v>11465</v>
      </c>
      <c r="G30" s="5">
        <v>29</v>
      </c>
      <c r="H30" s="10" t="s">
        <v>11387</v>
      </c>
      <c r="I30" s="25" t="s">
        <v>11513</v>
      </c>
      <c r="J30" s="5" t="s">
        <v>11107</v>
      </c>
      <c r="K30" s="5">
        <v>8</v>
      </c>
      <c r="L30" s="10">
        <v>84</v>
      </c>
      <c r="M30" s="5">
        <v>10.9</v>
      </c>
      <c r="N30" s="18">
        <v>10.5</v>
      </c>
      <c r="O30" s="5" t="s">
        <v>12588</v>
      </c>
      <c r="P30" s="5"/>
      <c r="Q30" s="5"/>
      <c r="R30" s="5"/>
      <c r="S30" s="5"/>
      <c r="T30" s="5"/>
      <c r="U30" s="29">
        <v>46085</v>
      </c>
      <c r="V30" s="5" t="s">
        <v>12589</v>
      </c>
      <c r="W30" s="10" t="s">
        <v>11328</v>
      </c>
      <c r="X30" s="50">
        <v>892370854388</v>
      </c>
      <c r="Y30" s="10" t="s">
        <v>11502</v>
      </c>
      <c r="Z30" s="10" t="s">
        <v>13497</v>
      </c>
      <c r="AA30" s="50">
        <v>5907167610156</v>
      </c>
      <c r="AB30" s="5">
        <v>87.2</v>
      </c>
      <c r="AC30" s="5">
        <v>-3.2</v>
      </c>
      <c r="AD30" s="10">
        <v>88</v>
      </c>
      <c r="AE30" s="10" t="s">
        <v>11515</v>
      </c>
    </row>
    <row r="31" spans="1:31" ht="16.95" customHeight="1" x14ac:dyDescent="0.3">
      <c r="A31" s="54">
        <v>46082</v>
      </c>
      <c r="B31" s="29">
        <v>46084</v>
      </c>
      <c r="C31" s="5" t="s">
        <v>28</v>
      </c>
      <c r="D31" s="5" t="s">
        <v>5</v>
      </c>
      <c r="E31" s="10" t="s">
        <v>12022</v>
      </c>
      <c r="F31" s="10" t="s">
        <v>11465</v>
      </c>
      <c r="G31" s="5">
        <v>30</v>
      </c>
      <c r="H31" s="10" t="s">
        <v>11387</v>
      </c>
      <c r="I31" s="25" t="s">
        <v>11513</v>
      </c>
      <c r="J31" s="5" t="s">
        <v>11107</v>
      </c>
      <c r="K31" s="5">
        <v>24</v>
      </c>
      <c r="L31" s="10">
        <v>247</v>
      </c>
      <c r="M31" s="5">
        <v>10.9</v>
      </c>
      <c r="N31" s="18">
        <v>10.2916666666667</v>
      </c>
      <c r="O31" s="5" t="s">
        <v>12588</v>
      </c>
      <c r="P31" s="5"/>
      <c r="Q31" s="5"/>
      <c r="R31" s="5"/>
      <c r="S31" s="5"/>
      <c r="T31" s="5"/>
      <c r="U31" s="29">
        <v>46085</v>
      </c>
      <c r="V31" s="5" t="s">
        <v>12589</v>
      </c>
      <c r="W31" s="10" t="s">
        <v>11328</v>
      </c>
      <c r="X31" s="50">
        <v>892370854388</v>
      </c>
      <c r="Y31" s="10" t="s">
        <v>11502</v>
      </c>
      <c r="Z31" s="10" t="s">
        <v>12596</v>
      </c>
      <c r="AA31" s="50">
        <v>5907167610159</v>
      </c>
      <c r="AB31" s="5">
        <v>261.60000000000002</v>
      </c>
      <c r="AC31" s="5">
        <v>-14.6</v>
      </c>
      <c r="AD31" s="10">
        <v>262</v>
      </c>
      <c r="AE31" s="10" t="s">
        <v>11515</v>
      </c>
    </row>
    <row r="32" spans="1:31" ht="16.95" customHeight="1" x14ac:dyDescent="0.3">
      <c r="A32" s="54">
        <v>46082</v>
      </c>
      <c r="B32" s="29">
        <v>46084</v>
      </c>
      <c r="C32" s="5" t="s">
        <v>28</v>
      </c>
      <c r="D32" s="5" t="s">
        <v>5</v>
      </c>
      <c r="E32" s="10" t="s">
        <v>12022</v>
      </c>
      <c r="F32" s="10" t="s">
        <v>11465</v>
      </c>
      <c r="G32" s="5">
        <v>31</v>
      </c>
      <c r="H32" s="10" t="s">
        <v>11387</v>
      </c>
      <c r="I32" s="25" t="s">
        <v>11501</v>
      </c>
      <c r="J32" s="5" t="s">
        <v>11107</v>
      </c>
      <c r="K32" s="5">
        <v>24</v>
      </c>
      <c r="L32" s="10">
        <v>260</v>
      </c>
      <c r="M32" s="5">
        <v>10.9</v>
      </c>
      <c r="N32" s="18">
        <v>10.8333333333333</v>
      </c>
      <c r="O32" s="5" t="s">
        <v>12588</v>
      </c>
      <c r="P32" s="5"/>
      <c r="Q32" s="5"/>
      <c r="R32" s="5"/>
      <c r="S32" s="5"/>
      <c r="T32" s="5"/>
      <c r="U32" s="29">
        <v>46085</v>
      </c>
      <c r="V32" s="5" t="s">
        <v>12589</v>
      </c>
      <c r="W32" s="10" t="s">
        <v>11467</v>
      </c>
      <c r="X32" s="50">
        <v>969375047856</v>
      </c>
      <c r="Y32" s="10" t="s">
        <v>11502</v>
      </c>
      <c r="Z32" s="10" t="s">
        <v>13498</v>
      </c>
      <c r="AA32" s="50">
        <v>6084922134157</v>
      </c>
      <c r="AB32" s="5">
        <v>261.60000000000002</v>
      </c>
      <c r="AC32" s="5">
        <v>-1.6000000000000201</v>
      </c>
      <c r="AD32" s="10">
        <v>260</v>
      </c>
      <c r="AE32" s="10">
        <v>5</v>
      </c>
    </row>
    <row r="33" spans="1:31" ht="16.95" customHeight="1" x14ac:dyDescent="0.3">
      <c r="A33" s="54">
        <v>46082</v>
      </c>
      <c r="B33" s="29">
        <v>46084</v>
      </c>
      <c r="C33" s="5" t="s">
        <v>28</v>
      </c>
      <c r="D33" s="5" t="s">
        <v>5</v>
      </c>
      <c r="E33" s="10" t="s">
        <v>12022</v>
      </c>
      <c r="F33" s="10" t="s">
        <v>11465</v>
      </c>
      <c r="G33" s="5">
        <v>32</v>
      </c>
      <c r="H33" s="10" t="s">
        <v>11387</v>
      </c>
      <c r="I33" s="25" t="s">
        <v>11513</v>
      </c>
      <c r="J33" s="5" t="s">
        <v>11107</v>
      </c>
      <c r="K33" s="5">
        <v>24</v>
      </c>
      <c r="L33" s="10">
        <v>247</v>
      </c>
      <c r="M33" s="5">
        <v>10.9</v>
      </c>
      <c r="N33" s="18">
        <v>10.2916666666667</v>
      </c>
      <c r="O33" s="5" t="s">
        <v>12588</v>
      </c>
      <c r="P33" s="5"/>
      <c r="Q33" s="5"/>
      <c r="R33" s="5"/>
      <c r="S33" s="5"/>
      <c r="T33" s="5"/>
      <c r="U33" s="29">
        <v>46085</v>
      </c>
      <c r="V33" s="5" t="s">
        <v>12589</v>
      </c>
      <c r="W33" s="10" t="s">
        <v>11328</v>
      </c>
      <c r="X33" s="50">
        <v>892370854388</v>
      </c>
      <c r="Y33" s="10" t="s">
        <v>11502</v>
      </c>
      <c r="Z33" s="10" t="s">
        <v>13498</v>
      </c>
      <c r="AA33" s="50">
        <v>5907167610160</v>
      </c>
      <c r="AB33" s="5">
        <v>261.60000000000002</v>
      </c>
      <c r="AC33" s="5">
        <v>-14.6</v>
      </c>
      <c r="AD33" s="10">
        <v>262</v>
      </c>
      <c r="AE33" s="10" t="s">
        <v>11515</v>
      </c>
    </row>
    <row r="34" spans="1:31" ht="16.95" customHeight="1" x14ac:dyDescent="0.3">
      <c r="A34" s="54">
        <v>46082</v>
      </c>
      <c r="B34" s="29">
        <v>46084</v>
      </c>
      <c r="C34" s="5" t="s">
        <v>28</v>
      </c>
      <c r="D34" s="5" t="s">
        <v>11129</v>
      </c>
      <c r="E34" s="5" t="s">
        <v>12022</v>
      </c>
      <c r="F34" s="5" t="s">
        <v>11392</v>
      </c>
      <c r="G34" s="5">
        <v>33</v>
      </c>
      <c r="H34" s="5" t="s">
        <v>11422</v>
      </c>
      <c r="I34" s="6" t="s">
        <v>11423</v>
      </c>
      <c r="J34" s="5" t="s">
        <v>11488</v>
      </c>
      <c r="K34" s="5">
        <v>10</v>
      </c>
      <c r="L34" s="5">
        <v>88.8</v>
      </c>
      <c r="M34" s="5">
        <v>8.9</v>
      </c>
      <c r="N34" s="18">
        <v>8.8800000000000008</v>
      </c>
      <c r="O34" s="5" t="s">
        <v>12588</v>
      </c>
      <c r="P34" s="5"/>
      <c r="Q34" s="5"/>
      <c r="R34" s="5"/>
      <c r="S34" s="5"/>
      <c r="T34" s="5"/>
      <c r="U34" s="5"/>
      <c r="V34" s="5"/>
      <c r="W34" s="5" t="s">
        <v>9306</v>
      </c>
      <c r="X34" s="5" t="s">
        <v>11424</v>
      </c>
      <c r="Y34" s="5" t="s">
        <v>11425</v>
      </c>
      <c r="Z34" s="5" t="s">
        <v>12603</v>
      </c>
      <c r="AA34" s="5" t="s">
        <v>12604</v>
      </c>
      <c r="AB34" s="5">
        <v>89</v>
      </c>
      <c r="AC34" s="5">
        <v>-0.20000000000000301</v>
      </c>
      <c r="AD34" s="5">
        <v>88.8</v>
      </c>
      <c r="AE34" s="5" t="s">
        <v>9306</v>
      </c>
    </row>
    <row r="35" spans="1:31" ht="16.95" customHeight="1" x14ac:dyDescent="0.3">
      <c r="A35" s="54">
        <v>46082</v>
      </c>
      <c r="B35" s="29">
        <v>46084</v>
      </c>
      <c r="C35" s="5" t="s">
        <v>28</v>
      </c>
      <c r="D35" s="5" t="s">
        <v>11129</v>
      </c>
      <c r="E35" s="10" t="s">
        <v>12022</v>
      </c>
      <c r="F35" s="10" t="s">
        <v>11130</v>
      </c>
      <c r="G35" s="5">
        <v>34</v>
      </c>
      <c r="H35" s="10" t="s">
        <v>11422</v>
      </c>
      <c r="I35" s="25" t="s">
        <v>11569</v>
      </c>
      <c r="J35" s="5" t="s">
        <v>11133</v>
      </c>
      <c r="K35" s="5">
        <v>4</v>
      </c>
      <c r="L35" s="10">
        <v>99.8</v>
      </c>
      <c r="M35" s="5">
        <v>32.9</v>
      </c>
      <c r="N35" s="18">
        <v>24.95</v>
      </c>
      <c r="O35" s="5" t="s">
        <v>12588</v>
      </c>
      <c r="P35" s="5"/>
      <c r="Q35" s="5"/>
      <c r="R35" s="5"/>
      <c r="S35" s="5"/>
      <c r="T35" s="5"/>
      <c r="U35" s="5"/>
      <c r="V35" s="5"/>
      <c r="W35" s="10" t="s">
        <v>11538</v>
      </c>
      <c r="X35" s="50">
        <v>994962638547</v>
      </c>
      <c r="Y35" s="10" t="s">
        <v>11136</v>
      </c>
      <c r="Z35" s="10" t="s">
        <v>12605</v>
      </c>
      <c r="AA35" s="50">
        <v>6140728403290</v>
      </c>
      <c r="AB35" s="5">
        <v>131.6</v>
      </c>
      <c r="AC35" s="5">
        <v>-31.8</v>
      </c>
      <c r="AD35" s="10">
        <v>105.8</v>
      </c>
      <c r="AE35" s="10" t="s">
        <v>10836</v>
      </c>
    </row>
    <row r="36" spans="1:31" ht="16.95" customHeight="1" x14ac:dyDescent="0.3">
      <c r="A36" s="54">
        <v>46082</v>
      </c>
      <c r="B36" s="29">
        <v>46084</v>
      </c>
      <c r="C36" s="5" t="s">
        <v>28</v>
      </c>
      <c r="D36" s="5" t="s">
        <v>11129</v>
      </c>
      <c r="E36" s="10" t="s">
        <v>12022</v>
      </c>
      <c r="F36" s="10" t="s">
        <v>11130</v>
      </c>
      <c r="G36" s="5">
        <v>35</v>
      </c>
      <c r="H36" s="10" t="s">
        <v>11422</v>
      </c>
      <c r="I36" s="25" t="s">
        <v>11569</v>
      </c>
      <c r="J36" s="5" t="s">
        <v>11133</v>
      </c>
      <c r="K36" s="5">
        <v>4</v>
      </c>
      <c r="L36" s="10">
        <v>99.8</v>
      </c>
      <c r="M36" s="5">
        <v>32.9</v>
      </c>
      <c r="N36" s="18">
        <v>24.95</v>
      </c>
      <c r="O36" s="5" t="s">
        <v>12588</v>
      </c>
      <c r="P36" s="5"/>
      <c r="Q36" s="5"/>
      <c r="R36" s="5"/>
      <c r="S36" s="5"/>
      <c r="T36" s="5"/>
      <c r="U36" s="5"/>
      <c r="V36" s="5"/>
      <c r="W36" s="10" t="s">
        <v>11538</v>
      </c>
      <c r="X36" s="50">
        <v>994962638547</v>
      </c>
      <c r="Y36" s="10" t="s">
        <v>11136</v>
      </c>
      <c r="Z36" s="10" t="s">
        <v>13499</v>
      </c>
      <c r="AA36" s="50">
        <v>6140728403293</v>
      </c>
      <c r="AB36" s="5">
        <v>131.6</v>
      </c>
      <c r="AC36" s="5">
        <v>-31.8</v>
      </c>
      <c r="AD36" s="10">
        <v>105.8</v>
      </c>
      <c r="AE36" s="10" t="s">
        <v>10836</v>
      </c>
    </row>
    <row r="37" spans="1:31" ht="16.95" customHeight="1" x14ac:dyDescent="0.3">
      <c r="A37" s="54">
        <v>46082</v>
      </c>
      <c r="B37" s="29">
        <v>46084</v>
      </c>
      <c r="C37" s="5" t="s">
        <v>28</v>
      </c>
      <c r="D37" s="5" t="s">
        <v>11129</v>
      </c>
      <c r="E37" s="10" t="s">
        <v>12022</v>
      </c>
      <c r="F37" s="10" t="s">
        <v>11130</v>
      </c>
      <c r="G37" s="5">
        <v>36</v>
      </c>
      <c r="H37" s="10" t="s">
        <v>11422</v>
      </c>
      <c r="I37" s="25" t="s">
        <v>11569</v>
      </c>
      <c r="J37" s="5" t="s">
        <v>11133</v>
      </c>
      <c r="K37" s="5">
        <v>4</v>
      </c>
      <c r="L37" s="10">
        <v>99.8</v>
      </c>
      <c r="M37" s="5">
        <v>32.9</v>
      </c>
      <c r="N37" s="18">
        <v>24.95</v>
      </c>
      <c r="O37" s="5" t="s">
        <v>12588</v>
      </c>
      <c r="P37" s="5"/>
      <c r="Q37" s="5"/>
      <c r="R37" s="5"/>
      <c r="S37" s="5"/>
      <c r="T37" s="5"/>
      <c r="U37" s="5"/>
      <c r="V37" s="5"/>
      <c r="W37" s="10" t="s">
        <v>11538</v>
      </c>
      <c r="X37" s="50">
        <v>994962638547</v>
      </c>
      <c r="Y37" s="10" t="s">
        <v>11136</v>
      </c>
      <c r="Z37" s="10" t="s">
        <v>13500</v>
      </c>
      <c r="AA37" s="50">
        <v>6140728403296</v>
      </c>
      <c r="AB37" s="5">
        <v>131.6</v>
      </c>
      <c r="AC37" s="5">
        <v>-31.8</v>
      </c>
      <c r="AD37" s="10">
        <v>105.8</v>
      </c>
      <c r="AE37" s="10" t="s">
        <v>10836</v>
      </c>
    </row>
    <row r="38" spans="1:31" ht="16.95" customHeight="1" x14ac:dyDescent="0.3">
      <c r="A38" s="54">
        <v>46082</v>
      </c>
      <c r="B38" s="29">
        <v>46084</v>
      </c>
      <c r="C38" s="5" t="s">
        <v>31</v>
      </c>
      <c r="D38" s="5" t="s">
        <v>5</v>
      </c>
      <c r="E38" s="10" t="s">
        <v>12022</v>
      </c>
      <c r="F38" s="10" t="s">
        <v>11158</v>
      </c>
      <c r="G38" s="5">
        <v>37</v>
      </c>
      <c r="H38" s="10" t="s">
        <v>12606</v>
      </c>
      <c r="I38" s="25" t="s">
        <v>12607</v>
      </c>
      <c r="J38" s="5" t="s">
        <v>12410</v>
      </c>
      <c r="K38" s="5">
        <v>6</v>
      </c>
      <c r="L38" s="10">
        <v>51.42</v>
      </c>
      <c r="M38" s="5">
        <v>8.9</v>
      </c>
      <c r="N38" s="18">
        <v>8.57</v>
      </c>
      <c r="O38" s="5" t="s">
        <v>12588</v>
      </c>
      <c r="P38" s="5"/>
      <c r="Q38" s="5"/>
      <c r="R38" s="5"/>
      <c r="S38" s="5"/>
      <c r="T38" s="5"/>
      <c r="U38" s="29">
        <v>46085</v>
      </c>
      <c r="V38" s="5" t="s">
        <v>12608</v>
      </c>
      <c r="W38" s="10" t="s">
        <v>12609</v>
      </c>
      <c r="X38" s="50">
        <v>968762108303</v>
      </c>
      <c r="Y38" s="10" t="s">
        <v>12610</v>
      </c>
      <c r="Z38" s="10" t="s">
        <v>12611</v>
      </c>
      <c r="AA38" s="50">
        <v>5915743941062</v>
      </c>
      <c r="AB38" s="5">
        <v>53.4</v>
      </c>
      <c r="AC38" s="5">
        <v>-1.98</v>
      </c>
      <c r="AD38" s="10">
        <v>66</v>
      </c>
      <c r="AE38" s="10">
        <v>8</v>
      </c>
    </row>
    <row r="39" spans="1:31" ht="16.95" customHeight="1" x14ac:dyDescent="0.3">
      <c r="A39" s="54">
        <v>46082</v>
      </c>
      <c r="B39" s="29">
        <v>46084</v>
      </c>
      <c r="C39" s="5" t="s">
        <v>31</v>
      </c>
      <c r="D39" s="5" t="s">
        <v>5</v>
      </c>
      <c r="E39" s="10" t="s">
        <v>12022</v>
      </c>
      <c r="F39" s="10" t="s">
        <v>11158</v>
      </c>
      <c r="G39" s="5">
        <v>38</v>
      </c>
      <c r="H39" s="10" t="s">
        <v>12606</v>
      </c>
      <c r="I39" s="25" t="s">
        <v>12607</v>
      </c>
      <c r="J39" s="5" t="s">
        <v>12410</v>
      </c>
      <c r="K39" s="5">
        <v>9</v>
      </c>
      <c r="L39" s="10">
        <v>77.25</v>
      </c>
      <c r="M39" s="5">
        <v>8.9</v>
      </c>
      <c r="N39" s="18">
        <v>8.5833333333333304</v>
      </c>
      <c r="O39" s="5" t="s">
        <v>12588</v>
      </c>
      <c r="P39" s="5"/>
      <c r="Q39" s="5"/>
      <c r="R39" s="5"/>
      <c r="S39" s="5"/>
      <c r="T39" s="5"/>
      <c r="U39" s="29">
        <v>46085</v>
      </c>
      <c r="V39" s="5" t="s">
        <v>12608</v>
      </c>
      <c r="W39" s="10" t="s">
        <v>12609</v>
      </c>
      <c r="X39" s="50">
        <v>968762108303</v>
      </c>
      <c r="Y39" s="10" t="s">
        <v>12610</v>
      </c>
      <c r="Z39" s="10" t="s">
        <v>13501</v>
      </c>
      <c r="AA39" s="50">
        <v>5915743941063</v>
      </c>
      <c r="AB39" s="5">
        <v>80.099999999999994</v>
      </c>
      <c r="AC39" s="5">
        <v>-2.8500000000000099</v>
      </c>
      <c r="AD39" s="10">
        <v>95</v>
      </c>
      <c r="AE39" s="10">
        <v>8</v>
      </c>
    </row>
    <row r="40" spans="1:31" ht="16.95" customHeight="1" x14ac:dyDescent="0.3">
      <c r="A40" s="54">
        <v>46082</v>
      </c>
      <c r="B40" s="29">
        <v>46084</v>
      </c>
      <c r="C40" s="5" t="s">
        <v>31</v>
      </c>
      <c r="D40" s="5" t="s">
        <v>5</v>
      </c>
      <c r="E40" s="10" t="s">
        <v>12022</v>
      </c>
      <c r="F40" s="10" t="s">
        <v>11158</v>
      </c>
      <c r="G40" s="5">
        <v>39</v>
      </c>
      <c r="H40" s="10" t="s">
        <v>12606</v>
      </c>
      <c r="I40" s="25" t="s">
        <v>12612</v>
      </c>
      <c r="J40" s="5" t="s">
        <v>11096</v>
      </c>
      <c r="K40" s="5">
        <v>4</v>
      </c>
      <c r="L40" s="10">
        <v>28.46</v>
      </c>
      <c r="M40" s="5">
        <v>7.4</v>
      </c>
      <c r="N40" s="18">
        <v>7.1150000000000002</v>
      </c>
      <c r="O40" s="5" t="s">
        <v>12588</v>
      </c>
      <c r="P40" s="5"/>
      <c r="Q40" s="5"/>
      <c r="R40" s="5"/>
      <c r="S40" s="5"/>
      <c r="T40" s="5"/>
      <c r="U40" s="29">
        <v>46085</v>
      </c>
      <c r="V40" s="5" t="s">
        <v>12608</v>
      </c>
      <c r="W40" s="10" t="s">
        <v>12613</v>
      </c>
      <c r="X40" s="50">
        <v>941523424714</v>
      </c>
      <c r="Y40" s="10" t="s">
        <v>12614</v>
      </c>
      <c r="Z40" s="10" t="s">
        <v>11255</v>
      </c>
      <c r="AA40" s="50">
        <v>5839392805914</v>
      </c>
      <c r="AB40" s="5">
        <v>29.6</v>
      </c>
      <c r="AC40" s="5">
        <v>-1.1399999999999999</v>
      </c>
      <c r="AD40" s="10">
        <v>38</v>
      </c>
      <c r="AE40" s="10">
        <v>18</v>
      </c>
    </row>
    <row r="41" spans="1:31" ht="16.95" customHeight="1" x14ac:dyDescent="0.3">
      <c r="A41" s="54">
        <v>46082</v>
      </c>
      <c r="B41" s="29">
        <v>46084</v>
      </c>
      <c r="C41" s="5" t="s">
        <v>31</v>
      </c>
      <c r="D41" s="5" t="s">
        <v>5</v>
      </c>
      <c r="E41" s="10" t="s">
        <v>12022</v>
      </c>
      <c r="F41" s="10" t="s">
        <v>11158</v>
      </c>
      <c r="G41" s="5">
        <v>40</v>
      </c>
      <c r="H41" s="10" t="s">
        <v>12606</v>
      </c>
      <c r="I41" s="25" t="s">
        <v>12612</v>
      </c>
      <c r="J41" s="5" t="s">
        <v>11096</v>
      </c>
      <c r="K41" s="5">
        <v>8</v>
      </c>
      <c r="L41" s="10">
        <v>57.13</v>
      </c>
      <c r="M41" s="5">
        <v>7.4</v>
      </c>
      <c r="N41" s="18">
        <v>7.1412500000000003</v>
      </c>
      <c r="O41" s="5" t="s">
        <v>12588</v>
      </c>
      <c r="P41" s="5"/>
      <c r="Q41" s="5"/>
      <c r="R41" s="5"/>
      <c r="S41" s="5"/>
      <c r="T41" s="5"/>
      <c r="U41" s="29">
        <v>46085</v>
      </c>
      <c r="V41" s="5" t="s">
        <v>12608</v>
      </c>
      <c r="W41" s="10" t="s">
        <v>12613</v>
      </c>
      <c r="X41" s="50">
        <v>941523424714</v>
      </c>
      <c r="Y41" s="10" t="s">
        <v>12614</v>
      </c>
      <c r="Z41" s="10" t="s">
        <v>13054</v>
      </c>
      <c r="AA41" s="50">
        <v>5839392805915</v>
      </c>
      <c r="AB41" s="5">
        <v>59.2</v>
      </c>
      <c r="AC41" s="5">
        <v>-2.0699999999999998</v>
      </c>
      <c r="AD41" s="10">
        <v>69</v>
      </c>
      <c r="AE41" s="10">
        <v>18</v>
      </c>
    </row>
    <row r="42" spans="1:31" ht="16.95" customHeight="1" x14ac:dyDescent="0.3">
      <c r="A42" s="54">
        <v>46082</v>
      </c>
      <c r="B42" s="29">
        <v>46084</v>
      </c>
      <c r="C42" s="5" t="s">
        <v>31</v>
      </c>
      <c r="D42" s="5" t="s">
        <v>5</v>
      </c>
      <c r="E42" s="10" t="s">
        <v>12022</v>
      </c>
      <c r="F42" s="10" t="s">
        <v>11158</v>
      </c>
      <c r="G42" s="5">
        <v>41</v>
      </c>
      <c r="H42" s="10" t="s">
        <v>12606</v>
      </c>
      <c r="I42" s="25" t="s">
        <v>12612</v>
      </c>
      <c r="J42" s="5" t="s">
        <v>11096</v>
      </c>
      <c r="K42" s="5">
        <v>12</v>
      </c>
      <c r="L42" s="10">
        <v>85.62</v>
      </c>
      <c r="M42" s="5">
        <v>7.4</v>
      </c>
      <c r="N42" s="18">
        <v>7.1349999999999998</v>
      </c>
      <c r="O42" s="5" t="s">
        <v>12588</v>
      </c>
      <c r="P42" s="5"/>
      <c r="Q42" s="5"/>
      <c r="R42" s="5"/>
      <c r="S42" s="5"/>
      <c r="T42" s="5"/>
      <c r="U42" s="29">
        <v>46085</v>
      </c>
      <c r="V42" s="5" t="s">
        <v>12608</v>
      </c>
      <c r="W42" s="10" t="s">
        <v>12613</v>
      </c>
      <c r="X42" s="50">
        <v>941523424714</v>
      </c>
      <c r="Y42" s="10" t="s">
        <v>12614</v>
      </c>
      <c r="Z42" s="10" t="s">
        <v>13502</v>
      </c>
      <c r="AA42" s="50">
        <v>5839392805916</v>
      </c>
      <c r="AB42" s="5">
        <v>88.8</v>
      </c>
      <c r="AC42" s="5">
        <v>-3.1800000000000099</v>
      </c>
      <c r="AD42" s="10">
        <v>106</v>
      </c>
      <c r="AE42" s="10">
        <v>18</v>
      </c>
    </row>
    <row r="43" spans="1:31" ht="16.95" customHeight="1" x14ac:dyDescent="0.3">
      <c r="A43" s="54">
        <v>46082</v>
      </c>
      <c r="B43" s="29">
        <v>46084</v>
      </c>
      <c r="C43" s="5" t="s">
        <v>31</v>
      </c>
      <c r="D43" s="5" t="s">
        <v>5</v>
      </c>
      <c r="E43" s="10" t="s">
        <v>12022</v>
      </c>
      <c r="F43" s="10" t="s">
        <v>11158</v>
      </c>
      <c r="G43" s="5">
        <v>42</v>
      </c>
      <c r="H43" s="10" t="s">
        <v>12606</v>
      </c>
      <c r="I43" s="25" t="s">
        <v>12615</v>
      </c>
      <c r="J43" s="5" t="s">
        <v>11123</v>
      </c>
      <c r="K43" s="5">
        <v>2</v>
      </c>
      <c r="L43" s="10">
        <v>47.97</v>
      </c>
      <c r="M43" s="5">
        <v>24.9</v>
      </c>
      <c r="N43" s="18">
        <v>23.984999999999999</v>
      </c>
      <c r="O43" s="5" t="s">
        <v>12588</v>
      </c>
      <c r="P43" s="5"/>
      <c r="Q43" s="5"/>
      <c r="R43" s="5"/>
      <c r="S43" s="5"/>
      <c r="T43" s="5"/>
      <c r="U43" s="29">
        <v>46085</v>
      </c>
      <c r="V43" s="5" t="s">
        <v>12608</v>
      </c>
      <c r="W43" s="10" t="s">
        <v>12616</v>
      </c>
      <c r="X43" s="50">
        <v>995986562176</v>
      </c>
      <c r="Y43" s="10" t="s">
        <v>12617</v>
      </c>
      <c r="Z43" s="10" t="s">
        <v>12618</v>
      </c>
      <c r="AA43" s="50">
        <v>6142820355659</v>
      </c>
      <c r="AB43" s="5">
        <v>49.8</v>
      </c>
      <c r="AC43" s="5">
        <v>-1.83</v>
      </c>
      <c r="AD43" s="10">
        <v>61.2</v>
      </c>
      <c r="AE43" s="10">
        <v>1</v>
      </c>
    </row>
    <row r="44" spans="1:31" ht="16.95" customHeight="1" x14ac:dyDescent="0.3">
      <c r="A44" s="54">
        <v>46082</v>
      </c>
      <c r="B44" s="29">
        <v>46084</v>
      </c>
      <c r="C44" s="5" t="s">
        <v>28</v>
      </c>
      <c r="D44" s="5" t="s">
        <v>11129</v>
      </c>
      <c r="E44" s="5" t="s">
        <v>12022</v>
      </c>
      <c r="F44" s="5" t="s">
        <v>11130</v>
      </c>
      <c r="G44" s="5">
        <v>43</v>
      </c>
      <c r="H44" s="5" t="s">
        <v>11131</v>
      </c>
      <c r="I44" s="6" t="s">
        <v>11132</v>
      </c>
      <c r="J44" s="5" t="s">
        <v>11133</v>
      </c>
      <c r="K44" s="5">
        <v>4</v>
      </c>
      <c r="L44" s="5">
        <v>99.8</v>
      </c>
      <c r="M44" s="5">
        <v>32.9</v>
      </c>
      <c r="N44" s="18">
        <v>24.95</v>
      </c>
      <c r="O44" s="5" t="s">
        <v>12588</v>
      </c>
      <c r="P44" s="5"/>
      <c r="Q44" s="5"/>
      <c r="R44" s="5"/>
      <c r="S44" s="5"/>
      <c r="T44" s="5"/>
      <c r="U44" s="5"/>
      <c r="V44" s="5"/>
      <c r="W44" s="5" t="s">
        <v>11134</v>
      </c>
      <c r="X44" s="5" t="s">
        <v>11135</v>
      </c>
      <c r="Y44" s="5" t="s">
        <v>11136</v>
      </c>
      <c r="Z44" s="5" t="s">
        <v>12605</v>
      </c>
      <c r="AA44" s="5" t="s">
        <v>12619</v>
      </c>
      <c r="AB44" s="5">
        <v>131.6</v>
      </c>
      <c r="AC44" s="5">
        <v>-31.8</v>
      </c>
      <c r="AD44" s="5">
        <v>105.8</v>
      </c>
      <c r="AE44" s="5"/>
    </row>
    <row r="45" spans="1:31" ht="16.95" customHeight="1" x14ac:dyDescent="0.3">
      <c r="A45" s="54">
        <v>46082</v>
      </c>
      <c r="B45" s="29">
        <v>46084</v>
      </c>
      <c r="C45" s="5" t="s">
        <v>28</v>
      </c>
      <c r="D45" s="5" t="s">
        <v>11129</v>
      </c>
      <c r="E45" s="5" t="s">
        <v>12022</v>
      </c>
      <c r="F45" s="5" t="s">
        <v>11130</v>
      </c>
      <c r="G45" s="5">
        <v>44</v>
      </c>
      <c r="H45" s="5" t="s">
        <v>11131</v>
      </c>
      <c r="I45" s="6" t="s">
        <v>11132</v>
      </c>
      <c r="J45" s="5" t="s">
        <v>11133</v>
      </c>
      <c r="K45" s="5">
        <v>4</v>
      </c>
      <c r="L45" s="5">
        <v>99.8</v>
      </c>
      <c r="M45" s="5">
        <v>32.9</v>
      </c>
      <c r="N45" s="18">
        <v>24.95</v>
      </c>
      <c r="O45" s="5" t="s">
        <v>12588</v>
      </c>
      <c r="P45" s="5"/>
      <c r="Q45" s="5"/>
      <c r="R45" s="5"/>
      <c r="S45" s="5"/>
      <c r="T45" s="5"/>
      <c r="U45" s="5"/>
      <c r="V45" s="5"/>
      <c r="W45" s="5" t="s">
        <v>11134</v>
      </c>
      <c r="X45" s="5" t="s">
        <v>11135</v>
      </c>
      <c r="Y45" s="5" t="s">
        <v>11136</v>
      </c>
      <c r="Z45" s="5" t="s">
        <v>13499</v>
      </c>
      <c r="AA45" s="5" t="s">
        <v>13503</v>
      </c>
      <c r="AB45" s="5">
        <v>131.6</v>
      </c>
      <c r="AC45" s="5">
        <v>-31.8</v>
      </c>
      <c r="AD45" s="5">
        <v>105.8</v>
      </c>
      <c r="AE45" s="5"/>
    </row>
    <row r="46" spans="1:31" ht="16.95" customHeight="1" x14ac:dyDescent="0.3">
      <c r="A46" s="54">
        <v>46082</v>
      </c>
      <c r="B46" s="29">
        <v>46084</v>
      </c>
      <c r="C46" s="5" t="s">
        <v>28</v>
      </c>
      <c r="D46" s="5" t="s">
        <v>11129</v>
      </c>
      <c r="E46" s="5" t="s">
        <v>12022</v>
      </c>
      <c r="F46" s="5" t="s">
        <v>11130</v>
      </c>
      <c r="G46" s="5">
        <v>45</v>
      </c>
      <c r="H46" s="5" t="s">
        <v>11131</v>
      </c>
      <c r="I46" s="6" t="s">
        <v>11132</v>
      </c>
      <c r="J46" s="5" t="s">
        <v>11133</v>
      </c>
      <c r="K46" s="5">
        <v>4</v>
      </c>
      <c r="L46" s="5">
        <v>99.8</v>
      </c>
      <c r="M46" s="5">
        <v>32.9</v>
      </c>
      <c r="N46" s="18">
        <v>24.95</v>
      </c>
      <c r="O46" s="5" t="s">
        <v>12588</v>
      </c>
      <c r="P46" s="5"/>
      <c r="Q46" s="5"/>
      <c r="R46" s="5"/>
      <c r="S46" s="5"/>
      <c r="T46" s="5"/>
      <c r="U46" s="5"/>
      <c r="V46" s="5"/>
      <c r="W46" s="5" t="s">
        <v>11134</v>
      </c>
      <c r="X46" s="5" t="s">
        <v>11135</v>
      </c>
      <c r="Y46" s="5" t="s">
        <v>11136</v>
      </c>
      <c r="Z46" s="5" t="s">
        <v>13500</v>
      </c>
      <c r="AA46" s="5" t="s">
        <v>13504</v>
      </c>
      <c r="AB46" s="5">
        <v>131.6</v>
      </c>
      <c r="AC46" s="5">
        <v>-31.8</v>
      </c>
      <c r="AD46" s="5">
        <v>105.8</v>
      </c>
      <c r="AE46" s="5"/>
    </row>
    <row r="47" spans="1:31" ht="16.95" customHeight="1" x14ac:dyDescent="0.3">
      <c r="A47" s="54">
        <v>46082</v>
      </c>
      <c r="B47" s="29">
        <v>46084</v>
      </c>
      <c r="C47" s="5" t="s">
        <v>28</v>
      </c>
      <c r="D47" s="5" t="s">
        <v>11129</v>
      </c>
      <c r="E47" s="5" t="s">
        <v>12022</v>
      </c>
      <c r="F47" s="5" t="s">
        <v>11130</v>
      </c>
      <c r="G47" s="5">
        <v>46</v>
      </c>
      <c r="H47" s="5" t="s">
        <v>11131</v>
      </c>
      <c r="I47" s="6" t="s">
        <v>11209</v>
      </c>
      <c r="J47" s="5" t="s">
        <v>11142</v>
      </c>
      <c r="K47" s="5">
        <v>10</v>
      </c>
      <c r="L47" s="5">
        <v>62.8</v>
      </c>
      <c r="M47" s="5">
        <v>6.6</v>
      </c>
      <c r="N47" s="18">
        <v>6.28</v>
      </c>
      <c r="O47" s="5" t="s">
        <v>12588</v>
      </c>
      <c r="P47" s="5"/>
      <c r="Q47" s="5"/>
      <c r="R47" s="5"/>
      <c r="S47" s="5"/>
      <c r="T47" s="5"/>
      <c r="U47" s="5"/>
      <c r="V47" s="5"/>
      <c r="W47" s="5" t="s">
        <v>11134</v>
      </c>
      <c r="X47" s="5" t="s">
        <v>11210</v>
      </c>
      <c r="Y47" s="5" t="s">
        <v>11211</v>
      </c>
      <c r="Z47" s="5" t="s">
        <v>12620</v>
      </c>
      <c r="AA47" s="5" t="s">
        <v>12621</v>
      </c>
      <c r="AB47" s="5">
        <v>66</v>
      </c>
      <c r="AC47" s="5">
        <v>-3.2</v>
      </c>
      <c r="AD47" s="5">
        <v>68.8</v>
      </c>
      <c r="AE47" s="5"/>
    </row>
    <row r="48" spans="1:31" ht="16.95" customHeight="1" x14ac:dyDescent="0.3">
      <c r="A48" s="54">
        <v>46082</v>
      </c>
      <c r="B48" s="29">
        <v>46084</v>
      </c>
      <c r="C48" s="5" t="s">
        <v>28</v>
      </c>
      <c r="D48" s="5" t="s">
        <v>11129</v>
      </c>
      <c r="E48" s="5" t="s">
        <v>12022</v>
      </c>
      <c r="F48" s="5" t="s">
        <v>11130</v>
      </c>
      <c r="G48" s="5">
        <v>47</v>
      </c>
      <c r="H48" s="5" t="s">
        <v>11131</v>
      </c>
      <c r="I48" s="6" t="s">
        <v>11209</v>
      </c>
      <c r="J48" s="5" t="s">
        <v>11142</v>
      </c>
      <c r="K48" s="5">
        <v>10</v>
      </c>
      <c r="L48" s="5">
        <v>62.8</v>
      </c>
      <c r="M48" s="5">
        <v>6.6</v>
      </c>
      <c r="N48" s="18">
        <v>6.28</v>
      </c>
      <c r="O48" s="5" t="s">
        <v>12588</v>
      </c>
      <c r="P48" s="5"/>
      <c r="Q48" s="5"/>
      <c r="R48" s="5"/>
      <c r="S48" s="5"/>
      <c r="T48" s="5"/>
      <c r="U48" s="5"/>
      <c r="V48" s="5"/>
      <c r="W48" s="5" t="s">
        <v>11134</v>
      </c>
      <c r="X48" s="5" t="s">
        <v>11210</v>
      </c>
      <c r="Y48" s="5" t="s">
        <v>11211</v>
      </c>
      <c r="Z48" s="5" t="s">
        <v>13505</v>
      </c>
      <c r="AA48" s="5" t="s">
        <v>13506</v>
      </c>
      <c r="AB48" s="5">
        <v>66</v>
      </c>
      <c r="AC48" s="5">
        <v>-3.2</v>
      </c>
      <c r="AD48" s="5">
        <v>68.8</v>
      </c>
      <c r="AE48" s="5"/>
    </row>
    <row r="49" spans="1:31" ht="16.95" customHeight="1" x14ac:dyDescent="0.3">
      <c r="A49" s="54">
        <v>46082</v>
      </c>
      <c r="B49" s="29">
        <v>46084</v>
      </c>
      <c r="C49" s="5" t="s">
        <v>28</v>
      </c>
      <c r="D49" s="5" t="s">
        <v>11129</v>
      </c>
      <c r="E49" s="5" t="s">
        <v>12022</v>
      </c>
      <c r="F49" s="5" t="s">
        <v>11130</v>
      </c>
      <c r="G49" s="5">
        <v>48</v>
      </c>
      <c r="H49" s="5" t="s">
        <v>11131</v>
      </c>
      <c r="I49" s="6" t="s">
        <v>11209</v>
      </c>
      <c r="J49" s="5" t="s">
        <v>11142</v>
      </c>
      <c r="K49" s="5">
        <v>10</v>
      </c>
      <c r="L49" s="5">
        <v>62.8</v>
      </c>
      <c r="M49" s="5">
        <v>6.6</v>
      </c>
      <c r="N49" s="18">
        <v>6.28</v>
      </c>
      <c r="O49" s="5" t="s">
        <v>12588</v>
      </c>
      <c r="P49" s="5"/>
      <c r="Q49" s="5"/>
      <c r="R49" s="5"/>
      <c r="S49" s="5"/>
      <c r="T49" s="5"/>
      <c r="U49" s="5"/>
      <c r="V49" s="5"/>
      <c r="W49" s="5" t="s">
        <v>11134</v>
      </c>
      <c r="X49" s="5" t="s">
        <v>11210</v>
      </c>
      <c r="Y49" s="5" t="s">
        <v>11211</v>
      </c>
      <c r="Z49" s="5" t="s">
        <v>13507</v>
      </c>
      <c r="AA49" s="5" t="s">
        <v>13508</v>
      </c>
      <c r="AB49" s="5">
        <v>66</v>
      </c>
      <c r="AC49" s="5">
        <v>-3.2</v>
      </c>
      <c r="AD49" s="5">
        <v>68.8</v>
      </c>
      <c r="AE49" s="5"/>
    </row>
    <row r="50" spans="1:31" ht="16.95" customHeight="1" x14ac:dyDescent="0.3">
      <c r="A50" s="54">
        <v>46082</v>
      </c>
      <c r="B50" s="29">
        <v>46084</v>
      </c>
      <c r="C50" s="5" t="s">
        <v>28</v>
      </c>
      <c r="D50" s="5" t="s">
        <v>11129</v>
      </c>
      <c r="E50" s="5" t="s">
        <v>12022</v>
      </c>
      <c r="F50" s="5" t="s">
        <v>11130</v>
      </c>
      <c r="G50" s="5">
        <v>49</v>
      </c>
      <c r="H50" s="5" t="s">
        <v>11131</v>
      </c>
      <c r="I50" s="6" t="s">
        <v>11209</v>
      </c>
      <c r="J50" s="5" t="s">
        <v>11142</v>
      </c>
      <c r="K50" s="5">
        <v>10</v>
      </c>
      <c r="L50" s="5">
        <v>62.8</v>
      </c>
      <c r="M50" s="5">
        <v>6.6</v>
      </c>
      <c r="N50" s="18">
        <v>6.28</v>
      </c>
      <c r="O50" s="5" t="s">
        <v>12588</v>
      </c>
      <c r="P50" s="5"/>
      <c r="Q50" s="5"/>
      <c r="R50" s="5"/>
      <c r="S50" s="5"/>
      <c r="T50" s="5"/>
      <c r="U50" s="5"/>
      <c r="V50" s="5"/>
      <c r="W50" s="5" t="s">
        <v>11134</v>
      </c>
      <c r="X50" s="5" t="s">
        <v>11210</v>
      </c>
      <c r="Y50" s="5" t="s">
        <v>11211</v>
      </c>
      <c r="Z50" s="5" t="s">
        <v>13509</v>
      </c>
      <c r="AA50" s="5" t="s">
        <v>13510</v>
      </c>
      <c r="AB50" s="5">
        <v>66</v>
      </c>
      <c r="AC50" s="5">
        <v>-3.2</v>
      </c>
      <c r="AD50" s="5">
        <v>68.8</v>
      </c>
      <c r="AE50" s="5"/>
    </row>
    <row r="51" spans="1:31" ht="16.95" customHeight="1" x14ac:dyDescent="0.3">
      <c r="A51" s="54">
        <v>46082</v>
      </c>
      <c r="B51" s="29">
        <v>46084</v>
      </c>
      <c r="C51" s="19" t="s">
        <v>38</v>
      </c>
      <c r="D51" s="19" t="s">
        <v>5</v>
      </c>
      <c r="E51" s="5" t="s">
        <v>11093</v>
      </c>
      <c r="F51" s="5"/>
      <c r="G51" s="5">
        <v>50</v>
      </c>
      <c r="H51" s="5" t="s">
        <v>12622</v>
      </c>
      <c r="I51" s="6" t="s">
        <v>12623</v>
      </c>
      <c r="J51" s="5" t="s">
        <v>11107</v>
      </c>
      <c r="K51" s="5">
        <v>10</v>
      </c>
      <c r="L51" s="5">
        <v>106.96</v>
      </c>
      <c r="M51" s="5">
        <f>VLOOKUP(J:J,指导价!$A:$B,2,0)</f>
        <v>10.9</v>
      </c>
      <c r="N51" s="18">
        <f>L51/K51</f>
        <v>10.696</v>
      </c>
      <c r="O51" s="5" t="s">
        <v>12588</v>
      </c>
      <c r="P51" s="5"/>
      <c r="Q51" s="5"/>
      <c r="R51" s="5"/>
      <c r="S51" s="5"/>
      <c r="T51" s="5"/>
      <c r="U51" s="29">
        <v>46085</v>
      </c>
      <c r="V51" s="5" t="s">
        <v>12589</v>
      </c>
      <c r="W51" s="5"/>
      <c r="X51" s="5" t="s">
        <v>12624</v>
      </c>
      <c r="Y51" s="5" t="s">
        <v>12625</v>
      </c>
      <c r="Z51" s="5" t="s">
        <v>12625</v>
      </c>
      <c r="AA51" s="5" t="s">
        <v>12624</v>
      </c>
      <c r="AB51" s="5">
        <f>K51*M51</f>
        <v>109</v>
      </c>
      <c r="AC51" s="5">
        <f>L:L-AB:AB</f>
        <v>-2.0400000000000063</v>
      </c>
      <c r="AD51" s="5"/>
      <c r="AE51" s="5"/>
    </row>
    <row r="52" spans="1:31" ht="16.95" customHeight="1" x14ac:dyDescent="0.3">
      <c r="A52" s="54">
        <v>46082</v>
      </c>
      <c r="B52" s="29">
        <v>46084</v>
      </c>
      <c r="C52" s="5" t="s">
        <v>36</v>
      </c>
      <c r="D52" s="5" t="s">
        <v>5</v>
      </c>
      <c r="E52" s="5" t="s">
        <v>12022</v>
      </c>
      <c r="F52" s="5" t="s">
        <v>12626</v>
      </c>
      <c r="G52" s="5">
        <v>51</v>
      </c>
      <c r="H52" s="5" t="s">
        <v>12627</v>
      </c>
      <c r="I52" s="6" t="s">
        <v>12628</v>
      </c>
      <c r="J52" s="5" t="s">
        <v>11123</v>
      </c>
      <c r="K52" s="5">
        <v>2</v>
      </c>
      <c r="L52" s="5">
        <v>41.81</v>
      </c>
      <c r="M52" s="5">
        <v>24.9</v>
      </c>
      <c r="N52" s="18">
        <v>20.905000000000001</v>
      </c>
      <c r="O52" s="5" t="s">
        <v>12588</v>
      </c>
      <c r="P52" s="5"/>
      <c r="Q52" s="5"/>
      <c r="R52" s="5"/>
      <c r="S52" s="5"/>
      <c r="T52" s="5"/>
      <c r="U52" s="29">
        <v>46085</v>
      </c>
      <c r="V52" s="19" t="s">
        <v>12629</v>
      </c>
      <c r="W52" s="5" t="s">
        <v>11124</v>
      </c>
      <c r="X52" s="5" t="s">
        <v>12630</v>
      </c>
      <c r="Y52" s="5" t="s">
        <v>12631</v>
      </c>
      <c r="Z52" s="5" t="s">
        <v>12632</v>
      </c>
      <c r="AA52" s="5" t="s">
        <v>12633</v>
      </c>
      <c r="AB52" s="5">
        <v>49.8</v>
      </c>
      <c r="AC52" s="5">
        <v>-7.9899999999999904</v>
      </c>
      <c r="AD52" s="5">
        <v>47.61</v>
      </c>
      <c r="AE52" s="5"/>
    </row>
    <row r="53" spans="1:31" ht="16.95" customHeight="1" x14ac:dyDescent="0.3">
      <c r="A53" s="54">
        <v>46082</v>
      </c>
      <c r="B53" s="29">
        <v>46084</v>
      </c>
      <c r="C53" s="5" t="s">
        <v>36</v>
      </c>
      <c r="D53" s="5" t="s">
        <v>5</v>
      </c>
      <c r="E53" s="5" t="s">
        <v>12022</v>
      </c>
      <c r="F53" s="5" t="s">
        <v>12626</v>
      </c>
      <c r="G53" s="5">
        <v>52</v>
      </c>
      <c r="H53" s="5" t="s">
        <v>12627</v>
      </c>
      <c r="I53" s="6" t="s">
        <v>12628</v>
      </c>
      <c r="J53" s="5" t="s">
        <v>11152</v>
      </c>
      <c r="K53" s="5">
        <v>2</v>
      </c>
      <c r="L53" s="5">
        <v>43.89</v>
      </c>
      <c r="M53" s="5">
        <v>24.9</v>
      </c>
      <c r="N53" s="18">
        <v>21.945</v>
      </c>
      <c r="O53" s="5" t="s">
        <v>12588</v>
      </c>
      <c r="P53" s="5"/>
      <c r="Q53" s="5"/>
      <c r="R53" s="5"/>
      <c r="S53" s="5"/>
      <c r="T53" s="5"/>
      <c r="U53" s="29">
        <v>46085</v>
      </c>
      <c r="V53" s="19" t="s">
        <v>12629</v>
      </c>
      <c r="W53" s="5" t="s">
        <v>11124</v>
      </c>
      <c r="X53" s="5" t="s">
        <v>12630</v>
      </c>
      <c r="Y53" s="5" t="s">
        <v>12631</v>
      </c>
      <c r="Z53" s="5" t="s">
        <v>13511</v>
      </c>
      <c r="AA53" s="5" t="s">
        <v>13512</v>
      </c>
      <c r="AB53" s="5">
        <v>49.8</v>
      </c>
      <c r="AC53" s="5">
        <v>-5.91</v>
      </c>
      <c r="AD53" s="5">
        <v>49.89</v>
      </c>
      <c r="AE53" s="5"/>
    </row>
    <row r="54" spans="1:31" ht="16.95" customHeight="1" x14ac:dyDescent="0.3">
      <c r="A54" s="54">
        <v>46082</v>
      </c>
      <c r="B54" s="29">
        <v>46084</v>
      </c>
      <c r="C54" s="5" t="s">
        <v>36</v>
      </c>
      <c r="D54" s="5" t="s">
        <v>5</v>
      </c>
      <c r="E54" s="5" t="s">
        <v>12022</v>
      </c>
      <c r="F54" s="5" t="s">
        <v>12626</v>
      </c>
      <c r="G54" s="5">
        <v>53</v>
      </c>
      <c r="H54" s="5" t="s">
        <v>12627</v>
      </c>
      <c r="I54" s="6" t="s">
        <v>12628</v>
      </c>
      <c r="J54" s="5" t="s">
        <v>11123</v>
      </c>
      <c r="K54" s="5">
        <v>2</v>
      </c>
      <c r="L54" s="5">
        <v>42.85</v>
      </c>
      <c r="M54" s="5">
        <v>24.9</v>
      </c>
      <c r="N54" s="18">
        <v>21.425000000000001</v>
      </c>
      <c r="O54" s="5" t="s">
        <v>12588</v>
      </c>
      <c r="P54" s="5"/>
      <c r="Q54" s="5"/>
      <c r="R54" s="5"/>
      <c r="S54" s="5"/>
      <c r="T54" s="5"/>
      <c r="U54" s="29">
        <v>46085</v>
      </c>
      <c r="V54" s="5" t="s">
        <v>12629</v>
      </c>
      <c r="W54" s="5" t="s">
        <v>11124</v>
      </c>
      <c r="X54" s="5" t="s">
        <v>12630</v>
      </c>
      <c r="Y54" s="5" t="s">
        <v>12631</v>
      </c>
      <c r="Z54" s="5" t="s">
        <v>13513</v>
      </c>
      <c r="AA54" s="5" t="s">
        <v>13514</v>
      </c>
      <c r="AB54" s="5">
        <v>49.8</v>
      </c>
      <c r="AC54" s="5">
        <v>-6.95</v>
      </c>
      <c r="AD54" s="5">
        <v>48.75</v>
      </c>
      <c r="AE54" s="5"/>
    </row>
    <row r="55" spans="1:31" ht="16.95" customHeight="1" x14ac:dyDescent="0.3">
      <c r="A55" s="54">
        <v>46082</v>
      </c>
      <c r="B55" s="29">
        <v>46084</v>
      </c>
      <c r="C55" s="5" t="s">
        <v>32</v>
      </c>
      <c r="D55" s="5" t="s">
        <v>11351</v>
      </c>
      <c r="E55" s="10" t="s">
        <v>12022</v>
      </c>
      <c r="F55" s="10" t="s">
        <v>11113</v>
      </c>
      <c r="G55" s="5">
        <v>54</v>
      </c>
      <c r="H55" s="10" t="s">
        <v>11352</v>
      </c>
      <c r="I55" s="25" t="s">
        <v>11544</v>
      </c>
      <c r="J55" s="5" t="s">
        <v>11123</v>
      </c>
      <c r="K55" s="5">
        <v>2</v>
      </c>
      <c r="L55" s="10">
        <v>48.31</v>
      </c>
      <c r="M55" s="5">
        <v>24.9</v>
      </c>
      <c r="N55" s="18">
        <v>24.155000000000001</v>
      </c>
      <c r="O55" s="5" t="s">
        <v>12588</v>
      </c>
      <c r="P55" s="5"/>
      <c r="Q55" s="5"/>
      <c r="R55" s="5"/>
      <c r="S55" s="5"/>
      <c r="T55" s="5"/>
      <c r="U55" s="5"/>
      <c r="V55" s="5"/>
      <c r="W55" s="10"/>
      <c r="X55" s="50">
        <v>993134636772</v>
      </c>
      <c r="Y55" s="10" t="s">
        <v>11355</v>
      </c>
      <c r="Z55" s="10" t="s">
        <v>12634</v>
      </c>
      <c r="AA55" s="50">
        <v>6017147313764</v>
      </c>
      <c r="AB55" s="5">
        <v>49.8</v>
      </c>
      <c r="AC55" s="5">
        <v>-1.48999999999999</v>
      </c>
      <c r="AD55" s="10">
        <v>49.8</v>
      </c>
      <c r="AE55" s="10" t="s">
        <v>9047</v>
      </c>
    </row>
    <row r="56" spans="1:31" ht="16.95" customHeight="1" x14ac:dyDescent="0.3">
      <c r="A56" s="54">
        <v>46082</v>
      </c>
      <c r="B56" s="29">
        <v>46084</v>
      </c>
      <c r="C56" s="5" t="s">
        <v>32</v>
      </c>
      <c r="D56" s="5" t="s">
        <v>11351</v>
      </c>
      <c r="E56" s="10" t="s">
        <v>12022</v>
      </c>
      <c r="F56" s="10" t="s">
        <v>11113</v>
      </c>
      <c r="G56" s="5">
        <v>55</v>
      </c>
      <c r="H56" s="10" t="s">
        <v>11352</v>
      </c>
      <c r="I56" s="25" t="s">
        <v>11544</v>
      </c>
      <c r="J56" s="5" t="s">
        <v>11123</v>
      </c>
      <c r="K56" s="5">
        <v>2</v>
      </c>
      <c r="L56" s="10">
        <v>48.31</v>
      </c>
      <c r="M56" s="5">
        <v>24.9</v>
      </c>
      <c r="N56" s="18">
        <v>24.155000000000001</v>
      </c>
      <c r="O56" s="5" t="s">
        <v>12588</v>
      </c>
      <c r="P56" s="5"/>
      <c r="Q56" s="5"/>
      <c r="R56" s="5"/>
      <c r="S56" s="5"/>
      <c r="T56" s="5"/>
      <c r="U56" s="5"/>
      <c r="V56" s="5"/>
      <c r="W56" s="10"/>
      <c r="X56" s="50">
        <v>993134636772</v>
      </c>
      <c r="Y56" s="10" t="s">
        <v>11355</v>
      </c>
      <c r="Z56" s="10" t="s">
        <v>13515</v>
      </c>
      <c r="AA56" s="50">
        <v>6017147313767</v>
      </c>
      <c r="AB56" s="5">
        <v>49.8</v>
      </c>
      <c r="AC56" s="5">
        <v>-1.48999999999999</v>
      </c>
      <c r="AD56" s="10">
        <v>49.8</v>
      </c>
      <c r="AE56" s="10" t="s">
        <v>9047</v>
      </c>
    </row>
    <row r="57" spans="1:31" ht="16.95" customHeight="1" x14ac:dyDescent="0.3">
      <c r="A57" s="54">
        <v>46082</v>
      </c>
      <c r="B57" s="29">
        <v>46084</v>
      </c>
      <c r="C57" s="5" t="s">
        <v>32</v>
      </c>
      <c r="D57" s="5" t="s">
        <v>11351</v>
      </c>
      <c r="E57" s="10" t="s">
        <v>12022</v>
      </c>
      <c r="F57" s="10" t="s">
        <v>11113</v>
      </c>
      <c r="G57" s="5">
        <v>56</v>
      </c>
      <c r="H57" s="10" t="s">
        <v>11352</v>
      </c>
      <c r="I57" s="25" t="s">
        <v>11544</v>
      </c>
      <c r="J57" s="5" t="s">
        <v>11152</v>
      </c>
      <c r="K57" s="5">
        <v>2</v>
      </c>
      <c r="L57" s="10">
        <v>48.31</v>
      </c>
      <c r="M57" s="5">
        <v>24.9</v>
      </c>
      <c r="N57" s="18">
        <v>24.155000000000001</v>
      </c>
      <c r="O57" s="5" t="s">
        <v>12588</v>
      </c>
      <c r="P57" s="5"/>
      <c r="Q57" s="5"/>
      <c r="R57" s="5"/>
      <c r="S57" s="5"/>
      <c r="T57" s="5"/>
      <c r="U57" s="5"/>
      <c r="V57" s="5"/>
      <c r="W57" s="10"/>
      <c r="X57" s="50">
        <v>993134636772</v>
      </c>
      <c r="Y57" s="10" t="s">
        <v>11355</v>
      </c>
      <c r="Z57" s="10" t="s">
        <v>13516</v>
      </c>
      <c r="AA57" s="50">
        <v>6129703166971</v>
      </c>
      <c r="AB57" s="5">
        <v>49.8</v>
      </c>
      <c r="AC57" s="5">
        <v>-1.48999999999999</v>
      </c>
      <c r="AD57" s="10">
        <v>49.8</v>
      </c>
      <c r="AE57" s="10" t="s">
        <v>9047</v>
      </c>
    </row>
    <row r="58" spans="1:31" ht="16.95" customHeight="1" x14ac:dyDescent="0.3">
      <c r="A58" s="54">
        <v>46082</v>
      </c>
      <c r="B58" s="29">
        <v>46084</v>
      </c>
      <c r="C58" s="5" t="s">
        <v>32</v>
      </c>
      <c r="D58" s="5" t="s">
        <v>11351</v>
      </c>
      <c r="E58" s="10" t="s">
        <v>12022</v>
      </c>
      <c r="F58" s="10" t="s">
        <v>11113</v>
      </c>
      <c r="G58" s="5">
        <v>57</v>
      </c>
      <c r="H58" s="10" t="s">
        <v>11352</v>
      </c>
      <c r="I58" s="25" t="s">
        <v>11548</v>
      </c>
      <c r="J58" s="5" t="s">
        <v>11152</v>
      </c>
      <c r="K58" s="5">
        <v>2</v>
      </c>
      <c r="L58" s="10">
        <v>48.31</v>
      </c>
      <c r="M58" s="5">
        <v>24.9</v>
      </c>
      <c r="N58" s="18">
        <v>24.155000000000001</v>
      </c>
      <c r="O58" s="5" t="s">
        <v>12588</v>
      </c>
      <c r="P58" s="5"/>
      <c r="Q58" s="5"/>
      <c r="R58" s="5"/>
      <c r="S58" s="5"/>
      <c r="T58" s="5"/>
      <c r="U58" s="5"/>
      <c r="V58" s="5"/>
      <c r="W58" s="10"/>
      <c r="X58" s="50">
        <v>1012730331747</v>
      </c>
      <c r="Y58" s="10" t="s">
        <v>11549</v>
      </c>
      <c r="Z58" s="10" t="s">
        <v>12635</v>
      </c>
      <c r="AA58" s="50">
        <v>6018459033699</v>
      </c>
      <c r="AB58" s="5">
        <v>49.8</v>
      </c>
      <c r="AC58" s="5">
        <v>-1.48999999999999</v>
      </c>
      <c r="AD58" s="10">
        <v>49.8</v>
      </c>
      <c r="AE58" s="10">
        <v>0</v>
      </c>
    </row>
    <row r="59" spans="1:31" ht="16.95" customHeight="1" x14ac:dyDescent="0.3">
      <c r="A59" s="54">
        <v>46082</v>
      </c>
      <c r="B59" s="29">
        <v>46084</v>
      </c>
      <c r="C59" s="5" t="s">
        <v>32</v>
      </c>
      <c r="D59" s="5" t="s">
        <v>11351</v>
      </c>
      <c r="E59" s="10" t="s">
        <v>12022</v>
      </c>
      <c r="F59" s="10" t="s">
        <v>11113</v>
      </c>
      <c r="G59" s="5">
        <v>58</v>
      </c>
      <c r="H59" s="10" t="s">
        <v>11352</v>
      </c>
      <c r="I59" s="25" t="s">
        <v>11546</v>
      </c>
      <c r="J59" s="5" t="s">
        <v>11123</v>
      </c>
      <c r="K59" s="5">
        <v>2</v>
      </c>
      <c r="L59" s="10">
        <v>48.31</v>
      </c>
      <c r="M59" s="5">
        <v>24.9</v>
      </c>
      <c r="N59" s="18">
        <v>24.155000000000001</v>
      </c>
      <c r="O59" s="5" t="s">
        <v>12588</v>
      </c>
      <c r="P59" s="5"/>
      <c r="Q59" s="5"/>
      <c r="R59" s="5"/>
      <c r="S59" s="5"/>
      <c r="T59" s="5"/>
      <c r="U59" s="5"/>
      <c r="V59" s="5"/>
      <c r="W59" s="10"/>
      <c r="X59" s="50">
        <v>1013368170478</v>
      </c>
      <c r="Y59" s="10" t="s">
        <v>11547</v>
      </c>
      <c r="Z59" s="10" t="s">
        <v>12634</v>
      </c>
      <c r="AA59" s="50">
        <v>6183483475621</v>
      </c>
      <c r="AB59" s="5">
        <v>49.8</v>
      </c>
      <c r="AC59" s="5">
        <v>-1.48999999999999</v>
      </c>
      <c r="AD59" s="10">
        <v>49.8</v>
      </c>
      <c r="AE59" s="10">
        <v>0</v>
      </c>
    </row>
    <row r="60" spans="1:31" ht="16.95" customHeight="1" x14ac:dyDescent="0.3">
      <c r="A60" s="54">
        <v>46082</v>
      </c>
      <c r="B60" s="29">
        <v>46084</v>
      </c>
      <c r="C60" s="5" t="s">
        <v>32</v>
      </c>
      <c r="D60" s="5" t="s">
        <v>5</v>
      </c>
      <c r="E60" s="10" t="s">
        <v>12022</v>
      </c>
      <c r="F60" s="10" t="s">
        <v>11113</v>
      </c>
      <c r="G60" s="5">
        <v>59</v>
      </c>
      <c r="H60" s="10" t="s">
        <v>11491</v>
      </c>
      <c r="I60" s="25" t="s">
        <v>11492</v>
      </c>
      <c r="J60" s="5" t="s">
        <v>11107</v>
      </c>
      <c r="K60" s="5">
        <v>24</v>
      </c>
      <c r="L60" s="10">
        <v>252</v>
      </c>
      <c r="M60" s="5">
        <v>10.9</v>
      </c>
      <c r="N60" s="18">
        <v>10.5</v>
      </c>
      <c r="O60" s="5" t="s">
        <v>12588</v>
      </c>
      <c r="P60" s="5"/>
      <c r="Q60" s="5"/>
      <c r="R60" s="5"/>
      <c r="S60" s="5"/>
      <c r="T60" s="5"/>
      <c r="U60" s="29">
        <v>46085</v>
      </c>
      <c r="V60" s="5" t="s">
        <v>12589</v>
      </c>
      <c r="W60" s="10"/>
      <c r="X60" s="50">
        <v>610172317455</v>
      </c>
      <c r="Y60" s="10" t="s">
        <v>11493</v>
      </c>
      <c r="Z60" s="10" t="s">
        <v>12636</v>
      </c>
      <c r="AA60" s="50">
        <v>4388617680285</v>
      </c>
      <c r="AB60" s="5">
        <v>261.60000000000002</v>
      </c>
      <c r="AC60" s="5">
        <v>-9.6000000000000192</v>
      </c>
      <c r="AD60" s="10">
        <v>252</v>
      </c>
      <c r="AE60" s="10">
        <v>0</v>
      </c>
    </row>
    <row r="61" spans="1:31" ht="16.95" customHeight="1" x14ac:dyDescent="0.3">
      <c r="A61" s="54">
        <v>46082</v>
      </c>
      <c r="B61" s="29">
        <v>46084</v>
      </c>
      <c r="C61" s="19" t="s">
        <v>38</v>
      </c>
      <c r="D61" s="10" t="s">
        <v>5</v>
      </c>
      <c r="E61" s="5" t="s">
        <v>12022</v>
      </c>
      <c r="F61" s="5"/>
      <c r="G61" s="5">
        <v>60</v>
      </c>
      <c r="H61" s="19" t="s">
        <v>12637</v>
      </c>
      <c r="I61" s="6" t="s">
        <v>11106</v>
      </c>
      <c r="J61" s="5" t="s">
        <v>11583</v>
      </c>
      <c r="K61" s="5">
        <v>3</v>
      </c>
      <c r="L61" s="5">
        <v>31.15</v>
      </c>
      <c r="M61" s="5">
        <v>10.9</v>
      </c>
      <c r="N61" s="18">
        <f>L61/K61</f>
        <v>10.383333333333333</v>
      </c>
      <c r="O61" s="16" t="s">
        <v>12588</v>
      </c>
      <c r="P61" s="5"/>
      <c r="Q61" s="5"/>
      <c r="R61" s="5"/>
      <c r="S61" s="5"/>
      <c r="T61" s="5"/>
      <c r="U61" s="24">
        <v>46084</v>
      </c>
      <c r="V61" s="10" t="s">
        <v>12608</v>
      </c>
      <c r="W61" s="5"/>
      <c r="X61" s="5"/>
      <c r="Y61" s="5"/>
      <c r="Z61" s="5"/>
      <c r="AA61" s="5"/>
      <c r="AB61" s="5"/>
      <c r="AC61" s="5"/>
      <c r="AD61" s="5"/>
      <c r="AE61" s="5"/>
    </row>
    <row r="62" spans="1:31" ht="16.95" customHeight="1" x14ac:dyDescent="0.3">
      <c r="A62" s="54">
        <v>46082</v>
      </c>
      <c r="B62" s="29">
        <v>46086</v>
      </c>
      <c r="C62" s="10" t="s">
        <v>31</v>
      </c>
      <c r="D62" s="10" t="s">
        <v>11268</v>
      </c>
      <c r="E62" s="5" t="s">
        <v>12022</v>
      </c>
      <c r="F62" s="5" t="s">
        <v>11113</v>
      </c>
      <c r="G62" s="5">
        <v>62</v>
      </c>
      <c r="H62" s="5" t="s">
        <v>11283</v>
      </c>
      <c r="I62" s="6" t="s">
        <v>12638</v>
      </c>
      <c r="J62" s="5" t="s">
        <v>11173</v>
      </c>
      <c r="K62" s="5">
        <v>6</v>
      </c>
      <c r="L62" s="5">
        <v>54.9</v>
      </c>
      <c r="M62" s="5">
        <v>12.8</v>
      </c>
      <c r="N62" s="18">
        <v>9.15</v>
      </c>
      <c r="O62" s="5" t="s">
        <v>12588</v>
      </c>
      <c r="P62" s="5"/>
      <c r="Q62" s="5"/>
      <c r="R62" s="5"/>
      <c r="S62" s="5"/>
      <c r="T62" s="5"/>
      <c r="U62" s="23">
        <v>46085</v>
      </c>
      <c r="V62" s="5" t="s">
        <v>12589</v>
      </c>
      <c r="W62" s="5" t="s">
        <v>12639</v>
      </c>
      <c r="X62" s="5" t="s">
        <v>12640</v>
      </c>
      <c r="Y62" s="5" t="s">
        <v>12641</v>
      </c>
      <c r="Z62" s="5" t="s">
        <v>12642</v>
      </c>
      <c r="AA62" s="5" t="s">
        <v>12643</v>
      </c>
      <c r="AB62" s="5">
        <v>76.8</v>
      </c>
      <c r="AC62" s="5">
        <v>-21.9</v>
      </c>
      <c r="AD62" s="5">
        <v>74.900000000000006</v>
      </c>
      <c r="AE62" s="5"/>
    </row>
    <row r="63" spans="1:31" ht="16.95" customHeight="1" x14ac:dyDescent="0.3">
      <c r="A63" s="54">
        <v>46082</v>
      </c>
      <c r="B63" s="29">
        <v>46086</v>
      </c>
      <c r="C63" s="5" t="s">
        <v>31</v>
      </c>
      <c r="D63" s="5" t="s">
        <v>11268</v>
      </c>
      <c r="E63" s="5" t="s">
        <v>12022</v>
      </c>
      <c r="F63" s="5" t="s">
        <v>11113</v>
      </c>
      <c r="G63" s="5">
        <v>63</v>
      </c>
      <c r="H63" s="5" t="s">
        <v>11283</v>
      </c>
      <c r="I63" s="6" t="s">
        <v>12638</v>
      </c>
      <c r="J63" s="5" t="s">
        <v>11173</v>
      </c>
      <c r="K63" s="5">
        <v>8</v>
      </c>
      <c r="L63" s="5">
        <v>72.900000000000006</v>
      </c>
      <c r="M63" s="5">
        <v>12.8</v>
      </c>
      <c r="N63" s="18">
        <v>9.1125000000000007</v>
      </c>
      <c r="O63" s="5" t="s">
        <v>12588</v>
      </c>
      <c r="P63" s="5"/>
      <c r="Q63" s="5"/>
      <c r="R63" s="5"/>
      <c r="S63" s="5"/>
      <c r="T63" s="5"/>
      <c r="U63" s="23">
        <v>46085</v>
      </c>
      <c r="V63" s="5" t="s">
        <v>12589</v>
      </c>
      <c r="W63" s="5" t="s">
        <v>12639</v>
      </c>
      <c r="X63" s="5" t="s">
        <v>12640</v>
      </c>
      <c r="Y63" s="5" t="s">
        <v>12641</v>
      </c>
      <c r="Z63" s="5" t="s">
        <v>13517</v>
      </c>
      <c r="AA63" s="5" t="s">
        <v>13518</v>
      </c>
      <c r="AB63" s="5">
        <v>102.4</v>
      </c>
      <c r="AC63" s="5">
        <v>-29.5</v>
      </c>
      <c r="AD63" s="5">
        <v>92.9</v>
      </c>
      <c r="AE63" s="5"/>
    </row>
    <row r="64" spans="1:31" ht="16.95" customHeight="1" x14ac:dyDescent="0.3">
      <c r="A64" s="54">
        <v>46082</v>
      </c>
      <c r="B64" s="29">
        <v>46086</v>
      </c>
      <c r="C64" s="5" t="s">
        <v>31</v>
      </c>
      <c r="D64" s="5" t="s">
        <v>11268</v>
      </c>
      <c r="E64" s="5" t="s">
        <v>12022</v>
      </c>
      <c r="F64" s="5" t="s">
        <v>11113</v>
      </c>
      <c r="G64" s="5">
        <v>64</v>
      </c>
      <c r="H64" s="19" t="s">
        <v>11283</v>
      </c>
      <c r="I64" s="6" t="s">
        <v>12638</v>
      </c>
      <c r="J64" s="5" t="s">
        <v>11322</v>
      </c>
      <c r="K64" s="5">
        <v>4</v>
      </c>
      <c r="L64" s="5">
        <v>39.9</v>
      </c>
      <c r="M64" s="5">
        <v>12.8</v>
      </c>
      <c r="N64" s="18">
        <v>9.9749999999999996</v>
      </c>
      <c r="O64" s="5" t="s">
        <v>12588</v>
      </c>
      <c r="P64" s="5"/>
      <c r="Q64" s="5"/>
      <c r="R64" s="5"/>
      <c r="S64" s="5"/>
      <c r="T64" s="5"/>
      <c r="U64" s="23">
        <v>46085</v>
      </c>
      <c r="V64" s="5" t="s">
        <v>12589</v>
      </c>
      <c r="W64" s="5" t="s">
        <v>12639</v>
      </c>
      <c r="X64" s="5" t="s">
        <v>12640</v>
      </c>
      <c r="Y64" s="5" t="s">
        <v>12641</v>
      </c>
      <c r="Z64" s="5" t="s">
        <v>13519</v>
      </c>
      <c r="AA64" s="5" t="s">
        <v>13520</v>
      </c>
      <c r="AB64" s="5">
        <v>51.2</v>
      </c>
      <c r="AC64" s="5">
        <v>-11.3</v>
      </c>
      <c r="AD64" s="5">
        <v>59.9</v>
      </c>
      <c r="AE64" s="5"/>
    </row>
    <row r="65" spans="1:31" ht="16.95" customHeight="1" x14ac:dyDescent="0.3">
      <c r="A65" s="54">
        <v>46082</v>
      </c>
      <c r="B65" s="29">
        <v>46086</v>
      </c>
      <c r="C65" s="5" t="s">
        <v>31</v>
      </c>
      <c r="D65" s="5" t="s">
        <v>11268</v>
      </c>
      <c r="E65" s="5" t="s">
        <v>12022</v>
      </c>
      <c r="F65" s="5" t="s">
        <v>11113</v>
      </c>
      <c r="G65" s="5">
        <v>65</v>
      </c>
      <c r="H65" s="5" t="s">
        <v>11283</v>
      </c>
      <c r="I65" s="6" t="s">
        <v>12638</v>
      </c>
      <c r="J65" s="5" t="s">
        <v>11322</v>
      </c>
      <c r="K65" s="5">
        <v>6</v>
      </c>
      <c r="L65" s="5">
        <v>55.8</v>
      </c>
      <c r="M65" s="5">
        <v>12.8</v>
      </c>
      <c r="N65" s="18">
        <v>9.3000000000000007</v>
      </c>
      <c r="O65" s="5" t="s">
        <v>12588</v>
      </c>
      <c r="P65" s="5"/>
      <c r="Q65" s="5"/>
      <c r="R65" s="5"/>
      <c r="S65" s="5"/>
      <c r="T65" s="5"/>
      <c r="U65" s="23">
        <v>46085</v>
      </c>
      <c r="V65" s="5" t="s">
        <v>12589</v>
      </c>
      <c r="W65" s="5" t="s">
        <v>12639</v>
      </c>
      <c r="X65" s="5" t="s">
        <v>12640</v>
      </c>
      <c r="Y65" s="5" t="s">
        <v>12641</v>
      </c>
      <c r="Z65" s="5" t="s">
        <v>13521</v>
      </c>
      <c r="AA65" s="5" t="s">
        <v>13522</v>
      </c>
      <c r="AB65" s="5">
        <v>76.8</v>
      </c>
      <c r="AC65" s="5">
        <v>-21</v>
      </c>
      <c r="AD65" s="5">
        <v>75.8</v>
      </c>
      <c r="AE65" s="5"/>
    </row>
    <row r="66" spans="1:31" ht="16.95" customHeight="1" x14ac:dyDescent="0.3">
      <c r="A66" s="54">
        <v>46082</v>
      </c>
      <c r="B66" s="29">
        <v>46086</v>
      </c>
      <c r="C66" s="5" t="s">
        <v>31</v>
      </c>
      <c r="D66" s="5" t="s">
        <v>11268</v>
      </c>
      <c r="E66" s="5" t="s">
        <v>12022</v>
      </c>
      <c r="F66" s="5" t="s">
        <v>11113</v>
      </c>
      <c r="G66" s="5">
        <v>66</v>
      </c>
      <c r="H66" s="5" t="s">
        <v>11283</v>
      </c>
      <c r="I66" s="6" t="s">
        <v>12638</v>
      </c>
      <c r="J66" s="5" t="s">
        <v>11322</v>
      </c>
      <c r="K66" s="5">
        <v>8</v>
      </c>
      <c r="L66" s="5">
        <v>74.5</v>
      </c>
      <c r="M66" s="5">
        <v>12.8</v>
      </c>
      <c r="N66" s="18">
        <v>9.3125</v>
      </c>
      <c r="O66" s="5" t="s">
        <v>12588</v>
      </c>
      <c r="P66" s="5"/>
      <c r="Q66" s="5"/>
      <c r="R66" s="5"/>
      <c r="S66" s="5"/>
      <c r="T66" s="5"/>
      <c r="U66" s="23">
        <v>46085</v>
      </c>
      <c r="V66" s="5" t="s">
        <v>12589</v>
      </c>
      <c r="W66" s="5" t="s">
        <v>12639</v>
      </c>
      <c r="X66" s="5" t="s">
        <v>12640</v>
      </c>
      <c r="Y66" s="5" t="s">
        <v>12641</v>
      </c>
      <c r="Z66" s="5" t="s">
        <v>13523</v>
      </c>
      <c r="AA66" s="5" t="s">
        <v>13524</v>
      </c>
      <c r="AB66" s="5">
        <v>102.4</v>
      </c>
      <c r="AC66" s="5">
        <v>-27.9</v>
      </c>
      <c r="AD66" s="5">
        <v>94.5</v>
      </c>
      <c r="AE66" s="5"/>
    </row>
    <row r="67" spans="1:31" ht="16.95" customHeight="1" x14ac:dyDescent="0.3">
      <c r="A67" s="54">
        <v>46082</v>
      </c>
      <c r="B67" s="29">
        <v>46086</v>
      </c>
      <c r="C67" s="5" t="s">
        <v>31</v>
      </c>
      <c r="D67" s="5" t="s">
        <v>11268</v>
      </c>
      <c r="E67" s="5" t="s">
        <v>12022</v>
      </c>
      <c r="F67" s="5" t="s">
        <v>11113</v>
      </c>
      <c r="G67" s="5">
        <v>67</v>
      </c>
      <c r="H67" s="5" t="s">
        <v>11283</v>
      </c>
      <c r="I67" s="6" t="s">
        <v>12638</v>
      </c>
      <c r="J67" s="5" t="s">
        <v>11173</v>
      </c>
      <c r="K67" s="5">
        <v>4</v>
      </c>
      <c r="L67" s="5">
        <v>39.9</v>
      </c>
      <c r="M67" s="5">
        <v>12.8</v>
      </c>
      <c r="N67" s="18">
        <v>9.9749999999999996</v>
      </c>
      <c r="O67" s="5" t="s">
        <v>12588</v>
      </c>
      <c r="P67" s="5"/>
      <c r="Q67" s="5"/>
      <c r="R67" s="5"/>
      <c r="S67" s="5"/>
      <c r="T67" s="5"/>
      <c r="U67" s="23">
        <v>46085</v>
      </c>
      <c r="V67" s="5" t="s">
        <v>12589</v>
      </c>
      <c r="W67" s="5" t="s">
        <v>12639</v>
      </c>
      <c r="X67" s="5" t="s">
        <v>12640</v>
      </c>
      <c r="Y67" s="5" t="s">
        <v>12641</v>
      </c>
      <c r="Z67" s="5" t="s">
        <v>13525</v>
      </c>
      <c r="AA67" s="5" t="s">
        <v>13526</v>
      </c>
      <c r="AB67" s="5">
        <v>51.2</v>
      </c>
      <c r="AC67" s="5">
        <v>-11.3</v>
      </c>
      <c r="AD67" s="5">
        <v>59.9</v>
      </c>
      <c r="AE67" s="5"/>
    </row>
    <row r="68" spans="1:31" ht="16.95" customHeight="1" x14ac:dyDescent="0.3">
      <c r="A68" s="54">
        <v>46082</v>
      </c>
      <c r="B68" s="29">
        <v>46086</v>
      </c>
      <c r="C68" s="5" t="s">
        <v>31</v>
      </c>
      <c r="D68" s="5" t="s">
        <v>11268</v>
      </c>
      <c r="E68" s="5" t="s">
        <v>12022</v>
      </c>
      <c r="F68" s="5" t="s">
        <v>11113</v>
      </c>
      <c r="G68" s="5">
        <v>68</v>
      </c>
      <c r="H68" s="5" t="s">
        <v>11283</v>
      </c>
      <c r="I68" s="6" t="s">
        <v>12638</v>
      </c>
      <c r="J68" s="5" t="s">
        <v>11173</v>
      </c>
      <c r="K68" s="5">
        <v>6</v>
      </c>
      <c r="L68" s="5">
        <v>55.8</v>
      </c>
      <c r="M68" s="5">
        <v>12.8</v>
      </c>
      <c r="N68" s="18">
        <v>9.3000000000000007</v>
      </c>
      <c r="O68" s="5" t="s">
        <v>12588</v>
      </c>
      <c r="P68" s="5"/>
      <c r="Q68" s="5"/>
      <c r="R68" s="5"/>
      <c r="S68" s="5"/>
      <c r="T68" s="5"/>
      <c r="U68" s="23">
        <v>46085</v>
      </c>
      <c r="V68" s="5" t="s">
        <v>12589</v>
      </c>
      <c r="W68" s="5" t="s">
        <v>12639</v>
      </c>
      <c r="X68" s="5" t="s">
        <v>12640</v>
      </c>
      <c r="Y68" s="5" t="s">
        <v>12641</v>
      </c>
      <c r="Z68" s="5" t="s">
        <v>13527</v>
      </c>
      <c r="AA68" s="5" t="s">
        <v>13528</v>
      </c>
      <c r="AB68" s="5">
        <v>76.8</v>
      </c>
      <c r="AC68" s="5">
        <v>-21</v>
      </c>
      <c r="AD68" s="5">
        <v>75.8</v>
      </c>
      <c r="AE68" s="5"/>
    </row>
    <row r="69" spans="1:31" ht="16.95" customHeight="1" x14ac:dyDescent="0.3">
      <c r="A69" s="54">
        <v>46082</v>
      </c>
      <c r="B69" s="29">
        <v>46086</v>
      </c>
      <c r="C69" s="5" t="s">
        <v>31</v>
      </c>
      <c r="D69" s="5" t="s">
        <v>11268</v>
      </c>
      <c r="E69" s="5" t="s">
        <v>12022</v>
      </c>
      <c r="F69" s="5" t="s">
        <v>11113</v>
      </c>
      <c r="G69" s="5">
        <v>69</v>
      </c>
      <c r="H69" s="5" t="s">
        <v>11283</v>
      </c>
      <c r="I69" s="6" t="s">
        <v>12638</v>
      </c>
      <c r="J69" s="5" t="s">
        <v>11173</v>
      </c>
      <c r="K69" s="5">
        <v>8</v>
      </c>
      <c r="L69" s="5">
        <v>74.5</v>
      </c>
      <c r="M69" s="5">
        <v>12.8</v>
      </c>
      <c r="N69" s="18">
        <v>9.3125</v>
      </c>
      <c r="O69" s="5" t="s">
        <v>12588</v>
      </c>
      <c r="P69" s="5"/>
      <c r="Q69" s="5"/>
      <c r="R69" s="5"/>
      <c r="S69" s="5"/>
      <c r="T69" s="5"/>
      <c r="U69" s="23">
        <v>46085</v>
      </c>
      <c r="V69" s="5" t="s">
        <v>12589</v>
      </c>
      <c r="W69" s="5" t="s">
        <v>12639</v>
      </c>
      <c r="X69" s="5" t="s">
        <v>12640</v>
      </c>
      <c r="Y69" s="5" t="s">
        <v>12641</v>
      </c>
      <c r="Z69" s="5" t="s">
        <v>13529</v>
      </c>
      <c r="AA69" s="5" t="s">
        <v>13530</v>
      </c>
      <c r="AB69" s="5">
        <v>102.4</v>
      </c>
      <c r="AC69" s="5">
        <v>-27.9</v>
      </c>
      <c r="AD69" s="5">
        <v>94.5</v>
      </c>
      <c r="AE69" s="5"/>
    </row>
    <row r="70" spans="1:31" ht="16.95" customHeight="1" x14ac:dyDescent="0.3">
      <c r="A70" s="54">
        <v>46082</v>
      </c>
      <c r="B70" s="29">
        <v>46086</v>
      </c>
      <c r="C70" s="10" t="s">
        <v>31</v>
      </c>
      <c r="D70" s="10" t="s">
        <v>11268</v>
      </c>
      <c r="E70" s="5" t="s">
        <v>12022</v>
      </c>
      <c r="F70" s="5" t="s">
        <v>11277</v>
      </c>
      <c r="G70" s="5">
        <v>70</v>
      </c>
      <c r="H70" s="19" t="s">
        <v>11270</v>
      </c>
      <c r="I70" s="6" t="s">
        <v>12644</v>
      </c>
      <c r="J70" s="5" t="s">
        <v>11173</v>
      </c>
      <c r="K70" s="5">
        <v>5</v>
      </c>
      <c r="L70" s="5">
        <v>49.9</v>
      </c>
      <c r="M70" s="5">
        <v>12.8</v>
      </c>
      <c r="N70" s="18">
        <v>9.98</v>
      </c>
      <c r="O70" s="5" t="s">
        <v>12588</v>
      </c>
      <c r="P70" s="5"/>
      <c r="Q70" s="5"/>
      <c r="R70" s="5"/>
      <c r="S70" s="5"/>
      <c r="T70" s="5"/>
      <c r="U70" s="23">
        <v>46085</v>
      </c>
      <c r="V70" s="5" t="s">
        <v>12589</v>
      </c>
      <c r="W70" s="5" t="s">
        <v>11272</v>
      </c>
      <c r="X70" s="5" t="s">
        <v>12645</v>
      </c>
      <c r="Y70" s="5" t="s">
        <v>12646</v>
      </c>
      <c r="Z70" s="5" t="s">
        <v>12647</v>
      </c>
      <c r="AA70" s="5" t="s">
        <v>12648</v>
      </c>
      <c r="AB70" s="5">
        <v>64</v>
      </c>
      <c r="AC70" s="5">
        <v>-14.1</v>
      </c>
      <c r="AD70" s="5">
        <v>74.900000000000006</v>
      </c>
      <c r="AE70" s="5"/>
    </row>
    <row r="71" spans="1:31" ht="16.95" customHeight="1" x14ac:dyDescent="0.3">
      <c r="A71" s="54">
        <v>46082</v>
      </c>
      <c r="B71" s="29">
        <v>46086</v>
      </c>
      <c r="C71" s="5" t="s">
        <v>31</v>
      </c>
      <c r="D71" s="5" t="s">
        <v>11268</v>
      </c>
      <c r="E71" s="5" t="s">
        <v>12022</v>
      </c>
      <c r="F71" s="5" t="s">
        <v>11277</v>
      </c>
      <c r="G71" s="5">
        <v>71</v>
      </c>
      <c r="H71" s="5" t="s">
        <v>11270</v>
      </c>
      <c r="I71" s="6" t="s">
        <v>12644</v>
      </c>
      <c r="J71" s="5" t="s">
        <v>11173</v>
      </c>
      <c r="K71" s="5">
        <v>5</v>
      </c>
      <c r="L71" s="5">
        <v>49.9</v>
      </c>
      <c r="M71" s="5">
        <v>12.8</v>
      </c>
      <c r="N71" s="18">
        <v>9.98</v>
      </c>
      <c r="O71" s="5" t="s">
        <v>12588</v>
      </c>
      <c r="P71" s="5"/>
      <c r="Q71" s="5"/>
      <c r="R71" s="5"/>
      <c r="S71" s="5"/>
      <c r="T71" s="5"/>
      <c r="U71" s="23">
        <v>46085</v>
      </c>
      <c r="V71" s="5" t="s">
        <v>12589</v>
      </c>
      <c r="W71" s="5" t="s">
        <v>11272</v>
      </c>
      <c r="X71" s="5" t="s">
        <v>12645</v>
      </c>
      <c r="Y71" s="5" t="s">
        <v>12646</v>
      </c>
      <c r="Z71" s="5" t="s">
        <v>13531</v>
      </c>
      <c r="AA71" s="5" t="s">
        <v>13532</v>
      </c>
      <c r="AB71" s="5">
        <v>64</v>
      </c>
      <c r="AC71" s="5">
        <v>-14.1</v>
      </c>
      <c r="AD71" s="5">
        <v>74.900000000000006</v>
      </c>
      <c r="AE71" s="5"/>
    </row>
    <row r="72" spans="1:31" ht="16.95" customHeight="1" x14ac:dyDescent="0.3">
      <c r="A72" s="54">
        <v>46082</v>
      </c>
      <c r="B72" s="29">
        <v>46086</v>
      </c>
      <c r="C72" s="5" t="s">
        <v>31</v>
      </c>
      <c r="D72" s="5" t="s">
        <v>11268</v>
      </c>
      <c r="E72" s="5" t="s">
        <v>12022</v>
      </c>
      <c r="F72" s="5" t="s">
        <v>11277</v>
      </c>
      <c r="G72" s="5">
        <v>72</v>
      </c>
      <c r="H72" s="5" t="s">
        <v>11270</v>
      </c>
      <c r="I72" s="6" t="s">
        <v>12644</v>
      </c>
      <c r="J72" s="5" t="s">
        <v>11173</v>
      </c>
      <c r="K72" s="5">
        <v>5</v>
      </c>
      <c r="L72" s="5">
        <v>49.9</v>
      </c>
      <c r="M72" s="5">
        <v>12.8</v>
      </c>
      <c r="N72" s="18">
        <v>9.98</v>
      </c>
      <c r="O72" s="5" t="s">
        <v>12588</v>
      </c>
      <c r="P72" s="5"/>
      <c r="Q72" s="5"/>
      <c r="R72" s="5"/>
      <c r="S72" s="5"/>
      <c r="T72" s="5"/>
      <c r="U72" s="23">
        <v>46085</v>
      </c>
      <c r="V72" s="5" t="s">
        <v>12589</v>
      </c>
      <c r="W72" s="5" t="s">
        <v>11272</v>
      </c>
      <c r="X72" s="5" t="s">
        <v>12645</v>
      </c>
      <c r="Y72" s="5" t="s">
        <v>12646</v>
      </c>
      <c r="Z72" s="5" t="s">
        <v>13533</v>
      </c>
      <c r="AA72" s="5" t="s">
        <v>13534</v>
      </c>
      <c r="AB72" s="5">
        <v>64</v>
      </c>
      <c r="AC72" s="5">
        <v>-14.1</v>
      </c>
      <c r="AD72" s="5">
        <v>74.900000000000006</v>
      </c>
      <c r="AE72" s="5"/>
    </row>
    <row r="73" spans="1:31" ht="16.95" customHeight="1" x14ac:dyDescent="0.3">
      <c r="A73" s="54">
        <v>46082</v>
      </c>
      <c r="B73" s="29">
        <v>46086</v>
      </c>
      <c r="C73" s="5" t="s">
        <v>31</v>
      </c>
      <c r="D73" s="5" t="s">
        <v>11268</v>
      </c>
      <c r="E73" s="5" t="s">
        <v>12022</v>
      </c>
      <c r="F73" s="5" t="s">
        <v>11277</v>
      </c>
      <c r="G73" s="5">
        <v>73</v>
      </c>
      <c r="H73" s="5" t="s">
        <v>11270</v>
      </c>
      <c r="I73" s="6" t="s">
        <v>12644</v>
      </c>
      <c r="J73" s="5" t="s">
        <v>11173</v>
      </c>
      <c r="K73" s="5">
        <v>6</v>
      </c>
      <c r="L73" s="5">
        <v>54.9</v>
      </c>
      <c r="M73" s="5">
        <v>12.8</v>
      </c>
      <c r="N73" s="18">
        <v>9.15</v>
      </c>
      <c r="O73" s="5" t="s">
        <v>12588</v>
      </c>
      <c r="P73" s="5"/>
      <c r="Q73" s="5"/>
      <c r="R73" s="5"/>
      <c r="S73" s="5"/>
      <c r="T73" s="5"/>
      <c r="U73" s="23">
        <v>46085</v>
      </c>
      <c r="V73" s="5" t="s">
        <v>12589</v>
      </c>
      <c r="W73" s="5" t="s">
        <v>11272</v>
      </c>
      <c r="X73" s="5" t="s">
        <v>12645</v>
      </c>
      <c r="Y73" s="5" t="s">
        <v>12646</v>
      </c>
      <c r="Z73" s="5" t="s">
        <v>13535</v>
      </c>
      <c r="AA73" s="5" t="s">
        <v>13536</v>
      </c>
      <c r="AB73" s="5">
        <v>76.8</v>
      </c>
      <c r="AC73" s="5">
        <v>-21.9</v>
      </c>
      <c r="AD73" s="5">
        <v>79.900000000000006</v>
      </c>
      <c r="AE73" s="5"/>
    </row>
    <row r="74" spans="1:31" ht="16.95" customHeight="1" x14ac:dyDescent="0.3">
      <c r="A74" s="54">
        <v>46082</v>
      </c>
      <c r="B74" s="29">
        <v>46086</v>
      </c>
      <c r="C74" s="5" t="s">
        <v>31</v>
      </c>
      <c r="D74" s="5" t="s">
        <v>11268</v>
      </c>
      <c r="E74" s="5" t="s">
        <v>12022</v>
      </c>
      <c r="F74" s="5" t="s">
        <v>11277</v>
      </c>
      <c r="G74" s="5">
        <v>74</v>
      </c>
      <c r="H74" s="5" t="s">
        <v>11270</v>
      </c>
      <c r="I74" s="6" t="s">
        <v>12644</v>
      </c>
      <c r="J74" s="5" t="s">
        <v>11322</v>
      </c>
      <c r="K74" s="5">
        <v>6</v>
      </c>
      <c r="L74" s="5">
        <v>55.8</v>
      </c>
      <c r="M74" s="5">
        <v>12.8</v>
      </c>
      <c r="N74" s="18">
        <v>9.3000000000000007</v>
      </c>
      <c r="O74" s="5" t="s">
        <v>12588</v>
      </c>
      <c r="P74" s="5"/>
      <c r="Q74" s="5"/>
      <c r="R74" s="5"/>
      <c r="S74" s="5"/>
      <c r="T74" s="5"/>
      <c r="U74" s="23">
        <v>46085</v>
      </c>
      <c r="V74" s="5" t="s">
        <v>12589</v>
      </c>
      <c r="W74" s="5" t="s">
        <v>11272</v>
      </c>
      <c r="X74" s="5" t="s">
        <v>12645</v>
      </c>
      <c r="Y74" s="5" t="s">
        <v>12646</v>
      </c>
      <c r="Z74" s="5" t="s">
        <v>13537</v>
      </c>
      <c r="AA74" s="5" t="s">
        <v>13538</v>
      </c>
      <c r="AB74" s="5">
        <v>76.8</v>
      </c>
      <c r="AC74" s="5">
        <v>-21</v>
      </c>
      <c r="AD74" s="5">
        <v>80.8</v>
      </c>
      <c r="AE74" s="5"/>
    </row>
    <row r="75" spans="1:31" ht="16.95" customHeight="1" x14ac:dyDescent="0.3">
      <c r="A75" s="54">
        <v>46082</v>
      </c>
      <c r="B75" s="29">
        <v>46086</v>
      </c>
      <c r="C75" s="5" t="s">
        <v>31</v>
      </c>
      <c r="D75" s="5" t="s">
        <v>11268</v>
      </c>
      <c r="E75" s="5" t="s">
        <v>12022</v>
      </c>
      <c r="F75" s="5" t="s">
        <v>11277</v>
      </c>
      <c r="G75" s="5">
        <v>75</v>
      </c>
      <c r="H75" s="5" t="s">
        <v>11270</v>
      </c>
      <c r="I75" s="6" t="s">
        <v>12644</v>
      </c>
      <c r="J75" s="5" t="s">
        <v>11173</v>
      </c>
      <c r="K75" s="5">
        <v>6</v>
      </c>
      <c r="L75" s="5">
        <v>55.8</v>
      </c>
      <c r="M75" s="5">
        <v>12.8</v>
      </c>
      <c r="N75" s="18">
        <v>9.3000000000000007</v>
      </c>
      <c r="O75" s="5" t="s">
        <v>12588</v>
      </c>
      <c r="P75" s="5"/>
      <c r="Q75" s="5"/>
      <c r="R75" s="5"/>
      <c r="S75" s="5"/>
      <c r="T75" s="5"/>
      <c r="U75" s="23">
        <v>46085</v>
      </c>
      <c r="V75" s="5" t="s">
        <v>12589</v>
      </c>
      <c r="W75" s="5" t="s">
        <v>11272</v>
      </c>
      <c r="X75" s="5" t="s">
        <v>12645</v>
      </c>
      <c r="Y75" s="5" t="s">
        <v>12646</v>
      </c>
      <c r="Z75" s="5" t="s">
        <v>13539</v>
      </c>
      <c r="AA75" s="5" t="s">
        <v>13540</v>
      </c>
      <c r="AB75" s="5">
        <v>76.8</v>
      </c>
      <c r="AC75" s="5">
        <v>-21</v>
      </c>
      <c r="AD75" s="5">
        <v>80.8</v>
      </c>
      <c r="AE75" s="5"/>
    </row>
    <row r="76" spans="1:31" ht="16.95" customHeight="1" x14ac:dyDescent="0.3">
      <c r="A76" s="54">
        <v>46082</v>
      </c>
      <c r="B76" s="29">
        <v>46086</v>
      </c>
      <c r="C76" s="59" t="s">
        <v>36</v>
      </c>
      <c r="D76" s="59" t="s">
        <v>11200</v>
      </c>
      <c r="E76" s="5" t="s">
        <v>12022</v>
      </c>
      <c r="F76" s="5" t="s">
        <v>12649</v>
      </c>
      <c r="G76" s="5">
        <v>76</v>
      </c>
      <c r="H76" s="5" t="s">
        <v>11237</v>
      </c>
      <c r="I76" s="6" t="s">
        <v>12650</v>
      </c>
      <c r="J76" s="5" t="s">
        <v>11142</v>
      </c>
      <c r="K76" s="5">
        <v>10</v>
      </c>
      <c r="L76" s="5">
        <v>47.4</v>
      </c>
      <c r="M76" s="5">
        <v>6.6</v>
      </c>
      <c r="N76" s="18">
        <v>4.74</v>
      </c>
      <c r="O76" s="5" t="s">
        <v>12588</v>
      </c>
      <c r="P76" s="5"/>
      <c r="Q76" s="5"/>
      <c r="R76" s="5"/>
      <c r="S76" s="5"/>
      <c r="T76" s="5"/>
      <c r="U76" s="23">
        <v>46085</v>
      </c>
      <c r="V76" s="5" t="s">
        <v>12589</v>
      </c>
      <c r="W76" s="5" t="s">
        <v>12651</v>
      </c>
      <c r="X76" s="5" t="s">
        <v>12652</v>
      </c>
      <c r="Y76" s="5" t="s">
        <v>12653</v>
      </c>
      <c r="Z76" s="5" t="s">
        <v>12654</v>
      </c>
      <c r="AA76" s="5" t="s">
        <v>12655</v>
      </c>
      <c r="AB76" s="5">
        <v>66</v>
      </c>
      <c r="AC76" s="5">
        <v>-18.600000000000001</v>
      </c>
      <c r="AD76" s="5">
        <v>59.9</v>
      </c>
      <c r="AE76" s="5"/>
    </row>
    <row r="77" spans="1:31" ht="16.95" customHeight="1" x14ac:dyDescent="0.3">
      <c r="A77" s="54">
        <v>46082</v>
      </c>
      <c r="B77" s="29">
        <v>46086</v>
      </c>
      <c r="C77" s="5" t="s">
        <v>36</v>
      </c>
      <c r="D77" s="5" t="s">
        <v>11200</v>
      </c>
      <c r="E77" s="5" t="s">
        <v>12022</v>
      </c>
      <c r="F77" s="5" t="s">
        <v>12649</v>
      </c>
      <c r="G77" s="5">
        <v>77</v>
      </c>
      <c r="H77" s="19" t="s">
        <v>11237</v>
      </c>
      <c r="I77" s="6" t="s">
        <v>12650</v>
      </c>
      <c r="J77" s="5" t="s">
        <v>11142</v>
      </c>
      <c r="K77" s="5">
        <v>10</v>
      </c>
      <c r="L77" s="5">
        <v>47.4</v>
      </c>
      <c r="M77" s="5">
        <v>6.6</v>
      </c>
      <c r="N77" s="18">
        <v>4.74</v>
      </c>
      <c r="O77" s="5" t="s">
        <v>12588</v>
      </c>
      <c r="P77" s="5"/>
      <c r="Q77" s="5"/>
      <c r="R77" s="5"/>
      <c r="S77" s="5"/>
      <c r="T77" s="5"/>
      <c r="U77" s="23">
        <v>46085</v>
      </c>
      <c r="V77" s="5" t="s">
        <v>12589</v>
      </c>
      <c r="W77" s="5" t="s">
        <v>12651</v>
      </c>
      <c r="X77" s="5" t="s">
        <v>12652</v>
      </c>
      <c r="Y77" s="5" t="s">
        <v>12653</v>
      </c>
      <c r="Z77" s="5" t="s">
        <v>13541</v>
      </c>
      <c r="AA77" s="5" t="s">
        <v>13542</v>
      </c>
      <c r="AB77" s="5">
        <v>66</v>
      </c>
      <c r="AC77" s="5">
        <v>-18.600000000000001</v>
      </c>
      <c r="AD77" s="5">
        <v>59.9</v>
      </c>
      <c r="AE77" s="5"/>
    </row>
    <row r="78" spans="1:31" ht="16.95" customHeight="1" x14ac:dyDescent="0.3">
      <c r="A78" s="54">
        <v>46082</v>
      </c>
      <c r="B78" s="29">
        <v>46086</v>
      </c>
      <c r="C78" s="5" t="s">
        <v>36</v>
      </c>
      <c r="D78" s="5" t="s">
        <v>11200</v>
      </c>
      <c r="E78" s="5" t="s">
        <v>12022</v>
      </c>
      <c r="F78" s="5" t="s">
        <v>12649</v>
      </c>
      <c r="G78" s="5">
        <v>78</v>
      </c>
      <c r="H78" s="5" t="s">
        <v>11237</v>
      </c>
      <c r="I78" s="6" t="s">
        <v>12650</v>
      </c>
      <c r="J78" s="5" t="s">
        <v>11142</v>
      </c>
      <c r="K78" s="5">
        <v>10</v>
      </c>
      <c r="L78" s="5">
        <v>47.4</v>
      </c>
      <c r="M78" s="5">
        <v>6.6</v>
      </c>
      <c r="N78" s="18">
        <v>4.74</v>
      </c>
      <c r="O78" s="5" t="s">
        <v>12588</v>
      </c>
      <c r="P78" s="5"/>
      <c r="Q78" s="5"/>
      <c r="R78" s="5"/>
      <c r="S78" s="5"/>
      <c r="T78" s="5"/>
      <c r="U78" s="23">
        <v>46085</v>
      </c>
      <c r="V78" s="5" t="s">
        <v>12589</v>
      </c>
      <c r="W78" s="5" t="s">
        <v>12651</v>
      </c>
      <c r="X78" s="5" t="s">
        <v>12652</v>
      </c>
      <c r="Y78" s="5" t="s">
        <v>12653</v>
      </c>
      <c r="Z78" s="5" t="s">
        <v>13543</v>
      </c>
      <c r="AA78" s="5" t="s">
        <v>13544</v>
      </c>
      <c r="AB78" s="5">
        <v>66</v>
      </c>
      <c r="AC78" s="5">
        <v>-18.600000000000001</v>
      </c>
      <c r="AD78" s="5">
        <v>59.9</v>
      </c>
      <c r="AE78" s="5"/>
    </row>
    <row r="79" spans="1:31" ht="16.95" customHeight="1" x14ac:dyDescent="0.3">
      <c r="A79" s="54">
        <v>46082</v>
      </c>
      <c r="B79" s="29">
        <v>46086</v>
      </c>
      <c r="C79" s="5" t="s">
        <v>36</v>
      </c>
      <c r="D79" s="5" t="s">
        <v>11200</v>
      </c>
      <c r="E79" s="5" t="s">
        <v>12022</v>
      </c>
      <c r="F79" s="5" t="s">
        <v>12649</v>
      </c>
      <c r="G79" s="5">
        <v>79</v>
      </c>
      <c r="H79" s="5" t="s">
        <v>11237</v>
      </c>
      <c r="I79" s="6" t="s">
        <v>12650</v>
      </c>
      <c r="J79" s="5" t="s">
        <v>11142</v>
      </c>
      <c r="K79" s="5">
        <v>10</v>
      </c>
      <c r="L79" s="5">
        <v>47.4</v>
      </c>
      <c r="M79" s="5">
        <v>6.6</v>
      </c>
      <c r="N79" s="18">
        <v>4.74</v>
      </c>
      <c r="O79" s="5" t="s">
        <v>12588</v>
      </c>
      <c r="P79" s="5"/>
      <c r="Q79" s="5"/>
      <c r="R79" s="5"/>
      <c r="S79" s="5"/>
      <c r="T79" s="5"/>
      <c r="U79" s="23">
        <v>46085</v>
      </c>
      <c r="V79" s="5" t="s">
        <v>12589</v>
      </c>
      <c r="W79" s="5" t="s">
        <v>12651</v>
      </c>
      <c r="X79" s="5" t="s">
        <v>12652</v>
      </c>
      <c r="Y79" s="5" t="s">
        <v>12653</v>
      </c>
      <c r="Z79" s="5" t="s">
        <v>13545</v>
      </c>
      <c r="AA79" s="5" t="s">
        <v>13546</v>
      </c>
      <c r="AB79" s="5">
        <v>66</v>
      </c>
      <c r="AC79" s="5">
        <v>-18.600000000000001</v>
      </c>
      <c r="AD79" s="5">
        <v>59.9</v>
      </c>
      <c r="AE79" s="5"/>
    </row>
    <row r="80" spans="1:31" ht="16.95" customHeight="1" x14ac:dyDescent="0.3">
      <c r="A80" s="54">
        <v>46082</v>
      </c>
      <c r="B80" s="29">
        <v>46086</v>
      </c>
      <c r="C80" s="5" t="s">
        <v>30</v>
      </c>
      <c r="D80" s="5" t="s">
        <v>5</v>
      </c>
      <c r="E80" s="5" t="s">
        <v>12022</v>
      </c>
      <c r="F80" s="5" t="s">
        <v>11104</v>
      </c>
      <c r="G80" s="5">
        <v>80</v>
      </c>
      <c r="H80" s="5" t="s">
        <v>12656</v>
      </c>
      <c r="I80" s="6" t="s">
        <v>12657</v>
      </c>
      <c r="J80" s="5" t="s">
        <v>11096</v>
      </c>
      <c r="K80" s="5">
        <v>8</v>
      </c>
      <c r="L80" s="5">
        <v>44.9</v>
      </c>
      <c r="M80" s="5">
        <v>7.4</v>
      </c>
      <c r="N80" s="18">
        <v>5.6124999999999998</v>
      </c>
      <c r="O80" s="5" t="s">
        <v>12588</v>
      </c>
      <c r="P80" s="5"/>
      <c r="Q80" s="5"/>
      <c r="R80" s="5"/>
      <c r="S80" s="5"/>
      <c r="T80" s="5"/>
      <c r="U80" s="23">
        <v>46085</v>
      </c>
      <c r="V80" s="19" t="s">
        <v>12608</v>
      </c>
      <c r="W80" s="5" t="s">
        <v>12639</v>
      </c>
      <c r="X80" s="5" t="s">
        <v>12658</v>
      </c>
      <c r="Y80" s="5" t="s">
        <v>12659</v>
      </c>
      <c r="Z80" s="5" t="s">
        <v>12660</v>
      </c>
      <c r="AA80" s="5" t="s">
        <v>12661</v>
      </c>
      <c r="AB80" s="5">
        <v>59.2</v>
      </c>
      <c r="AC80" s="5">
        <v>-14.3</v>
      </c>
      <c r="AD80" s="5">
        <v>64.900000000000006</v>
      </c>
      <c r="AE80" s="5"/>
    </row>
    <row r="81" spans="1:31" ht="16.95" customHeight="1" x14ac:dyDescent="0.3">
      <c r="A81" s="54">
        <v>46082</v>
      </c>
      <c r="B81" s="29">
        <v>46086</v>
      </c>
      <c r="C81" s="5" t="s">
        <v>30</v>
      </c>
      <c r="D81" s="5" t="s">
        <v>5</v>
      </c>
      <c r="E81" s="5" t="s">
        <v>12022</v>
      </c>
      <c r="F81" s="5" t="s">
        <v>11104</v>
      </c>
      <c r="G81" s="5">
        <v>81</v>
      </c>
      <c r="H81" s="5" t="s">
        <v>12656</v>
      </c>
      <c r="I81" s="6" t="s">
        <v>12657</v>
      </c>
      <c r="J81" s="5" t="s">
        <v>11096</v>
      </c>
      <c r="K81" s="5">
        <v>12</v>
      </c>
      <c r="L81" s="5">
        <v>63.5</v>
      </c>
      <c r="M81" s="5">
        <v>7.4</v>
      </c>
      <c r="N81" s="18">
        <v>5.2916666666666696</v>
      </c>
      <c r="O81" s="5" t="s">
        <v>12588</v>
      </c>
      <c r="P81" s="5"/>
      <c r="Q81" s="5"/>
      <c r="R81" s="5"/>
      <c r="S81" s="5"/>
      <c r="T81" s="5"/>
      <c r="U81" s="23">
        <v>46085</v>
      </c>
      <c r="V81" s="19" t="s">
        <v>12608</v>
      </c>
      <c r="W81" s="5" t="s">
        <v>12639</v>
      </c>
      <c r="X81" s="5" t="s">
        <v>12658</v>
      </c>
      <c r="Y81" s="5" t="s">
        <v>12659</v>
      </c>
      <c r="Z81" s="5" t="s">
        <v>13547</v>
      </c>
      <c r="AA81" s="5" t="s">
        <v>13548</v>
      </c>
      <c r="AB81" s="5">
        <v>88.8</v>
      </c>
      <c r="AC81" s="5">
        <v>-25.3</v>
      </c>
      <c r="AD81" s="5">
        <v>83.5</v>
      </c>
      <c r="AE81" s="5"/>
    </row>
    <row r="82" spans="1:31" ht="16.95" customHeight="1" x14ac:dyDescent="0.3">
      <c r="A82" s="54">
        <v>46082</v>
      </c>
      <c r="B82" s="29">
        <v>46086</v>
      </c>
      <c r="C82" s="5" t="s">
        <v>30</v>
      </c>
      <c r="D82" s="5" t="s">
        <v>5</v>
      </c>
      <c r="E82" s="5" t="s">
        <v>12022</v>
      </c>
      <c r="F82" s="5" t="s">
        <v>11104</v>
      </c>
      <c r="G82" s="5">
        <v>82</v>
      </c>
      <c r="H82" s="5" t="s">
        <v>12656</v>
      </c>
      <c r="I82" s="6" t="s">
        <v>12657</v>
      </c>
      <c r="J82" s="5" t="s">
        <v>11096</v>
      </c>
      <c r="K82" s="5">
        <v>16</v>
      </c>
      <c r="L82" s="5">
        <v>84.7</v>
      </c>
      <c r="M82" s="5">
        <v>7.4</v>
      </c>
      <c r="N82" s="18">
        <v>5.2937500000000002</v>
      </c>
      <c r="O82" s="5" t="s">
        <v>12588</v>
      </c>
      <c r="P82" s="5"/>
      <c r="Q82" s="5"/>
      <c r="R82" s="5"/>
      <c r="S82" s="5"/>
      <c r="T82" s="5"/>
      <c r="U82" s="23">
        <v>46085</v>
      </c>
      <c r="V82" s="5" t="s">
        <v>12608</v>
      </c>
      <c r="W82" s="5" t="s">
        <v>12639</v>
      </c>
      <c r="X82" s="5" t="s">
        <v>12658</v>
      </c>
      <c r="Y82" s="5" t="s">
        <v>12659</v>
      </c>
      <c r="Z82" s="5" t="s">
        <v>13549</v>
      </c>
      <c r="AA82" s="5" t="s">
        <v>13550</v>
      </c>
      <c r="AB82" s="5">
        <v>118.4</v>
      </c>
      <c r="AC82" s="5">
        <v>-33.700000000000003</v>
      </c>
      <c r="AD82" s="5">
        <v>104.7</v>
      </c>
      <c r="AE82" s="5"/>
    </row>
    <row r="83" spans="1:31" ht="16.95" customHeight="1" x14ac:dyDescent="0.3">
      <c r="A83" s="54">
        <v>46082</v>
      </c>
      <c r="B83" s="29">
        <v>46086</v>
      </c>
      <c r="C83" s="5" t="s">
        <v>30</v>
      </c>
      <c r="D83" s="5" t="s">
        <v>5</v>
      </c>
      <c r="E83" s="5" t="s">
        <v>12022</v>
      </c>
      <c r="F83" s="5" t="s">
        <v>11104</v>
      </c>
      <c r="G83" s="5">
        <v>83</v>
      </c>
      <c r="H83" s="5" t="s">
        <v>12656</v>
      </c>
      <c r="I83" s="6" t="s">
        <v>12657</v>
      </c>
      <c r="J83" s="5" t="s">
        <v>11096</v>
      </c>
      <c r="K83" s="5">
        <v>8</v>
      </c>
      <c r="L83" s="5">
        <v>44.9</v>
      </c>
      <c r="M83" s="5">
        <v>7.4</v>
      </c>
      <c r="N83" s="18">
        <v>5.6124999999999998</v>
      </c>
      <c r="O83" s="5" t="s">
        <v>12588</v>
      </c>
      <c r="P83" s="5"/>
      <c r="Q83" s="5"/>
      <c r="R83" s="5"/>
      <c r="S83" s="5"/>
      <c r="T83" s="5"/>
      <c r="U83" s="23">
        <v>46085</v>
      </c>
      <c r="V83" s="5" t="s">
        <v>12608</v>
      </c>
      <c r="W83" s="5" t="s">
        <v>12639</v>
      </c>
      <c r="X83" s="5" t="s">
        <v>12658</v>
      </c>
      <c r="Y83" s="5" t="s">
        <v>12659</v>
      </c>
      <c r="Z83" s="5" t="s">
        <v>13551</v>
      </c>
      <c r="AA83" s="5" t="s">
        <v>13552</v>
      </c>
      <c r="AB83" s="5">
        <v>59.2</v>
      </c>
      <c r="AC83" s="5">
        <v>-14.3</v>
      </c>
      <c r="AD83" s="5">
        <v>64.900000000000006</v>
      </c>
      <c r="AE83" s="5"/>
    </row>
    <row r="84" spans="1:31" ht="16.95" customHeight="1" x14ac:dyDescent="0.3">
      <c r="A84" s="54">
        <v>46082</v>
      </c>
      <c r="B84" s="29">
        <v>46086</v>
      </c>
      <c r="C84" s="5" t="s">
        <v>30</v>
      </c>
      <c r="D84" s="5" t="s">
        <v>5</v>
      </c>
      <c r="E84" s="5" t="s">
        <v>12022</v>
      </c>
      <c r="F84" s="5" t="s">
        <v>11104</v>
      </c>
      <c r="G84" s="5">
        <v>84</v>
      </c>
      <c r="H84" s="5" t="s">
        <v>12656</v>
      </c>
      <c r="I84" s="6" t="s">
        <v>12657</v>
      </c>
      <c r="J84" s="5" t="s">
        <v>11096</v>
      </c>
      <c r="K84" s="5">
        <v>12</v>
      </c>
      <c r="L84" s="5">
        <v>63.5</v>
      </c>
      <c r="M84" s="5">
        <v>7.4</v>
      </c>
      <c r="N84" s="18">
        <v>5.2916666666666696</v>
      </c>
      <c r="O84" s="5" t="s">
        <v>12588</v>
      </c>
      <c r="P84" s="5"/>
      <c r="Q84" s="5"/>
      <c r="R84" s="5"/>
      <c r="S84" s="5"/>
      <c r="T84" s="5"/>
      <c r="U84" s="23">
        <v>46085</v>
      </c>
      <c r="V84" s="5" t="s">
        <v>12608</v>
      </c>
      <c r="W84" s="5" t="s">
        <v>12639</v>
      </c>
      <c r="X84" s="5" t="s">
        <v>12658</v>
      </c>
      <c r="Y84" s="5" t="s">
        <v>12659</v>
      </c>
      <c r="Z84" s="5" t="s">
        <v>13553</v>
      </c>
      <c r="AA84" s="5" t="s">
        <v>13554</v>
      </c>
      <c r="AB84" s="5">
        <v>88.8</v>
      </c>
      <c r="AC84" s="5">
        <v>-25.3</v>
      </c>
      <c r="AD84" s="5">
        <v>83.5</v>
      </c>
      <c r="AE84" s="5"/>
    </row>
    <row r="85" spans="1:31" ht="16.95" customHeight="1" x14ac:dyDescent="0.3">
      <c r="A85" s="54">
        <v>46082</v>
      </c>
      <c r="B85" s="29">
        <v>46086</v>
      </c>
      <c r="C85" s="5" t="s">
        <v>30</v>
      </c>
      <c r="D85" s="5" t="s">
        <v>5</v>
      </c>
      <c r="E85" s="5" t="s">
        <v>12022</v>
      </c>
      <c r="F85" s="5" t="s">
        <v>11104</v>
      </c>
      <c r="G85" s="5">
        <v>85</v>
      </c>
      <c r="H85" s="5" t="s">
        <v>12656</v>
      </c>
      <c r="I85" s="6" t="s">
        <v>12657</v>
      </c>
      <c r="J85" s="5" t="s">
        <v>11096</v>
      </c>
      <c r="K85" s="5">
        <v>16</v>
      </c>
      <c r="L85" s="5">
        <v>84.7</v>
      </c>
      <c r="M85" s="5">
        <v>7.4</v>
      </c>
      <c r="N85" s="18">
        <v>5.2937500000000002</v>
      </c>
      <c r="O85" s="5" t="s">
        <v>12588</v>
      </c>
      <c r="P85" s="5"/>
      <c r="Q85" s="5"/>
      <c r="R85" s="5"/>
      <c r="S85" s="5"/>
      <c r="T85" s="5"/>
      <c r="U85" s="23">
        <v>46085</v>
      </c>
      <c r="V85" s="5" t="s">
        <v>12608</v>
      </c>
      <c r="W85" s="5" t="s">
        <v>12639</v>
      </c>
      <c r="X85" s="5" t="s">
        <v>12658</v>
      </c>
      <c r="Y85" s="5" t="s">
        <v>12659</v>
      </c>
      <c r="Z85" s="5" t="s">
        <v>13555</v>
      </c>
      <c r="AA85" s="5" t="s">
        <v>13556</v>
      </c>
      <c r="AB85" s="5">
        <v>118.4</v>
      </c>
      <c r="AC85" s="5">
        <v>-33.700000000000003</v>
      </c>
      <c r="AD85" s="5">
        <v>104.7</v>
      </c>
      <c r="AE85" s="5"/>
    </row>
    <row r="86" spans="1:31" ht="16.95" customHeight="1" x14ac:dyDescent="0.3">
      <c r="A86" s="54">
        <v>46082</v>
      </c>
      <c r="B86" s="29">
        <v>46086</v>
      </c>
      <c r="C86" s="5" t="s">
        <v>30</v>
      </c>
      <c r="D86" s="5" t="s">
        <v>5</v>
      </c>
      <c r="E86" s="5" t="s">
        <v>12022</v>
      </c>
      <c r="F86" s="5" t="s">
        <v>11104</v>
      </c>
      <c r="G86" s="5">
        <v>86</v>
      </c>
      <c r="H86" s="5" t="s">
        <v>12656</v>
      </c>
      <c r="I86" s="6" t="s">
        <v>12657</v>
      </c>
      <c r="J86" s="5" t="s">
        <v>11096</v>
      </c>
      <c r="K86" s="5">
        <v>8</v>
      </c>
      <c r="L86" s="5">
        <v>44.9</v>
      </c>
      <c r="M86" s="5">
        <v>7.4</v>
      </c>
      <c r="N86" s="18">
        <v>5.6124999999999998</v>
      </c>
      <c r="O86" s="5" t="s">
        <v>12588</v>
      </c>
      <c r="P86" s="5"/>
      <c r="Q86" s="5"/>
      <c r="R86" s="5"/>
      <c r="S86" s="5"/>
      <c r="T86" s="5"/>
      <c r="U86" s="23">
        <v>46085</v>
      </c>
      <c r="V86" s="5" t="s">
        <v>12608</v>
      </c>
      <c r="W86" s="5" t="s">
        <v>12639</v>
      </c>
      <c r="X86" s="5" t="s">
        <v>12658</v>
      </c>
      <c r="Y86" s="5" t="s">
        <v>12659</v>
      </c>
      <c r="Z86" s="5" t="s">
        <v>13557</v>
      </c>
      <c r="AA86" s="5" t="s">
        <v>13558</v>
      </c>
      <c r="AB86" s="5">
        <v>59.2</v>
      </c>
      <c r="AC86" s="5">
        <v>-14.3</v>
      </c>
      <c r="AD86" s="5">
        <v>64.900000000000006</v>
      </c>
      <c r="AE86" s="5"/>
    </row>
    <row r="87" spans="1:31" ht="16.95" customHeight="1" x14ac:dyDescent="0.3">
      <c r="A87" s="54">
        <v>46082</v>
      </c>
      <c r="B87" s="29">
        <v>46086</v>
      </c>
      <c r="C87" s="5" t="s">
        <v>30</v>
      </c>
      <c r="D87" s="5" t="s">
        <v>5</v>
      </c>
      <c r="E87" s="5" t="s">
        <v>12022</v>
      </c>
      <c r="F87" s="5" t="s">
        <v>11104</v>
      </c>
      <c r="G87" s="5">
        <v>87</v>
      </c>
      <c r="H87" s="5" t="s">
        <v>12656</v>
      </c>
      <c r="I87" s="6" t="s">
        <v>12657</v>
      </c>
      <c r="J87" s="5" t="s">
        <v>11096</v>
      </c>
      <c r="K87" s="5">
        <v>12</v>
      </c>
      <c r="L87" s="5">
        <v>63.5</v>
      </c>
      <c r="M87" s="5">
        <v>7.4</v>
      </c>
      <c r="N87" s="18">
        <v>5.2916666666666696</v>
      </c>
      <c r="O87" s="5" t="s">
        <v>12588</v>
      </c>
      <c r="P87" s="5"/>
      <c r="Q87" s="5"/>
      <c r="R87" s="5"/>
      <c r="S87" s="5"/>
      <c r="T87" s="5"/>
      <c r="U87" s="23">
        <v>46085</v>
      </c>
      <c r="V87" s="5" t="s">
        <v>12608</v>
      </c>
      <c r="W87" s="5" t="s">
        <v>12639</v>
      </c>
      <c r="X87" s="5" t="s">
        <v>12658</v>
      </c>
      <c r="Y87" s="5" t="s">
        <v>12659</v>
      </c>
      <c r="Z87" s="5" t="s">
        <v>13559</v>
      </c>
      <c r="AA87" s="5" t="s">
        <v>13560</v>
      </c>
      <c r="AB87" s="5">
        <v>88.8</v>
      </c>
      <c r="AC87" s="5">
        <v>-25.3</v>
      </c>
      <c r="AD87" s="5">
        <v>83.5</v>
      </c>
      <c r="AE87" s="5"/>
    </row>
    <row r="88" spans="1:31" ht="16.95" customHeight="1" x14ac:dyDescent="0.3">
      <c r="A88" s="54">
        <v>46082</v>
      </c>
      <c r="B88" s="29">
        <v>46086</v>
      </c>
      <c r="C88" s="5" t="s">
        <v>30</v>
      </c>
      <c r="D88" s="5" t="s">
        <v>5</v>
      </c>
      <c r="E88" s="5" t="s">
        <v>12022</v>
      </c>
      <c r="F88" s="5" t="s">
        <v>11104</v>
      </c>
      <c r="G88" s="5">
        <v>88</v>
      </c>
      <c r="H88" s="5" t="s">
        <v>12656</v>
      </c>
      <c r="I88" s="6" t="s">
        <v>12657</v>
      </c>
      <c r="J88" s="5" t="s">
        <v>11096</v>
      </c>
      <c r="K88" s="5">
        <v>16</v>
      </c>
      <c r="L88" s="5">
        <v>84.7</v>
      </c>
      <c r="M88" s="5">
        <v>7.4</v>
      </c>
      <c r="N88" s="18">
        <v>5.2937500000000002</v>
      </c>
      <c r="O88" s="5" t="s">
        <v>12588</v>
      </c>
      <c r="P88" s="5"/>
      <c r="Q88" s="5"/>
      <c r="R88" s="5"/>
      <c r="S88" s="5"/>
      <c r="T88" s="5"/>
      <c r="U88" s="23">
        <v>46085</v>
      </c>
      <c r="V88" s="5" t="s">
        <v>12608</v>
      </c>
      <c r="W88" s="5" t="s">
        <v>12639</v>
      </c>
      <c r="X88" s="5" t="s">
        <v>12658</v>
      </c>
      <c r="Y88" s="5" t="s">
        <v>12659</v>
      </c>
      <c r="Z88" s="5" t="s">
        <v>13561</v>
      </c>
      <c r="AA88" s="5" t="s">
        <v>13562</v>
      </c>
      <c r="AB88" s="5">
        <v>118.4</v>
      </c>
      <c r="AC88" s="5">
        <v>-33.700000000000003</v>
      </c>
      <c r="AD88" s="5">
        <v>104.7</v>
      </c>
      <c r="AE88" s="5"/>
    </row>
    <row r="89" spans="1:31" ht="16.95" customHeight="1" x14ac:dyDescent="0.3">
      <c r="A89" s="54">
        <v>46082</v>
      </c>
      <c r="B89" s="29">
        <v>46084</v>
      </c>
      <c r="C89" s="30" t="s">
        <v>28</v>
      </c>
      <c r="D89" s="30" t="s">
        <v>11129</v>
      </c>
      <c r="E89" s="30" t="s">
        <v>11093</v>
      </c>
      <c r="F89" s="30"/>
      <c r="G89" s="5">
        <v>89</v>
      </c>
      <c r="H89" s="40" t="s">
        <v>11643</v>
      </c>
      <c r="I89" s="140" t="s">
        <v>12662</v>
      </c>
      <c r="J89" s="30" t="s">
        <v>11107</v>
      </c>
      <c r="K89" s="30">
        <v>12</v>
      </c>
      <c r="L89" s="43">
        <v>120</v>
      </c>
      <c r="M89" s="30">
        <v>10.9</v>
      </c>
      <c r="N89" s="62">
        <v>10</v>
      </c>
      <c r="O89" s="30" t="s">
        <v>12588</v>
      </c>
      <c r="P89" s="30"/>
      <c r="Q89" s="30"/>
      <c r="R89" s="30"/>
      <c r="S89" s="30"/>
      <c r="T89" s="30"/>
      <c r="U89" s="30"/>
      <c r="V89" s="30"/>
      <c r="W89" s="30"/>
      <c r="X89" s="40" t="s">
        <v>12663</v>
      </c>
      <c r="Y89" s="63" t="s">
        <v>12664</v>
      </c>
      <c r="Z89" s="63" t="s">
        <v>12664</v>
      </c>
      <c r="AA89" s="40" t="s">
        <v>12663</v>
      </c>
      <c r="AB89" s="30">
        <v>130.80000000000001</v>
      </c>
      <c r="AC89" s="30">
        <v>-10.8</v>
      </c>
      <c r="AD89" s="30"/>
      <c r="AE89" s="30"/>
    </row>
    <row r="90" spans="1:31" ht="16.95" customHeight="1" x14ac:dyDescent="0.3">
      <c r="A90" s="54">
        <v>46082</v>
      </c>
      <c r="B90" s="29">
        <v>46084</v>
      </c>
      <c r="C90" s="5" t="s">
        <v>28</v>
      </c>
      <c r="D90" s="5" t="s">
        <v>11129</v>
      </c>
      <c r="E90" s="5" t="s">
        <v>12022</v>
      </c>
      <c r="F90" s="5" t="s">
        <v>11392</v>
      </c>
      <c r="G90" s="5">
        <v>90</v>
      </c>
      <c r="H90" s="5" t="s">
        <v>11399</v>
      </c>
      <c r="I90" s="6" t="s">
        <v>11428</v>
      </c>
      <c r="J90" s="5" t="s">
        <v>11096</v>
      </c>
      <c r="K90" s="5">
        <v>8</v>
      </c>
      <c r="L90" s="5">
        <v>57.2</v>
      </c>
      <c r="M90" s="5">
        <v>7.4</v>
      </c>
      <c r="N90" s="18">
        <v>7.15</v>
      </c>
      <c r="O90" s="5" t="s">
        <v>12588</v>
      </c>
      <c r="P90" s="5"/>
      <c r="Q90" s="5"/>
      <c r="R90" s="5"/>
      <c r="S90" s="5"/>
      <c r="T90" s="5"/>
      <c r="U90" s="5"/>
      <c r="V90" s="5"/>
      <c r="W90" s="5" t="s">
        <v>9306</v>
      </c>
      <c r="X90" s="5" t="s">
        <v>11429</v>
      </c>
      <c r="Y90" s="5" t="s">
        <v>11430</v>
      </c>
      <c r="Z90" s="5" t="s">
        <v>12665</v>
      </c>
      <c r="AA90" s="5" t="s">
        <v>12666</v>
      </c>
      <c r="AB90" s="5">
        <v>59.2</v>
      </c>
      <c r="AC90" s="5">
        <v>-2</v>
      </c>
      <c r="AD90" s="5">
        <v>57.2</v>
      </c>
      <c r="AE90" s="5" t="s">
        <v>9306</v>
      </c>
    </row>
    <row r="91" spans="1:31" ht="16.95" customHeight="1" x14ac:dyDescent="0.3">
      <c r="A91" s="54">
        <v>46082</v>
      </c>
      <c r="B91" s="29">
        <v>46084</v>
      </c>
      <c r="C91" s="5" t="s">
        <v>28</v>
      </c>
      <c r="D91" s="5" t="s">
        <v>11129</v>
      </c>
      <c r="E91" s="5" t="s">
        <v>12022</v>
      </c>
      <c r="F91" s="5" t="s">
        <v>11392</v>
      </c>
      <c r="G91" s="5">
        <v>91</v>
      </c>
      <c r="H91" s="5" t="s">
        <v>11399</v>
      </c>
      <c r="I91" s="6" t="s">
        <v>11428</v>
      </c>
      <c r="J91" s="5" t="s">
        <v>11096</v>
      </c>
      <c r="K91" s="5">
        <v>8</v>
      </c>
      <c r="L91" s="5">
        <v>57.2</v>
      </c>
      <c r="M91" s="5">
        <v>7.4</v>
      </c>
      <c r="N91" s="18">
        <v>7.15</v>
      </c>
      <c r="O91" s="5" t="s">
        <v>12588</v>
      </c>
      <c r="P91" s="5"/>
      <c r="Q91" s="5"/>
      <c r="R91" s="5"/>
      <c r="S91" s="5"/>
      <c r="T91" s="5"/>
      <c r="U91" s="5"/>
      <c r="V91" s="5"/>
      <c r="W91" s="5" t="s">
        <v>9306</v>
      </c>
      <c r="X91" s="5" t="s">
        <v>11429</v>
      </c>
      <c r="Y91" s="5" t="s">
        <v>11430</v>
      </c>
      <c r="Z91" s="5" t="s">
        <v>13563</v>
      </c>
      <c r="AA91" s="5" t="s">
        <v>13564</v>
      </c>
      <c r="AB91" s="5">
        <v>59.2</v>
      </c>
      <c r="AC91" s="5">
        <v>-2</v>
      </c>
      <c r="AD91" s="5">
        <v>57.2</v>
      </c>
      <c r="AE91" s="5" t="s">
        <v>9306</v>
      </c>
    </row>
    <row r="92" spans="1:31" ht="16.95" customHeight="1" x14ac:dyDescent="0.3">
      <c r="A92" s="54">
        <v>46082</v>
      </c>
      <c r="B92" s="29">
        <v>46084</v>
      </c>
      <c r="C92" s="5" t="s">
        <v>28</v>
      </c>
      <c r="D92" s="5" t="s">
        <v>11129</v>
      </c>
      <c r="E92" s="5" t="s">
        <v>12022</v>
      </c>
      <c r="F92" s="5" t="s">
        <v>11392</v>
      </c>
      <c r="G92" s="5">
        <v>92</v>
      </c>
      <c r="H92" s="5" t="s">
        <v>11399</v>
      </c>
      <c r="I92" s="6" t="s">
        <v>11428</v>
      </c>
      <c r="J92" s="5" t="s">
        <v>11322</v>
      </c>
      <c r="K92" s="5">
        <v>6</v>
      </c>
      <c r="L92" s="5">
        <v>57.2</v>
      </c>
      <c r="M92" s="5">
        <v>9.9</v>
      </c>
      <c r="N92" s="18">
        <v>9.5333333333333297</v>
      </c>
      <c r="O92" s="5" t="s">
        <v>12588</v>
      </c>
      <c r="P92" s="5"/>
      <c r="Q92" s="5"/>
      <c r="R92" s="5"/>
      <c r="S92" s="5"/>
      <c r="T92" s="5"/>
      <c r="U92" s="5"/>
      <c r="V92" s="5"/>
      <c r="W92" s="5" t="s">
        <v>9306</v>
      </c>
      <c r="X92" s="5" t="s">
        <v>11429</v>
      </c>
      <c r="Y92" s="5" t="s">
        <v>11430</v>
      </c>
      <c r="Z92" s="5" t="s">
        <v>13565</v>
      </c>
      <c r="AA92" s="5" t="s">
        <v>13566</v>
      </c>
      <c r="AB92" s="5">
        <v>59.4</v>
      </c>
      <c r="AC92" s="5">
        <v>-2.2000000000000002</v>
      </c>
      <c r="AD92" s="5">
        <v>57.2</v>
      </c>
      <c r="AE92" s="5" t="s">
        <v>9306</v>
      </c>
    </row>
    <row r="93" spans="1:31" ht="16.95" customHeight="1" x14ac:dyDescent="0.3">
      <c r="A93" s="54">
        <v>46082</v>
      </c>
      <c r="B93" s="29">
        <v>46084</v>
      </c>
      <c r="C93" s="5" t="s">
        <v>28</v>
      </c>
      <c r="D93" s="5" t="s">
        <v>11129</v>
      </c>
      <c r="E93" s="5" t="s">
        <v>12022</v>
      </c>
      <c r="F93" s="5" t="s">
        <v>11392</v>
      </c>
      <c r="G93" s="5">
        <v>93</v>
      </c>
      <c r="H93" s="5" t="s">
        <v>11399</v>
      </c>
      <c r="I93" s="6" t="s">
        <v>11428</v>
      </c>
      <c r="J93" s="5" t="s">
        <v>11142</v>
      </c>
      <c r="K93" s="5">
        <v>12</v>
      </c>
      <c r="L93" s="5">
        <v>71.5</v>
      </c>
      <c r="M93" s="5">
        <v>6.6</v>
      </c>
      <c r="N93" s="18">
        <v>5.9583333333333304</v>
      </c>
      <c r="O93" s="5" t="s">
        <v>12588</v>
      </c>
      <c r="P93" s="5"/>
      <c r="Q93" s="5"/>
      <c r="R93" s="5"/>
      <c r="S93" s="5"/>
      <c r="T93" s="5"/>
      <c r="U93" s="5"/>
      <c r="V93" s="5"/>
      <c r="W93" s="5" t="s">
        <v>9306</v>
      </c>
      <c r="X93" s="5" t="s">
        <v>11429</v>
      </c>
      <c r="Y93" s="5" t="s">
        <v>11430</v>
      </c>
      <c r="Z93" s="5" t="s">
        <v>13567</v>
      </c>
      <c r="AA93" s="5" t="s">
        <v>13568</v>
      </c>
      <c r="AB93" s="5">
        <v>79.2</v>
      </c>
      <c r="AC93" s="5">
        <v>-7.6999999999999904</v>
      </c>
      <c r="AD93" s="5">
        <v>71.5</v>
      </c>
      <c r="AE93" s="5" t="s">
        <v>9306</v>
      </c>
    </row>
    <row r="94" spans="1:31" ht="16.95" customHeight="1" x14ac:dyDescent="0.3">
      <c r="A94" s="54">
        <v>46082</v>
      </c>
      <c r="B94" s="29">
        <v>46084</v>
      </c>
      <c r="C94" s="5" t="s">
        <v>28</v>
      </c>
      <c r="D94" s="5" t="s">
        <v>11129</v>
      </c>
      <c r="E94" s="5" t="s">
        <v>12022</v>
      </c>
      <c r="F94" s="5" t="s">
        <v>11392</v>
      </c>
      <c r="G94" s="5">
        <v>94</v>
      </c>
      <c r="H94" s="5" t="s">
        <v>11399</v>
      </c>
      <c r="I94" s="6" t="s">
        <v>11428</v>
      </c>
      <c r="J94" s="5" t="s">
        <v>11096</v>
      </c>
      <c r="K94" s="5">
        <v>12</v>
      </c>
      <c r="L94" s="5">
        <v>85.8</v>
      </c>
      <c r="M94" s="5">
        <v>7.4</v>
      </c>
      <c r="N94" s="18">
        <v>7.15</v>
      </c>
      <c r="O94" s="5" t="s">
        <v>12588</v>
      </c>
      <c r="P94" s="5"/>
      <c r="Q94" s="5"/>
      <c r="R94" s="5"/>
      <c r="S94" s="5"/>
      <c r="T94" s="5"/>
      <c r="U94" s="5"/>
      <c r="V94" s="5"/>
      <c r="W94" s="5" t="s">
        <v>9306</v>
      </c>
      <c r="X94" s="5" t="s">
        <v>11429</v>
      </c>
      <c r="Y94" s="5" t="s">
        <v>11430</v>
      </c>
      <c r="Z94" s="5" t="s">
        <v>13569</v>
      </c>
      <c r="AA94" s="5" t="s">
        <v>13570</v>
      </c>
      <c r="AB94" s="5">
        <v>88.8</v>
      </c>
      <c r="AC94" s="5">
        <v>-3.0000000000000102</v>
      </c>
      <c r="AD94" s="5">
        <v>85.8</v>
      </c>
      <c r="AE94" s="5" t="s">
        <v>9306</v>
      </c>
    </row>
    <row r="95" spans="1:31" ht="16.95" customHeight="1" x14ac:dyDescent="0.3">
      <c r="A95" s="54">
        <v>46082</v>
      </c>
      <c r="B95" s="29">
        <v>46084</v>
      </c>
      <c r="C95" s="5" t="s">
        <v>28</v>
      </c>
      <c r="D95" s="5" t="s">
        <v>11129</v>
      </c>
      <c r="E95" s="5" t="s">
        <v>12022</v>
      </c>
      <c r="F95" s="5" t="s">
        <v>11392</v>
      </c>
      <c r="G95" s="5">
        <v>95</v>
      </c>
      <c r="H95" s="5" t="s">
        <v>11399</v>
      </c>
      <c r="I95" s="6" t="s">
        <v>11428</v>
      </c>
      <c r="J95" s="5" t="s">
        <v>11096</v>
      </c>
      <c r="K95" s="5">
        <v>12</v>
      </c>
      <c r="L95" s="5">
        <v>85.8</v>
      </c>
      <c r="M95" s="5">
        <v>7.4</v>
      </c>
      <c r="N95" s="18">
        <v>7.15</v>
      </c>
      <c r="O95" s="5" t="s">
        <v>12588</v>
      </c>
      <c r="P95" s="5"/>
      <c r="Q95" s="5"/>
      <c r="R95" s="5"/>
      <c r="S95" s="5"/>
      <c r="T95" s="5"/>
      <c r="U95" s="5"/>
      <c r="V95" s="5"/>
      <c r="W95" s="5" t="s">
        <v>9306</v>
      </c>
      <c r="X95" s="5" t="s">
        <v>11429</v>
      </c>
      <c r="Y95" s="5" t="s">
        <v>11430</v>
      </c>
      <c r="Z95" s="5" t="s">
        <v>13571</v>
      </c>
      <c r="AA95" s="5" t="s">
        <v>13572</v>
      </c>
      <c r="AB95" s="5">
        <v>88.8</v>
      </c>
      <c r="AC95" s="5">
        <v>-3.0000000000000102</v>
      </c>
      <c r="AD95" s="5">
        <v>85.8</v>
      </c>
      <c r="AE95" s="5" t="s">
        <v>9306</v>
      </c>
    </row>
    <row r="96" spans="1:31" ht="16.95" customHeight="1" x14ac:dyDescent="0.3">
      <c r="A96" s="54">
        <v>46082</v>
      </c>
      <c r="B96" s="29">
        <v>46084</v>
      </c>
      <c r="C96" s="5" t="s">
        <v>28</v>
      </c>
      <c r="D96" s="5" t="s">
        <v>11129</v>
      </c>
      <c r="E96" s="5" t="s">
        <v>12022</v>
      </c>
      <c r="F96" s="5" t="s">
        <v>11392</v>
      </c>
      <c r="G96" s="5">
        <v>96</v>
      </c>
      <c r="H96" s="5" t="s">
        <v>11399</v>
      </c>
      <c r="I96" s="6" t="s">
        <v>11428</v>
      </c>
      <c r="J96" s="5" t="s">
        <v>11096</v>
      </c>
      <c r="K96" s="5">
        <v>12</v>
      </c>
      <c r="L96" s="5">
        <v>85.8</v>
      </c>
      <c r="M96" s="5">
        <v>7.4</v>
      </c>
      <c r="N96" s="18">
        <v>7.15</v>
      </c>
      <c r="O96" s="5" t="s">
        <v>12588</v>
      </c>
      <c r="P96" s="5"/>
      <c r="Q96" s="5"/>
      <c r="R96" s="5"/>
      <c r="S96" s="5"/>
      <c r="T96" s="5"/>
      <c r="U96" s="5"/>
      <c r="V96" s="5"/>
      <c r="W96" s="5" t="s">
        <v>9306</v>
      </c>
      <c r="X96" s="5" t="s">
        <v>11429</v>
      </c>
      <c r="Y96" s="5" t="s">
        <v>11430</v>
      </c>
      <c r="Z96" s="5" t="s">
        <v>13573</v>
      </c>
      <c r="AA96" s="5" t="s">
        <v>13574</v>
      </c>
      <c r="AB96" s="5">
        <v>88.8</v>
      </c>
      <c r="AC96" s="5">
        <v>-3.0000000000000102</v>
      </c>
      <c r="AD96" s="5">
        <v>85.8</v>
      </c>
      <c r="AE96" s="5" t="s">
        <v>9306</v>
      </c>
    </row>
    <row r="97" spans="1:31" ht="16.95" customHeight="1" x14ac:dyDescent="0.3">
      <c r="A97" s="54">
        <v>46082</v>
      </c>
      <c r="B97" s="29">
        <v>46084</v>
      </c>
      <c r="C97" s="5" t="s">
        <v>28</v>
      </c>
      <c r="D97" s="5" t="s">
        <v>11129</v>
      </c>
      <c r="E97" s="5" t="s">
        <v>12022</v>
      </c>
      <c r="F97" s="5" t="s">
        <v>11392</v>
      </c>
      <c r="G97" s="5">
        <v>97</v>
      </c>
      <c r="H97" s="5" t="s">
        <v>11399</v>
      </c>
      <c r="I97" s="6" t="s">
        <v>11400</v>
      </c>
      <c r="J97" s="5" t="s">
        <v>11583</v>
      </c>
      <c r="K97" s="5">
        <v>8</v>
      </c>
      <c r="L97" s="5">
        <v>80.31</v>
      </c>
      <c r="M97" s="5">
        <v>10.9</v>
      </c>
      <c r="N97" s="18">
        <v>10.03875</v>
      </c>
      <c r="O97" s="5" t="s">
        <v>12588</v>
      </c>
      <c r="P97" s="5"/>
      <c r="Q97" s="5"/>
      <c r="R97" s="5"/>
      <c r="S97" s="5"/>
      <c r="T97" s="5"/>
      <c r="U97" s="5"/>
      <c r="V97" s="5"/>
      <c r="W97" s="5" t="s">
        <v>9306</v>
      </c>
      <c r="X97" s="5" t="s">
        <v>11401</v>
      </c>
      <c r="Y97" s="5" t="s">
        <v>11402</v>
      </c>
      <c r="Z97" s="5" t="s">
        <v>12667</v>
      </c>
      <c r="AA97" s="5" t="s">
        <v>12668</v>
      </c>
      <c r="AB97" s="5">
        <v>87.2</v>
      </c>
      <c r="AC97" s="5">
        <v>-6.89</v>
      </c>
      <c r="AD97" s="5">
        <v>80.31</v>
      </c>
      <c r="AE97" s="5" t="s">
        <v>9306</v>
      </c>
    </row>
    <row r="98" spans="1:31" ht="16.95" customHeight="1" x14ac:dyDescent="0.3">
      <c r="A98" s="54">
        <v>46082</v>
      </c>
      <c r="B98" s="29">
        <v>46084</v>
      </c>
      <c r="C98" s="5" t="s">
        <v>28</v>
      </c>
      <c r="D98" s="5" t="s">
        <v>11129</v>
      </c>
      <c r="E98" s="5" t="s">
        <v>12022</v>
      </c>
      <c r="F98" s="5" t="s">
        <v>11392</v>
      </c>
      <c r="G98" s="5">
        <v>98</v>
      </c>
      <c r="H98" s="5" t="s">
        <v>11399</v>
      </c>
      <c r="I98" s="6" t="s">
        <v>11400</v>
      </c>
      <c r="J98" s="5" t="s">
        <v>11107</v>
      </c>
      <c r="K98" s="5">
        <v>8</v>
      </c>
      <c r="L98" s="5">
        <v>80.31</v>
      </c>
      <c r="M98" s="5">
        <v>10.9</v>
      </c>
      <c r="N98" s="18">
        <v>10.03875</v>
      </c>
      <c r="O98" s="5" t="s">
        <v>12588</v>
      </c>
      <c r="P98" s="5"/>
      <c r="Q98" s="5"/>
      <c r="R98" s="5"/>
      <c r="S98" s="5"/>
      <c r="T98" s="5"/>
      <c r="U98" s="5"/>
      <c r="V98" s="5"/>
      <c r="W98" s="5" t="s">
        <v>9306</v>
      </c>
      <c r="X98" s="5" t="s">
        <v>11401</v>
      </c>
      <c r="Y98" s="5" t="s">
        <v>11402</v>
      </c>
      <c r="Z98" s="5" t="s">
        <v>11420</v>
      </c>
      <c r="AA98" s="5" t="s">
        <v>13575</v>
      </c>
      <c r="AB98" s="5">
        <v>87.2</v>
      </c>
      <c r="AC98" s="5">
        <v>-6.89</v>
      </c>
      <c r="AD98" s="5">
        <v>80.31</v>
      </c>
      <c r="AE98" s="5" t="s">
        <v>9306</v>
      </c>
    </row>
    <row r="99" spans="1:31" ht="16.95" customHeight="1" x14ac:dyDescent="0.3">
      <c r="A99" s="54">
        <v>46082</v>
      </c>
      <c r="B99" s="29">
        <v>46084</v>
      </c>
      <c r="C99" s="5" t="s">
        <v>34</v>
      </c>
      <c r="D99" s="5" t="s">
        <v>5</v>
      </c>
      <c r="E99" s="10" t="s">
        <v>12022</v>
      </c>
      <c r="F99" s="10" t="s">
        <v>11325</v>
      </c>
      <c r="G99" s="5">
        <v>99</v>
      </c>
      <c r="H99" s="10" t="s">
        <v>11449</v>
      </c>
      <c r="I99" s="25" t="s">
        <v>11450</v>
      </c>
      <c r="J99" s="5" t="s">
        <v>11123</v>
      </c>
      <c r="K99" s="5">
        <v>2</v>
      </c>
      <c r="L99" s="10">
        <v>46.8</v>
      </c>
      <c r="M99" s="5">
        <v>24.9</v>
      </c>
      <c r="N99" s="18">
        <v>23.4</v>
      </c>
      <c r="O99" s="5" t="s">
        <v>12588</v>
      </c>
      <c r="P99" s="5"/>
      <c r="Q99" s="5"/>
      <c r="R99" s="5"/>
      <c r="S99" s="5"/>
      <c r="T99" s="5"/>
      <c r="U99" s="23">
        <v>46085</v>
      </c>
      <c r="V99" s="5" t="s">
        <v>12589</v>
      </c>
      <c r="W99" s="10" t="s">
        <v>11451</v>
      </c>
      <c r="X99" s="50">
        <v>670328431012</v>
      </c>
      <c r="Y99" s="10" t="s">
        <v>11452</v>
      </c>
      <c r="Z99" s="10" t="s">
        <v>12669</v>
      </c>
      <c r="AA99" s="50">
        <v>4821838129875</v>
      </c>
      <c r="AB99" s="5">
        <v>49.8</v>
      </c>
      <c r="AC99" s="5">
        <v>-3</v>
      </c>
      <c r="AD99" s="10">
        <v>49.8</v>
      </c>
      <c r="AE99" s="10" t="s">
        <v>9465</v>
      </c>
    </row>
    <row r="100" spans="1:31" ht="16.95" customHeight="1" x14ac:dyDescent="0.3">
      <c r="A100" s="54">
        <v>46082</v>
      </c>
      <c r="B100" s="29">
        <v>46084</v>
      </c>
      <c r="C100" s="5" t="s">
        <v>34</v>
      </c>
      <c r="D100" s="5" t="s">
        <v>5</v>
      </c>
      <c r="E100" s="10" t="s">
        <v>12022</v>
      </c>
      <c r="F100" s="10" t="s">
        <v>11325</v>
      </c>
      <c r="G100" s="5">
        <v>100</v>
      </c>
      <c r="H100" s="10" t="s">
        <v>11449</v>
      </c>
      <c r="I100" s="25" t="s">
        <v>11450</v>
      </c>
      <c r="J100" s="5" t="s">
        <v>11123</v>
      </c>
      <c r="K100" s="5">
        <v>3</v>
      </c>
      <c r="L100" s="10">
        <v>66.8</v>
      </c>
      <c r="M100" s="5">
        <v>24.9</v>
      </c>
      <c r="N100" s="18">
        <v>22.266666666666701</v>
      </c>
      <c r="O100" s="5" t="s">
        <v>12588</v>
      </c>
      <c r="P100" s="5"/>
      <c r="Q100" s="5"/>
      <c r="R100" s="5"/>
      <c r="S100" s="5"/>
      <c r="T100" s="5"/>
      <c r="U100" s="23">
        <v>46085</v>
      </c>
      <c r="V100" s="5" t="s">
        <v>12589</v>
      </c>
      <c r="W100" s="10" t="s">
        <v>11451</v>
      </c>
      <c r="X100" s="50">
        <v>670328431012</v>
      </c>
      <c r="Y100" s="10" t="s">
        <v>11452</v>
      </c>
      <c r="Z100" s="10" t="s">
        <v>13576</v>
      </c>
      <c r="AA100" s="50">
        <v>4821838129876</v>
      </c>
      <c r="AB100" s="5">
        <v>74.7</v>
      </c>
      <c r="AC100" s="5">
        <v>-7.8999999999999897</v>
      </c>
      <c r="AD100" s="10">
        <v>69.8</v>
      </c>
      <c r="AE100" s="10" t="s">
        <v>9465</v>
      </c>
    </row>
    <row r="101" spans="1:31" ht="16.95" customHeight="1" x14ac:dyDescent="0.3">
      <c r="A101" s="54">
        <v>46082</v>
      </c>
      <c r="B101" s="29">
        <v>46084</v>
      </c>
      <c r="C101" s="5" t="s">
        <v>34</v>
      </c>
      <c r="D101" s="5" t="s">
        <v>5</v>
      </c>
      <c r="E101" s="10" t="s">
        <v>12022</v>
      </c>
      <c r="F101" s="10" t="s">
        <v>11325</v>
      </c>
      <c r="G101" s="5">
        <v>101</v>
      </c>
      <c r="H101" s="10" t="s">
        <v>11449</v>
      </c>
      <c r="I101" s="25" t="s">
        <v>11450</v>
      </c>
      <c r="J101" s="5" t="s">
        <v>11123</v>
      </c>
      <c r="K101" s="5">
        <v>4</v>
      </c>
      <c r="L101" s="10">
        <v>88.8</v>
      </c>
      <c r="M101" s="5">
        <v>24.9</v>
      </c>
      <c r="N101" s="18">
        <v>22.2</v>
      </c>
      <c r="O101" s="5" t="s">
        <v>12588</v>
      </c>
      <c r="P101" s="5"/>
      <c r="Q101" s="5"/>
      <c r="R101" s="5"/>
      <c r="S101" s="5"/>
      <c r="T101" s="5"/>
      <c r="U101" s="23">
        <v>46085</v>
      </c>
      <c r="V101" s="5" t="s">
        <v>12589</v>
      </c>
      <c r="W101" s="10" t="s">
        <v>11451</v>
      </c>
      <c r="X101" s="50">
        <v>670328431012</v>
      </c>
      <c r="Y101" s="10" t="s">
        <v>11452</v>
      </c>
      <c r="Z101" s="10" t="s">
        <v>13577</v>
      </c>
      <c r="AA101" s="50">
        <v>4821838129877</v>
      </c>
      <c r="AB101" s="5">
        <v>99.6</v>
      </c>
      <c r="AC101" s="5">
        <v>-10.8</v>
      </c>
      <c r="AD101" s="10">
        <v>91.8</v>
      </c>
      <c r="AE101" s="10" t="s">
        <v>9465</v>
      </c>
    </row>
    <row r="102" spans="1:31" ht="16.95" customHeight="1" x14ac:dyDescent="0.3">
      <c r="A102" s="54">
        <v>46082</v>
      </c>
      <c r="B102" s="29">
        <v>46084</v>
      </c>
      <c r="C102" s="5" t="s">
        <v>34</v>
      </c>
      <c r="D102" s="5" t="s">
        <v>5</v>
      </c>
      <c r="E102" s="10" t="s">
        <v>12022</v>
      </c>
      <c r="F102" s="10" t="s">
        <v>11325</v>
      </c>
      <c r="G102" s="5">
        <v>102</v>
      </c>
      <c r="H102" s="10" t="s">
        <v>11449</v>
      </c>
      <c r="I102" s="25" t="s">
        <v>11460</v>
      </c>
      <c r="J102" s="5" t="s">
        <v>11096</v>
      </c>
      <c r="K102" s="5">
        <v>8</v>
      </c>
      <c r="L102" s="10">
        <v>59</v>
      </c>
      <c r="M102" s="5">
        <v>7.4</v>
      </c>
      <c r="N102" s="18">
        <v>7.375</v>
      </c>
      <c r="O102" s="5" t="s">
        <v>12588</v>
      </c>
      <c r="P102" s="5"/>
      <c r="Q102" s="5"/>
      <c r="R102" s="5"/>
      <c r="S102" s="5"/>
      <c r="T102" s="5"/>
      <c r="U102" s="23">
        <v>46085</v>
      </c>
      <c r="V102" s="5" t="s">
        <v>12589</v>
      </c>
      <c r="W102" s="10"/>
      <c r="X102" s="50">
        <v>973841775869</v>
      </c>
      <c r="Y102" s="10" t="s">
        <v>11461</v>
      </c>
      <c r="Z102" s="10" t="s">
        <v>12670</v>
      </c>
      <c r="AA102" s="50">
        <v>6093921459359</v>
      </c>
      <c r="AB102" s="5">
        <v>59.2</v>
      </c>
      <c r="AC102" s="5">
        <v>-0.20000000000000301</v>
      </c>
      <c r="AD102" s="10">
        <v>59</v>
      </c>
      <c r="AE102" s="10">
        <v>8</v>
      </c>
    </row>
    <row r="103" spans="1:31" ht="16.95" customHeight="1" x14ac:dyDescent="0.3">
      <c r="A103" s="54">
        <v>46082</v>
      </c>
      <c r="B103" s="29">
        <v>46084</v>
      </c>
      <c r="C103" s="5" t="s">
        <v>34</v>
      </c>
      <c r="D103" s="5" t="s">
        <v>5</v>
      </c>
      <c r="E103" s="10" t="s">
        <v>12022</v>
      </c>
      <c r="F103" s="10" t="s">
        <v>11325</v>
      </c>
      <c r="G103" s="5">
        <v>103</v>
      </c>
      <c r="H103" s="10" t="s">
        <v>11449</v>
      </c>
      <c r="I103" s="25" t="s">
        <v>11460</v>
      </c>
      <c r="J103" s="5" t="s">
        <v>11096</v>
      </c>
      <c r="K103" s="5">
        <v>12</v>
      </c>
      <c r="L103" s="10">
        <v>79.8</v>
      </c>
      <c r="M103" s="5">
        <v>7.4</v>
      </c>
      <c r="N103" s="18">
        <v>6.65</v>
      </c>
      <c r="O103" s="5" t="s">
        <v>12588</v>
      </c>
      <c r="P103" s="5"/>
      <c r="Q103" s="5"/>
      <c r="R103" s="5"/>
      <c r="S103" s="5"/>
      <c r="T103" s="5"/>
      <c r="U103" s="23">
        <v>46085</v>
      </c>
      <c r="V103" s="5" t="s">
        <v>12589</v>
      </c>
      <c r="W103" s="10"/>
      <c r="X103" s="50">
        <v>973841775869</v>
      </c>
      <c r="Y103" s="10" t="s">
        <v>11461</v>
      </c>
      <c r="Z103" s="10" t="s">
        <v>13578</v>
      </c>
      <c r="AA103" s="50">
        <v>6093921459360</v>
      </c>
      <c r="AB103" s="5">
        <v>88.8</v>
      </c>
      <c r="AC103" s="5">
        <v>-9.0000000000000107</v>
      </c>
      <c r="AD103" s="10">
        <v>79.8</v>
      </c>
      <c r="AE103" s="10">
        <v>8</v>
      </c>
    </row>
    <row r="104" spans="1:31" ht="16.95" customHeight="1" x14ac:dyDescent="0.3">
      <c r="A104" s="54">
        <v>46082</v>
      </c>
      <c r="B104" s="29">
        <v>46084</v>
      </c>
      <c r="C104" s="5" t="s">
        <v>34</v>
      </c>
      <c r="D104" s="5" t="s">
        <v>5</v>
      </c>
      <c r="E104" s="10" t="s">
        <v>12022</v>
      </c>
      <c r="F104" s="10" t="s">
        <v>11325</v>
      </c>
      <c r="G104" s="5">
        <v>104</v>
      </c>
      <c r="H104" s="10" t="s">
        <v>11449</v>
      </c>
      <c r="I104" s="25" t="s">
        <v>11473</v>
      </c>
      <c r="J104" s="5" t="s">
        <v>11096</v>
      </c>
      <c r="K104" s="5">
        <v>8</v>
      </c>
      <c r="L104" s="10">
        <v>59</v>
      </c>
      <c r="M104" s="5">
        <v>7.4</v>
      </c>
      <c r="N104" s="18">
        <v>7.375</v>
      </c>
      <c r="O104" s="5" t="s">
        <v>12588</v>
      </c>
      <c r="P104" s="5"/>
      <c r="Q104" s="5"/>
      <c r="R104" s="5"/>
      <c r="S104" s="5"/>
      <c r="T104" s="5"/>
      <c r="U104" s="23">
        <v>46085</v>
      </c>
      <c r="V104" s="5" t="s">
        <v>12589</v>
      </c>
      <c r="W104" s="10"/>
      <c r="X104" s="50">
        <v>975061881895</v>
      </c>
      <c r="Y104" s="10" t="s">
        <v>11474</v>
      </c>
      <c r="Z104" s="10" t="s">
        <v>12671</v>
      </c>
      <c r="AA104" s="50">
        <v>6093921527681</v>
      </c>
      <c r="AB104" s="5">
        <v>59.2</v>
      </c>
      <c r="AC104" s="5">
        <v>-0.20000000000000301</v>
      </c>
      <c r="AD104" s="10">
        <v>59</v>
      </c>
      <c r="AE104" s="10">
        <v>11</v>
      </c>
    </row>
    <row r="105" spans="1:31" ht="16.95" customHeight="1" x14ac:dyDescent="0.3">
      <c r="A105" s="54">
        <v>46082</v>
      </c>
      <c r="B105" s="29">
        <v>46084</v>
      </c>
      <c r="C105" s="5" t="s">
        <v>34</v>
      </c>
      <c r="D105" s="5" t="s">
        <v>5</v>
      </c>
      <c r="E105" s="10" t="s">
        <v>12022</v>
      </c>
      <c r="F105" s="10" t="s">
        <v>11325</v>
      </c>
      <c r="G105" s="5">
        <v>105</v>
      </c>
      <c r="H105" s="10" t="s">
        <v>11449</v>
      </c>
      <c r="I105" s="25" t="s">
        <v>11473</v>
      </c>
      <c r="J105" s="5" t="s">
        <v>11096</v>
      </c>
      <c r="K105" s="5">
        <v>12</v>
      </c>
      <c r="L105" s="10">
        <v>79.8</v>
      </c>
      <c r="M105" s="5">
        <v>7.4</v>
      </c>
      <c r="N105" s="18">
        <v>6.65</v>
      </c>
      <c r="O105" s="5" t="s">
        <v>12588</v>
      </c>
      <c r="P105" s="5"/>
      <c r="Q105" s="5"/>
      <c r="R105" s="5"/>
      <c r="S105" s="5"/>
      <c r="T105" s="5"/>
      <c r="U105" s="23">
        <v>46085</v>
      </c>
      <c r="V105" s="5" t="s">
        <v>12589</v>
      </c>
      <c r="W105" s="10"/>
      <c r="X105" s="50">
        <v>975061881895</v>
      </c>
      <c r="Y105" s="10" t="s">
        <v>11474</v>
      </c>
      <c r="Z105" s="10" t="s">
        <v>13579</v>
      </c>
      <c r="AA105" s="50">
        <v>6093921527682</v>
      </c>
      <c r="AB105" s="5">
        <v>88.8</v>
      </c>
      <c r="AC105" s="5">
        <v>-9.0000000000000107</v>
      </c>
      <c r="AD105" s="10">
        <v>79.8</v>
      </c>
      <c r="AE105" s="10">
        <v>11</v>
      </c>
    </row>
    <row r="106" spans="1:31" ht="16.95" customHeight="1" x14ac:dyDescent="0.3">
      <c r="A106" s="54">
        <v>46082</v>
      </c>
      <c r="B106" s="29">
        <v>46084</v>
      </c>
      <c r="C106" s="5" t="s">
        <v>34</v>
      </c>
      <c r="D106" s="5" t="s">
        <v>5</v>
      </c>
      <c r="E106" s="10" t="s">
        <v>12022</v>
      </c>
      <c r="F106" s="10" t="s">
        <v>11325</v>
      </c>
      <c r="G106" s="5">
        <v>106</v>
      </c>
      <c r="H106" s="10" t="s">
        <v>11449</v>
      </c>
      <c r="I106" s="25" t="s">
        <v>11463</v>
      </c>
      <c r="J106" s="5" t="s">
        <v>11096</v>
      </c>
      <c r="K106" s="5">
        <v>8</v>
      </c>
      <c r="L106" s="10">
        <v>59</v>
      </c>
      <c r="M106" s="5">
        <v>7.4</v>
      </c>
      <c r="N106" s="18">
        <v>7.375</v>
      </c>
      <c r="O106" s="5" t="s">
        <v>12588</v>
      </c>
      <c r="P106" s="5"/>
      <c r="Q106" s="5"/>
      <c r="R106" s="5"/>
      <c r="S106" s="5"/>
      <c r="T106" s="5"/>
      <c r="U106" s="23">
        <v>46085</v>
      </c>
      <c r="V106" s="5" t="s">
        <v>12589</v>
      </c>
      <c r="W106" s="10"/>
      <c r="X106" s="50">
        <v>676562183952</v>
      </c>
      <c r="Y106" s="10" t="s">
        <v>11461</v>
      </c>
      <c r="Z106" s="10" t="s">
        <v>12670</v>
      </c>
      <c r="AA106" s="50">
        <v>4856365244131</v>
      </c>
      <c r="AB106" s="5">
        <v>59.2</v>
      </c>
      <c r="AC106" s="5">
        <v>-0.20000000000000301</v>
      </c>
      <c r="AD106" s="10">
        <v>59</v>
      </c>
      <c r="AE106" s="10" t="s">
        <v>11464</v>
      </c>
    </row>
    <row r="107" spans="1:31" ht="16.95" customHeight="1" x14ac:dyDescent="0.3">
      <c r="A107" s="54">
        <v>46082</v>
      </c>
      <c r="B107" s="29">
        <v>46084</v>
      </c>
      <c r="C107" s="5" t="s">
        <v>34</v>
      </c>
      <c r="D107" s="5" t="s">
        <v>5</v>
      </c>
      <c r="E107" s="10" t="s">
        <v>12022</v>
      </c>
      <c r="F107" s="10" t="s">
        <v>11325</v>
      </c>
      <c r="G107" s="5">
        <v>107</v>
      </c>
      <c r="H107" s="10" t="s">
        <v>11449</v>
      </c>
      <c r="I107" s="25" t="s">
        <v>11463</v>
      </c>
      <c r="J107" s="5" t="s">
        <v>11096</v>
      </c>
      <c r="K107" s="5">
        <v>12</v>
      </c>
      <c r="L107" s="10">
        <v>79.8</v>
      </c>
      <c r="M107" s="5">
        <v>7.4</v>
      </c>
      <c r="N107" s="18">
        <v>6.65</v>
      </c>
      <c r="O107" s="5" t="s">
        <v>12588</v>
      </c>
      <c r="P107" s="5"/>
      <c r="Q107" s="5"/>
      <c r="R107" s="5"/>
      <c r="S107" s="5"/>
      <c r="T107" s="5"/>
      <c r="U107" s="23">
        <v>46085</v>
      </c>
      <c r="V107" s="5" t="s">
        <v>12589</v>
      </c>
      <c r="W107" s="10"/>
      <c r="X107" s="50">
        <v>676562183952</v>
      </c>
      <c r="Y107" s="10" t="s">
        <v>11461</v>
      </c>
      <c r="Z107" s="10" t="s">
        <v>13578</v>
      </c>
      <c r="AA107" s="50">
        <v>4856365244132</v>
      </c>
      <c r="AB107" s="5">
        <v>88.8</v>
      </c>
      <c r="AC107" s="5">
        <v>-9.0000000000000107</v>
      </c>
      <c r="AD107" s="10">
        <v>79.8</v>
      </c>
      <c r="AE107" s="10" t="s">
        <v>11464</v>
      </c>
    </row>
    <row r="108" spans="1:31" ht="16.95" customHeight="1" x14ac:dyDescent="0.3">
      <c r="A108" s="54">
        <v>46082</v>
      </c>
      <c r="B108" s="29">
        <v>46084</v>
      </c>
      <c r="C108" s="42" t="s">
        <v>34</v>
      </c>
      <c r="D108" s="42" t="s">
        <v>12672</v>
      </c>
      <c r="E108" s="42" t="s">
        <v>12673</v>
      </c>
      <c r="F108" s="42"/>
      <c r="G108" s="5">
        <v>108</v>
      </c>
      <c r="H108" s="42" t="s">
        <v>12674</v>
      </c>
      <c r="I108" s="12" t="s">
        <v>12675</v>
      </c>
      <c r="J108" s="19" t="s">
        <v>198</v>
      </c>
      <c r="K108" s="42">
        <v>1</v>
      </c>
      <c r="L108" s="42">
        <v>30</v>
      </c>
      <c r="M108" s="5">
        <f>VLOOKUP(J:J,指导价!A:B,2,0)</f>
        <v>32.9</v>
      </c>
      <c r="N108" s="18">
        <v>30</v>
      </c>
      <c r="O108" s="19" t="s">
        <v>12588</v>
      </c>
      <c r="P108" s="42"/>
      <c r="Q108" s="42"/>
      <c r="R108" s="42"/>
      <c r="S108" s="42"/>
      <c r="T108" s="42"/>
      <c r="U108" s="42"/>
      <c r="V108" s="42"/>
      <c r="W108" s="42"/>
      <c r="X108" s="42"/>
      <c r="Y108" s="42"/>
      <c r="Z108" s="42"/>
      <c r="AA108" s="42"/>
      <c r="AB108" s="5">
        <v>32.9</v>
      </c>
      <c r="AC108" s="5">
        <v>-8.4</v>
      </c>
      <c r="AD108" s="42"/>
      <c r="AE108" s="42"/>
    </row>
    <row r="109" spans="1:31" ht="16.95" customHeight="1" x14ac:dyDescent="0.3">
      <c r="A109" s="54">
        <v>46082</v>
      </c>
      <c r="B109" s="29">
        <v>46084</v>
      </c>
      <c r="C109" s="19" t="s">
        <v>38</v>
      </c>
      <c r="D109" s="19" t="s">
        <v>5</v>
      </c>
      <c r="E109" s="19" t="s">
        <v>12673</v>
      </c>
      <c r="F109" s="5"/>
      <c r="G109" s="5">
        <v>109</v>
      </c>
      <c r="H109" s="19" t="s">
        <v>12676</v>
      </c>
      <c r="I109" s="11" t="s">
        <v>12677</v>
      </c>
      <c r="J109" s="19" t="s">
        <v>90</v>
      </c>
      <c r="K109" s="5">
        <v>2</v>
      </c>
      <c r="L109" s="5">
        <v>35.9</v>
      </c>
      <c r="M109" s="5">
        <f>VLOOKUP(J:J,指导价!A:B,2,0)</f>
        <v>24.9</v>
      </c>
      <c r="N109" s="18">
        <v>17.95</v>
      </c>
      <c r="O109" s="19" t="s">
        <v>12588</v>
      </c>
      <c r="P109" s="42"/>
      <c r="Q109" s="42"/>
      <c r="R109" s="42"/>
      <c r="S109" s="42"/>
      <c r="T109" s="42"/>
      <c r="U109" s="29">
        <v>46087</v>
      </c>
      <c r="V109" s="19" t="s">
        <v>12608</v>
      </c>
      <c r="W109" s="5"/>
      <c r="X109" s="5"/>
      <c r="Y109" s="5"/>
      <c r="Z109" s="5"/>
      <c r="AA109" s="5"/>
      <c r="AB109" s="5">
        <v>49.8</v>
      </c>
      <c r="AC109" s="5">
        <v>-13.9</v>
      </c>
      <c r="AD109" s="5"/>
      <c r="AE109" s="5"/>
    </row>
    <row r="110" spans="1:31" ht="16.95" customHeight="1" x14ac:dyDescent="0.3">
      <c r="A110" s="54">
        <v>46082</v>
      </c>
      <c r="B110" s="29">
        <v>46084</v>
      </c>
      <c r="C110" s="19" t="s">
        <v>38</v>
      </c>
      <c r="D110" s="10" t="s">
        <v>5</v>
      </c>
      <c r="E110" s="19" t="s">
        <v>12673</v>
      </c>
      <c r="F110" s="5"/>
      <c r="G110" s="5">
        <v>110</v>
      </c>
      <c r="H110" s="19" t="s">
        <v>12676</v>
      </c>
      <c r="I110" s="6" t="s">
        <v>12678</v>
      </c>
      <c r="J110" s="5" t="s">
        <v>11142</v>
      </c>
      <c r="K110" s="5">
        <v>10</v>
      </c>
      <c r="L110" s="5">
        <v>48.4</v>
      </c>
      <c r="M110" s="5">
        <f>VLOOKUP(J:J,指导价!A:B,2,0)</f>
        <v>6.6</v>
      </c>
      <c r="N110" s="18">
        <v>4.84</v>
      </c>
      <c r="O110" s="16" t="s">
        <v>12588</v>
      </c>
      <c r="P110" s="5"/>
      <c r="Q110" s="5"/>
      <c r="R110" s="5"/>
      <c r="S110" s="5"/>
      <c r="T110" s="5"/>
      <c r="U110" s="29">
        <v>46087</v>
      </c>
      <c r="V110" s="5"/>
      <c r="W110" s="5"/>
      <c r="X110" s="5"/>
      <c r="Y110" s="5"/>
      <c r="Z110" s="5"/>
      <c r="AA110" s="5"/>
      <c r="AB110" s="5">
        <v>66</v>
      </c>
      <c r="AC110" s="5">
        <v>-17.600000000000001</v>
      </c>
      <c r="AD110" s="5"/>
      <c r="AE110" s="5"/>
    </row>
    <row r="111" spans="1:31" ht="16.95" customHeight="1" x14ac:dyDescent="0.3">
      <c r="A111" s="54">
        <v>46082</v>
      </c>
      <c r="B111" s="29">
        <v>46084</v>
      </c>
      <c r="C111" s="19" t="s">
        <v>38</v>
      </c>
      <c r="D111" s="10" t="s">
        <v>5</v>
      </c>
      <c r="E111" s="19" t="s">
        <v>12673</v>
      </c>
      <c r="F111" s="5"/>
      <c r="G111" s="5">
        <v>111</v>
      </c>
      <c r="H111" s="19" t="s">
        <v>12676</v>
      </c>
      <c r="I111" s="6" t="s">
        <v>12679</v>
      </c>
      <c r="J111" s="5" t="s">
        <v>11142</v>
      </c>
      <c r="K111" s="5">
        <v>12</v>
      </c>
      <c r="L111" s="5">
        <v>55.5</v>
      </c>
      <c r="M111" s="5">
        <f>VLOOKUP(J:J,指导价!A:B,2,0)</f>
        <v>6.6</v>
      </c>
      <c r="N111" s="18">
        <v>4.625</v>
      </c>
      <c r="O111" s="16" t="s">
        <v>12588</v>
      </c>
      <c r="P111" s="5"/>
      <c r="Q111" s="5"/>
      <c r="R111" s="5"/>
      <c r="S111" s="5"/>
      <c r="T111" s="5"/>
      <c r="U111" s="29">
        <v>46087</v>
      </c>
      <c r="V111" s="5"/>
      <c r="W111" s="5"/>
      <c r="X111" s="5"/>
      <c r="Y111" s="5"/>
      <c r="Z111" s="5"/>
      <c r="AA111" s="5"/>
      <c r="AB111" s="5">
        <v>79.2</v>
      </c>
      <c r="AC111" s="5">
        <v>-23.7</v>
      </c>
      <c r="AD111" s="5"/>
      <c r="AE111" s="5"/>
    </row>
    <row r="112" spans="1:31" ht="16.95" customHeight="1" x14ac:dyDescent="0.3">
      <c r="A112" s="54">
        <v>46082</v>
      </c>
      <c r="B112" s="29">
        <v>46084</v>
      </c>
      <c r="C112" s="19" t="s">
        <v>38</v>
      </c>
      <c r="D112" s="10" t="s">
        <v>5</v>
      </c>
      <c r="E112" s="19" t="s">
        <v>12673</v>
      </c>
      <c r="F112" s="5"/>
      <c r="G112" s="5">
        <v>112</v>
      </c>
      <c r="H112" s="19" t="s">
        <v>12676</v>
      </c>
      <c r="I112" s="6" t="s">
        <v>12680</v>
      </c>
      <c r="J112" s="5" t="s">
        <v>11142</v>
      </c>
      <c r="K112" s="5">
        <v>12</v>
      </c>
      <c r="L112" s="5">
        <v>55.5</v>
      </c>
      <c r="M112" s="5">
        <f>VLOOKUP(J:J,指导价!A:B,2,0)</f>
        <v>6.6</v>
      </c>
      <c r="N112" s="18">
        <v>4.625</v>
      </c>
      <c r="O112" s="16" t="s">
        <v>12588</v>
      </c>
      <c r="P112" s="5"/>
      <c r="Q112" s="5"/>
      <c r="R112" s="5"/>
      <c r="S112" s="5"/>
      <c r="T112" s="5"/>
      <c r="U112" s="29">
        <v>46087</v>
      </c>
      <c r="V112" s="5"/>
      <c r="W112" s="5"/>
      <c r="X112" s="5"/>
      <c r="Y112" s="5"/>
      <c r="Z112" s="5"/>
      <c r="AA112" s="5"/>
      <c r="AB112" s="5">
        <v>79.2</v>
      </c>
      <c r="AC112" s="5">
        <v>-23.7</v>
      </c>
      <c r="AD112" s="5"/>
      <c r="AE112" s="5"/>
    </row>
    <row r="113" spans="1:31" ht="16.95" customHeight="1" x14ac:dyDescent="0.3">
      <c r="A113" s="54">
        <v>46082</v>
      </c>
      <c r="B113" s="29">
        <v>46084</v>
      </c>
      <c r="C113" s="19" t="s">
        <v>38</v>
      </c>
      <c r="D113" s="10" t="s">
        <v>5</v>
      </c>
      <c r="E113" s="19" t="s">
        <v>12673</v>
      </c>
      <c r="F113" s="5"/>
      <c r="G113" s="5">
        <v>113</v>
      </c>
      <c r="H113" s="19" t="s">
        <v>12676</v>
      </c>
      <c r="I113" s="6" t="s">
        <v>12681</v>
      </c>
      <c r="J113" s="5" t="s">
        <v>11142</v>
      </c>
      <c r="K113" s="5">
        <v>6</v>
      </c>
      <c r="L113" s="5">
        <v>31.5</v>
      </c>
      <c r="M113" s="5">
        <f>VLOOKUP(J:J,指导价!A:B,2,0)</f>
        <v>6.6</v>
      </c>
      <c r="N113" s="18">
        <v>5.25</v>
      </c>
      <c r="O113" s="16" t="s">
        <v>12588</v>
      </c>
      <c r="P113" s="5"/>
      <c r="Q113" s="5"/>
      <c r="R113" s="5"/>
      <c r="S113" s="5"/>
      <c r="T113" s="5"/>
      <c r="U113" s="29">
        <v>46087</v>
      </c>
      <c r="V113" s="5"/>
      <c r="W113" s="5"/>
      <c r="X113" s="5"/>
      <c r="Y113" s="5"/>
      <c r="Z113" s="5"/>
      <c r="AA113" s="5"/>
      <c r="AB113" s="5">
        <v>39.6</v>
      </c>
      <c r="AC113" s="5">
        <v>-8.0999999999999908</v>
      </c>
      <c r="AD113" s="5"/>
      <c r="AE113" s="5"/>
    </row>
    <row r="114" spans="1:31" ht="16.95" customHeight="1" x14ac:dyDescent="0.3">
      <c r="A114" s="54">
        <v>46082</v>
      </c>
      <c r="B114" s="29">
        <v>46084</v>
      </c>
      <c r="C114" s="19" t="s">
        <v>38</v>
      </c>
      <c r="D114" s="10" t="s">
        <v>5</v>
      </c>
      <c r="E114" s="19" t="s">
        <v>12673</v>
      </c>
      <c r="F114" s="5"/>
      <c r="G114" s="5">
        <v>114</v>
      </c>
      <c r="H114" s="19" t="s">
        <v>12676</v>
      </c>
      <c r="I114" s="6" t="s">
        <v>12682</v>
      </c>
      <c r="J114" s="5" t="s">
        <v>11142</v>
      </c>
      <c r="K114" s="5">
        <v>6</v>
      </c>
      <c r="L114" s="5">
        <v>31.5</v>
      </c>
      <c r="M114" s="5">
        <f>VLOOKUP(J:J,指导价!A:B,2,0)</f>
        <v>6.6</v>
      </c>
      <c r="N114" s="18">
        <v>5.25</v>
      </c>
      <c r="O114" s="16" t="s">
        <v>12588</v>
      </c>
      <c r="P114" s="5"/>
      <c r="Q114" s="5"/>
      <c r="R114" s="5"/>
      <c r="S114" s="5"/>
      <c r="T114" s="5"/>
      <c r="U114" s="29">
        <v>46087</v>
      </c>
      <c r="V114" s="5"/>
      <c r="W114" s="5"/>
      <c r="X114" s="5"/>
      <c r="Y114" s="5"/>
      <c r="Z114" s="5"/>
      <c r="AA114" s="5"/>
      <c r="AB114" s="5">
        <v>39.6</v>
      </c>
      <c r="AC114" s="5">
        <v>-8.0999999999999908</v>
      </c>
      <c r="AD114" s="5"/>
      <c r="AE114" s="5"/>
    </row>
    <row r="115" spans="1:31" ht="16.95" customHeight="1" x14ac:dyDescent="0.3">
      <c r="A115" s="54">
        <v>46082</v>
      </c>
      <c r="B115" s="29">
        <v>46084</v>
      </c>
      <c r="C115" s="19" t="s">
        <v>38</v>
      </c>
      <c r="D115" s="19" t="s">
        <v>5</v>
      </c>
      <c r="E115" s="19" t="s">
        <v>12673</v>
      </c>
      <c r="F115" s="5"/>
      <c r="G115" s="5">
        <v>115</v>
      </c>
      <c r="H115" s="19" t="s">
        <v>12683</v>
      </c>
      <c r="I115" s="6" t="s">
        <v>12684</v>
      </c>
      <c r="J115" s="19" t="s">
        <v>90</v>
      </c>
      <c r="K115" s="5">
        <v>2</v>
      </c>
      <c r="L115" s="5">
        <v>41.3</v>
      </c>
      <c r="M115" s="5">
        <f>VLOOKUP(J:J,指导价!A:B,2,0)</f>
        <v>24.9</v>
      </c>
      <c r="N115" s="18">
        <v>20.65</v>
      </c>
      <c r="O115" s="19" t="s">
        <v>12588</v>
      </c>
      <c r="P115" s="42"/>
      <c r="Q115" s="42"/>
      <c r="R115" s="42"/>
      <c r="S115" s="42"/>
      <c r="T115" s="42"/>
      <c r="U115" s="4">
        <v>46087</v>
      </c>
      <c r="V115" s="19" t="s">
        <v>12608</v>
      </c>
      <c r="W115" s="5"/>
      <c r="X115" s="5"/>
      <c r="Y115" s="5"/>
      <c r="Z115" s="5"/>
      <c r="AA115" s="5"/>
      <c r="AB115" s="5">
        <v>49.8</v>
      </c>
      <c r="AC115" s="5">
        <v>-8.5</v>
      </c>
      <c r="AD115" s="5"/>
      <c r="AE115" s="5"/>
    </row>
    <row r="116" spans="1:31" ht="16.95" customHeight="1" x14ac:dyDescent="0.3">
      <c r="A116" s="54">
        <v>46082</v>
      </c>
      <c r="B116" s="29">
        <v>46084</v>
      </c>
      <c r="C116" s="19" t="s">
        <v>38</v>
      </c>
      <c r="D116" s="19" t="s">
        <v>5</v>
      </c>
      <c r="E116" s="19" t="s">
        <v>12673</v>
      </c>
      <c r="F116" s="5"/>
      <c r="G116" s="5">
        <v>116</v>
      </c>
      <c r="H116" s="19" t="s">
        <v>12683</v>
      </c>
      <c r="I116" s="6" t="s">
        <v>12685</v>
      </c>
      <c r="J116" s="19" t="s">
        <v>113</v>
      </c>
      <c r="K116" s="5">
        <v>2</v>
      </c>
      <c r="L116" s="5">
        <v>42.3</v>
      </c>
      <c r="M116" s="5">
        <f>VLOOKUP(J:J,指导价!A:B,2,0)</f>
        <v>24.9</v>
      </c>
      <c r="N116" s="18">
        <v>21.15</v>
      </c>
      <c r="O116" s="19" t="s">
        <v>12588</v>
      </c>
      <c r="P116" s="42"/>
      <c r="Q116" s="42"/>
      <c r="R116" s="42"/>
      <c r="S116" s="42"/>
      <c r="T116" s="42"/>
      <c r="U116" s="4">
        <v>46087</v>
      </c>
      <c r="V116" s="19" t="s">
        <v>12608</v>
      </c>
      <c r="W116" s="5"/>
      <c r="X116" s="5"/>
      <c r="Y116" s="5"/>
      <c r="Z116" s="5"/>
      <c r="AA116" s="5"/>
      <c r="AB116" s="5">
        <v>49.8</v>
      </c>
      <c r="AC116" s="5">
        <v>-7.5</v>
      </c>
      <c r="AD116" s="5"/>
      <c r="AE116" s="5"/>
    </row>
    <row r="117" spans="1:31" ht="16.95" customHeight="1" x14ac:dyDescent="0.3">
      <c r="A117" s="54">
        <v>46082</v>
      </c>
      <c r="B117" s="29">
        <v>46084</v>
      </c>
      <c r="C117" s="5" t="s">
        <v>31</v>
      </c>
      <c r="D117" s="5" t="s">
        <v>5</v>
      </c>
      <c r="E117" s="10" t="s">
        <v>12022</v>
      </c>
      <c r="F117" s="10" t="s">
        <v>11158</v>
      </c>
      <c r="G117" s="5">
        <v>117</v>
      </c>
      <c r="H117" s="10" t="s">
        <v>11320</v>
      </c>
      <c r="I117" s="25" t="s">
        <v>11321</v>
      </c>
      <c r="J117" s="5" t="s">
        <v>11322</v>
      </c>
      <c r="K117" s="5">
        <v>4</v>
      </c>
      <c r="L117" s="10">
        <v>32.799999999999997</v>
      </c>
      <c r="M117" s="5">
        <v>9.9</v>
      </c>
      <c r="N117" s="18">
        <v>8.1999999999999993</v>
      </c>
      <c r="O117" s="5" t="s">
        <v>12588</v>
      </c>
      <c r="P117" s="5"/>
      <c r="Q117" s="5"/>
      <c r="R117" s="5"/>
      <c r="S117" s="5"/>
      <c r="T117" s="5"/>
      <c r="U117" s="29">
        <v>46085</v>
      </c>
      <c r="V117" s="5" t="s">
        <v>12608</v>
      </c>
      <c r="W117" s="10"/>
      <c r="X117" s="50">
        <v>787268455559</v>
      </c>
      <c r="Y117" s="10" t="s">
        <v>11323</v>
      </c>
      <c r="Z117" s="10" t="s">
        <v>12686</v>
      </c>
      <c r="AA117" s="50">
        <v>5894972409303</v>
      </c>
      <c r="AB117" s="5">
        <v>39.6</v>
      </c>
      <c r="AC117" s="5">
        <v>-6.8</v>
      </c>
      <c r="AD117" s="10">
        <v>32.799999999999997</v>
      </c>
      <c r="AE117" s="10" t="s">
        <v>9047</v>
      </c>
    </row>
    <row r="118" spans="1:31" ht="16.95" customHeight="1" x14ac:dyDescent="0.3">
      <c r="A118" s="54">
        <v>46082</v>
      </c>
      <c r="B118" s="29">
        <v>46084</v>
      </c>
      <c r="C118" s="5" t="s">
        <v>31</v>
      </c>
      <c r="D118" s="5" t="s">
        <v>5</v>
      </c>
      <c r="E118" s="10" t="s">
        <v>12022</v>
      </c>
      <c r="F118" s="10" t="s">
        <v>11158</v>
      </c>
      <c r="G118" s="5">
        <v>118</v>
      </c>
      <c r="H118" s="10" t="s">
        <v>11320</v>
      </c>
      <c r="I118" s="25" t="s">
        <v>11321</v>
      </c>
      <c r="J118" s="5" t="s">
        <v>11173</v>
      </c>
      <c r="K118" s="5">
        <v>6</v>
      </c>
      <c r="L118" s="10">
        <v>46.8</v>
      </c>
      <c r="M118" s="5">
        <v>9.9</v>
      </c>
      <c r="N118" s="18">
        <v>7.8</v>
      </c>
      <c r="O118" s="5" t="s">
        <v>12588</v>
      </c>
      <c r="P118" s="5"/>
      <c r="Q118" s="5"/>
      <c r="R118" s="5"/>
      <c r="S118" s="5"/>
      <c r="T118" s="5"/>
      <c r="U118" s="4">
        <v>46085</v>
      </c>
      <c r="V118" s="5" t="s">
        <v>12608</v>
      </c>
      <c r="W118" s="10"/>
      <c r="X118" s="50">
        <v>787268455559</v>
      </c>
      <c r="Y118" s="10" t="s">
        <v>11323</v>
      </c>
      <c r="Z118" s="10" t="s">
        <v>13580</v>
      </c>
      <c r="AA118" s="50">
        <v>6033617085701</v>
      </c>
      <c r="AB118" s="5">
        <v>59.4</v>
      </c>
      <c r="AC118" s="5">
        <v>-12.6</v>
      </c>
      <c r="AD118" s="10">
        <v>46.8</v>
      </c>
      <c r="AE118" s="10" t="s">
        <v>9047</v>
      </c>
    </row>
    <row r="119" spans="1:31" ht="16.95" customHeight="1" x14ac:dyDescent="0.3">
      <c r="A119" s="54">
        <v>46082</v>
      </c>
      <c r="B119" s="29">
        <v>46084</v>
      </c>
      <c r="C119" s="5" t="s">
        <v>31</v>
      </c>
      <c r="D119" s="5" t="s">
        <v>5</v>
      </c>
      <c r="E119" s="10" t="s">
        <v>12022</v>
      </c>
      <c r="F119" s="10" t="s">
        <v>11158</v>
      </c>
      <c r="G119" s="5">
        <v>119</v>
      </c>
      <c r="H119" s="10" t="s">
        <v>11320</v>
      </c>
      <c r="I119" s="25" t="s">
        <v>11321</v>
      </c>
      <c r="J119" s="5" t="s">
        <v>11173</v>
      </c>
      <c r="K119" s="5">
        <v>8</v>
      </c>
      <c r="L119" s="10">
        <v>59.8</v>
      </c>
      <c r="M119" s="5">
        <v>9.9</v>
      </c>
      <c r="N119" s="18">
        <v>7.4749999999999996</v>
      </c>
      <c r="O119" s="5" t="s">
        <v>12588</v>
      </c>
      <c r="P119" s="5"/>
      <c r="Q119" s="5"/>
      <c r="R119" s="5"/>
      <c r="S119" s="5"/>
      <c r="T119" s="5"/>
      <c r="U119" s="4">
        <v>46085</v>
      </c>
      <c r="V119" s="5" t="s">
        <v>12608</v>
      </c>
      <c r="W119" s="10"/>
      <c r="X119" s="50">
        <v>787268455559</v>
      </c>
      <c r="Y119" s="10" t="s">
        <v>11323</v>
      </c>
      <c r="Z119" s="10" t="s">
        <v>13581</v>
      </c>
      <c r="AA119" s="50">
        <v>6033617085702</v>
      </c>
      <c r="AB119" s="5">
        <v>79.2</v>
      </c>
      <c r="AC119" s="5">
        <v>-19.399999999999999</v>
      </c>
      <c r="AD119" s="10">
        <v>59.8</v>
      </c>
      <c r="AE119" s="10" t="s">
        <v>9047</v>
      </c>
    </row>
    <row r="120" spans="1:31" ht="16.95" customHeight="1" x14ac:dyDescent="0.3">
      <c r="A120" s="54">
        <v>46082</v>
      </c>
      <c r="B120" s="29">
        <v>46084</v>
      </c>
      <c r="C120" s="5" t="s">
        <v>31</v>
      </c>
      <c r="D120" s="5" t="s">
        <v>5</v>
      </c>
      <c r="E120" s="10" t="s">
        <v>12022</v>
      </c>
      <c r="F120" s="10" t="s">
        <v>11158</v>
      </c>
      <c r="G120" s="5">
        <v>120</v>
      </c>
      <c r="H120" s="10" t="s">
        <v>11320</v>
      </c>
      <c r="I120" s="25" t="s">
        <v>11321</v>
      </c>
      <c r="J120" s="5" t="s">
        <v>11173</v>
      </c>
      <c r="K120" s="5">
        <v>4</v>
      </c>
      <c r="L120" s="10">
        <v>32.799999999999997</v>
      </c>
      <c r="M120" s="5">
        <v>9.9</v>
      </c>
      <c r="N120" s="18">
        <v>8.1999999999999993</v>
      </c>
      <c r="O120" s="5" t="s">
        <v>12588</v>
      </c>
      <c r="P120" s="5"/>
      <c r="Q120" s="5"/>
      <c r="R120" s="5"/>
      <c r="S120" s="5"/>
      <c r="T120" s="5"/>
      <c r="U120" s="4">
        <v>46085</v>
      </c>
      <c r="V120" s="5" t="s">
        <v>12608</v>
      </c>
      <c r="W120" s="10"/>
      <c r="X120" s="50">
        <v>787268455559</v>
      </c>
      <c r="Y120" s="10" t="s">
        <v>11323</v>
      </c>
      <c r="Z120" s="10" t="s">
        <v>13582</v>
      </c>
      <c r="AA120" s="50">
        <v>6039414990339</v>
      </c>
      <c r="AB120" s="5">
        <v>39.6</v>
      </c>
      <c r="AC120" s="5">
        <v>-6.8</v>
      </c>
      <c r="AD120" s="10">
        <v>32.799999999999997</v>
      </c>
      <c r="AE120" s="10" t="s">
        <v>9047</v>
      </c>
    </row>
    <row r="121" spans="1:31" ht="16.95" customHeight="1" x14ac:dyDescent="0.3">
      <c r="A121" s="54">
        <v>46082</v>
      </c>
      <c r="B121" s="29">
        <v>46084</v>
      </c>
      <c r="C121" s="19" t="s">
        <v>38</v>
      </c>
      <c r="D121" s="10" t="s">
        <v>5</v>
      </c>
      <c r="E121" s="19" t="s">
        <v>12673</v>
      </c>
      <c r="F121" s="5"/>
      <c r="G121" s="5">
        <v>121</v>
      </c>
      <c r="H121" s="19" t="s">
        <v>12687</v>
      </c>
      <c r="I121" s="6" t="s">
        <v>12688</v>
      </c>
      <c r="J121" s="5" t="s">
        <v>11142</v>
      </c>
      <c r="K121" s="5">
        <v>12</v>
      </c>
      <c r="L121" s="5">
        <v>59.5</v>
      </c>
      <c r="M121" s="5">
        <f>VLOOKUP(J:J,指导价!A:B,2,0)</f>
        <v>6.6</v>
      </c>
      <c r="N121" s="18">
        <v>4.9583333333333304</v>
      </c>
      <c r="O121" s="16" t="s">
        <v>12588</v>
      </c>
      <c r="P121" s="5"/>
      <c r="Q121" s="5"/>
      <c r="R121" s="5"/>
      <c r="S121" s="5"/>
      <c r="T121" s="5"/>
      <c r="U121" s="29">
        <v>46087</v>
      </c>
      <c r="V121" s="5"/>
      <c r="W121" s="5"/>
      <c r="X121" s="5"/>
      <c r="Y121" s="5"/>
      <c r="Z121" s="5"/>
      <c r="AA121" s="5"/>
      <c r="AB121" s="5">
        <v>79.2</v>
      </c>
      <c r="AC121" s="5">
        <v>-19.7</v>
      </c>
      <c r="AD121" s="5"/>
      <c r="AE121" s="5"/>
    </row>
    <row r="122" spans="1:31" ht="16.95" customHeight="1" x14ac:dyDescent="0.3">
      <c r="A122" s="54">
        <v>46082</v>
      </c>
      <c r="B122" s="29">
        <v>46084</v>
      </c>
      <c r="C122" s="19" t="s">
        <v>38</v>
      </c>
      <c r="D122" s="10" t="s">
        <v>5</v>
      </c>
      <c r="E122" s="19" t="s">
        <v>12673</v>
      </c>
      <c r="F122" s="5"/>
      <c r="G122" s="5">
        <v>122</v>
      </c>
      <c r="H122" s="19" t="s">
        <v>12687</v>
      </c>
      <c r="I122" s="6" t="s">
        <v>12689</v>
      </c>
      <c r="J122" s="5" t="s">
        <v>11142</v>
      </c>
      <c r="K122" s="5">
        <v>10</v>
      </c>
      <c r="L122" s="5">
        <v>49.5</v>
      </c>
      <c r="M122" s="5">
        <f>VLOOKUP(J:J,指导价!A:B,2,0)</f>
        <v>6.6</v>
      </c>
      <c r="N122" s="18">
        <v>4.95</v>
      </c>
      <c r="O122" s="16" t="s">
        <v>12588</v>
      </c>
      <c r="P122" s="5"/>
      <c r="Q122" s="5"/>
      <c r="R122" s="5"/>
      <c r="S122" s="5"/>
      <c r="T122" s="5"/>
      <c r="U122" s="29">
        <v>46087</v>
      </c>
      <c r="V122" s="5"/>
      <c r="W122" s="5"/>
      <c r="X122" s="5"/>
      <c r="Y122" s="5"/>
      <c r="Z122" s="5"/>
      <c r="AA122" s="5"/>
      <c r="AB122" s="5">
        <v>66</v>
      </c>
      <c r="AC122" s="5">
        <v>-16.5</v>
      </c>
      <c r="AD122" s="5"/>
      <c r="AE122" s="5"/>
    </row>
    <row r="123" spans="1:31" ht="16.95" customHeight="1" x14ac:dyDescent="0.3">
      <c r="A123" s="54">
        <v>46082</v>
      </c>
      <c r="B123" s="29">
        <v>46084</v>
      </c>
      <c r="C123" s="19" t="s">
        <v>38</v>
      </c>
      <c r="D123" s="10" t="s">
        <v>5</v>
      </c>
      <c r="E123" s="19" t="s">
        <v>12673</v>
      </c>
      <c r="F123" s="5"/>
      <c r="G123" s="5">
        <v>123</v>
      </c>
      <c r="H123" s="19" t="s">
        <v>12687</v>
      </c>
      <c r="I123" s="6" t="s">
        <v>12690</v>
      </c>
      <c r="J123" s="5" t="s">
        <v>11123</v>
      </c>
      <c r="K123" s="5">
        <v>2</v>
      </c>
      <c r="L123" s="5">
        <v>39.520000000000003</v>
      </c>
      <c r="M123" s="5">
        <f>VLOOKUP(J:J,指导价!A:B,2,0)</f>
        <v>24.9</v>
      </c>
      <c r="N123" s="18">
        <v>19.760000000000002</v>
      </c>
      <c r="O123" s="16" t="s">
        <v>12588</v>
      </c>
      <c r="P123" s="5"/>
      <c r="Q123" s="5"/>
      <c r="R123" s="5"/>
      <c r="S123" s="5"/>
      <c r="T123" s="5"/>
      <c r="U123" s="29">
        <v>46087</v>
      </c>
      <c r="V123" s="5"/>
      <c r="W123" s="5"/>
      <c r="X123" s="5"/>
      <c r="Y123" s="5"/>
      <c r="Z123" s="5"/>
      <c r="AA123" s="5"/>
      <c r="AB123" s="5">
        <v>49.8</v>
      </c>
      <c r="AC123" s="5">
        <v>-10.28</v>
      </c>
      <c r="AD123" s="5"/>
      <c r="AE123" s="5"/>
    </row>
    <row r="124" spans="1:31" ht="16.95" customHeight="1" x14ac:dyDescent="0.3">
      <c r="A124" s="54">
        <v>46082</v>
      </c>
      <c r="B124" s="29">
        <v>46084</v>
      </c>
      <c r="C124" s="19" t="s">
        <v>38</v>
      </c>
      <c r="D124" s="10" t="s">
        <v>5</v>
      </c>
      <c r="E124" s="19" t="s">
        <v>12673</v>
      </c>
      <c r="F124" s="5"/>
      <c r="G124" s="5">
        <v>124</v>
      </c>
      <c r="H124" s="19" t="s">
        <v>12687</v>
      </c>
      <c r="I124" s="6" t="s">
        <v>12691</v>
      </c>
      <c r="J124" s="5" t="s">
        <v>11173</v>
      </c>
      <c r="K124" s="5">
        <v>6</v>
      </c>
      <c r="L124" s="5">
        <v>55.39</v>
      </c>
      <c r="M124" s="5">
        <f>VLOOKUP(J:J,指导价!A:B,2,0)</f>
        <v>12.8</v>
      </c>
      <c r="N124" s="18">
        <v>9.2316666666666691</v>
      </c>
      <c r="O124" s="16" t="s">
        <v>12588</v>
      </c>
      <c r="P124" s="5"/>
      <c r="Q124" s="5"/>
      <c r="R124" s="5"/>
      <c r="S124" s="5"/>
      <c r="T124" s="5"/>
      <c r="U124" s="29">
        <v>46087</v>
      </c>
      <c r="V124" s="5"/>
      <c r="W124" s="5"/>
      <c r="X124" s="5"/>
      <c r="Y124" s="5"/>
      <c r="Z124" s="5"/>
      <c r="AA124" s="5"/>
      <c r="AB124" s="5">
        <v>59.4</v>
      </c>
      <c r="AC124" s="5">
        <v>-4.0100000000000096</v>
      </c>
      <c r="AD124" s="5"/>
      <c r="AE124" s="5"/>
    </row>
    <row r="125" spans="1:31" ht="16.95" customHeight="1" x14ac:dyDescent="0.3">
      <c r="A125" s="54">
        <v>46082</v>
      </c>
      <c r="B125" s="29">
        <v>46084</v>
      </c>
      <c r="C125" s="5" t="s">
        <v>38</v>
      </c>
      <c r="D125" s="5" t="s">
        <v>5</v>
      </c>
      <c r="E125" s="19" t="s">
        <v>12673</v>
      </c>
      <c r="F125" s="5"/>
      <c r="G125" s="5">
        <v>125</v>
      </c>
      <c r="H125" s="19" t="s">
        <v>12692</v>
      </c>
      <c r="I125" s="6" t="s">
        <v>12693</v>
      </c>
      <c r="J125" s="10" t="s">
        <v>12694</v>
      </c>
      <c r="K125" s="10">
        <v>4</v>
      </c>
      <c r="L125" s="5">
        <v>32.99</v>
      </c>
      <c r="M125" s="5">
        <f>VLOOKUP(J:J,指导价!A:B,2,0)</f>
        <v>9.9</v>
      </c>
      <c r="N125" s="18">
        <v>8.2475000000000005</v>
      </c>
      <c r="O125" s="16" t="s">
        <v>12588</v>
      </c>
      <c r="P125" s="5"/>
      <c r="Q125" s="5"/>
      <c r="R125" s="5"/>
      <c r="S125" s="5"/>
      <c r="T125" s="5"/>
      <c r="U125" s="29">
        <v>46087</v>
      </c>
      <c r="V125" s="5"/>
      <c r="W125" s="5"/>
      <c r="X125" s="5"/>
      <c r="Y125" s="5"/>
      <c r="Z125" s="5"/>
      <c r="AA125" s="5"/>
      <c r="AB125" s="5">
        <v>39.6</v>
      </c>
      <c r="AC125" s="5">
        <v>-6.61</v>
      </c>
      <c r="AD125" s="5"/>
      <c r="AE125" s="5"/>
    </row>
    <row r="126" spans="1:31" ht="16.95" customHeight="1" x14ac:dyDescent="0.3">
      <c r="A126" s="54">
        <v>46082</v>
      </c>
      <c r="B126" s="29">
        <v>46084</v>
      </c>
      <c r="C126" s="5" t="s">
        <v>31</v>
      </c>
      <c r="D126" s="5" t="s">
        <v>5</v>
      </c>
      <c r="E126" s="5" t="s">
        <v>12022</v>
      </c>
      <c r="F126" s="5" t="s">
        <v>11139</v>
      </c>
      <c r="G126" s="5">
        <v>126</v>
      </c>
      <c r="H126" s="5" t="s">
        <v>11140</v>
      </c>
      <c r="I126" s="6" t="s">
        <v>11141</v>
      </c>
      <c r="J126" s="5" t="s">
        <v>11142</v>
      </c>
      <c r="K126" s="5">
        <v>9</v>
      </c>
      <c r="L126" s="5">
        <v>56.23</v>
      </c>
      <c r="M126" s="5">
        <v>6.6</v>
      </c>
      <c r="N126" s="18">
        <v>6.2477777777777801</v>
      </c>
      <c r="O126" s="5" t="s">
        <v>12588</v>
      </c>
      <c r="P126" s="5"/>
      <c r="Q126" s="5"/>
      <c r="R126" s="5"/>
      <c r="S126" s="5"/>
      <c r="T126" s="5"/>
      <c r="U126" s="23">
        <v>46085</v>
      </c>
      <c r="V126" s="5" t="s">
        <v>12589</v>
      </c>
      <c r="W126" s="5" t="s">
        <v>11143</v>
      </c>
      <c r="X126" s="5" t="s">
        <v>11144</v>
      </c>
      <c r="Y126" s="5" t="s">
        <v>11145</v>
      </c>
      <c r="Z126" s="5" t="s">
        <v>12695</v>
      </c>
      <c r="AA126" s="5" t="s">
        <v>12696</v>
      </c>
      <c r="AB126" s="5">
        <v>59.4</v>
      </c>
      <c r="AC126" s="5">
        <v>-3.17</v>
      </c>
      <c r="AD126" s="5">
        <v>63.93</v>
      </c>
      <c r="AE126" s="5"/>
    </row>
    <row r="127" spans="1:31" ht="16.95" customHeight="1" x14ac:dyDescent="0.3">
      <c r="A127" s="54">
        <v>46082</v>
      </c>
      <c r="B127" s="29">
        <v>46084</v>
      </c>
      <c r="C127" s="5" t="s">
        <v>31</v>
      </c>
      <c r="D127" s="5" t="s">
        <v>5</v>
      </c>
      <c r="E127" s="5" t="s">
        <v>12022</v>
      </c>
      <c r="F127" s="5" t="s">
        <v>11139</v>
      </c>
      <c r="G127" s="5">
        <v>127</v>
      </c>
      <c r="H127" s="5" t="s">
        <v>11140</v>
      </c>
      <c r="I127" s="6" t="s">
        <v>11227</v>
      </c>
      <c r="J127" s="5" t="s">
        <v>11096</v>
      </c>
      <c r="K127" s="5">
        <v>8</v>
      </c>
      <c r="L127" s="5">
        <v>57.97</v>
      </c>
      <c r="M127" s="5">
        <v>7.4</v>
      </c>
      <c r="N127" s="18">
        <v>7.2462499999999999</v>
      </c>
      <c r="O127" s="5" t="s">
        <v>12588</v>
      </c>
      <c r="P127" s="5"/>
      <c r="Q127" s="5"/>
      <c r="R127" s="5"/>
      <c r="S127" s="5"/>
      <c r="T127" s="5"/>
      <c r="U127" s="23">
        <v>46085</v>
      </c>
      <c r="V127" s="5" t="s">
        <v>12589</v>
      </c>
      <c r="W127" s="5" t="s">
        <v>11143</v>
      </c>
      <c r="X127" s="5" t="s">
        <v>11228</v>
      </c>
      <c r="Y127" s="5" t="s">
        <v>11229</v>
      </c>
      <c r="Z127" s="5" t="s">
        <v>12697</v>
      </c>
      <c r="AA127" s="5" t="s">
        <v>12698</v>
      </c>
      <c r="AB127" s="5">
        <v>59.2</v>
      </c>
      <c r="AC127" s="5">
        <v>-1.23</v>
      </c>
      <c r="AD127" s="5">
        <v>65.97</v>
      </c>
      <c r="AE127" s="5"/>
    </row>
    <row r="128" spans="1:31" ht="16.95" customHeight="1" x14ac:dyDescent="0.3">
      <c r="A128" s="54">
        <v>46082</v>
      </c>
      <c r="B128" s="29">
        <v>46084</v>
      </c>
      <c r="C128" s="5" t="s">
        <v>31</v>
      </c>
      <c r="D128" s="5" t="s">
        <v>5</v>
      </c>
      <c r="E128" s="5" t="s">
        <v>12022</v>
      </c>
      <c r="F128" s="5" t="s">
        <v>11139</v>
      </c>
      <c r="G128" s="5">
        <v>128</v>
      </c>
      <c r="H128" s="5" t="s">
        <v>11140</v>
      </c>
      <c r="I128" s="6" t="s">
        <v>11227</v>
      </c>
      <c r="J128" s="5" t="s">
        <v>11096</v>
      </c>
      <c r="K128" s="5">
        <v>12</v>
      </c>
      <c r="L128" s="5">
        <v>78.77</v>
      </c>
      <c r="M128" s="5">
        <v>7.4</v>
      </c>
      <c r="N128" s="18">
        <v>6.5641666666666696</v>
      </c>
      <c r="O128" s="5" t="s">
        <v>12588</v>
      </c>
      <c r="P128" s="5"/>
      <c r="Q128" s="5"/>
      <c r="R128" s="5"/>
      <c r="S128" s="5"/>
      <c r="T128" s="5"/>
      <c r="U128" s="23">
        <v>46085</v>
      </c>
      <c r="V128" s="5" t="s">
        <v>12589</v>
      </c>
      <c r="W128" s="5" t="s">
        <v>11143</v>
      </c>
      <c r="X128" s="5" t="s">
        <v>11228</v>
      </c>
      <c r="Y128" s="5" t="s">
        <v>11229</v>
      </c>
      <c r="Z128" s="5" t="s">
        <v>12709</v>
      </c>
      <c r="AA128" s="5" t="s">
        <v>13583</v>
      </c>
      <c r="AB128" s="5">
        <v>88.8</v>
      </c>
      <c r="AC128" s="5">
        <v>-10.029999999999999</v>
      </c>
      <c r="AD128" s="5">
        <v>89.57</v>
      </c>
      <c r="AE128" s="5"/>
    </row>
    <row r="129" spans="1:31" ht="16.95" customHeight="1" x14ac:dyDescent="0.3">
      <c r="A129" s="54">
        <v>46082</v>
      </c>
      <c r="B129" s="29">
        <v>46084</v>
      </c>
      <c r="C129" s="5" t="s">
        <v>31</v>
      </c>
      <c r="D129" s="5" t="s">
        <v>5</v>
      </c>
      <c r="E129" s="5" t="s">
        <v>12022</v>
      </c>
      <c r="F129" s="5" t="s">
        <v>11139</v>
      </c>
      <c r="G129" s="5">
        <v>129</v>
      </c>
      <c r="H129" s="5" t="s">
        <v>11140</v>
      </c>
      <c r="I129" s="6" t="s">
        <v>11227</v>
      </c>
      <c r="J129" s="5" t="s">
        <v>11096</v>
      </c>
      <c r="K129" s="5">
        <v>24</v>
      </c>
      <c r="L129" s="5">
        <v>146.63999999999999</v>
      </c>
      <c r="M129" s="5">
        <v>7.4</v>
      </c>
      <c r="N129" s="18">
        <v>6.11</v>
      </c>
      <c r="O129" s="5" t="s">
        <v>12588</v>
      </c>
      <c r="P129" s="5"/>
      <c r="Q129" s="5"/>
      <c r="R129" s="5"/>
      <c r="S129" s="5"/>
      <c r="T129" s="5"/>
      <c r="U129" s="23">
        <v>46085</v>
      </c>
      <c r="V129" s="5" t="s">
        <v>12589</v>
      </c>
      <c r="W129" s="5" t="s">
        <v>11143</v>
      </c>
      <c r="X129" s="5" t="s">
        <v>11228</v>
      </c>
      <c r="Y129" s="5" t="s">
        <v>11229</v>
      </c>
      <c r="Z129" s="5" t="s">
        <v>12705</v>
      </c>
      <c r="AA129" s="5" t="s">
        <v>13584</v>
      </c>
      <c r="AB129" s="5">
        <v>177.6</v>
      </c>
      <c r="AC129" s="5">
        <v>-30.96</v>
      </c>
      <c r="AD129" s="5">
        <v>167.64</v>
      </c>
      <c r="AE129" s="5"/>
    </row>
    <row r="130" spans="1:31" ht="16.95" customHeight="1" x14ac:dyDescent="0.3">
      <c r="A130" s="54">
        <v>46082</v>
      </c>
      <c r="B130" s="29">
        <v>46084</v>
      </c>
      <c r="C130" s="5" t="s">
        <v>31</v>
      </c>
      <c r="D130" s="5" t="s">
        <v>5</v>
      </c>
      <c r="E130" s="5" t="s">
        <v>12022</v>
      </c>
      <c r="F130" s="5" t="s">
        <v>11139</v>
      </c>
      <c r="G130" s="5">
        <v>130</v>
      </c>
      <c r="H130" s="5" t="s">
        <v>11140</v>
      </c>
      <c r="I130" s="6" t="s">
        <v>11227</v>
      </c>
      <c r="J130" s="5" t="s">
        <v>11096</v>
      </c>
      <c r="K130" s="5">
        <v>8</v>
      </c>
      <c r="L130" s="5">
        <v>57.97</v>
      </c>
      <c r="M130" s="5">
        <v>7.4</v>
      </c>
      <c r="N130" s="18">
        <v>7.2462499999999999</v>
      </c>
      <c r="O130" s="5" t="s">
        <v>12588</v>
      </c>
      <c r="P130" s="5"/>
      <c r="Q130" s="5"/>
      <c r="R130" s="5"/>
      <c r="S130" s="5"/>
      <c r="T130" s="5"/>
      <c r="U130" s="23">
        <v>46085</v>
      </c>
      <c r="V130" s="5" t="s">
        <v>12589</v>
      </c>
      <c r="W130" s="5" t="s">
        <v>11143</v>
      </c>
      <c r="X130" s="5" t="s">
        <v>11228</v>
      </c>
      <c r="Y130" s="5" t="s">
        <v>11229</v>
      </c>
      <c r="Z130" s="5" t="s">
        <v>13585</v>
      </c>
      <c r="AA130" s="5" t="s">
        <v>13586</v>
      </c>
      <c r="AB130" s="5">
        <v>59.2</v>
      </c>
      <c r="AC130" s="5">
        <v>-1.23</v>
      </c>
      <c r="AD130" s="5">
        <v>65.97</v>
      </c>
      <c r="AE130" s="5"/>
    </row>
    <row r="131" spans="1:31" ht="16.95" customHeight="1" x14ac:dyDescent="0.3">
      <c r="A131" s="54">
        <v>46082</v>
      </c>
      <c r="B131" s="29">
        <v>46084</v>
      </c>
      <c r="C131" s="5" t="s">
        <v>31</v>
      </c>
      <c r="D131" s="5" t="s">
        <v>5</v>
      </c>
      <c r="E131" s="5" t="s">
        <v>12022</v>
      </c>
      <c r="F131" s="5" t="s">
        <v>11139</v>
      </c>
      <c r="G131" s="5">
        <v>131</v>
      </c>
      <c r="H131" s="5" t="s">
        <v>11140</v>
      </c>
      <c r="I131" s="6" t="s">
        <v>11227</v>
      </c>
      <c r="J131" s="5" t="s">
        <v>11096</v>
      </c>
      <c r="K131" s="5">
        <v>12</v>
      </c>
      <c r="L131" s="5">
        <v>78.77</v>
      </c>
      <c r="M131" s="5">
        <v>7.4</v>
      </c>
      <c r="N131" s="18">
        <v>6.5641666666666696</v>
      </c>
      <c r="O131" s="5" t="s">
        <v>12588</v>
      </c>
      <c r="P131" s="5"/>
      <c r="Q131" s="5"/>
      <c r="R131" s="5"/>
      <c r="S131" s="5"/>
      <c r="T131" s="5"/>
      <c r="U131" s="23">
        <v>46085</v>
      </c>
      <c r="V131" s="5" t="s">
        <v>12589</v>
      </c>
      <c r="W131" s="5" t="s">
        <v>11143</v>
      </c>
      <c r="X131" s="5" t="s">
        <v>11228</v>
      </c>
      <c r="Y131" s="5" t="s">
        <v>11229</v>
      </c>
      <c r="Z131" s="5" t="s">
        <v>13587</v>
      </c>
      <c r="AA131" s="5" t="s">
        <v>13588</v>
      </c>
      <c r="AB131" s="5">
        <v>88.8</v>
      </c>
      <c r="AC131" s="5">
        <v>-10.029999999999999</v>
      </c>
      <c r="AD131" s="5">
        <v>89.57</v>
      </c>
      <c r="AE131" s="5"/>
    </row>
    <row r="132" spans="1:31" ht="16.95" customHeight="1" x14ac:dyDescent="0.3">
      <c r="A132" s="54">
        <v>46082</v>
      </c>
      <c r="B132" s="29">
        <v>46084</v>
      </c>
      <c r="C132" s="5" t="s">
        <v>31</v>
      </c>
      <c r="D132" s="5" t="s">
        <v>5</v>
      </c>
      <c r="E132" s="5" t="s">
        <v>12022</v>
      </c>
      <c r="F132" s="5" t="s">
        <v>11139</v>
      </c>
      <c r="G132" s="5">
        <v>132</v>
      </c>
      <c r="H132" s="5" t="s">
        <v>11140</v>
      </c>
      <c r="I132" s="6" t="s">
        <v>11227</v>
      </c>
      <c r="J132" s="5" t="s">
        <v>11096</v>
      </c>
      <c r="K132" s="5">
        <v>24</v>
      </c>
      <c r="L132" s="5">
        <v>146.63999999999999</v>
      </c>
      <c r="M132" s="5">
        <v>7.4</v>
      </c>
      <c r="N132" s="18">
        <v>6.11</v>
      </c>
      <c r="O132" s="5" t="s">
        <v>12588</v>
      </c>
      <c r="P132" s="5"/>
      <c r="Q132" s="5"/>
      <c r="R132" s="5"/>
      <c r="S132" s="5"/>
      <c r="T132" s="5"/>
      <c r="U132" s="23">
        <v>46085</v>
      </c>
      <c r="V132" s="5" t="s">
        <v>12589</v>
      </c>
      <c r="W132" s="5" t="s">
        <v>11143</v>
      </c>
      <c r="X132" s="5" t="s">
        <v>11228</v>
      </c>
      <c r="Y132" s="5" t="s">
        <v>11229</v>
      </c>
      <c r="Z132" s="5" t="s">
        <v>13589</v>
      </c>
      <c r="AA132" s="5" t="s">
        <v>13590</v>
      </c>
      <c r="AB132" s="5">
        <v>177.6</v>
      </c>
      <c r="AC132" s="5">
        <v>-30.96</v>
      </c>
      <c r="AD132" s="5">
        <v>167.64</v>
      </c>
      <c r="AE132" s="5"/>
    </row>
    <row r="133" spans="1:31" ht="16.95" customHeight="1" x14ac:dyDescent="0.3">
      <c r="A133" s="54">
        <v>46082</v>
      </c>
      <c r="B133" s="29">
        <v>46084</v>
      </c>
      <c r="C133" s="5" t="s">
        <v>31</v>
      </c>
      <c r="D133" s="5" t="s">
        <v>5</v>
      </c>
      <c r="E133" s="5" t="s">
        <v>12022</v>
      </c>
      <c r="F133" s="5" t="s">
        <v>11139</v>
      </c>
      <c r="G133" s="5">
        <v>133</v>
      </c>
      <c r="H133" s="5" t="s">
        <v>11140</v>
      </c>
      <c r="I133" s="6" t="s">
        <v>12699</v>
      </c>
      <c r="J133" s="5" t="s">
        <v>11096</v>
      </c>
      <c r="K133" s="5">
        <v>4</v>
      </c>
      <c r="L133" s="5">
        <v>28.9</v>
      </c>
      <c r="M133" s="5">
        <v>7.4</v>
      </c>
      <c r="N133" s="18">
        <v>7.2249999999999996</v>
      </c>
      <c r="O133" s="5" t="s">
        <v>12588</v>
      </c>
      <c r="P133" s="5"/>
      <c r="Q133" s="5"/>
      <c r="R133" s="5"/>
      <c r="S133" s="5"/>
      <c r="T133" s="5"/>
      <c r="U133" s="23">
        <v>46085</v>
      </c>
      <c r="V133" s="5" t="s">
        <v>12589</v>
      </c>
      <c r="W133" s="5" t="s">
        <v>12700</v>
      </c>
      <c r="X133" s="5" t="s">
        <v>12701</v>
      </c>
      <c r="Y133" s="5" t="s">
        <v>12702</v>
      </c>
      <c r="Z133" s="5" t="s">
        <v>12703</v>
      </c>
      <c r="AA133" s="5" t="s">
        <v>12704</v>
      </c>
      <c r="AB133" s="5">
        <v>29.6</v>
      </c>
      <c r="AC133" s="5">
        <v>-0.70000000000000295</v>
      </c>
      <c r="AD133" s="5">
        <v>49.9</v>
      </c>
      <c r="AE133" s="5"/>
    </row>
    <row r="134" spans="1:31" ht="16.95" customHeight="1" x14ac:dyDescent="0.3">
      <c r="A134" s="54">
        <v>46082</v>
      </c>
      <c r="B134" s="29">
        <v>46084</v>
      </c>
      <c r="C134" s="5" t="s">
        <v>31</v>
      </c>
      <c r="D134" s="5" t="s">
        <v>5</v>
      </c>
      <c r="E134" s="5" t="s">
        <v>12022</v>
      </c>
      <c r="F134" s="5" t="s">
        <v>11139</v>
      </c>
      <c r="G134" s="5">
        <v>134</v>
      </c>
      <c r="H134" s="5" t="s">
        <v>11140</v>
      </c>
      <c r="I134" s="6" t="s">
        <v>12699</v>
      </c>
      <c r="J134" s="5" t="s">
        <v>11096</v>
      </c>
      <c r="K134" s="5">
        <v>8</v>
      </c>
      <c r="L134" s="5">
        <v>46.9</v>
      </c>
      <c r="M134" s="5">
        <v>7.4</v>
      </c>
      <c r="N134" s="18">
        <v>5.8624999999999998</v>
      </c>
      <c r="O134" s="5" t="s">
        <v>12588</v>
      </c>
      <c r="P134" s="5"/>
      <c r="Q134" s="5"/>
      <c r="R134" s="5"/>
      <c r="S134" s="5"/>
      <c r="T134" s="5"/>
      <c r="U134" s="23">
        <v>46085</v>
      </c>
      <c r="V134" s="5" t="s">
        <v>12589</v>
      </c>
      <c r="W134" s="5" t="s">
        <v>12700</v>
      </c>
      <c r="X134" s="5" t="s">
        <v>12701</v>
      </c>
      <c r="Y134" s="5" t="s">
        <v>12702</v>
      </c>
      <c r="Z134" s="5" t="s">
        <v>13591</v>
      </c>
      <c r="AA134" s="5" t="s">
        <v>13592</v>
      </c>
      <c r="AB134" s="5">
        <v>59.2</v>
      </c>
      <c r="AC134" s="5">
        <v>-12.3</v>
      </c>
      <c r="AD134" s="5">
        <v>68.900000000000006</v>
      </c>
      <c r="AE134" s="5"/>
    </row>
    <row r="135" spans="1:31" ht="16.95" customHeight="1" x14ac:dyDescent="0.3">
      <c r="A135" s="54">
        <v>46082</v>
      </c>
      <c r="B135" s="29">
        <v>46084</v>
      </c>
      <c r="C135" s="5" t="s">
        <v>31</v>
      </c>
      <c r="D135" s="5" t="s">
        <v>5</v>
      </c>
      <c r="E135" s="5" t="s">
        <v>12022</v>
      </c>
      <c r="F135" s="5" t="s">
        <v>11139</v>
      </c>
      <c r="G135" s="5">
        <v>135</v>
      </c>
      <c r="H135" s="5" t="s">
        <v>11140</v>
      </c>
      <c r="I135" s="6" t="s">
        <v>12699</v>
      </c>
      <c r="J135" s="5" t="s">
        <v>11096</v>
      </c>
      <c r="K135" s="5">
        <v>12</v>
      </c>
      <c r="L135" s="5">
        <v>67.900000000000006</v>
      </c>
      <c r="M135" s="5">
        <v>7.4</v>
      </c>
      <c r="N135" s="18">
        <v>5.6583333333333297</v>
      </c>
      <c r="O135" s="5" t="s">
        <v>12588</v>
      </c>
      <c r="P135" s="5"/>
      <c r="Q135" s="5"/>
      <c r="R135" s="5"/>
      <c r="S135" s="5"/>
      <c r="T135" s="5"/>
      <c r="U135" s="23">
        <v>46085</v>
      </c>
      <c r="V135" s="5" t="s">
        <v>12589</v>
      </c>
      <c r="W135" s="5" t="s">
        <v>12700</v>
      </c>
      <c r="X135" s="5" t="s">
        <v>12701</v>
      </c>
      <c r="Y135" s="5" t="s">
        <v>12702</v>
      </c>
      <c r="Z135" s="5" t="s">
        <v>13593</v>
      </c>
      <c r="AA135" s="5" t="s">
        <v>13594</v>
      </c>
      <c r="AB135" s="5">
        <v>88.8</v>
      </c>
      <c r="AC135" s="5">
        <v>-20.9</v>
      </c>
      <c r="AD135" s="5">
        <v>82.9</v>
      </c>
      <c r="AE135" s="5"/>
    </row>
    <row r="136" spans="1:31" ht="16.95" customHeight="1" x14ac:dyDescent="0.3">
      <c r="A136" s="54">
        <v>46082</v>
      </c>
      <c r="B136" s="29">
        <v>46084</v>
      </c>
      <c r="C136" s="5" t="s">
        <v>31</v>
      </c>
      <c r="D136" s="5" t="s">
        <v>5</v>
      </c>
      <c r="E136" s="5" t="s">
        <v>12022</v>
      </c>
      <c r="F136" s="5" t="s">
        <v>11139</v>
      </c>
      <c r="G136" s="5">
        <v>136</v>
      </c>
      <c r="H136" s="5" t="s">
        <v>11140</v>
      </c>
      <c r="I136" s="6" t="s">
        <v>12699</v>
      </c>
      <c r="J136" s="5" t="s">
        <v>11096</v>
      </c>
      <c r="K136" s="5">
        <v>4</v>
      </c>
      <c r="L136" s="5">
        <v>28.9</v>
      </c>
      <c r="M136" s="5">
        <v>7.4</v>
      </c>
      <c r="N136" s="18">
        <v>7.2249999999999996</v>
      </c>
      <c r="O136" s="5" t="s">
        <v>12588</v>
      </c>
      <c r="P136" s="5"/>
      <c r="Q136" s="5"/>
      <c r="R136" s="5"/>
      <c r="S136" s="5"/>
      <c r="T136" s="5"/>
      <c r="U136" s="23">
        <v>46085</v>
      </c>
      <c r="V136" s="5" t="s">
        <v>12589</v>
      </c>
      <c r="W136" s="5" t="s">
        <v>12700</v>
      </c>
      <c r="X136" s="5" t="s">
        <v>12701</v>
      </c>
      <c r="Y136" s="5" t="s">
        <v>12702</v>
      </c>
      <c r="Z136" s="5" t="s">
        <v>13595</v>
      </c>
      <c r="AA136" s="5" t="s">
        <v>13596</v>
      </c>
      <c r="AB136" s="5">
        <v>29.6</v>
      </c>
      <c r="AC136" s="5">
        <v>-0.70000000000000295</v>
      </c>
      <c r="AD136" s="5">
        <v>49.9</v>
      </c>
      <c r="AE136" s="5"/>
    </row>
    <row r="137" spans="1:31" ht="16.95" customHeight="1" x14ac:dyDescent="0.3">
      <c r="A137" s="54">
        <v>46082</v>
      </c>
      <c r="B137" s="29">
        <v>46084</v>
      </c>
      <c r="C137" s="5" t="s">
        <v>31</v>
      </c>
      <c r="D137" s="5" t="s">
        <v>5</v>
      </c>
      <c r="E137" s="5" t="s">
        <v>12022</v>
      </c>
      <c r="F137" s="5" t="s">
        <v>11139</v>
      </c>
      <c r="G137" s="5">
        <v>137</v>
      </c>
      <c r="H137" s="5" t="s">
        <v>11140</v>
      </c>
      <c r="I137" s="6" t="s">
        <v>12699</v>
      </c>
      <c r="J137" s="5" t="s">
        <v>11096</v>
      </c>
      <c r="K137" s="5">
        <v>8</v>
      </c>
      <c r="L137" s="5">
        <v>46.9</v>
      </c>
      <c r="M137" s="5">
        <v>7.4</v>
      </c>
      <c r="N137" s="18">
        <v>5.8624999999999998</v>
      </c>
      <c r="O137" s="5" t="s">
        <v>12588</v>
      </c>
      <c r="P137" s="5"/>
      <c r="Q137" s="5"/>
      <c r="R137" s="5"/>
      <c r="S137" s="5"/>
      <c r="T137" s="5"/>
      <c r="U137" s="23">
        <v>46085</v>
      </c>
      <c r="V137" s="5" t="s">
        <v>12589</v>
      </c>
      <c r="W137" s="5" t="s">
        <v>12700</v>
      </c>
      <c r="X137" s="5" t="s">
        <v>12701</v>
      </c>
      <c r="Y137" s="5" t="s">
        <v>12702</v>
      </c>
      <c r="Z137" s="5" t="s">
        <v>13597</v>
      </c>
      <c r="AA137" s="5" t="s">
        <v>13598</v>
      </c>
      <c r="AB137" s="5">
        <v>59.2</v>
      </c>
      <c r="AC137" s="5">
        <v>-12.3</v>
      </c>
      <c r="AD137" s="5">
        <v>68.900000000000006</v>
      </c>
      <c r="AE137" s="5"/>
    </row>
    <row r="138" spans="1:31" ht="16.95" customHeight="1" x14ac:dyDescent="0.3">
      <c r="A138" s="54">
        <v>46082</v>
      </c>
      <c r="B138" s="29">
        <v>46084</v>
      </c>
      <c r="C138" s="5" t="s">
        <v>31</v>
      </c>
      <c r="D138" s="5" t="s">
        <v>5</v>
      </c>
      <c r="E138" s="5" t="s">
        <v>12022</v>
      </c>
      <c r="F138" s="5" t="s">
        <v>11139</v>
      </c>
      <c r="G138" s="5">
        <v>138</v>
      </c>
      <c r="H138" s="5" t="s">
        <v>11140</v>
      </c>
      <c r="I138" s="6" t="s">
        <v>12699</v>
      </c>
      <c r="J138" s="5" t="s">
        <v>11096</v>
      </c>
      <c r="K138" s="5">
        <v>12</v>
      </c>
      <c r="L138" s="5">
        <v>67.900000000000006</v>
      </c>
      <c r="M138" s="5">
        <v>7.4</v>
      </c>
      <c r="N138" s="18">
        <v>5.6583333333333297</v>
      </c>
      <c r="O138" s="5" t="s">
        <v>12588</v>
      </c>
      <c r="P138" s="5"/>
      <c r="Q138" s="5"/>
      <c r="R138" s="5"/>
      <c r="S138" s="5"/>
      <c r="T138" s="5"/>
      <c r="U138" s="23">
        <v>46085</v>
      </c>
      <c r="V138" s="5" t="s">
        <v>12589</v>
      </c>
      <c r="W138" s="5" t="s">
        <v>12700</v>
      </c>
      <c r="X138" s="5" t="s">
        <v>12701</v>
      </c>
      <c r="Y138" s="5" t="s">
        <v>12702</v>
      </c>
      <c r="Z138" s="5" t="s">
        <v>13599</v>
      </c>
      <c r="AA138" s="5" t="s">
        <v>13600</v>
      </c>
      <c r="AB138" s="5">
        <v>88.8</v>
      </c>
      <c r="AC138" s="5">
        <v>-20.9</v>
      </c>
      <c r="AD138" s="5">
        <v>82.9</v>
      </c>
      <c r="AE138" s="5"/>
    </row>
    <row r="139" spans="1:31" ht="16.95" customHeight="1" x14ac:dyDescent="0.3">
      <c r="A139" s="54">
        <v>46082</v>
      </c>
      <c r="B139" s="29">
        <v>46084</v>
      </c>
      <c r="C139" s="5" t="s">
        <v>31</v>
      </c>
      <c r="D139" s="5" t="s">
        <v>5</v>
      </c>
      <c r="E139" s="5" t="s">
        <v>12022</v>
      </c>
      <c r="F139" s="5" t="s">
        <v>11139</v>
      </c>
      <c r="G139" s="5">
        <v>139</v>
      </c>
      <c r="H139" s="5" t="s">
        <v>11140</v>
      </c>
      <c r="I139" s="6" t="s">
        <v>11232</v>
      </c>
      <c r="J139" s="5" t="s">
        <v>11096</v>
      </c>
      <c r="K139" s="5">
        <v>24</v>
      </c>
      <c r="L139" s="5">
        <v>174.64</v>
      </c>
      <c r="M139" s="5">
        <v>7.4</v>
      </c>
      <c r="N139" s="18">
        <v>7.2766666666666699</v>
      </c>
      <c r="O139" s="5" t="s">
        <v>12588</v>
      </c>
      <c r="P139" s="5"/>
      <c r="Q139" s="5"/>
      <c r="R139" s="5"/>
      <c r="S139" s="5"/>
      <c r="T139" s="5"/>
      <c r="U139" s="23">
        <v>46085</v>
      </c>
      <c r="V139" s="5" t="s">
        <v>12589</v>
      </c>
      <c r="W139" s="5" t="s">
        <v>11233</v>
      </c>
      <c r="X139" s="5" t="s">
        <v>11234</v>
      </c>
      <c r="Y139" s="5" t="s">
        <v>11235</v>
      </c>
      <c r="Z139" s="5" t="s">
        <v>12705</v>
      </c>
      <c r="AA139" s="5" t="s">
        <v>12706</v>
      </c>
      <c r="AB139" s="5">
        <v>177.6</v>
      </c>
      <c r="AC139" s="5">
        <v>-2.9600000000000399</v>
      </c>
      <c r="AD139" s="5">
        <v>199.64</v>
      </c>
      <c r="AE139" s="5"/>
    </row>
    <row r="140" spans="1:31" ht="16.95" customHeight="1" x14ac:dyDescent="0.3">
      <c r="A140" s="54">
        <v>46082</v>
      </c>
      <c r="B140" s="29">
        <v>46084</v>
      </c>
      <c r="C140" s="5" t="s">
        <v>31</v>
      </c>
      <c r="D140" s="5" t="s">
        <v>5</v>
      </c>
      <c r="E140" s="5" t="s">
        <v>12022</v>
      </c>
      <c r="F140" s="5" t="s">
        <v>11139</v>
      </c>
      <c r="G140" s="5">
        <v>140</v>
      </c>
      <c r="H140" s="5" t="s">
        <v>11140</v>
      </c>
      <c r="I140" s="6" t="s">
        <v>11232</v>
      </c>
      <c r="J140" s="5" t="s">
        <v>11096</v>
      </c>
      <c r="K140" s="5">
        <v>24</v>
      </c>
      <c r="L140" s="5">
        <v>174.64</v>
      </c>
      <c r="M140" s="5">
        <v>7.4</v>
      </c>
      <c r="N140" s="18">
        <v>7.2766666666666699</v>
      </c>
      <c r="O140" s="5" t="s">
        <v>12588</v>
      </c>
      <c r="P140" s="5"/>
      <c r="Q140" s="5"/>
      <c r="R140" s="5"/>
      <c r="S140" s="5"/>
      <c r="T140" s="5"/>
      <c r="U140" s="23">
        <v>46085</v>
      </c>
      <c r="V140" s="5" t="s">
        <v>12589</v>
      </c>
      <c r="W140" s="5" t="s">
        <v>11233</v>
      </c>
      <c r="X140" s="5" t="s">
        <v>11234</v>
      </c>
      <c r="Y140" s="5" t="s">
        <v>11235</v>
      </c>
      <c r="Z140" s="5" t="s">
        <v>13589</v>
      </c>
      <c r="AA140" s="5" t="s">
        <v>13601</v>
      </c>
      <c r="AB140" s="5">
        <v>177.6</v>
      </c>
      <c r="AC140" s="5">
        <v>-2.9600000000000399</v>
      </c>
      <c r="AD140" s="5">
        <v>199.64</v>
      </c>
      <c r="AE140" s="5"/>
    </row>
    <row r="141" spans="1:31" ht="16.95" customHeight="1" x14ac:dyDescent="0.3">
      <c r="A141" s="54">
        <v>46082</v>
      </c>
      <c r="B141" s="29">
        <v>46084</v>
      </c>
      <c r="C141" s="5" t="s">
        <v>29</v>
      </c>
      <c r="D141" s="5" t="s">
        <v>5</v>
      </c>
      <c r="E141" s="5" t="s">
        <v>12022</v>
      </c>
      <c r="F141" s="5" t="s">
        <v>11302</v>
      </c>
      <c r="G141" s="5">
        <v>141</v>
      </c>
      <c r="H141" s="5" t="s">
        <v>11140</v>
      </c>
      <c r="I141" s="6" t="s">
        <v>11303</v>
      </c>
      <c r="J141" s="5" t="s">
        <v>11142</v>
      </c>
      <c r="K141" s="5">
        <v>18</v>
      </c>
      <c r="L141" s="5">
        <v>118.08</v>
      </c>
      <c r="M141" s="5">
        <v>6.6</v>
      </c>
      <c r="N141" s="18">
        <v>6.56</v>
      </c>
      <c r="O141" s="5" t="s">
        <v>12588</v>
      </c>
      <c r="P141" s="5"/>
      <c r="Q141" s="5"/>
      <c r="R141" s="5"/>
      <c r="S141" s="5"/>
      <c r="T141" s="5"/>
      <c r="U141" s="23">
        <v>46085</v>
      </c>
      <c r="V141" s="5" t="s">
        <v>12589</v>
      </c>
      <c r="W141" s="5" t="s">
        <v>11304</v>
      </c>
      <c r="X141" s="5" t="s">
        <v>11305</v>
      </c>
      <c r="Y141" s="5" t="s">
        <v>11306</v>
      </c>
      <c r="Z141" s="5" t="s">
        <v>12707</v>
      </c>
      <c r="AA141" s="5" t="s">
        <v>12708</v>
      </c>
      <c r="AB141" s="5">
        <v>118.8</v>
      </c>
      <c r="AC141" s="5">
        <v>-0.71999999999999897</v>
      </c>
      <c r="AD141" s="5">
        <v>134.18</v>
      </c>
      <c r="AE141" s="5"/>
    </row>
    <row r="142" spans="1:31" ht="16.95" customHeight="1" x14ac:dyDescent="0.3">
      <c r="A142" s="54">
        <v>46082</v>
      </c>
      <c r="B142" s="29">
        <v>46084</v>
      </c>
      <c r="C142" s="5" t="s">
        <v>29</v>
      </c>
      <c r="D142" s="5" t="s">
        <v>5</v>
      </c>
      <c r="E142" s="5" t="s">
        <v>12022</v>
      </c>
      <c r="F142" s="5" t="s">
        <v>11302</v>
      </c>
      <c r="G142" s="5">
        <v>142</v>
      </c>
      <c r="H142" s="5" t="s">
        <v>11140</v>
      </c>
      <c r="I142" s="6" t="s">
        <v>11303</v>
      </c>
      <c r="J142" s="5" t="s">
        <v>11142</v>
      </c>
      <c r="K142" s="5">
        <v>18</v>
      </c>
      <c r="L142" s="5">
        <v>118.08</v>
      </c>
      <c r="M142" s="5">
        <v>6.6</v>
      </c>
      <c r="N142" s="18">
        <v>6.56</v>
      </c>
      <c r="O142" s="5" t="s">
        <v>12588</v>
      </c>
      <c r="P142" s="5"/>
      <c r="Q142" s="5"/>
      <c r="R142" s="5"/>
      <c r="S142" s="5"/>
      <c r="T142" s="5"/>
      <c r="U142" s="23">
        <v>46085</v>
      </c>
      <c r="V142" s="5" t="s">
        <v>12589</v>
      </c>
      <c r="W142" s="5" t="s">
        <v>11304</v>
      </c>
      <c r="X142" s="5" t="s">
        <v>11305</v>
      </c>
      <c r="Y142" s="5" t="s">
        <v>11306</v>
      </c>
      <c r="Z142" s="5" t="s">
        <v>13602</v>
      </c>
      <c r="AA142" s="5" t="s">
        <v>13603</v>
      </c>
      <c r="AB142" s="5">
        <v>118.8</v>
      </c>
      <c r="AC142" s="5">
        <v>-0.71999999999999897</v>
      </c>
      <c r="AD142" s="5">
        <v>134.18</v>
      </c>
      <c r="AE142" s="5"/>
    </row>
    <row r="143" spans="1:31" ht="16.95" customHeight="1" x14ac:dyDescent="0.3">
      <c r="A143" s="54">
        <v>46082</v>
      </c>
      <c r="B143" s="29">
        <v>46084</v>
      </c>
      <c r="C143" s="5" t="s">
        <v>29</v>
      </c>
      <c r="D143" s="5" t="s">
        <v>5</v>
      </c>
      <c r="E143" s="5" t="s">
        <v>12022</v>
      </c>
      <c r="F143" s="5" t="s">
        <v>11302</v>
      </c>
      <c r="G143" s="5">
        <v>143</v>
      </c>
      <c r="H143" s="5" t="s">
        <v>11140</v>
      </c>
      <c r="I143" s="6" t="s">
        <v>11303</v>
      </c>
      <c r="J143" s="5" t="s">
        <v>11142</v>
      </c>
      <c r="K143" s="5">
        <v>18</v>
      </c>
      <c r="L143" s="5">
        <v>118.08</v>
      </c>
      <c r="M143" s="5">
        <v>6.6</v>
      </c>
      <c r="N143" s="18">
        <v>6.56</v>
      </c>
      <c r="O143" s="5" t="s">
        <v>12588</v>
      </c>
      <c r="P143" s="5"/>
      <c r="Q143" s="5"/>
      <c r="R143" s="5"/>
      <c r="S143" s="5"/>
      <c r="T143" s="5"/>
      <c r="U143" s="23">
        <v>46085</v>
      </c>
      <c r="V143" s="5" t="s">
        <v>12589</v>
      </c>
      <c r="W143" s="5" t="s">
        <v>11304</v>
      </c>
      <c r="X143" s="5" t="s">
        <v>11305</v>
      </c>
      <c r="Y143" s="5" t="s">
        <v>11306</v>
      </c>
      <c r="Z143" s="5" t="s">
        <v>13604</v>
      </c>
      <c r="AA143" s="5" t="s">
        <v>13605</v>
      </c>
      <c r="AB143" s="5">
        <v>118.8</v>
      </c>
      <c r="AC143" s="5">
        <v>-0.71999999999999897</v>
      </c>
      <c r="AD143" s="5">
        <v>134.18</v>
      </c>
      <c r="AE143" s="5"/>
    </row>
    <row r="144" spans="1:31" ht="16.95" customHeight="1" x14ac:dyDescent="0.3">
      <c r="A144" s="54">
        <v>46082</v>
      </c>
      <c r="B144" s="29">
        <v>46084</v>
      </c>
      <c r="C144" s="5" t="s">
        <v>29</v>
      </c>
      <c r="D144" s="5" t="s">
        <v>5</v>
      </c>
      <c r="E144" s="5" t="s">
        <v>12022</v>
      </c>
      <c r="F144" s="5" t="s">
        <v>11302</v>
      </c>
      <c r="G144" s="5">
        <v>144</v>
      </c>
      <c r="H144" s="5" t="s">
        <v>11140</v>
      </c>
      <c r="I144" s="6" t="s">
        <v>11303</v>
      </c>
      <c r="J144" s="5" t="s">
        <v>11142</v>
      </c>
      <c r="K144" s="5">
        <v>18</v>
      </c>
      <c r="L144" s="5">
        <v>118.08</v>
      </c>
      <c r="M144" s="5">
        <v>6.6</v>
      </c>
      <c r="N144" s="18">
        <v>6.56</v>
      </c>
      <c r="O144" s="5" t="s">
        <v>12588</v>
      </c>
      <c r="P144" s="5"/>
      <c r="Q144" s="5"/>
      <c r="R144" s="5"/>
      <c r="S144" s="5"/>
      <c r="T144" s="5"/>
      <c r="U144" s="23">
        <v>46085</v>
      </c>
      <c r="V144" s="5" t="s">
        <v>12589</v>
      </c>
      <c r="W144" s="5" t="s">
        <v>11304</v>
      </c>
      <c r="X144" s="5" t="s">
        <v>11305</v>
      </c>
      <c r="Y144" s="5" t="s">
        <v>11306</v>
      </c>
      <c r="Z144" s="5" t="s">
        <v>13606</v>
      </c>
      <c r="AA144" s="5" t="s">
        <v>13607</v>
      </c>
      <c r="AB144" s="5">
        <v>118.8</v>
      </c>
      <c r="AC144" s="5">
        <v>-0.71999999999999897</v>
      </c>
      <c r="AD144" s="5">
        <v>134.18</v>
      </c>
      <c r="AE144" s="5"/>
    </row>
    <row r="145" spans="1:31" ht="16.95" customHeight="1" x14ac:dyDescent="0.3">
      <c r="A145" s="54">
        <v>46082</v>
      </c>
      <c r="B145" s="29">
        <v>46084</v>
      </c>
      <c r="C145" s="5" t="s">
        <v>29</v>
      </c>
      <c r="D145" s="5" t="s">
        <v>5</v>
      </c>
      <c r="E145" s="10" t="s">
        <v>12022</v>
      </c>
      <c r="F145" s="10" t="s">
        <v>11249</v>
      </c>
      <c r="G145" s="5">
        <v>145</v>
      </c>
      <c r="H145" s="10" t="s">
        <v>11140</v>
      </c>
      <c r="I145" s="25" t="s">
        <v>11558</v>
      </c>
      <c r="J145" s="5" t="s">
        <v>11096</v>
      </c>
      <c r="K145" s="5">
        <v>12</v>
      </c>
      <c r="L145" s="10">
        <v>79.92</v>
      </c>
      <c r="M145" s="5">
        <v>7.4</v>
      </c>
      <c r="N145" s="18">
        <v>6.66</v>
      </c>
      <c r="O145" s="5" t="s">
        <v>12588</v>
      </c>
      <c r="P145" s="5"/>
      <c r="Q145" s="5"/>
      <c r="R145" s="5"/>
      <c r="S145" s="5"/>
      <c r="T145" s="5"/>
      <c r="U145" s="23">
        <v>46085</v>
      </c>
      <c r="V145" s="5" t="s">
        <v>12589</v>
      </c>
      <c r="W145" s="10" t="s">
        <v>11559</v>
      </c>
      <c r="X145" s="50">
        <v>1001246061831</v>
      </c>
      <c r="Y145" s="10" t="s">
        <v>11560</v>
      </c>
      <c r="Z145" s="10" t="s">
        <v>12709</v>
      </c>
      <c r="AA145" s="50">
        <v>6174825263257</v>
      </c>
      <c r="AB145" s="5">
        <v>88.8</v>
      </c>
      <c r="AC145" s="5">
        <v>-8.8800000000000097</v>
      </c>
      <c r="AD145" s="10">
        <v>105.59</v>
      </c>
      <c r="AE145" s="10">
        <v>67</v>
      </c>
    </row>
    <row r="146" spans="1:31" ht="16.95" customHeight="1" x14ac:dyDescent="0.3">
      <c r="A146" s="54">
        <v>46082</v>
      </c>
      <c r="B146" s="29">
        <v>46084</v>
      </c>
      <c r="C146" s="5" t="s">
        <v>29</v>
      </c>
      <c r="D146" s="5" t="s">
        <v>5</v>
      </c>
      <c r="E146" s="10" t="s">
        <v>12022</v>
      </c>
      <c r="F146" s="10" t="s">
        <v>11249</v>
      </c>
      <c r="G146" s="5">
        <v>146</v>
      </c>
      <c r="H146" s="10" t="s">
        <v>11140</v>
      </c>
      <c r="I146" s="25" t="s">
        <v>11558</v>
      </c>
      <c r="J146" s="5" t="s">
        <v>11488</v>
      </c>
      <c r="K146" s="5">
        <v>8</v>
      </c>
      <c r="L146" s="10">
        <v>68.73</v>
      </c>
      <c r="M146" s="5">
        <v>8.9</v>
      </c>
      <c r="N146" s="18">
        <v>8.5912500000000005</v>
      </c>
      <c r="O146" s="5" t="s">
        <v>12588</v>
      </c>
      <c r="P146" s="5"/>
      <c r="Q146" s="5"/>
      <c r="R146" s="5"/>
      <c r="S146" s="5"/>
      <c r="T146" s="5"/>
      <c r="U146" s="23">
        <v>46085</v>
      </c>
      <c r="V146" s="5" t="s">
        <v>12589</v>
      </c>
      <c r="W146" s="10" t="s">
        <v>11559</v>
      </c>
      <c r="X146" s="50">
        <v>1001246061831</v>
      </c>
      <c r="Y146" s="10" t="s">
        <v>11560</v>
      </c>
      <c r="Z146" s="10" t="s">
        <v>13608</v>
      </c>
      <c r="AA146" s="50">
        <v>6174825263256</v>
      </c>
      <c r="AB146" s="5">
        <v>71.2</v>
      </c>
      <c r="AC146" s="5">
        <v>-2.4700000000000002</v>
      </c>
      <c r="AD146" s="10">
        <v>90.49</v>
      </c>
      <c r="AE146" s="10">
        <v>67</v>
      </c>
    </row>
    <row r="147" spans="1:31" ht="16.95" customHeight="1" x14ac:dyDescent="0.3">
      <c r="A147" s="54">
        <v>46082</v>
      </c>
      <c r="B147" s="29">
        <v>46084</v>
      </c>
      <c r="C147" s="5" t="s">
        <v>29</v>
      </c>
      <c r="D147" s="5" t="s">
        <v>5</v>
      </c>
      <c r="E147" s="10" t="s">
        <v>12022</v>
      </c>
      <c r="F147" s="10" t="s">
        <v>11249</v>
      </c>
      <c r="G147" s="5">
        <v>147</v>
      </c>
      <c r="H147" s="10" t="s">
        <v>11140</v>
      </c>
      <c r="I147" s="25" t="s">
        <v>11558</v>
      </c>
      <c r="J147" s="5" t="s">
        <v>11142</v>
      </c>
      <c r="K147" s="5">
        <v>9</v>
      </c>
      <c r="L147" s="10">
        <v>56.65</v>
      </c>
      <c r="M147" s="5">
        <v>6.6</v>
      </c>
      <c r="N147" s="18">
        <v>6.2944444444444398</v>
      </c>
      <c r="O147" s="5" t="s">
        <v>12588</v>
      </c>
      <c r="P147" s="5"/>
      <c r="Q147" s="5"/>
      <c r="R147" s="5"/>
      <c r="S147" s="5"/>
      <c r="T147" s="5"/>
      <c r="U147" s="23">
        <v>46085</v>
      </c>
      <c r="V147" s="5" t="s">
        <v>12589</v>
      </c>
      <c r="W147" s="10" t="s">
        <v>11559</v>
      </c>
      <c r="X147" s="50">
        <v>1001246061831</v>
      </c>
      <c r="Y147" s="10" t="s">
        <v>11560</v>
      </c>
      <c r="Z147" s="10" t="s">
        <v>13609</v>
      </c>
      <c r="AA147" s="50">
        <v>6174825263261</v>
      </c>
      <c r="AB147" s="5">
        <v>59.4</v>
      </c>
      <c r="AC147" s="5">
        <v>-2.75</v>
      </c>
      <c r="AD147" s="10">
        <v>74.599999999999994</v>
      </c>
      <c r="AE147" s="10">
        <v>67</v>
      </c>
    </row>
    <row r="148" spans="1:31" ht="16.95" customHeight="1" x14ac:dyDescent="0.3">
      <c r="A148" s="54">
        <v>46082</v>
      </c>
      <c r="B148" s="29">
        <v>46084</v>
      </c>
      <c r="C148" s="5" t="s">
        <v>29</v>
      </c>
      <c r="D148" s="5" t="s">
        <v>5</v>
      </c>
      <c r="E148" s="10" t="s">
        <v>12022</v>
      </c>
      <c r="F148" s="10" t="s">
        <v>11249</v>
      </c>
      <c r="G148" s="5">
        <v>148</v>
      </c>
      <c r="H148" s="10" t="s">
        <v>11140</v>
      </c>
      <c r="I148" s="25" t="s">
        <v>11558</v>
      </c>
      <c r="J148" s="5" t="s">
        <v>11142</v>
      </c>
      <c r="K148" s="5">
        <v>18</v>
      </c>
      <c r="L148" s="10">
        <v>101.08</v>
      </c>
      <c r="M148" s="5">
        <v>6.6</v>
      </c>
      <c r="N148" s="18">
        <v>5.6155555555555603</v>
      </c>
      <c r="O148" s="5" t="s">
        <v>12588</v>
      </c>
      <c r="P148" s="5"/>
      <c r="Q148" s="5"/>
      <c r="R148" s="5"/>
      <c r="S148" s="5"/>
      <c r="T148" s="5"/>
      <c r="U148" s="23">
        <v>46085</v>
      </c>
      <c r="V148" s="5" t="s">
        <v>12589</v>
      </c>
      <c r="W148" s="10" t="s">
        <v>11559</v>
      </c>
      <c r="X148" s="50">
        <v>1001246061831</v>
      </c>
      <c r="Y148" s="10" t="s">
        <v>11560</v>
      </c>
      <c r="Z148" s="10" t="s">
        <v>13610</v>
      </c>
      <c r="AA148" s="50">
        <v>6174825263262</v>
      </c>
      <c r="AB148" s="5">
        <v>118.8</v>
      </c>
      <c r="AC148" s="5">
        <v>-17.72</v>
      </c>
      <c r="AD148" s="10">
        <v>134.18</v>
      </c>
      <c r="AE148" s="10">
        <v>67</v>
      </c>
    </row>
    <row r="149" spans="1:31" ht="16.95" customHeight="1" x14ac:dyDescent="0.3">
      <c r="A149" s="54">
        <v>46082</v>
      </c>
      <c r="B149" s="29">
        <v>46084</v>
      </c>
      <c r="C149" s="5" t="s">
        <v>32</v>
      </c>
      <c r="D149" s="5" t="s">
        <v>11214</v>
      </c>
      <c r="E149" s="5" t="s">
        <v>12022</v>
      </c>
      <c r="F149" s="5" t="s">
        <v>11113</v>
      </c>
      <c r="G149" s="5">
        <v>149</v>
      </c>
      <c r="H149" s="5" t="s">
        <v>11290</v>
      </c>
      <c r="I149" s="6" t="s">
        <v>12710</v>
      </c>
      <c r="J149" s="5" t="s">
        <v>11096</v>
      </c>
      <c r="K149" s="5">
        <v>4</v>
      </c>
      <c r="L149" s="5">
        <v>26.3</v>
      </c>
      <c r="M149" s="5">
        <v>7.4</v>
      </c>
      <c r="N149" s="18">
        <v>6.5750000000000002</v>
      </c>
      <c r="O149" s="5" t="s">
        <v>12588</v>
      </c>
      <c r="P149" s="5"/>
      <c r="Q149" s="5"/>
      <c r="R149" s="5"/>
      <c r="S149" s="5"/>
      <c r="T149" s="5"/>
      <c r="U149" s="5"/>
      <c r="V149" s="5"/>
      <c r="W149" s="5" t="s">
        <v>11217</v>
      </c>
      <c r="X149" s="5" t="s">
        <v>12711</v>
      </c>
      <c r="Y149" s="5" t="s">
        <v>11224</v>
      </c>
      <c r="Z149" s="5" t="s">
        <v>12712</v>
      </c>
      <c r="AA149" s="5" t="s">
        <v>12713</v>
      </c>
      <c r="AB149" s="5">
        <v>29.6</v>
      </c>
      <c r="AC149" s="5">
        <v>-3.3</v>
      </c>
      <c r="AD149" s="5">
        <v>26.3</v>
      </c>
      <c r="AE149" s="5"/>
    </row>
    <row r="150" spans="1:31" ht="16.95" customHeight="1" x14ac:dyDescent="0.3">
      <c r="A150" s="54">
        <v>46082</v>
      </c>
      <c r="B150" s="29">
        <v>46084</v>
      </c>
      <c r="C150" s="5" t="s">
        <v>32</v>
      </c>
      <c r="D150" s="5" t="s">
        <v>11214</v>
      </c>
      <c r="E150" s="5" t="s">
        <v>12022</v>
      </c>
      <c r="F150" s="5" t="s">
        <v>11113</v>
      </c>
      <c r="G150" s="5">
        <v>150</v>
      </c>
      <c r="H150" s="5" t="s">
        <v>11290</v>
      </c>
      <c r="I150" s="6" t="s">
        <v>12710</v>
      </c>
      <c r="J150" s="5" t="s">
        <v>11096</v>
      </c>
      <c r="K150" s="5">
        <v>8</v>
      </c>
      <c r="L150" s="5">
        <v>46.2</v>
      </c>
      <c r="M150" s="5">
        <v>7.4</v>
      </c>
      <c r="N150" s="18">
        <v>5.7750000000000004</v>
      </c>
      <c r="O150" s="5" t="s">
        <v>12588</v>
      </c>
      <c r="P150" s="5"/>
      <c r="Q150" s="5"/>
      <c r="R150" s="5"/>
      <c r="S150" s="5"/>
      <c r="T150" s="5"/>
      <c r="U150" s="5"/>
      <c r="V150" s="5"/>
      <c r="W150" s="5" t="s">
        <v>11217</v>
      </c>
      <c r="X150" s="5" t="s">
        <v>12711</v>
      </c>
      <c r="Y150" s="5" t="s">
        <v>11224</v>
      </c>
      <c r="Z150" s="5" t="s">
        <v>11456</v>
      </c>
      <c r="AA150" s="5" t="s">
        <v>13611</v>
      </c>
      <c r="AB150" s="5">
        <v>59.2</v>
      </c>
      <c r="AC150" s="5">
        <v>-13</v>
      </c>
      <c r="AD150" s="5">
        <v>46.2</v>
      </c>
      <c r="AE150" s="5"/>
    </row>
    <row r="151" spans="1:31" ht="16.95" customHeight="1" x14ac:dyDescent="0.3">
      <c r="A151" s="54">
        <v>46082</v>
      </c>
      <c r="B151" s="29">
        <v>46084</v>
      </c>
      <c r="C151" s="5" t="s">
        <v>32</v>
      </c>
      <c r="D151" s="5" t="s">
        <v>11214</v>
      </c>
      <c r="E151" s="5" t="s">
        <v>12022</v>
      </c>
      <c r="F151" s="5" t="s">
        <v>11113</v>
      </c>
      <c r="G151" s="5">
        <v>151</v>
      </c>
      <c r="H151" s="5" t="s">
        <v>11290</v>
      </c>
      <c r="I151" s="6" t="s">
        <v>12710</v>
      </c>
      <c r="J151" s="5" t="s">
        <v>11096</v>
      </c>
      <c r="K151" s="5">
        <v>12</v>
      </c>
      <c r="L151" s="5">
        <v>64.8</v>
      </c>
      <c r="M151" s="5">
        <v>7.4</v>
      </c>
      <c r="N151" s="18">
        <v>5.4</v>
      </c>
      <c r="O151" s="5" t="s">
        <v>12588</v>
      </c>
      <c r="P151" s="5"/>
      <c r="Q151" s="5"/>
      <c r="R151" s="5"/>
      <c r="S151" s="5"/>
      <c r="T151" s="5"/>
      <c r="U151" s="5"/>
      <c r="V151" s="5"/>
      <c r="W151" s="5" t="s">
        <v>11217</v>
      </c>
      <c r="X151" s="5" t="s">
        <v>12711</v>
      </c>
      <c r="Y151" s="5" t="s">
        <v>11224</v>
      </c>
      <c r="Z151" s="5" t="s">
        <v>13612</v>
      </c>
      <c r="AA151" s="5" t="s">
        <v>13613</v>
      </c>
      <c r="AB151" s="5">
        <v>88.8</v>
      </c>
      <c r="AC151" s="5">
        <v>-24</v>
      </c>
      <c r="AD151" s="5">
        <v>64.8</v>
      </c>
      <c r="AE151" s="5"/>
    </row>
    <row r="152" spans="1:31" ht="16.95" customHeight="1" x14ac:dyDescent="0.3">
      <c r="A152" s="54">
        <v>46082</v>
      </c>
      <c r="B152" s="29">
        <v>46084</v>
      </c>
      <c r="C152" s="19" t="s">
        <v>38</v>
      </c>
      <c r="D152" s="19" t="s">
        <v>5</v>
      </c>
      <c r="E152" s="19" t="s">
        <v>12673</v>
      </c>
      <c r="F152" s="5"/>
      <c r="G152" s="5">
        <v>152</v>
      </c>
      <c r="H152" s="19" t="s">
        <v>12714</v>
      </c>
      <c r="I152" s="35" t="s">
        <v>12715</v>
      </c>
      <c r="J152" s="19" t="s">
        <v>100</v>
      </c>
      <c r="K152" s="5">
        <v>7</v>
      </c>
      <c r="L152" s="5">
        <v>39</v>
      </c>
      <c r="M152" s="5">
        <f>VLOOKUP(J:J,指导价!A:B,2,0)</f>
        <v>6.6</v>
      </c>
      <c r="N152" s="18">
        <v>5.5714285714285703</v>
      </c>
      <c r="O152" s="19" t="s">
        <v>12588</v>
      </c>
      <c r="P152" s="42"/>
      <c r="Q152" s="42"/>
      <c r="R152" s="42"/>
      <c r="S152" s="42"/>
      <c r="T152" s="42"/>
      <c r="U152" s="4">
        <v>46087</v>
      </c>
      <c r="V152" s="19" t="s">
        <v>12629</v>
      </c>
      <c r="W152" s="5"/>
      <c r="X152" s="5"/>
      <c r="Y152" s="5"/>
      <c r="Z152" s="5"/>
      <c r="AA152" s="5"/>
      <c r="AB152" s="5">
        <v>46.2</v>
      </c>
      <c r="AC152" s="5">
        <v>-7.2</v>
      </c>
      <c r="AD152" s="5"/>
      <c r="AE152" s="5"/>
    </row>
    <row r="153" spans="1:31" ht="16.95" customHeight="1" x14ac:dyDescent="0.3">
      <c r="A153" s="54">
        <v>46082</v>
      </c>
      <c r="B153" s="29">
        <v>46084</v>
      </c>
      <c r="C153" s="19" t="s">
        <v>38</v>
      </c>
      <c r="D153" s="19" t="s">
        <v>5</v>
      </c>
      <c r="E153" s="19" t="s">
        <v>12673</v>
      </c>
      <c r="F153" s="5"/>
      <c r="G153" s="5">
        <v>153</v>
      </c>
      <c r="H153" s="19" t="s">
        <v>12714</v>
      </c>
      <c r="I153" s="35" t="s">
        <v>12716</v>
      </c>
      <c r="J153" s="19" t="s">
        <v>119</v>
      </c>
      <c r="K153" s="5">
        <v>4</v>
      </c>
      <c r="L153" s="5">
        <v>35.9</v>
      </c>
      <c r="M153" s="5">
        <f>VLOOKUP(J:J,指导价!A:B,2,0)</f>
        <v>12.8</v>
      </c>
      <c r="N153" s="18">
        <v>8.9749999999999996</v>
      </c>
      <c r="O153" s="19" t="s">
        <v>12588</v>
      </c>
      <c r="P153" s="42"/>
      <c r="Q153" s="42"/>
      <c r="R153" s="42"/>
      <c r="S153" s="42"/>
      <c r="T153" s="42"/>
      <c r="U153" s="4">
        <v>46087</v>
      </c>
      <c r="V153" s="19" t="s">
        <v>12629</v>
      </c>
      <c r="W153" s="5"/>
      <c r="X153" s="5"/>
      <c r="Y153" s="5"/>
      <c r="Z153" s="5"/>
      <c r="AA153" s="5"/>
      <c r="AB153" s="5">
        <v>39.6</v>
      </c>
      <c r="AC153" s="5">
        <v>-3.7</v>
      </c>
      <c r="AD153" s="5"/>
      <c r="AE153" s="5"/>
    </row>
    <row r="154" spans="1:31" ht="16.95" customHeight="1" x14ac:dyDescent="0.3">
      <c r="A154" s="54">
        <v>46082</v>
      </c>
      <c r="B154" s="29">
        <v>46084</v>
      </c>
      <c r="C154" s="19" t="s">
        <v>38</v>
      </c>
      <c r="D154" s="19" t="s">
        <v>5</v>
      </c>
      <c r="E154" s="61" t="s">
        <v>12673</v>
      </c>
      <c r="F154" s="31"/>
      <c r="G154" s="5">
        <v>154</v>
      </c>
      <c r="H154" s="61" t="s">
        <v>12714</v>
      </c>
      <c r="I154" s="25" t="s">
        <v>12717</v>
      </c>
      <c r="J154" s="61" t="s">
        <v>119</v>
      </c>
      <c r="K154" s="31">
        <v>5</v>
      </c>
      <c r="L154" s="31">
        <v>37.799999999999997</v>
      </c>
      <c r="M154" s="5">
        <f>VLOOKUP(J:J,指导价!A:B,2,0)</f>
        <v>12.8</v>
      </c>
      <c r="N154" s="18">
        <v>7.56</v>
      </c>
      <c r="O154" s="19" t="s">
        <v>12588</v>
      </c>
      <c r="P154" s="31"/>
      <c r="Q154" s="31"/>
      <c r="R154" s="31"/>
      <c r="S154" s="31"/>
      <c r="T154" s="31"/>
      <c r="U154" s="4">
        <v>46087</v>
      </c>
      <c r="V154" s="19" t="s">
        <v>12608</v>
      </c>
      <c r="W154" s="31"/>
      <c r="X154" s="31"/>
      <c r="Y154" s="31"/>
      <c r="Z154" s="31"/>
      <c r="AA154" s="31"/>
      <c r="AB154" s="5">
        <v>49.5</v>
      </c>
      <c r="AC154" s="5">
        <v>-11.7</v>
      </c>
      <c r="AD154" s="5"/>
      <c r="AE154" s="5"/>
    </row>
    <row r="155" spans="1:31" ht="16.95" customHeight="1" x14ac:dyDescent="0.3">
      <c r="A155" s="54">
        <v>46082</v>
      </c>
      <c r="B155" s="29">
        <v>46084</v>
      </c>
      <c r="C155" s="42" t="s">
        <v>38</v>
      </c>
      <c r="D155" s="42" t="s">
        <v>5</v>
      </c>
      <c r="E155" s="42" t="s">
        <v>12673</v>
      </c>
      <c r="F155" s="42"/>
      <c r="G155" s="5">
        <v>155</v>
      </c>
      <c r="H155" s="42" t="s">
        <v>12714</v>
      </c>
      <c r="I155" s="25" t="s">
        <v>12718</v>
      </c>
      <c r="J155" s="42" t="s">
        <v>11142</v>
      </c>
      <c r="K155" s="42">
        <v>12</v>
      </c>
      <c r="L155" s="42">
        <v>62.9</v>
      </c>
      <c r="M155" s="5">
        <f>VLOOKUP(J:J,指导价!A:B,2,0)</f>
        <v>6.6</v>
      </c>
      <c r="N155" s="18">
        <v>5.2416666666666698</v>
      </c>
      <c r="O155" s="19" t="s">
        <v>12588</v>
      </c>
      <c r="P155" s="42"/>
      <c r="Q155" s="42"/>
      <c r="R155" s="42"/>
      <c r="S155" s="42"/>
      <c r="T155" s="42"/>
      <c r="U155" s="4">
        <v>46087</v>
      </c>
      <c r="V155" s="19" t="s">
        <v>12629</v>
      </c>
      <c r="W155" s="42"/>
      <c r="X155" s="42"/>
      <c r="Y155" s="42"/>
      <c r="Z155" s="42"/>
      <c r="AA155" s="42"/>
      <c r="AB155" s="5">
        <v>79.2</v>
      </c>
      <c r="AC155" s="5">
        <v>-16.3</v>
      </c>
      <c r="AD155" s="42"/>
      <c r="AE155" s="42"/>
    </row>
    <row r="156" spans="1:31" ht="16.95" customHeight="1" x14ac:dyDescent="0.3">
      <c r="A156" s="54">
        <v>46082</v>
      </c>
      <c r="B156" s="29">
        <v>46084</v>
      </c>
      <c r="C156" s="42" t="s">
        <v>38</v>
      </c>
      <c r="D156" s="42" t="s">
        <v>5</v>
      </c>
      <c r="E156" s="42" t="s">
        <v>12673</v>
      </c>
      <c r="F156" s="42"/>
      <c r="G156" s="5">
        <v>156</v>
      </c>
      <c r="H156" s="42" t="s">
        <v>12714</v>
      </c>
      <c r="I156" s="25" t="s">
        <v>12719</v>
      </c>
      <c r="J156" s="42" t="s">
        <v>11142</v>
      </c>
      <c r="K156" s="42">
        <v>12</v>
      </c>
      <c r="L156" s="42">
        <v>62.9</v>
      </c>
      <c r="M156" s="5">
        <f>VLOOKUP(J:J,指导价!A:B,2,0)</f>
        <v>6.6</v>
      </c>
      <c r="N156" s="18">
        <v>5.2416666666666698</v>
      </c>
      <c r="O156" s="19" t="s">
        <v>12588</v>
      </c>
      <c r="P156" s="42"/>
      <c r="Q156" s="42"/>
      <c r="R156" s="42"/>
      <c r="S156" s="42"/>
      <c r="T156" s="42"/>
      <c r="U156" s="4">
        <v>46087</v>
      </c>
      <c r="V156" s="19" t="s">
        <v>12629</v>
      </c>
      <c r="W156" s="42"/>
      <c r="X156" s="42"/>
      <c r="Y156" s="42"/>
      <c r="Z156" s="42"/>
      <c r="AA156" s="42"/>
      <c r="AB156" s="5">
        <v>79.2</v>
      </c>
      <c r="AC156" s="5">
        <v>-16.3</v>
      </c>
      <c r="AD156" s="42"/>
      <c r="AE156" s="42"/>
    </row>
    <row r="157" spans="1:31" ht="16.95" customHeight="1" x14ac:dyDescent="0.3">
      <c r="A157" s="54">
        <v>46082</v>
      </c>
      <c r="B157" s="29">
        <v>46084</v>
      </c>
      <c r="C157" s="42" t="s">
        <v>38</v>
      </c>
      <c r="D157" s="42" t="s">
        <v>5</v>
      </c>
      <c r="E157" s="42" t="s">
        <v>12673</v>
      </c>
      <c r="F157" s="42"/>
      <c r="G157" s="5">
        <v>157</v>
      </c>
      <c r="H157" s="42" t="s">
        <v>12714</v>
      </c>
      <c r="I157" s="25" t="s">
        <v>12720</v>
      </c>
      <c r="J157" s="42" t="s">
        <v>11173</v>
      </c>
      <c r="K157" s="42">
        <v>5</v>
      </c>
      <c r="L157" s="42">
        <v>37.5</v>
      </c>
      <c r="M157" s="5">
        <f>VLOOKUP(J:J,指导价!A:B,2,0)</f>
        <v>12.8</v>
      </c>
      <c r="N157" s="18">
        <v>7.5</v>
      </c>
      <c r="O157" s="19" t="s">
        <v>12588</v>
      </c>
      <c r="P157" s="42"/>
      <c r="Q157" s="42"/>
      <c r="R157" s="42"/>
      <c r="S157" s="42"/>
      <c r="T157" s="42"/>
      <c r="U157" s="4">
        <v>46087</v>
      </c>
      <c r="V157" s="19" t="s">
        <v>12608</v>
      </c>
      <c r="W157" s="42"/>
      <c r="X157" s="42"/>
      <c r="Y157" s="42"/>
      <c r="Z157" s="42"/>
      <c r="AA157" s="42"/>
      <c r="AB157" s="5">
        <v>49.5</v>
      </c>
      <c r="AC157" s="5">
        <v>-12</v>
      </c>
      <c r="AD157" s="42"/>
      <c r="AE157" s="42"/>
    </row>
    <row r="158" spans="1:31" ht="16.95" customHeight="1" x14ac:dyDescent="0.3">
      <c r="A158" s="54">
        <v>46082</v>
      </c>
      <c r="B158" s="29">
        <v>46084</v>
      </c>
      <c r="C158" s="19" t="s">
        <v>38</v>
      </c>
      <c r="D158" s="19" t="s">
        <v>5</v>
      </c>
      <c r="E158" s="19" t="s">
        <v>12673</v>
      </c>
      <c r="F158" s="5"/>
      <c r="G158" s="5">
        <v>158</v>
      </c>
      <c r="H158" s="19" t="s">
        <v>12714</v>
      </c>
      <c r="I158" s="6" t="s">
        <v>12721</v>
      </c>
      <c r="J158" s="19" t="s">
        <v>8872</v>
      </c>
      <c r="K158" s="5">
        <v>12</v>
      </c>
      <c r="L158" s="5">
        <v>50.1</v>
      </c>
      <c r="M158" s="5">
        <f>VLOOKUP(J:J,指导价!A:B,2,0)</f>
        <v>7.4</v>
      </c>
      <c r="N158" s="18">
        <v>4.1749999999999998</v>
      </c>
      <c r="O158" s="19" t="s">
        <v>12588</v>
      </c>
      <c r="P158" s="5"/>
      <c r="Q158" s="5"/>
      <c r="R158" s="5"/>
      <c r="S158" s="5"/>
      <c r="T158" s="5"/>
      <c r="U158" s="4">
        <v>46087</v>
      </c>
      <c r="V158" s="19" t="s">
        <v>12589</v>
      </c>
      <c r="W158" s="5"/>
      <c r="X158" s="5"/>
      <c r="Y158" s="5"/>
      <c r="Z158" s="5"/>
      <c r="AA158" s="5"/>
      <c r="AB158" s="5">
        <v>88.8</v>
      </c>
      <c r="AC158" s="5">
        <v>-38.700000000000003</v>
      </c>
      <c r="AD158" s="5"/>
      <c r="AE158" s="5"/>
    </row>
    <row r="159" spans="1:31" ht="16.95" customHeight="1" x14ac:dyDescent="0.3">
      <c r="A159" s="54">
        <v>46082</v>
      </c>
      <c r="B159" s="29">
        <v>46084</v>
      </c>
      <c r="C159" s="19" t="s">
        <v>38</v>
      </c>
      <c r="D159" s="19" t="s">
        <v>5</v>
      </c>
      <c r="E159" s="19" t="s">
        <v>12673</v>
      </c>
      <c r="F159" s="5"/>
      <c r="G159" s="5">
        <v>159</v>
      </c>
      <c r="H159" s="19" t="s">
        <v>12714</v>
      </c>
      <c r="I159" s="6" t="s">
        <v>12722</v>
      </c>
      <c r="J159" s="19" t="s">
        <v>8872</v>
      </c>
      <c r="K159" s="5">
        <v>12</v>
      </c>
      <c r="L159" s="5">
        <v>79</v>
      </c>
      <c r="M159" s="5">
        <f>VLOOKUP(J:J,指导价!A:B,2,0)</f>
        <v>7.4</v>
      </c>
      <c r="N159" s="18">
        <v>6.5833333333333304</v>
      </c>
      <c r="O159" s="19" t="s">
        <v>12588</v>
      </c>
      <c r="P159" s="5"/>
      <c r="Q159" s="5"/>
      <c r="R159" s="5"/>
      <c r="S159" s="5"/>
      <c r="T159" s="5"/>
      <c r="U159" s="4">
        <v>46087</v>
      </c>
      <c r="V159" s="19" t="s">
        <v>12629</v>
      </c>
      <c r="W159" s="5"/>
      <c r="X159" s="5"/>
      <c r="Y159" s="5"/>
      <c r="Z159" s="5"/>
      <c r="AA159" s="5"/>
      <c r="AB159" s="5">
        <v>88.8</v>
      </c>
      <c r="AC159" s="5">
        <v>-9.8000000000000096</v>
      </c>
      <c r="AD159" s="5"/>
      <c r="AE159" s="5"/>
    </row>
    <row r="160" spans="1:31" ht="16.95" customHeight="1" x14ac:dyDescent="0.3">
      <c r="A160" s="54">
        <v>46082</v>
      </c>
      <c r="B160" s="29">
        <v>46084</v>
      </c>
      <c r="C160" s="5" t="s">
        <v>34</v>
      </c>
      <c r="D160" s="5" t="s">
        <v>5</v>
      </c>
      <c r="E160" s="10" t="s">
        <v>12022</v>
      </c>
      <c r="F160" s="10" t="s">
        <v>11325</v>
      </c>
      <c r="G160" s="5">
        <v>160</v>
      </c>
      <c r="H160" s="10" t="s">
        <v>12723</v>
      </c>
      <c r="I160" s="25" t="s">
        <v>12724</v>
      </c>
      <c r="J160" s="5" t="s">
        <v>11096</v>
      </c>
      <c r="K160" s="5">
        <v>4</v>
      </c>
      <c r="L160" s="10">
        <v>24.8</v>
      </c>
      <c r="M160" s="5">
        <v>7.4</v>
      </c>
      <c r="N160" s="18">
        <v>6.2</v>
      </c>
      <c r="O160" s="5" t="s">
        <v>12588</v>
      </c>
      <c r="P160" s="5"/>
      <c r="Q160" s="5"/>
      <c r="R160" s="5"/>
      <c r="S160" s="5"/>
      <c r="T160" s="5"/>
      <c r="U160" s="23">
        <v>46085</v>
      </c>
      <c r="V160" s="5" t="s">
        <v>12589</v>
      </c>
      <c r="W160" s="10"/>
      <c r="X160" s="50">
        <v>970057878536</v>
      </c>
      <c r="Y160" s="10" t="s">
        <v>12725</v>
      </c>
      <c r="Z160" s="10" t="s">
        <v>12726</v>
      </c>
      <c r="AA160" s="50">
        <v>5918995772158</v>
      </c>
      <c r="AB160" s="5">
        <v>29.6</v>
      </c>
      <c r="AC160" s="5">
        <v>-4.8</v>
      </c>
      <c r="AD160" s="10">
        <v>24.8</v>
      </c>
      <c r="AE160" s="10" t="s">
        <v>10836</v>
      </c>
    </row>
    <row r="161" spans="1:31" ht="16.95" customHeight="1" x14ac:dyDescent="0.3">
      <c r="A161" s="54">
        <v>46082</v>
      </c>
      <c r="B161" s="29">
        <v>46084</v>
      </c>
      <c r="C161" s="5" t="s">
        <v>34</v>
      </c>
      <c r="D161" s="5" t="s">
        <v>5</v>
      </c>
      <c r="E161" s="10" t="s">
        <v>12022</v>
      </c>
      <c r="F161" s="10" t="s">
        <v>11325</v>
      </c>
      <c r="G161" s="5">
        <v>161</v>
      </c>
      <c r="H161" s="10" t="s">
        <v>12723</v>
      </c>
      <c r="I161" s="25" t="s">
        <v>12724</v>
      </c>
      <c r="J161" s="5" t="s">
        <v>11096</v>
      </c>
      <c r="K161" s="5">
        <v>8</v>
      </c>
      <c r="L161" s="10">
        <v>44.8</v>
      </c>
      <c r="M161" s="5">
        <v>7.4</v>
      </c>
      <c r="N161" s="18">
        <v>5.6</v>
      </c>
      <c r="O161" s="5" t="s">
        <v>12588</v>
      </c>
      <c r="P161" s="5"/>
      <c r="Q161" s="5"/>
      <c r="R161" s="5"/>
      <c r="S161" s="5"/>
      <c r="T161" s="5"/>
      <c r="U161" s="23">
        <v>46085</v>
      </c>
      <c r="V161" s="5" t="s">
        <v>12589</v>
      </c>
      <c r="W161" s="10"/>
      <c r="X161" s="50">
        <v>970057878536</v>
      </c>
      <c r="Y161" s="10" t="s">
        <v>12725</v>
      </c>
      <c r="Z161" s="10" t="s">
        <v>13614</v>
      </c>
      <c r="AA161" s="50">
        <v>5918995772159</v>
      </c>
      <c r="AB161" s="5">
        <v>59.2</v>
      </c>
      <c r="AC161" s="5">
        <v>-14.4</v>
      </c>
      <c r="AD161" s="10">
        <v>44.8</v>
      </c>
      <c r="AE161" s="10" t="s">
        <v>10836</v>
      </c>
    </row>
    <row r="162" spans="1:31" ht="16.95" customHeight="1" x14ac:dyDescent="0.3">
      <c r="A162" s="54">
        <v>46082</v>
      </c>
      <c r="B162" s="29">
        <v>46084</v>
      </c>
      <c r="C162" s="5" t="s">
        <v>34</v>
      </c>
      <c r="D162" s="5" t="s">
        <v>5</v>
      </c>
      <c r="E162" s="10" t="s">
        <v>12022</v>
      </c>
      <c r="F162" s="10" t="s">
        <v>11325</v>
      </c>
      <c r="G162" s="5">
        <v>162</v>
      </c>
      <c r="H162" s="10" t="s">
        <v>12723</v>
      </c>
      <c r="I162" s="25" t="s">
        <v>12724</v>
      </c>
      <c r="J162" s="5" t="s">
        <v>11096</v>
      </c>
      <c r="K162" s="5">
        <v>12</v>
      </c>
      <c r="L162" s="10">
        <v>64.8</v>
      </c>
      <c r="M162" s="5">
        <v>7.4</v>
      </c>
      <c r="N162" s="18">
        <v>5.4</v>
      </c>
      <c r="O162" s="5" t="s">
        <v>12588</v>
      </c>
      <c r="P162" s="5"/>
      <c r="Q162" s="5"/>
      <c r="R162" s="5"/>
      <c r="S162" s="5"/>
      <c r="T162" s="5"/>
      <c r="U162" s="23">
        <v>46085</v>
      </c>
      <c r="V162" s="5" t="s">
        <v>12589</v>
      </c>
      <c r="W162" s="10"/>
      <c r="X162" s="50">
        <v>970057878536</v>
      </c>
      <c r="Y162" s="10" t="s">
        <v>12725</v>
      </c>
      <c r="Z162" s="10" t="s">
        <v>13615</v>
      </c>
      <c r="AA162" s="50">
        <v>5918995772160</v>
      </c>
      <c r="AB162" s="5">
        <v>88.8</v>
      </c>
      <c r="AC162" s="5">
        <v>-24</v>
      </c>
      <c r="AD162" s="10">
        <v>64.8</v>
      </c>
      <c r="AE162" s="10" t="s">
        <v>10836</v>
      </c>
    </row>
    <row r="163" spans="1:31" ht="16.95" customHeight="1" x14ac:dyDescent="0.3">
      <c r="A163" s="54">
        <v>46082</v>
      </c>
      <c r="B163" s="29">
        <v>46084</v>
      </c>
      <c r="C163" s="5" t="s">
        <v>31</v>
      </c>
      <c r="D163" s="5" t="s">
        <v>11268</v>
      </c>
      <c r="E163" s="5" t="s">
        <v>12022</v>
      </c>
      <c r="F163" s="5" t="s">
        <v>11277</v>
      </c>
      <c r="G163" s="5">
        <v>163</v>
      </c>
      <c r="H163" s="5" t="s">
        <v>11283</v>
      </c>
      <c r="I163" s="6" t="s">
        <v>12727</v>
      </c>
      <c r="J163" s="5" t="s">
        <v>11142</v>
      </c>
      <c r="K163" s="5">
        <v>5</v>
      </c>
      <c r="L163" s="5">
        <v>27.9</v>
      </c>
      <c r="M163" s="5">
        <v>6.6</v>
      </c>
      <c r="N163" s="18">
        <v>5.58</v>
      </c>
      <c r="O163" s="5" t="s">
        <v>12588</v>
      </c>
      <c r="P163" s="5"/>
      <c r="Q163" s="5"/>
      <c r="R163" s="5"/>
      <c r="S163" s="5"/>
      <c r="T163" s="5"/>
      <c r="U163" s="5"/>
      <c r="V163" s="5"/>
      <c r="W163" s="5" t="s">
        <v>12728</v>
      </c>
      <c r="X163" s="5" t="s">
        <v>12729</v>
      </c>
      <c r="Y163" s="5" t="s">
        <v>12730</v>
      </c>
      <c r="Z163" s="5" t="s">
        <v>12731</v>
      </c>
      <c r="AA163" s="5" t="s">
        <v>12732</v>
      </c>
      <c r="AB163" s="5">
        <v>33</v>
      </c>
      <c r="AC163" s="5">
        <v>-5.0999999999999996</v>
      </c>
      <c r="AD163" s="5">
        <v>45.9</v>
      </c>
      <c r="AE163" s="5"/>
    </row>
    <row r="164" spans="1:31" ht="16.95" customHeight="1" x14ac:dyDescent="0.3">
      <c r="A164" s="54">
        <v>46082</v>
      </c>
      <c r="B164" s="29">
        <v>46084</v>
      </c>
      <c r="C164" s="5" t="s">
        <v>31</v>
      </c>
      <c r="D164" s="5" t="s">
        <v>11268</v>
      </c>
      <c r="E164" s="5" t="s">
        <v>12022</v>
      </c>
      <c r="F164" s="5" t="s">
        <v>11277</v>
      </c>
      <c r="G164" s="5">
        <v>164</v>
      </c>
      <c r="H164" s="5" t="s">
        <v>11283</v>
      </c>
      <c r="I164" s="6" t="s">
        <v>12727</v>
      </c>
      <c r="J164" s="5" t="s">
        <v>11142</v>
      </c>
      <c r="K164" s="5">
        <v>6</v>
      </c>
      <c r="L164" s="5">
        <v>30.5</v>
      </c>
      <c r="M164" s="5">
        <v>6.6</v>
      </c>
      <c r="N164" s="18">
        <v>5.0833333333333304</v>
      </c>
      <c r="O164" s="5" t="s">
        <v>12588</v>
      </c>
      <c r="P164" s="5"/>
      <c r="Q164" s="5"/>
      <c r="R164" s="5"/>
      <c r="S164" s="5"/>
      <c r="T164" s="5"/>
      <c r="U164" s="5"/>
      <c r="V164" s="5"/>
      <c r="W164" s="5" t="s">
        <v>12728</v>
      </c>
      <c r="X164" s="5" t="s">
        <v>12729</v>
      </c>
      <c r="Y164" s="5" t="s">
        <v>12730</v>
      </c>
      <c r="Z164" s="5" t="s">
        <v>12064</v>
      </c>
      <c r="AA164" s="5" t="s">
        <v>13616</v>
      </c>
      <c r="AB164" s="5">
        <v>39.6</v>
      </c>
      <c r="AC164" s="5">
        <v>-9.0999999999999908</v>
      </c>
      <c r="AD164" s="5">
        <v>48.5</v>
      </c>
      <c r="AE164" s="5"/>
    </row>
    <row r="165" spans="1:31" ht="16.95" customHeight="1" x14ac:dyDescent="0.3">
      <c r="A165" s="54">
        <v>46082</v>
      </c>
      <c r="B165" s="29">
        <v>46084</v>
      </c>
      <c r="C165" s="5" t="s">
        <v>31</v>
      </c>
      <c r="D165" s="5" t="s">
        <v>11268</v>
      </c>
      <c r="E165" s="5" t="s">
        <v>12022</v>
      </c>
      <c r="F165" s="5" t="s">
        <v>11277</v>
      </c>
      <c r="G165" s="5">
        <v>165</v>
      </c>
      <c r="H165" s="5" t="s">
        <v>11283</v>
      </c>
      <c r="I165" s="6" t="s">
        <v>12727</v>
      </c>
      <c r="J165" s="5" t="s">
        <v>11142</v>
      </c>
      <c r="K165" s="5">
        <v>8</v>
      </c>
      <c r="L165" s="5">
        <v>39.9</v>
      </c>
      <c r="M165" s="5">
        <v>6.6</v>
      </c>
      <c r="N165" s="18">
        <v>4.9874999999999998</v>
      </c>
      <c r="O165" s="5" t="s">
        <v>12588</v>
      </c>
      <c r="P165" s="5"/>
      <c r="Q165" s="5"/>
      <c r="R165" s="5"/>
      <c r="S165" s="5"/>
      <c r="T165" s="5"/>
      <c r="U165" s="5"/>
      <c r="V165" s="5"/>
      <c r="W165" s="5" t="s">
        <v>12728</v>
      </c>
      <c r="X165" s="5" t="s">
        <v>12729</v>
      </c>
      <c r="Y165" s="5" t="s">
        <v>12730</v>
      </c>
      <c r="Z165" s="5" t="s">
        <v>13617</v>
      </c>
      <c r="AA165" s="5" t="s">
        <v>13618</v>
      </c>
      <c r="AB165" s="5">
        <v>52.8</v>
      </c>
      <c r="AC165" s="5">
        <v>-12.9</v>
      </c>
      <c r="AD165" s="5">
        <v>57.9</v>
      </c>
      <c r="AE165" s="5"/>
    </row>
    <row r="166" spans="1:31" ht="16.95" customHeight="1" x14ac:dyDescent="0.3">
      <c r="A166" s="54">
        <v>46082</v>
      </c>
      <c r="B166" s="29">
        <v>46084</v>
      </c>
      <c r="C166" s="5" t="s">
        <v>31</v>
      </c>
      <c r="D166" s="5" t="s">
        <v>11268</v>
      </c>
      <c r="E166" s="5" t="s">
        <v>12022</v>
      </c>
      <c r="F166" s="5" t="s">
        <v>11277</v>
      </c>
      <c r="G166" s="5">
        <v>166</v>
      </c>
      <c r="H166" s="5" t="s">
        <v>11283</v>
      </c>
      <c r="I166" s="6" t="s">
        <v>12727</v>
      </c>
      <c r="J166" s="5" t="s">
        <v>11142</v>
      </c>
      <c r="K166" s="5">
        <v>10</v>
      </c>
      <c r="L166" s="5">
        <v>49.9</v>
      </c>
      <c r="M166" s="5">
        <v>6.6</v>
      </c>
      <c r="N166" s="18">
        <v>4.99</v>
      </c>
      <c r="O166" s="5" t="s">
        <v>12588</v>
      </c>
      <c r="P166" s="5"/>
      <c r="Q166" s="5"/>
      <c r="R166" s="5"/>
      <c r="S166" s="5"/>
      <c r="T166" s="5"/>
      <c r="U166" s="5"/>
      <c r="V166" s="5"/>
      <c r="W166" s="5" t="s">
        <v>12728</v>
      </c>
      <c r="X166" s="5" t="s">
        <v>12729</v>
      </c>
      <c r="Y166" s="5" t="s">
        <v>12730</v>
      </c>
      <c r="Z166" s="5" t="s">
        <v>13619</v>
      </c>
      <c r="AA166" s="5" t="s">
        <v>13620</v>
      </c>
      <c r="AB166" s="5">
        <v>66</v>
      </c>
      <c r="AC166" s="5">
        <v>-16.100000000000001</v>
      </c>
      <c r="AD166" s="5">
        <v>67.900000000000006</v>
      </c>
      <c r="AE166" s="5"/>
    </row>
    <row r="167" spans="1:31" ht="16.95" customHeight="1" x14ac:dyDescent="0.3">
      <c r="A167" s="54">
        <v>46082</v>
      </c>
      <c r="B167" s="29">
        <v>46084</v>
      </c>
      <c r="C167" s="5" t="s">
        <v>31</v>
      </c>
      <c r="D167" s="5" t="s">
        <v>11268</v>
      </c>
      <c r="E167" s="5" t="s">
        <v>12022</v>
      </c>
      <c r="F167" s="5" t="s">
        <v>11277</v>
      </c>
      <c r="G167" s="5">
        <v>167</v>
      </c>
      <c r="H167" s="5" t="s">
        <v>11283</v>
      </c>
      <c r="I167" s="6" t="s">
        <v>12727</v>
      </c>
      <c r="J167" s="5" t="s">
        <v>11142</v>
      </c>
      <c r="K167" s="5">
        <v>12</v>
      </c>
      <c r="L167" s="5">
        <v>59.9</v>
      </c>
      <c r="M167" s="5">
        <v>6.6</v>
      </c>
      <c r="N167" s="18">
        <v>4.9916666666666698</v>
      </c>
      <c r="O167" s="5" t="s">
        <v>12588</v>
      </c>
      <c r="P167" s="5"/>
      <c r="Q167" s="5"/>
      <c r="R167" s="5"/>
      <c r="S167" s="5"/>
      <c r="T167" s="5"/>
      <c r="U167" s="5"/>
      <c r="V167" s="5"/>
      <c r="W167" s="5" t="s">
        <v>12728</v>
      </c>
      <c r="X167" s="5" t="s">
        <v>12729</v>
      </c>
      <c r="Y167" s="5" t="s">
        <v>12730</v>
      </c>
      <c r="Z167" s="5" t="s">
        <v>13621</v>
      </c>
      <c r="AA167" s="5" t="s">
        <v>13622</v>
      </c>
      <c r="AB167" s="5">
        <v>79.2</v>
      </c>
      <c r="AC167" s="5">
        <v>-19.3</v>
      </c>
      <c r="AD167" s="5">
        <v>77.900000000000006</v>
      </c>
      <c r="AE167" s="5"/>
    </row>
    <row r="168" spans="1:31" ht="16.95" customHeight="1" x14ac:dyDescent="0.3">
      <c r="A168" s="54">
        <v>46082</v>
      </c>
      <c r="B168" s="29">
        <v>46084</v>
      </c>
      <c r="C168" s="5" t="s">
        <v>31</v>
      </c>
      <c r="D168" s="5" t="s">
        <v>11268</v>
      </c>
      <c r="E168" s="5" t="s">
        <v>12022</v>
      </c>
      <c r="F168" s="5" t="s">
        <v>11277</v>
      </c>
      <c r="G168" s="5">
        <v>168</v>
      </c>
      <c r="H168" s="5" t="s">
        <v>11283</v>
      </c>
      <c r="I168" s="6" t="s">
        <v>12727</v>
      </c>
      <c r="J168" s="5" t="s">
        <v>11142</v>
      </c>
      <c r="K168" s="5">
        <v>15</v>
      </c>
      <c r="L168" s="5">
        <v>74.900000000000006</v>
      </c>
      <c r="M168" s="5">
        <v>6.6</v>
      </c>
      <c r="N168" s="18">
        <v>4.9933333333333296</v>
      </c>
      <c r="O168" s="5" t="s">
        <v>12588</v>
      </c>
      <c r="P168" s="5"/>
      <c r="Q168" s="5"/>
      <c r="R168" s="5"/>
      <c r="S168" s="5"/>
      <c r="T168" s="5"/>
      <c r="U168" s="5"/>
      <c r="V168" s="5"/>
      <c r="W168" s="5" t="s">
        <v>12728</v>
      </c>
      <c r="X168" s="5" t="s">
        <v>12729</v>
      </c>
      <c r="Y168" s="5" t="s">
        <v>12730</v>
      </c>
      <c r="Z168" s="5" t="s">
        <v>13623</v>
      </c>
      <c r="AA168" s="5" t="s">
        <v>13624</v>
      </c>
      <c r="AB168" s="5">
        <v>99</v>
      </c>
      <c r="AC168" s="5">
        <v>-24.1</v>
      </c>
      <c r="AD168" s="5">
        <v>92.9</v>
      </c>
      <c r="AE168" s="5"/>
    </row>
    <row r="169" spans="1:31" ht="16.95" customHeight="1" x14ac:dyDescent="0.3">
      <c r="A169" s="54">
        <v>46082</v>
      </c>
      <c r="B169" s="29">
        <v>46084</v>
      </c>
      <c r="C169" s="5" t="s">
        <v>31</v>
      </c>
      <c r="D169" s="5" t="s">
        <v>11268</v>
      </c>
      <c r="E169" s="5" t="s">
        <v>12022</v>
      </c>
      <c r="F169" s="5" t="s">
        <v>11277</v>
      </c>
      <c r="G169" s="5">
        <v>169</v>
      </c>
      <c r="H169" s="5" t="s">
        <v>11283</v>
      </c>
      <c r="I169" s="6" t="s">
        <v>12727</v>
      </c>
      <c r="J169" s="5" t="s">
        <v>11142</v>
      </c>
      <c r="K169" s="5">
        <v>5</v>
      </c>
      <c r="L169" s="5">
        <v>27.9</v>
      </c>
      <c r="M169" s="5">
        <v>6.6</v>
      </c>
      <c r="N169" s="18">
        <v>5.58</v>
      </c>
      <c r="O169" s="5" t="s">
        <v>12588</v>
      </c>
      <c r="P169" s="5"/>
      <c r="Q169" s="5"/>
      <c r="R169" s="5"/>
      <c r="S169" s="5"/>
      <c r="T169" s="5"/>
      <c r="U169" s="5"/>
      <c r="V169" s="5"/>
      <c r="W169" s="5" t="s">
        <v>12728</v>
      </c>
      <c r="X169" s="5" t="s">
        <v>12729</v>
      </c>
      <c r="Y169" s="5" t="s">
        <v>12730</v>
      </c>
      <c r="Z169" s="5" t="s">
        <v>13625</v>
      </c>
      <c r="AA169" s="5" t="s">
        <v>13626</v>
      </c>
      <c r="AB169" s="5">
        <v>33</v>
      </c>
      <c r="AC169" s="5">
        <v>-5.0999999999999996</v>
      </c>
      <c r="AD169" s="5">
        <v>45.9</v>
      </c>
      <c r="AE169" s="5"/>
    </row>
    <row r="170" spans="1:31" ht="16.95" customHeight="1" x14ac:dyDescent="0.3">
      <c r="A170" s="54">
        <v>46082</v>
      </c>
      <c r="B170" s="29">
        <v>46084</v>
      </c>
      <c r="C170" s="5" t="s">
        <v>31</v>
      </c>
      <c r="D170" s="5" t="s">
        <v>11268</v>
      </c>
      <c r="E170" s="5" t="s">
        <v>12022</v>
      </c>
      <c r="F170" s="5" t="s">
        <v>11277</v>
      </c>
      <c r="G170" s="5">
        <v>170</v>
      </c>
      <c r="H170" s="5" t="s">
        <v>11283</v>
      </c>
      <c r="I170" s="6" t="s">
        <v>12727</v>
      </c>
      <c r="J170" s="5" t="s">
        <v>11142</v>
      </c>
      <c r="K170" s="5">
        <v>6</v>
      </c>
      <c r="L170" s="5">
        <v>30.5</v>
      </c>
      <c r="M170" s="5">
        <v>6.6</v>
      </c>
      <c r="N170" s="18">
        <v>5.0833333333333304</v>
      </c>
      <c r="O170" s="5" t="s">
        <v>12588</v>
      </c>
      <c r="P170" s="5"/>
      <c r="Q170" s="5"/>
      <c r="R170" s="5"/>
      <c r="S170" s="5"/>
      <c r="T170" s="5"/>
      <c r="U170" s="5"/>
      <c r="V170" s="5"/>
      <c r="W170" s="5" t="s">
        <v>12728</v>
      </c>
      <c r="X170" s="5" t="s">
        <v>12729</v>
      </c>
      <c r="Y170" s="5" t="s">
        <v>12730</v>
      </c>
      <c r="Z170" s="5" t="s">
        <v>13627</v>
      </c>
      <c r="AA170" s="5" t="s">
        <v>13628</v>
      </c>
      <c r="AB170" s="5">
        <v>39.6</v>
      </c>
      <c r="AC170" s="5">
        <v>-9.0999999999999908</v>
      </c>
      <c r="AD170" s="5">
        <v>48.5</v>
      </c>
      <c r="AE170" s="5"/>
    </row>
    <row r="171" spans="1:31" ht="16.95" customHeight="1" x14ac:dyDescent="0.3">
      <c r="A171" s="54">
        <v>46082</v>
      </c>
      <c r="B171" s="29">
        <v>46084</v>
      </c>
      <c r="C171" s="5" t="s">
        <v>31</v>
      </c>
      <c r="D171" s="5" t="s">
        <v>11268</v>
      </c>
      <c r="E171" s="5" t="s">
        <v>12022</v>
      </c>
      <c r="F171" s="5" t="s">
        <v>11277</v>
      </c>
      <c r="G171" s="5">
        <v>171</v>
      </c>
      <c r="H171" s="5" t="s">
        <v>11283</v>
      </c>
      <c r="I171" s="6" t="s">
        <v>12727</v>
      </c>
      <c r="J171" s="5" t="s">
        <v>11142</v>
      </c>
      <c r="K171" s="5">
        <v>8</v>
      </c>
      <c r="L171" s="5">
        <v>39.9</v>
      </c>
      <c r="M171" s="5">
        <v>6.6</v>
      </c>
      <c r="N171" s="18">
        <v>4.9874999999999998</v>
      </c>
      <c r="O171" s="5" t="s">
        <v>12588</v>
      </c>
      <c r="P171" s="5"/>
      <c r="Q171" s="5"/>
      <c r="R171" s="5"/>
      <c r="S171" s="5"/>
      <c r="T171" s="5"/>
      <c r="U171" s="5"/>
      <c r="V171" s="5"/>
      <c r="W171" s="5" t="s">
        <v>12728</v>
      </c>
      <c r="X171" s="5" t="s">
        <v>12729</v>
      </c>
      <c r="Y171" s="5" t="s">
        <v>12730</v>
      </c>
      <c r="Z171" s="5" t="s">
        <v>13629</v>
      </c>
      <c r="AA171" s="5" t="s">
        <v>13630</v>
      </c>
      <c r="AB171" s="5">
        <v>52.8</v>
      </c>
      <c r="AC171" s="5">
        <v>-12.9</v>
      </c>
      <c r="AD171" s="5">
        <v>57.9</v>
      </c>
      <c r="AE171" s="5"/>
    </row>
    <row r="172" spans="1:31" ht="16.95" customHeight="1" x14ac:dyDescent="0.3">
      <c r="A172" s="54">
        <v>46082</v>
      </c>
      <c r="B172" s="29">
        <v>46084</v>
      </c>
      <c r="C172" s="5" t="s">
        <v>31</v>
      </c>
      <c r="D172" s="5" t="s">
        <v>11268</v>
      </c>
      <c r="E172" s="5" t="s">
        <v>12022</v>
      </c>
      <c r="F172" s="5" t="s">
        <v>11277</v>
      </c>
      <c r="G172" s="5">
        <v>172</v>
      </c>
      <c r="H172" s="5" t="s">
        <v>11283</v>
      </c>
      <c r="I172" s="6" t="s">
        <v>12727</v>
      </c>
      <c r="J172" s="5" t="s">
        <v>11142</v>
      </c>
      <c r="K172" s="5">
        <v>10</v>
      </c>
      <c r="L172" s="5">
        <v>49.9</v>
      </c>
      <c r="M172" s="5">
        <v>6.6</v>
      </c>
      <c r="N172" s="18">
        <v>4.99</v>
      </c>
      <c r="O172" s="5" t="s">
        <v>12588</v>
      </c>
      <c r="P172" s="5"/>
      <c r="Q172" s="5"/>
      <c r="R172" s="5"/>
      <c r="S172" s="5"/>
      <c r="T172" s="5"/>
      <c r="U172" s="5"/>
      <c r="V172" s="5"/>
      <c r="W172" s="5" t="s">
        <v>12728</v>
      </c>
      <c r="X172" s="5" t="s">
        <v>12729</v>
      </c>
      <c r="Y172" s="5" t="s">
        <v>12730</v>
      </c>
      <c r="Z172" s="5" t="s">
        <v>13631</v>
      </c>
      <c r="AA172" s="5" t="s">
        <v>13632</v>
      </c>
      <c r="AB172" s="5">
        <v>66</v>
      </c>
      <c r="AC172" s="5">
        <v>-16.100000000000001</v>
      </c>
      <c r="AD172" s="5">
        <v>67.900000000000006</v>
      </c>
      <c r="AE172" s="5"/>
    </row>
    <row r="173" spans="1:31" ht="16.95" customHeight="1" x14ac:dyDescent="0.3">
      <c r="A173" s="54">
        <v>46082</v>
      </c>
      <c r="B173" s="29">
        <v>46084</v>
      </c>
      <c r="C173" s="5" t="s">
        <v>31</v>
      </c>
      <c r="D173" s="5" t="s">
        <v>11268</v>
      </c>
      <c r="E173" s="5" t="s">
        <v>12022</v>
      </c>
      <c r="F173" s="5" t="s">
        <v>11277</v>
      </c>
      <c r="G173" s="5">
        <v>173</v>
      </c>
      <c r="H173" s="5" t="s">
        <v>11283</v>
      </c>
      <c r="I173" s="6" t="s">
        <v>12727</v>
      </c>
      <c r="J173" s="5" t="s">
        <v>11142</v>
      </c>
      <c r="K173" s="5">
        <v>12</v>
      </c>
      <c r="L173" s="5">
        <v>59.9</v>
      </c>
      <c r="M173" s="5">
        <v>6.6</v>
      </c>
      <c r="N173" s="18">
        <v>4.9916666666666698</v>
      </c>
      <c r="O173" s="5" t="s">
        <v>12588</v>
      </c>
      <c r="P173" s="5"/>
      <c r="Q173" s="5"/>
      <c r="R173" s="5"/>
      <c r="S173" s="5"/>
      <c r="T173" s="5"/>
      <c r="U173" s="5"/>
      <c r="V173" s="5"/>
      <c r="W173" s="5" t="s">
        <v>12728</v>
      </c>
      <c r="X173" s="5" t="s">
        <v>12729</v>
      </c>
      <c r="Y173" s="5" t="s">
        <v>12730</v>
      </c>
      <c r="Z173" s="5" t="s">
        <v>13633</v>
      </c>
      <c r="AA173" s="5" t="s">
        <v>13634</v>
      </c>
      <c r="AB173" s="5">
        <v>79.2</v>
      </c>
      <c r="AC173" s="5">
        <v>-19.3</v>
      </c>
      <c r="AD173" s="5">
        <v>77.900000000000006</v>
      </c>
      <c r="AE173" s="5"/>
    </row>
    <row r="174" spans="1:31" ht="16.95" customHeight="1" x14ac:dyDescent="0.3">
      <c r="A174" s="54">
        <v>46082</v>
      </c>
      <c r="B174" s="29">
        <v>46084</v>
      </c>
      <c r="C174" s="5" t="s">
        <v>31</v>
      </c>
      <c r="D174" s="5" t="s">
        <v>11268</v>
      </c>
      <c r="E174" s="5" t="s">
        <v>12022</v>
      </c>
      <c r="F174" s="5" t="s">
        <v>11277</v>
      </c>
      <c r="G174" s="5">
        <v>174</v>
      </c>
      <c r="H174" s="5" t="s">
        <v>11283</v>
      </c>
      <c r="I174" s="6" t="s">
        <v>12727</v>
      </c>
      <c r="J174" s="5" t="s">
        <v>11142</v>
      </c>
      <c r="K174" s="5">
        <v>15</v>
      </c>
      <c r="L174" s="5">
        <v>74.900000000000006</v>
      </c>
      <c r="M174" s="5">
        <v>6.6</v>
      </c>
      <c r="N174" s="18">
        <v>4.9933333333333296</v>
      </c>
      <c r="O174" s="5" t="s">
        <v>12588</v>
      </c>
      <c r="P174" s="5"/>
      <c r="Q174" s="5"/>
      <c r="R174" s="5"/>
      <c r="S174" s="5"/>
      <c r="T174" s="5"/>
      <c r="U174" s="5"/>
      <c r="V174" s="5"/>
      <c r="W174" s="5" t="s">
        <v>12728</v>
      </c>
      <c r="X174" s="5" t="s">
        <v>12729</v>
      </c>
      <c r="Y174" s="5" t="s">
        <v>12730</v>
      </c>
      <c r="Z174" s="5" t="s">
        <v>13635</v>
      </c>
      <c r="AA174" s="5" t="s">
        <v>13636</v>
      </c>
      <c r="AB174" s="5">
        <v>99</v>
      </c>
      <c r="AC174" s="5">
        <v>-24.1</v>
      </c>
      <c r="AD174" s="5">
        <v>92.9</v>
      </c>
      <c r="AE174" s="5"/>
    </row>
    <row r="175" spans="1:31" ht="16.95" customHeight="1" x14ac:dyDescent="0.3">
      <c r="A175" s="54">
        <v>46082</v>
      </c>
      <c r="B175" s="29">
        <v>46084</v>
      </c>
      <c r="C175" s="5" t="s">
        <v>31</v>
      </c>
      <c r="D175" s="5" t="s">
        <v>11268</v>
      </c>
      <c r="E175" s="5" t="s">
        <v>12022</v>
      </c>
      <c r="F175" s="5" t="s">
        <v>11277</v>
      </c>
      <c r="G175" s="5">
        <v>175</v>
      </c>
      <c r="H175" s="5" t="s">
        <v>11283</v>
      </c>
      <c r="I175" s="6" t="s">
        <v>12727</v>
      </c>
      <c r="J175" s="5" t="s">
        <v>11142</v>
      </c>
      <c r="K175" s="5">
        <v>5</v>
      </c>
      <c r="L175" s="5">
        <v>27.9</v>
      </c>
      <c r="M175" s="5">
        <v>6.6</v>
      </c>
      <c r="N175" s="18">
        <v>5.58</v>
      </c>
      <c r="O175" s="5" t="s">
        <v>12588</v>
      </c>
      <c r="P175" s="5"/>
      <c r="Q175" s="5"/>
      <c r="R175" s="5"/>
      <c r="S175" s="5"/>
      <c r="T175" s="5"/>
      <c r="U175" s="5"/>
      <c r="V175" s="5"/>
      <c r="W175" s="5" t="s">
        <v>12728</v>
      </c>
      <c r="X175" s="5" t="s">
        <v>12729</v>
      </c>
      <c r="Y175" s="5" t="s">
        <v>12730</v>
      </c>
      <c r="Z175" s="5" t="s">
        <v>13637</v>
      </c>
      <c r="AA175" s="5" t="s">
        <v>13638</v>
      </c>
      <c r="AB175" s="5">
        <v>33</v>
      </c>
      <c r="AC175" s="5">
        <v>-5.0999999999999996</v>
      </c>
      <c r="AD175" s="5">
        <v>45.9</v>
      </c>
      <c r="AE175" s="5"/>
    </row>
    <row r="176" spans="1:31" ht="16.95" customHeight="1" x14ac:dyDescent="0.3">
      <c r="A176" s="54">
        <v>46082</v>
      </c>
      <c r="B176" s="29">
        <v>46084</v>
      </c>
      <c r="C176" s="5" t="s">
        <v>31</v>
      </c>
      <c r="D176" s="5" t="s">
        <v>11268</v>
      </c>
      <c r="E176" s="5" t="s">
        <v>12022</v>
      </c>
      <c r="F176" s="5" t="s">
        <v>11277</v>
      </c>
      <c r="G176" s="5">
        <v>176</v>
      </c>
      <c r="H176" s="5" t="s">
        <v>11283</v>
      </c>
      <c r="I176" s="6" t="s">
        <v>12727</v>
      </c>
      <c r="J176" s="5" t="s">
        <v>11142</v>
      </c>
      <c r="K176" s="5">
        <v>6</v>
      </c>
      <c r="L176" s="5">
        <v>30.5</v>
      </c>
      <c r="M176" s="5">
        <v>6.6</v>
      </c>
      <c r="N176" s="18">
        <v>5.0833333333333304</v>
      </c>
      <c r="O176" s="5" t="s">
        <v>12588</v>
      </c>
      <c r="P176" s="5"/>
      <c r="Q176" s="5"/>
      <c r="R176" s="5"/>
      <c r="S176" s="5"/>
      <c r="T176" s="5"/>
      <c r="U176" s="5"/>
      <c r="V176" s="5"/>
      <c r="W176" s="5" t="s">
        <v>12728</v>
      </c>
      <c r="X176" s="5" t="s">
        <v>12729</v>
      </c>
      <c r="Y176" s="5" t="s">
        <v>12730</v>
      </c>
      <c r="Z176" s="5" t="s">
        <v>13639</v>
      </c>
      <c r="AA176" s="5" t="s">
        <v>13640</v>
      </c>
      <c r="AB176" s="5">
        <v>39.6</v>
      </c>
      <c r="AC176" s="5">
        <v>-9.0999999999999908</v>
      </c>
      <c r="AD176" s="5">
        <v>48.5</v>
      </c>
      <c r="AE176" s="5"/>
    </row>
    <row r="177" spans="1:31" ht="16.95" customHeight="1" x14ac:dyDescent="0.3">
      <c r="A177" s="54">
        <v>46082</v>
      </c>
      <c r="B177" s="29">
        <v>46084</v>
      </c>
      <c r="C177" s="5" t="s">
        <v>31</v>
      </c>
      <c r="D177" s="5" t="s">
        <v>11268</v>
      </c>
      <c r="E177" s="5" t="s">
        <v>12022</v>
      </c>
      <c r="F177" s="5" t="s">
        <v>11277</v>
      </c>
      <c r="G177" s="5">
        <v>177</v>
      </c>
      <c r="H177" s="5" t="s">
        <v>11283</v>
      </c>
      <c r="I177" s="6" t="s">
        <v>12727</v>
      </c>
      <c r="J177" s="5" t="s">
        <v>11142</v>
      </c>
      <c r="K177" s="5">
        <v>8</v>
      </c>
      <c r="L177" s="5">
        <v>39.9</v>
      </c>
      <c r="M177" s="5">
        <v>6.6</v>
      </c>
      <c r="N177" s="18">
        <v>4.9874999999999998</v>
      </c>
      <c r="O177" s="5" t="s">
        <v>12588</v>
      </c>
      <c r="P177" s="5"/>
      <c r="Q177" s="5"/>
      <c r="R177" s="5"/>
      <c r="S177" s="5"/>
      <c r="T177" s="5"/>
      <c r="U177" s="5"/>
      <c r="V177" s="5"/>
      <c r="W177" s="5" t="s">
        <v>12728</v>
      </c>
      <c r="X177" s="5" t="s">
        <v>12729</v>
      </c>
      <c r="Y177" s="5" t="s">
        <v>12730</v>
      </c>
      <c r="Z177" s="5" t="s">
        <v>13641</v>
      </c>
      <c r="AA177" s="5" t="s">
        <v>13642</v>
      </c>
      <c r="AB177" s="5">
        <v>52.8</v>
      </c>
      <c r="AC177" s="5">
        <v>-12.9</v>
      </c>
      <c r="AD177" s="5">
        <v>57.9</v>
      </c>
      <c r="AE177" s="5"/>
    </row>
    <row r="178" spans="1:31" ht="16.95" customHeight="1" x14ac:dyDescent="0.3">
      <c r="A178" s="54">
        <v>46082</v>
      </c>
      <c r="B178" s="29">
        <v>46084</v>
      </c>
      <c r="C178" s="5" t="s">
        <v>31</v>
      </c>
      <c r="D178" s="5" t="s">
        <v>11268</v>
      </c>
      <c r="E178" s="5" t="s">
        <v>12022</v>
      </c>
      <c r="F178" s="5" t="s">
        <v>11277</v>
      </c>
      <c r="G178" s="5">
        <v>178</v>
      </c>
      <c r="H178" s="5" t="s">
        <v>11283</v>
      </c>
      <c r="I178" s="6" t="s">
        <v>12727</v>
      </c>
      <c r="J178" s="5" t="s">
        <v>11142</v>
      </c>
      <c r="K178" s="5">
        <v>10</v>
      </c>
      <c r="L178" s="5">
        <v>49.9</v>
      </c>
      <c r="M178" s="5">
        <v>6.6</v>
      </c>
      <c r="N178" s="18">
        <v>4.99</v>
      </c>
      <c r="O178" s="5" t="s">
        <v>12588</v>
      </c>
      <c r="P178" s="5"/>
      <c r="Q178" s="5"/>
      <c r="R178" s="5"/>
      <c r="S178" s="5"/>
      <c r="T178" s="5"/>
      <c r="U178" s="5"/>
      <c r="V178" s="5"/>
      <c r="W178" s="5" t="s">
        <v>12728</v>
      </c>
      <c r="X178" s="5" t="s">
        <v>12729</v>
      </c>
      <c r="Y178" s="5" t="s">
        <v>12730</v>
      </c>
      <c r="Z178" s="5" t="s">
        <v>13643</v>
      </c>
      <c r="AA178" s="5" t="s">
        <v>13644</v>
      </c>
      <c r="AB178" s="5">
        <v>66</v>
      </c>
      <c r="AC178" s="5">
        <v>-16.100000000000001</v>
      </c>
      <c r="AD178" s="5">
        <v>67.900000000000006</v>
      </c>
      <c r="AE178" s="5"/>
    </row>
    <row r="179" spans="1:31" ht="16.95" customHeight="1" x14ac:dyDescent="0.3">
      <c r="A179" s="54">
        <v>46082</v>
      </c>
      <c r="B179" s="29">
        <v>46084</v>
      </c>
      <c r="C179" s="5" t="s">
        <v>31</v>
      </c>
      <c r="D179" s="5" t="s">
        <v>11268</v>
      </c>
      <c r="E179" s="5" t="s">
        <v>12022</v>
      </c>
      <c r="F179" s="5" t="s">
        <v>11277</v>
      </c>
      <c r="G179" s="5">
        <v>179</v>
      </c>
      <c r="H179" s="5" t="s">
        <v>11283</v>
      </c>
      <c r="I179" s="6" t="s">
        <v>12727</v>
      </c>
      <c r="J179" s="5" t="s">
        <v>11142</v>
      </c>
      <c r="K179" s="5">
        <v>12</v>
      </c>
      <c r="L179" s="5">
        <v>59.9</v>
      </c>
      <c r="M179" s="5">
        <v>6.6</v>
      </c>
      <c r="N179" s="18">
        <v>4.9916666666666698</v>
      </c>
      <c r="O179" s="5" t="s">
        <v>12588</v>
      </c>
      <c r="P179" s="5"/>
      <c r="Q179" s="5"/>
      <c r="R179" s="5"/>
      <c r="S179" s="5"/>
      <c r="T179" s="5"/>
      <c r="U179" s="5"/>
      <c r="V179" s="5"/>
      <c r="W179" s="5" t="s">
        <v>12728</v>
      </c>
      <c r="X179" s="5" t="s">
        <v>12729</v>
      </c>
      <c r="Y179" s="5" t="s">
        <v>12730</v>
      </c>
      <c r="Z179" s="5" t="s">
        <v>13645</v>
      </c>
      <c r="AA179" s="5" t="s">
        <v>13646</v>
      </c>
      <c r="AB179" s="5">
        <v>79.2</v>
      </c>
      <c r="AC179" s="5">
        <v>-19.3</v>
      </c>
      <c r="AD179" s="5">
        <v>77.900000000000006</v>
      </c>
      <c r="AE179" s="5"/>
    </row>
    <row r="180" spans="1:31" ht="16.95" customHeight="1" x14ac:dyDescent="0.3">
      <c r="A180" s="54">
        <v>46082</v>
      </c>
      <c r="B180" s="29">
        <v>46084</v>
      </c>
      <c r="C180" s="5" t="s">
        <v>31</v>
      </c>
      <c r="D180" s="5" t="s">
        <v>11268</v>
      </c>
      <c r="E180" s="5" t="s">
        <v>12022</v>
      </c>
      <c r="F180" s="5" t="s">
        <v>11277</v>
      </c>
      <c r="G180" s="5">
        <v>180</v>
      </c>
      <c r="H180" s="5" t="s">
        <v>11283</v>
      </c>
      <c r="I180" s="6" t="s">
        <v>12727</v>
      </c>
      <c r="J180" s="5" t="s">
        <v>11142</v>
      </c>
      <c r="K180" s="5">
        <v>15</v>
      </c>
      <c r="L180" s="5">
        <v>74.900000000000006</v>
      </c>
      <c r="M180" s="5">
        <v>6.6</v>
      </c>
      <c r="N180" s="18">
        <v>4.9933333333333296</v>
      </c>
      <c r="O180" s="5" t="s">
        <v>12588</v>
      </c>
      <c r="P180" s="5"/>
      <c r="Q180" s="5"/>
      <c r="R180" s="5"/>
      <c r="S180" s="5"/>
      <c r="T180" s="5"/>
      <c r="U180" s="5"/>
      <c r="V180" s="5"/>
      <c r="W180" s="5" t="s">
        <v>12728</v>
      </c>
      <c r="X180" s="5" t="s">
        <v>12729</v>
      </c>
      <c r="Y180" s="5" t="s">
        <v>12730</v>
      </c>
      <c r="Z180" s="5" t="s">
        <v>13647</v>
      </c>
      <c r="AA180" s="5" t="s">
        <v>13648</v>
      </c>
      <c r="AB180" s="5">
        <v>99</v>
      </c>
      <c r="AC180" s="5">
        <v>-24.1</v>
      </c>
      <c r="AD180" s="5">
        <v>92.9</v>
      </c>
      <c r="AE180" s="5"/>
    </row>
    <row r="181" spans="1:31" ht="16.95" customHeight="1" x14ac:dyDescent="0.3">
      <c r="A181" s="54">
        <v>46082</v>
      </c>
      <c r="B181" s="29">
        <v>46084</v>
      </c>
      <c r="C181" s="5" t="s">
        <v>31</v>
      </c>
      <c r="D181" s="5" t="s">
        <v>11268</v>
      </c>
      <c r="E181" s="5" t="s">
        <v>12022</v>
      </c>
      <c r="F181" s="5" t="s">
        <v>11277</v>
      </c>
      <c r="G181" s="5">
        <v>181</v>
      </c>
      <c r="H181" s="5" t="s">
        <v>11283</v>
      </c>
      <c r="I181" s="6" t="s">
        <v>12727</v>
      </c>
      <c r="J181" s="5" t="s">
        <v>11142</v>
      </c>
      <c r="K181" s="5">
        <v>5</v>
      </c>
      <c r="L181" s="5">
        <v>27.9</v>
      </c>
      <c r="M181" s="5">
        <v>6.6</v>
      </c>
      <c r="N181" s="18">
        <v>5.58</v>
      </c>
      <c r="O181" s="5" t="s">
        <v>12588</v>
      </c>
      <c r="P181" s="5"/>
      <c r="Q181" s="5"/>
      <c r="R181" s="5"/>
      <c r="S181" s="5"/>
      <c r="T181" s="5"/>
      <c r="U181" s="5"/>
      <c r="V181" s="5"/>
      <c r="W181" s="5" t="s">
        <v>12728</v>
      </c>
      <c r="X181" s="5" t="s">
        <v>12729</v>
      </c>
      <c r="Y181" s="5" t="s">
        <v>12730</v>
      </c>
      <c r="Z181" s="5" t="s">
        <v>13649</v>
      </c>
      <c r="AA181" s="5" t="s">
        <v>13650</v>
      </c>
      <c r="AB181" s="5">
        <v>33</v>
      </c>
      <c r="AC181" s="5">
        <v>-5.0999999999999996</v>
      </c>
      <c r="AD181" s="5">
        <v>45.9</v>
      </c>
      <c r="AE181" s="5"/>
    </row>
    <row r="182" spans="1:31" ht="16.95" customHeight="1" x14ac:dyDescent="0.3">
      <c r="A182" s="54">
        <v>46082</v>
      </c>
      <c r="B182" s="29">
        <v>46084</v>
      </c>
      <c r="C182" s="5" t="s">
        <v>31</v>
      </c>
      <c r="D182" s="5" t="s">
        <v>11268</v>
      </c>
      <c r="E182" s="5" t="s">
        <v>12022</v>
      </c>
      <c r="F182" s="5" t="s">
        <v>11277</v>
      </c>
      <c r="G182" s="5">
        <v>182</v>
      </c>
      <c r="H182" s="5" t="s">
        <v>11283</v>
      </c>
      <c r="I182" s="6" t="s">
        <v>12727</v>
      </c>
      <c r="J182" s="5" t="s">
        <v>11142</v>
      </c>
      <c r="K182" s="5">
        <v>6</v>
      </c>
      <c r="L182" s="5">
        <v>30.5</v>
      </c>
      <c r="M182" s="5">
        <v>6.6</v>
      </c>
      <c r="N182" s="18">
        <v>5.0833333333333304</v>
      </c>
      <c r="O182" s="5" t="s">
        <v>12588</v>
      </c>
      <c r="P182" s="5"/>
      <c r="Q182" s="5"/>
      <c r="R182" s="5"/>
      <c r="S182" s="5"/>
      <c r="T182" s="5"/>
      <c r="U182" s="5"/>
      <c r="V182" s="5"/>
      <c r="W182" s="5" t="s">
        <v>12728</v>
      </c>
      <c r="X182" s="5" t="s">
        <v>12729</v>
      </c>
      <c r="Y182" s="5" t="s">
        <v>12730</v>
      </c>
      <c r="Z182" s="5" t="s">
        <v>13651</v>
      </c>
      <c r="AA182" s="5" t="s">
        <v>13652</v>
      </c>
      <c r="AB182" s="5">
        <v>39.6</v>
      </c>
      <c r="AC182" s="5">
        <v>-9.0999999999999908</v>
      </c>
      <c r="AD182" s="5">
        <v>48.5</v>
      </c>
      <c r="AE182" s="5"/>
    </row>
    <row r="183" spans="1:31" ht="16.95" customHeight="1" x14ac:dyDescent="0.3">
      <c r="A183" s="54">
        <v>46082</v>
      </c>
      <c r="B183" s="29">
        <v>46084</v>
      </c>
      <c r="C183" s="5" t="s">
        <v>31</v>
      </c>
      <c r="D183" s="5" t="s">
        <v>11268</v>
      </c>
      <c r="E183" s="5" t="s">
        <v>12022</v>
      </c>
      <c r="F183" s="5" t="s">
        <v>11277</v>
      </c>
      <c r="G183" s="5">
        <v>183</v>
      </c>
      <c r="H183" s="5" t="s">
        <v>11283</v>
      </c>
      <c r="I183" s="6" t="s">
        <v>12727</v>
      </c>
      <c r="J183" s="5" t="s">
        <v>11142</v>
      </c>
      <c r="K183" s="5">
        <v>8</v>
      </c>
      <c r="L183" s="5">
        <v>39.9</v>
      </c>
      <c r="M183" s="5">
        <v>6.6</v>
      </c>
      <c r="N183" s="18">
        <v>4.9874999999999998</v>
      </c>
      <c r="O183" s="5" t="s">
        <v>12588</v>
      </c>
      <c r="P183" s="5"/>
      <c r="Q183" s="5"/>
      <c r="R183" s="5"/>
      <c r="S183" s="5"/>
      <c r="T183" s="5"/>
      <c r="U183" s="5"/>
      <c r="V183" s="5"/>
      <c r="W183" s="5" t="s">
        <v>12728</v>
      </c>
      <c r="X183" s="5" t="s">
        <v>12729</v>
      </c>
      <c r="Y183" s="5" t="s">
        <v>12730</v>
      </c>
      <c r="Z183" s="5" t="s">
        <v>13653</v>
      </c>
      <c r="AA183" s="5" t="s">
        <v>13654</v>
      </c>
      <c r="AB183" s="5">
        <v>52.8</v>
      </c>
      <c r="AC183" s="5">
        <v>-12.9</v>
      </c>
      <c r="AD183" s="5">
        <v>57.9</v>
      </c>
      <c r="AE183" s="5"/>
    </row>
    <row r="184" spans="1:31" ht="16.95" customHeight="1" x14ac:dyDescent="0.3">
      <c r="A184" s="54">
        <v>46082</v>
      </c>
      <c r="B184" s="29">
        <v>46084</v>
      </c>
      <c r="C184" s="5" t="s">
        <v>31</v>
      </c>
      <c r="D184" s="5" t="s">
        <v>11268</v>
      </c>
      <c r="E184" s="5" t="s">
        <v>12022</v>
      </c>
      <c r="F184" s="5" t="s">
        <v>11277</v>
      </c>
      <c r="G184" s="5">
        <v>184</v>
      </c>
      <c r="H184" s="5" t="s">
        <v>11283</v>
      </c>
      <c r="I184" s="6" t="s">
        <v>12727</v>
      </c>
      <c r="J184" s="5" t="s">
        <v>11142</v>
      </c>
      <c r="K184" s="5">
        <v>10</v>
      </c>
      <c r="L184" s="5">
        <v>49.9</v>
      </c>
      <c r="M184" s="5">
        <v>6.6</v>
      </c>
      <c r="N184" s="18">
        <v>4.99</v>
      </c>
      <c r="O184" s="5" t="s">
        <v>12588</v>
      </c>
      <c r="P184" s="5"/>
      <c r="Q184" s="5"/>
      <c r="R184" s="5"/>
      <c r="S184" s="5"/>
      <c r="T184" s="5"/>
      <c r="U184" s="5"/>
      <c r="V184" s="5"/>
      <c r="W184" s="5" t="s">
        <v>12728</v>
      </c>
      <c r="X184" s="5" t="s">
        <v>12729</v>
      </c>
      <c r="Y184" s="5" t="s">
        <v>12730</v>
      </c>
      <c r="Z184" s="5" t="s">
        <v>13655</v>
      </c>
      <c r="AA184" s="5" t="s">
        <v>13656</v>
      </c>
      <c r="AB184" s="5">
        <v>66</v>
      </c>
      <c r="AC184" s="5">
        <v>-16.100000000000001</v>
      </c>
      <c r="AD184" s="5">
        <v>67.900000000000006</v>
      </c>
      <c r="AE184" s="5"/>
    </row>
    <row r="185" spans="1:31" ht="16.95" customHeight="1" x14ac:dyDescent="0.3">
      <c r="A185" s="54">
        <v>46082</v>
      </c>
      <c r="B185" s="29">
        <v>46084</v>
      </c>
      <c r="C185" s="5" t="s">
        <v>31</v>
      </c>
      <c r="D185" s="5" t="s">
        <v>11268</v>
      </c>
      <c r="E185" s="5" t="s">
        <v>12022</v>
      </c>
      <c r="F185" s="5" t="s">
        <v>11277</v>
      </c>
      <c r="G185" s="5">
        <v>185</v>
      </c>
      <c r="H185" s="5" t="s">
        <v>11283</v>
      </c>
      <c r="I185" s="6" t="s">
        <v>12727</v>
      </c>
      <c r="J185" s="5" t="s">
        <v>11142</v>
      </c>
      <c r="K185" s="5">
        <v>12</v>
      </c>
      <c r="L185" s="5">
        <v>59.9</v>
      </c>
      <c r="M185" s="5">
        <v>6.6</v>
      </c>
      <c r="N185" s="18">
        <v>4.9916666666666698</v>
      </c>
      <c r="O185" s="5" t="s">
        <v>12588</v>
      </c>
      <c r="P185" s="5"/>
      <c r="Q185" s="5"/>
      <c r="R185" s="5"/>
      <c r="S185" s="5"/>
      <c r="T185" s="5"/>
      <c r="U185" s="5"/>
      <c r="V185" s="5"/>
      <c r="W185" s="5" t="s">
        <v>12728</v>
      </c>
      <c r="X185" s="5" t="s">
        <v>12729</v>
      </c>
      <c r="Y185" s="5" t="s">
        <v>12730</v>
      </c>
      <c r="Z185" s="5" t="s">
        <v>13657</v>
      </c>
      <c r="AA185" s="5" t="s">
        <v>13658</v>
      </c>
      <c r="AB185" s="5">
        <v>79.2</v>
      </c>
      <c r="AC185" s="5">
        <v>-19.3</v>
      </c>
      <c r="AD185" s="5">
        <v>77.900000000000006</v>
      </c>
      <c r="AE185" s="5"/>
    </row>
    <row r="186" spans="1:31" ht="16.95" customHeight="1" x14ac:dyDescent="0.3">
      <c r="A186" s="54">
        <v>46082</v>
      </c>
      <c r="B186" s="29">
        <v>46084</v>
      </c>
      <c r="C186" s="5" t="s">
        <v>31</v>
      </c>
      <c r="D186" s="5" t="s">
        <v>11268</v>
      </c>
      <c r="E186" s="5" t="s">
        <v>12022</v>
      </c>
      <c r="F186" s="5" t="s">
        <v>11277</v>
      </c>
      <c r="G186" s="5">
        <v>186</v>
      </c>
      <c r="H186" s="5" t="s">
        <v>11283</v>
      </c>
      <c r="I186" s="6" t="s">
        <v>12727</v>
      </c>
      <c r="J186" s="5" t="s">
        <v>11142</v>
      </c>
      <c r="K186" s="5">
        <v>15</v>
      </c>
      <c r="L186" s="5">
        <v>74.900000000000006</v>
      </c>
      <c r="M186" s="5">
        <v>6.6</v>
      </c>
      <c r="N186" s="18">
        <v>4.9933333333333296</v>
      </c>
      <c r="O186" s="5" t="s">
        <v>12588</v>
      </c>
      <c r="P186" s="5"/>
      <c r="Q186" s="5"/>
      <c r="R186" s="5"/>
      <c r="S186" s="5"/>
      <c r="T186" s="5"/>
      <c r="U186" s="5"/>
      <c r="V186" s="5"/>
      <c r="W186" s="5" t="s">
        <v>12728</v>
      </c>
      <c r="X186" s="5" t="s">
        <v>12729</v>
      </c>
      <c r="Y186" s="5" t="s">
        <v>12730</v>
      </c>
      <c r="Z186" s="5" t="s">
        <v>13659</v>
      </c>
      <c r="AA186" s="5" t="s">
        <v>13660</v>
      </c>
      <c r="AB186" s="5">
        <v>99</v>
      </c>
      <c r="AC186" s="5">
        <v>-24.1</v>
      </c>
      <c r="AD186" s="5">
        <v>92.9</v>
      </c>
      <c r="AE186" s="5"/>
    </row>
    <row r="187" spans="1:31" ht="16.95" customHeight="1" x14ac:dyDescent="0.3">
      <c r="A187" s="54">
        <v>46082</v>
      </c>
      <c r="B187" s="29">
        <v>46084</v>
      </c>
      <c r="C187" s="5" t="s">
        <v>31</v>
      </c>
      <c r="D187" s="5" t="s">
        <v>11268</v>
      </c>
      <c r="E187" s="5" t="s">
        <v>12022</v>
      </c>
      <c r="F187" s="5" t="s">
        <v>11277</v>
      </c>
      <c r="G187" s="5">
        <v>187</v>
      </c>
      <c r="H187" s="5" t="s">
        <v>11283</v>
      </c>
      <c r="I187" s="6" t="s">
        <v>12727</v>
      </c>
      <c r="J187" s="5" t="s">
        <v>11142</v>
      </c>
      <c r="K187" s="5">
        <v>5</v>
      </c>
      <c r="L187" s="5">
        <v>27.9</v>
      </c>
      <c r="M187" s="5">
        <v>6.6</v>
      </c>
      <c r="N187" s="18">
        <v>5.58</v>
      </c>
      <c r="O187" s="5" t="s">
        <v>12588</v>
      </c>
      <c r="P187" s="5"/>
      <c r="Q187" s="5"/>
      <c r="R187" s="5"/>
      <c r="S187" s="5"/>
      <c r="T187" s="5"/>
      <c r="U187" s="5"/>
      <c r="V187" s="5"/>
      <c r="W187" s="5" t="s">
        <v>12728</v>
      </c>
      <c r="X187" s="5" t="s">
        <v>12729</v>
      </c>
      <c r="Y187" s="5" t="s">
        <v>12730</v>
      </c>
      <c r="Z187" s="5" t="s">
        <v>13661</v>
      </c>
      <c r="AA187" s="5" t="s">
        <v>13662</v>
      </c>
      <c r="AB187" s="5">
        <v>33</v>
      </c>
      <c r="AC187" s="5">
        <v>-5.0999999999999996</v>
      </c>
      <c r="AD187" s="5">
        <v>45.9</v>
      </c>
      <c r="AE187" s="5"/>
    </row>
    <row r="188" spans="1:31" ht="16.95" customHeight="1" x14ac:dyDescent="0.3">
      <c r="A188" s="54">
        <v>46082</v>
      </c>
      <c r="B188" s="29">
        <v>46084</v>
      </c>
      <c r="C188" s="5" t="s">
        <v>31</v>
      </c>
      <c r="D188" s="5" t="s">
        <v>11268</v>
      </c>
      <c r="E188" s="5" t="s">
        <v>12022</v>
      </c>
      <c r="F188" s="5" t="s">
        <v>11277</v>
      </c>
      <c r="G188" s="5">
        <v>188</v>
      </c>
      <c r="H188" s="5" t="s">
        <v>11283</v>
      </c>
      <c r="I188" s="6" t="s">
        <v>12727</v>
      </c>
      <c r="J188" s="5" t="s">
        <v>11142</v>
      </c>
      <c r="K188" s="5">
        <v>6</v>
      </c>
      <c r="L188" s="5">
        <v>30.5</v>
      </c>
      <c r="M188" s="5">
        <v>6.6</v>
      </c>
      <c r="N188" s="18">
        <v>5.0833333333333304</v>
      </c>
      <c r="O188" s="5" t="s">
        <v>12588</v>
      </c>
      <c r="P188" s="5"/>
      <c r="Q188" s="5"/>
      <c r="R188" s="5"/>
      <c r="S188" s="5"/>
      <c r="T188" s="5"/>
      <c r="U188" s="5"/>
      <c r="V188" s="5"/>
      <c r="W188" s="5" t="s">
        <v>12728</v>
      </c>
      <c r="X188" s="5" t="s">
        <v>12729</v>
      </c>
      <c r="Y188" s="5" t="s">
        <v>12730</v>
      </c>
      <c r="Z188" s="5" t="s">
        <v>13663</v>
      </c>
      <c r="AA188" s="5" t="s">
        <v>13664</v>
      </c>
      <c r="AB188" s="5">
        <v>39.6</v>
      </c>
      <c r="AC188" s="5">
        <v>-9.0999999999999908</v>
      </c>
      <c r="AD188" s="5">
        <v>48.5</v>
      </c>
      <c r="AE188" s="5"/>
    </row>
    <row r="189" spans="1:31" ht="16.95" customHeight="1" x14ac:dyDescent="0.3">
      <c r="A189" s="54">
        <v>46082</v>
      </c>
      <c r="B189" s="29">
        <v>46084</v>
      </c>
      <c r="C189" s="5" t="s">
        <v>31</v>
      </c>
      <c r="D189" s="5" t="s">
        <v>11268</v>
      </c>
      <c r="E189" s="5" t="s">
        <v>12022</v>
      </c>
      <c r="F189" s="5" t="s">
        <v>11277</v>
      </c>
      <c r="G189" s="5">
        <v>189</v>
      </c>
      <c r="H189" s="5" t="s">
        <v>11283</v>
      </c>
      <c r="I189" s="6" t="s">
        <v>12727</v>
      </c>
      <c r="J189" s="5" t="s">
        <v>11142</v>
      </c>
      <c r="K189" s="5">
        <v>8</v>
      </c>
      <c r="L189" s="5">
        <v>39.9</v>
      </c>
      <c r="M189" s="5">
        <v>6.6</v>
      </c>
      <c r="N189" s="18">
        <v>4.9874999999999998</v>
      </c>
      <c r="O189" s="5" t="s">
        <v>12588</v>
      </c>
      <c r="P189" s="5"/>
      <c r="Q189" s="5"/>
      <c r="R189" s="5"/>
      <c r="S189" s="5"/>
      <c r="T189" s="5"/>
      <c r="U189" s="5"/>
      <c r="V189" s="5"/>
      <c r="W189" s="5" t="s">
        <v>12728</v>
      </c>
      <c r="X189" s="5" t="s">
        <v>12729</v>
      </c>
      <c r="Y189" s="5" t="s">
        <v>12730</v>
      </c>
      <c r="Z189" s="5" t="s">
        <v>13665</v>
      </c>
      <c r="AA189" s="5" t="s">
        <v>13666</v>
      </c>
      <c r="AB189" s="5">
        <v>52.8</v>
      </c>
      <c r="AC189" s="5">
        <v>-12.9</v>
      </c>
      <c r="AD189" s="5">
        <v>57.9</v>
      </c>
      <c r="AE189" s="5"/>
    </row>
    <row r="190" spans="1:31" ht="16.95" customHeight="1" x14ac:dyDescent="0.3">
      <c r="A190" s="54">
        <v>46082</v>
      </c>
      <c r="B190" s="29">
        <v>46084</v>
      </c>
      <c r="C190" s="5" t="s">
        <v>31</v>
      </c>
      <c r="D190" s="5" t="s">
        <v>11268</v>
      </c>
      <c r="E190" s="5" t="s">
        <v>12022</v>
      </c>
      <c r="F190" s="5" t="s">
        <v>11277</v>
      </c>
      <c r="G190" s="5">
        <v>190</v>
      </c>
      <c r="H190" s="5" t="s">
        <v>11283</v>
      </c>
      <c r="I190" s="6" t="s">
        <v>12727</v>
      </c>
      <c r="J190" s="5" t="s">
        <v>11142</v>
      </c>
      <c r="K190" s="5">
        <v>10</v>
      </c>
      <c r="L190" s="5">
        <v>49.9</v>
      </c>
      <c r="M190" s="5">
        <v>6.6</v>
      </c>
      <c r="N190" s="18">
        <v>4.99</v>
      </c>
      <c r="O190" s="5" t="s">
        <v>12588</v>
      </c>
      <c r="P190" s="5"/>
      <c r="Q190" s="5"/>
      <c r="R190" s="5"/>
      <c r="S190" s="5"/>
      <c r="T190" s="5"/>
      <c r="U190" s="5"/>
      <c r="V190" s="5"/>
      <c r="W190" s="5" t="s">
        <v>12728</v>
      </c>
      <c r="X190" s="5" t="s">
        <v>12729</v>
      </c>
      <c r="Y190" s="5" t="s">
        <v>12730</v>
      </c>
      <c r="Z190" s="5" t="s">
        <v>13667</v>
      </c>
      <c r="AA190" s="5" t="s">
        <v>13668</v>
      </c>
      <c r="AB190" s="5">
        <v>66</v>
      </c>
      <c r="AC190" s="5">
        <v>-16.100000000000001</v>
      </c>
      <c r="AD190" s="5">
        <v>67.900000000000006</v>
      </c>
      <c r="AE190" s="5"/>
    </row>
    <row r="191" spans="1:31" ht="16.95" customHeight="1" x14ac:dyDescent="0.3">
      <c r="A191" s="54">
        <v>46082</v>
      </c>
      <c r="B191" s="29">
        <v>46084</v>
      </c>
      <c r="C191" s="5" t="s">
        <v>31</v>
      </c>
      <c r="D191" s="5" t="s">
        <v>11268</v>
      </c>
      <c r="E191" s="5" t="s">
        <v>12022</v>
      </c>
      <c r="F191" s="5" t="s">
        <v>11277</v>
      </c>
      <c r="G191" s="5">
        <v>191</v>
      </c>
      <c r="H191" s="5" t="s">
        <v>11283</v>
      </c>
      <c r="I191" s="6" t="s">
        <v>12727</v>
      </c>
      <c r="J191" s="5" t="s">
        <v>11142</v>
      </c>
      <c r="K191" s="5">
        <v>12</v>
      </c>
      <c r="L191" s="5">
        <v>59.9</v>
      </c>
      <c r="M191" s="5">
        <v>6.6</v>
      </c>
      <c r="N191" s="18">
        <v>4.9916666666666698</v>
      </c>
      <c r="O191" s="5" t="s">
        <v>12588</v>
      </c>
      <c r="P191" s="5"/>
      <c r="Q191" s="5"/>
      <c r="R191" s="5"/>
      <c r="S191" s="5"/>
      <c r="T191" s="5"/>
      <c r="U191" s="5"/>
      <c r="V191" s="5"/>
      <c r="W191" s="5" t="s">
        <v>12728</v>
      </c>
      <c r="X191" s="5" t="s">
        <v>12729</v>
      </c>
      <c r="Y191" s="5" t="s">
        <v>12730</v>
      </c>
      <c r="Z191" s="5" t="s">
        <v>13669</v>
      </c>
      <c r="AA191" s="5" t="s">
        <v>13670</v>
      </c>
      <c r="AB191" s="5">
        <v>79.2</v>
      </c>
      <c r="AC191" s="5">
        <v>-19.3</v>
      </c>
      <c r="AD191" s="5">
        <v>77.900000000000006</v>
      </c>
      <c r="AE191" s="5"/>
    </row>
    <row r="192" spans="1:31" ht="16.95" customHeight="1" x14ac:dyDescent="0.3">
      <c r="A192" s="54">
        <v>46082</v>
      </c>
      <c r="B192" s="29">
        <v>46084</v>
      </c>
      <c r="C192" s="5" t="s">
        <v>31</v>
      </c>
      <c r="D192" s="5" t="s">
        <v>11268</v>
      </c>
      <c r="E192" s="5" t="s">
        <v>12022</v>
      </c>
      <c r="F192" s="5" t="s">
        <v>11277</v>
      </c>
      <c r="G192" s="5">
        <v>192</v>
      </c>
      <c r="H192" s="5" t="s">
        <v>11283</v>
      </c>
      <c r="I192" s="6" t="s">
        <v>12727</v>
      </c>
      <c r="J192" s="5" t="s">
        <v>11142</v>
      </c>
      <c r="K192" s="5">
        <v>15</v>
      </c>
      <c r="L192" s="5">
        <v>74.900000000000006</v>
      </c>
      <c r="M192" s="5">
        <v>6.6</v>
      </c>
      <c r="N192" s="18">
        <v>4.9933333333333296</v>
      </c>
      <c r="O192" s="5" t="s">
        <v>12588</v>
      </c>
      <c r="P192" s="5"/>
      <c r="Q192" s="5"/>
      <c r="R192" s="5"/>
      <c r="S192" s="5"/>
      <c r="T192" s="5"/>
      <c r="U192" s="5"/>
      <c r="V192" s="5"/>
      <c r="W192" s="5" t="s">
        <v>12728</v>
      </c>
      <c r="X192" s="5" t="s">
        <v>12729</v>
      </c>
      <c r="Y192" s="5" t="s">
        <v>12730</v>
      </c>
      <c r="Z192" s="5" t="s">
        <v>13671</v>
      </c>
      <c r="AA192" s="5" t="s">
        <v>13672</v>
      </c>
      <c r="AB192" s="5">
        <v>99</v>
      </c>
      <c r="AC192" s="5">
        <v>-24.1</v>
      </c>
      <c r="AD192" s="5">
        <v>92.9</v>
      </c>
      <c r="AE192" s="5"/>
    </row>
    <row r="193" spans="1:31" ht="16.95" customHeight="1" x14ac:dyDescent="0.3">
      <c r="A193" s="54">
        <v>46082</v>
      </c>
      <c r="B193" s="29">
        <v>46084</v>
      </c>
      <c r="C193" s="5" t="s">
        <v>31</v>
      </c>
      <c r="D193" s="5" t="s">
        <v>11268</v>
      </c>
      <c r="E193" s="5" t="s">
        <v>12022</v>
      </c>
      <c r="F193" s="5" t="s">
        <v>11277</v>
      </c>
      <c r="G193" s="5">
        <v>193</v>
      </c>
      <c r="H193" s="5" t="s">
        <v>11283</v>
      </c>
      <c r="I193" s="6" t="s">
        <v>12733</v>
      </c>
      <c r="J193" s="5" t="s">
        <v>11142</v>
      </c>
      <c r="K193" s="5">
        <v>6</v>
      </c>
      <c r="L193" s="5">
        <v>36.9</v>
      </c>
      <c r="M193" s="5">
        <v>6.6</v>
      </c>
      <c r="N193" s="18">
        <v>6.15</v>
      </c>
      <c r="O193" s="5" t="s">
        <v>12588</v>
      </c>
      <c r="P193" s="5"/>
      <c r="Q193" s="5"/>
      <c r="R193" s="5"/>
      <c r="S193" s="5"/>
      <c r="T193" s="5"/>
      <c r="U193" s="5"/>
      <c r="V193" s="5"/>
      <c r="W193" s="5" t="s">
        <v>12734</v>
      </c>
      <c r="X193" s="5" t="s">
        <v>12735</v>
      </c>
      <c r="Y193" s="5" t="s">
        <v>12736</v>
      </c>
      <c r="Z193" s="5" t="s">
        <v>12737</v>
      </c>
      <c r="AA193" s="5" t="s">
        <v>12738</v>
      </c>
      <c r="AB193" s="5">
        <v>39.6</v>
      </c>
      <c r="AC193" s="5">
        <v>-2.7</v>
      </c>
      <c r="AD193" s="5">
        <v>59.9</v>
      </c>
      <c r="AE193" s="5"/>
    </row>
    <row r="194" spans="1:31" ht="16.95" customHeight="1" x14ac:dyDescent="0.3">
      <c r="A194" s="54">
        <v>46082</v>
      </c>
      <c r="B194" s="29">
        <v>46084</v>
      </c>
      <c r="C194" s="5" t="s">
        <v>31</v>
      </c>
      <c r="D194" s="5" t="s">
        <v>11268</v>
      </c>
      <c r="E194" s="5" t="s">
        <v>12022</v>
      </c>
      <c r="F194" s="5" t="s">
        <v>11277</v>
      </c>
      <c r="G194" s="5">
        <v>194</v>
      </c>
      <c r="H194" s="5" t="s">
        <v>11283</v>
      </c>
      <c r="I194" s="6" t="s">
        <v>12733</v>
      </c>
      <c r="J194" s="5" t="s">
        <v>11142</v>
      </c>
      <c r="K194" s="5">
        <v>6</v>
      </c>
      <c r="L194" s="5">
        <v>36.9</v>
      </c>
      <c r="M194" s="5">
        <v>6.6</v>
      </c>
      <c r="N194" s="18">
        <v>6.15</v>
      </c>
      <c r="O194" s="5" t="s">
        <v>12588</v>
      </c>
      <c r="P194" s="5"/>
      <c r="Q194" s="5"/>
      <c r="R194" s="5"/>
      <c r="S194" s="5"/>
      <c r="T194" s="5"/>
      <c r="U194" s="5"/>
      <c r="V194" s="5"/>
      <c r="W194" s="5" t="s">
        <v>12734</v>
      </c>
      <c r="X194" s="5" t="s">
        <v>12735</v>
      </c>
      <c r="Y194" s="5" t="s">
        <v>12736</v>
      </c>
      <c r="Z194" s="5" t="s">
        <v>13673</v>
      </c>
      <c r="AA194" s="5" t="s">
        <v>13674</v>
      </c>
      <c r="AB194" s="5">
        <v>39.6</v>
      </c>
      <c r="AC194" s="5">
        <v>-2.7</v>
      </c>
      <c r="AD194" s="5">
        <v>59.9</v>
      </c>
      <c r="AE194" s="5"/>
    </row>
    <row r="195" spans="1:31" ht="16.95" customHeight="1" x14ac:dyDescent="0.3">
      <c r="A195" s="54">
        <v>46082</v>
      </c>
      <c r="B195" s="29">
        <v>46084</v>
      </c>
      <c r="C195" s="5" t="s">
        <v>31</v>
      </c>
      <c r="D195" s="5" t="s">
        <v>11268</v>
      </c>
      <c r="E195" s="5" t="s">
        <v>12022</v>
      </c>
      <c r="F195" s="5" t="s">
        <v>11277</v>
      </c>
      <c r="G195" s="5">
        <v>195</v>
      </c>
      <c r="H195" s="5" t="s">
        <v>11283</v>
      </c>
      <c r="I195" s="6" t="s">
        <v>12733</v>
      </c>
      <c r="J195" s="5" t="s">
        <v>11142</v>
      </c>
      <c r="K195" s="5">
        <v>6</v>
      </c>
      <c r="L195" s="5">
        <v>36.9</v>
      </c>
      <c r="M195" s="5">
        <v>6.6</v>
      </c>
      <c r="N195" s="18">
        <v>6.15</v>
      </c>
      <c r="O195" s="5" t="s">
        <v>12588</v>
      </c>
      <c r="P195" s="5"/>
      <c r="Q195" s="5"/>
      <c r="R195" s="5"/>
      <c r="S195" s="5"/>
      <c r="T195" s="5"/>
      <c r="U195" s="5"/>
      <c r="V195" s="5"/>
      <c r="W195" s="5" t="s">
        <v>12734</v>
      </c>
      <c r="X195" s="5" t="s">
        <v>12735</v>
      </c>
      <c r="Y195" s="5" t="s">
        <v>12736</v>
      </c>
      <c r="Z195" s="5" t="s">
        <v>13639</v>
      </c>
      <c r="AA195" s="5" t="s">
        <v>13675</v>
      </c>
      <c r="AB195" s="5">
        <v>39.6</v>
      </c>
      <c r="AC195" s="5">
        <v>-2.7</v>
      </c>
      <c r="AD195" s="5">
        <v>59.9</v>
      </c>
      <c r="AE195" s="5"/>
    </row>
    <row r="196" spans="1:31" ht="16.95" customHeight="1" x14ac:dyDescent="0.3">
      <c r="A196" s="54">
        <v>46082</v>
      </c>
      <c r="B196" s="29">
        <v>46084</v>
      </c>
      <c r="C196" s="5" t="s">
        <v>31</v>
      </c>
      <c r="D196" s="5" t="s">
        <v>11268</v>
      </c>
      <c r="E196" s="5" t="s">
        <v>12022</v>
      </c>
      <c r="F196" s="5" t="s">
        <v>11277</v>
      </c>
      <c r="G196" s="5">
        <v>196</v>
      </c>
      <c r="H196" s="5" t="s">
        <v>11283</v>
      </c>
      <c r="I196" s="6" t="s">
        <v>12733</v>
      </c>
      <c r="J196" s="5" t="s">
        <v>11142</v>
      </c>
      <c r="K196" s="5">
        <v>6</v>
      </c>
      <c r="L196" s="5">
        <v>36.9</v>
      </c>
      <c r="M196" s="5">
        <v>6.6</v>
      </c>
      <c r="N196" s="18">
        <v>6.15</v>
      </c>
      <c r="O196" s="5" t="s">
        <v>12588</v>
      </c>
      <c r="P196" s="5"/>
      <c r="Q196" s="5"/>
      <c r="R196" s="5"/>
      <c r="S196" s="5"/>
      <c r="T196" s="5"/>
      <c r="U196" s="5"/>
      <c r="V196" s="5"/>
      <c r="W196" s="5" t="s">
        <v>12734</v>
      </c>
      <c r="X196" s="5" t="s">
        <v>12735</v>
      </c>
      <c r="Y196" s="5" t="s">
        <v>12736</v>
      </c>
      <c r="Z196" s="5" t="s">
        <v>13676</v>
      </c>
      <c r="AA196" s="5" t="s">
        <v>13677</v>
      </c>
      <c r="AB196" s="5">
        <v>39.6</v>
      </c>
      <c r="AC196" s="5">
        <v>-2.7</v>
      </c>
      <c r="AD196" s="5">
        <v>59.9</v>
      </c>
      <c r="AE196" s="5"/>
    </row>
    <row r="197" spans="1:31" ht="16.95" customHeight="1" x14ac:dyDescent="0.3">
      <c r="A197" s="54">
        <v>46082</v>
      </c>
      <c r="B197" s="29">
        <v>46084</v>
      </c>
      <c r="C197" s="5" t="s">
        <v>31</v>
      </c>
      <c r="D197" s="5" t="s">
        <v>11268</v>
      </c>
      <c r="E197" s="5" t="s">
        <v>12022</v>
      </c>
      <c r="F197" s="5" t="s">
        <v>11277</v>
      </c>
      <c r="G197" s="5">
        <v>197</v>
      </c>
      <c r="H197" s="5" t="s">
        <v>11283</v>
      </c>
      <c r="I197" s="6" t="s">
        <v>12733</v>
      </c>
      <c r="J197" s="5" t="s">
        <v>11142</v>
      </c>
      <c r="K197" s="5">
        <v>6</v>
      </c>
      <c r="L197" s="5">
        <v>36.9</v>
      </c>
      <c r="M197" s="5">
        <v>6.6</v>
      </c>
      <c r="N197" s="18">
        <v>6.15</v>
      </c>
      <c r="O197" s="5" t="s">
        <v>12588</v>
      </c>
      <c r="P197" s="5"/>
      <c r="Q197" s="5"/>
      <c r="R197" s="5"/>
      <c r="S197" s="5"/>
      <c r="T197" s="5"/>
      <c r="U197" s="5"/>
      <c r="V197" s="5"/>
      <c r="W197" s="5" t="s">
        <v>12734</v>
      </c>
      <c r="X197" s="5" t="s">
        <v>12735</v>
      </c>
      <c r="Y197" s="5" t="s">
        <v>12736</v>
      </c>
      <c r="Z197" s="5" t="s">
        <v>13678</v>
      </c>
      <c r="AA197" s="5" t="s">
        <v>13679</v>
      </c>
      <c r="AB197" s="5">
        <v>39.6</v>
      </c>
      <c r="AC197" s="5">
        <v>-2.7</v>
      </c>
      <c r="AD197" s="5">
        <v>59.9</v>
      </c>
      <c r="AE197" s="5"/>
    </row>
    <row r="198" spans="1:31" ht="16.95" customHeight="1" x14ac:dyDescent="0.3">
      <c r="A198" s="54">
        <v>46082</v>
      </c>
      <c r="B198" s="29">
        <v>46084</v>
      </c>
      <c r="C198" s="5" t="s">
        <v>31</v>
      </c>
      <c r="D198" s="5" t="s">
        <v>11268</v>
      </c>
      <c r="E198" s="5" t="s">
        <v>12022</v>
      </c>
      <c r="F198" s="5" t="s">
        <v>11277</v>
      </c>
      <c r="G198" s="5">
        <v>198</v>
      </c>
      <c r="H198" s="5" t="s">
        <v>11283</v>
      </c>
      <c r="I198" s="6" t="s">
        <v>11284</v>
      </c>
      <c r="J198" s="5" t="s">
        <v>11123</v>
      </c>
      <c r="K198" s="5">
        <v>2</v>
      </c>
      <c r="L198" s="5">
        <v>39.9</v>
      </c>
      <c r="M198" s="5">
        <v>24.9</v>
      </c>
      <c r="N198" s="18">
        <v>19.95</v>
      </c>
      <c r="O198" s="5" t="s">
        <v>12588</v>
      </c>
      <c r="P198" s="5"/>
      <c r="Q198" s="5"/>
      <c r="R198" s="5"/>
      <c r="S198" s="5"/>
      <c r="T198" s="5"/>
      <c r="U198" s="5"/>
      <c r="V198" s="5"/>
      <c r="W198" s="5" t="s">
        <v>11285</v>
      </c>
      <c r="X198" s="5" t="s">
        <v>11286</v>
      </c>
      <c r="Y198" s="5" t="s">
        <v>11287</v>
      </c>
      <c r="Z198" s="5" t="s">
        <v>12739</v>
      </c>
      <c r="AA198" s="5" t="s">
        <v>12740</v>
      </c>
      <c r="AB198" s="5">
        <v>49.8</v>
      </c>
      <c r="AC198" s="5">
        <v>-9.9</v>
      </c>
      <c r="AD198" s="5">
        <v>64.900000000000006</v>
      </c>
      <c r="AE198" s="5"/>
    </row>
    <row r="199" spans="1:31" ht="16.95" customHeight="1" x14ac:dyDescent="0.3">
      <c r="A199" s="54">
        <v>46082</v>
      </c>
      <c r="B199" s="29">
        <v>46084</v>
      </c>
      <c r="C199" s="5" t="s">
        <v>31</v>
      </c>
      <c r="D199" s="5" t="s">
        <v>11268</v>
      </c>
      <c r="E199" s="5" t="s">
        <v>12022</v>
      </c>
      <c r="F199" s="5" t="s">
        <v>11277</v>
      </c>
      <c r="G199" s="5">
        <v>199</v>
      </c>
      <c r="H199" s="5" t="s">
        <v>11283</v>
      </c>
      <c r="I199" s="6" t="s">
        <v>11284</v>
      </c>
      <c r="J199" s="5" t="s">
        <v>11123</v>
      </c>
      <c r="K199" s="5">
        <v>3</v>
      </c>
      <c r="L199" s="5">
        <v>59.9</v>
      </c>
      <c r="M199" s="5">
        <v>24.9</v>
      </c>
      <c r="N199" s="18">
        <v>19.966666666666701</v>
      </c>
      <c r="O199" s="5" t="s">
        <v>12588</v>
      </c>
      <c r="P199" s="5"/>
      <c r="Q199" s="5"/>
      <c r="R199" s="5"/>
      <c r="S199" s="5"/>
      <c r="T199" s="5"/>
      <c r="U199" s="5"/>
      <c r="V199" s="5"/>
      <c r="W199" s="5" t="s">
        <v>11285</v>
      </c>
      <c r="X199" s="5" t="s">
        <v>11286</v>
      </c>
      <c r="Y199" s="5" t="s">
        <v>11287</v>
      </c>
      <c r="Z199" s="5" t="s">
        <v>13680</v>
      </c>
      <c r="AA199" s="5" t="s">
        <v>13681</v>
      </c>
      <c r="AB199" s="5">
        <v>74.7</v>
      </c>
      <c r="AC199" s="5">
        <v>-14.8</v>
      </c>
      <c r="AD199" s="5">
        <v>84.9</v>
      </c>
      <c r="AE199" s="5"/>
    </row>
    <row r="200" spans="1:31" ht="16.95" customHeight="1" x14ac:dyDescent="0.3">
      <c r="A200" s="54">
        <v>46082</v>
      </c>
      <c r="B200" s="29">
        <v>46084</v>
      </c>
      <c r="C200" s="19" t="s">
        <v>38</v>
      </c>
      <c r="D200" s="19" t="s">
        <v>5</v>
      </c>
      <c r="E200" s="19" t="s">
        <v>12673</v>
      </c>
      <c r="F200" s="5"/>
      <c r="G200" s="5">
        <v>200</v>
      </c>
      <c r="H200" s="19" t="s">
        <v>12741</v>
      </c>
      <c r="I200" s="6" t="s">
        <v>12742</v>
      </c>
      <c r="J200" s="19" t="s">
        <v>144</v>
      </c>
      <c r="K200" s="5">
        <v>5</v>
      </c>
      <c r="L200" s="5">
        <v>47.8</v>
      </c>
      <c r="M200" s="5">
        <f>VLOOKUP(J:J,指导价!A:B,2,0)</f>
        <v>12.8</v>
      </c>
      <c r="N200" s="18">
        <v>9.56</v>
      </c>
      <c r="O200" s="19" t="s">
        <v>12588</v>
      </c>
      <c r="P200" s="42"/>
      <c r="Q200" s="42"/>
      <c r="R200" s="42"/>
      <c r="S200" s="42"/>
      <c r="T200" s="42"/>
      <c r="U200" s="4">
        <v>46087</v>
      </c>
      <c r="V200" s="19" t="s">
        <v>12589</v>
      </c>
      <c r="W200" s="5"/>
      <c r="X200" s="5"/>
      <c r="Y200" s="5"/>
      <c r="Z200" s="5"/>
      <c r="AA200" s="5"/>
      <c r="AB200" s="5">
        <v>49.5</v>
      </c>
      <c r="AC200" s="5">
        <v>-1.7</v>
      </c>
      <c r="AD200" s="5"/>
      <c r="AE200" s="5"/>
    </row>
    <row r="201" spans="1:31" ht="16.95" customHeight="1" x14ac:dyDescent="0.3">
      <c r="A201" s="54">
        <v>46082</v>
      </c>
      <c r="B201" s="29">
        <v>46084</v>
      </c>
      <c r="C201" s="19" t="s">
        <v>38</v>
      </c>
      <c r="D201" s="19" t="s">
        <v>5</v>
      </c>
      <c r="E201" s="19" t="s">
        <v>12673</v>
      </c>
      <c r="F201" s="5"/>
      <c r="G201" s="5">
        <v>201</v>
      </c>
      <c r="H201" s="19" t="s">
        <v>12741</v>
      </c>
      <c r="I201" s="11" t="s">
        <v>12743</v>
      </c>
      <c r="J201" s="19" t="s">
        <v>8872</v>
      </c>
      <c r="K201" s="5">
        <v>12</v>
      </c>
      <c r="L201" s="5">
        <v>61.9</v>
      </c>
      <c r="M201" s="5">
        <f>VLOOKUP(J:J,指导价!A:B,2,0)</f>
        <v>7.4</v>
      </c>
      <c r="N201" s="18">
        <v>5.1583333333333297</v>
      </c>
      <c r="O201" s="19" t="s">
        <v>12588</v>
      </c>
      <c r="P201" s="5"/>
      <c r="Q201" s="5"/>
      <c r="R201" s="5"/>
      <c r="S201" s="5"/>
      <c r="T201" s="5"/>
      <c r="U201" s="4">
        <v>46087</v>
      </c>
      <c r="V201" s="19" t="s">
        <v>12589</v>
      </c>
      <c r="W201" s="5"/>
      <c r="X201" s="5"/>
      <c r="Y201" s="5"/>
      <c r="Z201" s="5"/>
      <c r="AA201" s="5"/>
      <c r="AB201" s="5">
        <v>88.8</v>
      </c>
      <c r="AC201" s="5">
        <v>-26.9</v>
      </c>
      <c r="AD201" s="5"/>
      <c r="AE201" s="5"/>
    </row>
    <row r="202" spans="1:31" ht="16.95" customHeight="1" x14ac:dyDescent="0.3">
      <c r="A202" s="54">
        <v>46082</v>
      </c>
      <c r="B202" s="29">
        <v>46084</v>
      </c>
      <c r="C202" s="19" t="s">
        <v>38</v>
      </c>
      <c r="D202" s="19" t="s">
        <v>5</v>
      </c>
      <c r="E202" s="19" t="s">
        <v>12673</v>
      </c>
      <c r="F202" s="5"/>
      <c r="G202" s="5">
        <v>202</v>
      </c>
      <c r="H202" s="19" t="s">
        <v>12741</v>
      </c>
      <c r="I202" s="11" t="s">
        <v>12744</v>
      </c>
      <c r="J202" s="19" t="s">
        <v>8872</v>
      </c>
      <c r="K202" s="5">
        <v>12</v>
      </c>
      <c r="L202" s="5">
        <v>61.9</v>
      </c>
      <c r="M202" s="5">
        <f>VLOOKUP(J:J,指导价!A:B,2,0)</f>
        <v>7.4</v>
      </c>
      <c r="N202" s="18">
        <v>5.1583333333333297</v>
      </c>
      <c r="O202" s="19" t="s">
        <v>12588</v>
      </c>
      <c r="P202" s="5"/>
      <c r="Q202" s="5"/>
      <c r="R202" s="5"/>
      <c r="S202" s="5"/>
      <c r="T202" s="5"/>
      <c r="U202" s="4">
        <v>46087</v>
      </c>
      <c r="V202" s="19" t="s">
        <v>12589</v>
      </c>
      <c r="W202" s="5"/>
      <c r="X202" s="5"/>
      <c r="Y202" s="5"/>
      <c r="Z202" s="5"/>
      <c r="AA202" s="5"/>
      <c r="AB202" s="5">
        <v>88.8</v>
      </c>
      <c r="AC202" s="5">
        <v>-26.9</v>
      </c>
      <c r="AD202" s="5"/>
      <c r="AE202" s="5"/>
    </row>
    <row r="203" spans="1:31" ht="16.95" customHeight="1" x14ac:dyDescent="0.3">
      <c r="A203" s="54">
        <v>46082</v>
      </c>
      <c r="B203" s="29">
        <v>46084</v>
      </c>
      <c r="C203" s="19" t="s">
        <v>38</v>
      </c>
      <c r="D203" s="19" t="s">
        <v>5</v>
      </c>
      <c r="E203" s="19" t="s">
        <v>12673</v>
      </c>
      <c r="F203" s="5"/>
      <c r="G203" s="5">
        <v>203</v>
      </c>
      <c r="H203" s="19" t="s">
        <v>12741</v>
      </c>
      <c r="I203" s="11" t="s">
        <v>12745</v>
      </c>
      <c r="J203" s="19" t="s">
        <v>8872</v>
      </c>
      <c r="K203" s="5">
        <v>12</v>
      </c>
      <c r="L203" s="5">
        <v>61.9</v>
      </c>
      <c r="M203" s="5">
        <f>VLOOKUP(J:J,指导价!A:B,2,0)</f>
        <v>7.4</v>
      </c>
      <c r="N203" s="18">
        <v>5.1583333333333297</v>
      </c>
      <c r="O203" s="19" t="s">
        <v>12588</v>
      </c>
      <c r="P203" s="5"/>
      <c r="Q203" s="5"/>
      <c r="R203" s="5"/>
      <c r="S203" s="5"/>
      <c r="T203" s="5"/>
      <c r="U203" s="4">
        <v>46087</v>
      </c>
      <c r="V203" s="19" t="s">
        <v>12589</v>
      </c>
      <c r="W203" s="5"/>
      <c r="X203" s="5"/>
      <c r="Y203" s="5"/>
      <c r="Z203" s="5"/>
      <c r="AA203" s="5"/>
      <c r="AB203" s="5">
        <v>88.8</v>
      </c>
      <c r="AC203" s="5">
        <v>-26.9</v>
      </c>
      <c r="AD203" s="5"/>
      <c r="AE203" s="5"/>
    </row>
    <row r="204" spans="1:31" ht="16.95" customHeight="1" x14ac:dyDescent="0.3">
      <c r="A204" s="54">
        <v>46082</v>
      </c>
      <c r="B204" s="29">
        <v>46084</v>
      </c>
      <c r="C204" s="19" t="s">
        <v>38</v>
      </c>
      <c r="D204" s="19" t="s">
        <v>5</v>
      </c>
      <c r="E204" s="19" t="s">
        <v>12673</v>
      </c>
      <c r="F204" s="5"/>
      <c r="G204" s="5">
        <v>204</v>
      </c>
      <c r="H204" s="19" t="s">
        <v>12741</v>
      </c>
      <c r="I204" s="11" t="s">
        <v>12746</v>
      </c>
      <c r="J204" s="19" t="s">
        <v>119</v>
      </c>
      <c r="K204" s="5">
        <v>5</v>
      </c>
      <c r="L204" s="5">
        <v>44.9</v>
      </c>
      <c r="M204" s="5">
        <f>VLOOKUP(J:J,指导价!A:B,2,0)</f>
        <v>12.8</v>
      </c>
      <c r="N204" s="18">
        <v>8.98</v>
      </c>
      <c r="O204" s="19" t="s">
        <v>12588</v>
      </c>
      <c r="P204" s="5"/>
      <c r="Q204" s="5"/>
      <c r="R204" s="5"/>
      <c r="S204" s="5"/>
      <c r="T204" s="5"/>
      <c r="U204" s="4">
        <v>46087</v>
      </c>
      <c r="V204" s="19" t="s">
        <v>12589</v>
      </c>
      <c r="W204" s="5"/>
      <c r="X204" s="5"/>
      <c r="Y204" s="5"/>
      <c r="Z204" s="5"/>
      <c r="AA204" s="5"/>
      <c r="AB204" s="5">
        <v>49.5</v>
      </c>
      <c r="AC204" s="5">
        <v>-4.5999999999999996</v>
      </c>
      <c r="AD204" s="5"/>
      <c r="AE204" s="5"/>
    </row>
    <row r="205" spans="1:31" ht="16.95" customHeight="1" x14ac:dyDescent="0.3">
      <c r="A205" s="54">
        <v>46082</v>
      </c>
      <c r="B205" s="29">
        <v>46084</v>
      </c>
      <c r="C205" s="19" t="s">
        <v>38</v>
      </c>
      <c r="D205" s="19" t="s">
        <v>5</v>
      </c>
      <c r="E205" s="19" t="s">
        <v>12673</v>
      </c>
      <c r="F205" s="5"/>
      <c r="G205" s="5">
        <v>205</v>
      </c>
      <c r="H205" s="19" t="s">
        <v>12741</v>
      </c>
      <c r="I205" s="11" t="s">
        <v>12747</v>
      </c>
      <c r="J205" s="19" t="s">
        <v>113</v>
      </c>
      <c r="K205" s="5">
        <v>2</v>
      </c>
      <c r="L205" s="5">
        <v>47.8</v>
      </c>
      <c r="M205" s="5">
        <f>VLOOKUP(J:J,指导价!A:B,2,0)</f>
        <v>24.9</v>
      </c>
      <c r="N205" s="18">
        <v>23.9</v>
      </c>
      <c r="O205" s="19" t="s">
        <v>12588</v>
      </c>
      <c r="P205" s="5"/>
      <c r="Q205" s="5"/>
      <c r="R205" s="5"/>
      <c r="S205" s="5"/>
      <c r="T205" s="5"/>
      <c r="U205" s="4">
        <v>46087</v>
      </c>
      <c r="V205" s="19" t="s">
        <v>12589</v>
      </c>
      <c r="W205" s="5"/>
      <c r="X205" s="5"/>
      <c r="Y205" s="5"/>
      <c r="Z205" s="5"/>
      <c r="AA205" s="5"/>
      <c r="AB205" s="5">
        <v>49.8</v>
      </c>
      <c r="AC205" s="5">
        <v>-2</v>
      </c>
      <c r="AD205" s="5"/>
      <c r="AE205" s="5"/>
    </row>
    <row r="206" spans="1:31" ht="16.95" customHeight="1" x14ac:dyDescent="0.3">
      <c r="A206" s="54">
        <v>46082</v>
      </c>
      <c r="B206" s="29">
        <v>46084</v>
      </c>
      <c r="C206" s="19" t="s">
        <v>38</v>
      </c>
      <c r="D206" s="19" t="s">
        <v>5</v>
      </c>
      <c r="E206" s="19" t="s">
        <v>12673</v>
      </c>
      <c r="F206" s="5"/>
      <c r="G206" s="5">
        <v>206</v>
      </c>
      <c r="H206" s="19" t="s">
        <v>12741</v>
      </c>
      <c r="I206" s="11" t="s">
        <v>12748</v>
      </c>
      <c r="J206" s="19" t="s">
        <v>90</v>
      </c>
      <c r="K206" s="5">
        <v>3</v>
      </c>
      <c r="L206" s="5">
        <v>66</v>
      </c>
      <c r="M206" s="5">
        <f>VLOOKUP(J:J,指导价!A:B,2,0)</f>
        <v>24.9</v>
      </c>
      <c r="N206" s="18">
        <v>22</v>
      </c>
      <c r="O206" s="19" t="s">
        <v>12588</v>
      </c>
      <c r="P206" s="5"/>
      <c r="Q206" s="5"/>
      <c r="R206" s="5"/>
      <c r="S206" s="5"/>
      <c r="T206" s="5"/>
      <c r="U206" s="4">
        <v>46087</v>
      </c>
      <c r="V206" s="19" t="s">
        <v>12589</v>
      </c>
      <c r="W206" s="5"/>
      <c r="X206" s="5"/>
      <c r="Y206" s="5"/>
      <c r="Z206" s="5"/>
      <c r="AA206" s="5"/>
      <c r="AB206" s="5">
        <v>74.7</v>
      </c>
      <c r="AC206" s="5">
        <v>-8.6999999999999904</v>
      </c>
      <c r="AD206" s="5"/>
      <c r="AE206" s="5"/>
    </row>
    <row r="207" spans="1:31" ht="16.95" customHeight="1" x14ac:dyDescent="0.3">
      <c r="A207" s="54">
        <v>46082</v>
      </c>
      <c r="B207" s="29">
        <v>46084</v>
      </c>
      <c r="C207" s="19" t="s">
        <v>38</v>
      </c>
      <c r="D207" s="19" t="s">
        <v>5</v>
      </c>
      <c r="E207" s="19" t="s">
        <v>12673</v>
      </c>
      <c r="F207" s="5"/>
      <c r="G207" s="5">
        <v>207</v>
      </c>
      <c r="H207" s="19" t="s">
        <v>12741</v>
      </c>
      <c r="I207" s="11" t="s">
        <v>12749</v>
      </c>
      <c r="J207" s="19" t="s">
        <v>119</v>
      </c>
      <c r="K207" s="5">
        <v>5</v>
      </c>
      <c r="L207" s="5">
        <v>44.9</v>
      </c>
      <c r="M207" s="5">
        <f>VLOOKUP(J:J,指导价!A:B,2,0)</f>
        <v>12.8</v>
      </c>
      <c r="N207" s="18">
        <v>8.98</v>
      </c>
      <c r="O207" s="19" t="s">
        <v>12588</v>
      </c>
      <c r="P207" s="5"/>
      <c r="Q207" s="5"/>
      <c r="R207" s="5"/>
      <c r="S207" s="5"/>
      <c r="T207" s="5"/>
      <c r="U207" s="4">
        <v>46087</v>
      </c>
      <c r="V207" s="19" t="s">
        <v>12589</v>
      </c>
      <c r="W207" s="5"/>
      <c r="X207" s="5"/>
      <c r="Y207" s="5"/>
      <c r="Z207" s="5"/>
      <c r="AA207" s="5"/>
      <c r="AB207" s="5">
        <v>49.5</v>
      </c>
      <c r="AC207" s="5">
        <v>-4.5999999999999996</v>
      </c>
      <c r="AD207" s="5"/>
      <c r="AE207" s="5"/>
    </row>
    <row r="208" spans="1:31" ht="16.95" customHeight="1" x14ac:dyDescent="0.3">
      <c r="A208" s="54">
        <v>46082</v>
      </c>
      <c r="B208" s="29">
        <v>46084</v>
      </c>
      <c r="C208" s="19" t="s">
        <v>38</v>
      </c>
      <c r="D208" s="19" t="s">
        <v>5</v>
      </c>
      <c r="E208" s="19" t="s">
        <v>12673</v>
      </c>
      <c r="F208" s="5"/>
      <c r="G208" s="5">
        <v>208</v>
      </c>
      <c r="H208" s="19" t="s">
        <v>12741</v>
      </c>
      <c r="I208" s="11" t="s">
        <v>12750</v>
      </c>
      <c r="J208" s="19" t="s">
        <v>119</v>
      </c>
      <c r="K208" s="5">
        <v>5</v>
      </c>
      <c r="L208" s="5">
        <v>44.9</v>
      </c>
      <c r="M208" s="5">
        <f>VLOOKUP(J:J,指导价!A:B,2,0)</f>
        <v>12.8</v>
      </c>
      <c r="N208" s="18">
        <v>8.98</v>
      </c>
      <c r="O208" s="19" t="s">
        <v>12588</v>
      </c>
      <c r="P208" s="5"/>
      <c r="Q208" s="5"/>
      <c r="R208" s="5"/>
      <c r="S208" s="5"/>
      <c r="T208" s="5"/>
      <c r="U208" s="4">
        <v>46087</v>
      </c>
      <c r="V208" s="19" t="s">
        <v>12589</v>
      </c>
      <c r="W208" s="5"/>
      <c r="X208" s="5"/>
      <c r="Y208" s="5"/>
      <c r="Z208" s="5"/>
      <c r="AA208" s="5"/>
      <c r="AB208" s="5">
        <v>49.5</v>
      </c>
      <c r="AC208" s="5">
        <v>-4.5999999999999996</v>
      </c>
      <c r="AD208" s="5"/>
      <c r="AE208" s="5"/>
    </row>
    <row r="209" spans="1:31" ht="16.95" customHeight="1" x14ac:dyDescent="0.3">
      <c r="A209" s="54">
        <v>46082</v>
      </c>
      <c r="B209" s="29">
        <v>46084</v>
      </c>
      <c r="C209" s="19" t="s">
        <v>38</v>
      </c>
      <c r="D209" s="19" t="s">
        <v>5</v>
      </c>
      <c r="E209" s="19" t="s">
        <v>12673</v>
      </c>
      <c r="F209" s="5"/>
      <c r="G209" s="5">
        <v>209</v>
      </c>
      <c r="H209" s="19" t="s">
        <v>12741</v>
      </c>
      <c r="I209" s="11" t="s">
        <v>12751</v>
      </c>
      <c r="J209" s="19" t="s">
        <v>119</v>
      </c>
      <c r="K209" s="5">
        <v>5</v>
      </c>
      <c r="L209" s="5">
        <v>44.9</v>
      </c>
      <c r="M209" s="5">
        <f>VLOOKUP(J:J,指导价!A:B,2,0)</f>
        <v>12.8</v>
      </c>
      <c r="N209" s="18">
        <v>8.98</v>
      </c>
      <c r="O209" s="19" t="s">
        <v>12588</v>
      </c>
      <c r="P209" s="5"/>
      <c r="Q209" s="5"/>
      <c r="R209" s="5"/>
      <c r="S209" s="5"/>
      <c r="T209" s="5"/>
      <c r="U209" s="4">
        <v>46087</v>
      </c>
      <c r="V209" s="19" t="s">
        <v>12589</v>
      </c>
      <c r="W209" s="5"/>
      <c r="X209" s="5"/>
      <c r="Y209" s="5"/>
      <c r="Z209" s="5"/>
      <c r="AA209" s="5"/>
      <c r="AB209" s="5">
        <v>49.5</v>
      </c>
      <c r="AC209" s="5">
        <v>-4.5999999999999996</v>
      </c>
      <c r="AD209" s="5"/>
      <c r="AE209" s="5"/>
    </row>
    <row r="210" spans="1:31" ht="16.95" customHeight="1" x14ac:dyDescent="0.3">
      <c r="A210" s="54">
        <v>46082</v>
      </c>
      <c r="B210" s="29">
        <v>46084</v>
      </c>
      <c r="C210" s="19" t="s">
        <v>38</v>
      </c>
      <c r="D210" s="19" t="s">
        <v>5</v>
      </c>
      <c r="E210" s="19" t="s">
        <v>12673</v>
      </c>
      <c r="F210" s="5"/>
      <c r="G210" s="5">
        <v>210</v>
      </c>
      <c r="H210" s="19" t="s">
        <v>12741</v>
      </c>
      <c r="I210" s="11" t="s">
        <v>12752</v>
      </c>
      <c r="J210" s="19" t="s">
        <v>90</v>
      </c>
      <c r="K210" s="5">
        <v>2</v>
      </c>
      <c r="L210" s="5">
        <v>44.8</v>
      </c>
      <c r="M210" s="5">
        <f>VLOOKUP(J:J,指导价!A:B,2,0)</f>
        <v>24.9</v>
      </c>
      <c r="N210" s="18">
        <v>22.4</v>
      </c>
      <c r="O210" s="19" t="s">
        <v>12588</v>
      </c>
      <c r="P210" s="5"/>
      <c r="Q210" s="5"/>
      <c r="R210" s="5"/>
      <c r="S210" s="5"/>
      <c r="T210" s="5"/>
      <c r="U210" s="4">
        <v>46087</v>
      </c>
      <c r="V210" s="19" t="s">
        <v>12589</v>
      </c>
      <c r="W210" s="5"/>
      <c r="X210" s="5"/>
      <c r="Y210" s="5"/>
      <c r="Z210" s="5"/>
      <c r="AA210" s="5"/>
      <c r="AB210" s="5">
        <v>49.8</v>
      </c>
      <c r="AC210" s="5">
        <v>-5</v>
      </c>
      <c r="AD210" s="5"/>
      <c r="AE210" s="5"/>
    </row>
    <row r="211" spans="1:31" ht="16.95" customHeight="1" x14ac:dyDescent="0.3">
      <c r="A211" s="54">
        <v>46082</v>
      </c>
      <c r="B211" s="29">
        <v>46084</v>
      </c>
      <c r="C211" s="5" t="s">
        <v>34</v>
      </c>
      <c r="D211" s="5" t="s">
        <v>5</v>
      </c>
      <c r="E211" s="10" t="s">
        <v>12022</v>
      </c>
      <c r="F211" s="10" t="s">
        <v>11325</v>
      </c>
      <c r="G211" s="5">
        <v>211</v>
      </c>
      <c r="H211" s="10" t="s">
        <v>11326</v>
      </c>
      <c r="I211" s="25" t="s">
        <v>11327</v>
      </c>
      <c r="J211" s="5" t="s">
        <v>11123</v>
      </c>
      <c r="K211" s="5">
        <v>2</v>
      </c>
      <c r="L211" s="10">
        <v>44.9</v>
      </c>
      <c r="M211" s="5">
        <v>24.9</v>
      </c>
      <c r="N211" s="18">
        <v>22.45</v>
      </c>
      <c r="O211" s="5" t="s">
        <v>12588</v>
      </c>
      <c r="P211" s="5"/>
      <c r="Q211" s="5"/>
      <c r="R211" s="5"/>
      <c r="S211" s="5"/>
      <c r="T211" s="5"/>
      <c r="U211" s="23">
        <v>46085</v>
      </c>
      <c r="V211" s="5" t="s">
        <v>12589</v>
      </c>
      <c r="W211" s="10" t="s">
        <v>11328</v>
      </c>
      <c r="X211" s="50">
        <v>966268793046</v>
      </c>
      <c r="Y211" s="10" t="s">
        <v>11329</v>
      </c>
      <c r="Z211" s="10" t="s">
        <v>12753</v>
      </c>
      <c r="AA211" s="50">
        <v>5909087772341</v>
      </c>
      <c r="AB211" s="5">
        <v>49.8</v>
      </c>
      <c r="AC211" s="5">
        <v>-4.9000000000000004</v>
      </c>
      <c r="AD211" s="10">
        <v>48.9</v>
      </c>
      <c r="AE211" s="10" t="s">
        <v>10807</v>
      </c>
    </row>
    <row r="212" spans="1:31" ht="16.95" customHeight="1" x14ac:dyDescent="0.3">
      <c r="A212" s="54">
        <v>46082</v>
      </c>
      <c r="B212" s="29">
        <v>46084</v>
      </c>
      <c r="C212" s="5" t="s">
        <v>34</v>
      </c>
      <c r="D212" s="5" t="s">
        <v>5</v>
      </c>
      <c r="E212" s="10" t="s">
        <v>12022</v>
      </c>
      <c r="F212" s="10" t="s">
        <v>11325</v>
      </c>
      <c r="G212" s="5">
        <v>212</v>
      </c>
      <c r="H212" s="10" t="s">
        <v>11326</v>
      </c>
      <c r="I212" s="25" t="s">
        <v>11327</v>
      </c>
      <c r="J212" s="5" t="s">
        <v>11152</v>
      </c>
      <c r="K212" s="5">
        <v>2</v>
      </c>
      <c r="L212" s="10">
        <v>44.9</v>
      </c>
      <c r="M212" s="5">
        <v>24.9</v>
      </c>
      <c r="N212" s="18">
        <v>22.45</v>
      </c>
      <c r="O212" s="5" t="s">
        <v>12588</v>
      </c>
      <c r="P212" s="5"/>
      <c r="Q212" s="5"/>
      <c r="R212" s="5"/>
      <c r="S212" s="5"/>
      <c r="T212" s="5"/>
      <c r="U212" s="23">
        <v>46085</v>
      </c>
      <c r="V212" s="5" t="s">
        <v>12589</v>
      </c>
      <c r="W212" s="10" t="s">
        <v>11328</v>
      </c>
      <c r="X212" s="50">
        <v>966268793046</v>
      </c>
      <c r="Y212" s="10" t="s">
        <v>11329</v>
      </c>
      <c r="Z212" s="10" t="s">
        <v>13682</v>
      </c>
      <c r="AA212" s="50">
        <v>6100519394444</v>
      </c>
      <c r="AB212" s="5">
        <v>49.8</v>
      </c>
      <c r="AC212" s="5">
        <v>-4.9000000000000004</v>
      </c>
      <c r="AD212" s="10">
        <v>48.9</v>
      </c>
      <c r="AE212" s="10" t="s">
        <v>10807</v>
      </c>
    </row>
    <row r="213" spans="1:31" ht="16.95" customHeight="1" x14ac:dyDescent="0.3">
      <c r="A213" s="54">
        <v>46082</v>
      </c>
      <c r="B213" s="29">
        <v>46084</v>
      </c>
      <c r="C213" s="19" t="s">
        <v>38</v>
      </c>
      <c r="D213" s="19" t="s">
        <v>5</v>
      </c>
      <c r="E213" s="5" t="s">
        <v>11093</v>
      </c>
      <c r="F213" s="5"/>
      <c r="G213" s="5">
        <v>213</v>
      </c>
      <c r="H213" s="5" t="s">
        <v>11639</v>
      </c>
      <c r="I213" s="6" t="s">
        <v>12754</v>
      </c>
      <c r="J213" s="5" t="s">
        <v>11096</v>
      </c>
      <c r="K213" s="5">
        <v>8</v>
      </c>
      <c r="L213" s="5">
        <v>55.2</v>
      </c>
      <c r="M213" s="5">
        <f>VLOOKUP(J:J,指导价!$A:$B,2,0)</f>
        <v>7.4</v>
      </c>
      <c r="N213" s="18">
        <f>L213/K213</f>
        <v>6.9</v>
      </c>
      <c r="O213" s="5" t="s">
        <v>12588</v>
      </c>
      <c r="P213" s="5"/>
      <c r="Q213" s="5"/>
      <c r="R213" s="5"/>
      <c r="S213" s="5"/>
      <c r="T213" s="5"/>
      <c r="U213" s="29">
        <v>46085</v>
      </c>
      <c r="V213" s="5" t="s">
        <v>12589</v>
      </c>
      <c r="W213" s="5"/>
      <c r="X213" s="5" t="s">
        <v>12755</v>
      </c>
      <c r="Y213" s="5" t="s">
        <v>12756</v>
      </c>
      <c r="Z213" s="5" t="s">
        <v>12756</v>
      </c>
      <c r="AA213" s="5" t="s">
        <v>12755</v>
      </c>
      <c r="AB213" s="5">
        <f>K213*M213</f>
        <v>59.2</v>
      </c>
      <c r="AC213" s="5">
        <f>L:L-AB:AB</f>
        <v>-4</v>
      </c>
      <c r="AD213" s="5"/>
      <c r="AE213" s="5"/>
    </row>
    <row r="214" spans="1:31" ht="16.95" customHeight="1" x14ac:dyDescent="0.3">
      <c r="A214" s="54">
        <v>46082</v>
      </c>
      <c r="B214" s="29">
        <v>46084</v>
      </c>
      <c r="C214" s="19" t="s">
        <v>38</v>
      </c>
      <c r="D214" s="19" t="s">
        <v>5</v>
      </c>
      <c r="E214" s="5" t="s">
        <v>11093</v>
      </c>
      <c r="F214" s="5"/>
      <c r="G214" s="5">
        <v>214</v>
      </c>
      <c r="H214" s="5" t="s">
        <v>11639</v>
      </c>
      <c r="I214" s="64" t="s">
        <v>12757</v>
      </c>
      <c r="J214" s="5" t="s">
        <v>11096</v>
      </c>
      <c r="K214" s="5">
        <v>4</v>
      </c>
      <c r="L214" s="5">
        <v>29.35</v>
      </c>
      <c r="M214" s="5">
        <f>VLOOKUP(J:J,指导价!$A:$B,2,0)</f>
        <v>7.4</v>
      </c>
      <c r="N214" s="18">
        <f>L214/K214</f>
        <v>7.3375000000000004</v>
      </c>
      <c r="O214" s="5" t="s">
        <v>12588</v>
      </c>
      <c r="P214" s="5"/>
      <c r="Q214" s="5"/>
      <c r="R214" s="5"/>
      <c r="S214" s="5"/>
      <c r="T214" s="5"/>
      <c r="U214" s="29">
        <v>46085</v>
      </c>
      <c r="V214" s="5" t="s">
        <v>12589</v>
      </c>
      <c r="W214" s="5"/>
      <c r="X214" s="5" t="s">
        <v>12758</v>
      </c>
      <c r="Y214" s="5" t="s">
        <v>12759</v>
      </c>
      <c r="Z214" s="5" t="s">
        <v>12759</v>
      </c>
      <c r="AA214" s="5" t="s">
        <v>12758</v>
      </c>
      <c r="AB214" s="5">
        <f>K214*M214</f>
        <v>29.6</v>
      </c>
      <c r="AC214" s="5">
        <f>L:L-AB:AB</f>
        <v>-0.25</v>
      </c>
      <c r="AD214" s="5"/>
      <c r="AE214" s="5"/>
    </row>
    <row r="215" spans="1:31" ht="16.95" customHeight="1" x14ac:dyDescent="0.3">
      <c r="A215" s="54">
        <v>46082</v>
      </c>
      <c r="B215" s="29">
        <v>46084</v>
      </c>
      <c r="C215" s="5" t="s">
        <v>32</v>
      </c>
      <c r="D215" s="5" t="s">
        <v>5</v>
      </c>
      <c r="E215" s="10" t="s">
        <v>12022</v>
      </c>
      <c r="F215" s="10" t="s">
        <v>11113</v>
      </c>
      <c r="G215" s="5">
        <v>215</v>
      </c>
      <c r="H215" s="10" t="s">
        <v>11364</v>
      </c>
      <c r="I215" s="25" t="s">
        <v>11609</v>
      </c>
      <c r="J215" s="5" t="s">
        <v>11107</v>
      </c>
      <c r="K215" s="5">
        <v>6</v>
      </c>
      <c r="L215" s="10">
        <v>65.099999999999994</v>
      </c>
      <c r="M215" s="5">
        <v>10.9</v>
      </c>
      <c r="N215" s="18">
        <v>10.85</v>
      </c>
      <c r="O215" s="5" t="s">
        <v>12588</v>
      </c>
      <c r="P215" s="5"/>
      <c r="Q215" s="5"/>
      <c r="R215" s="5"/>
      <c r="S215" s="5"/>
      <c r="T215" s="5"/>
      <c r="U215" s="23">
        <v>46085</v>
      </c>
      <c r="V215" s="5" t="s">
        <v>12589</v>
      </c>
      <c r="W215" s="10" t="s">
        <v>11610</v>
      </c>
      <c r="X215" s="50">
        <v>949683133616</v>
      </c>
      <c r="Y215" s="10" t="s">
        <v>11118</v>
      </c>
      <c r="Z215" s="10" t="s">
        <v>12760</v>
      </c>
      <c r="AA215" s="50">
        <v>5861151928617</v>
      </c>
      <c r="AB215" s="5">
        <v>65.400000000000006</v>
      </c>
      <c r="AC215" s="5">
        <v>-0.30000000000001098</v>
      </c>
      <c r="AD215" s="10">
        <v>74</v>
      </c>
      <c r="AE215" s="10">
        <v>0</v>
      </c>
    </row>
    <row r="216" spans="1:31" ht="16.95" customHeight="1" x14ac:dyDescent="0.3">
      <c r="A216" s="54">
        <v>46082</v>
      </c>
      <c r="B216" s="29">
        <v>46084</v>
      </c>
      <c r="C216" s="5" t="s">
        <v>32</v>
      </c>
      <c r="D216" s="5" t="s">
        <v>5</v>
      </c>
      <c r="E216" s="10" t="s">
        <v>12022</v>
      </c>
      <c r="F216" s="10" t="s">
        <v>11113</v>
      </c>
      <c r="G216" s="5">
        <v>216</v>
      </c>
      <c r="H216" s="10" t="s">
        <v>11364</v>
      </c>
      <c r="I216" s="25" t="s">
        <v>11609</v>
      </c>
      <c r="J216" s="5" t="s">
        <v>11107</v>
      </c>
      <c r="K216" s="5">
        <v>10</v>
      </c>
      <c r="L216" s="10">
        <v>105.2</v>
      </c>
      <c r="M216" s="5">
        <v>10.9</v>
      </c>
      <c r="N216" s="18">
        <v>10.52</v>
      </c>
      <c r="O216" s="5" t="s">
        <v>12588</v>
      </c>
      <c r="P216" s="5"/>
      <c r="Q216" s="5"/>
      <c r="R216" s="5"/>
      <c r="S216" s="5"/>
      <c r="T216" s="5"/>
      <c r="U216" s="23">
        <v>46085</v>
      </c>
      <c r="V216" s="5" t="s">
        <v>12589</v>
      </c>
      <c r="W216" s="10" t="s">
        <v>11610</v>
      </c>
      <c r="X216" s="50">
        <v>949683133616</v>
      </c>
      <c r="Y216" s="10" t="s">
        <v>11118</v>
      </c>
      <c r="Z216" s="10" t="s">
        <v>13683</v>
      </c>
      <c r="AA216" s="50">
        <v>5861151928618</v>
      </c>
      <c r="AB216" s="5">
        <v>109</v>
      </c>
      <c r="AC216" s="5">
        <v>-3.8</v>
      </c>
      <c r="AD216" s="10">
        <v>120.2</v>
      </c>
      <c r="AE216" s="10">
        <v>0</v>
      </c>
    </row>
    <row r="217" spans="1:31" ht="16.95" customHeight="1" x14ac:dyDescent="0.3">
      <c r="A217" s="54">
        <v>46082</v>
      </c>
      <c r="B217" s="29">
        <v>46084</v>
      </c>
      <c r="C217" s="5" t="s">
        <v>31</v>
      </c>
      <c r="D217" s="5" t="s">
        <v>5</v>
      </c>
      <c r="E217" s="5" t="s">
        <v>12022</v>
      </c>
      <c r="F217" s="5" t="s">
        <v>11980</v>
      </c>
      <c r="G217" s="5">
        <v>217</v>
      </c>
      <c r="H217" s="5" t="s">
        <v>12761</v>
      </c>
      <c r="I217" s="6" t="s">
        <v>12762</v>
      </c>
      <c r="J217" s="5" t="s">
        <v>11142</v>
      </c>
      <c r="K217" s="5">
        <v>6</v>
      </c>
      <c r="L217" s="5">
        <v>35.799999999999997</v>
      </c>
      <c r="M217" s="5">
        <v>6.6</v>
      </c>
      <c r="N217" s="18">
        <v>5.9666666666666703</v>
      </c>
      <c r="O217" s="5" t="s">
        <v>12588</v>
      </c>
      <c r="P217" s="5"/>
      <c r="Q217" s="5"/>
      <c r="R217" s="5"/>
      <c r="S217" s="5"/>
      <c r="T217" s="5"/>
      <c r="U217" s="23">
        <v>46085</v>
      </c>
      <c r="V217" s="5" t="s">
        <v>12589</v>
      </c>
      <c r="W217" s="5" t="s">
        <v>12763</v>
      </c>
      <c r="X217" s="5" t="s">
        <v>12764</v>
      </c>
      <c r="Y217" s="5" t="s">
        <v>12765</v>
      </c>
      <c r="Z217" s="5" t="s">
        <v>12766</v>
      </c>
      <c r="AA217" s="5" t="s">
        <v>12767</v>
      </c>
      <c r="AB217" s="5">
        <v>39.6</v>
      </c>
      <c r="AC217" s="5">
        <v>-3.8</v>
      </c>
      <c r="AD217" s="5">
        <v>45.8</v>
      </c>
      <c r="AE217" s="5"/>
    </row>
    <row r="218" spans="1:31" ht="16.95" customHeight="1" x14ac:dyDescent="0.3">
      <c r="A218" s="54">
        <v>46082</v>
      </c>
      <c r="B218" s="29">
        <v>46084</v>
      </c>
      <c r="C218" s="5" t="s">
        <v>31</v>
      </c>
      <c r="D218" s="5" t="s">
        <v>5</v>
      </c>
      <c r="E218" s="5" t="s">
        <v>12022</v>
      </c>
      <c r="F218" s="5" t="s">
        <v>11980</v>
      </c>
      <c r="G218" s="5">
        <v>218</v>
      </c>
      <c r="H218" s="5" t="s">
        <v>12761</v>
      </c>
      <c r="I218" s="6" t="s">
        <v>12762</v>
      </c>
      <c r="J218" s="5" t="s">
        <v>11142</v>
      </c>
      <c r="K218" s="5">
        <v>6</v>
      </c>
      <c r="L218" s="5">
        <v>35.799999999999997</v>
      </c>
      <c r="M218" s="5">
        <v>6.6</v>
      </c>
      <c r="N218" s="18">
        <v>5.9666666666666703</v>
      </c>
      <c r="O218" s="5" t="s">
        <v>12588</v>
      </c>
      <c r="P218" s="5"/>
      <c r="Q218" s="5"/>
      <c r="R218" s="5"/>
      <c r="S218" s="5"/>
      <c r="T218" s="5"/>
      <c r="U218" s="23">
        <v>46085</v>
      </c>
      <c r="V218" s="5" t="s">
        <v>12589</v>
      </c>
      <c r="W218" s="5" t="s">
        <v>12763</v>
      </c>
      <c r="X218" s="5" t="s">
        <v>12764</v>
      </c>
      <c r="Y218" s="5" t="s">
        <v>12765</v>
      </c>
      <c r="Z218" s="5" t="s">
        <v>13684</v>
      </c>
      <c r="AA218" s="5" t="s">
        <v>13685</v>
      </c>
      <c r="AB218" s="5">
        <v>39.6</v>
      </c>
      <c r="AC218" s="5">
        <v>-3.8</v>
      </c>
      <c r="AD218" s="5">
        <v>45.8</v>
      </c>
      <c r="AE218" s="5"/>
    </row>
    <row r="219" spans="1:31" ht="16.95" customHeight="1" x14ac:dyDescent="0.3">
      <c r="A219" s="54">
        <v>46082</v>
      </c>
      <c r="B219" s="29">
        <v>46084</v>
      </c>
      <c r="C219" s="5" t="s">
        <v>31</v>
      </c>
      <c r="D219" s="5" t="s">
        <v>5</v>
      </c>
      <c r="E219" s="5" t="s">
        <v>12022</v>
      </c>
      <c r="F219" s="5" t="s">
        <v>11980</v>
      </c>
      <c r="G219" s="5">
        <v>219</v>
      </c>
      <c r="H219" s="5" t="s">
        <v>12761</v>
      </c>
      <c r="I219" s="6" t="s">
        <v>12762</v>
      </c>
      <c r="J219" s="5" t="s">
        <v>11142</v>
      </c>
      <c r="K219" s="5">
        <v>6</v>
      </c>
      <c r="L219" s="5">
        <v>35.799999999999997</v>
      </c>
      <c r="M219" s="5">
        <v>6.6</v>
      </c>
      <c r="N219" s="18">
        <v>5.9666666666666703</v>
      </c>
      <c r="O219" s="5" t="s">
        <v>12588</v>
      </c>
      <c r="P219" s="5"/>
      <c r="Q219" s="5"/>
      <c r="R219" s="5"/>
      <c r="S219" s="5"/>
      <c r="T219" s="5"/>
      <c r="U219" s="23">
        <v>46085</v>
      </c>
      <c r="V219" s="5" t="s">
        <v>12589</v>
      </c>
      <c r="W219" s="5" t="s">
        <v>12763</v>
      </c>
      <c r="X219" s="5" t="s">
        <v>12764</v>
      </c>
      <c r="Y219" s="5" t="s">
        <v>12765</v>
      </c>
      <c r="Z219" s="5" t="s">
        <v>13686</v>
      </c>
      <c r="AA219" s="5" t="s">
        <v>13687</v>
      </c>
      <c r="AB219" s="5">
        <v>39.6</v>
      </c>
      <c r="AC219" s="5">
        <v>-3.8</v>
      </c>
      <c r="AD219" s="5">
        <v>45.8</v>
      </c>
      <c r="AE219" s="5"/>
    </row>
    <row r="220" spans="1:31" ht="16.95" customHeight="1" x14ac:dyDescent="0.3">
      <c r="A220" s="54">
        <v>46082</v>
      </c>
      <c r="B220" s="29">
        <v>46084</v>
      </c>
      <c r="C220" s="5" t="s">
        <v>31</v>
      </c>
      <c r="D220" s="5" t="s">
        <v>5</v>
      </c>
      <c r="E220" s="5" t="s">
        <v>12022</v>
      </c>
      <c r="F220" s="5" t="s">
        <v>11980</v>
      </c>
      <c r="G220" s="5">
        <v>220</v>
      </c>
      <c r="H220" s="5" t="s">
        <v>12761</v>
      </c>
      <c r="I220" s="6" t="s">
        <v>12762</v>
      </c>
      <c r="J220" s="5" t="s">
        <v>11142</v>
      </c>
      <c r="K220" s="5">
        <v>6</v>
      </c>
      <c r="L220" s="5">
        <v>35.799999999999997</v>
      </c>
      <c r="M220" s="5">
        <v>6.6</v>
      </c>
      <c r="N220" s="18">
        <v>5.9666666666666703</v>
      </c>
      <c r="O220" s="5" t="s">
        <v>12588</v>
      </c>
      <c r="P220" s="5"/>
      <c r="Q220" s="5"/>
      <c r="R220" s="5"/>
      <c r="S220" s="5"/>
      <c r="T220" s="5"/>
      <c r="U220" s="23">
        <v>46085</v>
      </c>
      <c r="V220" s="5" t="s">
        <v>12589</v>
      </c>
      <c r="W220" s="5" t="s">
        <v>12763</v>
      </c>
      <c r="X220" s="5" t="s">
        <v>12764</v>
      </c>
      <c r="Y220" s="5" t="s">
        <v>12765</v>
      </c>
      <c r="Z220" s="5" t="s">
        <v>13688</v>
      </c>
      <c r="AA220" s="5" t="s">
        <v>13689</v>
      </c>
      <c r="AB220" s="5">
        <v>39.6</v>
      </c>
      <c r="AC220" s="5">
        <v>-3.8</v>
      </c>
      <c r="AD220" s="5">
        <v>45.8</v>
      </c>
      <c r="AE220" s="5"/>
    </row>
    <row r="221" spans="1:31" ht="16.95" customHeight="1" x14ac:dyDescent="0.3">
      <c r="A221" s="54">
        <v>46082</v>
      </c>
      <c r="B221" s="29">
        <v>46084</v>
      </c>
      <c r="C221" s="5" t="s">
        <v>31</v>
      </c>
      <c r="D221" s="5" t="s">
        <v>5</v>
      </c>
      <c r="E221" s="5" t="s">
        <v>12022</v>
      </c>
      <c r="F221" s="5" t="s">
        <v>11980</v>
      </c>
      <c r="G221" s="5">
        <v>221</v>
      </c>
      <c r="H221" s="5" t="s">
        <v>12761</v>
      </c>
      <c r="I221" s="6" t="s">
        <v>12762</v>
      </c>
      <c r="J221" s="5" t="s">
        <v>11142</v>
      </c>
      <c r="K221" s="5">
        <v>6</v>
      </c>
      <c r="L221" s="5">
        <v>35.799999999999997</v>
      </c>
      <c r="M221" s="5">
        <v>6.6</v>
      </c>
      <c r="N221" s="18">
        <v>5.9666666666666703</v>
      </c>
      <c r="O221" s="5" t="s">
        <v>12588</v>
      </c>
      <c r="P221" s="5"/>
      <c r="Q221" s="5"/>
      <c r="R221" s="5"/>
      <c r="S221" s="5"/>
      <c r="T221" s="5"/>
      <c r="U221" s="23">
        <v>46085</v>
      </c>
      <c r="V221" s="5" t="s">
        <v>12589</v>
      </c>
      <c r="W221" s="5" t="s">
        <v>12763</v>
      </c>
      <c r="X221" s="5" t="s">
        <v>12764</v>
      </c>
      <c r="Y221" s="5" t="s">
        <v>12765</v>
      </c>
      <c r="Z221" s="5" t="s">
        <v>13690</v>
      </c>
      <c r="AA221" s="5" t="s">
        <v>13691</v>
      </c>
      <c r="AB221" s="5">
        <v>39.6</v>
      </c>
      <c r="AC221" s="5">
        <v>-3.8</v>
      </c>
      <c r="AD221" s="5">
        <v>45.8</v>
      </c>
      <c r="AE221" s="5"/>
    </row>
    <row r="222" spans="1:31" ht="16.95" customHeight="1" x14ac:dyDescent="0.3">
      <c r="A222" s="54">
        <v>46082</v>
      </c>
      <c r="B222" s="29">
        <v>46084</v>
      </c>
      <c r="C222" s="5" t="s">
        <v>31</v>
      </c>
      <c r="D222" s="5" t="s">
        <v>5</v>
      </c>
      <c r="E222" s="5" t="s">
        <v>12022</v>
      </c>
      <c r="F222" s="5" t="s">
        <v>11980</v>
      </c>
      <c r="G222" s="5">
        <v>222</v>
      </c>
      <c r="H222" s="5" t="s">
        <v>12761</v>
      </c>
      <c r="I222" s="6" t="s">
        <v>12762</v>
      </c>
      <c r="J222" s="5" t="s">
        <v>11142</v>
      </c>
      <c r="K222" s="5">
        <v>12</v>
      </c>
      <c r="L222" s="5">
        <v>59.9</v>
      </c>
      <c r="M222" s="5">
        <v>6.6</v>
      </c>
      <c r="N222" s="18">
        <v>4.9916666666666698</v>
      </c>
      <c r="O222" s="5" t="s">
        <v>12588</v>
      </c>
      <c r="P222" s="5"/>
      <c r="Q222" s="5"/>
      <c r="R222" s="5"/>
      <c r="S222" s="5"/>
      <c r="T222" s="5"/>
      <c r="U222" s="23">
        <v>46085</v>
      </c>
      <c r="V222" s="5" t="s">
        <v>12589</v>
      </c>
      <c r="W222" s="5" t="s">
        <v>12763</v>
      </c>
      <c r="X222" s="5" t="s">
        <v>12764</v>
      </c>
      <c r="Y222" s="5" t="s">
        <v>12765</v>
      </c>
      <c r="Z222" s="5" t="s">
        <v>13692</v>
      </c>
      <c r="AA222" s="5" t="s">
        <v>13693</v>
      </c>
      <c r="AB222" s="5">
        <v>79.2</v>
      </c>
      <c r="AC222" s="5">
        <v>-19.3</v>
      </c>
      <c r="AD222" s="5">
        <v>69.900000000000006</v>
      </c>
      <c r="AE222" s="5"/>
    </row>
    <row r="223" spans="1:31" ht="16.95" customHeight="1" x14ac:dyDescent="0.3">
      <c r="A223" s="54">
        <v>46082</v>
      </c>
      <c r="B223" s="29">
        <v>46084</v>
      </c>
      <c r="C223" s="5" t="s">
        <v>31</v>
      </c>
      <c r="D223" s="5" t="s">
        <v>5</v>
      </c>
      <c r="E223" s="5" t="s">
        <v>12022</v>
      </c>
      <c r="F223" s="5" t="s">
        <v>11980</v>
      </c>
      <c r="G223" s="5">
        <v>223</v>
      </c>
      <c r="H223" s="5" t="s">
        <v>12761</v>
      </c>
      <c r="I223" s="6" t="s">
        <v>12762</v>
      </c>
      <c r="J223" s="5" t="s">
        <v>11142</v>
      </c>
      <c r="K223" s="5">
        <v>12</v>
      </c>
      <c r="L223" s="5">
        <v>59.9</v>
      </c>
      <c r="M223" s="5">
        <v>6.6</v>
      </c>
      <c r="N223" s="18">
        <v>4.9916666666666698</v>
      </c>
      <c r="O223" s="5" t="s">
        <v>12588</v>
      </c>
      <c r="P223" s="5"/>
      <c r="Q223" s="5"/>
      <c r="R223" s="5"/>
      <c r="S223" s="5"/>
      <c r="T223" s="5"/>
      <c r="U223" s="23">
        <v>46085</v>
      </c>
      <c r="V223" s="5" t="s">
        <v>12589</v>
      </c>
      <c r="W223" s="5" t="s">
        <v>12763</v>
      </c>
      <c r="X223" s="5" t="s">
        <v>12764</v>
      </c>
      <c r="Y223" s="5" t="s">
        <v>12765</v>
      </c>
      <c r="Z223" s="5" t="s">
        <v>13694</v>
      </c>
      <c r="AA223" s="5" t="s">
        <v>13695</v>
      </c>
      <c r="AB223" s="5">
        <v>79.2</v>
      </c>
      <c r="AC223" s="5">
        <v>-19.3</v>
      </c>
      <c r="AD223" s="5">
        <v>69.900000000000006</v>
      </c>
      <c r="AE223" s="5"/>
    </row>
    <row r="224" spans="1:31" ht="16.95" customHeight="1" x14ac:dyDescent="0.3">
      <c r="A224" s="54">
        <v>46082</v>
      </c>
      <c r="B224" s="29">
        <v>46084</v>
      </c>
      <c r="C224" s="5" t="s">
        <v>31</v>
      </c>
      <c r="D224" s="5" t="s">
        <v>5</v>
      </c>
      <c r="E224" s="5" t="s">
        <v>12022</v>
      </c>
      <c r="F224" s="5" t="s">
        <v>11980</v>
      </c>
      <c r="G224" s="5">
        <v>224</v>
      </c>
      <c r="H224" s="5" t="s">
        <v>12761</v>
      </c>
      <c r="I224" s="6" t="s">
        <v>12762</v>
      </c>
      <c r="J224" s="5" t="s">
        <v>11142</v>
      </c>
      <c r="K224" s="5">
        <v>12</v>
      </c>
      <c r="L224" s="5">
        <v>59.9</v>
      </c>
      <c r="M224" s="5">
        <v>6.6</v>
      </c>
      <c r="N224" s="18">
        <v>4.9916666666666698</v>
      </c>
      <c r="O224" s="5" t="s">
        <v>12588</v>
      </c>
      <c r="P224" s="5"/>
      <c r="Q224" s="5"/>
      <c r="R224" s="5"/>
      <c r="S224" s="5"/>
      <c r="T224" s="5"/>
      <c r="U224" s="23">
        <v>46085</v>
      </c>
      <c r="V224" s="5" t="s">
        <v>12589</v>
      </c>
      <c r="W224" s="5" t="s">
        <v>12763</v>
      </c>
      <c r="X224" s="5" t="s">
        <v>12764</v>
      </c>
      <c r="Y224" s="5" t="s">
        <v>12765</v>
      </c>
      <c r="Z224" s="5" t="s">
        <v>13696</v>
      </c>
      <c r="AA224" s="5" t="s">
        <v>13697</v>
      </c>
      <c r="AB224" s="5">
        <v>79.2</v>
      </c>
      <c r="AC224" s="5">
        <v>-19.3</v>
      </c>
      <c r="AD224" s="5">
        <v>69.900000000000006</v>
      </c>
      <c r="AE224" s="5"/>
    </row>
    <row r="225" spans="1:31" ht="16.95" customHeight="1" x14ac:dyDescent="0.3">
      <c r="A225" s="54">
        <v>46082</v>
      </c>
      <c r="B225" s="29">
        <v>46084</v>
      </c>
      <c r="C225" s="5" t="s">
        <v>31</v>
      </c>
      <c r="D225" s="5" t="s">
        <v>5</v>
      </c>
      <c r="E225" s="5" t="s">
        <v>12022</v>
      </c>
      <c r="F225" s="5" t="s">
        <v>11980</v>
      </c>
      <c r="G225" s="5">
        <v>225</v>
      </c>
      <c r="H225" s="5" t="s">
        <v>12761</v>
      </c>
      <c r="I225" s="6" t="s">
        <v>12762</v>
      </c>
      <c r="J225" s="5" t="s">
        <v>11142</v>
      </c>
      <c r="K225" s="5">
        <v>12</v>
      </c>
      <c r="L225" s="5">
        <v>59.9</v>
      </c>
      <c r="M225" s="5">
        <v>6.6</v>
      </c>
      <c r="N225" s="18">
        <v>4.9916666666666698</v>
      </c>
      <c r="O225" s="5" t="s">
        <v>12588</v>
      </c>
      <c r="P225" s="5"/>
      <c r="Q225" s="5"/>
      <c r="R225" s="5"/>
      <c r="S225" s="5"/>
      <c r="T225" s="5"/>
      <c r="U225" s="23">
        <v>46085</v>
      </c>
      <c r="V225" s="5" t="s">
        <v>12589</v>
      </c>
      <c r="W225" s="5" t="s">
        <v>12763</v>
      </c>
      <c r="X225" s="5" t="s">
        <v>12764</v>
      </c>
      <c r="Y225" s="5" t="s">
        <v>12765</v>
      </c>
      <c r="Z225" s="5" t="s">
        <v>13698</v>
      </c>
      <c r="AA225" s="5" t="s">
        <v>13699</v>
      </c>
      <c r="AB225" s="5">
        <v>79.2</v>
      </c>
      <c r="AC225" s="5">
        <v>-19.3</v>
      </c>
      <c r="AD225" s="5">
        <v>69.900000000000006</v>
      </c>
      <c r="AE225" s="5"/>
    </row>
    <row r="226" spans="1:31" ht="16.95" customHeight="1" x14ac:dyDescent="0.3">
      <c r="A226" s="54">
        <v>46082</v>
      </c>
      <c r="B226" s="29">
        <v>46084</v>
      </c>
      <c r="C226" s="5" t="s">
        <v>31</v>
      </c>
      <c r="D226" s="5" t="s">
        <v>5</v>
      </c>
      <c r="E226" s="5" t="s">
        <v>12022</v>
      </c>
      <c r="F226" s="5" t="s">
        <v>11980</v>
      </c>
      <c r="G226" s="5">
        <v>226</v>
      </c>
      <c r="H226" s="5" t="s">
        <v>12761</v>
      </c>
      <c r="I226" s="6" t="s">
        <v>12762</v>
      </c>
      <c r="J226" s="5" t="s">
        <v>11142</v>
      </c>
      <c r="K226" s="5">
        <v>12</v>
      </c>
      <c r="L226" s="5">
        <v>59.9</v>
      </c>
      <c r="M226" s="5">
        <v>6.6</v>
      </c>
      <c r="N226" s="18">
        <v>4.9916666666666698</v>
      </c>
      <c r="O226" s="5" t="s">
        <v>12588</v>
      </c>
      <c r="P226" s="5"/>
      <c r="Q226" s="5"/>
      <c r="R226" s="5"/>
      <c r="S226" s="5"/>
      <c r="T226" s="5"/>
      <c r="U226" s="23">
        <v>46085</v>
      </c>
      <c r="V226" s="5" t="s">
        <v>12589</v>
      </c>
      <c r="W226" s="5" t="s">
        <v>12763</v>
      </c>
      <c r="X226" s="5" t="s">
        <v>12764</v>
      </c>
      <c r="Y226" s="5" t="s">
        <v>12765</v>
      </c>
      <c r="Z226" s="5" t="s">
        <v>13700</v>
      </c>
      <c r="AA226" s="5" t="s">
        <v>13701</v>
      </c>
      <c r="AB226" s="5">
        <v>79.2</v>
      </c>
      <c r="AC226" s="5">
        <v>-19.3</v>
      </c>
      <c r="AD226" s="5">
        <v>69.900000000000006</v>
      </c>
      <c r="AE226" s="5"/>
    </row>
    <row r="227" spans="1:31" ht="16.95" customHeight="1" x14ac:dyDescent="0.3">
      <c r="A227" s="54">
        <v>46082</v>
      </c>
      <c r="B227" s="29">
        <v>46084</v>
      </c>
      <c r="C227" s="19" t="s">
        <v>38</v>
      </c>
      <c r="D227" s="19" t="s">
        <v>5</v>
      </c>
      <c r="E227" s="5" t="s">
        <v>11093</v>
      </c>
      <c r="F227" s="5"/>
      <c r="G227" s="5">
        <v>227</v>
      </c>
      <c r="H227" s="5" t="s">
        <v>12316</v>
      </c>
      <c r="I227" s="64" t="s">
        <v>12768</v>
      </c>
      <c r="J227" s="5" t="s">
        <v>11096</v>
      </c>
      <c r="K227" s="5">
        <v>12</v>
      </c>
      <c r="L227" s="5">
        <v>88.2</v>
      </c>
      <c r="M227" s="5">
        <f>VLOOKUP(J:J,指导价!$A:$B,2,0)</f>
        <v>7.4</v>
      </c>
      <c r="N227" s="18">
        <f>L227/K227</f>
        <v>7.3500000000000005</v>
      </c>
      <c r="O227" s="5" t="s">
        <v>12588</v>
      </c>
      <c r="P227" s="5"/>
      <c r="Q227" s="5"/>
      <c r="R227" s="5"/>
      <c r="S227" s="5"/>
      <c r="T227" s="5"/>
      <c r="U227" s="29">
        <v>46085</v>
      </c>
      <c r="V227" s="19" t="s">
        <v>12629</v>
      </c>
      <c r="W227" s="5"/>
      <c r="X227" s="5" t="s">
        <v>12769</v>
      </c>
      <c r="Y227" s="5" t="s">
        <v>12770</v>
      </c>
      <c r="Z227" s="5" t="s">
        <v>12770</v>
      </c>
      <c r="AA227" s="5" t="s">
        <v>12769</v>
      </c>
      <c r="AB227" s="5">
        <f>K227*M227</f>
        <v>88.800000000000011</v>
      </c>
      <c r="AC227" s="5">
        <f>L:L-AB:AB</f>
        <v>-0.60000000000000853</v>
      </c>
      <c r="AD227" s="5"/>
      <c r="AE227" s="5"/>
    </row>
    <row r="228" spans="1:31" ht="16.95" customHeight="1" x14ac:dyDescent="0.3">
      <c r="A228" s="54">
        <v>46082</v>
      </c>
      <c r="B228" s="29">
        <v>46084</v>
      </c>
      <c r="C228" s="5" t="s">
        <v>29</v>
      </c>
      <c r="D228" s="5" t="s">
        <v>5</v>
      </c>
      <c r="E228" s="10" t="s">
        <v>12022</v>
      </c>
      <c r="F228" s="10" t="s">
        <v>11249</v>
      </c>
      <c r="G228" s="5">
        <v>228</v>
      </c>
      <c r="H228" s="10" t="s">
        <v>11508</v>
      </c>
      <c r="I228" s="25" t="s">
        <v>11509</v>
      </c>
      <c r="J228" s="5" t="s">
        <v>11096</v>
      </c>
      <c r="K228" s="5">
        <v>24</v>
      </c>
      <c r="L228" s="10">
        <v>177</v>
      </c>
      <c r="M228" s="5">
        <v>7.4</v>
      </c>
      <c r="N228" s="18">
        <v>7.375</v>
      </c>
      <c r="O228" s="5" t="s">
        <v>12588</v>
      </c>
      <c r="P228" s="5"/>
      <c r="Q228" s="5"/>
      <c r="R228" s="5"/>
      <c r="S228" s="5"/>
      <c r="T228" s="5"/>
      <c r="U228" s="23">
        <v>46085</v>
      </c>
      <c r="V228" s="19" t="s">
        <v>12608</v>
      </c>
      <c r="W228" s="10"/>
      <c r="X228" s="50">
        <v>814793716908</v>
      </c>
      <c r="Y228" s="10" t="s">
        <v>11510</v>
      </c>
      <c r="Z228" s="10" t="s">
        <v>12771</v>
      </c>
      <c r="AA228" s="182" t="s">
        <v>12772</v>
      </c>
      <c r="AB228" s="5">
        <v>177.6</v>
      </c>
      <c r="AC228" s="5">
        <v>-0.60000000000002296</v>
      </c>
      <c r="AD228" s="10">
        <v>177</v>
      </c>
      <c r="AE228" s="10">
        <v>25</v>
      </c>
    </row>
    <row r="229" spans="1:31" ht="16.95" customHeight="1" x14ac:dyDescent="0.3">
      <c r="A229" s="54">
        <v>46082</v>
      </c>
      <c r="B229" s="29">
        <v>46084</v>
      </c>
      <c r="C229" s="19" t="s">
        <v>38</v>
      </c>
      <c r="D229" s="19" t="s">
        <v>5</v>
      </c>
      <c r="E229" s="5" t="s">
        <v>11093</v>
      </c>
      <c r="F229" s="5"/>
      <c r="G229" s="5">
        <v>229</v>
      </c>
      <c r="H229" s="5" t="s">
        <v>12487</v>
      </c>
      <c r="I229" s="6" t="s">
        <v>12773</v>
      </c>
      <c r="J229" s="5" t="s">
        <v>11123</v>
      </c>
      <c r="K229" s="5">
        <v>4</v>
      </c>
      <c r="L229" s="5">
        <v>76.900000000000006</v>
      </c>
      <c r="M229" s="5">
        <f>VLOOKUP(J:J,指导价!$A:$B,2,0)</f>
        <v>24.9</v>
      </c>
      <c r="N229" s="18">
        <f>L229/K229</f>
        <v>19.225000000000001</v>
      </c>
      <c r="O229" s="5" t="s">
        <v>12588</v>
      </c>
      <c r="P229" s="5"/>
      <c r="Q229" s="5"/>
      <c r="R229" s="5"/>
      <c r="S229" s="5"/>
      <c r="T229" s="5"/>
      <c r="U229" s="29">
        <v>46085</v>
      </c>
      <c r="V229" s="5" t="s">
        <v>12589</v>
      </c>
      <c r="W229" s="5"/>
      <c r="X229" s="5" t="s">
        <v>12774</v>
      </c>
      <c r="Y229" s="5" t="s">
        <v>12775</v>
      </c>
      <c r="Z229" s="5" t="s">
        <v>12775</v>
      </c>
      <c r="AA229" s="5" t="s">
        <v>12774</v>
      </c>
      <c r="AB229" s="5">
        <f>K229*M229</f>
        <v>99.6</v>
      </c>
      <c r="AC229" s="5">
        <f>L:L-AB:AB</f>
        <v>-22.699999999999989</v>
      </c>
      <c r="AD229" s="5"/>
      <c r="AE229" s="5"/>
    </row>
    <row r="230" spans="1:31" ht="16.95" customHeight="1" x14ac:dyDescent="0.3">
      <c r="A230" s="54">
        <v>46082</v>
      </c>
      <c r="B230" s="29">
        <v>46084</v>
      </c>
      <c r="C230" s="19" t="s">
        <v>38</v>
      </c>
      <c r="D230" s="19" t="s">
        <v>5</v>
      </c>
      <c r="E230" s="5" t="s">
        <v>11093</v>
      </c>
      <c r="F230" s="5"/>
      <c r="G230" s="5">
        <v>230</v>
      </c>
      <c r="H230" s="5" t="s">
        <v>12487</v>
      </c>
      <c r="I230" s="6" t="s">
        <v>12776</v>
      </c>
      <c r="J230" s="5" t="s">
        <v>11152</v>
      </c>
      <c r="K230" s="5">
        <v>3</v>
      </c>
      <c r="L230" s="5">
        <v>56.9</v>
      </c>
      <c r="M230" s="5">
        <f>VLOOKUP(J:J,指导价!$A:$B,2,0)</f>
        <v>24.9</v>
      </c>
      <c r="N230" s="18">
        <f>L230/K230</f>
        <v>18.966666666666665</v>
      </c>
      <c r="O230" s="5" t="s">
        <v>12588</v>
      </c>
      <c r="P230" s="5"/>
      <c r="Q230" s="5"/>
      <c r="R230" s="5"/>
      <c r="S230" s="5"/>
      <c r="T230" s="5"/>
      <c r="U230" s="29">
        <v>46085</v>
      </c>
      <c r="V230" s="5" t="s">
        <v>12589</v>
      </c>
      <c r="W230" s="5"/>
      <c r="X230" s="5" t="s">
        <v>12777</v>
      </c>
      <c r="Y230" s="5" t="s">
        <v>12778</v>
      </c>
      <c r="Z230" s="5" t="s">
        <v>12778</v>
      </c>
      <c r="AA230" s="5" t="s">
        <v>12777</v>
      </c>
      <c r="AB230" s="5">
        <f>K230*M230</f>
        <v>74.699999999999989</v>
      </c>
      <c r="AC230" s="5">
        <f>L:L-AB:AB</f>
        <v>-17.79999999999999</v>
      </c>
      <c r="AD230" s="5"/>
      <c r="AE230" s="5"/>
    </row>
    <row r="231" spans="1:31" ht="16.95" customHeight="1" x14ac:dyDescent="0.3">
      <c r="A231" s="54">
        <v>46082</v>
      </c>
      <c r="B231" s="29">
        <v>46084</v>
      </c>
      <c r="C231" s="19" t="s">
        <v>38</v>
      </c>
      <c r="D231" s="19" t="s">
        <v>5</v>
      </c>
      <c r="E231" s="5" t="s">
        <v>11093</v>
      </c>
      <c r="F231" s="5"/>
      <c r="G231" s="5">
        <v>231</v>
      </c>
      <c r="H231" s="5" t="s">
        <v>12487</v>
      </c>
      <c r="I231" s="6" t="s">
        <v>12779</v>
      </c>
      <c r="J231" s="5" t="s">
        <v>11123</v>
      </c>
      <c r="K231" s="5">
        <v>2</v>
      </c>
      <c r="L231" s="5">
        <v>37.9</v>
      </c>
      <c r="M231" s="5">
        <f>VLOOKUP(J:J,指导价!$A:$B,2,0)</f>
        <v>24.9</v>
      </c>
      <c r="N231" s="18">
        <f>L231/K231</f>
        <v>18.95</v>
      </c>
      <c r="O231" s="5" t="s">
        <v>12588</v>
      </c>
      <c r="P231" s="5"/>
      <c r="Q231" s="5"/>
      <c r="R231" s="5"/>
      <c r="S231" s="5"/>
      <c r="T231" s="5"/>
      <c r="U231" s="29">
        <v>46085</v>
      </c>
      <c r="V231" s="5" t="s">
        <v>12589</v>
      </c>
      <c r="W231" s="5"/>
      <c r="X231" s="5" t="s">
        <v>12780</v>
      </c>
      <c r="Y231" s="5" t="s">
        <v>12781</v>
      </c>
      <c r="Z231" s="5" t="s">
        <v>12781</v>
      </c>
      <c r="AA231" s="5" t="s">
        <v>12780</v>
      </c>
      <c r="AB231" s="5">
        <f>K231*M231</f>
        <v>49.8</v>
      </c>
      <c r="AC231" s="5">
        <f>L:L-AB:AB</f>
        <v>-11.899999999999999</v>
      </c>
      <c r="AD231" s="5"/>
      <c r="AE231" s="5"/>
    </row>
    <row r="232" spans="1:31" ht="16.95" customHeight="1" x14ac:dyDescent="0.3">
      <c r="A232" s="54">
        <v>46082</v>
      </c>
      <c r="B232" s="29">
        <v>46084</v>
      </c>
      <c r="C232" s="19" t="s">
        <v>38</v>
      </c>
      <c r="D232" s="19" t="s">
        <v>5</v>
      </c>
      <c r="E232" s="5" t="s">
        <v>11093</v>
      </c>
      <c r="F232" s="5"/>
      <c r="G232" s="5">
        <v>232</v>
      </c>
      <c r="H232" s="5" t="s">
        <v>12487</v>
      </c>
      <c r="I232" s="6" t="s">
        <v>12782</v>
      </c>
      <c r="J232" s="5" t="s">
        <v>11123</v>
      </c>
      <c r="K232" s="5">
        <v>3</v>
      </c>
      <c r="L232" s="5">
        <v>56.9</v>
      </c>
      <c r="M232" s="5">
        <f>VLOOKUP(J:J,指导价!$A:$B,2,0)</f>
        <v>24.9</v>
      </c>
      <c r="N232" s="18">
        <f>L232/K232</f>
        <v>18.966666666666665</v>
      </c>
      <c r="O232" s="5" t="s">
        <v>12588</v>
      </c>
      <c r="P232" s="5"/>
      <c r="Q232" s="5"/>
      <c r="R232" s="5"/>
      <c r="S232" s="5"/>
      <c r="T232" s="5"/>
      <c r="U232" s="29">
        <v>46085</v>
      </c>
      <c r="V232" s="5" t="s">
        <v>12589</v>
      </c>
      <c r="W232" s="5"/>
      <c r="X232" s="5" t="s">
        <v>12783</v>
      </c>
      <c r="Y232" s="5" t="s">
        <v>12784</v>
      </c>
      <c r="Z232" s="5" t="s">
        <v>12784</v>
      </c>
      <c r="AA232" s="5" t="s">
        <v>12783</v>
      </c>
      <c r="AB232" s="5">
        <f>K232*M232</f>
        <v>74.699999999999989</v>
      </c>
      <c r="AC232" s="5">
        <f>L:L-AB:AB</f>
        <v>-17.79999999999999</v>
      </c>
      <c r="AD232" s="5"/>
      <c r="AE232" s="5"/>
    </row>
    <row r="233" spans="1:31" ht="16.95" customHeight="1" x14ac:dyDescent="0.3">
      <c r="A233" s="54">
        <v>46082</v>
      </c>
      <c r="B233" s="29">
        <v>46084</v>
      </c>
      <c r="C233" s="19" t="s">
        <v>38</v>
      </c>
      <c r="D233" s="19" t="s">
        <v>5</v>
      </c>
      <c r="E233" s="5" t="s">
        <v>11093</v>
      </c>
      <c r="F233" s="5"/>
      <c r="G233" s="5">
        <v>233</v>
      </c>
      <c r="H233" s="5" t="s">
        <v>12487</v>
      </c>
      <c r="I233" s="6" t="s">
        <v>12785</v>
      </c>
      <c r="J233" s="5" t="s">
        <v>11152</v>
      </c>
      <c r="K233" s="5">
        <v>2</v>
      </c>
      <c r="L233" s="5">
        <v>37.9</v>
      </c>
      <c r="M233" s="5">
        <f>VLOOKUP(J:J,指导价!$A:$B,2,0)</f>
        <v>24.9</v>
      </c>
      <c r="N233" s="18">
        <f>L233/K233</f>
        <v>18.95</v>
      </c>
      <c r="O233" s="5" t="s">
        <v>12588</v>
      </c>
      <c r="P233" s="5"/>
      <c r="Q233" s="5"/>
      <c r="R233" s="5"/>
      <c r="S233" s="5"/>
      <c r="T233" s="5"/>
      <c r="U233" s="29">
        <v>46085</v>
      </c>
      <c r="V233" s="5" t="s">
        <v>12589</v>
      </c>
      <c r="W233" s="5"/>
      <c r="X233" s="5" t="s">
        <v>12786</v>
      </c>
      <c r="Y233" s="5" t="s">
        <v>12787</v>
      </c>
      <c r="Z233" s="5" t="s">
        <v>12787</v>
      </c>
      <c r="AA233" s="5" t="s">
        <v>12786</v>
      </c>
      <c r="AB233" s="5">
        <f>K233*M233</f>
        <v>49.8</v>
      </c>
      <c r="AC233" s="5">
        <f>L:L-AB:AB</f>
        <v>-11.899999999999999</v>
      </c>
      <c r="AD233" s="5"/>
      <c r="AE233" s="5"/>
    </row>
    <row r="234" spans="1:31" ht="16.95" customHeight="1" x14ac:dyDescent="0.3">
      <c r="A234" s="54">
        <v>46082</v>
      </c>
      <c r="B234" s="29">
        <v>46084</v>
      </c>
      <c r="C234" s="10" t="s">
        <v>32</v>
      </c>
      <c r="D234" s="10" t="s">
        <v>5</v>
      </c>
      <c r="E234" s="5" t="s">
        <v>12022</v>
      </c>
      <c r="F234" s="10" t="s">
        <v>11113</v>
      </c>
      <c r="G234" s="5">
        <v>234</v>
      </c>
      <c r="H234" s="10" t="s">
        <v>12788</v>
      </c>
      <c r="I234" s="25" t="s">
        <v>12789</v>
      </c>
      <c r="J234" s="5" t="s">
        <v>11583</v>
      </c>
      <c r="K234" s="10">
        <v>3</v>
      </c>
      <c r="L234" s="10">
        <f>K234*N234</f>
        <v>30.900000000000002</v>
      </c>
      <c r="M234" s="5">
        <v>10.9</v>
      </c>
      <c r="N234" s="67">
        <v>10.3</v>
      </c>
      <c r="O234" s="16" t="s">
        <v>12588</v>
      </c>
      <c r="P234" s="10"/>
      <c r="Q234" s="10"/>
      <c r="R234" s="10"/>
      <c r="S234" s="10"/>
      <c r="T234" s="10"/>
      <c r="U234" s="24">
        <v>46084</v>
      </c>
      <c r="V234" s="10" t="s">
        <v>12608</v>
      </c>
      <c r="W234" s="10"/>
      <c r="X234" s="10"/>
      <c r="Y234" s="42"/>
      <c r="Z234" s="10"/>
      <c r="AA234" s="10"/>
      <c r="AB234" s="10"/>
      <c r="AC234" s="10"/>
      <c r="AD234" s="10"/>
      <c r="AE234" s="10"/>
    </row>
    <row r="235" spans="1:31" ht="16.95" customHeight="1" x14ac:dyDescent="0.3">
      <c r="A235" s="54">
        <v>46082</v>
      </c>
      <c r="B235" s="29">
        <v>46084</v>
      </c>
      <c r="C235" s="5" t="s">
        <v>32</v>
      </c>
      <c r="D235" s="5" t="s">
        <v>5</v>
      </c>
      <c r="E235" s="10" t="s">
        <v>12022</v>
      </c>
      <c r="F235" s="10" t="s">
        <v>11113</v>
      </c>
      <c r="G235" s="5">
        <v>235</v>
      </c>
      <c r="H235" s="10" t="s">
        <v>12788</v>
      </c>
      <c r="I235" s="25" t="s">
        <v>12790</v>
      </c>
      <c r="J235" s="5" t="s">
        <v>11123</v>
      </c>
      <c r="K235" s="5">
        <v>2</v>
      </c>
      <c r="L235" s="10">
        <v>47.31</v>
      </c>
      <c r="M235" s="5">
        <v>24.9</v>
      </c>
      <c r="N235" s="18">
        <v>23.655000000000001</v>
      </c>
      <c r="O235" s="5" t="s">
        <v>12588</v>
      </c>
      <c r="P235" s="5"/>
      <c r="Q235" s="5"/>
      <c r="R235" s="5"/>
      <c r="S235" s="5"/>
      <c r="T235" s="5"/>
      <c r="U235" s="23">
        <v>46085</v>
      </c>
      <c r="V235" s="5" t="s">
        <v>12608</v>
      </c>
      <c r="W235" s="10" t="s">
        <v>11317</v>
      </c>
      <c r="X235" s="50">
        <v>989685412033</v>
      </c>
      <c r="Y235" s="10" t="s">
        <v>12791</v>
      </c>
      <c r="Z235" s="10" t="s">
        <v>12792</v>
      </c>
      <c r="AA235" s="50">
        <v>6119602810859</v>
      </c>
      <c r="AB235" s="5">
        <v>49.8</v>
      </c>
      <c r="AC235" s="5">
        <v>-2.48999999999999</v>
      </c>
      <c r="AD235" s="10">
        <v>49.8</v>
      </c>
      <c r="AE235" s="10">
        <v>0</v>
      </c>
    </row>
    <row r="236" spans="1:31" ht="16.95" customHeight="1" x14ac:dyDescent="0.3">
      <c r="A236" s="54">
        <v>46082</v>
      </c>
      <c r="B236" s="29">
        <v>46084</v>
      </c>
      <c r="C236" s="5" t="s">
        <v>32</v>
      </c>
      <c r="D236" s="5" t="s">
        <v>5</v>
      </c>
      <c r="E236" s="10" t="s">
        <v>12022</v>
      </c>
      <c r="F236" s="10" t="s">
        <v>11113</v>
      </c>
      <c r="G236" s="5">
        <v>236</v>
      </c>
      <c r="H236" s="10" t="s">
        <v>12788</v>
      </c>
      <c r="I236" s="25" t="s">
        <v>12790</v>
      </c>
      <c r="J236" s="5" t="s">
        <v>11152</v>
      </c>
      <c r="K236" s="5">
        <v>2</v>
      </c>
      <c r="L236" s="10">
        <v>47.31</v>
      </c>
      <c r="M236" s="5">
        <v>24.9</v>
      </c>
      <c r="N236" s="18">
        <v>23.655000000000001</v>
      </c>
      <c r="O236" s="5" t="s">
        <v>12588</v>
      </c>
      <c r="P236" s="5"/>
      <c r="Q236" s="5"/>
      <c r="R236" s="5"/>
      <c r="S236" s="5"/>
      <c r="T236" s="5"/>
      <c r="U236" s="23">
        <v>46085</v>
      </c>
      <c r="V236" s="5" t="s">
        <v>12608</v>
      </c>
      <c r="W236" s="10" t="s">
        <v>11317</v>
      </c>
      <c r="X236" s="50">
        <v>989685412033</v>
      </c>
      <c r="Y236" s="10" t="s">
        <v>12791</v>
      </c>
      <c r="Z236" s="10" t="s">
        <v>13702</v>
      </c>
      <c r="AA236" s="50">
        <v>6119602810860</v>
      </c>
      <c r="AB236" s="5">
        <v>49.8</v>
      </c>
      <c r="AC236" s="5">
        <v>-2.48999999999999</v>
      </c>
      <c r="AD236" s="10">
        <v>49.8</v>
      </c>
      <c r="AE236" s="10">
        <v>0</v>
      </c>
    </row>
    <row r="237" spans="1:31" ht="16.95" customHeight="1" x14ac:dyDescent="0.3">
      <c r="A237" s="54">
        <v>46082</v>
      </c>
      <c r="B237" s="29">
        <v>46084</v>
      </c>
      <c r="C237" s="5" t="str">
        <f>VLOOKUP(H:H,白名单!$C:$E,3,0)</f>
        <v>电商</v>
      </c>
      <c r="D237" s="5" t="str">
        <f>VLOOKUP(H:H,白名单!$C:$F,4,0)</f>
        <v>电商</v>
      </c>
      <c r="E237" s="5" t="s">
        <v>11093</v>
      </c>
      <c r="F237" s="5"/>
      <c r="G237" s="5">
        <v>237</v>
      </c>
      <c r="H237" s="5" t="s">
        <v>12121</v>
      </c>
      <c r="I237" s="6" t="s">
        <v>12793</v>
      </c>
      <c r="J237" s="5" t="s">
        <v>11152</v>
      </c>
      <c r="K237" s="5">
        <v>3</v>
      </c>
      <c r="L237" s="5">
        <v>70.900000000000006</v>
      </c>
      <c r="M237" s="5">
        <f>VLOOKUP(J:J,指导价!$A:$B,2,0)</f>
        <v>24.9</v>
      </c>
      <c r="N237" s="18">
        <f>L237/K237</f>
        <v>23.633333333333336</v>
      </c>
      <c r="O237" s="5" t="s">
        <v>12588</v>
      </c>
      <c r="P237" s="5"/>
      <c r="Q237" s="5"/>
      <c r="R237" s="5"/>
      <c r="S237" s="5"/>
      <c r="T237" s="5"/>
      <c r="U237" s="5"/>
      <c r="V237" s="5"/>
      <c r="W237" s="5"/>
      <c r="X237" s="5" t="s">
        <v>12794</v>
      </c>
      <c r="Y237" s="5" t="s">
        <v>12795</v>
      </c>
      <c r="Z237" s="5" t="s">
        <v>12795</v>
      </c>
      <c r="AA237" s="5" t="s">
        <v>12794</v>
      </c>
      <c r="AB237" s="5">
        <f>K237*M237</f>
        <v>74.699999999999989</v>
      </c>
      <c r="AC237" s="5">
        <f>L:L-AB:AB</f>
        <v>-3.7999999999999829</v>
      </c>
      <c r="AD237" s="5"/>
      <c r="AE237" s="5"/>
    </row>
    <row r="238" spans="1:31" ht="16.95" customHeight="1" x14ac:dyDescent="0.3">
      <c r="A238" s="54">
        <v>46082</v>
      </c>
      <c r="B238" s="29">
        <v>46084</v>
      </c>
      <c r="C238" s="5" t="str">
        <f>VLOOKUP(H:H,白名单!$C:$E,3,0)</f>
        <v>电商</v>
      </c>
      <c r="D238" s="5" t="str">
        <f>VLOOKUP(H:H,白名单!$C:$F,4,0)</f>
        <v>电商</v>
      </c>
      <c r="E238" s="5" t="s">
        <v>11093</v>
      </c>
      <c r="F238" s="5"/>
      <c r="G238" s="5">
        <v>238</v>
      </c>
      <c r="H238" s="5" t="s">
        <v>12121</v>
      </c>
      <c r="I238" s="6" t="s">
        <v>12796</v>
      </c>
      <c r="J238" s="5" t="s">
        <v>11123</v>
      </c>
      <c r="K238" s="5">
        <v>3</v>
      </c>
      <c r="L238" s="5">
        <v>70.900000000000006</v>
      </c>
      <c r="M238" s="5">
        <f>VLOOKUP(J:J,指导价!$A:$B,2,0)</f>
        <v>24.9</v>
      </c>
      <c r="N238" s="18">
        <f>L238/K238</f>
        <v>23.633333333333336</v>
      </c>
      <c r="O238" s="5" t="s">
        <v>12588</v>
      </c>
      <c r="P238" s="5"/>
      <c r="Q238" s="5"/>
      <c r="R238" s="5"/>
      <c r="S238" s="5"/>
      <c r="T238" s="5"/>
      <c r="U238" s="5"/>
      <c r="V238" s="5"/>
      <c r="W238" s="5"/>
      <c r="X238" s="5" t="s">
        <v>12797</v>
      </c>
      <c r="Y238" s="5" t="s">
        <v>12798</v>
      </c>
      <c r="Z238" s="5" t="s">
        <v>12798</v>
      </c>
      <c r="AA238" s="5" t="s">
        <v>12797</v>
      </c>
      <c r="AB238" s="5">
        <f>K238*M238</f>
        <v>74.699999999999989</v>
      </c>
      <c r="AC238" s="5">
        <f>L:L-AB:AB</f>
        <v>-3.7999999999999829</v>
      </c>
      <c r="AD238" s="5"/>
      <c r="AE238" s="5"/>
    </row>
    <row r="239" spans="1:31" ht="16.95" customHeight="1" x14ac:dyDescent="0.3">
      <c r="A239" s="54">
        <v>46082</v>
      </c>
      <c r="B239" s="29">
        <v>46084</v>
      </c>
      <c r="C239" s="10" t="s">
        <v>30</v>
      </c>
      <c r="D239" s="10" t="s">
        <v>11148</v>
      </c>
      <c r="E239" s="19" t="s">
        <v>12673</v>
      </c>
      <c r="F239" s="5"/>
      <c r="G239" s="5">
        <v>239</v>
      </c>
      <c r="H239" s="19" t="s">
        <v>11150</v>
      </c>
      <c r="I239" s="6" t="s">
        <v>12799</v>
      </c>
      <c r="J239" s="19" t="s">
        <v>12800</v>
      </c>
      <c r="K239" s="5">
        <v>12</v>
      </c>
      <c r="L239" s="5">
        <v>25.7</v>
      </c>
      <c r="M239" s="5">
        <f>VLOOKUP(J:J,指导价!A:B,2,0)</f>
        <v>4.2</v>
      </c>
      <c r="N239" s="18">
        <v>2.1416666666666702</v>
      </c>
      <c r="O239" s="16" t="s">
        <v>12588</v>
      </c>
      <c r="P239" s="5"/>
      <c r="Q239" s="5"/>
      <c r="R239" s="5"/>
      <c r="S239" s="5"/>
      <c r="T239" s="5"/>
      <c r="U239" s="4">
        <v>46079</v>
      </c>
      <c r="V239" s="5"/>
      <c r="W239" s="5"/>
      <c r="X239" s="5"/>
      <c r="Y239" s="5"/>
      <c r="Z239" s="5"/>
      <c r="AA239" s="5"/>
      <c r="AB239" s="5">
        <v>50.4</v>
      </c>
      <c r="AC239" s="5">
        <v>-24.7</v>
      </c>
      <c r="AD239" s="5"/>
      <c r="AE239" s="5"/>
    </row>
    <row r="240" spans="1:31" ht="16.95" customHeight="1" x14ac:dyDescent="0.3">
      <c r="A240" s="54">
        <v>46082</v>
      </c>
      <c r="B240" s="29">
        <v>46084</v>
      </c>
      <c r="C240" s="19" t="s">
        <v>38</v>
      </c>
      <c r="D240" s="19" t="s">
        <v>5</v>
      </c>
      <c r="E240" s="5" t="s">
        <v>11093</v>
      </c>
      <c r="F240" s="5"/>
      <c r="G240" s="5">
        <v>240</v>
      </c>
      <c r="H240" s="5" t="s">
        <v>12801</v>
      </c>
      <c r="I240" s="6" t="s">
        <v>12802</v>
      </c>
      <c r="J240" s="5" t="s">
        <v>11142</v>
      </c>
      <c r="K240" s="5">
        <v>6</v>
      </c>
      <c r="L240" s="5">
        <v>34.9</v>
      </c>
      <c r="M240" s="5">
        <f>VLOOKUP(J:J,指导价!$A:$B,2,0)</f>
        <v>6.6</v>
      </c>
      <c r="N240" s="18">
        <f t="shared" ref="N240:N245" si="0">L240/K240</f>
        <v>5.8166666666666664</v>
      </c>
      <c r="O240" s="5" t="s">
        <v>12588</v>
      </c>
      <c r="P240" s="5"/>
      <c r="Q240" s="5"/>
      <c r="R240" s="5"/>
      <c r="S240" s="5"/>
      <c r="T240" s="5"/>
      <c r="U240" s="29">
        <v>46085</v>
      </c>
      <c r="V240" s="5" t="s">
        <v>12589</v>
      </c>
      <c r="W240" s="5"/>
      <c r="X240" s="5" t="s">
        <v>12803</v>
      </c>
      <c r="Y240" s="5" t="s">
        <v>12804</v>
      </c>
      <c r="Z240" s="5" t="s">
        <v>12804</v>
      </c>
      <c r="AA240" s="5" t="s">
        <v>12803</v>
      </c>
      <c r="AB240" s="5">
        <f t="shared" ref="AB240:AB245" si="1">K240*M240</f>
        <v>39.599999999999994</v>
      </c>
      <c r="AC240" s="5">
        <f t="shared" ref="AC240:AC245" si="2">L:L-AB:AB</f>
        <v>-4.6999999999999957</v>
      </c>
      <c r="AD240" s="5"/>
      <c r="AE240" s="5"/>
    </row>
    <row r="241" spans="1:31" ht="16.95" customHeight="1" x14ac:dyDescent="0.3">
      <c r="A241" s="54">
        <v>46082</v>
      </c>
      <c r="B241" s="29">
        <v>46084</v>
      </c>
      <c r="C241" s="19" t="s">
        <v>38</v>
      </c>
      <c r="D241" s="19" t="s">
        <v>5</v>
      </c>
      <c r="E241" s="5" t="s">
        <v>11093</v>
      </c>
      <c r="F241" s="5"/>
      <c r="G241" s="5">
        <v>241</v>
      </c>
      <c r="H241" s="5" t="s">
        <v>12801</v>
      </c>
      <c r="I241" s="6" t="s">
        <v>12805</v>
      </c>
      <c r="J241" s="5" t="s">
        <v>11142</v>
      </c>
      <c r="K241" s="5">
        <v>6</v>
      </c>
      <c r="L241" s="5">
        <v>34.9</v>
      </c>
      <c r="M241" s="5">
        <f>VLOOKUP(J:J,指导价!$A:$B,2,0)</f>
        <v>6.6</v>
      </c>
      <c r="N241" s="18">
        <f t="shared" si="0"/>
        <v>5.8166666666666664</v>
      </c>
      <c r="O241" s="5" t="s">
        <v>12588</v>
      </c>
      <c r="P241" s="5"/>
      <c r="Q241" s="5"/>
      <c r="R241" s="5"/>
      <c r="S241" s="5"/>
      <c r="T241" s="5"/>
      <c r="U241" s="29">
        <v>46085</v>
      </c>
      <c r="V241" s="5" t="s">
        <v>12589</v>
      </c>
      <c r="W241" s="5"/>
      <c r="X241" s="5" t="s">
        <v>12806</v>
      </c>
      <c r="Y241" s="5" t="s">
        <v>12807</v>
      </c>
      <c r="Z241" s="5" t="s">
        <v>12807</v>
      </c>
      <c r="AA241" s="5" t="s">
        <v>12806</v>
      </c>
      <c r="AB241" s="5">
        <f t="shared" si="1"/>
        <v>39.599999999999994</v>
      </c>
      <c r="AC241" s="5">
        <f t="shared" si="2"/>
        <v>-4.6999999999999957</v>
      </c>
      <c r="AD241" s="5"/>
      <c r="AE241" s="5"/>
    </row>
    <row r="242" spans="1:31" ht="16.95" customHeight="1" x14ac:dyDescent="0.3">
      <c r="A242" s="54">
        <v>46082</v>
      </c>
      <c r="B242" s="29">
        <v>46084</v>
      </c>
      <c r="C242" s="19" t="s">
        <v>38</v>
      </c>
      <c r="D242" s="19" t="s">
        <v>5</v>
      </c>
      <c r="E242" s="5" t="s">
        <v>11093</v>
      </c>
      <c r="F242" s="5"/>
      <c r="G242" s="5">
        <v>242</v>
      </c>
      <c r="H242" s="5" t="s">
        <v>12801</v>
      </c>
      <c r="I242" s="6" t="s">
        <v>12808</v>
      </c>
      <c r="J242" s="5" t="s">
        <v>11142</v>
      </c>
      <c r="K242" s="5">
        <v>6</v>
      </c>
      <c r="L242" s="5">
        <v>34.9</v>
      </c>
      <c r="M242" s="5">
        <f>VLOOKUP(J:J,指导价!$A:$B,2,0)</f>
        <v>6.6</v>
      </c>
      <c r="N242" s="18">
        <f t="shared" si="0"/>
        <v>5.8166666666666664</v>
      </c>
      <c r="O242" s="5" t="s">
        <v>12588</v>
      </c>
      <c r="P242" s="5"/>
      <c r="Q242" s="5"/>
      <c r="R242" s="5"/>
      <c r="S242" s="5"/>
      <c r="T242" s="5"/>
      <c r="U242" s="29">
        <v>46085</v>
      </c>
      <c r="V242" s="5" t="s">
        <v>12589</v>
      </c>
      <c r="W242" s="5"/>
      <c r="X242" s="5" t="s">
        <v>12809</v>
      </c>
      <c r="Y242" s="5" t="s">
        <v>12810</v>
      </c>
      <c r="Z242" s="5" t="s">
        <v>12810</v>
      </c>
      <c r="AA242" s="5" t="s">
        <v>12809</v>
      </c>
      <c r="AB242" s="5">
        <f t="shared" si="1"/>
        <v>39.599999999999994</v>
      </c>
      <c r="AC242" s="5">
        <f t="shared" si="2"/>
        <v>-4.6999999999999957</v>
      </c>
      <c r="AD242" s="5"/>
      <c r="AE242" s="5"/>
    </row>
    <row r="243" spans="1:31" ht="16.95" customHeight="1" x14ac:dyDescent="0.3">
      <c r="A243" s="54">
        <v>46082</v>
      </c>
      <c r="B243" s="29">
        <v>46084</v>
      </c>
      <c r="C243" s="19" t="s">
        <v>38</v>
      </c>
      <c r="D243" s="19" t="s">
        <v>5</v>
      </c>
      <c r="E243" s="5" t="s">
        <v>11093</v>
      </c>
      <c r="F243" s="5"/>
      <c r="G243" s="5">
        <v>243</v>
      </c>
      <c r="H243" s="5" t="s">
        <v>12801</v>
      </c>
      <c r="I243" s="64" t="s">
        <v>12811</v>
      </c>
      <c r="J243" s="5" t="s">
        <v>11142</v>
      </c>
      <c r="K243" s="5">
        <v>6</v>
      </c>
      <c r="L243" s="5">
        <v>34.9</v>
      </c>
      <c r="M243" s="5">
        <f>VLOOKUP(J:J,指导价!$A:$B,2,0)</f>
        <v>6.6</v>
      </c>
      <c r="N243" s="18">
        <f t="shared" si="0"/>
        <v>5.8166666666666664</v>
      </c>
      <c r="O243" s="5" t="s">
        <v>12588</v>
      </c>
      <c r="P243" s="5"/>
      <c r="Q243" s="5"/>
      <c r="R243" s="5"/>
      <c r="S243" s="5"/>
      <c r="T243" s="5"/>
      <c r="U243" s="29">
        <v>46085</v>
      </c>
      <c r="V243" s="5" t="s">
        <v>12589</v>
      </c>
      <c r="W243" s="5"/>
      <c r="X243" s="5" t="s">
        <v>12812</v>
      </c>
      <c r="Y243" s="5" t="s">
        <v>12813</v>
      </c>
      <c r="Z243" s="5" t="s">
        <v>12813</v>
      </c>
      <c r="AA243" s="5" t="s">
        <v>12812</v>
      </c>
      <c r="AB243" s="5">
        <f t="shared" si="1"/>
        <v>39.599999999999994</v>
      </c>
      <c r="AC243" s="5">
        <f t="shared" si="2"/>
        <v>-4.6999999999999957</v>
      </c>
      <c r="AD243" s="5"/>
      <c r="AE243" s="5"/>
    </row>
    <row r="244" spans="1:31" ht="16.95" customHeight="1" x14ac:dyDescent="0.3">
      <c r="A244" s="54">
        <v>46082</v>
      </c>
      <c r="B244" s="29">
        <v>46084</v>
      </c>
      <c r="C244" s="19" t="s">
        <v>38</v>
      </c>
      <c r="D244" s="19" t="s">
        <v>5</v>
      </c>
      <c r="E244" s="5" t="s">
        <v>11093</v>
      </c>
      <c r="F244" s="5"/>
      <c r="G244" s="5">
        <v>244</v>
      </c>
      <c r="H244" s="5" t="s">
        <v>12801</v>
      </c>
      <c r="I244" s="6" t="s">
        <v>12814</v>
      </c>
      <c r="J244" s="5" t="s">
        <v>11142</v>
      </c>
      <c r="K244" s="5">
        <v>6</v>
      </c>
      <c r="L244" s="5">
        <v>34.9</v>
      </c>
      <c r="M244" s="5">
        <f>VLOOKUP(J:J,指导价!$A:$B,2,0)</f>
        <v>6.6</v>
      </c>
      <c r="N244" s="18">
        <f t="shared" si="0"/>
        <v>5.8166666666666664</v>
      </c>
      <c r="O244" s="5" t="s">
        <v>12588</v>
      </c>
      <c r="P244" s="5"/>
      <c r="Q244" s="5"/>
      <c r="R244" s="5"/>
      <c r="S244" s="5"/>
      <c r="T244" s="5"/>
      <c r="U244" s="29">
        <v>46085</v>
      </c>
      <c r="V244" s="5" t="s">
        <v>12589</v>
      </c>
      <c r="W244" s="5"/>
      <c r="X244" s="5" t="s">
        <v>12815</v>
      </c>
      <c r="Y244" s="5" t="s">
        <v>12816</v>
      </c>
      <c r="Z244" s="5" t="s">
        <v>12816</v>
      </c>
      <c r="AA244" s="5" t="s">
        <v>12815</v>
      </c>
      <c r="AB244" s="5">
        <f t="shared" si="1"/>
        <v>39.599999999999994</v>
      </c>
      <c r="AC244" s="5">
        <f t="shared" si="2"/>
        <v>-4.6999999999999957</v>
      </c>
      <c r="AD244" s="5"/>
      <c r="AE244" s="5"/>
    </row>
    <row r="245" spans="1:31" ht="16.95" customHeight="1" x14ac:dyDescent="0.3">
      <c r="A245" s="54">
        <v>46082</v>
      </c>
      <c r="B245" s="29">
        <v>46084</v>
      </c>
      <c r="C245" s="19" t="s">
        <v>38</v>
      </c>
      <c r="D245" s="19" t="s">
        <v>5</v>
      </c>
      <c r="E245" s="5" t="s">
        <v>11093</v>
      </c>
      <c r="F245" s="5"/>
      <c r="G245" s="5">
        <v>245</v>
      </c>
      <c r="H245" s="5" t="s">
        <v>12801</v>
      </c>
      <c r="I245" s="6" t="s">
        <v>12817</v>
      </c>
      <c r="J245" s="5" t="s">
        <v>11142</v>
      </c>
      <c r="K245" s="5">
        <v>12</v>
      </c>
      <c r="L245" s="5">
        <v>59</v>
      </c>
      <c r="M245" s="5">
        <f>VLOOKUP(J:J,指导价!$A:$B,2,0)</f>
        <v>6.6</v>
      </c>
      <c r="N245" s="18">
        <f t="shared" si="0"/>
        <v>4.916666666666667</v>
      </c>
      <c r="O245" s="5" t="s">
        <v>12588</v>
      </c>
      <c r="P245" s="5"/>
      <c r="Q245" s="5"/>
      <c r="R245" s="5"/>
      <c r="S245" s="5"/>
      <c r="T245" s="5"/>
      <c r="U245" s="29">
        <v>46085</v>
      </c>
      <c r="V245" s="5" t="s">
        <v>12589</v>
      </c>
      <c r="W245" s="5"/>
      <c r="X245" s="5" t="s">
        <v>12818</v>
      </c>
      <c r="Y245" s="5" t="s">
        <v>12819</v>
      </c>
      <c r="Z245" s="5" t="s">
        <v>12819</v>
      </c>
      <c r="AA245" s="5" t="s">
        <v>12818</v>
      </c>
      <c r="AB245" s="5">
        <f t="shared" si="1"/>
        <v>79.199999999999989</v>
      </c>
      <c r="AC245" s="5">
        <f t="shared" si="2"/>
        <v>-20.199999999999989</v>
      </c>
      <c r="AD245" s="5"/>
      <c r="AE245" s="5"/>
    </row>
    <row r="246" spans="1:31" ht="16.95" customHeight="1" x14ac:dyDescent="0.3">
      <c r="A246" s="54">
        <v>46082</v>
      </c>
      <c r="B246" s="29">
        <v>46084</v>
      </c>
      <c r="C246" s="30" t="s">
        <v>38</v>
      </c>
      <c r="D246" s="30" t="s">
        <v>5</v>
      </c>
      <c r="E246" s="30" t="s">
        <v>11093</v>
      </c>
      <c r="F246" s="30"/>
      <c r="G246" s="5">
        <v>246</v>
      </c>
      <c r="H246" s="40" t="s">
        <v>12801</v>
      </c>
      <c r="I246" s="140" t="s">
        <v>12820</v>
      </c>
      <c r="J246" s="30" t="s">
        <v>11142</v>
      </c>
      <c r="K246" s="30">
        <v>12</v>
      </c>
      <c r="L246" s="43">
        <v>64</v>
      </c>
      <c r="M246" s="30">
        <v>6.6</v>
      </c>
      <c r="N246" s="62">
        <v>5.3333333333333304</v>
      </c>
      <c r="O246" s="30" t="s">
        <v>12588</v>
      </c>
      <c r="P246" s="30"/>
      <c r="Q246" s="30"/>
      <c r="R246" s="30"/>
      <c r="S246" s="30"/>
      <c r="T246" s="30"/>
      <c r="U246" s="29">
        <v>46085</v>
      </c>
      <c r="V246" s="5" t="s">
        <v>12589</v>
      </c>
      <c r="W246" s="30"/>
      <c r="X246" s="40" t="s">
        <v>12821</v>
      </c>
      <c r="Y246" s="63" t="s">
        <v>12822</v>
      </c>
      <c r="Z246" s="63" t="s">
        <v>12822</v>
      </c>
      <c r="AA246" s="40" t="s">
        <v>12821</v>
      </c>
      <c r="AB246" s="30">
        <v>79.2</v>
      </c>
      <c r="AC246" s="30">
        <v>-15.2</v>
      </c>
      <c r="AD246" s="30"/>
      <c r="AE246" s="30"/>
    </row>
    <row r="247" spans="1:31" ht="16.95" customHeight="1" x14ac:dyDescent="0.3">
      <c r="A247" s="54">
        <v>46082</v>
      </c>
      <c r="B247" s="29">
        <v>46084</v>
      </c>
      <c r="C247" s="30" t="s">
        <v>38</v>
      </c>
      <c r="D247" s="30" t="s">
        <v>5</v>
      </c>
      <c r="E247" s="30" t="s">
        <v>11093</v>
      </c>
      <c r="F247" s="30"/>
      <c r="G247" s="5">
        <v>247</v>
      </c>
      <c r="H247" s="40" t="s">
        <v>12801</v>
      </c>
      <c r="I247" s="140" t="s">
        <v>12823</v>
      </c>
      <c r="J247" s="30" t="s">
        <v>11142</v>
      </c>
      <c r="K247" s="30">
        <v>12</v>
      </c>
      <c r="L247" s="43">
        <v>64</v>
      </c>
      <c r="M247" s="30">
        <v>6.6</v>
      </c>
      <c r="N247" s="62">
        <v>5.3333333333333304</v>
      </c>
      <c r="O247" s="30" t="s">
        <v>12588</v>
      </c>
      <c r="P247" s="30"/>
      <c r="Q247" s="30"/>
      <c r="R247" s="30"/>
      <c r="S247" s="30"/>
      <c r="T247" s="30"/>
      <c r="U247" s="29">
        <v>46085</v>
      </c>
      <c r="V247" s="5" t="s">
        <v>12589</v>
      </c>
      <c r="W247" s="30"/>
      <c r="X247" s="40" t="s">
        <v>12824</v>
      </c>
      <c r="Y247" s="63" t="s">
        <v>12825</v>
      </c>
      <c r="Z247" s="63" t="s">
        <v>12825</v>
      </c>
      <c r="AA247" s="40" t="s">
        <v>12824</v>
      </c>
      <c r="AB247" s="30">
        <v>79.2</v>
      </c>
      <c r="AC247" s="30">
        <v>-15.2</v>
      </c>
      <c r="AD247" s="30"/>
      <c r="AE247" s="30"/>
    </row>
    <row r="248" spans="1:31" ht="16.95" customHeight="1" x14ac:dyDescent="0.3">
      <c r="A248" s="54">
        <v>46082</v>
      </c>
      <c r="B248" s="29">
        <v>46084</v>
      </c>
      <c r="C248" s="30" t="s">
        <v>38</v>
      </c>
      <c r="D248" s="30" t="s">
        <v>5</v>
      </c>
      <c r="E248" s="30" t="s">
        <v>11093</v>
      </c>
      <c r="F248" s="30"/>
      <c r="G248" s="5">
        <v>248</v>
      </c>
      <c r="H248" s="40" t="s">
        <v>12801</v>
      </c>
      <c r="I248" s="140" t="s">
        <v>12826</v>
      </c>
      <c r="J248" s="30" t="s">
        <v>11142</v>
      </c>
      <c r="K248" s="30">
        <v>12</v>
      </c>
      <c r="L248" s="43">
        <v>64</v>
      </c>
      <c r="M248" s="30">
        <v>6.6</v>
      </c>
      <c r="N248" s="62">
        <v>5.3333333333333304</v>
      </c>
      <c r="O248" s="30" t="s">
        <v>12588</v>
      </c>
      <c r="P248" s="30"/>
      <c r="Q248" s="30"/>
      <c r="R248" s="30"/>
      <c r="S248" s="30"/>
      <c r="T248" s="30"/>
      <c r="U248" s="29">
        <v>46085</v>
      </c>
      <c r="V248" s="5" t="s">
        <v>12589</v>
      </c>
      <c r="W248" s="30"/>
      <c r="X248" s="40" t="s">
        <v>12827</v>
      </c>
      <c r="Y248" s="63" t="s">
        <v>12828</v>
      </c>
      <c r="Z248" s="63" t="s">
        <v>12828</v>
      </c>
      <c r="AA248" s="40" t="s">
        <v>12827</v>
      </c>
      <c r="AB248" s="30">
        <v>79.2</v>
      </c>
      <c r="AC248" s="30">
        <v>-15.2</v>
      </c>
      <c r="AD248" s="30"/>
      <c r="AE248" s="30"/>
    </row>
    <row r="249" spans="1:31" ht="16.95" customHeight="1" x14ac:dyDescent="0.3">
      <c r="A249" s="54">
        <v>46082</v>
      </c>
      <c r="B249" s="29">
        <v>46084</v>
      </c>
      <c r="C249" s="30" t="s">
        <v>38</v>
      </c>
      <c r="D249" s="30" t="s">
        <v>5</v>
      </c>
      <c r="E249" s="30" t="s">
        <v>11093</v>
      </c>
      <c r="F249" s="30"/>
      <c r="G249" s="5">
        <v>249</v>
      </c>
      <c r="H249" s="40" t="s">
        <v>12801</v>
      </c>
      <c r="I249" s="141" t="s">
        <v>12829</v>
      </c>
      <c r="J249" s="30" t="s">
        <v>11142</v>
      </c>
      <c r="K249" s="30">
        <v>12</v>
      </c>
      <c r="L249" s="43">
        <v>64</v>
      </c>
      <c r="M249" s="30">
        <v>6.6</v>
      </c>
      <c r="N249" s="62">
        <v>5.3333333333333304</v>
      </c>
      <c r="O249" s="30" t="s">
        <v>12588</v>
      </c>
      <c r="P249" s="30"/>
      <c r="Q249" s="30"/>
      <c r="R249" s="30"/>
      <c r="S249" s="30"/>
      <c r="T249" s="30"/>
      <c r="U249" s="29">
        <v>46085</v>
      </c>
      <c r="V249" s="5" t="s">
        <v>12589</v>
      </c>
      <c r="W249" s="30"/>
      <c r="X249" s="40" t="s">
        <v>12830</v>
      </c>
      <c r="Y249" s="63" t="s">
        <v>12831</v>
      </c>
      <c r="Z249" s="63" t="s">
        <v>12831</v>
      </c>
      <c r="AA249" s="40" t="s">
        <v>12830</v>
      </c>
      <c r="AB249" s="30">
        <v>79.2</v>
      </c>
      <c r="AC249" s="30">
        <v>-15.2</v>
      </c>
      <c r="AD249" s="30"/>
      <c r="AE249" s="30"/>
    </row>
    <row r="250" spans="1:31" ht="16.95" customHeight="1" x14ac:dyDescent="0.3">
      <c r="A250" s="54">
        <v>46082</v>
      </c>
      <c r="B250" s="29">
        <v>46084</v>
      </c>
      <c r="C250" s="5" t="s">
        <v>31</v>
      </c>
      <c r="D250" s="5" t="s">
        <v>5</v>
      </c>
      <c r="E250" s="5" t="s">
        <v>12022</v>
      </c>
      <c r="F250" s="5" t="s">
        <v>11980</v>
      </c>
      <c r="G250" s="5">
        <v>250</v>
      </c>
      <c r="H250" s="5" t="s">
        <v>12832</v>
      </c>
      <c r="I250" s="6" t="s">
        <v>12833</v>
      </c>
      <c r="J250" s="5" t="s">
        <v>11142</v>
      </c>
      <c r="K250" s="5">
        <v>4</v>
      </c>
      <c r="L250" s="5">
        <v>25.9</v>
      </c>
      <c r="M250" s="5">
        <v>6.6</v>
      </c>
      <c r="N250" s="18">
        <v>6.4749999999999996</v>
      </c>
      <c r="O250" s="5" t="s">
        <v>12588</v>
      </c>
      <c r="P250" s="5"/>
      <c r="Q250" s="5"/>
      <c r="R250" s="5"/>
      <c r="S250" s="5"/>
      <c r="T250" s="5"/>
      <c r="U250" s="23">
        <v>46085</v>
      </c>
      <c r="V250" s="5" t="s">
        <v>12589</v>
      </c>
      <c r="W250" s="5" t="s">
        <v>12834</v>
      </c>
      <c r="X250" s="5" t="s">
        <v>12835</v>
      </c>
      <c r="Y250" s="5" t="s">
        <v>12836</v>
      </c>
      <c r="Z250" s="5" t="s">
        <v>12837</v>
      </c>
      <c r="AA250" s="5" t="s">
        <v>12838</v>
      </c>
      <c r="AB250" s="5">
        <v>26.4</v>
      </c>
      <c r="AC250" s="5">
        <v>-0.5</v>
      </c>
      <c r="AD250" s="5">
        <v>35.9</v>
      </c>
      <c r="AE250" s="5"/>
    </row>
    <row r="251" spans="1:31" ht="16.95" customHeight="1" x14ac:dyDescent="0.3">
      <c r="A251" s="54">
        <v>46082</v>
      </c>
      <c r="B251" s="29">
        <v>46084</v>
      </c>
      <c r="C251" s="5" t="s">
        <v>31</v>
      </c>
      <c r="D251" s="5" t="s">
        <v>5</v>
      </c>
      <c r="E251" s="5" t="s">
        <v>12022</v>
      </c>
      <c r="F251" s="5" t="s">
        <v>11980</v>
      </c>
      <c r="G251" s="5">
        <v>251</v>
      </c>
      <c r="H251" s="5" t="s">
        <v>12832</v>
      </c>
      <c r="I251" s="6" t="s">
        <v>12833</v>
      </c>
      <c r="J251" s="5" t="s">
        <v>11142</v>
      </c>
      <c r="K251" s="5">
        <v>6</v>
      </c>
      <c r="L251" s="5">
        <v>35.799999999999997</v>
      </c>
      <c r="M251" s="5">
        <v>6.6</v>
      </c>
      <c r="N251" s="18">
        <v>5.9666666666666703</v>
      </c>
      <c r="O251" s="5" t="s">
        <v>12588</v>
      </c>
      <c r="P251" s="5"/>
      <c r="Q251" s="5"/>
      <c r="R251" s="5"/>
      <c r="S251" s="5"/>
      <c r="T251" s="5"/>
      <c r="U251" s="23">
        <v>46085</v>
      </c>
      <c r="V251" s="5" t="s">
        <v>12589</v>
      </c>
      <c r="W251" s="5" t="s">
        <v>12834</v>
      </c>
      <c r="X251" s="5" t="s">
        <v>12835</v>
      </c>
      <c r="Y251" s="5" t="s">
        <v>12836</v>
      </c>
      <c r="Z251" s="5" t="s">
        <v>12766</v>
      </c>
      <c r="AA251" s="5" t="s">
        <v>13703</v>
      </c>
      <c r="AB251" s="5">
        <v>39.6</v>
      </c>
      <c r="AC251" s="5">
        <v>-3.8</v>
      </c>
      <c r="AD251" s="5">
        <v>45.8</v>
      </c>
      <c r="AE251" s="5"/>
    </row>
    <row r="252" spans="1:31" ht="16.95" customHeight="1" x14ac:dyDescent="0.3">
      <c r="A252" s="54">
        <v>46082</v>
      </c>
      <c r="B252" s="29">
        <v>46084</v>
      </c>
      <c r="C252" s="5" t="s">
        <v>31</v>
      </c>
      <c r="D252" s="5" t="s">
        <v>5</v>
      </c>
      <c r="E252" s="5" t="s">
        <v>12022</v>
      </c>
      <c r="F252" s="5" t="s">
        <v>11980</v>
      </c>
      <c r="G252" s="5">
        <v>252</v>
      </c>
      <c r="H252" s="5" t="s">
        <v>12832</v>
      </c>
      <c r="I252" s="6" t="s">
        <v>12833</v>
      </c>
      <c r="J252" s="5" t="s">
        <v>11142</v>
      </c>
      <c r="K252" s="5">
        <v>6</v>
      </c>
      <c r="L252" s="5">
        <v>35.799999999999997</v>
      </c>
      <c r="M252" s="5">
        <v>6.6</v>
      </c>
      <c r="N252" s="18">
        <v>5.9666666666666703</v>
      </c>
      <c r="O252" s="5" t="s">
        <v>12588</v>
      </c>
      <c r="P252" s="5"/>
      <c r="Q252" s="5"/>
      <c r="R252" s="5"/>
      <c r="S252" s="5"/>
      <c r="T252" s="5"/>
      <c r="U252" s="23">
        <v>46085</v>
      </c>
      <c r="V252" s="5" t="s">
        <v>12589</v>
      </c>
      <c r="W252" s="5" t="s">
        <v>12834</v>
      </c>
      <c r="X252" s="5" t="s">
        <v>12835</v>
      </c>
      <c r="Y252" s="5" t="s">
        <v>12836</v>
      </c>
      <c r="Z252" s="5" t="s">
        <v>13684</v>
      </c>
      <c r="AA252" s="5" t="s">
        <v>13704</v>
      </c>
      <c r="AB252" s="5">
        <v>39.6</v>
      </c>
      <c r="AC252" s="5">
        <v>-3.8</v>
      </c>
      <c r="AD252" s="5">
        <v>45.8</v>
      </c>
      <c r="AE252" s="5"/>
    </row>
    <row r="253" spans="1:31" ht="16.95" customHeight="1" x14ac:dyDescent="0.3">
      <c r="A253" s="54">
        <v>46082</v>
      </c>
      <c r="B253" s="29">
        <v>46084</v>
      </c>
      <c r="C253" s="5" t="s">
        <v>31</v>
      </c>
      <c r="D253" s="5" t="s">
        <v>5</v>
      </c>
      <c r="E253" s="5" t="s">
        <v>12022</v>
      </c>
      <c r="F253" s="5" t="s">
        <v>11980</v>
      </c>
      <c r="G253" s="5">
        <v>253</v>
      </c>
      <c r="H253" s="5" t="s">
        <v>12832</v>
      </c>
      <c r="I253" s="6" t="s">
        <v>12833</v>
      </c>
      <c r="J253" s="5" t="s">
        <v>11142</v>
      </c>
      <c r="K253" s="5">
        <v>6</v>
      </c>
      <c r="L253" s="5">
        <v>35.799999999999997</v>
      </c>
      <c r="M253" s="5">
        <v>6.6</v>
      </c>
      <c r="N253" s="18">
        <v>5.9666666666666703</v>
      </c>
      <c r="O253" s="5" t="s">
        <v>12588</v>
      </c>
      <c r="P253" s="5"/>
      <c r="Q253" s="5"/>
      <c r="R253" s="5"/>
      <c r="S253" s="5"/>
      <c r="T253" s="5"/>
      <c r="U253" s="23">
        <v>46085</v>
      </c>
      <c r="V253" s="5" t="s">
        <v>12589</v>
      </c>
      <c r="W253" s="5" t="s">
        <v>12834</v>
      </c>
      <c r="X253" s="5" t="s">
        <v>12835</v>
      </c>
      <c r="Y253" s="5" t="s">
        <v>12836</v>
      </c>
      <c r="Z253" s="5" t="s">
        <v>13686</v>
      </c>
      <c r="AA253" s="5" t="s">
        <v>13705</v>
      </c>
      <c r="AB253" s="5">
        <v>39.6</v>
      </c>
      <c r="AC253" s="5">
        <v>-3.8</v>
      </c>
      <c r="AD253" s="5">
        <v>45.8</v>
      </c>
      <c r="AE253" s="5"/>
    </row>
    <row r="254" spans="1:31" ht="16.95" customHeight="1" x14ac:dyDescent="0.3">
      <c r="A254" s="54">
        <v>46082</v>
      </c>
      <c r="B254" s="29">
        <v>46084</v>
      </c>
      <c r="C254" s="5" t="s">
        <v>31</v>
      </c>
      <c r="D254" s="5" t="s">
        <v>5</v>
      </c>
      <c r="E254" s="5" t="s">
        <v>12022</v>
      </c>
      <c r="F254" s="5" t="s">
        <v>11980</v>
      </c>
      <c r="G254" s="5">
        <v>254</v>
      </c>
      <c r="H254" s="5" t="s">
        <v>12832</v>
      </c>
      <c r="I254" s="6" t="s">
        <v>12833</v>
      </c>
      <c r="J254" s="5" t="s">
        <v>11142</v>
      </c>
      <c r="K254" s="5">
        <v>6</v>
      </c>
      <c r="L254" s="5">
        <v>35.799999999999997</v>
      </c>
      <c r="M254" s="5">
        <v>6.6</v>
      </c>
      <c r="N254" s="18">
        <v>5.9666666666666703</v>
      </c>
      <c r="O254" s="5" t="s">
        <v>12588</v>
      </c>
      <c r="P254" s="5"/>
      <c r="Q254" s="5"/>
      <c r="R254" s="5"/>
      <c r="S254" s="5"/>
      <c r="T254" s="5"/>
      <c r="U254" s="23">
        <v>46085</v>
      </c>
      <c r="V254" s="5" t="s">
        <v>12589</v>
      </c>
      <c r="W254" s="5" t="s">
        <v>12834</v>
      </c>
      <c r="X254" s="5" t="s">
        <v>12835</v>
      </c>
      <c r="Y254" s="5" t="s">
        <v>12836</v>
      </c>
      <c r="Z254" s="5" t="s">
        <v>13688</v>
      </c>
      <c r="AA254" s="5" t="s">
        <v>13706</v>
      </c>
      <c r="AB254" s="5">
        <v>39.6</v>
      </c>
      <c r="AC254" s="5">
        <v>-3.8</v>
      </c>
      <c r="AD254" s="5">
        <v>45.8</v>
      </c>
      <c r="AE254" s="5"/>
    </row>
    <row r="255" spans="1:31" ht="16.95" customHeight="1" x14ac:dyDescent="0.3">
      <c r="A255" s="54">
        <v>46082</v>
      </c>
      <c r="B255" s="29">
        <v>46084</v>
      </c>
      <c r="C255" s="5" t="s">
        <v>31</v>
      </c>
      <c r="D255" s="5" t="s">
        <v>5</v>
      </c>
      <c r="E255" s="5" t="s">
        <v>12022</v>
      </c>
      <c r="F255" s="5" t="s">
        <v>11980</v>
      </c>
      <c r="G255" s="5">
        <v>255</v>
      </c>
      <c r="H255" s="5" t="s">
        <v>12832</v>
      </c>
      <c r="I255" s="6" t="s">
        <v>12833</v>
      </c>
      <c r="J255" s="5" t="s">
        <v>11142</v>
      </c>
      <c r="K255" s="5">
        <v>6</v>
      </c>
      <c r="L255" s="5">
        <v>35.799999999999997</v>
      </c>
      <c r="M255" s="5">
        <v>6.6</v>
      </c>
      <c r="N255" s="18">
        <v>5.9666666666666703</v>
      </c>
      <c r="O255" s="5" t="s">
        <v>12588</v>
      </c>
      <c r="P255" s="5"/>
      <c r="Q255" s="5"/>
      <c r="R255" s="5"/>
      <c r="S255" s="5"/>
      <c r="T255" s="5"/>
      <c r="U255" s="23">
        <v>46085</v>
      </c>
      <c r="V255" s="5" t="s">
        <v>12589</v>
      </c>
      <c r="W255" s="5" t="s">
        <v>12834</v>
      </c>
      <c r="X255" s="5" t="s">
        <v>12835</v>
      </c>
      <c r="Y255" s="5" t="s">
        <v>12836</v>
      </c>
      <c r="Z255" s="5" t="s">
        <v>13690</v>
      </c>
      <c r="AA255" s="5" t="s">
        <v>13707</v>
      </c>
      <c r="AB255" s="5">
        <v>39.6</v>
      </c>
      <c r="AC255" s="5">
        <v>-3.8</v>
      </c>
      <c r="AD255" s="5">
        <v>45.8</v>
      </c>
      <c r="AE255" s="5"/>
    </row>
    <row r="256" spans="1:31" ht="16.95" customHeight="1" x14ac:dyDescent="0.3">
      <c r="A256" s="54">
        <v>46082</v>
      </c>
      <c r="B256" s="29">
        <v>46084</v>
      </c>
      <c r="C256" s="5" t="s">
        <v>31</v>
      </c>
      <c r="D256" s="5" t="s">
        <v>5</v>
      </c>
      <c r="E256" s="5" t="s">
        <v>12022</v>
      </c>
      <c r="F256" s="5" t="s">
        <v>11980</v>
      </c>
      <c r="G256" s="5">
        <v>256</v>
      </c>
      <c r="H256" s="5" t="s">
        <v>12832</v>
      </c>
      <c r="I256" s="6" t="s">
        <v>12833</v>
      </c>
      <c r="J256" s="5" t="s">
        <v>11142</v>
      </c>
      <c r="K256" s="5">
        <v>12</v>
      </c>
      <c r="L256" s="5">
        <v>59.9</v>
      </c>
      <c r="M256" s="5">
        <v>6.6</v>
      </c>
      <c r="N256" s="18">
        <v>4.9916666666666698</v>
      </c>
      <c r="O256" s="5" t="s">
        <v>12588</v>
      </c>
      <c r="P256" s="5"/>
      <c r="Q256" s="5"/>
      <c r="R256" s="5"/>
      <c r="S256" s="5"/>
      <c r="T256" s="5"/>
      <c r="U256" s="23">
        <v>46085</v>
      </c>
      <c r="V256" s="5" t="s">
        <v>12589</v>
      </c>
      <c r="W256" s="5" t="s">
        <v>12834</v>
      </c>
      <c r="X256" s="5" t="s">
        <v>12835</v>
      </c>
      <c r="Y256" s="5" t="s">
        <v>12836</v>
      </c>
      <c r="Z256" s="5" t="s">
        <v>13692</v>
      </c>
      <c r="AA256" s="5" t="s">
        <v>13708</v>
      </c>
      <c r="AB256" s="5">
        <v>79.2</v>
      </c>
      <c r="AC256" s="5">
        <v>-19.3</v>
      </c>
      <c r="AD256" s="5">
        <v>69.900000000000006</v>
      </c>
      <c r="AE256" s="5"/>
    </row>
    <row r="257" spans="1:31" ht="16.95" customHeight="1" x14ac:dyDescent="0.3">
      <c r="A257" s="54">
        <v>46082</v>
      </c>
      <c r="B257" s="29">
        <v>46084</v>
      </c>
      <c r="C257" s="5" t="s">
        <v>31</v>
      </c>
      <c r="D257" s="5" t="s">
        <v>5</v>
      </c>
      <c r="E257" s="5" t="s">
        <v>12022</v>
      </c>
      <c r="F257" s="5" t="s">
        <v>11980</v>
      </c>
      <c r="G257" s="5">
        <v>257</v>
      </c>
      <c r="H257" s="5" t="s">
        <v>12832</v>
      </c>
      <c r="I257" s="6" t="s">
        <v>12833</v>
      </c>
      <c r="J257" s="5" t="s">
        <v>11142</v>
      </c>
      <c r="K257" s="5">
        <v>12</v>
      </c>
      <c r="L257" s="5">
        <v>59.9</v>
      </c>
      <c r="M257" s="5">
        <v>6.6</v>
      </c>
      <c r="N257" s="18">
        <v>4.9916666666666698</v>
      </c>
      <c r="O257" s="5" t="s">
        <v>12588</v>
      </c>
      <c r="P257" s="5"/>
      <c r="Q257" s="5"/>
      <c r="R257" s="5"/>
      <c r="S257" s="5"/>
      <c r="T257" s="5"/>
      <c r="U257" s="23">
        <v>46085</v>
      </c>
      <c r="V257" s="5" t="s">
        <v>12589</v>
      </c>
      <c r="W257" s="5" t="s">
        <v>12834</v>
      </c>
      <c r="X257" s="5" t="s">
        <v>12835</v>
      </c>
      <c r="Y257" s="5" t="s">
        <v>12836</v>
      </c>
      <c r="Z257" s="5" t="s">
        <v>13694</v>
      </c>
      <c r="AA257" s="5" t="s">
        <v>13709</v>
      </c>
      <c r="AB257" s="5">
        <v>79.2</v>
      </c>
      <c r="AC257" s="5">
        <v>-19.3</v>
      </c>
      <c r="AD257" s="5">
        <v>69.900000000000006</v>
      </c>
      <c r="AE257" s="5"/>
    </row>
    <row r="258" spans="1:31" ht="16.95" customHeight="1" x14ac:dyDescent="0.3">
      <c r="A258" s="54">
        <v>46082</v>
      </c>
      <c r="B258" s="29">
        <v>46084</v>
      </c>
      <c r="C258" s="5" t="s">
        <v>31</v>
      </c>
      <c r="D258" s="5" t="s">
        <v>5</v>
      </c>
      <c r="E258" s="5" t="s">
        <v>12022</v>
      </c>
      <c r="F258" s="5" t="s">
        <v>11980</v>
      </c>
      <c r="G258" s="5">
        <v>258</v>
      </c>
      <c r="H258" s="5" t="s">
        <v>12832</v>
      </c>
      <c r="I258" s="6" t="s">
        <v>12833</v>
      </c>
      <c r="J258" s="5" t="s">
        <v>11142</v>
      </c>
      <c r="K258" s="5">
        <v>12</v>
      </c>
      <c r="L258" s="5">
        <v>59.9</v>
      </c>
      <c r="M258" s="5">
        <v>6.6</v>
      </c>
      <c r="N258" s="18">
        <v>4.9916666666666698</v>
      </c>
      <c r="O258" s="5" t="s">
        <v>12588</v>
      </c>
      <c r="P258" s="5"/>
      <c r="Q258" s="5"/>
      <c r="R258" s="5"/>
      <c r="S258" s="5"/>
      <c r="T258" s="5"/>
      <c r="U258" s="23">
        <v>46085</v>
      </c>
      <c r="V258" s="5" t="s">
        <v>12589</v>
      </c>
      <c r="W258" s="5" t="s">
        <v>12834</v>
      </c>
      <c r="X258" s="5" t="s">
        <v>12835</v>
      </c>
      <c r="Y258" s="5" t="s">
        <v>12836</v>
      </c>
      <c r="Z258" s="5" t="s">
        <v>13696</v>
      </c>
      <c r="AA258" s="5" t="s">
        <v>13710</v>
      </c>
      <c r="AB258" s="5">
        <v>79.2</v>
      </c>
      <c r="AC258" s="5">
        <v>-19.3</v>
      </c>
      <c r="AD258" s="5">
        <v>69.900000000000006</v>
      </c>
      <c r="AE258" s="5"/>
    </row>
    <row r="259" spans="1:31" ht="16.95" customHeight="1" x14ac:dyDescent="0.3">
      <c r="A259" s="54">
        <v>46082</v>
      </c>
      <c r="B259" s="29">
        <v>46084</v>
      </c>
      <c r="C259" s="5" t="s">
        <v>31</v>
      </c>
      <c r="D259" s="5" t="s">
        <v>5</v>
      </c>
      <c r="E259" s="5" t="s">
        <v>12022</v>
      </c>
      <c r="F259" s="5" t="s">
        <v>11980</v>
      </c>
      <c r="G259" s="5">
        <v>259</v>
      </c>
      <c r="H259" s="5" t="s">
        <v>12832</v>
      </c>
      <c r="I259" s="6" t="s">
        <v>12833</v>
      </c>
      <c r="J259" s="5" t="s">
        <v>11142</v>
      </c>
      <c r="K259" s="5">
        <v>12</v>
      </c>
      <c r="L259" s="5">
        <v>59.9</v>
      </c>
      <c r="M259" s="5">
        <v>6.6</v>
      </c>
      <c r="N259" s="18">
        <v>4.9916666666666698</v>
      </c>
      <c r="O259" s="5" t="s">
        <v>12588</v>
      </c>
      <c r="P259" s="5"/>
      <c r="Q259" s="5"/>
      <c r="R259" s="5"/>
      <c r="S259" s="5"/>
      <c r="T259" s="5"/>
      <c r="U259" s="23">
        <v>46085</v>
      </c>
      <c r="V259" s="5" t="s">
        <v>12589</v>
      </c>
      <c r="W259" s="5" t="s">
        <v>12834</v>
      </c>
      <c r="X259" s="5" t="s">
        <v>12835</v>
      </c>
      <c r="Y259" s="5" t="s">
        <v>12836</v>
      </c>
      <c r="Z259" s="5" t="s">
        <v>13698</v>
      </c>
      <c r="AA259" s="5" t="s">
        <v>13711</v>
      </c>
      <c r="AB259" s="5">
        <v>79.2</v>
      </c>
      <c r="AC259" s="5">
        <v>-19.3</v>
      </c>
      <c r="AD259" s="5">
        <v>69.900000000000006</v>
      </c>
      <c r="AE259" s="5"/>
    </row>
    <row r="260" spans="1:31" ht="16.95" customHeight="1" x14ac:dyDescent="0.3">
      <c r="A260" s="54">
        <v>46082</v>
      </c>
      <c r="B260" s="29">
        <v>46084</v>
      </c>
      <c r="C260" s="5" t="s">
        <v>31</v>
      </c>
      <c r="D260" s="5" t="s">
        <v>5</v>
      </c>
      <c r="E260" s="5" t="s">
        <v>12022</v>
      </c>
      <c r="F260" s="5" t="s">
        <v>11980</v>
      </c>
      <c r="G260" s="5">
        <v>260</v>
      </c>
      <c r="H260" s="5" t="s">
        <v>12832</v>
      </c>
      <c r="I260" s="6" t="s">
        <v>12833</v>
      </c>
      <c r="J260" s="5" t="s">
        <v>11142</v>
      </c>
      <c r="K260" s="5">
        <v>12</v>
      </c>
      <c r="L260" s="5">
        <v>59.9</v>
      </c>
      <c r="M260" s="5">
        <v>6.6</v>
      </c>
      <c r="N260" s="18">
        <v>4.9916666666666698</v>
      </c>
      <c r="O260" s="5" t="s">
        <v>12588</v>
      </c>
      <c r="P260" s="5"/>
      <c r="Q260" s="5"/>
      <c r="R260" s="5"/>
      <c r="S260" s="5"/>
      <c r="T260" s="5"/>
      <c r="U260" s="23">
        <v>46085</v>
      </c>
      <c r="V260" s="5" t="s">
        <v>12589</v>
      </c>
      <c r="W260" s="5" t="s">
        <v>12834</v>
      </c>
      <c r="X260" s="5" t="s">
        <v>12835</v>
      </c>
      <c r="Y260" s="5" t="s">
        <v>12836</v>
      </c>
      <c r="Z260" s="5" t="s">
        <v>13700</v>
      </c>
      <c r="AA260" s="5" t="s">
        <v>13712</v>
      </c>
      <c r="AB260" s="5">
        <v>79.2</v>
      </c>
      <c r="AC260" s="5">
        <v>-19.3</v>
      </c>
      <c r="AD260" s="5">
        <v>69.900000000000006</v>
      </c>
      <c r="AE260" s="5"/>
    </row>
    <row r="261" spans="1:31" ht="16.95" customHeight="1" x14ac:dyDescent="0.3">
      <c r="A261" s="54">
        <v>46082</v>
      </c>
      <c r="B261" s="29">
        <v>46083</v>
      </c>
      <c r="C261" s="19" t="s">
        <v>38</v>
      </c>
      <c r="D261" s="10" t="s">
        <v>5</v>
      </c>
      <c r="E261" s="10" t="s">
        <v>12673</v>
      </c>
      <c r="F261" s="10"/>
      <c r="G261" s="5">
        <v>261</v>
      </c>
      <c r="H261" s="10" t="s">
        <v>12839</v>
      </c>
      <c r="I261" s="25" t="s">
        <v>12840</v>
      </c>
      <c r="J261" s="10" t="s">
        <v>11583</v>
      </c>
      <c r="K261" s="10">
        <v>18</v>
      </c>
      <c r="L261" s="10">
        <v>164.68</v>
      </c>
      <c r="M261" s="5">
        <v>10.9</v>
      </c>
      <c r="N261" s="67">
        <f>L261/K261</f>
        <v>9.1488888888888891</v>
      </c>
      <c r="O261" s="16" t="s">
        <v>12588</v>
      </c>
      <c r="P261" s="10"/>
      <c r="Q261" s="10"/>
      <c r="R261" s="10"/>
      <c r="S261" s="10"/>
      <c r="T261" s="10"/>
      <c r="U261" s="4">
        <v>46087</v>
      </c>
      <c r="V261" s="10"/>
      <c r="W261" s="10"/>
      <c r="X261" s="10"/>
      <c r="Y261" s="42"/>
      <c r="Z261" s="10"/>
      <c r="AA261" s="10"/>
      <c r="AB261" s="10"/>
      <c r="AC261" s="10"/>
      <c r="AD261" s="10"/>
      <c r="AE261" s="10"/>
    </row>
    <row r="262" spans="1:31" ht="16.95" customHeight="1" x14ac:dyDescent="0.3">
      <c r="A262" s="54">
        <v>46082</v>
      </c>
      <c r="B262" s="29">
        <v>46084</v>
      </c>
      <c r="C262" s="5" t="s">
        <v>32</v>
      </c>
      <c r="D262" s="5" t="s">
        <v>5</v>
      </c>
      <c r="E262" s="5" t="s">
        <v>12022</v>
      </c>
      <c r="F262" s="5" t="s">
        <v>11113</v>
      </c>
      <c r="G262" s="5">
        <v>262</v>
      </c>
      <c r="H262" s="5" t="s">
        <v>11598</v>
      </c>
      <c r="I262" s="6" t="s">
        <v>11599</v>
      </c>
      <c r="J262" s="5" t="s">
        <v>11107</v>
      </c>
      <c r="K262" s="5">
        <v>10</v>
      </c>
      <c r="L262" s="5">
        <v>108</v>
      </c>
      <c r="M262" s="5">
        <v>10.9</v>
      </c>
      <c r="N262" s="18">
        <v>10.8</v>
      </c>
      <c r="O262" s="5" t="s">
        <v>12588</v>
      </c>
      <c r="P262" s="5"/>
      <c r="Q262" s="5"/>
      <c r="R262" s="5"/>
      <c r="S262" s="5"/>
      <c r="T262" s="5"/>
      <c r="U262" s="23">
        <v>46085</v>
      </c>
      <c r="V262" s="5" t="s">
        <v>12608</v>
      </c>
      <c r="W262" s="5" t="s">
        <v>9306</v>
      </c>
      <c r="X262" s="5" t="s">
        <v>11600</v>
      </c>
      <c r="Y262" s="5" t="s">
        <v>11601</v>
      </c>
      <c r="Z262" s="5" t="s">
        <v>12841</v>
      </c>
      <c r="AA262" s="5" t="s">
        <v>12842</v>
      </c>
      <c r="AB262" s="5">
        <v>109</v>
      </c>
      <c r="AC262" s="5">
        <v>-1</v>
      </c>
      <c r="AD262" s="5">
        <v>108</v>
      </c>
      <c r="AE262" s="5" t="s">
        <v>9306</v>
      </c>
    </row>
    <row r="263" spans="1:31" ht="16.95" customHeight="1" x14ac:dyDescent="0.3">
      <c r="A263" s="54">
        <v>46082</v>
      </c>
      <c r="B263" s="29">
        <v>46084</v>
      </c>
      <c r="C263" s="5" t="s">
        <v>32</v>
      </c>
      <c r="D263" s="5" t="s">
        <v>5</v>
      </c>
      <c r="E263" s="5" t="s">
        <v>12022</v>
      </c>
      <c r="F263" s="5" t="s">
        <v>11113</v>
      </c>
      <c r="G263" s="5">
        <v>263</v>
      </c>
      <c r="H263" s="5" t="s">
        <v>11598</v>
      </c>
      <c r="I263" s="6" t="s">
        <v>11599</v>
      </c>
      <c r="J263" s="5" t="s">
        <v>11583</v>
      </c>
      <c r="K263" s="5">
        <v>10</v>
      </c>
      <c r="L263" s="5">
        <v>108</v>
      </c>
      <c r="M263" s="5">
        <v>10.9</v>
      </c>
      <c r="N263" s="18">
        <v>10.8</v>
      </c>
      <c r="O263" s="5" t="s">
        <v>12588</v>
      </c>
      <c r="P263" s="5"/>
      <c r="Q263" s="5"/>
      <c r="R263" s="5"/>
      <c r="S263" s="5"/>
      <c r="T263" s="5"/>
      <c r="U263" s="23">
        <v>46085</v>
      </c>
      <c r="V263" s="5" t="s">
        <v>12608</v>
      </c>
      <c r="W263" s="5" t="s">
        <v>9306</v>
      </c>
      <c r="X263" s="5" t="s">
        <v>11600</v>
      </c>
      <c r="Y263" s="5" t="s">
        <v>11601</v>
      </c>
      <c r="Z263" s="5" t="s">
        <v>13713</v>
      </c>
      <c r="AA263" s="5" t="s">
        <v>13714</v>
      </c>
      <c r="AB263" s="5">
        <v>109</v>
      </c>
      <c r="AC263" s="5">
        <v>-1</v>
      </c>
      <c r="AD263" s="5">
        <v>108</v>
      </c>
      <c r="AE263" s="5" t="s">
        <v>9306</v>
      </c>
    </row>
    <row r="264" spans="1:31" ht="16.95" customHeight="1" x14ac:dyDescent="0.3">
      <c r="A264" s="54">
        <v>46082</v>
      </c>
      <c r="B264" s="29">
        <v>46084</v>
      </c>
      <c r="C264" s="5" t="s">
        <v>32</v>
      </c>
      <c r="D264" s="5" t="s">
        <v>5</v>
      </c>
      <c r="E264" s="5" t="s">
        <v>12022</v>
      </c>
      <c r="F264" s="5" t="s">
        <v>11113</v>
      </c>
      <c r="G264" s="5">
        <v>264</v>
      </c>
      <c r="H264" s="5" t="s">
        <v>11598</v>
      </c>
      <c r="I264" s="6" t="s">
        <v>11599</v>
      </c>
      <c r="J264" s="5" t="s">
        <v>11107</v>
      </c>
      <c r="K264" s="5">
        <v>10</v>
      </c>
      <c r="L264" s="5">
        <v>108</v>
      </c>
      <c r="M264" s="5">
        <v>10.9</v>
      </c>
      <c r="N264" s="18">
        <v>10.8</v>
      </c>
      <c r="O264" s="5" t="s">
        <v>12588</v>
      </c>
      <c r="P264" s="5"/>
      <c r="Q264" s="5"/>
      <c r="R264" s="5"/>
      <c r="S264" s="5"/>
      <c r="T264" s="5"/>
      <c r="U264" s="23">
        <v>46085</v>
      </c>
      <c r="V264" s="5" t="s">
        <v>12608</v>
      </c>
      <c r="W264" s="5" t="s">
        <v>9306</v>
      </c>
      <c r="X264" s="5" t="s">
        <v>11600</v>
      </c>
      <c r="Y264" s="5" t="s">
        <v>11601</v>
      </c>
      <c r="Z264" s="5" t="s">
        <v>13715</v>
      </c>
      <c r="AA264" s="5" t="s">
        <v>13716</v>
      </c>
      <c r="AB264" s="5">
        <v>109</v>
      </c>
      <c r="AC264" s="5">
        <v>-1</v>
      </c>
      <c r="AD264" s="5">
        <v>108</v>
      </c>
      <c r="AE264" s="5" t="s">
        <v>9306</v>
      </c>
    </row>
    <row r="265" spans="1:31" ht="16.95" customHeight="1" x14ac:dyDescent="0.3">
      <c r="A265" s="54">
        <v>46082</v>
      </c>
      <c r="B265" s="29">
        <v>46084</v>
      </c>
      <c r="C265" s="5" t="s">
        <v>28</v>
      </c>
      <c r="D265" s="5" t="s">
        <v>11129</v>
      </c>
      <c r="E265" s="5" t="s">
        <v>12022</v>
      </c>
      <c r="F265" s="5" t="s">
        <v>11392</v>
      </c>
      <c r="G265" s="5">
        <v>265</v>
      </c>
      <c r="H265" s="5" t="s">
        <v>11405</v>
      </c>
      <c r="I265" s="6" t="s">
        <v>11406</v>
      </c>
      <c r="J265" s="5" t="s">
        <v>11488</v>
      </c>
      <c r="K265" s="5">
        <v>10</v>
      </c>
      <c r="L265" s="5">
        <v>74.84</v>
      </c>
      <c r="M265" s="5">
        <v>8.9</v>
      </c>
      <c r="N265" s="18">
        <v>7.484</v>
      </c>
      <c r="O265" s="5" t="s">
        <v>12588</v>
      </c>
      <c r="P265" s="5"/>
      <c r="Q265" s="5"/>
      <c r="R265" s="5"/>
      <c r="S265" s="5"/>
      <c r="T265" s="5"/>
      <c r="U265" s="5"/>
      <c r="V265" s="5"/>
      <c r="W265" s="5" t="s">
        <v>9306</v>
      </c>
      <c r="X265" s="5" t="s">
        <v>11407</v>
      </c>
      <c r="Y265" s="5" t="s">
        <v>11408</v>
      </c>
      <c r="Z265" s="5" t="s">
        <v>12843</v>
      </c>
      <c r="AA265" s="5" t="s">
        <v>12844</v>
      </c>
      <c r="AB265" s="5">
        <v>89</v>
      </c>
      <c r="AC265" s="5">
        <v>-14.16</v>
      </c>
      <c r="AD265" s="5">
        <v>74.84</v>
      </c>
      <c r="AE265" s="5" t="s">
        <v>9306</v>
      </c>
    </row>
    <row r="266" spans="1:31" ht="16.95" customHeight="1" x14ac:dyDescent="0.3">
      <c r="A266" s="54">
        <v>46082</v>
      </c>
      <c r="B266" s="29">
        <v>46084</v>
      </c>
      <c r="C266" s="5" t="s">
        <v>28</v>
      </c>
      <c r="D266" s="5" t="s">
        <v>11129</v>
      </c>
      <c r="E266" s="5" t="s">
        <v>12022</v>
      </c>
      <c r="F266" s="5" t="s">
        <v>11392</v>
      </c>
      <c r="G266" s="5">
        <v>266</v>
      </c>
      <c r="H266" s="5" t="s">
        <v>11405</v>
      </c>
      <c r="I266" s="6" t="s">
        <v>11417</v>
      </c>
      <c r="J266" s="5" t="s">
        <v>11488</v>
      </c>
      <c r="K266" s="5">
        <v>10</v>
      </c>
      <c r="L266" s="5">
        <v>88.8</v>
      </c>
      <c r="M266" s="5">
        <v>8.9</v>
      </c>
      <c r="N266" s="18">
        <v>8.8800000000000008</v>
      </c>
      <c r="O266" s="5" t="s">
        <v>12588</v>
      </c>
      <c r="P266" s="5"/>
      <c r="Q266" s="5"/>
      <c r="R266" s="5"/>
      <c r="S266" s="5"/>
      <c r="T266" s="5"/>
      <c r="U266" s="5"/>
      <c r="V266" s="5"/>
      <c r="W266" s="5" t="s">
        <v>9306</v>
      </c>
      <c r="X266" s="5" t="s">
        <v>11418</v>
      </c>
      <c r="Y266" s="5" t="s">
        <v>11419</v>
      </c>
      <c r="Z266" s="5" t="s">
        <v>12843</v>
      </c>
      <c r="AA266" s="5" t="s">
        <v>12845</v>
      </c>
      <c r="AB266" s="5">
        <v>89</v>
      </c>
      <c r="AC266" s="5">
        <v>-0.20000000000000301</v>
      </c>
      <c r="AD266" s="5">
        <v>88.8</v>
      </c>
      <c r="AE266" s="5" t="s">
        <v>9306</v>
      </c>
    </row>
    <row r="267" spans="1:31" ht="16.95" customHeight="1" x14ac:dyDescent="0.3">
      <c r="A267" s="54">
        <v>46082</v>
      </c>
      <c r="B267" s="29">
        <v>46084</v>
      </c>
      <c r="C267" s="5" t="s">
        <v>28</v>
      </c>
      <c r="D267" s="5" t="s">
        <v>11129</v>
      </c>
      <c r="E267" s="5" t="s">
        <v>12022</v>
      </c>
      <c r="F267" s="5" t="s">
        <v>11392</v>
      </c>
      <c r="G267" s="5">
        <v>267</v>
      </c>
      <c r="H267" s="5" t="s">
        <v>11405</v>
      </c>
      <c r="I267" s="6" t="s">
        <v>11406</v>
      </c>
      <c r="J267" s="5" t="s">
        <v>11107</v>
      </c>
      <c r="K267" s="5">
        <v>8</v>
      </c>
      <c r="L267" s="5">
        <v>74.84</v>
      </c>
      <c r="M267" s="5">
        <v>10.9</v>
      </c>
      <c r="N267" s="18">
        <v>9.3550000000000004</v>
      </c>
      <c r="O267" s="5" t="s">
        <v>12588</v>
      </c>
      <c r="P267" s="5"/>
      <c r="Q267" s="5"/>
      <c r="R267" s="5"/>
      <c r="S267" s="5"/>
      <c r="T267" s="5"/>
      <c r="U267" s="5"/>
      <c r="V267" s="5"/>
      <c r="W267" s="5" t="s">
        <v>9306</v>
      </c>
      <c r="X267" s="5" t="s">
        <v>11407</v>
      </c>
      <c r="Y267" s="5" t="s">
        <v>11408</v>
      </c>
      <c r="Z267" s="5" t="s">
        <v>11420</v>
      </c>
      <c r="AA267" s="5" t="s">
        <v>13717</v>
      </c>
      <c r="AB267" s="5">
        <v>87.2</v>
      </c>
      <c r="AC267" s="5">
        <v>-12.36</v>
      </c>
      <c r="AD267" s="5">
        <v>74.84</v>
      </c>
      <c r="AE267" s="5" t="s">
        <v>9306</v>
      </c>
    </row>
    <row r="268" spans="1:31" ht="16.95" customHeight="1" x14ac:dyDescent="0.3">
      <c r="A268" s="54">
        <v>46082</v>
      </c>
      <c r="B268" s="29">
        <v>46084</v>
      </c>
      <c r="C268" s="5" t="s">
        <v>28</v>
      </c>
      <c r="D268" s="5" t="s">
        <v>11129</v>
      </c>
      <c r="E268" s="5" t="s">
        <v>12022</v>
      </c>
      <c r="F268" s="5" t="s">
        <v>11392</v>
      </c>
      <c r="G268" s="5">
        <v>268</v>
      </c>
      <c r="H268" s="5" t="s">
        <v>11405</v>
      </c>
      <c r="I268" s="6" t="s">
        <v>11406</v>
      </c>
      <c r="J268" s="5" t="s">
        <v>11107</v>
      </c>
      <c r="K268" s="5">
        <v>8</v>
      </c>
      <c r="L268" s="5">
        <v>74.84</v>
      </c>
      <c r="M268" s="5">
        <v>10.9</v>
      </c>
      <c r="N268" s="18">
        <v>9.3550000000000004</v>
      </c>
      <c r="O268" s="5" t="s">
        <v>12588</v>
      </c>
      <c r="P268" s="5"/>
      <c r="Q268" s="5"/>
      <c r="R268" s="5"/>
      <c r="S268" s="5"/>
      <c r="T268" s="5"/>
      <c r="U268" s="5"/>
      <c r="V268" s="5"/>
      <c r="W268" s="5" t="s">
        <v>9306</v>
      </c>
      <c r="X268" s="5" t="s">
        <v>11407</v>
      </c>
      <c r="Y268" s="5" t="s">
        <v>11408</v>
      </c>
      <c r="Z268" s="5" t="s">
        <v>13718</v>
      </c>
      <c r="AA268" s="5" t="s">
        <v>13719</v>
      </c>
      <c r="AB268" s="5">
        <v>87.2</v>
      </c>
      <c r="AC268" s="5">
        <v>-12.36</v>
      </c>
      <c r="AD268" s="5">
        <v>74.84</v>
      </c>
      <c r="AE268" s="5" t="s">
        <v>9306</v>
      </c>
    </row>
    <row r="269" spans="1:31" ht="16.95" customHeight="1" x14ac:dyDescent="0.3">
      <c r="A269" s="54">
        <v>46082</v>
      </c>
      <c r="B269" s="29">
        <v>46084</v>
      </c>
      <c r="C269" s="5" t="s">
        <v>28</v>
      </c>
      <c r="D269" s="5" t="s">
        <v>11129</v>
      </c>
      <c r="E269" s="5" t="s">
        <v>12022</v>
      </c>
      <c r="F269" s="5" t="s">
        <v>11392</v>
      </c>
      <c r="G269" s="5">
        <v>269</v>
      </c>
      <c r="H269" s="5" t="s">
        <v>11405</v>
      </c>
      <c r="I269" s="6" t="s">
        <v>11406</v>
      </c>
      <c r="J269" s="5" t="s">
        <v>11583</v>
      </c>
      <c r="K269" s="5">
        <v>8</v>
      </c>
      <c r="L269" s="5">
        <v>74.84</v>
      </c>
      <c r="M269" s="5">
        <v>10.9</v>
      </c>
      <c r="N269" s="18">
        <v>9.3550000000000004</v>
      </c>
      <c r="O269" s="5" t="s">
        <v>12588</v>
      </c>
      <c r="P269" s="5"/>
      <c r="Q269" s="5"/>
      <c r="R269" s="5"/>
      <c r="S269" s="5"/>
      <c r="T269" s="5"/>
      <c r="U269" s="5"/>
      <c r="V269" s="5"/>
      <c r="W269" s="5" t="s">
        <v>9306</v>
      </c>
      <c r="X269" s="5" t="s">
        <v>11407</v>
      </c>
      <c r="Y269" s="5" t="s">
        <v>11408</v>
      </c>
      <c r="Z269" s="5" t="s">
        <v>12667</v>
      </c>
      <c r="AA269" s="5" t="s">
        <v>13720</v>
      </c>
      <c r="AB269" s="5">
        <v>87.2</v>
      </c>
      <c r="AC269" s="5">
        <v>-12.36</v>
      </c>
      <c r="AD269" s="5">
        <v>74.84</v>
      </c>
      <c r="AE269" s="5" t="s">
        <v>9306</v>
      </c>
    </row>
    <row r="270" spans="1:31" ht="16.95" customHeight="1" x14ac:dyDescent="0.3">
      <c r="A270" s="54">
        <v>46082</v>
      </c>
      <c r="B270" s="29">
        <v>46084</v>
      </c>
      <c r="C270" s="5" t="s">
        <v>38</v>
      </c>
      <c r="D270" s="5" t="s">
        <v>5</v>
      </c>
      <c r="E270" s="19" t="s">
        <v>12673</v>
      </c>
      <c r="F270" s="5"/>
      <c r="G270" s="5">
        <v>270</v>
      </c>
      <c r="H270" s="19" t="s">
        <v>12846</v>
      </c>
      <c r="I270" s="6" t="s">
        <v>12847</v>
      </c>
      <c r="J270" s="5" t="s">
        <v>11096</v>
      </c>
      <c r="K270" s="5">
        <v>12</v>
      </c>
      <c r="L270" s="5">
        <v>73.8</v>
      </c>
      <c r="M270" s="5">
        <f>VLOOKUP(J:J,指导价!A:B,2,0)</f>
        <v>7.4</v>
      </c>
      <c r="N270" s="18">
        <v>6.15</v>
      </c>
      <c r="O270" s="5" t="s">
        <v>12588</v>
      </c>
      <c r="P270" s="5"/>
      <c r="Q270" s="5"/>
      <c r="R270" s="5"/>
      <c r="S270" s="5"/>
      <c r="T270" s="5"/>
      <c r="U270" s="4">
        <v>46087</v>
      </c>
      <c r="V270" s="5"/>
      <c r="W270" s="5"/>
      <c r="X270" s="5"/>
      <c r="Y270" s="5"/>
      <c r="Z270" s="5"/>
      <c r="AA270" s="5"/>
      <c r="AB270" s="5">
        <v>88.8</v>
      </c>
      <c r="AC270" s="5">
        <v>-15</v>
      </c>
      <c r="AD270" s="5"/>
      <c r="AE270" s="5"/>
    </row>
    <row r="271" spans="1:31" ht="16.95" customHeight="1" x14ac:dyDescent="0.3">
      <c r="A271" s="54">
        <v>46082</v>
      </c>
      <c r="B271" s="29">
        <v>46084</v>
      </c>
      <c r="C271" s="5" t="s">
        <v>38</v>
      </c>
      <c r="D271" s="5" t="s">
        <v>5</v>
      </c>
      <c r="E271" s="19" t="s">
        <v>12673</v>
      </c>
      <c r="F271" s="5"/>
      <c r="G271" s="5">
        <v>271</v>
      </c>
      <c r="H271" s="19" t="s">
        <v>12846</v>
      </c>
      <c r="I271" s="6" t="s">
        <v>12848</v>
      </c>
      <c r="J271" s="5" t="s">
        <v>11123</v>
      </c>
      <c r="K271" s="5">
        <v>4</v>
      </c>
      <c r="L271" s="5">
        <v>88</v>
      </c>
      <c r="M271" s="5">
        <f>VLOOKUP(J:J,指导价!A:B,2,0)</f>
        <v>24.9</v>
      </c>
      <c r="N271" s="18">
        <v>22</v>
      </c>
      <c r="O271" s="5" t="s">
        <v>12588</v>
      </c>
      <c r="P271" s="5"/>
      <c r="Q271" s="5"/>
      <c r="R271" s="5"/>
      <c r="S271" s="5"/>
      <c r="T271" s="5"/>
      <c r="U271" s="4">
        <v>46087</v>
      </c>
      <c r="V271" s="5"/>
      <c r="W271" s="5"/>
      <c r="X271" s="5"/>
      <c r="Y271" s="5"/>
      <c r="Z271" s="5"/>
      <c r="AA271" s="5"/>
      <c r="AB271" s="5">
        <v>99.6</v>
      </c>
      <c r="AC271" s="5">
        <v>-11.6</v>
      </c>
      <c r="AD271" s="5"/>
      <c r="AE271" s="5"/>
    </row>
    <row r="272" spans="1:31" ht="16.95" customHeight="1" x14ac:dyDescent="0.3">
      <c r="A272" s="54">
        <v>46082</v>
      </c>
      <c r="B272" s="29">
        <v>46084</v>
      </c>
      <c r="C272" s="19" t="s">
        <v>38</v>
      </c>
      <c r="D272" s="19" t="s">
        <v>5</v>
      </c>
      <c r="E272" s="19" t="s">
        <v>12673</v>
      </c>
      <c r="F272" s="5"/>
      <c r="G272" s="5">
        <v>272</v>
      </c>
      <c r="H272" s="19" t="s">
        <v>12849</v>
      </c>
      <c r="I272" s="6" t="s">
        <v>12850</v>
      </c>
      <c r="J272" s="19" t="s">
        <v>8872</v>
      </c>
      <c r="K272" s="5">
        <v>8</v>
      </c>
      <c r="L272" s="5">
        <v>39.799999999999997</v>
      </c>
      <c r="M272" s="5">
        <f>VLOOKUP(J:J,指导价!A:B,2,0)</f>
        <v>7.4</v>
      </c>
      <c r="N272" s="18">
        <v>4.9749999999999996</v>
      </c>
      <c r="O272" s="19" t="s">
        <v>12588</v>
      </c>
      <c r="P272" s="5"/>
      <c r="Q272" s="5"/>
      <c r="R272" s="5"/>
      <c r="S272" s="5"/>
      <c r="T272" s="5"/>
      <c r="U272" s="4">
        <v>46087</v>
      </c>
      <c r="V272" s="19" t="s">
        <v>12589</v>
      </c>
      <c r="W272" s="5"/>
      <c r="X272" s="5"/>
      <c r="Y272" s="5"/>
      <c r="Z272" s="5"/>
      <c r="AA272" s="5"/>
      <c r="AB272" s="5">
        <v>59.2</v>
      </c>
      <c r="AC272" s="5">
        <v>-19.399999999999999</v>
      </c>
      <c r="AD272" s="5"/>
      <c r="AE272" s="5"/>
    </row>
    <row r="273" spans="1:31" ht="16.95" customHeight="1" x14ac:dyDescent="0.3">
      <c r="A273" s="54">
        <v>46082</v>
      </c>
      <c r="B273" s="29">
        <v>46084</v>
      </c>
      <c r="C273" s="19" t="s">
        <v>38</v>
      </c>
      <c r="D273" s="19" t="s">
        <v>5</v>
      </c>
      <c r="E273" s="19" t="s">
        <v>12673</v>
      </c>
      <c r="F273" s="5"/>
      <c r="G273" s="5">
        <v>273</v>
      </c>
      <c r="H273" s="19" t="s">
        <v>12849</v>
      </c>
      <c r="I273" s="6" t="s">
        <v>12851</v>
      </c>
      <c r="J273" s="19" t="s">
        <v>90</v>
      </c>
      <c r="K273" s="5">
        <v>2</v>
      </c>
      <c r="L273" s="5">
        <v>34.9</v>
      </c>
      <c r="M273" s="5">
        <f>VLOOKUP(J:J,指导价!A:B,2,0)</f>
        <v>24.9</v>
      </c>
      <c r="N273" s="18">
        <v>17.45</v>
      </c>
      <c r="O273" s="19" t="s">
        <v>12588</v>
      </c>
      <c r="P273" s="5"/>
      <c r="Q273" s="5"/>
      <c r="R273" s="5"/>
      <c r="S273" s="5"/>
      <c r="T273" s="5"/>
      <c r="U273" s="4">
        <v>46087</v>
      </c>
      <c r="V273" s="19" t="s">
        <v>12589</v>
      </c>
      <c r="W273" s="5"/>
      <c r="X273" s="5"/>
      <c r="Y273" s="5"/>
      <c r="Z273" s="5"/>
      <c r="AA273" s="5"/>
      <c r="AB273" s="5">
        <v>49.8</v>
      </c>
      <c r="AC273" s="5">
        <v>-14.9</v>
      </c>
      <c r="AD273" s="5"/>
      <c r="AE273" s="5"/>
    </row>
    <row r="274" spans="1:31" ht="16.95" customHeight="1" x14ac:dyDescent="0.3">
      <c r="A274" s="54">
        <v>46082</v>
      </c>
      <c r="B274" s="29">
        <v>46084</v>
      </c>
      <c r="C274" s="19" t="s">
        <v>38</v>
      </c>
      <c r="D274" s="19" t="s">
        <v>5</v>
      </c>
      <c r="E274" s="19" t="s">
        <v>12673</v>
      </c>
      <c r="F274" s="5"/>
      <c r="G274" s="5">
        <v>274</v>
      </c>
      <c r="H274" s="19" t="s">
        <v>12849</v>
      </c>
      <c r="I274" s="6" t="s">
        <v>12852</v>
      </c>
      <c r="J274" s="19" t="s">
        <v>90</v>
      </c>
      <c r="K274" s="5">
        <v>2</v>
      </c>
      <c r="L274" s="5">
        <v>34.9</v>
      </c>
      <c r="M274" s="5">
        <f>VLOOKUP(J:J,指导价!A:B,2,0)</f>
        <v>24.9</v>
      </c>
      <c r="N274" s="18">
        <v>17.45</v>
      </c>
      <c r="O274" s="19" t="s">
        <v>12588</v>
      </c>
      <c r="P274" s="5"/>
      <c r="Q274" s="5"/>
      <c r="R274" s="5"/>
      <c r="S274" s="5"/>
      <c r="T274" s="5"/>
      <c r="U274" s="4">
        <v>46087</v>
      </c>
      <c r="V274" s="19" t="s">
        <v>12589</v>
      </c>
      <c r="W274" s="5"/>
      <c r="X274" s="5"/>
      <c r="Y274" s="5"/>
      <c r="Z274" s="5"/>
      <c r="AA274" s="5"/>
      <c r="AB274" s="5">
        <v>49.8</v>
      </c>
      <c r="AC274" s="5">
        <v>-14.9</v>
      </c>
      <c r="AD274" s="5"/>
      <c r="AE274" s="5"/>
    </row>
    <row r="275" spans="1:31" ht="16.95" customHeight="1" x14ac:dyDescent="0.3">
      <c r="A275" s="54">
        <v>46082</v>
      </c>
      <c r="B275" s="29">
        <v>46084</v>
      </c>
      <c r="C275" s="19" t="s">
        <v>38</v>
      </c>
      <c r="D275" s="19" t="s">
        <v>5</v>
      </c>
      <c r="E275" s="19" t="s">
        <v>12673</v>
      </c>
      <c r="F275" s="5"/>
      <c r="G275" s="5">
        <v>275</v>
      </c>
      <c r="H275" s="19" t="s">
        <v>12849</v>
      </c>
      <c r="I275" s="6" t="s">
        <v>12853</v>
      </c>
      <c r="J275" s="19" t="s">
        <v>119</v>
      </c>
      <c r="K275" s="5">
        <v>4</v>
      </c>
      <c r="L275" s="5">
        <v>32.799999999999997</v>
      </c>
      <c r="M275" s="5">
        <f>VLOOKUP(J:J,指导价!A:B,2,0)</f>
        <v>12.8</v>
      </c>
      <c r="N275" s="18">
        <v>8.1999999999999993</v>
      </c>
      <c r="O275" s="19" t="s">
        <v>12588</v>
      </c>
      <c r="P275" s="5"/>
      <c r="Q275" s="5"/>
      <c r="R275" s="5"/>
      <c r="S275" s="5"/>
      <c r="T275" s="5"/>
      <c r="U275" s="4">
        <v>46087</v>
      </c>
      <c r="V275" s="19" t="s">
        <v>12589</v>
      </c>
      <c r="W275" s="5"/>
      <c r="X275" s="5"/>
      <c r="Y275" s="5"/>
      <c r="Z275" s="5"/>
      <c r="AA275" s="5"/>
      <c r="AB275" s="5">
        <v>39.6</v>
      </c>
      <c r="AC275" s="5">
        <v>-6.8</v>
      </c>
      <c r="AD275" s="5"/>
      <c r="AE275" s="5"/>
    </row>
    <row r="276" spans="1:31" ht="16.95" customHeight="1" x14ac:dyDescent="0.3">
      <c r="A276" s="54">
        <v>46082</v>
      </c>
      <c r="B276" s="29">
        <v>46084</v>
      </c>
      <c r="C276" s="19" t="s">
        <v>38</v>
      </c>
      <c r="D276" s="19" t="s">
        <v>5</v>
      </c>
      <c r="E276" s="5" t="s">
        <v>11093</v>
      </c>
      <c r="F276" s="5"/>
      <c r="G276" s="5">
        <v>276</v>
      </c>
      <c r="H276" s="5" t="s">
        <v>11703</v>
      </c>
      <c r="I276" s="64" t="s">
        <v>12854</v>
      </c>
      <c r="J276" s="5" t="s">
        <v>11107</v>
      </c>
      <c r="K276" s="5">
        <v>3</v>
      </c>
      <c r="L276" s="5">
        <v>25.7</v>
      </c>
      <c r="M276" s="5">
        <f>VLOOKUP(J:J,指导价!$A:$B,2,0)</f>
        <v>10.9</v>
      </c>
      <c r="N276" s="18">
        <f>L276/K276</f>
        <v>8.5666666666666664</v>
      </c>
      <c r="O276" s="5" t="s">
        <v>12588</v>
      </c>
      <c r="P276" s="5"/>
      <c r="Q276" s="5"/>
      <c r="R276" s="5"/>
      <c r="S276" s="5"/>
      <c r="T276" s="5"/>
      <c r="U276" s="29">
        <v>46085</v>
      </c>
      <c r="V276" s="19" t="s">
        <v>12629</v>
      </c>
      <c r="W276" s="5"/>
      <c r="X276" s="5" t="s">
        <v>12855</v>
      </c>
      <c r="Y276" s="5" t="s">
        <v>12856</v>
      </c>
      <c r="Z276" s="5" t="s">
        <v>12856</v>
      </c>
      <c r="AA276" s="5" t="s">
        <v>12855</v>
      </c>
      <c r="AB276" s="5">
        <f>K276*M276</f>
        <v>32.700000000000003</v>
      </c>
      <c r="AC276" s="5">
        <f>L:L-AB:AB</f>
        <v>-7.0000000000000036</v>
      </c>
      <c r="AD276" s="5"/>
      <c r="AE276" s="5"/>
    </row>
    <row r="277" spans="1:31" ht="16.95" customHeight="1" x14ac:dyDescent="0.3">
      <c r="A277" s="54">
        <v>46082</v>
      </c>
      <c r="B277" s="29">
        <v>46084</v>
      </c>
      <c r="C277" s="19" t="s">
        <v>38</v>
      </c>
      <c r="D277" s="19" t="s">
        <v>5</v>
      </c>
      <c r="E277" s="5" t="s">
        <v>11093</v>
      </c>
      <c r="F277" s="5"/>
      <c r="G277" s="5">
        <v>277</v>
      </c>
      <c r="H277" s="5" t="s">
        <v>12857</v>
      </c>
      <c r="I277" s="6" t="s">
        <v>12858</v>
      </c>
      <c r="J277" s="5" t="s">
        <v>11096</v>
      </c>
      <c r="K277" s="5">
        <v>8</v>
      </c>
      <c r="L277" s="5">
        <v>58.12</v>
      </c>
      <c r="M277" s="5">
        <f>VLOOKUP(J:J,指导价!$A:$B,2,0)</f>
        <v>7.4</v>
      </c>
      <c r="N277" s="18">
        <f>L277/K277</f>
        <v>7.2649999999999997</v>
      </c>
      <c r="O277" s="5" t="s">
        <v>12588</v>
      </c>
      <c r="P277" s="5"/>
      <c r="Q277" s="5"/>
      <c r="R277" s="5"/>
      <c r="S277" s="5"/>
      <c r="T277" s="5"/>
      <c r="U277" s="29">
        <v>46085</v>
      </c>
      <c r="V277" s="19" t="s">
        <v>12608</v>
      </c>
      <c r="W277" s="5"/>
      <c r="X277" s="5" t="s">
        <v>12859</v>
      </c>
      <c r="Y277" s="5" t="s">
        <v>12860</v>
      </c>
      <c r="Z277" s="5" t="s">
        <v>12860</v>
      </c>
      <c r="AA277" s="5" t="s">
        <v>12859</v>
      </c>
      <c r="AB277" s="5">
        <f>K277*M277</f>
        <v>59.2</v>
      </c>
      <c r="AC277" s="5">
        <f>L:L-AB:AB</f>
        <v>-1.0800000000000054</v>
      </c>
      <c r="AD277" s="5"/>
      <c r="AE277" s="5"/>
    </row>
    <row r="278" spans="1:31" ht="16.95" customHeight="1" x14ac:dyDescent="0.3">
      <c r="A278" s="54">
        <v>46082</v>
      </c>
      <c r="B278" s="29">
        <v>46084</v>
      </c>
      <c r="C278" s="19" t="s">
        <v>38</v>
      </c>
      <c r="D278" s="19" t="s">
        <v>5</v>
      </c>
      <c r="E278" s="5" t="s">
        <v>11093</v>
      </c>
      <c r="F278" s="5"/>
      <c r="G278" s="5">
        <v>278</v>
      </c>
      <c r="H278" s="5" t="s">
        <v>12857</v>
      </c>
      <c r="I278" s="64" t="s">
        <v>12861</v>
      </c>
      <c r="J278" s="5" t="s">
        <v>11096</v>
      </c>
      <c r="K278" s="5">
        <v>8</v>
      </c>
      <c r="L278" s="5">
        <v>58.12</v>
      </c>
      <c r="M278" s="5">
        <f>VLOOKUP(J:J,指导价!$A:$B,2,0)</f>
        <v>7.4</v>
      </c>
      <c r="N278" s="18">
        <f>L278/K278</f>
        <v>7.2649999999999997</v>
      </c>
      <c r="O278" s="5" t="s">
        <v>12588</v>
      </c>
      <c r="P278" s="5"/>
      <c r="Q278" s="5"/>
      <c r="R278" s="5"/>
      <c r="S278" s="5"/>
      <c r="T278" s="5"/>
      <c r="U278" s="29">
        <v>46085</v>
      </c>
      <c r="V278" s="19" t="s">
        <v>12608</v>
      </c>
      <c r="W278" s="5"/>
      <c r="X278" s="5" t="s">
        <v>12862</v>
      </c>
      <c r="Y278" s="5" t="s">
        <v>12863</v>
      </c>
      <c r="Z278" s="5" t="s">
        <v>12863</v>
      </c>
      <c r="AA278" s="5" t="s">
        <v>12862</v>
      </c>
      <c r="AB278" s="5">
        <f>K278*M278</f>
        <v>59.2</v>
      </c>
      <c r="AC278" s="5">
        <f>L:L-AB:AB</f>
        <v>-1.0800000000000054</v>
      </c>
      <c r="AD278" s="5"/>
      <c r="AE278" s="5"/>
    </row>
    <row r="279" spans="1:31" ht="16.95" customHeight="1" x14ac:dyDescent="0.3">
      <c r="A279" s="54">
        <v>46082</v>
      </c>
      <c r="B279" s="29">
        <v>46084</v>
      </c>
      <c r="C279" s="10" t="s">
        <v>32</v>
      </c>
      <c r="D279" s="10" t="s">
        <v>5</v>
      </c>
      <c r="E279" s="5" t="s">
        <v>12022</v>
      </c>
      <c r="F279" s="10" t="s">
        <v>11113</v>
      </c>
      <c r="G279" s="5">
        <v>279</v>
      </c>
      <c r="H279" s="10" t="s">
        <v>11495</v>
      </c>
      <c r="I279" s="25" t="s">
        <v>12864</v>
      </c>
      <c r="J279" s="5" t="s">
        <v>11583</v>
      </c>
      <c r="K279" s="10">
        <v>12</v>
      </c>
      <c r="L279" s="10">
        <v>110</v>
      </c>
      <c r="M279" s="5">
        <v>10.9</v>
      </c>
      <c r="N279" s="67">
        <f>L279/K279</f>
        <v>9.1666666666666661</v>
      </c>
      <c r="O279" s="16" t="s">
        <v>12588</v>
      </c>
      <c r="P279" s="10"/>
      <c r="Q279" s="10"/>
      <c r="R279" s="10"/>
      <c r="S279" s="10"/>
      <c r="T279" s="10"/>
      <c r="U279" s="24">
        <v>46084</v>
      </c>
      <c r="V279" s="10" t="s">
        <v>12629</v>
      </c>
      <c r="W279" s="10"/>
      <c r="X279" s="10"/>
      <c r="Y279" s="42"/>
      <c r="Z279" s="10"/>
      <c r="AA279" s="10"/>
      <c r="AB279" s="10"/>
      <c r="AC279" s="10"/>
      <c r="AD279" s="10"/>
      <c r="AE279" s="10"/>
    </row>
    <row r="280" spans="1:31" ht="16.95" customHeight="1" x14ac:dyDescent="0.3">
      <c r="A280" s="54">
        <v>46082</v>
      </c>
      <c r="B280" s="29">
        <v>46084</v>
      </c>
      <c r="C280" s="5" t="s">
        <v>32</v>
      </c>
      <c r="D280" s="5" t="s">
        <v>5</v>
      </c>
      <c r="E280" s="5" t="s">
        <v>12022</v>
      </c>
      <c r="F280" s="5" t="s">
        <v>11113</v>
      </c>
      <c r="G280" s="5">
        <v>280</v>
      </c>
      <c r="H280" s="5" t="s">
        <v>11495</v>
      </c>
      <c r="I280" s="6" t="s">
        <v>11496</v>
      </c>
      <c r="J280" s="5" t="s">
        <v>11107</v>
      </c>
      <c r="K280" s="5">
        <v>8</v>
      </c>
      <c r="L280" s="5">
        <v>77.400000000000006</v>
      </c>
      <c r="M280" s="5">
        <v>10.9</v>
      </c>
      <c r="N280" s="18">
        <v>9.6750000000000007</v>
      </c>
      <c r="O280" s="5" t="s">
        <v>12588</v>
      </c>
      <c r="P280" s="5"/>
      <c r="Q280" s="5"/>
      <c r="R280" s="5"/>
      <c r="S280" s="5"/>
      <c r="T280" s="5"/>
      <c r="U280" s="23">
        <v>46085</v>
      </c>
      <c r="V280" s="5" t="s">
        <v>12629</v>
      </c>
      <c r="W280" s="5" t="s">
        <v>11124</v>
      </c>
      <c r="X280" s="5" t="s">
        <v>11497</v>
      </c>
      <c r="Y280" s="5" t="s">
        <v>11498</v>
      </c>
      <c r="Z280" s="5" t="s">
        <v>12865</v>
      </c>
      <c r="AA280" s="5" t="s">
        <v>12866</v>
      </c>
      <c r="AB280" s="5">
        <v>87.2</v>
      </c>
      <c r="AC280" s="5">
        <v>-9.8000000000000007</v>
      </c>
      <c r="AD280" s="5">
        <v>88</v>
      </c>
      <c r="AE280" s="5" t="s">
        <v>8935</v>
      </c>
    </row>
    <row r="281" spans="1:31" ht="16.95" customHeight="1" x14ac:dyDescent="0.3">
      <c r="A281" s="54">
        <v>46082</v>
      </c>
      <c r="B281" s="29">
        <v>46084</v>
      </c>
      <c r="C281" s="5" t="s">
        <v>32</v>
      </c>
      <c r="D281" s="5" t="s">
        <v>5</v>
      </c>
      <c r="E281" s="5" t="s">
        <v>12022</v>
      </c>
      <c r="F281" s="5" t="s">
        <v>11113</v>
      </c>
      <c r="G281" s="5">
        <v>281</v>
      </c>
      <c r="H281" s="5" t="s">
        <v>11495</v>
      </c>
      <c r="I281" s="6" t="s">
        <v>11496</v>
      </c>
      <c r="J281" s="5" t="s">
        <v>11107</v>
      </c>
      <c r="K281" s="5">
        <v>12</v>
      </c>
      <c r="L281" s="5">
        <v>110</v>
      </c>
      <c r="M281" s="5">
        <v>10.9</v>
      </c>
      <c r="N281" s="18">
        <v>9.1666666666666696</v>
      </c>
      <c r="O281" s="5" t="s">
        <v>12588</v>
      </c>
      <c r="P281" s="5"/>
      <c r="Q281" s="5"/>
      <c r="R281" s="5"/>
      <c r="S281" s="5"/>
      <c r="T281" s="5"/>
      <c r="U281" s="23">
        <v>46085</v>
      </c>
      <c r="V281" s="5" t="s">
        <v>12629</v>
      </c>
      <c r="W281" s="5" t="s">
        <v>11124</v>
      </c>
      <c r="X281" s="5" t="s">
        <v>11497</v>
      </c>
      <c r="Y281" s="5" t="s">
        <v>11498</v>
      </c>
      <c r="Z281" s="5" t="s">
        <v>13721</v>
      </c>
      <c r="AA281" s="5" t="s">
        <v>13722</v>
      </c>
      <c r="AB281" s="5">
        <v>130.80000000000001</v>
      </c>
      <c r="AC281" s="5">
        <v>-20.8</v>
      </c>
      <c r="AD281" s="5">
        <v>125</v>
      </c>
      <c r="AE281" s="5" t="s">
        <v>8935</v>
      </c>
    </row>
    <row r="282" spans="1:31" ht="16.95" customHeight="1" x14ac:dyDescent="0.3">
      <c r="A282" s="54">
        <v>46082</v>
      </c>
      <c r="B282" s="29">
        <v>46083</v>
      </c>
      <c r="C282" s="10" t="s">
        <v>29</v>
      </c>
      <c r="D282" s="10" t="s">
        <v>5</v>
      </c>
      <c r="E282" s="10" t="s">
        <v>12867</v>
      </c>
      <c r="F282" s="10" t="s">
        <v>12868</v>
      </c>
      <c r="G282" s="5">
        <v>282</v>
      </c>
      <c r="H282" s="10" t="s">
        <v>12869</v>
      </c>
      <c r="I282" s="26" t="s">
        <v>12870</v>
      </c>
      <c r="J282" s="10" t="s">
        <v>11583</v>
      </c>
      <c r="K282" s="10">
        <v>3</v>
      </c>
      <c r="L282" s="10">
        <f>5.3*3</f>
        <v>15.899999999999999</v>
      </c>
      <c r="M282" s="5">
        <v>10.9</v>
      </c>
      <c r="N282" s="67">
        <v>5.3</v>
      </c>
      <c r="O282" s="16" t="s">
        <v>12588</v>
      </c>
      <c r="P282" s="10"/>
      <c r="Q282" s="10"/>
      <c r="R282" s="10"/>
      <c r="S282" s="10"/>
      <c r="T282" s="10"/>
      <c r="U282" s="24"/>
      <c r="V282" s="10"/>
      <c r="W282" s="10"/>
      <c r="X282" s="10"/>
      <c r="Y282" s="42"/>
      <c r="Z282" s="10"/>
      <c r="AA282" s="10"/>
      <c r="AB282" s="10"/>
      <c r="AC282" s="10"/>
      <c r="AD282" s="10"/>
      <c r="AE282" s="10"/>
    </row>
    <row r="283" spans="1:31" ht="16.95" customHeight="1" x14ac:dyDescent="0.3">
      <c r="A283" s="54">
        <v>46082</v>
      </c>
      <c r="B283" s="29">
        <v>46084</v>
      </c>
      <c r="C283" s="10" t="str">
        <f>VLOOKUP(H283:H284,白名单!C:E,3,0)</f>
        <v>鲁豫陕大区</v>
      </c>
      <c r="D283" s="10" t="str">
        <f>VLOOKUP(H283:H284,白名单!C:F,4,0)</f>
        <v>悦时（山东）供应链管理有限公司</v>
      </c>
      <c r="E283" s="5" t="s">
        <v>12022</v>
      </c>
      <c r="F283" s="10"/>
      <c r="G283" s="5">
        <v>283</v>
      </c>
      <c r="H283" s="10" t="s">
        <v>11237</v>
      </c>
      <c r="I283" s="25" t="s">
        <v>12871</v>
      </c>
      <c r="J283" s="5" t="s">
        <v>11583</v>
      </c>
      <c r="K283" s="10">
        <v>12</v>
      </c>
      <c r="L283" s="10">
        <v>94.9</v>
      </c>
      <c r="M283" s="5">
        <v>10.9</v>
      </c>
      <c r="N283" s="67">
        <f>L283/K283</f>
        <v>7.9083333333333341</v>
      </c>
      <c r="O283" s="16" t="s">
        <v>12588</v>
      </c>
      <c r="P283" s="10"/>
      <c r="Q283" s="10"/>
      <c r="R283" s="10"/>
      <c r="S283" s="10"/>
      <c r="T283" s="10"/>
      <c r="U283" s="24"/>
      <c r="V283" s="10"/>
      <c r="W283" s="10"/>
      <c r="X283" s="10"/>
      <c r="Y283" s="42"/>
      <c r="Z283" s="10"/>
      <c r="AA283" s="10"/>
      <c r="AB283" s="10"/>
      <c r="AC283" s="10"/>
      <c r="AD283" s="10"/>
      <c r="AE283" s="10"/>
    </row>
    <row r="284" spans="1:31" ht="16.95" customHeight="1" x14ac:dyDescent="0.3">
      <c r="A284" s="54">
        <v>46082</v>
      </c>
      <c r="B284" s="29">
        <v>46084</v>
      </c>
      <c r="C284" s="5" t="s">
        <v>36</v>
      </c>
      <c r="D284" s="5" t="s">
        <v>11200</v>
      </c>
      <c r="E284" s="5" t="s">
        <v>12022</v>
      </c>
      <c r="F284" s="5" t="s">
        <v>11201</v>
      </c>
      <c r="G284" s="5">
        <v>284</v>
      </c>
      <c r="H284" s="5" t="s">
        <v>11237</v>
      </c>
      <c r="I284" s="6" t="s">
        <v>11238</v>
      </c>
      <c r="J284" s="5" t="s">
        <v>11096</v>
      </c>
      <c r="K284" s="5">
        <v>8</v>
      </c>
      <c r="L284" s="5">
        <v>52.7</v>
      </c>
      <c r="M284" s="5">
        <v>7.4</v>
      </c>
      <c r="N284" s="18">
        <v>6.5875000000000004</v>
      </c>
      <c r="O284" s="5" t="s">
        <v>12588</v>
      </c>
      <c r="P284" s="5"/>
      <c r="Q284" s="5"/>
      <c r="R284" s="5"/>
      <c r="S284" s="5"/>
      <c r="T284" s="5"/>
      <c r="U284" s="5"/>
      <c r="V284" s="5"/>
      <c r="W284" s="5" t="s">
        <v>11239</v>
      </c>
      <c r="X284" s="5" t="s">
        <v>11240</v>
      </c>
      <c r="Y284" s="5" t="s">
        <v>11241</v>
      </c>
      <c r="Z284" s="5" t="s">
        <v>12872</v>
      </c>
      <c r="AA284" s="5" t="s">
        <v>12873</v>
      </c>
      <c r="AB284" s="5">
        <v>59.2</v>
      </c>
      <c r="AC284" s="5">
        <v>-6.5</v>
      </c>
      <c r="AD284" s="5">
        <v>59.9</v>
      </c>
      <c r="AE284" s="5"/>
    </row>
    <row r="285" spans="1:31" ht="16.95" customHeight="1" x14ac:dyDescent="0.3">
      <c r="A285" s="54">
        <v>46082</v>
      </c>
      <c r="B285" s="29">
        <v>46084</v>
      </c>
      <c r="C285" s="5" t="s">
        <v>36</v>
      </c>
      <c r="D285" s="5" t="s">
        <v>11200</v>
      </c>
      <c r="E285" s="5" t="s">
        <v>12022</v>
      </c>
      <c r="F285" s="5" t="s">
        <v>11201</v>
      </c>
      <c r="G285" s="5">
        <v>285</v>
      </c>
      <c r="H285" s="5" t="s">
        <v>11237</v>
      </c>
      <c r="I285" s="6" t="s">
        <v>11238</v>
      </c>
      <c r="J285" s="5" t="s">
        <v>11096</v>
      </c>
      <c r="K285" s="5">
        <v>12</v>
      </c>
      <c r="L285" s="5">
        <v>78.2</v>
      </c>
      <c r="M285" s="5">
        <v>7.4</v>
      </c>
      <c r="N285" s="18">
        <v>6.5166666666666702</v>
      </c>
      <c r="O285" s="5" t="s">
        <v>12588</v>
      </c>
      <c r="P285" s="5"/>
      <c r="Q285" s="5"/>
      <c r="R285" s="5"/>
      <c r="S285" s="5"/>
      <c r="T285" s="5"/>
      <c r="U285" s="5"/>
      <c r="V285" s="5"/>
      <c r="W285" s="5" t="s">
        <v>11239</v>
      </c>
      <c r="X285" s="5" t="s">
        <v>11240</v>
      </c>
      <c r="Y285" s="5" t="s">
        <v>11241</v>
      </c>
      <c r="Z285" s="5" t="s">
        <v>13723</v>
      </c>
      <c r="AA285" s="5" t="s">
        <v>13724</v>
      </c>
      <c r="AB285" s="5">
        <v>88.8</v>
      </c>
      <c r="AC285" s="5">
        <v>-10.6</v>
      </c>
      <c r="AD285" s="5">
        <v>88.9</v>
      </c>
      <c r="AE285" s="5"/>
    </row>
    <row r="286" spans="1:31" ht="16.95" customHeight="1" x14ac:dyDescent="0.3">
      <c r="A286" s="54">
        <v>46082</v>
      </c>
      <c r="B286" s="29">
        <v>46084</v>
      </c>
      <c r="C286" s="5" t="s">
        <v>36</v>
      </c>
      <c r="D286" s="5" t="s">
        <v>11200</v>
      </c>
      <c r="E286" s="5" t="s">
        <v>12022</v>
      </c>
      <c r="F286" s="5" t="s">
        <v>11201</v>
      </c>
      <c r="G286" s="5">
        <v>286</v>
      </c>
      <c r="H286" s="5" t="s">
        <v>11237</v>
      </c>
      <c r="I286" s="6" t="s">
        <v>11238</v>
      </c>
      <c r="J286" s="5" t="s">
        <v>11096</v>
      </c>
      <c r="K286" s="5">
        <v>8</v>
      </c>
      <c r="L286" s="5">
        <v>52.7</v>
      </c>
      <c r="M286" s="5">
        <v>7.4</v>
      </c>
      <c r="N286" s="18">
        <v>6.5875000000000004</v>
      </c>
      <c r="O286" s="5" t="s">
        <v>12588</v>
      </c>
      <c r="P286" s="5"/>
      <c r="Q286" s="5"/>
      <c r="R286" s="5"/>
      <c r="S286" s="5"/>
      <c r="T286" s="5"/>
      <c r="U286" s="5"/>
      <c r="V286" s="5"/>
      <c r="W286" s="5" t="s">
        <v>11239</v>
      </c>
      <c r="X286" s="5" t="s">
        <v>11240</v>
      </c>
      <c r="Y286" s="5" t="s">
        <v>11241</v>
      </c>
      <c r="Z286" s="5" t="s">
        <v>13725</v>
      </c>
      <c r="AA286" s="5" t="s">
        <v>13726</v>
      </c>
      <c r="AB286" s="5">
        <v>59.2</v>
      </c>
      <c r="AC286" s="5">
        <v>-6.5</v>
      </c>
      <c r="AD286" s="5">
        <v>59.9</v>
      </c>
      <c r="AE286" s="5"/>
    </row>
    <row r="287" spans="1:31" ht="16.95" customHeight="1" x14ac:dyDescent="0.3">
      <c r="A287" s="54">
        <v>46082</v>
      </c>
      <c r="B287" s="29">
        <v>46084</v>
      </c>
      <c r="C287" s="5" t="s">
        <v>36</v>
      </c>
      <c r="D287" s="5" t="s">
        <v>11200</v>
      </c>
      <c r="E287" s="5" t="s">
        <v>12022</v>
      </c>
      <c r="F287" s="5" t="s">
        <v>11201</v>
      </c>
      <c r="G287" s="5">
        <v>287</v>
      </c>
      <c r="H287" s="5" t="s">
        <v>11237</v>
      </c>
      <c r="I287" s="6" t="s">
        <v>11238</v>
      </c>
      <c r="J287" s="5" t="s">
        <v>11096</v>
      </c>
      <c r="K287" s="5">
        <v>12</v>
      </c>
      <c r="L287" s="5">
        <v>78.2</v>
      </c>
      <c r="M287" s="5">
        <v>7.4</v>
      </c>
      <c r="N287" s="18">
        <v>6.5166666666666702</v>
      </c>
      <c r="O287" s="5" t="s">
        <v>12588</v>
      </c>
      <c r="P287" s="5"/>
      <c r="Q287" s="5"/>
      <c r="R287" s="5"/>
      <c r="S287" s="5"/>
      <c r="T287" s="5"/>
      <c r="U287" s="5"/>
      <c r="V287" s="5"/>
      <c r="W287" s="5" t="s">
        <v>11239</v>
      </c>
      <c r="X287" s="5" t="s">
        <v>11240</v>
      </c>
      <c r="Y287" s="5" t="s">
        <v>11241</v>
      </c>
      <c r="Z287" s="5" t="s">
        <v>13727</v>
      </c>
      <c r="AA287" s="5" t="s">
        <v>13728</v>
      </c>
      <c r="AB287" s="5">
        <v>88.8</v>
      </c>
      <c r="AC287" s="5">
        <v>-10.6</v>
      </c>
      <c r="AD287" s="5">
        <v>88.9</v>
      </c>
      <c r="AE287" s="5"/>
    </row>
    <row r="288" spans="1:31" ht="16.95" customHeight="1" x14ac:dyDescent="0.3">
      <c r="A288" s="54">
        <v>46082</v>
      </c>
      <c r="B288" s="29">
        <v>46084</v>
      </c>
      <c r="C288" s="5" t="s">
        <v>36</v>
      </c>
      <c r="D288" s="5" t="s">
        <v>11200</v>
      </c>
      <c r="E288" s="5" t="s">
        <v>12022</v>
      </c>
      <c r="F288" s="5" t="s">
        <v>11201</v>
      </c>
      <c r="G288" s="5">
        <v>288</v>
      </c>
      <c r="H288" s="5" t="s">
        <v>11237</v>
      </c>
      <c r="I288" s="6" t="s">
        <v>11238</v>
      </c>
      <c r="J288" s="5" t="s">
        <v>11096</v>
      </c>
      <c r="K288" s="5">
        <v>8</v>
      </c>
      <c r="L288" s="5">
        <v>52.7</v>
      </c>
      <c r="M288" s="5">
        <v>7.4</v>
      </c>
      <c r="N288" s="18">
        <v>6.5875000000000004</v>
      </c>
      <c r="O288" s="5" t="s">
        <v>12588</v>
      </c>
      <c r="P288" s="5"/>
      <c r="Q288" s="5"/>
      <c r="R288" s="5"/>
      <c r="S288" s="5"/>
      <c r="T288" s="5"/>
      <c r="U288" s="5"/>
      <c r="V288" s="5"/>
      <c r="W288" s="5" t="s">
        <v>11239</v>
      </c>
      <c r="X288" s="5" t="s">
        <v>11240</v>
      </c>
      <c r="Y288" s="5" t="s">
        <v>11241</v>
      </c>
      <c r="Z288" s="5" t="s">
        <v>13729</v>
      </c>
      <c r="AA288" s="5" t="s">
        <v>13730</v>
      </c>
      <c r="AB288" s="5">
        <v>59.2</v>
      </c>
      <c r="AC288" s="5">
        <v>-6.5</v>
      </c>
      <c r="AD288" s="5">
        <v>59.9</v>
      </c>
      <c r="AE288" s="5"/>
    </row>
    <row r="289" spans="1:31" ht="16.95" customHeight="1" x14ac:dyDescent="0.3">
      <c r="A289" s="54">
        <v>46082</v>
      </c>
      <c r="B289" s="29">
        <v>46084</v>
      </c>
      <c r="C289" s="5" t="s">
        <v>36</v>
      </c>
      <c r="D289" s="5" t="s">
        <v>11200</v>
      </c>
      <c r="E289" s="5" t="s">
        <v>12022</v>
      </c>
      <c r="F289" s="5" t="s">
        <v>11201</v>
      </c>
      <c r="G289" s="5">
        <v>289</v>
      </c>
      <c r="H289" s="5" t="s">
        <v>11237</v>
      </c>
      <c r="I289" s="6" t="s">
        <v>11238</v>
      </c>
      <c r="J289" s="5" t="s">
        <v>11096</v>
      </c>
      <c r="K289" s="5">
        <v>12</v>
      </c>
      <c r="L289" s="5">
        <v>78.2</v>
      </c>
      <c r="M289" s="5">
        <v>7.4</v>
      </c>
      <c r="N289" s="18">
        <v>6.5166666666666702</v>
      </c>
      <c r="O289" s="5" t="s">
        <v>12588</v>
      </c>
      <c r="P289" s="5"/>
      <c r="Q289" s="5"/>
      <c r="R289" s="5"/>
      <c r="S289" s="5"/>
      <c r="T289" s="5"/>
      <c r="U289" s="5"/>
      <c r="V289" s="5"/>
      <c r="W289" s="5" t="s">
        <v>11239</v>
      </c>
      <c r="X289" s="5" t="s">
        <v>11240</v>
      </c>
      <c r="Y289" s="5" t="s">
        <v>11241</v>
      </c>
      <c r="Z289" s="5" t="s">
        <v>13731</v>
      </c>
      <c r="AA289" s="5" t="s">
        <v>13732</v>
      </c>
      <c r="AB289" s="5">
        <v>88.8</v>
      </c>
      <c r="AC289" s="5">
        <v>-10.6</v>
      </c>
      <c r="AD289" s="5">
        <v>88.9</v>
      </c>
      <c r="AE289" s="5"/>
    </row>
    <row r="290" spans="1:31" ht="16.95" customHeight="1" x14ac:dyDescent="0.3">
      <c r="A290" s="54">
        <v>46082</v>
      </c>
      <c r="B290" s="29">
        <v>46084</v>
      </c>
      <c r="C290" s="5" t="s">
        <v>36</v>
      </c>
      <c r="D290" s="5" t="s">
        <v>11200</v>
      </c>
      <c r="E290" s="5" t="s">
        <v>12022</v>
      </c>
      <c r="F290" s="5" t="s">
        <v>11201</v>
      </c>
      <c r="G290" s="5">
        <v>290</v>
      </c>
      <c r="H290" s="5" t="s">
        <v>11237</v>
      </c>
      <c r="I290" s="6" t="s">
        <v>11263</v>
      </c>
      <c r="J290" s="5" t="s">
        <v>11142</v>
      </c>
      <c r="K290" s="5">
        <v>10</v>
      </c>
      <c r="L290" s="5">
        <v>59.9</v>
      </c>
      <c r="M290" s="5">
        <v>6.6</v>
      </c>
      <c r="N290" s="18">
        <v>5.99</v>
      </c>
      <c r="O290" s="5" t="s">
        <v>12588</v>
      </c>
      <c r="P290" s="5"/>
      <c r="Q290" s="5"/>
      <c r="R290" s="5"/>
      <c r="S290" s="5"/>
      <c r="T290" s="5"/>
      <c r="U290" s="5"/>
      <c r="V290" s="5"/>
      <c r="W290" s="5" t="s">
        <v>11153</v>
      </c>
      <c r="X290" s="5" t="s">
        <v>11264</v>
      </c>
      <c r="Y290" s="5" t="s">
        <v>11265</v>
      </c>
      <c r="Z290" s="5" t="s">
        <v>12654</v>
      </c>
      <c r="AA290" s="5" t="s">
        <v>12874</v>
      </c>
      <c r="AB290" s="5">
        <v>66</v>
      </c>
      <c r="AC290" s="5">
        <v>-6.1</v>
      </c>
      <c r="AD290" s="5">
        <v>59.9</v>
      </c>
      <c r="AE290" s="5"/>
    </row>
    <row r="291" spans="1:31" ht="16.95" customHeight="1" x14ac:dyDescent="0.3">
      <c r="A291" s="54">
        <v>46082</v>
      </c>
      <c r="B291" s="29">
        <v>46084</v>
      </c>
      <c r="C291" s="5" t="s">
        <v>36</v>
      </c>
      <c r="D291" s="5" t="s">
        <v>11200</v>
      </c>
      <c r="E291" s="5" t="s">
        <v>12022</v>
      </c>
      <c r="F291" s="5" t="s">
        <v>11201</v>
      </c>
      <c r="G291" s="5">
        <v>291</v>
      </c>
      <c r="H291" s="5" t="s">
        <v>11237</v>
      </c>
      <c r="I291" s="6" t="s">
        <v>11263</v>
      </c>
      <c r="J291" s="5" t="s">
        <v>11142</v>
      </c>
      <c r="K291" s="5">
        <v>10</v>
      </c>
      <c r="L291" s="5">
        <v>59.9</v>
      </c>
      <c r="M291" s="5">
        <v>6.6</v>
      </c>
      <c r="N291" s="18">
        <v>5.99</v>
      </c>
      <c r="O291" s="5" t="s">
        <v>12588</v>
      </c>
      <c r="P291" s="5"/>
      <c r="Q291" s="5"/>
      <c r="R291" s="5"/>
      <c r="S291" s="5"/>
      <c r="T291" s="5"/>
      <c r="U291" s="5"/>
      <c r="V291" s="5"/>
      <c r="W291" s="5" t="s">
        <v>11153</v>
      </c>
      <c r="X291" s="5" t="s">
        <v>11264</v>
      </c>
      <c r="Y291" s="5" t="s">
        <v>11265</v>
      </c>
      <c r="Z291" s="5" t="s">
        <v>13541</v>
      </c>
      <c r="AA291" s="5" t="s">
        <v>13733</v>
      </c>
      <c r="AB291" s="5">
        <v>66</v>
      </c>
      <c r="AC291" s="5">
        <v>-6.1</v>
      </c>
      <c r="AD291" s="5">
        <v>59.9</v>
      </c>
      <c r="AE291" s="5"/>
    </row>
    <row r="292" spans="1:31" ht="16.95" customHeight="1" x14ac:dyDescent="0.3">
      <c r="A292" s="54">
        <v>46082</v>
      </c>
      <c r="B292" s="29">
        <v>46084</v>
      </c>
      <c r="C292" s="5" t="s">
        <v>36</v>
      </c>
      <c r="D292" s="5" t="s">
        <v>11200</v>
      </c>
      <c r="E292" s="5" t="s">
        <v>12022</v>
      </c>
      <c r="F292" s="5" t="s">
        <v>11201</v>
      </c>
      <c r="G292" s="5">
        <v>292</v>
      </c>
      <c r="H292" s="5" t="s">
        <v>11237</v>
      </c>
      <c r="I292" s="6" t="s">
        <v>11263</v>
      </c>
      <c r="J292" s="5" t="s">
        <v>11142</v>
      </c>
      <c r="K292" s="5">
        <v>10</v>
      </c>
      <c r="L292" s="5">
        <v>59.9</v>
      </c>
      <c r="M292" s="5">
        <v>6.6</v>
      </c>
      <c r="N292" s="18">
        <v>5.99</v>
      </c>
      <c r="O292" s="5" t="s">
        <v>12588</v>
      </c>
      <c r="P292" s="5"/>
      <c r="Q292" s="5"/>
      <c r="R292" s="5"/>
      <c r="S292" s="5"/>
      <c r="T292" s="5"/>
      <c r="U292" s="5"/>
      <c r="V292" s="5"/>
      <c r="W292" s="5" t="s">
        <v>11153</v>
      </c>
      <c r="X292" s="5" t="s">
        <v>11264</v>
      </c>
      <c r="Y292" s="5" t="s">
        <v>11265</v>
      </c>
      <c r="Z292" s="5" t="s">
        <v>13734</v>
      </c>
      <c r="AA292" s="5" t="s">
        <v>13735</v>
      </c>
      <c r="AB292" s="5">
        <v>66</v>
      </c>
      <c r="AC292" s="5">
        <v>-6.1</v>
      </c>
      <c r="AD292" s="5">
        <v>59.9</v>
      </c>
      <c r="AE292" s="5"/>
    </row>
    <row r="293" spans="1:31" ht="16.95" customHeight="1" x14ac:dyDescent="0.3">
      <c r="A293" s="54">
        <v>46082</v>
      </c>
      <c r="B293" s="29">
        <v>46084</v>
      </c>
      <c r="C293" s="5" t="s">
        <v>36</v>
      </c>
      <c r="D293" s="5" t="s">
        <v>11200</v>
      </c>
      <c r="E293" s="5" t="s">
        <v>12022</v>
      </c>
      <c r="F293" s="5" t="s">
        <v>11201</v>
      </c>
      <c r="G293" s="5">
        <v>293</v>
      </c>
      <c r="H293" s="5" t="s">
        <v>11237</v>
      </c>
      <c r="I293" s="6" t="s">
        <v>11263</v>
      </c>
      <c r="J293" s="5" t="s">
        <v>11142</v>
      </c>
      <c r="K293" s="5">
        <v>10</v>
      </c>
      <c r="L293" s="5">
        <v>59.9</v>
      </c>
      <c r="M293" s="5">
        <v>6.6</v>
      </c>
      <c r="N293" s="18">
        <v>5.99</v>
      </c>
      <c r="O293" s="5" t="s">
        <v>12588</v>
      </c>
      <c r="P293" s="5"/>
      <c r="Q293" s="5"/>
      <c r="R293" s="5"/>
      <c r="S293" s="5"/>
      <c r="T293" s="5"/>
      <c r="U293" s="5"/>
      <c r="V293" s="5"/>
      <c r="W293" s="5" t="s">
        <v>11153</v>
      </c>
      <c r="X293" s="5" t="s">
        <v>11264</v>
      </c>
      <c r="Y293" s="5" t="s">
        <v>11265</v>
      </c>
      <c r="Z293" s="5" t="s">
        <v>13545</v>
      </c>
      <c r="AA293" s="5" t="s">
        <v>13736</v>
      </c>
      <c r="AB293" s="5">
        <v>66</v>
      </c>
      <c r="AC293" s="5">
        <v>-6.1</v>
      </c>
      <c r="AD293" s="5">
        <v>59.9</v>
      </c>
      <c r="AE293" s="5"/>
    </row>
    <row r="294" spans="1:31" ht="16.95" customHeight="1" x14ac:dyDescent="0.3">
      <c r="A294" s="54">
        <v>46082</v>
      </c>
      <c r="B294" s="29">
        <v>46084</v>
      </c>
      <c r="C294" s="42" t="s">
        <v>38</v>
      </c>
      <c r="D294" s="42" t="s">
        <v>5</v>
      </c>
      <c r="E294" s="42" t="s">
        <v>12673</v>
      </c>
      <c r="F294" s="42"/>
      <c r="G294" s="5">
        <v>294</v>
      </c>
      <c r="H294" s="42" t="s">
        <v>12875</v>
      </c>
      <c r="I294" s="12" t="s">
        <v>12876</v>
      </c>
      <c r="J294" s="42" t="s">
        <v>11123</v>
      </c>
      <c r="K294" s="42">
        <v>2</v>
      </c>
      <c r="L294" s="42">
        <v>39.99</v>
      </c>
      <c r="M294" s="5">
        <f>VLOOKUP(J:J,指导价!A:B,2,0)</f>
        <v>24.9</v>
      </c>
      <c r="N294" s="18">
        <v>19.995000000000001</v>
      </c>
      <c r="O294" s="19" t="s">
        <v>12588</v>
      </c>
      <c r="P294" s="42"/>
      <c r="Q294" s="42"/>
      <c r="R294" s="42"/>
      <c r="S294" s="42"/>
      <c r="T294" s="42"/>
      <c r="U294" s="4">
        <v>46087</v>
      </c>
      <c r="V294" s="42" t="s">
        <v>12629</v>
      </c>
      <c r="W294" s="42"/>
      <c r="X294" s="42"/>
      <c r="Y294" s="42"/>
      <c r="Z294" s="42"/>
      <c r="AA294" s="42"/>
      <c r="AB294" s="5">
        <v>49.8</v>
      </c>
      <c r="AC294" s="5">
        <v>-9.81</v>
      </c>
      <c r="AD294" s="42"/>
      <c r="AE294" s="42"/>
    </row>
    <row r="295" spans="1:31" ht="16.95" customHeight="1" x14ac:dyDescent="0.3">
      <c r="A295" s="54">
        <v>46082</v>
      </c>
      <c r="B295" s="29">
        <v>46084</v>
      </c>
      <c r="C295" s="19" t="s">
        <v>38</v>
      </c>
      <c r="D295" s="10" t="s">
        <v>5</v>
      </c>
      <c r="E295" s="19" t="s">
        <v>12673</v>
      </c>
      <c r="F295" s="5"/>
      <c r="G295" s="5">
        <v>295</v>
      </c>
      <c r="H295" s="19" t="s">
        <v>12877</v>
      </c>
      <c r="I295" s="6" t="s">
        <v>12878</v>
      </c>
      <c r="J295" s="5" t="s">
        <v>11152</v>
      </c>
      <c r="K295" s="5">
        <v>2</v>
      </c>
      <c r="L295" s="5">
        <v>39.9</v>
      </c>
      <c r="M295" s="5">
        <f>VLOOKUP(J:J,指导价!A:B,2,0)</f>
        <v>24.9</v>
      </c>
      <c r="N295" s="18">
        <v>19.95</v>
      </c>
      <c r="O295" s="16" t="s">
        <v>12588</v>
      </c>
      <c r="P295" s="5"/>
      <c r="Q295" s="5"/>
      <c r="R295" s="5"/>
      <c r="S295" s="5"/>
      <c r="T295" s="5"/>
      <c r="U295" s="29">
        <v>46087</v>
      </c>
      <c r="V295" s="19" t="s">
        <v>12608</v>
      </c>
      <c r="W295" s="5"/>
      <c r="X295" s="5"/>
      <c r="Y295" s="5"/>
      <c r="Z295" s="5"/>
      <c r="AA295" s="5"/>
      <c r="AB295" s="5">
        <v>49.8</v>
      </c>
      <c r="AC295" s="5">
        <v>-9.9</v>
      </c>
      <c r="AD295" s="5"/>
      <c r="AE295" s="5"/>
    </row>
    <row r="296" spans="1:31" ht="16.95" customHeight="1" x14ac:dyDescent="0.3">
      <c r="A296" s="54">
        <v>46082</v>
      </c>
      <c r="B296" s="29">
        <v>46084</v>
      </c>
      <c r="C296" s="19" t="s">
        <v>38</v>
      </c>
      <c r="D296" s="10" t="s">
        <v>5</v>
      </c>
      <c r="E296" s="19" t="s">
        <v>12673</v>
      </c>
      <c r="F296" s="5"/>
      <c r="G296" s="5">
        <v>296</v>
      </c>
      <c r="H296" s="19" t="s">
        <v>12877</v>
      </c>
      <c r="I296" s="6" t="s">
        <v>12879</v>
      </c>
      <c r="J296" s="5" t="s">
        <v>11123</v>
      </c>
      <c r="K296" s="5">
        <v>2</v>
      </c>
      <c r="L296" s="5">
        <v>40.9</v>
      </c>
      <c r="M296" s="5">
        <f>VLOOKUP(J:J,指导价!A:B,2,0)</f>
        <v>24.9</v>
      </c>
      <c r="N296" s="18">
        <v>20.45</v>
      </c>
      <c r="O296" s="16" t="s">
        <v>12588</v>
      </c>
      <c r="P296" s="5"/>
      <c r="Q296" s="5"/>
      <c r="R296" s="5"/>
      <c r="S296" s="5"/>
      <c r="T296" s="5"/>
      <c r="U296" s="29">
        <v>46087</v>
      </c>
      <c r="V296" s="19" t="s">
        <v>12608</v>
      </c>
      <c r="W296" s="5"/>
      <c r="X296" s="5"/>
      <c r="Y296" s="5"/>
      <c r="Z296" s="5"/>
      <c r="AA296" s="5"/>
      <c r="AB296" s="5">
        <v>49.8</v>
      </c>
      <c r="AC296" s="5">
        <v>-8.9</v>
      </c>
      <c r="AD296" s="5"/>
      <c r="AE296" s="5"/>
    </row>
    <row r="297" spans="1:31" ht="16.95" customHeight="1" x14ac:dyDescent="0.3">
      <c r="A297" s="54">
        <v>46082</v>
      </c>
      <c r="B297" s="29">
        <v>46084</v>
      </c>
      <c r="C297" s="19" t="s">
        <v>38</v>
      </c>
      <c r="D297" s="10" t="s">
        <v>5</v>
      </c>
      <c r="E297" s="19" t="s">
        <v>12673</v>
      </c>
      <c r="F297" s="5"/>
      <c r="G297" s="5">
        <v>297</v>
      </c>
      <c r="H297" s="19" t="s">
        <v>12877</v>
      </c>
      <c r="I297" s="6" t="s">
        <v>12880</v>
      </c>
      <c r="J297" s="5" t="s">
        <v>11096</v>
      </c>
      <c r="K297" s="5">
        <v>4</v>
      </c>
      <c r="L297" s="5">
        <v>27.9</v>
      </c>
      <c r="M297" s="5">
        <f>VLOOKUP(J:J,指导价!A:B,2,0)</f>
        <v>7.4</v>
      </c>
      <c r="N297" s="18">
        <v>6.9749999999999996</v>
      </c>
      <c r="O297" s="16" t="s">
        <v>12588</v>
      </c>
      <c r="P297" s="5"/>
      <c r="Q297" s="5"/>
      <c r="R297" s="5"/>
      <c r="S297" s="5"/>
      <c r="T297" s="5"/>
      <c r="U297" s="29">
        <v>46087</v>
      </c>
      <c r="V297" s="19" t="s">
        <v>12608</v>
      </c>
      <c r="W297" s="5"/>
      <c r="X297" s="5"/>
      <c r="Y297" s="5"/>
      <c r="Z297" s="5"/>
      <c r="AA297" s="5"/>
      <c r="AB297" s="5">
        <v>29.6</v>
      </c>
      <c r="AC297" s="5">
        <v>-1.7</v>
      </c>
      <c r="AD297" s="5"/>
      <c r="AE297" s="5"/>
    </row>
    <row r="298" spans="1:31" ht="16.95" customHeight="1" x14ac:dyDescent="0.3">
      <c r="A298" s="54">
        <v>46082</v>
      </c>
      <c r="B298" s="29">
        <v>46084</v>
      </c>
      <c r="C298" s="5" t="s">
        <v>28</v>
      </c>
      <c r="D298" s="5" t="s">
        <v>5</v>
      </c>
      <c r="E298" s="5" t="s">
        <v>12022</v>
      </c>
      <c r="F298" s="5" t="s">
        <v>11380</v>
      </c>
      <c r="G298" s="5">
        <v>298</v>
      </c>
      <c r="H298" s="5" t="s">
        <v>11381</v>
      </c>
      <c r="I298" s="6" t="s">
        <v>11382</v>
      </c>
      <c r="J298" s="5" t="s">
        <v>11096</v>
      </c>
      <c r="K298" s="5">
        <v>24</v>
      </c>
      <c r="L298" s="5">
        <v>159</v>
      </c>
      <c r="M298" s="5">
        <v>7.4</v>
      </c>
      <c r="N298" s="18">
        <v>6.625</v>
      </c>
      <c r="O298" s="5" t="s">
        <v>12588</v>
      </c>
      <c r="P298" s="5"/>
      <c r="Q298" s="5"/>
      <c r="R298" s="5"/>
      <c r="S298" s="5"/>
      <c r="T298" s="5"/>
      <c r="U298" s="23">
        <v>46085</v>
      </c>
      <c r="V298" s="5" t="s">
        <v>12589</v>
      </c>
      <c r="W298" s="5" t="s">
        <v>9306</v>
      </c>
      <c r="X298" s="5" t="s">
        <v>11383</v>
      </c>
      <c r="Y298" s="5" t="s">
        <v>11384</v>
      </c>
      <c r="Z298" s="5" t="s">
        <v>12881</v>
      </c>
      <c r="AA298" s="5" t="s">
        <v>12882</v>
      </c>
      <c r="AB298" s="5">
        <v>177.6</v>
      </c>
      <c r="AC298" s="5">
        <v>-18.600000000000001</v>
      </c>
      <c r="AD298" s="5">
        <v>159</v>
      </c>
      <c r="AE298" s="5" t="s">
        <v>9306</v>
      </c>
    </row>
    <row r="299" spans="1:31" ht="16.95" customHeight="1" x14ac:dyDescent="0.3">
      <c r="A299" s="54">
        <v>46082</v>
      </c>
      <c r="B299" s="29">
        <v>46084</v>
      </c>
      <c r="C299" s="5" t="s">
        <v>28</v>
      </c>
      <c r="D299" s="5" t="s">
        <v>5</v>
      </c>
      <c r="E299" s="5" t="s">
        <v>12022</v>
      </c>
      <c r="F299" s="5" t="s">
        <v>11380</v>
      </c>
      <c r="G299" s="5">
        <v>299</v>
      </c>
      <c r="H299" s="5" t="s">
        <v>11381</v>
      </c>
      <c r="I299" s="6" t="s">
        <v>11382</v>
      </c>
      <c r="J299" s="5" t="s">
        <v>11096</v>
      </c>
      <c r="K299" s="5">
        <v>24</v>
      </c>
      <c r="L299" s="5">
        <v>159</v>
      </c>
      <c r="M299" s="5">
        <v>7.4</v>
      </c>
      <c r="N299" s="18">
        <v>6.625</v>
      </c>
      <c r="O299" s="5" t="s">
        <v>12588</v>
      </c>
      <c r="P299" s="5"/>
      <c r="Q299" s="5"/>
      <c r="R299" s="5"/>
      <c r="S299" s="5"/>
      <c r="T299" s="5"/>
      <c r="U299" s="23">
        <v>46085</v>
      </c>
      <c r="V299" s="5" t="s">
        <v>12589</v>
      </c>
      <c r="W299" s="5" t="s">
        <v>9306</v>
      </c>
      <c r="X299" s="5" t="s">
        <v>11383</v>
      </c>
      <c r="Y299" s="5" t="s">
        <v>11384</v>
      </c>
      <c r="Z299" s="5" t="s">
        <v>13482</v>
      </c>
      <c r="AA299" s="5" t="s">
        <v>13737</v>
      </c>
      <c r="AB299" s="5">
        <v>177.6</v>
      </c>
      <c r="AC299" s="5">
        <v>-18.600000000000001</v>
      </c>
      <c r="AD299" s="5">
        <v>159</v>
      </c>
      <c r="AE299" s="5" t="s">
        <v>9306</v>
      </c>
    </row>
    <row r="300" spans="1:31" s="137" customFormat="1" ht="16.95" customHeight="1" x14ac:dyDescent="0.3">
      <c r="A300" s="54">
        <v>46082</v>
      </c>
      <c r="B300" s="29">
        <v>46084</v>
      </c>
      <c r="C300" s="5" t="s">
        <v>28</v>
      </c>
      <c r="D300" s="5" t="s">
        <v>5</v>
      </c>
      <c r="E300" s="10" t="s">
        <v>12022</v>
      </c>
      <c r="F300" s="10" t="s">
        <v>11465</v>
      </c>
      <c r="G300" s="5">
        <v>300</v>
      </c>
      <c r="H300" s="10" t="s">
        <v>11381</v>
      </c>
      <c r="I300" s="25" t="s">
        <v>11505</v>
      </c>
      <c r="J300" s="5" t="s">
        <v>11123</v>
      </c>
      <c r="K300" s="5">
        <v>2</v>
      </c>
      <c r="L300" s="10">
        <v>49</v>
      </c>
      <c r="M300" s="5">
        <v>24.9</v>
      </c>
      <c r="N300" s="18">
        <v>24.5</v>
      </c>
      <c r="O300" s="5" t="s">
        <v>12588</v>
      </c>
      <c r="P300" s="5"/>
      <c r="Q300" s="5"/>
      <c r="R300" s="5"/>
      <c r="S300" s="5"/>
      <c r="T300" s="5"/>
      <c r="U300" s="23">
        <v>46085</v>
      </c>
      <c r="V300" s="5" t="s">
        <v>12589</v>
      </c>
      <c r="W300" s="10"/>
      <c r="X300" s="50">
        <v>976261039368</v>
      </c>
      <c r="Y300" s="10" t="s">
        <v>11506</v>
      </c>
      <c r="Z300" s="10" t="s">
        <v>12883</v>
      </c>
      <c r="AA300" s="50">
        <v>6098097583931</v>
      </c>
      <c r="AB300" s="5">
        <v>49.8</v>
      </c>
      <c r="AC300" s="5">
        <v>-0.79999999999999705</v>
      </c>
      <c r="AD300" s="10">
        <v>49</v>
      </c>
      <c r="AE300" s="10">
        <v>9</v>
      </c>
    </row>
    <row r="301" spans="1:31" ht="16.95" customHeight="1" x14ac:dyDescent="0.3">
      <c r="A301" s="54">
        <v>46082</v>
      </c>
      <c r="B301" s="29">
        <v>46084</v>
      </c>
      <c r="C301" s="5" t="s">
        <v>32</v>
      </c>
      <c r="D301" s="5" t="s">
        <v>5</v>
      </c>
      <c r="E301" s="10" t="s">
        <v>12022</v>
      </c>
      <c r="F301" s="10" t="s">
        <v>11113</v>
      </c>
      <c r="G301" s="5">
        <v>301</v>
      </c>
      <c r="H301" s="10" t="s">
        <v>11444</v>
      </c>
      <c r="I301" s="25" t="s">
        <v>11445</v>
      </c>
      <c r="J301" s="5" t="s">
        <v>11123</v>
      </c>
      <c r="K301" s="5">
        <v>2</v>
      </c>
      <c r="L301" s="10">
        <v>47.21</v>
      </c>
      <c r="M301" s="5">
        <v>24.9</v>
      </c>
      <c r="N301" s="18">
        <v>23.605</v>
      </c>
      <c r="O301" s="5" t="s">
        <v>12588</v>
      </c>
      <c r="P301" s="5"/>
      <c r="Q301" s="5"/>
      <c r="R301" s="5"/>
      <c r="S301" s="5"/>
      <c r="T301" s="5"/>
      <c r="U301" s="23">
        <v>46085</v>
      </c>
      <c r="V301" s="5" t="s">
        <v>12608</v>
      </c>
      <c r="W301" s="10" t="s">
        <v>11446</v>
      </c>
      <c r="X301" s="50">
        <v>1009635797301</v>
      </c>
      <c r="Y301" s="10" t="s">
        <v>11447</v>
      </c>
      <c r="Z301" s="10" t="s">
        <v>12884</v>
      </c>
      <c r="AA301" s="50">
        <v>6174669995895</v>
      </c>
      <c r="AB301" s="5">
        <v>49.8</v>
      </c>
      <c r="AC301" s="5">
        <v>-2.59</v>
      </c>
      <c r="AD301" s="10">
        <v>56.95</v>
      </c>
      <c r="AE301" s="10">
        <v>0</v>
      </c>
    </row>
    <row r="302" spans="1:31" ht="16.95" customHeight="1" x14ac:dyDescent="0.3">
      <c r="A302" s="54">
        <v>46082</v>
      </c>
      <c r="B302" s="29">
        <v>46084</v>
      </c>
      <c r="C302" s="19" t="s">
        <v>38</v>
      </c>
      <c r="D302" s="19" t="s">
        <v>5</v>
      </c>
      <c r="E302" s="19" t="s">
        <v>12673</v>
      </c>
      <c r="F302" s="5"/>
      <c r="G302" s="5">
        <v>302</v>
      </c>
      <c r="H302" s="19" t="s">
        <v>12885</v>
      </c>
      <c r="I302" s="6" t="s">
        <v>12886</v>
      </c>
      <c r="J302" s="19" t="s">
        <v>8872</v>
      </c>
      <c r="K302" s="5">
        <v>12</v>
      </c>
      <c r="L302" s="5">
        <v>62.8</v>
      </c>
      <c r="M302" s="5">
        <f>VLOOKUP(J:J,指导价!A:B,2,0)</f>
        <v>7.4</v>
      </c>
      <c r="N302" s="18">
        <v>5.2333333333333298</v>
      </c>
      <c r="O302" s="19" t="s">
        <v>12588</v>
      </c>
      <c r="P302" s="5"/>
      <c r="Q302" s="5"/>
      <c r="R302" s="5"/>
      <c r="S302" s="5"/>
      <c r="T302" s="5"/>
      <c r="U302" s="23">
        <v>46058</v>
      </c>
      <c r="V302" s="19" t="s">
        <v>12589</v>
      </c>
      <c r="W302" s="5"/>
      <c r="X302" s="5"/>
      <c r="Y302" s="5"/>
      <c r="Z302" s="5"/>
      <c r="AA302" s="5"/>
      <c r="AB302" s="5">
        <v>88.8</v>
      </c>
      <c r="AC302" s="5">
        <v>-26</v>
      </c>
      <c r="AD302" s="5"/>
      <c r="AE302" s="5"/>
    </row>
    <row r="303" spans="1:31" ht="16.95" customHeight="1" x14ac:dyDescent="0.3">
      <c r="A303" s="54">
        <v>46082</v>
      </c>
      <c r="B303" s="29">
        <v>46084</v>
      </c>
      <c r="C303" s="19" t="s">
        <v>38</v>
      </c>
      <c r="D303" s="19" t="s">
        <v>5</v>
      </c>
      <c r="E303" s="19" t="s">
        <v>12673</v>
      </c>
      <c r="F303" s="5"/>
      <c r="G303" s="5">
        <v>303</v>
      </c>
      <c r="H303" s="19" t="s">
        <v>12885</v>
      </c>
      <c r="I303" s="6" t="s">
        <v>12887</v>
      </c>
      <c r="J303" s="19" t="s">
        <v>185</v>
      </c>
      <c r="K303" s="5">
        <v>6</v>
      </c>
      <c r="L303" s="5">
        <v>37.9</v>
      </c>
      <c r="M303" s="5">
        <f>VLOOKUP(J:J,指导价!A:B,2,0)</f>
        <v>8.9</v>
      </c>
      <c r="N303" s="18">
        <v>6.31666666666667</v>
      </c>
      <c r="O303" s="68" t="s">
        <v>12588</v>
      </c>
      <c r="P303" s="5"/>
      <c r="Q303" s="5"/>
      <c r="R303" s="5"/>
      <c r="S303" s="5"/>
      <c r="T303" s="5"/>
      <c r="U303" s="4">
        <v>46087</v>
      </c>
      <c r="V303" s="5"/>
      <c r="W303" s="5"/>
      <c r="X303" s="5"/>
      <c r="Y303" s="5"/>
      <c r="Z303" s="5"/>
      <c r="AA303" s="5"/>
      <c r="AB303" s="5">
        <v>53.4</v>
      </c>
      <c r="AC303" s="5"/>
      <c r="AD303" s="5"/>
      <c r="AE303" s="5"/>
    </row>
    <row r="304" spans="1:31" ht="16.95" customHeight="1" x14ac:dyDescent="0.3">
      <c r="A304" s="54">
        <v>46082</v>
      </c>
      <c r="B304" s="29">
        <v>46084</v>
      </c>
      <c r="C304" s="19" t="s">
        <v>38</v>
      </c>
      <c r="D304" s="19" t="s">
        <v>5</v>
      </c>
      <c r="E304" s="19" t="s">
        <v>12673</v>
      </c>
      <c r="F304" s="5"/>
      <c r="G304" s="5">
        <v>304</v>
      </c>
      <c r="H304" s="19" t="s">
        <v>12885</v>
      </c>
      <c r="I304" s="6" t="s">
        <v>12888</v>
      </c>
      <c r="J304" s="19" t="s">
        <v>113</v>
      </c>
      <c r="K304" s="69">
        <v>2</v>
      </c>
      <c r="L304" s="69">
        <v>46.9</v>
      </c>
      <c r="M304" s="5">
        <f>VLOOKUP(J:J,指导价!A:B,2,0)</f>
        <v>24.9</v>
      </c>
      <c r="N304" s="18">
        <v>23.45</v>
      </c>
      <c r="O304" s="68" t="s">
        <v>12588</v>
      </c>
      <c r="P304" s="5"/>
      <c r="Q304" s="5"/>
      <c r="R304" s="5"/>
      <c r="S304" s="5"/>
      <c r="T304" s="5"/>
      <c r="U304" s="4">
        <v>46087</v>
      </c>
      <c r="V304" s="5"/>
      <c r="W304" s="5"/>
      <c r="X304" s="5"/>
      <c r="Y304" s="5"/>
      <c r="Z304" s="5"/>
      <c r="AA304" s="5"/>
      <c r="AB304" s="5">
        <v>49.8</v>
      </c>
      <c r="AC304" s="5"/>
      <c r="AD304" s="5"/>
      <c r="AE304" s="5"/>
    </row>
    <row r="305" spans="1:31" ht="16.95" customHeight="1" x14ac:dyDescent="0.3">
      <c r="A305" s="54">
        <v>46082</v>
      </c>
      <c r="B305" s="29">
        <v>46084</v>
      </c>
      <c r="C305" s="19" t="s">
        <v>38</v>
      </c>
      <c r="D305" s="10" t="s">
        <v>5</v>
      </c>
      <c r="E305" s="19" t="s">
        <v>12673</v>
      </c>
      <c r="F305" s="5"/>
      <c r="G305" s="5">
        <v>305</v>
      </c>
      <c r="H305" s="19" t="s">
        <v>12885</v>
      </c>
      <c r="I305" s="6" t="s">
        <v>12889</v>
      </c>
      <c r="J305" s="5" t="s">
        <v>11142</v>
      </c>
      <c r="K305" s="5">
        <v>6</v>
      </c>
      <c r="L305" s="5">
        <v>31.52</v>
      </c>
      <c r="M305" s="5">
        <f>VLOOKUP(J:J,指导价!A:B,2,0)</f>
        <v>6.6</v>
      </c>
      <c r="N305" s="18">
        <v>5.2533333333333303</v>
      </c>
      <c r="O305" s="16" t="s">
        <v>12588</v>
      </c>
      <c r="P305" s="5"/>
      <c r="Q305" s="5"/>
      <c r="R305" s="5"/>
      <c r="S305" s="5"/>
      <c r="T305" s="5"/>
      <c r="U305" s="29">
        <v>46087</v>
      </c>
      <c r="V305" s="5"/>
      <c r="W305" s="5"/>
      <c r="X305" s="5"/>
      <c r="Y305" s="5"/>
      <c r="Z305" s="5"/>
      <c r="AA305" s="5"/>
      <c r="AB305" s="5">
        <v>39.6</v>
      </c>
      <c r="AC305" s="5">
        <v>-8.0799999999999894</v>
      </c>
      <c r="AD305" s="5"/>
      <c r="AE305" s="5"/>
    </row>
    <row r="306" spans="1:31" ht="16.95" customHeight="1" x14ac:dyDescent="0.3">
      <c r="A306" s="54">
        <v>46082</v>
      </c>
      <c r="B306" s="29">
        <v>46084</v>
      </c>
      <c r="C306" s="19" t="s">
        <v>38</v>
      </c>
      <c r="D306" s="10" t="s">
        <v>5</v>
      </c>
      <c r="E306" s="19" t="s">
        <v>12673</v>
      </c>
      <c r="F306" s="5"/>
      <c r="G306" s="5">
        <v>306</v>
      </c>
      <c r="H306" s="19" t="s">
        <v>12885</v>
      </c>
      <c r="I306" s="6" t="s">
        <v>12890</v>
      </c>
      <c r="J306" s="5" t="s">
        <v>11142</v>
      </c>
      <c r="K306" s="5">
        <v>10</v>
      </c>
      <c r="L306" s="5">
        <v>33</v>
      </c>
      <c r="M306" s="5">
        <f>VLOOKUP(J:J,指导价!A:B,2,0)</f>
        <v>6.6</v>
      </c>
      <c r="N306" s="18">
        <v>3.3</v>
      </c>
      <c r="O306" s="16" t="s">
        <v>12588</v>
      </c>
      <c r="P306" s="5"/>
      <c r="Q306" s="5"/>
      <c r="R306" s="5"/>
      <c r="S306" s="5"/>
      <c r="T306" s="5"/>
      <c r="U306" s="29">
        <v>46087</v>
      </c>
      <c r="V306" s="5"/>
      <c r="W306" s="5"/>
      <c r="X306" s="5"/>
      <c r="Y306" s="5"/>
      <c r="Z306" s="5"/>
      <c r="AA306" s="5"/>
      <c r="AB306" s="5">
        <v>66</v>
      </c>
      <c r="AC306" s="5">
        <v>-33</v>
      </c>
      <c r="AD306" s="5"/>
      <c r="AE306" s="5"/>
    </row>
    <row r="307" spans="1:31" ht="16.95" customHeight="1" x14ac:dyDescent="0.3">
      <c r="A307" s="54">
        <v>46082</v>
      </c>
      <c r="B307" s="29">
        <v>46084</v>
      </c>
      <c r="C307" s="19" t="s">
        <v>38</v>
      </c>
      <c r="D307" s="10" t="s">
        <v>5</v>
      </c>
      <c r="E307" s="19" t="s">
        <v>12673</v>
      </c>
      <c r="F307" s="5"/>
      <c r="G307" s="5">
        <v>307</v>
      </c>
      <c r="H307" s="19" t="s">
        <v>12885</v>
      </c>
      <c r="I307" s="6" t="s">
        <v>12891</v>
      </c>
      <c r="J307" s="5" t="s">
        <v>11142</v>
      </c>
      <c r="K307" s="5">
        <v>12</v>
      </c>
      <c r="L307" s="5">
        <v>55.44</v>
      </c>
      <c r="M307" s="5">
        <f>VLOOKUP(J:J,指导价!A:B,2,0)</f>
        <v>6.6</v>
      </c>
      <c r="N307" s="18">
        <v>4.62</v>
      </c>
      <c r="O307" s="16" t="s">
        <v>12588</v>
      </c>
      <c r="P307" s="5"/>
      <c r="Q307" s="5"/>
      <c r="R307" s="5"/>
      <c r="S307" s="5"/>
      <c r="T307" s="5"/>
      <c r="U307" s="29">
        <v>46087</v>
      </c>
      <c r="V307" s="5"/>
      <c r="W307" s="5"/>
      <c r="X307" s="5"/>
      <c r="Y307" s="5"/>
      <c r="Z307" s="5"/>
      <c r="AA307" s="5"/>
      <c r="AB307" s="5">
        <v>79.2</v>
      </c>
      <c r="AC307" s="5">
        <v>-23.76</v>
      </c>
      <c r="AD307" s="5"/>
      <c r="AE307" s="5"/>
    </row>
    <row r="308" spans="1:31" ht="16.95" customHeight="1" x14ac:dyDescent="0.3">
      <c r="A308" s="54">
        <v>46082</v>
      </c>
      <c r="B308" s="29">
        <v>46084</v>
      </c>
      <c r="C308" s="19" t="s">
        <v>38</v>
      </c>
      <c r="D308" s="19" t="s">
        <v>5</v>
      </c>
      <c r="E308" s="19" t="s">
        <v>12673</v>
      </c>
      <c r="F308" s="5"/>
      <c r="G308" s="5">
        <v>308</v>
      </c>
      <c r="H308" s="19" t="s">
        <v>12892</v>
      </c>
      <c r="I308" s="6" t="s">
        <v>12893</v>
      </c>
      <c r="J308" s="19" t="s">
        <v>100</v>
      </c>
      <c r="K308" s="5">
        <v>3</v>
      </c>
      <c r="L308" s="5">
        <v>17.22</v>
      </c>
      <c r="M308" s="5">
        <f>VLOOKUP(J:J,指导价!A:B,2,0)</f>
        <v>6.6</v>
      </c>
      <c r="N308" s="18">
        <v>5.74</v>
      </c>
      <c r="O308" s="19" t="s">
        <v>12588</v>
      </c>
      <c r="P308" s="42"/>
      <c r="Q308" s="42"/>
      <c r="R308" s="42"/>
      <c r="S308" s="42"/>
      <c r="T308" s="42"/>
      <c r="U308" s="4">
        <v>46087</v>
      </c>
      <c r="V308" s="19" t="s">
        <v>12589</v>
      </c>
      <c r="W308" s="5"/>
      <c r="X308" s="5"/>
      <c r="Y308" s="5"/>
      <c r="Z308" s="5"/>
      <c r="AA308" s="5"/>
      <c r="AB308" s="5">
        <v>19.8</v>
      </c>
      <c r="AC308" s="5">
        <v>-2.58</v>
      </c>
      <c r="AD308" s="5"/>
      <c r="AE308" s="5"/>
    </row>
    <row r="309" spans="1:31" ht="16.95" customHeight="1" x14ac:dyDescent="0.3">
      <c r="A309" s="54">
        <v>46082</v>
      </c>
      <c r="B309" s="29">
        <v>46084</v>
      </c>
      <c r="C309" s="19" t="s">
        <v>38</v>
      </c>
      <c r="D309" s="19" t="s">
        <v>5</v>
      </c>
      <c r="E309" s="19" t="s">
        <v>12673</v>
      </c>
      <c r="F309" s="5"/>
      <c r="G309" s="5">
        <v>309</v>
      </c>
      <c r="H309" s="19" t="s">
        <v>12892</v>
      </c>
      <c r="I309" s="6" t="s">
        <v>12894</v>
      </c>
      <c r="J309" s="19" t="s">
        <v>100</v>
      </c>
      <c r="K309" s="5">
        <v>6</v>
      </c>
      <c r="L309" s="5">
        <v>30.1</v>
      </c>
      <c r="M309" s="5">
        <f>VLOOKUP(J:J,指导价!A:B,2,0)</f>
        <v>6.6</v>
      </c>
      <c r="N309" s="18">
        <v>5.0166666666666702</v>
      </c>
      <c r="O309" s="19" t="s">
        <v>12588</v>
      </c>
      <c r="P309" s="42"/>
      <c r="Q309" s="42"/>
      <c r="R309" s="42"/>
      <c r="S309" s="42"/>
      <c r="T309" s="42"/>
      <c r="U309" s="4">
        <v>46087</v>
      </c>
      <c r="V309" s="19" t="s">
        <v>12589</v>
      </c>
      <c r="W309" s="5"/>
      <c r="X309" s="5"/>
      <c r="Y309" s="5"/>
      <c r="Z309" s="5"/>
      <c r="AA309" s="5"/>
      <c r="AB309" s="5">
        <v>39.6</v>
      </c>
      <c r="AC309" s="5">
        <v>-9.4999999999999893</v>
      </c>
      <c r="AD309" s="5"/>
      <c r="AE309" s="5"/>
    </row>
    <row r="310" spans="1:31" ht="16.95" customHeight="1" x14ac:dyDescent="0.3">
      <c r="A310" s="54">
        <v>46082</v>
      </c>
      <c r="B310" s="29">
        <v>46084</v>
      </c>
      <c r="C310" s="19" t="s">
        <v>38</v>
      </c>
      <c r="D310" s="19" t="s">
        <v>5</v>
      </c>
      <c r="E310" s="19" t="s">
        <v>12673</v>
      </c>
      <c r="F310" s="5"/>
      <c r="G310" s="5">
        <v>310</v>
      </c>
      <c r="H310" s="19" t="s">
        <v>12892</v>
      </c>
      <c r="I310" s="6" t="s">
        <v>12895</v>
      </c>
      <c r="J310" s="19" t="s">
        <v>113</v>
      </c>
      <c r="K310" s="5">
        <v>1</v>
      </c>
      <c r="L310" s="5">
        <v>21.8</v>
      </c>
      <c r="M310" s="5">
        <f>VLOOKUP(J:J,指导价!A:B,2,0)</f>
        <v>24.9</v>
      </c>
      <c r="N310" s="18">
        <v>21.8</v>
      </c>
      <c r="O310" s="19" t="s">
        <v>12588</v>
      </c>
      <c r="P310" s="42"/>
      <c r="Q310" s="42"/>
      <c r="R310" s="42"/>
      <c r="S310" s="42"/>
      <c r="T310" s="42"/>
      <c r="U310" s="4">
        <v>46087</v>
      </c>
      <c r="V310" s="19" t="s">
        <v>12589</v>
      </c>
      <c r="W310" s="5"/>
      <c r="X310" s="5"/>
      <c r="Y310" s="5"/>
      <c r="Z310" s="5"/>
      <c r="AA310" s="5"/>
      <c r="AB310" s="5">
        <v>24.9</v>
      </c>
      <c r="AC310" s="5">
        <v>-3.1</v>
      </c>
      <c r="AD310" s="5"/>
      <c r="AE310" s="5"/>
    </row>
    <row r="311" spans="1:31" ht="16.95" customHeight="1" x14ac:dyDescent="0.3">
      <c r="A311" s="54">
        <v>46082</v>
      </c>
      <c r="B311" s="29">
        <v>46084</v>
      </c>
      <c r="C311" s="19" t="s">
        <v>38</v>
      </c>
      <c r="D311" s="19" t="s">
        <v>5</v>
      </c>
      <c r="E311" s="19" t="s">
        <v>12673</v>
      </c>
      <c r="F311" s="5"/>
      <c r="G311" s="5">
        <v>311</v>
      </c>
      <c r="H311" s="19" t="s">
        <v>12892</v>
      </c>
      <c r="I311" s="6" t="s">
        <v>12896</v>
      </c>
      <c r="J311" s="19" t="s">
        <v>107</v>
      </c>
      <c r="K311" s="5">
        <v>4</v>
      </c>
      <c r="L311" s="5">
        <v>26.8</v>
      </c>
      <c r="M311" s="5">
        <f>VLOOKUP(J:J,指导价!A:B,2,0)</f>
        <v>8.9</v>
      </c>
      <c r="N311" s="18">
        <v>6.7</v>
      </c>
      <c r="O311" s="19" t="s">
        <v>12588</v>
      </c>
      <c r="P311" s="42"/>
      <c r="Q311" s="42"/>
      <c r="R311" s="42"/>
      <c r="S311" s="42"/>
      <c r="T311" s="42"/>
      <c r="U311" s="4">
        <v>46087</v>
      </c>
      <c r="V311" s="19" t="s">
        <v>12589</v>
      </c>
      <c r="W311" s="5"/>
      <c r="X311" s="5"/>
      <c r="Y311" s="5"/>
      <c r="Z311" s="5"/>
      <c r="AA311" s="5"/>
      <c r="AB311" s="5">
        <v>35.6</v>
      </c>
      <c r="AC311" s="5">
        <v>-8.8000000000000007</v>
      </c>
      <c r="AD311" s="5"/>
      <c r="AE311" s="5"/>
    </row>
    <row r="312" spans="1:31" ht="16.95" customHeight="1" x14ac:dyDescent="0.3">
      <c r="A312" s="54">
        <v>46082</v>
      </c>
      <c r="B312" s="29">
        <v>46084</v>
      </c>
      <c r="C312" s="42" t="s">
        <v>38</v>
      </c>
      <c r="D312" s="42" t="s">
        <v>5</v>
      </c>
      <c r="E312" s="42" t="s">
        <v>12673</v>
      </c>
      <c r="F312" s="42"/>
      <c r="G312" s="5">
        <v>312</v>
      </c>
      <c r="H312" s="42" t="s">
        <v>12892</v>
      </c>
      <c r="I312" s="8" t="s">
        <v>12897</v>
      </c>
      <c r="J312" s="42" t="s">
        <v>11142</v>
      </c>
      <c r="K312" s="42">
        <v>6</v>
      </c>
      <c r="L312" s="42">
        <v>29.2</v>
      </c>
      <c r="M312" s="5">
        <f>VLOOKUP(J:J,指导价!A:B,2,0)</f>
        <v>6.6</v>
      </c>
      <c r="N312" s="18">
        <v>4.8666666666666698</v>
      </c>
      <c r="O312" s="19" t="s">
        <v>12588</v>
      </c>
      <c r="P312" s="42"/>
      <c r="Q312" s="42"/>
      <c r="R312" s="42"/>
      <c r="S312" s="42"/>
      <c r="T312" s="42"/>
      <c r="U312" s="4">
        <v>46087</v>
      </c>
      <c r="V312" s="42" t="s">
        <v>12589</v>
      </c>
      <c r="W312" s="42"/>
      <c r="X312" s="42"/>
      <c r="Y312" s="42"/>
      <c r="Z312" s="42"/>
      <c r="AA312" s="42"/>
      <c r="AB312" s="5">
        <v>39.6</v>
      </c>
      <c r="AC312" s="5">
        <v>-10.4</v>
      </c>
      <c r="AD312" s="42"/>
      <c r="AE312" s="42"/>
    </row>
    <row r="313" spans="1:31" ht="16.95" customHeight="1" x14ac:dyDescent="0.3">
      <c r="A313" s="54">
        <v>46082</v>
      </c>
      <c r="B313" s="29">
        <v>46084</v>
      </c>
      <c r="C313" s="42" t="s">
        <v>38</v>
      </c>
      <c r="D313" s="42" t="s">
        <v>5</v>
      </c>
      <c r="E313" s="42" t="s">
        <v>12673</v>
      </c>
      <c r="F313" s="42"/>
      <c r="G313" s="5">
        <v>313</v>
      </c>
      <c r="H313" s="42" t="s">
        <v>12892</v>
      </c>
      <c r="I313" s="8" t="s">
        <v>12898</v>
      </c>
      <c r="J313" s="19" t="s">
        <v>198</v>
      </c>
      <c r="K313" s="42">
        <v>1</v>
      </c>
      <c r="L313" s="42">
        <v>21.8</v>
      </c>
      <c r="M313" s="5">
        <f>VLOOKUP(J:J,指导价!A:B,2,0)</f>
        <v>32.9</v>
      </c>
      <c r="N313" s="18">
        <v>21.8</v>
      </c>
      <c r="O313" s="19" t="s">
        <v>12588</v>
      </c>
      <c r="P313" s="42"/>
      <c r="Q313" s="42"/>
      <c r="R313" s="42"/>
      <c r="S313" s="42"/>
      <c r="T313" s="42"/>
      <c r="U313" s="4">
        <v>46087</v>
      </c>
      <c r="V313" s="42" t="s">
        <v>12589</v>
      </c>
      <c r="W313" s="42"/>
      <c r="X313" s="42"/>
      <c r="Y313" s="42"/>
      <c r="Z313" s="42"/>
      <c r="AA313" s="42"/>
      <c r="AB313" s="5">
        <v>32.9</v>
      </c>
      <c r="AC313" s="5">
        <v>-11.1</v>
      </c>
      <c r="AD313" s="42"/>
      <c r="AE313" s="42"/>
    </row>
    <row r="314" spans="1:31" ht="16.95" customHeight="1" x14ac:dyDescent="0.3">
      <c r="A314" s="54">
        <v>46082</v>
      </c>
      <c r="B314" s="29">
        <v>46084</v>
      </c>
      <c r="C314" s="42" t="s">
        <v>38</v>
      </c>
      <c r="D314" s="42" t="s">
        <v>5</v>
      </c>
      <c r="E314" s="42" t="s">
        <v>12673</v>
      </c>
      <c r="F314" s="42"/>
      <c r="G314" s="5">
        <v>314</v>
      </c>
      <c r="H314" s="42" t="s">
        <v>12892</v>
      </c>
      <c r="I314" s="8" t="s">
        <v>12899</v>
      </c>
      <c r="J314" s="19" t="s">
        <v>198</v>
      </c>
      <c r="K314" s="42">
        <v>1</v>
      </c>
      <c r="L314" s="42">
        <v>23.8</v>
      </c>
      <c r="M314" s="5">
        <f>VLOOKUP(J:J,指导价!A:B,2,0)</f>
        <v>32.9</v>
      </c>
      <c r="N314" s="18">
        <v>23.8</v>
      </c>
      <c r="O314" s="19" t="s">
        <v>12588</v>
      </c>
      <c r="P314" s="42"/>
      <c r="Q314" s="42"/>
      <c r="R314" s="42"/>
      <c r="S314" s="42"/>
      <c r="T314" s="42"/>
      <c r="U314" s="4">
        <v>46087</v>
      </c>
      <c r="V314" s="42" t="s">
        <v>12589</v>
      </c>
      <c r="W314" s="42"/>
      <c r="X314" s="42"/>
      <c r="Y314" s="42"/>
      <c r="Z314" s="42"/>
      <c r="AA314" s="42"/>
      <c r="AB314" s="5">
        <v>32.9</v>
      </c>
      <c r="AC314" s="5">
        <v>-9.1</v>
      </c>
      <c r="AD314" s="42"/>
      <c r="AE314" s="42"/>
    </row>
    <row r="315" spans="1:31" ht="16.95" customHeight="1" x14ac:dyDescent="0.3">
      <c r="A315" s="54">
        <v>46082</v>
      </c>
      <c r="B315" s="29">
        <v>46084</v>
      </c>
      <c r="C315" s="19" t="s">
        <v>38</v>
      </c>
      <c r="D315" s="10" t="s">
        <v>5</v>
      </c>
      <c r="E315" s="19" t="s">
        <v>12673</v>
      </c>
      <c r="F315" s="5"/>
      <c r="G315" s="5">
        <v>317</v>
      </c>
      <c r="H315" s="19" t="s">
        <v>12900</v>
      </c>
      <c r="I315" s="6" t="s">
        <v>12901</v>
      </c>
      <c r="J315" s="5" t="s">
        <v>11142</v>
      </c>
      <c r="K315" s="5">
        <v>4</v>
      </c>
      <c r="L315" s="5">
        <v>25.9</v>
      </c>
      <c r="M315" s="5">
        <f>VLOOKUP(J:J,指导价!A:B,2,0)</f>
        <v>6.6</v>
      </c>
      <c r="N315" s="18">
        <v>6.4749999999999996</v>
      </c>
      <c r="O315" s="16" t="s">
        <v>12588</v>
      </c>
      <c r="P315" s="5"/>
      <c r="Q315" s="5"/>
      <c r="R315" s="5"/>
      <c r="S315" s="5"/>
      <c r="T315" s="5"/>
      <c r="U315" s="4">
        <v>46087</v>
      </c>
      <c r="V315" s="5"/>
      <c r="W315" s="5"/>
      <c r="X315" s="5"/>
      <c r="Y315" s="5"/>
      <c r="Z315" s="5"/>
      <c r="AA315" s="5"/>
      <c r="AB315" s="5">
        <v>26.4</v>
      </c>
      <c r="AC315" s="5">
        <v>-0.5</v>
      </c>
      <c r="AD315" s="5"/>
      <c r="AE315" s="5"/>
    </row>
    <row r="316" spans="1:31" ht="16.95" customHeight="1" x14ac:dyDescent="0.3">
      <c r="A316" s="54">
        <v>46082</v>
      </c>
      <c r="B316" s="29">
        <v>46084</v>
      </c>
      <c r="C316" s="5" t="s">
        <v>31</v>
      </c>
      <c r="D316" s="5" t="s">
        <v>5</v>
      </c>
      <c r="E316" s="5" t="s">
        <v>12022</v>
      </c>
      <c r="F316" s="5" t="s">
        <v>11980</v>
      </c>
      <c r="G316" s="5">
        <v>318</v>
      </c>
      <c r="H316" s="5" t="s">
        <v>12902</v>
      </c>
      <c r="I316" s="6" t="s">
        <v>12903</v>
      </c>
      <c r="J316" s="5" t="s">
        <v>11142</v>
      </c>
      <c r="K316" s="5">
        <v>4</v>
      </c>
      <c r="L316" s="5">
        <v>25.9</v>
      </c>
      <c r="M316" s="5">
        <v>6.6</v>
      </c>
      <c r="N316" s="18">
        <v>6.4749999999999996</v>
      </c>
      <c r="O316" s="5" t="s">
        <v>12588</v>
      </c>
      <c r="P316" s="5"/>
      <c r="Q316" s="5"/>
      <c r="R316" s="5"/>
      <c r="S316" s="5"/>
      <c r="T316" s="5"/>
      <c r="U316" s="4">
        <v>46086</v>
      </c>
      <c r="V316" s="5"/>
      <c r="W316" s="5" t="s">
        <v>12904</v>
      </c>
      <c r="X316" s="5" t="s">
        <v>12905</v>
      </c>
      <c r="Y316" s="5" t="s">
        <v>12906</v>
      </c>
      <c r="Z316" s="5" t="s">
        <v>12907</v>
      </c>
      <c r="AA316" s="5" t="s">
        <v>12908</v>
      </c>
      <c r="AB316" s="5">
        <v>26.4</v>
      </c>
      <c r="AC316" s="5">
        <v>-0.5</v>
      </c>
      <c r="AD316" s="5">
        <v>35.9</v>
      </c>
      <c r="AE316" s="5"/>
    </row>
    <row r="317" spans="1:31" ht="16.95" customHeight="1" x14ac:dyDescent="0.3">
      <c r="A317" s="54">
        <v>46082</v>
      </c>
      <c r="B317" s="29">
        <v>46084</v>
      </c>
      <c r="C317" s="5" t="s">
        <v>31</v>
      </c>
      <c r="D317" s="5" t="s">
        <v>5</v>
      </c>
      <c r="E317" s="5" t="s">
        <v>12022</v>
      </c>
      <c r="F317" s="5" t="s">
        <v>11980</v>
      </c>
      <c r="G317" s="5">
        <v>319</v>
      </c>
      <c r="H317" s="5" t="s">
        <v>12902</v>
      </c>
      <c r="I317" s="6" t="s">
        <v>12903</v>
      </c>
      <c r="J317" s="5" t="s">
        <v>11142</v>
      </c>
      <c r="K317" s="5">
        <v>6</v>
      </c>
      <c r="L317" s="5">
        <v>35.799999999999997</v>
      </c>
      <c r="M317" s="5">
        <v>6.6</v>
      </c>
      <c r="N317" s="18">
        <v>5.9666666666666703</v>
      </c>
      <c r="O317" s="5" t="s">
        <v>12588</v>
      </c>
      <c r="P317" s="5"/>
      <c r="Q317" s="5"/>
      <c r="R317" s="5"/>
      <c r="S317" s="5"/>
      <c r="T317" s="5"/>
      <c r="U317" s="4">
        <v>46086</v>
      </c>
      <c r="V317" s="5"/>
      <c r="W317" s="5" t="s">
        <v>12904</v>
      </c>
      <c r="X317" s="5" t="s">
        <v>12905</v>
      </c>
      <c r="Y317" s="5" t="s">
        <v>12906</v>
      </c>
      <c r="Z317" s="5" t="s">
        <v>12766</v>
      </c>
      <c r="AA317" s="5" t="s">
        <v>13738</v>
      </c>
      <c r="AB317" s="5">
        <v>39.6</v>
      </c>
      <c r="AC317" s="5">
        <v>-3.8</v>
      </c>
      <c r="AD317" s="5">
        <v>45.8</v>
      </c>
      <c r="AE317" s="5"/>
    </row>
    <row r="318" spans="1:31" ht="16.95" customHeight="1" x14ac:dyDescent="0.3">
      <c r="A318" s="54">
        <v>46082</v>
      </c>
      <c r="B318" s="29">
        <v>46084</v>
      </c>
      <c r="C318" s="5" t="s">
        <v>31</v>
      </c>
      <c r="D318" s="5" t="s">
        <v>5</v>
      </c>
      <c r="E318" s="5" t="s">
        <v>12022</v>
      </c>
      <c r="F318" s="5" t="s">
        <v>11980</v>
      </c>
      <c r="G318" s="5">
        <v>320</v>
      </c>
      <c r="H318" s="5" t="s">
        <v>12902</v>
      </c>
      <c r="I318" s="6" t="s">
        <v>12903</v>
      </c>
      <c r="J318" s="5" t="s">
        <v>11142</v>
      </c>
      <c r="K318" s="5">
        <v>6</v>
      </c>
      <c r="L318" s="5">
        <v>35.799999999999997</v>
      </c>
      <c r="M318" s="5">
        <v>6.6</v>
      </c>
      <c r="N318" s="18">
        <v>5.9666666666666703</v>
      </c>
      <c r="O318" s="5" t="s">
        <v>12588</v>
      </c>
      <c r="P318" s="5"/>
      <c r="Q318" s="5"/>
      <c r="R318" s="5"/>
      <c r="S318" s="5"/>
      <c r="T318" s="5"/>
      <c r="U318" s="4">
        <v>46086</v>
      </c>
      <c r="V318" s="5"/>
      <c r="W318" s="5" t="s">
        <v>12904</v>
      </c>
      <c r="X318" s="5" t="s">
        <v>12905</v>
      </c>
      <c r="Y318" s="5" t="s">
        <v>12906</v>
      </c>
      <c r="Z318" s="5" t="s">
        <v>13684</v>
      </c>
      <c r="AA318" s="5" t="s">
        <v>13739</v>
      </c>
      <c r="AB318" s="5">
        <v>39.6</v>
      </c>
      <c r="AC318" s="5">
        <v>-3.8</v>
      </c>
      <c r="AD318" s="5">
        <v>45.8</v>
      </c>
      <c r="AE318" s="5"/>
    </row>
    <row r="319" spans="1:31" ht="16.95" customHeight="1" x14ac:dyDescent="0.3">
      <c r="A319" s="54">
        <v>46082</v>
      </c>
      <c r="B319" s="29">
        <v>46084</v>
      </c>
      <c r="C319" s="5" t="s">
        <v>31</v>
      </c>
      <c r="D319" s="5" t="s">
        <v>5</v>
      </c>
      <c r="E319" s="5" t="s">
        <v>12022</v>
      </c>
      <c r="F319" s="5" t="s">
        <v>11980</v>
      </c>
      <c r="G319" s="5">
        <v>321</v>
      </c>
      <c r="H319" s="5" t="s">
        <v>12902</v>
      </c>
      <c r="I319" s="6" t="s">
        <v>12903</v>
      </c>
      <c r="J319" s="5" t="s">
        <v>11142</v>
      </c>
      <c r="K319" s="5">
        <v>6</v>
      </c>
      <c r="L319" s="5">
        <v>35.799999999999997</v>
      </c>
      <c r="M319" s="5">
        <v>6.6</v>
      </c>
      <c r="N319" s="18">
        <v>5.9666666666666703</v>
      </c>
      <c r="O319" s="5" t="s">
        <v>12588</v>
      </c>
      <c r="P319" s="5"/>
      <c r="Q319" s="5"/>
      <c r="R319" s="5"/>
      <c r="S319" s="5"/>
      <c r="T319" s="5"/>
      <c r="U319" s="4">
        <v>46086</v>
      </c>
      <c r="V319" s="5"/>
      <c r="W319" s="5" t="s">
        <v>12904</v>
      </c>
      <c r="X319" s="5" t="s">
        <v>12905</v>
      </c>
      <c r="Y319" s="5" t="s">
        <v>12906</v>
      </c>
      <c r="Z319" s="5" t="s">
        <v>13686</v>
      </c>
      <c r="AA319" s="5" t="s">
        <v>13740</v>
      </c>
      <c r="AB319" s="5">
        <v>39.6</v>
      </c>
      <c r="AC319" s="5">
        <v>-3.8</v>
      </c>
      <c r="AD319" s="5">
        <v>45.8</v>
      </c>
      <c r="AE319" s="5"/>
    </row>
    <row r="320" spans="1:31" ht="16.95" customHeight="1" x14ac:dyDescent="0.3">
      <c r="A320" s="54">
        <v>46082</v>
      </c>
      <c r="B320" s="29">
        <v>46084</v>
      </c>
      <c r="C320" s="5" t="s">
        <v>31</v>
      </c>
      <c r="D320" s="5" t="s">
        <v>5</v>
      </c>
      <c r="E320" s="5" t="s">
        <v>12022</v>
      </c>
      <c r="F320" s="5" t="s">
        <v>11980</v>
      </c>
      <c r="G320" s="5">
        <v>322</v>
      </c>
      <c r="H320" s="5" t="s">
        <v>12902</v>
      </c>
      <c r="I320" s="6" t="s">
        <v>12903</v>
      </c>
      <c r="J320" s="5" t="s">
        <v>11142</v>
      </c>
      <c r="K320" s="5">
        <v>6</v>
      </c>
      <c r="L320" s="5">
        <v>35.799999999999997</v>
      </c>
      <c r="M320" s="5">
        <v>6.6</v>
      </c>
      <c r="N320" s="18">
        <v>5.9666666666666703</v>
      </c>
      <c r="O320" s="5" t="s">
        <v>12588</v>
      </c>
      <c r="P320" s="5"/>
      <c r="Q320" s="5"/>
      <c r="R320" s="5"/>
      <c r="S320" s="5"/>
      <c r="T320" s="5"/>
      <c r="U320" s="4">
        <v>46086</v>
      </c>
      <c r="V320" s="5"/>
      <c r="W320" s="5" t="s">
        <v>12904</v>
      </c>
      <c r="X320" s="5" t="s">
        <v>12905</v>
      </c>
      <c r="Y320" s="5" t="s">
        <v>12906</v>
      </c>
      <c r="Z320" s="5" t="s">
        <v>13688</v>
      </c>
      <c r="AA320" s="5" t="s">
        <v>13741</v>
      </c>
      <c r="AB320" s="5">
        <v>39.6</v>
      </c>
      <c r="AC320" s="5">
        <v>-3.8</v>
      </c>
      <c r="AD320" s="5">
        <v>45.8</v>
      </c>
      <c r="AE320" s="5"/>
    </row>
    <row r="321" spans="1:31" ht="16.95" customHeight="1" x14ac:dyDescent="0.3">
      <c r="A321" s="54">
        <v>46082</v>
      </c>
      <c r="B321" s="29">
        <v>46084</v>
      </c>
      <c r="C321" s="5" t="s">
        <v>31</v>
      </c>
      <c r="D321" s="5" t="s">
        <v>5</v>
      </c>
      <c r="E321" s="5" t="s">
        <v>12022</v>
      </c>
      <c r="F321" s="5" t="s">
        <v>11980</v>
      </c>
      <c r="G321" s="5">
        <v>323</v>
      </c>
      <c r="H321" s="5" t="s">
        <v>12902</v>
      </c>
      <c r="I321" s="6" t="s">
        <v>12903</v>
      </c>
      <c r="J321" s="5" t="s">
        <v>11142</v>
      </c>
      <c r="K321" s="5">
        <v>6</v>
      </c>
      <c r="L321" s="5">
        <v>35.799999999999997</v>
      </c>
      <c r="M321" s="5">
        <v>6.6</v>
      </c>
      <c r="N321" s="18">
        <v>5.9666666666666703</v>
      </c>
      <c r="O321" s="5" t="s">
        <v>12588</v>
      </c>
      <c r="P321" s="5"/>
      <c r="Q321" s="5"/>
      <c r="R321" s="5"/>
      <c r="S321" s="5"/>
      <c r="T321" s="5"/>
      <c r="U321" s="4">
        <v>46086</v>
      </c>
      <c r="V321" s="5"/>
      <c r="W321" s="5" t="s">
        <v>12904</v>
      </c>
      <c r="X321" s="5" t="s">
        <v>12905</v>
      </c>
      <c r="Y321" s="5" t="s">
        <v>12906</v>
      </c>
      <c r="Z321" s="5" t="s">
        <v>13690</v>
      </c>
      <c r="AA321" s="5" t="s">
        <v>13742</v>
      </c>
      <c r="AB321" s="5">
        <v>39.6</v>
      </c>
      <c r="AC321" s="5">
        <v>-3.8</v>
      </c>
      <c r="AD321" s="5">
        <v>45.8</v>
      </c>
      <c r="AE321" s="5"/>
    </row>
    <row r="322" spans="1:31" ht="16.95" customHeight="1" x14ac:dyDescent="0.3">
      <c r="A322" s="54">
        <v>46082</v>
      </c>
      <c r="B322" s="29">
        <v>46084</v>
      </c>
      <c r="C322" s="5" t="s">
        <v>31</v>
      </c>
      <c r="D322" s="5" t="s">
        <v>5</v>
      </c>
      <c r="E322" s="5" t="s">
        <v>12022</v>
      </c>
      <c r="F322" s="5" t="s">
        <v>11980</v>
      </c>
      <c r="G322" s="5">
        <v>324</v>
      </c>
      <c r="H322" s="5" t="s">
        <v>12902</v>
      </c>
      <c r="I322" s="6" t="s">
        <v>12903</v>
      </c>
      <c r="J322" s="5" t="s">
        <v>11142</v>
      </c>
      <c r="K322" s="5">
        <v>12</v>
      </c>
      <c r="L322" s="5">
        <v>59.9</v>
      </c>
      <c r="M322" s="5">
        <v>6.6</v>
      </c>
      <c r="N322" s="18">
        <v>4.9916666666666698</v>
      </c>
      <c r="O322" s="5" t="s">
        <v>12588</v>
      </c>
      <c r="P322" s="5"/>
      <c r="Q322" s="5"/>
      <c r="R322" s="5"/>
      <c r="S322" s="5"/>
      <c r="T322" s="5"/>
      <c r="U322" s="4">
        <v>46086</v>
      </c>
      <c r="V322" s="5"/>
      <c r="W322" s="5" t="s">
        <v>12904</v>
      </c>
      <c r="X322" s="5" t="s">
        <v>12905</v>
      </c>
      <c r="Y322" s="5" t="s">
        <v>12906</v>
      </c>
      <c r="Z322" s="5" t="s">
        <v>13692</v>
      </c>
      <c r="AA322" s="5" t="s">
        <v>13743</v>
      </c>
      <c r="AB322" s="5">
        <v>79.2</v>
      </c>
      <c r="AC322" s="5">
        <v>-19.3</v>
      </c>
      <c r="AD322" s="5">
        <v>69.900000000000006</v>
      </c>
      <c r="AE322" s="5"/>
    </row>
    <row r="323" spans="1:31" ht="16.95" customHeight="1" x14ac:dyDescent="0.3">
      <c r="A323" s="54">
        <v>46082</v>
      </c>
      <c r="B323" s="29">
        <v>46084</v>
      </c>
      <c r="C323" s="5" t="s">
        <v>31</v>
      </c>
      <c r="D323" s="5" t="s">
        <v>5</v>
      </c>
      <c r="E323" s="5" t="s">
        <v>12022</v>
      </c>
      <c r="F323" s="5" t="s">
        <v>11980</v>
      </c>
      <c r="G323" s="5">
        <v>325</v>
      </c>
      <c r="H323" s="5" t="s">
        <v>12902</v>
      </c>
      <c r="I323" s="6" t="s">
        <v>12903</v>
      </c>
      <c r="J323" s="5" t="s">
        <v>11142</v>
      </c>
      <c r="K323" s="5">
        <v>12</v>
      </c>
      <c r="L323" s="5">
        <v>59.9</v>
      </c>
      <c r="M323" s="5">
        <v>6.6</v>
      </c>
      <c r="N323" s="18">
        <v>4.9916666666666698</v>
      </c>
      <c r="O323" s="5" t="s">
        <v>12588</v>
      </c>
      <c r="P323" s="5"/>
      <c r="Q323" s="5"/>
      <c r="R323" s="5"/>
      <c r="S323" s="5"/>
      <c r="T323" s="5"/>
      <c r="U323" s="4">
        <v>46086</v>
      </c>
      <c r="V323" s="5"/>
      <c r="W323" s="5" t="s">
        <v>12904</v>
      </c>
      <c r="X323" s="5" t="s">
        <v>12905</v>
      </c>
      <c r="Y323" s="5" t="s">
        <v>12906</v>
      </c>
      <c r="Z323" s="5" t="s">
        <v>13694</v>
      </c>
      <c r="AA323" s="5" t="s">
        <v>13744</v>
      </c>
      <c r="AB323" s="5">
        <v>79.2</v>
      </c>
      <c r="AC323" s="5">
        <v>-19.3</v>
      </c>
      <c r="AD323" s="5">
        <v>69.900000000000006</v>
      </c>
      <c r="AE323" s="5"/>
    </row>
    <row r="324" spans="1:31" ht="16.95" customHeight="1" x14ac:dyDescent="0.3">
      <c r="A324" s="54">
        <v>46082</v>
      </c>
      <c r="B324" s="29">
        <v>46084</v>
      </c>
      <c r="C324" s="5" t="s">
        <v>31</v>
      </c>
      <c r="D324" s="5" t="s">
        <v>5</v>
      </c>
      <c r="E324" s="5" t="s">
        <v>12022</v>
      </c>
      <c r="F324" s="5" t="s">
        <v>11980</v>
      </c>
      <c r="G324" s="5">
        <v>326</v>
      </c>
      <c r="H324" s="5" t="s">
        <v>12902</v>
      </c>
      <c r="I324" s="6" t="s">
        <v>12903</v>
      </c>
      <c r="J324" s="5" t="s">
        <v>11142</v>
      </c>
      <c r="K324" s="5">
        <v>12</v>
      </c>
      <c r="L324" s="5">
        <v>59.9</v>
      </c>
      <c r="M324" s="5">
        <v>6.6</v>
      </c>
      <c r="N324" s="18">
        <v>4.9916666666666698</v>
      </c>
      <c r="O324" s="5" t="s">
        <v>12588</v>
      </c>
      <c r="P324" s="5"/>
      <c r="Q324" s="5"/>
      <c r="R324" s="5"/>
      <c r="S324" s="5"/>
      <c r="T324" s="5"/>
      <c r="U324" s="4">
        <v>46086</v>
      </c>
      <c r="V324" s="5"/>
      <c r="W324" s="5" t="s">
        <v>12904</v>
      </c>
      <c r="X324" s="5" t="s">
        <v>12905</v>
      </c>
      <c r="Y324" s="5" t="s">
        <v>12906</v>
      </c>
      <c r="Z324" s="5" t="s">
        <v>13696</v>
      </c>
      <c r="AA324" s="5" t="s">
        <v>13745</v>
      </c>
      <c r="AB324" s="5">
        <v>79.2</v>
      </c>
      <c r="AC324" s="5">
        <v>-19.3</v>
      </c>
      <c r="AD324" s="5">
        <v>69.900000000000006</v>
      </c>
      <c r="AE324" s="5"/>
    </row>
    <row r="325" spans="1:31" ht="16.95" customHeight="1" x14ac:dyDescent="0.3">
      <c r="A325" s="54">
        <v>46082</v>
      </c>
      <c r="B325" s="29">
        <v>46084</v>
      </c>
      <c r="C325" s="5" t="s">
        <v>31</v>
      </c>
      <c r="D325" s="5" t="s">
        <v>5</v>
      </c>
      <c r="E325" s="5" t="s">
        <v>12022</v>
      </c>
      <c r="F325" s="5" t="s">
        <v>11980</v>
      </c>
      <c r="G325" s="5">
        <v>327</v>
      </c>
      <c r="H325" s="5" t="s">
        <v>12902</v>
      </c>
      <c r="I325" s="6" t="s">
        <v>12903</v>
      </c>
      <c r="J325" s="5" t="s">
        <v>11142</v>
      </c>
      <c r="K325" s="5">
        <v>12</v>
      </c>
      <c r="L325" s="5">
        <v>59.9</v>
      </c>
      <c r="M325" s="5">
        <v>6.6</v>
      </c>
      <c r="N325" s="18">
        <v>4.9916666666666698</v>
      </c>
      <c r="O325" s="5" t="s">
        <v>12588</v>
      </c>
      <c r="P325" s="5"/>
      <c r="Q325" s="5"/>
      <c r="R325" s="5"/>
      <c r="S325" s="5"/>
      <c r="T325" s="5"/>
      <c r="U325" s="4">
        <v>46086</v>
      </c>
      <c r="V325" s="5"/>
      <c r="W325" s="5" t="s">
        <v>12904</v>
      </c>
      <c r="X325" s="5" t="s">
        <v>12905</v>
      </c>
      <c r="Y325" s="5" t="s">
        <v>12906</v>
      </c>
      <c r="Z325" s="5" t="s">
        <v>13698</v>
      </c>
      <c r="AA325" s="5" t="s">
        <v>13746</v>
      </c>
      <c r="AB325" s="5">
        <v>79.2</v>
      </c>
      <c r="AC325" s="5">
        <v>-19.3</v>
      </c>
      <c r="AD325" s="5">
        <v>69.900000000000006</v>
      </c>
      <c r="AE325" s="5"/>
    </row>
    <row r="326" spans="1:31" ht="16.95" customHeight="1" x14ac:dyDescent="0.3">
      <c r="A326" s="54">
        <v>46082</v>
      </c>
      <c r="B326" s="29">
        <v>46084</v>
      </c>
      <c r="C326" s="5" t="s">
        <v>31</v>
      </c>
      <c r="D326" s="5" t="s">
        <v>5</v>
      </c>
      <c r="E326" s="5" t="s">
        <v>12022</v>
      </c>
      <c r="F326" s="5" t="s">
        <v>11980</v>
      </c>
      <c r="G326" s="5">
        <v>328</v>
      </c>
      <c r="H326" s="5" t="s">
        <v>12902</v>
      </c>
      <c r="I326" s="6" t="s">
        <v>12903</v>
      </c>
      <c r="J326" s="5" t="s">
        <v>11142</v>
      </c>
      <c r="K326" s="5">
        <v>12</v>
      </c>
      <c r="L326" s="5">
        <v>59.9</v>
      </c>
      <c r="M326" s="5">
        <v>6.6</v>
      </c>
      <c r="N326" s="18">
        <v>4.9916666666666698</v>
      </c>
      <c r="O326" s="5" t="s">
        <v>12588</v>
      </c>
      <c r="P326" s="5"/>
      <c r="Q326" s="5"/>
      <c r="R326" s="5"/>
      <c r="S326" s="5"/>
      <c r="T326" s="5"/>
      <c r="U326" s="4">
        <v>46086</v>
      </c>
      <c r="V326" s="5"/>
      <c r="W326" s="5" t="s">
        <v>12904</v>
      </c>
      <c r="X326" s="5" t="s">
        <v>12905</v>
      </c>
      <c r="Y326" s="5" t="s">
        <v>12906</v>
      </c>
      <c r="Z326" s="5" t="s">
        <v>13747</v>
      </c>
      <c r="AA326" s="5" t="s">
        <v>13748</v>
      </c>
      <c r="AB326" s="5">
        <v>79.2</v>
      </c>
      <c r="AC326" s="5">
        <v>-19.3</v>
      </c>
      <c r="AD326" s="5">
        <v>69.900000000000006</v>
      </c>
      <c r="AE326" s="5"/>
    </row>
    <row r="327" spans="1:31" ht="16.95" customHeight="1" x14ac:dyDescent="0.3">
      <c r="A327" s="54">
        <v>46082</v>
      </c>
      <c r="B327" s="29">
        <v>46084</v>
      </c>
      <c r="C327" s="19" t="s">
        <v>38</v>
      </c>
      <c r="D327" s="19" t="s">
        <v>5</v>
      </c>
      <c r="E327" s="19" t="s">
        <v>12673</v>
      </c>
      <c r="F327" s="5"/>
      <c r="G327" s="5">
        <v>329</v>
      </c>
      <c r="H327" s="19" t="s">
        <v>12909</v>
      </c>
      <c r="I327" s="6" t="s">
        <v>12910</v>
      </c>
      <c r="J327" s="19" t="s">
        <v>90</v>
      </c>
      <c r="K327" s="5">
        <v>2</v>
      </c>
      <c r="L327" s="5">
        <v>35.99</v>
      </c>
      <c r="M327" s="5">
        <f>VLOOKUP(J:J,指导价!A:B,2,0)</f>
        <v>24.9</v>
      </c>
      <c r="N327" s="18">
        <v>17.995000000000001</v>
      </c>
      <c r="O327" s="19" t="s">
        <v>12588</v>
      </c>
      <c r="P327" s="42"/>
      <c r="Q327" s="42"/>
      <c r="R327" s="42"/>
      <c r="S327" s="42"/>
      <c r="T327" s="42"/>
      <c r="U327" s="4">
        <v>46087</v>
      </c>
      <c r="V327" s="19" t="s">
        <v>12589</v>
      </c>
      <c r="W327" s="5"/>
      <c r="X327" s="5"/>
      <c r="Y327" s="5"/>
      <c r="Z327" s="5"/>
      <c r="AA327" s="5"/>
      <c r="AB327" s="5">
        <v>49.8</v>
      </c>
      <c r="AC327" s="5">
        <v>-13.81</v>
      </c>
      <c r="AD327" s="5"/>
      <c r="AE327" s="5"/>
    </row>
    <row r="328" spans="1:31" ht="16.95" customHeight="1" x14ac:dyDescent="0.3">
      <c r="A328" s="54">
        <v>46082</v>
      </c>
      <c r="B328" s="29">
        <v>46084</v>
      </c>
      <c r="C328" s="19" t="s">
        <v>38</v>
      </c>
      <c r="D328" s="19" t="s">
        <v>5</v>
      </c>
      <c r="E328" s="5" t="s">
        <v>11093</v>
      </c>
      <c r="F328" s="5"/>
      <c r="G328" s="5">
        <v>330</v>
      </c>
      <c r="H328" s="5" t="s">
        <v>11616</v>
      </c>
      <c r="I328" s="64" t="s">
        <v>12911</v>
      </c>
      <c r="J328" s="19" t="s">
        <v>76</v>
      </c>
      <c r="K328" s="5">
        <v>10</v>
      </c>
      <c r="L328" s="5">
        <v>95</v>
      </c>
      <c r="M328" s="5">
        <f>VLOOKUP(J:J,指导价!$A:$B,2,0)</f>
        <v>10.9</v>
      </c>
      <c r="N328" s="18">
        <f t="shared" ref="N328:N334" si="3">L328/K328</f>
        <v>9.5</v>
      </c>
      <c r="O328" s="19" t="s">
        <v>12588</v>
      </c>
      <c r="P328" s="5"/>
      <c r="Q328" s="5"/>
      <c r="R328" s="5"/>
      <c r="S328" s="5"/>
      <c r="T328" s="5"/>
      <c r="U328" s="29">
        <v>46085</v>
      </c>
      <c r="V328" s="5" t="s">
        <v>12589</v>
      </c>
      <c r="W328" s="5"/>
      <c r="X328" s="5" t="s">
        <v>12912</v>
      </c>
      <c r="Y328" s="5" t="s">
        <v>12913</v>
      </c>
      <c r="Z328" s="5" t="s">
        <v>12913</v>
      </c>
      <c r="AA328" s="5" t="s">
        <v>12912</v>
      </c>
      <c r="AB328" s="5">
        <f t="shared" ref="AB328:AB334" si="4">K328*M328</f>
        <v>109</v>
      </c>
      <c r="AC328" s="5">
        <f t="shared" ref="AC328:AC334" si="5">L:L-AB:AB</f>
        <v>-14</v>
      </c>
      <c r="AD328" s="5"/>
      <c r="AE328" s="5"/>
    </row>
    <row r="329" spans="1:31" ht="16.95" customHeight="1" x14ac:dyDescent="0.3">
      <c r="A329" s="54">
        <v>46082</v>
      </c>
      <c r="B329" s="29">
        <v>46084</v>
      </c>
      <c r="C329" s="19" t="s">
        <v>38</v>
      </c>
      <c r="D329" s="19" t="s">
        <v>5</v>
      </c>
      <c r="E329" s="5" t="s">
        <v>11093</v>
      </c>
      <c r="F329" s="5"/>
      <c r="G329" s="5">
        <v>331</v>
      </c>
      <c r="H329" s="5" t="s">
        <v>11616</v>
      </c>
      <c r="I329" s="64" t="s">
        <v>12914</v>
      </c>
      <c r="J329" s="5" t="s">
        <v>11142</v>
      </c>
      <c r="K329" s="5">
        <v>12</v>
      </c>
      <c r="L329" s="5">
        <v>63.9</v>
      </c>
      <c r="M329" s="5">
        <f>VLOOKUP(J:J,指导价!$A:$B,2,0)</f>
        <v>6.6</v>
      </c>
      <c r="N329" s="18">
        <f t="shared" si="3"/>
        <v>5.3250000000000002</v>
      </c>
      <c r="O329" s="5" t="s">
        <v>12588</v>
      </c>
      <c r="P329" s="5"/>
      <c r="Q329" s="5"/>
      <c r="R329" s="5"/>
      <c r="S329" s="5"/>
      <c r="T329" s="5"/>
      <c r="U329" s="29">
        <v>46085</v>
      </c>
      <c r="V329" s="19" t="s">
        <v>12608</v>
      </c>
      <c r="W329" s="5"/>
      <c r="X329" s="5" t="s">
        <v>12915</v>
      </c>
      <c r="Y329" s="5" t="s">
        <v>12916</v>
      </c>
      <c r="Z329" s="5" t="s">
        <v>12916</v>
      </c>
      <c r="AA329" s="5" t="s">
        <v>12915</v>
      </c>
      <c r="AB329" s="5">
        <f t="shared" si="4"/>
        <v>79.199999999999989</v>
      </c>
      <c r="AC329" s="5">
        <f t="shared" si="5"/>
        <v>-15.29999999999999</v>
      </c>
      <c r="AD329" s="5"/>
      <c r="AE329" s="5"/>
    </row>
    <row r="330" spans="1:31" ht="16.95" customHeight="1" x14ac:dyDescent="0.3">
      <c r="A330" s="54">
        <v>46082</v>
      </c>
      <c r="B330" s="29">
        <v>46084</v>
      </c>
      <c r="C330" s="19" t="s">
        <v>38</v>
      </c>
      <c r="D330" s="19" t="s">
        <v>5</v>
      </c>
      <c r="E330" s="5" t="s">
        <v>11093</v>
      </c>
      <c r="F330" s="5"/>
      <c r="G330" s="5">
        <v>332</v>
      </c>
      <c r="H330" s="5" t="s">
        <v>11616</v>
      </c>
      <c r="I330" s="6" t="s">
        <v>12917</v>
      </c>
      <c r="J330" s="5" t="s">
        <v>11142</v>
      </c>
      <c r="K330" s="5">
        <v>12</v>
      </c>
      <c r="L330" s="5">
        <v>59.9</v>
      </c>
      <c r="M330" s="5">
        <f>VLOOKUP(J:J,指导价!$A:$B,2,0)</f>
        <v>6.6</v>
      </c>
      <c r="N330" s="18">
        <f t="shared" si="3"/>
        <v>4.9916666666666663</v>
      </c>
      <c r="O330" s="5" t="s">
        <v>12588</v>
      </c>
      <c r="P330" s="5"/>
      <c r="Q330" s="5"/>
      <c r="R330" s="5"/>
      <c r="S330" s="5"/>
      <c r="T330" s="5"/>
      <c r="U330" s="29">
        <v>46085</v>
      </c>
      <c r="V330" s="19" t="s">
        <v>12629</v>
      </c>
      <c r="W330" s="5"/>
      <c r="X330" s="5" t="s">
        <v>12918</v>
      </c>
      <c r="Y330" s="5" t="s">
        <v>12919</v>
      </c>
      <c r="Z330" s="5" t="s">
        <v>12919</v>
      </c>
      <c r="AA330" s="5" t="s">
        <v>12918</v>
      </c>
      <c r="AB330" s="5">
        <f t="shared" si="4"/>
        <v>79.199999999999989</v>
      </c>
      <c r="AC330" s="5">
        <f t="shared" si="5"/>
        <v>-19.29999999999999</v>
      </c>
      <c r="AD330" s="5"/>
      <c r="AE330" s="5"/>
    </row>
    <row r="331" spans="1:31" ht="16.95" customHeight="1" x14ac:dyDescent="0.3">
      <c r="A331" s="54">
        <v>46082</v>
      </c>
      <c r="B331" s="29">
        <v>46084</v>
      </c>
      <c r="C331" s="19" t="s">
        <v>38</v>
      </c>
      <c r="D331" s="19" t="s">
        <v>5</v>
      </c>
      <c r="E331" s="5" t="s">
        <v>11093</v>
      </c>
      <c r="F331" s="5"/>
      <c r="G331" s="5">
        <v>333</v>
      </c>
      <c r="H331" s="5" t="s">
        <v>11616</v>
      </c>
      <c r="I331" s="6" t="s">
        <v>12920</v>
      </c>
      <c r="J331" s="5" t="s">
        <v>11142</v>
      </c>
      <c r="K331" s="5">
        <v>12</v>
      </c>
      <c r="L331" s="5">
        <v>59.9</v>
      </c>
      <c r="M331" s="5">
        <f>VLOOKUP(J:J,指导价!$A:$B,2,0)</f>
        <v>6.6</v>
      </c>
      <c r="N331" s="18">
        <f t="shared" si="3"/>
        <v>4.9916666666666663</v>
      </c>
      <c r="O331" s="5" t="s">
        <v>12588</v>
      </c>
      <c r="P331" s="5"/>
      <c r="Q331" s="5"/>
      <c r="R331" s="5"/>
      <c r="S331" s="5"/>
      <c r="T331" s="5"/>
      <c r="U331" s="29">
        <v>46085</v>
      </c>
      <c r="V331" s="19" t="s">
        <v>12629</v>
      </c>
      <c r="W331" s="5"/>
      <c r="X331" s="5" t="s">
        <v>12921</v>
      </c>
      <c r="Y331" s="5" t="s">
        <v>12922</v>
      </c>
      <c r="Z331" s="5" t="s">
        <v>12922</v>
      </c>
      <c r="AA331" s="5" t="s">
        <v>12921</v>
      </c>
      <c r="AB331" s="5">
        <f t="shared" si="4"/>
        <v>79.199999999999989</v>
      </c>
      <c r="AC331" s="5">
        <f t="shared" si="5"/>
        <v>-19.29999999999999</v>
      </c>
      <c r="AD331" s="5"/>
      <c r="AE331" s="5"/>
    </row>
    <row r="332" spans="1:31" ht="16.95" customHeight="1" x14ac:dyDescent="0.3">
      <c r="A332" s="54">
        <v>46082</v>
      </c>
      <c r="B332" s="29">
        <v>46084</v>
      </c>
      <c r="C332" s="19" t="s">
        <v>38</v>
      </c>
      <c r="D332" s="19" t="s">
        <v>5</v>
      </c>
      <c r="E332" s="5" t="s">
        <v>11093</v>
      </c>
      <c r="F332" s="5"/>
      <c r="G332" s="5">
        <v>334</v>
      </c>
      <c r="H332" s="5" t="s">
        <v>11616</v>
      </c>
      <c r="I332" s="64" t="s">
        <v>12923</v>
      </c>
      <c r="J332" s="5" t="s">
        <v>11142</v>
      </c>
      <c r="K332" s="5">
        <v>12</v>
      </c>
      <c r="L332" s="5">
        <v>59.9</v>
      </c>
      <c r="M332" s="5">
        <f>VLOOKUP(J:J,指导价!$A:$B,2,0)</f>
        <v>6.6</v>
      </c>
      <c r="N332" s="18">
        <f t="shared" si="3"/>
        <v>4.9916666666666663</v>
      </c>
      <c r="O332" s="5" t="s">
        <v>12588</v>
      </c>
      <c r="P332" s="5"/>
      <c r="Q332" s="5"/>
      <c r="R332" s="5"/>
      <c r="S332" s="5"/>
      <c r="T332" s="5"/>
      <c r="U332" s="29">
        <v>46085</v>
      </c>
      <c r="V332" s="5" t="s">
        <v>12589</v>
      </c>
      <c r="W332" s="5"/>
      <c r="X332" s="5" t="s">
        <v>12924</v>
      </c>
      <c r="Y332" s="5" t="s">
        <v>12925</v>
      </c>
      <c r="Z332" s="5" t="s">
        <v>12925</v>
      </c>
      <c r="AA332" s="5" t="s">
        <v>12924</v>
      </c>
      <c r="AB332" s="5">
        <f t="shared" si="4"/>
        <v>79.199999999999989</v>
      </c>
      <c r="AC332" s="5">
        <f t="shared" si="5"/>
        <v>-19.29999999999999</v>
      </c>
      <c r="AD332" s="5"/>
      <c r="AE332" s="5"/>
    </row>
    <row r="333" spans="1:31" ht="16.95" customHeight="1" x14ac:dyDescent="0.3">
      <c r="A333" s="54">
        <v>46082</v>
      </c>
      <c r="B333" s="29">
        <v>46084</v>
      </c>
      <c r="C333" s="19" t="s">
        <v>38</v>
      </c>
      <c r="D333" s="19" t="s">
        <v>5</v>
      </c>
      <c r="E333" s="5" t="s">
        <v>11093</v>
      </c>
      <c r="F333" s="5"/>
      <c r="G333" s="5">
        <v>335</v>
      </c>
      <c r="H333" s="5" t="s">
        <v>11616</v>
      </c>
      <c r="I333" s="64" t="s">
        <v>12926</v>
      </c>
      <c r="J333" s="5" t="s">
        <v>11142</v>
      </c>
      <c r="K333" s="5">
        <v>12</v>
      </c>
      <c r="L333" s="5">
        <v>59.9</v>
      </c>
      <c r="M333" s="5">
        <f>VLOOKUP(J:J,指导价!$A:$B,2,0)</f>
        <v>6.6</v>
      </c>
      <c r="N333" s="18">
        <f t="shared" si="3"/>
        <v>4.9916666666666663</v>
      </c>
      <c r="O333" s="5" t="s">
        <v>12588</v>
      </c>
      <c r="P333" s="5"/>
      <c r="Q333" s="5"/>
      <c r="R333" s="5"/>
      <c r="S333" s="5"/>
      <c r="T333" s="5"/>
      <c r="U333" s="29">
        <v>46085</v>
      </c>
      <c r="V333" s="5" t="s">
        <v>12589</v>
      </c>
      <c r="W333" s="5"/>
      <c r="X333" s="5" t="s">
        <v>12927</v>
      </c>
      <c r="Y333" s="5" t="s">
        <v>12928</v>
      </c>
      <c r="Z333" s="5" t="s">
        <v>12928</v>
      </c>
      <c r="AA333" s="5" t="s">
        <v>12927</v>
      </c>
      <c r="AB333" s="5">
        <f t="shared" si="4"/>
        <v>79.199999999999989</v>
      </c>
      <c r="AC333" s="5">
        <f t="shared" si="5"/>
        <v>-19.29999999999999</v>
      </c>
      <c r="AD333" s="5"/>
      <c r="AE333" s="5"/>
    </row>
    <row r="334" spans="1:31" ht="16.95" customHeight="1" x14ac:dyDescent="0.3">
      <c r="A334" s="54">
        <v>46082</v>
      </c>
      <c r="B334" s="29">
        <v>46084</v>
      </c>
      <c r="C334" s="19" t="s">
        <v>38</v>
      </c>
      <c r="D334" s="19" t="s">
        <v>5</v>
      </c>
      <c r="E334" s="5" t="s">
        <v>11093</v>
      </c>
      <c r="F334" s="5"/>
      <c r="G334" s="5">
        <v>336</v>
      </c>
      <c r="H334" s="5" t="s">
        <v>11616</v>
      </c>
      <c r="I334" s="64" t="s">
        <v>12929</v>
      </c>
      <c r="J334" s="5" t="s">
        <v>11142</v>
      </c>
      <c r="K334" s="5">
        <v>12</v>
      </c>
      <c r="L334" s="5">
        <v>59.9</v>
      </c>
      <c r="M334" s="5">
        <f>VLOOKUP(J:J,指导价!$A:$B,2,0)</f>
        <v>6.6</v>
      </c>
      <c r="N334" s="18">
        <f t="shared" si="3"/>
        <v>4.9916666666666663</v>
      </c>
      <c r="O334" s="5" t="s">
        <v>12588</v>
      </c>
      <c r="P334" s="5"/>
      <c r="Q334" s="5"/>
      <c r="R334" s="5"/>
      <c r="S334" s="5"/>
      <c r="T334" s="5"/>
      <c r="U334" s="29">
        <v>46085</v>
      </c>
      <c r="V334" s="5" t="s">
        <v>12589</v>
      </c>
      <c r="W334" s="5"/>
      <c r="X334" s="5" t="s">
        <v>12930</v>
      </c>
      <c r="Y334" s="5" t="s">
        <v>12931</v>
      </c>
      <c r="Z334" s="5" t="s">
        <v>12931</v>
      </c>
      <c r="AA334" s="5" t="s">
        <v>12930</v>
      </c>
      <c r="AB334" s="5">
        <f t="shared" si="4"/>
        <v>79.199999999999989</v>
      </c>
      <c r="AC334" s="5">
        <f t="shared" si="5"/>
        <v>-19.29999999999999</v>
      </c>
      <c r="AD334" s="5"/>
      <c r="AE334" s="5"/>
    </row>
    <row r="335" spans="1:31" ht="16.95" customHeight="1" x14ac:dyDescent="0.3">
      <c r="A335" s="54">
        <v>46082</v>
      </c>
      <c r="B335" s="29">
        <v>46084</v>
      </c>
      <c r="C335" s="5" t="s">
        <v>31</v>
      </c>
      <c r="D335" s="5" t="s">
        <v>11268</v>
      </c>
      <c r="E335" s="5" t="s">
        <v>12022</v>
      </c>
      <c r="F335" s="5" t="s">
        <v>11277</v>
      </c>
      <c r="G335" s="5">
        <v>337</v>
      </c>
      <c r="H335" s="5" t="s">
        <v>11270</v>
      </c>
      <c r="I335" s="6" t="s">
        <v>12932</v>
      </c>
      <c r="J335" s="5" t="s">
        <v>11142</v>
      </c>
      <c r="K335" s="5">
        <v>8</v>
      </c>
      <c r="L335" s="5">
        <v>39.9</v>
      </c>
      <c r="M335" s="5">
        <v>6.6</v>
      </c>
      <c r="N335" s="18">
        <v>4.9874999999999998</v>
      </c>
      <c r="O335" s="5" t="s">
        <v>12588</v>
      </c>
      <c r="P335" s="5"/>
      <c r="Q335" s="5"/>
      <c r="R335" s="5"/>
      <c r="S335" s="5"/>
      <c r="T335" s="5"/>
      <c r="U335" s="5"/>
      <c r="V335" s="5"/>
      <c r="W335" s="5" t="s">
        <v>12639</v>
      </c>
      <c r="X335" s="5" t="s">
        <v>12933</v>
      </c>
      <c r="Y335" s="5" t="s">
        <v>12934</v>
      </c>
      <c r="Z335" s="5" t="s">
        <v>12935</v>
      </c>
      <c r="AA335" s="5" t="s">
        <v>12936</v>
      </c>
      <c r="AB335" s="5">
        <v>52.8</v>
      </c>
      <c r="AC335" s="5">
        <v>-12.9</v>
      </c>
      <c r="AD335" s="5">
        <v>59.9</v>
      </c>
      <c r="AE335" s="5"/>
    </row>
    <row r="336" spans="1:31" ht="16.95" customHeight="1" x14ac:dyDescent="0.3">
      <c r="A336" s="54">
        <v>46082</v>
      </c>
      <c r="B336" s="29">
        <v>46084</v>
      </c>
      <c r="C336" s="5" t="s">
        <v>31</v>
      </c>
      <c r="D336" s="5" t="s">
        <v>11268</v>
      </c>
      <c r="E336" s="5" t="s">
        <v>12022</v>
      </c>
      <c r="F336" s="5" t="s">
        <v>11277</v>
      </c>
      <c r="G336" s="5">
        <v>338</v>
      </c>
      <c r="H336" s="5" t="s">
        <v>11270</v>
      </c>
      <c r="I336" s="6" t="s">
        <v>12932</v>
      </c>
      <c r="J336" s="5" t="s">
        <v>11142</v>
      </c>
      <c r="K336" s="5">
        <v>8</v>
      </c>
      <c r="L336" s="5">
        <v>39.9</v>
      </c>
      <c r="M336" s="5">
        <v>6.6</v>
      </c>
      <c r="N336" s="18">
        <v>4.9874999999999998</v>
      </c>
      <c r="O336" s="5" t="s">
        <v>12588</v>
      </c>
      <c r="P336" s="5"/>
      <c r="Q336" s="5"/>
      <c r="R336" s="5"/>
      <c r="S336" s="5"/>
      <c r="T336" s="5"/>
      <c r="U336" s="5"/>
      <c r="V336" s="5"/>
      <c r="W336" s="5" t="s">
        <v>12639</v>
      </c>
      <c r="X336" s="5" t="s">
        <v>12933</v>
      </c>
      <c r="Y336" s="5" t="s">
        <v>12934</v>
      </c>
      <c r="Z336" s="5" t="s">
        <v>13749</v>
      </c>
      <c r="AA336" s="5" t="s">
        <v>13750</v>
      </c>
      <c r="AB336" s="5">
        <v>52.8</v>
      </c>
      <c r="AC336" s="5">
        <v>-12.9</v>
      </c>
      <c r="AD336" s="5">
        <v>59.9</v>
      </c>
      <c r="AE336" s="5"/>
    </row>
    <row r="337" spans="1:31" ht="16.95" customHeight="1" x14ac:dyDescent="0.3">
      <c r="A337" s="54">
        <v>46082</v>
      </c>
      <c r="B337" s="29">
        <v>46084</v>
      </c>
      <c r="C337" s="5" t="s">
        <v>31</v>
      </c>
      <c r="D337" s="5" t="s">
        <v>11268</v>
      </c>
      <c r="E337" s="5" t="s">
        <v>12022</v>
      </c>
      <c r="F337" s="5" t="s">
        <v>11277</v>
      </c>
      <c r="G337" s="5">
        <v>339</v>
      </c>
      <c r="H337" s="5" t="s">
        <v>11270</v>
      </c>
      <c r="I337" s="6" t="s">
        <v>12932</v>
      </c>
      <c r="J337" s="5" t="s">
        <v>11142</v>
      </c>
      <c r="K337" s="5">
        <v>8</v>
      </c>
      <c r="L337" s="5">
        <v>39.9</v>
      </c>
      <c r="M337" s="5">
        <v>6.6</v>
      </c>
      <c r="N337" s="18">
        <v>4.9874999999999998</v>
      </c>
      <c r="O337" s="5" t="s">
        <v>12588</v>
      </c>
      <c r="P337" s="5"/>
      <c r="Q337" s="5"/>
      <c r="R337" s="5"/>
      <c r="S337" s="5"/>
      <c r="T337" s="5"/>
      <c r="U337" s="5"/>
      <c r="V337" s="5"/>
      <c r="W337" s="5" t="s">
        <v>12639</v>
      </c>
      <c r="X337" s="5" t="s">
        <v>12933</v>
      </c>
      <c r="Y337" s="5" t="s">
        <v>12934</v>
      </c>
      <c r="Z337" s="5" t="s">
        <v>13751</v>
      </c>
      <c r="AA337" s="5" t="s">
        <v>13752</v>
      </c>
      <c r="AB337" s="5">
        <v>52.8</v>
      </c>
      <c r="AC337" s="5">
        <v>-12.9</v>
      </c>
      <c r="AD337" s="5">
        <v>59.9</v>
      </c>
      <c r="AE337" s="5"/>
    </row>
    <row r="338" spans="1:31" ht="16.95" customHeight="1" x14ac:dyDescent="0.3">
      <c r="A338" s="54">
        <v>46082</v>
      </c>
      <c r="B338" s="29">
        <v>46084</v>
      </c>
      <c r="C338" s="5" t="s">
        <v>31</v>
      </c>
      <c r="D338" s="5" t="s">
        <v>11268</v>
      </c>
      <c r="E338" s="5" t="s">
        <v>12022</v>
      </c>
      <c r="F338" s="5" t="s">
        <v>11277</v>
      </c>
      <c r="G338" s="5">
        <v>340</v>
      </c>
      <c r="H338" s="5" t="s">
        <v>11270</v>
      </c>
      <c r="I338" s="6" t="s">
        <v>12932</v>
      </c>
      <c r="J338" s="5" t="s">
        <v>11142</v>
      </c>
      <c r="K338" s="5">
        <v>8</v>
      </c>
      <c r="L338" s="5">
        <v>39.9</v>
      </c>
      <c r="M338" s="5">
        <v>6.6</v>
      </c>
      <c r="N338" s="18">
        <v>4.9874999999999998</v>
      </c>
      <c r="O338" s="5" t="s">
        <v>12588</v>
      </c>
      <c r="P338" s="5"/>
      <c r="Q338" s="5"/>
      <c r="R338" s="5"/>
      <c r="S338" s="5"/>
      <c r="T338" s="5"/>
      <c r="U338" s="5"/>
      <c r="V338" s="5"/>
      <c r="W338" s="5" t="s">
        <v>12639</v>
      </c>
      <c r="X338" s="5" t="s">
        <v>12933</v>
      </c>
      <c r="Y338" s="5" t="s">
        <v>12934</v>
      </c>
      <c r="Z338" s="5" t="s">
        <v>13753</v>
      </c>
      <c r="AA338" s="5" t="s">
        <v>13754</v>
      </c>
      <c r="AB338" s="5">
        <v>52.8</v>
      </c>
      <c r="AC338" s="5">
        <v>-12.9</v>
      </c>
      <c r="AD338" s="5">
        <v>59.9</v>
      </c>
      <c r="AE338" s="5"/>
    </row>
    <row r="339" spans="1:31" ht="16.95" customHeight="1" x14ac:dyDescent="0.3">
      <c r="A339" s="54">
        <v>46082</v>
      </c>
      <c r="B339" s="29">
        <v>46084</v>
      </c>
      <c r="C339" s="5" t="s">
        <v>31</v>
      </c>
      <c r="D339" s="5" t="s">
        <v>11268</v>
      </c>
      <c r="E339" s="5" t="s">
        <v>12022</v>
      </c>
      <c r="F339" s="5" t="s">
        <v>11277</v>
      </c>
      <c r="G339" s="5">
        <v>341</v>
      </c>
      <c r="H339" s="5" t="s">
        <v>11270</v>
      </c>
      <c r="I339" s="6" t="s">
        <v>12932</v>
      </c>
      <c r="J339" s="5" t="s">
        <v>11142</v>
      </c>
      <c r="K339" s="5">
        <v>8</v>
      </c>
      <c r="L339" s="5">
        <v>39.9</v>
      </c>
      <c r="M339" s="5">
        <v>6.6</v>
      </c>
      <c r="N339" s="18">
        <v>4.9874999999999998</v>
      </c>
      <c r="O339" s="5" t="s">
        <v>12588</v>
      </c>
      <c r="P339" s="5"/>
      <c r="Q339" s="5"/>
      <c r="R339" s="5"/>
      <c r="S339" s="5"/>
      <c r="T339" s="5"/>
      <c r="U339" s="5"/>
      <c r="V339" s="5"/>
      <c r="W339" s="5" t="s">
        <v>12639</v>
      </c>
      <c r="X339" s="5" t="s">
        <v>12933</v>
      </c>
      <c r="Y339" s="5" t="s">
        <v>12934</v>
      </c>
      <c r="Z339" s="5" t="s">
        <v>13755</v>
      </c>
      <c r="AA339" s="5" t="s">
        <v>13756</v>
      </c>
      <c r="AB339" s="5">
        <v>52.8</v>
      </c>
      <c r="AC339" s="5">
        <v>-12.9</v>
      </c>
      <c r="AD339" s="5">
        <v>59.9</v>
      </c>
      <c r="AE339" s="5"/>
    </row>
    <row r="340" spans="1:31" ht="16.95" customHeight="1" x14ac:dyDescent="0.3">
      <c r="A340" s="54">
        <v>46082</v>
      </c>
      <c r="B340" s="29">
        <v>46084</v>
      </c>
      <c r="C340" s="5" t="s">
        <v>31</v>
      </c>
      <c r="D340" s="5" t="s">
        <v>11268</v>
      </c>
      <c r="E340" s="5" t="s">
        <v>12022</v>
      </c>
      <c r="F340" s="5" t="s">
        <v>11277</v>
      </c>
      <c r="G340" s="5">
        <v>342</v>
      </c>
      <c r="H340" s="5" t="s">
        <v>11270</v>
      </c>
      <c r="I340" s="6" t="s">
        <v>12932</v>
      </c>
      <c r="J340" s="5" t="s">
        <v>11142</v>
      </c>
      <c r="K340" s="5">
        <v>8</v>
      </c>
      <c r="L340" s="5">
        <v>39.9</v>
      </c>
      <c r="M340" s="5">
        <v>6.6</v>
      </c>
      <c r="N340" s="18">
        <v>4.9874999999999998</v>
      </c>
      <c r="O340" s="5" t="s">
        <v>12588</v>
      </c>
      <c r="P340" s="5"/>
      <c r="Q340" s="5"/>
      <c r="R340" s="5"/>
      <c r="S340" s="5"/>
      <c r="T340" s="5"/>
      <c r="U340" s="5"/>
      <c r="V340" s="5"/>
      <c r="W340" s="5" t="s">
        <v>12639</v>
      </c>
      <c r="X340" s="5" t="s">
        <v>12933</v>
      </c>
      <c r="Y340" s="5" t="s">
        <v>12934</v>
      </c>
      <c r="Z340" s="5" t="s">
        <v>13757</v>
      </c>
      <c r="AA340" s="5" t="s">
        <v>13758</v>
      </c>
      <c r="AB340" s="5">
        <v>52.8</v>
      </c>
      <c r="AC340" s="5">
        <v>-12.9</v>
      </c>
      <c r="AD340" s="5">
        <v>59.9</v>
      </c>
      <c r="AE340" s="5"/>
    </row>
    <row r="341" spans="1:31" ht="16.95" customHeight="1" x14ac:dyDescent="0.3">
      <c r="A341" s="54">
        <v>46082</v>
      </c>
      <c r="B341" s="29">
        <v>46084</v>
      </c>
      <c r="C341" s="5" t="s">
        <v>31</v>
      </c>
      <c r="D341" s="5" t="s">
        <v>11268</v>
      </c>
      <c r="E341" s="5" t="s">
        <v>12022</v>
      </c>
      <c r="F341" s="5" t="s">
        <v>11277</v>
      </c>
      <c r="G341" s="5">
        <v>343</v>
      </c>
      <c r="H341" s="5" t="s">
        <v>11270</v>
      </c>
      <c r="I341" s="6" t="s">
        <v>12932</v>
      </c>
      <c r="J341" s="5" t="s">
        <v>11142</v>
      </c>
      <c r="K341" s="5">
        <v>8</v>
      </c>
      <c r="L341" s="5">
        <v>39.9</v>
      </c>
      <c r="M341" s="5">
        <v>6.6</v>
      </c>
      <c r="N341" s="18">
        <v>4.9874999999999998</v>
      </c>
      <c r="O341" s="5" t="s">
        <v>12588</v>
      </c>
      <c r="P341" s="5"/>
      <c r="Q341" s="5"/>
      <c r="R341" s="5"/>
      <c r="S341" s="5"/>
      <c r="T341" s="5"/>
      <c r="U341" s="5"/>
      <c r="V341" s="5"/>
      <c r="W341" s="5" t="s">
        <v>12639</v>
      </c>
      <c r="X341" s="5" t="s">
        <v>12933</v>
      </c>
      <c r="Y341" s="5" t="s">
        <v>12934</v>
      </c>
      <c r="Z341" s="5" t="s">
        <v>13759</v>
      </c>
      <c r="AA341" s="5" t="s">
        <v>13760</v>
      </c>
      <c r="AB341" s="5">
        <v>52.8</v>
      </c>
      <c r="AC341" s="5">
        <v>-12.9</v>
      </c>
      <c r="AD341" s="5">
        <v>59.9</v>
      </c>
      <c r="AE341" s="5"/>
    </row>
    <row r="342" spans="1:31" ht="16.95" customHeight="1" x14ac:dyDescent="0.3">
      <c r="A342" s="54">
        <v>46082</v>
      </c>
      <c r="B342" s="29">
        <v>46084</v>
      </c>
      <c r="C342" s="5" t="s">
        <v>31</v>
      </c>
      <c r="D342" s="5" t="s">
        <v>11268</v>
      </c>
      <c r="E342" s="5" t="s">
        <v>12022</v>
      </c>
      <c r="F342" s="5" t="s">
        <v>11277</v>
      </c>
      <c r="G342" s="5">
        <v>344</v>
      </c>
      <c r="H342" s="5" t="s">
        <v>11270</v>
      </c>
      <c r="I342" s="6" t="s">
        <v>12932</v>
      </c>
      <c r="J342" s="5" t="s">
        <v>11142</v>
      </c>
      <c r="K342" s="5">
        <v>8</v>
      </c>
      <c r="L342" s="5">
        <v>39.9</v>
      </c>
      <c r="M342" s="5">
        <v>6.6</v>
      </c>
      <c r="N342" s="18">
        <v>4.9874999999999998</v>
      </c>
      <c r="O342" s="5" t="s">
        <v>12588</v>
      </c>
      <c r="P342" s="5"/>
      <c r="Q342" s="5"/>
      <c r="R342" s="5"/>
      <c r="S342" s="5"/>
      <c r="T342" s="5"/>
      <c r="U342" s="5"/>
      <c r="V342" s="5"/>
      <c r="W342" s="5" t="s">
        <v>12639</v>
      </c>
      <c r="X342" s="5" t="s">
        <v>12933</v>
      </c>
      <c r="Y342" s="5" t="s">
        <v>12934</v>
      </c>
      <c r="Z342" s="5" t="s">
        <v>13761</v>
      </c>
      <c r="AA342" s="5" t="s">
        <v>13762</v>
      </c>
      <c r="AB342" s="5">
        <v>52.8</v>
      </c>
      <c r="AC342" s="5">
        <v>-12.9</v>
      </c>
      <c r="AD342" s="5">
        <v>59.9</v>
      </c>
      <c r="AE342" s="5"/>
    </row>
    <row r="343" spans="1:31" ht="16.95" customHeight="1" x14ac:dyDescent="0.3">
      <c r="A343" s="54">
        <v>46082</v>
      </c>
      <c r="B343" s="29">
        <v>46084</v>
      </c>
      <c r="C343" s="5" t="s">
        <v>31</v>
      </c>
      <c r="D343" s="5" t="s">
        <v>11268</v>
      </c>
      <c r="E343" s="5" t="s">
        <v>12022</v>
      </c>
      <c r="F343" s="5" t="s">
        <v>11277</v>
      </c>
      <c r="G343" s="5">
        <v>345</v>
      </c>
      <c r="H343" s="5" t="s">
        <v>11270</v>
      </c>
      <c r="I343" s="6" t="s">
        <v>12937</v>
      </c>
      <c r="J343" s="5" t="s">
        <v>11142</v>
      </c>
      <c r="K343" s="5">
        <v>6</v>
      </c>
      <c r="L343" s="5">
        <v>31.9</v>
      </c>
      <c r="M343" s="5">
        <v>6.6</v>
      </c>
      <c r="N343" s="18">
        <v>5.31666666666667</v>
      </c>
      <c r="O343" s="5" t="s">
        <v>12588</v>
      </c>
      <c r="P343" s="5"/>
      <c r="Q343" s="5"/>
      <c r="R343" s="5"/>
      <c r="S343" s="5"/>
      <c r="T343" s="5"/>
      <c r="U343" s="5"/>
      <c r="V343" s="5"/>
      <c r="W343" s="5" t="s">
        <v>11272</v>
      </c>
      <c r="X343" s="5" t="s">
        <v>12938</v>
      </c>
      <c r="Y343" s="5" t="s">
        <v>12939</v>
      </c>
      <c r="Z343" s="5" t="s">
        <v>12940</v>
      </c>
      <c r="AA343" s="5" t="s">
        <v>12941</v>
      </c>
      <c r="AB343" s="5">
        <v>39.6</v>
      </c>
      <c r="AC343" s="5">
        <v>-7.7</v>
      </c>
      <c r="AD343" s="5">
        <v>56.9</v>
      </c>
      <c r="AE343" s="5"/>
    </row>
    <row r="344" spans="1:31" ht="16.95" customHeight="1" x14ac:dyDescent="0.3">
      <c r="A344" s="54">
        <v>46082</v>
      </c>
      <c r="B344" s="29">
        <v>46084</v>
      </c>
      <c r="C344" s="5" t="s">
        <v>31</v>
      </c>
      <c r="D344" s="5" t="s">
        <v>11268</v>
      </c>
      <c r="E344" s="5" t="s">
        <v>12022</v>
      </c>
      <c r="F344" s="5" t="s">
        <v>11277</v>
      </c>
      <c r="G344" s="5">
        <v>346</v>
      </c>
      <c r="H344" s="5" t="s">
        <v>11270</v>
      </c>
      <c r="I344" s="6" t="s">
        <v>12937</v>
      </c>
      <c r="J344" s="5" t="s">
        <v>11142</v>
      </c>
      <c r="K344" s="5">
        <v>6</v>
      </c>
      <c r="L344" s="5">
        <v>31.9</v>
      </c>
      <c r="M344" s="5">
        <v>6.6</v>
      </c>
      <c r="N344" s="18">
        <v>5.31666666666667</v>
      </c>
      <c r="O344" s="5" t="s">
        <v>12588</v>
      </c>
      <c r="P344" s="5"/>
      <c r="Q344" s="5"/>
      <c r="R344" s="5"/>
      <c r="S344" s="5"/>
      <c r="T344" s="5"/>
      <c r="U344" s="5"/>
      <c r="V344" s="5"/>
      <c r="W344" s="5" t="s">
        <v>11272</v>
      </c>
      <c r="X344" s="5" t="s">
        <v>12938</v>
      </c>
      <c r="Y344" s="5" t="s">
        <v>12939</v>
      </c>
      <c r="Z344" s="5" t="s">
        <v>13763</v>
      </c>
      <c r="AA344" s="5" t="s">
        <v>13764</v>
      </c>
      <c r="AB344" s="5">
        <v>39.6</v>
      </c>
      <c r="AC344" s="5">
        <v>-7.7</v>
      </c>
      <c r="AD344" s="5">
        <v>56.9</v>
      </c>
      <c r="AE344" s="5"/>
    </row>
    <row r="345" spans="1:31" ht="16.95" customHeight="1" x14ac:dyDescent="0.3">
      <c r="A345" s="54">
        <v>46082</v>
      </c>
      <c r="B345" s="29">
        <v>46084</v>
      </c>
      <c r="C345" s="5" t="s">
        <v>31</v>
      </c>
      <c r="D345" s="5" t="s">
        <v>11268</v>
      </c>
      <c r="E345" s="5" t="s">
        <v>12022</v>
      </c>
      <c r="F345" s="5" t="s">
        <v>11277</v>
      </c>
      <c r="G345" s="5">
        <v>347</v>
      </c>
      <c r="H345" s="5" t="s">
        <v>11270</v>
      </c>
      <c r="I345" s="6" t="s">
        <v>12937</v>
      </c>
      <c r="J345" s="5" t="s">
        <v>11142</v>
      </c>
      <c r="K345" s="5">
        <v>6</v>
      </c>
      <c r="L345" s="5">
        <v>31.9</v>
      </c>
      <c r="M345" s="5">
        <v>6.6</v>
      </c>
      <c r="N345" s="18">
        <v>5.31666666666667</v>
      </c>
      <c r="O345" s="5" t="s">
        <v>12588</v>
      </c>
      <c r="P345" s="5"/>
      <c r="Q345" s="5"/>
      <c r="R345" s="5"/>
      <c r="S345" s="5"/>
      <c r="T345" s="5"/>
      <c r="U345" s="5"/>
      <c r="V345" s="5"/>
      <c r="W345" s="5" t="s">
        <v>11272</v>
      </c>
      <c r="X345" s="5" t="s">
        <v>12938</v>
      </c>
      <c r="Y345" s="5" t="s">
        <v>12939</v>
      </c>
      <c r="Z345" s="5" t="s">
        <v>13765</v>
      </c>
      <c r="AA345" s="5" t="s">
        <v>13766</v>
      </c>
      <c r="AB345" s="5">
        <v>39.6</v>
      </c>
      <c r="AC345" s="5">
        <v>-7.7</v>
      </c>
      <c r="AD345" s="5">
        <v>56.9</v>
      </c>
      <c r="AE345" s="5"/>
    </row>
    <row r="346" spans="1:31" ht="16.95" customHeight="1" x14ac:dyDescent="0.3">
      <c r="A346" s="54">
        <v>46082</v>
      </c>
      <c r="B346" s="29">
        <v>46084</v>
      </c>
      <c r="C346" s="5" t="s">
        <v>31</v>
      </c>
      <c r="D346" s="5" t="s">
        <v>11268</v>
      </c>
      <c r="E346" s="5" t="s">
        <v>12022</v>
      </c>
      <c r="F346" s="5" t="s">
        <v>11277</v>
      </c>
      <c r="G346" s="5">
        <v>348</v>
      </c>
      <c r="H346" s="5" t="s">
        <v>11270</v>
      </c>
      <c r="I346" s="6" t="s">
        <v>12937</v>
      </c>
      <c r="J346" s="5" t="s">
        <v>11142</v>
      </c>
      <c r="K346" s="5">
        <v>6</v>
      </c>
      <c r="L346" s="5">
        <v>31.9</v>
      </c>
      <c r="M346" s="5">
        <v>6.6</v>
      </c>
      <c r="N346" s="18">
        <v>5.31666666666667</v>
      </c>
      <c r="O346" s="5" t="s">
        <v>12588</v>
      </c>
      <c r="P346" s="5"/>
      <c r="Q346" s="5"/>
      <c r="R346" s="5"/>
      <c r="S346" s="5"/>
      <c r="T346" s="5"/>
      <c r="U346" s="5"/>
      <c r="V346" s="5"/>
      <c r="W346" s="5" t="s">
        <v>11272</v>
      </c>
      <c r="X346" s="5" t="s">
        <v>12938</v>
      </c>
      <c r="Y346" s="5" t="s">
        <v>12939</v>
      </c>
      <c r="Z346" s="5" t="s">
        <v>13767</v>
      </c>
      <c r="AA346" s="5" t="s">
        <v>13768</v>
      </c>
      <c r="AB346" s="5">
        <v>39.6</v>
      </c>
      <c r="AC346" s="5">
        <v>-7.7</v>
      </c>
      <c r="AD346" s="5">
        <v>56.9</v>
      </c>
      <c r="AE346" s="5"/>
    </row>
    <row r="347" spans="1:31" ht="16.95" customHeight="1" x14ac:dyDescent="0.3">
      <c r="A347" s="54">
        <v>46082</v>
      </c>
      <c r="B347" s="29">
        <v>46084</v>
      </c>
      <c r="C347" s="5" t="s">
        <v>31</v>
      </c>
      <c r="D347" s="5" t="s">
        <v>11268</v>
      </c>
      <c r="E347" s="5" t="s">
        <v>12022</v>
      </c>
      <c r="F347" s="5" t="s">
        <v>11277</v>
      </c>
      <c r="G347" s="5">
        <v>349</v>
      </c>
      <c r="H347" s="5" t="s">
        <v>11270</v>
      </c>
      <c r="I347" s="6" t="s">
        <v>12937</v>
      </c>
      <c r="J347" s="5" t="s">
        <v>11142</v>
      </c>
      <c r="K347" s="5">
        <v>8</v>
      </c>
      <c r="L347" s="5">
        <v>39.9</v>
      </c>
      <c r="M347" s="5">
        <v>6.6</v>
      </c>
      <c r="N347" s="18">
        <v>4.9874999999999998</v>
      </c>
      <c r="O347" s="5" t="s">
        <v>12588</v>
      </c>
      <c r="P347" s="5"/>
      <c r="Q347" s="5"/>
      <c r="R347" s="5"/>
      <c r="S347" s="5"/>
      <c r="T347" s="5"/>
      <c r="U347" s="5"/>
      <c r="V347" s="5"/>
      <c r="W347" s="5" t="s">
        <v>11272</v>
      </c>
      <c r="X347" s="5" t="s">
        <v>12938</v>
      </c>
      <c r="Y347" s="5" t="s">
        <v>12939</v>
      </c>
      <c r="Z347" s="5" t="s">
        <v>13769</v>
      </c>
      <c r="AA347" s="5" t="s">
        <v>13770</v>
      </c>
      <c r="AB347" s="5">
        <v>52.8</v>
      </c>
      <c r="AC347" s="5">
        <v>-12.9</v>
      </c>
      <c r="AD347" s="5">
        <v>64.900000000000006</v>
      </c>
      <c r="AE347" s="5"/>
    </row>
    <row r="348" spans="1:31" ht="16.95" customHeight="1" x14ac:dyDescent="0.3">
      <c r="A348" s="54">
        <v>46082</v>
      </c>
      <c r="B348" s="29">
        <v>46084</v>
      </c>
      <c r="C348" s="5" t="s">
        <v>31</v>
      </c>
      <c r="D348" s="5" t="s">
        <v>11268</v>
      </c>
      <c r="E348" s="5" t="s">
        <v>12022</v>
      </c>
      <c r="F348" s="5" t="s">
        <v>11277</v>
      </c>
      <c r="G348" s="5">
        <v>350</v>
      </c>
      <c r="H348" s="5" t="s">
        <v>11270</v>
      </c>
      <c r="I348" s="6" t="s">
        <v>12937</v>
      </c>
      <c r="J348" s="5" t="s">
        <v>11142</v>
      </c>
      <c r="K348" s="5">
        <v>8</v>
      </c>
      <c r="L348" s="5">
        <v>39.9</v>
      </c>
      <c r="M348" s="5">
        <v>6.6</v>
      </c>
      <c r="N348" s="18">
        <v>4.9874999999999998</v>
      </c>
      <c r="O348" s="5" t="s">
        <v>12588</v>
      </c>
      <c r="P348" s="5"/>
      <c r="Q348" s="5"/>
      <c r="R348" s="5"/>
      <c r="S348" s="5"/>
      <c r="T348" s="5"/>
      <c r="U348" s="5"/>
      <c r="V348" s="5"/>
      <c r="W348" s="5" t="s">
        <v>11272</v>
      </c>
      <c r="X348" s="5" t="s">
        <v>12938</v>
      </c>
      <c r="Y348" s="5" t="s">
        <v>12939</v>
      </c>
      <c r="Z348" s="5" t="s">
        <v>13771</v>
      </c>
      <c r="AA348" s="5" t="s">
        <v>13772</v>
      </c>
      <c r="AB348" s="5">
        <v>52.8</v>
      </c>
      <c r="AC348" s="5">
        <v>-12.9</v>
      </c>
      <c r="AD348" s="5">
        <v>64.900000000000006</v>
      </c>
      <c r="AE348" s="5"/>
    </row>
    <row r="349" spans="1:31" ht="16.95" customHeight="1" x14ac:dyDescent="0.3">
      <c r="A349" s="54">
        <v>46082</v>
      </c>
      <c r="B349" s="29">
        <v>46084</v>
      </c>
      <c r="C349" s="5" t="s">
        <v>31</v>
      </c>
      <c r="D349" s="5" t="s">
        <v>11268</v>
      </c>
      <c r="E349" s="5" t="s">
        <v>12022</v>
      </c>
      <c r="F349" s="5" t="s">
        <v>11277</v>
      </c>
      <c r="G349" s="5">
        <v>351</v>
      </c>
      <c r="H349" s="5" t="s">
        <v>11270</v>
      </c>
      <c r="I349" s="6" t="s">
        <v>12937</v>
      </c>
      <c r="J349" s="5" t="s">
        <v>11142</v>
      </c>
      <c r="K349" s="5">
        <v>8</v>
      </c>
      <c r="L349" s="5">
        <v>39.9</v>
      </c>
      <c r="M349" s="5">
        <v>6.6</v>
      </c>
      <c r="N349" s="18">
        <v>4.9874999999999998</v>
      </c>
      <c r="O349" s="5" t="s">
        <v>12588</v>
      </c>
      <c r="P349" s="5"/>
      <c r="Q349" s="5"/>
      <c r="R349" s="5"/>
      <c r="S349" s="5"/>
      <c r="T349" s="5"/>
      <c r="U349" s="5"/>
      <c r="V349" s="5"/>
      <c r="W349" s="5" t="s">
        <v>11272</v>
      </c>
      <c r="X349" s="5" t="s">
        <v>12938</v>
      </c>
      <c r="Y349" s="5" t="s">
        <v>12939</v>
      </c>
      <c r="Z349" s="5" t="s">
        <v>13773</v>
      </c>
      <c r="AA349" s="5" t="s">
        <v>13774</v>
      </c>
      <c r="AB349" s="5">
        <v>52.8</v>
      </c>
      <c r="AC349" s="5">
        <v>-12.9</v>
      </c>
      <c r="AD349" s="5">
        <v>64.900000000000006</v>
      </c>
      <c r="AE349" s="5"/>
    </row>
    <row r="350" spans="1:31" ht="16.95" customHeight="1" x14ac:dyDescent="0.3">
      <c r="A350" s="54">
        <v>46082</v>
      </c>
      <c r="B350" s="29">
        <v>46084</v>
      </c>
      <c r="C350" s="5" t="s">
        <v>31</v>
      </c>
      <c r="D350" s="5" t="s">
        <v>11268</v>
      </c>
      <c r="E350" s="5" t="s">
        <v>12022</v>
      </c>
      <c r="F350" s="5" t="s">
        <v>11277</v>
      </c>
      <c r="G350" s="5">
        <v>352</v>
      </c>
      <c r="H350" s="5" t="s">
        <v>11270</v>
      </c>
      <c r="I350" s="6" t="s">
        <v>12937</v>
      </c>
      <c r="J350" s="5" t="s">
        <v>11142</v>
      </c>
      <c r="K350" s="5">
        <v>8</v>
      </c>
      <c r="L350" s="5">
        <v>39.9</v>
      </c>
      <c r="M350" s="5">
        <v>6.6</v>
      </c>
      <c r="N350" s="18">
        <v>4.9874999999999998</v>
      </c>
      <c r="O350" s="5" t="s">
        <v>12588</v>
      </c>
      <c r="P350" s="5"/>
      <c r="Q350" s="5"/>
      <c r="R350" s="5"/>
      <c r="S350" s="5"/>
      <c r="T350" s="5"/>
      <c r="U350" s="5"/>
      <c r="V350" s="5"/>
      <c r="W350" s="5" t="s">
        <v>11272</v>
      </c>
      <c r="X350" s="5" t="s">
        <v>12938</v>
      </c>
      <c r="Y350" s="5" t="s">
        <v>12939</v>
      </c>
      <c r="Z350" s="5" t="s">
        <v>13775</v>
      </c>
      <c r="AA350" s="5" t="s">
        <v>13776</v>
      </c>
      <c r="AB350" s="5">
        <v>52.8</v>
      </c>
      <c r="AC350" s="5">
        <v>-12.9</v>
      </c>
      <c r="AD350" s="5">
        <v>64.900000000000006</v>
      </c>
      <c r="AE350" s="5"/>
    </row>
    <row r="351" spans="1:31" ht="16.95" customHeight="1" x14ac:dyDescent="0.3">
      <c r="A351" s="54">
        <v>46082</v>
      </c>
      <c r="B351" s="29">
        <v>46084</v>
      </c>
      <c r="C351" s="5" t="s">
        <v>31</v>
      </c>
      <c r="D351" s="5" t="s">
        <v>11268</v>
      </c>
      <c r="E351" s="5" t="s">
        <v>12022</v>
      </c>
      <c r="F351" s="5" t="s">
        <v>11277</v>
      </c>
      <c r="G351" s="5">
        <v>353</v>
      </c>
      <c r="H351" s="5" t="s">
        <v>11270</v>
      </c>
      <c r="I351" s="6" t="s">
        <v>12937</v>
      </c>
      <c r="J351" s="5" t="s">
        <v>11142</v>
      </c>
      <c r="K351" s="5">
        <v>9</v>
      </c>
      <c r="L351" s="5">
        <v>44.9</v>
      </c>
      <c r="M351" s="5">
        <v>6.6</v>
      </c>
      <c r="N351" s="18">
        <v>4.9888888888888898</v>
      </c>
      <c r="O351" s="5" t="s">
        <v>12588</v>
      </c>
      <c r="P351" s="5"/>
      <c r="Q351" s="5"/>
      <c r="R351" s="5"/>
      <c r="S351" s="5"/>
      <c r="T351" s="5"/>
      <c r="U351" s="5"/>
      <c r="V351" s="5"/>
      <c r="W351" s="5" t="s">
        <v>11272</v>
      </c>
      <c r="X351" s="5" t="s">
        <v>12938</v>
      </c>
      <c r="Y351" s="5" t="s">
        <v>12939</v>
      </c>
      <c r="Z351" s="5" t="s">
        <v>13777</v>
      </c>
      <c r="AA351" s="5" t="s">
        <v>13778</v>
      </c>
      <c r="AB351" s="5">
        <v>59.4</v>
      </c>
      <c r="AC351" s="5">
        <v>-14.5</v>
      </c>
      <c r="AD351" s="5">
        <v>69.900000000000006</v>
      </c>
      <c r="AE351" s="5"/>
    </row>
    <row r="352" spans="1:31" ht="16.95" customHeight="1" x14ac:dyDescent="0.3">
      <c r="A352" s="54">
        <v>46082</v>
      </c>
      <c r="B352" s="29">
        <v>46084</v>
      </c>
      <c r="C352" s="5" t="s">
        <v>31</v>
      </c>
      <c r="D352" s="5" t="s">
        <v>11268</v>
      </c>
      <c r="E352" s="5" t="s">
        <v>12022</v>
      </c>
      <c r="F352" s="5" t="s">
        <v>11277</v>
      </c>
      <c r="G352" s="5">
        <v>354</v>
      </c>
      <c r="H352" s="5" t="s">
        <v>11270</v>
      </c>
      <c r="I352" s="6" t="s">
        <v>12937</v>
      </c>
      <c r="J352" s="5" t="s">
        <v>11142</v>
      </c>
      <c r="K352" s="5">
        <v>9</v>
      </c>
      <c r="L352" s="5">
        <v>44.9</v>
      </c>
      <c r="M352" s="5">
        <v>6.6</v>
      </c>
      <c r="N352" s="18">
        <v>4.9888888888888898</v>
      </c>
      <c r="O352" s="5" t="s">
        <v>12588</v>
      </c>
      <c r="P352" s="5"/>
      <c r="Q352" s="5"/>
      <c r="R352" s="5"/>
      <c r="S352" s="5"/>
      <c r="T352" s="5"/>
      <c r="U352" s="5"/>
      <c r="V352" s="5"/>
      <c r="W352" s="5" t="s">
        <v>11272</v>
      </c>
      <c r="X352" s="5" t="s">
        <v>12938</v>
      </c>
      <c r="Y352" s="5" t="s">
        <v>12939</v>
      </c>
      <c r="Z352" s="5" t="s">
        <v>13779</v>
      </c>
      <c r="AA352" s="5" t="s">
        <v>13780</v>
      </c>
      <c r="AB352" s="5">
        <v>59.4</v>
      </c>
      <c r="AC352" s="5">
        <v>-14.5</v>
      </c>
      <c r="AD352" s="5">
        <v>69.900000000000006</v>
      </c>
      <c r="AE352" s="5"/>
    </row>
    <row r="353" spans="1:31" ht="16.95" customHeight="1" x14ac:dyDescent="0.3">
      <c r="A353" s="54">
        <v>46082</v>
      </c>
      <c r="B353" s="29">
        <v>46084</v>
      </c>
      <c r="C353" s="5" t="s">
        <v>31</v>
      </c>
      <c r="D353" s="5" t="s">
        <v>11268</v>
      </c>
      <c r="E353" s="5" t="s">
        <v>12022</v>
      </c>
      <c r="F353" s="5" t="s">
        <v>11277</v>
      </c>
      <c r="G353" s="5">
        <v>355</v>
      </c>
      <c r="H353" s="5" t="s">
        <v>11270</v>
      </c>
      <c r="I353" s="6" t="s">
        <v>12937</v>
      </c>
      <c r="J353" s="5" t="s">
        <v>11142</v>
      </c>
      <c r="K353" s="5">
        <v>9</v>
      </c>
      <c r="L353" s="5">
        <v>44.9</v>
      </c>
      <c r="M353" s="5">
        <v>6.6</v>
      </c>
      <c r="N353" s="18">
        <v>4.9888888888888898</v>
      </c>
      <c r="O353" s="5" t="s">
        <v>12588</v>
      </c>
      <c r="P353" s="5"/>
      <c r="Q353" s="5"/>
      <c r="R353" s="5"/>
      <c r="S353" s="5"/>
      <c r="T353" s="5"/>
      <c r="U353" s="5"/>
      <c r="V353" s="5"/>
      <c r="W353" s="5" t="s">
        <v>11272</v>
      </c>
      <c r="X353" s="5" t="s">
        <v>12938</v>
      </c>
      <c r="Y353" s="5" t="s">
        <v>12939</v>
      </c>
      <c r="Z353" s="5" t="s">
        <v>13781</v>
      </c>
      <c r="AA353" s="5" t="s">
        <v>13782</v>
      </c>
      <c r="AB353" s="5">
        <v>59.4</v>
      </c>
      <c r="AC353" s="5">
        <v>-14.5</v>
      </c>
      <c r="AD353" s="5">
        <v>69.900000000000006</v>
      </c>
      <c r="AE353" s="5"/>
    </row>
    <row r="354" spans="1:31" ht="16.95" customHeight="1" x14ac:dyDescent="0.3">
      <c r="A354" s="54">
        <v>46082</v>
      </c>
      <c r="B354" s="29">
        <v>46084</v>
      </c>
      <c r="C354" s="5" t="s">
        <v>31</v>
      </c>
      <c r="D354" s="5" t="s">
        <v>11268</v>
      </c>
      <c r="E354" s="5" t="s">
        <v>12022</v>
      </c>
      <c r="F354" s="5" t="s">
        <v>11277</v>
      </c>
      <c r="G354" s="5">
        <v>356</v>
      </c>
      <c r="H354" s="5" t="s">
        <v>11270</v>
      </c>
      <c r="I354" s="6" t="s">
        <v>12937</v>
      </c>
      <c r="J354" s="5" t="s">
        <v>11142</v>
      </c>
      <c r="K354" s="5">
        <v>9</v>
      </c>
      <c r="L354" s="5">
        <v>44.9</v>
      </c>
      <c r="M354" s="5">
        <v>6.6</v>
      </c>
      <c r="N354" s="18">
        <v>4.9888888888888898</v>
      </c>
      <c r="O354" s="5" t="s">
        <v>12588</v>
      </c>
      <c r="P354" s="5"/>
      <c r="Q354" s="5"/>
      <c r="R354" s="5"/>
      <c r="S354" s="5"/>
      <c r="T354" s="5"/>
      <c r="U354" s="5"/>
      <c r="V354" s="5"/>
      <c r="W354" s="5" t="s">
        <v>11272</v>
      </c>
      <c r="X354" s="5" t="s">
        <v>12938</v>
      </c>
      <c r="Y354" s="5" t="s">
        <v>12939</v>
      </c>
      <c r="Z354" s="5" t="s">
        <v>13783</v>
      </c>
      <c r="AA354" s="5" t="s">
        <v>13784</v>
      </c>
      <c r="AB354" s="5">
        <v>59.4</v>
      </c>
      <c r="AC354" s="5">
        <v>-14.5</v>
      </c>
      <c r="AD354" s="5">
        <v>69.900000000000006</v>
      </c>
      <c r="AE354" s="5"/>
    </row>
    <row r="355" spans="1:31" ht="16.95" customHeight="1" x14ac:dyDescent="0.3">
      <c r="A355" s="54">
        <v>46082</v>
      </c>
      <c r="B355" s="29">
        <v>46084</v>
      </c>
      <c r="C355" s="5" t="s">
        <v>31</v>
      </c>
      <c r="D355" s="5" t="s">
        <v>11268</v>
      </c>
      <c r="E355" s="5" t="s">
        <v>12022</v>
      </c>
      <c r="F355" s="5" t="s">
        <v>11277</v>
      </c>
      <c r="G355" s="5">
        <v>357</v>
      </c>
      <c r="H355" s="5" t="s">
        <v>11270</v>
      </c>
      <c r="I355" s="6" t="s">
        <v>12937</v>
      </c>
      <c r="J355" s="5" t="s">
        <v>11142</v>
      </c>
      <c r="K355" s="5">
        <v>10</v>
      </c>
      <c r="L355" s="5">
        <v>49.9</v>
      </c>
      <c r="M355" s="5">
        <v>6.6</v>
      </c>
      <c r="N355" s="18">
        <v>4.99</v>
      </c>
      <c r="O355" s="5" t="s">
        <v>12588</v>
      </c>
      <c r="P355" s="5"/>
      <c r="Q355" s="5"/>
      <c r="R355" s="5"/>
      <c r="S355" s="5"/>
      <c r="T355" s="5"/>
      <c r="U355" s="5"/>
      <c r="V355" s="5"/>
      <c r="W355" s="5" t="s">
        <v>11272</v>
      </c>
      <c r="X355" s="5" t="s">
        <v>12938</v>
      </c>
      <c r="Y355" s="5" t="s">
        <v>12939</v>
      </c>
      <c r="Z355" s="5" t="s">
        <v>13785</v>
      </c>
      <c r="AA355" s="5" t="s">
        <v>13786</v>
      </c>
      <c r="AB355" s="5">
        <v>66</v>
      </c>
      <c r="AC355" s="5">
        <v>-16.100000000000001</v>
      </c>
      <c r="AD355" s="5">
        <v>74.900000000000006</v>
      </c>
      <c r="AE355" s="5"/>
    </row>
    <row r="356" spans="1:31" ht="16.95" customHeight="1" x14ac:dyDescent="0.3">
      <c r="A356" s="54">
        <v>46082</v>
      </c>
      <c r="B356" s="29">
        <v>46084</v>
      </c>
      <c r="C356" s="5" t="s">
        <v>31</v>
      </c>
      <c r="D356" s="5" t="s">
        <v>11268</v>
      </c>
      <c r="E356" s="5" t="s">
        <v>12022</v>
      </c>
      <c r="F356" s="5" t="s">
        <v>11277</v>
      </c>
      <c r="G356" s="5">
        <v>358</v>
      </c>
      <c r="H356" s="5" t="s">
        <v>11270</v>
      </c>
      <c r="I356" s="6" t="s">
        <v>12937</v>
      </c>
      <c r="J356" s="5" t="s">
        <v>11142</v>
      </c>
      <c r="K356" s="5">
        <v>10</v>
      </c>
      <c r="L356" s="5">
        <v>49.9</v>
      </c>
      <c r="M356" s="5">
        <v>6.6</v>
      </c>
      <c r="N356" s="18">
        <v>4.99</v>
      </c>
      <c r="O356" s="5" t="s">
        <v>12588</v>
      </c>
      <c r="P356" s="5"/>
      <c r="Q356" s="5"/>
      <c r="R356" s="5"/>
      <c r="S356" s="5"/>
      <c r="T356" s="5"/>
      <c r="U356" s="5"/>
      <c r="V356" s="5"/>
      <c r="W356" s="5" t="s">
        <v>11272</v>
      </c>
      <c r="X356" s="5" t="s">
        <v>12938</v>
      </c>
      <c r="Y356" s="5" t="s">
        <v>12939</v>
      </c>
      <c r="Z356" s="5" t="s">
        <v>13787</v>
      </c>
      <c r="AA356" s="5" t="s">
        <v>13788</v>
      </c>
      <c r="AB356" s="5">
        <v>66</v>
      </c>
      <c r="AC356" s="5">
        <v>-16.100000000000001</v>
      </c>
      <c r="AD356" s="5">
        <v>74.900000000000006</v>
      </c>
      <c r="AE356" s="5"/>
    </row>
    <row r="357" spans="1:31" ht="16.95" customHeight="1" x14ac:dyDescent="0.3">
      <c r="A357" s="54">
        <v>46082</v>
      </c>
      <c r="B357" s="29">
        <v>46084</v>
      </c>
      <c r="C357" s="5" t="s">
        <v>31</v>
      </c>
      <c r="D357" s="5" t="s">
        <v>11268</v>
      </c>
      <c r="E357" s="5" t="s">
        <v>12022</v>
      </c>
      <c r="F357" s="5" t="s">
        <v>11277</v>
      </c>
      <c r="G357" s="5">
        <v>359</v>
      </c>
      <c r="H357" s="5" t="s">
        <v>11270</v>
      </c>
      <c r="I357" s="6" t="s">
        <v>12937</v>
      </c>
      <c r="J357" s="5" t="s">
        <v>11142</v>
      </c>
      <c r="K357" s="5">
        <v>10</v>
      </c>
      <c r="L357" s="5">
        <v>49.9</v>
      </c>
      <c r="M357" s="5">
        <v>6.6</v>
      </c>
      <c r="N357" s="18">
        <v>4.99</v>
      </c>
      <c r="O357" s="5" t="s">
        <v>12588</v>
      </c>
      <c r="P357" s="5"/>
      <c r="Q357" s="5"/>
      <c r="R357" s="5"/>
      <c r="S357" s="5"/>
      <c r="T357" s="5"/>
      <c r="U357" s="5"/>
      <c r="V357" s="5"/>
      <c r="W357" s="5" t="s">
        <v>11272</v>
      </c>
      <c r="X357" s="5" t="s">
        <v>12938</v>
      </c>
      <c r="Y357" s="5" t="s">
        <v>12939</v>
      </c>
      <c r="Z357" s="5" t="s">
        <v>13789</v>
      </c>
      <c r="AA357" s="5" t="s">
        <v>13790</v>
      </c>
      <c r="AB357" s="5">
        <v>66</v>
      </c>
      <c r="AC357" s="5">
        <v>-16.100000000000001</v>
      </c>
      <c r="AD357" s="5">
        <v>74.900000000000006</v>
      </c>
      <c r="AE357" s="5"/>
    </row>
    <row r="358" spans="1:31" ht="16.95" customHeight="1" x14ac:dyDescent="0.3">
      <c r="A358" s="54">
        <v>46082</v>
      </c>
      <c r="B358" s="29">
        <v>46084</v>
      </c>
      <c r="C358" s="5" t="s">
        <v>31</v>
      </c>
      <c r="D358" s="5" t="s">
        <v>11268</v>
      </c>
      <c r="E358" s="5" t="s">
        <v>12022</v>
      </c>
      <c r="F358" s="5" t="s">
        <v>11277</v>
      </c>
      <c r="G358" s="5">
        <v>360</v>
      </c>
      <c r="H358" s="5" t="s">
        <v>11270</v>
      </c>
      <c r="I358" s="6" t="s">
        <v>12937</v>
      </c>
      <c r="J358" s="5" t="s">
        <v>11142</v>
      </c>
      <c r="K358" s="5">
        <v>10</v>
      </c>
      <c r="L358" s="5">
        <v>49.9</v>
      </c>
      <c r="M358" s="5">
        <v>6.6</v>
      </c>
      <c r="N358" s="18">
        <v>4.99</v>
      </c>
      <c r="O358" s="5" t="s">
        <v>12588</v>
      </c>
      <c r="P358" s="5"/>
      <c r="Q358" s="5"/>
      <c r="R358" s="5"/>
      <c r="S358" s="5"/>
      <c r="T358" s="5"/>
      <c r="U358" s="5"/>
      <c r="V358" s="5"/>
      <c r="W358" s="5" t="s">
        <v>11272</v>
      </c>
      <c r="X358" s="5" t="s">
        <v>12938</v>
      </c>
      <c r="Y358" s="5" t="s">
        <v>12939</v>
      </c>
      <c r="Z358" s="5" t="s">
        <v>13791</v>
      </c>
      <c r="AA358" s="5" t="s">
        <v>13792</v>
      </c>
      <c r="AB358" s="5">
        <v>66</v>
      </c>
      <c r="AC358" s="5">
        <v>-16.100000000000001</v>
      </c>
      <c r="AD358" s="5">
        <v>74.900000000000006</v>
      </c>
      <c r="AE358" s="5"/>
    </row>
    <row r="359" spans="1:31" ht="16.95" customHeight="1" x14ac:dyDescent="0.3">
      <c r="A359" s="54">
        <v>46082</v>
      </c>
      <c r="B359" s="29">
        <v>46084</v>
      </c>
      <c r="C359" s="5" t="s">
        <v>31</v>
      </c>
      <c r="D359" s="5" t="s">
        <v>11268</v>
      </c>
      <c r="E359" s="5" t="s">
        <v>12022</v>
      </c>
      <c r="F359" s="5" t="s">
        <v>11277</v>
      </c>
      <c r="G359" s="5">
        <v>361</v>
      </c>
      <c r="H359" s="5" t="s">
        <v>11270</v>
      </c>
      <c r="I359" s="6" t="s">
        <v>12942</v>
      </c>
      <c r="J359" s="5" t="s">
        <v>11142</v>
      </c>
      <c r="K359" s="5">
        <v>5</v>
      </c>
      <c r="L359" s="5">
        <v>27.9</v>
      </c>
      <c r="M359" s="5">
        <v>6.6</v>
      </c>
      <c r="N359" s="18">
        <v>5.58</v>
      </c>
      <c r="O359" s="5" t="s">
        <v>12588</v>
      </c>
      <c r="P359" s="5"/>
      <c r="Q359" s="5"/>
      <c r="R359" s="5"/>
      <c r="S359" s="5"/>
      <c r="T359" s="5"/>
      <c r="U359" s="5"/>
      <c r="V359" s="5"/>
      <c r="W359" s="5" t="s">
        <v>12639</v>
      </c>
      <c r="X359" s="5" t="s">
        <v>12943</v>
      </c>
      <c r="Y359" s="5" t="s">
        <v>11145</v>
      </c>
      <c r="Z359" s="5" t="s">
        <v>12944</v>
      </c>
      <c r="AA359" s="5" t="s">
        <v>12945</v>
      </c>
      <c r="AB359" s="5">
        <v>33</v>
      </c>
      <c r="AC359" s="5">
        <v>-5.0999999999999996</v>
      </c>
      <c r="AD359" s="5">
        <v>47.9</v>
      </c>
      <c r="AE359" s="5"/>
    </row>
    <row r="360" spans="1:31" ht="16.95" customHeight="1" x14ac:dyDescent="0.3">
      <c r="A360" s="54">
        <v>46082</v>
      </c>
      <c r="B360" s="29">
        <v>46084</v>
      </c>
      <c r="C360" s="5" t="s">
        <v>31</v>
      </c>
      <c r="D360" s="5" t="s">
        <v>11268</v>
      </c>
      <c r="E360" s="5" t="s">
        <v>12022</v>
      </c>
      <c r="F360" s="5" t="s">
        <v>11277</v>
      </c>
      <c r="G360" s="5">
        <v>362</v>
      </c>
      <c r="H360" s="5" t="s">
        <v>11270</v>
      </c>
      <c r="I360" s="6" t="s">
        <v>12942</v>
      </c>
      <c r="J360" s="5" t="s">
        <v>11142</v>
      </c>
      <c r="K360" s="5">
        <v>6</v>
      </c>
      <c r="L360" s="5">
        <v>30.59</v>
      </c>
      <c r="M360" s="5">
        <v>6.6</v>
      </c>
      <c r="N360" s="18">
        <v>5.0983333333333301</v>
      </c>
      <c r="O360" s="5" t="s">
        <v>12588</v>
      </c>
      <c r="P360" s="5"/>
      <c r="Q360" s="5"/>
      <c r="R360" s="5"/>
      <c r="S360" s="5"/>
      <c r="T360" s="5"/>
      <c r="U360" s="5"/>
      <c r="V360" s="5"/>
      <c r="W360" s="5" t="s">
        <v>12639</v>
      </c>
      <c r="X360" s="5" t="s">
        <v>12943</v>
      </c>
      <c r="Y360" s="5" t="s">
        <v>11145</v>
      </c>
      <c r="Z360" s="5" t="s">
        <v>13793</v>
      </c>
      <c r="AA360" s="5" t="s">
        <v>13794</v>
      </c>
      <c r="AB360" s="5">
        <v>39.6</v>
      </c>
      <c r="AC360" s="5">
        <v>-9.0099999999999891</v>
      </c>
      <c r="AD360" s="5">
        <v>50.59</v>
      </c>
      <c r="AE360" s="5"/>
    </row>
    <row r="361" spans="1:31" ht="16.95" customHeight="1" x14ac:dyDescent="0.3">
      <c r="A361" s="54">
        <v>46082</v>
      </c>
      <c r="B361" s="29">
        <v>46084</v>
      </c>
      <c r="C361" s="5" t="s">
        <v>31</v>
      </c>
      <c r="D361" s="5" t="s">
        <v>11268</v>
      </c>
      <c r="E361" s="5" t="s">
        <v>12022</v>
      </c>
      <c r="F361" s="5" t="s">
        <v>11277</v>
      </c>
      <c r="G361" s="5">
        <v>363</v>
      </c>
      <c r="H361" s="5" t="s">
        <v>11270</v>
      </c>
      <c r="I361" s="6" t="s">
        <v>12942</v>
      </c>
      <c r="J361" s="5" t="s">
        <v>11142</v>
      </c>
      <c r="K361" s="5">
        <v>8</v>
      </c>
      <c r="L361" s="5">
        <v>39.9</v>
      </c>
      <c r="M361" s="5">
        <v>6.6</v>
      </c>
      <c r="N361" s="18">
        <v>4.9874999999999998</v>
      </c>
      <c r="O361" s="5" t="s">
        <v>12588</v>
      </c>
      <c r="P361" s="5"/>
      <c r="Q361" s="5"/>
      <c r="R361" s="5"/>
      <c r="S361" s="5"/>
      <c r="T361" s="5"/>
      <c r="U361" s="5"/>
      <c r="V361" s="5"/>
      <c r="W361" s="5" t="s">
        <v>12639</v>
      </c>
      <c r="X361" s="5" t="s">
        <v>12943</v>
      </c>
      <c r="Y361" s="5" t="s">
        <v>11145</v>
      </c>
      <c r="Z361" s="5" t="s">
        <v>13795</v>
      </c>
      <c r="AA361" s="5" t="s">
        <v>13796</v>
      </c>
      <c r="AB361" s="5">
        <v>52.8</v>
      </c>
      <c r="AC361" s="5">
        <v>-12.9</v>
      </c>
      <c r="AD361" s="5">
        <v>59.9</v>
      </c>
      <c r="AE361" s="5"/>
    </row>
    <row r="362" spans="1:31" ht="16.95" customHeight="1" x14ac:dyDescent="0.3">
      <c r="A362" s="54">
        <v>46082</v>
      </c>
      <c r="B362" s="29">
        <v>46084</v>
      </c>
      <c r="C362" s="5" t="s">
        <v>31</v>
      </c>
      <c r="D362" s="5" t="s">
        <v>11268</v>
      </c>
      <c r="E362" s="5" t="s">
        <v>12022</v>
      </c>
      <c r="F362" s="5" t="s">
        <v>11277</v>
      </c>
      <c r="G362" s="5">
        <v>364</v>
      </c>
      <c r="H362" s="5" t="s">
        <v>11270</v>
      </c>
      <c r="I362" s="6" t="s">
        <v>12942</v>
      </c>
      <c r="J362" s="5" t="s">
        <v>11142</v>
      </c>
      <c r="K362" s="5">
        <v>9</v>
      </c>
      <c r="L362" s="5">
        <v>44.9</v>
      </c>
      <c r="M362" s="5">
        <v>6.6</v>
      </c>
      <c r="N362" s="18">
        <v>4.9888888888888898</v>
      </c>
      <c r="O362" s="5" t="s">
        <v>12588</v>
      </c>
      <c r="P362" s="5"/>
      <c r="Q362" s="5"/>
      <c r="R362" s="5"/>
      <c r="S362" s="5"/>
      <c r="T362" s="5"/>
      <c r="U362" s="5"/>
      <c r="V362" s="5"/>
      <c r="W362" s="5" t="s">
        <v>12639</v>
      </c>
      <c r="X362" s="5" t="s">
        <v>12943</v>
      </c>
      <c r="Y362" s="5" t="s">
        <v>11145</v>
      </c>
      <c r="Z362" s="5" t="s">
        <v>13797</v>
      </c>
      <c r="AA362" s="5" t="s">
        <v>13798</v>
      </c>
      <c r="AB362" s="5">
        <v>59.4</v>
      </c>
      <c r="AC362" s="5">
        <v>-14.5</v>
      </c>
      <c r="AD362" s="5">
        <v>64.900000000000006</v>
      </c>
      <c r="AE362" s="5"/>
    </row>
    <row r="363" spans="1:31" ht="16.95" customHeight="1" x14ac:dyDescent="0.3">
      <c r="A363" s="54">
        <v>46082</v>
      </c>
      <c r="B363" s="29">
        <v>46084</v>
      </c>
      <c r="C363" s="5" t="s">
        <v>31</v>
      </c>
      <c r="D363" s="5" t="s">
        <v>11268</v>
      </c>
      <c r="E363" s="5" t="s">
        <v>12022</v>
      </c>
      <c r="F363" s="5" t="s">
        <v>11277</v>
      </c>
      <c r="G363" s="5">
        <v>365</v>
      </c>
      <c r="H363" s="5" t="s">
        <v>11270</v>
      </c>
      <c r="I363" s="6" t="s">
        <v>12942</v>
      </c>
      <c r="J363" s="5" t="s">
        <v>11142</v>
      </c>
      <c r="K363" s="5">
        <v>10</v>
      </c>
      <c r="L363" s="5">
        <v>49.9</v>
      </c>
      <c r="M363" s="5">
        <v>6.6</v>
      </c>
      <c r="N363" s="18">
        <v>4.99</v>
      </c>
      <c r="O363" s="5" t="s">
        <v>12588</v>
      </c>
      <c r="P363" s="5"/>
      <c r="Q363" s="5"/>
      <c r="R363" s="5"/>
      <c r="S363" s="5"/>
      <c r="T363" s="5"/>
      <c r="U363" s="5"/>
      <c r="V363" s="5"/>
      <c r="W363" s="5" t="s">
        <v>12639</v>
      </c>
      <c r="X363" s="5" t="s">
        <v>12943</v>
      </c>
      <c r="Y363" s="5" t="s">
        <v>11145</v>
      </c>
      <c r="Z363" s="5" t="s">
        <v>13799</v>
      </c>
      <c r="AA363" s="5" t="s">
        <v>13800</v>
      </c>
      <c r="AB363" s="5">
        <v>66</v>
      </c>
      <c r="AC363" s="5">
        <v>-16.100000000000001</v>
      </c>
      <c r="AD363" s="5">
        <v>69.900000000000006</v>
      </c>
      <c r="AE363" s="5"/>
    </row>
    <row r="364" spans="1:31" ht="16.95" customHeight="1" x14ac:dyDescent="0.3">
      <c r="A364" s="54">
        <v>46082</v>
      </c>
      <c r="B364" s="29">
        <v>46084</v>
      </c>
      <c r="C364" s="5" t="s">
        <v>31</v>
      </c>
      <c r="D364" s="5" t="s">
        <v>11268</v>
      </c>
      <c r="E364" s="5" t="s">
        <v>12022</v>
      </c>
      <c r="F364" s="5" t="s">
        <v>11277</v>
      </c>
      <c r="G364" s="5">
        <v>366</v>
      </c>
      <c r="H364" s="5" t="s">
        <v>11270</v>
      </c>
      <c r="I364" s="6" t="s">
        <v>12942</v>
      </c>
      <c r="J364" s="5" t="s">
        <v>11142</v>
      </c>
      <c r="K364" s="5">
        <v>12</v>
      </c>
      <c r="L364" s="5">
        <v>59.9</v>
      </c>
      <c r="M364" s="5">
        <v>6.6</v>
      </c>
      <c r="N364" s="18">
        <v>4.9916666666666698</v>
      </c>
      <c r="O364" s="5" t="s">
        <v>12588</v>
      </c>
      <c r="P364" s="5"/>
      <c r="Q364" s="5"/>
      <c r="R364" s="5"/>
      <c r="S364" s="5"/>
      <c r="T364" s="5"/>
      <c r="U364" s="5"/>
      <c r="V364" s="5"/>
      <c r="W364" s="5" t="s">
        <v>12639</v>
      </c>
      <c r="X364" s="5" t="s">
        <v>12943</v>
      </c>
      <c r="Y364" s="5" t="s">
        <v>11145</v>
      </c>
      <c r="Z364" s="5" t="s">
        <v>13801</v>
      </c>
      <c r="AA364" s="5" t="s">
        <v>13802</v>
      </c>
      <c r="AB364" s="5">
        <v>79.2</v>
      </c>
      <c r="AC364" s="5">
        <v>-19.3</v>
      </c>
      <c r="AD364" s="5">
        <v>79.900000000000006</v>
      </c>
      <c r="AE364" s="5"/>
    </row>
    <row r="365" spans="1:31" ht="16.95" customHeight="1" x14ac:dyDescent="0.3">
      <c r="A365" s="54">
        <v>46082</v>
      </c>
      <c r="B365" s="29">
        <v>46084</v>
      </c>
      <c r="C365" s="5" t="s">
        <v>31</v>
      </c>
      <c r="D365" s="5" t="s">
        <v>11268</v>
      </c>
      <c r="E365" s="5" t="s">
        <v>12022</v>
      </c>
      <c r="F365" s="5" t="s">
        <v>11277</v>
      </c>
      <c r="G365" s="5">
        <v>367</v>
      </c>
      <c r="H365" s="5" t="s">
        <v>11270</v>
      </c>
      <c r="I365" s="6" t="s">
        <v>12942</v>
      </c>
      <c r="J365" s="5" t="s">
        <v>11142</v>
      </c>
      <c r="K365" s="5">
        <v>15</v>
      </c>
      <c r="L365" s="5">
        <v>74.900000000000006</v>
      </c>
      <c r="M365" s="5">
        <v>6.6</v>
      </c>
      <c r="N365" s="18">
        <v>4.9933333333333296</v>
      </c>
      <c r="O365" s="5" t="s">
        <v>12588</v>
      </c>
      <c r="P365" s="5"/>
      <c r="Q365" s="5"/>
      <c r="R365" s="5"/>
      <c r="S365" s="5"/>
      <c r="T365" s="5"/>
      <c r="U365" s="5"/>
      <c r="V365" s="5"/>
      <c r="W365" s="5" t="s">
        <v>12639</v>
      </c>
      <c r="X365" s="5" t="s">
        <v>12943</v>
      </c>
      <c r="Y365" s="5" t="s">
        <v>11145</v>
      </c>
      <c r="Z365" s="5" t="s">
        <v>13803</v>
      </c>
      <c r="AA365" s="5" t="s">
        <v>13804</v>
      </c>
      <c r="AB365" s="5">
        <v>99</v>
      </c>
      <c r="AC365" s="5">
        <v>-24.1</v>
      </c>
      <c r="AD365" s="5">
        <v>94.9</v>
      </c>
      <c r="AE365" s="5"/>
    </row>
    <row r="366" spans="1:31" ht="16.95" customHeight="1" x14ac:dyDescent="0.3">
      <c r="A366" s="54">
        <v>46082</v>
      </c>
      <c r="B366" s="29">
        <v>46084</v>
      </c>
      <c r="C366" s="5" t="s">
        <v>31</v>
      </c>
      <c r="D366" s="5" t="s">
        <v>11268</v>
      </c>
      <c r="E366" s="5" t="s">
        <v>12022</v>
      </c>
      <c r="F366" s="5" t="s">
        <v>11277</v>
      </c>
      <c r="G366" s="5">
        <v>368</v>
      </c>
      <c r="H366" s="5" t="s">
        <v>11270</v>
      </c>
      <c r="I366" s="6" t="s">
        <v>12942</v>
      </c>
      <c r="J366" s="5" t="s">
        <v>11142</v>
      </c>
      <c r="K366" s="5">
        <v>18</v>
      </c>
      <c r="L366" s="5">
        <v>89.9</v>
      </c>
      <c r="M366" s="5">
        <v>6.6</v>
      </c>
      <c r="N366" s="18">
        <v>4.99444444444444</v>
      </c>
      <c r="O366" s="5" t="s">
        <v>12588</v>
      </c>
      <c r="P366" s="5"/>
      <c r="Q366" s="5"/>
      <c r="R366" s="5"/>
      <c r="S366" s="5"/>
      <c r="T366" s="5"/>
      <c r="U366" s="5"/>
      <c r="V366" s="5"/>
      <c r="W366" s="5" t="s">
        <v>12639</v>
      </c>
      <c r="X366" s="5" t="s">
        <v>12943</v>
      </c>
      <c r="Y366" s="5" t="s">
        <v>11145</v>
      </c>
      <c r="Z366" s="5" t="s">
        <v>13805</v>
      </c>
      <c r="AA366" s="5" t="s">
        <v>13806</v>
      </c>
      <c r="AB366" s="5">
        <v>118.8</v>
      </c>
      <c r="AC366" s="5">
        <v>-28.9</v>
      </c>
      <c r="AD366" s="5">
        <v>109.9</v>
      </c>
      <c r="AE366" s="5"/>
    </row>
    <row r="367" spans="1:31" ht="16.95" customHeight="1" x14ac:dyDescent="0.3">
      <c r="A367" s="54">
        <v>46082</v>
      </c>
      <c r="B367" s="29">
        <v>46084</v>
      </c>
      <c r="C367" s="5" t="s">
        <v>31</v>
      </c>
      <c r="D367" s="5" t="s">
        <v>11268</v>
      </c>
      <c r="E367" s="5" t="s">
        <v>12022</v>
      </c>
      <c r="F367" s="5" t="s">
        <v>11277</v>
      </c>
      <c r="G367" s="5">
        <v>369</v>
      </c>
      <c r="H367" s="5" t="s">
        <v>11270</v>
      </c>
      <c r="I367" s="6" t="s">
        <v>12942</v>
      </c>
      <c r="J367" s="5" t="s">
        <v>11142</v>
      </c>
      <c r="K367" s="5">
        <v>5</v>
      </c>
      <c r="L367" s="5">
        <v>27.9</v>
      </c>
      <c r="M367" s="5">
        <v>6.6</v>
      </c>
      <c r="N367" s="18">
        <v>5.58</v>
      </c>
      <c r="O367" s="5" t="s">
        <v>12588</v>
      </c>
      <c r="P367" s="5"/>
      <c r="Q367" s="5"/>
      <c r="R367" s="5"/>
      <c r="S367" s="5"/>
      <c r="T367" s="5"/>
      <c r="U367" s="5"/>
      <c r="V367" s="5"/>
      <c r="W367" s="5" t="s">
        <v>12639</v>
      </c>
      <c r="X367" s="5" t="s">
        <v>12943</v>
      </c>
      <c r="Y367" s="5" t="s">
        <v>11145</v>
      </c>
      <c r="Z367" s="5" t="s">
        <v>13807</v>
      </c>
      <c r="AA367" s="5" t="s">
        <v>13808</v>
      </c>
      <c r="AB367" s="5">
        <v>33</v>
      </c>
      <c r="AC367" s="5">
        <v>-5.0999999999999996</v>
      </c>
      <c r="AD367" s="5">
        <v>47.9</v>
      </c>
      <c r="AE367" s="5"/>
    </row>
    <row r="368" spans="1:31" ht="16.95" customHeight="1" x14ac:dyDescent="0.3">
      <c r="A368" s="54">
        <v>46082</v>
      </c>
      <c r="B368" s="29">
        <v>46084</v>
      </c>
      <c r="C368" s="5" t="s">
        <v>31</v>
      </c>
      <c r="D368" s="5" t="s">
        <v>11268</v>
      </c>
      <c r="E368" s="5" t="s">
        <v>12022</v>
      </c>
      <c r="F368" s="5" t="s">
        <v>11277</v>
      </c>
      <c r="G368" s="5">
        <v>370</v>
      </c>
      <c r="H368" s="5" t="s">
        <v>11270</v>
      </c>
      <c r="I368" s="6" t="s">
        <v>12942</v>
      </c>
      <c r="J368" s="5" t="s">
        <v>11142</v>
      </c>
      <c r="K368" s="5">
        <v>6</v>
      </c>
      <c r="L368" s="5">
        <v>30.59</v>
      </c>
      <c r="M368" s="5">
        <v>6.6</v>
      </c>
      <c r="N368" s="18">
        <v>5.0983333333333301</v>
      </c>
      <c r="O368" s="5" t="s">
        <v>12588</v>
      </c>
      <c r="P368" s="5"/>
      <c r="Q368" s="5"/>
      <c r="R368" s="5"/>
      <c r="S368" s="5"/>
      <c r="T368" s="5"/>
      <c r="U368" s="5"/>
      <c r="V368" s="5"/>
      <c r="W368" s="5" t="s">
        <v>12639</v>
      </c>
      <c r="X368" s="5" t="s">
        <v>12943</v>
      </c>
      <c r="Y368" s="5" t="s">
        <v>11145</v>
      </c>
      <c r="Z368" s="5" t="s">
        <v>13809</v>
      </c>
      <c r="AA368" s="5" t="s">
        <v>13810</v>
      </c>
      <c r="AB368" s="5">
        <v>39.6</v>
      </c>
      <c r="AC368" s="5">
        <v>-9.0099999999999891</v>
      </c>
      <c r="AD368" s="5">
        <v>50.59</v>
      </c>
      <c r="AE368" s="5"/>
    </row>
    <row r="369" spans="1:31" ht="16.95" customHeight="1" x14ac:dyDescent="0.3">
      <c r="A369" s="54">
        <v>46082</v>
      </c>
      <c r="B369" s="29">
        <v>46084</v>
      </c>
      <c r="C369" s="5" t="s">
        <v>31</v>
      </c>
      <c r="D369" s="5" t="s">
        <v>11268</v>
      </c>
      <c r="E369" s="5" t="s">
        <v>12022</v>
      </c>
      <c r="F369" s="5" t="s">
        <v>11277</v>
      </c>
      <c r="G369" s="5">
        <v>371</v>
      </c>
      <c r="H369" s="5" t="s">
        <v>11270</v>
      </c>
      <c r="I369" s="6" t="s">
        <v>12942</v>
      </c>
      <c r="J369" s="5" t="s">
        <v>11142</v>
      </c>
      <c r="K369" s="5">
        <v>8</v>
      </c>
      <c r="L369" s="5">
        <v>39.9</v>
      </c>
      <c r="M369" s="5">
        <v>6.6</v>
      </c>
      <c r="N369" s="18">
        <v>4.9874999999999998</v>
      </c>
      <c r="O369" s="5" t="s">
        <v>12588</v>
      </c>
      <c r="P369" s="5"/>
      <c r="Q369" s="5"/>
      <c r="R369" s="5"/>
      <c r="S369" s="5"/>
      <c r="T369" s="5"/>
      <c r="U369" s="5"/>
      <c r="V369" s="5"/>
      <c r="W369" s="5" t="s">
        <v>12639</v>
      </c>
      <c r="X369" s="5" t="s">
        <v>12943</v>
      </c>
      <c r="Y369" s="5" t="s">
        <v>11145</v>
      </c>
      <c r="Z369" s="5" t="s">
        <v>13811</v>
      </c>
      <c r="AA369" s="5" t="s">
        <v>13812</v>
      </c>
      <c r="AB369" s="5">
        <v>52.8</v>
      </c>
      <c r="AC369" s="5">
        <v>-12.9</v>
      </c>
      <c r="AD369" s="5">
        <v>59.9</v>
      </c>
      <c r="AE369" s="5"/>
    </row>
    <row r="370" spans="1:31" ht="16.95" customHeight="1" x14ac:dyDescent="0.3">
      <c r="A370" s="54">
        <v>46082</v>
      </c>
      <c r="B370" s="29">
        <v>46084</v>
      </c>
      <c r="C370" s="5" t="s">
        <v>31</v>
      </c>
      <c r="D370" s="5" t="s">
        <v>11268</v>
      </c>
      <c r="E370" s="5" t="s">
        <v>12022</v>
      </c>
      <c r="F370" s="5" t="s">
        <v>11277</v>
      </c>
      <c r="G370" s="5">
        <v>372</v>
      </c>
      <c r="H370" s="5" t="s">
        <v>11270</v>
      </c>
      <c r="I370" s="6" t="s">
        <v>12942</v>
      </c>
      <c r="J370" s="5" t="s">
        <v>11142</v>
      </c>
      <c r="K370" s="5">
        <v>9</v>
      </c>
      <c r="L370" s="5">
        <v>44.9</v>
      </c>
      <c r="M370" s="5">
        <v>6.6</v>
      </c>
      <c r="N370" s="18">
        <v>4.9888888888888898</v>
      </c>
      <c r="O370" s="5" t="s">
        <v>12588</v>
      </c>
      <c r="P370" s="5"/>
      <c r="Q370" s="5"/>
      <c r="R370" s="5"/>
      <c r="S370" s="5"/>
      <c r="T370" s="5"/>
      <c r="U370" s="5"/>
      <c r="V370" s="5"/>
      <c r="W370" s="5" t="s">
        <v>12639</v>
      </c>
      <c r="X370" s="5" t="s">
        <v>12943</v>
      </c>
      <c r="Y370" s="5" t="s">
        <v>11145</v>
      </c>
      <c r="Z370" s="5" t="s">
        <v>13813</v>
      </c>
      <c r="AA370" s="5" t="s">
        <v>13814</v>
      </c>
      <c r="AB370" s="5">
        <v>59.4</v>
      </c>
      <c r="AC370" s="5">
        <v>-14.5</v>
      </c>
      <c r="AD370" s="5">
        <v>64.900000000000006</v>
      </c>
      <c r="AE370" s="5"/>
    </row>
    <row r="371" spans="1:31" ht="16.95" customHeight="1" x14ac:dyDescent="0.3">
      <c r="A371" s="54">
        <v>46082</v>
      </c>
      <c r="B371" s="29">
        <v>46084</v>
      </c>
      <c r="C371" s="5" t="s">
        <v>31</v>
      </c>
      <c r="D371" s="5" t="s">
        <v>11268</v>
      </c>
      <c r="E371" s="5" t="s">
        <v>12022</v>
      </c>
      <c r="F371" s="5" t="s">
        <v>11277</v>
      </c>
      <c r="G371" s="5">
        <v>373</v>
      </c>
      <c r="H371" s="5" t="s">
        <v>11270</v>
      </c>
      <c r="I371" s="6" t="s">
        <v>12942</v>
      </c>
      <c r="J371" s="5" t="s">
        <v>11142</v>
      </c>
      <c r="K371" s="5">
        <v>10</v>
      </c>
      <c r="L371" s="5">
        <v>49.9</v>
      </c>
      <c r="M371" s="5">
        <v>6.6</v>
      </c>
      <c r="N371" s="18">
        <v>4.99</v>
      </c>
      <c r="O371" s="5" t="s">
        <v>12588</v>
      </c>
      <c r="P371" s="5"/>
      <c r="Q371" s="5"/>
      <c r="R371" s="5"/>
      <c r="S371" s="5"/>
      <c r="T371" s="5"/>
      <c r="U371" s="5"/>
      <c r="V371" s="5"/>
      <c r="W371" s="5" t="s">
        <v>12639</v>
      </c>
      <c r="X371" s="5" t="s">
        <v>12943</v>
      </c>
      <c r="Y371" s="5" t="s">
        <v>11145</v>
      </c>
      <c r="Z371" s="5" t="s">
        <v>13815</v>
      </c>
      <c r="AA371" s="5" t="s">
        <v>13816</v>
      </c>
      <c r="AB371" s="5">
        <v>66</v>
      </c>
      <c r="AC371" s="5">
        <v>-16.100000000000001</v>
      </c>
      <c r="AD371" s="5">
        <v>69.900000000000006</v>
      </c>
      <c r="AE371" s="5"/>
    </row>
    <row r="372" spans="1:31" ht="16.95" customHeight="1" x14ac:dyDescent="0.3">
      <c r="A372" s="54">
        <v>46082</v>
      </c>
      <c r="B372" s="29">
        <v>46084</v>
      </c>
      <c r="C372" s="5" t="s">
        <v>31</v>
      </c>
      <c r="D372" s="5" t="s">
        <v>11268</v>
      </c>
      <c r="E372" s="5" t="s">
        <v>12022</v>
      </c>
      <c r="F372" s="5" t="s">
        <v>11277</v>
      </c>
      <c r="G372" s="5">
        <v>374</v>
      </c>
      <c r="H372" s="5" t="s">
        <v>11270</v>
      </c>
      <c r="I372" s="6" t="s">
        <v>12942</v>
      </c>
      <c r="J372" s="5" t="s">
        <v>11142</v>
      </c>
      <c r="K372" s="5">
        <v>12</v>
      </c>
      <c r="L372" s="5">
        <v>59.9</v>
      </c>
      <c r="M372" s="5">
        <v>6.6</v>
      </c>
      <c r="N372" s="18">
        <v>4.9916666666666698</v>
      </c>
      <c r="O372" s="5" t="s">
        <v>12588</v>
      </c>
      <c r="P372" s="5"/>
      <c r="Q372" s="5"/>
      <c r="R372" s="5"/>
      <c r="S372" s="5"/>
      <c r="T372" s="5"/>
      <c r="U372" s="5"/>
      <c r="V372" s="5"/>
      <c r="W372" s="5" t="s">
        <v>12639</v>
      </c>
      <c r="X372" s="5" t="s">
        <v>12943</v>
      </c>
      <c r="Y372" s="5" t="s">
        <v>11145</v>
      </c>
      <c r="Z372" s="5" t="s">
        <v>13817</v>
      </c>
      <c r="AA372" s="5" t="s">
        <v>13818</v>
      </c>
      <c r="AB372" s="5">
        <v>79.2</v>
      </c>
      <c r="AC372" s="5">
        <v>-19.3</v>
      </c>
      <c r="AD372" s="5">
        <v>79.900000000000006</v>
      </c>
      <c r="AE372" s="5"/>
    </row>
    <row r="373" spans="1:31" ht="16.95" customHeight="1" x14ac:dyDescent="0.3">
      <c r="A373" s="54">
        <v>46082</v>
      </c>
      <c r="B373" s="29">
        <v>46084</v>
      </c>
      <c r="C373" s="5" t="s">
        <v>31</v>
      </c>
      <c r="D373" s="5" t="s">
        <v>11268</v>
      </c>
      <c r="E373" s="5" t="s">
        <v>12022</v>
      </c>
      <c r="F373" s="5" t="s">
        <v>11277</v>
      </c>
      <c r="G373" s="5">
        <v>375</v>
      </c>
      <c r="H373" s="5" t="s">
        <v>11270</v>
      </c>
      <c r="I373" s="6" t="s">
        <v>12942</v>
      </c>
      <c r="J373" s="5" t="s">
        <v>11142</v>
      </c>
      <c r="K373" s="5">
        <v>15</v>
      </c>
      <c r="L373" s="5">
        <v>74.900000000000006</v>
      </c>
      <c r="M373" s="5">
        <v>6.6</v>
      </c>
      <c r="N373" s="18">
        <v>4.9933333333333296</v>
      </c>
      <c r="O373" s="5" t="s">
        <v>12588</v>
      </c>
      <c r="P373" s="5"/>
      <c r="Q373" s="5"/>
      <c r="R373" s="5"/>
      <c r="S373" s="5"/>
      <c r="T373" s="5"/>
      <c r="U373" s="5"/>
      <c r="V373" s="5"/>
      <c r="W373" s="5" t="s">
        <v>12639</v>
      </c>
      <c r="X373" s="5" t="s">
        <v>12943</v>
      </c>
      <c r="Y373" s="5" t="s">
        <v>11145</v>
      </c>
      <c r="Z373" s="5" t="s">
        <v>13819</v>
      </c>
      <c r="AA373" s="5" t="s">
        <v>13820</v>
      </c>
      <c r="AB373" s="5">
        <v>99</v>
      </c>
      <c r="AC373" s="5">
        <v>-24.1</v>
      </c>
      <c r="AD373" s="5">
        <v>94.9</v>
      </c>
      <c r="AE373" s="5"/>
    </row>
    <row r="374" spans="1:31" ht="16.95" customHeight="1" x14ac:dyDescent="0.3">
      <c r="A374" s="54">
        <v>46082</v>
      </c>
      <c r="B374" s="29">
        <v>46084</v>
      </c>
      <c r="C374" s="5" t="s">
        <v>31</v>
      </c>
      <c r="D374" s="5" t="s">
        <v>11268</v>
      </c>
      <c r="E374" s="5" t="s">
        <v>12022</v>
      </c>
      <c r="F374" s="5" t="s">
        <v>11277</v>
      </c>
      <c r="G374" s="5">
        <v>376</v>
      </c>
      <c r="H374" s="5" t="s">
        <v>11270</v>
      </c>
      <c r="I374" s="6" t="s">
        <v>12942</v>
      </c>
      <c r="J374" s="5" t="s">
        <v>11142</v>
      </c>
      <c r="K374" s="5">
        <v>18</v>
      </c>
      <c r="L374" s="5">
        <v>89.9</v>
      </c>
      <c r="M374" s="5">
        <v>6.6</v>
      </c>
      <c r="N374" s="18">
        <v>4.99444444444444</v>
      </c>
      <c r="O374" s="5" t="s">
        <v>12588</v>
      </c>
      <c r="P374" s="5"/>
      <c r="Q374" s="5"/>
      <c r="R374" s="5"/>
      <c r="S374" s="5"/>
      <c r="T374" s="5"/>
      <c r="U374" s="5"/>
      <c r="V374" s="5"/>
      <c r="W374" s="5" t="s">
        <v>12639</v>
      </c>
      <c r="X374" s="5" t="s">
        <v>12943</v>
      </c>
      <c r="Y374" s="5" t="s">
        <v>11145</v>
      </c>
      <c r="Z374" s="5" t="s">
        <v>13821</v>
      </c>
      <c r="AA374" s="5" t="s">
        <v>13822</v>
      </c>
      <c r="AB374" s="5">
        <v>118.8</v>
      </c>
      <c r="AC374" s="5">
        <v>-28.9</v>
      </c>
      <c r="AD374" s="5">
        <v>109.9</v>
      </c>
      <c r="AE374" s="5"/>
    </row>
    <row r="375" spans="1:31" ht="16.95" customHeight="1" x14ac:dyDescent="0.3">
      <c r="A375" s="54">
        <v>46082</v>
      </c>
      <c r="B375" s="29">
        <v>46084</v>
      </c>
      <c r="C375" s="5" t="s">
        <v>31</v>
      </c>
      <c r="D375" s="5" t="s">
        <v>11268</v>
      </c>
      <c r="E375" s="5" t="s">
        <v>12022</v>
      </c>
      <c r="F375" s="5" t="s">
        <v>11277</v>
      </c>
      <c r="G375" s="5">
        <v>377</v>
      </c>
      <c r="H375" s="5" t="s">
        <v>11270</v>
      </c>
      <c r="I375" s="6" t="s">
        <v>12942</v>
      </c>
      <c r="J375" s="5" t="s">
        <v>11142</v>
      </c>
      <c r="K375" s="5">
        <v>5</v>
      </c>
      <c r="L375" s="5">
        <v>27.9</v>
      </c>
      <c r="M375" s="5">
        <v>6.6</v>
      </c>
      <c r="N375" s="18">
        <v>5.58</v>
      </c>
      <c r="O375" s="5" t="s">
        <v>12588</v>
      </c>
      <c r="P375" s="5"/>
      <c r="Q375" s="5"/>
      <c r="R375" s="5"/>
      <c r="S375" s="5"/>
      <c r="T375" s="5"/>
      <c r="U375" s="5"/>
      <c r="V375" s="5"/>
      <c r="W375" s="5" t="s">
        <v>12639</v>
      </c>
      <c r="X375" s="5" t="s">
        <v>12943</v>
      </c>
      <c r="Y375" s="5" t="s">
        <v>11145</v>
      </c>
      <c r="Z375" s="5" t="s">
        <v>13823</v>
      </c>
      <c r="AA375" s="5" t="s">
        <v>13824</v>
      </c>
      <c r="AB375" s="5">
        <v>33</v>
      </c>
      <c r="AC375" s="5">
        <v>-5.0999999999999996</v>
      </c>
      <c r="AD375" s="5">
        <v>47.9</v>
      </c>
      <c r="AE375" s="5"/>
    </row>
    <row r="376" spans="1:31" ht="16.95" customHeight="1" x14ac:dyDescent="0.3">
      <c r="A376" s="54">
        <v>46082</v>
      </c>
      <c r="B376" s="29">
        <v>46084</v>
      </c>
      <c r="C376" s="5" t="s">
        <v>31</v>
      </c>
      <c r="D376" s="5" t="s">
        <v>11268</v>
      </c>
      <c r="E376" s="5" t="s">
        <v>12022</v>
      </c>
      <c r="F376" s="5" t="s">
        <v>11277</v>
      </c>
      <c r="G376" s="5">
        <v>378</v>
      </c>
      <c r="H376" s="5" t="s">
        <v>11270</v>
      </c>
      <c r="I376" s="6" t="s">
        <v>12942</v>
      </c>
      <c r="J376" s="5" t="s">
        <v>11142</v>
      </c>
      <c r="K376" s="5">
        <v>6</v>
      </c>
      <c r="L376" s="5">
        <v>30.59</v>
      </c>
      <c r="M376" s="5">
        <v>6.6</v>
      </c>
      <c r="N376" s="18">
        <v>5.0983333333333301</v>
      </c>
      <c r="O376" s="5" t="s">
        <v>12588</v>
      </c>
      <c r="P376" s="5"/>
      <c r="Q376" s="5"/>
      <c r="R376" s="5"/>
      <c r="S376" s="5"/>
      <c r="T376" s="5"/>
      <c r="U376" s="5"/>
      <c r="V376" s="5"/>
      <c r="W376" s="5" t="s">
        <v>12639</v>
      </c>
      <c r="X376" s="5" t="s">
        <v>12943</v>
      </c>
      <c r="Y376" s="5" t="s">
        <v>11145</v>
      </c>
      <c r="Z376" s="5" t="s">
        <v>13825</v>
      </c>
      <c r="AA376" s="5" t="s">
        <v>13826</v>
      </c>
      <c r="AB376" s="5">
        <v>39.6</v>
      </c>
      <c r="AC376" s="5">
        <v>-9.0099999999999891</v>
      </c>
      <c r="AD376" s="5">
        <v>50.59</v>
      </c>
      <c r="AE376" s="5"/>
    </row>
    <row r="377" spans="1:31" ht="16.95" customHeight="1" x14ac:dyDescent="0.3">
      <c r="A377" s="54">
        <v>46082</v>
      </c>
      <c r="B377" s="29">
        <v>46084</v>
      </c>
      <c r="C377" s="5" t="s">
        <v>31</v>
      </c>
      <c r="D377" s="5" t="s">
        <v>11268</v>
      </c>
      <c r="E377" s="5" t="s">
        <v>12022</v>
      </c>
      <c r="F377" s="5" t="s">
        <v>11277</v>
      </c>
      <c r="G377" s="5">
        <v>379</v>
      </c>
      <c r="H377" s="5" t="s">
        <v>11270</v>
      </c>
      <c r="I377" s="6" t="s">
        <v>12942</v>
      </c>
      <c r="J377" s="5" t="s">
        <v>11142</v>
      </c>
      <c r="K377" s="5">
        <v>8</v>
      </c>
      <c r="L377" s="5">
        <v>39.9</v>
      </c>
      <c r="M377" s="5">
        <v>6.6</v>
      </c>
      <c r="N377" s="18">
        <v>4.9874999999999998</v>
      </c>
      <c r="O377" s="5" t="s">
        <v>12588</v>
      </c>
      <c r="P377" s="5"/>
      <c r="Q377" s="5"/>
      <c r="R377" s="5"/>
      <c r="S377" s="5"/>
      <c r="T377" s="5"/>
      <c r="U377" s="5"/>
      <c r="V377" s="5"/>
      <c r="W377" s="5" t="s">
        <v>12639</v>
      </c>
      <c r="X377" s="5" t="s">
        <v>12943</v>
      </c>
      <c r="Y377" s="5" t="s">
        <v>11145</v>
      </c>
      <c r="Z377" s="5" t="s">
        <v>13827</v>
      </c>
      <c r="AA377" s="5" t="s">
        <v>13828</v>
      </c>
      <c r="AB377" s="5">
        <v>52.8</v>
      </c>
      <c r="AC377" s="5">
        <v>-12.9</v>
      </c>
      <c r="AD377" s="5">
        <v>59.9</v>
      </c>
      <c r="AE377" s="5"/>
    </row>
    <row r="378" spans="1:31" ht="16.95" customHeight="1" x14ac:dyDescent="0.3">
      <c r="A378" s="54">
        <v>46082</v>
      </c>
      <c r="B378" s="29">
        <v>46084</v>
      </c>
      <c r="C378" s="5" t="s">
        <v>31</v>
      </c>
      <c r="D378" s="5" t="s">
        <v>11268</v>
      </c>
      <c r="E378" s="5" t="s">
        <v>12022</v>
      </c>
      <c r="F378" s="5" t="s">
        <v>11277</v>
      </c>
      <c r="G378" s="5">
        <v>380</v>
      </c>
      <c r="H378" s="5" t="s">
        <v>11270</v>
      </c>
      <c r="I378" s="6" t="s">
        <v>12942</v>
      </c>
      <c r="J378" s="5" t="s">
        <v>11142</v>
      </c>
      <c r="K378" s="5">
        <v>9</v>
      </c>
      <c r="L378" s="5">
        <v>44.9</v>
      </c>
      <c r="M378" s="5">
        <v>6.6</v>
      </c>
      <c r="N378" s="18">
        <v>4.9888888888888898</v>
      </c>
      <c r="O378" s="5" t="s">
        <v>12588</v>
      </c>
      <c r="P378" s="5"/>
      <c r="Q378" s="5"/>
      <c r="R378" s="5"/>
      <c r="S378" s="5"/>
      <c r="T378" s="5"/>
      <c r="U378" s="5"/>
      <c r="V378" s="5"/>
      <c r="W378" s="5" t="s">
        <v>12639</v>
      </c>
      <c r="X378" s="5" t="s">
        <v>12943</v>
      </c>
      <c r="Y378" s="5" t="s">
        <v>11145</v>
      </c>
      <c r="Z378" s="5" t="s">
        <v>13829</v>
      </c>
      <c r="AA378" s="5" t="s">
        <v>13830</v>
      </c>
      <c r="AB378" s="5">
        <v>59.4</v>
      </c>
      <c r="AC378" s="5">
        <v>-14.5</v>
      </c>
      <c r="AD378" s="5">
        <v>64.900000000000006</v>
      </c>
      <c r="AE378" s="5"/>
    </row>
    <row r="379" spans="1:31" ht="16.95" customHeight="1" x14ac:dyDescent="0.3">
      <c r="A379" s="54">
        <v>46082</v>
      </c>
      <c r="B379" s="29">
        <v>46084</v>
      </c>
      <c r="C379" s="5" t="s">
        <v>31</v>
      </c>
      <c r="D379" s="5" t="s">
        <v>11268</v>
      </c>
      <c r="E379" s="5" t="s">
        <v>12022</v>
      </c>
      <c r="F379" s="5" t="s">
        <v>11277</v>
      </c>
      <c r="G379" s="5">
        <v>381</v>
      </c>
      <c r="H379" s="5" t="s">
        <v>11270</v>
      </c>
      <c r="I379" s="6" t="s">
        <v>12942</v>
      </c>
      <c r="J379" s="5" t="s">
        <v>11142</v>
      </c>
      <c r="K379" s="5">
        <v>10</v>
      </c>
      <c r="L379" s="5">
        <v>49.9</v>
      </c>
      <c r="M379" s="5">
        <v>6.6</v>
      </c>
      <c r="N379" s="18">
        <v>4.99</v>
      </c>
      <c r="O379" s="5" t="s">
        <v>12588</v>
      </c>
      <c r="P379" s="5"/>
      <c r="Q379" s="5"/>
      <c r="R379" s="5"/>
      <c r="S379" s="5"/>
      <c r="T379" s="5"/>
      <c r="U379" s="5"/>
      <c r="V379" s="5"/>
      <c r="W379" s="5" t="s">
        <v>12639</v>
      </c>
      <c r="X379" s="5" t="s">
        <v>12943</v>
      </c>
      <c r="Y379" s="5" t="s">
        <v>11145</v>
      </c>
      <c r="Z379" s="5" t="s">
        <v>13831</v>
      </c>
      <c r="AA379" s="5" t="s">
        <v>13832</v>
      </c>
      <c r="AB379" s="5">
        <v>66</v>
      </c>
      <c r="AC379" s="5">
        <v>-16.100000000000001</v>
      </c>
      <c r="AD379" s="5">
        <v>69.900000000000006</v>
      </c>
      <c r="AE379" s="5"/>
    </row>
    <row r="380" spans="1:31" ht="16.95" customHeight="1" x14ac:dyDescent="0.3">
      <c r="A380" s="54">
        <v>46082</v>
      </c>
      <c r="B380" s="29">
        <v>46084</v>
      </c>
      <c r="C380" s="5" t="s">
        <v>31</v>
      </c>
      <c r="D380" s="5" t="s">
        <v>11268</v>
      </c>
      <c r="E380" s="5" t="s">
        <v>12022</v>
      </c>
      <c r="F380" s="5" t="s">
        <v>11277</v>
      </c>
      <c r="G380" s="5">
        <v>382</v>
      </c>
      <c r="H380" s="5" t="s">
        <v>11270</v>
      </c>
      <c r="I380" s="6" t="s">
        <v>12942</v>
      </c>
      <c r="J380" s="5" t="s">
        <v>11142</v>
      </c>
      <c r="K380" s="5">
        <v>12</v>
      </c>
      <c r="L380" s="5">
        <v>59.9</v>
      </c>
      <c r="M380" s="5">
        <v>6.6</v>
      </c>
      <c r="N380" s="18">
        <v>4.9916666666666698</v>
      </c>
      <c r="O380" s="5" t="s">
        <v>12588</v>
      </c>
      <c r="P380" s="5"/>
      <c r="Q380" s="5"/>
      <c r="R380" s="5"/>
      <c r="S380" s="5"/>
      <c r="T380" s="5"/>
      <c r="U380" s="5"/>
      <c r="V380" s="5"/>
      <c r="W380" s="5" t="s">
        <v>12639</v>
      </c>
      <c r="X380" s="5" t="s">
        <v>12943</v>
      </c>
      <c r="Y380" s="5" t="s">
        <v>11145</v>
      </c>
      <c r="Z380" s="5" t="s">
        <v>13833</v>
      </c>
      <c r="AA380" s="5" t="s">
        <v>13834</v>
      </c>
      <c r="AB380" s="5">
        <v>79.2</v>
      </c>
      <c r="AC380" s="5">
        <v>-19.3</v>
      </c>
      <c r="AD380" s="5">
        <v>79.900000000000006</v>
      </c>
      <c r="AE380" s="5"/>
    </row>
    <row r="381" spans="1:31" ht="16.95" customHeight="1" x14ac:dyDescent="0.3">
      <c r="A381" s="54">
        <v>46082</v>
      </c>
      <c r="B381" s="29">
        <v>46084</v>
      </c>
      <c r="C381" s="5" t="s">
        <v>31</v>
      </c>
      <c r="D381" s="5" t="s">
        <v>11268</v>
      </c>
      <c r="E381" s="5" t="s">
        <v>12022</v>
      </c>
      <c r="F381" s="5" t="s">
        <v>11277</v>
      </c>
      <c r="G381" s="5">
        <v>383</v>
      </c>
      <c r="H381" s="5" t="s">
        <v>11270</v>
      </c>
      <c r="I381" s="6" t="s">
        <v>12942</v>
      </c>
      <c r="J381" s="5" t="s">
        <v>11142</v>
      </c>
      <c r="K381" s="5">
        <v>15</v>
      </c>
      <c r="L381" s="5">
        <v>74.900000000000006</v>
      </c>
      <c r="M381" s="5">
        <v>6.6</v>
      </c>
      <c r="N381" s="18">
        <v>4.9933333333333296</v>
      </c>
      <c r="O381" s="5" t="s">
        <v>12588</v>
      </c>
      <c r="P381" s="5"/>
      <c r="Q381" s="5"/>
      <c r="R381" s="5"/>
      <c r="S381" s="5"/>
      <c r="T381" s="5"/>
      <c r="U381" s="5"/>
      <c r="V381" s="5"/>
      <c r="W381" s="5" t="s">
        <v>12639</v>
      </c>
      <c r="X381" s="5" t="s">
        <v>12943</v>
      </c>
      <c r="Y381" s="5" t="s">
        <v>11145</v>
      </c>
      <c r="Z381" s="5" t="s">
        <v>13835</v>
      </c>
      <c r="AA381" s="5" t="s">
        <v>13836</v>
      </c>
      <c r="AB381" s="5">
        <v>99</v>
      </c>
      <c r="AC381" s="5">
        <v>-24.1</v>
      </c>
      <c r="AD381" s="5">
        <v>94.9</v>
      </c>
      <c r="AE381" s="5"/>
    </row>
    <row r="382" spans="1:31" ht="16.95" customHeight="1" x14ac:dyDescent="0.3">
      <c r="A382" s="54">
        <v>46082</v>
      </c>
      <c r="B382" s="29">
        <v>46084</v>
      </c>
      <c r="C382" s="5" t="s">
        <v>31</v>
      </c>
      <c r="D382" s="5" t="s">
        <v>11268</v>
      </c>
      <c r="E382" s="5" t="s">
        <v>12022</v>
      </c>
      <c r="F382" s="5" t="s">
        <v>11277</v>
      </c>
      <c r="G382" s="5">
        <v>384</v>
      </c>
      <c r="H382" s="5" t="s">
        <v>11270</v>
      </c>
      <c r="I382" s="6" t="s">
        <v>12942</v>
      </c>
      <c r="J382" s="5" t="s">
        <v>11142</v>
      </c>
      <c r="K382" s="5">
        <v>18</v>
      </c>
      <c r="L382" s="5">
        <v>89.9</v>
      </c>
      <c r="M382" s="5">
        <v>6.6</v>
      </c>
      <c r="N382" s="18">
        <v>4.99444444444444</v>
      </c>
      <c r="O382" s="5" t="s">
        <v>12588</v>
      </c>
      <c r="P382" s="5"/>
      <c r="Q382" s="5"/>
      <c r="R382" s="5"/>
      <c r="S382" s="5"/>
      <c r="T382" s="5"/>
      <c r="U382" s="5"/>
      <c r="V382" s="5"/>
      <c r="W382" s="5" t="s">
        <v>12639</v>
      </c>
      <c r="X382" s="5" t="s">
        <v>12943</v>
      </c>
      <c r="Y382" s="5" t="s">
        <v>11145</v>
      </c>
      <c r="Z382" s="5" t="s">
        <v>13837</v>
      </c>
      <c r="AA382" s="5" t="s">
        <v>13838</v>
      </c>
      <c r="AB382" s="5">
        <v>118.8</v>
      </c>
      <c r="AC382" s="5">
        <v>-28.9</v>
      </c>
      <c r="AD382" s="5">
        <v>109.9</v>
      </c>
      <c r="AE382" s="5"/>
    </row>
    <row r="383" spans="1:31" ht="16.95" customHeight="1" x14ac:dyDescent="0.3">
      <c r="A383" s="54">
        <v>46082</v>
      </c>
      <c r="B383" s="29">
        <v>46084</v>
      </c>
      <c r="C383" s="5" t="s">
        <v>31</v>
      </c>
      <c r="D383" s="5" t="s">
        <v>11268</v>
      </c>
      <c r="E383" s="5" t="s">
        <v>12022</v>
      </c>
      <c r="F383" s="5" t="s">
        <v>11277</v>
      </c>
      <c r="G383" s="5">
        <v>385</v>
      </c>
      <c r="H383" s="5" t="s">
        <v>11270</v>
      </c>
      <c r="I383" s="6" t="s">
        <v>12942</v>
      </c>
      <c r="J383" s="5" t="s">
        <v>11142</v>
      </c>
      <c r="K383" s="5">
        <v>5</v>
      </c>
      <c r="L383" s="5">
        <v>27.9</v>
      </c>
      <c r="M383" s="5">
        <v>6.6</v>
      </c>
      <c r="N383" s="18">
        <v>5.58</v>
      </c>
      <c r="O383" s="5" t="s">
        <v>12588</v>
      </c>
      <c r="P383" s="5"/>
      <c r="Q383" s="5"/>
      <c r="R383" s="5"/>
      <c r="S383" s="5"/>
      <c r="T383" s="5"/>
      <c r="U383" s="5"/>
      <c r="V383" s="5"/>
      <c r="W383" s="5" t="s">
        <v>12639</v>
      </c>
      <c r="X383" s="5" t="s">
        <v>12943</v>
      </c>
      <c r="Y383" s="5" t="s">
        <v>11145</v>
      </c>
      <c r="Z383" s="5" t="s">
        <v>13839</v>
      </c>
      <c r="AA383" s="5" t="s">
        <v>13840</v>
      </c>
      <c r="AB383" s="5">
        <v>33</v>
      </c>
      <c r="AC383" s="5">
        <v>-5.0999999999999996</v>
      </c>
      <c r="AD383" s="5">
        <v>47.9</v>
      </c>
      <c r="AE383" s="5"/>
    </row>
    <row r="384" spans="1:31" ht="16.95" customHeight="1" x14ac:dyDescent="0.3">
      <c r="A384" s="54">
        <v>46082</v>
      </c>
      <c r="B384" s="29">
        <v>46084</v>
      </c>
      <c r="C384" s="5" t="s">
        <v>31</v>
      </c>
      <c r="D384" s="5" t="s">
        <v>11268</v>
      </c>
      <c r="E384" s="5" t="s">
        <v>12022</v>
      </c>
      <c r="F384" s="5" t="s">
        <v>11277</v>
      </c>
      <c r="G384" s="5">
        <v>386</v>
      </c>
      <c r="H384" s="5" t="s">
        <v>11270</v>
      </c>
      <c r="I384" s="6" t="s">
        <v>12942</v>
      </c>
      <c r="J384" s="5" t="s">
        <v>11142</v>
      </c>
      <c r="K384" s="5">
        <v>6</v>
      </c>
      <c r="L384" s="5">
        <v>30.59</v>
      </c>
      <c r="M384" s="5">
        <v>6.6</v>
      </c>
      <c r="N384" s="18">
        <v>5.0983333333333301</v>
      </c>
      <c r="O384" s="5" t="s">
        <v>12588</v>
      </c>
      <c r="P384" s="5"/>
      <c r="Q384" s="5"/>
      <c r="R384" s="5"/>
      <c r="S384" s="5"/>
      <c r="T384" s="5"/>
      <c r="U384" s="5"/>
      <c r="V384" s="5"/>
      <c r="W384" s="5" t="s">
        <v>12639</v>
      </c>
      <c r="X384" s="5" t="s">
        <v>12943</v>
      </c>
      <c r="Y384" s="5" t="s">
        <v>11145</v>
      </c>
      <c r="Z384" s="5" t="s">
        <v>13841</v>
      </c>
      <c r="AA384" s="5" t="s">
        <v>13842</v>
      </c>
      <c r="AB384" s="5">
        <v>39.6</v>
      </c>
      <c r="AC384" s="5">
        <v>-9.0099999999999891</v>
      </c>
      <c r="AD384" s="5">
        <v>50.59</v>
      </c>
      <c r="AE384" s="5"/>
    </row>
    <row r="385" spans="1:31" ht="16.95" customHeight="1" x14ac:dyDescent="0.3">
      <c r="A385" s="54">
        <v>46082</v>
      </c>
      <c r="B385" s="29">
        <v>46084</v>
      </c>
      <c r="C385" s="5" t="s">
        <v>31</v>
      </c>
      <c r="D385" s="5" t="s">
        <v>11268</v>
      </c>
      <c r="E385" s="5" t="s">
        <v>12022</v>
      </c>
      <c r="F385" s="5" t="s">
        <v>11277</v>
      </c>
      <c r="G385" s="5">
        <v>387</v>
      </c>
      <c r="H385" s="5" t="s">
        <v>11270</v>
      </c>
      <c r="I385" s="6" t="s">
        <v>12942</v>
      </c>
      <c r="J385" s="5" t="s">
        <v>11142</v>
      </c>
      <c r="K385" s="5">
        <v>8</v>
      </c>
      <c r="L385" s="5">
        <v>39.9</v>
      </c>
      <c r="M385" s="5">
        <v>6.6</v>
      </c>
      <c r="N385" s="18">
        <v>4.9874999999999998</v>
      </c>
      <c r="O385" s="5" t="s">
        <v>12588</v>
      </c>
      <c r="P385" s="5"/>
      <c r="Q385" s="5"/>
      <c r="R385" s="5"/>
      <c r="S385" s="5"/>
      <c r="T385" s="5"/>
      <c r="U385" s="5"/>
      <c r="V385" s="5"/>
      <c r="W385" s="5" t="s">
        <v>12639</v>
      </c>
      <c r="X385" s="5" t="s">
        <v>12943</v>
      </c>
      <c r="Y385" s="5" t="s">
        <v>11145</v>
      </c>
      <c r="Z385" s="5" t="s">
        <v>13843</v>
      </c>
      <c r="AA385" s="5" t="s">
        <v>13844</v>
      </c>
      <c r="AB385" s="5">
        <v>52.8</v>
      </c>
      <c r="AC385" s="5">
        <v>-12.9</v>
      </c>
      <c r="AD385" s="5">
        <v>59.9</v>
      </c>
      <c r="AE385" s="5"/>
    </row>
    <row r="386" spans="1:31" ht="16.95" customHeight="1" x14ac:dyDescent="0.3">
      <c r="A386" s="54">
        <v>46082</v>
      </c>
      <c r="B386" s="29">
        <v>46084</v>
      </c>
      <c r="C386" s="5" t="s">
        <v>31</v>
      </c>
      <c r="D386" s="5" t="s">
        <v>11268</v>
      </c>
      <c r="E386" s="5" t="s">
        <v>12022</v>
      </c>
      <c r="F386" s="5" t="s">
        <v>11277</v>
      </c>
      <c r="G386" s="5">
        <v>388</v>
      </c>
      <c r="H386" s="5" t="s">
        <v>11270</v>
      </c>
      <c r="I386" s="6" t="s">
        <v>12942</v>
      </c>
      <c r="J386" s="5" t="s">
        <v>11142</v>
      </c>
      <c r="K386" s="5">
        <v>9</v>
      </c>
      <c r="L386" s="5">
        <v>44.9</v>
      </c>
      <c r="M386" s="5">
        <v>6.6</v>
      </c>
      <c r="N386" s="18">
        <v>4.9888888888888898</v>
      </c>
      <c r="O386" s="5" t="s">
        <v>12588</v>
      </c>
      <c r="P386" s="5"/>
      <c r="Q386" s="5"/>
      <c r="R386" s="5"/>
      <c r="S386" s="5"/>
      <c r="T386" s="5"/>
      <c r="U386" s="5"/>
      <c r="V386" s="5"/>
      <c r="W386" s="5" t="s">
        <v>12639</v>
      </c>
      <c r="X386" s="5" t="s">
        <v>12943</v>
      </c>
      <c r="Y386" s="5" t="s">
        <v>11145</v>
      </c>
      <c r="Z386" s="5" t="s">
        <v>13845</v>
      </c>
      <c r="AA386" s="5" t="s">
        <v>13846</v>
      </c>
      <c r="AB386" s="5">
        <v>59.4</v>
      </c>
      <c r="AC386" s="5">
        <v>-14.5</v>
      </c>
      <c r="AD386" s="5">
        <v>64.900000000000006</v>
      </c>
      <c r="AE386" s="5"/>
    </row>
    <row r="387" spans="1:31" ht="16.95" customHeight="1" x14ac:dyDescent="0.3">
      <c r="A387" s="54">
        <v>46082</v>
      </c>
      <c r="B387" s="29">
        <v>46084</v>
      </c>
      <c r="C387" s="5" t="s">
        <v>31</v>
      </c>
      <c r="D387" s="5" t="s">
        <v>11268</v>
      </c>
      <c r="E387" s="5" t="s">
        <v>12022</v>
      </c>
      <c r="F387" s="5" t="s">
        <v>11277</v>
      </c>
      <c r="G387" s="5">
        <v>389</v>
      </c>
      <c r="H387" s="5" t="s">
        <v>11270</v>
      </c>
      <c r="I387" s="6" t="s">
        <v>12942</v>
      </c>
      <c r="J387" s="5" t="s">
        <v>11142</v>
      </c>
      <c r="K387" s="5">
        <v>10</v>
      </c>
      <c r="L387" s="5">
        <v>49.9</v>
      </c>
      <c r="M387" s="5">
        <v>6.6</v>
      </c>
      <c r="N387" s="18">
        <v>4.99</v>
      </c>
      <c r="O387" s="5" t="s">
        <v>12588</v>
      </c>
      <c r="P387" s="5"/>
      <c r="Q387" s="5"/>
      <c r="R387" s="5"/>
      <c r="S387" s="5"/>
      <c r="T387" s="5"/>
      <c r="U387" s="5"/>
      <c r="V387" s="5"/>
      <c r="W387" s="5" t="s">
        <v>12639</v>
      </c>
      <c r="X387" s="5" t="s">
        <v>12943</v>
      </c>
      <c r="Y387" s="5" t="s">
        <v>11145</v>
      </c>
      <c r="Z387" s="5" t="s">
        <v>13847</v>
      </c>
      <c r="AA387" s="5" t="s">
        <v>13848</v>
      </c>
      <c r="AB387" s="5">
        <v>66</v>
      </c>
      <c r="AC387" s="5">
        <v>-16.100000000000001</v>
      </c>
      <c r="AD387" s="5">
        <v>69.900000000000006</v>
      </c>
      <c r="AE387" s="5"/>
    </row>
    <row r="388" spans="1:31" ht="16.95" customHeight="1" x14ac:dyDescent="0.3">
      <c r="A388" s="54">
        <v>46082</v>
      </c>
      <c r="B388" s="29">
        <v>46084</v>
      </c>
      <c r="C388" s="5" t="s">
        <v>31</v>
      </c>
      <c r="D388" s="5" t="s">
        <v>11268</v>
      </c>
      <c r="E388" s="5" t="s">
        <v>12022</v>
      </c>
      <c r="F388" s="5" t="s">
        <v>11277</v>
      </c>
      <c r="G388" s="5">
        <v>390</v>
      </c>
      <c r="H388" s="5" t="s">
        <v>11270</v>
      </c>
      <c r="I388" s="6" t="s">
        <v>12942</v>
      </c>
      <c r="J388" s="5" t="s">
        <v>11142</v>
      </c>
      <c r="K388" s="5">
        <v>12</v>
      </c>
      <c r="L388" s="5">
        <v>59.9</v>
      </c>
      <c r="M388" s="5">
        <v>6.6</v>
      </c>
      <c r="N388" s="18">
        <v>4.9916666666666698</v>
      </c>
      <c r="O388" s="5" t="s">
        <v>12588</v>
      </c>
      <c r="P388" s="5"/>
      <c r="Q388" s="5"/>
      <c r="R388" s="5"/>
      <c r="S388" s="5"/>
      <c r="T388" s="5"/>
      <c r="U388" s="5"/>
      <c r="V388" s="5"/>
      <c r="W388" s="5" t="s">
        <v>12639</v>
      </c>
      <c r="X388" s="5" t="s">
        <v>12943</v>
      </c>
      <c r="Y388" s="5" t="s">
        <v>11145</v>
      </c>
      <c r="Z388" s="5" t="s">
        <v>13849</v>
      </c>
      <c r="AA388" s="5" t="s">
        <v>13850</v>
      </c>
      <c r="AB388" s="5">
        <v>79.2</v>
      </c>
      <c r="AC388" s="5">
        <v>-19.3</v>
      </c>
      <c r="AD388" s="5">
        <v>79.900000000000006</v>
      </c>
      <c r="AE388" s="5"/>
    </row>
    <row r="389" spans="1:31" ht="16.95" customHeight="1" x14ac:dyDescent="0.3">
      <c r="A389" s="54">
        <v>46082</v>
      </c>
      <c r="B389" s="29">
        <v>46084</v>
      </c>
      <c r="C389" s="5" t="s">
        <v>31</v>
      </c>
      <c r="D389" s="5" t="s">
        <v>11268</v>
      </c>
      <c r="E389" s="5" t="s">
        <v>12022</v>
      </c>
      <c r="F389" s="5" t="s">
        <v>11277</v>
      </c>
      <c r="G389" s="5">
        <v>391</v>
      </c>
      <c r="H389" s="5" t="s">
        <v>11270</v>
      </c>
      <c r="I389" s="6" t="s">
        <v>12942</v>
      </c>
      <c r="J389" s="5" t="s">
        <v>11142</v>
      </c>
      <c r="K389" s="5">
        <v>15</v>
      </c>
      <c r="L389" s="5">
        <v>74.900000000000006</v>
      </c>
      <c r="M389" s="5">
        <v>6.6</v>
      </c>
      <c r="N389" s="18">
        <v>4.9933333333333296</v>
      </c>
      <c r="O389" s="5" t="s">
        <v>12588</v>
      </c>
      <c r="P389" s="5"/>
      <c r="Q389" s="5"/>
      <c r="R389" s="5"/>
      <c r="S389" s="5"/>
      <c r="T389" s="5"/>
      <c r="U389" s="5"/>
      <c r="V389" s="5"/>
      <c r="W389" s="5" t="s">
        <v>12639</v>
      </c>
      <c r="X389" s="5" t="s">
        <v>12943</v>
      </c>
      <c r="Y389" s="5" t="s">
        <v>11145</v>
      </c>
      <c r="Z389" s="5" t="s">
        <v>13851</v>
      </c>
      <c r="AA389" s="5" t="s">
        <v>13852</v>
      </c>
      <c r="AB389" s="5">
        <v>99</v>
      </c>
      <c r="AC389" s="5">
        <v>-24.1</v>
      </c>
      <c r="AD389" s="5">
        <v>94.9</v>
      </c>
      <c r="AE389" s="5"/>
    </row>
    <row r="390" spans="1:31" ht="16.95" customHeight="1" x14ac:dyDescent="0.3">
      <c r="A390" s="54">
        <v>46082</v>
      </c>
      <c r="B390" s="29">
        <v>46084</v>
      </c>
      <c r="C390" s="5" t="s">
        <v>31</v>
      </c>
      <c r="D390" s="5" t="s">
        <v>11268</v>
      </c>
      <c r="E390" s="5" t="s">
        <v>12022</v>
      </c>
      <c r="F390" s="5" t="s">
        <v>11277</v>
      </c>
      <c r="G390" s="5">
        <v>392</v>
      </c>
      <c r="H390" s="5" t="s">
        <v>11270</v>
      </c>
      <c r="I390" s="6" t="s">
        <v>12942</v>
      </c>
      <c r="J390" s="5" t="s">
        <v>11142</v>
      </c>
      <c r="K390" s="5">
        <v>18</v>
      </c>
      <c r="L390" s="5">
        <v>89.9</v>
      </c>
      <c r="M390" s="5">
        <v>6.6</v>
      </c>
      <c r="N390" s="18">
        <v>4.99444444444444</v>
      </c>
      <c r="O390" s="5" t="s">
        <v>12588</v>
      </c>
      <c r="P390" s="5"/>
      <c r="Q390" s="5"/>
      <c r="R390" s="5"/>
      <c r="S390" s="5"/>
      <c r="T390" s="5"/>
      <c r="U390" s="5"/>
      <c r="V390" s="5"/>
      <c r="W390" s="5" t="s">
        <v>12639</v>
      </c>
      <c r="X390" s="5" t="s">
        <v>12943</v>
      </c>
      <c r="Y390" s="5" t="s">
        <v>11145</v>
      </c>
      <c r="Z390" s="5" t="s">
        <v>13853</v>
      </c>
      <c r="AA390" s="5" t="s">
        <v>13854</v>
      </c>
      <c r="AB390" s="5">
        <v>118.8</v>
      </c>
      <c r="AC390" s="5">
        <v>-28.9</v>
      </c>
      <c r="AD390" s="5">
        <v>109.9</v>
      </c>
      <c r="AE390" s="5"/>
    </row>
    <row r="391" spans="1:31" ht="16.95" customHeight="1" x14ac:dyDescent="0.3">
      <c r="A391" s="54">
        <v>46082</v>
      </c>
      <c r="B391" s="29">
        <v>46084</v>
      </c>
      <c r="C391" s="5" t="s">
        <v>31</v>
      </c>
      <c r="D391" s="5" t="s">
        <v>11268</v>
      </c>
      <c r="E391" s="5" t="s">
        <v>12022</v>
      </c>
      <c r="F391" s="5" t="s">
        <v>11277</v>
      </c>
      <c r="G391" s="5">
        <v>393</v>
      </c>
      <c r="H391" s="5" t="s">
        <v>11270</v>
      </c>
      <c r="I391" s="6" t="s">
        <v>12942</v>
      </c>
      <c r="J391" s="5" t="s">
        <v>11142</v>
      </c>
      <c r="K391" s="5">
        <v>5</v>
      </c>
      <c r="L391" s="5">
        <v>27.9</v>
      </c>
      <c r="M391" s="5">
        <v>6.6</v>
      </c>
      <c r="N391" s="18">
        <v>5.58</v>
      </c>
      <c r="O391" s="5" t="s">
        <v>12588</v>
      </c>
      <c r="P391" s="5"/>
      <c r="Q391" s="5"/>
      <c r="R391" s="5"/>
      <c r="S391" s="5"/>
      <c r="T391" s="5"/>
      <c r="U391" s="5"/>
      <c r="V391" s="5"/>
      <c r="W391" s="5" t="s">
        <v>12639</v>
      </c>
      <c r="X391" s="5" t="s">
        <v>12943</v>
      </c>
      <c r="Y391" s="5" t="s">
        <v>11145</v>
      </c>
      <c r="Z391" s="5" t="s">
        <v>13855</v>
      </c>
      <c r="AA391" s="5" t="s">
        <v>13856</v>
      </c>
      <c r="AB391" s="5">
        <v>33</v>
      </c>
      <c r="AC391" s="5">
        <v>-5.0999999999999996</v>
      </c>
      <c r="AD391" s="5">
        <v>47.9</v>
      </c>
      <c r="AE391" s="5"/>
    </row>
    <row r="392" spans="1:31" ht="16.95" customHeight="1" x14ac:dyDescent="0.3">
      <c r="A392" s="54">
        <v>46082</v>
      </c>
      <c r="B392" s="29">
        <v>46084</v>
      </c>
      <c r="C392" s="5" t="s">
        <v>31</v>
      </c>
      <c r="D392" s="5" t="s">
        <v>11268</v>
      </c>
      <c r="E392" s="5" t="s">
        <v>12022</v>
      </c>
      <c r="F392" s="5" t="s">
        <v>11277</v>
      </c>
      <c r="G392" s="5">
        <v>394</v>
      </c>
      <c r="H392" s="5" t="s">
        <v>11270</v>
      </c>
      <c r="I392" s="6" t="s">
        <v>12942</v>
      </c>
      <c r="J392" s="5" t="s">
        <v>11142</v>
      </c>
      <c r="K392" s="5">
        <v>6</v>
      </c>
      <c r="L392" s="5">
        <v>30.59</v>
      </c>
      <c r="M392" s="5">
        <v>6.6</v>
      </c>
      <c r="N392" s="18">
        <v>5.0983333333333301</v>
      </c>
      <c r="O392" s="5" t="s">
        <v>12588</v>
      </c>
      <c r="P392" s="5"/>
      <c r="Q392" s="5"/>
      <c r="R392" s="5"/>
      <c r="S392" s="5"/>
      <c r="T392" s="5"/>
      <c r="U392" s="5"/>
      <c r="V392" s="5"/>
      <c r="W392" s="5" t="s">
        <v>12639</v>
      </c>
      <c r="X392" s="5" t="s">
        <v>12943</v>
      </c>
      <c r="Y392" s="5" t="s">
        <v>11145</v>
      </c>
      <c r="Z392" s="5" t="s">
        <v>13857</v>
      </c>
      <c r="AA392" s="5" t="s">
        <v>13858</v>
      </c>
      <c r="AB392" s="5">
        <v>39.6</v>
      </c>
      <c r="AC392" s="5">
        <v>-9.0099999999999891</v>
      </c>
      <c r="AD392" s="5">
        <v>50.59</v>
      </c>
      <c r="AE392" s="5"/>
    </row>
    <row r="393" spans="1:31" ht="16.95" customHeight="1" x14ac:dyDescent="0.3">
      <c r="A393" s="54">
        <v>46082</v>
      </c>
      <c r="B393" s="29">
        <v>46084</v>
      </c>
      <c r="C393" s="5" t="s">
        <v>31</v>
      </c>
      <c r="D393" s="5" t="s">
        <v>11268</v>
      </c>
      <c r="E393" s="5" t="s">
        <v>12022</v>
      </c>
      <c r="F393" s="5" t="s">
        <v>11277</v>
      </c>
      <c r="G393" s="5">
        <v>395</v>
      </c>
      <c r="H393" s="5" t="s">
        <v>11270</v>
      </c>
      <c r="I393" s="6" t="s">
        <v>12942</v>
      </c>
      <c r="J393" s="5" t="s">
        <v>11142</v>
      </c>
      <c r="K393" s="5">
        <v>8</v>
      </c>
      <c r="L393" s="5">
        <v>39.9</v>
      </c>
      <c r="M393" s="5">
        <v>6.6</v>
      </c>
      <c r="N393" s="18">
        <v>4.9874999999999998</v>
      </c>
      <c r="O393" s="5" t="s">
        <v>12588</v>
      </c>
      <c r="P393" s="5"/>
      <c r="Q393" s="5"/>
      <c r="R393" s="5"/>
      <c r="S393" s="5"/>
      <c r="T393" s="5"/>
      <c r="U393" s="5"/>
      <c r="V393" s="5"/>
      <c r="W393" s="5" t="s">
        <v>12639</v>
      </c>
      <c r="X393" s="5" t="s">
        <v>12943</v>
      </c>
      <c r="Y393" s="5" t="s">
        <v>11145</v>
      </c>
      <c r="Z393" s="5" t="s">
        <v>13859</v>
      </c>
      <c r="AA393" s="5" t="s">
        <v>13860</v>
      </c>
      <c r="AB393" s="5">
        <v>52.8</v>
      </c>
      <c r="AC393" s="5">
        <v>-12.9</v>
      </c>
      <c r="AD393" s="5">
        <v>59.9</v>
      </c>
      <c r="AE393" s="5"/>
    </row>
    <row r="394" spans="1:31" ht="16.95" customHeight="1" x14ac:dyDescent="0.3">
      <c r="A394" s="54">
        <v>46082</v>
      </c>
      <c r="B394" s="29">
        <v>46084</v>
      </c>
      <c r="C394" s="5" t="s">
        <v>31</v>
      </c>
      <c r="D394" s="5" t="s">
        <v>11268</v>
      </c>
      <c r="E394" s="5" t="s">
        <v>12022</v>
      </c>
      <c r="F394" s="5" t="s">
        <v>11277</v>
      </c>
      <c r="G394" s="5">
        <v>396</v>
      </c>
      <c r="H394" s="5" t="s">
        <v>11270</v>
      </c>
      <c r="I394" s="6" t="s">
        <v>12942</v>
      </c>
      <c r="J394" s="5" t="s">
        <v>11142</v>
      </c>
      <c r="K394" s="5">
        <v>9</v>
      </c>
      <c r="L394" s="5">
        <v>44.9</v>
      </c>
      <c r="M394" s="5">
        <v>6.6</v>
      </c>
      <c r="N394" s="18">
        <v>4.9888888888888898</v>
      </c>
      <c r="O394" s="5" t="s">
        <v>12588</v>
      </c>
      <c r="P394" s="5"/>
      <c r="Q394" s="5"/>
      <c r="R394" s="5"/>
      <c r="S394" s="5"/>
      <c r="T394" s="5"/>
      <c r="U394" s="5"/>
      <c r="V394" s="5"/>
      <c r="W394" s="5" t="s">
        <v>12639</v>
      </c>
      <c r="X394" s="5" t="s">
        <v>12943</v>
      </c>
      <c r="Y394" s="5" t="s">
        <v>11145</v>
      </c>
      <c r="Z394" s="5" t="s">
        <v>13861</v>
      </c>
      <c r="AA394" s="5" t="s">
        <v>13862</v>
      </c>
      <c r="AB394" s="5">
        <v>59.4</v>
      </c>
      <c r="AC394" s="5">
        <v>-14.5</v>
      </c>
      <c r="AD394" s="5">
        <v>64.900000000000006</v>
      </c>
      <c r="AE394" s="5"/>
    </row>
    <row r="395" spans="1:31" ht="16.95" customHeight="1" x14ac:dyDescent="0.3">
      <c r="A395" s="54">
        <v>46082</v>
      </c>
      <c r="B395" s="29">
        <v>46084</v>
      </c>
      <c r="C395" s="5" t="s">
        <v>31</v>
      </c>
      <c r="D395" s="5" t="s">
        <v>11268</v>
      </c>
      <c r="E395" s="5" t="s">
        <v>12022</v>
      </c>
      <c r="F395" s="5" t="s">
        <v>11277</v>
      </c>
      <c r="G395" s="5">
        <v>397</v>
      </c>
      <c r="H395" s="5" t="s">
        <v>11270</v>
      </c>
      <c r="I395" s="6" t="s">
        <v>12942</v>
      </c>
      <c r="J395" s="5" t="s">
        <v>11142</v>
      </c>
      <c r="K395" s="5">
        <v>10</v>
      </c>
      <c r="L395" s="5">
        <v>49.9</v>
      </c>
      <c r="M395" s="5">
        <v>6.6</v>
      </c>
      <c r="N395" s="18">
        <v>4.99</v>
      </c>
      <c r="O395" s="5" t="s">
        <v>12588</v>
      </c>
      <c r="P395" s="5"/>
      <c r="Q395" s="5"/>
      <c r="R395" s="5"/>
      <c r="S395" s="5"/>
      <c r="T395" s="5"/>
      <c r="U395" s="5"/>
      <c r="V395" s="5"/>
      <c r="W395" s="5" t="s">
        <v>12639</v>
      </c>
      <c r="X395" s="5" t="s">
        <v>12943</v>
      </c>
      <c r="Y395" s="5" t="s">
        <v>11145</v>
      </c>
      <c r="Z395" s="5" t="s">
        <v>13863</v>
      </c>
      <c r="AA395" s="5" t="s">
        <v>13864</v>
      </c>
      <c r="AB395" s="5">
        <v>66</v>
      </c>
      <c r="AC395" s="5">
        <v>-16.100000000000001</v>
      </c>
      <c r="AD395" s="5">
        <v>69.900000000000006</v>
      </c>
      <c r="AE395" s="5"/>
    </row>
    <row r="396" spans="1:31" ht="16.95" customHeight="1" x14ac:dyDescent="0.3">
      <c r="A396" s="54">
        <v>46082</v>
      </c>
      <c r="B396" s="29">
        <v>46084</v>
      </c>
      <c r="C396" s="5" t="s">
        <v>31</v>
      </c>
      <c r="D396" s="5" t="s">
        <v>11268</v>
      </c>
      <c r="E396" s="5" t="s">
        <v>12022</v>
      </c>
      <c r="F396" s="5" t="s">
        <v>11277</v>
      </c>
      <c r="G396" s="5">
        <v>398</v>
      </c>
      <c r="H396" s="5" t="s">
        <v>11270</v>
      </c>
      <c r="I396" s="6" t="s">
        <v>12942</v>
      </c>
      <c r="J396" s="5" t="s">
        <v>11142</v>
      </c>
      <c r="K396" s="5">
        <v>12</v>
      </c>
      <c r="L396" s="5">
        <v>59.9</v>
      </c>
      <c r="M396" s="5">
        <v>6.6</v>
      </c>
      <c r="N396" s="18">
        <v>4.9916666666666698</v>
      </c>
      <c r="O396" s="5" t="s">
        <v>12588</v>
      </c>
      <c r="P396" s="5"/>
      <c r="Q396" s="5"/>
      <c r="R396" s="5"/>
      <c r="S396" s="5"/>
      <c r="T396" s="5"/>
      <c r="U396" s="5"/>
      <c r="V396" s="5"/>
      <c r="W396" s="5" t="s">
        <v>12639</v>
      </c>
      <c r="X396" s="5" t="s">
        <v>12943</v>
      </c>
      <c r="Y396" s="5" t="s">
        <v>11145</v>
      </c>
      <c r="Z396" s="5" t="s">
        <v>13865</v>
      </c>
      <c r="AA396" s="5" t="s">
        <v>13866</v>
      </c>
      <c r="AB396" s="5">
        <v>79.2</v>
      </c>
      <c r="AC396" s="5">
        <v>-19.3</v>
      </c>
      <c r="AD396" s="5">
        <v>79.900000000000006</v>
      </c>
      <c r="AE396" s="5"/>
    </row>
    <row r="397" spans="1:31" ht="16.95" customHeight="1" x14ac:dyDescent="0.3">
      <c r="A397" s="54">
        <v>46082</v>
      </c>
      <c r="B397" s="29">
        <v>46084</v>
      </c>
      <c r="C397" s="5" t="s">
        <v>31</v>
      </c>
      <c r="D397" s="5" t="s">
        <v>11268</v>
      </c>
      <c r="E397" s="5" t="s">
        <v>12022</v>
      </c>
      <c r="F397" s="5" t="s">
        <v>11277</v>
      </c>
      <c r="G397" s="5">
        <v>399</v>
      </c>
      <c r="H397" s="5" t="s">
        <v>11270</v>
      </c>
      <c r="I397" s="6" t="s">
        <v>12942</v>
      </c>
      <c r="J397" s="5" t="s">
        <v>11142</v>
      </c>
      <c r="K397" s="5">
        <v>15</v>
      </c>
      <c r="L397" s="5">
        <v>74.900000000000006</v>
      </c>
      <c r="M397" s="5">
        <v>6.6</v>
      </c>
      <c r="N397" s="18">
        <v>4.9933333333333296</v>
      </c>
      <c r="O397" s="5" t="s">
        <v>12588</v>
      </c>
      <c r="P397" s="5"/>
      <c r="Q397" s="5"/>
      <c r="R397" s="5"/>
      <c r="S397" s="5"/>
      <c r="T397" s="5"/>
      <c r="U397" s="5"/>
      <c r="V397" s="5"/>
      <c r="W397" s="5" t="s">
        <v>12639</v>
      </c>
      <c r="X397" s="5" t="s">
        <v>12943</v>
      </c>
      <c r="Y397" s="5" t="s">
        <v>11145</v>
      </c>
      <c r="Z397" s="5" t="s">
        <v>13867</v>
      </c>
      <c r="AA397" s="5" t="s">
        <v>13868</v>
      </c>
      <c r="AB397" s="5">
        <v>99</v>
      </c>
      <c r="AC397" s="5">
        <v>-24.1</v>
      </c>
      <c r="AD397" s="5">
        <v>94.9</v>
      </c>
      <c r="AE397" s="5"/>
    </row>
    <row r="398" spans="1:31" ht="16.95" customHeight="1" x14ac:dyDescent="0.3">
      <c r="A398" s="54">
        <v>46082</v>
      </c>
      <c r="B398" s="29">
        <v>46084</v>
      </c>
      <c r="C398" s="5" t="s">
        <v>31</v>
      </c>
      <c r="D398" s="5" t="s">
        <v>11268</v>
      </c>
      <c r="E398" s="5" t="s">
        <v>12022</v>
      </c>
      <c r="F398" s="5" t="s">
        <v>11277</v>
      </c>
      <c r="G398" s="5">
        <v>400</v>
      </c>
      <c r="H398" s="5" t="s">
        <v>11270</v>
      </c>
      <c r="I398" s="6" t="s">
        <v>12942</v>
      </c>
      <c r="J398" s="5" t="s">
        <v>11142</v>
      </c>
      <c r="K398" s="5">
        <v>18</v>
      </c>
      <c r="L398" s="5">
        <v>89.9</v>
      </c>
      <c r="M398" s="5">
        <v>6.6</v>
      </c>
      <c r="N398" s="18">
        <v>4.99444444444444</v>
      </c>
      <c r="O398" s="5" t="s">
        <v>12588</v>
      </c>
      <c r="P398" s="5"/>
      <c r="Q398" s="5"/>
      <c r="R398" s="5"/>
      <c r="S398" s="5"/>
      <c r="T398" s="5"/>
      <c r="U398" s="5"/>
      <c r="V398" s="5"/>
      <c r="W398" s="5" t="s">
        <v>12639</v>
      </c>
      <c r="X398" s="5" t="s">
        <v>12943</v>
      </c>
      <c r="Y398" s="5" t="s">
        <v>11145</v>
      </c>
      <c r="Z398" s="5" t="s">
        <v>13869</v>
      </c>
      <c r="AA398" s="5" t="s">
        <v>13870</v>
      </c>
      <c r="AB398" s="5">
        <v>118.8</v>
      </c>
      <c r="AC398" s="5">
        <v>-28.9</v>
      </c>
      <c r="AD398" s="5">
        <v>109.9</v>
      </c>
      <c r="AE398" s="5"/>
    </row>
    <row r="399" spans="1:31" ht="16.95" customHeight="1" x14ac:dyDescent="0.3">
      <c r="A399" s="54">
        <v>46082</v>
      </c>
      <c r="B399" s="29">
        <v>46084</v>
      </c>
      <c r="C399" s="5" t="s">
        <v>31</v>
      </c>
      <c r="D399" s="5" t="s">
        <v>11268</v>
      </c>
      <c r="E399" s="5" t="s">
        <v>12022</v>
      </c>
      <c r="F399" s="5" t="s">
        <v>11277</v>
      </c>
      <c r="G399" s="5">
        <v>401</v>
      </c>
      <c r="H399" s="5" t="s">
        <v>11270</v>
      </c>
      <c r="I399" s="6" t="s">
        <v>12946</v>
      </c>
      <c r="J399" s="5" t="s">
        <v>11142</v>
      </c>
      <c r="K399" s="5">
        <v>6</v>
      </c>
      <c r="L399" s="5">
        <v>31.9</v>
      </c>
      <c r="M399" s="5">
        <v>6.6</v>
      </c>
      <c r="N399" s="18">
        <v>5.31666666666667</v>
      </c>
      <c r="O399" s="5" t="s">
        <v>12588</v>
      </c>
      <c r="P399" s="5"/>
      <c r="Q399" s="5"/>
      <c r="R399" s="5"/>
      <c r="S399" s="5"/>
      <c r="T399" s="5"/>
      <c r="U399" s="5"/>
      <c r="V399" s="5"/>
      <c r="W399" s="5" t="s">
        <v>12639</v>
      </c>
      <c r="X399" s="5" t="s">
        <v>12947</v>
      </c>
      <c r="Y399" s="5" t="s">
        <v>12934</v>
      </c>
      <c r="Z399" s="5" t="s">
        <v>12948</v>
      </c>
      <c r="AA399" s="5" t="s">
        <v>12949</v>
      </c>
      <c r="AB399" s="5">
        <v>39.6</v>
      </c>
      <c r="AC399" s="5">
        <v>-7.7</v>
      </c>
      <c r="AD399" s="5">
        <v>51.9</v>
      </c>
      <c r="AE399" s="5"/>
    </row>
    <row r="400" spans="1:31" ht="16.95" customHeight="1" x14ac:dyDescent="0.3">
      <c r="A400" s="54">
        <v>46082</v>
      </c>
      <c r="B400" s="29">
        <v>46084</v>
      </c>
      <c r="C400" s="5" t="s">
        <v>31</v>
      </c>
      <c r="D400" s="5" t="s">
        <v>11268</v>
      </c>
      <c r="E400" s="5" t="s">
        <v>12022</v>
      </c>
      <c r="F400" s="5" t="s">
        <v>11277</v>
      </c>
      <c r="G400" s="5">
        <v>402</v>
      </c>
      <c r="H400" s="5" t="s">
        <v>11270</v>
      </c>
      <c r="I400" s="6" t="s">
        <v>12946</v>
      </c>
      <c r="J400" s="5" t="s">
        <v>11142</v>
      </c>
      <c r="K400" s="5">
        <v>6</v>
      </c>
      <c r="L400" s="5">
        <v>31.9</v>
      </c>
      <c r="M400" s="5">
        <v>6.6</v>
      </c>
      <c r="N400" s="18">
        <v>5.31666666666667</v>
      </c>
      <c r="O400" s="5" t="s">
        <v>12588</v>
      </c>
      <c r="P400" s="5"/>
      <c r="Q400" s="5"/>
      <c r="R400" s="5"/>
      <c r="S400" s="5"/>
      <c r="T400" s="5"/>
      <c r="U400" s="5"/>
      <c r="V400" s="5"/>
      <c r="W400" s="5" t="s">
        <v>12639</v>
      </c>
      <c r="X400" s="5" t="s">
        <v>12947</v>
      </c>
      <c r="Y400" s="5" t="s">
        <v>12934</v>
      </c>
      <c r="Z400" s="5" t="s">
        <v>13871</v>
      </c>
      <c r="AA400" s="5" t="s">
        <v>13872</v>
      </c>
      <c r="AB400" s="5">
        <v>39.6</v>
      </c>
      <c r="AC400" s="5">
        <v>-7.7</v>
      </c>
      <c r="AD400" s="5">
        <v>51.9</v>
      </c>
      <c r="AE400" s="5"/>
    </row>
    <row r="401" spans="1:31" ht="16.95" customHeight="1" x14ac:dyDescent="0.3">
      <c r="A401" s="54">
        <v>46082</v>
      </c>
      <c r="B401" s="29">
        <v>46084</v>
      </c>
      <c r="C401" s="5" t="s">
        <v>31</v>
      </c>
      <c r="D401" s="5" t="s">
        <v>11268</v>
      </c>
      <c r="E401" s="5" t="s">
        <v>12022</v>
      </c>
      <c r="F401" s="5" t="s">
        <v>11277</v>
      </c>
      <c r="G401" s="5">
        <v>403</v>
      </c>
      <c r="H401" s="5" t="s">
        <v>11270</v>
      </c>
      <c r="I401" s="6" t="s">
        <v>12946</v>
      </c>
      <c r="J401" s="5" t="s">
        <v>11142</v>
      </c>
      <c r="K401" s="5">
        <v>6</v>
      </c>
      <c r="L401" s="5">
        <v>31.9</v>
      </c>
      <c r="M401" s="5">
        <v>6.6</v>
      </c>
      <c r="N401" s="18">
        <v>5.31666666666667</v>
      </c>
      <c r="O401" s="5" t="s">
        <v>12588</v>
      </c>
      <c r="P401" s="5"/>
      <c r="Q401" s="5"/>
      <c r="R401" s="5"/>
      <c r="S401" s="5"/>
      <c r="T401" s="5"/>
      <c r="U401" s="5"/>
      <c r="V401" s="5"/>
      <c r="W401" s="5" t="s">
        <v>12639</v>
      </c>
      <c r="X401" s="5" t="s">
        <v>12947</v>
      </c>
      <c r="Y401" s="5" t="s">
        <v>12934</v>
      </c>
      <c r="Z401" s="5" t="s">
        <v>13873</v>
      </c>
      <c r="AA401" s="5" t="s">
        <v>13874</v>
      </c>
      <c r="AB401" s="5">
        <v>39.6</v>
      </c>
      <c r="AC401" s="5">
        <v>-7.7</v>
      </c>
      <c r="AD401" s="5">
        <v>51.9</v>
      </c>
      <c r="AE401" s="5"/>
    </row>
    <row r="402" spans="1:31" ht="16.95" customHeight="1" x14ac:dyDescent="0.3">
      <c r="A402" s="54">
        <v>46082</v>
      </c>
      <c r="B402" s="29">
        <v>46084</v>
      </c>
      <c r="C402" s="5" t="s">
        <v>31</v>
      </c>
      <c r="D402" s="5" t="s">
        <v>11268</v>
      </c>
      <c r="E402" s="5" t="s">
        <v>12022</v>
      </c>
      <c r="F402" s="5" t="s">
        <v>11277</v>
      </c>
      <c r="G402" s="5">
        <v>404</v>
      </c>
      <c r="H402" s="5" t="s">
        <v>11270</v>
      </c>
      <c r="I402" s="6" t="s">
        <v>12946</v>
      </c>
      <c r="J402" s="5" t="s">
        <v>11142</v>
      </c>
      <c r="K402" s="5">
        <v>6</v>
      </c>
      <c r="L402" s="5">
        <v>31.9</v>
      </c>
      <c r="M402" s="5">
        <v>6.6</v>
      </c>
      <c r="N402" s="18">
        <v>5.31666666666667</v>
      </c>
      <c r="O402" s="5" t="s">
        <v>12588</v>
      </c>
      <c r="P402" s="5"/>
      <c r="Q402" s="5"/>
      <c r="R402" s="5"/>
      <c r="S402" s="5"/>
      <c r="T402" s="5"/>
      <c r="U402" s="5"/>
      <c r="V402" s="5"/>
      <c r="W402" s="5" t="s">
        <v>12639</v>
      </c>
      <c r="X402" s="5" t="s">
        <v>12947</v>
      </c>
      <c r="Y402" s="5" t="s">
        <v>12934</v>
      </c>
      <c r="Z402" s="5" t="s">
        <v>13875</v>
      </c>
      <c r="AA402" s="5" t="s">
        <v>13876</v>
      </c>
      <c r="AB402" s="5">
        <v>39.6</v>
      </c>
      <c r="AC402" s="5">
        <v>-7.7</v>
      </c>
      <c r="AD402" s="5">
        <v>51.9</v>
      </c>
      <c r="AE402" s="5"/>
    </row>
    <row r="403" spans="1:31" ht="16.95" customHeight="1" x14ac:dyDescent="0.3">
      <c r="A403" s="54">
        <v>46082</v>
      </c>
      <c r="B403" s="29">
        <v>46084</v>
      </c>
      <c r="C403" s="5" t="s">
        <v>31</v>
      </c>
      <c r="D403" s="5" t="s">
        <v>11268</v>
      </c>
      <c r="E403" s="5" t="s">
        <v>12022</v>
      </c>
      <c r="F403" s="5" t="s">
        <v>11277</v>
      </c>
      <c r="G403" s="5">
        <v>405</v>
      </c>
      <c r="H403" s="5" t="s">
        <v>11270</v>
      </c>
      <c r="I403" s="6" t="s">
        <v>12946</v>
      </c>
      <c r="J403" s="5" t="s">
        <v>11142</v>
      </c>
      <c r="K403" s="5">
        <v>6</v>
      </c>
      <c r="L403" s="5">
        <v>31.9</v>
      </c>
      <c r="M403" s="5">
        <v>6.6</v>
      </c>
      <c r="N403" s="18">
        <v>5.31666666666667</v>
      </c>
      <c r="O403" s="5" t="s">
        <v>12588</v>
      </c>
      <c r="P403" s="5"/>
      <c r="Q403" s="5"/>
      <c r="R403" s="5"/>
      <c r="S403" s="5"/>
      <c r="T403" s="5"/>
      <c r="U403" s="5"/>
      <c r="V403" s="5"/>
      <c r="W403" s="5" t="s">
        <v>12639</v>
      </c>
      <c r="X403" s="5" t="s">
        <v>12947</v>
      </c>
      <c r="Y403" s="5" t="s">
        <v>12934</v>
      </c>
      <c r="Z403" s="5" t="s">
        <v>13877</v>
      </c>
      <c r="AA403" s="5" t="s">
        <v>13878</v>
      </c>
      <c r="AB403" s="5">
        <v>39.6</v>
      </c>
      <c r="AC403" s="5">
        <v>-7.7</v>
      </c>
      <c r="AD403" s="5">
        <v>51.9</v>
      </c>
      <c r="AE403" s="5"/>
    </row>
    <row r="404" spans="1:31" ht="16.95" customHeight="1" x14ac:dyDescent="0.3">
      <c r="A404" s="54">
        <v>46082</v>
      </c>
      <c r="B404" s="29">
        <v>46084</v>
      </c>
      <c r="C404" s="5" t="s">
        <v>31</v>
      </c>
      <c r="D404" s="5" t="s">
        <v>11268</v>
      </c>
      <c r="E404" s="5" t="s">
        <v>12022</v>
      </c>
      <c r="F404" s="5" t="s">
        <v>11277</v>
      </c>
      <c r="G404" s="5">
        <v>406</v>
      </c>
      <c r="H404" s="5" t="s">
        <v>11270</v>
      </c>
      <c r="I404" s="6" t="s">
        <v>12946</v>
      </c>
      <c r="J404" s="5" t="s">
        <v>11142</v>
      </c>
      <c r="K404" s="5">
        <v>6</v>
      </c>
      <c r="L404" s="5">
        <v>31.9</v>
      </c>
      <c r="M404" s="5">
        <v>6.6</v>
      </c>
      <c r="N404" s="18">
        <v>5.31666666666667</v>
      </c>
      <c r="O404" s="5" t="s">
        <v>12588</v>
      </c>
      <c r="P404" s="5"/>
      <c r="Q404" s="5"/>
      <c r="R404" s="5"/>
      <c r="S404" s="5"/>
      <c r="T404" s="5"/>
      <c r="U404" s="5"/>
      <c r="V404" s="5"/>
      <c r="W404" s="5" t="s">
        <v>12639</v>
      </c>
      <c r="X404" s="5" t="s">
        <v>12947</v>
      </c>
      <c r="Y404" s="5" t="s">
        <v>12934</v>
      </c>
      <c r="Z404" s="5" t="s">
        <v>13879</v>
      </c>
      <c r="AA404" s="5" t="s">
        <v>13880</v>
      </c>
      <c r="AB404" s="5">
        <v>39.6</v>
      </c>
      <c r="AC404" s="5">
        <v>-7.7</v>
      </c>
      <c r="AD404" s="5">
        <v>51.9</v>
      </c>
      <c r="AE404" s="5"/>
    </row>
    <row r="405" spans="1:31" ht="16.95" customHeight="1" x14ac:dyDescent="0.3">
      <c r="A405" s="54">
        <v>46082</v>
      </c>
      <c r="B405" s="29">
        <v>46084</v>
      </c>
      <c r="C405" s="5" t="s">
        <v>31</v>
      </c>
      <c r="D405" s="5" t="s">
        <v>11268</v>
      </c>
      <c r="E405" s="5" t="s">
        <v>12022</v>
      </c>
      <c r="F405" s="5" t="s">
        <v>11277</v>
      </c>
      <c r="G405" s="5">
        <v>407</v>
      </c>
      <c r="H405" s="5" t="s">
        <v>11270</v>
      </c>
      <c r="I405" s="6" t="s">
        <v>12946</v>
      </c>
      <c r="J405" s="5" t="s">
        <v>11142</v>
      </c>
      <c r="K405" s="5">
        <v>6</v>
      </c>
      <c r="L405" s="5">
        <v>31.9</v>
      </c>
      <c r="M405" s="5">
        <v>6.6</v>
      </c>
      <c r="N405" s="18">
        <v>5.31666666666667</v>
      </c>
      <c r="O405" s="5" t="s">
        <v>12588</v>
      </c>
      <c r="P405" s="5"/>
      <c r="Q405" s="5"/>
      <c r="R405" s="5"/>
      <c r="S405" s="5"/>
      <c r="T405" s="5"/>
      <c r="U405" s="5"/>
      <c r="V405" s="5"/>
      <c r="W405" s="5" t="s">
        <v>12639</v>
      </c>
      <c r="X405" s="5" t="s">
        <v>12947</v>
      </c>
      <c r="Y405" s="5" t="s">
        <v>12934</v>
      </c>
      <c r="Z405" s="5" t="s">
        <v>13881</v>
      </c>
      <c r="AA405" s="5" t="s">
        <v>13882</v>
      </c>
      <c r="AB405" s="5">
        <v>39.6</v>
      </c>
      <c r="AC405" s="5">
        <v>-7.7</v>
      </c>
      <c r="AD405" s="5">
        <v>51.9</v>
      </c>
      <c r="AE405" s="5"/>
    </row>
    <row r="406" spans="1:31" ht="16.95" customHeight="1" x14ac:dyDescent="0.3">
      <c r="A406" s="54">
        <v>46082</v>
      </c>
      <c r="B406" s="29">
        <v>46084</v>
      </c>
      <c r="C406" s="5" t="s">
        <v>31</v>
      </c>
      <c r="D406" s="5" t="s">
        <v>11268</v>
      </c>
      <c r="E406" s="5" t="s">
        <v>12022</v>
      </c>
      <c r="F406" s="5" t="s">
        <v>11277</v>
      </c>
      <c r="G406" s="5">
        <v>408</v>
      </c>
      <c r="H406" s="5" t="s">
        <v>11270</v>
      </c>
      <c r="I406" s="6" t="s">
        <v>12946</v>
      </c>
      <c r="J406" s="5" t="s">
        <v>11142</v>
      </c>
      <c r="K406" s="5">
        <v>8</v>
      </c>
      <c r="L406" s="5">
        <v>39.9</v>
      </c>
      <c r="M406" s="5">
        <v>6.6</v>
      </c>
      <c r="N406" s="18">
        <v>4.9874999999999998</v>
      </c>
      <c r="O406" s="5" t="s">
        <v>12588</v>
      </c>
      <c r="P406" s="5"/>
      <c r="Q406" s="5"/>
      <c r="R406" s="5"/>
      <c r="S406" s="5"/>
      <c r="T406" s="5"/>
      <c r="U406" s="5"/>
      <c r="V406" s="5"/>
      <c r="W406" s="5" t="s">
        <v>12639</v>
      </c>
      <c r="X406" s="5" t="s">
        <v>12947</v>
      </c>
      <c r="Y406" s="5" t="s">
        <v>12934</v>
      </c>
      <c r="Z406" s="5" t="s">
        <v>12935</v>
      </c>
      <c r="AA406" s="5" t="s">
        <v>13883</v>
      </c>
      <c r="AB406" s="5">
        <v>52.8</v>
      </c>
      <c r="AC406" s="5">
        <v>-12.9</v>
      </c>
      <c r="AD406" s="5">
        <v>59.9</v>
      </c>
      <c r="AE406" s="5"/>
    </row>
    <row r="407" spans="1:31" ht="16.95" customHeight="1" x14ac:dyDescent="0.3">
      <c r="A407" s="54">
        <v>46082</v>
      </c>
      <c r="B407" s="29">
        <v>46084</v>
      </c>
      <c r="C407" s="5" t="s">
        <v>31</v>
      </c>
      <c r="D407" s="5" t="s">
        <v>11268</v>
      </c>
      <c r="E407" s="5" t="s">
        <v>12022</v>
      </c>
      <c r="F407" s="5" t="s">
        <v>11277</v>
      </c>
      <c r="G407" s="5">
        <v>409</v>
      </c>
      <c r="H407" s="5" t="s">
        <v>11270</v>
      </c>
      <c r="I407" s="6" t="s">
        <v>12946</v>
      </c>
      <c r="J407" s="5" t="s">
        <v>11142</v>
      </c>
      <c r="K407" s="5">
        <v>8</v>
      </c>
      <c r="L407" s="5">
        <v>39.9</v>
      </c>
      <c r="M407" s="5">
        <v>6.6</v>
      </c>
      <c r="N407" s="18">
        <v>4.9874999999999998</v>
      </c>
      <c r="O407" s="5" t="s">
        <v>12588</v>
      </c>
      <c r="P407" s="5"/>
      <c r="Q407" s="5"/>
      <c r="R407" s="5"/>
      <c r="S407" s="5"/>
      <c r="T407" s="5"/>
      <c r="U407" s="5"/>
      <c r="V407" s="5"/>
      <c r="W407" s="5" t="s">
        <v>12639</v>
      </c>
      <c r="X407" s="5" t="s">
        <v>12947</v>
      </c>
      <c r="Y407" s="5" t="s">
        <v>12934</v>
      </c>
      <c r="Z407" s="5" t="s">
        <v>13749</v>
      </c>
      <c r="AA407" s="5" t="s">
        <v>13884</v>
      </c>
      <c r="AB407" s="5">
        <v>52.8</v>
      </c>
      <c r="AC407" s="5">
        <v>-12.9</v>
      </c>
      <c r="AD407" s="5">
        <v>59.9</v>
      </c>
      <c r="AE407" s="5"/>
    </row>
    <row r="408" spans="1:31" ht="16.95" customHeight="1" x14ac:dyDescent="0.3">
      <c r="A408" s="54">
        <v>46082</v>
      </c>
      <c r="B408" s="29">
        <v>46084</v>
      </c>
      <c r="C408" s="5" t="s">
        <v>31</v>
      </c>
      <c r="D408" s="5" t="s">
        <v>11268</v>
      </c>
      <c r="E408" s="5" t="s">
        <v>12022</v>
      </c>
      <c r="F408" s="5" t="s">
        <v>11277</v>
      </c>
      <c r="G408" s="5">
        <v>410</v>
      </c>
      <c r="H408" s="5" t="s">
        <v>11270</v>
      </c>
      <c r="I408" s="6" t="s">
        <v>12946</v>
      </c>
      <c r="J408" s="5" t="s">
        <v>11142</v>
      </c>
      <c r="K408" s="5">
        <v>8</v>
      </c>
      <c r="L408" s="5">
        <v>39.9</v>
      </c>
      <c r="M408" s="5">
        <v>6.6</v>
      </c>
      <c r="N408" s="18">
        <v>4.9874999999999998</v>
      </c>
      <c r="O408" s="5" t="s">
        <v>12588</v>
      </c>
      <c r="P408" s="5"/>
      <c r="Q408" s="5"/>
      <c r="R408" s="5"/>
      <c r="S408" s="5"/>
      <c r="T408" s="5"/>
      <c r="U408" s="5"/>
      <c r="V408" s="5"/>
      <c r="W408" s="5" t="s">
        <v>12639</v>
      </c>
      <c r="X408" s="5" t="s">
        <v>12947</v>
      </c>
      <c r="Y408" s="5" t="s">
        <v>12934</v>
      </c>
      <c r="Z408" s="5" t="s">
        <v>13751</v>
      </c>
      <c r="AA408" s="5" t="s">
        <v>13885</v>
      </c>
      <c r="AB408" s="5">
        <v>52.8</v>
      </c>
      <c r="AC408" s="5">
        <v>-12.9</v>
      </c>
      <c r="AD408" s="5">
        <v>59.9</v>
      </c>
      <c r="AE408" s="5"/>
    </row>
    <row r="409" spans="1:31" ht="16.95" customHeight="1" x14ac:dyDescent="0.3">
      <c r="A409" s="54">
        <v>46082</v>
      </c>
      <c r="B409" s="29">
        <v>46084</v>
      </c>
      <c r="C409" s="5" t="s">
        <v>31</v>
      </c>
      <c r="D409" s="5" t="s">
        <v>11268</v>
      </c>
      <c r="E409" s="5" t="s">
        <v>12022</v>
      </c>
      <c r="F409" s="5" t="s">
        <v>11277</v>
      </c>
      <c r="G409" s="5">
        <v>411</v>
      </c>
      <c r="H409" s="5" t="s">
        <v>11270</v>
      </c>
      <c r="I409" s="6" t="s">
        <v>12946</v>
      </c>
      <c r="J409" s="5" t="s">
        <v>11142</v>
      </c>
      <c r="K409" s="5">
        <v>8</v>
      </c>
      <c r="L409" s="5">
        <v>39.9</v>
      </c>
      <c r="M409" s="5">
        <v>6.6</v>
      </c>
      <c r="N409" s="18">
        <v>4.9874999999999998</v>
      </c>
      <c r="O409" s="5" t="s">
        <v>12588</v>
      </c>
      <c r="P409" s="5"/>
      <c r="Q409" s="5"/>
      <c r="R409" s="5"/>
      <c r="S409" s="5"/>
      <c r="T409" s="5"/>
      <c r="U409" s="5"/>
      <c r="V409" s="5"/>
      <c r="W409" s="5" t="s">
        <v>12639</v>
      </c>
      <c r="X409" s="5" t="s">
        <v>12947</v>
      </c>
      <c r="Y409" s="5" t="s">
        <v>12934</v>
      </c>
      <c r="Z409" s="5" t="s">
        <v>13753</v>
      </c>
      <c r="AA409" s="5" t="s">
        <v>13886</v>
      </c>
      <c r="AB409" s="5">
        <v>52.8</v>
      </c>
      <c r="AC409" s="5">
        <v>-12.9</v>
      </c>
      <c r="AD409" s="5">
        <v>59.9</v>
      </c>
      <c r="AE409" s="5"/>
    </row>
    <row r="410" spans="1:31" ht="16.95" customHeight="1" x14ac:dyDescent="0.3">
      <c r="A410" s="54">
        <v>46082</v>
      </c>
      <c r="B410" s="29">
        <v>46084</v>
      </c>
      <c r="C410" s="5" t="s">
        <v>31</v>
      </c>
      <c r="D410" s="5" t="s">
        <v>11268</v>
      </c>
      <c r="E410" s="5" t="s">
        <v>12022</v>
      </c>
      <c r="F410" s="5" t="s">
        <v>11277</v>
      </c>
      <c r="G410" s="5">
        <v>412</v>
      </c>
      <c r="H410" s="5" t="s">
        <v>11270</v>
      </c>
      <c r="I410" s="6" t="s">
        <v>12946</v>
      </c>
      <c r="J410" s="5" t="s">
        <v>11142</v>
      </c>
      <c r="K410" s="5">
        <v>8</v>
      </c>
      <c r="L410" s="5">
        <v>39.9</v>
      </c>
      <c r="M410" s="5">
        <v>6.6</v>
      </c>
      <c r="N410" s="18">
        <v>4.9874999999999998</v>
      </c>
      <c r="O410" s="5" t="s">
        <v>12588</v>
      </c>
      <c r="P410" s="5"/>
      <c r="Q410" s="5"/>
      <c r="R410" s="5"/>
      <c r="S410" s="5"/>
      <c r="T410" s="5"/>
      <c r="U410" s="5"/>
      <c r="V410" s="5"/>
      <c r="W410" s="5" t="s">
        <v>12639</v>
      </c>
      <c r="X410" s="5" t="s">
        <v>12947</v>
      </c>
      <c r="Y410" s="5" t="s">
        <v>12934</v>
      </c>
      <c r="Z410" s="5" t="s">
        <v>13755</v>
      </c>
      <c r="AA410" s="5" t="s">
        <v>13887</v>
      </c>
      <c r="AB410" s="5">
        <v>52.8</v>
      </c>
      <c r="AC410" s="5">
        <v>-12.9</v>
      </c>
      <c r="AD410" s="5">
        <v>59.9</v>
      </c>
      <c r="AE410" s="5"/>
    </row>
    <row r="411" spans="1:31" ht="16.95" customHeight="1" x14ac:dyDescent="0.3">
      <c r="A411" s="54">
        <v>46082</v>
      </c>
      <c r="B411" s="29">
        <v>46084</v>
      </c>
      <c r="C411" s="5" t="s">
        <v>31</v>
      </c>
      <c r="D411" s="5" t="s">
        <v>11268</v>
      </c>
      <c r="E411" s="5" t="s">
        <v>12022</v>
      </c>
      <c r="F411" s="5" t="s">
        <v>11277</v>
      </c>
      <c r="G411" s="5">
        <v>413</v>
      </c>
      <c r="H411" s="5" t="s">
        <v>11270</v>
      </c>
      <c r="I411" s="6" t="s">
        <v>12946</v>
      </c>
      <c r="J411" s="5" t="s">
        <v>11142</v>
      </c>
      <c r="K411" s="5">
        <v>8</v>
      </c>
      <c r="L411" s="5">
        <v>39.9</v>
      </c>
      <c r="M411" s="5">
        <v>6.6</v>
      </c>
      <c r="N411" s="18">
        <v>4.9874999999999998</v>
      </c>
      <c r="O411" s="5" t="s">
        <v>12588</v>
      </c>
      <c r="P411" s="5"/>
      <c r="Q411" s="5"/>
      <c r="R411" s="5"/>
      <c r="S411" s="5"/>
      <c r="T411" s="5"/>
      <c r="U411" s="5"/>
      <c r="V411" s="5"/>
      <c r="W411" s="5" t="s">
        <v>12639</v>
      </c>
      <c r="X411" s="5" t="s">
        <v>12947</v>
      </c>
      <c r="Y411" s="5" t="s">
        <v>12934</v>
      </c>
      <c r="Z411" s="5" t="s">
        <v>13757</v>
      </c>
      <c r="AA411" s="5" t="s">
        <v>13888</v>
      </c>
      <c r="AB411" s="5">
        <v>52.8</v>
      </c>
      <c r="AC411" s="5">
        <v>-12.9</v>
      </c>
      <c r="AD411" s="5">
        <v>59.9</v>
      </c>
      <c r="AE411" s="5"/>
    </row>
    <row r="412" spans="1:31" ht="16.95" customHeight="1" x14ac:dyDescent="0.3">
      <c r="A412" s="54">
        <v>46082</v>
      </c>
      <c r="B412" s="29">
        <v>46084</v>
      </c>
      <c r="C412" s="5" t="s">
        <v>31</v>
      </c>
      <c r="D412" s="5" t="s">
        <v>11268</v>
      </c>
      <c r="E412" s="5" t="s">
        <v>12022</v>
      </c>
      <c r="F412" s="5" t="s">
        <v>11277</v>
      </c>
      <c r="G412" s="5">
        <v>414</v>
      </c>
      <c r="H412" s="5" t="s">
        <v>11270</v>
      </c>
      <c r="I412" s="6" t="s">
        <v>12946</v>
      </c>
      <c r="J412" s="5" t="s">
        <v>11142</v>
      </c>
      <c r="K412" s="5">
        <v>8</v>
      </c>
      <c r="L412" s="5">
        <v>39.9</v>
      </c>
      <c r="M412" s="5">
        <v>6.6</v>
      </c>
      <c r="N412" s="18">
        <v>4.9874999999999998</v>
      </c>
      <c r="O412" s="5" t="s">
        <v>12588</v>
      </c>
      <c r="P412" s="5"/>
      <c r="Q412" s="5"/>
      <c r="R412" s="5"/>
      <c r="S412" s="5"/>
      <c r="T412" s="5"/>
      <c r="U412" s="5"/>
      <c r="V412" s="5"/>
      <c r="W412" s="5" t="s">
        <v>12639</v>
      </c>
      <c r="X412" s="5" t="s">
        <v>12947</v>
      </c>
      <c r="Y412" s="5" t="s">
        <v>12934</v>
      </c>
      <c r="Z412" s="5" t="s">
        <v>13759</v>
      </c>
      <c r="AA412" s="5" t="s">
        <v>13889</v>
      </c>
      <c r="AB412" s="5">
        <v>52.8</v>
      </c>
      <c r="AC412" s="5">
        <v>-12.9</v>
      </c>
      <c r="AD412" s="5">
        <v>59.9</v>
      </c>
      <c r="AE412" s="5"/>
    </row>
    <row r="413" spans="1:31" ht="16.95" customHeight="1" x14ac:dyDescent="0.3">
      <c r="A413" s="54">
        <v>46082</v>
      </c>
      <c r="B413" s="29">
        <v>46084</v>
      </c>
      <c r="C413" s="5" t="s">
        <v>31</v>
      </c>
      <c r="D413" s="5" t="s">
        <v>11268</v>
      </c>
      <c r="E413" s="5" t="s">
        <v>12022</v>
      </c>
      <c r="F413" s="5" t="s">
        <v>11277</v>
      </c>
      <c r="G413" s="5">
        <v>415</v>
      </c>
      <c r="H413" s="5" t="s">
        <v>11270</v>
      </c>
      <c r="I413" s="6" t="s">
        <v>12946</v>
      </c>
      <c r="J413" s="5" t="s">
        <v>11142</v>
      </c>
      <c r="K413" s="5">
        <v>8</v>
      </c>
      <c r="L413" s="5">
        <v>39.9</v>
      </c>
      <c r="M413" s="5">
        <v>6.6</v>
      </c>
      <c r="N413" s="18">
        <v>4.9874999999999998</v>
      </c>
      <c r="O413" s="5" t="s">
        <v>12588</v>
      </c>
      <c r="P413" s="5"/>
      <c r="Q413" s="5"/>
      <c r="R413" s="5"/>
      <c r="S413" s="5"/>
      <c r="T413" s="5"/>
      <c r="U413" s="5"/>
      <c r="V413" s="5"/>
      <c r="W413" s="5" t="s">
        <v>12639</v>
      </c>
      <c r="X413" s="5" t="s">
        <v>12947</v>
      </c>
      <c r="Y413" s="5" t="s">
        <v>12934</v>
      </c>
      <c r="Z413" s="5" t="s">
        <v>13761</v>
      </c>
      <c r="AA413" s="5" t="s">
        <v>13890</v>
      </c>
      <c r="AB413" s="5">
        <v>52.8</v>
      </c>
      <c r="AC413" s="5">
        <v>-12.9</v>
      </c>
      <c r="AD413" s="5">
        <v>59.9</v>
      </c>
      <c r="AE413" s="5"/>
    </row>
    <row r="414" spans="1:31" ht="16.95" customHeight="1" x14ac:dyDescent="0.3">
      <c r="A414" s="54">
        <v>46082</v>
      </c>
      <c r="B414" s="29">
        <v>46084</v>
      </c>
      <c r="C414" s="5" t="s">
        <v>30</v>
      </c>
      <c r="D414" s="5" t="s">
        <v>11268</v>
      </c>
      <c r="E414" s="5" t="s">
        <v>12022</v>
      </c>
      <c r="F414" s="5" t="s">
        <v>11193</v>
      </c>
      <c r="G414" s="5">
        <v>416</v>
      </c>
      <c r="H414" s="5" t="s">
        <v>11270</v>
      </c>
      <c r="I414" s="6" t="s">
        <v>12950</v>
      </c>
      <c r="J414" s="5" t="s">
        <v>11096</v>
      </c>
      <c r="K414" s="5">
        <v>8</v>
      </c>
      <c r="L414" s="5">
        <v>44.5</v>
      </c>
      <c r="M414" s="5">
        <v>7.4</v>
      </c>
      <c r="N414" s="18">
        <v>5.5625</v>
      </c>
      <c r="O414" s="5" t="s">
        <v>12588</v>
      </c>
      <c r="P414" s="5"/>
      <c r="Q414" s="5"/>
      <c r="R414" s="5"/>
      <c r="S414" s="5"/>
      <c r="T414" s="5"/>
      <c r="U414" s="5"/>
      <c r="V414" s="5"/>
      <c r="W414" s="5" t="s">
        <v>12639</v>
      </c>
      <c r="X414" s="5" t="s">
        <v>12951</v>
      </c>
      <c r="Y414" s="5" t="s">
        <v>12952</v>
      </c>
      <c r="Z414" s="5" t="s">
        <v>12953</v>
      </c>
      <c r="AA414" s="5" t="s">
        <v>12954</v>
      </c>
      <c r="AB414" s="5">
        <v>59.2</v>
      </c>
      <c r="AC414" s="5">
        <v>-14.7</v>
      </c>
      <c r="AD414" s="5">
        <v>64.5</v>
      </c>
      <c r="AE414" s="5"/>
    </row>
    <row r="415" spans="1:31" ht="16.95" customHeight="1" x14ac:dyDescent="0.3">
      <c r="A415" s="54">
        <v>46082</v>
      </c>
      <c r="B415" s="29">
        <v>46084</v>
      </c>
      <c r="C415" s="5" t="s">
        <v>30</v>
      </c>
      <c r="D415" s="5" t="s">
        <v>11268</v>
      </c>
      <c r="E415" s="5" t="s">
        <v>12022</v>
      </c>
      <c r="F415" s="5" t="s">
        <v>11193</v>
      </c>
      <c r="G415" s="5">
        <v>417</v>
      </c>
      <c r="H415" s="5" t="s">
        <v>11270</v>
      </c>
      <c r="I415" s="6" t="s">
        <v>12950</v>
      </c>
      <c r="J415" s="5" t="s">
        <v>11096</v>
      </c>
      <c r="K415" s="5">
        <v>12</v>
      </c>
      <c r="L415" s="5">
        <v>62</v>
      </c>
      <c r="M415" s="5">
        <v>7.4</v>
      </c>
      <c r="N415" s="18">
        <v>5.1666666666666696</v>
      </c>
      <c r="O415" s="5" t="s">
        <v>12588</v>
      </c>
      <c r="P415" s="5"/>
      <c r="Q415" s="5"/>
      <c r="R415" s="5"/>
      <c r="S415" s="5"/>
      <c r="T415" s="5"/>
      <c r="U415" s="5"/>
      <c r="V415" s="5"/>
      <c r="W415" s="5" t="s">
        <v>12639</v>
      </c>
      <c r="X415" s="5" t="s">
        <v>12951</v>
      </c>
      <c r="Y415" s="5" t="s">
        <v>12952</v>
      </c>
      <c r="Z415" s="5" t="s">
        <v>13891</v>
      </c>
      <c r="AA415" s="5" t="s">
        <v>13892</v>
      </c>
      <c r="AB415" s="5">
        <v>88.8</v>
      </c>
      <c r="AC415" s="5">
        <v>-26.8</v>
      </c>
      <c r="AD415" s="5">
        <v>82</v>
      </c>
      <c r="AE415" s="5"/>
    </row>
    <row r="416" spans="1:31" ht="16.95" customHeight="1" x14ac:dyDescent="0.3">
      <c r="A416" s="54">
        <v>46082</v>
      </c>
      <c r="B416" s="29">
        <v>46084</v>
      </c>
      <c r="C416" s="5" t="s">
        <v>30</v>
      </c>
      <c r="D416" s="5" t="s">
        <v>11268</v>
      </c>
      <c r="E416" s="5" t="s">
        <v>12022</v>
      </c>
      <c r="F416" s="5" t="s">
        <v>11193</v>
      </c>
      <c r="G416" s="5">
        <v>418</v>
      </c>
      <c r="H416" s="5" t="s">
        <v>11270</v>
      </c>
      <c r="I416" s="6" t="s">
        <v>12950</v>
      </c>
      <c r="J416" s="5" t="s">
        <v>11096</v>
      </c>
      <c r="K416" s="5">
        <v>8</v>
      </c>
      <c r="L416" s="5">
        <v>44.5</v>
      </c>
      <c r="M416" s="5">
        <v>7.4</v>
      </c>
      <c r="N416" s="18">
        <v>5.5625</v>
      </c>
      <c r="O416" s="5" t="s">
        <v>12588</v>
      </c>
      <c r="P416" s="5"/>
      <c r="Q416" s="5"/>
      <c r="R416" s="5"/>
      <c r="S416" s="5"/>
      <c r="T416" s="5"/>
      <c r="U416" s="5"/>
      <c r="V416" s="5"/>
      <c r="W416" s="5" t="s">
        <v>12639</v>
      </c>
      <c r="X416" s="5" t="s">
        <v>12951</v>
      </c>
      <c r="Y416" s="5" t="s">
        <v>12952</v>
      </c>
      <c r="Z416" s="5" t="s">
        <v>13893</v>
      </c>
      <c r="AA416" s="5" t="s">
        <v>13894</v>
      </c>
      <c r="AB416" s="5">
        <v>59.2</v>
      </c>
      <c r="AC416" s="5">
        <v>-14.7</v>
      </c>
      <c r="AD416" s="5">
        <v>64.5</v>
      </c>
      <c r="AE416" s="5"/>
    </row>
    <row r="417" spans="1:31" ht="16.95" customHeight="1" x14ac:dyDescent="0.3">
      <c r="A417" s="54">
        <v>46082</v>
      </c>
      <c r="B417" s="29">
        <v>46084</v>
      </c>
      <c r="C417" s="5" t="s">
        <v>30</v>
      </c>
      <c r="D417" s="5" t="s">
        <v>11268</v>
      </c>
      <c r="E417" s="5" t="s">
        <v>12022</v>
      </c>
      <c r="F417" s="5" t="s">
        <v>11193</v>
      </c>
      <c r="G417" s="5">
        <v>419</v>
      </c>
      <c r="H417" s="5" t="s">
        <v>11270</v>
      </c>
      <c r="I417" s="6" t="s">
        <v>12950</v>
      </c>
      <c r="J417" s="5" t="s">
        <v>11096</v>
      </c>
      <c r="K417" s="5">
        <v>12</v>
      </c>
      <c r="L417" s="5">
        <v>62</v>
      </c>
      <c r="M417" s="5">
        <v>7.4</v>
      </c>
      <c r="N417" s="18">
        <v>5.1666666666666696</v>
      </c>
      <c r="O417" s="5" t="s">
        <v>12588</v>
      </c>
      <c r="P417" s="5"/>
      <c r="Q417" s="5"/>
      <c r="R417" s="5"/>
      <c r="S417" s="5"/>
      <c r="T417" s="5"/>
      <c r="U417" s="5"/>
      <c r="V417" s="5"/>
      <c r="W417" s="5" t="s">
        <v>12639</v>
      </c>
      <c r="X417" s="5" t="s">
        <v>12951</v>
      </c>
      <c r="Y417" s="5" t="s">
        <v>12952</v>
      </c>
      <c r="Z417" s="5" t="s">
        <v>13895</v>
      </c>
      <c r="AA417" s="5" t="s">
        <v>13896</v>
      </c>
      <c r="AB417" s="5">
        <v>88.8</v>
      </c>
      <c r="AC417" s="5">
        <v>-26.8</v>
      </c>
      <c r="AD417" s="5">
        <v>82</v>
      </c>
      <c r="AE417" s="5"/>
    </row>
    <row r="418" spans="1:31" ht="16.95" customHeight="1" x14ac:dyDescent="0.3">
      <c r="A418" s="54">
        <v>46082</v>
      </c>
      <c r="B418" s="29">
        <v>46084</v>
      </c>
      <c r="C418" s="5" t="s">
        <v>30</v>
      </c>
      <c r="D418" s="5" t="s">
        <v>11268</v>
      </c>
      <c r="E418" s="5" t="s">
        <v>12022</v>
      </c>
      <c r="F418" s="5" t="s">
        <v>11193</v>
      </c>
      <c r="G418" s="5">
        <v>420</v>
      </c>
      <c r="H418" s="5" t="s">
        <v>11270</v>
      </c>
      <c r="I418" s="6" t="s">
        <v>12950</v>
      </c>
      <c r="J418" s="5" t="s">
        <v>11096</v>
      </c>
      <c r="K418" s="5">
        <v>8</v>
      </c>
      <c r="L418" s="5">
        <v>44.5</v>
      </c>
      <c r="M418" s="5">
        <v>7.4</v>
      </c>
      <c r="N418" s="18">
        <v>5.5625</v>
      </c>
      <c r="O418" s="5" t="s">
        <v>12588</v>
      </c>
      <c r="P418" s="5"/>
      <c r="Q418" s="5"/>
      <c r="R418" s="5"/>
      <c r="S418" s="5"/>
      <c r="T418" s="5"/>
      <c r="U418" s="5"/>
      <c r="V418" s="5"/>
      <c r="W418" s="5" t="s">
        <v>12639</v>
      </c>
      <c r="X418" s="5" t="s">
        <v>12951</v>
      </c>
      <c r="Y418" s="5" t="s">
        <v>12952</v>
      </c>
      <c r="Z418" s="5" t="s">
        <v>13897</v>
      </c>
      <c r="AA418" s="5" t="s">
        <v>13898</v>
      </c>
      <c r="AB418" s="5">
        <v>59.2</v>
      </c>
      <c r="AC418" s="5">
        <v>-14.7</v>
      </c>
      <c r="AD418" s="5">
        <v>64.5</v>
      </c>
      <c r="AE418" s="5"/>
    </row>
    <row r="419" spans="1:31" ht="16.95" customHeight="1" x14ac:dyDescent="0.3">
      <c r="A419" s="54">
        <v>46082</v>
      </c>
      <c r="B419" s="29">
        <v>46084</v>
      </c>
      <c r="C419" s="5" t="s">
        <v>30</v>
      </c>
      <c r="D419" s="5" t="s">
        <v>11268</v>
      </c>
      <c r="E419" s="5" t="s">
        <v>12022</v>
      </c>
      <c r="F419" s="5" t="s">
        <v>11193</v>
      </c>
      <c r="G419" s="5">
        <v>421</v>
      </c>
      <c r="H419" s="5" t="s">
        <v>11270</v>
      </c>
      <c r="I419" s="6" t="s">
        <v>12950</v>
      </c>
      <c r="J419" s="5" t="s">
        <v>11096</v>
      </c>
      <c r="K419" s="5">
        <v>12</v>
      </c>
      <c r="L419" s="5">
        <v>62</v>
      </c>
      <c r="M419" s="5">
        <v>7.4</v>
      </c>
      <c r="N419" s="18">
        <v>5.1666666666666696</v>
      </c>
      <c r="O419" s="5" t="s">
        <v>12588</v>
      </c>
      <c r="P419" s="5"/>
      <c r="Q419" s="5"/>
      <c r="R419" s="5"/>
      <c r="S419" s="5"/>
      <c r="T419" s="5"/>
      <c r="U419" s="5"/>
      <c r="V419" s="5"/>
      <c r="W419" s="5" t="s">
        <v>12639</v>
      </c>
      <c r="X419" s="5" t="s">
        <v>12951</v>
      </c>
      <c r="Y419" s="5" t="s">
        <v>12952</v>
      </c>
      <c r="Z419" s="5" t="s">
        <v>11319</v>
      </c>
      <c r="AA419" s="5" t="s">
        <v>13899</v>
      </c>
      <c r="AB419" s="5">
        <v>88.8</v>
      </c>
      <c r="AC419" s="5">
        <v>-26.8</v>
      </c>
      <c r="AD419" s="5">
        <v>82</v>
      </c>
      <c r="AE419" s="5"/>
    </row>
    <row r="420" spans="1:31" ht="16.95" customHeight="1" x14ac:dyDescent="0.3">
      <c r="A420" s="54">
        <v>46082</v>
      </c>
      <c r="B420" s="29">
        <v>46084</v>
      </c>
      <c r="C420" s="5" t="s">
        <v>31</v>
      </c>
      <c r="D420" s="5" t="s">
        <v>11268</v>
      </c>
      <c r="E420" s="5" t="s">
        <v>12022</v>
      </c>
      <c r="F420" s="5" t="s">
        <v>11269</v>
      </c>
      <c r="G420" s="5">
        <v>422</v>
      </c>
      <c r="H420" s="5" t="s">
        <v>11270</v>
      </c>
      <c r="I420" s="6" t="s">
        <v>11271</v>
      </c>
      <c r="J420" s="5" t="s">
        <v>11173</v>
      </c>
      <c r="K420" s="5">
        <v>4</v>
      </c>
      <c r="L420" s="5">
        <v>39.9</v>
      </c>
      <c r="M420" s="5">
        <v>12.8</v>
      </c>
      <c r="N420" s="18">
        <v>9.9749999999999996</v>
      </c>
      <c r="O420" s="5" t="s">
        <v>12588</v>
      </c>
      <c r="P420" s="5"/>
      <c r="Q420" s="5"/>
      <c r="R420" s="5"/>
      <c r="S420" s="5"/>
      <c r="T420" s="5"/>
      <c r="U420" s="5"/>
      <c r="V420" s="5"/>
      <c r="W420" s="5" t="s">
        <v>11272</v>
      </c>
      <c r="X420" s="5" t="s">
        <v>11273</v>
      </c>
      <c r="Y420" s="5" t="s">
        <v>11274</v>
      </c>
      <c r="Z420" s="5" t="s">
        <v>12955</v>
      </c>
      <c r="AA420" s="5" t="s">
        <v>12956</v>
      </c>
      <c r="AB420" s="5">
        <v>51.2</v>
      </c>
      <c r="AC420" s="5">
        <v>-11.3</v>
      </c>
      <c r="AD420" s="5">
        <v>64.900000000000006</v>
      </c>
      <c r="AE420" s="5"/>
    </row>
    <row r="421" spans="1:31" ht="16.95" customHeight="1" x14ac:dyDescent="0.3">
      <c r="A421" s="54">
        <v>46082</v>
      </c>
      <c r="B421" s="29">
        <v>46084</v>
      </c>
      <c r="C421" s="5" t="s">
        <v>31</v>
      </c>
      <c r="D421" s="5" t="s">
        <v>11268</v>
      </c>
      <c r="E421" s="5" t="s">
        <v>12022</v>
      </c>
      <c r="F421" s="5" t="s">
        <v>11269</v>
      </c>
      <c r="G421" s="5">
        <v>423</v>
      </c>
      <c r="H421" s="5" t="s">
        <v>11270</v>
      </c>
      <c r="I421" s="6" t="s">
        <v>11271</v>
      </c>
      <c r="J421" s="5" t="s">
        <v>11173</v>
      </c>
      <c r="K421" s="5">
        <v>4</v>
      </c>
      <c r="L421" s="5">
        <v>39.9</v>
      </c>
      <c r="M421" s="5">
        <v>12.8</v>
      </c>
      <c r="N421" s="18">
        <v>9.9749999999999996</v>
      </c>
      <c r="O421" s="5" t="s">
        <v>12588</v>
      </c>
      <c r="P421" s="5"/>
      <c r="Q421" s="5"/>
      <c r="R421" s="5"/>
      <c r="S421" s="5"/>
      <c r="T421" s="5"/>
      <c r="U421" s="5"/>
      <c r="V421" s="5"/>
      <c r="W421" s="5" t="s">
        <v>11272</v>
      </c>
      <c r="X421" s="5" t="s">
        <v>11273</v>
      </c>
      <c r="Y421" s="5" t="s">
        <v>11274</v>
      </c>
      <c r="Z421" s="5" t="s">
        <v>13900</v>
      </c>
      <c r="AA421" s="5" t="s">
        <v>13901</v>
      </c>
      <c r="AB421" s="5">
        <v>51.2</v>
      </c>
      <c r="AC421" s="5">
        <v>-11.3</v>
      </c>
      <c r="AD421" s="5">
        <v>64.900000000000006</v>
      </c>
      <c r="AE421" s="5"/>
    </row>
    <row r="422" spans="1:31" ht="16.95" customHeight="1" x14ac:dyDescent="0.3">
      <c r="A422" s="54">
        <v>46082</v>
      </c>
      <c r="B422" s="29">
        <v>46084</v>
      </c>
      <c r="C422" s="5" t="s">
        <v>31</v>
      </c>
      <c r="D422" s="5" t="s">
        <v>11268</v>
      </c>
      <c r="E422" s="5" t="s">
        <v>12022</v>
      </c>
      <c r="F422" s="5" t="s">
        <v>11269</v>
      </c>
      <c r="G422" s="5">
        <v>424</v>
      </c>
      <c r="H422" s="5" t="s">
        <v>11270</v>
      </c>
      <c r="I422" s="6" t="s">
        <v>11271</v>
      </c>
      <c r="J422" s="5" t="s">
        <v>11173</v>
      </c>
      <c r="K422" s="5">
        <v>4</v>
      </c>
      <c r="L422" s="5">
        <v>39.9</v>
      </c>
      <c r="M422" s="5">
        <v>12.8</v>
      </c>
      <c r="N422" s="18">
        <v>9.9749999999999996</v>
      </c>
      <c r="O422" s="5" t="s">
        <v>12588</v>
      </c>
      <c r="P422" s="5"/>
      <c r="Q422" s="5"/>
      <c r="R422" s="5"/>
      <c r="S422" s="5"/>
      <c r="T422" s="5"/>
      <c r="U422" s="5"/>
      <c r="V422" s="5"/>
      <c r="W422" s="5" t="s">
        <v>11272</v>
      </c>
      <c r="X422" s="5" t="s">
        <v>11273</v>
      </c>
      <c r="Y422" s="5" t="s">
        <v>11274</v>
      </c>
      <c r="Z422" s="5" t="s">
        <v>13902</v>
      </c>
      <c r="AA422" s="5" t="s">
        <v>13903</v>
      </c>
      <c r="AB422" s="5">
        <v>51.2</v>
      </c>
      <c r="AC422" s="5">
        <v>-11.3</v>
      </c>
      <c r="AD422" s="5">
        <v>64.900000000000006</v>
      </c>
      <c r="AE422" s="5"/>
    </row>
    <row r="423" spans="1:31" ht="16.95" customHeight="1" x14ac:dyDescent="0.3">
      <c r="A423" s="54">
        <v>46082</v>
      </c>
      <c r="B423" s="29">
        <v>46084</v>
      </c>
      <c r="C423" s="5" t="s">
        <v>31</v>
      </c>
      <c r="D423" s="5" t="s">
        <v>11268</v>
      </c>
      <c r="E423" s="5" t="s">
        <v>12022</v>
      </c>
      <c r="F423" s="5" t="s">
        <v>11269</v>
      </c>
      <c r="G423" s="5">
        <v>425</v>
      </c>
      <c r="H423" s="5" t="s">
        <v>11270</v>
      </c>
      <c r="I423" s="6" t="s">
        <v>11271</v>
      </c>
      <c r="J423" s="5" t="s">
        <v>11173</v>
      </c>
      <c r="K423" s="5">
        <v>5</v>
      </c>
      <c r="L423" s="5">
        <v>49.9</v>
      </c>
      <c r="M423" s="5">
        <v>12.8</v>
      </c>
      <c r="N423" s="18">
        <v>9.98</v>
      </c>
      <c r="O423" s="5" t="s">
        <v>12588</v>
      </c>
      <c r="P423" s="5"/>
      <c r="Q423" s="5"/>
      <c r="R423" s="5"/>
      <c r="S423" s="5"/>
      <c r="T423" s="5"/>
      <c r="U423" s="5"/>
      <c r="V423" s="5"/>
      <c r="W423" s="5" t="s">
        <v>11272</v>
      </c>
      <c r="X423" s="5" t="s">
        <v>11273</v>
      </c>
      <c r="Y423" s="5" t="s">
        <v>11274</v>
      </c>
      <c r="Z423" s="5" t="s">
        <v>13904</v>
      </c>
      <c r="AA423" s="5" t="s">
        <v>13905</v>
      </c>
      <c r="AB423" s="5">
        <v>64</v>
      </c>
      <c r="AC423" s="5">
        <v>-14.1</v>
      </c>
      <c r="AD423" s="5">
        <v>74.900000000000006</v>
      </c>
      <c r="AE423" s="5"/>
    </row>
    <row r="424" spans="1:31" ht="16.95" customHeight="1" x14ac:dyDescent="0.3">
      <c r="A424" s="54">
        <v>46082</v>
      </c>
      <c r="B424" s="29">
        <v>46084</v>
      </c>
      <c r="C424" s="5" t="s">
        <v>31</v>
      </c>
      <c r="D424" s="5" t="s">
        <v>11268</v>
      </c>
      <c r="E424" s="5" t="s">
        <v>12022</v>
      </c>
      <c r="F424" s="5" t="s">
        <v>11269</v>
      </c>
      <c r="G424" s="5">
        <v>426</v>
      </c>
      <c r="H424" s="5" t="s">
        <v>11270</v>
      </c>
      <c r="I424" s="6" t="s">
        <v>11271</v>
      </c>
      <c r="J424" s="5" t="s">
        <v>11173</v>
      </c>
      <c r="K424" s="5">
        <v>5</v>
      </c>
      <c r="L424" s="5">
        <v>49.9</v>
      </c>
      <c r="M424" s="5">
        <v>12.8</v>
      </c>
      <c r="N424" s="18">
        <v>9.98</v>
      </c>
      <c r="O424" s="5" t="s">
        <v>12588</v>
      </c>
      <c r="P424" s="5"/>
      <c r="Q424" s="5"/>
      <c r="R424" s="5"/>
      <c r="S424" s="5"/>
      <c r="T424" s="5"/>
      <c r="U424" s="5"/>
      <c r="V424" s="5"/>
      <c r="W424" s="5" t="s">
        <v>11272</v>
      </c>
      <c r="X424" s="5" t="s">
        <v>11273</v>
      </c>
      <c r="Y424" s="5" t="s">
        <v>11274</v>
      </c>
      <c r="Z424" s="5" t="s">
        <v>13906</v>
      </c>
      <c r="AA424" s="5" t="s">
        <v>13907</v>
      </c>
      <c r="AB424" s="5">
        <v>64</v>
      </c>
      <c r="AC424" s="5">
        <v>-14.1</v>
      </c>
      <c r="AD424" s="5">
        <v>74.900000000000006</v>
      </c>
      <c r="AE424" s="5"/>
    </row>
    <row r="425" spans="1:31" ht="16.95" customHeight="1" x14ac:dyDescent="0.3">
      <c r="A425" s="54">
        <v>46082</v>
      </c>
      <c r="B425" s="29">
        <v>46084</v>
      </c>
      <c r="C425" s="5" t="s">
        <v>31</v>
      </c>
      <c r="D425" s="5" t="s">
        <v>11268</v>
      </c>
      <c r="E425" s="5" t="s">
        <v>12022</v>
      </c>
      <c r="F425" s="5" t="s">
        <v>11269</v>
      </c>
      <c r="G425" s="5">
        <v>427</v>
      </c>
      <c r="H425" s="5" t="s">
        <v>11270</v>
      </c>
      <c r="I425" s="6" t="s">
        <v>11271</v>
      </c>
      <c r="J425" s="5" t="s">
        <v>11173</v>
      </c>
      <c r="K425" s="5">
        <v>5</v>
      </c>
      <c r="L425" s="5">
        <v>49.9</v>
      </c>
      <c r="M425" s="5">
        <v>12.8</v>
      </c>
      <c r="N425" s="18">
        <v>9.98</v>
      </c>
      <c r="O425" s="5" t="s">
        <v>12588</v>
      </c>
      <c r="P425" s="5"/>
      <c r="Q425" s="5"/>
      <c r="R425" s="5"/>
      <c r="S425" s="5"/>
      <c r="T425" s="5"/>
      <c r="U425" s="5"/>
      <c r="V425" s="5"/>
      <c r="W425" s="5" t="s">
        <v>11272</v>
      </c>
      <c r="X425" s="5" t="s">
        <v>11273</v>
      </c>
      <c r="Y425" s="5" t="s">
        <v>11274</v>
      </c>
      <c r="Z425" s="5" t="s">
        <v>13908</v>
      </c>
      <c r="AA425" s="5" t="s">
        <v>13909</v>
      </c>
      <c r="AB425" s="5">
        <v>64</v>
      </c>
      <c r="AC425" s="5">
        <v>-14.1</v>
      </c>
      <c r="AD425" s="5">
        <v>74.900000000000006</v>
      </c>
      <c r="AE425" s="5"/>
    </row>
    <row r="426" spans="1:31" ht="16.95" customHeight="1" x14ac:dyDescent="0.3">
      <c r="A426" s="54">
        <v>46082</v>
      </c>
      <c r="B426" s="29">
        <v>46084</v>
      </c>
      <c r="C426" s="5" t="s">
        <v>31</v>
      </c>
      <c r="D426" s="5" t="s">
        <v>11268</v>
      </c>
      <c r="E426" s="5" t="s">
        <v>12022</v>
      </c>
      <c r="F426" s="5" t="s">
        <v>11269</v>
      </c>
      <c r="G426" s="5">
        <v>428</v>
      </c>
      <c r="H426" s="5" t="s">
        <v>11270</v>
      </c>
      <c r="I426" s="6" t="s">
        <v>11271</v>
      </c>
      <c r="J426" s="5" t="s">
        <v>11322</v>
      </c>
      <c r="K426" s="5">
        <v>6</v>
      </c>
      <c r="L426" s="5">
        <v>55.8</v>
      </c>
      <c r="M426" s="5">
        <v>12.8</v>
      </c>
      <c r="N426" s="18">
        <v>9.3000000000000007</v>
      </c>
      <c r="O426" s="5" t="s">
        <v>12588</v>
      </c>
      <c r="P426" s="5"/>
      <c r="Q426" s="5"/>
      <c r="R426" s="5"/>
      <c r="S426" s="5"/>
      <c r="T426" s="5"/>
      <c r="U426" s="5"/>
      <c r="V426" s="5"/>
      <c r="W426" s="5" t="s">
        <v>11272</v>
      </c>
      <c r="X426" s="5" t="s">
        <v>11273</v>
      </c>
      <c r="Y426" s="5" t="s">
        <v>11274</v>
      </c>
      <c r="Z426" s="5" t="s">
        <v>13910</v>
      </c>
      <c r="AA426" s="5" t="s">
        <v>13911</v>
      </c>
      <c r="AB426" s="5">
        <v>76.8</v>
      </c>
      <c r="AC426" s="5">
        <v>-21</v>
      </c>
      <c r="AD426" s="5">
        <v>80.8</v>
      </c>
      <c r="AE426" s="5"/>
    </row>
    <row r="427" spans="1:31" ht="16.95" customHeight="1" x14ac:dyDescent="0.3">
      <c r="A427" s="54">
        <v>46082</v>
      </c>
      <c r="B427" s="29">
        <v>46084</v>
      </c>
      <c r="C427" s="5" t="s">
        <v>31</v>
      </c>
      <c r="D427" s="5" t="s">
        <v>11268</v>
      </c>
      <c r="E427" s="5" t="s">
        <v>12022</v>
      </c>
      <c r="F427" s="5" t="s">
        <v>11269</v>
      </c>
      <c r="G427" s="5">
        <v>429</v>
      </c>
      <c r="H427" s="5" t="s">
        <v>11270</v>
      </c>
      <c r="I427" s="6" t="s">
        <v>11271</v>
      </c>
      <c r="J427" s="5" t="s">
        <v>11173</v>
      </c>
      <c r="K427" s="5">
        <v>6</v>
      </c>
      <c r="L427" s="5">
        <v>54.9</v>
      </c>
      <c r="M427" s="5">
        <v>12.8</v>
      </c>
      <c r="N427" s="18">
        <v>9.15</v>
      </c>
      <c r="O427" s="5" t="s">
        <v>12588</v>
      </c>
      <c r="P427" s="5"/>
      <c r="Q427" s="5"/>
      <c r="R427" s="5"/>
      <c r="S427" s="5"/>
      <c r="T427" s="5"/>
      <c r="U427" s="5"/>
      <c r="V427" s="5"/>
      <c r="W427" s="5" t="s">
        <v>11272</v>
      </c>
      <c r="X427" s="5" t="s">
        <v>11273</v>
      </c>
      <c r="Y427" s="5" t="s">
        <v>11274</v>
      </c>
      <c r="Z427" s="5" t="s">
        <v>13912</v>
      </c>
      <c r="AA427" s="5" t="s">
        <v>13913</v>
      </c>
      <c r="AB427" s="5">
        <v>76.8</v>
      </c>
      <c r="AC427" s="5">
        <v>-21.9</v>
      </c>
      <c r="AD427" s="5">
        <v>79.900000000000006</v>
      </c>
      <c r="AE427" s="5"/>
    </row>
    <row r="428" spans="1:31" ht="16.95" customHeight="1" x14ac:dyDescent="0.3">
      <c r="A428" s="54">
        <v>46082</v>
      </c>
      <c r="B428" s="29">
        <v>46084</v>
      </c>
      <c r="C428" s="5" t="s">
        <v>31</v>
      </c>
      <c r="D428" s="5" t="s">
        <v>11268</v>
      </c>
      <c r="E428" s="5" t="s">
        <v>12022</v>
      </c>
      <c r="F428" s="5" t="s">
        <v>11269</v>
      </c>
      <c r="G428" s="5">
        <v>430</v>
      </c>
      <c r="H428" s="5" t="s">
        <v>11270</v>
      </c>
      <c r="I428" s="6" t="s">
        <v>11271</v>
      </c>
      <c r="J428" s="5" t="s">
        <v>11173</v>
      </c>
      <c r="K428" s="5">
        <v>6</v>
      </c>
      <c r="L428" s="5">
        <v>55.8</v>
      </c>
      <c r="M428" s="5">
        <v>12.8</v>
      </c>
      <c r="N428" s="18">
        <v>9.3000000000000007</v>
      </c>
      <c r="O428" s="5" t="s">
        <v>12588</v>
      </c>
      <c r="P428" s="5"/>
      <c r="Q428" s="5"/>
      <c r="R428" s="5"/>
      <c r="S428" s="5"/>
      <c r="T428" s="5"/>
      <c r="U428" s="5"/>
      <c r="V428" s="5"/>
      <c r="W428" s="5" t="s">
        <v>11272</v>
      </c>
      <c r="X428" s="5" t="s">
        <v>11273</v>
      </c>
      <c r="Y428" s="5" t="s">
        <v>11274</v>
      </c>
      <c r="Z428" s="5" t="s">
        <v>13914</v>
      </c>
      <c r="AA428" s="5" t="s">
        <v>13915</v>
      </c>
      <c r="AB428" s="5">
        <v>76.8</v>
      </c>
      <c r="AC428" s="5">
        <v>-21</v>
      </c>
      <c r="AD428" s="5">
        <v>80.8</v>
      </c>
      <c r="AE428" s="5"/>
    </row>
    <row r="429" spans="1:31" ht="16.95" customHeight="1" x14ac:dyDescent="0.3">
      <c r="A429" s="54">
        <v>46082</v>
      </c>
      <c r="B429" s="29">
        <v>46084</v>
      </c>
      <c r="C429" s="5" t="s">
        <v>31</v>
      </c>
      <c r="D429" s="5" t="s">
        <v>11268</v>
      </c>
      <c r="E429" s="5" t="s">
        <v>12022</v>
      </c>
      <c r="F429" s="5" t="s">
        <v>11277</v>
      </c>
      <c r="G429" s="5">
        <v>431</v>
      </c>
      <c r="H429" s="5" t="s">
        <v>11270</v>
      </c>
      <c r="I429" s="6" t="s">
        <v>11278</v>
      </c>
      <c r="J429" s="5" t="s">
        <v>11123</v>
      </c>
      <c r="K429" s="5">
        <v>2</v>
      </c>
      <c r="L429" s="5">
        <v>39.9</v>
      </c>
      <c r="M429" s="5">
        <v>24.9</v>
      </c>
      <c r="N429" s="18">
        <v>19.95</v>
      </c>
      <c r="O429" s="5" t="s">
        <v>12588</v>
      </c>
      <c r="P429" s="5"/>
      <c r="Q429" s="5"/>
      <c r="R429" s="5"/>
      <c r="S429" s="5"/>
      <c r="T429" s="5"/>
      <c r="U429" s="5"/>
      <c r="V429" s="5"/>
      <c r="W429" s="5" t="s">
        <v>11272</v>
      </c>
      <c r="X429" s="5" t="s">
        <v>11279</v>
      </c>
      <c r="Y429" s="5" t="s">
        <v>11280</v>
      </c>
      <c r="Z429" s="5" t="s">
        <v>12957</v>
      </c>
      <c r="AA429" s="5" t="s">
        <v>12958</v>
      </c>
      <c r="AB429" s="5">
        <v>49.8</v>
      </c>
      <c r="AC429" s="5">
        <v>-9.9</v>
      </c>
      <c r="AD429" s="5">
        <v>64.900000000000006</v>
      </c>
      <c r="AE429" s="5"/>
    </row>
    <row r="430" spans="1:31" ht="16.95" customHeight="1" x14ac:dyDescent="0.3">
      <c r="A430" s="54">
        <v>46082</v>
      </c>
      <c r="B430" s="29">
        <v>46084</v>
      </c>
      <c r="C430" s="5" t="s">
        <v>31</v>
      </c>
      <c r="D430" s="5" t="s">
        <v>11268</v>
      </c>
      <c r="E430" s="5" t="s">
        <v>12022</v>
      </c>
      <c r="F430" s="5" t="s">
        <v>11277</v>
      </c>
      <c r="G430" s="5">
        <v>432</v>
      </c>
      <c r="H430" s="5" t="s">
        <v>11270</v>
      </c>
      <c r="I430" s="6" t="s">
        <v>11278</v>
      </c>
      <c r="J430" s="5" t="s">
        <v>11123</v>
      </c>
      <c r="K430" s="5">
        <v>3</v>
      </c>
      <c r="L430" s="5">
        <v>59.8</v>
      </c>
      <c r="M430" s="5">
        <v>24.9</v>
      </c>
      <c r="N430" s="18">
        <v>19.933333333333302</v>
      </c>
      <c r="O430" s="5" t="s">
        <v>12588</v>
      </c>
      <c r="P430" s="5"/>
      <c r="Q430" s="5"/>
      <c r="R430" s="5"/>
      <c r="S430" s="5"/>
      <c r="T430" s="5"/>
      <c r="U430" s="5"/>
      <c r="V430" s="5"/>
      <c r="W430" s="5" t="s">
        <v>11272</v>
      </c>
      <c r="X430" s="5" t="s">
        <v>11279</v>
      </c>
      <c r="Y430" s="5" t="s">
        <v>11280</v>
      </c>
      <c r="Z430" s="5" t="s">
        <v>13916</v>
      </c>
      <c r="AA430" s="5" t="s">
        <v>13917</v>
      </c>
      <c r="AB430" s="5">
        <v>74.7</v>
      </c>
      <c r="AC430" s="5">
        <v>-14.9</v>
      </c>
      <c r="AD430" s="5">
        <v>84.8</v>
      </c>
      <c r="AE430" s="5"/>
    </row>
    <row r="431" spans="1:31" ht="16.95" customHeight="1" x14ac:dyDescent="0.3">
      <c r="A431" s="54">
        <v>46082</v>
      </c>
      <c r="B431" s="29">
        <v>46084</v>
      </c>
      <c r="C431" s="19" t="s">
        <v>38</v>
      </c>
      <c r="D431" s="10" t="s">
        <v>5</v>
      </c>
      <c r="E431" s="19" t="s">
        <v>12673</v>
      </c>
      <c r="F431" s="5"/>
      <c r="G431" s="5">
        <v>433</v>
      </c>
      <c r="H431" s="19" t="s">
        <v>12959</v>
      </c>
      <c r="I431" s="6" t="s">
        <v>12960</v>
      </c>
      <c r="J431" s="5" t="s">
        <v>11142</v>
      </c>
      <c r="K431" s="5">
        <v>4</v>
      </c>
      <c r="L431" s="5">
        <v>25.9</v>
      </c>
      <c r="M431" s="5">
        <f>VLOOKUP(J:J,指导价!A:B,2,0)</f>
        <v>6.6</v>
      </c>
      <c r="N431" s="18">
        <v>6.4749999999999996</v>
      </c>
      <c r="O431" s="16" t="s">
        <v>12588</v>
      </c>
      <c r="P431" s="5"/>
      <c r="Q431" s="5"/>
      <c r="R431" s="5"/>
      <c r="S431" s="5"/>
      <c r="T431" s="5"/>
      <c r="U431" s="29">
        <v>46087</v>
      </c>
      <c r="V431" s="5"/>
      <c r="W431" s="5"/>
      <c r="X431" s="5"/>
      <c r="Y431" s="5"/>
      <c r="Z431" s="5"/>
      <c r="AA431" s="5"/>
      <c r="AB431" s="5">
        <v>26.4</v>
      </c>
      <c r="AC431" s="5">
        <v>-0.5</v>
      </c>
      <c r="AD431" s="5"/>
      <c r="AE431" s="5"/>
    </row>
    <row r="432" spans="1:31" ht="16.95" customHeight="1" x14ac:dyDescent="0.3">
      <c r="A432" s="54">
        <v>46082</v>
      </c>
      <c r="B432" s="29">
        <v>46084</v>
      </c>
      <c r="C432" s="19" t="s">
        <v>38</v>
      </c>
      <c r="D432" s="19" t="s">
        <v>5</v>
      </c>
      <c r="E432" s="42" t="s">
        <v>12673</v>
      </c>
      <c r="F432" s="42"/>
      <c r="G432" s="5">
        <v>434</v>
      </c>
      <c r="H432" s="42" t="s">
        <v>12961</v>
      </c>
      <c r="I432" s="8" t="s">
        <v>12962</v>
      </c>
      <c r="J432" s="19" t="s">
        <v>198</v>
      </c>
      <c r="K432" s="42">
        <v>1</v>
      </c>
      <c r="L432" s="42">
        <v>30.8</v>
      </c>
      <c r="M432" s="5">
        <f>VLOOKUP(J:J,指导价!A:B,2,0)</f>
        <v>32.9</v>
      </c>
      <c r="N432" s="18">
        <v>30.8</v>
      </c>
      <c r="O432" s="19" t="s">
        <v>12588</v>
      </c>
      <c r="P432" s="42"/>
      <c r="Q432" s="42"/>
      <c r="R432" s="42"/>
      <c r="S432" s="42"/>
      <c r="T432" s="42"/>
      <c r="U432" s="70">
        <v>46052</v>
      </c>
      <c r="V432" s="42" t="s">
        <v>12608</v>
      </c>
      <c r="W432" s="42"/>
      <c r="X432" s="42"/>
      <c r="Y432" s="42"/>
      <c r="Z432" s="42"/>
      <c r="AA432" s="42"/>
      <c r="AB432" s="5">
        <v>32.9</v>
      </c>
      <c r="AC432" s="5">
        <v>-2.1</v>
      </c>
      <c r="AD432" s="42"/>
      <c r="AE432" s="42"/>
    </row>
    <row r="433" spans="1:31" ht="16.95" customHeight="1" x14ac:dyDescent="0.3">
      <c r="A433" s="54">
        <v>46082</v>
      </c>
      <c r="B433" s="29">
        <v>46084</v>
      </c>
      <c r="C433" s="19" t="s">
        <v>38</v>
      </c>
      <c r="D433" s="19" t="s">
        <v>5</v>
      </c>
      <c r="E433" s="5" t="s">
        <v>11093</v>
      </c>
      <c r="F433" s="5"/>
      <c r="G433" s="5">
        <v>435</v>
      </c>
      <c r="H433" s="5" t="s">
        <v>12963</v>
      </c>
      <c r="I433" s="6" t="s">
        <v>12964</v>
      </c>
      <c r="J433" s="5" t="s">
        <v>11123</v>
      </c>
      <c r="K433" s="5">
        <v>2</v>
      </c>
      <c r="L433" s="5">
        <v>39.18</v>
      </c>
      <c r="M433" s="5">
        <f>VLOOKUP(J:J,指导价!$A:$B,2,0)</f>
        <v>24.9</v>
      </c>
      <c r="N433" s="18">
        <f>L433/K433</f>
        <v>19.59</v>
      </c>
      <c r="O433" s="5" t="s">
        <v>12588</v>
      </c>
      <c r="P433" s="5"/>
      <c r="Q433" s="5"/>
      <c r="R433" s="5"/>
      <c r="S433" s="5"/>
      <c r="T433" s="5"/>
      <c r="U433" s="29">
        <v>46085</v>
      </c>
      <c r="V433" s="5" t="s">
        <v>12589</v>
      </c>
      <c r="W433" s="5"/>
      <c r="X433" s="5" t="s">
        <v>12965</v>
      </c>
      <c r="Y433" s="5" t="s">
        <v>12966</v>
      </c>
      <c r="Z433" s="5" t="s">
        <v>12966</v>
      </c>
      <c r="AA433" s="5" t="s">
        <v>12965</v>
      </c>
      <c r="AB433" s="5">
        <f>K433*M433</f>
        <v>49.8</v>
      </c>
      <c r="AC433" s="5">
        <f>L:L-AB:AB</f>
        <v>-10.619999999999997</v>
      </c>
      <c r="AD433" s="5"/>
      <c r="AE433" s="5"/>
    </row>
    <row r="434" spans="1:31" ht="16.95" customHeight="1" x14ac:dyDescent="0.3">
      <c r="A434" s="54">
        <v>46082</v>
      </c>
      <c r="B434" s="29">
        <v>46084</v>
      </c>
      <c r="C434" s="19" t="s">
        <v>38</v>
      </c>
      <c r="D434" s="19" t="s">
        <v>5</v>
      </c>
      <c r="E434" s="5" t="s">
        <v>11093</v>
      </c>
      <c r="F434" s="5"/>
      <c r="G434" s="5">
        <v>436</v>
      </c>
      <c r="H434" s="5" t="s">
        <v>11612</v>
      </c>
      <c r="I434" s="64" t="s">
        <v>12967</v>
      </c>
      <c r="J434" s="5" t="s">
        <v>11107</v>
      </c>
      <c r="K434" s="5">
        <v>9</v>
      </c>
      <c r="L434" s="5">
        <v>95.62</v>
      </c>
      <c r="M434" s="5">
        <f>VLOOKUP(J:J,指导价!$A:$B,2,0)</f>
        <v>10.9</v>
      </c>
      <c r="N434" s="18">
        <f>L434/K434</f>
        <v>10.624444444444444</v>
      </c>
      <c r="O434" s="5" t="s">
        <v>12588</v>
      </c>
      <c r="P434" s="5"/>
      <c r="Q434" s="5"/>
      <c r="R434" s="5"/>
      <c r="S434" s="5"/>
      <c r="T434" s="5"/>
      <c r="U434" s="29">
        <v>46085</v>
      </c>
      <c r="V434" s="5" t="s">
        <v>12589</v>
      </c>
      <c r="W434" s="5"/>
      <c r="X434" s="5" t="s">
        <v>12968</v>
      </c>
      <c r="Y434" s="5" t="s">
        <v>12969</v>
      </c>
      <c r="Z434" s="5" t="s">
        <v>12969</v>
      </c>
      <c r="AA434" s="5" t="s">
        <v>12968</v>
      </c>
      <c r="AB434" s="5">
        <f>K434*M434</f>
        <v>98.100000000000009</v>
      </c>
      <c r="AC434" s="5">
        <f>L:L-AB:AB</f>
        <v>-2.480000000000004</v>
      </c>
      <c r="AD434" s="5"/>
      <c r="AE434" s="5"/>
    </row>
    <row r="435" spans="1:31" ht="16.95" customHeight="1" x14ac:dyDescent="0.3">
      <c r="A435" s="54">
        <v>46082</v>
      </c>
      <c r="B435" s="29">
        <v>46084</v>
      </c>
      <c r="C435" s="42" t="s">
        <v>38</v>
      </c>
      <c r="D435" s="42" t="s">
        <v>5</v>
      </c>
      <c r="E435" s="42" t="s">
        <v>12673</v>
      </c>
      <c r="F435" s="42"/>
      <c r="G435" s="5">
        <v>437</v>
      </c>
      <c r="H435" s="42" t="s">
        <v>12970</v>
      </c>
      <c r="I435" s="8" t="s">
        <v>12971</v>
      </c>
      <c r="J435" s="42" t="s">
        <v>11123</v>
      </c>
      <c r="K435" s="42">
        <v>2</v>
      </c>
      <c r="L435" s="42">
        <v>45.99</v>
      </c>
      <c r="M435" s="5">
        <f>VLOOKUP(J:J,指导价!A:B,2,0)</f>
        <v>24.9</v>
      </c>
      <c r="N435" s="18">
        <v>22.995000000000001</v>
      </c>
      <c r="O435" s="19" t="s">
        <v>12588</v>
      </c>
      <c r="P435" s="42"/>
      <c r="Q435" s="42"/>
      <c r="R435" s="42"/>
      <c r="S435" s="42"/>
      <c r="T435" s="42"/>
      <c r="U435" s="71">
        <v>46087</v>
      </c>
      <c r="V435" s="42" t="s">
        <v>12589</v>
      </c>
      <c r="W435" s="42"/>
      <c r="X435" s="42"/>
      <c r="Y435" s="42"/>
      <c r="Z435" s="42"/>
      <c r="AA435" s="42"/>
      <c r="AB435" s="5">
        <v>49.8</v>
      </c>
      <c r="AC435" s="5">
        <v>-3.8099999999999898</v>
      </c>
      <c r="AD435" s="42"/>
      <c r="AE435" s="42"/>
    </row>
    <row r="436" spans="1:31" ht="16.95" customHeight="1" x14ac:dyDescent="0.3">
      <c r="A436" s="54">
        <v>46082</v>
      </c>
      <c r="B436" s="29">
        <v>46084</v>
      </c>
      <c r="C436" s="42" t="s">
        <v>38</v>
      </c>
      <c r="D436" s="42" t="s">
        <v>5</v>
      </c>
      <c r="E436" s="42" t="s">
        <v>12673</v>
      </c>
      <c r="F436" s="42"/>
      <c r="G436" s="5">
        <v>438</v>
      </c>
      <c r="H436" s="42" t="s">
        <v>12970</v>
      </c>
      <c r="I436" s="8" t="s">
        <v>12972</v>
      </c>
      <c r="J436" s="42" t="s">
        <v>11123</v>
      </c>
      <c r="K436" s="42">
        <v>2</v>
      </c>
      <c r="L436" s="42">
        <v>35.33</v>
      </c>
      <c r="M436" s="5">
        <f>VLOOKUP(J:J,指导价!A:B,2,0)</f>
        <v>24.9</v>
      </c>
      <c r="N436" s="18">
        <v>17.664999999999999</v>
      </c>
      <c r="O436" s="19" t="s">
        <v>12588</v>
      </c>
      <c r="P436" s="42"/>
      <c r="Q436" s="42"/>
      <c r="R436" s="42"/>
      <c r="S436" s="42"/>
      <c r="T436" s="42"/>
      <c r="U436" s="71">
        <v>46087</v>
      </c>
      <c r="V436" s="42" t="s">
        <v>12589</v>
      </c>
      <c r="W436" s="42"/>
      <c r="X436" s="42"/>
      <c r="Y436" s="42"/>
      <c r="Z436" s="42"/>
      <c r="AA436" s="42"/>
      <c r="AB436" s="5">
        <v>49.8</v>
      </c>
      <c r="AC436" s="5">
        <v>-14.47</v>
      </c>
      <c r="AD436" s="42"/>
      <c r="AE436" s="42"/>
    </row>
    <row r="437" spans="1:31" ht="16.95" customHeight="1" x14ac:dyDescent="0.3">
      <c r="A437" s="54">
        <v>46082</v>
      </c>
      <c r="B437" s="29">
        <v>46083</v>
      </c>
      <c r="C437" s="19" t="s">
        <v>38</v>
      </c>
      <c r="D437" s="10" t="s">
        <v>5</v>
      </c>
      <c r="E437" s="10" t="s">
        <v>12673</v>
      </c>
      <c r="F437" s="10"/>
      <c r="G437" s="5">
        <v>439</v>
      </c>
      <c r="H437" s="10" t="s">
        <v>12973</v>
      </c>
      <c r="I437" s="25" t="s">
        <v>12974</v>
      </c>
      <c r="J437" s="10" t="s">
        <v>11583</v>
      </c>
      <c r="K437" s="10">
        <v>6</v>
      </c>
      <c r="L437" s="10">
        <f>9.8*6</f>
        <v>58.800000000000004</v>
      </c>
      <c r="M437" s="5">
        <v>10.9</v>
      </c>
      <c r="N437" s="67">
        <v>9.8000000000000007</v>
      </c>
      <c r="O437" s="16" t="s">
        <v>12588</v>
      </c>
      <c r="P437" s="10"/>
      <c r="Q437" s="10"/>
      <c r="R437" s="10"/>
      <c r="S437" s="10"/>
      <c r="T437" s="10"/>
      <c r="U437" s="24">
        <v>46083</v>
      </c>
      <c r="V437" s="10" t="s">
        <v>12608</v>
      </c>
      <c r="W437" s="10"/>
      <c r="X437" s="10"/>
      <c r="Y437" s="42"/>
      <c r="Z437" s="10"/>
      <c r="AA437" s="10"/>
      <c r="AB437" s="10"/>
      <c r="AC437" s="10"/>
      <c r="AD437" s="10"/>
      <c r="AE437" s="10"/>
    </row>
    <row r="438" spans="1:31" ht="16.95" customHeight="1" x14ac:dyDescent="0.3">
      <c r="A438" s="54">
        <v>46082</v>
      </c>
      <c r="B438" s="29">
        <v>46084</v>
      </c>
      <c r="C438" s="19" t="s">
        <v>38</v>
      </c>
      <c r="D438" s="19" t="s">
        <v>5</v>
      </c>
      <c r="E438" s="19" t="s">
        <v>12673</v>
      </c>
      <c r="F438" s="5"/>
      <c r="G438" s="5">
        <v>440</v>
      </c>
      <c r="H438" s="19" t="s">
        <v>12973</v>
      </c>
      <c r="I438" s="6" t="s">
        <v>12975</v>
      </c>
      <c r="J438" s="19" t="s">
        <v>100</v>
      </c>
      <c r="K438" s="5">
        <v>4</v>
      </c>
      <c r="L438" s="5">
        <v>20.3</v>
      </c>
      <c r="M438" s="5">
        <f>VLOOKUP(J:J,指导价!A:B,2,0)</f>
        <v>6.6</v>
      </c>
      <c r="N438" s="18">
        <v>5.0750000000000002</v>
      </c>
      <c r="O438" s="19" t="s">
        <v>12588</v>
      </c>
      <c r="P438" s="42"/>
      <c r="Q438" s="42"/>
      <c r="R438" s="42"/>
      <c r="S438" s="42"/>
      <c r="T438" s="42"/>
      <c r="U438" s="4">
        <v>46087</v>
      </c>
      <c r="V438" s="19" t="s">
        <v>12589</v>
      </c>
      <c r="W438" s="5"/>
      <c r="X438" s="5"/>
      <c r="Y438" s="5"/>
      <c r="Z438" s="5"/>
      <c r="AA438" s="5"/>
      <c r="AB438" s="5">
        <v>26.4</v>
      </c>
      <c r="AC438" s="5">
        <v>-6.1</v>
      </c>
      <c r="AD438" s="5"/>
      <c r="AE438" s="5"/>
    </row>
    <row r="439" spans="1:31" ht="16.95" customHeight="1" x14ac:dyDescent="0.3">
      <c r="A439" s="54">
        <v>46082</v>
      </c>
      <c r="B439" s="29">
        <v>46084</v>
      </c>
      <c r="C439" s="19" t="s">
        <v>38</v>
      </c>
      <c r="D439" s="19" t="s">
        <v>5</v>
      </c>
      <c r="E439" s="19" t="s">
        <v>12673</v>
      </c>
      <c r="F439" s="5"/>
      <c r="G439" s="5">
        <v>441</v>
      </c>
      <c r="H439" s="19" t="s">
        <v>12973</v>
      </c>
      <c r="I439" s="6" t="s">
        <v>12976</v>
      </c>
      <c r="J439" s="19" t="s">
        <v>100</v>
      </c>
      <c r="K439" s="5">
        <v>4</v>
      </c>
      <c r="L439" s="5">
        <v>20.3</v>
      </c>
      <c r="M439" s="5">
        <f>VLOOKUP(J:J,指导价!A:B,2,0)</f>
        <v>6.6</v>
      </c>
      <c r="N439" s="18">
        <v>5.0750000000000002</v>
      </c>
      <c r="O439" s="19" t="s">
        <v>12588</v>
      </c>
      <c r="P439" s="42"/>
      <c r="Q439" s="42"/>
      <c r="R439" s="42"/>
      <c r="S439" s="42"/>
      <c r="T439" s="42"/>
      <c r="U439" s="4">
        <v>46087</v>
      </c>
      <c r="V439" s="19" t="s">
        <v>12589</v>
      </c>
      <c r="W439" s="5"/>
      <c r="X439" s="5"/>
      <c r="Y439" s="5"/>
      <c r="Z439" s="5"/>
      <c r="AA439" s="5"/>
      <c r="AB439" s="5">
        <v>26.4</v>
      </c>
      <c r="AC439" s="5">
        <v>-6.1</v>
      </c>
      <c r="AD439" s="5"/>
      <c r="AE439" s="5"/>
    </row>
    <row r="440" spans="1:31" ht="16.95" customHeight="1" x14ac:dyDescent="0.3">
      <c r="A440" s="54">
        <v>46082</v>
      </c>
      <c r="B440" s="29">
        <v>46084</v>
      </c>
      <c r="C440" s="19" t="s">
        <v>38</v>
      </c>
      <c r="D440" s="19" t="s">
        <v>5</v>
      </c>
      <c r="E440" s="19" t="s">
        <v>12673</v>
      </c>
      <c r="F440" s="5"/>
      <c r="G440" s="5">
        <v>442</v>
      </c>
      <c r="H440" s="19" t="s">
        <v>12973</v>
      </c>
      <c r="I440" s="6" t="s">
        <v>12977</v>
      </c>
      <c r="J440" s="19" t="s">
        <v>90</v>
      </c>
      <c r="K440" s="5">
        <v>2</v>
      </c>
      <c r="L440" s="5">
        <v>42.3</v>
      </c>
      <c r="M440" s="5">
        <f>VLOOKUP(J:J,指导价!A:B,2,0)</f>
        <v>24.9</v>
      </c>
      <c r="N440" s="18">
        <v>21.15</v>
      </c>
      <c r="O440" s="19" t="s">
        <v>12588</v>
      </c>
      <c r="P440" s="42"/>
      <c r="Q440" s="42"/>
      <c r="R440" s="42"/>
      <c r="S440" s="42"/>
      <c r="T440" s="42"/>
      <c r="U440" s="4">
        <v>46087</v>
      </c>
      <c r="V440" s="19" t="s">
        <v>12589</v>
      </c>
      <c r="W440" s="5"/>
      <c r="X440" s="5"/>
      <c r="Y440" s="5"/>
      <c r="Z440" s="5"/>
      <c r="AA440" s="5"/>
      <c r="AB440" s="5">
        <v>49.8</v>
      </c>
      <c r="AC440" s="5">
        <v>-7.5</v>
      </c>
      <c r="AD440" s="5"/>
      <c r="AE440" s="5"/>
    </row>
    <row r="441" spans="1:31" ht="16.95" customHeight="1" x14ac:dyDescent="0.3">
      <c r="A441" s="54">
        <v>46082</v>
      </c>
      <c r="B441" s="29">
        <v>46084</v>
      </c>
      <c r="C441" s="19" t="s">
        <v>38</v>
      </c>
      <c r="D441" s="19" t="s">
        <v>5</v>
      </c>
      <c r="E441" s="19" t="s">
        <v>12673</v>
      </c>
      <c r="F441" s="5"/>
      <c r="G441" s="5">
        <v>443</v>
      </c>
      <c r="H441" s="19" t="s">
        <v>12973</v>
      </c>
      <c r="I441" s="6" t="s">
        <v>12978</v>
      </c>
      <c r="J441" s="19" t="s">
        <v>107</v>
      </c>
      <c r="K441" s="5">
        <v>6</v>
      </c>
      <c r="L441" s="5">
        <v>39.799999999999997</v>
      </c>
      <c r="M441" s="5">
        <f>VLOOKUP(J:J,指导价!A:B,2,0)</f>
        <v>8.9</v>
      </c>
      <c r="N441" s="18">
        <v>6.6333333333333302</v>
      </c>
      <c r="O441" s="19" t="s">
        <v>12588</v>
      </c>
      <c r="P441" s="42"/>
      <c r="Q441" s="42"/>
      <c r="R441" s="42"/>
      <c r="S441" s="42"/>
      <c r="T441" s="42"/>
      <c r="U441" s="4">
        <v>46087</v>
      </c>
      <c r="V441" s="19" t="s">
        <v>12589</v>
      </c>
      <c r="W441" s="5"/>
      <c r="X441" s="5"/>
      <c r="Y441" s="5"/>
      <c r="Z441" s="5"/>
      <c r="AA441" s="5"/>
      <c r="AB441" s="5">
        <v>53.4</v>
      </c>
      <c r="AC441" s="5">
        <v>-13.6</v>
      </c>
      <c r="AD441" s="5"/>
      <c r="AE441" s="5"/>
    </row>
    <row r="442" spans="1:31" ht="16.95" customHeight="1" x14ac:dyDescent="0.3">
      <c r="A442" s="54">
        <v>46082</v>
      </c>
      <c r="B442" s="29">
        <v>46084</v>
      </c>
      <c r="C442" s="19" t="s">
        <v>38</v>
      </c>
      <c r="D442" s="19" t="s">
        <v>5</v>
      </c>
      <c r="E442" s="19" t="s">
        <v>12673</v>
      </c>
      <c r="F442" s="5"/>
      <c r="G442" s="5">
        <v>444</v>
      </c>
      <c r="H442" s="19" t="s">
        <v>12973</v>
      </c>
      <c r="I442" s="6" t="s">
        <v>12979</v>
      </c>
      <c r="J442" s="19" t="s">
        <v>8872</v>
      </c>
      <c r="K442" s="5">
        <v>4</v>
      </c>
      <c r="L442" s="5">
        <v>22.2</v>
      </c>
      <c r="M442" s="5">
        <f>VLOOKUP(J:J,指导价!A:B,2,0)</f>
        <v>7.4</v>
      </c>
      <c r="N442" s="18">
        <v>5.55</v>
      </c>
      <c r="O442" s="19" t="s">
        <v>12588</v>
      </c>
      <c r="P442" s="5"/>
      <c r="Q442" s="5"/>
      <c r="R442" s="5"/>
      <c r="S442" s="5"/>
      <c r="T442" s="5"/>
      <c r="U442" s="4">
        <v>46087</v>
      </c>
      <c r="V442" s="19" t="s">
        <v>12589</v>
      </c>
      <c r="W442" s="5"/>
      <c r="X442" s="5"/>
      <c r="Y442" s="5"/>
      <c r="Z442" s="5"/>
      <c r="AA442" s="5"/>
      <c r="AB442" s="5">
        <v>29.6</v>
      </c>
      <c r="AC442" s="5">
        <v>-7.4</v>
      </c>
      <c r="AD442" s="5"/>
      <c r="AE442" s="5"/>
    </row>
    <row r="443" spans="1:31" ht="16.95" customHeight="1" x14ac:dyDescent="0.3">
      <c r="A443" s="54">
        <v>46082</v>
      </c>
      <c r="B443" s="29">
        <v>46084</v>
      </c>
      <c r="C443" s="19" t="s">
        <v>38</v>
      </c>
      <c r="D443" s="19" t="s">
        <v>5</v>
      </c>
      <c r="E443" s="19" t="s">
        <v>12673</v>
      </c>
      <c r="F443" s="5"/>
      <c r="G443" s="5">
        <v>445</v>
      </c>
      <c r="H443" s="19" t="s">
        <v>12973</v>
      </c>
      <c r="I443" s="6" t="s">
        <v>12980</v>
      </c>
      <c r="J443" s="19" t="s">
        <v>8872</v>
      </c>
      <c r="K443" s="5">
        <v>4</v>
      </c>
      <c r="L443" s="5">
        <v>22.3</v>
      </c>
      <c r="M443" s="5">
        <f>VLOOKUP(J:J,指导价!A:B,2,0)</f>
        <v>7.4</v>
      </c>
      <c r="N443" s="18">
        <v>5.5750000000000002</v>
      </c>
      <c r="O443" s="19" t="s">
        <v>12588</v>
      </c>
      <c r="P443" s="5"/>
      <c r="Q443" s="5"/>
      <c r="R443" s="5"/>
      <c r="S443" s="5"/>
      <c r="T443" s="5"/>
      <c r="U443" s="4">
        <v>46087</v>
      </c>
      <c r="V443" s="19" t="s">
        <v>12589</v>
      </c>
      <c r="W443" s="5"/>
      <c r="X443" s="5"/>
      <c r="Y443" s="5"/>
      <c r="Z443" s="5"/>
      <c r="AA443" s="5"/>
      <c r="AB443" s="5">
        <v>29.6</v>
      </c>
      <c r="AC443" s="5">
        <v>-7.3</v>
      </c>
      <c r="AD443" s="5"/>
      <c r="AE443" s="5"/>
    </row>
    <row r="444" spans="1:31" ht="16.95" customHeight="1" x14ac:dyDescent="0.3">
      <c r="A444" s="54">
        <v>46082</v>
      </c>
      <c r="B444" s="29">
        <v>46084</v>
      </c>
      <c r="C444" s="5" t="s">
        <v>38</v>
      </c>
      <c r="D444" s="5" t="s">
        <v>5</v>
      </c>
      <c r="E444" s="5" t="s">
        <v>12022</v>
      </c>
      <c r="F444" s="5"/>
      <c r="G444" s="5">
        <v>446</v>
      </c>
      <c r="H444" s="5" t="s">
        <v>12981</v>
      </c>
      <c r="I444" s="6" t="s">
        <v>12982</v>
      </c>
      <c r="J444" s="5" t="s">
        <v>11152</v>
      </c>
      <c r="K444" s="5">
        <v>2</v>
      </c>
      <c r="L444" s="5">
        <v>45.21</v>
      </c>
      <c r="M444" s="5">
        <v>24.9</v>
      </c>
      <c r="N444" s="18">
        <v>22.605</v>
      </c>
      <c r="O444" s="5" t="s">
        <v>12588</v>
      </c>
      <c r="P444" s="5"/>
      <c r="Q444" s="5"/>
      <c r="R444" s="5"/>
      <c r="S444" s="5"/>
      <c r="T444" s="5"/>
      <c r="U444" s="5"/>
      <c r="V444" s="5"/>
      <c r="W444" s="5" t="s">
        <v>12983</v>
      </c>
      <c r="X444" s="5" t="s">
        <v>12984</v>
      </c>
      <c r="Y444" s="5" t="s">
        <v>12985</v>
      </c>
      <c r="Z444" s="5" t="s">
        <v>12986</v>
      </c>
      <c r="AA444" s="5" t="s">
        <v>12987</v>
      </c>
      <c r="AB444" s="5">
        <v>49.8</v>
      </c>
      <c r="AC444" s="5">
        <v>-4.59</v>
      </c>
      <c r="AD444" s="5">
        <v>45.21</v>
      </c>
      <c r="AE444" s="5"/>
    </row>
    <row r="445" spans="1:31" ht="16.95" customHeight="1" x14ac:dyDescent="0.3">
      <c r="A445" s="54">
        <v>46082</v>
      </c>
      <c r="B445" s="29">
        <v>46084</v>
      </c>
      <c r="C445" s="5" t="s">
        <v>30</v>
      </c>
      <c r="D445" s="5" t="s">
        <v>5</v>
      </c>
      <c r="E445" s="5" t="s">
        <v>12022</v>
      </c>
      <c r="F445" s="5" t="s">
        <v>11149</v>
      </c>
      <c r="G445" s="5">
        <v>447</v>
      </c>
      <c r="H445" s="5" t="s">
        <v>12981</v>
      </c>
      <c r="I445" s="6" t="s">
        <v>12988</v>
      </c>
      <c r="J445" s="5" t="s">
        <v>11096</v>
      </c>
      <c r="K445" s="5">
        <v>8</v>
      </c>
      <c r="L445" s="5">
        <v>49.9</v>
      </c>
      <c r="M445" s="5">
        <v>7.4</v>
      </c>
      <c r="N445" s="18">
        <v>6.2374999999999998</v>
      </c>
      <c r="O445" s="5" t="s">
        <v>12588</v>
      </c>
      <c r="P445" s="5"/>
      <c r="Q445" s="5"/>
      <c r="R445" s="5"/>
      <c r="S445" s="5"/>
      <c r="T445" s="5"/>
      <c r="U445" s="5"/>
      <c r="V445" s="5"/>
      <c r="W445" s="5" t="s">
        <v>11143</v>
      </c>
      <c r="X445" s="5" t="s">
        <v>12989</v>
      </c>
      <c r="Y445" s="5" t="s">
        <v>12990</v>
      </c>
      <c r="Z445" s="5" t="s">
        <v>12991</v>
      </c>
      <c r="AA445" s="5" t="s">
        <v>12992</v>
      </c>
      <c r="AB445" s="5">
        <v>59.2</v>
      </c>
      <c r="AC445" s="5">
        <v>-9.3000000000000007</v>
      </c>
      <c r="AD445" s="5">
        <v>56.8</v>
      </c>
      <c r="AE445" s="5"/>
    </row>
    <row r="446" spans="1:31" ht="16.95" customHeight="1" x14ac:dyDescent="0.3">
      <c r="A446" s="54">
        <v>46082</v>
      </c>
      <c r="B446" s="29">
        <v>46084</v>
      </c>
      <c r="C446" s="5" t="s">
        <v>30</v>
      </c>
      <c r="D446" s="5" t="s">
        <v>5</v>
      </c>
      <c r="E446" s="5" t="s">
        <v>12022</v>
      </c>
      <c r="F446" s="5" t="s">
        <v>11149</v>
      </c>
      <c r="G446" s="5">
        <v>448</v>
      </c>
      <c r="H446" s="5" t="s">
        <v>12981</v>
      </c>
      <c r="I446" s="6" t="s">
        <v>12993</v>
      </c>
      <c r="J446" s="5" t="s">
        <v>11096</v>
      </c>
      <c r="K446" s="5">
        <v>4</v>
      </c>
      <c r="L446" s="5">
        <v>28.25</v>
      </c>
      <c r="M446" s="5">
        <v>7.4</v>
      </c>
      <c r="N446" s="18">
        <v>7.0625</v>
      </c>
      <c r="O446" s="5" t="s">
        <v>12588</v>
      </c>
      <c r="P446" s="5"/>
      <c r="Q446" s="5"/>
      <c r="R446" s="5"/>
      <c r="S446" s="5"/>
      <c r="T446" s="5"/>
      <c r="U446" s="5"/>
      <c r="V446" s="5"/>
      <c r="W446" s="5" t="s">
        <v>12994</v>
      </c>
      <c r="X446" s="5" t="s">
        <v>12995</v>
      </c>
      <c r="Y446" s="5" t="s">
        <v>12996</v>
      </c>
      <c r="Z446" s="5" t="s">
        <v>12997</v>
      </c>
      <c r="AA446" s="5" t="s">
        <v>12998</v>
      </c>
      <c r="AB446" s="5">
        <v>29.6</v>
      </c>
      <c r="AC446" s="5">
        <v>-1.35</v>
      </c>
      <c r="AD446" s="5">
        <v>34.799999999999997</v>
      </c>
      <c r="AE446" s="5"/>
    </row>
    <row r="447" spans="1:31" ht="16.95" customHeight="1" x14ac:dyDescent="0.3">
      <c r="A447" s="54">
        <v>46082</v>
      </c>
      <c r="B447" s="29">
        <v>46084</v>
      </c>
      <c r="C447" s="5" t="s">
        <v>30</v>
      </c>
      <c r="D447" s="5" t="s">
        <v>5</v>
      </c>
      <c r="E447" s="5" t="s">
        <v>12022</v>
      </c>
      <c r="F447" s="5" t="s">
        <v>11149</v>
      </c>
      <c r="G447" s="5">
        <v>449</v>
      </c>
      <c r="H447" s="5" t="s">
        <v>12981</v>
      </c>
      <c r="I447" s="6" t="s">
        <v>12993</v>
      </c>
      <c r="J447" s="5" t="s">
        <v>11096</v>
      </c>
      <c r="K447" s="5">
        <v>8</v>
      </c>
      <c r="L447" s="5">
        <v>49.8</v>
      </c>
      <c r="M447" s="5">
        <v>7.4</v>
      </c>
      <c r="N447" s="18">
        <v>6.2249999999999996</v>
      </c>
      <c r="O447" s="5" t="s">
        <v>12588</v>
      </c>
      <c r="P447" s="5"/>
      <c r="Q447" s="5"/>
      <c r="R447" s="5"/>
      <c r="S447" s="5"/>
      <c r="T447" s="5"/>
      <c r="U447" s="5"/>
      <c r="V447" s="5"/>
      <c r="W447" s="5" t="s">
        <v>12994</v>
      </c>
      <c r="X447" s="5" t="s">
        <v>12995</v>
      </c>
      <c r="Y447" s="5" t="s">
        <v>12996</v>
      </c>
      <c r="Z447" s="5" t="s">
        <v>13918</v>
      </c>
      <c r="AA447" s="5" t="s">
        <v>13919</v>
      </c>
      <c r="AB447" s="5">
        <v>59.2</v>
      </c>
      <c r="AC447" s="5">
        <v>-9.4000000000000092</v>
      </c>
      <c r="AD447" s="5">
        <v>60.8</v>
      </c>
      <c r="AE447" s="5"/>
    </row>
    <row r="448" spans="1:31" ht="16.95" customHeight="1" x14ac:dyDescent="0.3">
      <c r="A448" s="54">
        <v>46082</v>
      </c>
      <c r="B448" s="29">
        <v>46084</v>
      </c>
      <c r="C448" s="5" t="s">
        <v>30</v>
      </c>
      <c r="D448" s="5" t="s">
        <v>5</v>
      </c>
      <c r="E448" s="5" t="s">
        <v>12022</v>
      </c>
      <c r="F448" s="5" t="s">
        <v>11149</v>
      </c>
      <c r="G448" s="5">
        <v>450</v>
      </c>
      <c r="H448" s="5" t="s">
        <v>12981</v>
      </c>
      <c r="I448" s="6" t="s">
        <v>12993</v>
      </c>
      <c r="J448" s="5" t="s">
        <v>11096</v>
      </c>
      <c r="K448" s="5">
        <v>12</v>
      </c>
      <c r="L448" s="5">
        <v>69.900000000000006</v>
      </c>
      <c r="M448" s="5">
        <v>7.4</v>
      </c>
      <c r="N448" s="18">
        <v>5.8250000000000002</v>
      </c>
      <c r="O448" s="5" t="s">
        <v>12588</v>
      </c>
      <c r="P448" s="5"/>
      <c r="Q448" s="5"/>
      <c r="R448" s="5"/>
      <c r="S448" s="5"/>
      <c r="T448" s="5"/>
      <c r="U448" s="5"/>
      <c r="V448" s="5"/>
      <c r="W448" s="5" t="s">
        <v>12994</v>
      </c>
      <c r="X448" s="5" t="s">
        <v>12995</v>
      </c>
      <c r="Y448" s="5" t="s">
        <v>12996</v>
      </c>
      <c r="Z448" s="5" t="s">
        <v>13920</v>
      </c>
      <c r="AA448" s="5" t="s">
        <v>13921</v>
      </c>
      <c r="AB448" s="5">
        <v>88.8</v>
      </c>
      <c r="AC448" s="5">
        <v>-18.899999999999999</v>
      </c>
      <c r="AD448" s="5">
        <v>85.8</v>
      </c>
      <c r="AE448" s="5"/>
    </row>
    <row r="449" spans="1:31" ht="16.95" customHeight="1" x14ac:dyDescent="0.3">
      <c r="A449" s="54">
        <v>46082</v>
      </c>
      <c r="B449" s="29">
        <v>46084</v>
      </c>
      <c r="C449" s="5" t="s">
        <v>35</v>
      </c>
      <c r="D449" s="5" t="s">
        <v>5</v>
      </c>
      <c r="E449" s="5" t="s">
        <v>12022</v>
      </c>
      <c r="F449" s="5" t="s">
        <v>12999</v>
      </c>
      <c r="G449" s="5">
        <v>451</v>
      </c>
      <c r="H449" s="5" t="s">
        <v>12981</v>
      </c>
      <c r="I449" s="6" t="s">
        <v>13000</v>
      </c>
      <c r="J449" s="5" t="s">
        <v>11173</v>
      </c>
      <c r="K449" s="5">
        <v>4</v>
      </c>
      <c r="L449" s="5">
        <v>39.700000000000003</v>
      </c>
      <c r="M449" s="5">
        <v>12.8</v>
      </c>
      <c r="N449" s="18">
        <v>9.9250000000000007</v>
      </c>
      <c r="O449" s="5" t="s">
        <v>12588</v>
      </c>
      <c r="P449" s="5"/>
      <c r="Q449" s="5"/>
      <c r="R449" s="5"/>
      <c r="S449" s="5"/>
      <c r="T449" s="5"/>
      <c r="U449" s="5"/>
      <c r="V449" s="5"/>
      <c r="W449" s="5" t="s">
        <v>11124</v>
      </c>
      <c r="X449" s="5" t="s">
        <v>13001</v>
      </c>
      <c r="Y449" s="5" t="s">
        <v>13002</v>
      </c>
      <c r="Z449" s="5" t="s">
        <v>13003</v>
      </c>
      <c r="AA449" s="5" t="s">
        <v>13004</v>
      </c>
      <c r="AB449" s="5">
        <v>51.2</v>
      </c>
      <c r="AC449" s="5">
        <v>-11.5</v>
      </c>
      <c r="AD449" s="5">
        <v>46.8</v>
      </c>
      <c r="AE449" s="5"/>
    </row>
    <row r="450" spans="1:31" ht="16.95" customHeight="1" x14ac:dyDescent="0.3">
      <c r="A450" s="54">
        <v>46082</v>
      </c>
      <c r="B450" s="29">
        <v>46084</v>
      </c>
      <c r="C450" s="5" t="s">
        <v>35</v>
      </c>
      <c r="D450" s="5" t="s">
        <v>5</v>
      </c>
      <c r="E450" s="5" t="s">
        <v>12022</v>
      </c>
      <c r="F450" s="5" t="s">
        <v>12999</v>
      </c>
      <c r="G450" s="5">
        <v>452</v>
      </c>
      <c r="H450" s="5" t="s">
        <v>12981</v>
      </c>
      <c r="I450" s="6" t="s">
        <v>13000</v>
      </c>
      <c r="J450" s="5" t="s">
        <v>11173</v>
      </c>
      <c r="K450" s="5">
        <v>6</v>
      </c>
      <c r="L450" s="5">
        <v>54.77</v>
      </c>
      <c r="M450" s="5">
        <v>12.8</v>
      </c>
      <c r="N450" s="18">
        <v>9.1283333333333303</v>
      </c>
      <c r="O450" s="5" t="s">
        <v>12588</v>
      </c>
      <c r="P450" s="5"/>
      <c r="Q450" s="5"/>
      <c r="R450" s="5"/>
      <c r="S450" s="5"/>
      <c r="T450" s="5"/>
      <c r="U450" s="5"/>
      <c r="V450" s="5"/>
      <c r="W450" s="5" t="s">
        <v>11124</v>
      </c>
      <c r="X450" s="5" t="s">
        <v>13001</v>
      </c>
      <c r="Y450" s="5" t="s">
        <v>13002</v>
      </c>
      <c r="Z450" s="5" t="s">
        <v>13922</v>
      </c>
      <c r="AA450" s="5" t="s">
        <v>13923</v>
      </c>
      <c r="AB450" s="5">
        <v>76.8</v>
      </c>
      <c r="AC450" s="5">
        <v>-22.03</v>
      </c>
      <c r="AD450" s="5">
        <v>64.5</v>
      </c>
      <c r="AE450" s="5"/>
    </row>
    <row r="451" spans="1:31" ht="16.95" customHeight="1" x14ac:dyDescent="0.3">
      <c r="A451" s="54">
        <v>46082</v>
      </c>
      <c r="B451" s="29">
        <v>46084</v>
      </c>
      <c r="C451" s="5" t="s">
        <v>35</v>
      </c>
      <c r="D451" s="5" t="s">
        <v>5</v>
      </c>
      <c r="E451" s="5" t="s">
        <v>12022</v>
      </c>
      <c r="F451" s="5" t="s">
        <v>12999</v>
      </c>
      <c r="G451" s="5">
        <v>453</v>
      </c>
      <c r="H451" s="5" t="s">
        <v>12981</v>
      </c>
      <c r="I451" s="6" t="s">
        <v>13000</v>
      </c>
      <c r="J451" s="5" t="s">
        <v>11173</v>
      </c>
      <c r="K451" s="5">
        <v>8</v>
      </c>
      <c r="L451" s="5">
        <v>69.739999999999995</v>
      </c>
      <c r="M451" s="5">
        <v>12.8</v>
      </c>
      <c r="N451" s="18">
        <v>8.7174999999999994</v>
      </c>
      <c r="O451" s="5" t="s">
        <v>12588</v>
      </c>
      <c r="P451" s="5"/>
      <c r="Q451" s="5"/>
      <c r="R451" s="5"/>
      <c r="S451" s="5"/>
      <c r="T451" s="5"/>
      <c r="U451" s="5"/>
      <c r="V451" s="5"/>
      <c r="W451" s="5" t="s">
        <v>11124</v>
      </c>
      <c r="X451" s="5" t="s">
        <v>13001</v>
      </c>
      <c r="Y451" s="5" t="s">
        <v>13002</v>
      </c>
      <c r="Z451" s="5" t="s">
        <v>13924</v>
      </c>
      <c r="AA451" s="5" t="s">
        <v>13925</v>
      </c>
      <c r="AB451" s="5">
        <v>102.4</v>
      </c>
      <c r="AC451" s="5">
        <v>-32.659999999999997</v>
      </c>
      <c r="AD451" s="5">
        <v>82.1</v>
      </c>
      <c r="AE451" s="5"/>
    </row>
    <row r="452" spans="1:31" ht="16.95" customHeight="1" x14ac:dyDescent="0.3">
      <c r="A452" s="54">
        <v>46082</v>
      </c>
      <c r="B452" s="29">
        <v>46084</v>
      </c>
      <c r="C452" s="5" t="s">
        <v>35</v>
      </c>
      <c r="D452" s="5" t="s">
        <v>5</v>
      </c>
      <c r="E452" s="5" t="s">
        <v>12022</v>
      </c>
      <c r="F452" s="5" t="s">
        <v>12999</v>
      </c>
      <c r="G452" s="5">
        <v>454</v>
      </c>
      <c r="H452" s="5" t="s">
        <v>12981</v>
      </c>
      <c r="I452" s="6" t="s">
        <v>13000</v>
      </c>
      <c r="J452" s="5" t="s">
        <v>11173</v>
      </c>
      <c r="K452" s="5">
        <v>10</v>
      </c>
      <c r="L452" s="5">
        <v>88.37</v>
      </c>
      <c r="M452" s="5">
        <v>12.8</v>
      </c>
      <c r="N452" s="18">
        <v>8.8369999999999997</v>
      </c>
      <c r="O452" s="5" t="s">
        <v>12588</v>
      </c>
      <c r="P452" s="5"/>
      <c r="Q452" s="5"/>
      <c r="R452" s="5"/>
      <c r="S452" s="5"/>
      <c r="T452" s="5"/>
      <c r="U452" s="5"/>
      <c r="V452" s="5"/>
      <c r="W452" s="5" t="s">
        <v>11124</v>
      </c>
      <c r="X452" s="5" t="s">
        <v>13001</v>
      </c>
      <c r="Y452" s="5" t="s">
        <v>13002</v>
      </c>
      <c r="Z452" s="5" t="s">
        <v>13926</v>
      </c>
      <c r="AA452" s="5" t="s">
        <v>13927</v>
      </c>
      <c r="AB452" s="5">
        <v>128</v>
      </c>
      <c r="AC452" s="5">
        <v>-39.630000000000003</v>
      </c>
      <c r="AD452" s="5">
        <v>104.5</v>
      </c>
      <c r="AE452" s="5"/>
    </row>
    <row r="453" spans="1:31" ht="16.95" customHeight="1" x14ac:dyDescent="0.3">
      <c r="A453" s="54">
        <v>46082</v>
      </c>
      <c r="B453" s="29">
        <v>46084</v>
      </c>
      <c r="C453" s="5" t="s">
        <v>35</v>
      </c>
      <c r="D453" s="5" t="s">
        <v>5</v>
      </c>
      <c r="E453" s="5" t="s">
        <v>12022</v>
      </c>
      <c r="F453" s="5" t="s">
        <v>12999</v>
      </c>
      <c r="G453" s="5">
        <v>455</v>
      </c>
      <c r="H453" s="5" t="s">
        <v>12981</v>
      </c>
      <c r="I453" s="6" t="s">
        <v>13000</v>
      </c>
      <c r="J453" s="5" t="s">
        <v>11173</v>
      </c>
      <c r="K453" s="5">
        <v>4</v>
      </c>
      <c r="L453" s="5">
        <v>42.79</v>
      </c>
      <c r="M453" s="5">
        <v>12.8</v>
      </c>
      <c r="N453" s="18">
        <v>10.6975</v>
      </c>
      <c r="O453" s="5" t="s">
        <v>12588</v>
      </c>
      <c r="P453" s="5"/>
      <c r="Q453" s="5"/>
      <c r="R453" s="5"/>
      <c r="S453" s="5"/>
      <c r="T453" s="5"/>
      <c r="U453" s="5"/>
      <c r="V453" s="5"/>
      <c r="W453" s="5" t="s">
        <v>11124</v>
      </c>
      <c r="X453" s="5" t="s">
        <v>13001</v>
      </c>
      <c r="Y453" s="5" t="s">
        <v>13002</v>
      </c>
      <c r="Z453" s="5" t="s">
        <v>13928</v>
      </c>
      <c r="AA453" s="5" t="s">
        <v>13929</v>
      </c>
      <c r="AB453" s="5">
        <v>51.2</v>
      </c>
      <c r="AC453" s="5">
        <v>-8.41</v>
      </c>
      <c r="AD453" s="5">
        <v>50.4</v>
      </c>
      <c r="AE453" s="5"/>
    </row>
    <row r="454" spans="1:31" ht="16.95" customHeight="1" x14ac:dyDescent="0.3">
      <c r="A454" s="54">
        <v>46082</v>
      </c>
      <c r="B454" s="29">
        <v>46084</v>
      </c>
      <c r="C454" s="5" t="s">
        <v>35</v>
      </c>
      <c r="D454" s="5" t="s">
        <v>5</v>
      </c>
      <c r="E454" s="5" t="s">
        <v>12022</v>
      </c>
      <c r="F454" s="5" t="s">
        <v>12999</v>
      </c>
      <c r="G454" s="5">
        <v>456</v>
      </c>
      <c r="H454" s="5" t="s">
        <v>12981</v>
      </c>
      <c r="I454" s="6" t="s">
        <v>13000</v>
      </c>
      <c r="J454" s="5" t="s">
        <v>11322</v>
      </c>
      <c r="K454" s="5">
        <v>6</v>
      </c>
      <c r="L454" s="5">
        <v>56.7</v>
      </c>
      <c r="M454" s="5">
        <v>12.8</v>
      </c>
      <c r="N454" s="18">
        <v>9.4499999999999993</v>
      </c>
      <c r="O454" s="5" t="s">
        <v>12588</v>
      </c>
      <c r="P454" s="5"/>
      <c r="Q454" s="5"/>
      <c r="R454" s="5"/>
      <c r="S454" s="5"/>
      <c r="T454" s="5"/>
      <c r="U454" s="5"/>
      <c r="V454" s="5"/>
      <c r="W454" s="5" t="s">
        <v>11124</v>
      </c>
      <c r="X454" s="5" t="s">
        <v>13001</v>
      </c>
      <c r="Y454" s="5" t="s">
        <v>13002</v>
      </c>
      <c r="Z454" s="5" t="s">
        <v>13930</v>
      </c>
      <c r="AA454" s="5" t="s">
        <v>13931</v>
      </c>
      <c r="AB454" s="5">
        <v>76.8</v>
      </c>
      <c r="AC454" s="5">
        <v>-20.100000000000001</v>
      </c>
      <c r="AD454" s="5">
        <v>66.8</v>
      </c>
      <c r="AE454" s="5"/>
    </row>
    <row r="455" spans="1:31" ht="16.95" customHeight="1" x14ac:dyDescent="0.3">
      <c r="A455" s="54">
        <v>46082</v>
      </c>
      <c r="B455" s="29">
        <v>46084</v>
      </c>
      <c r="C455" s="5" t="s">
        <v>35</v>
      </c>
      <c r="D455" s="5" t="s">
        <v>5</v>
      </c>
      <c r="E455" s="5" t="s">
        <v>12022</v>
      </c>
      <c r="F455" s="5" t="s">
        <v>12999</v>
      </c>
      <c r="G455" s="5">
        <v>457</v>
      </c>
      <c r="H455" s="5" t="s">
        <v>12981</v>
      </c>
      <c r="I455" s="6" t="s">
        <v>13000</v>
      </c>
      <c r="J455" s="5" t="s">
        <v>11322</v>
      </c>
      <c r="K455" s="5">
        <v>8</v>
      </c>
      <c r="L455" s="5">
        <v>73.7</v>
      </c>
      <c r="M455" s="5">
        <v>12.8</v>
      </c>
      <c r="N455" s="18">
        <v>9.2125000000000004</v>
      </c>
      <c r="O455" s="5" t="s">
        <v>12588</v>
      </c>
      <c r="P455" s="5"/>
      <c r="Q455" s="5"/>
      <c r="R455" s="5"/>
      <c r="S455" s="5"/>
      <c r="T455" s="5"/>
      <c r="U455" s="5"/>
      <c r="V455" s="5"/>
      <c r="W455" s="5" t="s">
        <v>11124</v>
      </c>
      <c r="X455" s="5" t="s">
        <v>13001</v>
      </c>
      <c r="Y455" s="5" t="s">
        <v>13002</v>
      </c>
      <c r="Z455" s="5" t="s">
        <v>13932</v>
      </c>
      <c r="AA455" s="5" t="s">
        <v>13933</v>
      </c>
      <c r="AB455" s="5">
        <v>102.4</v>
      </c>
      <c r="AC455" s="5">
        <v>-28.7</v>
      </c>
      <c r="AD455" s="5">
        <v>86.8</v>
      </c>
      <c r="AE455" s="5"/>
    </row>
    <row r="456" spans="1:31" ht="16.95" customHeight="1" x14ac:dyDescent="0.3">
      <c r="A456" s="54">
        <v>46082</v>
      </c>
      <c r="B456" s="29">
        <v>46084</v>
      </c>
      <c r="C456" s="5" t="s">
        <v>35</v>
      </c>
      <c r="D456" s="5" t="s">
        <v>5</v>
      </c>
      <c r="E456" s="5" t="s">
        <v>12022</v>
      </c>
      <c r="F456" s="5" t="s">
        <v>12999</v>
      </c>
      <c r="G456" s="5">
        <v>458</v>
      </c>
      <c r="H456" s="5" t="s">
        <v>12981</v>
      </c>
      <c r="I456" s="6" t="s">
        <v>13000</v>
      </c>
      <c r="J456" s="5" t="s">
        <v>11322</v>
      </c>
      <c r="K456" s="5">
        <v>10</v>
      </c>
      <c r="L456" s="5">
        <v>91.76</v>
      </c>
      <c r="M456" s="5">
        <v>12.8</v>
      </c>
      <c r="N456" s="18">
        <v>9.1760000000000002</v>
      </c>
      <c r="O456" s="5" t="s">
        <v>12588</v>
      </c>
      <c r="P456" s="5"/>
      <c r="Q456" s="5"/>
      <c r="R456" s="5"/>
      <c r="S456" s="5"/>
      <c r="T456" s="5"/>
      <c r="U456" s="5"/>
      <c r="V456" s="5"/>
      <c r="W456" s="5" t="s">
        <v>11124</v>
      </c>
      <c r="X456" s="5" t="s">
        <v>13001</v>
      </c>
      <c r="Y456" s="5" t="s">
        <v>13002</v>
      </c>
      <c r="Z456" s="5" t="s">
        <v>13934</v>
      </c>
      <c r="AA456" s="5" t="s">
        <v>13935</v>
      </c>
      <c r="AB456" s="5">
        <v>128</v>
      </c>
      <c r="AC456" s="5">
        <v>-36.24</v>
      </c>
      <c r="AD456" s="5">
        <v>108</v>
      </c>
      <c r="AE456" s="5"/>
    </row>
    <row r="457" spans="1:31" ht="16.95" customHeight="1" x14ac:dyDescent="0.3">
      <c r="A457" s="54">
        <v>46082</v>
      </c>
      <c r="B457" s="29">
        <v>46084</v>
      </c>
      <c r="C457" s="5" t="s">
        <v>35</v>
      </c>
      <c r="D457" s="5" t="s">
        <v>5</v>
      </c>
      <c r="E457" s="5" t="s">
        <v>12022</v>
      </c>
      <c r="F457" s="5" t="s">
        <v>12999</v>
      </c>
      <c r="G457" s="5">
        <v>459</v>
      </c>
      <c r="H457" s="5" t="s">
        <v>12981</v>
      </c>
      <c r="I457" s="6" t="s">
        <v>13000</v>
      </c>
      <c r="J457" s="5" t="s">
        <v>11173</v>
      </c>
      <c r="K457" s="5">
        <v>4</v>
      </c>
      <c r="L457" s="5">
        <v>40.76</v>
      </c>
      <c r="M457" s="5">
        <v>12.8</v>
      </c>
      <c r="N457" s="18">
        <v>10.19</v>
      </c>
      <c r="O457" s="5" t="s">
        <v>12588</v>
      </c>
      <c r="P457" s="5"/>
      <c r="Q457" s="5"/>
      <c r="R457" s="5"/>
      <c r="S457" s="5"/>
      <c r="T457" s="5"/>
      <c r="U457" s="5"/>
      <c r="V457" s="5"/>
      <c r="W457" s="5" t="s">
        <v>11124</v>
      </c>
      <c r="X457" s="5" t="s">
        <v>13001</v>
      </c>
      <c r="Y457" s="5" t="s">
        <v>13002</v>
      </c>
      <c r="Z457" s="5" t="s">
        <v>13936</v>
      </c>
      <c r="AA457" s="5" t="s">
        <v>13937</v>
      </c>
      <c r="AB457" s="5">
        <v>51.2</v>
      </c>
      <c r="AC457" s="5">
        <v>-10.44</v>
      </c>
      <c r="AD457" s="5">
        <v>48</v>
      </c>
      <c r="AE457" s="5"/>
    </row>
    <row r="458" spans="1:31" ht="16.95" customHeight="1" x14ac:dyDescent="0.3">
      <c r="A458" s="54">
        <v>46082</v>
      </c>
      <c r="B458" s="29">
        <v>46084</v>
      </c>
      <c r="C458" s="5" t="s">
        <v>35</v>
      </c>
      <c r="D458" s="5" t="s">
        <v>5</v>
      </c>
      <c r="E458" s="5" t="s">
        <v>12022</v>
      </c>
      <c r="F458" s="5" t="s">
        <v>12999</v>
      </c>
      <c r="G458" s="5">
        <v>460</v>
      </c>
      <c r="H458" s="5" t="s">
        <v>12981</v>
      </c>
      <c r="I458" s="6" t="s">
        <v>13000</v>
      </c>
      <c r="J458" s="5" t="s">
        <v>11173</v>
      </c>
      <c r="K458" s="5">
        <v>6</v>
      </c>
      <c r="L458" s="5">
        <v>55.74</v>
      </c>
      <c r="M458" s="5">
        <v>12.8</v>
      </c>
      <c r="N458" s="18">
        <v>9.2899999999999991</v>
      </c>
      <c r="O458" s="5" t="s">
        <v>12588</v>
      </c>
      <c r="P458" s="5"/>
      <c r="Q458" s="5"/>
      <c r="R458" s="5"/>
      <c r="S458" s="5"/>
      <c r="T458" s="5"/>
      <c r="U458" s="5"/>
      <c r="V458" s="5"/>
      <c r="W458" s="5" t="s">
        <v>11124</v>
      </c>
      <c r="X458" s="5" t="s">
        <v>13001</v>
      </c>
      <c r="Y458" s="5" t="s">
        <v>13002</v>
      </c>
      <c r="Z458" s="5" t="s">
        <v>13938</v>
      </c>
      <c r="AA458" s="5" t="s">
        <v>13939</v>
      </c>
      <c r="AB458" s="5">
        <v>76.8</v>
      </c>
      <c r="AC458" s="5">
        <v>-21.06</v>
      </c>
      <c r="AD458" s="5">
        <v>65.599999999999994</v>
      </c>
      <c r="AE458" s="5"/>
    </row>
    <row r="459" spans="1:31" ht="16.95" customHeight="1" x14ac:dyDescent="0.3">
      <c r="A459" s="54">
        <v>46082</v>
      </c>
      <c r="B459" s="29">
        <v>46084</v>
      </c>
      <c r="C459" s="5" t="s">
        <v>35</v>
      </c>
      <c r="D459" s="5" t="s">
        <v>5</v>
      </c>
      <c r="E459" s="5" t="s">
        <v>12022</v>
      </c>
      <c r="F459" s="5" t="s">
        <v>12999</v>
      </c>
      <c r="G459" s="5">
        <v>461</v>
      </c>
      <c r="H459" s="5" t="s">
        <v>12981</v>
      </c>
      <c r="I459" s="6" t="s">
        <v>13000</v>
      </c>
      <c r="J459" s="5" t="s">
        <v>11173</v>
      </c>
      <c r="K459" s="5">
        <v>8</v>
      </c>
      <c r="L459" s="5">
        <v>71.77</v>
      </c>
      <c r="M459" s="5">
        <v>12.8</v>
      </c>
      <c r="N459" s="18">
        <v>8.9712499999999995</v>
      </c>
      <c r="O459" s="5" t="s">
        <v>12588</v>
      </c>
      <c r="P459" s="5"/>
      <c r="Q459" s="5"/>
      <c r="R459" s="5"/>
      <c r="S459" s="5"/>
      <c r="T459" s="5"/>
      <c r="U459" s="5"/>
      <c r="V459" s="5"/>
      <c r="W459" s="5" t="s">
        <v>11124</v>
      </c>
      <c r="X459" s="5" t="s">
        <v>13001</v>
      </c>
      <c r="Y459" s="5" t="s">
        <v>13002</v>
      </c>
      <c r="Z459" s="5" t="s">
        <v>13940</v>
      </c>
      <c r="AA459" s="5" t="s">
        <v>13941</v>
      </c>
      <c r="AB459" s="5">
        <v>102.4</v>
      </c>
      <c r="AC459" s="5">
        <v>-30.63</v>
      </c>
      <c r="AD459" s="5">
        <v>84.5</v>
      </c>
      <c r="AE459" s="5"/>
    </row>
    <row r="460" spans="1:31" ht="16.95" customHeight="1" x14ac:dyDescent="0.3">
      <c r="A460" s="54">
        <v>46082</v>
      </c>
      <c r="B460" s="29">
        <v>46084</v>
      </c>
      <c r="C460" s="5" t="s">
        <v>35</v>
      </c>
      <c r="D460" s="5" t="s">
        <v>5</v>
      </c>
      <c r="E460" s="5" t="s">
        <v>12022</v>
      </c>
      <c r="F460" s="5" t="s">
        <v>12999</v>
      </c>
      <c r="G460" s="5">
        <v>462</v>
      </c>
      <c r="H460" s="5" t="s">
        <v>12981</v>
      </c>
      <c r="I460" s="6" t="s">
        <v>13000</v>
      </c>
      <c r="J460" s="5" t="s">
        <v>11173</v>
      </c>
      <c r="K460" s="5">
        <v>10</v>
      </c>
      <c r="L460" s="5">
        <v>88.37</v>
      </c>
      <c r="M460" s="5">
        <v>12.8</v>
      </c>
      <c r="N460" s="18">
        <v>8.8369999999999997</v>
      </c>
      <c r="O460" s="5" t="s">
        <v>12588</v>
      </c>
      <c r="P460" s="5"/>
      <c r="Q460" s="5"/>
      <c r="R460" s="5"/>
      <c r="S460" s="5"/>
      <c r="T460" s="5"/>
      <c r="U460" s="5"/>
      <c r="V460" s="5"/>
      <c r="W460" s="5" t="s">
        <v>11124</v>
      </c>
      <c r="X460" s="5" t="s">
        <v>13001</v>
      </c>
      <c r="Y460" s="5" t="s">
        <v>13002</v>
      </c>
      <c r="Z460" s="5" t="s">
        <v>13942</v>
      </c>
      <c r="AA460" s="5" t="s">
        <v>13943</v>
      </c>
      <c r="AB460" s="5">
        <v>128</v>
      </c>
      <c r="AC460" s="5">
        <v>-39.630000000000003</v>
      </c>
      <c r="AD460" s="5">
        <v>104.5</v>
      </c>
      <c r="AE460" s="5"/>
    </row>
    <row r="461" spans="1:31" ht="16.95" customHeight="1" x14ac:dyDescent="0.3">
      <c r="A461" s="54">
        <v>46082</v>
      </c>
      <c r="B461" s="29">
        <v>46084</v>
      </c>
      <c r="C461" s="5" t="s">
        <v>35</v>
      </c>
      <c r="D461" s="5" t="s">
        <v>5</v>
      </c>
      <c r="E461" s="5" t="s">
        <v>12022</v>
      </c>
      <c r="F461" s="5" t="s">
        <v>12999</v>
      </c>
      <c r="G461" s="5">
        <v>463</v>
      </c>
      <c r="H461" s="5" t="s">
        <v>12981</v>
      </c>
      <c r="I461" s="6" t="s">
        <v>13005</v>
      </c>
      <c r="J461" s="5" t="s">
        <v>11152</v>
      </c>
      <c r="K461" s="5">
        <v>2</v>
      </c>
      <c r="L461" s="5">
        <v>38.799999999999997</v>
      </c>
      <c r="M461" s="5">
        <v>24.9</v>
      </c>
      <c r="N461" s="18">
        <v>19.399999999999999</v>
      </c>
      <c r="O461" s="5" t="s">
        <v>12588</v>
      </c>
      <c r="P461" s="5"/>
      <c r="Q461" s="5"/>
      <c r="R461" s="5"/>
      <c r="S461" s="5"/>
      <c r="T461" s="5"/>
      <c r="U461" s="5"/>
      <c r="V461" s="5"/>
      <c r="W461" s="5" t="s">
        <v>13006</v>
      </c>
      <c r="X461" s="5" t="s">
        <v>13007</v>
      </c>
      <c r="Y461" s="5" t="s">
        <v>13008</v>
      </c>
      <c r="Z461" s="5" t="s">
        <v>13009</v>
      </c>
      <c r="AA461" s="5" t="s">
        <v>13010</v>
      </c>
      <c r="AB461" s="5">
        <v>49.8</v>
      </c>
      <c r="AC461" s="5">
        <v>-11</v>
      </c>
      <c r="AD461" s="5">
        <v>46.8</v>
      </c>
      <c r="AE461" s="5" t="s">
        <v>10725</v>
      </c>
    </row>
    <row r="462" spans="1:31" ht="16.95" customHeight="1" x14ac:dyDescent="0.3">
      <c r="A462" s="54">
        <v>46082</v>
      </c>
      <c r="B462" s="29">
        <v>46084</v>
      </c>
      <c r="C462" s="5" t="s">
        <v>35</v>
      </c>
      <c r="D462" s="5" t="s">
        <v>5</v>
      </c>
      <c r="E462" s="5" t="s">
        <v>12022</v>
      </c>
      <c r="F462" s="5" t="s">
        <v>12999</v>
      </c>
      <c r="G462" s="5">
        <v>464</v>
      </c>
      <c r="H462" s="5" t="s">
        <v>12981</v>
      </c>
      <c r="I462" s="6" t="s">
        <v>13011</v>
      </c>
      <c r="J462" s="5" t="s">
        <v>11123</v>
      </c>
      <c r="K462" s="5">
        <v>2</v>
      </c>
      <c r="L462" s="5">
        <v>37.770000000000003</v>
      </c>
      <c r="M462" s="5">
        <v>24.9</v>
      </c>
      <c r="N462" s="18">
        <v>18.885000000000002</v>
      </c>
      <c r="O462" s="5" t="s">
        <v>12588</v>
      </c>
      <c r="P462" s="5"/>
      <c r="Q462" s="5"/>
      <c r="R462" s="5"/>
      <c r="S462" s="5"/>
      <c r="T462" s="5"/>
      <c r="U462" s="4">
        <v>46087</v>
      </c>
      <c r="V462" s="19" t="s">
        <v>12629</v>
      </c>
      <c r="W462" s="5" t="s">
        <v>13012</v>
      </c>
      <c r="X462" s="5" t="s">
        <v>13013</v>
      </c>
      <c r="Y462" s="5" t="s">
        <v>13014</v>
      </c>
      <c r="Z462" s="5" t="s">
        <v>13015</v>
      </c>
      <c r="AA462" s="5" t="s">
        <v>13016</v>
      </c>
      <c r="AB462" s="5">
        <v>49.8</v>
      </c>
      <c r="AC462" s="5">
        <v>-12.03</v>
      </c>
      <c r="AD462" s="5">
        <v>44.5</v>
      </c>
      <c r="AE462" s="5" t="s">
        <v>10725</v>
      </c>
    </row>
    <row r="463" spans="1:31" ht="16.95" customHeight="1" x14ac:dyDescent="0.3">
      <c r="A463" s="54">
        <v>46082</v>
      </c>
      <c r="B463" s="29">
        <v>46084</v>
      </c>
      <c r="C463" s="5" t="s">
        <v>35</v>
      </c>
      <c r="D463" s="5" t="s">
        <v>5</v>
      </c>
      <c r="E463" s="5" t="s">
        <v>12022</v>
      </c>
      <c r="F463" s="5" t="s">
        <v>12999</v>
      </c>
      <c r="G463" s="5">
        <v>465</v>
      </c>
      <c r="H463" s="5" t="s">
        <v>12981</v>
      </c>
      <c r="I463" s="6" t="s">
        <v>13017</v>
      </c>
      <c r="J463" s="5" t="s">
        <v>11123</v>
      </c>
      <c r="K463" s="5">
        <v>2</v>
      </c>
      <c r="L463" s="5">
        <v>37.799999999999997</v>
      </c>
      <c r="M463" s="5">
        <v>24.9</v>
      </c>
      <c r="N463" s="18">
        <v>18.899999999999999</v>
      </c>
      <c r="O463" s="5" t="s">
        <v>12588</v>
      </c>
      <c r="P463" s="5"/>
      <c r="Q463" s="5"/>
      <c r="R463" s="5"/>
      <c r="S463" s="5"/>
      <c r="T463" s="5"/>
      <c r="U463" s="5"/>
      <c r="V463" s="5"/>
      <c r="W463" s="5" t="s">
        <v>13018</v>
      </c>
      <c r="X463" s="5" t="s">
        <v>13019</v>
      </c>
      <c r="Y463" s="5" t="s">
        <v>13020</v>
      </c>
      <c r="Z463" s="5" t="s">
        <v>13021</v>
      </c>
      <c r="AA463" s="5" t="s">
        <v>13022</v>
      </c>
      <c r="AB463" s="5">
        <v>49.8</v>
      </c>
      <c r="AC463" s="5">
        <v>-12</v>
      </c>
      <c r="AD463" s="5">
        <v>49.9</v>
      </c>
      <c r="AE463" s="5" t="s">
        <v>10725</v>
      </c>
    </row>
    <row r="464" spans="1:31" ht="16.95" customHeight="1" x14ac:dyDescent="0.3">
      <c r="A464" s="54">
        <v>46082</v>
      </c>
      <c r="B464" s="29">
        <v>46084</v>
      </c>
      <c r="C464" s="19" t="s">
        <v>38</v>
      </c>
      <c r="D464" s="10" t="s">
        <v>5</v>
      </c>
      <c r="E464" s="5" t="s">
        <v>12022</v>
      </c>
      <c r="F464" s="10"/>
      <c r="G464" s="5">
        <v>466</v>
      </c>
      <c r="H464" s="10" t="s">
        <v>13023</v>
      </c>
      <c r="I464" s="26" t="s">
        <v>13024</v>
      </c>
      <c r="J464" s="10" t="s">
        <v>11583</v>
      </c>
      <c r="K464" s="10">
        <v>3</v>
      </c>
      <c r="L464" s="10">
        <v>24.69</v>
      </c>
      <c r="M464" s="5">
        <v>10.9</v>
      </c>
      <c r="N464" s="67">
        <f>L464/K464</f>
        <v>8.23</v>
      </c>
      <c r="O464" s="16" t="s">
        <v>12588</v>
      </c>
      <c r="P464" s="10"/>
      <c r="Q464" s="10"/>
      <c r="R464" s="10"/>
      <c r="S464" s="10"/>
      <c r="T464" s="10"/>
      <c r="U464" s="24">
        <v>46087</v>
      </c>
      <c r="V464" s="10" t="s">
        <v>12629</v>
      </c>
      <c r="W464" s="10"/>
      <c r="X464" s="10"/>
      <c r="Y464" s="42"/>
      <c r="Z464" s="10"/>
      <c r="AA464" s="10"/>
      <c r="AB464" s="10"/>
      <c r="AC464" s="10"/>
      <c r="AD464" s="10"/>
      <c r="AE464" s="10"/>
    </row>
    <row r="465" spans="1:31" ht="16.95" customHeight="1" x14ac:dyDescent="0.3">
      <c r="A465" s="54">
        <v>46082</v>
      </c>
      <c r="B465" s="29">
        <v>46084</v>
      </c>
      <c r="C465" s="5" t="s">
        <v>31</v>
      </c>
      <c r="D465" s="5" t="s">
        <v>5</v>
      </c>
      <c r="E465" s="5" t="s">
        <v>12022</v>
      </c>
      <c r="F465" s="5" t="s">
        <v>11158</v>
      </c>
      <c r="G465" s="5">
        <v>467</v>
      </c>
      <c r="H465" s="5" t="s">
        <v>11159</v>
      </c>
      <c r="I465" s="6" t="s">
        <v>13025</v>
      </c>
      <c r="J465" s="5" t="s">
        <v>11173</v>
      </c>
      <c r="K465" s="5">
        <v>5</v>
      </c>
      <c r="L465" s="5">
        <v>55.8</v>
      </c>
      <c r="M465" s="5">
        <v>12.8</v>
      </c>
      <c r="N465" s="18">
        <v>11.16</v>
      </c>
      <c r="O465" s="5" t="s">
        <v>12588</v>
      </c>
      <c r="P465" s="5"/>
      <c r="Q465" s="5"/>
      <c r="R465" s="5"/>
      <c r="S465" s="5"/>
      <c r="T465" s="5"/>
      <c r="U465" s="4">
        <v>46086</v>
      </c>
      <c r="V465" s="5"/>
      <c r="W465" s="5" t="s">
        <v>11167</v>
      </c>
      <c r="X465" s="5" t="s">
        <v>13026</v>
      </c>
      <c r="Y465" s="5" t="s">
        <v>13027</v>
      </c>
      <c r="Z465" s="5" t="s">
        <v>13028</v>
      </c>
      <c r="AA465" s="5" t="s">
        <v>13029</v>
      </c>
      <c r="AB465" s="5">
        <v>64</v>
      </c>
      <c r="AC465" s="5">
        <v>-8.1999999999999993</v>
      </c>
      <c r="AD465" s="5">
        <v>68</v>
      </c>
      <c r="AE465" s="5"/>
    </row>
    <row r="466" spans="1:31" ht="16.95" customHeight="1" x14ac:dyDescent="0.3">
      <c r="A466" s="54">
        <v>46082</v>
      </c>
      <c r="B466" s="29">
        <v>46084</v>
      </c>
      <c r="C466" s="5" t="s">
        <v>31</v>
      </c>
      <c r="D466" s="5" t="s">
        <v>5</v>
      </c>
      <c r="E466" s="5" t="s">
        <v>12022</v>
      </c>
      <c r="F466" s="5" t="s">
        <v>11158</v>
      </c>
      <c r="G466" s="5">
        <v>468</v>
      </c>
      <c r="H466" s="5" t="s">
        <v>11159</v>
      </c>
      <c r="I466" s="6" t="s">
        <v>13025</v>
      </c>
      <c r="J466" s="5" t="s">
        <v>11173</v>
      </c>
      <c r="K466" s="5">
        <v>3</v>
      </c>
      <c r="L466" s="5">
        <v>36.4</v>
      </c>
      <c r="M466" s="5">
        <v>12.8</v>
      </c>
      <c r="N466" s="18">
        <v>12.133333333333301</v>
      </c>
      <c r="O466" s="5" t="s">
        <v>12588</v>
      </c>
      <c r="P466" s="5"/>
      <c r="Q466" s="5"/>
      <c r="R466" s="5"/>
      <c r="S466" s="5"/>
      <c r="T466" s="5"/>
      <c r="U466" s="4">
        <v>46086</v>
      </c>
      <c r="V466" s="5"/>
      <c r="W466" s="5" t="s">
        <v>11167</v>
      </c>
      <c r="X466" s="5" t="s">
        <v>13026</v>
      </c>
      <c r="Y466" s="5" t="s">
        <v>13027</v>
      </c>
      <c r="Z466" s="5" t="s">
        <v>13047</v>
      </c>
      <c r="AA466" s="5" t="s">
        <v>13944</v>
      </c>
      <c r="AB466" s="5">
        <v>38.4</v>
      </c>
      <c r="AC466" s="5">
        <v>-2.0000000000000102</v>
      </c>
      <c r="AD466" s="5">
        <v>46</v>
      </c>
      <c r="AE466" s="5"/>
    </row>
    <row r="467" spans="1:31" ht="16.95" customHeight="1" x14ac:dyDescent="0.3">
      <c r="A467" s="54">
        <v>46082</v>
      </c>
      <c r="B467" s="29">
        <v>46084</v>
      </c>
      <c r="C467" s="5" t="s">
        <v>31</v>
      </c>
      <c r="D467" s="5" t="s">
        <v>5</v>
      </c>
      <c r="E467" s="5" t="s">
        <v>12022</v>
      </c>
      <c r="F467" s="5" t="s">
        <v>11158</v>
      </c>
      <c r="G467" s="5">
        <v>469</v>
      </c>
      <c r="H467" s="5" t="s">
        <v>11159</v>
      </c>
      <c r="I467" s="6" t="s">
        <v>13025</v>
      </c>
      <c r="J467" s="5" t="s">
        <v>11123</v>
      </c>
      <c r="K467" s="5">
        <v>2</v>
      </c>
      <c r="L467" s="5">
        <v>47</v>
      </c>
      <c r="M467" s="5">
        <v>24.9</v>
      </c>
      <c r="N467" s="18">
        <v>23.5</v>
      </c>
      <c r="O467" s="5" t="s">
        <v>12588</v>
      </c>
      <c r="P467" s="5"/>
      <c r="Q467" s="5"/>
      <c r="R467" s="5"/>
      <c r="S467" s="5"/>
      <c r="T467" s="5"/>
      <c r="U467" s="4">
        <v>46086</v>
      </c>
      <c r="V467" s="5"/>
      <c r="W467" s="5" t="s">
        <v>11167</v>
      </c>
      <c r="X467" s="5" t="s">
        <v>13026</v>
      </c>
      <c r="Y467" s="5" t="s">
        <v>13027</v>
      </c>
      <c r="Z467" s="5" t="s">
        <v>13036</v>
      </c>
      <c r="AA467" s="5" t="s">
        <v>13945</v>
      </c>
      <c r="AB467" s="5">
        <v>49.8</v>
      </c>
      <c r="AC467" s="5">
        <v>-2.8</v>
      </c>
      <c r="AD467" s="5">
        <v>58</v>
      </c>
      <c r="AE467" s="5"/>
    </row>
    <row r="468" spans="1:31" ht="16.95" customHeight="1" x14ac:dyDescent="0.3">
      <c r="A468" s="54">
        <v>46082</v>
      </c>
      <c r="B468" s="29">
        <v>46084</v>
      </c>
      <c r="C468" s="5" t="s">
        <v>31</v>
      </c>
      <c r="D468" s="5" t="s">
        <v>5</v>
      </c>
      <c r="E468" s="5" t="s">
        <v>12022</v>
      </c>
      <c r="F468" s="5" t="s">
        <v>11158</v>
      </c>
      <c r="G468" s="5">
        <v>470</v>
      </c>
      <c r="H468" s="5" t="s">
        <v>11159</v>
      </c>
      <c r="I468" s="6" t="s">
        <v>13030</v>
      </c>
      <c r="J468" s="5" t="s">
        <v>11133</v>
      </c>
      <c r="K468" s="5">
        <v>1</v>
      </c>
      <c r="L468" s="5">
        <v>30.8</v>
      </c>
      <c r="M468" s="5">
        <v>32.9</v>
      </c>
      <c r="N468" s="18">
        <v>30.8</v>
      </c>
      <c r="O468" s="5" t="s">
        <v>12588</v>
      </c>
      <c r="P468" s="5"/>
      <c r="Q468" s="5"/>
      <c r="R468" s="5"/>
      <c r="S468" s="5"/>
      <c r="T468" s="5"/>
      <c r="U468" s="4">
        <v>46086</v>
      </c>
      <c r="V468" s="5"/>
      <c r="W468" s="5" t="s">
        <v>13031</v>
      </c>
      <c r="X468" s="5" t="s">
        <v>13032</v>
      </c>
      <c r="Y468" s="5" t="s">
        <v>13033</v>
      </c>
      <c r="Z468" s="5" t="s">
        <v>13034</v>
      </c>
      <c r="AA468" s="5" t="s">
        <v>13035</v>
      </c>
      <c r="AB468" s="5">
        <v>32.9</v>
      </c>
      <c r="AC468" s="5">
        <v>-2.1</v>
      </c>
      <c r="AD468" s="5">
        <v>41</v>
      </c>
      <c r="AE468" s="5"/>
    </row>
    <row r="469" spans="1:31" ht="16.95" customHeight="1" x14ac:dyDescent="0.3">
      <c r="A469" s="54">
        <v>46082</v>
      </c>
      <c r="B469" s="29">
        <v>46084</v>
      </c>
      <c r="C469" s="5" t="s">
        <v>31</v>
      </c>
      <c r="D469" s="5" t="s">
        <v>5</v>
      </c>
      <c r="E469" s="5" t="s">
        <v>12022</v>
      </c>
      <c r="F469" s="5" t="s">
        <v>11158</v>
      </c>
      <c r="G469" s="5">
        <v>471</v>
      </c>
      <c r="H469" s="5" t="s">
        <v>11159</v>
      </c>
      <c r="I469" s="6" t="s">
        <v>13030</v>
      </c>
      <c r="J469" s="5" t="s">
        <v>11133</v>
      </c>
      <c r="K469" s="5">
        <v>2</v>
      </c>
      <c r="L469" s="5">
        <v>59.8</v>
      </c>
      <c r="M469" s="5">
        <v>32.9</v>
      </c>
      <c r="N469" s="18">
        <v>29.9</v>
      </c>
      <c r="O469" s="5" t="s">
        <v>12588</v>
      </c>
      <c r="P469" s="5"/>
      <c r="Q469" s="5"/>
      <c r="R469" s="5"/>
      <c r="S469" s="5"/>
      <c r="T469" s="5"/>
      <c r="U469" s="4">
        <v>46086</v>
      </c>
      <c r="V469" s="5"/>
      <c r="W469" s="5" t="s">
        <v>13031</v>
      </c>
      <c r="X469" s="5" t="s">
        <v>13032</v>
      </c>
      <c r="Y469" s="5" t="s">
        <v>13033</v>
      </c>
      <c r="Z469" s="5" t="s">
        <v>13946</v>
      </c>
      <c r="AA469" s="5" t="s">
        <v>13947</v>
      </c>
      <c r="AB469" s="5">
        <v>65.8</v>
      </c>
      <c r="AC469" s="5">
        <v>-6</v>
      </c>
      <c r="AD469" s="5">
        <v>82</v>
      </c>
      <c r="AE469" s="5"/>
    </row>
    <row r="470" spans="1:31" ht="16.95" customHeight="1" x14ac:dyDescent="0.3">
      <c r="A470" s="54">
        <v>46082</v>
      </c>
      <c r="B470" s="29">
        <v>46084</v>
      </c>
      <c r="C470" s="5" t="s">
        <v>31</v>
      </c>
      <c r="D470" s="5" t="s">
        <v>5</v>
      </c>
      <c r="E470" s="5" t="s">
        <v>12022</v>
      </c>
      <c r="F470" s="5" t="s">
        <v>11158</v>
      </c>
      <c r="G470" s="5">
        <v>472</v>
      </c>
      <c r="H470" s="5" t="s">
        <v>11159</v>
      </c>
      <c r="I470" s="6" t="s">
        <v>13030</v>
      </c>
      <c r="J470" s="5" t="s">
        <v>11133</v>
      </c>
      <c r="K470" s="5">
        <v>3</v>
      </c>
      <c r="L470" s="5">
        <v>88.8</v>
      </c>
      <c r="M470" s="5">
        <v>32.9</v>
      </c>
      <c r="N470" s="18">
        <v>29.6</v>
      </c>
      <c r="O470" s="5" t="s">
        <v>12588</v>
      </c>
      <c r="P470" s="5"/>
      <c r="Q470" s="5"/>
      <c r="R470" s="5"/>
      <c r="S470" s="5"/>
      <c r="T470" s="5"/>
      <c r="U470" s="4">
        <v>46086</v>
      </c>
      <c r="V470" s="5"/>
      <c r="W470" s="5" t="s">
        <v>13031</v>
      </c>
      <c r="X470" s="5" t="s">
        <v>13032</v>
      </c>
      <c r="Y470" s="5" t="s">
        <v>13033</v>
      </c>
      <c r="Z470" s="5" t="s">
        <v>13948</v>
      </c>
      <c r="AA470" s="5" t="s">
        <v>13949</v>
      </c>
      <c r="AB470" s="5">
        <v>98.7</v>
      </c>
      <c r="AC470" s="5">
        <v>-9.8999999999999897</v>
      </c>
      <c r="AD470" s="5">
        <v>109</v>
      </c>
      <c r="AE470" s="5"/>
    </row>
    <row r="471" spans="1:31" ht="16.95" customHeight="1" x14ac:dyDescent="0.3">
      <c r="A471" s="54">
        <v>46082</v>
      </c>
      <c r="B471" s="29">
        <v>46084</v>
      </c>
      <c r="C471" s="5" t="s">
        <v>31</v>
      </c>
      <c r="D471" s="5" t="s">
        <v>5</v>
      </c>
      <c r="E471" s="5" t="s">
        <v>12022</v>
      </c>
      <c r="F471" s="5" t="s">
        <v>11158</v>
      </c>
      <c r="G471" s="5">
        <v>473</v>
      </c>
      <c r="H471" s="5" t="s">
        <v>11159</v>
      </c>
      <c r="I471" s="6" t="s">
        <v>13030</v>
      </c>
      <c r="J471" s="5" t="s">
        <v>11133</v>
      </c>
      <c r="K471" s="5">
        <v>1</v>
      </c>
      <c r="L471" s="5">
        <v>30.8</v>
      </c>
      <c r="M471" s="5">
        <v>32.9</v>
      </c>
      <c r="N471" s="18">
        <v>30.8</v>
      </c>
      <c r="O471" s="5" t="s">
        <v>12588</v>
      </c>
      <c r="P471" s="5"/>
      <c r="Q471" s="5"/>
      <c r="R471" s="5"/>
      <c r="S471" s="5"/>
      <c r="T471" s="5"/>
      <c r="U471" s="4">
        <v>46086</v>
      </c>
      <c r="V471" s="5"/>
      <c r="W471" s="5" t="s">
        <v>13031</v>
      </c>
      <c r="X471" s="5" t="s">
        <v>13032</v>
      </c>
      <c r="Y471" s="5" t="s">
        <v>13033</v>
      </c>
      <c r="Z471" s="5" t="s">
        <v>13950</v>
      </c>
      <c r="AA471" s="5" t="s">
        <v>13951</v>
      </c>
      <c r="AB471" s="5">
        <v>32.9</v>
      </c>
      <c r="AC471" s="5">
        <v>-2.1</v>
      </c>
      <c r="AD471" s="5">
        <v>42</v>
      </c>
      <c r="AE471" s="5"/>
    </row>
    <row r="472" spans="1:31" ht="16.95" customHeight="1" x14ac:dyDescent="0.3">
      <c r="A472" s="54">
        <v>46082</v>
      </c>
      <c r="B472" s="29">
        <v>46084</v>
      </c>
      <c r="C472" s="5" t="s">
        <v>31</v>
      </c>
      <c r="D472" s="5" t="s">
        <v>5</v>
      </c>
      <c r="E472" s="5" t="s">
        <v>12022</v>
      </c>
      <c r="F472" s="5" t="s">
        <v>11158</v>
      </c>
      <c r="G472" s="5">
        <v>474</v>
      </c>
      <c r="H472" s="5" t="s">
        <v>11159</v>
      </c>
      <c r="I472" s="6" t="s">
        <v>13030</v>
      </c>
      <c r="J472" s="5" t="s">
        <v>11133</v>
      </c>
      <c r="K472" s="5">
        <v>2</v>
      </c>
      <c r="L472" s="5">
        <v>59.8</v>
      </c>
      <c r="M472" s="5">
        <v>32.9</v>
      </c>
      <c r="N472" s="18">
        <v>29.9</v>
      </c>
      <c r="O472" s="5" t="s">
        <v>12588</v>
      </c>
      <c r="P472" s="5"/>
      <c r="Q472" s="5"/>
      <c r="R472" s="5"/>
      <c r="S472" s="5"/>
      <c r="T472" s="5"/>
      <c r="U472" s="4">
        <v>46086</v>
      </c>
      <c r="V472" s="5"/>
      <c r="W472" s="5" t="s">
        <v>13031</v>
      </c>
      <c r="X472" s="5" t="s">
        <v>13032</v>
      </c>
      <c r="Y472" s="5" t="s">
        <v>13033</v>
      </c>
      <c r="Z472" s="5" t="s">
        <v>13952</v>
      </c>
      <c r="AA472" s="5" t="s">
        <v>13953</v>
      </c>
      <c r="AB472" s="5">
        <v>65.8</v>
      </c>
      <c r="AC472" s="5">
        <v>-6</v>
      </c>
      <c r="AD472" s="5">
        <v>82</v>
      </c>
      <c r="AE472" s="5"/>
    </row>
    <row r="473" spans="1:31" ht="16.95" customHeight="1" x14ac:dyDescent="0.3">
      <c r="A473" s="54">
        <v>46082</v>
      </c>
      <c r="B473" s="29">
        <v>46084</v>
      </c>
      <c r="C473" s="5" t="s">
        <v>31</v>
      </c>
      <c r="D473" s="5" t="s">
        <v>5</v>
      </c>
      <c r="E473" s="5" t="s">
        <v>12022</v>
      </c>
      <c r="F473" s="5" t="s">
        <v>11158</v>
      </c>
      <c r="G473" s="5">
        <v>475</v>
      </c>
      <c r="H473" s="5" t="s">
        <v>11159</v>
      </c>
      <c r="I473" s="6" t="s">
        <v>13030</v>
      </c>
      <c r="J473" s="5" t="s">
        <v>11133</v>
      </c>
      <c r="K473" s="5">
        <v>3</v>
      </c>
      <c r="L473" s="5">
        <v>88.8</v>
      </c>
      <c r="M473" s="5">
        <v>32.9</v>
      </c>
      <c r="N473" s="18">
        <v>29.6</v>
      </c>
      <c r="O473" s="5" t="s">
        <v>12588</v>
      </c>
      <c r="P473" s="5"/>
      <c r="Q473" s="5"/>
      <c r="R473" s="5"/>
      <c r="S473" s="5"/>
      <c r="T473" s="5"/>
      <c r="U473" s="4">
        <v>46086</v>
      </c>
      <c r="V473" s="5"/>
      <c r="W473" s="5" t="s">
        <v>13031</v>
      </c>
      <c r="X473" s="5" t="s">
        <v>13032</v>
      </c>
      <c r="Y473" s="5" t="s">
        <v>13033</v>
      </c>
      <c r="Z473" s="5" t="s">
        <v>13954</v>
      </c>
      <c r="AA473" s="5" t="s">
        <v>13955</v>
      </c>
      <c r="AB473" s="5">
        <v>98.7</v>
      </c>
      <c r="AC473" s="5">
        <v>-9.8999999999999897</v>
      </c>
      <c r="AD473" s="5">
        <v>109</v>
      </c>
      <c r="AE473" s="5"/>
    </row>
    <row r="474" spans="1:31" ht="16.95" customHeight="1" x14ac:dyDescent="0.3">
      <c r="A474" s="54">
        <v>46082</v>
      </c>
      <c r="B474" s="29">
        <v>46084</v>
      </c>
      <c r="C474" s="5" t="s">
        <v>31</v>
      </c>
      <c r="D474" s="5" t="s">
        <v>5</v>
      </c>
      <c r="E474" s="5" t="s">
        <v>12022</v>
      </c>
      <c r="F474" s="5" t="s">
        <v>11158</v>
      </c>
      <c r="G474" s="5">
        <v>476</v>
      </c>
      <c r="H474" s="5" t="s">
        <v>11159</v>
      </c>
      <c r="I474" s="6" t="s">
        <v>13030</v>
      </c>
      <c r="J474" s="5" t="s">
        <v>11133</v>
      </c>
      <c r="K474" s="5">
        <v>1</v>
      </c>
      <c r="L474" s="5">
        <v>30.8</v>
      </c>
      <c r="M474" s="5">
        <v>32.9</v>
      </c>
      <c r="N474" s="18">
        <v>30.8</v>
      </c>
      <c r="O474" s="5" t="s">
        <v>12588</v>
      </c>
      <c r="P474" s="5"/>
      <c r="Q474" s="5"/>
      <c r="R474" s="5"/>
      <c r="S474" s="5"/>
      <c r="T474" s="5"/>
      <c r="U474" s="4">
        <v>46086</v>
      </c>
      <c r="V474" s="5"/>
      <c r="W474" s="5" t="s">
        <v>13031</v>
      </c>
      <c r="X474" s="5" t="s">
        <v>13032</v>
      </c>
      <c r="Y474" s="5" t="s">
        <v>13033</v>
      </c>
      <c r="Z474" s="5" t="s">
        <v>13956</v>
      </c>
      <c r="AA474" s="5" t="s">
        <v>13957</v>
      </c>
      <c r="AB474" s="5">
        <v>32.9</v>
      </c>
      <c r="AC474" s="5">
        <v>-2.1</v>
      </c>
      <c r="AD474" s="5">
        <v>42</v>
      </c>
      <c r="AE474" s="5"/>
    </row>
    <row r="475" spans="1:31" ht="16.95" customHeight="1" x14ac:dyDescent="0.3">
      <c r="A475" s="54">
        <v>46082</v>
      </c>
      <c r="B475" s="29">
        <v>46084</v>
      </c>
      <c r="C475" s="5" t="s">
        <v>31</v>
      </c>
      <c r="D475" s="5" t="s">
        <v>5</v>
      </c>
      <c r="E475" s="5" t="s">
        <v>12022</v>
      </c>
      <c r="F475" s="5" t="s">
        <v>11158</v>
      </c>
      <c r="G475" s="5">
        <v>477</v>
      </c>
      <c r="H475" s="5" t="s">
        <v>11159</v>
      </c>
      <c r="I475" s="6" t="s">
        <v>13030</v>
      </c>
      <c r="J475" s="5" t="s">
        <v>11133</v>
      </c>
      <c r="K475" s="5">
        <v>2</v>
      </c>
      <c r="L475" s="5">
        <v>59.8</v>
      </c>
      <c r="M475" s="5">
        <v>32.9</v>
      </c>
      <c r="N475" s="18">
        <v>29.9</v>
      </c>
      <c r="O475" s="5" t="s">
        <v>12588</v>
      </c>
      <c r="P475" s="5"/>
      <c r="Q475" s="5"/>
      <c r="R475" s="5"/>
      <c r="S475" s="5"/>
      <c r="T475" s="5"/>
      <c r="U475" s="4">
        <v>46086</v>
      </c>
      <c r="V475" s="5"/>
      <c r="W475" s="5" t="s">
        <v>13031</v>
      </c>
      <c r="X475" s="5" t="s">
        <v>13032</v>
      </c>
      <c r="Y475" s="5" t="s">
        <v>13033</v>
      </c>
      <c r="Z475" s="5" t="s">
        <v>13958</v>
      </c>
      <c r="AA475" s="5" t="s">
        <v>13959</v>
      </c>
      <c r="AB475" s="5">
        <v>65.8</v>
      </c>
      <c r="AC475" s="5">
        <v>-6</v>
      </c>
      <c r="AD475" s="5">
        <v>82</v>
      </c>
      <c r="AE475" s="5"/>
    </row>
    <row r="476" spans="1:31" ht="16.95" customHeight="1" x14ac:dyDescent="0.3">
      <c r="A476" s="54">
        <v>46082</v>
      </c>
      <c r="B476" s="29">
        <v>46084</v>
      </c>
      <c r="C476" s="5" t="s">
        <v>31</v>
      </c>
      <c r="D476" s="5" t="s">
        <v>5</v>
      </c>
      <c r="E476" s="5" t="s">
        <v>12022</v>
      </c>
      <c r="F476" s="5" t="s">
        <v>11158</v>
      </c>
      <c r="G476" s="5">
        <v>478</v>
      </c>
      <c r="H476" s="5" t="s">
        <v>11159</v>
      </c>
      <c r="I476" s="6" t="s">
        <v>13030</v>
      </c>
      <c r="J476" s="5" t="s">
        <v>11133</v>
      </c>
      <c r="K476" s="5">
        <v>3</v>
      </c>
      <c r="L476" s="5">
        <v>88.8</v>
      </c>
      <c r="M476" s="5">
        <v>32.9</v>
      </c>
      <c r="N476" s="18">
        <v>29.6</v>
      </c>
      <c r="O476" s="5" t="s">
        <v>12588</v>
      </c>
      <c r="P476" s="5"/>
      <c r="Q476" s="5"/>
      <c r="R476" s="5"/>
      <c r="S476" s="5"/>
      <c r="T476" s="5"/>
      <c r="U476" s="4">
        <v>46086</v>
      </c>
      <c r="V476" s="5"/>
      <c r="W476" s="5" t="s">
        <v>13031</v>
      </c>
      <c r="X476" s="5" t="s">
        <v>13032</v>
      </c>
      <c r="Y476" s="5" t="s">
        <v>13033</v>
      </c>
      <c r="Z476" s="5" t="s">
        <v>13960</v>
      </c>
      <c r="AA476" s="5" t="s">
        <v>13961</v>
      </c>
      <c r="AB476" s="5">
        <v>98.7</v>
      </c>
      <c r="AC476" s="5">
        <v>-9.8999999999999897</v>
      </c>
      <c r="AD476" s="5">
        <v>109</v>
      </c>
      <c r="AE476" s="5"/>
    </row>
    <row r="477" spans="1:31" ht="16.95" customHeight="1" x14ac:dyDescent="0.3">
      <c r="A477" s="54">
        <v>46082</v>
      </c>
      <c r="B477" s="29">
        <v>46084</v>
      </c>
      <c r="C477" s="5" t="s">
        <v>31</v>
      </c>
      <c r="D477" s="5" t="s">
        <v>5</v>
      </c>
      <c r="E477" s="5" t="s">
        <v>12022</v>
      </c>
      <c r="F477" s="5" t="s">
        <v>11158</v>
      </c>
      <c r="G477" s="5">
        <v>479</v>
      </c>
      <c r="H477" s="5" t="s">
        <v>11159</v>
      </c>
      <c r="I477" s="6" t="s">
        <v>11160</v>
      </c>
      <c r="J477" s="5" t="s">
        <v>11123</v>
      </c>
      <c r="K477" s="5">
        <v>2</v>
      </c>
      <c r="L477" s="5">
        <v>47</v>
      </c>
      <c r="M477" s="5">
        <v>24.9</v>
      </c>
      <c r="N477" s="18">
        <v>23.5</v>
      </c>
      <c r="O477" s="5" t="s">
        <v>12588</v>
      </c>
      <c r="P477" s="5"/>
      <c r="Q477" s="5"/>
      <c r="R477" s="5"/>
      <c r="S477" s="5"/>
      <c r="T477" s="5"/>
      <c r="U477" s="4">
        <v>46086</v>
      </c>
      <c r="V477" s="5"/>
      <c r="W477" s="5" t="s">
        <v>11161</v>
      </c>
      <c r="X477" s="5" t="s">
        <v>11162</v>
      </c>
      <c r="Y477" s="5" t="s">
        <v>11163</v>
      </c>
      <c r="Z477" s="5" t="s">
        <v>13036</v>
      </c>
      <c r="AA477" s="5" t="s">
        <v>13037</v>
      </c>
      <c r="AB477" s="5">
        <v>49.8</v>
      </c>
      <c r="AC477" s="5">
        <v>-2.8</v>
      </c>
      <c r="AD477" s="5">
        <v>58</v>
      </c>
      <c r="AE477" s="5"/>
    </row>
    <row r="478" spans="1:31" ht="16.95" customHeight="1" x14ac:dyDescent="0.3">
      <c r="A478" s="54">
        <v>46082</v>
      </c>
      <c r="B478" s="29">
        <v>46084</v>
      </c>
      <c r="C478" s="5" t="s">
        <v>31</v>
      </c>
      <c r="D478" s="5" t="s">
        <v>5</v>
      </c>
      <c r="E478" s="5" t="s">
        <v>12022</v>
      </c>
      <c r="F478" s="5" t="s">
        <v>11158</v>
      </c>
      <c r="G478" s="5">
        <v>480</v>
      </c>
      <c r="H478" s="5" t="s">
        <v>11159</v>
      </c>
      <c r="I478" s="6" t="s">
        <v>11160</v>
      </c>
      <c r="J478" s="5" t="s">
        <v>11123</v>
      </c>
      <c r="K478" s="5">
        <v>2</v>
      </c>
      <c r="L478" s="5">
        <v>47.9</v>
      </c>
      <c r="M478" s="5">
        <v>24.9</v>
      </c>
      <c r="N478" s="18">
        <v>23.95</v>
      </c>
      <c r="O478" s="5" t="s">
        <v>12588</v>
      </c>
      <c r="P478" s="5"/>
      <c r="Q478" s="5"/>
      <c r="R478" s="5"/>
      <c r="S478" s="5"/>
      <c r="T478" s="5"/>
      <c r="U478" s="4">
        <v>46086</v>
      </c>
      <c r="V478" s="5"/>
      <c r="W478" s="5" t="s">
        <v>11161</v>
      </c>
      <c r="X478" s="5" t="s">
        <v>11162</v>
      </c>
      <c r="Y478" s="5" t="s">
        <v>11163</v>
      </c>
      <c r="Z478" s="5" t="s">
        <v>12618</v>
      </c>
      <c r="AA478" s="5" t="s">
        <v>13962</v>
      </c>
      <c r="AB478" s="5">
        <v>49.8</v>
      </c>
      <c r="AC478" s="5">
        <v>-1.9</v>
      </c>
      <c r="AD478" s="5">
        <v>59</v>
      </c>
      <c r="AE478" s="5"/>
    </row>
    <row r="479" spans="1:31" ht="16.95" customHeight="1" x14ac:dyDescent="0.3">
      <c r="A479" s="54">
        <v>46082</v>
      </c>
      <c r="B479" s="29">
        <v>46084</v>
      </c>
      <c r="C479" s="5" t="s">
        <v>31</v>
      </c>
      <c r="D479" s="5" t="s">
        <v>5</v>
      </c>
      <c r="E479" s="5" t="s">
        <v>12022</v>
      </c>
      <c r="F479" s="5" t="s">
        <v>11158</v>
      </c>
      <c r="G479" s="5">
        <v>481</v>
      </c>
      <c r="H479" s="5" t="s">
        <v>11159</v>
      </c>
      <c r="I479" s="6" t="s">
        <v>13038</v>
      </c>
      <c r="J479" s="5" t="s">
        <v>11123</v>
      </c>
      <c r="K479" s="5">
        <v>2</v>
      </c>
      <c r="L479" s="5">
        <v>47</v>
      </c>
      <c r="M479" s="5">
        <v>24.9</v>
      </c>
      <c r="N479" s="18">
        <v>23.5</v>
      </c>
      <c r="O479" s="5" t="s">
        <v>12588</v>
      </c>
      <c r="P479" s="5"/>
      <c r="Q479" s="5"/>
      <c r="R479" s="5"/>
      <c r="S479" s="5"/>
      <c r="T479" s="5"/>
      <c r="U479" s="4">
        <v>46086</v>
      </c>
      <c r="V479" s="19" t="s">
        <v>12608</v>
      </c>
      <c r="W479" s="5" t="s">
        <v>11167</v>
      </c>
      <c r="X479" s="5" t="s">
        <v>13039</v>
      </c>
      <c r="Y479" s="5" t="s">
        <v>13040</v>
      </c>
      <c r="Z479" s="5" t="s">
        <v>13036</v>
      </c>
      <c r="AA479" s="5" t="s">
        <v>13041</v>
      </c>
      <c r="AB479" s="5">
        <v>49.8</v>
      </c>
      <c r="AC479" s="5">
        <v>-2.8</v>
      </c>
      <c r="AD479" s="5">
        <v>58</v>
      </c>
      <c r="AE479" s="5"/>
    </row>
    <row r="480" spans="1:31" ht="16.95" customHeight="1" x14ac:dyDescent="0.3">
      <c r="A480" s="54">
        <v>46082</v>
      </c>
      <c r="B480" s="29">
        <v>46084</v>
      </c>
      <c r="C480" s="5" t="s">
        <v>31</v>
      </c>
      <c r="D480" s="5" t="s">
        <v>5</v>
      </c>
      <c r="E480" s="5" t="s">
        <v>12022</v>
      </c>
      <c r="F480" s="5" t="s">
        <v>11158</v>
      </c>
      <c r="G480" s="5">
        <v>482</v>
      </c>
      <c r="H480" s="5" t="s">
        <v>11159</v>
      </c>
      <c r="I480" s="6" t="s">
        <v>13042</v>
      </c>
      <c r="J480" s="5" t="s">
        <v>11123</v>
      </c>
      <c r="K480" s="5">
        <v>2</v>
      </c>
      <c r="L480" s="5">
        <v>47</v>
      </c>
      <c r="M480" s="5">
        <v>24.9</v>
      </c>
      <c r="N480" s="18">
        <v>23.5</v>
      </c>
      <c r="O480" s="5" t="s">
        <v>12588</v>
      </c>
      <c r="P480" s="5"/>
      <c r="Q480" s="5"/>
      <c r="R480" s="5"/>
      <c r="S480" s="5"/>
      <c r="T480" s="5"/>
      <c r="U480" s="4">
        <v>46086</v>
      </c>
      <c r="V480" s="5"/>
      <c r="W480" s="5" t="s">
        <v>13043</v>
      </c>
      <c r="X480" s="5" t="s">
        <v>13044</v>
      </c>
      <c r="Y480" s="5" t="s">
        <v>11190</v>
      </c>
      <c r="Z480" s="5" t="s">
        <v>13045</v>
      </c>
      <c r="AA480" s="5" t="s">
        <v>13046</v>
      </c>
      <c r="AB480" s="5">
        <v>49.8</v>
      </c>
      <c r="AC480" s="5">
        <v>-2.8</v>
      </c>
      <c r="AD480" s="5">
        <v>58</v>
      </c>
      <c r="AE480" s="5"/>
    </row>
    <row r="481" spans="1:31" ht="16.95" customHeight="1" x14ac:dyDescent="0.3">
      <c r="A481" s="54">
        <v>46082</v>
      </c>
      <c r="B481" s="29">
        <v>46084</v>
      </c>
      <c r="C481" s="5" t="s">
        <v>31</v>
      </c>
      <c r="D481" s="5" t="s">
        <v>5</v>
      </c>
      <c r="E481" s="5" t="s">
        <v>12022</v>
      </c>
      <c r="F481" s="5" t="s">
        <v>11158</v>
      </c>
      <c r="G481" s="5">
        <v>483</v>
      </c>
      <c r="H481" s="5" t="s">
        <v>11159</v>
      </c>
      <c r="I481" s="6" t="s">
        <v>11166</v>
      </c>
      <c r="J481" s="5" t="s">
        <v>11173</v>
      </c>
      <c r="K481" s="5">
        <v>3</v>
      </c>
      <c r="L481" s="5">
        <v>36.4</v>
      </c>
      <c r="M481" s="5">
        <v>12.8</v>
      </c>
      <c r="N481" s="18">
        <v>12.133333333333301</v>
      </c>
      <c r="O481" s="5" t="s">
        <v>12588</v>
      </c>
      <c r="P481" s="5"/>
      <c r="Q481" s="5"/>
      <c r="R481" s="5"/>
      <c r="S481" s="5"/>
      <c r="T481" s="5"/>
      <c r="U481" s="4">
        <v>46086</v>
      </c>
      <c r="V481" s="5"/>
      <c r="W481" s="5" t="s">
        <v>11167</v>
      </c>
      <c r="X481" s="5" t="s">
        <v>11168</v>
      </c>
      <c r="Y481" s="5" t="s">
        <v>11169</v>
      </c>
      <c r="Z481" s="5" t="s">
        <v>13047</v>
      </c>
      <c r="AA481" s="5" t="s">
        <v>13048</v>
      </c>
      <c r="AB481" s="5">
        <v>38.4</v>
      </c>
      <c r="AC481" s="5">
        <v>-2.0000000000000102</v>
      </c>
      <c r="AD481" s="5">
        <v>46</v>
      </c>
      <c r="AE481" s="5"/>
    </row>
    <row r="482" spans="1:31" ht="16.95" customHeight="1" x14ac:dyDescent="0.3">
      <c r="A482" s="54">
        <v>46082</v>
      </c>
      <c r="B482" s="29">
        <v>46084</v>
      </c>
      <c r="C482" s="5" t="s">
        <v>31</v>
      </c>
      <c r="D482" s="5" t="s">
        <v>5</v>
      </c>
      <c r="E482" s="5" t="s">
        <v>12022</v>
      </c>
      <c r="F482" s="5" t="s">
        <v>11158</v>
      </c>
      <c r="G482" s="5">
        <v>484</v>
      </c>
      <c r="H482" s="5" t="s">
        <v>11159</v>
      </c>
      <c r="I482" s="6" t="s">
        <v>11166</v>
      </c>
      <c r="J482" s="5" t="s">
        <v>11173</v>
      </c>
      <c r="K482" s="5">
        <v>5</v>
      </c>
      <c r="L482" s="5">
        <v>55.8</v>
      </c>
      <c r="M482" s="5">
        <v>12.8</v>
      </c>
      <c r="N482" s="18">
        <v>11.16</v>
      </c>
      <c r="O482" s="5" t="s">
        <v>12588</v>
      </c>
      <c r="P482" s="5"/>
      <c r="Q482" s="5"/>
      <c r="R482" s="5"/>
      <c r="S482" s="5"/>
      <c r="T482" s="5"/>
      <c r="U482" s="4">
        <v>46086</v>
      </c>
      <c r="V482" s="5"/>
      <c r="W482" s="5" t="s">
        <v>11167</v>
      </c>
      <c r="X482" s="5" t="s">
        <v>11168</v>
      </c>
      <c r="Y482" s="5" t="s">
        <v>11169</v>
      </c>
      <c r="Z482" s="5" t="s">
        <v>13028</v>
      </c>
      <c r="AA482" s="5" t="s">
        <v>13963</v>
      </c>
      <c r="AB482" s="5">
        <v>64</v>
      </c>
      <c r="AC482" s="5">
        <v>-8.1999999999999993</v>
      </c>
      <c r="AD482" s="5">
        <v>68</v>
      </c>
      <c r="AE482" s="5"/>
    </row>
    <row r="483" spans="1:31" ht="16.95" customHeight="1" x14ac:dyDescent="0.3">
      <c r="A483" s="54">
        <v>46082</v>
      </c>
      <c r="B483" s="29">
        <v>46084</v>
      </c>
      <c r="C483" s="5" t="s">
        <v>31</v>
      </c>
      <c r="D483" s="5" t="s">
        <v>5</v>
      </c>
      <c r="E483" s="5" t="s">
        <v>12022</v>
      </c>
      <c r="F483" s="5" t="s">
        <v>11158</v>
      </c>
      <c r="G483" s="5">
        <v>485</v>
      </c>
      <c r="H483" s="5" t="s">
        <v>11159</v>
      </c>
      <c r="I483" s="6" t="s">
        <v>11166</v>
      </c>
      <c r="J483" s="5" t="s">
        <v>11322</v>
      </c>
      <c r="K483" s="5">
        <v>3</v>
      </c>
      <c r="L483" s="5">
        <v>36.4</v>
      </c>
      <c r="M483" s="5">
        <v>12.8</v>
      </c>
      <c r="N483" s="18">
        <v>12.133333333333301</v>
      </c>
      <c r="O483" s="5" t="s">
        <v>12588</v>
      </c>
      <c r="P483" s="5"/>
      <c r="Q483" s="5"/>
      <c r="R483" s="5"/>
      <c r="S483" s="5"/>
      <c r="T483" s="5"/>
      <c r="U483" s="4">
        <v>46086</v>
      </c>
      <c r="V483" s="5"/>
      <c r="W483" s="5" t="s">
        <v>11167</v>
      </c>
      <c r="X483" s="5" t="s">
        <v>11168</v>
      </c>
      <c r="Y483" s="5" t="s">
        <v>11169</v>
      </c>
      <c r="Z483" s="5" t="s">
        <v>13964</v>
      </c>
      <c r="AA483" s="5" t="s">
        <v>13965</v>
      </c>
      <c r="AB483" s="5">
        <v>38.4</v>
      </c>
      <c r="AC483" s="5">
        <v>-2.0000000000000102</v>
      </c>
      <c r="AD483" s="5">
        <v>46</v>
      </c>
      <c r="AE483" s="5"/>
    </row>
    <row r="484" spans="1:31" ht="16.95" customHeight="1" x14ac:dyDescent="0.3">
      <c r="A484" s="54">
        <v>46082</v>
      </c>
      <c r="B484" s="29">
        <v>46084</v>
      </c>
      <c r="C484" s="5" t="s">
        <v>31</v>
      </c>
      <c r="D484" s="5" t="s">
        <v>5</v>
      </c>
      <c r="E484" s="5" t="s">
        <v>12022</v>
      </c>
      <c r="F484" s="5" t="s">
        <v>11158</v>
      </c>
      <c r="G484" s="5">
        <v>486</v>
      </c>
      <c r="H484" s="5" t="s">
        <v>11159</v>
      </c>
      <c r="I484" s="6" t="s">
        <v>11166</v>
      </c>
      <c r="J484" s="5" t="s">
        <v>11322</v>
      </c>
      <c r="K484" s="5">
        <v>5</v>
      </c>
      <c r="L484" s="5">
        <v>55.8</v>
      </c>
      <c r="M484" s="5">
        <v>12.8</v>
      </c>
      <c r="N484" s="18">
        <v>11.16</v>
      </c>
      <c r="O484" s="5" t="s">
        <v>12588</v>
      </c>
      <c r="P484" s="5"/>
      <c r="Q484" s="5"/>
      <c r="R484" s="5"/>
      <c r="S484" s="5"/>
      <c r="T484" s="5"/>
      <c r="U484" s="4">
        <v>46086</v>
      </c>
      <c r="V484" s="5"/>
      <c r="W484" s="5" t="s">
        <v>11167</v>
      </c>
      <c r="X484" s="5" t="s">
        <v>11168</v>
      </c>
      <c r="Y484" s="5" t="s">
        <v>11169</v>
      </c>
      <c r="Z484" s="5" t="s">
        <v>13966</v>
      </c>
      <c r="AA484" s="5" t="s">
        <v>13967</v>
      </c>
      <c r="AB484" s="5">
        <v>64</v>
      </c>
      <c r="AC484" s="5">
        <v>-8.1999999999999993</v>
      </c>
      <c r="AD484" s="5">
        <v>68</v>
      </c>
      <c r="AE484" s="5"/>
    </row>
    <row r="485" spans="1:31" ht="16.95" customHeight="1" x14ac:dyDescent="0.3">
      <c r="A485" s="54">
        <v>46082</v>
      </c>
      <c r="B485" s="29">
        <v>46084</v>
      </c>
      <c r="C485" s="5" t="s">
        <v>31</v>
      </c>
      <c r="D485" s="5" t="s">
        <v>5</v>
      </c>
      <c r="E485" s="5" t="s">
        <v>12022</v>
      </c>
      <c r="F485" s="5" t="s">
        <v>11158</v>
      </c>
      <c r="G485" s="5">
        <v>487</v>
      </c>
      <c r="H485" s="5" t="s">
        <v>11159</v>
      </c>
      <c r="I485" s="6" t="s">
        <v>11166</v>
      </c>
      <c r="J485" s="5" t="s">
        <v>11123</v>
      </c>
      <c r="K485" s="5">
        <v>2</v>
      </c>
      <c r="L485" s="5">
        <v>47</v>
      </c>
      <c r="M485" s="5">
        <v>24.9</v>
      </c>
      <c r="N485" s="18">
        <v>23.5</v>
      </c>
      <c r="O485" s="5" t="s">
        <v>12588</v>
      </c>
      <c r="P485" s="5"/>
      <c r="Q485" s="5"/>
      <c r="R485" s="5"/>
      <c r="S485" s="5"/>
      <c r="T485" s="5"/>
      <c r="U485" s="4">
        <v>46086</v>
      </c>
      <c r="V485" s="5"/>
      <c r="W485" s="5" t="s">
        <v>11167</v>
      </c>
      <c r="X485" s="5" t="s">
        <v>11168</v>
      </c>
      <c r="Y485" s="5" t="s">
        <v>11169</v>
      </c>
      <c r="Z485" s="5" t="s">
        <v>13968</v>
      </c>
      <c r="AA485" s="5" t="s">
        <v>13969</v>
      </c>
      <c r="AB485" s="5">
        <v>49.8</v>
      </c>
      <c r="AC485" s="5">
        <v>-2.8</v>
      </c>
      <c r="AD485" s="5">
        <v>58</v>
      </c>
      <c r="AE485" s="5"/>
    </row>
    <row r="486" spans="1:31" ht="16.95" customHeight="1" x14ac:dyDescent="0.3">
      <c r="A486" s="54">
        <v>46082</v>
      </c>
      <c r="B486" s="29">
        <v>46084</v>
      </c>
      <c r="C486" s="5" t="s">
        <v>31</v>
      </c>
      <c r="D486" s="5" t="s">
        <v>5</v>
      </c>
      <c r="E486" s="5" t="s">
        <v>12022</v>
      </c>
      <c r="F486" s="5" t="s">
        <v>11158</v>
      </c>
      <c r="G486" s="5">
        <v>488</v>
      </c>
      <c r="H486" s="5" t="s">
        <v>11159</v>
      </c>
      <c r="I486" s="6" t="s">
        <v>11172</v>
      </c>
      <c r="J486" s="5" t="s">
        <v>11173</v>
      </c>
      <c r="K486" s="5">
        <v>5</v>
      </c>
      <c r="L486" s="5">
        <v>55.8</v>
      </c>
      <c r="M486" s="5">
        <v>12.8</v>
      </c>
      <c r="N486" s="18">
        <v>11.16</v>
      </c>
      <c r="O486" s="5" t="s">
        <v>12588</v>
      </c>
      <c r="P486" s="5"/>
      <c r="Q486" s="5"/>
      <c r="R486" s="5"/>
      <c r="S486" s="5"/>
      <c r="T486" s="5"/>
      <c r="U486" s="4">
        <v>46086</v>
      </c>
      <c r="V486" s="5"/>
      <c r="W486" s="5" t="s">
        <v>11174</v>
      </c>
      <c r="X486" s="5" t="s">
        <v>11175</v>
      </c>
      <c r="Y486" s="5" t="s">
        <v>11176</v>
      </c>
      <c r="Z486" s="5" t="s">
        <v>13028</v>
      </c>
      <c r="AA486" s="5" t="s">
        <v>13049</v>
      </c>
      <c r="AB486" s="5">
        <v>64</v>
      </c>
      <c r="AC486" s="5">
        <v>-8.1999999999999993</v>
      </c>
      <c r="AD486" s="5">
        <v>68</v>
      </c>
      <c r="AE486" s="5"/>
    </row>
    <row r="487" spans="1:31" ht="16.95" customHeight="1" x14ac:dyDescent="0.3">
      <c r="A487" s="54">
        <v>46082</v>
      </c>
      <c r="B487" s="29">
        <v>46084</v>
      </c>
      <c r="C487" s="5" t="s">
        <v>31</v>
      </c>
      <c r="D487" s="5" t="s">
        <v>5</v>
      </c>
      <c r="E487" s="5" t="s">
        <v>12022</v>
      </c>
      <c r="F487" s="5" t="s">
        <v>11158</v>
      </c>
      <c r="G487" s="5">
        <v>489</v>
      </c>
      <c r="H487" s="5" t="s">
        <v>11159</v>
      </c>
      <c r="I487" s="6" t="s">
        <v>11172</v>
      </c>
      <c r="J487" s="5" t="s">
        <v>11322</v>
      </c>
      <c r="K487" s="5">
        <v>5</v>
      </c>
      <c r="L487" s="5">
        <v>55.8</v>
      </c>
      <c r="M487" s="5">
        <v>12.8</v>
      </c>
      <c r="N487" s="18">
        <v>11.16</v>
      </c>
      <c r="O487" s="5" t="s">
        <v>12588</v>
      </c>
      <c r="P487" s="5"/>
      <c r="Q487" s="5"/>
      <c r="R487" s="5"/>
      <c r="S487" s="5"/>
      <c r="T487" s="5"/>
      <c r="U487" s="4">
        <v>46086</v>
      </c>
      <c r="V487" s="5"/>
      <c r="W487" s="5" t="s">
        <v>11174</v>
      </c>
      <c r="X487" s="5" t="s">
        <v>11175</v>
      </c>
      <c r="Y487" s="5" t="s">
        <v>11176</v>
      </c>
      <c r="Z487" s="5" t="s">
        <v>13966</v>
      </c>
      <c r="AA487" s="5" t="s">
        <v>13970</v>
      </c>
      <c r="AB487" s="5">
        <v>64</v>
      </c>
      <c r="AC487" s="5">
        <v>-8.1999999999999993</v>
      </c>
      <c r="AD487" s="5">
        <v>68</v>
      </c>
      <c r="AE487" s="5"/>
    </row>
    <row r="488" spans="1:31" ht="16.95" customHeight="1" x14ac:dyDescent="0.3">
      <c r="A488" s="54">
        <v>46082</v>
      </c>
      <c r="B488" s="29">
        <v>46084</v>
      </c>
      <c r="C488" s="5" t="s">
        <v>31</v>
      </c>
      <c r="D488" s="5" t="s">
        <v>5</v>
      </c>
      <c r="E488" s="5" t="s">
        <v>12022</v>
      </c>
      <c r="F488" s="5" t="s">
        <v>11158</v>
      </c>
      <c r="G488" s="5">
        <v>490</v>
      </c>
      <c r="H488" s="5" t="s">
        <v>11159</v>
      </c>
      <c r="I488" s="6" t="s">
        <v>11172</v>
      </c>
      <c r="J488" s="5" t="s">
        <v>11173</v>
      </c>
      <c r="K488" s="5">
        <v>5</v>
      </c>
      <c r="L488" s="5">
        <v>55.8</v>
      </c>
      <c r="M488" s="5">
        <v>12.8</v>
      </c>
      <c r="N488" s="18">
        <v>11.16</v>
      </c>
      <c r="O488" s="5" t="s">
        <v>12588</v>
      </c>
      <c r="P488" s="5"/>
      <c r="Q488" s="5"/>
      <c r="R488" s="5"/>
      <c r="S488" s="5"/>
      <c r="T488" s="5"/>
      <c r="U488" s="4">
        <v>46086</v>
      </c>
      <c r="V488" s="5"/>
      <c r="W488" s="5" t="s">
        <v>11174</v>
      </c>
      <c r="X488" s="5" t="s">
        <v>11175</v>
      </c>
      <c r="Y488" s="5" t="s">
        <v>11176</v>
      </c>
      <c r="Z488" s="5" t="s">
        <v>13971</v>
      </c>
      <c r="AA488" s="5" t="s">
        <v>13972</v>
      </c>
      <c r="AB488" s="5">
        <v>64</v>
      </c>
      <c r="AC488" s="5">
        <v>-8.1999999999999993</v>
      </c>
      <c r="AD488" s="5">
        <v>68</v>
      </c>
      <c r="AE488" s="5"/>
    </row>
    <row r="489" spans="1:31" ht="16.95" customHeight="1" x14ac:dyDescent="0.3">
      <c r="A489" s="54">
        <v>46082</v>
      </c>
      <c r="B489" s="29">
        <v>46084</v>
      </c>
      <c r="C489" s="5" t="s">
        <v>31</v>
      </c>
      <c r="D489" s="5" t="s">
        <v>5</v>
      </c>
      <c r="E489" s="5" t="s">
        <v>12022</v>
      </c>
      <c r="F489" s="5" t="s">
        <v>11158</v>
      </c>
      <c r="G489" s="5">
        <v>491</v>
      </c>
      <c r="H489" s="5" t="s">
        <v>11159</v>
      </c>
      <c r="I489" s="6" t="s">
        <v>11172</v>
      </c>
      <c r="J489" s="5" t="s">
        <v>11173</v>
      </c>
      <c r="K489" s="5">
        <v>3</v>
      </c>
      <c r="L489" s="5">
        <v>36.4</v>
      </c>
      <c r="M489" s="5">
        <v>12.8</v>
      </c>
      <c r="N489" s="18">
        <v>12.133333333333301</v>
      </c>
      <c r="O489" s="5" t="s">
        <v>12588</v>
      </c>
      <c r="P489" s="5"/>
      <c r="Q489" s="5"/>
      <c r="R489" s="5"/>
      <c r="S489" s="5"/>
      <c r="T489" s="5"/>
      <c r="U489" s="4">
        <v>46086</v>
      </c>
      <c r="V489" s="5"/>
      <c r="W489" s="5" t="s">
        <v>11174</v>
      </c>
      <c r="X489" s="5" t="s">
        <v>11175</v>
      </c>
      <c r="Y489" s="5" t="s">
        <v>11176</v>
      </c>
      <c r="Z489" s="5" t="s">
        <v>13047</v>
      </c>
      <c r="AA489" s="5" t="s">
        <v>13973</v>
      </c>
      <c r="AB489" s="5">
        <v>38.4</v>
      </c>
      <c r="AC489" s="5">
        <v>-2.0000000000000102</v>
      </c>
      <c r="AD489" s="5">
        <v>46</v>
      </c>
      <c r="AE489" s="5"/>
    </row>
    <row r="490" spans="1:31" ht="16.95" customHeight="1" x14ac:dyDescent="0.3">
      <c r="A490" s="54">
        <v>46082</v>
      </c>
      <c r="B490" s="29">
        <v>46084</v>
      </c>
      <c r="C490" s="5" t="s">
        <v>31</v>
      </c>
      <c r="D490" s="5" t="s">
        <v>5</v>
      </c>
      <c r="E490" s="5" t="s">
        <v>12022</v>
      </c>
      <c r="F490" s="5" t="s">
        <v>11158</v>
      </c>
      <c r="G490" s="5">
        <v>492</v>
      </c>
      <c r="H490" s="5" t="s">
        <v>11159</v>
      </c>
      <c r="I490" s="6" t="s">
        <v>11172</v>
      </c>
      <c r="J490" s="5" t="s">
        <v>11322</v>
      </c>
      <c r="K490" s="5">
        <v>3</v>
      </c>
      <c r="L490" s="5">
        <v>36.4</v>
      </c>
      <c r="M490" s="5">
        <v>12.8</v>
      </c>
      <c r="N490" s="18">
        <v>12.133333333333301</v>
      </c>
      <c r="O490" s="5" t="s">
        <v>12588</v>
      </c>
      <c r="P490" s="5"/>
      <c r="Q490" s="5"/>
      <c r="R490" s="5"/>
      <c r="S490" s="5"/>
      <c r="T490" s="5"/>
      <c r="U490" s="4">
        <v>46086</v>
      </c>
      <c r="V490" s="5"/>
      <c r="W490" s="5" t="s">
        <v>11174</v>
      </c>
      <c r="X490" s="5" t="s">
        <v>11175</v>
      </c>
      <c r="Y490" s="5" t="s">
        <v>11176</v>
      </c>
      <c r="Z490" s="5" t="s">
        <v>13964</v>
      </c>
      <c r="AA490" s="5" t="s">
        <v>13974</v>
      </c>
      <c r="AB490" s="5">
        <v>38.4</v>
      </c>
      <c r="AC490" s="5">
        <v>-2.0000000000000102</v>
      </c>
      <c r="AD490" s="5">
        <v>46</v>
      </c>
      <c r="AE490" s="5"/>
    </row>
    <row r="491" spans="1:31" ht="16.95" customHeight="1" x14ac:dyDescent="0.3">
      <c r="A491" s="54">
        <v>46082</v>
      </c>
      <c r="B491" s="29">
        <v>46084</v>
      </c>
      <c r="C491" s="5" t="s">
        <v>31</v>
      </c>
      <c r="D491" s="5" t="s">
        <v>5</v>
      </c>
      <c r="E491" s="5" t="s">
        <v>12022</v>
      </c>
      <c r="F491" s="5" t="s">
        <v>11158</v>
      </c>
      <c r="G491" s="5">
        <v>493</v>
      </c>
      <c r="H491" s="5" t="s">
        <v>11159</v>
      </c>
      <c r="I491" s="6" t="s">
        <v>11172</v>
      </c>
      <c r="J491" s="5" t="s">
        <v>11173</v>
      </c>
      <c r="K491" s="5">
        <v>3</v>
      </c>
      <c r="L491" s="5">
        <v>36.4</v>
      </c>
      <c r="M491" s="5">
        <v>12.8</v>
      </c>
      <c r="N491" s="18">
        <v>12.133333333333301</v>
      </c>
      <c r="O491" s="5" t="s">
        <v>12588</v>
      </c>
      <c r="P491" s="5"/>
      <c r="Q491" s="5"/>
      <c r="R491" s="5"/>
      <c r="S491" s="5"/>
      <c r="T491" s="5"/>
      <c r="U491" s="4">
        <v>46086</v>
      </c>
      <c r="V491" s="5"/>
      <c r="W491" s="5" t="s">
        <v>11174</v>
      </c>
      <c r="X491" s="5" t="s">
        <v>11175</v>
      </c>
      <c r="Y491" s="5" t="s">
        <v>11176</v>
      </c>
      <c r="Z491" s="5" t="s">
        <v>13975</v>
      </c>
      <c r="AA491" s="5" t="s">
        <v>13976</v>
      </c>
      <c r="AB491" s="5">
        <v>38.4</v>
      </c>
      <c r="AC491" s="5">
        <v>-2.0000000000000102</v>
      </c>
      <c r="AD491" s="5">
        <v>46</v>
      </c>
      <c r="AE491" s="5"/>
    </row>
    <row r="492" spans="1:31" ht="16.95" customHeight="1" x14ac:dyDescent="0.3">
      <c r="A492" s="54">
        <v>46082</v>
      </c>
      <c r="B492" s="29">
        <v>46084</v>
      </c>
      <c r="C492" s="5" t="s">
        <v>31</v>
      </c>
      <c r="D492" s="5" t="s">
        <v>5</v>
      </c>
      <c r="E492" s="5" t="s">
        <v>12022</v>
      </c>
      <c r="F492" s="5" t="s">
        <v>11158</v>
      </c>
      <c r="G492" s="5">
        <v>494</v>
      </c>
      <c r="H492" s="5" t="s">
        <v>11159</v>
      </c>
      <c r="I492" s="6" t="s">
        <v>11172</v>
      </c>
      <c r="J492" s="5" t="s">
        <v>11123</v>
      </c>
      <c r="K492" s="5">
        <v>2</v>
      </c>
      <c r="L492" s="5">
        <v>47</v>
      </c>
      <c r="M492" s="5">
        <v>24.9</v>
      </c>
      <c r="N492" s="18">
        <v>23.5</v>
      </c>
      <c r="O492" s="5" t="s">
        <v>12588</v>
      </c>
      <c r="P492" s="5"/>
      <c r="Q492" s="5"/>
      <c r="R492" s="5"/>
      <c r="S492" s="5"/>
      <c r="T492" s="5"/>
      <c r="U492" s="4">
        <v>46086</v>
      </c>
      <c r="V492" s="5"/>
      <c r="W492" s="5" t="s">
        <v>11174</v>
      </c>
      <c r="X492" s="5" t="s">
        <v>11175</v>
      </c>
      <c r="Y492" s="5" t="s">
        <v>11176</v>
      </c>
      <c r="Z492" s="5" t="s">
        <v>13036</v>
      </c>
      <c r="AA492" s="5" t="s">
        <v>13977</v>
      </c>
      <c r="AB492" s="5">
        <v>49.8</v>
      </c>
      <c r="AC492" s="5">
        <v>-2.8</v>
      </c>
      <c r="AD492" s="5">
        <v>58</v>
      </c>
      <c r="AE492" s="5"/>
    </row>
    <row r="493" spans="1:31" ht="16.95" customHeight="1" x14ac:dyDescent="0.3">
      <c r="A493" s="54">
        <v>46082</v>
      </c>
      <c r="B493" s="29">
        <v>46084</v>
      </c>
      <c r="C493" s="5" t="s">
        <v>31</v>
      </c>
      <c r="D493" s="5" t="s">
        <v>5</v>
      </c>
      <c r="E493" s="5" t="s">
        <v>12022</v>
      </c>
      <c r="F493" s="5" t="s">
        <v>11158</v>
      </c>
      <c r="G493" s="5">
        <v>495</v>
      </c>
      <c r="H493" s="5" t="s">
        <v>11159</v>
      </c>
      <c r="I493" s="6" t="s">
        <v>11172</v>
      </c>
      <c r="J493" s="5" t="s">
        <v>11152</v>
      </c>
      <c r="K493" s="5">
        <v>2</v>
      </c>
      <c r="L493" s="5">
        <v>49.6</v>
      </c>
      <c r="M493" s="5">
        <v>24.9</v>
      </c>
      <c r="N493" s="18">
        <v>24.8</v>
      </c>
      <c r="O493" s="5" t="s">
        <v>12588</v>
      </c>
      <c r="P493" s="5"/>
      <c r="Q493" s="5"/>
      <c r="R493" s="5"/>
      <c r="S493" s="5"/>
      <c r="T493" s="5"/>
      <c r="U493" s="4">
        <v>46086</v>
      </c>
      <c r="V493" s="5"/>
      <c r="W493" s="5" t="s">
        <v>11174</v>
      </c>
      <c r="X493" s="5" t="s">
        <v>11175</v>
      </c>
      <c r="Y493" s="5" t="s">
        <v>11176</v>
      </c>
      <c r="Z493" s="5" t="s">
        <v>11164</v>
      </c>
      <c r="AA493" s="5" t="s">
        <v>13978</v>
      </c>
      <c r="AB493" s="5">
        <v>49.8</v>
      </c>
      <c r="AC493" s="5">
        <v>-0.19999999999999599</v>
      </c>
      <c r="AD493" s="5">
        <v>61</v>
      </c>
      <c r="AE493" s="5"/>
    </row>
    <row r="494" spans="1:31" ht="16.95" customHeight="1" x14ac:dyDescent="0.3">
      <c r="A494" s="54">
        <v>46082</v>
      </c>
      <c r="B494" s="29">
        <v>46084</v>
      </c>
      <c r="C494" s="5" t="s">
        <v>31</v>
      </c>
      <c r="D494" s="5" t="s">
        <v>5</v>
      </c>
      <c r="E494" s="5" t="s">
        <v>12022</v>
      </c>
      <c r="F494" s="5" t="s">
        <v>11158</v>
      </c>
      <c r="G494" s="5">
        <v>496</v>
      </c>
      <c r="H494" s="5" t="s">
        <v>11159</v>
      </c>
      <c r="I494" s="6" t="s">
        <v>13050</v>
      </c>
      <c r="J494" s="5" t="s">
        <v>11096</v>
      </c>
      <c r="K494" s="5">
        <v>8</v>
      </c>
      <c r="L494" s="5">
        <v>51.4</v>
      </c>
      <c r="M494" s="5">
        <v>7.4</v>
      </c>
      <c r="N494" s="18">
        <v>6.4249999999999998</v>
      </c>
      <c r="O494" s="5" t="s">
        <v>12588</v>
      </c>
      <c r="P494" s="5"/>
      <c r="Q494" s="5"/>
      <c r="R494" s="5"/>
      <c r="S494" s="5"/>
      <c r="T494" s="5"/>
      <c r="U494" s="4">
        <v>46086</v>
      </c>
      <c r="V494" s="5"/>
      <c r="W494" s="5" t="s">
        <v>13051</v>
      </c>
      <c r="X494" s="5" t="s">
        <v>13052</v>
      </c>
      <c r="Y494" s="5" t="s">
        <v>13053</v>
      </c>
      <c r="Z494" s="5" t="s">
        <v>13054</v>
      </c>
      <c r="AA494" s="5" t="s">
        <v>13055</v>
      </c>
      <c r="AB494" s="5">
        <v>59.2</v>
      </c>
      <c r="AC494" s="5">
        <v>-7.8</v>
      </c>
      <c r="AD494" s="5">
        <v>63</v>
      </c>
      <c r="AE494" s="5"/>
    </row>
    <row r="495" spans="1:31" ht="16.95" customHeight="1" x14ac:dyDescent="0.3">
      <c r="A495" s="54">
        <v>46082</v>
      </c>
      <c r="B495" s="29">
        <v>46084</v>
      </c>
      <c r="C495" s="5" t="s">
        <v>31</v>
      </c>
      <c r="D495" s="5" t="s">
        <v>5</v>
      </c>
      <c r="E495" s="5" t="s">
        <v>12022</v>
      </c>
      <c r="F495" s="5" t="s">
        <v>11158</v>
      </c>
      <c r="G495" s="5">
        <v>497</v>
      </c>
      <c r="H495" s="5" t="s">
        <v>11159</v>
      </c>
      <c r="I495" s="6" t="s">
        <v>13050</v>
      </c>
      <c r="J495" s="5" t="s">
        <v>11096</v>
      </c>
      <c r="K495" s="5">
        <v>4</v>
      </c>
      <c r="L495" s="5">
        <v>29.2</v>
      </c>
      <c r="M495" s="5">
        <v>7.4</v>
      </c>
      <c r="N495" s="18">
        <v>7.3</v>
      </c>
      <c r="O495" s="5" t="s">
        <v>12588</v>
      </c>
      <c r="P495" s="5"/>
      <c r="Q495" s="5"/>
      <c r="R495" s="5"/>
      <c r="S495" s="5"/>
      <c r="T495" s="5"/>
      <c r="U495" s="4">
        <v>46086</v>
      </c>
      <c r="V495" s="5"/>
      <c r="W495" s="5" t="s">
        <v>13051</v>
      </c>
      <c r="X495" s="5" t="s">
        <v>13052</v>
      </c>
      <c r="Y495" s="5" t="s">
        <v>13053</v>
      </c>
      <c r="Z495" s="5" t="s">
        <v>11255</v>
      </c>
      <c r="AA495" s="5" t="s">
        <v>13979</v>
      </c>
      <c r="AB495" s="5">
        <v>29.6</v>
      </c>
      <c r="AC495" s="5">
        <v>-0.40000000000000202</v>
      </c>
      <c r="AD495" s="5">
        <v>38</v>
      </c>
      <c r="AE495" s="5"/>
    </row>
    <row r="496" spans="1:31" ht="16.95" customHeight="1" x14ac:dyDescent="0.3">
      <c r="A496" s="54">
        <v>46082</v>
      </c>
      <c r="B496" s="29">
        <v>46084</v>
      </c>
      <c r="C496" s="5" t="s">
        <v>31</v>
      </c>
      <c r="D496" s="5" t="s">
        <v>5</v>
      </c>
      <c r="E496" s="5" t="s">
        <v>12022</v>
      </c>
      <c r="F496" s="5" t="s">
        <v>11158</v>
      </c>
      <c r="G496" s="5">
        <v>498</v>
      </c>
      <c r="H496" s="5" t="s">
        <v>11159</v>
      </c>
      <c r="I496" s="6" t="s">
        <v>13050</v>
      </c>
      <c r="J496" s="5" t="s">
        <v>11096</v>
      </c>
      <c r="K496" s="5">
        <v>12</v>
      </c>
      <c r="L496" s="5">
        <v>71.599999999999994</v>
      </c>
      <c r="M496" s="5">
        <v>7.4</v>
      </c>
      <c r="N496" s="18">
        <v>5.9666666666666703</v>
      </c>
      <c r="O496" s="5" t="s">
        <v>12588</v>
      </c>
      <c r="P496" s="5"/>
      <c r="Q496" s="5"/>
      <c r="R496" s="5"/>
      <c r="S496" s="5"/>
      <c r="T496" s="5"/>
      <c r="U496" s="4">
        <v>46086</v>
      </c>
      <c r="V496" s="5"/>
      <c r="W496" s="5" t="s">
        <v>13051</v>
      </c>
      <c r="X496" s="5" t="s">
        <v>13052</v>
      </c>
      <c r="Y496" s="5" t="s">
        <v>13053</v>
      </c>
      <c r="Z496" s="5" t="s">
        <v>13502</v>
      </c>
      <c r="AA496" s="5" t="s">
        <v>13980</v>
      </c>
      <c r="AB496" s="5">
        <v>88.8</v>
      </c>
      <c r="AC496" s="5">
        <v>-17.2</v>
      </c>
      <c r="AD496" s="5">
        <v>86</v>
      </c>
      <c r="AE496" s="5"/>
    </row>
    <row r="497" spans="1:31" ht="16.95" customHeight="1" x14ac:dyDescent="0.3">
      <c r="A497" s="54">
        <v>46082</v>
      </c>
      <c r="B497" s="29">
        <v>46084</v>
      </c>
      <c r="C497" s="5" t="s">
        <v>31</v>
      </c>
      <c r="D497" s="5" t="s">
        <v>5</v>
      </c>
      <c r="E497" s="5" t="s">
        <v>12022</v>
      </c>
      <c r="F497" s="5" t="s">
        <v>11294</v>
      </c>
      <c r="G497" s="5">
        <v>499</v>
      </c>
      <c r="H497" s="5" t="s">
        <v>11159</v>
      </c>
      <c r="I497" s="6" t="s">
        <v>13056</v>
      </c>
      <c r="J497" s="5" t="s">
        <v>11133</v>
      </c>
      <c r="K497" s="5">
        <v>3</v>
      </c>
      <c r="L497" s="5">
        <v>91</v>
      </c>
      <c r="M497" s="5">
        <v>32.9</v>
      </c>
      <c r="N497" s="18">
        <v>30.3333333333333</v>
      </c>
      <c r="O497" s="5" t="s">
        <v>12588</v>
      </c>
      <c r="P497" s="5"/>
      <c r="Q497" s="5"/>
      <c r="R497" s="5"/>
      <c r="S497" s="5"/>
      <c r="T497" s="5"/>
      <c r="U497" s="4">
        <v>46086</v>
      </c>
      <c r="V497" s="5"/>
      <c r="W497" s="5" t="s">
        <v>11161</v>
      </c>
      <c r="X497" s="5" t="s">
        <v>13057</v>
      </c>
      <c r="Y497" s="5" t="s">
        <v>13058</v>
      </c>
      <c r="Z497" s="5" t="s">
        <v>13059</v>
      </c>
      <c r="AA497" s="5" t="s">
        <v>13060</v>
      </c>
      <c r="AB497" s="5">
        <v>98.7</v>
      </c>
      <c r="AC497" s="5">
        <v>-7.6999999999999904</v>
      </c>
      <c r="AD497" s="5">
        <v>109</v>
      </c>
      <c r="AE497" s="5"/>
    </row>
    <row r="498" spans="1:31" ht="16.95" customHeight="1" x14ac:dyDescent="0.3">
      <c r="A498" s="54">
        <v>46082</v>
      </c>
      <c r="B498" s="29">
        <v>46084</v>
      </c>
      <c r="C498" s="5" t="s">
        <v>31</v>
      </c>
      <c r="D498" s="5" t="s">
        <v>5</v>
      </c>
      <c r="E498" s="5" t="s">
        <v>12022</v>
      </c>
      <c r="F498" s="5" t="s">
        <v>11294</v>
      </c>
      <c r="G498" s="5">
        <v>500</v>
      </c>
      <c r="H498" s="5" t="s">
        <v>11159</v>
      </c>
      <c r="I498" s="6" t="s">
        <v>13061</v>
      </c>
      <c r="J498" s="5" t="s">
        <v>11096</v>
      </c>
      <c r="K498" s="5">
        <v>4</v>
      </c>
      <c r="L498" s="5">
        <v>29.4</v>
      </c>
      <c r="M498" s="5">
        <v>7.4</v>
      </c>
      <c r="N498" s="18">
        <v>7.35</v>
      </c>
      <c r="O498" s="5" t="s">
        <v>12588</v>
      </c>
      <c r="P498" s="5"/>
      <c r="Q498" s="5"/>
      <c r="R498" s="5"/>
      <c r="S498" s="5"/>
      <c r="T498" s="5"/>
      <c r="U498" s="4">
        <v>46086</v>
      </c>
      <c r="V498" s="5"/>
      <c r="W498" s="5" t="s">
        <v>11167</v>
      </c>
      <c r="X498" s="5" t="s">
        <v>13062</v>
      </c>
      <c r="Y498" s="5" t="s">
        <v>13063</v>
      </c>
      <c r="Z498" s="5" t="s">
        <v>11255</v>
      </c>
      <c r="AA498" s="5" t="s">
        <v>13064</v>
      </c>
      <c r="AB498" s="5">
        <v>29.6</v>
      </c>
      <c r="AC498" s="5">
        <v>-0.20000000000000301</v>
      </c>
      <c r="AD498" s="5">
        <v>38</v>
      </c>
      <c r="AE498" s="5"/>
    </row>
    <row r="499" spans="1:31" ht="16.95" customHeight="1" x14ac:dyDescent="0.3">
      <c r="A499" s="54">
        <v>46082</v>
      </c>
      <c r="B499" s="29">
        <v>46084</v>
      </c>
      <c r="C499" s="5" t="s">
        <v>31</v>
      </c>
      <c r="D499" s="5" t="s">
        <v>5</v>
      </c>
      <c r="E499" s="5" t="s">
        <v>12022</v>
      </c>
      <c r="F499" s="5" t="s">
        <v>11294</v>
      </c>
      <c r="G499" s="5">
        <v>501</v>
      </c>
      <c r="H499" s="5" t="s">
        <v>11159</v>
      </c>
      <c r="I499" s="6" t="s">
        <v>13061</v>
      </c>
      <c r="J499" s="5" t="s">
        <v>11096</v>
      </c>
      <c r="K499" s="5">
        <v>8</v>
      </c>
      <c r="L499" s="5">
        <v>51.4</v>
      </c>
      <c r="M499" s="5">
        <v>7.4</v>
      </c>
      <c r="N499" s="18">
        <v>6.4249999999999998</v>
      </c>
      <c r="O499" s="5" t="s">
        <v>12588</v>
      </c>
      <c r="P499" s="5"/>
      <c r="Q499" s="5"/>
      <c r="R499" s="5"/>
      <c r="S499" s="5"/>
      <c r="T499" s="5"/>
      <c r="U499" s="4">
        <v>46086</v>
      </c>
      <c r="V499" s="5"/>
      <c r="W499" s="5" t="s">
        <v>11167</v>
      </c>
      <c r="X499" s="5" t="s">
        <v>13062</v>
      </c>
      <c r="Y499" s="5" t="s">
        <v>13063</v>
      </c>
      <c r="Z499" s="5" t="s">
        <v>13054</v>
      </c>
      <c r="AA499" s="5" t="s">
        <v>13981</v>
      </c>
      <c r="AB499" s="5">
        <v>59.2</v>
      </c>
      <c r="AC499" s="5">
        <v>-7.8</v>
      </c>
      <c r="AD499" s="5">
        <v>63</v>
      </c>
      <c r="AE499" s="5"/>
    </row>
    <row r="500" spans="1:31" ht="16.95" customHeight="1" x14ac:dyDescent="0.3">
      <c r="A500" s="54">
        <v>46082</v>
      </c>
      <c r="B500" s="29">
        <v>46084</v>
      </c>
      <c r="C500" s="19" t="s">
        <v>38</v>
      </c>
      <c r="D500" s="5" t="s">
        <v>5</v>
      </c>
      <c r="E500" s="5" t="s">
        <v>12022</v>
      </c>
      <c r="F500" s="5"/>
      <c r="G500" s="5">
        <v>502</v>
      </c>
      <c r="H500" s="5" t="s">
        <v>11121</v>
      </c>
      <c r="I500" s="6" t="s">
        <v>11122</v>
      </c>
      <c r="J500" s="5" t="s">
        <v>11123</v>
      </c>
      <c r="K500" s="5">
        <v>4</v>
      </c>
      <c r="L500" s="5">
        <v>91</v>
      </c>
      <c r="M500" s="5">
        <v>24.9</v>
      </c>
      <c r="N500" s="18">
        <v>22.75</v>
      </c>
      <c r="O500" s="19" t="s">
        <v>12588</v>
      </c>
      <c r="P500" s="5"/>
      <c r="Q500" s="5"/>
      <c r="R500" s="5"/>
      <c r="S500" s="5"/>
      <c r="T500" s="5"/>
      <c r="U500" s="5"/>
      <c r="V500" s="5"/>
      <c r="W500" s="5" t="s">
        <v>11124</v>
      </c>
      <c r="X500" s="5" t="s">
        <v>11125</v>
      </c>
      <c r="Y500" s="5" t="s">
        <v>11126</v>
      </c>
      <c r="Z500" s="5" t="s">
        <v>13065</v>
      </c>
      <c r="AA500" s="5" t="s">
        <v>13066</v>
      </c>
      <c r="AB500" s="5">
        <v>99.6</v>
      </c>
      <c r="AC500" s="5">
        <v>-8.5999999999999908</v>
      </c>
      <c r="AD500" s="5">
        <v>104</v>
      </c>
      <c r="AE500" s="5"/>
    </row>
    <row r="501" spans="1:31" ht="16.95" customHeight="1" x14ac:dyDescent="0.3">
      <c r="A501" s="54">
        <v>46082</v>
      </c>
      <c r="B501" s="29">
        <v>46084</v>
      </c>
      <c r="C501" s="19" t="s">
        <v>38</v>
      </c>
      <c r="D501" s="5" t="s">
        <v>5</v>
      </c>
      <c r="E501" s="5" t="s">
        <v>12022</v>
      </c>
      <c r="F501" s="5"/>
      <c r="G501" s="5">
        <v>503</v>
      </c>
      <c r="H501" s="5" t="s">
        <v>11121</v>
      </c>
      <c r="I501" s="6" t="s">
        <v>11122</v>
      </c>
      <c r="J501" s="5" t="s">
        <v>11152</v>
      </c>
      <c r="K501" s="5">
        <v>4</v>
      </c>
      <c r="L501" s="5">
        <v>95.7</v>
      </c>
      <c r="M501" s="5">
        <v>24.9</v>
      </c>
      <c r="N501" s="18">
        <v>23.925000000000001</v>
      </c>
      <c r="O501" s="5" t="s">
        <v>12588</v>
      </c>
      <c r="P501" s="5"/>
      <c r="Q501" s="5"/>
      <c r="R501" s="5"/>
      <c r="S501" s="5"/>
      <c r="T501" s="5"/>
      <c r="U501" s="5"/>
      <c r="V501" s="5"/>
      <c r="W501" s="5" t="s">
        <v>11124</v>
      </c>
      <c r="X501" s="5" t="s">
        <v>11125</v>
      </c>
      <c r="Y501" s="5" t="s">
        <v>11126</v>
      </c>
      <c r="Z501" s="5" t="s">
        <v>13982</v>
      </c>
      <c r="AA501" s="5" t="s">
        <v>13983</v>
      </c>
      <c r="AB501" s="5">
        <v>99.6</v>
      </c>
      <c r="AC501" s="5">
        <v>-3.8999999999999901</v>
      </c>
      <c r="AD501" s="5">
        <v>109.7</v>
      </c>
      <c r="AE501" s="5"/>
    </row>
    <row r="502" spans="1:31" ht="16.95" customHeight="1" x14ac:dyDescent="0.3">
      <c r="A502" s="54">
        <v>46082</v>
      </c>
      <c r="B502" s="29">
        <v>46084</v>
      </c>
      <c r="C502" s="5" t="s">
        <v>31</v>
      </c>
      <c r="D502" s="5" t="s">
        <v>5</v>
      </c>
      <c r="E502" s="5" t="s">
        <v>12022</v>
      </c>
      <c r="F502" s="5" t="s">
        <v>11139</v>
      </c>
      <c r="G502" s="5">
        <v>504</v>
      </c>
      <c r="H502" s="5" t="s">
        <v>11121</v>
      </c>
      <c r="I502" s="6" t="s">
        <v>13067</v>
      </c>
      <c r="J502" s="5" t="s">
        <v>11142</v>
      </c>
      <c r="K502" s="5">
        <v>18</v>
      </c>
      <c r="L502" s="5">
        <v>109</v>
      </c>
      <c r="M502" s="5">
        <v>6.6</v>
      </c>
      <c r="N502" s="18">
        <v>6.0555555555555598</v>
      </c>
      <c r="O502" s="5" t="s">
        <v>12588</v>
      </c>
      <c r="P502" s="5"/>
      <c r="Q502" s="5"/>
      <c r="R502" s="5"/>
      <c r="S502" s="5"/>
      <c r="T502" s="5"/>
      <c r="U502" s="5"/>
      <c r="V502" s="5"/>
      <c r="W502" s="5" t="s">
        <v>13068</v>
      </c>
      <c r="X502" s="5" t="s">
        <v>13069</v>
      </c>
      <c r="Y502" s="5" t="s">
        <v>13070</v>
      </c>
      <c r="Z502" s="5" t="s">
        <v>13071</v>
      </c>
      <c r="AA502" s="5" t="s">
        <v>13072</v>
      </c>
      <c r="AB502" s="5">
        <v>118.8</v>
      </c>
      <c r="AC502" s="5">
        <v>-9.8000000000000007</v>
      </c>
      <c r="AD502" s="5">
        <v>126</v>
      </c>
      <c r="AE502" s="5"/>
    </row>
    <row r="503" spans="1:31" ht="16.95" customHeight="1" x14ac:dyDescent="0.3">
      <c r="A503" s="54">
        <v>46082</v>
      </c>
      <c r="B503" s="29">
        <v>46084</v>
      </c>
      <c r="C503" s="5" t="s">
        <v>31</v>
      </c>
      <c r="D503" s="5" t="s">
        <v>5</v>
      </c>
      <c r="E503" s="5" t="s">
        <v>12022</v>
      </c>
      <c r="F503" s="5" t="s">
        <v>11139</v>
      </c>
      <c r="G503" s="5">
        <v>505</v>
      </c>
      <c r="H503" s="5" t="s">
        <v>11121</v>
      </c>
      <c r="I503" s="6" t="s">
        <v>13067</v>
      </c>
      <c r="J503" s="5" t="s">
        <v>11142</v>
      </c>
      <c r="K503" s="5">
        <v>18</v>
      </c>
      <c r="L503" s="5">
        <v>109</v>
      </c>
      <c r="M503" s="5">
        <v>6.6</v>
      </c>
      <c r="N503" s="18">
        <v>6.0555555555555598</v>
      </c>
      <c r="O503" s="5" t="s">
        <v>12588</v>
      </c>
      <c r="P503" s="5"/>
      <c r="Q503" s="5"/>
      <c r="R503" s="5"/>
      <c r="S503" s="5"/>
      <c r="T503" s="5"/>
      <c r="U503" s="5"/>
      <c r="V503" s="5"/>
      <c r="W503" s="5" t="s">
        <v>13068</v>
      </c>
      <c r="X503" s="5" t="s">
        <v>13069</v>
      </c>
      <c r="Y503" s="5" t="s">
        <v>13070</v>
      </c>
      <c r="Z503" s="5" t="s">
        <v>13984</v>
      </c>
      <c r="AA503" s="5" t="s">
        <v>13985</v>
      </c>
      <c r="AB503" s="5">
        <v>118.8</v>
      </c>
      <c r="AC503" s="5">
        <v>-9.8000000000000007</v>
      </c>
      <c r="AD503" s="5">
        <v>126</v>
      </c>
      <c r="AE503" s="5"/>
    </row>
    <row r="504" spans="1:31" ht="16.95" customHeight="1" x14ac:dyDescent="0.3">
      <c r="A504" s="54">
        <v>46082</v>
      </c>
      <c r="B504" s="29">
        <v>46084</v>
      </c>
      <c r="C504" s="5" t="s">
        <v>31</v>
      </c>
      <c r="D504" s="5" t="s">
        <v>5</v>
      </c>
      <c r="E504" s="5" t="s">
        <v>12022</v>
      </c>
      <c r="F504" s="5" t="s">
        <v>11139</v>
      </c>
      <c r="G504" s="5">
        <v>506</v>
      </c>
      <c r="H504" s="5" t="s">
        <v>11121</v>
      </c>
      <c r="I504" s="6" t="s">
        <v>13067</v>
      </c>
      <c r="J504" s="5" t="s">
        <v>11142</v>
      </c>
      <c r="K504" s="5">
        <v>18</v>
      </c>
      <c r="L504" s="5">
        <v>109</v>
      </c>
      <c r="M504" s="5">
        <v>6.6</v>
      </c>
      <c r="N504" s="18">
        <v>6.0555555555555598</v>
      </c>
      <c r="O504" s="5" t="s">
        <v>12588</v>
      </c>
      <c r="P504" s="5"/>
      <c r="Q504" s="5"/>
      <c r="R504" s="5"/>
      <c r="S504" s="5"/>
      <c r="T504" s="5"/>
      <c r="U504" s="5"/>
      <c r="V504" s="5"/>
      <c r="W504" s="5" t="s">
        <v>13068</v>
      </c>
      <c r="X504" s="5" t="s">
        <v>13069</v>
      </c>
      <c r="Y504" s="5" t="s">
        <v>13070</v>
      </c>
      <c r="Z504" s="5" t="s">
        <v>13986</v>
      </c>
      <c r="AA504" s="5" t="s">
        <v>13987</v>
      </c>
      <c r="AB504" s="5">
        <v>118.8</v>
      </c>
      <c r="AC504" s="5">
        <v>-9.8000000000000007</v>
      </c>
      <c r="AD504" s="5">
        <v>126</v>
      </c>
      <c r="AE504" s="5"/>
    </row>
    <row r="505" spans="1:31" ht="16.95" customHeight="1" x14ac:dyDescent="0.3">
      <c r="A505" s="54">
        <v>46082</v>
      </c>
      <c r="B505" s="29">
        <v>46084</v>
      </c>
      <c r="C505" s="5" t="s">
        <v>31</v>
      </c>
      <c r="D505" s="5" t="s">
        <v>5</v>
      </c>
      <c r="E505" s="5" t="s">
        <v>12022</v>
      </c>
      <c r="F505" s="5" t="s">
        <v>11139</v>
      </c>
      <c r="G505" s="5">
        <v>507</v>
      </c>
      <c r="H505" s="5" t="s">
        <v>11121</v>
      </c>
      <c r="I505" s="6" t="s">
        <v>13073</v>
      </c>
      <c r="J505" s="5" t="s">
        <v>11142</v>
      </c>
      <c r="K505" s="5">
        <v>6</v>
      </c>
      <c r="L505" s="5">
        <v>29.91</v>
      </c>
      <c r="M505" s="5">
        <v>6.6</v>
      </c>
      <c r="N505" s="18">
        <v>4.9850000000000003</v>
      </c>
      <c r="O505" s="5" t="s">
        <v>12588</v>
      </c>
      <c r="P505" s="5"/>
      <c r="Q505" s="5"/>
      <c r="R505" s="5"/>
      <c r="S505" s="5"/>
      <c r="T505" s="5"/>
      <c r="U505" s="5"/>
      <c r="V505" s="5"/>
      <c r="W505" s="5" t="s">
        <v>13074</v>
      </c>
      <c r="X505" s="5" t="s">
        <v>13075</v>
      </c>
      <c r="Y505" s="5" t="s">
        <v>13076</v>
      </c>
      <c r="Z505" s="5" t="s">
        <v>13077</v>
      </c>
      <c r="AA505" s="5" t="s">
        <v>13078</v>
      </c>
      <c r="AB505" s="5">
        <v>39.6</v>
      </c>
      <c r="AC505" s="5">
        <v>-9.6899999999999906</v>
      </c>
      <c r="AD505" s="5">
        <v>39.6</v>
      </c>
      <c r="AE505" s="5"/>
    </row>
    <row r="506" spans="1:31" ht="16.95" customHeight="1" x14ac:dyDescent="0.3">
      <c r="A506" s="54">
        <v>46082</v>
      </c>
      <c r="B506" s="29">
        <v>46084</v>
      </c>
      <c r="C506" s="5" t="s">
        <v>31</v>
      </c>
      <c r="D506" s="5" t="s">
        <v>5</v>
      </c>
      <c r="E506" s="5" t="s">
        <v>12022</v>
      </c>
      <c r="F506" s="5" t="s">
        <v>11139</v>
      </c>
      <c r="G506" s="5">
        <v>508</v>
      </c>
      <c r="H506" s="5" t="s">
        <v>11121</v>
      </c>
      <c r="I506" s="6" t="s">
        <v>13073</v>
      </c>
      <c r="J506" s="5" t="s">
        <v>11142</v>
      </c>
      <c r="K506" s="5">
        <v>6</v>
      </c>
      <c r="L506" s="5">
        <v>32.21</v>
      </c>
      <c r="M506" s="5">
        <v>6.6</v>
      </c>
      <c r="N506" s="18">
        <v>5.3683333333333296</v>
      </c>
      <c r="O506" s="5" t="s">
        <v>12588</v>
      </c>
      <c r="P506" s="5"/>
      <c r="Q506" s="5"/>
      <c r="R506" s="5"/>
      <c r="S506" s="5"/>
      <c r="T506" s="5"/>
      <c r="U506" s="5"/>
      <c r="V506" s="5"/>
      <c r="W506" s="5" t="s">
        <v>13074</v>
      </c>
      <c r="X506" s="5" t="s">
        <v>13075</v>
      </c>
      <c r="Y506" s="5" t="s">
        <v>13076</v>
      </c>
      <c r="Z506" s="5" t="s">
        <v>13988</v>
      </c>
      <c r="AA506" s="5" t="s">
        <v>13989</v>
      </c>
      <c r="AB506" s="5">
        <v>39.6</v>
      </c>
      <c r="AC506" s="5">
        <v>-7.3899999999999899</v>
      </c>
      <c r="AD506" s="5">
        <v>39.6</v>
      </c>
      <c r="AE506" s="5"/>
    </row>
    <row r="507" spans="1:31" ht="16.95" customHeight="1" x14ac:dyDescent="0.3">
      <c r="A507" s="54">
        <v>46082</v>
      </c>
      <c r="B507" s="29">
        <v>46084</v>
      </c>
      <c r="C507" s="5" t="s">
        <v>31</v>
      </c>
      <c r="D507" s="5" t="s">
        <v>5</v>
      </c>
      <c r="E507" s="5" t="s">
        <v>12022</v>
      </c>
      <c r="F507" s="5" t="s">
        <v>11139</v>
      </c>
      <c r="G507" s="5">
        <v>509</v>
      </c>
      <c r="H507" s="5" t="s">
        <v>11121</v>
      </c>
      <c r="I507" s="6" t="s">
        <v>13073</v>
      </c>
      <c r="J507" s="5" t="s">
        <v>11142</v>
      </c>
      <c r="K507" s="5">
        <v>6</v>
      </c>
      <c r="L507" s="5">
        <v>32.21</v>
      </c>
      <c r="M507" s="5">
        <v>6.6</v>
      </c>
      <c r="N507" s="18">
        <v>5.3683333333333296</v>
      </c>
      <c r="O507" s="5" t="s">
        <v>12588</v>
      </c>
      <c r="P507" s="5"/>
      <c r="Q507" s="5"/>
      <c r="R507" s="5"/>
      <c r="S507" s="5"/>
      <c r="T507" s="5"/>
      <c r="U507" s="5"/>
      <c r="V507" s="5"/>
      <c r="W507" s="5" t="s">
        <v>13074</v>
      </c>
      <c r="X507" s="5" t="s">
        <v>13075</v>
      </c>
      <c r="Y507" s="5" t="s">
        <v>13076</v>
      </c>
      <c r="Z507" s="5" t="s">
        <v>13990</v>
      </c>
      <c r="AA507" s="5" t="s">
        <v>13991</v>
      </c>
      <c r="AB507" s="5">
        <v>39.6</v>
      </c>
      <c r="AC507" s="5">
        <v>-7.3899999999999899</v>
      </c>
      <c r="AD507" s="5">
        <v>39.6</v>
      </c>
      <c r="AE507" s="5"/>
    </row>
    <row r="508" spans="1:31" ht="16.95" customHeight="1" x14ac:dyDescent="0.3">
      <c r="A508" s="54">
        <v>46082</v>
      </c>
      <c r="B508" s="29">
        <v>46084</v>
      </c>
      <c r="C508" s="5" t="s">
        <v>31</v>
      </c>
      <c r="D508" s="5" t="s">
        <v>5</v>
      </c>
      <c r="E508" s="5" t="s">
        <v>12022</v>
      </c>
      <c r="F508" s="5" t="s">
        <v>11139</v>
      </c>
      <c r="G508" s="5">
        <v>510</v>
      </c>
      <c r="H508" s="5" t="s">
        <v>11121</v>
      </c>
      <c r="I508" s="6" t="s">
        <v>13073</v>
      </c>
      <c r="J508" s="5" t="s">
        <v>11142</v>
      </c>
      <c r="K508" s="5">
        <v>10</v>
      </c>
      <c r="L508" s="5">
        <v>45.47</v>
      </c>
      <c r="M508" s="5">
        <v>6.6</v>
      </c>
      <c r="N508" s="18">
        <v>4.5469999999999997</v>
      </c>
      <c r="O508" s="5" t="s">
        <v>12588</v>
      </c>
      <c r="P508" s="5"/>
      <c r="Q508" s="5"/>
      <c r="R508" s="5"/>
      <c r="S508" s="5"/>
      <c r="T508" s="5"/>
      <c r="U508" s="5"/>
      <c r="V508" s="5"/>
      <c r="W508" s="5" t="s">
        <v>13074</v>
      </c>
      <c r="X508" s="5" t="s">
        <v>13075</v>
      </c>
      <c r="Y508" s="5" t="s">
        <v>13076</v>
      </c>
      <c r="Z508" s="5" t="s">
        <v>13992</v>
      </c>
      <c r="AA508" s="5" t="s">
        <v>13993</v>
      </c>
      <c r="AB508" s="5">
        <v>66</v>
      </c>
      <c r="AC508" s="5">
        <v>-20.53</v>
      </c>
      <c r="AD508" s="5">
        <v>55.9</v>
      </c>
      <c r="AE508" s="5"/>
    </row>
    <row r="509" spans="1:31" ht="16.95" customHeight="1" x14ac:dyDescent="0.3">
      <c r="A509" s="54">
        <v>46082</v>
      </c>
      <c r="B509" s="29">
        <v>46084</v>
      </c>
      <c r="C509" s="5" t="s">
        <v>31</v>
      </c>
      <c r="D509" s="5" t="s">
        <v>5</v>
      </c>
      <c r="E509" s="5" t="s">
        <v>12022</v>
      </c>
      <c r="F509" s="5" t="s">
        <v>11139</v>
      </c>
      <c r="G509" s="5">
        <v>511</v>
      </c>
      <c r="H509" s="5" t="s">
        <v>11121</v>
      </c>
      <c r="I509" s="6" t="s">
        <v>13073</v>
      </c>
      <c r="J509" s="5" t="s">
        <v>11142</v>
      </c>
      <c r="K509" s="5">
        <v>10</v>
      </c>
      <c r="L509" s="5">
        <v>45.47</v>
      </c>
      <c r="M509" s="5">
        <v>6.6</v>
      </c>
      <c r="N509" s="18">
        <v>4.5469999999999997</v>
      </c>
      <c r="O509" s="5" t="s">
        <v>12588</v>
      </c>
      <c r="P509" s="5"/>
      <c r="Q509" s="5"/>
      <c r="R509" s="5"/>
      <c r="S509" s="5"/>
      <c r="T509" s="5"/>
      <c r="U509" s="5"/>
      <c r="V509" s="5"/>
      <c r="W509" s="5" t="s">
        <v>13074</v>
      </c>
      <c r="X509" s="5" t="s">
        <v>13075</v>
      </c>
      <c r="Y509" s="5" t="s">
        <v>13076</v>
      </c>
      <c r="Z509" s="5" t="s">
        <v>13994</v>
      </c>
      <c r="AA509" s="5" t="s">
        <v>13995</v>
      </c>
      <c r="AB509" s="5">
        <v>66</v>
      </c>
      <c r="AC509" s="5">
        <v>-20.53</v>
      </c>
      <c r="AD509" s="5">
        <v>55.9</v>
      </c>
      <c r="AE509" s="5"/>
    </row>
    <row r="510" spans="1:31" ht="16.95" customHeight="1" x14ac:dyDescent="0.3">
      <c r="A510" s="54">
        <v>46082</v>
      </c>
      <c r="B510" s="29">
        <v>46084</v>
      </c>
      <c r="C510" s="5" t="s">
        <v>31</v>
      </c>
      <c r="D510" s="5" t="s">
        <v>5</v>
      </c>
      <c r="E510" s="5" t="s">
        <v>12022</v>
      </c>
      <c r="F510" s="5" t="s">
        <v>11139</v>
      </c>
      <c r="G510" s="5">
        <v>512</v>
      </c>
      <c r="H510" s="5" t="s">
        <v>11121</v>
      </c>
      <c r="I510" s="6" t="s">
        <v>13073</v>
      </c>
      <c r="J510" s="5" t="s">
        <v>11142</v>
      </c>
      <c r="K510" s="5">
        <v>10</v>
      </c>
      <c r="L510" s="5">
        <v>45.47</v>
      </c>
      <c r="M510" s="5">
        <v>6.6</v>
      </c>
      <c r="N510" s="18">
        <v>4.5469999999999997</v>
      </c>
      <c r="O510" s="5" t="s">
        <v>12588</v>
      </c>
      <c r="P510" s="5"/>
      <c r="Q510" s="5"/>
      <c r="R510" s="5"/>
      <c r="S510" s="5"/>
      <c r="T510" s="5"/>
      <c r="U510" s="5"/>
      <c r="V510" s="5"/>
      <c r="W510" s="5" t="s">
        <v>13074</v>
      </c>
      <c r="X510" s="5" t="s">
        <v>13075</v>
      </c>
      <c r="Y510" s="5" t="s">
        <v>13076</v>
      </c>
      <c r="Z510" s="5" t="s">
        <v>13996</v>
      </c>
      <c r="AA510" s="5" t="s">
        <v>13997</v>
      </c>
      <c r="AB510" s="5">
        <v>66</v>
      </c>
      <c r="AC510" s="5">
        <v>-20.53</v>
      </c>
      <c r="AD510" s="5">
        <v>55.9</v>
      </c>
      <c r="AE510" s="5"/>
    </row>
    <row r="511" spans="1:31" ht="16.95" customHeight="1" x14ac:dyDescent="0.3">
      <c r="A511" s="54">
        <v>46082</v>
      </c>
      <c r="B511" s="29">
        <v>46084</v>
      </c>
      <c r="C511" s="5" t="s">
        <v>31</v>
      </c>
      <c r="D511" s="5" t="s">
        <v>5</v>
      </c>
      <c r="E511" s="5" t="s">
        <v>12022</v>
      </c>
      <c r="F511" s="5" t="s">
        <v>11139</v>
      </c>
      <c r="G511" s="5">
        <v>513</v>
      </c>
      <c r="H511" s="5" t="s">
        <v>11121</v>
      </c>
      <c r="I511" s="6" t="s">
        <v>13073</v>
      </c>
      <c r="J511" s="5" t="s">
        <v>11142</v>
      </c>
      <c r="K511" s="5">
        <v>15</v>
      </c>
      <c r="L511" s="5">
        <v>64.989999999999995</v>
      </c>
      <c r="M511" s="5">
        <v>6.6</v>
      </c>
      <c r="N511" s="18">
        <v>4.33266666666667</v>
      </c>
      <c r="O511" s="5" t="s">
        <v>12588</v>
      </c>
      <c r="P511" s="5"/>
      <c r="Q511" s="5"/>
      <c r="R511" s="5"/>
      <c r="S511" s="5"/>
      <c r="T511" s="5"/>
      <c r="U511" s="5"/>
      <c r="V511" s="5"/>
      <c r="W511" s="5" t="s">
        <v>13074</v>
      </c>
      <c r="X511" s="5" t="s">
        <v>13075</v>
      </c>
      <c r="Y511" s="5" t="s">
        <v>13076</v>
      </c>
      <c r="Z511" s="5" t="s">
        <v>13998</v>
      </c>
      <c r="AA511" s="5" t="s">
        <v>13999</v>
      </c>
      <c r="AB511" s="5">
        <v>99</v>
      </c>
      <c r="AC511" s="5">
        <v>-34.01</v>
      </c>
      <c r="AD511" s="5">
        <v>79.900000000000006</v>
      </c>
      <c r="AE511" s="5"/>
    </row>
    <row r="512" spans="1:31" ht="16.95" customHeight="1" x14ac:dyDescent="0.3">
      <c r="A512" s="54">
        <v>46082</v>
      </c>
      <c r="B512" s="29">
        <v>46084</v>
      </c>
      <c r="C512" s="5" t="s">
        <v>31</v>
      </c>
      <c r="D512" s="5" t="s">
        <v>5</v>
      </c>
      <c r="E512" s="5" t="s">
        <v>12022</v>
      </c>
      <c r="F512" s="5" t="s">
        <v>11139</v>
      </c>
      <c r="G512" s="5">
        <v>514</v>
      </c>
      <c r="H512" s="5" t="s">
        <v>11121</v>
      </c>
      <c r="I512" s="6" t="s">
        <v>13073</v>
      </c>
      <c r="J512" s="5" t="s">
        <v>11142</v>
      </c>
      <c r="K512" s="5">
        <v>15</v>
      </c>
      <c r="L512" s="5">
        <v>64.989999999999995</v>
      </c>
      <c r="M512" s="5">
        <v>6.6</v>
      </c>
      <c r="N512" s="18">
        <v>4.33266666666667</v>
      </c>
      <c r="O512" s="5" t="s">
        <v>12588</v>
      </c>
      <c r="P512" s="5"/>
      <c r="Q512" s="5"/>
      <c r="R512" s="5"/>
      <c r="S512" s="5"/>
      <c r="T512" s="5"/>
      <c r="U512" s="5"/>
      <c r="V512" s="5"/>
      <c r="W512" s="5" t="s">
        <v>13074</v>
      </c>
      <c r="X512" s="5" t="s">
        <v>13075</v>
      </c>
      <c r="Y512" s="5" t="s">
        <v>13076</v>
      </c>
      <c r="Z512" s="5" t="s">
        <v>14000</v>
      </c>
      <c r="AA512" s="5" t="s">
        <v>14001</v>
      </c>
      <c r="AB512" s="5">
        <v>99</v>
      </c>
      <c r="AC512" s="5">
        <v>-34.01</v>
      </c>
      <c r="AD512" s="5">
        <v>79.900000000000006</v>
      </c>
      <c r="AE512" s="5"/>
    </row>
    <row r="513" spans="1:31" ht="16.95" customHeight="1" x14ac:dyDescent="0.3">
      <c r="A513" s="54">
        <v>46082</v>
      </c>
      <c r="B513" s="29">
        <v>46084</v>
      </c>
      <c r="C513" s="5" t="s">
        <v>31</v>
      </c>
      <c r="D513" s="5" t="s">
        <v>5</v>
      </c>
      <c r="E513" s="5" t="s">
        <v>12022</v>
      </c>
      <c r="F513" s="5" t="s">
        <v>11139</v>
      </c>
      <c r="G513" s="5">
        <v>515</v>
      </c>
      <c r="H513" s="5" t="s">
        <v>11121</v>
      </c>
      <c r="I513" s="6" t="s">
        <v>13073</v>
      </c>
      <c r="J513" s="5" t="s">
        <v>11142</v>
      </c>
      <c r="K513" s="5">
        <v>15</v>
      </c>
      <c r="L513" s="5">
        <v>64.989999999999995</v>
      </c>
      <c r="M513" s="5">
        <v>6.6</v>
      </c>
      <c r="N513" s="18">
        <v>4.33266666666667</v>
      </c>
      <c r="O513" s="5" t="s">
        <v>12588</v>
      </c>
      <c r="P513" s="5"/>
      <c r="Q513" s="5"/>
      <c r="R513" s="5"/>
      <c r="S513" s="5"/>
      <c r="T513" s="5"/>
      <c r="U513" s="5"/>
      <c r="V513" s="5"/>
      <c r="W513" s="5" t="s">
        <v>13074</v>
      </c>
      <c r="X513" s="5" t="s">
        <v>13075</v>
      </c>
      <c r="Y513" s="5" t="s">
        <v>13076</v>
      </c>
      <c r="Z513" s="5" t="s">
        <v>14002</v>
      </c>
      <c r="AA513" s="5" t="s">
        <v>14003</v>
      </c>
      <c r="AB513" s="5">
        <v>99</v>
      </c>
      <c r="AC513" s="5">
        <v>-34.01</v>
      </c>
      <c r="AD513" s="5">
        <v>79.900000000000006</v>
      </c>
      <c r="AE513" s="5"/>
    </row>
    <row r="514" spans="1:31" ht="16.95" customHeight="1" x14ac:dyDescent="0.3">
      <c r="A514" s="54">
        <v>46082</v>
      </c>
      <c r="B514" s="29">
        <v>46084</v>
      </c>
      <c r="C514" s="5" t="s">
        <v>29</v>
      </c>
      <c r="D514" s="5" t="s">
        <v>5</v>
      </c>
      <c r="E514" s="5" t="s">
        <v>12022</v>
      </c>
      <c r="F514" s="5" t="s">
        <v>11249</v>
      </c>
      <c r="G514" s="5">
        <v>516</v>
      </c>
      <c r="H514" s="5" t="s">
        <v>11121</v>
      </c>
      <c r="I514" s="6" t="s">
        <v>13079</v>
      </c>
      <c r="J514" s="5" t="s">
        <v>11096</v>
      </c>
      <c r="K514" s="5">
        <v>24</v>
      </c>
      <c r="L514" s="5">
        <v>138</v>
      </c>
      <c r="M514" s="5">
        <v>7.4</v>
      </c>
      <c r="N514" s="18">
        <v>5.75</v>
      </c>
      <c r="O514" s="5" t="s">
        <v>12588</v>
      </c>
      <c r="P514" s="5"/>
      <c r="Q514" s="5"/>
      <c r="R514" s="5"/>
      <c r="S514" s="5"/>
      <c r="T514" s="5"/>
      <c r="U514" s="5"/>
      <c r="V514" s="5"/>
      <c r="W514" s="5" t="s">
        <v>13068</v>
      </c>
      <c r="X514" s="5" t="s">
        <v>13080</v>
      </c>
      <c r="Y514" s="5" t="s">
        <v>13081</v>
      </c>
      <c r="Z514" s="5" t="s">
        <v>13082</v>
      </c>
      <c r="AA514" s="5" t="s">
        <v>13083</v>
      </c>
      <c r="AB514" s="5">
        <v>177.6</v>
      </c>
      <c r="AC514" s="5">
        <v>-39.6</v>
      </c>
      <c r="AD514" s="5">
        <v>159</v>
      </c>
      <c r="AE514" s="5"/>
    </row>
    <row r="515" spans="1:31" ht="16.95" customHeight="1" x14ac:dyDescent="0.3">
      <c r="A515" s="54">
        <v>46082</v>
      </c>
      <c r="B515" s="29">
        <v>46084</v>
      </c>
      <c r="C515" s="5" t="s">
        <v>29</v>
      </c>
      <c r="D515" s="5" t="s">
        <v>5</v>
      </c>
      <c r="E515" s="5" t="s">
        <v>12022</v>
      </c>
      <c r="F515" s="5" t="s">
        <v>11249</v>
      </c>
      <c r="G515" s="5">
        <v>517</v>
      </c>
      <c r="H515" s="5" t="s">
        <v>11121</v>
      </c>
      <c r="I515" s="6" t="s">
        <v>13079</v>
      </c>
      <c r="J515" s="5" t="s">
        <v>11096</v>
      </c>
      <c r="K515" s="5">
        <v>12</v>
      </c>
      <c r="L515" s="5">
        <v>71.099999999999994</v>
      </c>
      <c r="M515" s="5">
        <v>7.4</v>
      </c>
      <c r="N515" s="18">
        <v>5.9249999999999998</v>
      </c>
      <c r="O515" s="5" t="s">
        <v>12588</v>
      </c>
      <c r="P515" s="5"/>
      <c r="Q515" s="5"/>
      <c r="R515" s="5"/>
      <c r="S515" s="5"/>
      <c r="T515" s="5"/>
      <c r="U515" s="5"/>
      <c r="V515" s="5"/>
      <c r="W515" s="5" t="s">
        <v>13068</v>
      </c>
      <c r="X515" s="5" t="s">
        <v>13080</v>
      </c>
      <c r="Y515" s="5" t="s">
        <v>13081</v>
      </c>
      <c r="Z515" s="5" t="s">
        <v>14004</v>
      </c>
      <c r="AA515" s="5" t="s">
        <v>14005</v>
      </c>
      <c r="AB515" s="5">
        <v>88.8</v>
      </c>
      <c r="AC515" s="5">
        <v>-17.7</v>
      </c>
      <c r="AD515" s="5">
        <v>82</v>
      </c>
      <c r="AE515" s="5"/>
    </row>
    <row r="516" spans="1:31" ht="16.95" customHeight="1" x14ac:dyDescent="0.3">
      <c r="A516" s="54">
        <v>46082</v>
      </c>
      <c r="B516" s="29">
        <v>46084</v>
      </c>
      <c r="C516" s="5" t="s">
        <v>31</v>
      </c>
      <c r="D516" s="19" t="s">
        <v>5</v>
      </c>
      <c r="E516" s="5" t="s">
        <v>12022</v>
      </c>
      <c r="F516" s="5" t="s">
        <v>11576</v>
      </c>
      <c r="G516" s="5">
        <v>518</v>
      </c>
      <c r="H516" s="5" t="s">
        <v>11121</v>
      </c>
      <c r="I516" s="6" t="s">
        <v>13084</v>
      </c>
      <c r="J516" s="5" t="s">
        <v>11123</v>
      </c>
      <c r="K516" s="5">
        <v>2</v>
      </c>
      <c r="L516" s="5">
        <v>37.229999999999997</v>
      </c>
      <c r="M516" s="5">
        <v>24.9</v>
      </c>
      <c r="N516" s="18">
        <v>18.614999999999998</v>
      </c>
      <c r="O516" s="19" t="s">
        <v>12588</v>
      </c>
      <c r="P516" s="5"/>
      <c r="Q516" s="5"/>
      <c r="R516" s="5"/>
      <c r="S516" s="5"/>
      <c r="T516" s="5"/>
      <c r="U516" s="5"/>
      <c r="V516" s="5"/>
      <c r="W516" s="5" t="s">
        <v>13085</v>
      </c>
      <c r="X516" s="5" t="s">
        <v>13086</v>
      </c>
      <c r="Y516" s="5" t="s">
        <v>13087</v>
      </c>
      <c r="Z516" s="5" t="s">
        <v>13088</v>
      </c>
      <c r="AA516" s="5" t="s">
        <v>13089</v>
      </c>
      <c r="AB516" s="5">
        <v>49.8</v>
      </c>
      <c r="AC516" s="5">
        <v>-12.57</v>
      </c>
      <c r="AD516" s="5">
        <v>51.7</v>
      </c>
      <c r="AE516" s="5" t="s">
        <v>3375</v>
      </c>
    </row>
    <row r="517" spans="1:31" ht="16.95" customHeight="1" x14ac:dyDescent="0.3">
      <c r="A517" s="54">
        <v>46082</v>
      </c>
      <c r="B517" s="29">
        <v>46084</v>
      </c>
      <c r="C517" s="5" t="s">
        <v>31</v>
      </c>
      <c r="D517" s="5" t="s">
        <v>5</v>
      </c>
      <c r="E517" s="5" t="s">
        <v>12022</v>
      </c>
      <c r="F517" s="5" t="s">
        <v>11576</v>
      </c>
      <c r="G517" s="5">
        <v>519</v>
      </c>
      <c r="H517" s="5" t="s">
        <v>11121</v>
      </c>
      <c r="I517" s="6" t="s">
        <v>13084</v>
      </c>
      <c r="J517" s="5" t="s">
        <v>11152</v>
      </c>
      <c r="K517" s="5">
        <v>2</v>
      </c>
      <c r="L517" s="5">
        <v>39.1</v>
      </c>
      <c r="M517" s="5">
        <v>24.9</v>
      </c>
      <c r="N517" s="18">
        <v>19.55</v>
      </c>
      <c r="O517" s="5" t="s">
        <v>12588</v>
      </c>
      <c r="P517" s="5"/>
      <c r="Q517" s="5"/>
      <c r="R517" s="5"/>
      <c r="S517" s="5"/>
      <c r="T517" s="5"/>
      <c r="U517" s="5"/>
      <c r="V517" s="5"/>
      <c r="W517" s="5" t="s">
        <v>13085</v>
      </c>
      <c r="X517" s="5" t="s">
        <v>13086</v>
      </c>
      <c r="Y517" s="5" t="s">
        <v>13087</v>
      </c>
      <c r="Z517" s="5" t="s">
        <v>14006</v>
      </c>
      <c r="AA517" s="5" t="s">
        <v>14007</v>
      </c>
      <c r="AB517" s="5">
        <v>49.8</v>
      </c>
      <c r="AC517" s="5">
        <v>-10.7</v>
      </c>
      <c r="AD517" s="5">
        <v>54.4</v>
      </c>
      <c r="AE517" s="5" t="s">
        <v>3375</v>
      </c>
    </row>
    <row r="518" spans="1:31" ht="16.95" customHeight="1" x14ac:dyDescent="0.3">
      <c r="A518" s="54">
        <v>46082</v>
      </c>
      <c r="B518" s="29">
        <v>46084</v>
      </c>
      <c r="C518" s="5" t="s">
        <v>31</v>
      </c>
      <c r="D518" s="5" t="s">
        <v>5</v>
      </c>
      <c r="E518" s="5" t="s">
        <v>12022</v>
      </c>
      <c r="F518" s="5" t="s">
        <v>11576</v>
      </c>
      <c r="G518" s="5">
        <v>520</v>
      </c>
      <c r="H518" s="5" t="s">
        <v>11121</v>
      </c>
      <c r="I518" s="6" t="s">
        <v>13090</v>
      </c>
      <c r="J518" s="5" t="s">
        <v>11123</v>
      </c>
      <c r="K518" s="5">
        <v>1</v>
      </c>
      <c r="L518" s="5">
        <v>22.8</v>
      </c>
      <c r="M518" s="5">
        <v>24.9</v>
      </c>
      <c r="N518" s="18">
        <v>22.8</v>
      </c>
      <c r="O518" s="5" t="s">
        <v>12588</v>
      </c>
      <c r="P518" s="5"/>
      <c r="Q518" s="5"/>
      <c r="R518" s="5"/>
      <c r="S518" s="5"/>
      <c r="T518" s="5"/>
      <c r="U518" s="5"/>
      <c r="V518" s="5"/>
      <c r="W518" s="5" t="s">
        <v>13091</v>
      </c>
      <c r="X518" s="5" t="s">
        <v>13092</v>
      </c>
      <c r="Y518" s="5" t="s">
        <v>11126</v>
      </c>
      <c r="Z518" s="5" t="s">
        <v>11127</v>
      </c>
      <c r="AA518" s="5" t="s">
        <v>13093</v>
      </c>
      <c r="AB518" s="5">
        <v>24.9</v>
      </c>
      <c r="AC518" s="5">
        <v>-2.1</v>
      </c>
      <c r="AD518" s="5">
        <v>30.4</v>
      </c>
      <c r="AE518" s="5" t="s">
        <v>13094</v>
      </c>
    </row>
    <row r="519" spans="1:31" ht="16.95" customHeight="1" x14ac:dyDescent="0.3">
      <c r="A519" s="54">
        <v>46082</v>
      </c>
      <c r="B519" s="29">
        <v>46084</v>
      </c>
      <c r="C519" s="5" t="s">
        <v>31</v>
      </c>
      <c r="D519" s="5" t="s">
        <v>5</v>
      </c>
      <c r="E519" s="5" t="s">
        <v>12022</v>
      </c>
      <c r="F519" s="5" t="s">
        <v>11576</v>
      </c>
      <c r="G519" s="5">
        <v>521</v>
      </c>
      <c r="H519" s="5" t="s">
        <v>11121</v>
      </c>
      <c r="I519" s="6" t="s">
        <v>13090</v>
      </c>
      <c r="J519" s="5" t="s">
        <v>11152</v>
      </c>
      <c r="K519" s="5">
        <v>1</v>
      </c>
      <c r="L519" s="5">
        <v>23.8</v>
      </c>
      <c r="M519" s="5">
        <v>24.9</v>
      </c>
      <c r="N519" s="18">
        <v>23.8</v>
      </c>
      <c r="O519" s="5" t="s">
        <v>12588</v>
      </c>
      <c r="P519" s="5"/>
      <c r="Q519" s="5"/>
      <c r="R519" s="5"/>
      <c r="S519" s="5"/>
      <c r="T519" s="5"/>
      <c r="U519" s="5"/>
      <c r="V519" s="5"/>
      <c r="W519" s="5" t="s">
        <v>13091</v>
      </c>
      <c r="X519" s="5" t="s">
        <v>13092</v>
      </c>
      <c r="Y519" s="5" t="s">
        <v>11126</v>
      </c>
      <c r="Z519" s="5" t="s">
        <v>14008</v>
      </c>
      <c r="AA519" s="5" t="s">
        <v>14009</v>
      </c>
      <c r="AB519" s="5">
        <v>24.9</v>
      </c>
      <c r="AC519" s="5">
        <v>-1.1000000000000001</v>
      </c>
      <c r="AD519" s="5">
        <v>31.7</v>
      </c>
      <c r="AE519" s="5" t="s">
        <v>13094</v>
      </c>
    </row>
    <row r="520" spans="1:31" ht="16.95" customHeight="1" x14ac:dyDescent="0.3">
      <c r="A520" s="54">
        <v>46082</v>
      </c>
      <c r="B520" s="29">
        <v>46084</v>
      </c>
      <c r="C520" s="5" t="s">
        <v>31</v>
      </c>
      <c r="D520" s="5" t="s">
        <v>5</v>
      </c>
      <c r="E520" s="5" t="s">
        <v>12022</v>
      </c>
      <c r="F520" s="5" t="s">
        <v>11576</v>
      </c>
      <c r="G520" s="5">
        <v>522</v>
      </c>
      <c r="H520" s="5" t="s">
        <v>11121</v>
      </c>
      <c r="I520" s="6" t="s">
        <v>13090</v>
      </c>
      <c r="J520" s="5" t="s">
        <v>11123</v>
      </c>
      <c r="K520" s="5">
        <v>2</v>
      </c>
      <c r="L520" s="5">
        <v>38.799999999999997</v>
      </c>
      <c r="M520" s="5">
        <v>24.9</v>
      </c>
      <c r="N520" s="18">
        <v>19.399999999999999</v>
      </c>
      <c r="O520" s="5" t="s">
        <v>12588</v>
      </c>
      <c r="P520" s="5"/>
      <c r="Q520" s="5"/>
      <c r="R520" s="5"/>
      <c r="S520" s="5"/>
      <c r="T520" s="5"/>
      <c r="U520" s="5"/>
      <c r="V520" s="5"/>
      <c r="W520" s="5" t="s">
        <v>13091</v>
      </c>
      <c r="X520" s="5" t="s">
        <v>13092</v>
      </c>
      <c r="Y520" s="5" t="s">
        <v>11126</v>
      </c>
      <c r="Z520" s="5" t="s">
        <v>14010</v>
      </c>
      <c r="AA520" s="5" t="s">
        <v>14011</v>
      </c>
      <c r="AB520" s="5">
        <v>49.8</v>
      </c>
      <c r="AC520" s="5">
        <v>-11</v>
      </c>
      <c r="AD520" s="5">
        <v>51.7</v>
      </c>
      <c r="AE520" s="5" t="s">
        <v>13094</v>
      </c>
    </row>
    <row r="521" spans="1:31" ht="16.95" customHeight="1" x14ac:dyDescent="0.3">
      <c r="A521" s="54">
        <v>46082</v>
      </c>
      <c r="B521" s="29">
        <v>46084</v>
      </c>
      <c r="C521" s="5" t="s">
        <v>31</v>
      </c>
      <c r="D521" s="5" t="s">
        <v>5</v>
      </c>
      <c r="E521" s="5" t="s">
        <v>12022</v>
      </c>
      <c r="F521" s="5" t="s">
        <v>11576</v>
      </c>
      <c r="G521" s="5">
        <v>523</v>
      </c>
      <c r="H521" s="5" t="s">
        <v>11121</v>
      </c>
      <c r="I521" s="6" t="s">
        <v>13090</v>
      </c>
      <c r="J521" s="5" t="s">
        <v>11152</v>
      </c>
      <c r="K521" s="5">
        <v>2</v>
      </c>
      <c r="L521" s="5">
        <v>40.799999999999997</v>
      </c>
      <c r="M521" s="5">
        <v>24.9</v>
      </c>
      <c r="N521" s="18">
        <v>20.399999999999999</v>
      </c>
      <c r="O521" s="5" t="s">
        <v>12588</v>
      </c>
      <c r="P521" s="5"/>
      <c r="Q521" s="5"/>
      <c r="R521" s="5"/>
      <c r="S521" s="5"/>
      <c r="T521" s="5"/>
      <c r="U521" s="5"/>
      <c r="V521" s="5"/>
      <c r="W521" s="5" t="s">
        <v>13091</v>
      </c>
      <c r="X521" s="5" t="s">
        <v>13092</v>
      </c>
      <c r="Y521" s="5" t="s">
        <v>11126</v>
      </c>
      <c r="Z521" s="5" t="s">
        <v>14006</v>
      </c>
      <c r="AA521" s="5" t="s">
        <v>14012</v>
      </c>
      <c r="AB521" s="5">
        <v>49.8</v>
      </c>
      <c r="AC521" s="5">
        <v>-9</v>
      </c>
      <c r="AD521" s="5">
        <v>54.4</v>
      </c>
      <c r="AE521" s="5" t="s">
        <v>13094</v>
      </c>
    </row>
    <row r="522" spans="1:31" ht="16.95" customHeight="1" x14ac:dyDescent="0.3">
      <c r="A522" s="54">
        <v>46082</v>
      </c>
      <c r="B522" s="29">
        <v>46084</v>
      </c>
      <c r="C522" s="5" t="s">
        <v>31</v>
      </c>
      <c r="D522" s="5" t="s">
        <v>5</v>
      </c>
      <c r="E522" s="5" t="s">
        <v>12022</v>
      </c>
      <c r="F522" s="5" t="s">
        <v>11576</v>
      </c>
      <c r="G522" s="5">
        <v>524</v>
      </c>
      <c r="H522" s="5" t="s">
        <v>11121</v>
      </c>
      <c r="I522" s="6" t="s">
        <v>13090</v>
      </c>
      <c r="J522" s="5" t="s">
        <v>11123</v>
      </c>
      <c r="K522" s="5">
        <v>4</v>
      </c>
      <c r="L522" s="5">
        <v>71.8</v>
      </c>
      <c r="M522" s="5">
        <v>24.9</v>
      </c>
      <c r="N522" s="18">
        <v>17.95</v>
      </c>
      <c r="O522" s="5" t="s">
        <v>12588</v>
      </c>
      <c r="P522" s="5"/>
      <c r="Q522" s="5"/>
      <c r="R522" s="5"/>
      <c r="S522" s="5"/>
      <c r="T522" s="5"/>
      <c r="U522" s="5"/>
      <c r="V522" s="5"/>
      <c r="W522" s="5" t="s">
        <v>13091</v>
      </c>
      <c r="X522" s="5" t="s">
        <v>13092</v>
      </c>
      <c r="Y522" s="5" t="s">
        <v>11126</v>
      </c>
      <c r="Z522" s="5" t="s">
        <v>13065</v>
      </c>
      <c r="AA522" s="5" t="s">
        <v>14013</v>
      </c>
      <c r="AB522" s="5">
        <v>99.6</v>
      </c>
      <c r="AC522" s="5">
        <v>-27.8</v>
      </c>
      <c r="AD522" s="5">
        <v>95.7</v>
      </c>
      <c r="AE522" s="5" t="s">
        <v>13094</v>
      </c>
    </row>
    <row r="523" spans="1:31" ht="16.95" customHeight="1" x14ac:dyDescent="0.3">
      <c r="A523" s="54">
        <v>46082</v>
      </c>
      <c r="B523" s="29">
        <v>46084</v>
      </c>
      <c r="C523" s="5" t="s">
        <v>31</v>
      </c>
      <c r="D523" s="5" t="s">
        <v>5</v>
      </c>
      <c r="E523" s="5" t="s">
        <v>12022</v>
      </c>
      <c r="F523" s="5" t="s">
        <v>11576</v>
      </c>
      <c r="G523" s="5">
        <v>525</v>
      </c>
      <c r="H523" s="5" t="s">
        <v>11121</v>
      </c>
      <c r="I523" s="6" t="s">
        <v>13090</v>
      </c>
      <c r="J523" s="5" t="s">
        <v>11152</v>
      </c>
      <c r="K523" s="5">
        <v>4</v>
      </c>
      <c r="L523" s="5">
        <v>75.8</v>
      </c>
      <c r="M523" s="5">
        <v>24.9</v>
      </c>
      <c r="N523" s="18">
        <v>18.95</v>
      </c>
      <c r="O523" s="5" t="s">
        <v>12588</v>
      </c>
      <c r="P523" s="5"/>
      <c r="Q523" s="5"/>
      <c r="R523" s="5"/>
      <c r="S523" s="5"/>
      <c r="T523" s="5"/>
      <c r="U523" s="5"/>
      <c r="V523" s="5"/>
      <c r="W523" s="5" t="s">
        <v>13091</v>
      </c>
      <c r="X523" s="5" t="s">
        <v>13092</v>
      </c>
      <c r="Y523" s="5" t="s">
        <v>11126</v>
      </c>
      <c r="Z523" s="5" t="s">
        <v>13982</v>
      </c>
      <c r="AA523" s="5" t="s">
        <v>14014</v>
      </c>
      <c r="AB523" s="5">
        <v>99.6</v>
      </c>
      <c r="AC523" s="5">
        <v>-23.8</v>
      </c>
      <c r="AD523" s="5">
        <v>101.1</v>
      </c>
      <c r="AE523" s="5" t="s">
        <v>13094</v>
      </c>
    </row>
    <row r="524" spans="1:31" ht="16.95" customHeight="1" x14ac:dyDescent="0.3">
      <c r="A524" s="54">
        <v>46082</v>
      </c>
      <c r="B524" s="29">
        <v>46084</v>
      </c>
      <c r="C524" s="5" t="s">
        <v>31</v>
      </c>
      <c r="D524" s="5" t="s">
        <v>5</v>
      </c>
      <c r="E524" s="5" t="s">
        <v>12022</v>
      </c>
      <c r="F524" s="5" t="s">
        <v>11576</v>
      </c>
      <c r="G524" s="5">
        <v>526</v>
      </c>
      <c r="H524" s="5" t="s">
        <v>11121</v>
      </c>
      <c r="I524" s="6" t="s">
        <v>13084</v>
      </c>
      <c r="J524" s="5" t="s">
        <v>11152</v>
      </c>
      <c r="K524" s="5">
        <v>2</v>
      </c>
      <c r="L524" s="5">
        <v>38.21</v>
      </c>
      <c r="M524" s="5">
        <v>24.9</v>
      </c>
      <c r="N524" s="18">
        <v>19.105</v>
      </c>
      <c r="O524" s="5" t="s">
        <v>12588</v>
      </c>
      <c r="P524" s="5"/>
      <c r="Q524" s="5"/>
      <c r="R524" s="5"/>
      <c r="S524" s="5"/>
      <c r="T524" s="5"/>
      <c r="U524" s="5"/>
      <c r="V524" s="5"/>
      <c r="W524" s="5" t="s">
        <v>13085</v>
      </c>
      <c r="X524" s="5" t="s">
        <v>13086</v>
      </c>
      <c r="Y524" s="5" t="s">
        <v>13087</v>
      </c>
      <c r="Z524" s="5" t="s">
        <v>14015</v>
      </c>
      <c r="AA524" s="5" t="s">
        <v>14016</v>
      </c>
      <c r="AB524" s="5">
        <v>49.8</v>
      </c>
      <c r="AC524" s="5">
        <v>-11.59</v>
      </c>
      <c r="AD524" s="5">
        <v>53.1</v>
      </c>
      <c r="AE524" s="5" t="s">
        <v>3375</v>
      </c>
    </row>
    <row r="525" spans="1:31" ht="16.95" customHeight="1" x14ac:dyDescent="0.3">
      <c r="A525" s="54">
        <v>46082</v>
      </c>
      <c r="B525" s="29">
        <v>46084</v>
      </c>
      <c r="C525" s="5" t="s">
        <v>31</v>
      </c>
      <c r="D525" s="5" t="s">
        <v>5</v>
      </c>
      <c r="E525" s="5" t="s">
        <v>12022</v>
      </c>
      <c r="F525" s="5" t="s">
        <v>11576</v>
      </c>
      <c r="G525" s="5">
        <v>527</v>
      </c>
      <c r="H525" s="5" t="s">
        <v>11121</v>
      </c>
      <c r="I525" s="6" t="s">
        <v>13090</v>
      </c>
      <c r="J525" s="5" t="s">
        <v>11152</v>
      </c>
      <c r="K525" s="5">
        <v>2</v>
      </c>
      <c r="L525" s="5">
        <v>39.799999999999997</v>
      </c>
      <c r="M525" s="5">
        <v>24.9</v>
      </c>
      <c r="N525" s="18">
        <v>19.899999999999999</v>
      </c>
      <c r="O525" s="5" t="s">
        <v>12588</v>
      </c>
      <c r="P525" s="5"/>
      <c r="Q525" s="5"/>
      <c r="R525" s="5"/>
      <c r="S525" s="5"/>
      <c r="T525" s="5"/>
      <c r="U525" s="5"/>
      <c r="V525" s="5"/>
      <c r="W525" s="5" t="s">
        <v>13091</v>
      </c>
      <c r="X525" s="5" t="s">
        <v>13092</v>
      </c>
      <c r="Y525" s="5" t="s">
        <v>11126</v>
      </c>
      <c r="Z525" s="5" t="s">
        <v>14017</v>
      </c>
      <c r="AA525" s="5" t="s">
        <v>14018</v>
      </c>
      <c r="AB525" s="5">
        <v>49.8</v>
      </c>
      <c r="AC525" s="5">
        <v>-10</v>
      </c>
      <c r="AD525" s="5">
        <v>53.1</v>
      </c>
      <c r="AE525" s="5" t="s">
        <v>13094</v>
      </c>
    </row>
    <row r="526" spans="1:31" ht="16.95" customHeight="1" x14ac:dyDescent="0.3">
      <c r="A526" s="54">
        <v>46082</v>
      </c>
      <c r="B526" s="29">
        <v>46084</v>
      </c>
      <c r="C526" s="19" t="s">
        <v>38</v>
      </c>
      <c r="D526" s="19" t="s">
        <v>5</v>
      </c>
      <c r="E526" s="19" t="s">
        <v>12673</v>
      </c>
      <c r="F526" s="5"/>
      <c r="G526" s="5">
        <v>528</v>
      </c>
      <c r="H526" s="19" t="s">
        <v>13095</v>
      </c>
      <c r="I526" s="6" t="s">
        <v>13096</v>
      </c>
      <c r="J526" s="19" t="s">
        <v>198</v>
      </c>
      <c r="K526" s="5">
        <v>1</v>
      </c>
      <c r="L526" s="5">
        <v>26.8</v>
      </c>
      <c r="M526" s="5">
        <f>VLOOKUP(J:J,指导价!A:B,2,0)</f>
        <v>32.9</v>
      </c>
      <c r="N526" s="18">
        <v>26.8</v>
      </c>
      <c r="O526" s="19" t="s">
        <v>12588</v>
      </c>
      <c r="P526" s="42"/>
      <c r="Q526" s="42"/>
      <c r="R526" s="42"/>
      <c r="S526" s="42"/>
      <c r="T526" s="42"/>
      <c r="U526" s="4">
        <v>46087</v>
      </c>
      <c r="V526" s="19" t="s">
        <v>12589</v>
      </c>
      <c r="W526" s="5"/>
      <c r="X526" s="5"/>
      <c r="Y526" s="5"/>
      <c r="Z526" s="5"/>
      <c r="AA526" s="5"/>
      <c r="AB526" s="5">
        <v>32.9</v>
      </c>
      <c r="AC526" s="5">
        <v>-6.1</v>
      </c>
      <c r="AD526" s="5"/>
      <c r="AE526" s="5"/>
    </row>
    <row r="527" spans="1:31" ht="16.95" customHeight="1" x14ac:dyDescent="0.3">
      <c r="A527" s="54">
        <v>46082</v>
      </c>
      <c r="B527" s="29">
        <v>46084</v>
      </c>
      <c r="C527" s="10" t="str">
        <f>VLOOKUP(H527:H530,白名单!C:E,3,0)</f>
        <v>华北大区</v>
      </c>
      <c r="D527" s="10" t="str">
        <f>VLOOKUP(H527:H530,白名单!C:F,4,0)</f>
        <v>天津和清润通商贸有限公司</v>
      </c>
      <c r="E527" s="5" t="s">
        <v>12022</v>
      </c>
      <c r="F527" s="10"/>
      <c r="G527" s="5">
        <v>529</v>
      </c>
      <c r="H527" s="10" t="s">
        <v>11345</v>
      </c>
      <c r="I527" s="25" t="s">
        <v>13097</v>
      </c>
      <c r="J527" s="5" t="s">
        <v>11583</v>
      </c>
      <c r="K527" s="10">
        <v>4</v>
      </c>
      <c r="L527" s="10">
        <f>10.25*4</f>
        <v>41</v>
      </c>
      <c r="M527" s="5">
        <v>10.9</v>
      </c>
      <c r="N527" s="67">
        <v>10.25</v>
      </c>
      <c r="O527" s="16" t="s">
        <v>12588</v>
      </c>
      <c r="P527" s="10"/>
      <c r="Q527" s="10"/>
      <c r="R527" s="10"/>
      <c r="S527" s="10"/>
      <c r="T527" s="10"/>
      <c r="U527" s="24"/>
      <c r="V527" s="10"/>
      <c r="W527" s="10"/>
      <c r="X527" s="10"/>
      <c r="Y527" s="42"/>
      <c r="Z527" s="10"/>
      <c r="AA527" s="10"/>
      <c r="AB527" s="10"/>
      <c r="AC527" s="10"/>
      <c r="AD527" s="10"/>
      <c r="AE527" s="10"/>
    </row>
    <row r="528" spans="1:31" ht="16.95" customHeight="1" x14ac:dyDescent="0.3">
      <c r="A528" s="54">
        <v>46082</v>
      </c>
      <c r="B528" s="29">
        <v>46084</v>
      </c>
      <c r="C528" s="5" t="s">
        <v>34</v>
      </c>
      <c r="D528" s="5" t="s">
        <v>11343</v>
      </c>
      <c r="E528" s="5" t="s">
        <v>12022</v>
      </c>
      <c r="F528" s="5" t="s">
        <v>11344</v>
      </c>
      <c r="G528" s="5">
        <v>530</v>
      </c>
      <c r="H528" s="5" t="s">
        <v>11345</v>
      </c>
      <c r="I528" s="6" t="s">
        <v>13098</v>
      </c>
      <c r="J528" s="5" t="s">
        <v>11123</v>
      </c>
      <c r="K528" s="5">
        <v>4</v>
      </c>
      <c r="L528" s="5">
        <v>76.8</v>
      </c>
      <c r="M528" s="5">
        <v>24.9</v>
      </c>
      <c r="N528" s="18">
        <v>19.2</v>
      </c>
      <c r="O528" s="5" t="s">
        <v>12588</v>
      </c>
      <c r="P528" s="5"/>
      <c r="Q528" s="5"/>
      <c r="R528" s="5"/>
      <c r="S528" s="5"/>
      <c r="T528" s="5"/>
      <c r="U528" s="5"/>
      <c r="V528" s="5"/>
      <c r="W528" s="5" t="s">
        <v>9306</v>
      </c>
      <c r="X528" s="5" t="s">
        <v>13099</v>
      </c>
      <c r="Y528" s="5" t="s">
        <v>13100</v>
      </c>
      <c r="Z528" s="5" t="s">
        <v>13101</v>
      </c>
      <c r="AA528" s="5" t="s">
        <v>13102</v>
      </c>
      <c r="AB528" s="5">
        <v>99.6</v>
      </c>
      <c r="AC528" s="5">
        <v>-22.8</v>
      </c>
      <c r="AD528" s="5">
        <v>76.8</v>
      </c>
      <c r="AE528" s="5" t="s">
        <v>9306</v>
      </c>
    </row>
    <row r="529" spans="1:31" ht="16.95" customHeight="1" x14ac:dyDescent="0.3">
      <c r="A529" s="54">
        <v>46082</v>
      </c>
      <c r="B529" s="29">
        <v>46084</v>
      </c>
      <c r="C529" s="5" t="s">
        <v>34</v>
      </c>
      <c r="D529" s="5" t="s">
        <v>11343</v>
      </c>
      <c r="E529" s="5" t="s">
        <v>12022</v>
      </c>
      <c r="F529" s="5" t="s">
        <v>11344</v>
      </c>
      <c r="G529" s="5">
        <v>531</v>
      </c>
      <c r="H529" s="5" t="s">
        <v>11345</v>
      </c>
      <c r="I529" s="6" t="s">
        <v>13098</v>
      </c>
      <c r="J529" s="5" t="s">
        <v>11123</v>
      </c>
      <c r="K529" s="5">
        <v>3</v>
      </c>
      <c r="L529" s="5">
        <v>60.8</v>
      </c>
      <c r="M529" s="5">
        <v>24.9</v>
      </c>
      <c r="N529" s="18">
        <v>20.266666666666701</v>
      </c>
      <c r="O529" s="5" t="s">
        <v>12588</v>
      </c>
      <c r="P529" s="5"/>
      <c r="Q529" s="5"/>
      <c r="R529" s="5"/>
      <c r="S529" s="5"/>
      <c r="T529" s="5"/>
      <c r="U529" s="5"/>
      <c r="V529" s="5"/>
      <c r="W529" s="5" t="s">
        <v>9306</v>
      </c>
      <c r="X529" s="5" t="s">
        <v>13099</v>
      </c>
      <c r="Y529" s="5" t="s">
        <v>13100</v>
      </c>
      <c r="Z529" s="5" t="s">
        <v>14019</v>
      </c>
      <c r="AA529" s="5" t="s">
        <v>14020</v>
      </c>
      <c r="AB529" s="5">
        <v>74.7</v>
      </c>
      <c r="AC529" s="5">
        <v>-13.9</v>
      </c>
      <c r="AD529" s="5">
        <v>60.8</v>
      </c>
      <c r="AE529" s="5" t="s">
        <v>9306</v>
      </c>
    </row>
    <row r="530" spans="1:31" ht="16.95" customHeight="1" x14ac:dyDescent="0.3">
      <c r="A530" s="54">
        <v>46082</v>
      </c>
      <c r="B530" s="29">
        <v>46084</v>
      </c>
      <c r="C530" s="5" t="s">
        <v>34</v>
      </c>
      <c r="D530" s="5" t="s">
        <v>11343</v>
      </c>
      <c r="E530" s="5" t="s">
        <v>12022</v>
      </c>
      <c r="F530" s="5" t="s">
        <v>11344</v>
      </c>
      <c r="G530" s="5">
        <v>532</v>
      </c>
      <c r="H530" s="5" t="s">
        <v>11345</v>
      </c>
      <c r="I530" s="6" t="s">
        <v>13098</v>
      </c>
      <c r="J530" s="5" t="s">
        <v>11123</v>
      </c>
      <c r="K530" s="5">
        <v>2</v>
      </c>
      <c r="L530" s="5">
        <v>40.799999999999997</v>
      </c>
      <c r="M530" s="5">
        <v>24.9</v>
      </c>
      <c r="N530" s="18">
        <v>20.399999999999999</v>
      </c>
      <c r="O530" s="5" t="s">
        <v>12588</v>
      </c>
      <c r="P530" s="5"/>
      <c r="Q530" s="5"/>
      <c r="R530" s="5"/>
      <c r="S530" s="5"/>
      <c r="T530" s="5"/>
      <c r="U530" s="5"/>
      <c r="V530" s="5"/>
      <c r="W530" s="5" t="s">
        <v>9306</v>
      </c>
      <c r="X530" s="5" t="s">
        <v>13099</v>
      </c>
      <c r="Y530" s="5" t="s">
        <v>13100</v>
      </c>
      <c r="Z530" s="5" t="s">
        <v>14021</v>
      </c>
      <c r="AA530" s="5" t="s">
        <v>14022</v>
      </c>
      <c r="AB530" s="5">
        <v>49.8</v>
      </c>
      <c r="AC530" s="5">
        <v>-9</v>
      </c>
      <c r="AD530" s="5">
        <v>40.799999999999997</v>
      </c>
      <c r="AE530" s="5" t="s">
        <v>9306</v>
      </c>
    </row>
    <row r="531" spans="1:31" ht="16.95" customHeight="1" x14ac:dyDescent="0.3">
      <c r="A531" s="54">
        <v>46082</v>
      </c>
      <c r="B531" s="29">
        <v>46084</v>
      </c>
      <c r="C531" s="5" t="s">
        <v>34</v>
      </c>
      <c r="D531" s="5" t="s">
        <v>11343</v>
      </c>
      <c r="E531" s="5" t="s">
        <v>12022</v>
      </c>
      <c r="F531" s="5" t="s">
        <v>11344</v>
      </c>
      <c r="G531" s="5">
        <v>533</v>
      </c>
      <c r="H531" s="5" t="s">
        <v>11345</v>
      </c>
      <c r="I531" s="6" t="s">
        <v>13098</v>
      </c>
      <c r="J531" s="5" t="s">
        <v>11152</v>
      </c>
      <c r="K531" s="5">
        <v>4</v>
      </c>
      <c r="L531" s="5">
        <v>77.3</v>
      </c>
      <c r="M531" s="5">
        <v>24.9</v>
      </c>
      <c r="N531" s="18">
        <v>19.324999999999999</v>
      </c>
      <c r="O531" s="5" t="s">
        <v>12588</v>
      </c>
      <c r="P531" s="5"/>
      <c r="Q531" s="5"/>
      <c r="R531" s="5"/>
      <c r="S531" s="5"/>
      <c r="T531" s="5"/>
      <c r="U531" s="5"/>
      <c r="V531" s="5"/>
      <c r="W531" s="5" t="s">
        <v>9306</v>
      </c>
      <c r="X531" s="5" t="s">
        <v>13099</v>
      </c>
      <c r="Y531" s="5" t="s">
        <v>13100</v>
      </c>
      <c r="Z531" s="5" t="s">
        <v>14023</v>
      </c>
      <c r="AA531" s="5" t="s">
        <v>14024</v>
      </c>
      <c r="AB531" s="5">
        <v>99.6</v>
      </c>
      <c r="AC531" s="5">
        <v>-22.3</v>
      </c>
      <c r="AD531" s="5">
        <v>77.3</v>
      </c>
      <c r="AE531" s="5" t="s">
        <v>9306</v>
      </c>
    </row>
    <row r="532" spans="1:31" ht="16.95" customHeight="1" x14ac:dyDescent="0.3">
      <c r="A532" s="54">
        <v>46082</v>
      </c>
      <c r="B532" s="29">
        <v>46084</v>
      </c>
      <c r="C532" s="5" t="s">
        <v>34</v>
      </c>
      <c r="D532" s="5" t="s">
        <v>11343</v>
      </c>
      <c r="E532" s="5" t="s">
        <v>12022</v>
      </c>
      <c r="F532" s="5" t="s">
        <v>11344</v>
      </c>
      <c r="G532" s="5">
        <v>534</v>
      </c>
      <c r="H532" s="5" t="s">
        <v>11345</v>
      </c>
      <c r="I532" s="6" t="s">
        <v>13098</v>
      </c>
      <c r="J532" s="5" t="s">
        <v>11152</v>
      </c>
      <c r="K532" s="5">
        <v>3</v>
      </c>
      <c r="L532" s="5">
        <v>61.3</v>
      </c>
      <c r="M532" s="5">
        <v>24.9</v>
      </c>
      <c r="N532" s="18">
        <v>20.433333333333302</v>
      </c>
      <c r="O532" s="5" t="s">
        <v>12588</v>
      </c>
      <c r="P532" s="5"/>
      <c r="Q532" s="5"/>
      <c r="R532" s="5"/>
      <c r="S532" s="5"/>
      <c r="T532" s="5"/>
      <c r="U532" s="5"/>
      <c r="V532" s="5"/>
      <c r="W532" s="5" t="s">
        <v>9306</v>
      </c>
      <c r="X532" s="5" t="s">
        <v>13099</v>
      </c>
      <c r="Y532" s="5" t="s">
        <v>13100</v>
      </c>
      <c r="Z532" s="5" t="s">
        <v>14025</v>
      </c>
      <c r="AA532" s="5" t="s">
        <v>14026</v>
      </c>
      <c r="AB532" s="5">
        <v>74.7</v>
      </c>
      <c r="AC532" s="5">
        <v>-13.4</v>
      </c>
      <c r="AD532" s="5">
        <v>61.3</v>
      </c>
      <c r="AE532" s="5" t="s">
        <v>9306</v>
      </c>
    </row>
    <row r="533" spans="1:31" ht="16.95" customHeight="1" x14ac:dyDescent="0.3">
      <c r="A533" s="54">
        <v>46082</v>
      </c>
      <c r="B533" s="29">
        <v>46084</v>
      </c>
      <c r="C533" s="5" t="s">
        <v>34</v>
      </c>
      <c r="D533" s="5" t="s">
        <v>11343</v>
      </c>
      <c r="E533" s="5" t="s">
        <v>12022</v>
      </c>
      <c r="F533" s="5" t="s">
        <v>11344</v>
      </c>
      <c r="G533" s="5">
        <v>535</v>
      </c>
      <c r="H533" s="5" t="s">
        <v>11345</v>
      </c>
      <c r="I533" s="6" t="s">
        <v>13098</v>
      </c>
      <c r="J533" s="5" t="s">
        <v>11152</v>
      </c>
      <c r="K533" s="5">
        <v>2</v>
      </c>
      <c r="L533" s="5">
        <v>41.3</v>
      </c>
      <c r="M533" s="5">
        <v>24.9</v>
      </c>
      <c r="N533" s="18">
        <v>20.65</v>
      </c>
      <c r="O533" s="5" t="s">
        <v>12588</v>
      </c>
      <c r="P533" s="5"/>
      <c r="Q533" s="5"/>
      <c r="R533" s="5"/>
      <c r="S533" s="5"/>
      <c r="T533" s="5"/>
      <c r="U533" s="5"/>
      <c r="V533" s="5"/>
      <c r="W533" s="5" t="s">
        <v>9306</v>
      </c>
      <c r="X533" s="5" t="s">
        <v>13099</v>
      </c>
      <c r="Y533" s="5" t="s">
        <v>13100</v>
      </c>
      <c r="Z533" s="5" t="s">
        <v>14027</v>
      </c>
      <c r="AA533" s="5" t="s">
        <v>14028</v>
      </c>
      <c r="AB533" s="5">
        <v>49.8</v>
      </c>
      <c r="AC533" s="5">
        <v>-8.5</v>
      </c>
      <c r="AD533" s="5">
        <v>41.3</v>
      </c>
      <c r="AE533" s="5" t="s">
        <v>9306</v>
      </c>
    </row>
    <row r="534" spans="1:31" ht="16.95" customHeight="1" x14ac:dyDescent="0.3">
      <c r="A534" s="54">
        <v>46082</v>
      </c>
      <c r="B534" s="29">
        <v>46084</v>
      </c>
      <c r="C534" s="5" t="s">
        <v>34</v>
      </c>
      <c r="D534" s="5" t="s">
        <v>11343</v>
      </c>
      <c r="E534" s="10" t="s">
        <v>12022</v>
      </c>
      <c r="F534" s="10" t="s">
        <v>11344</v>
      </c>
      <c r="G534" s="5">
        <v>536</v>
      </c>
      <c r="H534" s="10" t="s">
        <v>11345</v>
      </c>
      <c r="I534" s="25" t="s">
        <v>13103</v>
      </c>
      <c r="J534" s="5" t="s">
        <v>11096</v>
      </c>
      <c r="K534" s="5">
        <v>8</v>
      </c>
      <c r="L534" s="10">
        <v>42.83</v>
      </c>
      <c r="M534" s="5">
        <v>7.4</v>
      </c>
      <c r="N534" s="18">
        <v>5.3537499999999998</v>
      </c>
      <c r="O534" s="5" t="s">
        <v>12588</v>
      </c>
      <c r="P534" s="5"/>
      <c r="Q534" s="5"/>
      <c r="R534" s="5"/>
      <c r="S534" s="5"/>
      <c r="T534" s="5"/>
      <c r="U534" s="5"/>
      <c r="V534" s="5"/>
      <c r="W534" s="10" t="s">
        <v>13104</v>
      </c>
      <c r="X534" s="50">
        <v>815201777567</v>
      </c>
      <c r="Y534" s="10" t="s">
        <v>11348</v>
      </c>
      <c r="Z534" s="10" t="s">
        <v>13105</v>
      </c>
      <c r="AA534" s="50">
        <v>5510357988613</v>
      </c>
      <c r="AB534" s="5">
        <v>59.2</v>
      </c>
      <c r="AC534" s="5">
        <v>-16.37</v>
      </c>
      <c r="AD534" s="10">
        <v>65.8</v>
      </c>
      <c r="AE534" s="10" t="s">
        <v>13106</v>
      </c>
    </row>
    <row r="535" spans="1:31" ht="16.95" customHeight="1" x14ac:dyDescent="0.3">
      <c r="A535" s="54">
        <v>46082</v>
      </c>
      <c r="B535" s="29">
        <v>46084</v>
      </c>
      <c r="C535" s="5" t="s">
        <v>34</v>
      </c>
      <c r="D535" s="5" t="s">
        <v>11343</v>
      </c>
      <c r="E535" s="10" t="s">
        <v>12022</v>
      </c>
      <c r="F535" s="10" t="s">
        <v>11344</v>
      </c>
      <c r="G535" s="5">
        <v>537</v>
      </c>
      <c r="H535" s="10" t="s">
        <v>11345</v>
      </c>
      <c r="I535" s="25" t="s">
        <v>13103</v>
      </c>
      <c r="J535" s="5" t="s">
        <v>11096</v>
      </c>
      <c r="K535" s="5">
        <v>12</v>
      </c>
      <c r="L535" s="10">
        <v>74.739999999999995</v>
      </c>
      <c r="M535" s="5">
        <v>7.4</v>
      </c>
      <c r="N535" s="18">
        <v>6.2283333333333299</v>
      </c>
      <c r="O535" s="5" t="s">
        <v>12588</v>
      </c>
      <c r="P535" s="5"/>
      <c r="Q535" s="5"/>
      <c r="R535" s="5"/>
      <c r="S535" s="5"/>
      <c r="T535" s="5"/>
      <c r="U535" s="5"/>
      <c r="V535" s="5"/>
      <c r="W535" s="10" t="s">
        <v>13104</v>
      </c>
      <c r="X535" s="50">
        <v>815201777567</v>
      </c>
      <c r="Y535" s="10" t="s">
        <v>11348</v>
      </c>
      <c r="Z535" s="10" t="s">
        <v>14029</v>
      </c>
      <c r="AA535" s="50">
        <v>5510357988614</v>
      </c>
      <c r="AB535" s="5">
        <v>88.8</v>
      </c>
      <c r="AC535" s="5">
        <v>-14.06</v>
      </c>
      <c r="AD535" s="10">
        <v>98.7</v>
      </c>
      <c r="AE535" s="10" t="s">
        <v>13106</v>
      </c>
    </row>
    <row r="536" spans="1:31" ht="16.95" customHeight="1" x14ac:dyDescent="0.3">
      <c r="A536" s="54">
        <v>46082</v>
      </c>
      <c r="B536" s="29">
        <v>46084</v>
      </c>
      <c r="C536" s="5" t="s">
        <v>34</v>
      </c>
      <c r="D536" s="5" t="s">
        <v>11343</v>
      </c>
      <c r="E536" s="10" t="s">
        <v>12022</v>
      </c>
      <c r="F536" s="10" t="s">
        <v>11344</v>
      </c>
      <c r="G536" s="5">
        <v>538</v>
      </c>
      <c r="H536" s="10" t="s">
        <v>11345</v>
      </c>
      <c r="I536" s="25" t="s">
        <v>13103</v>
      </c>
      <c r="J536" s="5" t="s">
        <v>11096</v>
      </c>
      <c r="K536" s="5">
        <v>16</v>
      </c>
      <c r="L536" s="10">
        <v>106.66</v>
      </c>
      <c r="M536" s="5">
        <v>7.4</v>
      </c>
      <c r="N536" s="18">
        <v>6.6662499999999998</v>
      </c>
      <c r="O536" s="5" t="s">
        <v>12588</v>
      </c>
      <c r="P536" s="5"/>
      <c r="Q536" s="5"/>
      <c r="R536" s="5"/>
      <c r="S536" s="5"/>
      <c r="T536" s="5"/>
      <c r="U536" s="5"/>
      <c r="V536" s="5"/>
      <c r="W536" s="10" t="s">
        <v>13104</v>
      </c>
      <c r="X536" s="50">
        <v>815201777567</v>
      </c>
      <c r="Y536" s="10" t="s">
        <v>11348</v>
      </c>
      <c r="Z536" s="10" t="s">
        <v>14030</v>
      </c>
      <c r="AA536" s="50">
        <v>5510357988615</v>
      </c>
      <c r="AB536" s="5">
        <v>118.4</v>
      </c>
      <c r="AC536" s="5">
        <v>-11.74</v>
      </c>
      <c r="AD536" s="10">
        <v>131.6</v>
      </c>
      <c r="AE536" s="10" t="s">
        <v>13106</v>
      </c>
    </row>
    <row r="537" spans="1:31" ht="16.95" customHeight="1" x14ac:dyDescent="0.3">
      <c r="A537" s="54">
        <v>46082</v>
      </c>
      <c r="B537" s="29">
        <v>46084</v>
      </c>
      <c r="C537" s="5" t="s">
        <v>34</v>
      </c>
      <c r="D537" s="5" t="s">
        <v>11343</v>
      </c>
      <c r="E537" s="5" t="s">
        <v>12022</v>
      </c>
      <c r="F537" s="5" t="s">
        <v>11344</v>
      </c>
      <c r="G537" s="5">
        <v>539</v>
      </c>
      <c r="H537" s="5" t="s">
        <v>11345</v>
      </c>
      <c r="I537" s="6" t="s">
        <v>13098</v>
      </c>
      <c r="J537" s="5" t="s">
        <v>11152</v>
      </c>
      <c r="K537" s="5">
        <v>4</v>
      </c>
      <c r="L537" s="5">
        <v>77.8</v>
      </c>
      <c r="M537" s="5">
        <v>24.9</v>
      </c>
      <c r="N537" s="18">
        <v>19.45</v>
      </c>
      <c r="O537" s="5" t="s">
        <v>12588</v>
      </c>
      <c r="P537" s="5"/>
      <c r="Q537" s="5"/>
      <c r="R537" s="5"/>
      <c r="S537" s="5"/>
      <c r="T537" s="5"/>
      <c r="U537" s="5"/>
      <c r="V537" s="5"/>
      <c r="W537" s="5" t="s">
        <v>9306</v>
      </c>
      <c r="X537" s="5" t="s">
        <v>13099</v>
      </c>
      <c r="Y537" s="5" t="s">
        <v>13100</v>
      </c>
      <c r="Z537" s="5" t="s">
        <v>14031</v>
      </c>
      <c r="AA537" s="5" t="s">
        <v>14032</v>
      </c>
      <c r="AB537" s="5">
        <v>99.6</v>
      </c>
      <c r="AC537" s="5">
        <v>-21.8</v>
      </c>
      <c r="AD537" s="5">
        <v>77.8</v>
      </c>
      <c r="AE537" s="5" t="s">
        <v>9306</v>
      </c>
    </row>
    <row r="538" spans="1:31" ht="16.95" customHeight="1" x14ac:dyDescent="0.3">
      <c r="A538" s="54">
        <v>46082</v>
      </c>
      <c r="B538" s="29">
        <v>46084</v>
      </c>
      <c r="C538" s="5" t="s">
        <v>34</v>
      </c>
      <c r="D538" s="5" t="s">
        <v>11343</v>
      </c>
      <c r="E538" s="5" t="s">
        <v>12022</v>
      </c>
      <c r="F538" s="5" t="s">
        <v>11344</v>
      </c>
      <c r="G538" s="5">
        <v>540</v>
      </c>
      <c r="H538" s="5" t="s">
        <v>11345</v>
      </c>
      <c r="I538" s="6" t="s">
        <v>13098</v>
      </c>
      <c r="J538" s="5" t="s">
        <v>11152</v>
      </c>
      <c r="K538" s="5">
        <v>2</v>
      </c>
      <c r="L538" s="5">
        <v>41.8</v>
      </c>
      <c r="M538" s="5">
        <v>24.9</v>
      </c>
      <c r="N538" s="18">
        <v>20.9</v>
      </c>
      <c r="O538" s="5" t="s">
        <v>12588</v>
      </c>
      <c r="P538" s="5"/>
      <c r="Q538" s="5"/>
      <c r="R538" s="5"/>
      <c r="S538" s="5"/>
      <c r="T538" s="5"/>
      <c r="U538" s="5"/>
      <c r="V538" s="5"/>
      <c r="W538" s="5" t="s">
        <v>9306</v>
      </c>
      <c r="X538" s="5" t="s">
        <v>13099</v>
      </c>
      <c r="Y538" s="5" t="s">
        <v>13100</v>
      </c>
      <c r="Z538" s="5" t="s">
        <v>14033</v>
      </c>
      <c r="AA538" s="5" t="s">
        <v>14034</v>
      </c>
      <c r="AB538" s="5">
        <v>49.8</v>
      </c>
      <c r="AC538" s="5">
        <v>-8</v>
      </c>
      <c r="AD538" s="5">
        <v>41.8</v>
      </c>
      <c r="AE538" s="5" t="s">
        <v>9306</v>
      </c>
    </row>
    <row r="539" spans="1:31" ht="16.95" customHeight="1" x14ac:dyDescent="0.3">
      <c r="A539" s="54">
        <v>46082</v>
      </c>
      <c r="B539" s="29">
        <v>46084</v>
      </c>
      <c r="C539" s="5" t="s">
        <v>34</v>
      </c>
      <c r="D539" s="5" t="s">
        <v>11343</v>
      </c>
      <c r="E539" s="5" t="s">
        <v>12022</v>
      </c>
      <c r="F539" s="5" t="s">
        <v>11344</v>
      </c>
      <c r="G539" s="5">
        <v>541</v>
      </c>
      <c r="H539" s="5" t="s">
        <v>11345</v>
      </c>
      <c r="I539" s="6" t="s">
        <v>13098</v>
      </c>
      <c r="J539" s="5" t="s">
        <v>11152</v>
      </c>
      <c r="K539" s="5">
        <v>3</v>
      </c>
      <c r="L539" s="5">
        <v>61.8</v>
      </c>
      <c r="M539" s="5">
        <v>24.9</v>
      </c>
      <c r="N539" s="18">
        <v>20.6</v>
      </c>
      <c r="O539" s="5" t="s">
        <v>12588</v>
      </c>
      <c r="P539" s="5"/>
      <c r="Q539" s="5"/>
      <c r="R539" s="5"/>
      <c r="S539" s="5"/>
      <c r="T539" s="5"/>
      <c r="U539" s="5"/>
      <c r="V539" s="5"/>
      <c r="W539" s="5" t="s">
        <v>9306</v>
      </c>
      <c r="X539" s="5" t="s">
        <v>13099</v>
      </c>
      <c r="Y539" s="5" t="s">
        <v>13100</v>
      </c>
      <c r="Z539" s="5" t="s">
        <v>14035</v>
      </c>
      <c r="AA539" s="5" t="s">
        <v>14036</v>
      </c>
      <c r="AB539" s="5">
        <v>74.7</v>
      </c>
      <c r="AC539" s="5">
        <v>-12.9</v>
      </c>
      <c r="AD539" s="5">
        <v>61.8</v>
      </c>
      <c r="AE539" s="5" t="s">
        <v>9306</v>
      </c>
    </row>
    <row r="540" spans="1:31" ht="16.95" customHeight="1" x14ac:dyDescent="0.3">
      <c r="A540" s="54">
        <v>46082</v>
      </c>
      <c r="B540" s="29">
        <v>46084</v>
      </c>
      <c r="C540" s="5" t="s">
        <v>34</v>
      </c>
      <c r="D540" s="5" t="s">
        <v>5</v>
      </c>
      <c r="E540" s="10" t="s">
        <v>12022</v>
      </c>
      <c r="F540" s="10" t="s">
        <v>11325</v>
      </c>
      <c r="G540" s="5">
        <v>542</v>
      </c>
      <c r="H540" s="10" t="s">
        <v>11470</v>
      </c>
      <c r="I540" s="25" t="s">
        <v>11471</v>
      </c>
      <c r="J540" s="5" t="s">
        <v>11096</v>
      </c>
      <c r="K540" s="5">
        <v>8</v>
      </c>
      <c r="L540" s="10">
        <v>58</v>
      </c>
      <c r="M540" s="5">
        <v>7.4</v>
      </c>
      <c r="N540" s="18">
        <v>7.25</v>
      </c>
      <c r="O540" s="5" t="s">
        <v>12588</v>
      </c>
      <c r="P540" s="5"/>
      <c r="Q540" s="5"/>
      <c r="R540" s="5"/>
      <c r="S540" s="5"/>
      <c r="T540" s="5"/>
      <c r="U540" s="4">
        <v>46086</v>
      </c>
      <c r="V540" s="19" t="s">
        <v>12629</v>
      </c>
      <c r="W540" s="10" t="s">
        <v>11472</v>
      </c>
      <c r="X540" s="50">
        <v>1008541258476</v>
      </c>
      <c r="Y540" s="10" t="s">
        <v>11461</v>
      </c>
      <c r="Z540" s="10" t="s">
        <v>12670</v>
      </c>
      <c r="AA540" s="50">
        <v>6008864997751</v>
      </c>
      <c r="AB540" s="5">
        <v>59.2</v>
      </c>
      <c r="AC540" s="5">
        <v>-1.2</v>
      </c>
      <c r="AD540" s="10">
        <v>66</v>
      </c>
      <c r="AE540" s="10">
        <v>0</v>
      </c>
    </row>
    <row r="541" spans="1:31" ht="16.95" customHeight="1" x14ac:dyDescent="0.3">
      <c r="A541" s="54">
        <v>46082</v>
      </c>
      <c r="B541" s="29">
        <v>46084</v>
      </c>
      <c r="C541" s="5" t="s">
        <v>34</v>
      </c>
      <c r="D541" s="5" t="s">
        <v>5</v>
      </c>
      <c r="E541" s="10" t="s">
        <v>12022</v>
      </c>
      <c r="F541" s="10" t="s">
        <v>11325</v>
      </c>
      <c r="G541" s="5">
        <v>543</v>
      </c>
      <c r="H541" s="10" t="s">
        <v>11470</v>
      </c>
      <c r="I541" s="25" t="s">
        <v>11471</v>
      </c>
      <c r="J541" s="5" t="s">
        <v>11096</v>
      </c>
      <c r="K541" s="5">
        <v>12</v>
      </c>
      <c r="L541" s="10">
        <v>77.8</v>
      </c>
      <c r="M541" s="5">
        <v>7.4</v>
      </c>
      <c r="N541" s="18">
        <v>6.4833333333333298</v>
      </c>
      <c r="O541" s="5" t="s">
        <v>12588</v>
      </c>
      <c r="P541" s="5"/>
      <c r="Q541" s="5"/>
      <c r="R541" s="5"/>
      <c r="S541" s="5"/>
      <c r="T541" s="5"/>
      <c r="U541" s="4">
        <v>46086</v>
      </c>
      <c r="V541" s="19" t="s">
        <v>12629</v>
      </c>
      <c r="W541" s="10" t="s">
        <v>11472</v>
      </c>
      <c r="X541" s="50">
        <v>1008541258476</v>
      </c>
      <c r="Y541" s="10" t="s">
        <v>11461</v>
      </c>
      <c r="Z541" s="10" t="s">
        <v>13578</v>
      </c>
      <c r="AA541" s="50">
        <v>6008864997752</v>
      </c>
      <c r="AB541" s="5">
        <v>88.8</v>
      </c>
      <c r="AC541" s="5">
        <v>-11</v>
      </c>
      <c r="AD541" s="10">
        <v>88.5</v>
      </c>
      <c r="AE541" s="10">
        <v>0</v>
      </c>
    </row>
    <row r="542" spans="1:31" ht="16.95" customHeight="1" x14ac:dyDescent="0.3">
      <c r="A542" s="54">
        <v>46082</v>
      </c>
      <c r="B542" s="29">
        <v>46084</v>
      </c>
      <c r="C542" s="5" t="s">
        <v>32</v>
      </c>
      <c r="D542" s="5" t="s">
        <v>5</v>
      </c>
      <c r="E542" s="10" t="s">
        <v>12022</v>
      </c>
      <c r="F542" s="10" t="s">
        <v>11113</v>
      </c>
      <c r="G542" s="5">
        <v>544</v>
      </c>
      <c r="H542" s="10" t="s">
        <v>13107</v>
      </c>
      <c r="I542" s="25" t="s">
        <v>13108</v>
      </c>
      <c r="J542" s="5" t="s">
        <v>11096</v>
      </c>
      <c r="K542" s="5">
        <v>4</v>
      </c>
      <c r="L542" s="10">
        <v>25.6</v>
      </c>
      <c r="M542" s="5">
        <v>7.4</v>
      </c>
      <c r="N542" s="18">
        <v>6.4</v>
      </c>
      <c r="O542" s="5" t="s">
        <v>12588</v>
      </c>
      <c r="P542" s="5"/>
      <c r="Q542" s="5"/>
      <c r="R542" s="5"/>
      <c r="S542" s="5"/>
      <c r="T542" s="5"/>
      <c r="U542" s="4">
        <v>46086</v>
      </c>
      <c r="V542" s="19" t="s">
        <v>12608</v>
      </c>
      <c r="W542" s="10"/>
      <c r="X542" s="50">
        <v>856122498683</v>
      </c>
      <c r="Y542" s="10" t="s">
        <v>11224</v>
      </c>
      <c r="Z542" s="10" t="s">
        <v>11247</v>
      </c>
      <c r="AA542" s="50">
        <v>5830887187460</v>
      </c>
      <c r="AB542" s="5">
        <v>29.6</v>
      </c>
      <c r="AC542" s="5">
        <v>-4</v>
      </c>
      <c r="AD542" s="10">
        <v>25.6</v>
      </c>
      <c r="AE542" s="10">
        <v>3</v>
      </c>
    </row>
    <row r="543" spans="1:31" ht="16.95" customHeight="1" x14ac:dyDescent="0.3">
      <c r="A543" s="54">
        <v>46082</v>
      </c>
      <c r="B543" s="29">
        <v>46084</v>
      </c>
      <c r="C543" s="5" t="s">
        <v>32</v>
      </c>
      <c r="D543" s="5" t="s">
        <v>5</v>
      </c>
      <c r="E543" s="10" t="s">
        <v>12022</v>
      </c>
      <c r="F543" s="10" t="s">
        <v>11113</v>
      </c>
      <c r="G543" s="5">
        <v>545</v>
      </c>
      <c r="H543" s="10" t="s">
        <v>13107</v>
      </c>
      <c r="I543" s="25" t="s">
        <v>13108</v>
      </c>
      <c r="J543" s="5" t="s">
        <v>11096</v>
      </c>
      <c r="K543" s="5">
        <v>8</v>
      </c>
      <c r="L543" s="10">
        <v>44.9</v>
      </c>
      <c r="M543" s="5">
        <v>7.4</v>
      </c>
      <c r="N543" s="18">
        <v>5.6124999999999998</v>
      </c>
      <c r="O543" s="5" t="s">
        <v>12588</v>
      </c>
      <c r="P543" s="5"/>
      <c r="Q543" s="5"/>
      <c r="R543" s="5"/>
      <c r="S543" s="5"/>
      <c r="T543" s="5"/>
      <c r="U543" s="4">
        <v>46086</v>
      </c>
      <c r="V543" s="5" t="s">
        <v>12608</v>
      </c>
      <c r="W543" s="10"/>
      <c r="X543" s="50">
        <v>856122498683</v>
      </c>
      <c r="Y543" s="10" t="s">
        <v>11224</v>
      </c>
      <c r="Z543" s="10" t="s">
        <v>14037</v>
      </c>
      <c r="AA543" s="50">
        <v>5830887187461</v>
      </c>
      <c r="AB543" s="5">
        <v>59.2</v>
      </c>
      <c r="AC543" s="5">
        <v>-14.3</v>
      </c>
      <c r="AD543" s="10">
        <v>44.9</v>
      </c>
      <c r="AE543" s="10">
        <v>3</v>
      </c>
    </row>
    <row r="544" spans="1:31" ht="16.95" customHeight="1" x14ac:dyDescent="0.3">
      <c r="A544" s="54">
        <v>46082</v>
      </c>
      <c r="B544" s="29">
        <v>46084</v>
      </c>
      <c r="C544" s="5" t="s">
        <v>32</v>
      </c>
      <c r="D544" s="5" t="s">
        <v>5</v>
      </c>
      <c r="E544" s="10" t="s">
        <v>12022</v>
      </c>
      <c r="F544" s="10" t="s">
        <v>11113</v>
      </c>
      <c r="G544" s="5">
        <v>546</v>
      </c>
      <c r="H544" s="10" t="s">
        <v>13107</v>
      </c>
      <c r="I544" s="25" t="s">
        <v>13108</v>
      </c>
      <c r="J544" s="5" t="s">
        <v>11096</v>
      </c>
      <c r="K544" s="5">
        <v>12</v>
      </c>
      <c r="L544" s="10">
        <v>62.9</v>
      </c>
      <c r="M544" s="5">
        <v>7.4</v>
      </c>
      <c r="N544" s="18">
        <v>5.2416666666666698</v>
      </c>
      <c r="O544" s="5" t="s">
        <v>12588</v>
      </c>
      <c r="P544" s="5"/>
      <c r="Q544" s="5"/>
      <c r="R544" s="5"/>
      <c r="S544" s="5"/>
      <c r="T544" s="5"/>
      <c r="U544" s="4">
        <v>46086</v>
      </c>
      <c r="V544" s="5" t="s">
        <v>12608</v>
      </c>
      <c r="W544" s="10"/>
      <c r="X544" s="50">
        <v>856122498683</v>
      </c>
      <c r="Y544" s="10" t="s">
        <v>11224</v>
      </c>
      <c r="Z544" s="10" t="s">
        <v>14038</v>
      </c>
      <c r="AA544" s="50">
        <v>5830887187462</v>
      </c>
      <c r="AB544" s="5">
        <v>88.8</v>
      </c>
      <c r="AC544" s="5">
        <v>-25.9</v>
      </c>
      <c r="AD544" s="10">
        <v>62.9</v>
      </c>
      <c r="AE544" s="10">
        <v>3</v>
      </c>
    </row>
    <row r="545" spans="1:31" ht="16.95" customHeight="1" x14ac:dyDescent="0.3">
      <c r="A545" s="54">
        <v>46082</v>
      </c>
      <c r="B545" s="29">
        <v>46084</v>
      </c>
      <c r="C545" s="19" t="s">
        <v>38</v>
      </c>
      <c r="D545" s="19" t="s">
        <v>5</v>
      </c>
      <c r="E545" s="5" t="s">
        <v>11093</v>
      </c>
      <c r="F545" s="5"/>
      <c r="G545" s="5">
        <v>550</v>
      </c>
      <c r="H545" s="5" t="s">
        <v>13109</v>
      </c>
      <c r="I545" s="64" t="s">
        <v>13110</v>
      </c>
      <c r="J545" s="5" t="s">
        <v>11096</v>
      </c>
      <c r="K545" s="5">
        <v>4</v>
      </c>
      <c r="L545" s="5">
        <v>22.54</v>
      </c>
      <c r="M545" s="5">
        <f>VLOOKUP(J:J,指导价!$A:$B,2,0)</f>
        <v>7.4</v>
      </c>
      <c r="N545" s="18">
        <f>L545/K545</f>
        <v>5.6349999999999998</v>
      </c>
      <c r="O545" s="5" t="s">
        <v>12588</v>
      </c>
      <c r="P545" s="5"/>
      <c r="Q545" s="5"/>
      <c r="R545" s="5"/>
      <c r="S545" s="5"/>
      <c r="T545" s="5"/>
      <c r="U545" s="29">
        <v>46085</v>
      </c>
      <c r="V545" s="5" t="s">
        <v>12589</v>
      </c>
      <c r="W545" s="5"/>
      <c r="X545" s="5" t="s">
        <v>13111</v>
      </c>
      <c r="Y545" s="5" t="s">
        <v>12337</v>
      </c>
      <c r="Z545" s="5" t="s">
        <v>12337</v>
      </c>
      <c r="AA545" s="5" t="s">
        <v>13111</v>
      </c>
      <c r="AB545" s="5">
        <f>K545*M545</f>
        <v>29.6</v>
      </c>
      <c r="AC545" s="5">
        <f>L:L-AB:AB</f>
        <v>-7.0600000000000023</v>
      </c>
      <c r="AD545" s="5"/>
      <c r="AE545" s="5"/>
    </row>
    <row r="546" spans="1:31" ht="16.95" customHeight="1" x14ac:dyDescent="0.3">
      <c r="A546" s="54">
        <v>46082</v>
      </c>
      <c r="B546" s="29">
        <v>46084</v>
      </c>
      <c r="C546" s="19" t="s">
        <v>38</v>
      </c>
      <c r="D546" s="19" t="s">
        <v>5</v>
      </c>
      <c r="E546" s="5" t="s">
        <v>11093</v>
      </c>
      <c r="F546" s="5"/>
      <c r="G546" s="5">
        <v>551</v>
      </c>
      <c r="H546" s="5" t="s">
        <v>11673</v>
      </c>
      <c r="I546" s="64" t="s">
        <v>13112</v>
      </c>
      <c r="J546" s="5" t="s">
        <v>11107</v>
      </c>
      <c r="K546" s="5">
        <v>8</v>
      </c>
      <c r="L546" s="5">
        <v>64.8</v>
      </c>
      <c r="M546" s="5">
        <f>VLOOKUP(J:J,指导价!$A:$B,2,0)</f>
        <v>10.9</v>
      </c>
      <c r="N546" s="18">
        <f>L546/K546</f>
        <v>8.1</v>
      </c>
      <c r="O546" s="5" t="s">
        <v>12588</v>
      </c>
      <c r="P546" s="5"/>
      <c r="Q546" s="5"/>
      <c r="R546" s="5"/>
      <c r="S546" s="5"/>
      <c r="T546" s="5"/>
      <c r="U546" s="29">
        <v>46085</v>
      </c>
      <c r="V546" s="19" t="s">
        <v>12629</v>
      </c>
      <c r="W546" s="5"/>
      <c r="X546" s="5" t="s">
        <v>13113</v>
      </c>
      <c r="Y546" s="5" t="s">
        <v>13114</v>
      </c>
      <c r="Z546" s="5" t="s">
        <v>13114</v>
      </c>
      <c r="AA546" s="5" t="s">
        <v>13113</v>
      </c>
      <c r="AB546" s="5">
        <f>K546*M546</f>
        <v>87.2</v>
      </c>
      <c r="AC546" s="5">
        <f>L:L-AB:AB</f>
        <v>-22.400000000000006</v>
      </c>
      <c r="AD546" s="5"/>
      <c r="AE546" s="5"/>
    </row>
    <row r="547" spans="1:31" ht="16.95" customHeight="1" x14ac:dyDescent="0.3">
      <c r="A547" s="54">
        <v>46082</v>
      </c>
      <c r="B547" s="29">
        <v>46084</v>
      </c>
      <c r="C547" s="5" t="s">
        <v>28</v>
      </c>
      <c r="D547" s="5" t="s">
        <v>11129</v>
      </c>
      <c r="E547" s="5" t="s">
        <v>12022</v>
      </c>
      <c r="F547" s="5" t="s">
        <v>11392</v>
      </c>
      <c r="G547" s="5">
        <v>552</v>
      </c>
      <c r="H547" s="5" t="s">
        <v>11411</v>
      </c>
      <c r="I547" s="6" t="s">
        <v>11412</v>
      </c>
      <c r="J547" s="5" t="s">
        <v>11096</v>
      </c>
      <c r="K547" s="5">
        <v>12</v>
      </c>
      <c r="L547" s="5">
        <v>85.8</v>
      </c>
      <c r="M547" s="5">
        <v>7.4</v>
      </c>
      <c r="N547" s="18">
        <v>7.15</v>
      </c>
      <c r="O547" s="5" t="s">
        <v>12588</v>
      </c>
      <c r="P547" s="5"/>
      <c r="Q547" s="5"/>
      <c r="R547" s="5"/>
      <c r="S547" s="5"/>
      <c r="T547" s="5"/>
      <c r="U547" s="5"/>
      <c r="V547" s="5"/>
      <c r="W547" s="5" t="s">
        <v>9306</v>
      </c>
      <c r="X547" s="5" t="s">
        <v>11413</v>
      </c>
      <c r="Y547" s="5" t="s">
        <v>11414</v>
      </c>
      <c r="Z547" s="5" t="s">
        <v>13115</v>
      </c>
      <c r="AA547" s="5" t="s">
        <v>13116</v>
      </c>
      <c r="AB547" s="5">
        <v>88.8</v>
      </c>
      <c r="AC547" s="5">
        <v>-3.0000000000000102</v>
      </c>
      <c r="AD547" s="5">
        <v>85.8</v>
      </c>
      <c r="AE547" s="5" t="s">
        <v>9306</v>
      </c>
    </row>
    <row r="548" spans="1:31" ht="16.95" customHeight="1" x14ac:dyDescent="0.3">
      <c r="A548" s="54">
        <v>46082</v>
      </c>
      <c r="B548" s="29">
        <v>46084</v>
      </c>
      <c r="C548" s="5" t="s">
        <v>28</v>
      </c>
      <c r="D548" s="5" t="s">
        <v>11129</v>
      </c>
      <c r="E548" s="5" t="s">
        <v>12022</v>
      </c>
      <c r="F548" s="5" t="s">
        <v>11392</v>
      </c>
      <c r="G548" s="5">
        <v>553</v>
      </c>
      <c r="H548" s="5" t="s">
        <v>11411</v>
      </c>
      <c r="I548" s="6" t="s">
        <v>11412</v>
      </c>
      <c r="J548" s="5" t="s">
        <v>11096</v>
      </c>
      <c r="K548" s="5">
        <v>8</v>
      </c>
      <c r="L548" s="5">
        <v>57.2</v>
      </c>
      <c r="M548" s="5">
        <v>7.4</v>
      </c>
      <c r="N548" s="18">
        <v>7.15</v>
      </c>
      <c r="O548" s="5" t="s">
        <v>12588</v>
      </c>
      <c r="P548" s="5"/>
      <c r="Q548" s="5"/>
      <c r="R548" s="5"/>
      <c r="S548" s="5"/>
      <c r="T548" s="5"/>
      <c r="U548" s="5"/>
      <c r="V548" s="5"/>
      <c r="W548" s="5" t="s">
        <v>9306</v>
      </c>
      <c r="X548" s="5" t="s">
        <v>11413</v>
      </c>
      <c r="Y548" s="5" t="s">
        <v>11414</v>
      </c>
      <c r="Z548" s="5" t="s">
        <v>14039</v>
      </c>
      <c r="AA548" s="5" t="s">
        <v>14040</v>
      </c>
      <c r="AB548" s="5">
        <v>59.2</v>
      </c>
      <c r="AC548" s="5">
        <v>-2</v>
      </c>
      <c r="AD548" s="5">
        <v>57.2</v>
      </c>
      <c r="AE548" s="5" t="s">
        <v>9306</v>
      </c>
    </row>
    <row r="549" spans="1:31" ht="16.95" customHeight="1" x14ac:dyDescent="0.3">
      <c r="A549" s="54">
        <v>46082</v>
      </c>
      <c r="B549" s="29">
        <v>46084</v>
      </c>
      <c r="C549" s="5" t="s">
        <v>28</v>
      </c>
      <c r="D549" s="5" t="s">
        <v>11129</v>
      </c>
      <c r="E549" s="5" t="s">
        <v>12022</v>
      </c>
      <c r="F549" s="5" t="s">
        <v>11392</v>
      </c>
      <c r="G549" s="5">
        <v>554</v>
      </c>
      <c r="H549" s="5" t="s">
        <v>11411</v>
      </c>
      <c r="I549" s="6" t="s">
        <v>11412</v>
      </c>
      <c r="J549" s="5" t="s">
        <v>11096</v>
      </c>
      <c r="K549" s="5">
        <v>8</v>
      </c>
      <c r="L549" s="5">
        <v>57.2</v>
      </c>
      <c r="M549" s="5">
        <v>7.4</v>
      </c>
      <c r="N549" s="18">
        <v>7.15</v>
      </c>
      <c r="O549" s="5" t="s">
        <v>12588</v>
      </c>
      <c r="P549" s="5"/>
      <c r="Q549" s="5"/>
      <c r="R549" s="5"/>
      <c r="S549" s="5"/>
      <c r="T549" s="5"/>
      <c r="U549" s="5"/>
      <c r="V549" s="5"/>
      <c r="W549" s="5" t="s">
        <v>9306</v>
      </c>
      <c r="X549" s="5" t="s">
        <v>11413</v>
      </c>
      <c r="Y549" s="5" t="s">
        <v>11414</v>
      </c>
      <c r="Z549" s="5" t="s">
        <v>14041</v>
      </c>
      <c r="AA549" s="5" t="s">
        <v>14042</v>
      </c>
      <c r="AB549" s="5">
        <v>59.2</v>
      </c>
      <c r="AC549" s="5">
        <v>-2</v>
      </c>
      <c r="AD549" s="5">
        <v>57.2</v>
      </c>
      <c r="AE549" s="5" t="s">
        <v>9306</v>
      </c>
    </row>
    <row r="550" spans="1:31" ht="16.95" customHeight="1" x14ac:dyDescent="0.3">
      <c r="A550" s="54">
        <v>46082</v>
      </c>
      <c r="B550" s="29">
        <v>46084</v>
      </c>
      <c r="C550" s="5" t="s">
        <v>28</v>
      </c>
      <c r="D550" s="5" t="s">
        <v>11129</v>
      </c>
      <c r="E550" s="5" t="s">
        <v>12022</v>
      </c>
      <c r="F550" s="5" t="s">
        <v>11392</v>
      </c>
      <c r="G550" s="5">
        <v>555</v>
      </c>
      <c r="H550" s="5" t="s">
        <v>11411</v>
      </c>
      <c r="I550" s="6" t="s">
        <v>11412</v>
      </c>
      <c r="J550" s="5" t="s">
        <v>11096</v>
      </c>
      <c r="K550" s="5">
        <v>12</v>
      </c>
      <c r="L550" s="5">
        <v>85.8</v>
      </c>
      <c r="M550" s="5">
        <v>7.4</v>
      </c>
      <c r="N550" s="18">
        <v>7.15</v>
      </c>
      <c r="O550" s="5" t="s">
        <v>12588</v>
      </c>
      <c r="P550" s="5"/>
      <c r="Q550" s="5"/>
      <c r="R550" s="5"/>
      <c r="S550" s="5"/>
      <c r="T550" s="5"/>
      <c r="U550" s="5"/>
      <c r="V550" s="5"/>
      <c r="W550" s="5" t="s">
        <v>9306</v>
      </c>
      <c r="X550" s="5" t="s">
        <v>11413</v>
      </c>
      <c r="Y550" s="5" t="s">
        <v>11414</v>
      </c>
      <c r="Z550" s="5" t="s">
        <v>14043</v>
      </c>
      <c r="AA550" s="5" t="s">
        <v>14044</v>
      </c>
      <c r="AB550" s="5">
        <v>88.8</v>
      </c>
      <c r="AC550" s="5">
        <v>-3.0000000000000102</v>
      </c>
      <c r="AD550" s="5">
        <v>85.8</v>
      </c>
      <c r="AE550" s="5" t="s">
        <v>9306</v>
      </c>
    </row>
    <row r="551" spans="1:31" ht="16.95" customHeight="1" x14ac:dyDescent="0.3">
      <c r="A551" s="54">
        <v>46082</v>
      </c>
      <c r="B551" s="29">
        <v>46084</v>
      </c>
      <c r="C551" s="5" t="s">
        <v>28</v>
      </c>
      <c r="D551" s="5" t="s">
        <v>11129</v>
      </c>
      <c r="E551" s="5" t="s">
        <v>12022</v>
      </c>
      <c r="F551" s="5" t="s">
        <v>11392</v>
      </c>
      <c r="G551" s="5">
        <v>556</v>
      </c>
      <c r="H551" s="5" t="s">
        <v>11411</v>
      </c>
      <c r="I551" s="6" t="s">
        <v>11412</v>
      </c>
      <c r="J551" s="5" t="s">
        <v>11096</v>
      </c>
      <c r="K551" s="5">
        <v>8</v>
      </c>
      <c r="L551" s="5">
        <v>57.2</v>
      </c>
      <c r="M551" s="5">
        <v>7.4</v>
      </c>
      <c r="N551" s="18">
        <v>7.15</v>
      </c>
      <c r="O551" s="5" t="s">
        <v>12588</v>
      </c>
      <c r="P551" s="5"/>
      <c r="Q551" s="5"/>
      <c r="R551" s="5"/>
      <c r="S551" s="5"/>
      <c r="T551" s="5"/>
      <c r="U551" s="5"/>
      <c r="V551" s="5"/>
      <c r="W551" s="5" t="s">
        <v>9306</v>
      </c>
      <c r="X551" s="5" t="s">
        <v>11413</v>
      </c>
      <c r="Y551" s="5" t="s">
        <v>11414</v>
      </c>
      <c r="Z551" s="5" t="s">
        <v>14045</v>
      </c>
      <c r="AA551" s="5" t="s">
        <v>14046</v>
      </c>
      <c r="AB551" s="5">
        <v>59.2</v>
      </c>
      <c r="AC551" s="5">
        <v>-2</v>
      </c>
      <c r="AD551" s="5">
        <v>57.2</v>
      </c>
      <c r="AE551" s="5" t="s">
        <v>9306</v>
      </c>
    </row>
    <row r="552" spans="1:31" ht="16.95" customHeight="1" x14ac:dyDescent="0.3">
      <c r="A552" s="54">
        <v>46082</v>
      </c>
      <c r="B552" s="29">
        <v>46084</v>
      </c>
      <c r="C552" s="5" t="s">
        <v>28</v>
      </c>
      <c r="D552" s="5" t="s">
        <v>11129</v>
      </c>
      <c r="E552" s="5" t="s">
        <v>12022</v>
      </c>
      <c r="F552" s="5" t="s">
        <v>11392</v>
      </c>
      <c r="G552" s="5">
        <v>557</v>
      </c>
      <c r="H552" s="5" t="s">
        <v>11411</v>
      </c>
      <c r="I552" s="6" t="s">
        <v>11412</v>
      </c>
      <c r="J552" s="5" t="s">
        <v>11096</v>
      </c>
      <c r="K552" s="5">
        <v>12</v>
      </c>
      <c r="L552" s="5">
        <v>85.8</v>
      </c>
      <c r="M552" s="5">
        <v>7.4</v>
      </c>
      <c r="N552" s="18">
        <v>7.15</v>
      </c>
      <c r="O552" s="5" t="s">
        <v>12588</v>
      </c>
      <c r="P552" s="5"/>
      <c r="Q552" s="5"/>
      <c r="R552" s="5"/>
      <c r="S552" s="5"/>
      <c r="T552" s="5"/>
      <c r="U552" s="5"/>
      <c r="V552" s="5"/>
      <c r="W552" s="5" t="s">
        <v>9306</v>
      </c>
      <c r="X552" s="5" t="s">
        <v>11413</v>
      </c>
      <c r="Y552" s="5" t="s">
        <v>11414</v>
      </c>
      <c r="Z552" s="5" t="s">
        <v>14047</v>
      </c>
      <c r="AA552" s="5" t="s">
        <v>14048</v>
      </c>
      <c r="AB552" s="5">
        <v>88.8</v>
      </c>
      <c r="AC552" s="5">
        <v>-3.0000000000000102</v>
      </c>
      <c r="AD552" s="5">
        <v>85.8</v>
      </c>
      <c r="AE552" s="5" t="s">
        <v>9306</v>
      </c>
    </row>
    <row r="553" spans="1:31" ht="16.95" customHeight="1" x14ac:dyDescent="0.3">
      <c r="A553" s="54">
        <v>46082</v>
      </c>
      <c r="B553" s="29">
        <v>46084</v>
      </c>
      <c r="C553" s="19" t="s">
        <v>38</v>
      </c>
      <c r="D553" s="19" t="s">
        <v>5</v>
      </c>
      <c r="E553" s="19" t="s">
        <v>12673</v>
      </c>
      <c r="F553" s="5"/>
      <c r="G553" s="5">
        <v>558</v>
      </c>
      <c r="H553" s="19" t="s">
        <v>13117</v>
      </c>
      <c r="I553" s="6" t="s">
        <v>13118</v>
      </c>
      <c r="J553" s="19" t="s">
        <v>90</v>
      </c>
      <c r="K553" s="5">
        <v>2</v>
      </c>
      <c r="L553" s="5">
        <v>35.99</v>
      </c>
      <c r="M553" s="5">
        <f>VLOOKUP(J:J,指导价!A:B,2,0)</f>
        <v>24.9</v>
      </c>
      <c r="N553" s="18">
        <v>17.995000000000001</v>
      </c>
      <c r="O553" s="19" t="s">
        <v>12588</v>
      </c>
      <c r="P553" s="42"/>
      <c r="Q553" s="42"/>
      <c r="R553" s="42"/>
      <c r="S553" s="42"/>
      <c r="T553" s="42"/>
      <c r="U553" s="4">
        <v>46087</v>
      </c>
      <c r="V553" s="19" t="s">
        <v>12589</v>
      </c>
      <c r="W553" s="5"/>
      <c r="X553" s="5"/>
      <c r="Y553" s="5"/>
      <c r="Z553" s="5"/>
      <c r="AA553" s="5"/>
      <c r="AB553" s="5">
        <v>49.8</v>
      </c>
      <c r="AC553" s="5">
        <v>-13.81</v>
      </c>
      <c r="AD553" s="5"/>
      <c r="AE553" s="5"/>
    </row>
    <row r="554" spans="1:31" ht="16.95" customHeight="1" x14ac:dyDescent="0.3">
      <c r="A554" s="54">
        <v>46082</v>
      </c>
      <c r="B554" s="29">
        <v>46084</v>
      </c>
      <c r="C554" s="19" t="s">
        <v>38</v>
      </c>
      <c r="D554" s="19" t="s">
        <v>5</v>
      </c>
      <c r="E554" s="61" t="s">
        <v>12673</v>
      </c>
      <c r="F554" s="5"/>
      <c r="G554" s="5">
        <v>559</v>
      </c>
      <c r="H554" s="19" t="s">
        <v>13117</v>
      </c>
      <c r="I554" s="6" t="s">
        <v>13119</v>
      </c>
      <c r="J554" s="19" t="s">
        <v>113</v>
      </c>
      <c r="K554" s="5">
        <v>2</v>
      </c>
      <c r="L554" s="5">
        <v>37.799999999999997</v>
      </c>
      <c r="M554" s="5">
        <f>VLOOKUP(J:J,指导价!A:B,2,0)</f>
        <v>24.9</v>
      </c>
      <c r="N554" s="18">
        <v>18.899999999999999</v>
      </c>
      <c r="O554" s="19" t="s">
        <v>12588</v>
      </c>
      <c r="P554" s="5"/>
      <c r="Q554" s="5"/>
      <c r="R554" s="5"/>
      <c r="S554" s="5"/>
      <c r="T554" s="5"/>
      <c r="U554" s="4">
        <v>46087</v>
      </c>
      <c r="V554" s="19" t="s">
        <v>12589</v>
      </c>
      <c r="W554" s="5"/>
      <c r="X554" s="5"/>
      <c r="Y554" s="5"/>
      <c r="Z554" s="5"/>
      <c r="AA554" s="5"/>
      <c r="AB554" s="5"/>
      <c r="AC554" s="5"/>
      <c r="AD554" s="5"/>
      <c r="AE554" s="5"/>
    </row>
    <row r="555" spans="1:31" ht="16.95" customHeight="1" x14ac:dyDescent="0.3">
      <c r="A555" s="54">
        <v>46082</v>
      </c>
      <c r="B555" s="29">
        <v>46084</v>
      </c>
      <c r="C555" s="19" t="s">
        <v>38</v>
      </c>
      <c r="D555" s="19" t="s">
        <v>5</v>
      </c>
      <c r="E555" s="61" t="s">
        <v>12673</v>
      </c>
      <c r="F555" s="5"/>
      <c r="G555" s="5">
        <v>560</v>
      </c>
      <c r="H555" s="19" t="s">
        <v>13117</v>
      </c>
      <c r="I555" s="6" t="s">
        <v>13120</v>
      </c>
      <c r="J555" s="19" t="s">
        <v>90</v>
      </c>
      <c r="K555" s="5">
        <v>1</v>
      </c>
      <c r="L555" s="5">
        <v>22.99</v>
      </c>
      <c r="M555" s="5">
        <f>VLOOKUP(J:J,指导价!A:B,2,0)</f>
        <v>24.9</v>
      </c>
      <c r="N555" s="18">
        <v>22.99</v>
      </c>
      <c r="O555" s="19" t="s">
        <v>12588</v>
      </c>
      <c r="P555" s="5"/>
      <c r="Q555" s="5"/>
      <c r="R555" s="5"/>
      <c r="S555" s="5"/>
      <c r="T555" s="5"/>
      <c r="U555" s="4">
        <v>46087</v>
      </c>
      <c r="V555" s="19" t="s">
        <v>12589</v>
      </c>
      <c r="W555" s="5"/>
      <c r="X555" s="5"/>
      <c r="Y555" s="5"/>
      <c r="Z555" s="5"/>
      <c r="AA555" s="5"/>
      <c r="AB555" s="5"/>
      <c r="AC555" s="5"/>
      <c r="AD555" s="5"/>
      <c r="AE555" s="5"/>
    </row>
    <row r="556" spans="1:31" ht="16.95" customHeight="1" x14ac:dyDescent="0.3">
      <c r="A556" s="54">
        <v>46082</v>
      </c>
      <c r="B556" s="29">
        <v>46084</v>
      </c>
      <c r="C556" s="5" t="s">
        <v>38</v>
      </c>
      <c r="D556" s="5" t="s">
        <v>5</v>
      </c>
      <c r="E556" s="19" t="s">
        <v>12673</v>
      </c>
      <c r="F556" s="5"/>
      <c r="G556" s="5">
        <v>561</v>
      </c>
      <c r="H556" s="5" t="s">
        <v>13117</v>
      </c>
      <c r="I556" s="6" t="s">
        <v>13121</v>
      </c>
      <c r="J556" s="5" t="s">
        <v>11123</v>
      </c>
      <c r="K556" s="5">
        <v>3</v>
      </c>
      <c r="L556" s="5">
        <v>52.8</v>
      </c>
      <c r="M556" s="5">
        <f>VLOOKUP(J:J,指导价!A:B,2,0)</f>
        <v>24.9</v>
      </c>
      <c r="N556" s="18">
        <v>17.600000000000001</v>
      </c>
      <c r="O556" s="5" t="s">
        <v>12588</v>
      </c>
      <c r="P556" s="5"/>
      <c r="Q556" s="5"/>
      <c r="R556" s="5"/>
      <c r="S556" s="5"/>
      <c r="T556" s="5"/>
      <c r="U556" s="4">
        <v>46087</v>
      </c>
      <c r="V556" s="5"/>
      <c r="W556" s="5"/>
      <c r="X556" s="5"/>
      <c r="Y556" s="5"/>
      <c r="Z556" s="5"/>
      <c r="AA556" s="5"/>
      <c r="AB556" s="5">
        <v>74.7</v>
      </c>
      <c r="AC556" s="5">
        <v>-21.9</v>
      </c>
      <c r="AD556" s="5"/>
      <c r="AE556" s="5"/>
    </row>
    <row r="557" spans="1:31" ht="16.95" customHeight="1" x14ac:dyDescent="0.3">
      <c r="A557" s="54">
        <v>46082</v>
      </c>
      <c r="B557" s="29">
        <v>46083</v>
      </c>
      <c r="C557" s="19" t="s">
        <v>38</v>
      </c>
      <c r="D557" s="10" t="s">
        <v>5</v>
      </c>
      <c r="E557" s="10" t="s">
        <v>12673</v>
      </c>
      <c r="F557" s="10"/>
      <c r="G557" s="5">
        <v>562</v>
      </c>
      <c r="H557" s="10" t="s">
        <v>13122</v>
      </c>
      <c r="I557" s="25" t="s">
        <v>13123</v>
      </c>
      <c r="J557" s="10" t="s">
        <v>11583</v>
      </c>
      <c r="K557" s="10">
        <v>2</v>
      </c>
      <c r="L557" s="10">
        <v>21.8</v>
      </c>
      <c r="M557" s="5">
        <v>10.9</v>
      </c>
      <c r="N557" s="67">
        <v>10.35</v>
      </c>
      <c r="O557" s="16" t="s">
        <v>12588</v>
      </c>
      <c r="P557" s="10"/>
      <c r="Q557" s="10"/>
      <c r="R557" s="10"/>
      <c r="S557" s="10"/>
      <c r="T557" s="10"/>
      <c r="U557" s="24">
        <v>46083</v>
      </c>
      <c r="V557" s="10" t="s">
        <v>12608</v>
      </c>
      <c r="W557" s="10"/>
      <c r="X557" s="10"/>
      <c r="Y557" s="42"/>
      <c r="Z557" s="10"/>
      <c r="AA557" s="10"/>
      <c r="AB557" s="10"/>
      <c r="AC557" s="10"/>
      <c r="AD557" s="10"/>
      <c r="AE557" s="10"/>
    </row>
    <row r="558" spans="1:31" ht="16.95" customHeight="1" x14ac:dyDescent="0.3">
      <c r="A558" s="54">
        <v>46082</v>
      </c>
      <c r="B558" s="29">
        <v>46084</v>
      </c>
      <c r="C558" s="42" t="s">
        <v>38</v>
      </c>
      <c r="D558" s="42" t="s">
        <v>5</v>
      </c>
      <c r="E558" s="42" t="s">
        <v>12673</v>
      </c>
      <c r="F558" s="42"/>
      <c r="G558" s="5">
        <v>563</v>
      </c>
      <c r="H558" s="42" t="s">
        <v>13122</v>
      </c>
      <c r="I558" s="8" t="s">
        <v>13124</v>
      </c>
      <c r="J558" s="19" t="s">
        <v>198</v>
      </c>
      <c r="K558" s="42">
        <v>1</v>
      </c>
      <c r="L558" s="42">
        <v>29.9</v>
      </c>
      <c r="M558" s="5">
        <f>VLOOKUP(J:J,指导价!A:B,2,0)</f>
        <v>32.9</v>
      </c>
      <c r="N558" s="18">
        <v>29.9</v>
      </c>
      <c r="O558" s="19" t="s">
        <v>12588</v>
      </c>
      <c r="P558" s="42"/>
      <c r="Q558" s="42"/>
      <c r="R558" s="42"/>
      <c r="S558" s="42"/>
      <c r="T558" s="42"/>
      <c r="U558" s="71">
        <v>46059</v>
      </c>
      <c r="V558" s="42" t="s">
        <v>12589</v>
      </c>
      <c r="W558" s="42"/>
      <c r="X558" s="42"/>
      <c r="Y558" s="42"/>
      <c r="Z558" s="42"/>
      <c r="AA558" s="42"/>
      <c r="AB558" s="5">
        <v>32.9</v>
      </c>
      <c r="AC558" s="5">
        <v>-3</v>
      </c>
      <c r="AD558" s="42"/>
      <c r="AE558" s="42"/>
    </row>
    <row r="559" spans="1:31" ht="16.95" customHeight="1" x14ac:dyDescent="0.3">
      <c r="A559" s="54">
        <v>46082</v>
      </c>
      <c r="B559" s="29">
        <v>46084</v>
      </c>
      <c r="C559" s="5" t="s">
        <v>38</v>
      </c>
      <c r="D559" s="5" t="s">
        <v>5</v>
      </c>
      <c r="E559" s="19" t="s">
        <v>12673</v>
      </c>
      <c r="F559" s="5"/>
      <c r="G559" s="5">
        <v>564</v>
      </c>
      <c r="H559" s="5" t="s">
        <v>13122</v>
      </c>
      <c r="I559" s="6" t="s">
        <v>13125</v>
      </c>
      <c r="J559" s="5" t="s">
        <v>11123</v>
      </c>
      <c r="K559" s="5">
        <v>2</v>
      </c>
      <c r="L559" s="5">
        <v>36.6</v>
      </c>
      <c r="M559" s="5">
        <f>VLOOKUP(J:J,指导价!A:B,2,0)</f>
        <v>24.9</v>
      </c>
      <c r="N559" s="18">
        <v>18.3</v>
      </c>
      <c r="O559" s="5" t="s">
        <v>12588</v>
      </c>
      <c r="P559" s="5"/>
      <c r="Q559" s="5"/>
      <c r="R559" s="5"/>
      <c r="S559" s="5"/>
      <c r="T559" s="5"/>
      <c r="U559" s="23">
        <v>46059</v>
      </c>
      <c r="V559" s="5"/>
      <c r="W559" s="5"/>
      <c r="X559" s="5"/>
      <c r="Y559" s="5"/>
      <c r="Z559" s="5"/>
      <c r="AA559" s="5"/>
      <c r="AB559" s="5">
        <v>49.8</v>
      </c>
      <c r="AC559" s="5">
        <v>-13.2</v>
      </c>
      <c r="AD559" s="5"/>
      <c r="AE559" s="5"/>
    </row>
    <row r="560" spans="1:31" ht="16.95" customHeight="1" x14ac:dyDescent="0.3">
      <c r="A560" s="54">
        <v>46082</v>
      </c>
      <c r="B560" s="29">
        <v>46084</v>
      </c>
      <c r="C560" s="5" t="s">
        <v>32</v>
      </c>
      <c r="D560" s="5" t="s">
        <v>11336</v>
      </c>
      <c r="E560" s="5" t="s">
        <v>12022</v>
      </c>
      <c r="F560" s="5" t="s">
        <v>11113</v>
      </c>
      <c r="G560" s="5">
        <v>565</v>
      </c>
      <c r="H560" s="5" t="s">
        <v>11358</v>
      </c>
      <c r="I560" s="6" t="s">
        <v>13126</v>
      </c>
      <c r="J560" s="5" t="s">
        <v>11096</v>
      </c>
      <c r="K560" s="5">
        <v>8</v>
      </c>
      <c r="L560" s="5">
        <v>45.5</v>
      </c>
      <c r="M560" s="5">
        <v>7.4</v>
      </c>
      <c r="N560" s="18">
        <v>5.6875</v>
      </c>
      <c r="O560" s="5" t="s">
        <v>12588</v>
      </c>
      <c r="P560" s="5"/>
      <c r="Q560" s="5"/>
      <c r="R560" s="5"/>
      <c r="S560" s="5"/>
      <c r="T560" s="5"/>
      <c r="U560" s="5"/>
      <c r="V560" s="5"/>
      <c r="W560" s="5" t="s">
        <v>13127</v>
      </c>
      <c r="X560" s="5" t="s">
        <v>13128</v>
      </c>
      <c r="Y560" s="5" t="s">
        <v>13129</v>
      </c>
      <c r="Z560" s="5" t="s">
        <v>13130</v>
      </c>
      <c r="AA560" s="5" t="s">
        <v>13131</v>
      </c>
      <c r="AB560" s="5">
        <v>59.2</v>
      </c>
      <c r="AC560" s="5">
        <v>-13.7</v>
      </c>
      <c r="AD560" s="5">
        <v>51.8</v>
      </c>
      <c r="AE560" s="5"/>
    </row>
    <row r="561" spans="1:31" ht="16.95" customHeight="1" x14ac:dyDescent="0.3">
      <c r="A561" s="54">
        <v>46082</v>
      </c>
      <c r="B561" s="29">
        <v>46084</v>
      </c>
      <c r="C561" s="5" t="s">
        <v>32</v>
      </c>
      <c r="D561" s="5" t="s">
        <v>11336</v>
      </c>
      <c r="E561" s="5" t="s">
        <v>12022</v>
      </c>
      <c r="F561" s="5" t="s">
        <v>11113</v>
      </c>
      <c r="G561" s="5">
        <v>566</v>
      </c>
      <c r="H561" s="5" t="s">
        <v>11358</v>
      </c>
      <c r="I561" s="6" t="s">
        <v>13132</v>
      </c>
      <c r="J561" s="5" t="s">
        <v>11133</v>
      </c>
      <c r="K561" s="5">
        <v>1</v>
      </c>
      <c r="L561" s="5">
        <v>26.9</v>
      </c>
      <c r="M561" s="5">
        <v>32.9</v>
      </c>
      <c r="N561" s="18">
        <v>26.9</v>
      </c>
      <c r="O561" s="5" t="s">
        <v>12588</v>
      </c>
      <c r="P561" s="5"/>
      <c r="Q561" s="5"/>
      <c r="R561" s="5"/>
      <c r="S561" s="5"/>
      <c r="T561" s="5"/>
      <c r="U561" s="5"/>
      <c r="V561" s="5"/>
      <c r="W561" s="5" t="s">
        <v>13133</v>
      </c>
      <c r="X561" s="5" t="s">
        <v>13134</v>
      </c>
      <c r="Y561" s="5" t="s">
        <v>13135</v>
      </c>
      <c r="Z561" s="5" t="s">
        <v>13136</v>
      </c>
      <c r="AA561" s="5" t="s">
        <v>13137</v>
      </c>
      <c r="AB561" s="5">
        <v>32.9</v>
      </c>
      <c r="AC561" s="5">
        <v>-6</v>
      </c>
      <c r="AD561" s="5">
        <v>32.9</v>
      </c>
      <c r="AE561" s="5"/>
    </row>
    <row r="562" spans="1:31" ht="16.95" customHeight="1" x14ac:dyDescent="0.3">
      <c r="A562" s="54">
        <v>46082</v>
      </c>
      <c r="B562" s="29">
        <v>46084</v>
      </c>
      <c r="C562" s="5" t="s">
        <v>32</v>
      </c>
      <c r="D562" s="5" t="s">
        <v>11336</v>
      </c>
      <c r="E562" s="5" t="s">
        <v>12022</v>
      </c>
      <c r="F562" s="5" t="s">
        <v>11113</v>
      </c>
      <c r="G562" s="5">
        <v>567</v>
      </c>
      <c r="H562" s="5" t="s">
        <v>11358</v>
      </c>
      <c r="I562" s="6" t="s">
        <v>13132</v>
      </c>
      <c r="J562" s="5" t="s">
        <v>11133</v>
      </c>
      <c r="K562" s="5">
        <v>1</v>
      </c>
      <c r="L562" s="5">
        <v>26.9</v>
      </c>
      <c r="M562" s="5">
        <v>32.9</v>
      </c>
      <c r="N562" s="18">
        <v>26.9</v>
      </c>
      <c r="O562" s="5" t="s">
        <v>12588</v>
      </c>
      <c r="P562" s="5"/>
      <c r="Q562" s="5"/>
      <c r="R562" s="5"/>
      <c r="S562" s="5"/>
      <c r="T562" s="5"/>
      <c r="U562" s="5"/>
      <c r="V562" s="5"/>
      <c r="W562" s="5" t="s">
        <v>13133</v>
      </c>
      <c r="X562" s="5" t="s">
        <v>13134</v>
      </c>
      <c r="Y562" s="5" t="s">
        <v>13135</v>
      </c>
      <c r="Z562" s="5" t="s">
        <v>14049</v>
      </c>
      <c r="AA562" s="5" t="s">
        <v>14050</v>
      </c>
      <c r="AB562" s="5">
        <v>32.9</v>
      </c>
      <c r="AC562" s="5">
        <v>-6</v>
      </c>
      <c r="AD562" s="5">
        <v>32.9</v>
      </c>
      <c r="AE562" s="5"/>
    </row>
    <row r="563" spans="1:31" ht="16.95" customHeight="1" x14ac:dyDescent="0.3">
      <c r="A563" s="54">
        <v>46082</v>
      </c>
      <c r="B563" s="29">
        <v>46084</v>
      </c>
      <c r="C563" s="5" t="s">
        <v>32</v>
      </c>
      <c r="D563" s="5" t="s">
        <v>11336</v>
      </c>
      <c r="E563" s="5" t="s">
        <v>12022</v>
      </c>
      <c r="F563" s="5" t="s">
        <v>11113</v>
      </c>
      <c r="G563" s="5">
        <v>568</v>
      </c>
      <c r="H563" s="5" t="s">
        <v>11358</v>
      </c>
      <c r="I563" s="6" t="s">
        <v>13132</v>
      </c>
      <c r="J563" s="5" t="s">
        <v>11133</v>
      </c>
      <c r="K563" s="5">
        <v>1</v>
      </c>
      <c r="L563" s="5">
        <v>26.9</v>
      </c>
      <c r="M563" s="5">
        <v>32.9</v>
      </c>
      <c r="N563" s="18">
        <v>26.9</v>
      </c>
      <c r="O563" s="5" t="s">
        <v>12588</v>
      </c>
      <c r="P563" s="5"/>
      <c r="Q563" s="5"/>
      <c r="R563" s="5"/>
      <c r="S563" s="5"/>
      <c r="T563" s="5"/>
      <c r="U563" s="5"/>
      <c r="V563" s="5"/>
      <c r="W563" s="5" t="s">
        <v>13133</v>
      </c>
      <c r="X563" s="5" t="s">
        <v>13134</v>
      </c>
      <c r="Y563" s="5" t="s">
        <v>13135</v>
      </c>
      <c r="Z563" s="5" t="s">
        <v>14051</v>
      </c>
      <c r="AA563" s="5" t="s">
        <v>14052</v>
      </c>
      <c r="AB563" s="5">
        <v>32.9</v>
      </c>
      <c r="AC563" s="5">
        <v>-6</v>
      </c>
      <c r="AD563" s="5">
        <v>32.9</v>
      </c>
      <c r="AE563" s="5"/>
    </row>
    <row r="564" spans="1:31" ht="16.95" customHeight="1" x14ac:dyDescent="0.3">
      <c r="A564" s="54">
        <v>46082</v>
      </c>
      <c r="B564" s="29">
        <v>46084</v>
      </c>
      <c r="C564" s="5" t="s">
        <v>32</v>
      </c>
      <c r="D564" s="5" t="s">
        <v>11336</v>
      </c>
      <c r="E564" s="5" t="s">
        <v>12022</v>
      </c>
      <c r="F564" s="5" t="s">
        <v>11113</v>
      </c>
      <c r="G564" s="5">
        <v>569</v>
      </c>
      <c r="H564" s="5" t="s">
        <v>11358</v>
      </c>
      <c r="I564" s="6" t="s">
        <v>13132</v>
      </c>
      <c r="J564" s="5" t="s">
        <v>11133</v>
      </c>
      <c r="K564" s="5">
        <v>2</v>
      </c>
      <c r="L564" s="5">
        <v>52.9</v>
      </c>
      <c r="M564" s="5">
        <v>32.9</v>
      </c>
      <c r="N564" s="18">
        <v>26.45</v>
      </c>
      <c r="O564" s="5" t="s">
        <v>12588</v>
      </c>
      <c r="P564" s="5"/>
      <c r="Q564" s="5"/>
      <c r="R564" s="5"/>
      <c r="S564" s="5"/>
      <c r="T564" s="5"/>
      <c r="U564" s="5"/>
      <c r="V564" s="5"/>
      <c r="W564" s="5" t="s">
        <v>13133</v>
      </c>
      <c r="X564" s="5" t="s">
        <v>13134</v>
      </c>
      <c r="Y564" s="5" t="s">
        <v>13135</v>
      </c>
      <c r="Z564" s="5" t="s">
        <v>14053</v>
      </c>
      <c r="AA564" s="5" t="s">
        <v>14054</v>
      </c>
      <c r="AB564" s="5">
        <v>65.8</v>
      </c>
      <c r="AC564" s="5">
        <v>-12.9</v>
      </c>
      <c r="AD564" s="5">
        <v>65.8</v>
      </c>
      <c r="AE564" s="5"/>
    </row>
    <row r="565" spans="1:31" ht="16.95" customHeight="1" x14ac:dyDescent="0.3">
      <c r="A565" s="54">
        <v>46082</v>
      </c>
      <c r="B565" s="29">
        <v>46084</v>
      </c>
      <c r="C565" s="5" t="s">
        <v>32</v>
      </c>
      <c r="D565" s="5" t="s">
        <v>11336</v>
      </c>
      <c r="E565" s="5" t="s">
        <v>12022</v>
      </c>
      <c r="F565" s="5" t="s">
        <v>11113</v>
      </c>
      <c r="G565" s="5">
        <v>570</v>
      </c>
      <c r="H565" s="5" t="s">
        <v>11358</v>
      </c>
      <c r="I565" s="6" t="s">
        <v>13132</v>
      </c>
      <c r="J565" s="5" t="s">
        <v>11133</v>
      </c>
      <c r="K565" s="5">
        <v>2</v>
      </c>
      <c r="L565" s="5">
        <v>52.9</v>
      </c>
      <c r="M565" s="5">
        <v>32.9</v>
      </c>
      <c r="N565" s="18">
        <v>26.45</v>
      </c>
      <c r="O565" s="5" t="s">
        <v>12588</v>
      </c>
      <c r="P565" s="5"/>
      <c r="Q565" s="5"/>
      <c r="R565" s="5"/>
      <c r="S565" s="5"/>
      <c r="T565" s="5"/>
      <c r="U565" s="5"/>
      <c r="V565" s="5"/>
      <c r="W565" s="5" t="s">
        <v>13133</v>
      </c>
      <c r="X565" s="5" t="s">
        <v>13134</v>
      </c>
      <c r="Y565" s="5" t="s">
        <v>13135</v>
      </c>
      <c r="Z565" s="5" t="s">
        <v>14055</v>
      </c>
      <c r="AA565" s="5" t="s">
        <v>14056</v>
      </c>
      <c r="AB565" s="5">
        <v>65.8</v>
      </c>
      <c r="AC565" s="5">
        <v>-12.9</v>
      </c>
      <c r="AD565" s="5">
        <v>65.8</v>
      </c>
      <c r="AE565" s="5"/>
    </row>
    <row r="566" spans="1:31" ht="16.95" customHeight="1" x14ac:dyDescent="0.3">
      <c r="A566" s="54">
        <v>46082</v>
      </c>
      <c r="B566" s="29">
        <v>46084</v>
      </c>
      <c r="C566" s="5" t="s">
        <v>32</v>
      </c>
      <c r="D566" s="5" t="s">
        <v>11336</v>
      </c>
      <c r="E566" s="5" t="s">
        <v>12022</v>
      </c>
      <c r="F566" s="5" t="s">
        <v>11113</v>
      </c>
      <c r="G566" s="5">
        <v>571</v>
      </c>
      <c r="H566" s="5" t="s">
        <v>11358</v>
      </c>
      <c r="I566" s="6" t="s">
        <v>13132</v>
      </c>
      <c r="J566" s="5" t="s">
        <v>11133</v>
      </c>
      <c r="K566" s="5">
        <v>2</v>
      </c>
      <c r="L566" s="5">
        <v>52.9</v>
      </c>
      <c r="M566" s="5">
        <v>32.9</v>
      </c>
      <c r="N566" s="18">
        <v>26.45</v>
      </c>
      <c r="O566" s="5" t="s">
        <v>12588</v>
      </c>
      <c r="P566" s="5"/>
      <c r="Q566" s="5"/>
      <c r="R566" s="5"/>
      <c r="S566" s="5"/>
      <c r="T566" s="5"/>
      <c r="U566" s="5"/>
      <c r="V566" s="5"/>
      <c r="W566" s="5" t="s">
        <v>13133</v>
      </c>
      <c r="X566" s="5" t="s">
        <v>13134</v>
      </c>
      <c r="Y566" s="5" t="s">
        <v>13135</v>
      </c>
      <c r="Z566" s="5" t="s">
        <v>14057</v>
      </c>
      <c r="AA566" s="5" t="s">
        <v>14058</v>
      </c>
      <c r="AB566" s="5">
        <v>65.8</v>
      </c>
      <c r="AC566" s="5">
        <v>-12.9</v>
      </c>
      <c r="AD566" s="5">
        <v>65.8</v>
      </c>
      <c r="AE566" s="5"/>
    </row>
    <row r="567" spans="1:31" ht="16.95" customHeight="1" x14ac:dyDescent="0.3">
      <c r="A567" s="54">
        <v>46082</v>
      </c>
      <c r="B567" s="29">
        <v>46084</v>
      </c>
      <c r="C567" s="5" t="s">
        <v>32</v>
      </c>
      <c r="D567" s="5" t="s">
        <v>11336</v>
      </c>
      <c r="E567" s="5" t="s">
        <v>12022</v>
      </c>
      <c r="F567" s="5" t="s">
        <v>11113</v>
      </c>
      <c r="G567" s="5">
        <v>572</v>
      </c>
      <c r="H567" s="5" t="s">
        <v>11358</v>
      </c>
      <c r="I567" s="6" t="s">
        <v>13132</v>
      </c>
      <c r="J567" s="5" t="s">
        <v>11133</v>
      </c>
      <c r="K567" s="5">
        <v>2</v>
      </c>
      <c r="L567" s="5">
        <v>52.9</v>
      </c>
      <c r="M567" s="5">
        <v>32.9</v>
      </c>
      <c r="N567" s="18">
        <v>26.45</v>
      </c>
      <c r="O567" s="5" t="s">
        <v>12588</v>
      </c>
      <c r="P567" s="5"/>
      <c r="Q567" s="5"/>
      <c r="R567" s="5"/>
      <c r="S567" s="5"/>
      <c r="T567" s="5"/>
      <c r="U567" s="5"/>
      <c r="V567" s="5"/>
      <c r="W567" s="5" t="s">
        <v>13133</v>
      </c>
      <c r="X567" s="5" t="s">
        <v>13134</v>
      </c>
      <c r="Y567" s="5" t="s">
        <v>13135</v>
      </c>
      <c r="Z567" s="5" t="s">
        <v>14059</v>
      </c>
      <c r="AA567" s="5" t="s">
        <v>14060</v>
      </c>
      <c r="AB567" s="5">
        <v>65.8</v>
      </c>
      <c r="AC567" s="5">
        <v>-12.9</v>
      </c>
      <c r="AD567" s="5">
        <v>65.8</v>
      </c>
      <c r="AE567" s="5"/>
    </row>
    <row r="568" spans="1:31" ht="16.95" customHeight="1" x14ac:dyDescent="0.3">
      <c r="A568" s="54">
        <v>46082</v>
      </c>
      <c r="B568" s="29">
        <v>46084</v>
      </c>
      <c r="C568" s="5" t="s">
        <v>32</v>
      </c>
      <c r="D568" s="5" t="s">
        <v>11336</v>
      </c>
      <c r="E568" s="5" t="s">
        <v>12022</v>
      </c>
      <c r="F568" s="5" t="s">
        <v>11113</v>
      </c>
      <c r="G568" s="5">
        <v>573</v>
      </c>
      <c r="H568" s="5" t="s">
        <v>11358</v>
      </c>
      <c r="I568" s="6" t="s">
        <v>13132</v>
      </c>
      <c r="J568" s="5" t="s">
        <v>11133</v>
      </c>
      <c r="K568" s="5">
        <v>2</v>
      </c>
      <c r="L568" s="5">
        <v>52.9</v>
      </c>
      <c r="M568" s="5">
        <v>32.9</v>
      </c>
      <c r="N568" s="18">
        <v>26.45</v>
      </c>
      <c r="O568" s="5" t="s">
        <v>12588</v>
      </c>
      <c r="P568" s="5"/>
      <c r="Q568" s="5"/>
      <c r="R568" s="5"/>
      <c r="S568" s="5"/>
      <c r="T568" s="5"/>
      <c r="U568" s="5"/>
      <c r="V568" s="5"/>
      <c r="W568" s="5" t="s">
        <v>13133</v>
      </c>
      <c r="X568" s="5" t="s">
        <v>13134</v>
      </c>
      <c r="Y568" s="5" t="s">
        <v>13135</v>
      </c>
      <c r="Z568" s="5" t="s">
        <v>14061</v>
      </c>
      <c r="AA568" s="5" t="s">
        <v>14062</v>
      </c>
      <c r="AB568" s="5">
        <v>65.8</v>
      </c>
      <c r="AC568" s="5">
        <v>-12.9</v>
      </c>
      <c r="AD568" s="5">
        <v>65.8</v>
      </c>
      <c r="AE568" s="5"/>
    </row>
    <row r="569" spans="1:31" ht="16.95" customHeight="1" x14ac:dyDescent="0.3">
      <c r="A569" s="54">
        <v>46082</v>
      </c>
      <c r="B569" s="29">
        <v>46084</v>
      </c>
      <c r="C569" s="5" t="s">
        <v>32</v>
      </c>
      <c r="D569" s="5" t="s">
        <v>11336</v>
      </c>
      <c r="E569" s="5" t="s">
        <v>12022</v>
      </c>
      <c r="F569" s="5" t="s">
        <v>11113</v>
      </c>
      <c r="G569" s="5">
        <v>574</v>
      </c>
      <c r="H569" s="5" t="s">
        <v>11358</v>
      </c>
      <c r="I569" s="6" t="s">
        <v>13132</v>
      </c>
      <c r="J569" s="5" t="s">
        <v>11133</v>
      </c>
      <c r="K569" s="5">
        <v>2</v>
      </c>
      <c r="L569" s="5">
        <v>52.9</v>
      </c>
      <c r="M569" s="5">
        <v>32.9</v>
      </c>
      <c r="N569" s="18">
        <v>26.45</v>
      </c>
      <c r="O569" s="5" t="s">
        <v>12588</v>
      </c>
      <c r="P569" s="5"/>
      <c r="Q569" s="5"/>
      <c r="R569" s="5"/>
      <c r="S569" s="5"/>
      <c r="T569" s="5"/>
      <c r="U569" s="5"/>
      <c r="V569" s="5"/>
      <c r="W569" s="5" t="s">
        <v>13133</v>
      </c>
      <c r="X569" s="5" t="s">
        <v>13134</v>
      </c>
      <c r="Y569" s="5" t="s">
        <v>13135</v>
      </c>
      <c r="Z569" s="5" t="s">
        <v>14063</v>
      </c>
      <c r="AA569" s="5" t="s">
        <v>14064</v>
      </c>
      <c r="AB569" s="5">
        <v>65.8</v>
      </c>
      <c r="AC569" s="5">
        <v>-12.9</v>
      </c>
      <c r="AD569" s="5">
        <v>65.8</v>
      </c>
      <c r="AE569" s="5"/>
    </row>
    <row r="570" spans="1:31" ht="16.95" customHeight="1" x14ac:dyDescent="0.3">
      <c r="A570" s="54">
        <v>46082</v>
      </c>
      <c r="B570" s="29">
        <v>46084</v>
      </c>
      <c r="C570" s="5" t="s">
        <v>32</v>
      </c>
      <c r="D570" s="5" t="s">
        <v>11336</v>
      </c>
      <c r="E570" s="5" t="s">
        <v>12022</v>
      </c>
      <c r="F570" s="5" t="s">
        <v>11113</v>
      </c>
      <c r="G570" s="5">
        <v>575</v>
      </c>
      <c r="H570" s="5" t="s">
        <v>11358</v>
      </c>
      <c r="I570" s="6" t="s">
        <v>13132</v>
      </c>
      <c r="J570" s="5" t="s">
        <v>11096</v>
      </c>
      <c r="K570" s="5">
        <v>4</v>
      </c>
      <c r="L570" s="5">
        <v>22.6</v>
      </c>
      <c r="M570" s="5">
        <v>7.4</v>
      </c>
      <c r="N570" s="18">
        <v>5.65</v>
      </c>
      <c r="O570" s="5" t="s">
        <v>12588</v>
      </c>
      <c r="P570" s="5"/>
      <c r="Q570" s="5"/>
      <c r="R570" s="5"/>
      <c r="S570" s="5"/>
      <c r="T570" s="5"/>
      <c r="U570" s="5"/>
      <c r="V570" s="5"/>
      <c r="W570" s="5" t="s">
        <v>13133</v>
      </c>
      <c r="X570" s="5" t="s">
        <v>13134</v>
      </c>
      <c r="Y570" s="5" t="s">
        <v>13135</v>
      </c>
      <c r="Z570" s="5" t="s">
        <v>14065</v>
      </c>
      <c r="AA570" s="5" t="s">
        <v>14066</v>
      </c>
      <c r="AB570" s="5">
        <v>29.6</v>
      </c>
      <c r="AC570" s="5">
        <v>-7</v>
      </c>
      <c r="AD570" s="5">
        <v>28</v>
      </c>
      <c r="AE570" s="5"/>
    </row>
    <row r="571" spans="1:31" ht="16.95" customHeight="1" x14ac:dyDescent="0.3">
      <c r="A571" s="54">
        <v>46082</v>
      </c>
      <c r="B571" s="29">
        <v>46084</v>
      </c>
      <c r="C571" s="5" t="s">
        <v>32</v>
      </c>
      <c r="D571" s="5" t="s">
        <v>11336</v>
      </c>
      <c r="E571" s="5" t="s">
        <v>12022</v>
      </c>
      <c r="F571" s="5" t="s">
        <v>11113</v>
      </c>
      <c r="G571" s="5">
        <v>576</v>
      </c>
      <c r="H571" s="5" t="s">
        <v>11358</v>
      </c>
      <c r="I571" s="6" t="s">
        <v>13132</v>
      </c>
      <c r="J571" s="5" t="s">
        <v>11173</v>
      </c>
      <c r="K571" s="5">
        <v>4</v>
      </c>
      <c r="L571" s="5">
        <v>33.700000000000003</v>
      </c>
      <c r="M571" s="5">
        <v>12.8</v>
      </c>
      <c r="N571" s="18">
        <v>8.4250000000000007</v>
      </c>
      <c r="O571" s="5" t="s">
        <v>12588</v>
      </c>
      <c r="P571" s="5"/>
      <c r="Q571" s="5"/>
      <c r="R571" s="5"/>
      <c r="S571" s="5"/>
      <c r="T571" s="5"/>
      <c r="U571" s="5"/>
      <c r="V571" s="5"/>
      <c r="W571" s="5" t="s">
        <v>13133</v>
      </c>
      <c r="X571" s="5" t="s">
        <v>13134</v>
      </c>
      <c r="Y571" s="5" t="s">
        <v>13135</v>
      </c>
      <c r="Z571" s="5" t="s">
        <v>14067</v>
      </c>
      <c r="AA571" s="5" t="s">
        <v>14068</v>
      </c>
      <c r="AB571" s="5">
        <v>51.2</v>
      </c>
      <c r="AC571" s="5">
        <v>-17.5</v>
      </c>
      <c r="AD571" s="5">
        <v>41.8</v>
      </c>
      <c r="AE571" s="5"/>
    </row>
    <row r="572" spans="1:31" ht="16.95" customHeight="1" x14ac:dyDescent="0.3">
      <c r="A572" s="54">
        <v>46082</v>
      </c>
      <c r="B572" s="29">
        <v>46084</v>
      </c>
      <c r="C572" s="19" t="s">
        <v>38</v>
      </c>
      <c r="D572" s="19" t="s">
        <v>5</v>
      </c>
      <c r="E572" s="19" t="s">
        <v>12673</v>
      </c>
      <c r="F572" s="5"/>
      <c r="G572" s="5">
        <v>577</v>
      </c>
      <c r="H572" s="19" t="s">
        <v>13138</v>
      </c>
      <c r="I572" s="6" t="s">
        <v>13139</v>
      </c>
      <c r="J572" s="19" t="s">
        <v>113</v>
      </c>
      <c r="K572" s="5">
        <v>2</v>
      </c>
      <c r="L572" s="5">
        <v>40.9</v>
      </c>
      <c r="M572" s="5">
        <f>VLOOKUP(J:J,指导价!A:B,2,0)</f>
        <v>24.9</v>
      </c>
      <c r="N572" s="18">
        <v>20.45</v>
      </c>
      <c r="O572" s="19" t="s">
        <v>12588</v>
      </c>
      <c r="P572" s="42"/>
      <c r="Q572" s="42"/>
      <c r="R572" s="42"/>
      <c r="S572" s="42"/>
      <c r="T572" s="42"/>
      <c r="U572" s="4">
        <v>46059</v>
      </c>
      <c r="V572" s="5"/>
      <c r="W572" s="5"/>
      <c r="X572" s="5"/>
      <c r="Y572" s="5"/>
      <c r="Z572" s="5"/>
      <c r="AA572" s="5"/>
      <c r="AB572" s="5">
        <v>49.8</v>
      </c>
      <c r="AC572" s="5">
        <v>-8.9</v>
      </c>
      <c r="AD572" s="5"/>
      <c r="AE572" s="5"/>
    </row>
    <row r="573" spans="1:31" ht="16.95" customHeight="1" x14ac:dyDescent="0.3">
      <c r="A573" s="54">
        <v>46082</v>
      </c>
      <c r="B573" s="29">
        <v>46084</v>
      </c>
      <c r="C573" s="5" t="s">
        <v>29</v>
      </c>
      <c r="D573" s="5" t="s">
        <v>5</v>
      </c>
      <c r="E573" s="5" t="s">
        <v>12022</v>
      </c>
      <c r="F573" s="5" t="s">
        <v>11249</v>
      </c>
      <c r="G573" s="5">
        <v>578</v>
      </c>
      <c r="H573" s="5" t="s">
        <v>11250</v>
      </c>
      <c r="I573" s="6" t="s">
        <v>11251</v>
      </c>
      <c r="J573" s="5" t="s">
        <v>11096</v>
      </c>
      <c r="K573" s="5">
        <v>24</v>
      </c>
      <c r="L573" s="5">
        <v>158.80000000000001</v>
      </c>
      <c r="M573" s="5">
        <v>7.4</v>
      </c>
      <c r="N573" s="18">
        <v>6.6166666666666698</v>
      </c>
      <c r="O573" s="5" t="s">
        <v>12588</v>
      </c>
      <c r="P573" s="5"/>
      <c r="Q573" s="5"/>
      <c r="R573" s="5"/>
      <c r="S573" s="5"/>
      <c r="T573" s="5"/>
      <c r="U573" s="4">
        <v>46086</v>
      </c>
      <c r="V573" s="19" t="s">
        <v>12608</v>
      </c>
      <c r="W573" s="5" t="s">
        <v>11252</v>
      </c>
      <c r="X573" s="5" t="s">
        <v>11253</v>
      </c>
      <c r="Y573" s="5" t="s">
        <v>11254</v>
      </c>
      <c r="Z573" s="5" t="s">
        <v>13140</v>
      </c>
      <c r="AA573" s="5" t="s">
        <v>13141</v>
      </c>
      <c r="AB573" s="5">
        <v>177.6</v>
      </c>
      <c r="AC573" s="5">
        <v>-18.8</v>
      </c>
      <c r="AD573" s="5">
        <v>198.8</v>
      </c>
      <c r="AE573" s="5"/>
    </row>
    <row r="574" spans="1:31" ht="16.95" customHeight="1" x14ac:dyDescent="0.3">
      <c r="A574" s="54">
        <v>46082</v>
      </c>
      <c r="B574" s="29">
        <v>46083</v>
      </c>
      <c r="C574" s="19" t="s">
        <v>38</v>
      </c>
      <c r="D574" s="10" t="s">
        <v>5</v>
      </c>
      <c r="E574" s="10" t="s">
        <v>12673</v>
      </c>
      <c r="F574" s="10"/>
      <c r="G574" s="5">
        <v>579</v>
      </c>
      <c r="H574" s="10" t="s">
        <v>13142</v>
      </c>
      <c r="I574" s="25" t="s">
        <v>13143</v>
      </c>
      <c r="J574" s="10" t="s">
        <v>11583</v>
      </c>
      <c r="K574" s="10">
        <v>8</v>
      </c>
      <c r="L574" s="10">
        <f>10.28*8</f>
        <v>82.24</v>
      </c>
      <c r="M574" s="5">
        <v>10.9</v>
      </c>
      <c r="N574" s="67">
        <v>10.28</v>
      </c>
      <c r="O574" s="16" t="s">
        <v>12588</v>
      </c>
      <c r="P574" s="10"/>
      <c r="Q574" s="10"/>
      <c r="R574" s="10"/>
      <c r="S574" s="10"/>
      <c r="T574" s="10"/>
      <c r="U574" s="24">
        <v>46083</v>
      </c>
      <c r="V574" s="10" t="s">
        <v>12608</v>
      </c>
      <c r="W574" s="10"/>
      <c r="X574" s="10"/>
      <c r="Y574" s="42"/>
      <c r="Z574" s="10"/>
      <c r="AA574" s="10"/>
      <c r="AB574" s="10"/>
      <c r="AC574" s="10"/>
      <c r="AD574" s="10"/>
      <c r="AE574" s="10"/>
    </row>
    <row r="575" spans="1:31" ht="16.95" customHeight="1" x14ac:dyDescent="0.3">
      <c r="A575" s="54">
        <v>46082</v>
      </c>
      <c r="B575" s="29">
        <v>46084</v>
      </c>
      <c r="C575" s="5" t="s">
        <v>32</v>
      </c>
      <c r="D575" s="5" t="s">
        <v>11336</v>
      </c>
      <c r="E575" s="19" t="s">
        <v>12673</v>
      </c>
      <c r="F575" s="5"/>
      <c r="G575" s="5">
        <v>580</v>
      </c>
      <c r="H575" s="5" t="s">
        <v>13144</v>
      </c>
      <c r="I575" s="6" t="s">
        <v>13145</v>
      </c>
      <c r="J575" s="5" t="s">
        <v>11142</v>
      </c>
      <c r="K575" s="5">
        <v>6</v>
      </c>
      <c r="L575" s="5">
        <v>38.81</v>
      </c>
      <c r="M575" s="5">
        <f>VLOOKUP(J:J,指导价!A:B,2,0)</f>
        <v>6.6</v>
      </c>
      <c r="N575" s="18">
        <f>L575/K575</f>
        <v>6.4683333333333337</v>
      </c>
      <c r="O575" s="16" t="s">
        <v>12588</v>
      </c>
      <c r="P575" s="5"/>
      <c r="Q575" s="5"/>
      <c r="R575" s="5"/>
      <c r="S575" s="5"/>
      <c r="T575" s="5"/>
      <c r="U575" s="29">
        <v>46080</v>
      </c>
      <c r="V575" s="5"/>
      <c r="W575" s="5"/>
      <c r="X575" s="5"/>
      <c r="Y575" s="5"/>
      <c r="Z575" s="5"/>
      <c r="AA575" s="5"/>
      <c r="AB575" s="5">
        <v>39.6</v>
      </c>
      <c r="AC575" s="5">
        <v>-7.7999999999999901</v>
      </c>
      <c r="AD575" s="5"/>
      <c r="AE575" s="5"/>
    </row>
    <row r="576" spans="1:31" ht="16.95" customHeight="1" x14ac:dyDescent="0.3">
      <c r="A576" s="54">
        <v>46082</v>
      </c>
      <c r="B576" s="29">
        <v>46084</v>
      </c>
      <c r="C576" s="19" t="s">
        <v>38</v>
      </c>
      <c r="D576" s="19" t="s">
        <v>5</v>
      </c>
      <c r="E576" s="19" t="s">
        <v>12673</v>
      </c>
      <c r="F576" s="5"/>
      <c r="G576" s="5">
        <v>581</v>
      </c>
      <c r="H576" s="19" t="s">
        <v>13146</v>
      </c>
      <c r="I576" s="6" t="s">
        <v>13147</v>
      </c>
      <c r="J576" s="19" t="s">
        <v>90</v>
      </c>
      <c r="K576" s="5">
        <v>2</v>
      </c>
      <c r="L576" s="5">
        <v>42.8</v>
      </c>
      <c r="M576" s="5">
        <f>VLOOKUP(J:J,指导价!A:B,2,0)</f>
        <v>24.9</v>
      </c>
      <c r="N576" s="18">
        <v>21.4</v>
      </c>
      <c r="O576" s="19" t="s">
        <v>12588</v>
      </c>
      <c r="P576" s="42"/>
      <c r="Q576" s="42"/>
      <c r="R576" s="42"/>
      <c r="S576" s="42"/>
      <c r="T576" s="42"/>
      <c r="U576" s="4">
        <v>46087</v>
      </c>
      <c r="V576" s="5"/>
      <c r="W576" s="5"/>
      <c r="X576" s="5"/>
      <c r="Y576" s="5"/>
      <c r="Z576" s="5"/>
      <c r="AA576" s="5"/>
      <c r="AB576" s="5">
        <v>49.8</v>
      </c>
      <c r="AC576" s="5">
        <v>-7</v>
      </c>
      <c r="AD576" s="5"/>
      <c r="AE576" s="5"/>
    </row>
    <row r="577" spans="1:31" ht="16.95" customHeight="1" x14ac:dyDescent="0.3">
      <c r="A577" s="54">
        <v>46082</v>
      </c>
      <c r="B577" s="29">
        <v>46084</v>
      </c>
      <c r="C577" s="5" t="s">
        <v>31</v>
      </c>
      <c r="D577" s="5" t="s">
        <v>5</v>
      </c>
      <c r="E577" s="10" t="s">
        <v>12022</v>
      </c>
      <c r="F577" s="10" t="s">
        <v>11912</v>
      </c>
      <c r="G577" s="5">
        <v>582</v>
      </c>
      <c r="H577" s="10" t="s">
        <v>11926</v>
      </c>
      <c r="I577" s="25" t="s">
        <v>13148</v>
      </c>
      <c r="J577" s="5" t="s">
        <v>11142</v>
      </c>
      <c r="K577" s="5">
        <v>12</v>
      </c>
      <c r="L577" s="10">
        <v>78.75</v>
      </c>
      <c r="M577" s="5">
        <v>6.6</v>
      </c>
      <c r="N577" s="18">
        <v>6.5625</v>
      </c>
      <c r="O577" s="5" t="s">
        <v>12588</v>
      </c>
      <c r="P577" s="5"/>
      <c r="Q577" s="5"/>
      <c r="R577" s="5"/>
      <c r="S577" s="5"/>
      <c r="T577" s="5"/>
      <c r="U577" s="4">
        <v>46086</v>
      </c>
      <c r="V577" s="5"/>
      <c r="W577" s="10" t="s">
        <v>13149</v>
      </c>
      <c r="X577" s="50">
        <v>999659298554</v>
      </c>
      <c r="Y577" s="10" t="s">
        <v>13150</v>
      </c>
      <c r="Z577" s="10" t="s">
        <v>13151</v>
      </c>
      <c r="AA577" s="50">
        <v>6154454187026</v>
      </c>
      <c r="AB577" s="5">
        <v>79.2</v>
      </c>
      <c r="AC577" s="5">
        <v>-0.44999999999998902</v>
      </c>
      <c r="AD577" s="10">
        <v>83.75</v>
      </c>
      <c r="AE577" s="10">
        <v>0</v>
      </c>
    </row>
    <row r="578" spans="1:31" ht="16.95" customHeight="1" x14ac:dyDescent="0.3">
      <c r="A578" s="54">
        <v>46082</v>
      </c>
      <c r="B578" s="29">
        <v>46084</v>
      </c>
      <c r="C578" s="5" t="s">
        <v>31</v>
      </c>
      <c r="D578" s="5" t="s">
        <v>5</v>
      </c>
      <c r="E578" s="10" t="s">
        <v>12022</v>
      </c>
      <c r="F578" s="10" t="s">
        <v>11912</v>
      </c>
      <c r="G578" s="5">
        <v>583</v>
      </c>
      <c r="H578" s="10" t="s">
        <v>11926</v>
      </c>
      <c r="I578" s="25" t="s">
        <v>13148</v>
      </c>
      <c r="J578" s="5" t="s">
        <v>11142</v>
      </c>
      <c r="K578" s="5">
        <v>12</v>
      </c>
      <c r="L578" s="10">
        <v>78.75</v>
      </c>
      <c r="M578" s="5">
        <v>6.6</v>
      </c>
      <c r="N578" s="18">
        <v>6.5625</v>
      </c>
      <c r="O578" s="5" t="s">
        <v>12588</v>
      </c>
      <c r="P578" s="5"/>
      <c r="Q578" s="5"/>
      <c r="R578" s="5"/>
      <c r="S578" s="5"/>
      <c r="T578" s="5"/>
      <c r="U578" s="4">
        <v>46086</v>
      </c>
      <c r="V578" s="5"/>
      <c r="W578" s="10" t="s">
        <v>13149</v>
      </c>
      <c r="X578" s="50">
        <v>999659298554</v>
      </c>
      <c r="Y578" s="10" t="s">
        <v>13150</v>
      </c>
      <c r="Z578" s="10" t="s">
        <v>14069</v>
      </c>
      <c r="AA578" s="50">
        <v>6154454187027</v>
      </c>
      <c r="AB578" s="5">
        <v>79.2</v>
      </c>
      <c r="AC578" s="5">
        <v>-0.44999999999998902</v>
      </c>
      <c r="AD578" s="10">
        <v>83.75</v>
      </c>
      <c r="AE578" s="10">
        <v>0</v>
      </c>
    </row>
    <row r="579" spans="1:31" ht="16.95" customHeight="1" x14ac:dyDescent="0.3">
      <c r="A579" s="54">
        <v>46082</v>
      </c>
      <c r="B579" s="29">
        <v>46084</v>
      </c>
      <c r="C579" s="5" t="s">
        <v>31</v>
      </c>
      <c r="D579" s="5" t="s">
        <v>5</v>
      </c>
      <c r="E579" s="10" t="s">
        <v>12022</v>
      </c>
      <c r="F579" s="10" t="s">
        <v>11912</v>
      </c>
      <c r="G579" s="5">
        <v>584</v>
      </c>
      <c r="H579" s="10" t="s">
        <v>11926</v>
      </c>
      <c r="I579" s="25" t="s">
        <v>13148</v>
      </c>
      <c r="J579" s="5" t="s">
        <v>11142</v>
      </c>
      <c r="K579" s="5">
        <v>12</v>
      </c>
      <c r="L579" s="10">
        <v>78.75</v>
      </c>
      <c r="M579" s="5">
        <v>6.6</v>
      </c>
      <c r="N579" s="18">
        <v>6.5625</v>
      </c>
      <c r="O579" s="5" t="s">
        <v>12588</v>
      </c>
      <c r="P579" s="5"/>
      <c r="Q579" s="5"/>
      <c r="R579" s="5"/>
      <c r="S579" s="5"/>
      <c r="T579" s="5"/>
      <c r="U579" s="4">
        <v>46086</v>
      </c>
      <c r="V579" s="5"/>
      <c r="W579" s="10" t="s">
        <v>13149</v>
      </c>
      <c r="X579" s="50">
        <v>999659298554</v>
      </c>
      <c r="Y579" s="10" t="s">
        <v>13150</v>
      </c>
      <c r="Z579" s="10" t="s">
        <v>14070</v>
      </c>
      <c r="AA579" s="50">
        <v>6154454187028</v>
      </c>
      <c r="AB579" s="5">
        <v>79.2</v>
      </c>
      <c r="AC579" s="5">
        <v>-0.44999999999998902</v>
      </c>
      <c r="AD579" s="10">
        <v>83.75</v>
      </c>
      <c r="AE579" s="10">
        <v>0</v>
      </c>
    </row>
    <row r="580" spans="1:31" ht="16.95" customHeight="1" x14ac:dyDescent="0.3">
      <c r="A580" s="54">
        <v>46082</v>
      </c>
      <c r="B580" s="29">
        <v>46084</v>
      </c>
      <c r="C580" s="5" t="s">
        <v>31</v>
      </c>
      <c r="D580" s="5" t="s">
        <v>5</v>
      </c>
      <c r="E580" s="10" t="s">
        <v>12022</v>
      </c>
      <c r="F580" s="10" t="s">
        <v>11912</v>
      </c>
      <c r="G580" s="5">
        <v>585</v>
      </c>
      <c r="H580" s="10" t="s">
        <v>11926</v>
      </c>
      <c r="I580" s="25" t="s">
        <v>13148</v>
      </c>
      <c r="J580" s="5" t="s">
        <v>11142</v>
      </c>
      <c r="K580" s="5">
        <v>12</v>
      </c>
      <c r="L580" s="10">
        <v>78.75</v>
      </c>
      <c r="M580" s="5">
        <v>6.6</v>
      </c>
      <c r="N580" s="18">
        <v>6.5625</v>
      </c>
      <c r="O580" s="5" t="s">
        <v>12588</v>
      </c>
      <c r="P580" s="5"/>
      <c r="Q580" s="5"/>
      <c r="R580" s="5"/>
      <c r="S580" s="5"/>
      <c r="T580" s="5"/>
      <c r="U580" s="4">
        <v>46086</v>
      </c>
      <c r="V580" s="5"/>
      <c r="W580" s="10" t="s">
        <v>13149</v>
      </c>
      <c r="X580" s="50">
        <v>999659298554</v>
      </c>
      <c r="Y580" s="10" t="s">
        <v>13150</v>
      </c>
      <c r="Z580" s="10" t="s">
        <v>14071</v>
      </c>
      <c r="AA580" s="50">
        <v>6154454187029</v>
      </c>
      <c r="AB580" s="5">
        <v>79.2</v>
      </c>
      <c r="AC580" s="5">
        <v>-0.44999999999998902</v>
      </c>
      <c r="AD580" s="10">
        <v>83.75</v>
      </c>
      <c r="AE580" s="10">
        <v>0</v>
      </c>
    </row>
    <row r="581" spans="1:31" ht="16.95" customHeight="1" x14ac:dyDescent="0.3">
      <c r="A581" s="54">
        <v>46082</v>
      </c>
      <c r="B581" s="29">
        <v>46084</v>
      </c>
      <c r="C581" s="5" t="s">
        <v>31</v>
      </c>
      <c r="D581" s="5" t="s">
        <v>5</v>
      </c>
      <c r="E581" s="10" t="s">
        <v>12022</v>
      </c>
      <c r="F581" s="10" t="s">
        <v>11912</v>
      </c>
      <c r="G581" s="5">
        <v>586</v>
      </c>
      <c r="H581" s="10" t="s">
        <v>11926</v>
      </c>
      <c r="I581" s="25" t="s">
        <v>13148</v>
      </c>
      <c r="J581" s="5" t="s">
        <v>11142</v>
      </c>
      <c r="K581" s="5">
        <v>12</v>
      </c>
      <c r="L581" s="10">
        <v>78.75</v>
      </c>
      <c r="M581" s="5">
        <v>6.6</v>
      </c>
      <c r="N581" s="18">
        <v>6.5625</v>
      </c>
      <c r="O581" s="5" t="s">
        <v>12588</v>
      </c>
      <c r="P581" s="5"/>
      <c r="Q581" s="5"/>
      <c r="R581" s="5"/>
      <c r="S581" s="5"/>
      <c r="T581" s="5"/>
      <c r="U581" s="4">
        <v>46086</v>
      </c>
      <c r="V581" s="5"/>
      <c r="W581" s="10" t="s">
        <v>13149</v>
      </c>
      <c r="X581" s="50">
        <v>999659298554</v>
      </c>
      <c r="Y581" s="10" t="s">
        <v>13150</v>
      </c>
      <c r="Z581" s="10" t="s">
        <v>14072</v>
      </c>
      <c r="AA581" s="50">
        <v>6154454187030</v>
      </c>
      <c r="AB581" s="5">
        <v>79.2</v>
      </c>
      <c r="AC581" s="5">
        <v>-0.44999999999998902</v>
      </c>
      <c r="AD581" s="10">
        <v>83.75</v>
      </c>
      <c r="AE581" s="10">
        <v>0</v>
      </c>
    </row>
    <row r="582" spans="1:31" ht="16.95" customHeight="1" x14ac:dyDescent="0.3">
      <c r="A582" s="54">
        <v>46082</v>
      </c>
      <c r="B582" s="29">
        <v>46084</v>
      </c>
      <c r="C582" s="19" t="s">
        <v>38</v>
      </c>
      <c r="D582" s="19" t="s">
        <v>5</v>
      </c>
      <c r="E582" s="19" t="s">
        <v>12673</v>
      </c>
      <c r="F582" s="5"/>
      <c r="G582" s="5">
        <v>588</v>
      </c>
      <c r="H582" s="19" t="s">
        <v>13152</v>
      </c>
      <c r="I582" s="6" t="s">
        <v>13153</v>
      </c>
      <c r="J582" s="19" t="s">
        <v>198</v>
      </c>
      <c r="K582" s="5">
        <v>1</v>
      </c>
      <c r="L582" s="5">
        <v>30.8</v>
      </c>
      <c r="M582" s="5">
        <f>VLOOKUP(J:J,指导价!A:B,2,0)</f>
        <v>32.9</v>
      </c>
      <c r="N582" s="18">
        <v>30.8</v>
      </c>
      <c r="O582" s="19" t="s">
        <v>12588</v>
      </c>
      <c r="P582" s="42"/>
      <c r="Q582" s="42"/>
      <c r="R582" s="42"/>
      <c r="S582" s="42"/>
      <c r="T582" s="42"/>
      <c r="U582" s="4">
        <v>46087</v>
      </c>
      <c r="V582" s="19" t="s">
        <v>12608</v>
      </c>
      <c r="W582" s="5"/>
      <c r="X582" s="5"/>
      <c r="Y582" s="5"/>
      <c r="Z582" s="5"/>
      <c r="AA582" s="5"/>
      <c r="AB582" s="5">
        <v>32.9</v>
      </c>
      <c r="AC582" s="5">
        <v>-2.1</v>
      </c>
      <c r="AD582" s="5"/>
      <c r="AE582" s="5"/>
    </row>
    <row r="583" spans="1:31" ht="16.95" customHeight="1" x14ac:dyDescent="0.3">
      <c r="A583" s="54">
        <v>46082</v>
      </c>
      <c r="B583" s="29">
        <v>46084</v>
      </c>
      <c r="C583" s="5" t="s">
        <v>32</v>
      </c>
      <c r="D583" s="5" t="s">
        <v>5</v>
      </c>
      <c r="E583" s="5" t="s">
        <v>12022</v>
      </c>
      <c r="F583" s="5" t="s">
        <v>11113</v>
      </c>
      <c r="G583" s="5">
        <v>589</v>
      </c>
      <c r="H583" s="5" t="s">
        <v>11529</v>
      </c>
      <c r="I583" s="6" t="s">
        <v>11530</v>
      </c>
      <c r="J583" s="5" t="s">
        <v>11107</v>
      </c>
      <c r="K583" s="5">
        <v>12</v>
      </c>
      <c r="L583" s="5">
        <v>122.8</v>
      </c>
      <c r="M583" s="5">
        <v>10.9</v>
      </c>
      <c r="N583" s="18">
        <v>10.233333333333301</v>
      </c>
      <c r="O583" s="5" t="s">
        <v>12588</v>
      </c>
      <c r="P583" s="5"/>
      <c r="Q583" s="5"/>
      <c r="R583" s="5"/>
      <c r="S583" s="5"/>
      <c r="T583" s="5"/>
      <c r="U583" s="4">
        <v>46086</v>
      </c>
      <c r="V583" s="19" t="s">
        <v>12608</v>
      </c>
      <c r="W583" s="5" t="s">
        <v>11531</v>
      </c>
      <c r="X583" s="5" t="s">
        <v>11532</v>
      </c>
      <c r="Y583" s="5" t="s">
        <v>11533</v>
      </c>
      <c r="Z583" s="5" t="s">
        <v>13154</v>
      </c>
      <c r="AA583" s="5" t="s">
        <v>13155</v>
      </c>
      <c r="AB583" s="5">
        <v>130.80000000000001</v>
      </c>
      <c r="AC583" s="5">
        <v>-8.0000000000000107</v>
      </c>
      <c r="AD583" s="5">
        <v>133.80000000000001</v>
      </c>
      <c r="AE583" s="5" t="s">
        <v>8983</v>
      </c>
    </row>
    <row r="584" spans="1:31" ht="16.95" customHeight="1" x14ac:dyDescent="0.3">
      <c r="A584" s="54">
        <v>46082</v>
      </c>
      <c r="B584" s="29">
        <v>46084</v>
      </c>
      <c r="C584" s="5" t="s">
        <v>32</v>
      </c>
      <c r="D584" s="5" t="s">
        <v>5</v>
      </c>
      <c r="E584" s="5" t="s">
        <v>12022</v>
      </c>
      <c r="F584" s="5" t="s">
        <v>11113</v>
      </c>
      <c r="G584" s="5">
        <v>590</v>
      </c>
      <c r="H584" s="5" t="s">
        <v>11529</v>
      </c>
      <c r="I584" s="6" t="s">
        <v>11530</v>
      </c>
      <c r="J584" s="5" t="s">
        <v>11583</v>
      </c>
      <c r="K584" s="5">
        <v>12</v>
      </c>
      <c r="L584" s="5">
        <v>122.8</v>
      </c>
      <c r="M584" s="5">
        <v>10.9</v>
      </c>
      <c r="N584" s="18">
        <v>10.233333333333301</v>
      </c>
      <c r="O584" s="5" t="s">
        <v>12588</v>
      </c>
      <c r="P584" s="5"/>
      <c r="Q584" s="5"/>
      <c r="R584" s="5"/>
      <c r="S584" s="5"/>
      <c r="T584" s="5"/>
      <c r="U584" s="4">
        <v>46086</v>
      </c>
      <c r="V584" s="5" t="s">
        <v>12608</v>
      </c>
      <c r="W584" s="5" t="s">
        <v>11531</v>
      </c>
      <c r="X584" s="5" t="s">
        <v>11532</v>
      </c>
      <c r="Y584" s="5" t="s">
        <v>11533</v>
      </c>
      <c r="Z584" s="5" t="s">
        <v>14073</v>
      </c>
      <c r="AA584" s="5" t="s">
        <v>14074</v>
      </c>
      <c r="AB584" s="5">
        <v>130.80000000000001</v>
      </c>
      <c r="AC584" s="5">
        <v>-8.0000000000000107</v>
      </c>
      <c r="AD584" s="5">
        <v>133.80000000000001</v>
      </c>
      <c r="AE584" s="5" t="s">
        <v>8983</v>
      </c>
    </row>
    <row r="585" spans="1:31" ht="16.95" customHeight="1" x14ac:dyDescent="0.3">
      <c r="A585" s="54">
        <v>46082</v>
      </c>
      <c r="B585" s="29">
        <v>46084</v>
      </c>
      <c r="C585" s="5" t="s">
        <v>32</v>
      </c>
      <c r="D585" s="5" t="s">
        <v>5</v>
      </c>
      <c r="E585" s="5" t="s">
        <v>12022</v>
      </c>
      <c r="F585" s="5" t="s">
        <v>11113</v>
      </c>
      <c r="G585" s="5">
        <v>591</v>
      </c>
      <c r="H585" s="5" t="s">
        <v>11529</v>
      </c>
      <c r="I585" s="6" t="s">
        <v>11530</v>
      </c>
      <c r="J585" s="5" t="s">
        <v>11107</v>
      </c>
      <c r="K585" s="5">
        <v>9</v>
      </c>
      <c r="L585" s="5">
        <v>94</v>
      </c>
      <c r="M585" s="5">
        <v>10.9</v>
      </c>
      <c r="N585" s="18">
        <v>10.4444444444444</v>
      </c>
      <c r="O585" s="5" t="s">
        <v>12588</v>
      </c>
      <c r="P585" s="5"/>
      <c r="Q585" s="5"/>
      <c r="R585" s="5"/>
      <c r="S585" s="5"/>
      <c r="T585" s="5"/>
      <c r="U585" s="4">
        <v>46086</v>
      </c>
      <c r="V585" s="5" t="s">
        <v>12608</v>
      </c>
      <c r="W585" s="5" t="s">
        <v>11531</v>
      </c>
      <c r="X585" s="5" t="s">
        <v>11532</v>
      </c>
      <c r="Y585" s="5" t="s">
        <v>11533</v>
      </c>
      <c r="Z585" s="5" t="s">
        <v>14075</v>
      </c>
      <c r="AA585" s="5" t="s">
        <v>14076</v>
      </c>
      <c r="AB585" s="5">
        <v>98.1</v>
      </c>
      <c r="AC585" s="5">
        <v>-4.1000000000000103</v>
      </c>
      <c r="AD585" s="5">
        <v>105</v>
      </c>
      <c r="AE585" s="5" t="s">
        <v>8983</v>
      </c>
    </row>
    <row r="586" spans="1:31" ht="16.95" customHeight="1" x14ac:dyDescent="0.3">
      <c r="A586" s="54">
        <v>46082</v>
      </c>
      <c r="B586" s="29">
        <v>46084</v>
      </c>
      <c r="C586" s="5" t="s">
        <v>32</v>
      </c>
      <c r="D586" s="5" t="s">
        <v>5</v>
      </c>
      <c r="E586" s="5" t="s">
        <v>12022</v>
      </c>
      <c r="F586" s="5" t="s">
        <v>11113</v>
      </c>
      <c r="G586" s="5">
        <v>592</v>
      </c>
      <c r="H586" s="5" t="s">
        <v>11529</v>
      </c>
      <c r="I586" s="6" t="s">
        <v>11530</v>
      </c>
      <c r="J586" s="5" t="s">
        <v>11107</v>
      </c>
      <c r="K586" s="5">
        <v>6</v>
      </c>
      <c r="L586" s="5">
        <v>64.900000000000006</v>
      </c>
      <c r="M586" s="5">
        <v>10.9</v>
      </c>
      <c r="N586" s="18">
        <v>10.8166666666667</v>
      </c>
      <c r="O586" s="5" t="s">
        <v>12588</v>
      </c>
      <c r="P586" s="5"/>
      <c r="Q586" s="5"/>
      <c r="R586" s="5"/>
      <c r="S586" s="5"/>
      <c r="T586" s="5"/>
      <c r="U586" s="4">
        <v>46086</v>
      </c>
      <c r="V586" s="5" t="s">
        <v>12608</v>
      </c>
      <c r="W586" s="5" t="s">
        <v>11531</v>
      </c>
      <c r="X586" s="182" t="s">
        <v>11532</v>
      </c>
      <c r="Y586" s="5" t="s">
        <v>11533</v>
      </c>
      <c r="Z586" s="5" t="s">
        <v>14077</v>
      </c>
      <c r="AA586" s="5" t="s">
        <v>14078</v>
      </c>
      <c r="AB586" s="5">
        <v>65.400000000000006</v>
      </c>
      <c r="AC586" s="5">
        <v>-0.5</v>
      </c>
      <c r="AD586" s="5">
        <v>71.900000000000006</v>
      </c>
      <c r="AE586" s="5" t="s">
        <v>8983</v>
      </c>
    </row>
    <row r="587" spans="1:31" ht="16.95" customHeight="1" x14ac:dyDescent="0.3">
      <c r="A587" s="54">
        <v>46082</v>
      </c>
      <c r="B587" s="29">
        <v>46084</v>
      </c>
      <c r="C587" s="5" t="s">
        <v>32</v>
      </c>
      <c r="D587" s="5" t="s">
        <v>5</v>
      </c>
      <c r="E587" s="5" t="s">
        <v>12022</v>
      </c>
      <c r="F587" s="5" t="s">
        <v>11113</v>
      </c>
      <c r="G587" s="5">
        <v>593</v>
      </c>
      <c r="H587" s="5" t="s">
        <v>11529</v>
      </c>
      <c r="I587" s="6" t="s">
        <v>11530</v>
      </c>
      <c r="J587" s="5" t="s">
        <v>11107</v>
      </c>
      <c r="K587" s="5">
        <v>9</v>
      </c>
      <c r="L587" s="5">
        <v>94</v>
      </c>
      <c r="M587" s="5">
        <v>10.9</v>
      </c>
      <c r="N587" s="18">
        <v>10.4444444444444</v>
      </c>
      <c r="O587" s="5" t="s">
        <v>12588</v>
      </c>
      <c r="P587" s="5"/>
      <c r="Q587" s="5"/>
      <c r="R587" s="5"/>
      <c r="S587" s="5"/>
      <c r="T587" s="5"/>
      <c r="U587" s="4">
        <v>46086</v>
      </c>
      <c r="V587" s="5" t="s">
        <v>12608</v>
      </c>
      <c r="W587" s="5" t="s">
        <v>11531</v>
      </c>
      <c r="X587" s="5" t="s">
        <v>11532</v>
      </c>
      <c r="Y587" s="5" t="s">
        <v>11533</v>
      </c>
      <c r="Z587" s="5" t="s">
        <v>14079</v>
      </c>
      <c r="AA587" s="5" t="s">
        <v>14080</v>
      </c>
      <c r="AB587" s="5">
        <v>98.1</v>
      </c>
      <c r="AC587" s="5">
        <v>-4.1000000000000103</v>
      </c>
      <c r="AD587" s="5">
        <v>105</v>
      </c>
      <c r="AE587" s="5" t="s">
        <v>8983</v>
      </c>
    </row>
    <row r="588" spans="1:31" ht="16.95" customHeight="1" x14ac:dyDescent="0.3">
      <c r="A588" s="54">
        <v>46082</v>
      </c>
      <c r="B588" s="29">
        <v>46084</v>
      </c>
      <c r="C588" s="5" t="s">
        <v>32</v>
      </c>
      <c r="D588" s="5" t="s">
        <v>5</v>
      </c>
      <c r="E588" s="5" t="s">
        <v>12022</v>
      </c>
      <c r="F588" s="5" t="s">
        <v>11113</v>
      </c>
      <c r="G588" s="5">
        <v>594</v>
      </c>
      <c r="H588" s="5" t="s">
        <v>11529</v>
      </c>
      <c r="I588" s="6" t="s">
        <v>11530</v>
      </c>
      <c r="J588" s="5" t="s">
        <v>11107</v>
      </c>
      <c r="K588" s="5">
        <v>6</v>
      </c>
      <c r="L588" s="5">
        <v>64.900000000000006</v>
      </c>
      <c r="M588" s="5">
        <v>10.9</v>
      </c>
      <c r="N588" s="18">
        <v>10.8166666666667</v>
      </c>
      <c r="O588" s="5" t="s">
        <v>12588</v>
      </c>
      <c r="P588" s="5"/>
      <c r="Q588" s="5"/>
      <c r="R588" s="5"/>
      <c r="S588" s="5"/>
      <c r="T588" s="5"/>
      <c r="U588" s="4">
        <v>46086</v>
      </c>
      <c r="V588" s="5" t="s">
        <v>12608</v>
      </c>
      <c r="W588" s="5" t="s">
        <v>11531</v>
      </c>
      <c r="X588" s="5" t="s">
        <v>11532</v>
      </c>
      <c r="Y588" s="5" t="s">
        <v>11533</v>
      </c>
      <c r="Z588" s="5" t="s">
        <v>14081</v>
      </c>
      <c r="AA588" s="5" t="s">
        <v>14082</v>
      </c>
      <c r="AB588" s="5">
        <v>65.400000000000006</v>
      </c>
      <c r="AC588" s="5">
        <v>-0.5</v>
      </c>
      <c r="AD588" s="5">
        <v>71.900000000000006</v>
      </c>
      <c r="AE588" s="5" t="s">
        <v>8983</v>
      </c>
    </row>
    <row r="589" spans="1:31" ht="16.95" customHeight="1" x14ac:dyDescent="0.3">
      <c r="A589" s="54">
        <v>46082</v>
      </c>
      <c r="B589" s="29">
        <v>46084</v>
      </c>
      <c r="C589" s="5" t="s">
        <v>34</v>
      </c>
      <c r="D589" s="5" t="s">
        <v>5</v>
      </c>
      <c r="E589" s="5" t="s">
        <v>12022</v>
      </c>
      <c r="F589" s="5" t="s">
        <v>11325</v>
      </c>
      <c r="G589" s="5">
        <v>595</v>
      </c>
      <c r="H589" s="5" t="s">
        <v>13156</v>
      </c>
      <c r="I589" s="6" t="s">
        <v>13157</v>
      </c>
      <c r="J589" s="5" t="s">
        <v>11096</v>
      </c>
      <c r="K589" s="5">
        <v>4</v>
      </c>
      <c r="L589" s="5">
        <v>24.8</v>
      </c>
      <c r="M589" s="5">
        <v>7.4</v>
      </c>
      <c r="N589" s="18">
        <v>6.2</v>
      </c>
      <c r="O589" s="5" t="s">
        <v>12588</v>
      </c>
      <c r="P589" s="5"/>
      <c r="Q589" s="5"/>
      <c r="R589" s="5"/>
      <c r="S589" s="5"/>
      <c r="T589" s="5"/>
      <c r="U589" s="4">
        <v>46086</v>
      </c>
      <c r="V589" s="5"/>
      <c r="W589" s="5" t="s">
        <v>11153</v>
      </c>
      <c r="X589" s="5" t="s">
        <v>13158</v>
      </c>
      <c r="Y589" s="5" t="s">
        <v>13159</v>
      </c>
      <c r="Z589" s="5" t="s">
        <v>13160</v>
      </c>
      <c r="AA589" s="5" t="s">
        <v>13161</v>
      </c>
      <c r="AB589" s="5">
        <v>29.6</v>
      </c>
      <c r="AC589" s="5">
        <v>-4.8</v>
      </c>
      <c r="AD589" s="5">
        <v>24.8</v>
      </c>
      <c r="AE589" s="5"/>
    </row>
    <row r="590" spans="1:31" ht="16.95" customHeight="1" x14ac:dyDescent="0.3">
      <c r="A590" s="54">
        <v>46082</v>
      </c>
      <c r="B590" s="29">
        <v>46084</v>
      </c>
      <c r="C590" s="5" t="s">
        <v>34</v>
      </c>
      <c r="D590" s="5" t="s">
        <v>5</v>
      </c>
      <c r="E590" s="5" t="s">
        <v>12022</v>
      </c>
      <c r="F590" s="5" t="s">
        <v>11325</v>
      </c>
      <c r="G590" s="5">
        <v>596</v>
      </c>
      <c r="H590" s="5" t="s">
        <v>13156</v>
      </c>
      <c r="I590" s="6" t="s">
        <v>13157</v>
      </c>
      <c r="J590" s="5" t="s">
        <v>11096</v>
      </c>
      <c r="K590" s="5">
        <v>8</v>
      </c>
      <c r="L590" s="5">
        <v>44.8</v>
      </c>
      <c r="M590" s="5">
        <v>7.4</v>
      </c>
      <c r="N590" s="18">
        <v>5.6</v>
      </c>
      <c r="O590" s="5" t="s">
        <v>12588</v>
      </c>
      <c r="P590" s="5"/>
      <c r="Q590" s="5"/>
      <c r="R590" s="5"/>
      <c r="S590" s="5"/>
      <c r="T590" s="5"/>
      <c r="U590" s="4">
        <v>46086</v>
      </c>
      <c r="V590" s="5"/>
      <c r="W590" s="5" t="s">
        <v>11153</v>
      </c>
      <c r="X590" s="5" t="s">
        <v>13158</v>
      </c>
      <c r="Y590" s="5" t="s">
        <v>13159</v>
      </c>
      <c r="Z590" s="5" t="s">
        <v>14083</v>
      </c>
      <c r="AA590" s="5" t="s">
        <v>14084</v>
      </c>
      <c r="AB590" s="5">
        <v>59.2</v>
      </c>
      <c r="AC590" s="5">
        <v>-14.4</v>
      </c>
      <c r="AD590" s="5">
        <v>44.8</v>
      </c>
      <c r="AE590" s="5"/>
    </row>
    <row r="591" spans="1:31" ht="16.95" customHeight="1" x14ac:dyDescent="0.3">
      <c r="A591" s="54">
        <v>46082</v>
      </c>
      <c r="B591" s="29">
        <v>46084</v>
      </c>
      <c r="C591" s="5" t="s">
        <v>34</v>
      </c>
      <c r="D591" s="5" t="s">
        <v>5</v>
      </c>
      <c r="E591" s="5" t="s">
        <v>12022</v>
      </c>
      <c r="F591" s="5" t="s">
        <v>11325</v>
      </c>
      <c r="G591" s="5">
        <v>597</v>
      </c>
      <c r="H591" s="5" t="s">
        <v>13156</v>
      </c>
      <c r="I591" s="6" t="s">
        <v>13157</v>
      </c>
      <c r="J591" s="5" t="s">
        <v>11096</v>
      </c>
      <c r="K591" s="5">
        <v>12</v>
      </c>
      <c r="L591" s="5">
        <v>64.8</v>
      </c>
      <c r="M591" s="5">
        <v>7.4</v>
      </c>
      <c r="N591" s="18">
        <v>5.4</v>
      </c>
      <c r="O591" s="5" t="s">
        <v>12588</v>
      </c>
      <c r="P591" s="5"/>
      <c r="Q591" s="5"/>
      <c r="R591" s="5"/>
      <c r="S591" s="5"/>
      <c r="T591" s="5"/>
      <c r="U591" s="4">
        <v>46086</v>
      </c>
      <c r="V591" s="5"/>
      <c r="W591" s="5" t="s">
        <v>11153</v>
      </c>
      <c r="X591" s="5" t="s">
        <v>13158</v>
      </c>
      <c r="Y591" s="5" t="s">
        <v>13159</v>
      </c>
      <c r="Z591" s="5" t="s">
        <v>14085</v>
      </c>
      <c r="AA591" s="5" t="s">
        <v>14086</v>
      </c>
      <c r="AB591" s="5">
        <v>88.8</v>
      </c>
      <c r="AC591" s="5">
        <v>-24</v>
      </c>
      <c r="AD591" s="5">
        <v>64.8</v>
      </c>
      <c r="AE591" s="5"/>
    </row>
    <row r="592" spans="1:31" ht="16.95" customHeight="1" x14ac:dyDescent="0.3">
      <c r="A592" s="54">
        <v>46082</v>
      </c>
      <c r="B592" s="29">
        <v>46084</v>
      </c>
      <c r="C592" s="19" t="s">
        <v>38</v>
      </c>
      <c r="D592" s="10" t="s">
        <v>5</v>
      </c>
      <c r="E592" s="19" t="s">
        <v>12673</v>
      </c>
      <c r="F592" s="5"/>
      <c r="G592" s="5">
        <v>598</v>
      </c>
      <c r="H592" s="19" t="s">
        <v>13162</v>
      </c>
      <c r="I592" s="6" t="s">
        <v>13163</v>
      </c>
      <c r="J592" s="5" t="s">
        <v>12410</v>
      </c>
      <c r="K592" s="5">
        <v>3</v>
      </c>
      <c r="L592" s="5">
        <v>22.9</v>
      </c>
      <c r="M592" s="5">
        <f>VLOOKUP(J:J,指导价!A:B,2,0)</f>
        <v>8.9</v>
      </c>
      <c r="N592" s="18">
        <v>7.6333333333333302</v>
      </c>
      <c r="O592" s="16" t="s">
        <v>12588</v>
      </c>
      <c r="P592" s="5"/>
      <c r="Q592" s="5"/>
      <c r="R592" s="5"/>
      <c r="S592" s="5"/>
      <c r="T592" s="5"/>
      <c r="U592" s="29">
        <v>46087</v>
      </c>
      <c r="V592" s="5"/>
      <c r="W592" s="5"/>
      <c r="X592" s="5"/>
      <c r="Y592" s="5"/>
      <c r="Z592" s="5"/>
      <c r="AA592" s="5"/>
      <c r="AB592" s="5">
        <v>26.7</v>
      </c>
      <c r="AC592" s="5">
        <v>-3.8</v>
      </c>
      <c r="AD592" s="5"/>
      <c r="AE592" s="5"/>
    </row>
    <row r="593" spans="1:31" ht="16.95" customHeight="1" x14ac:dyDescent="0.3">
      <c r="A593" s="54">
        <v>46082</v>
      </c>
      <c r="B593" s="29">
        <v>46084</v>
      </c>
      <c r="C593" s="5" t="s">
        <v>32</v>
      </c>
      <c r="D593" s="5" t="s">
        <v>11185</v>
      </c>
      <c r="E593" s="5" t="s">
        <v>12022</v>
      </c>
      <c r="F593" s="5" t="s">
        <v>11113</v>
      </c>
      <c r="G593" s="5">
        <v>599</v>
      </c>
      <c r="H593" s="5" t="s">
        <v>11186</v>
      </c>
      <c r="I593" s="6" t="s">
        <v>13164</v>
      </c>
      <c r="J593" s="5" t="s">
        <v>11123</v>
      </c>
      <c r="K593" s="5">
        <v>2</v>
      </c>
      <c r="L593" s="5">
        <v>47</v>
      </c>
      <c r="M593" s="5">
        <v>24.9</v>
      </c>
      <c r="N593" s="18">
        <v>23.5</v>
      </c>
      <c r="O593" s="5" t="s">
        <v>12588</v>
      </c>
      <c r="P593" s="5"/>
      <c r="Q593" s="5"/>
      <c r="R593" s="5"/>
      <c r="S593" s="5"/>
      <c r="T593" s="5"/>
      <c r="U593" s="5"/>
      <c r="V593" s="5"/>
      <c r="W593" s="5" t="s">
        <v>11167</v>
      </c>
      <c r="X593" s="5" t="s">
        <v>13165</v>
      </c>
      <c r="Y593" s="5" t="s">
        <v>13166</v>
      </c>
      <c r="Z593" s="5" t="s">
        <v>13036</v>
      </c>
      <c r="AA593" s="5" t="s">
        <v>13167</v>
      </c>
      <c r="AB593" s="5">
        <v>49.8</v>
      </c>
      <c r="AC593" s="5">
        <v>-2.8</v>
      </c>
      <c r="AD593" s="5">
        <v>58</v>
      </c>
      <c r="AE593" s="5"/>
    </row>
    <row r="594" spans="1:31" ht="16.95" customHeight="1" x14ac:dyDescent="0.3">
      <c r="A594" s="54">
        <v>46082</v>
      </c>
      <c r="B594" s="29">
        <v>46084</v>
      </c>
      <c r="C594" s="5" t="s">
        <v>32</v>
      </c>
      <c r="D594" s="5" t="s">
        <v>11185</v>
      </c>
      <c r="E594" s="5" t="s">
        <v>12022</v>
      </c>
      <c r="F594" s="5" t="s">
        <v>11113</v>
      </c>
      <c r="G594" s="5">
        <v>600</v>
      </c>
      <c r="H594" s="5" t="s">
        <v>11186</v>
      </c>
      <c r="I594" s="6" t="s">
        <v>11187</v>
      </c>
      <c r="J594" s="5" t="s">
        <v>11123</v>
      </c>
      <c r="K594" s="5">
        <v>2</v>
      </c>
      <c r="L594" s="5">
        <v>47</v>
      </c>
      <c r="M594" s="5">
        <v>24.9</v>
      </c>
      <c r="N594" s="18">
        <v>23.5</v>
      </c>
      <c r="O594" s="5" t="s">
        <v>12588</v>
      </c>
      <c r="P594" s="5"/>
      <c r="Q594" s="5"/>
      <c r="R594" s="5"/>
      <c r="S594" s="5"/>
      <c r="T594" s="5"/>
      <c r="U594" s="5"/>
      <c r="V594" s="5"/>
      <c r="W594" s="5" t="s">
        <v>11188</v>
      </c>
      <c r="X594" s="5" t="s">
        <v>11189</v>
      </c>
      <c r="Y594" s="5" t="s">
        <v>11190</v>
      </c>
      <c r="Z594" s="5" t="s">
        <v>13045</v>
      </c>
      <c r="AA594" s="5" t="s">
        <v>13168</v>
      </c>
      <c r="AB594" s="5">
        <v>49.8</v>
      </c>
      <c r="AC594" s="5">
        <v>-2.8</v>
      </c>
      <c r="AD594" s="5">
        <v>58</v>
      </c>
      <c r="AE594" s="5"/>
    </row>
    <row r="595" spans="1:31" ht="16.95" customHeight="1" x14ac:dyDescent="0.3">
      <c r="A595" s="54">
        <v>46082</v>
      </c>
      <c r="B595" s="29">
        <v>46084</v>
      </c>
      <c r="C595" s="5" t="s">
        <v>32</v>
      </c>
      <c r="D595" s="5" t="s">
        <v>11185</v>
      </c>
      <c r="E595" s="5" t="s">
        <v>12022</v>
      </c>
      <c r="F595" s="5" t="s">
        <v>11113</v>
      </c>
      <c r="G595" s="5">
        <v>601</v>
      </c>
      <c r="H595" s="5" t="s">
        <v>11186</v>
      </c>
      <c r="I595" s="6" t="s">
        <v>13169</v>
      </c>
      <c r="J595" s="5" t="s">
        <v>11173</v>
      </c>
      <c r="K595" s="5">
        <v>5</v>
      </c>
      <c r="L595" s="5">
        <v>55.8</v>
      </c>
      <c r="M595" s="5">
        <v>12.8</v>
      </c>
      <c r="N595" s="18">
        <v>11.16</v>
      </c>
      <c r="O595" s="5" t="s">
        <v>12588</v>
      </c>
      <c r="P595" s="5"/>
      <c r="Q595" s="5"/>
      <c r="R595" s="5"/>
      <c r="S595" s="5"/>
      <c r="T595" s="5"/>
      <c r="U595" s="5"/>
      <c r="V595" s="5"/>
      <c r="W595" s="5" t="s">
        <v>13170</v>
      </c>
      <c r="X595" s="5" t="s">
        <v>13171</v>
      </c>
      <c r="Y595" s="5" t="s">
        <v>13172</v>
      </c>
      <c r="Z595" s="5" t="s">
        <v>13028</v>
      </c>
      <c r="AA595" s="5" t="s">
        <v>13173</v>
      </c>
      <c r="AB595" s="5">
        <v>64</v>
      </c>
      <c r="AC595" s="5">
        <v>-8.1999999999999993</v>
      </c>
      <c r="AD595" s="5">
        <v>68</v>
      </c>
      <c r="AE595" s="5"/>
    </row>
    <row r="596" spans="1:31" ht="16.95" customHeight="1" x14ac:dyDescent="0.3">
      <c r="A596" s="54">
        <v>46082</v>
      </c>
      <c r="B596" s="29">
        <v>46084</v>
      </c>
      <c r="C596" s="5" t="s">
        <v>32</v>
      </c>
      <c r="D596" s="5" t="s">
        <v>11185</v>
      </c>
      <c r="E596" s="5" t="s">
        <v>12022</v>
      </c>
      <c r="F596" s="5" t="s">
        <v>11113</v>
      </c>
      <c r="G596" s="5">
        <v>602</v>
      </c>
      <c r="H596" s="5" t="s">
        <v>11186</v>
      </c>
      <c r="I596" s="6" t="s">
        <v>13169</v>
      </c>
      <c r="J596" s="5" t="s">
        <v>11173</v>
      </c>
      <c r="K596" s="5">
        <v>3</v>
      </c>
      <c r="L596" s="5">
        <v>36.4</v>
      </c>
      <c r="M596" s="5">
        <v>12.8</v>
      </c>
      <c r="N596" s="18">
        <v>12.133333333333301</v>
      </c>
      <c r="O596" s="5" t="s">
        <v>12588</v>
      </c>
      <c r="P596" s="5"/>
      <c r="Q596" s="5"/>
      <c r="R596" s="5"/>
      <c r="S596" s="5"/>
      <c r="T596" s="5"/>
      <c r="U596" s="5"/>
      <c r="V596" s="5"/>
      <c r="W596" s="5" t="s">
        <v>13170</v>
      </c>
      <c r="X596" s="5" t="s">
        <v>13171</v>
      </c>
      <c r="Y596" s="5" t="s">
        <v>13172</v>
      </c>
      <c r="Z596" s="5" t="s">
        <v>13047</v>
      </c>
      <c r="AA596" s="5" t="s">
        <v>14087</v>
      </c>
      <c r="AB596" s="5">
        <v>38.4</v>
      </c>
      <c r="AC596" s="5">
        <v>-2.0000000000000102</v>
      </c>
      <c r="AD596" s="5">
        <v>46</v>
      </c>
      <c r="AE596" s="5"/>
    </row>
    <row r="597" spans="1:31" ht="16.95" customHeight="1" x14ac:dyDescent="0.3">
      <c r="A597" s="54">
        <v>46082</v>
      </c>
      <c r="B597" s="29">
        <v>46084</v>
      </c>
      <c r="C597" s="5" t="s">
        <v>32</v>
      </c>
      <c r="D597" s="5" t="s">
        <v>11185</v>
      </c>
      <c r="E597" s="5" t="s">
        <v>12022</v>
      </c>
      <c r="F597" s="5" t="s">
        <v>11113</v>
      </c>
      <c r="G597" s="5">
        <v>603</v>
      </c>
      <c r="H597" s="5" t="s">
        <v>11186</v>
      </c>
      <c r="I597" s="6" t="s">
        <v>13169</v>
      </c>
      <c r="J597" s="5" t="s">
        <v>11322</v>
      </c>
      <c r="K597" s="5">
        <v>3</v>
      </c>
      <c r="L597" s="5">
        <v>36.4</v>
      </c>
      <c r="M597" s="5">
        <v>12.8</v>
      </c>
      <c r="N597" s="18">
        <v>12.133333333333301</v>
      </c>
      <c r="O597" s="5" t="s">
        <v>12588</v>
      </c>
      <c r="P597" s="5"/>
      <c r="Q597" s="5"/>
      <c r="R597" s="5"/>
      <c r="S597" s="5"/>
      <c r="T597" s="5"/>
      <c r="U597" s="5"/>
      <c r="V597" s="5"/>
      <c r="W597" s="5" t="s">
        <v>13170</v>
      </c>
      <c r="X597" s="5" t="s">
        <v>13171</v>
      </c>
      <c r="Y597" s="5" t="s">
        <v>13172</v>
      </c>
      <c r="Z597" s="5" t="s">
        <v>14088</v>
      </c>
      <c r="AA597" s="5" t="s">
        <v>14089</v>
      </c>
      <c r="AB597" s="5">
        <v>38.4</v>
      </c>
      <c r="AC597" s="5">
        <v>-2.0000000000000102</v>
      </c>
      <c r="AD597" s="5">
        <v>46</v>
      </c>
      <c r="AE597" s="5"/>
    </row>
    <row r="598" spans="1:31" ht="16.95" customHeight="1" x14ac:dyDescent="0.3">
      <c r="A598" s="54">
        <v>46082</v>
      </c>
      <c r="B598" s="29">
        <v>46084</v>
      </c>
      <c r="C598" s="5" t="s">
        <v>32</v>
      </c>
      <c r="D598" s="5" t="s">
        <v>11185</v>
      </c>
      <c r="E598" s="5" t="s">
        <v>12022</v>
      </c>
      <c r="F598" s="5" t="s">
        <v>11113</v>
      </c>
      <c r="G598" s="5">
        <v>604</v>
      </c>
      <c r="H598" s="5" t="s">
        <v>11186</v>
      </c>
      <c r="I598" s="6" t="s">
        <v>13169</v>
      </c>
      <c r="J598" s="5" t="s">
        <v>11322</v>
      </c>
      <c r="K598" s="5">
        <v>5</v>
      </c>
      <c r="L598" s="5">
        <v>55.8</v>
      </c>
      <c r="M598" s="5">
        <v>12.8</v>
      </c>
      <c r="N598" s="18">
        <v>11.16</v>
      </c>
      <c r="O598" s="5" t="s">
        <v>12588</v>
      </c>
      <c r="P598" s="5"/>
      <c r="Q598" s="5"/>
      <c r="R598" s="5"/>
      <c r="S598" s="5"/>
      <c r="T598" s="5"/>
      <c r="U598" s="5"/>
      <c r="V598" s="5"/>
      <c r="W598" s="5" t="s">
        <v>13170</v>
      </c>
      <c r="X598" s="5" t="s">
        <v>13171</v>
      </c>
      <c r="Y598" s="5" t="s">
        <v>13172</v>
      </c>
      <c r="Z598" s="5" t="s">
        <v>14090</v>
      </c>
      <c r="AA598" s="5" t="s">
        <v>14091</v>
      </c>
      <c r="AB598" s="5">
        <v>64</v>
      </c>
      <c r="AC598" s="5">
        <v>-8.1999999999999993</v>
      </c>
      <c r="AD598" s="5">
        <v>68</v>
      </c>
      <c r="AE598" s="5"/>
    </row>
    <row r="599" spans="1:31" ht="16.95" customHeight="1" x14ac:dyDescent="0.3">
      <c r="A599" s="54">
        <v>46082</v>
      </c>
      <c r="B599" s="29">
        <v>46084</v>
      </c>
      <c r="C599" s="5" t="s">
        <v>32</v>
      </c>
      <c r="D599" s="5" t="s">
        <v>11185</v>
      </c>
      <c r="E599" s="5" t="s">
        <v>12022</v>
      </c>
      <c r="F599" s="5" t="s">
        <v>11113</v>
      </c>
      <c r="G599" s="5">
        <v>605</v>
      </c>
      <c r="H599" s="5" t="s">
        <v>11186</v>
      </c>
      <c r="I599" s="6" t="s">
        <v>13169</v>
      </c>
      <c r="J599" s="5" t="s">
        <v>11123</v>
      </c>
      <c r="K599" s="5">
        <v>2</v>
      </c>
      <c r="L599" s="5">
        <v>47</v>
      </c>
      <c r="M599" s="5">
        <v>24.9</v>
      </c>
      <c r="N599" s="18">
        <v>23.5</v>
      </c>
      <c r="O599" s="5" t="s">
        <v>12588</v>
      </c>
      <c r="P599" s="5"/>
      <c r="Q599" s="5"/>
      <c r="R599" s="5"/>
      <c r="S599" s="5"/>
      <c r="T599" s="5"/>
      <c r="U599" s="5"/>
      <c r="V599" s="5"/>
      <c r="W599" s="5" t="s">
        <v>13170</v>
      </c>
      <c r="X599" s="5" t="s">
        <v>13171</v>
      </c>
      <c r="Y599" s="5" t="s">
        <v>13172</v>
      </c>
      <c r="Z599" s="5" t="s">
        <v>13036</v>
      </c>
      <c r="AA599" s="5" t="s">
        <v>14092</v>
      </c>
      <c r="AB599" s="5">
        <v>49.8</v>
      </c>
      <c r="AC599" s="5">
        <v>-2.8</v>
      </c>
      <c r="AD599" s="5">
        <v>58</v>
      </c>
      <c r="AE599" s="5"/>
    </row>
    <row r="600" spans="1:31" ht="16.95" customHeight="1" x14ac:dyDescent="0.3">
      <c r="A600" s="54">
        <v>46082</v>
      </c>
      <c r="B600" s="29">
        <v>46084</v>
      </c>
      <c r="C600" s="5" t="s">
        <v>32</v>
      </c>
      <c r="D600" s="5" t="s">
        <v>11185</v>
      </c>
      <c r="E600" s="5" t="s">
        <v>12022</v>
      </c>
      <c r="F600" s="5" t="s">
        <v>11113</v>
      </c>
      <c r="G600" s="5">
        <v>606</v>
      </c>
      <c r="H600" s="5" t="s">
        <v>11186</v>
      </c>
      <c r="I600" s="6" t="s">
        <v>13169</v>
      </c>
      <c r="J600" s="5" t="s">
        <v>11152</v>
      </c>
      <c r="K600" s="5">
        <v>2</v>
      </c>
      <c r="L600" s="5">
        <v>48.8</v>
      </c>
      <c r="M600" s="5">
        <v>24.9</v>
      </c>
      <c r="N600" s="18">
        <v>24.4</v>
      </c>
      <c r="O600" s="5" t="s">
        <v>12588</v>
      </c>
      <c r="P600" s="5"/>
      <c r="Q600" s="5"/>
      <c r="R600" s="5"/>
      <c r="S600" s="5"/>
      <c r="T600" s="5"/>
      <c r="U600" s="5"/>
      <c r="V600" s="5"/>
      <c r="W600" s="5" t="s">
        <v>13170</v>
      </c>
      <c r="X600" s="5" t="s">
        <v>13171</v>
      </c>
      <c r="Y600" s="5" t="s">
        <v>13172</v>
      </c>
      <c r="Z600" s="5" t="s">
        <v>11164</v>
      </c>
      <c r="AA600" s="5" t="s">
        <v>14093</v>
      </c>
      <c r="AB600" s="5">
        <v>49.8</v>
      </c>
      <c r="AC600" s="5">
        <v>-1</v>
      </c>
      <c r="AD600" s="5">
        <v>60</v>
      </c>
      <c r="AE600" s="5"/>
    </row>
    <row r="601" spans="1:31" ht="16.95" customHeight="1" x14ac:dyDescent="0.3">
      <c r="A601" s="54">
        <v>46082</v>
      </c>
      <c r="B601" s="29">
        <v>46084</v>
      </c>
      <c r="C601" s="5" t="s">
        <v>32</v>
      </c>
      <c r="D601" s="5" t="s">
        <v>11185</v>
      </c>
      <c r="E601" s="5" t="s">
        <v>12022</v>
      </c>
      <c r="F601" s="5" t="s">
        <v>11158</v>
      </c>
      <c r="G601" s="5">
        <v>607</v>
      </c>
      <c r="H601" s="5" t="s">
        <v>11186</v>
      </c>
      <c r="I601" s="6" t="s">
        <v>13174</v>
      </c>
      <c r="J601" s="5" t="s">
        <v>11096</v>
      </c>
      <c r="K601" s="5">
        <v>8</v>
      </c>
      <c r="L601" s="5">
        <v>51.4</v>
      </c>
      <c r="M601" s="5">
        <v>7.4</v>
      </c>
      <c r="N601" s="18">
        <v>6.4249999999999998</v>
      </c>
      <c r="O601" s="5" t="s">
        <v>12588</v>
      </c>
      <c r="P601" s="5"/>
      <c r="Q601" s="5"/>
      <c r="R601" s="5"/>
      <c r="S601" s="5"/>
      <c r="T601" s="5"/>
      <c r="U601" s="5"/>
      <c r="V601" s="5"/>
      <c r="W601" s="5" t="s">
        <v>13175</v>
      </c>
      <c r="X601" s="5" t="s">
        <v>13176</v>
      </c>
      <c r="Y601" s="5" t="s">
        <v>13177</v>
      </c>
      <c r="Z601" s="5" t="s">
        <v>13054</v>
      </c>
      <c r="AA601" s="5" t="s">
        <v>13178</v>
      </c>
      <c r="AB601" s="5">
        <v>59.2</v>
      </c>
      <c r="AC601" s="5">
        <v>-7.8</v>
      </c>
      <c r="AD601" s="5">
        <v>63</v>
      </c>
      <c r="AE601" s="5"/>
    </row>
    <row r="602" spans="1:31" ht="16.95" customHeight="1" x14ac:dyDescent="0.3">
      <c r="A602" s="54">
        <v>46082</v>
      </c>
      <c r="B602" s="29">
        <v>46084</v>
      </c>
      <c r="C602" s="5" t="s">
        <v>32</v>
      </c>
      <c r="D602" s="5" t="s">
        <v>11185</v>
      </c>
      <c r="E602" s="5" t="s">
        <v>12022</v>
      </c>
      <c r="F602" s="5" t="s">
        <v>11158</v>
      </c>
      <c r="G602" s="5">
        <v>608</v>
      </c>
      <c r="H602" s="5" t="s">
        <v>11186</v>
      </c>
      <c r="I602" s="6" t="s">
        <v>13174</v>
      </c>
      <c r="J602" s="5" t="s">
        <v>11096</v>
      </c>
      <c r="K602" s="5">
        <v>4</v>
      </c>
      <c r="L602" s="5">
        <v>29.2</v>
      </c>
      <c r="M602" s="5">
        <v>7.4</v>
      </c>
      <c r="N602" s="18">
        <v>7.3</v>
      </c>
      <c r="O602" s="5" t="s">
        <v>12588</v>
      </c>
      <c r="P602" s="5"/>
      <c r="Q602" s="5"/>
      <c r="R602" s="5"/>
      <c r="S602" s="5"/>
      <c r="T602" s="5"/>
      <c r="U602" s="5"/>
      <c r="V602" s="5"/>
      <c r="W602" s="5" t="s">
        <v>13175</v>
      </c>
      <c r="X602" s="5" t="s">
        <v>13176</v>
      </c>
      <c r="Y602" s="5" t="s">
        <v>13177</v>
      </c>
      <c r="Z602" s="5" t="s">
        <v>11255</v>
      </c>
      <c r="AA602" s="5" t="s">
        <v>14094</v>
      </c>
      <c r="AB602" s="5">
        <v>29.6</v>
      </c>
      <c r="AC602" s="5">
        <v>-0.40000000000000202</v>
      </c>
      <c r="AD602" s="5">
        <v>38</v>
      </c>
      <c r="AE602" s="5"/>
    </row>
    <row r="603" spans="1:31" ht="16.95" customHeight="1" x14ac:dyDescent="0.3">
      <c r="A603" s="54">
        <v>46082</v>
      </c>
      <c r="B603" s="29">
        <v>46084</v>
      </c>
      <c r="C603" s="5" t="s">
        <v>32</v>
      </c>
      <c r="D603" s="5" t="s">
        <v>11185</v>
      </c>
      <c r="E603" s="5" t="s">
        <v>12022</v>
      </c>
      <c r="F603" s="5" t="s">
        <v>11158</v>
      </c>
      <c r="G603" s="5">
        <v>609</v>
      </c>
      <c r="H603" s="5" t="s">
        <v>11186</v>
      </c>
      <c r="I603" s="6" t="s">
        <v>13174</v>
      </c>
      <c r="J603" s="5" t="s">
        <v>11096</v>
      </c>
      <c r="K603" s="5">
        <v>12</v>
      </c>
      <c r="L603" s="5">
        <v>71.599999999999994</v>
      </c>
      <c r="M603" s="5">
        <v>7.4</v>
      </c>
      <c r="N603" s="18">
        <v>5.9666666666666703</v>
      </c>
      <c r="O603" s="5" t="s">
        <v>12588</v>
      </c>
      <c r="P603" s="5"/>
      <c r="Q603" s="5"/>
      <c r="R603" s="5"/>
      <c r="S603" s="5"/>
      <c r="T603" s="5"/>
      <c r="U603" s="5"/>
      <c r="V603" s="5"/>
      <c r="W603" s="5" t="s">
        <v>13175</v>
      </c>
      <c r="X603" s="5" t="s">
        <v>13176</v>
      </c>
      <c r="Y603" s="5" t="s">
        <v>13177</v>
      </c>
      <c r="Z603" s="5" t="s">
        <v>13502</v>
      </c>
      <c r="AA603" s="5" t="s">
        <v>14095</v>
      </c>
      <c r="AB603" s="5">
        <v>88.8</v>
      </c>
      <c r="AC603" s="5">
        <v>-17.2</v>
      </c>
      <c r="AD603" s="5">
        <v>86</v>
      </c>
      <c r="AE603" s="5"/>
    </row>
    <row r="604" spans="1:31" ht="16.95" customHeight="1" x14ac:dyDescent="0.3">
      <c r="A604" s="54">
        <v>46082</v>
      </c>
      <c r="B604" s="29">
        <v>46084</v>
      </c>
      <c r="C604" s="5" t="s">
        <v>32</v>
      </c>
      <c r="D604" s="5" t="s">
        <v>11185</v>
      </c>
      <c r="E604" s="5" t="s">
        <v>12022</v>
      </c>
      <c r="F604" s="5" t="s">
        <v>11294</v>
      </c>
      <c r="G604" s="5">
        <v>610</v>
      </c>
      <c r="H604" s="5" t="s">
        <v>11186</v>
      </c>
      <c r="I604" s="6" t="s">
        <v>13179</v>
      </c>
      <c r="J604" s="5" t="s">
        <v>11133</v>
      </c>
      <c r="K604" s="5">
        <v>1</v>
      </c>
      <c r="L604" s="5">
        <v>30.8</v>
      </c>
      <c r="M604" s="5">
        <v>32.9</v>
      </c>
      <c r="N604" s="18">
        <v>30.8</v>
      </c>
      <c r="O604" s="5" t="s">
        <v>12588</v>
      </c>
      <c r="P604" s="5"/>
      <c r="Q604" s="5"/>
      <c r="R604" s="5"/>
      <c r="S604" s="5"/>
      <c r="T604" s="5"/>
      <c r="U604" s="5"/>
      <c r="V604" s="5"/>
      <c r="W604" s="5" t="s">
        <v>13180</v>
      </c>
      <c r="X604" s="5" t="s">
        <v>13181</v>
      </c>
      <c r="Y604" s="5" t="s">
        <v>13182</v>
      </c>
      <c r="Z604" s="5" t="s">
        <v>13034</v>
      </c>
      <c r="AA604" s="5" t="s">
        <v>13183</v>
      </c>
      <c r="AB604" s="5">
        <v>32.9</v>
      </c>
      <c r="AC604" s="5">
        <v>-2.1</v>
      </c>
      <c r="AD604" s="5">
        <v>42</v>
      </c>
      <c r="AE604" s="5"/>
    </row>
    <row r="605" spans="1:31" ht="16.95" customHeight="1" x14ac:dyDescent="0.3">
      <c r="A605" s="54">
        <v>46082</v>
      </c>
      <c r="B605" s="29">
        <v>46084</v>
      </c>
      <c r="C605" s="5" t="s">
        <v>32</v>
      </c>
      <c r="D605" s="5" t="s">
        <v>11185</v>
      </c>
      <c r="E605" s="5" t="s">
        <v>12022</v>
      </c>
      <c r="F605" s="5" t="s">
        <v>11294</v>
      </c>
      <c r="G605" s="5">
        <v>611</v>
      </c>
      <c r="H605" s="5" t="s">
        <v>11186</v>
      </c>
      <c r="I605" s="6" t="s">
        <v>13179</v>
      </c>
      <c r="J605" s="5" t="s">
        <v>11133</v>
      </c>
      <c r="K605" s="5">
        <v>2</v>
      </c>
      <c r="L605" s="5">
        <v>59.8</v>
      </c>
      <c r="M605" s="5">
        <v>32.9</v>
      </c>
      <c r="N605" s="18">
        <v>29.9</v>
      </c>
      <c r="O605" s="5" t="s">
        <v>12588</v>
      </c>
      <c r="P605" s="5"/>
      <c r="Q605" s="5"/>
      <c r="R605" s="5"/>
      <c r="S605" s="5"/>
      <c r="T605" s="5"/>
      <c r="U605" s="5"/>
      <c r="V605" s="5"/>
      <c r="W605" s="5" t="s">
        <v>13180</v>
      </c>
      <c r="X605" s="5" t="s">
        <v>13181</v>
      </c>
      <c r="Y605" s="5" t="s">
        <v>13182</v>
      </c>
      <c r="Z605" s="5" t="s">
        <v>13946</v>
      </c>
      <c r="AA605" s="5" t="s">
        <v>14096</v>
      </c>
      <c r="AB605" s="5">
        <v>65.8</v>
      </c>
      <c r="AC605" s="5">
        <v>-6</v>
      </c>
      <c r="AD605" s="5">
        <v>82</v>
      </c>
      <c r="AE605" s="5"/>
    </row>
    <row r="606" spans="1:31" ht="16.95" customHeight="1" x14ac:dyDescent="0.3">
      <c r="A606" s="54">
        <v>46082</v>
      </c>
      <c r="B606" s="29">
        <v>46084</v>
      </c>
      <c r="C606" s="5" t="s">
        <v>32</v>
      </c>
      <c r="D606" s="5" t="s">
        <v>11185</v>
      </c>
      <c r="E606" s="5" t="s">
        <v>12022</v>
      </c>
      <c r="F606" s="5" t="s">
        <v>11294</v>
      </c>
      <c r="G606" s="5">
        <v>612</v>
      </c>
      <c r="H606" s="5" t="s">
        <v>11186</v>
      </c>
      <c r="I606" s="6" t="s">
        <v>13179</v>
      </c>
      <c r="J606" s="5" t="s">
        <v>11133</v>
      </c>
      <c r="K606" s="5">
        <v>3</v>
      </c>
      <c r="L606" s="5">
        <v>88.8</v>
      </c>
      <c r="M606" s="5">
        <v>32.9</v>
      </c>
      <c r="N606" s="18">
        <v>29.6</v>
      </c>
      <c r="O606" s="5" t="s">
        <v>12588</v>
      </c>
      <c r="P606" s="5"/>
      <c r="Q606" s="5"/>
      <c r="R606" s="5"/>
      <c r="S606" s="5"/>
      <c r="T606" s="5"/>
      <c r="U606" s="5"/>
      <c r="V606" s="5"/>
      <c r="W606" s="5" t="s">
        <v>13180</v>
      </c>
      <c r="X606" s="5" t="s">
        <v>13181</v>
      </c>
      <c r="Y606" s="5" t="s">
        <v>13182</v>
      </c>
      <c r="Z606" s="5" t="s">
        <v>13948</v>
      </c>
      <c r="AA606" s="5" t="s">
        <v>14097</v>
      </c>
      <c r="AB606" s="5">
        <v>98.7</v>
      </c>
      <c r="AC606" s="5">
        <v>-9.8999999999999897</v>
      </c>
      <c r="AD606" s="5">
        <v>109</v>
      </c>
      <c r="AE606" s="5"/>
    </row>
    <row r="607" spans="1:31" ht="16.95" customHeight="1" x14ac:dyDescent="0.3">
      <c r="A607" s="54">
        <v>46082</v>
      </c>
      <c r="B607" s="29">
        <v>46084</v>
      </c>
      <c r="C607" s="5" t="s">
        <v>32</v>
      </c>
      <c r="D607" s="5" t="s">
        <v>11185</v>
      </c>
      <c r="E607" s="5" t="s">
        <v>12022</v>
      </c>
      <c r="F607" s="5" t="s">
        <v>11294</v>
      </c>
      <c r="G607" s="5">
        <v>613</v>
      </c>
      <c r="H607" s="5" t="s">
        <v>11186</v>
      </c>
      <c r="I607" s="6" t="s">
        <v>13179</v>
      </c>
      <c r="J607" s="5" t="s">
        <v>11133</v>
      </c>
      <c r="K607" s="5">
        <v>1</v>
      </c>
      <c r="L607" s="5">
        <v>30.8</v>
      </c>
      <c r="M607" s="5">
        <v>32.9</v>
      </c>
      <c r="N607" s="18">
        <v>30.8</v>
      </c>
      <c r="O607" s="5" t="s">
        <v>12588</v>
      </c>
      <c r="P607" s="5"/>
      <c r="Q607" s="5"/>
      <c r="R607" s="5"/>
      <c r="S607" s="5"/>
      <c r="T607" s="5"/>
      <c r="U607" s="5"/>
      <c r="V607" s="5"/>
      <c r="W607" s="5" t="s">
        <v>13180</v>
      </c>
      <c r="X607" s="5" t="s">
        <v>13181</v>
      </c>
      <c r="Y607" s="5" t="s">
        <v>13182</v>
      </c>
      <c r="Z607" s="5" t="s">
        <v>13950</v>
      </c>
      <c r="AA607" s="5" t="s">
        <v>14098</v>
      </c>
      <c r="AB607" s="5">
        <v>32.9</v>
      </c>
      <c r="AC607" s="5">
        <v>-2.1</v>
      </c>
      <c r="AD607" s="5">
        <v>42</v>
      </c>
      <c r="AE607" s="5"/>
    </row>
    <row r="608" spans="1:31" ht="16.95" customHeight="1" x14ac:dyDescent="0.3">
      <c r="A608" s="54">
        <v>46082</v>
      </c>
      <c r="B608" s="29">
        <v>46084</v>
      </c>
      <c r="C608" s="5" t="s">
        <v>32</v>
      </c>
      <c r="D608" s="5" t="s">
        <v>11185</v>
      </c>
      <c r="E608" s="5" t="s">
        <v>12022</v>
      </c>
      <c r="F608" s="5" t="s">
        <v>11294</v>
      </c>
      <c r="G608" s="5">
        <v>614</v>
      </c>
      <c r="H608" s="5" t="s">
        <v>11186</v>
      </c>
      <c r="I608" s="6" t="s">
        <v>13179</v>
      </c>
      <c r="J608" s="5" t="s">
        <v>11133</v>
      </c>
      <c r="K608" s="5">
        <v>2</v>
      </c>
      <c r="L608" s="5">
        <v>59.8</v>
      </c>
      <c r="M608" s="5">
        <v>32.9</v>
      </c>
      <c r="N608" s="18">
        <v>29.9</v>
      </c>
      <c r="O608" s="5" t="s">
        <v>12588</v>
      </c>
      <c r="P608" s="5"/>
      <c r="Q608" s="5"/>
      <c r="R608" s="5"/>
      <c r="S608" s="5"/>
      <c r="T608" s="5"/>
      <c r="U608" s="5"/>
      <c r="V608" s="5"/>
      <c r="W608" s="5" t="s">
        <v>13180</v>
      </c>
      <c r="X608" s="5" t="s">
        <v>13181</v>
      </c>
      <c r="Y608" s="5" t="s">
        <v>13182</v>
      </c>
      <c r="Z608" s="5" t="s">
        <v>13952</v>
      </c>
      <c r="AA608" s="5" t="s">
        <v>14099</v>
      </c>
      <c r="AB608" s="5">
        <v>65.8</v>
      </c>
      <c r="AC608" s="5">
        <v>-6</v>
      </c>
      <c r="AD608" s="5">
        <v>82</v>
      </c>
      <c r="AE608" s="5"/>
    </row>
    <row r="609" spans="1:31" ht="16.95" customHeight="1" x14ac:dyDescent="0.3">
      <c r="A609" s="54">
        <v>46082</v>
      </c>
      <c r="B609" s="29">
        <v>46084</v>
      </c>
      <c r="C609" s="5" t="s">
        <v>32</v>
      </c>
      <c r="D609" s="5" t="s">
        <v>11185</v>
      </c>
      <c r="E609" s="5" t="s">
        <v>12022</v>
      </c>
      <c r="F609" s="5" t="s">
        <v>11294</v>
      </c>
      <c r="G609" s="5">
        <v>615</v>
      </c>
      <c r="H609" s="5" t="s">
        <v>11186</v>
      </c>
      <c r="I609" s="6" t="s">
        <v>13179</v>
      </c>
      <c r="J609" s="5" t="s">
        <v>11133</v>
      </c>
      <c r="K609" s="5">
        <v>3</v>
      </c>
      <c r="L609" s="5">
        <v>88.8</v>
      </c>
      <c r="M609" s="5">
        <v>32.9</v>
      </c>
      <c r="N609" s="18">
        <v>29.6</v>
      </c>
      <c r="O609" s="5" t="s">
        <v>12588</v>
      </c>
      <c r="P609" s="5"/>
      <c r="Q609" s="5"/>
      <c r="R609" s="5"/>
      <c r="S609" s="5"/>
      <c r="T609" s="5"/>
      <c r="U609" s="5"/>
      <c r="V609" s="5"/>
      <c r="W609" s="5" t="s">
        <v>13180</v>
      </c>
      <c r="X609" s="5" t="s">
        <v>13181</v>
      </c>
      <c r="Y609" s="5" t="s">
        <v>13182</v>
      </c>
      <c r="Z609" s="5" t="s">
        <v>13954</v>
      </c>
      <c r="AA609" s="5" t="s">
        <v>14100</v>
      </c>
      <c r="AB609" s="5">
        <v>98.7</v>
      </c>
      <c r="AC609" s="5">
        <v>-9.8999999999999897</v>
      </c>
      <c r="AD609" s="5">
        <v>109</v>
      </c>
      <c r="AE609" s="5"/>
    </row>
    <row r="610" spans="1:31" ht="16.95" customHeight="1" x14ac:dyDescent="0.3">
      <c r="A610" s="54">
        <v>46082</v>
      </c>
      <c r="B610" s="29">
        <v>46084</v>
      </c>
      <c r="C610" s="5" t="s">
        <v>32</v>
      </c>
      <c r="D610" s="5" t="s">
        <v>11185</v>
      </c>
      <c r="E610" s="5" t="s">
        <v>12022</v>
      </c>
      <c r="F610" s="5" t="s">
        <v>11294</v>
      </c>
      <c r="G610" s="5">
        <v>616</v>
      </c>
      <c r="H610" s="5" t="s">
        <v>11186</v>
      </c>
      <c r="I610" s="6" t="s">
        <v>13179</v>
      </c>
      <c r="J610" s="5" t="s">
        <v>11133</v>
      </c>
      <c r="K610" s="5">
        <v>1</v>
      </c>
      <c r="L610" s="5">
        <v>30.8</v>
      </c>
      <c r="M610" s="5">
        <v>32.9</v>
      </c>
      <c r="N610" s="18">
        <v>30.8</v>
      </c>
      <c r="O610" s="5" t="s">
        <v>12588</v>
      </c>
      <c r="P610" s="5"/>
      <c r="Q610" s="5"/>
      <c r="R610" s="5"/>
      <c r="S610" s="5"/>
      <c r="T610" s="5"/>
      <c r="U610" s="5"/>
      <c r="V610" s="5"/>
      <c r="W610" s="5" t="s">
        <v>13180</v>
      </c>
      <c r="X610" s="5" t="s">
        <v>13181</v>
      </c>
      <c r="Y610" s="5" t="s">
        <v>13182</v>
      </c>
      <c r="Z610" s="5" t="s">
        <v>13956</v>
      </c>
      <c r="AA610" s="5" t="s">
        <v>14101</v>
      </c>
      <c r="AB610" s="5">
        <v>32.9</v>
      </c>
      <c r="AC610" s="5">
        <v>-2.1</v>
      </c>
      <c r="AD610" s="5">
        <v>42</v>
      </c>
      <c r="AE610" s="5"/>
    </row>
    <row r="611" spans="1:31" ht="16.95" customHeight="1" x14ac:dyDescent="0.3">
      <c r="A611" s="54">
        <v>46082</v>
      </c>
      <c r="B611" s="29">
        <v>46084</v>
      </c>
      <c r="C611" s="5" t="s">
        <v>32</v>
      </c>
      <c r="D611" s="5" t="s">
        <v>11185</v>
      </c>
      <c r="E611" s="5" t="s">
        <v>12022</v>
      </c>
      <c r="F611" s="5" t="s">
        <v>11294</v>
      </c>
      <c r="G611" s="5">
        <v>617</v>
      </c>
      <c r="H611" s="5" t="s">
        <v>11186</v>
      </c>
      <c r="I611" s="6" t="s">
        <v>13179</v>
      </c>
      <c r="J611" s="5" t="s">
        <v>11133</v>
      </c>
      <c r="K611" s="5">
        <v>2</v>
      </c>
      <c r="L611" s="5">
        <v>59.8</v>
      </c>
      <c r="M611" s="5">
        <v>32.9</v>
      </c>
      <c r="N611" s="18">
        <v>29.9</v>
      </c>
      <c r="O611" s="5" t="s">
        <v>12588</v>
      </c>
      <c r="P611" s="5"/>
      <c r="Q611" s="5"/>
      <c r="R611" s="5"/>
      <c r="S611" s="5"/>
      <c r="T611" s="5"/>
      <c r="U611" s="5"/>
      <c r="V611" s="5"/>
      <c r="W611" s="5" t="s">
        <v>13180</v>
      </c>
      <c r="X611" s="5" t="s">
        <v>13181</v>
      </c>
      <c r="Y611" s="5" t="s">
        <v>13182</v>
      </c>
      <c r="Z611" s="5" t="s">
        <v>13958</v>
      </c>
      <c r="AA611" s="5" t="s">
        <v>14102</v>
      </c>
      <c r="AB611" s="5">
        <v>65.8</v>
      </c>
      <c r="AC611" s="5">
        <v>-6</v>
      </c>
      <c r="AD611" s="5">
        <v>82</v>
      </c>
      <c r="AE611" s="5"/>
    </row>
    <row r="612" spans="1:31" ht="16.95" customHeight="1" x14ac:dyDescent="0.3">
      <c r="A612" s="54">
        <v>46082</v>
      </c>
      <c r="B612" s="29">
        <v>46084</v>
      </c>
      <c r="C612" s="5" t="s">
        <v>32</v>
      </c>
      <c r="D612" s="5" t="s">
        <v>11185</v>
      </c>
      <c r="E612" s="5" t="s">
        <v>12022</v>
      </c>
      <c r="F612" s="5" t="s">
        <v>11294</v>
      </c>
      <c r="G612" s="5">
        <v>618</v>
      </c>
      <c r="H612" s="5" t="s">
        <v>11186</v>
      </c>
      <c r="I612" s="6" t="s">
        <v>13179</v>
      </c>
      <c r="J612" s="5" t="s">
        <v>11133</v>
      </c>
      <c r="K612" s="5">
        <v>3</v>
      </c>
      <c r="L612" s="5">
        <v>88.8</v>
      </c>
      <c r="M612" s="5">
        <v>32.9</v>
      </c>
      <c r="N612" s="18">
        <v>29.6</v>
      </c>
      <c r="O612" s="5" t="s">
        <v>12588</v>
      </c>
      <c r="P612" s="5"/>
      <c r="Q612" s="5"/>
      <c r="R612" s="5"/>
      <c r="S612" s="5"/>
      <c r="T612" s="5"/>
      <c r="U612" s="5"/>
      <c r="V612" s="5"/>
      <c r="W612" s="5" t="s">
        <v>13180</v>
      </c>
      <c r="X612" s="5" t="s">
        <v>13181</v>
      </c>
      <c r="Y612" s="5" t="s">
        <v>13182</v>
      </c>
      <c r="Z612" s="5" t="s">
        <v>13960</v>
      </c>
      <c r="AA612" s="5" t="s">
        <v>14103</v>
      </c>
      <c r="AB612" s="5">
        <v>98.7</v>
      </c>
      <c r="AC612" s="5">
        <v>-9.8999999999999897</v>
      </c>
      <c r="AD612" s="5">
        <v>109</v>
      </c>
      <c r="AE612" s="5"/>
    </row>
    <row r="613" spans="1:31" ht="16.95" customHeight="1" x14ac:dyDescent="0.3">
      <c r="A613" s="54">
        <v>46082</v>
      </c>
      <c r="B613" s="29">
        <v>46084</v>
      </c>
      <c r="C613" s="5" t="s">
        <v>32</v>
      </c>
      <c r="D613" s="5" t="s">
        <v>11185</v>
      </c>
      <c r="E613" s="5" t="s">
        <v>12022</v>
      </c>
      <c r="F613" s="5" t="s">
        <v>11294</v>
      </c>
      <c r="G613" s="5">
        <v>619</v>
      </c>
      <c r="H613" s="5" t="s">
        <v>11186</v>
      </c>
      <c r="I613" s="6" t="s">
        <v>13184</v>
      </c>
      <c r="J613" s="5" t="s">
        <v>11123</v>
      </c>
      <c r="K613" s="5">
        <v>2</v>
      </c>
      <c r="L613" s="5">
        <v>47.9</v>
      </c>
      <c r="M613" s="5">
        <v>24.9</v>
      </c>
      <c r="N613" s="18">
        <v>23.95</v>
      </c>
      <c r="O613" s="5" t="s">
        <v>12588</v>
      </c>
      <c r="P613" s="5"/>
      <c r="Q613" s="5"/>
      <c r="R613" s="5"/>
      <c r="S613" s="5"/>
      <c r="T613" s="5"/>
      <c r="U613" s="5"/>
      <c r="V613" s="5"/>
      <c r="W613" s="5" t="s">
        <v>13170</v>
      </c>
      <c r="X613" s="5" t="s">
        <v>13185</v>
      </c>
      <c r="Y613" s="5" t="s">
        <v>12617</v>
      </c>
      <c r="Z613" s="5" t="s">
        <v>12618</v>
      </c>
      <c r="AA613" s="5" t="s">
        <v>13186</v>
      </c>
      <c r="AB613" s="5">
        <v>49.8</v>
      </c>
      <c r="AC613" s="5">
        <v>-1.9</v>
      </c>
      <c r="AD613" s="5">
        <v>59</v>
      </c>
      <c r="AE613" s="5"/>
    </row>
    <row r="614" spans="1:31" ht="16.95" customHeight="1" x14ac:dyDescent="0.3">
      <c r="A614" s="54">
        <v>46082</v>
      </c>
      <c r="B614" s="29">
        <v>46084</v>
      </c>
      <c r="C614" s="5" t="s">
        <v>32</v>
      </c>
      <c r="D614" s="5" t="s">
        <v>11185</v>
      </c>
      <c r="E614" s="5" t="s">
        <v>12022</v>
      </c>
      <c r="F614" s="5" t="s">
        <v>11113</v>
      </c>
      <c r="G614" s="5">
        <v>620</v>
      </c>
      <c r="H614" s="5" t="s">
        <v>11295</v>
      </c>
      <c r="I614" s="6" t="s">
        <v>13187</v>
      </c>
      <c r="J614" s="5" t="s">
        <v>11173</v>
      </c>
      <c r="K614" s="5">
        <v>5</v>
      </c>
      <c r="L614" s="5">
        <v>55.8</v>
      </c>
      <c r="M614" s="5">
        <v>12.8</v>
      </c>
      <c r="N614" s="18">
        <v>11.16</v>
      </c>
      <c r="O614" s="5" t="s">
        <v>12588</v>
      </c>
      <c r="P614" s="5"/>
      <c r="Q614" s="5"/>
      <c r="R614" s="5"/>
      <c r="S614" s="5"/>
      <c r="T614" s="5"/>
      <c r="U614" s="5"/>
      <c r="V614" s="5"/>
      <c r="W614" s="5" t="s">
        <v>11161</v>
      </c>
      <c r="X614" s="5" t="s">
        <v>13188</v>
      </c>
      <c r="Y614" s="5" t="s">
        <v>13189</v>
      </c>
      <c r="Z614" s="5" t="s">
        <v>13028</v>
      </c>
      <c r="AA614" s="5" t="s">
        <v>13190</v>
      </c>
      <c r="AB614" s="5">
        <v>64</v>
      </c>
      <c r="AC614" s="5">
        <v>-8.1999999999999993</v>
      </c>
      <c r="AD614" s="5">
        <v>68</v>
      </c>
      <c r="AE614" s="5"/>
    </row>
    <row r="615" spans="1:31" ht="16.95" customHeight="1" x14ac:dyDescent="0.3">
      <c r="A615" s="54">
        <v>46082</v>
      </c>
      <c r="B615" s="29">
        <v>46084</v>
      </c>
      <c r="C615" s="5" t="s">
        <v>32</v>
      </c>
      <c r="D615" s="5" t="s">
        <v>11185</v>
      </c>
      <c r="E615" s="5" t="s">
        <v>12022</v>
      </c>
      <c r="F615" s="5" t="s">
        <v>11113</v>
      </c>
      <c r="G615" s="5">
        <v>621</v>
      </c>
      <c r="H615" s="5" t="s">
        <v>11295</v>
      </c>
      <c r="I615" s="6" t="s">
        <v>13187</v>
      </c>
      <c r="J615" s="5" t="s">
        <v>11173</v>
      </c>
      <c r="K615" s="5">
        <v>3</v>
      </c>
      <c r="L615" s="5">
        <v>36.4</v>
      </c>
      <c r="M615" s="5">
        <v>12.8</v>
      </c>
      <c r="N615" s="18">
        <v>12.133333333333301</v>
      </c>
      <c r="O615" s="5" t="s">
        <v>12588</v>
      </c>
      <c r="P615" s="5"/>
      <c r="Q615" s="5"/>
      <c r="R615" s="5"/>
      <c r="S615" s="5"/>
      <c r="T615" s="5"/>
      <c r="U615" s="5"/>
      <c r="V615" s="5"/>
      <c r="W615" s="5" t="s">
        <v>11161</v>
      </c>
      <c r="X615" s="5" t="s">
        <v>13188</v>
      </c>
      <c r="Y615" s="5" t="s">
        <v>13189</v>
      </c>
      <c r="Z615" s="5" t="s">
        <v>13047</v>
      </c>
      <c r="AA615" s="5" t="s">
        <v>14104</v>
      </c>
      <c r="AB615" s="5">
        <v>38.4</v>
      </c>
      <c r="AC615" s="5">
        <v>-2.0000000000000102</v>
      </c>
      <c r="AD615" s="5">
        <v>46</v>
      </c>
      <c r="AE615" s="5"/>
    </row>
    <row r="616" spans="1:31" ht="16.95" customHeight="1" x14ac:dyDescent="0.3">
      <c r="A616" s="54">
        <v>46082</v>
      </c>
      <c r="B616" s="29">
        <v>46084</v>
      </c>
      <c r="C616" s="5" t="s">
        <v>32</v>
      </c>
      <c r="D616" s="5" t="s">
        <v>11185</v>
      </c>
      <c r="E616" s="5" t="s">
        <v>12022</v>
      </c>
      <c r="F616" s="5" t="s">
        <v>11113</v>
      </c>
      <c r="G616" s="5">
        <v>622</v>
      </c>
      <c r="H616" s="5" t="s">
        <v>11295</v>
      </c>
      <c r="I616" s="6" t="s">
        <v>13187</v>
      </c>
      <c r="J616" s="5" t="s">
        <v>11123</v>
      </c>
      <c r="K616" s="5">
        <v>2</v>
      </c>
      <c r="L616" s="5">
        <v>47</v>
      </c>
      <c r="M616" s="5">
        <v>24.9</v>
      </c>
      <c r="N616" s="18">
        <v>23.5</v>
      </c>
      <c r="O616" s="5" t="s">
        <v>12588</v>
      </c>
      <c r="P616" s="5"/>
      <c r="Q616" s="5"/>
      <c r="R616" s="5"/>
      <c r="S616" s="5"/>
      <c r="T616" s="5"/>
      <c r="U616" s="5"/>
      <c r="V616" s="5"/>
      <c r="W616" s="5" t="s">
        <v>11161</v>
      </c>
      <c r="X616" s="5" t="s">
        <v>13188</v>
      </c>
      <c r="Y616" s="5" t="s">
        <v>13189</v>
      </c>
      <c r="Z616" s="5" t="s">
        <v>13036</v>
      </c>
      <c r="AA616" s="5" t="s">
        <v>14105</v>
      </c>
      <c r="AB616" s="5">
        <v>49.8</v>
      </c>
      <c r="AC616" s="5">
        <v>-2.8</v>
      </c>
      <c r="AD616" s="5">
        <v>58</v>
      </c>
      <c r="AE616" s="5"/>
    </row>
    <row r="617" spans="1:31" ht="16.95" customHeight="1" x14ac:dyDescent="0.3">
      <c r="A617" s="54">
        <v>46082</v>
      </c>
      <c r="B617" s="29">
        <v>46084</v>
      </c>
      <c r="C617" s="5" t="s">
        <v>32</v>
      </c>
      <c r="D617" s="5" t="s">
        <v>11185</v>
      </c>
      <c r="E617" s="5" t="s">
        <v>12022</v>
      </c>
      <c r="F617" s="5" t="s">
        <v>11113</v>
      </c>
      <c r="G617" s="5">
        <v>623</v>
      </c>
      <c r="H617" s="5" t="s">
        <v>11295</v>
      </c>
      <c r="I617" s="6" t="s">
        <v>13191</v>
      </c>
      <c r="J617" s="5" t="s">
        <v>11123</v>
      </c>
      <c r="K617" s="5">
        <v>2</v>
      </c>
      <c r="L617" s="5">
        <v>47</v>
      </c>
      <c r="M617" s="5">
        <v>24.9</v>
      </c>
      <c r="N617" s="18">
        <v>23.5</v>
      </c>
      <c r="O617" s="5" t="s">
        <v>12588</v>
      </c>
      <c r="P617" s="5"/>
      <c r="Q617" s="5"/>
      <c r="R617" s="5"/>
      <c r="S617" s="5"/>
      <c r="T617" s="5"/>
      <c r="U617" s="5"/>
      <c r="V617" s="5"/>
      <c r="W617" s="5" t="s">
        <v>11167</v>
      </c>
      <c r="X617" s="5" t="s">
        <v>13192</v>
      </c>
      <c r="Y617" s="5" t="s">
        <v>13193</v>
      </c>
      <c r="Z617" s="5" t="s">
        <v>13036</v>
      </c>
      <c r="AA617" s="5" t="s">
        <v>13194</v>
      </c>
      <c r="AB617" s="5">
        <v>49.8</v>
      </c>
      <c r="AC617" s="5">
        <v>-2.8</v>
      </c>
      <c r="AD617" s="5">
        <v>58</v>
      </c>
      <c r="AE617" s="5"/>
    </row>
    <row r="618" spans="1:31" ht="16.95" customHeight="1" x14ac:dyDescent="0.3">
      <c r="A618" s="54">
        <v>46082</v>
      </c>
      <c r="B618" s="29">
        <v>46084</v>
      </c>
      <c r="C618" s="5" t="s">
        <v>32</v>
      </c>
      <c r="D618" s="5" t="s">
        <v>11185</v>
      </c>
      <c r="E618" s="5" t="s">
        <v>12022</v>
      </c>
      <c r="F618" s="5" t="s">
        <v>11113</v>
      </c>
      <c r="G618" s="5">
        <v>624</v>
      </c>
      <c r="H618" s="5" t="s">
        <v>11295</v>
      </c>
      <c r="I618" s="6" t="s">
        <v>13195</v>
      </c>
      <c r="J618" s="5" t="s">
        <v>11322</v>
      </c>
      <c r="K618" s="5">
        <v>5</v>
      </c>
      <c r="L618" s="5">
        <v>55.8</v>
      </c>
      <c r="M618" s="5">
        <v>12.8</v>
      </c>
      <c r="N618" s="18">
        <v>11.16</v>
      </c>
      <c r="O618" s="5" t="s">
        <v>12588</v>
      </c>
      <c r="P618" s="5"/>
      <c r="Q618" s="5"/>
      <c r="R618" s="5"/>
      <c r="S618" s="5"/>
      <c r="T618" s="5"/>
      <c r="U618" s="5"/>
      <c r="V618" s="5"/>
      <c r="W618" s="5" t="s">
        <v>11161</v>
      </c>
      <c r="X618" s="5" t="s">
        <v>13196</v>
      </c>
      <c r="Y618" s="5" t="s">
        <v>13197</v>
      </c>
      <c r="Z618" s="5" t="s">
        <v>13198</v>
      </c>
      <c r="AA618" s="5" t="s">
        <v>13199</v>
      </c>
      <c r="AB618" s="5">
        <v>64</v>
      </c>
      <c r="AC618" s="5">
        <v>-8.1999999999999993</v>
      </c>
      <c r="AD618" s="5">
        <v>68</v>
      </c>
      <c r="AE618" s="5"/>
    </row>
    <row r="619" spans="1:31" ht="16.95" customHeight="1" x14ac:dyDescent="0.3">
      <c r="A619" s="54">
        <v>46082</v>
      </c>
      <c r="B619" s="29">
        <v>46084</v>
      </c>
      <c r="C619" s="5" t="s">
        <v>32</v>
      </c>
      <c r="D619" s="5" t="s">
        <v>11185</v>
      </c>
      <c r="E619" s="5" t="s">
        <v>12022</v>
      </c>
      <c r="F619" s="5" t="s">
        <v>11113</v>
      </c>
      <c r="G619" s="5">
        <v>625</v>
      </c>
      <c r="H619" s="5" t="s">
        <v>11295</v>
      </c>
      <c r="I619" s="6" t="s">
        <v>13195</v>
      </c>
      <c r="J619" s="5" t="s">
        <v>11322</v>
      </c>
      <c r="K619" s="5">
        <v>3</v>
      </c>
      <c r="L619" s="5">
        <v>36.4</v>
      </c>
      <c r="M619" s="5">
        <v>12.8</v>
      </c>
      <c r="N619" s="18">
        <v>12.133333333333301</v>
      </c>
      <c r="O619" s="5" t="s">
        <v>12588</v>
      </c>
      <c r="P619" s="5"/>
      <c r="Q619" s="5"/>
      <c r="R619" s="5"/>
      <c r="S619" s="5"/>
      <c r="T619" s="5"/>
      <c r="U619" s="5"/>
      <c r="V619" s="5"/>
      <c r="W619" s="5" t="s">
        <v>11161</v>
      </c>
      <c r="X619" s="5" t="s">
        <v>13196</v>
      </c>
      <c r="Y619" s="5" t="s">
        <v>13197</v>
      </c>
      <c r="Z619" s="5" t="s">
        <v>14106</v>
      </c>
      <c r="AA619" s="5" t="s">
        <v>14107</v>
      </c>
      <c r="AB619" s="5">
        <v>38.4</v>
      </c>
      <c r="AC619" s="5">
        <v>-2.0000000000000102</v>
      </c>
      <c r="AD619" s="5">
        <v>46</v>
      </c>
      <c r="AE619" s="5"/>
    </row>
    <row r="620" spans="1:31" ht="16.95" customHeight="1" x14ac:dyDescent="0.3">
      <c r="A620" s="54">
        <v>46082</v>
      </c>
      <c r="B620" s="29">
        <v>46084</v>
      </c>
      <c r="C620" s="5" t="s">
        <v>32</v>
      </c>
      <c r="D620" s="5" t="s">
        <v>11185</v>
      </c>
      <c r="E620" s="5" t="s">
        <v>12022</v>
      </c>
      <c r="F620" s="5" t="s">
        <v>11113</v>
      </c>
      <c r="G620" s="5">
        <v>626</v>
      </c>
      <c r="H620" s="5" t="s">
        <v>11295</v>
      </c>
      <c r="I620" s="6" t="s">
        <v>13195</v>
      </c>
      <c r="J620" s="5" t="s">
        <v>11152</v>
      </c>
      <c r="K620" s="5">
        <v>2</v>
      </c>
      <c r="L620" s="5">
        <v>47</v>
      </c>
      <c r="M620" s="5">
        <v>24.9</v>
      </c>
      <c r="N620" s="18">
        <v>23.5</v>
      </c>
      <c r="O620" s="5" t="s">
        <v>12588</v>
      </c>
      <c r="P620" s="5"/>
      <c r="Q620" s="5"/>
      <c r="R620" s="5"/>
      <c r="S620" s="5"/>
      <c r="T620" s="5"/>
      <c r="U620" s="5"/>
      <c r="V620" s="5"/>
      <c r="W620" s="5" t="s">
        <v>11161</v>
      </c>
      <c r="X620" s="5" t="s">
        <v>13196</v>
      </c>
      <c r="Y620" s="5" t="s">
        <v>13197</v>
      </c>
      <c r="Z620" s="5" t="s">
        <v>14108</v>
      </c>
      <c r="AA620" s="5" t="s">
        <v>14109</v>
      </c>
      <c r="AB620" s="5">
        <v>49.8</v>
      </c>
      <c r="AC620" s="5">
        <v>-2.8</v>
      </c>
      <c r="AD620" s="5">
        <v>58</v>
      </c>
      <c r="AE620" s="5"/>
    </row>
    <row r="621" spans="1:31" ht="16.95" customHeight="1" x14ac:dyDescent="0.3">
      <c r="A621" s="54">
        <v>46082</v>
      </c>
      <c r="B621" s="29">
        <v>46084</v>
      </c>
      <c r="C621" s="5" t="s">
        <v>32</v>
      </c>
      <c r="D621" s="5" t="s">
        <v>11185</v>
      </c>
      <c r="E621" s="5" t="s">
        <v>12022</v>
      </c>
      <c r="F621" s="5" t="s">
        <v>11113</v>
      </c>
      <c r="G621" s="5">
        <v>627</v>
      </c>
      <c r="H621" s="5" t="s">
        <v>11295</v>
      </c>
      <c r="I621" s="6" t="s">
        <v>13200</v>
      </c>
      <c r="J621" s="5" t="s">
        <v>11123</v>
      </c>
      <c r="K621" s="5">
        <v>2</v>
      </c>
      <c r="L621" s="5">
        <v>47</v>
      </c>
      <c r="M621" s="5">
        <v>24.9</v>
      </c>
      <c r="N621" s="18">
        <v>23.5</v>
      </c>
      <c r="O621" s="5" t="s">
        <v>12588</v>
      </c>
      <c r="P621" s="5"/>
      <c r="Q621" s="5"/>
      <c r="R621" s="5"/>
      <c r="S621" s="5"/>
      <c r="T621" s="5"/>
      <c r="U621" s="5"/>
      <c r="V621" s="5"/>
      <c r="W621" s="5" t="s">
        <v>11161</v>
      </c>
      <c r="X621" s="5" t="s">
        <v>13201</v>
      </c>
      <c r="Y621" s="5" t="s">
        <v>13202</v>
      </c>
      <c r="Z621" s="5" t="s">
        <v>13036</v>
      </c>
      <c r="AA621" s="5" t="s">
        <v>13203</v>
      </c>
      <c r="AB621" s="5">
        <v>49.8</v>
      </c>
      <c r="AC621" s="5">
        <v>-2.8</v>
      </c>
      <c r="AD621" s="5">
        <v>58</v>
      </c>
      <c r="AE621" s="5"/>
    </row>
    <row r="622" spans="1:31" ht="16.95" customHeight="1" x14ac:dyDescent="0.3">
      <c r="A622" s="54">
        <v>46082</v>
      </c>
      <c r="B622" s="29">
        <v>46084</v>
      </c>
      <c r="C622" s="5" t="s">
        <v>32</v>
      </c>
      <c r="D622" s="5" t="s">
        <v>11185</v>
      </c>
      <c r="E622" s="5" t="s">
        <v>12022</v>
      </c>
      <c r="F622" s="5" t="s">
        <v>11113</v>
      </c>
      <c r="G622" s="5">
        <v>628</v>
      </c>
      <c r="H622" s="5" t="s">
        <v>11295</v>
      </c>
      <c r="I622" s="6" t="s">
        <v>13204</v>
      </c>
      <c r="J622" s="5" t="s">
        <v>11133</v>
      </c>
      <c r="K622" s="5">
        <v>3</v>
      </c>
      <c r="L622" s="5">
        <v>91</v>
      </c>
      <c r="M622" s="5">
        <v>32.9</v>
      </c>
      <c r="N622" s="18">
        <v>30.3333333333333</v>
      </c>
      <c r="O622" s="5" t="s">
        <v>12588</v>
      </c>
      <c r="P622" s="5"/>
      <c r="Q622" s="5"/>
      <c r="R622" s="5"/>
      <c r="S622" s="5"/>
      <c r="T622" s="5"/>
      <c r="U622" s="5"/>
      <c r="V622" s="5"/>
      <c r="W622" s="5" t="s">
        <v>13205</v>
      </c>
      <c r="X622" s="5" t="s">
        <v>13206</v>
      </c>
      <c r="Y622" s="5" t="s">
        <v>13207</v>
      </c>
      <c r="Z622" s="5" t="s">
        <v>13059</v>
      </c>
      <c r="AA622" s="5" t="s">
        <v>13208</v>
      </c>
      <c r="AB622" s="5">
        <v>98.7</v>
      </c>
      <c r="AC622" s="5">
        <v>-7.6999999999999904</v>
      </c>
      <c r="AD622" s="5">
        <v>109</v>
      </c>
      <c r="AE622" s="5"/>
    </row>
    <row r="623" spans="1:31" ht="16.95" customHeight="1" x14ac:dyDescent="0.3">
      <c r="A623" s="54">
        <v>46082</v>
      </c>
      <c r="B623" s="29">
        <v>46084</v>
      </c>
      <c r="C623" s="5" t="s">
        <v>32</v>
      </c>
      <c r="D623" s="5" t="s">
        <v>11185</v>
      </c>
      <c r="E623" s="5" t="s">
        <v>12022</v>
      </c>
      <c r="F623" s="5" t="s">
        <v>11113</v>
      </c>
      <c r="G623" s="5">
        <v>629</v>
      </c>
      <c r="H623" s="5" t="s">
        <v>11295</v>
      </c>
      <c r="I623" s="6" t="s">
        <v>13209</v>
      </c>
      <c r="J623" s="5" t="s">
        <v>11173</v>
      </c>
      <c r="K623" s="5">
        <v>5</v>
      </c>
      <c r="L623" s="5">
        <v>53.8</v>
      </c>
      <c r="M623" s="5">
        <v>12.8</v>
      </c>
      <c r="N623" s="18">
        <v>10.76</v>
      </c>
      <c r="O623" s="5" t="s">
        <v>12588</v>
      </c>
      <c r="P623" s="5"/>
      <c r="Q623" s="5"/>
      <c r="R623" s="5"/>
      <c r="S623" s="5"/>
      <c r="T623" s="5"/>
      <c r="U623" s="5"/>
      <c r="V623" s="5"/>
      <c r="W623" s="5" t="s">
        <v>13210</v>
      </c>
      <c r="X623" s="5" t="s">
        <v>13211</v>
      </c>
      <c r="Y623" s="5" t="s">
        <v>13172</v>
      </c>
      <c r="Z623" s="5" t="s">
        <v>13028</v>
      </c>
      <c r="AA623" s="5" t="s">
        <v>13212</v>
      </c>
      <c r="AB623" s="5">
        <v>64</v>
      </c>
      <c r="AC623" s="5">
        <v>-10.199999999999999</v>
      </c>
      <c r="AD623" s="5">
        <v>66</v>
      </c>
      <c r="AE623" s="5"/>
    </row>
    <row r="624" spans="1:31" ht="16.95" customHeight="1" x14ac:dyDescent="0.3">
      <c r="A624" s="54">
        <v>46082</v>
      </c>
      <c r="B624" s="29">
        <v>46084</v>
      </c>
      <c r="C624" s="5" t="s">
        <v>32</v>
      </c>
      <c r="D624" s="5" t="s">
        <v>11185</v>
      </c>
      <c r="E624" s="5" t="s">
        <v>12022</v>
      </c>
      <c r="F624" s="5" t="s">
        <v>11113</v>
      </c>
      <c r="G624" s="5">
        <v>630</v>
      </c>
      <c r="H624" s="5" t="s">
        <v>11295</v>
      </c>
      <c r="I624" s="6" t="s">
        <v>13209</v>
      </c>
      <c r="J624" s="5" t="s">
        <v>11173</v>
      </c>
      <c r="K624" s="5">
        <v>3</v>
      </c>
      <c r="L624" s="5">
        <v>32.4</v>
      </c>
      <c r="M624" s="5">
        <v>12.8</v>
      </c>
      <c r="N624" s="18">
        <v>10.8</v>
      </c>
      <c r="O624" s="5" t="s">
        <v>12588</v>
      </c>
      <c r="P624" s="5"/>
      <c r="Q624" s="5"/>
      <c r="R624" s="5"/>
      <c r="S624" s="5"/>
      <c r="T624" s="5"/>
      <c r="U624" s="5"/>
      <c r="V624" s="5"/>
      <c r="W624" s="5" t="s">
        <v>13210</v>
      </c>
      <c r="X624" s="5" t="s">
        <v>13211</v>
      </c>
      <c r="Y624" s="5" t="s">
        <v>13172</v>
      </c>
      <c r="Z624" s="5" t="s">
        <v>13047</v>
      </c>
      <c r="AA624" s="5" t="s">
        <v>14110</v>
      </c>
      <c r="AB624" s="5">
        <v>38.4</v>
      </c>
      <c r="AC624" s="5">
        <v>-6.0000000000000098</v>
      </c>
      <c r="AD624" s="5">
        <v>46</v>
      </c>
      <c r="AE624" s="5"/>
    </row>
    <row r="625" spans="1:31" ht="16.95" customHeight="1" x14ac:dyDescent="0.3">
      <c r="A625" s="54">
        <v>46082</v>
      </c>
      <c r="B625" s="29">
        <v>46084</v>
      </c>
      <c r="C625" s="5" t="s">
        <v>32</v>
      </c>
      <c r="D625" s="5" t="s">
        <v>11185</v>
      </c>
      <c r="E625" s="5" t="s">
        <v>12022</v>
      </c>
      <c r="F625" s="5" t="s">
        <v>11113</v>
      </c>
      <c r="G625" s="5">
        <v>631</v>
      </c>
      <c r="H625" s="5" t="s">
        <v>11295</v>
      </c>
      <c r="I625" s="6" t="s">
        <v>13209</v>
      </c>
      <c r="J625" s="5" t="s">
        <v>11322</v>
      </c>
      <c r="K625" s="5">
        <v>3</v>
      </c>
      <c r="L625" s="5">
        <v>32.4</v>
      </c>
      <c r="M625" s="5">
        <v>12.8</v>
      </c>
      <c r="N625" s="18">
        <v>10.8</v>
      </c>
      <c r="O625" s="5" t="s">
        <v>12588</v>
      </c>
      <c r="P625" s="5"/>
      <c r="Q625" s="5"/>
      <c r="R625" s="5"/>
      <c r="S625" s="5"/>
      <c r="T625" s="5"/>
      <c r="U625" s="5"/>
      <c r="V625" s="5"/>
      <c r="W625" s="5" t="s">
        <v>13210</v>
      </c>
      <c r="X625" s="5" t="s">
        <v>13211</v>
      </c>
      <c r="Y625" s="5" t="s">
        <v>13172</v>
      </c>
      <c r="Z625" s="5" t="s">
        <v>13964</v>
      </c>
      <c r="AA625" s="5" t="s">
        <v>14111</v>
      </c>
      <c r="AB625" s="5">
        <v>38.4</v>
      </c>
      <c r="AC625" s="5">
        <v>-6.0000000000000098</v>
      </c>
      <c r="AD625" s="5">
        <v>46</v>
      </c>
      <c r="AE625" s="5"/>
    </row>
    <row r="626" spans="1:31" ht="16.95" customHeight="1" x14ac:dyDescent="0.3">
      <c r="A626" s="54">
        <v>46082</v>
      </c>
      <c r="B626" s="29">
        <v>46084</v>
      </c>
      <c r="C626" s="5" t="s">
        <v>32</v>
      </c>
      <c r="D626" s="5" t="s">
        <v>11185</v>
      </c>
      <c r="E626" s="5" t="s">
        <v>12022</v>
      </c>
      <c r="F626" s="5" t="s">
        <v>11113</v>
      </c>
      <c r="G626" s="5">
        <v>632</v>
      </c>
      <c r="H626" s="5" t="s">
        <v>11295</v>
      </c>
      <c r="I626" s="6" t="s">
        <v>13209</v>
      </c>
      <c r="J626" s="5" t="s">
        <v>11322</v>
      </c>
      <c r="K626" s="5">
        <v>5</v>
      </c>
      <c r="L626" s="5">
        <v>53.8</v>
      </c>
      <c r="M626" s="5">
        <v>12.8</v>
      </c>
      <c r="N626" s="18">
        <v>10.76</v>
      </c>
      <c r="O626" s="5" t="s">
        <v>12588</v>
      </c>
      <c r="P626" s="5"/>
      <c r="Q626" s="5"/>
      <c r="R626" s="5"/>
      <c r="S626" s="5"/>
      <c r="T626" s="5"/>
      <c r="U626" s="5"/>
      <c r="V626" s="5"/>
      <c r="W626" s="5" t="s">
        <v>13210</v>
      </c>
      <c r="X626" s="5" t="s">
        <v>13211</v>
      </c>
      <c r="Y626" s="5" t="s">
        <v>13172</v>
      </c>
      <c r="Z626" s="5" t="s">
        <v>13966</v>
      </c>
      <c r="AA626" s="5" t="s">
        <v>14112</v>
      </c>
      <c r="AB626" s="5">
        <v>64</v>
      </c>
      <c r="AC626" s="5">
        <v>-10.199999999999999</v>
      </c>
      <c r="AD626" s="5">
        <v>66</v>
      </c>
      <c r="AE626" s="5"/>
    </row>
    <row r="627" spans="1:31" ht="16.95" customHeight="1" x14ac:dyDescent="0.3">
      <c r="A627" s="54">
        <v>46082</v>
      </c>
      <c r="B627" s="29">
        <v>46084</v>
      </c>
      <c r="C627" s="5" t="s">
        <v>32</v>
      </c>
      <c r="D627" s="5" t="s">
        <v>11185</v>
      </c>
      <c r="E627" s="5" t="s">
        <v>12022</v>
      </c>
      <c r="F627" s="5" t="s">
        <v>11113</v>
      </c>
      <c r="G627" s="5">
        <v>633</v>
      </c>
      <c r="H627" s="5" t="s">
        <v>11295</v>
      </c>
      <c r="I627" s="6" t="s">
        <v>13209</v>
      </c>
      <c r="J627" s="5" t="s">
        <v>11123</v>
      </c>
      <c r="K627" s="5">
        <v>2</v>
      </c>
      <c r="L627" s="5">
        <v>45</v>
      </c>
      <c r="M627" s="5">
        <v>24.9</v>
      </c>
      <c r="N627" s="18">
        <v>22.5</v>
      </c>
      <c r="O627" s="5" t="s">
        <v>12588</v>
      </c>
      <c r="P627" s="5"/>
      <c r="Q627" s="5"/>
      <c r="R627" s="5"/>
      <c r="S627" s="5"/>
      <c r="T627" s="5"/>
      <c r="U627" s="5"/>
      <c r="V627" s="5"/>
      <c r="W627" s="5" t="s">
        <v>13210</v>
      </c>
      <c r="X627" s="5" t="s">
        <v>13211</v>
      </c>
      <c r="Y627" s="5" t="s">
        <v>13172</v>
      </c>
      <c r="Z627" s="5" t="s">
        <v>13036</v>
      </c>
      <c r="AA627" s="5" t="s">
        <v>14113</v>
      </c>
      <c r="AB627" s="5">
        <v>49.8</v>
      </c>
      <c r="AC627" s="5">
        <v>-4.8</v>
      </c>
      <c r="AD627" s="5">
        <v>56</v>
      </c>
      <c r="AE627" s="5"/>
    </row>
    <row r="628" spans="1:31" ht="16.95" customHeight="1" x14ac:dyDescent="0.3">
      <c r="A628" s="54">
        <v>46082</v>
      </c>
      <c r="B628" s="29">
        <v>46084</v>
      </c>
      <c r="C628" s="5" t="s">
        <v>32</v>
      </c>
      <c r="D628" s="5" t="s">
        <v>11185</v>
      </c>
      <c r="E628" s="5" t="s">
        <v>12022</v>
      </c>
      <c r="F628" s="5" t="s">
        <v>11113</v>
      </c>
      <c r="G628" s="5">
        <v>634</v>
      </c>
      <c r="H628" s="5" t="s">
        <v>11295</v>
      </c>
      <c r="I628" s="6" t="s">
        <v>13209</v>
      </c>
      <c r="J628" s="5" t="s">
        <v>11152</v>
      </c>
      <c r="K628" s="5">
        <v>2</v>
      </c>
      <c r="L628" s="5">
        <v>45</v>
      </c>
      <c r="M628" s="5">
        <v>24.9</v>
      </c>
      <c r="N628" s="18">
        <v>22.5</v>
      </c>
      <c r="O628" s="5" t="s">
        <v>12588</v>
      </c>
      <c r="P628" s="5"/>
      <c r="Q628" s="5"/>
      <c r="R628" s="5"/>
      <c r="S628" s="5"/>
      <c r="T628" s="5"/>
      <c r="U628" s="5"/>
      <c r="V628" s="5"/>
      <c r="W628" s="5" t="s">
        <v>13210</v>
      </c>
      <c r="X628" s="5" t="s">
        <v>13211</v>
      </c>
      <c r="Y628" s="5" t="s">
        <v>13172</v>
      </c>
      <c r="Z628" s="5" t="s">
        <v>11164</v>
      </c>
      <c r="AA628" s="5" t="s">
        <v>14114</v>
      </c>
      <c r="AB628" s="5">
        <v>49.8</v>
      </c>
      <c r="AC628" s="5">
        <v>-4.8</v>
      </c>
      <c r="AD628" s="5">
        <v>56</v>
      </c>
      <c r="AE628" s="5"/>
    </row>
    <row r="629" spans="1:31" ht="16.95" customHeight="1" x14ac:dyDescent="0.3">
      <c r="A629" s="54">
        <v>46082</v>
      </c>
      <c r="B629" s="29">
        <v>46084</v>
      </c>
      <c r="C629" s="5" t="s">
        <v>32</v>
      </c>
      <c r="D629" s="5" t="s">
        <v>11185</v>
      </c>
      <c r="E629" s="5" t="s">
        <v>12022</v>
      </c>
      <c r="F629" s="5" t="s">
        <v>11158</v>
      </c>
      <c r="G629" s="5">
        <v>635</v>
      </c>
      <c r="H629" s="5" t="s">
        <v>11295</v>
      </c>
      <c r="I629" s="6" t="s">
        <v>13213</v>
      </c>
      <c r="J629" s="5" t="s">
        <v>11096</v>
      </c>
      <c r="K629" s="5">
        <v>8</v>
      </c>
      <c r="L629" s="5">
        <v>46.4</v>
      </c>
      <c r="M629" s="5">
        <v>7.4</v>
      </c>
      <c r="N629" s="18">
        <v>5.8</v>
      </c>
      <c r="O629" s="5" t="s">
        <v>12588</v>
      </c>
      <c r="P629" s="5"/>
      <c r="Q629" s="5"/>
      <c r="R629" s="5"/>
      <c r="S629" s="5"/>
      <c r="T629" s="5"/>
      <c r="U629" s="5"/>
      <c r="V629" s="5"/>
      <c r="W629" s="5" t="s">
        <v>13214</v>
      </c>
      <c r="X629" s="5" t="s">
        <v>13215</v>
      </c>
      <c r="Y629" s="5" t="s">
        <v>13177</v>
      </c>
      <c r="Z629" s="5" t="s">
        <v>13054</v>
      </c>
      <c r="AA629" s="5" t="s">
        <v>13216</v>
      </c>
      <c r="AB629" s="5">
        <v>59.2</v>
      </c>
      <c r="AC629" s="5">
        <v>-12.8</v>
      </c>
      <c r="AD629" s="5">
        <v>63</v>
      </c>
      <c r="AE629" s="5"/>
    </row>
    <row r="630" spans="1:31" ht="16.95" customHeight="1" x14ac:dyDescent="0.3">
      <c r="A630" s="54">
        <v>46082</v>
      </c>
      <c r="B630" s="29">
        <v>46084</v>
      </c>
      <c r="C630" s="5" t="s">
        <v>32</v>
      </c>
      <c r="D630" s="5" t="s">
        <v>11185</v>
      </c>
      <c r="E630" s="5" t="s">
        <v>12022</v>
      </c>
      <c r="F630" s="5" t="s">
        <v>11158</v>
      </c>
      <c r="G630" s="5">
        <v>636</v>
      </c>
      <c r="H630" s="5" t="s">
        <v>11295</v>
      </c>
      <c r="I630" s="6" t="s">
        <v>13213</v>
      </c>
      <c r="J630" s="5" t="s">
        <v>11096</v>
      </c>
      <c r="K630" s="5">
        <v>4</v>
      </c>
      <c r="L630" s="5">
        <v>27.2</v>
      </c>
      <c r="M630" s="5">
        <v>7.4</v>
      </c>
      <c r="N630" s="18">
        <v>6.8</v>
      </c>
      <c r="O630" s="5" t="s">
        <v>12588</v>
      </c>
      <c r="P630" s="5"/>
      <c r="Q630" s="5"/>
      <c r="R630" s="5"/>
      <c r="S630" s="5"/>
      <c r="T630" s="5"/>
      <c r="U630" s="5"/>
      <c r="V630" s="5"/>
      <c r="W630" s="5" t="s">
        <v>13214</v>
      </c>
      <c r="X630" s="5" t="s">
        <v>13215</v>
      </c>
      <c r="Y630" s="5" t="s">
        <v>13177</v>
      </c>
      <c r="Z630" s="5" t="s">
        <v>11255</v>
      </c>
      <c r="AA630" s="5" t="s">
        <v>14115</v>
      </c>
      <c r="AB630" s="5">
        <v>29.6</v>
      </c>
      <c r="AC630" s="5">
        <v>-2.4</v>
      </c>
      <c r="AD630" s="5">
        <v>37.799999999999997</v>
      </c>
      <c r="AE630" s="5"/>
    </row>
    <row r="631" spans="1:31" ht="16.95" customHeight="1" x14ac:dyDescent="0.3">
      <c r="A631" s="54">
        <v>46082</v>
      </c>
      <c r="B631" s="29">
        <v>46084</v>
      </c>
      <c r="C631" s="5" t="s">
        <v>32</v>
      </c>
      <c r="D631" s="5" t="s">
        <v>11185</v>
      </c>
      <c r="E631" s="5" t="s">
        <v>12022</v>
      </c>
      <c r="F631" s="5" t="s">
        <v>11158</v>
      </c>
      <c r="G631" s="5">
        <v>637</v>
      </c>
      <c r="H631" s="5" t="s">
        <v>11295</v>
      </c>
      <c r="I631" s="6" t="s">
        <v>13213</v>
      </c>
      <c r="J631" s="5" t="s">
        <v>11096</v>
      </c>
      <c r="K631" s="5">
        <v>12</v>
      </c>
      <c r="L631" s="5">
        <v>64.599999999999994</v>
      </c>
      <c r="M631" s="5">
        <v>7.4</v>
      </c>
      <c r="N631" s="18">
        <v>5.3833333333333302</v>
      </c>
      <c r="O631" s="5" t="s">
        <v>12588</v>
      </c>
      <c r="P631" s="5"/>
      <c r="Q631" s="5"/>
      <c r="R631" s="5"/>
      <c r="S631" s="5"/>
      <c r="T631" s="5"/>
      <c r="U631" s="5"/>
      <c r="V631" s="5"/>
      <c r="W631" s="5" t="s">
        <v>13214</v>
      </c>
      <c r="X631" s="5" t="s">
        <v>13215</v>
      </c>
      <c r="Y631" s="5" t="s">
        <v>13177</v>
      </c>
      <c r="Z631" s="5" t="s">
        <v>13502</v>
      </c>
      <c r="AA631" s="5" t="s">
        <v>14116</v>
      </c>
      <c r="AB631" s="5">
        <v>88.8</v>
      </c>
      <c r="AC631" s="5">
        <v>-24.2</v>
      </c>
      <c r="AD631" s="5">
        <v>86</v>
      </c>
      <c r="AE631" s="5"/>
    </row>
    <row r="632" spans="1:31" ht="16.95" customHeight="1" x14ac:dyDescent="0.3">
      <c r="A632" s="54">
        <v>46082</v>
      </c>
      <c r="B632" s="29">
        <v>46084</v>
      </c>
      <c r="C632" s="5" t="s">
        <v>32</v>
      </c>
      <c r="D632" s="5" t="s">
        <v>11185</v>
      </c>
      <c r="E632" s="5" t="s">
        <v>12022</v>
      </c>
      <c r="F632" s="5" t="s">
        <v>11158</v>
      </c>
      <c r="G632" s="5">
        <v>638</v>
      </c>
      <c r="H632" s="5" t="s">
        <v>11295</v>
      </c>
      <c r="I632" s="6" t="s">
        <v>13217</v>
      </c>
      <c r="J632" s="5" t="s">
        <v>11096</v>
      </c>
      <c r="K632" s="5">
        <v>4</v>
      </c>
      <c r="L632" s="5">
        <v>29.2</v>
      </c>
      <c r="M632" s="5">
        <v>7.4</v>
      </c>
      <c r="N632" s="18">
        <v>7.3</v>
      </c>
      <c r="O632" s="5" t="s">
        <v>12588</v>
      </c>
      <c r="P632" s="5"/>
      <c r="Q632" s="5"/>
      <c r="R632" s="5"/>
      <c r="S632" s="5"/>
      <c r="T632" s="5"/>
      <c r="U632" s="5"/>
      <c r="V632" s="5"/>
      <c r="W632" s="5" t="s">
        <v>13218</v>
      </c>
      <c r="X632" s="5" t="s">
        <v>13219</v>
      </c>
      <c r="Y632" s="5" t="s">
        <v>13220</v>
      </c>
      <c r="Z632" s="5" t="s">
        <v>11255</v>
      </c>
      <c r="AA632" s="5" t="s">
        <v>13221</v>
      </c>
      <c r="AB632" s="5">
        <v>29.6</v>
      </c>
      <c r="AC632" s="5">
        <v>-0.40000000000000202</v>
      </c>
      <c r="AD632" s="5">
        <v>38</v>
      </c>
      <c r="AE632" s="5"/>
    </row>
    <row r="633" spans="1:31" ht="16.95" customHeight="1" x14ac:dyDescent="0.3">
      <c r="A633" s="54">
        <v>46082</v>
      </c>
      <c r="B633" s="29">
        <v>46084</v>
      </c>
      <c r="C633" s="5" t="s">
        <v>32</v>
      </c>
      <c r="D633" s="5" t="s">
        <v>11185</v>
      </c>
      <c r="E633" s="5" t="s">
        <v>12022</v>
      </c>
      <c r="F633" s="5" t="s">
        <v>11158</v>
      </c>
      <c r="G633" s="5">
        <v>639</v>
      </c>
      <c r="H633" s="5" t="s">
        <v>11295</v>
      </c>
      <c r="I633" s="6" t="s">
        <v>13217</v>
      </c>
      <c r="J633" s="5" t="s">
        <v>11096</v>
      </c>
      <c r="K633" s="5">
        <v>8</v>
      </c>
      <c r="L633" s="5">
        <v>51.4</v>
      </c>
      <c r="M633" s="5">
        <v>7.4</v>
      </c>
      <c r="N633" s="18">
        <v>6.4249999999999998</v>
      </c>
      <c r="O633" s="5" t="s">
        <v>12588</v>
      </c>
      <c r="P633" s="5"/>
      <c r="Q633" s="5"/>
      <c r="R633" s="5"/>
      <c r="S633" s="5"/>
      <c r="T633" s="5"/>
      <c r="U633" s="5"/>
      <c r="V633" s="5"/>
      <c r="W633" s="5" t="s">
        <v>13218</v>
      </c>
      <c r="X633" s="5" t="s">
        <v>13219</v>
      </c>
      <c r="Y633" s="5" t="s">
        <v>13220</v>
      </c>
      <c r="Z633" s="5" t="s">
        <v>13054</v>
      </c>
      <c r="AA633" s="5" t="s">
        <v>14117</v>
      </c>
      <c r="AB633" s="5">
        <v>59.2</v>
      </c>
      <c r="AC633" s="5">
        <v>-7.8</v>
      </c>
      <c r="AD633" s="5">
        <v>63</v>
      </c>
      <c r="AE633" s="5"/>
    </row>
    <row r="634" spans="1:31" ht="16.95" customHeight="1" x14ac:dyDescent="0.3">
      <c r="A634" s="54">
        <v>46082</v>
      </c>
      <c r="B634" s="29">
        <v>46084</v>
      </c>
      <c r="C634" s="5" t="s">
        <v>32</v>
      </c>
      <c r="D634" s="5" t="s">
        <v>11185</v>
      </c>
      <c r="E634" s="5" t="s">
        <v>12022</v>
      </c>
      <c r="F634" s="5" t="s">
        <v>11294</v>
      </c>
      <c r="G634" s="5">
        <v>640</v>
      </c>
      <c r="H634" s="5" t="s">
        <v>11295</v>
      </c>
      <c r="I634" s="6" t="s">
        <v>11296</v>
      </c>
      <c r="J634" s="5" t="s">
        <v>11133</v>
      </c>
      <c r="K634" s="5">
        <v>3</v>
      </c>
      <c r="L634" s="5">
        <v>91</v>
      </c>
      <c r="M634" s="5">
        <v>32.9</v>
      </c>
      <c r="N634" s="18">
        <v>30.3333333333333</v>
      </c>
      <c r="O634" s="5" t="s">
        <v>12588</v>
      </c>
      <c r="P634" s="5"/>
      <c r="Q634" s="5"/>
      <c r="R634" s="5"/>
      <c r="S634" s="5"/>
      <c r="T634" s="5"/>
      <c r="U634" s="5"/>
      <c r="V634" s="5"/>
      <c r="W634" s="5" t="s">
        <v>11297</v>
      </c>
      <c r="X634" s="5" t="s">
        <v>11298</v>
      </c>
      <c r="Y634" s="5" t="s">
        <v>11299</v>
      </c>
      <c r="Z634" s="5" t="s">
        <v>13222</v>
      </c>
      <c r="AA634" s="5" t="s">
        <v>13223</v>
      </c>
      <c r="AB634" s="5">
        <v>98.7</v>
      </c>
      <c r="AC634" s="5">
        <v>-7.6999999999999904</v>
      </c>
      <c r="AD634" s="5">
        <v>109</v>
      </c>
      <c r="AE634" s="5"/>
    </row>
    <row r="635" spans="1:31" ht="16.95" customHeight="1" x14ac:dyDescent="0.3">
      <c r="A635" s="54">
        <v>46082</v>
      </c>
      <c r="B635" s="29">
        <v>46084</v>
      </c>
      <c r="C635" s="5" t="s">
        <v>32</v>
      </c>
      <c r="D635" s="5" t="s">
        <v>11185</v>
      </c>
      <c r="E635" s="5" t="s">
        <v>12022</v>
      </c>
      <c r="F635" s="5" t="s">
        <v>11294</v>
      </c>
      <c r="G635" s="5">
        <v>641</v>
      </c>
      <c r="H635" s="5" t="s">
        <v>11295</v>
      </c>
      <c r="I635" s="6" t="s">
        <v>11296</v>
      </c>
      <c r="J635" s="5" t="s">
        <v>11133</v>
      </c>
      <c r="K635" s="5">
        <v>1</v>
      </c>
      <c r="L635" s="5">
        <v>32.799999999999997</v>
      </c>
      <c r="M635" s="5">
        <v>32.9</v>
      </c>
      <c r="N635" s="18">
        <v>32.799999999999997</v>
      </c>
      <c r="O635" s="5" t="s">
        <v>12588</v>
      </c>
      <c r="P635" s="5"/>
      <c r="Q635" s="5"/>
      <c r="R635" s="5"/>
      <c r="S635" s="5"/>
      <c r="T635" s="5"/>
      <c r="U635" s="5"/>
      <c r="V635" s="5"/>
      <c r="W635" s="5" t="s">
        <v>11297</v>
      </c>
      <c r="X635" s="5" t="s">
        <v>11298</v>
      </c>
      <c r="Y635" s="5" t="s">
        <v>11299</v>
      </c>
      <c r="Z635" s="5" t="s">
        <v>14118</v>
      </c>
      <c r="AA635" s="5" t="s">
        <v>14119</v>
      </c>
      <c r="AB635" s="5">
        <v>32.9</v>
      </c>
      <c r="AC635" s="5">
        <v>-0.100000000000001</v>
      </c>
      <c r="AD635" s="5">
        <v>42</v>
      </c>
      <c r="AE635" s="5"/>
    </row>
    <row r="636" spans="1:31" ht="16.95" customHeight="1" x14ac:dyDescent="0.3">
      <c r="A636" s="54">
        <v>46082</v>
      </c>
      <c r="B636" s="29">
        <v>46084</v>
      </c>
      <c r="C636" s="5" t="s">
        <v>32</v>
      </c>
      <c r="D636" s="5" t="s">
        <v>11185</v>
      </c>
      <c r="E636" s="5" t="s">
        <v>12022</v>
      </c>
      <c r="F636" s="5" t="s">
        <v>11294</v>
      </c>
      <c r="G636" s="5">
        <v>642</v>
      </c>
      <c r="H636" s="5" t="s">
        <v>11295</v>
      </c>
      <c r="I636" s="6" t="s">
        <v>11296</v>
      </c>
      <c r="J636" s="5" t="s">
        <v>11133</v>
      </c>
      <c r="K636" s="5">
        <v>4</v>
      </c>
      <c r="L636" s="5">
        <v>108</v>
      </c>
      <c r="M636" s="5">
        <v>32.9</v>
      </c>
      <c r="N636" s="18">
        <v>27</v>
      </c>
      <c r="O636" s="5" t="s">
        <v>12588</v>
      </c>
      <c r="P636" s="5"/>
      <c r="Q636" s="5"/>
      <c r="R636" s="5"/>
      <c r="S636" s="5"/>
      <c r="T636" s="5"/>
      <c r="U636" s="5"/>
      <c r="V636" s="5"/>
      <c r="W636" s="5" t="s">
        <v>11297</v>
      </c>
      <c r="X636" s="5" t="s">
        <v>11298</v>
      </c>
      <c r="Y636" s="5" t="s">
        <v>11299</v>
      </c>
      <c r="Z636" s="5" t="s">
        <v>14120</v>
      </c>
      <c r="AA636" s="5" t="s">
        <v>14121</v>
      </c>
      <c r="AB636" s="5">
        <v>131.6</v>
      </c>
      <c r="AC636" s="5">
        <v>-23.6</v>
      </c>
      <c r="AD636" s="5">
        <v>128</v>
      </c>
      <c r="AE636" s="5"/>
    </row>
    <row r="637" spans="1:31" ht="16.95" customHeight="1" x14ac:dyDescent="0.3">
      <c r="A637" s="54">
        <v>46082</v>
      </c>
      <c r="B637" s="29">
        <v>46084</v>
      </c>
      <c r="C637" s="5" t="s">
        <v>32</v>
      </c>
      <c r="D637" s="5" t="s">
        <v>11185</v>
      </c>
      <c r="E637" s="5" t="s">
        <v>12022</v>
      </c>
      <c r="F637" s="5" t="s">
        <v>11294</v>
      </c>
      <c r="G637" s="5">
        <v>643</v>
      </c>
      <c r="H637" s="5" t="s">
        <v>11295</v>
      </c>
      <c r="I637" s="6" t="s">
        <v>13224</v>
      </c>
      <c r="J637" s="5" t="s">
        <v>11123</v>
      </c>
      <c r="K637" s="5">
        <v>2</v>
      </c>
      <c r="L637" s="5">
        <v>47.9</v>
      </c>
      <c r="M637" s="5">
        <v>24.9</v>
      </c>
      <c r="N637" s="18">
        <v>23.95</v>
      </c>
      <c r="O637" s="5" t="s">
        <v>12588</v>
      </c>
      <c r="P637" s="5"/>
      <c r="Q637" s="5"/>
      <c r="R637" s="5"/>
      <c r="S637" s="5"/>
      <c r="T637" s="5"/>
      <c r="U637" s="5"/>
      <c r="V637" s="5"/>
      <c r="W637" s="5" t="s">
        <v>11167</v>
      </c>
      <c r="X637" s="5" t="s">
        <v>13225</v>
      </c>
      <c r="Y637" s="5" t="s">
        <v>13226</v>
      </c>
      <c r="Z637" s="5" t="s">
        <v>12618</v>
      </c>
      <c r="AA637" s="5" t="s">
        <v>13227</v>
      </c>
      <c r="AB637" s="5">
        <v>49.8</v>
      </c>
      <c r="AC637" s="5">
        <v>-1.9</v>
      </c>
      <c r="AD637" s="5">
        <v>59</v>
      </c>
      <c r="AE637" s="5"/>
    </row>
    <row r="638" spans="1:31" ht="16.95" customHeight="1" x14ac:dyDescent="0.3">
      <c r="A638" s="54">
        <v>46082</v>
      </c>
      <c r="B638" s="29">
        <v>46084</v>
      </c>
      <c r="C638" s="5" t="s">
        <v>32</v>
      </c>
      <c r="D638" s="5" t="s">
        <v>11185</v>
      </c>
      <c r="E638" s="5" t="s">
        <v>12022</v>
      </c>
      <c r="F638" s="5" t="s">
        <v>11158</v>
      </c>
      <c r="G638" s="5">
        <v>644</v>
      </c>
      <c r="H638" s="5" t="s">
        <v>11295</v>
      </c>
      <c r="I638" s="6" t="s">
        <v>13228</v>
      </c>
      <c r="J638" s="5" t="s">
        <v>11107</v>
      </c>
      <c r="K638" s="5">
        <v>8</v>
      </c>
      <c r="L638" s="5">
        <v>86.26</v>
      </c>
      <c r="M638" s="5">
        <v>10.9</v>
      </c>
      <c r="N638" s="18">
        <v>10.782500000000001</v>
      </c>
      <c r="O638" s="5" t="s">
        <v>12588</v>
      </c>
      <c r="P638" s="5"/>
      <c r="Q638" s="5"/>
      <c r="R638" s="5"/>
      <c r="S638" s="5"/>
      <c r="T638" s="5"/>
      <c r="U638" s="5"/>
      <c r="V638" s="5"/>
      <c r="W638" s="5" t="s">
        <v>13229</v>
      </c>
      <c r="X638" s="5" t="s">
        <v>13230</v>
      </c>
      <c r="Y638" s="5" t="s">
        <v>11522</v>
      </c>
      <c r="Z638" s="5" t="s">
        <v>13231</v>
      </c>
      <c r="AA638" s="5" t="s">
        <v>13232</v>
      </c>
      <c r="AB638" s="5">
        <v>87.2</v>
      </c>
      <c r="AC638" s="5">
        <v>-0.93999999999999795</v>
      </c>
      <c r="AD638" s="5">
        <v>103</v>
      </c>
      <c r="AE638" s="5"/>
    </row>
    <row r="639" spans="1:31" ht="16.95" customHeight="1" x14ac:dyDescent="0.3">
      <c r="A639" s="54">
        <v>46082</v>
      </c>
      <c r="B639" s="29">
        <v>46084</v>
      </c>
      <c r="C639" s="5" t="s">
        <v>32</v>
      </c>
      <c r="D639" s="5" t="s">
        <v>11185</v>
      </c>
      <c r="E639" s="5" t="s">
        <v>12022</v>
      </c>
      <c r="F639" s="5" t="s">
        <v>11158</v>
      </c>
      <c r="G639" s="5">
        <v>645</v>
      </c>
      <c r="H639" s="5" t="s">
        <v>11295</v>
      </c>
      <c r="I639" s="6" t="s">
        <v>13228</v>
      </c>
      <c r="J639" s="5" t="s">
        <v>11583</v>
      </c>
      <c r="K639" s="5">
        <v>8</v>
      </c>
      <c r="L639" s="5">
        <v>83.31</v>
      </c>
      <c r="M639" s="5">
        <v>10.9</v>
      </c>
      <c r="N639" s="18">
        <v>10.41375</v>
      </c>
      <c r="O639" s="5" t="s">
        <v>12588</v>
      </c>
      <c r="P639" s="5"/>
      <c r="Q639" s="5"/>
      <c r="R639" s="5"/>
      <c r="S639" s="5"/>
      <c r="T639" s="5"/>
      <c r="U639" s="5"/>
      <c r="V639" s="5"/>
      <c r="W639" s="5" t="s">
        <v>13229</v>
      </c>
      <c r="X639" s="5" t="s">
        <v>13230</v>
      </c>
      <c r="Y639" s="5" t="s">
        <v>11522</v>
      </c>
      <c r="Z639" s="5" t="s">
        <v>14122</v>
      </c>
      <c r="AA639" s="5" t="s">
        <v>14123</v>
      </c>
      <c r="AB639" s="5">
        <v>87.2</v>
      </c>
      <c r="AC639" s="5">
        <v>-3.89</v>
      </c>
      <c r="AD639" s="5">
        <v>103</v>
      </c>
      <c r="AE639" s="5"/>
    </row>
    <row r="640" spans="1:31" ht="16.95" customHeight="1" x14ac:dyDescent="0.3">
      <c r="A640" s="54">
        <v>46082</v>
      </c>
      <c r="B640" s="29">
        <v>46084</v>
      </c>
      <c r="C640" s="5" t="s">
        <v>32</v>
      </c>
      <c r="D640" s="5" t="s">
        <v>11185</v>
      </c>
      <c r="E640" s="5" t="s">
        <v>12022</v>
      </c>
      <c r="F640" s="5" t="s">
        <v>11158</v>
      </c>
      <c r="G640" s="5">
        <v>646</v>
      </c>
      <c r="H640" s="5" t="s">
        <v>11295</v>
      </c>
      <c r="I640" s="6" t="s">
        <v>13228</v>
      </c>
      <c r="J640" s="5" t="s">
        <v>11107</v>
      </c>
      <c r="K640" s="5">
        <v>6</v>
      </c>
      <c r="L640" s="5">
        <v>62.79</v>
      </c>
      <c r="M640" s="5">
        <v>10.9</v>
      </c>
      <c r="N640" s="18">
        <v>10.465</v>
      </c>
      <c r="O640" s="5" t="s">
        <v>12588</v>
      </c>
      <c r="P640" s="5"/>
      <c r="Q640" s="5"/>
      <c r="R640" s="5"/>
      <c r="S640" s="5"/>
      <c r="T640" s="5"/>
      <c r="U640" s="5"/>
      <c r="V640" s="5"/>
      <c r="W640" s="5" t="s">
        <v>13229</v>
      </c>
      <c r="X640" s="5" t="s">
        <v>13230</v>
      </c>
      <c r="Y640" s="5" t="s">
        <v>11522</v>
      </c>
      <c r="Z640" s="5" t="s">
        <v>14124</v>
      </c>
      <c r="AA640" s="5" t="s">
        <v>14125</v>
      </c>
      <c r="AB640" s="5">
        <v>65.400000000000006</v>
      </c>
      <c r="AC640" s="5">
        <v>-2.6100000000000101</v>
      </c>
      <c r="AD640" s="5">
        <v>79</v>
      </c>
      <c r="AE640" s="5"/>
    </row>
    <row r="641" spans="1:31" ht="16.95" customHeight="1" x14ac:dyDescent="0.3">
      <c r="A641" s="54">
        <v>46082</v>
      </c>
      <c r="B641" s="29">
        <v>46084</v>
      </c>
      <c r="C641" s="5" t="s">
        <v>32</v>
      </c>
      <c r="D641" s="5" t="s">
        <v>11185</v>
      </c>
      <c r="E641" s="5" t="s">
        <v>12022</v>
      </c>
      <c r="F641" s="5" t="s">
        <v>11158</v>
      </c>
      <c r="G641" s="5">
        <v>647</v>
      </c>
      <c r="H641" s="5" t="s">
        <v>11295</v>
      </c>
      <c r="I641" s="6" t="s">
        <v>13228</v>
      </c>
      <c r="J641" s="5" t="s">
        <v>11107</v>
      </c>
      <c r="K641" s="5">
        <v>6</v>
      </c>
      <c r="L641" s="5">
        <v>62.79</v>
      </c>
      <c r="M641" s="5">
        <v>10.9</v>
      </c>
      <c r="N641" s="18">
        <v>10.465</v>
      </c>
      <c r="O641" s="5" t="s">
        <v>12588</v>
      </c>
      <c r="P641" s="5"/>
      <c r="Q641" s="5"/>
      <c r="R641" s="5"/>
      <c r="S641" s="5"/>
      <c r="T641" s="5"/>
      <c r="U641" s="5"/>
      <c r="V641" s="5"/>
      <c r="W641" s="5" t="s">
        <v>13229</v>
      </c>
      <c r="X641" s="5" t="s">
        <v>13230</v>
      </c>
      <c r="Y641" s="5" t="s">
        <v>11522</v>
      </c>
      <c r="Z641" s="5" t="s">
        <v>14126</v>
      </c>
      <c r="AA641" s="5" t="s">
        <v>14127</v>
      </c>
      <c r="AB641" s="5">
        <v>65.400000000000006</v>
      </c>
      <c r="AC641" s="5">
        <v>-2.6100000000000101</v>
      </c>
      <c r="AD641" s="5">
        <v>79</v>
      </c>
      <c r="AE641" s="5"/>
    </row>
    <row r="642" spans="1:31" ht="16.95" customHeight="1" x14ac:dyDescent="0.3">
      <c r="A642" s="54">
        <v>46082</v>
      </c>
      <c r="B642" s="29">
        <v>46084</v>
      </c>
      <c r="C642" s="5" t="s">
        <v>32</v>
      </c>
      <c r="D642" s="5" t="s">
        <v>11185</v>
      </c>
      <c r="E642" s="5" t="s">
        <v>12022</v>
      </c>
      <c r="F642" s="5" t="s">
        <v>11158</v>
      </c>
      <c r="G642" s="5">
        <v>648</v>
      </c>
      <c r="H642" s="5" t="s">
        <v>11295</v>
      </c>
      <c r="I642" s="6" t="s">
        <v>13228</v>
      </c>
      <c r="J642" s="5" t="s">
        <v>11107</v>
      </c>
      <c r="K642" s="5">
        <v>6</v>
      </c>
      <c r="L642" s="5">
        <v>62.79</v>
      </c>
      <c r="M642" s="5">
        <v>10.9</v>
      </c>
      <c r="N642" s="18">
        <v>10.465</v>
      </c>
      <c r="O642" s="5" t="s">
        <v>12588</v>
      </c>
      <c r="P642" s="5"/>
      <c r="Q642" s="5"/>
      <c r="R642" s="5"/>
      <c r="S642" s="5"/>
      <c r="T642" s="5"/>
      <c r="U642" s="5"/>
      <c r="V642" s="5"/>
      <c r="W642" s="5" t="s">
        <v>13229</v>
      </c>
      <c r="X642" s="5" t="s">
        <v>13230</v>
      </c>
      <c r="Y642" s="5" t="s">
        <v>11522</v>
      </c>
      <c r="Z642" s="5" t="s">
        <v>14128</v>
      </c>
      <c r="AA642" s="5" t="s">
        <v>14129</v>
      </c>
      <c r="AB642" s="5">
        <v>65.400000000000006</v>
      </c>
      <c r="AC642" s="5">
        <v>-2.6100000000000101</v>
      </c>
      <c r="AD642" s="5">
        <v>79</v>
      </c>
      <c r="AE642" s="5"/>
    </row>
    <row r="643" spans="1:31" ht="16.95" customHeight="1" x14ac:dyDescent="0.3">
      <c r="A643" s="54">
        <v>46082</v>
      </c>
      <c r="B643" s="29">
        <v>46084</v>
      </c>
      <c r="C643" s="5" t="s">
        <v>32</v>
      </c>
      <c r="D643" s="5" t="s">
        <v>11185</v>
      </c>
      <c r="E643" s="5" t="s">
        <v>12022</v>
      </c>
      <c r="F643" s="5" t="s">
        <v>11158</v>
      </c>
      <c r="G643" s="5">
        <v>649</v>
      </c>
      <c r="H643" s="5" t="s">
        <v>11295</v>
      </c>
      <c r="I643" s="6" t="s">
        <v>13228</v>
      </c>
      <c r="J643" s="5" t="s">
        <v>11107</v>
      </c>
      <c r="K643" s="5">
        <v>8</v>
      </c>
      <c r="L643" s="5">
        <v>82.3</v>
      </c>
      <c r="M643" s="5">
        <v>10.9</v>
      </c>
      <c r="N643" s="18">
        <v>10.2875</v>
      </c>
      <c r="O643" s="5" t="s">
        <v>12588</v>
      </c>
      <c r="P643" s="5"/>
      <c r="Q643" s="5"/>
      <c r="R643" s="5"/>
      <c r="S643" s="5"/>
      <c r="T643" s="5"/>
      <c r="U643" s="5"/>
      <c r="V643" s="5"/>
      <c r="W643" s="5" t="s">
        <v>13229</v>
      </c>
      <c r="X643" s="5" t="s">
        <v>13230</v>
      </c>
      <c r="Y643" s="5" t="s">
        <v>11522</v>
      </c>
      <c r="Z643" s="5" t="s">
        <v>11523</v>
      </c>
      <c r="AA643" s="5" t="s">
        <v>14130</v>
      </c>
      <c r="AB643" s="5">
        <v>87.2</v>
      </c>
      <c r="AC643" s="5">
        <v>-4.9000000000000101</v>
      </c>
      <c r="AD643" s="5">
        <v>103</v>
      </c>
      <c r="AE643" s="5"/>
    </row>
    <row r="644" spans="1:31" ht="16.95" customHeight="1" x14ac:dyDescent="0.3">
      <c r="A644" s="54">
        <v>46082</v>
      </c>
      <c r="B644" s="29">
        <v>46084</v>
      </c>
      <c r="C644" s="5" t="s">
        <v>32</v>
      </c>
      <c r="D644" s="5" t="s">
        <v>11185</v>
      </c>
      <c r="E644" s="10" t="s">
        <v>12022</v>
      </c>
      <c r="F644" s="10" t="s">
        <v>11158</v>
      </c>
      <c r="G644" s="5">
        <v>650</v>
      </c>
      <c r="H644" s="10" t="s">
        <v>11295</v>
      </c>
      <c r="I644" s="25" t="s">
        <v>13233</v>
      </c>
      <c r="J644" s="5" t="s">
        <v>11107</v>
      </c>
      <c r="K644" s="5">
        <v>8</v>
      </c>
      <c r="L644" s="10">
        <v>85.14</v>
      </c>
      <c r="M644" s="5">
        <v>10.9</v>
      </c>
      <c r="N644" s="18">
        <v>10.6425</v>
      </c>
      <c r="O644" s="5" t="s">
        <v>12588</v>
      </c>
      <c r="P644" s="5"/>
      <c r="Q644" s="5"/>
      <c r="R644" s="5"/>
      <c r="S644" s="5"/>
      <c r="T644" s="5"/>
      <c r="U644" s="5"/>
      <c r="V644" s="5"/>
      <c r="W644" s="10" t="s">
        <v>13234</v>
      </c>
      <c r="X644" s="50">
        <v>998548255197</v>
      </c>
      <c r="Y644" s="10" t="s">
        <v>13235</v>
      </c>
      <c r="Z644" s="10" t="s">
        <v>11519</v>
      </c>
      <c r="AA644" s="50">
        <v>5984291388986</v>
      </c>
      <c r="AB644" s="5">
        <v>87.2</v>
      </c>
      <c r="AC644" s="5">
        <v>-2.06</v>
      </c>
      <c r="AD644" s="10">
        <v>103</v>
      </c>
      <c r="AE644" s="10">
        <v>6</v>
      </c>
    </row>
    <row r="645" spans="1:31" ht="16.95" customHeight="1" x14ac:dyDescent="0.3">
      <c r="A645" s="54">
        <v>46082</v>
      </c>
      <c r="B645" s="29">
        <v>46084</v>
      </c>
      <c r="C645" s="5" t="s">
        <v>32</v>
      </c>
      <c r="D645" s="5" t="s">
        <v>11185</v>
      </c>
      <c r="E645" s="10" t="s">
        <v>12022</v>
      </c>
      <c r="F645" s="10" t="s">
        <v>11158</v>
      </c>
      <c r="G645" s="5">
        <v>651</v>
      </c>
      <c r="H645" s="10" t="s">
        <v>11295</v>
      </c>
      <c r="I645" s="25" t="s">
        <v>13233</v>
      </c>
      <c r="J645" s="5" t="s">
        <v>11107</v>
      </c>
      <c r="K645" s="5">
        <v>6</v>
      </c>
      <c r="L645" s="10">
        <v>63.82</v>
      </c>
      <c r="M645" s="5">
        <v>10.9</v>
      </c>
      <c r="N645" s="18">
        <v>10.6366666666667</v>
      </c>
      <c r="O645" s="5" t="s">
        <v>12588</v>
      </c>
      <c r="P645" s="5"/>
      <c r="Q645" s="5"/>
      <c r="R645" s="5"/>
      <c r="S645" s="5"/>
      <c r="T645" s="5"/>
      <c r="U645" s="5"/>
      <c r="V645" s="5"/>
      <c r="W645" s="10" t="s">
        <v>13234</v>
      </c>
      <c r="X645" s="50">
        <v>998548255197</v>
      </c>
      <c r="Y645" s="10" t="s">
        <v>13235</v>
      </c>
      <c r="Z645" s="10" t="s">
        <v>14131</v>
      </c>
      <c r="AA645" s="50">
        <v>5984291388985</v>
      </c>
      <c r="AB645" s="5">
        <v>65.400000000000006</v>
      </c>
      <c r="AC645" s="5">
        <v>-1.5800000000000101</v>
      </c>
      <c r="AD645" s="10">
        <v>79</v>
      </c>
      <c r="AE645" s="10">
        <v>6</v>
      </c>
    </row>
    <row r="646" spans="1:31" ht="16.95" customHeight="1" x14ac:dyDescent="0.3">
      <c r="A646" s="54">
        <v>46082</v>
      </c>
      <c r="B646" s="29">
        <v>46084</v>
      </c>
      <c r="C646" s="5" t="s">
        <v>32</v>
      </c>
      <c r="D646" s="5" t="s">
        <v>11185</v>
      </c>
      <c r="E646" s="10" t="s">
        <v>12022</v>
      </c>
      <c r="F646" s="10" t="s">
        <v>11158</v>
      </c>
      <c r="G646" s="5">
        <v>652</v>
      </c>
      <c r="H646" s="10" t="s">
        <v>11295</v>
      </c>
      <c r="I646" s="25" t="s">
        <v>13233</v>
      </c>
      <c r="J646" s="5" t="s">
        <v>11107</v>
      </c>
      <c r="K646" s="5">
        <v>12</v>
      </c>
      <c r="L646" s="10">
        <v>127.74</v>
      </c>
      <c r="M646" s="5">
        <v>10.9</v>
      </c>
      <c r="N646" s="18">
        <v>10.645</v>
      </c>
      <c r="O646" s="5" t="s">
        <v>12588</v>
      </c>
      <c r="P646" s="5"/>
      <c r="Q646" s="5"/>
      <c r="R646" s="5"/>
      <c r="S646" s="5"/>
      <c r="T646" s="5"/>
      <c r="U646" s="5"/>
      <c r="V646" s="5"/>
      <c r="W646" s="10" t="s">
        <v>13234</v>
      </c>
      <c r="X646" s="50">
        <v>998548255197</v>
      </c>
      <c r="Y646" s="10" t="s">
        <v>13235</v>
      </c>
      <c r="Z646" s="10" t="s">
        <v>14132</v>
      </c>
      <c r="AA646" s="50">
        <v>5984291388987</v>
      </c>
      <c r="AB646" s="5">
        <v>130.80000000000001</v>
      </c>
      <c r="AC646" s="5">
        <v>-3.06000000000002</v>
      </c>
      <c r="AD646" s="10">
        <v>153</v>
      </c>
      <c r="AE646" s="10">
        <v>6</v>
      </c>
    </row>
    <row r="647" spans="1:31" ht="16.95" customHeight="1" x14ac:dyDescent="0.3">
      <c r="A647" s="54">
        <v>46082</v>
      </c>
      <c r="B647" s="29">
        <v>46084</v>
      </c>
      <c r="C647" s="5" t="s">
        <v>32</v>
      </c>
      <c r="D647" s="5" t="s">
        <v>11185</v>
      </c>
      <c r="E647" s="10" t="s">
        <v>12022</v>
      </c>
      <c r="F647" s="10" t="s">
        <v>11158</v>
      </c>
      <c r="G647" s="5">
        <v>653</v>
      </c>
      <c r="H647" s="10" t="s">
        <v>11295</v>
      </c>
      <c r="I647" s="25" t="s">
        <v>13233</v>
      </c>
      <c r="J647" s="5" t="s">
        <v>11107</v>
      </c>
      <c r="K647" s="5">
        <v>8</v>
      </c>
      <c r="L647" s="10">
        <v>85.14</v>
      </c>
      <c r="M647" s="5">
        <v>10.9</v>
      </c>
      <c r="N647" s="18">
        <v>10.6425</v>
      </c>
      <c r="O647" s="5" t="s">
        <v>12588</v>
      </c>
      <c r="P647" s="5"/>
      <c r="Q647" s="5"/>
      <c r="R647" s="5"/>
      <c r="S647" s="5"/>
      <c r="T647" s="5"/>
      <c r="U647" s="5"/>
      <c r="V647" s="5"/>
      <c r="W647" s="10" t="s">
        <v>13234</v>
      </c>
      <c r="X647" s="50">
        <v>998548255197</v>
      </c>
      <c r="Y647" s="10" t="s">
        <v>13235</v>
      </c>
      <c r="Z647" s="10" t="s">
        <v>14133</v>
      </c>
      <c r="AA647" s="50">
        <v>5984291388980</v>
      </c>
      <c r="AB647" s="5">
        <v>87.2</v>
      </c>
      <c r="AC647" s="5">
        <v>-2.06</v>
      </c>
      <c r="AD647" s="10">
        <v>103</v>
      </c>
      <c r="AE647" s="10">
        <v>6</v>
      </c>
    </row>
    <row r="648" spans="1:31" ht="16.95" customHeight="1" x14ac:dyDescent="0.3">
      <c r="A648" s="54">
        <v>46082</v>
      </c>
      <c r="B648" s="29">
        <v>46084</v>
      </c>
      <c r="C648" s="5" t="s">
        <v>32</v>
      </c>
      <c r="D648" s="5" t="s">
        <v>11185</v>
      </c>
      <c r="E648" s="10" t="s">
        <v>12022</v>
      </c>
      <c r="F648" s="10" t="s">
        <v>11158</v>
      </c>
      <c r="G648" s="5">
        <v>654</v>
      </c>
      <c r="H648" s="10" t="s">
        <v>11295</v>
      </c>
      <c r="I648" s="25" t="s">
        <v>13233</v>
      </c>
      <c r="J648" s="5" t="s">
        <v>11107</v>
      </c>
      <c r="K648" s="5">
        <v>12</v>
      </c>
      <c r="L648" s="10">
        <v>127.74</v>
      </c>
      <c r="M648" s="5">
        <v>10.9</v>
      </c>
      <c r="N648" s="18">
        <v>10.645</v>
      </c>
      <c r="O648" s="5" t="s">
        <v>12588</v>
      </c>
      <c r="P648" s="5"/>
      <c r="Q648" s="5"/>
      <c r="R648" s="5"/>
      <c r="S648" s="5"/>
      <c r="T648" s="5"/>
      <c r="U648" s="5"/>
      <c r="V648" s="5"/>
      <c r="W648" s="10" t="s">
        <v>13234</v>
      </c>
      <c r="X648" s="50">
        <v>998548255197</v>
      </c>
      <c r="Y648" s="10" t="s">
        <v>13235</v>
      </c>
      <c r="Z648" s="10" t="s">
        <v>14134</v>
      </c>
      <c r="AA648" s="50">
        <v>5984291388981</v>
      </c>
      <c r="AB648" s="5">
        <v>130.80000000000001</v>
      </c>
      <c r="AC648" s="5">
        <v>-3.06000000000002</v>
      </c>
      <c r="AD648" s="10">
        <v>153</v>
      </c>
      <c r="AE648" s="10">
        <v>6</v>
      </c>
    </row>
    <row r="649" spans="1:31" ht="16.95" customHeight="1" x14ac:dyDescent="0.3">
      <c r="A649" s="54">
        <v>46082</v>
      </c>
      <c r="B649" s="29">
        <v>46084</v>
      </c>
      <c r="C649" s="5" t="s">
        <v>32</v>
      </c>
      <c r="D649" s="5" t="s">
        <v>11185</v>
      </c>
      <c r="E649" s="10" t="s">
        <v>12022</v>
      </c>
      <c r="F649" s="10" t="s">
        <v>11158</v>
      </c>
      <c r="G649" s="5">
        <v>655</v>
      </c>
      <c r="H649" s="10" t="s">
        <v>11295</v>
      </c>
      <c r="I649" s="25" t="s">
        <v>13233</v>
      </c>
      <c r="J649" s="5" t="s">
        <v>11107</v>
      </c>
      <c r="K649" s="5">
        <v>6</v>
      </c>
      <c r="L649" s="10">
        <v>63.82</v>
      </c>
      <c r="M649" s="5">
        <v>10.9</v>
      </c>
      <c r="N649" s="18">
        <v>10.6366666666667</v>
      </c>
      <c r="O649" s="5" t="s">
        <v>12588</v>
      </c>
      <c r="P649" s="5"/>
      <c r="Q649" s="5"/>
      <c r="R649" s="5"/>
      <c r="S649" s="5"/>
      <c r="T649" s="5"/>
      <c r="U649" s="5"/>
      <c r="V649" s="5"/>
      <c r="W649" s="10" t="s">
        <v>13234</v>
      </c>
      <c r="X649" s="50">
        <v>998548255197</v>
      </c>
      <c r="Y649" s="10" t="s">
        <v>13235</v>
      </c>
      <c r="Z649" s="10" t="s">
        <v>14135</v>
      </c>
      <c r="AA649" s="50">
        <v>5984291388979</v>
      </c>
      <c r="AB649" s="5">
        <v>65.400000000000006</v>
      </c>
      <c r="AC649" s="5">
        <v>-1.5800000000000101</v>
      </c>
      <c r="AD649" s="10">
        <v>79</v>
      </c>
      <c r="AE649" s="10">
        <v>6</v>
      </c>
    </row>
    <row r="650" spans="1:31" ht="16.95" customHeight="1" x14ac:dyDescent="0.3">
      <c r="A650" s="54">
        <v>46082</v>
      </c>
      <c r="B650" s="29">
        <v>46084</v>
      </c>
      <c r="C650" s="5" t="s">
        <v>32</v>
      </c>
      <c r="D650" s="5" t="s">
        <v>11185</v>
      </c>
      <c r="E650" s="10" t="s">
        <v>12022</v>
      </c>
      <c r="F650" s="10" t="s">
        <v>11158</v>
      </c>
      <c r="G650" s="5">
        <v>656</v>
      </c>
      <c r="H650" s="10" t="s">
        <v>11295</v>
      </c>
      <c r="I650" s="25" t="s">
        <v>13233</v>
      </c>
      <c r="J650" s="5" t="s">
        <v>11107</v>
      </c>
      <c r="K650" s="5">
        <v>8</v>
      </c>
      <c r="L650" s="10">
        <v>85.14</v>
      </c>
      <c r="M650" s="5">
        <v>10.9</v>
      </c>
      <c r="N650" s="18">
        <v>10.6425</v>
      </c>
      <c r="O650" s="5" t="s">
        <v>12588</v>
      </c>
      <c r="P650" s="5"/>
      <c r="Q650" s="5"/>
      <c r="R650" s="5"/>
      <c r="S650" s="5"/>
      <c r="T650" s="5"/>
      <c r="U650" s="5"/>
      <c r="V650" s="5"/>
      <c r="W650" s="10" t="s">
        <v>13234</v>
      </c>
      <c r="X650" s="50">
        <v>998548255197</v>
      </c>
      <c r="Y650" s="10" t="s">
        <v>13235</v>
      </c>
      <c r="Z650" s="10" t="s">
        <v>14136</v>
      </c>
      <c r="AA650" s="50">
        <v>5984291388983</v>
      </c>
      <c r="AB650" s="5">
        <v>87.2</v>
      </c>
      <c r="AC650" s="5">
        <v>-2.06</v>
      </c>
      <c r="AD650" s="10">
        <v>103</v>
      </c>
      <c r="AE650" s="10">
        <v>6</v>
      </c>
    </row>
    <row r="651" spans="1:31" ht="16.95" customHeight="1" x14ac:dyDescent="0.3">
      <c r="A651" s="54">
        <v>46082</v>
      </c>
      <c r="B651" s="29">
        <v>46084</v>
      </c>
      <c r="C651" s="5" t="s">
        <v>32</v>
      </c>
      <c r="D651" s="5" t="s">
        <v>11185</v>
      </c>
      <c r="E651" s="10" t="s">
        <v>12022</v>
      </c>
      <c r="F651" s="10" t="s">
        <v>11158</v>
      </c>
      <c r="G651" s="5">
        <v>657</v>
      </c>
      <c r="H651" s="10" t="s">
        <v>11295</v>
      </c>
      <c r="I651" s="25" t="s">
        <v>13233</v>
      </c>
      <c r="J651" s="5" t="s">
        <v>11107</v>
      </c>
      <c r="K651" s="5">
        <v>12</v>
      </c>
      <c r="L651" s="10">
        <v>127.74</v>
      </c>
      <c r="M651" s="5">
        <v>10.9</v>
      </c>
      <c r="N651" s="18">
        <v>10.645</v>
      </c>
      <c r="O651" s="5" t="s">
        <v>12588</v>
      </c>
      <c r="P651" s="5"/>
      <c r="Q651" s="5"/>
      <c r="R651" s="5"/>
      <c r="S651" s="5"/>
      <c r="T651" s="5"/>
      <c r="U651" s="5"/>
      <c r="V651" s="5"/>
      <c r="W651" s="10" t="s">
        <v>13234</v>
      </c>
      <c r="X651" s="50">
        <v>998548255197</v>
      </c>
      <c r="Y651" s="10" t="s">
        <v>13235</v>
      </c>
      <c r="Z651" s="10" t="s">
        <v>14137</v>
      </c>
      <c r="AA651" s="50">
        <v>5984291388984</v>
      </c>
      <c r="AB651" s="5">
        <v>130.80000000000001</v>
      </c>
      <c r="AC651" s="5">
        <v>-3.06000000000002</v>
      </c>
      <c r="AD651" s="10">
        <v>153</v>
      </c>
      <c r="AE651" s="10">
        <v>6</v>
      </c>
    </row>
    <row r="652" spans="1:31" ht="16.95" customHeight="1" x14ac:dyDescent="0.3">
      <c r="A652" s="54">
        <v>46082</v>
      </c>
      <c r="B652" s="29">
        <v>46084</v>
      </c>
      <c r="C652" s="5" t="s">
        <v>32</v>
      </c>
      <c r="D652" s="5" t="s">
        <v>11185</v>
      </c>
      <c r="E652" s="10" t="s">
        <v>12022</v>
      </c>
      <c r="F652" s="10" t="s">
        <v>11158</v>
      </c>
      <c r="G652" s="5">
        <v>658</v>
      </c>
      <c r="H652" s="10" t="s">
        <v>11295</v>
      </c>
      <c r="I652" s="25" t="s">
        <v>13233</v>
      </c>
      <c r="J652" s="5" t="s">
        <v>11107</v>
      </c>
      <c r="K652" s="5">
        <v>6</v>
      </c>
      <c r="L652" s="10">
        <v>63.82</v>
      </c>
      <c r="M652" s="5">
        <v>10.9</v>
      </c>
      <c r="N652" s="18">
        <v>10.6366666666667</v>
      </c>
      <c r="O652" s="5" t="s">
        <v>12588</v>
      </c>
      <c r="P652" s="5"/>
      <c r="Q652" s="5"/>
      <c r="R652" s="5"/>
      <c r="S652" s="5"/>
      <c r="T652" s="5"/>
      <c r="U652" s="5"/>
      <c r="V652" s="5"/>
      <c r="W652" s="10" t="s">
        <v>13234</v>
      </c>
      <c r="X652" s="50">
        <v>998548255197</v>
      </c>
      <c r="Y652" s="10" t="s">
        <v>13235</v>
      </c>
      <c r="Z652" s="10" t="s">
        <v>14138</v>
      </c>
      <c r="AA652" s="50">
        <v>5984291388982</v>
      </c>
      <c r="AB652" s="5">
        <v>65.400000000000006</v>
      </c>
      <c r="AC652" s="5">
        <v>-1.5800000000000101</v>
      </c>
      <c r="AD652" s="10">
        <v>79</v>
      </c>
      <c r="AE652" s="10">
        <v>6</v>
      </c>
    </row>
    <row r="653" spans="1:31" ht="16.95" customHeight="1" x14ac:dyDescent="0.3">
      <c r="A653" s="54">
        <v>46082</v>
      </c>
      <c r="B653" s="29">
        <v>46084</v>
      </c>
      <c r="C653" s="19" t="s">
        <v>38</v>
      </c>
      <c r="D653" s="19" t="s">
        <v>5</v>
      </c>
      <c r="E653" s="19" t="s">
        <v>12673</v>
      </c>
      <c r="F653" s="5"/>
      <c r="G653" s="5">
        <v>659</v>
      </c>
      <c r="H653" s="19" t="s">
        <v>13236</v>
      </c>
      <c r="I653" s="6" t="s">
        <v>13237</v>
      </c>
      <c r="J653" s="19" t="s">
        <v>119</v>
      </c>
      <c r="K653" s="5">
        <v>5</v>
      </c>
      <c r="L653" s="5">
        <v>41.19</v>
      </c>
      <c r="M653" s="5">
        <f>VLOOKUP(J:J,指导价!A:B,2,0)</f>
        <v>12.8</v>
      </c>
      <c r="N653" s="18">
        <v>8.2379999999999995</v>
      </c>
      <c r="O653" s="19" t="s">
        <v>12588</v>
      </c>
      <c r="P653" s="42"/>
      <c r="Q653" s="42"/>
      <c r="R653" s="42"/>
      <c r="S653" s="42"/>
      <c r="T653" s="42"/>
      <c r="U653" s="4">
        <v>46087</v>
      </c>
      <c r="V653" s="19" t="s">
        <v>12589</v>
      </c>
      <c r="W653" s="5"/>
      <c r="X653" s="5"/>
      <c r="Y653" s="5"/>
      <c r="Z653" s="5"/>
      <c r="AA653" s="5"/>
      <c r="AB653" s="5">
        <v>49.5</v>
      </c>
      <c r="AC653" s="5">
        <v>-8.31</v>
      </c>
      <c r="AD653" s="5"/>
      <c r="AE653" s="5"/>
    </row>
    <row r="654" spans="1:31" ht="16.95" customHeight="1" x14ac:dyDescent="0.3">
      <c r="A654" s="54">
        <v>46082</v>
      </c>
      <c r="B654" s="29">
        <v>46084</v>
      </c>
      <c r="C654" s="19" t="s">
        <v>38</v>
      </c>
      <c r="D654" s="19" t="s">
        <v>5</v>
      </c>
      <c r="E654" s="61" t="s">
        <v>12673</v>
      </c>
      <c r="F654" s="31"/>
      <c r="G654" s="5">
        <v>660</v>
      </c>
      <c r="H654" s="61" t="s">
        <v>13236</v>
      </c>
      <c r="I654" s="8" t="s">
        <v>13238</v>
      </c>
      <c r="J654" s="61" t="s">
        <v>119</v>
      </c>
      <c r="K654" s="31">
        <v>3</v>
      </c>
      <c r="L654" s="31">
        <v>25.5</v>
      </c>
      <c r="M654" s="5">
        <f>VLOOKUP(J:J,指导价!A:B,2,0)</f>
        <v>12.8</v>
      </c>
      <c r="N654" s="18">
        <v>8.5</v>
      </c>
      <c r="O654" s="19" t="s">
        <v>12588</v>
      </c>
      <c r="P654" s="31"/>
      <c r="Q654" s="31"/>
      <c r="R654" s="31"/>
      <c r="S654" s="31"/>
      <c r="T654" s="31"/>
      <c r="U654" s="4">
        <v>46087</v>
      </c>
      <c r="V654" s="19" t="s">
        <v>12589</v>
      </c>
      <c r="W654" s="31"/>
      <c r="X654" s="31"/>
      <c r="Y654" s="31"/>
      <c r="Z654" s="31"/>
      <c r="AA654" s="31"/>
      <c r="AB654" s="5">
        <v>29.7</v>
      </c>
      <c r="AC654" s="5">
        <v>-4.2</v>
      </c>
      <c r="AD654" s="5"/>
      <c r="AE654" s="5"/>
    </row>
    <row r="655" spans="1:31" ht="16.95" customHeight="1" x14ac:dyDescent="0.3">
      <c r="A655" s="54">
        <v>46082</v>
      </c>
      <c r="B655" s="29">
        <v>46084</v>
      </c>
      <c r="C655" s="19" t="s">
        <v>32</v>
      </c>
      <c r="D655" s="19" t="s">
        <v>11336</v>
      </c>
      <c r="E655" s="19" t="s">
        <v>12673</v>
      </c>
      <c r="F655" s="5"/>
      <c r="G655" s="5">
        <v>661</v>
      </c>
      <c r="H655" s="19" t="s">
        <v>13239</v>
      </c>
      <c r="I655" s="6" t="s">
        <v>13240</v>
      </c>
      <c r="J655" s="19" t="s">
        <v>100</v>
      </c>
      <c r="K655" s="5">
        <v>7</v>
      </c>
      <c r="L655" s="5">
        <v>35.5</v>
      </c>
      <c r="M655" s="5">
        <f>VLOOKUP(J:J,指导价!A:B,2,0)</f>
        <v>6.6</v>
      </c>
      <c r="N655" s="18">
        <v>5.0714285714285703</v>
      </c>
      <c r="O655" s="19" t="s">
        <v>12588</v>
      </c>
      <c r="P655" s="42"/>
      <c r="Q655" s="42"/>
      <c r="R655" s="42"/>
      <c r="S655" s="42"/>
      <c r="T655" s="42"/>
      <c r="U655" s="23"/>
      <c r="V655" s="5"/>
      <c r="W655" s="5"/>
      <c r="X655" s="5"/>
      <c r="Y655" s="5"/>
      <c r="Z655" s="5"/>
      <c r="AA655" s="5"/>
      <c r="AB655" s="5">
        <v>46.2</v>
      </c>
      <c r="AC655" s="5">
        <v>-10.7</v>
      </c>
      <c r="AD655" s="5"/>
      <c r="AE655" s="5"/>
    </row>
    <row r="656" spans="1:31" ht="16.95" customHeight="1" x14ac:dyDescent="0.3">
      <c r="A656" s="54">
        <v>46082</v>
      </c>
      <c r="B656" s="29">
        <v>46084</v>
      </c>
      <c r="C656" s="19" t="s">
        <v>32</v>
      </c>
      <c r="D656" s="19" t="s">
        <v>11336</v>
      </c>
      <c r="E656" s="19" t="s">
        <v>12673</v>
      </c>
      <c r="F656" s="5"/>
      <c r="G656" s="5">
        <v>662</v>
      </c>
      <c r="H656" s="19" t="s">
        <v>13239</v>
      </c>
      <c r="I656" s="6" t="s">
        <v>13241</v>
      </c>
      <c r="J656" s="19" t="s">
        <v>119</v>
      </c>
      <c r="K656" s="5">
        <v>5</v>
      </c>
      <c r="L656" s="5">
        <v>47.8</v>
      </c>
      <c r="M656" s="5">
        <f>VLOOKUP(J:J,指导价!A:B,2,0)</f>
        <v>12.8</v>
      </c>
      <c r="N656" s="18">
        <v>9.56</v>
      </c>
      <c r="O656" s="19" t="s">
        <v>12588</v>
      </c>
      <c r="P656" s="42"/>
      <c r="Q656" s="42"/>
      <c r="R656" s="42"/>
      <c r="S656" s="42"/>
      <c r="T656" s="42"/>
      <c r="U656" s="23"/>
      <c r="V656" s="5"/>
      <c r="W656" s="5"/>
      <c r="X656" s="5"/>
      <c r="Y656" s="5"/>
      <c r="Z656" s="5"/>
      <c r="AA656" s="5"/>
      <c r="AB656" s="5">
        <v>49.5</v>
      </c>
      <c r="AC656" s="5">
        <v>-1.7</v>
      </c>
      <c r="AD656" s="5"/>
      <c r="AE656" s="5"/>
    </row>
    <row r="657" spans="1:31" ht="16.95" customHeight="1" x14ac:dyDescent="0.3">
      <c r="A657" s="54">
        <v>46082</v>
      </c>
      <c r="B657" s="29">
        <v>46084</v>
      </c>
      <c r="C657" s="19" t="s">
        <v>32</v>
      </c>
      <c r="D657" s="19" t="s">
        <v>11336</v>
      </c>
      <c r="E657" s="19" t="s">
        <v>12673</v>
      </c>
      <c r="F657" s="5"/>
      <c r="G657" s="5">
        <v>663</v>
      </c>
      <c r="H657" s="19" t="s">
        <v>13239</v>
      </c>
      <c r="I657" s="35" t="s">
        <v>13242</v>
      </c>
      <c r="J657" s="19" t="s">
        <v>198</v>
      </c>
      <c r="K657" s="5">
        <v>1</v>
      </c>
      <c r="L657" s="5">
        <v>26.8</v>
      </c>
      <c r="M657" s="5">
        <f>VLOOKUP(J:J,指导价!A:B,2,0)</f>
        <v>32.9</v>
      </c>
      <c r="N657" s="18">
        <v>26.8</v>
      </c>
      <c r="O657" s="19" t="s">
        <v>12588</v>
      </c>
      <c r="P657" s="42"/>
      <c r="Q657" s="42"/>
      <c r="R657" s="42"/>
      <c r="S657" s="42"/>
      <c r="T657" s="42"/>
      <c r="U657" s="23"/>
      <c r="V657" s="5"/>
      <c r="W657" s="5"/>
      <c r="X657" s="5"/>
      <c r="Y657" s="5"/>
      <c r="Z657" s="5"/>
      <c r="AA657" s="5"/>
      <c r="AB657" s="5">
        <v>32.9</v>
      </c>
      <c r="AC657" s="5">
        <v>-6.1</v>
      </c>
      <c r="AD657" s="5"/>
      <c r="AE657" s="5"/>
    </row>
    <row r="658" spans="1:31" ht="16.95" customHeight="1" x14ac:dyDescent="0.3">
      <c r="A658" s="54">
        <v>46082</v>
      </c>
      <c r="B658" s="29">
        <v>46084</v>
      </c>
      <c r="C658" s="19" t="s">
        <v>32</v>
      </c>
      <c r="D658" s="19" t="s">
        <v>11336</v>
      </c>
      <c r="E658" s="19" t="s">
        <v>12673</v>
      </c>
      <c r="F658" s="5"/>
      <c r="G658" s="5">
        <v>664</v>
      </c>
      <c r="H658" s="19" t="s">
        <v>13239</v>
      </c>
      <c r="I658" s="6" t="s">
        <v>13243</v>
      </c>
      <c r="J658" s="19" t="s">
        <v>198</v>
      </c>
      <c r="K658" s="5">
        <v>1</v>
      </c>
      <c r="L658" s="5">
        <v>24.1</v>
      </c>
      <c r="M658" s="5">
        <f>VLOOKUP(J:J,指导价!A:B,2,0)</f>
        <v>32.9</v>
      </c>
      <c r="N658" s="5">
        <v>24.1</v>
      </c>
      <c r="O658" s="19" t="s">
        <v>12588</v>
      </c>
      <c r="P658" s="42"/>
      <c r="Q658" s="42"/>
      <c r="R658" s="42"/>
      <c r="S658" s="42"/>
      <c r="T658" s="42"/>
      <c r="U658" s="23"/>
      <c r="V658" s="5"/>
      <c r="W658" s="5"/>
      <c r="X658" s="5"/>
      <c r="Y658" s="5"/>
      <c r="Z658" s="5"/>
      <c r="AA658" s="5"/>
      <c r="AB658" s="5">
        <v>32.9</v>
      </c>
      <c r="AC658" s="5">
        <v>-5.7</v>
      </c>
      <c r="AD658" s="5"/>
      <c r="AE658" s="5"/>
    </row>
    <row r="659" spans="1:31" ht="16.95" customHeight="1" x14ac:dyDescent="0.3">
      <c r="A659" s="54">
        <v>46082</v>
      </c>
      <c r="B659" s="29">
        <v>46084</v>
      </c>
      <c r="C659" s="19" t="s">
        <v>32</v>
      </c>
      <c r="D659" s="19" t="s">
        <v>11336</v>
      </c>
      <c r="E659" s="19" t="s">
        <v>12673</v>
      </c>
      <c r="F659" s="5"/>
      <c r="G659" s="5">
        <v>665</v>
      </c>
      <c r="H659" s="19" t="s">
        <v>13239</v>
      </c>
      <c r="I659" s="6" t="s">
        <v>13244</v>
      </c>
      <c r="J659" s="19" t="s">
        <v>198</v>
      </c>
      <c r="K659" s="5">
        <v>1</v>
      </c>
      <c r="L659" s="5">
        <v>26.2</v>
      </c>
      <c r="M659" s="5">
        <f>VLOOKUP(J:J,指导价!A:B,2,0)</f>
        <v>32.9</v>
      </c>
      <c r="N659" s="18">
        <v>26.2</v>
      </c>
      <c r="O659" s="19" t="s">
        <v>12588</v>
      </c>
      <c r="P659" s="42"/>
      <c r="Q659" s="42"/>
      <c r="R659" s="42"/>
      <c r="S659" s="42"/>
      <c r="T659" s="42"/>
      <c r="U659" s="23"/>
      <c r="V659" s="5"/>
      <c r="W659" s="5"/>
      <c r="X659" s="5"/>
      <c r="Y659" s="5"/>
      <c r="Z659" s="5"/>
      <c r="AA659" s="5"/>
      <c r="AB659" s="5">
        <v>32.9</v>
      </c>
      <c r="AC659" s="5">
        <v>-1.1000000000000001</v>
      </c>
      <c r="AD659" s="5"/>
      <c r="AE659" s="5"/>
    </row>
    <row r="660" spans="1:31" ht="16.95" customHeight="1" x14ac:dyDescent="0.3">
      <c r="A660" s="54">
        <v>46082</v>
      </c>
      <c r="B660" s="29">
        <v>46084</v>
      </c>
      <c r="C660" s="5" t="s">
        <v>30</v>
      </c>
      <c r="D660" s="5" t="s">
        <v>11103</v>
      </c>
      <c r="E660" s="5" t="s">
        <v>12022</v>
      </c>
      <c r="F660" s="5" t="s">
        <v>11193</v>
      </c>
      <c r="G660" s="5">
        <v>666</v>
      </c>
      <c r="H660" s="5" t="s">
        <v>11105</v>
      </c>
      <c r="I660" s="6" t="s">
        <v>11194</v>
      </c>
      <c r="J660" s="5" t="s">
        <v>11152</v>
      </c>
      <c r="K660" s="5">
        <v>2</v>
      </c>
      <c r="L660" s="5">
        <v>41.8</v>
      </c>
      <c r="M660" s="5">
        <v>24.9</v>
      </c>
      <c r="N660" s="18">
        <v>20.9</v>
      </c>
      <c r="O660" s="5" t="s">
        <v>12588</v>
      </c>
      <c r="P660" s="5"/>
      <c r="Q660" s="5"/>
      <c r="R660" s="5"/>
      <c r="S660" s="5"/>
      <c r="T660" s="5"/>
      <c r="U660" s="5"/>
      <c r="V660" s="5"/>
      <c r="W660" s="5" t="s">
        <v>11195</v>
      </c>
      <c r="X660" s="5" t="s">
        <v>11196</v>
      </c>
      <c r="Y660" s="5" t="s">
        <v>11197</v>
      </c>
      <c r="Z660" s="5" t="s">
        <v>13245</v>
      </c>
      <c r="AA660" s="5" t="s">
        <v>13246</v>
      </c>
      <c r="AB660" s="5">
        <v>49.8</v>
      </c>
      <c r="AC660" s="5">
        <v>-8</v>
      </c>
      <c r="AD660" s="5">
        <v>59.8</v>
      </c>
      <c r="AE660" s="5"/>
    </row>
    <row r="661" spans="1:31" ht="16.95" customHeight="1" x14ac:dyDescent="0.3">
      <c r="A661" s="54">
        <v>46082</v>
      </c>
      <c r="B661" s="29">
        <v>46084</v>
      </c>
      <c r="C661" s="5" t="s">
        <v>30</v>
      </c>
      <c r="D661" s="5" t="s">
        <v>11103</v>
      </c>
      <c r="E661" s="5" t="s">
        <v>12022</v>
      </c>
      <c r="F661" s="5" t="s">
        <v>11193</v>
      </c>
      <c r="G661" s="5">
        <v>667</v>
      </c>
      <c r="H661" s="5" t="s">
        <v>11105</v>
      </c>
      <c r="I661" s="6" t="s">
        <v>11194</v>
      </c>
      <c r="J661" s="5" t="s">
        <v>11152</v>
      </c>
      <c r="K661" s="5">
        <v>3</v>
      </c>
      <c r="L661" s="5">
        <v>61.9</v>
      </c>
      <c r="M661" s="5">
        <v>24.9</v>
      </c>
      <c r="N661" s="18">
        <v>20.633333333333301</v>
      </c>
      <c r="O661" s="5" t="s">
        <v>12588</v>
      </c>
      <c r="P661" s="5"/>
      <c r="Q661" s="5"/>
      <c r="R661" s="5"/>
      <c r="S661" s="5"/>
      <c r="T661" s="5"/>
      <c r="U661" s="5"/>
      <c r="V661" s="5"/>
      <c r="W661" s="5" t="s">
        <v>11195</v>
      </c>
      <c r="X661" s="5" t="s">
        <v>11196</v>
      </c>
      <c r="Y661" s="5" t="s">
        <v>11197</v>
      </c>
      <c r="Z661" s="5" t="s">
        <v>14139</v>
      </c>
      <c r="AA661" s="5" t="s">
        <v>14140</v>
      </c>
      <c r="AB661" s="5">
        <v>74.7</v>
      </c>
      <c r="AC661" s="5">
        <v>-12.8</v>
      </c>
      <c r="AD661" s="5">
        <v>74.7</v>
      </c>
      <c r="AE661" s="5"/>
    </row>
    <row r="662" spans="1:31" ht="16.95" customHeight="1" x14ac:dyDescent="0.3">
      <c r="A662" s="54">
        <v>46082</v>
      </c>
      <c r="B662" s="29">
        <v>46084</v>
      </c>
      <c r="C662" s="5" t="s">
        <v>30</v>
      </c>
      <c r="D662" s="5" t="s">
        <v>11103</v>
      </c>
      <c r="E662" s="5" t="s">
        <v>12022</v>
      </c>
      <c r="F662" s="5" t="s">
        <v>11193</v>
      </c>
      <c r="G662" s="5">
        <v>668</v>
      </c>
      <c r="H662" s="5" t="s">
        <v>11105</v>
      </c>
      <c r="I662" s="6" t="s">
        <v>13247</v>
      </c>
      <c r="J662" s="5" t="s">
        <v>11096</v>
      </c>
      <c r="K662" s="5">
        <v>8</v>
      </c>
      <c r="L662" s="5">
        <v>41.9</v>
      </c>
      <c r="M662" s="5">
        <v>7.4</v>
      </c>
      <c r="N662" s="18">
        <v>5.2374999999999998</v>
      </c>
      <c r="O662" s="5" t="s">
        <v>12588</v>
      </c>
      <c r="P662" s="5"/>
      <c r="Q662" s="5"/>
      <c r="R662" s="5"/>
      <c r="S662" s="5"/>
      <c r="T662" s="5"/>
      <c r="U662" s="5"/>
      <c r="V662" s="5"/>
      <c r="W662" s="5" t="s">
        <v>13248</v>
      </c>
      <c r="X662" s="5" t="s">
        <v>13249</v>
      </c>
      <c r="Y662" s="5" t="s">
        <v>13250</v>
      </c>
      <c r="Z662" s="5" t="s">
        <v>13054</v>
      </c>
      <c r="AA662" s="5" t="s">
        <v>13251</v>
      </c>
      <c r="AB662" s="5">
        <v>59.2</v>
      </c>
      <c r="AC662" s="5">
        <v>-17.3</v>
      </c>
      <c r="AD662" s="5">
        <v>64</v>
      </c>
      <c r="AE662" s="5"/>
    </row>
    <row r="663" spans="1:31" ht="16.95" customHeight="1" x14ac:dyDescent="0.3">
      <c r="A663" s="54">
        <v>46082</v>
      </c>
      <c r="B663" s="29">
        <v>46084</v>
      </c>
      <c r="C663" s="5" t="s">
        <v>30</v>
      </c>
      <c r="D663" s="5" t="s">
        <v>11103</v>
      </c>
      <c r="E663" s="5" t="s">
        <v>12022</v>
      </c>
      <c r="F663" s="5" t="s">
        <v>11193</v>
      </c>
      <c r="G663" s="5">
        <v>669</v>
      </c>
      <c r="H663" s="5" t="s">
        <v>11105</v>
      </c>
      <c r="I663" s="6" t="s">
        <v>13247</v>
      </c>
      <c r="J663" s="5" t="s">
        <v>11096</v>
      </c>
      <c r="K663" s="5">
        <v>8</v>
      </c>
      <c r="L663" s="5">
        <v>41.9</v>
      </c>
      <c r="M663" s="5">
        <v>7.4</v>
      </c>
      <c r="N663" s="18">
        <v>5.2374999999999998</v>
      </c>
      <c r="O663" s="5" t="s">
        <v>12588</v>
      </c>
      <c r="P663" s="5"/>
      <c r="Q663" s="5"/>
      <c r="R663" s="5"/>
      <c r="S663" s="5"/>
      <c r="T663" s="5"/>
      <c r="U663" s="5"/>
      <c r="V663" s="5"/>
      <c r="W663" s="5" t="s">
        <v>13248</v>
      </c>
      <c r="X663" s="5" t="s">
        <v>13249</v>
      </c>
      <c r="Y663" s="5" t="s">
        <v>13250</v>
      </c>
      <c r="Z663" s="5" t="s">
        <v>14141</v>
      </c>
      <c r="AA663" s="5" t="s">
        <v>14142</v>
      </c>
      <c r="AB663" s="5">
        <v>59.2</v>
      </c>
      <c r="AC663" s="5">
        <v>-17.3</v>
      </c>
      <c r="AD663" s="5">
        <v>64</v>
      </c>
      <c r="AE663" s="5"/>
    </row>
    <row r="664" spans="1:31" ht="16.95" customHeight="1" x14ac:dyDescent="0.3">
      <c r="A664" s="54">
        <v>46082</v>
      </c>
      <c r="B664" s="29">
        <v>46084</v>
      </c>
      <c r="C664" s="5" t="s">
        <v>30</v>
      </c>
      <c r="D664" s="5" t="s">
        <v>11103</v>
      </c>
      <c r="E664" s="5" t="s">
        <v>12022</v>
      </c>
      <c r="F664" s="5" t="s">
        <v>11193</v>
      </c>
      <c r="G664" s="5">
        <v>670</v>
      </c>
      <c r="H664" s="5" t="s">
        <v>11105</v>
      </c>
      <c r="I664" s="6" t="s">
        <v>13247</v>
      </c>
      <c r="J664" s="5" t="s">
        <v>11096</v>
      </c>
      <c r="K664" s="5">
        <v>8</v>
      </c>
      <c r="L664" s="5">
        <v>41.9</v>
      </c>
      <c r="M664" s="5">
        <v>7.4</v>
      </c>
      <c r="N664" s="18">
        <v>5.2374999999999998</v>
      </c>
      <c r="O664" s="5" t="s">
        <v>12588</v>
      </c>
      <c r="P664" s="5"/>
      <c r="Q664" s="5"/>
      <c r="R664" s="5"/>
      <c r="S664" s="5"/>
      <c r="T664" s="5"/>
      <c r="U664" s="5"/>
      <c r="V664" s="5"/>
      <c r="W664" s="5" t="s">
        <v>13248</v>
      </c>
      <c r="X664" s="5" t="s">
        <v>13249</v>
      </c>
      <c r="Y664" s="5" t="s">
        <v>13250</v>
      </c>
      <c r="Z664" s="5" t="s">
        <v>14143</v>
      </c>
      <c r="AA664" s="5" t="s">
        <v>14144</v>
      </c>
      <c r="AB664" s="5">
        <v>59.2</v>
      </c>
      <c r="AC664" s="5">
        <v>-17.3</v>
      </c>
      <c r="AD664" s="5">
        <v>64</v>
      </c>
      <c r="AE664" s="5"/>
    </row>
    <row r="665" spans="1:31" ht="16.95" customHeight="1" x14ac:dyDescent="0.3">
      <c r="A665" s="54">
        <v>46082</v>
      </c>
      <c r="B665" s="29">
        <v>46084</v>
      </c>
      <c r="C665" s="5" t="s">
        <v>30</v>
      </c>
      <c r="D665" s="5" t="s">
        <v>11103</v>
      </c>
      <c r="E665" s="5" t="s">
        <v>12022</v>
      </c>
      <c r="F665" s="5" t="s">
        <v>11193</v>
      </c>
      <c r="G665" s="5">
        <v>671</v>
      </c>
      <c r="H665" s="5" t="s">
        <v>11105</v>
      </c>
      <c r="I665" s="6" t="s">
        <v>13247</v>
      </c>
      <c r="J665" s="5" t="s">
        <v>11096</v>
      </c>
      <c r="K665" s="5">
        <v>12</v>
      </c>
      <c r="L665" s="5">
        <v>60.9</v>
      </c>
      <c r="M665" s="5">
        <v>7.4</v>
      </c>
      <c r="N665" s="18">
        <v>5.0750000000000002</v>
      </c>
      <c r="O665" s="5" t="s">
        <v>12588</v>
      </c>
      <c r="P665" s="5"/>
      <c r="Q665" s="5"/>
      <c r="R665" s="5"/>
      <c r="S665" s="5"/>
      <c r="T665" s="5"/>
      <c r="U665" s="5"/>
      <c r="V665" s="5"/>
      <c r="W665" s="5" t="s">
        <v>13248</v>
      </c>
      <c r="X665" s="5" t="s">
        <v>13249</v>
      </c>
      <c r="Y665" s="5" t="s">
        <v>13250</v>
      </c>
      <c r="Z665" s="5" t="s">
        <v>13502</v>
      </c>
      <c r="AA665" s="5" t="s">
        <v>14145</v>
      </c>
      <c r="AB665" s="5">
        <v>88.8</v>
      </c>
      <c r="AC665" s="5">
        <v>-27.9</v>
      </c>
      <c r="AD665" s="5">
        <v>90</v>
      </c>
      <c r="AE665" s="5"/>
    </row>
    <row r="666" spans="1:31" ht="16.95" customHeight="1" x14ac:dyDescent="0.3">
      <c r="A666" s="54">
        <v>46082</v>
      </c>
      <c r="B666" s="29">
        <v>46084</v>
      </c>
      <c r="C666" s="5" t="s">
        <v>30</v>
      </c>
      <c r="D666" s="5" t="s">
        <v>11103</v>
      </c>
      <c r="E666" s="5" t="s">
        <v>12022</v>
      </c>
      <c r="F666" s="5" t="s">
        <v>11193</v>
      </c>
      <c r="G666" s="5">
        <v>672</v>
      </c>
      <c r="H666" s="5" t="s">
        <v>11105</v>
      </c>
      <c r="I666" s="6" t="s">
        <v>13247</v>
      </c>
      <c r="J666" s="5" t="s">
        <v>11096</v>
      </c>
      <c r="K666" s="5">
        <v>12</v>
      </c>
      <c r="L666" s="5">
        <v>60.9</v>
      </c>
      <c r="M666" s="5">
        <v>7.4</v>
      </c>
      <c r="N666" s="18">
        <v>5.0750000000000002</v>
      </c>
      <c r="O666" s="5" t="s">
        <v>12588</v>
      </c>
      <c r="P666" s="5"/>
      <c r="Q666" s="5"/>
      <c r="R666" s="5"/>
      <c r="S666" s="5"/>
      <c r="T666" s="5"/>
      <c r="U666" s="5"/>
      <c r="V666" s="5"/>
      <c r="W666" s="5" t="s">
        <v>13248</v>
      </c>
      <c r="X666" s="5" t="s">
        <v>13249</v>
      </c>
      <c r="Y666" s="5" t="s">
        <v>13250</v>
      </c>
      <c r="Z666" s="5" t="s">
        <v>14146</v>
      </c>
      <c r="AA666" s="5" t="s">
        <v>14147</v>
      </c>
      <c r="AB666" s="5">
        <v>88.8</v>
      </c>
      <c r="AC666" s="5">
        <v>-27.9</v>
      </c>
      <c r="AD666" s="5">
        <v>90</v>
      </c>
      <c r="AE666" s="5"/>
    </row>
    <row r="667" spans="1:31" ht="16.95" customHeight="1" x14ac:dyDescent="0.3">
      <c r="A667" s="54">
        <v>46082</v>
      </c>
      <c r="B667" s="29">
        <v>46084</v>
      </c>
      <c r="C667" s="5" t="s">
        <v>30</v>
      </c>
      <c r="D667" s="5" t="s">
        <v>11103</v>
      </c>
      <c r="E667" s="5" t="s">
        <v>12022</v>
      </c>
      <c r="F667" s="5" t="s">
        <v>11193</v>
      </c>
      <c r="G667" s="5">
        <v>673</v>
      </c>
      <c r="H667" s="5" t="s">
        <v>11105</v>
      </c>
      <c r="I667" s="6" t="s">
        <v>13247</v>
      </c>
      <c r="J667" s="5" t="s">
        <v>11096</v>
      </c>
      <c r="K667" s="5">
        <v>12</v>
      </c>
      <c r="L667" s="5">
        <v>60.9</v>
      </c>
      <c r="M667" s="5">
        <v>7.4</v>
      </c>
      <c r="N667" s="18">
        <v>5.0750000000000002</v>
      </c>
      <c r="O667" s="5" t="s">
        <v>12588</v>
      </c>
      <c r="P667" s="5"/>
      <c r="Q667" s="5"/>
      <c r="R667" s="5"/>
      <c r="S667" s="5"/>
      <c r="T667" s="5"/>
      <c r="U667" s="5"/>
      <c r="V667" s="5"/>
      <c r="W667" s="5" t="s">
        <v>13248</v>
      </c>
      <c r="X667" s="5" t="s">
        <v>13249</v>
      </c>
      <c r="Y667" s="5" t="s">
        <v>13250</v>
      </c>
      <c r="Z667" s="5" t="s">
        <v>14148</v>
      </c>
      <c r="AA667" s="5" t="s">
        <v>14149</v>
      </c>
      <c r="AB667" s="5">
        <v>88.8</v>
      </c>
      <c r="AC667" s="5">
        <v>-27.9</v>
      </c>
      <c r="AD667" s="5">
        <v>90</v>
      </c>
      <c r="AE667" s="5"/>
    </row>
    <row r="668" spans="1:31" ht="16.95" customHeight="1" x14ac:dyDescent="0.3">
      <c r="A668" s="54">
        <v>46082</v>
      </c>
      <c r="B668" s="29">
        <v>46084</v>
      </c>
      <c r="C668" s="5" t="s">
        <v>30</v>
      </c>
      <c r="D668" s="5" t="s">
        <v>11103</v>
      </c>
      <c r="E668" s="5" t="s">
        <v>12022</v>
      </c>
      <c r="F668" s="5" t="s">
        <v>11193</v>
      </c>
      <c r="G668" s="5">
        <v>674</v>
      </c>
      <c r="H668" s="5" t="s">
        <v>11105</v>
      </c>
      <c r="I668" s="6" t="s">
        <v>11257</v>
      </c>
      <c r="J668" s="5" t="s">
        <v>11096</v>
      </c>
      <c r="K668" s="5">
        <v>8</v>
      </c>
      <c r="L668" s="5">
        <v>48.9</v>
      </c>
      <c r="M668" s="5">
        <v>7.4</v>
      </c>
      <c r="N668" s="18">
        <v>6.1124999999999998</v>
      </c>
      <c r="O668" s="5" t="s">
        <v>12588</v>
      </c>
      <c r="P668" s="5"/>
      <c r="Q668" s="5"/>
      <c r="R668" s="5"/>
      <c r="S668" s="5"/>
      <c r="T668" s="5"/>
      <c r="U668" s="5"/>
      <c r="V668" s="5"/>
      <c r="W668" s="5" t="s">
        <v>11258</v>
      </c>
      <c r="X668" s="5" t="s">
        <v>11259</v>
      </c>
      <c r="Y668" s="5" t="s">
        <v>11260</v>
      </c>
      <c r="Z668" s="5" t="s">
        <v>13252</v>
      </c>
      <c r="AA668" s="5" t="s">
        <v>13253</v>
      </c>
      <c r="AB668" s="5">
        <v>59.2</v>
      </c>
      <c r="AC668" s="5">
        <v>-10.3</v>
      </c>
      <c r="AD668" s="5">
        <v>69.900000000000006</v>
      </c>
      <c r="AE668" s="5"/>
    </row>
    <row r="669" spans="1:31" ht="16.95" customHeight="1" x14ac:dyDescent="0.3">
      <c r="A669" s="54">
        <v>46082</v>
      </c>
      <c r="B669" s="29">
        <v>46084</v>
      </c>
      <c r="C669" s="5" t="s">
        <v>30</v>
      </c>
      <c r="D669" s="5" t="s">
        <v>11103</v>
      </c>
      <c r="E669" s="5" t="s">
        <v>12022</v>
      </c>
      <c r="F669" s="5" t="s">
        <v>11193</v>
      </c>
      <c r="G669" s="5">
        <v>675</v>
      </c>
      <c r="H669" s="5" t="s">
        <v>11105</v>
      </c>
      <c r="I669" s="6" t="s">
        <v>11257</v>
      </c>
      <c r="J669" s="5" t="s">
        <v>11096</v>
      </c>
      <c r="K669" s="5">
        <v>8</v>
      </c>
      <c r="L669" s="5">
        <v>48.9</v>
      </c>
      <c r="M669" s="5">
        <v>7.4</v>
      </c>
      <c r="N669" s="18">
        <v>6.1124999999999998</v>
      </c>
      <c r="O669" s="5" t="s">
        <v>12588</v>
      </c>
      <c r="P669" s="5"/>
      <c r="Q669" s="5"/>
      <c r="R669" s="5"/>
      <c r="S669" s="5"/>
      <c r="T669" s="5"/>
      <c r="U669" s="5"/>
      <c r="V669" s="5"/>
      <c r="W669" s="5" t="s">
        <v>11258</v>
      </c>
      <c r="X669" s="5" t="s">
        <v>11259</v>
      </c>
      <c r="Y669" s="5" t="s">
        <v>11260</v>
      </c>
      <c r="Z669" s="5" t="s">
        <v>14150</v>
      </c>
      <c r="AA669" s="5" t="s">
        <v>14151</v>
      </c>
      <c r="AB669" s="5">
        <v>59.2</v>
      </c>
      <c r="AC669" s="5">
        <v>-10.3</v>
      </c>
      <c r="AD669" s="5">
        <v>69.900000000000006</v>
      </c>
      <c r="AE669" s="5"/>
    </row>
    <row r="670" spans="1:31" ht="16.95" customHeight="1" x14ac:dyDescent="0.3">
      <c r="A670" s="54">
        <v>46082</v>
      </c>
      <c r="B670" s="29">
        <v>46084</v>
      </c>
      <c r="C670" s="5" t="s">
        <v>30</v>
      </c>
      <c r="D670" s="5" t="s">
        <v>11103</v>
      </c>
      <c r="E670" s="5" t="s">
        <v>12022</v>
      </c>
      <c r="F670" s="5" t="s">
        <v>11193</v>
      </c>
      <c r="G670" s="5">
        <v>676</v>
      </c>
      <c r="H670" s="5" t="s">
        <v>11105</v>
      </c>
      <c r="I670" s="6" t="s">
        <v>11257</v>
      </c>
      <c r="J670" s="5" t="s">
        <v>11096</v>
      </c>
      <c r="K670" s="5">
        <v>8</v>
      </c>
      <c r="L670" s="5">
        <v>48.9</v>
      </c>
      <c r="M670" s="5">
        <v>7.4</v>
      </c>
      <c r="N670" s="18">
        <v>6.1124999999999998</v>
      </c>
      <c r="O670" s="5" t="s">
        <v>12588</v>
      </c>
      <c r="P670" s="5"/>
      <c r="Q670" s="5"/>
      <c r="R670" s="5"/>
      <c r="S670" s="5"/>
      <c r="T670" s="5"/>
      <c r="U670" s="5"/>
      <c r="V670" s="5"/>
      <c r="W670" s="5" t="s">
        <v>11258</v>
      </c>
      <c r="X670" s="5" t="s">
        <v>11259</v>
      </c>
      <c r="Y670" s="5" t="s">
        <v>11260</v>
      </c>
      <c r="Z670" s="5" t="s">
        <v>14152</v>
      </c>
      <c r="AA670" s="5" t="s">
        <v>14153</v>
      </c>
      <c r="AB670" s="5">
        <v>59.2</v>
      </c>
      <c r="AC670" s="5">
        <v>-10.3</v>
      </c>
      <c r="AD670" s="5">
        <v>69.900000000000006</v>
      </c>
      <c r="AE670" s="5"/>
    </row>
    <row r="671" spans="1:31" ht="16.95" customHeight="1" x14ac:dyDescent="0.3">
      <c r="A671" s="54">
        <v>46082</v>
      </c>
      <c r="B671" s="29">
        <v>46084</v>
      </c>
      <c r="C671" s="5" t="s">
        <v>30</v>
      </c>
      <c r="D671" s="5" t="s">
        <v>11103</v>
      </c>
      <c r="E671" s="5" t="s">
        <v>12022</v>
      </c>
      <c r="F671" s="5" t="s">
        <v>11193</v>
      </c>
      <c r="G671" s="5">
        <v>677</v>
      </c>
      <c r="H671" s="5" t="s">
        <v>11105</v>
      </c>
      <c r="I671" s="6" t="s">
        <v>11257</v>
      </c>
      <c r="J671" s="5" t="s">
        <v>11096</v>
      </c>
      <c r="K671" s="5">
        <v>12</v>
      </c>
      <c r="L671" s="5">
        <v>69.900000000000006</v>
      </c>
      <c r="M671" s="5">
        <v>7.4</v>
      </c>
      <c r="N671" s="18">
        <v>5.8250000000000002</v>
      </c>
      <c r="O671" s="5" t="s">
        <v>12588</v>
      </c>
      <c r="P671" s="5"/>
      <c r="Q671" s="5"/>
      <c r="R671" s="5"/>
      <c r="S671" s="5"/>
      <c r="T671" s="5"/>
      <c r="U671" s="5"/>
      <c r="V671" s="5"/>
      <c r="W671" s="5" t="s">
        <v>11258</v>
      </c>
      <c r="X671" s="5" t="s">
        <v>11259</v>
      </c>
      <c r="Y671" s="5" t="s">
        <v>11260</v>
      </c>
      <c r="Z671" s="5" t="s">
        <v>14154</v>
      </c>
      <c r="AA671" s="5" t="s">
        <v>14155</v>
      </c>
      <c r="AB671" s="5">
        <v>88.8</v>
      </c>
      <c r="AC671" s="5">
        <v>-18.899999999999999</v>
      </c>
      <c r="AD671" s="5">
        <v>104.9</v>
      </c>
      <c r="AE671" s="5"/>
    </row>
    <row r="672" spans="1:31" ht="16.95" customHeight="1" x14ac:dyDescent="0.3">
      <c r="A672" s="54">
        <v>46082</v>
      </c>
      <c r="B672" s="29">
        <v>46084</v>
      </c>
      <c r="C672" s="5" t="s">
        <v>30</v>
      </c>
      <c r="D672" s="5" t="s">
        <v>11103</v>
      </c>
      <c r="E672" s="5" t="s">
        <v>12022</v>
      </c>
      <c r="F672" s="5" t="s">
        <v>11193</v>
      </c>
      <c r="G672" s="5">
        <v>678</v>
      </c>
      <c r="H672" s="5" t="s">
        <v>11105</v>
      </c>
      <c r="I672" s="6" t="s">
        <v>11257</v>
      </c>
      <c r="J672" s="5" t="s">
        <v>11096</v>
      </c>
      <c r="K672" s="5">
        <v>12</v>
      </c>
      <c r="L672" s="5">
        <v>69.900000000000006</v>
      </c>
      <c r="M672" s="5">
        <v>7.4</v>
      </c>
      <c r="N672" s="18">
        <v>5.8250000000000002</v>
      </c>
      <c r="O672" s="5" t="s">
        <v>12588</v>
      </c>
      <c r="P672" s="5"/>
      <c r="Q672" s="5"/>
      <c r="R672" s="5"/>
      <c r="S672" s="5"/>
      <c r="T672" s="5"/>
      <c r="U672" s="5"/>
      <c r="V672" s="5"/>
      <c r="W672" s="5" t="s">
        <v>11258</v>
      </c>
      <c r="X672" s="5" t="s">
        <v>11259</v>
      </c>
      <c r="Y672" s="5" t="s">
        <v>11260</v>
      </c>
      <c r="Z672" s="5" t="s">
        <v>14156</v>
      </c>
      <c r="AA672" s="5" t="s">
        <v>14157</v>
      </c>
      <c r="AB672" s="5">
        <v>88.8</v>
      </c>
      <c r="AC672" s="5">
        <v>-18.899999999999999</v>
      </c>
      <c r="AD672" s="5">
        <v>104.9</v>
      </c>
      <c r="AE672" s="5"/>
    </row>
    <row r="673" spans="1:31" ht="16.95" customHeight="1" x14ac:dyDescent="0.3">
      <c r="A673" s="54">
        <v>46082</v>
      </c>
      <c r="B673" s="29">
        <v>46084</v>
      </c>
      <c r="C673" s="5" t="s">
        <v>30</v>
      </c>
      <c r="D673" s="5" t="s">
        <v>11103</v>
      </c>
      <c r="E673" s="5" t="s">
        <v>12022</v>
      </c>
      <c r="F673" s="5" t="s">
        <v>11193</v>
      </c>
      <c r="G673" s="5">
        <v>679</v>
      </c>
      <c r="H673" s="5" t="s">
        <v>11105</v>
      </c>
      <c r="I673" s="6" t="s">
        <v>11257</v>
      </c>
      <c r="J673" s="5" t="s">
        <v>11096</v>
      </c>
      <c r="K673" s="5">
        <v>12</v>
      </c>
      <c r="L673" s="5">
        <v>69.900000000000006</v>
      </c>
      <c r="M673" s="5">
        <v>7.4</v>
      </c>
      <c r="N673" s="18">
        <v>5.8250000000000002</v>
      </c>
      <c r="O673" s="5" t="s">
        <v>12588</v>
      </c>
      <c r="P673" s="5"/>
      <c r="Q673" s="5"/>
      <c r="R673" s="5"/>
      <c r="S673" s="5"/>
      <c r="T673" s="5"/>
      <c r="U673" s="5"/>
      <c r="V673" s="5"/>
      <c r="W673" s="5" t="s">
        <v>11258</v>
      </c>
      <c r="X673" s="5" t="s">
        <v>11259</v>
      </c>
      <c r="Y673" s="5" t="s">
        <v>11260</v>
      </c>
      <c r="Z673" s="5" t="s">
        <v>14158</v>
      </c>
      <c r="AA673" s="5" t="s">
        <v>14159</v>
      </c>
      <c r="AB673" s="5">
        <v>88.8</v>
      </c>
      <c r="AC673" s="5">
        <v>-18.899999999999999</v>
      </c>
      <c r="AD673" s="5">
        <v>104.9</v>
      </c>
      <c r="AE673" s="5"/>
    </row>
    <row r="674" spans="1:31" ht="16.95" customHeight="1" x14ac:dyDescent="0.3">
      <c r="A674" s="54">
        <v>46082</v>
      </c>
      <c r="B674" s="29">
        <v>46084</v>
      </c>
      <c r="C674" s="5" t="s">
        <v>30</v>
      </c>
      <c r="D674" s="5" t="s">
        <v>11103</v>
      </c>
      <c r="E674" s="5" t="s">
        <v>12022</v>
      </c>
      <c r="F674" s="5" t="s">
        <v>11193</v>
      </c>
      <c r="G674" s="5">
        <v>680</v>
      </c>
      <c r="H674" s="5" t="s">
        <v>11105</v>
      </c>
      <c r="I674" s="6" t="s">
        <v>11257</v>
      </c>
      <c r="J674" s="5" t="s">
        <v>11096</v>
      </c>
      <c r="K674" s="5">
        <v>12</v>
      </c>
      <c r="L674" s="5">
        <v>69.900000000000006</v>
      </c>
      <c r="M674" s="5">
        <v>7.4</v>
      </c>
      <c r="N674" s="18">
        <v>5.8250000000000002</v>
      </c>
      <c r="O674" s="5" t="s">
        <v>12588</v>
      </c>
      <c r="P674" s="5"/>
      <c r="Q674" s="5"/>
      <c r="R674" s="5"/>
      <c r="S674" s="5"/>
      <c r="T674" s="5"/>
      <c r="U674" s="5"/>
      <c r="V674" s="5"/>
      <c r="W674" s="5" t="s">
        <v>11258</v>
      </c>
      <c r="X674" s="5" t="s">
        <v>11259</v>
      </c>
      <c r="Y674" s="5" t="s">
        <v>11260</v>
      </c>
      <c r="Z674" s="5" t="s">
        <v>14160</v>
      </c>
      <c r="AA674" s="5" t="s">
        <v>14161</v>
      </c>
      <c r="AB674" s="5">
        <v>88.8</v>
      </c>
      <c r="AC674" s="5">
        <v>-18.899999999999999</v>
      </c>
      <c r="AD674" s="5">
        <v>104.9</v>
      </c>
      <c r="AE674" s="5"/>
    </row>
    <row r="675" spans="1:31" ht="16.95" customHeight="1" x14ac:dyDescent="0.3">
      <c r="A675" s="54">
        <v>46082</v>
      </c>
      <c r="B675" s="29">
        <v>46084</v>
      </c>
      <c r="C675" s="5" t="s">
        <v>30</v>
      </c>
      <c r="D675" s="5" t="s">
        <v>11103</v>
      </c>
      <c r="E675" s="5" t="s">
        <v>12022</v>
      </c>
      <c r="F675" s="5" t="s">
        <v>11193</v>
      </c>
      <c r="G675" s="5">
        <v>681</v>
      </c>
      <c r="H675" s="5" t="s">
        <v>11105</v>
      </c>
      <c r="I675" s="6" t="s">
        <v>13254</v>
      </c>
      <c r="J675" s="5" t="s">
        <v>11096</v>
      </c>
      <c r="K675" s="5">
        <v>6</v>
      </c>
      <c r="L675" s="5">
        <v>37.9</v>
      </c>
      <c r="M675" s="5">
        <v>7.4</v>
      </c>
      <c r="N675" s="18">
        <v>6.31666666666667</v>
      </c>
      <c r="O675" s="5" t="s">
        <v>12588</v>
      </c>
      <c r="P675" s="5"/>
      <c r="Q675" s="5"/>
      <c r="R675" s="5"/>
      <c r="S675" s="5"/>
      <c r="T675" s="5"/>
      <c r="U675" s="5"/>
      <c r="V675" s="5"/>
      <c r="W675" s="5" t="s">
        <v>11258</v>
      </c>
      <c r="X675" s="5" t="s">
        <v>13255</v>
      </c>
      <c r="Y675" s="5" t="s">
        <v>13256</v>
      </c>
      <c r="Z675" s="5" t="s">
        <v>13257</v>
      </c>
      <c r="AA675" s="5" t="s">
        <v>13258</v>
      </c>
      <c r="AB675" s="5">
        <v>44.4</v>
      </c>
      <c r="AC675" s="5">
        <v>-6.5000000000000098</v>
      </c>
      <c r="AD675" s="5">
        <v>46.9</v>
      </c>
      <c r="AE675" s="5"/>
    </row>
    <row r="676" spans="1:31" ht="16.95" customHeight="1" x14ac:dyDescent="0.3">
      <c r="A676" s="54">
        <v>46082</v>
      </c>
      <c r="B676" s="29">
        <v>46084</v>
      </c>
      <c r="C676" s="5" t="s">
        <v>30</v>
      </c>
      <c r="D676" s="5" t="s">
        <v>11103</v>
      </c>
      <c r="E676" s="5" t="s">
        <v>12022</v>
      </c>
      <c r="F676" s="5" t="s">
        <v>11193</v>
      </c>
      <c r="G676" s="5">
        <v>682</v>
      </c>
      <c r="H676" s="5" t="s">
        <v>11105</v>
      </c>
      <c r="I676" s="6" t="s">
        <v>13254</v>
      </c>
      <c r="J676" s="5" t="s">
        <v>11096</v>
      </c>
      <c r="K676" s="5">
        <v>8</v>
      </c>
      <c r="L676" s="5">
        <v>46.8</v>
      </c>
      <c r="M676" s="5">
        <v>7.4</v>
      </c>
      <c r="N676" s="18">
        <v>5.85</v>
      </c>
      <c r="O676" s="5" t="s">
        <v>12588</v>
      </c>
      <c r="P676" s="5"/>
      <c r="Q676" s="5"/>
      <c r="R676" s="5"/>
      <c r="S676" s="5"/>
      <c r="T676" s="5"/>
      <c r="U676" s="5"/>
      <c r="V676" s="5"/>
      <c r="W676" s="5" t="s">
        <v>11258</v>
      </c>
      <c r="X676" s="5" t="s">
        <v>13255</v>
      </c>
      <c r="Y676" s="5" t="s">
        <v>13256</v>
      </c>
      <c r="Z676" s="5" t="s">
        <v>14162</v>
      </c>
      <c r="AA676" s="5" t="s">
        <v>14163</v>
      </c>
      <c r="AB676" s="5">
        <v>59.2</v>
      </c>
      <c r="AC676" s="5">
        <v>-12.4</v>
      </c>
      <c r="AD676" s="5">
        <v>56.8</v>
      </c>
      <c r="AE676" s="5"/>
    </row>
    <row r="677" spans="1:31" ht="16.95" customHeight="1" x14ac:dyDescent="0.3">
      <c r="A677" s="54">
        <v>46082</v>
      </c>
      <c r="B677" s="29">
        <v>46084</v>
      </c>
      <c r="C677" s="5" t="s">
        <v>30</v>
      </c>
      <c r="D677" s="5" t="s">
        <v>11103</v>
      </c>
      <c r="E677" s="5" t="s">
        <v>12022</v>
      </c>
      <c r="F677" s="5" t="s">
        <v>11193</v>
      </c>
      <c r="G677" s="5">
        <v>683</v>
      </c>
      <c r="H677" s="5" t="s">
        <v>11105</v>
      </c>
      <c r="I677" s="6" t="s">
        <v>13254</v>
      </c>
      <c r="J677" s="5" t="s">
        <v>11096</v>
      </c>
      <c r="K677" s="5">
        <v>12</v>
      </c>
      <c r="L677" s="5">
        <v>67.900000000000006</v>
      </c>
      <c r="M677" s="5">
        <v>7.4</v>
      </c>
      <c r="N677" s="18">
        <v>5.6583333333333297</v>
      </c>
      <c r="O677" s="5" t="s">
        <v>12588</v>
      </c>
      <c r="P677" s="5"/>
      <c r="Q677" s="5"/>
      <c r="R677" s="5"/>
      <c r="S677" s="5"/>
      <c r="T677" s="5"/>
      <c r="U677" s="5"/>
      <c r="V677" s="5"/>
      <c r="W677" s="5" t="s">
        <v>11258</v>
      </c>
      <c r="X677" s="5" t="s">
        <v>13255</v>
      </c>
      <c r="Y677" s="5" t="s">
        <v>13256</v>
      </c>
      <c r="Z677" s="5" t="s">
        <v>14164</v>
      </c>
      <c r="AA677" s="5" t="s">
        <v>14165</v>
      </c>
      <c r="AB677" s="5">
        <v>88.8</v>
      </c>
      <c r="AC677" s="5">
        <v>-20.9</v>
      </c>
      <c r="AD677" s="5">
        <v>79.900000000000006</v>
      </c>
      <c r="AE677" s="5"/>
    </row>
    <row r="678" spans="1:31" ht="16.95" customHeight="1" x14ac:dyDescent="0.3">
      <c r="A678" s="54">
        <v>46082</v>
      </c>
      <c r="B678" s="29">
        <v>46084</v>
      </c>
      <c r="C678" s="5" t="s">
        <v>30</v>
      </c>
      <c r="D678" s="5" t="s">
        <v>11103</v>
      </c>
      <c r="E678" s="5" t="s">
        <v>12022</v>
      </c>
      <c r="F678" s="5" t="s">
        <v>11193</v>
      </c>
      <c r="G678" s="5">
        <v>684</v>
      </c>
      <c r="H678" s="5" t="s">
        <v>11105</v>
      </c>
      <c r="I678" s="6" t="s">
        <v>13254</v>
      </c>
      <c r="J678" s="5" t="s">
        <v>11096</v>
      </c>
      <c r="K678" s="5">
        <v>4</v>
      </c>
      <c r="L678" s="5">
        <v>28.9</v>
      </c>
      <c r="M678" s="5">
        <v>7.4</v>
      </c>
      <c r="N678" s="18">
        <v>7.2249999999999996</v>
      </c>
      <c r="O678" s="5" t="s">
        <v>12588</v>
      </c>
      <c r="P678" s="5"/>
      <c r="Q678" s="5"/>
      <c r="R678" s="5"/>
      <c r="S678" s="5"/>
      <c r="T678" s="5"/>
      <c r="U678" s="5"/>
      <c r="V678" s="5"/>
      <c r="W678" s="5" t="s">
        <v>11258</v>
      </c>
      <c r="X678" s="5" t="s">
        <v>13255</v>
      </c>
      <c r="Y678" s="5" t="s">
        <v>13256</v>
      </c>
      <c r="Z678" s="5" t="s">
        <v>14166</v>
      </c>
      <c r="AA678" s="5" t="s">
        <v>14167</v>
      </c>
      <c r="AB678" s="5">
        <v>29.6</v>
      </c>
      <c r="AC678" s="5">
        <v>-0.70000000000000295</v>
      </c>
      <c r="AD678" s="5">
        <v>34.9</v>
      </c>
      <c r="AE678" s="5"/>
    </row>
    <row r="679" spans="1:31" ht="16.95" customHeight="1" x14ac:dyDescent="0.3">
      <c r="A679" s="54">
        <v>46082</v>
      </c>
      <c r="B679" s="29">
        <v>46084</v>
      </c>
      <c r="C679" s="5" t="s">
        <v>30</v>
      </c>
      <c r="D679" s="5" t="s">
        <v>11103</v>
      </c>
      <c r="E679" s="5" t="s">
        <v>12022</v>
      </c>
      <c r="F679" s="5" t="s">
        <v>11193</v>
      </c>
      <c r="G679" s="5">
        <v>685</v>
      </c>
      <c r="H679" s="5" t="s">
        <v>11105</v>
      </c>
      <c r="I679" s="6" t="s">
        <v>13254</v>
      </c>
      <c r="J679" s="5" t="s">
        <v>11096</v>
      </c>
      <c r="K679" s="5">
        <v>6</v>
      </c>
      <c r="L679" s="5">
        <v>37.9</v>
      </c>
      <c r="M679" s="5">
        <v>7.4</v>
      </c>
      <c r="N679" s="18">
        <v>6.31666666666667</v>
      </c>
      <c r="O679" s="5" t="s">
        <v>12588</v>
      </c>
      <c r="P679" s="5"/>
      <c r="Q679" s="5"/>
      <c r="R679" s="5"/>
      <c r="S679" s="5"/>
      <c r="T679" s="5"/>
      <c r="U679" s="5"/>
      <c r="V679" s="5"/>
      <c r="W679" s="5" t="s">
        <v>11258</v>
      </c>
      <c r="X679" s="5" t="s">
        <v>13255</v>
      </c>
      <c r="Y679" s="5" t="s">
        <v>13256</v>
      </c>
      <c r="Z679" s="5" t="s">
        <v>14168</v>
      </c>
      <c r="AA679" s="5" t="s">
        <v>14169</v>
      </c>
      <c r="AB679" s="5">
        <v>44.4</v>
      </c>
      <c r="AC679" s="5">
        <v>-6.5000000000000098</v>
      </c>
      <c r="AD679" s="5">
        <v>46.9</v>
      </c>
      <c r="AE679" s="5"/>
    </row>
    <row r="680" spans="1:31" ht="16.95" customHeight="1" x14ac:dyDescent="0.3">
      <c r="A680" s="54">
        <v>46082</v>
      </c>
      <c r="B680" s="29">
        <v>46084</v>
      </c>
      <c r="C680" s="5" t="s">
        <v>30</v>
      </c>
      <c r="D680" s="5" t="s">
        <v>11103</v>
      </c>
      <c r="E680" s="5" t="s">
        <v>12022</v>
      </c>
      <c r="F680" s="5" t="s">
        <v>11193</v>
      </c>
      <c r="G680" s="5">
        <v>686</v>
      </c>
      <c r="H680" s="5" t="s">
        <v>11105</v>
      </c>
      <c r="I680" s="6" t="s">
        <v>13254</v>
      </c>
      <c r="J680" s="5" t="s">
        <v>11096</v>
      </c>
      <c r="K680" s="5">
        <v>8</v>
      </c>
      <c r="L680" s="5">
        <v>46.8</v>
      </c>
      <c r="M680" s="5">
        <v>7.4</v>
      </c>
      <c r="N680" s="18">
        <v>5.85</v>
      </c>
      <c r="O680" s="5" t="s">
        <v>12588</v>
      </c>
      <c r="P680" s="5"/>
      <c r="Q680" s="5"/>
      <c r="R680" s="5"/>
      <c r="S680" s="5"/>
      <c r="T680" s="5"/>
      <c r="U680" s="5"/>
      <c r="V680" s="5"/>
      <c r="W680" s="5" t="s">
        <v>11258</v>
      </c>
      <c r="X680" s="5" t="s">
        <v>13255</v>
      </c>
      <c r="Y680" s="5" t="s">
        <v>13256</v>
      </c>
      <c r="Z680" s="5" t="s">
        <v>14170</v>
      </c>
      <c r="AA680" s="5" t="s">
        <v>14171</v>
      </c>
      <c r="AB680" s="5">
        <v>59.2</v>
      </c>
      <c r="AC680" s="5">
        <v>-12.4</v>
      </c>
      <c r="AD680" s="5">
        <v>56.8</v>
      </c>
      <c r="AE680" s="5"/>
    </row>
    <row r="681" spans="1:31" ht="16.95" customHeight="1" x14ac:dyDescent="0.3">
      <c r="A681" s="54">
        <v>46082</v>
      </c>
      <c r="B681" s="29">
        <v>46084</v>
      </c>
      <c r="C681" s="5" t="s">
        <v>30</v>
      </c>
      <c r="D681" s="5" t="s">
        <v>11103</v>
      </c>
      <c r="E681" s="5" t="s">
        <v>12022</v>
      </c>
      <c r="F681" s="5" t="s">
        <v>11193</v>
      </c>
      <c r="G681" s="5">
        <v>687</v>
      </c>
      <c r="H681" s="5" t="s">
        <v>11105</v>
      </c>
      <c r="I681" s="6" t="s">
        <v>13254</v>
      </c>
      <c r="J681" s="5" t="s">
        <v>11096</v>
      </c>
      <c r="K681" s="5">
        <v>12</v>
      </c>
      <c r="L681" s="5">
        <v>67.900000000000006</v>
      </c>
      <c r="M681" s="5">
        <v>7.4</v>
      </c>
      <c r="N681" s="18">
        <v>5.6583333333333297</v>
      </c>
      <c r="O681" s="5" t="s">
        <v>12588</v>
      </c>
      <c r="P681" s="5"/>
      <c r="Q681" s="5"/>
      <c r="R681" s="5"/>
      <c r="S681" s="5"/>
      <c r="T681" s="5"/>
      <c r="U681" s="5"/>
      <c r="V681" s="5"/>
      <c r="W681" s="5" t="s">
        <v>11258</v>
      </c>
      <c r="X681" s="5" t="s">
        <v>13255</v>
      </c>
      <c r="Y681" s="5" t="s">
        <v>13256</v>
      </c>
      <c r="Z681" s="5" t="s">
        <v>14172</v>
      </c>
      <c r="AA681" s="5" t="s">
        <v>14173</v>
      </c>
      <c r="AB681" s="5">
        <v>88.8</v>
      </c>
      <c r="AC681" s="5">
        <v>-20.9</v>
      </c>
      <c r="AD681" s="5">
        <v>79.900000000000006</v>
      </c>
      <c r="AE681" s="5"/>
    </row>
    <row r="682" spans="1:31" ht="16.95" customHeight="1" x14ac:dyDescent="0.3">
      <c r="A682" s="54">
        <v>46082</v>
      </c>
      <c r="B682" s="29">
        <v>46084</v>
      </c>
      <c r="C682" s="19" t="s">
        <v>30</v>
      </c>
      <c r="D682" s="19" t="s">
        <v>11103</v>
      </c>
      <c r="E682" s="19" t="s">
        <v>12673</v>
      </c>
      <c r="F682" s="5"/>
      <c r="G682" s="5">
        <v>688</v>
      </c>
      <c r="H682" s="19" t="s">
        <v>11105</v>
      </c>
      <c r="I682" s="6" t="s">
        <v>13259</v>
      </c>
      <c r="J682" s="19" t="s">
        <v>8872</v>
      </c>
      <c r="K682" s="5">
        <v>12</v>
      </c>
      <c r="L682" s="5">
        <v>62.8</v>
      </c>
      <c r="M682" s="5">
        <f>VLOOKUP(J:J,指导价!A:B,2,0)</f>
        <v>7.4</v>
      </c>
      <c r="N682" s="18">
        <v>5.2333333333333298</v>
      </c>
      <c r="O682" s="19" t="s">
        <v>12588</v>
      </c>
      <c r="P682" s="5"/>
      <c r="Q682" s="5"/>
      <c r="R682" s="5"/>
      <c r="S682" s="5"/>
      <c r="T682" s="5"/>
      <c r="U682" s="23"/>
      <c r="V682" s="5"/>
      <c r="W682" s="5"/>
      <c r="X682" s="5"/>
      <c r="Y682" s="5"/>
      <c r="Z682" s="5"/>
      <c r="AA682" s="5"/>
      <c r="AB682" s="5">
        <v>88.8</v>
      </c>
      <c r="AC682" s="5">
        <v>-26</v>
      </c>
      <c r="AD682" s="5"/>
      <c r="AE682" s="5"/>
    </row>
    <row r="683" spans="1:31" ht="16.95" customHeight="1" x14ac:dyDescent="0.3">
      <c r="A683" s="54">
        <v>46082</v>
      </c>
      <c r="B683" s="29">
        <v>46084</v>
      </c>
      <c r="C683" s="19" t="s">
        <v>30</v>
      </c>
      <c r="D683" s="19" t="s">
        <v>11103</v>
      </c>
      <c r="E683" s="19" t="s">
        <v>12673</v>
      </c>
      <c r="F683" s="5"/>
      <c r="G683" s="5">
        <v>689</v>
      </c>
      <c r="H683" s="19" t="s">
        <v>11105</v>
      </c>
      <c r="I683" s="6" t="s">
        <v>13260</v>
      </c>
      <c r="J683" s="19" t="s">
        <v>113</v>
      </c>
      <c r="K683" s="5">
        <v>2</v>
      </c>
      <c r="L683" s="5">
        <v>42.9</v>
      </c>
      <c r="M683" s="5">
        <f>VLOOKUP(J:J,指导价!A:B,2,0)</f>
        <v>24.9</v>
      </c>
      <c r="N683" s="18">
        <v>21.45</v>
      </c>
      <c r="O683" s="19" t="s">
        <v>12588</v>
      </c>
      <c r="P683" s="5"/>
      <c r="Q683" s="5"/>
      <c r="R683" s="5"/>
      <c r="S683" s="5"/>
      <c r="T683" s="5"/>
      <c r="U683" s="23"/>
      <c r="V683" s="5"/>
      <c r="W683" s="5"/>
      <c r="X683" s="5"/>
      <c r="Y683" s="5"/>
      <c r="Z683" s="5"/>
      <c r="AA683" s="5"/>
      <c r="AB683" s="5">
        <v>49.8</v>
      </c>
      <c r="AC683" s="5">
        <v>-6.9</v>
      </c>
      <c r="AD683" s="5"/>
      <c r="AE683" s="5"/>
    </row>
    <row r="684" spans="1:31" ht="16.95" customHeight="1" x14ac:dyDescent="0.3">
      <c r="A684" s="54">
        <v>46082</v>
      </c>
      <c r="B684" s="29">
        <v>46084</v>
      </c>
      <c r="C684" s="19" t="s">
        <v>30</v>
      </c>
      <c r="D684" s="19" t="s">
        <v>11103</v>
      </c>
      <c r="E684" s="19" t="s">
        <v>12673</v>
      </c>
      <c r="F684" s="5"/>
      <c r="G684" s="5">
        <v>690</v>
      </c>
      <c r="H684" s="19" t="s">
        <v>11105</v>
      </c>
      <c r="I684" s="6" t="s">
        <v>13261</v>
      </c>
      <c r="J684" s="19" t="s">
        <v>90</v>
      </c>
      <c r="K684" s="5">
        <v>2</v>
      </c>
      <c r="L684" s="5">
        <v>39.9</v>
      </c>
      <c r="M684" s="5">
        <f>VLOOKUP(J:J,指导价!A:B,2,0)</f>
        <v>24.9</v>
      </c>
      <c r="N684" s="18">
        <v>19.95</v>
      </c>
      <c r="O684" s="19" t="s">
        <v>12588</v>
      </c>
      <c r="P684" s="5"/>
      <c r="Q684" s="5"/>
      <c r="R684" s="5"/>
      <c r="S684" s="5"/>
      <c r="T684" s="5"/>
      <c r="U684" s="23"/>
      <c r="V684" s="5"/>
      <c r="W684" s="5"/>
      <c r="X684" s="5"/>
      <c r="Y684" s="5"/>
      <c r="Z684" s="5"/>
      <c r="AA684" s="5"/>
      <c r="AB684" s="5">
        <v>49.8</v>
      </c>
      <c r="AC684" s="5">
        <v>-9.9</v>
      </c>
      <c r="AD684" s="5"/>
      <c r="AE684" s="5"/>
    </row>
    <row r="685" spans="1:31" ht="16.95" customHeight="1" x14ac:dyDescent="0.3">
      <c r="A685" s="54">
        <v>46082</v>
      </c>
      <c r="B685" s="29">
        <v>46084</v>
      </c>
      <c r="C685" s="19" t="s">
        <v>30</v>
      </c>
      <c r="D685" s="19" t="s">
        <v>11103</v>
      </c>
      <c r="E685" s="19" t="s">
        <v>12673</v>
      </c>
      <c r="F685" s="5"/>
      <c r="G685" s="5">
        <v>691</v>
      </c>
      <c r="H685" s="19" t="s">
        <v>11105</v>
      </c>
      <c r="I685" s="6" t="s">
        <v>13262</v>
      </c>
      <c r="J685" s="19" t="s">
        <v>113</v>
      </c>
      <c r="K685" s="5">
        <v>2</v>
      </c>
      <c r="L685" s="5">
        <v>41.8</v>
      </c>
      <c r="M685" s="5">
        <f>VLOOKUP(J:J,指导价!A:B,2,0)</f>
        <v>24.9</v>
      </c>
      <c r="N685" s="18">
        <v>20.9</v>
      </c>
      <c r="O685" s="19" t="s">
        <v>12588</v>
      </c>
      <c r="P685" s="5"/>
      <c r="Q685" s="5"/>
      <c r="R685" s="5"/>
      <c r="S685" s="5"/>
      <c r="T685" s="5"/>
      <c r="U685" s="23"/>
      <c r="V685" s="5"/>
      <c r="W685" s="5"/>
      <c r="X685" s="5"/>
      <c r="Y685" s="5"/>
      <c r="Z685" s="5"/>
      <c r="AA685" s="5"/>
      <c r="AB685" s="5">
        <v>49.8</v>
      </c>
      <c r="AC685" s="5">
        <v>-8</v>
      </c>
      <c r="AD685" s="5"/>
      <c r="AE685" s="5"/>
    </row>
    <row r="686" spans="1:31" ht="16.95" customHeight="1" x14ac:dyDescent="0.3">
      <c r="A686" s="54">
        <v>46082</v>
      </c>
      <c r="B686" s="29">
        <v>46084</v>
      </c>
      <c r="C686" s="19" t="s">
        <v>30</v>
      </c>
      <c r="D686" s="19" t="s">
        <v>11103</v>
      </c>
      <c r="E686" s="19" t="s">
        <v>12673</v>
      </c>
      <c r="F686" s="5"/>
      <c r="G686" s="5">
        <v>692</v>
      </c>
      <c r="H686" s="19" t="s">
        <v>11105</v>
      </c>
      <c r="I686" s="6" t="s">
        <v>13263</v>
      </c>
      <c r="J686" s="19" t="s">
        <v>8872</v>
      </c>
      <c r="K686" s="5">
        <v>8</v>
      </c>
      <c r="L686" s="5">
        <v>45.8</v>
      </c>
      <c r="M686" s="5">
        <f>VLOOKUP(J:J,指导价!A:B,2,0)</f>
        <v>7.4</v>
      </c>
      <c r="N686" s="18">
        <v>5.7249999999999996</v>
      </c>
      <c r="O686" s="19" t="s">
        <v>12588</v>
      </c>
      <c r="P686" s="5"/>
      <c r="Q686" s="5"/>
      <c r="R686" s="5"/>
      <c r="S686" s="5"/>
      <c r="T686" s="5"/>
      <c r="U686" s="23"/>
      <c r="V686" s="5"/>
      <c r="W686" s="5"/>
      <c r="X686" s="5"/>
      <c r="Y686" s="5"/>
      <c r="Z686" s="5"/>
      <c r="AA686" s="5"/>
      <c r="AB686" s="5">
        <v>59.2</v>
      </c>
      <c r="AC686" s="5">
        <v>-13.4</v>
      </c>
      <c r="AD686" s="5"/>
      <c r="AE686" s="5"/>
    </row>
    <row r="687" spans="1:31" ht="16.95" customHeight="1" x14ac:dyDescent="0.3">
      <c r="A687" s="54">
        <v>46082</v>
      </c>
      <c r="B687" s="29">
        <v>46084</v>
      </c>
      <c r="C687" s="19" t="s">
        <v>30</v>
      </c>
      <c r="D687" s="19" t="s">
        <v>11103</v>
      </c>
      <c r="E687" s="19" t="s">
        <v>12673</v>
      </c>
      <c r="F687" s="5"/>
      <c r="G687" s="5">
        <v>693</v>
      </c>
      <c r="H687" s="19" t="s">
        <v>11105</v>
      </c>
      <c r="I687" s="6" t="s">
        <v>13264</v>
      </c>
      <c r="J687" s="19" t="s">
        <v>100</v>
      </c>
      <c r="K687" s="5">
        <v>6</v>
      </c>
      <c r="L687" s="5">
        <v>31.52</v>
      </c>
      <c r="M687" s="5">
        <f>VLOOKUP(J:J,指导价!A:B,2,0)</f>
        <v>6.6</v>
      </c>
      <c r="N687" s="18">
        <v>5.2533333333333303</v>
      </c>
      <c r="O687" s="19" t="s">
        <v>12588</v>
      </c>
      <c r="P687" s="5"/>
      <c r="Q687" s="5"/>
      <c r="R687" s="5"/>
      <c r="S687" s="5"/>
      <c r="T687" s="5"/>
      <c r="U687" s="23"/>
      <c r="V687" s="5"/>
      <c r="W687" s="5"/>
      <c r="X687" s="5"/>
      <c r="Y687" s="5"/>
      <c r="Z687" s="5"/>
      <c r="AA687" s="5"/>
      <c r="AB687" s="5">
        <v>39.6</v>
      </c>
      <c r="AC687" s="5">
        <v>-8.0799999999999894</v>
      </c>
      <c r="AD687" s="5"/>
      <c r="AE687" s="5"/>
    </row>
    <row r="688" spans="1:31" ht="16.95" customHeight="1" x14ac:dyDescent="0.3">
      <c r="A688" s="54">
        <v>46082</v>
      </c>
      <c r="B688" s="29">
        <v>46084</v>
      </c>
      <c r="C688" s="19" t="s">
        <v>30</v>
      </c>
      <c r="D688" s="19" t="s">
        <v>11103</v>
      </c>
      <c r="E688" s="19" t="s">
        <v>12673</v>
      </c>
      <c r="F688" s="5"/>
      <c r="G688" s="5">
        <v>694</v>
      </c>
      <c r="H688" s="19" t="s">
        <v>11105</v>
      </c>
      <c r="I688" s="6" t="s">
        <v>13265</v>
      </c>
      <c r="J688" s="19" t="s">
        <v>144</v>
      </c>
      <c r="K688" s="5">
        <v>6</v>
      </c>
      <c r="L688" s="5">
        <v>55.5</v>
      </c>
      <c r="M688" s="5">
        <f>VLOOKUP(J:J,指导价!A:B,2,0)</f>
        <v>12.8</v>
      </c>
      <c r="N688" s="18">
        <v>9.25</v>
      </c>
      <c r="O688" s="19" t="s">
        <v>12588</v>
      </c>
      <c r="P688" s="5"/>
      <c r="Q688" s="5"/>
      <c r="R688" s="5"/>
      <c r="S688" s="5"/>
      <c r="T688" s="5"/>
      <c r="U688" s="23"/>
      <c r="V688" s="5"/>
      <c r="W688" s="5"/>
      <c r="X688" s="5"/>
      <c r="Y688" s="5"/>
      <c r="Z688" s="5"/>
      <c r="AA688" s="5"/>
      <c r="AB688" s="5">
        <v>59.4</v>
      </c>
      <c r="AC688" s="5">
        <v>-3.9000000000000101</v>
      </c>
      <c r="AD688" s="5"/>
      <c r="AE688" s="5"/>
    </row>
    <row r="689" spans="1:31" ht="16.95" customHeight="1" x14ac:dyDescent="0.3">
      <c r="A689" s="54">
        <v>46082</v>
      </c>
      <c r="B689" s="29">
        <v>46084</v>
      </c>
      <c r="C689" s="19" t="s">
        <v>30</v>
      </c>
      <c r="D689" s="19" t="s">
        <v>11103</v>
      </c>
      <c r="E689" s="19" t="s">
        <v>12673</v>
      </c>
      <c r="F689" s="5"/>
      <c r="G689" s="5">
        <v>695</v>
      </c>
      <c r="H689" s="19" t="s">
        <v>11105</v>
      </c>
      <c r="I689" s="6" t="s">
        <v>13266</v>
      </c>
      <c r="J689" s="19" t="s">
        <v>144</v>
      </c>
      <c r="K689" s="5">
        <v>6</v>
      </c>
      <c r="L689" s="5">
        <v>55.5</v>
      </c>
      <c r="M689" s="5">
        <f>VLOOKUP(J:J,指导价!A:B,2,0)</f>
        <v>12.8</v>
      </c>
      <c r="N689" s="18">
        <v>9.25</v>
      </c>
      <c r="O689" s="19" t="s">
        <v>12588</v>
      </c>
      <c r="P689" s="5"/>
      <c r="Q689" s="5"/>
      <c r="R689" s="5"/>
      <c r="S689" s="5"/>
      <c r="T689" s="5"/>
      <c r="U689" s="23"/>
      <c r="V689" s="5"/>
      <c r="W689" s="5"/>
      <c r="X689" s="5"/>
      <c r="Y689" s="5"/>
      <c r="Z689" s="5"/>
      <c r="AA689" s="5"/>
      <c r="AB689" s="5">
        <v>59.4</v>
      </c>
      <c r="AC689" s="5">
        <v>-3.9000000000000101</v>
      </c>
      <c r="AD689" s="5"/>
      <c r="AE689" s="5"/>
    </row>
    <row r="690" spans="1:31" ht="16.95" customHeight="1" x14ac:dyDescent="0.3">
      <c r="A690" s="54">
        <v>46082</v>
      </c>
      <c r="B690" s="29">
        <v>46084</v>
      </c>
      <c r="C690" s="19" t="s">
        <v>30</v>
      </c>
      <c r="D690" s="19" t="s">
        <v>11103</v>
      </c>
      <c r="E690" s="19" t="s">
        <v>12673</v>
      </c>
      <c r="F690" s="5"/>
      <c r="G690" s="5">
        <v>696</v>
      </c>
      <c r="H690" s="19" t="s">
        <v>11105</v>
      </c>
      <c r="I690" s="6" t="s">
        <v>13267</v>
      </c>
      <c r="J690" s="19" t="s">
        <v>90</v>
      </c>
      <c r="K690" s="5">
        <v>2</v>
      </c>
      <c r="L690" s="5">
        <v>39.9</v>
      </c>
      <c r="M690" s="5">
        <f>VLOOKUP(J:J,指导价!A:B,2,0)</f>
        <v>24.9</v>
      </c>
      <c r="N690" s="18">
        <v>19.95</v>
      </c>
      <c r="O690" s="19" t="s">
        <v>12588</v>
      </c>
      <c r="P690" s="5"/>
      <c r="Q690" s="5"/>
      <c r="R690" s="5"/>
      <c r="S690" s="5"/>
      <c r="T690" s="5"/>
      <c r="U690" s="23"/>
      <c r="V690" s="5"/>
      <c r="W690" s="5"/>
      <c r="X690" s="5"/>
      <c r="Y690" s="5"/>
      <c r="Z690" s="5"/>
      <c r="AA690" s="5"/>
      <c r="AB690" s="5">
        <v>49.8</v>
      </c>
      <c r="AC690" s="5">
        <v>-9.9</v>
      </c>
      <c r="AD690" s="5"/>
      <c r="AE690" s="5"/>
    </row>
    <row r="691" spans="1:31" ht="16.95" customHeight="1" x14ac:dyDescent="0.3">
      <c r="A691" s="54">
        <v>46082</v>
      </c>
      <c r="B691" s="29">
        <v>46084</v>
      </c>
      <c r="C691" s="19" t="s">
        <v>30</v>
      </c>
      <c r="D691" s="19" t="s">
        <v>11103</v>
      </c>
      <c r="E691" s="19" t="s">
        <v>12673</v>
      </c>
      <c r="F691" s="5"/>
      <c r="G691" s="5">
        <v>697</v>
      </c>
      <c r="H691" s="19" t="s">
        <v>11105</v>
      </c>
      <c r="I691" s="6" t="s">
        <v>13268</v>
      </c>
      <c r="J691" s="19" t="s">
        <v>100</v>
      </c>
      <c r="K691" s="5">
        <v>6</v>
      </c>
      <c r="L691" s="5">
        <v>31.52</v>
      </c>
      <c r="M691" s="5">
        <f>VLOOKUP(J:J,指导价!A:B,2,0)</f>
        <v>6.6</v>
      </c>
      <c r="N691" s="18">
        <v>5.2533333333333303</v>
      </c>
      <c r="O691" s="19" t="s">
        <v>12588</v>
      </c>
      <c r="P691" s="5"/>
      <c r="Q691" s="5"/>
      <c r="R691" s="5"/>
      <c r="S691" s="5"/>
      <c r="T691" s="5"/>
      <c r="U691" s="23"/>
      <c r="V691" s="5"/>
      <c r="W691" s="5"/>
      <c r="X691" s="5"/>
      <c r="Y691" s="5"/>
      <c r="Z691" s="5"/>
      <c r="AA691" s="5"/>
      <c r="AB691" s="5">
        <v>39.6</v>
      </c>
      <c r="AC691" s="5">
        <v>-8.0799999999999894</v>
      </c>
      <c r="AD691" s="5"/>
      <c r="AE691" s="5"/>
    </row>
    <row r="692" spans="1:31" ht="16.95" customHeight="1" x14ac:dyDescent="0.3">
      <c r="A692" s="54">
        <v>46082</v>
      </c>
      <c r="B692" s="29">
        <v>46084</v>
      </c>
      <c r="C692" s="19" t="s">
        <v>30</v>
      </c>
      <c r="D692" s="19" t="s">
        <v>11103</v>
      </c>
      <c r="E692" s="19" t="s">
        <v>12673</v>
      </c>
      <c r="F692" s="5"/>
      <c r="G692" s="5">
        <v>698</v>
      </c>
      <c r="H692" s="19" t="s">
        <v>11105</v>
      </c>
      <c r="I692" s="6" t="s">
        <v>13269</v>
      </c>
      <c r="J692" s="19" t="s">
        <v>100</v>
      </c>
      <c r="K692" s="5">
        <v>6</v>
      </c>
      <c r="L692" s="5">
        <v>31.52</v>
      </c>
      <c r="M692" s="5">
        <f>VLOOKUP(J:J,指导价!A:B,2,0)</f>
        <v>6.6</v>
      </c>
      <c r="N692" s="18">
        <v>5.2533333333333303</v>
      </c>
      <c r="O692" s="19" t="s">
        <v>12588</v>
      </c>
      <c r="P692" s="5"/>
      <c r="Q692" s="5"/>
      <c r="R692" s="5"/>
      <c r="S692" s="5"/>
      <c r="T692" s="5"/>
      <c r="U692" s="23"/>
      <c r="V692" s="5"/>
      <c r="W692" s="5"/>
      <c r="X692" s="5"/>
      <c r="Y692" s="5"/>
      <c r="Z692" s="5"/>
      <c r="AA692" s="5"/>
      <c r="AB692" s="5">
        <v>39.6</v>
      </c>
      <c r="AC692" s="5">
        <v>-8.0799999999999894</v>
      </c>
      <c r="AD692" s="5"/>
      <c r="AE692" s="5"/>
    </row>
    <row r="693" spans="1:31" ht="16.95" customHeight="1" x14ac:dyDescent="0.3">
      <c r="A693" s="54">
        <v>46082</v>
      </c>
      <c r="B693" s="29">
        <v>46084</v>
      </c>
      <c r="C693" s="5" t="s">
        <v>36</v>
      </c>
      <c r="D693" s="5" t="s">
        <v>11200</v>
      </c>
      <c r="E693" s="5" t="s">
        <v>12022</v>
      </c>
      <c r="F693" s="5" t="s">
        <v>11201</v>
      </c>
      <c r="G693" s="5">
        <v>699</v>
      </c>
      <c r="H693" s="5" t="s">
        <v>11202</v>
      </c>
      <c r="I693" s="6" t="s">
        <v>11203</v>
      </c>
      <c r="J693" s="5" t="s">
        <v>11142</v>
      </c>
      <c r="K693" s="5">
        <v>6</v>
      </c>
      <c r="L693" s="5">
        <v>38.6</v>
      </c>
      <c r="M693" s="5">
        <v>6.6</v>
      </c>
      <c r="N693" s="18">
        <v>6.43333333333333</v>
      </c>
      <c r="O693" s="5" t="s">
        <v>12588</v>
      </c>
      <c r="P693" s="5"/>
      <c r="Q693" s="5"/>
      <c r="R693" s="5"/>
      <c r="S693" s="5"/>
      <c r="T693" s="5"/>
      <c r="U693" s="5"/>
      <c r="V693" s="5"/>
      <c r="W693" s="5" t="s">
        <v>11204</v>
      </c>
      <c r="X693" s="5" t="s">
        <v>11205</v>
      </c>
      <c r="Y693" s="5" t="s">
        <v>11206</v>
      </c>
      <c r="Z693" s="5" t="s">
        <v>13270</v>
      </c>
      <c r="AA693" s="5" t="s">
        <v>13271</v>
      </c>
      <c r="AB693" s="5">
        <v>39.6</v>
      </c>
      <c r="AC693" s="5">
        <v>-0.99999999999999301</v>
      </c>
      <c r="AD693" s="5">
        <v>43.9</v>
      </c>
      <c r="AE693" s="5"/>
    </row>
    <row r="694" spans="1:31" ht="16.95" customHeight="1" x14ac:dyDescent="0.3">
      <c r="A694" s="54">
        <v>46082</v>
      </c>
      <c r="B694" s="29">
        <v>46084</v>
      </c>
      <c r="C694" s="5" t="s">
        <v>36</v>
      </c>
      <c r="D694" s="5" t="s">
        <v>11200</v>
      </c>
      <c r="E694" s="5" t="s">
        <v>12022</v>
      </c>
      <c r="F694" s="5" t="s">
        <v>11201</v>
      </c>
      <c r="G694" s="5">
        <v>700</v>
      </c>
      <c r="H694" s="5" t="s">
        <v>11202</v>
      </c>
      <c r="I694" s="6" t="s">
        <v>11203</v>
      </c>
      <c r="J694" s="5" t="s">
        <v>11142</v>
      </c>
      <c r="K694" s="5">
        <v>6</v>
      </c>
      <c r="L694" s="5">
        <v>38.6</v>
      </c>
      <c r="M694" s="5">
        <v>6.6</v>
      </c>
      <c r="N694" s="18">
        <v>6.43333333333333</v>
      </c>
      <c r="O694" s="5" t="s">
        <v>12588</v>
      </c>
      <c r="P694" s="5"/>
      <c r="Q694" s="5"/>
      <c r="R694" s="5"/>
      <c r="S694" s="5"/>
      <c r="T694" s="5"/>
      <c r="U694" s="5"/>
      <c r="V694" s="5"/>
      <c r="W694" s="5" t="s">
        <v>11204</v>
      </c>
      <c r="X694" s="5" t="s">
        <v>11205</v>
      </c>
      <c r="Y694" s="5" t="s">
        <v>11206</v>
      </c>
      <c r="Z694" s="5" t="s">
        <v>14174</v>
      </c>
      <c r="AA694" s="5" t="s">
        <v>14175</v>
      </c>
      <c r="AB694" s="5">
        <v>39.6</v>
      </c>
      <c r="AC694" s="5">
        <v>-0.99999999999999301</v>
      </c>
      <c r="AD694" s="5">
        <v>43.9</v>
      </c>
      <c r="AE694" s="5"/>
    </row>
    <row r="695" spans="1:31" ht="16.95" customHeight="1" x14ac:dyDescent="0.3">
      <c r="A695" s="54">
        <v>46082</v>
      </c>
      <c r="B695" s="29">
        <v>46084</v>
      </c>
      <c r="C695" s="5" t="s">
        <v>36</v>
      </c>
      <c r="D695" s="5" t="s">
        <v>11200</v>
      </c>
      <c r="E695" s="5" t="s">
        <v>12022</v>
      </c>
      <c r="F695" s="5" t="s">
        <v>11201</v>
      </c>
      <c r="G695" s="5">
        <v>701</v>
      </c>
      <c r="H695" s="5" t="s">
        <v>11202</v>
      </c>
      <c r="I695" s="6" t="s">
        <v>11203</v>
      </c>
      <c r="J695" s="5" t="s">
        <v>11142</v>
      </c>
      <c r="K695" s="5">
        <v>6</v>
      </c>
      <c r="L695" s="5">
        <v>38.6</v>
      </c>
      <c r="M695" s="5">
        <v>6.6</v>
      </c>
      <c r="N695" s="18">
        <v>6.43333333333333</v>
      </c>
      <c r="O695" s="5" t="s">
        <v>12588</v>
      </c>
      <c r="P695" s="5"/>
      <c r="Q695" s="5"/>
      <c r="R695" s="5"/>
      <c r="S695" s="5"/>
      <c r="T695" s="5"/>
      <c r="U695" s="5"/>
      <c r="V695" s="5"/>
      <c r="W695" s="5" t="s">
        <v>11204</v>
      </c>
      <c r="X695" s="5" t="s">
        <v>11205</v>
      </c>
      <c r="Y695" s="5" t="s">
        <v>11206</v>
      </c>
      <c r="Z695" s="5" t="s">
        <v>14176</v>
      </c>
      <c r="AA695" s="5" t="s">
        <v>14177</v>
      </c>
      <c r="AB695" s="5">
        <v>39.6</v>
      </c>
      <c r="AC695" s="5">
        <v>-0.99999999999999301</v>
      </c>
      <c r="AD695" s="5">
        <v>43.9</v>
      </c>
      <c r="AE695" s="5"/>
    </row>
    <row r="696" spans="1:31" ht="16.95" customHeight="1" x14ac:dyDescent="0.3">
      <c r="A696" s="54">
        <v>46082</v>
      </c>
      <c r="B696" s="29">
        <v>46084</v>
      </c>
      <c r="C696" s="5" t="s">
        <v>36</v>
      </c>
      <c r="D696" s="5" t="s">
        <v>11200</v>
      </c>
      <c r="E696" s="5" t="s">
        <v>12022</v>
      </c>
      <c r="F696" s="5" t="s">
        <v>11201</v>
      </c>
      <c r="G696" s="5">
        <v>702</v>
      </c>
      <c r="H696" s="5" t="s">
        <v>11202</v>
      </c>
      <c r="I696" s="6" t="s">
        <v>11203</v>
      </c>
      <c r="J696" s="5" t="s">
        <v>11142</v>
      </c>
      <c r="K696" s="5">
        <v>6</v>
      </c>
      <c r="L696" s="5">
        <v>38.6</v>
      </c>
      <c r="M696" s="5">
        <v>6.6</v>
      </c>
      <c r="N696" s="18">
        <v>6.43333333333333</v>
      </c>
      <c r="O696" s="5" t="s">
        <v>12588</v>
      </c>
      <c r="P696" s="5"/>
      <c r="Q696" s="5"/>
      <c r="R696" s="5"/>
      <c r="S696" s="5"/>
      <c r="T696" s="5"/>
      <c r="U696" s="5"/>
      <c r="V696" s="5"/>
      <c r="W696" s="5" t="s">
        <v>11204</v>
      </c>
      <c r="X696" s="5" t="s">
        <v>11205</v>
      </c>
      <c r="Y696" s="5" t="s">
        <v>11206</v>
      </c>
      <c r="Z696" s="5" t="s">
        <v>14178</v>
      </c>
      <c r="AA696" s="5" t="s">
        <v>14179</v>
      </c>
      <c r="AB696" s="5">
        <v>39.6</v>
      </c>
      <c r="AC696" s="5">
        <v>-0.99999999999999301</v>
      </c>
      <c r="AD696" s="5">
        <v>43.9</v>
      </c>
      <c r="AE696" s="5"/>
    </row>
    <row r="697" spans="1:31" ht="16.95" customHeight="1" x14ac:dyDescent="0.3">
      <c r="A697" s="54">
        <v>46082</v>
      </c>
      <c r="B697" s="29">
        <v>46084</v>
      </c>
      <c r="C697" s="5" t="s">
        <v>36</v>
      </c>
      <c r="D697" s="5" t="s">
        <v>11200</v>
      </c>
      <c r="E697" s="5" t="s">
        <v>12022</v>
      </c>
      <c r="F697" s="5" t="s">
        <v>11201</v>
      </c>
      <c r="G697" s="5">
        <v>703</v>
      </c>
      <c r="H697" s="5" t="s">
        <v>11202</v>
      </c>
      <c r="I697" s="6" t="s">
        <v>11203</v>
      </c>
      <c r="J697" s="5" t="s">
        <v>11142</v>
      </c>
      <c r="K697" s="5">
        <v>6</v>
      </c>
      <c r="L697" s="5">
        <v>38.6</v>
      </c>
      <c r="M697" s="5">
        <v>6.6</v>
      </c>
      <c r="N697" s="18">
        <v>6.43333333333333</v>
      </c>
      <c r="O697" s="5" t="s">
        <v>12588</v>
      </c>
      <c r="P697" s="5"/>
      <c r="Q697" s="5"/>
      <c r="R697" s="5"/>
      <c r="S697" s="5"/>
      <c r="T697" s="5"/>
      <c r="U697" s="5"/>
      <c r="V697" s="5"/>
      <c r="W697" s="5" t="s">
        <v>11204</v>
      </c>
      <c r="X697" s="5" t="s">
        <v>11205</v>
      </c>
      <c r="Y697" s="5" t="s">
        <v>11206</v>
      </c>
      <c r="Z697" s="5" t="s">
        <v>14180</v>
      </c>
      <c r="AA697" s="5" t="s">
        <v>14181</v>
      </c>
      <c r="AB697" s="5">
        <v>39.6</v>
      </c>
      <c r="AC697" s="5">
        <v>-0.99999999999999301</v>
      </c>
      <c r="AD697" s="5">
        <v>43.9</v>
      </c>
      <c r="AE697" s="5"/>
    </row>
    <row r="698" spans="1:31" ht="16.95" customHeight="1" x14ac:dyDescent="0.3">
      <c r="A698" s="54">
        <v>46082</v>
      </c>
      <c r="B698" s="29">
        <v>46084</v>
      </c>
      <c r="C698" s="5" t="s">
        <v>36</v>
      </c>
      <c r="D698" s="5" t="s">
        <v>11200</v>
      </c>
      <c r="E698" s="5" t="s">
        <v>12022</v>
      </c>
      <c r="F698" s="5" t="s">
        <v>11201</v>
      </c>
      <c r="G698" s="5">
        <v>704</v>
      </c>
      <c r="H698" s="5" t="s">
        <v>11202</v>
      </c>
      <c r="I698" s="6" t="s">
        <v>11203</v>
      </c>
      <c r="J698" s="5" t="s">
        <v>11142</v>
      </c>
      <c r="K698" s="5">
        <v>10</v>
      </c>
      <c r="L698" s="5">
        <v>65</v>
      </c>
      <c r="M698" s="5">
        <v>6.6</v>
      </c>
      <c r="N698" s="18">
        <v>6.5</v>
      </c>
      <c r="O698" s="5" t="s">
        <v>12588</v>
      </c>
      <c r="P698" s="5"/>
      <c r="Q698" s="5"/>
      <c r="R698" s="5"/>
      <c r="S698" s="5"/>
      <c r="T698" s="5"/>
      <c r="U698" s="5"/>
      <c r="V698" s="5"/>
      <c r="W698" s="5" t="s">
        <v>11204</v>
      </c>
      <c r="X698" s="5" t="s">
        <v>11205</v>
      </c>
      <c r="Y698" s="5" t="s">
        <v>11206</v>
      </c>
      <c r="Z698" s="5" t="s">
        <v>14182</v>
      </c>
      <c r="AA698" s="5" t="s">
        <v>14183</v>
      </c>
      <c r="AB698" s="5">
        <v>66</v>
      </c>
      <c r="AC698" s="5">
        <v>-1</v>
      </c>
      <c r="AD698" s="5">
        <v>73.900000000000006</v>
      </c>
      <c r="AE698" s="5"/>
    </row>
    <row r="699" spans="1:31" ht="16.95" customHeight="1" x14ac:dyDescent="0.3">
      <c r="A699" s="54">
        <v>46082</v>
      </c>
      <c r="B699" s="29">
        <v>46084</v>
      </c>
      <c r="C699" s="5" t="s">
        <v>36</v>
      </c>
      <c r="D699" s="5" t="s">
        <v>11200</v>
      </c>
      <c r="E699" s="5" t="s">
        <v>12022</v>
      </c>
      <c r="F699" s="5" t="s">
        <v>11201</v>
      </c>
      <c r="G699" s="5">
        <v>705</v>
      </c>
      <c r="H699" s="5" t="s">
        <v>11202</v>
      </c>
      <c r="I699" s="6" t="s">
        <v>11203</v>
      </c>
      <c r="J699" s="5" t="s">
        <v>11142</v>
      </c>
      <c r="K699" s="5">
        <v>10</v>
      </c>
      <c r="L699" s="5">
        <v>65</v>
      </c>
      <c r="M699" s="5">
        <v>6.6</v>
      </c>
      <c r="N699" s="18">
        <v>6.5</v>
      </c>
      <c r="O699" s="5" t="s">
        <v>12588</v>
      </c>
      <c r="P699" s="5"/>
      <c r="Q699" s="5"/>
      <c r="R699" s="5"/>
      <c r="S699" s="5"/>
      <c r="T699" s="5"/>
      <c r="U699" s="5"/>
      <c r="V699" s="5"/>
      <c r="W699" s="5" t="s">
        <v>11204</v>
      </c>
      <c r="X699" s="5" t="s">
        <v>11205</v>
      </c>
      <c r="Y699" s="5" t="s">
        <v>11206</v>
      </c>
      <c r="Z699" s="5" t="s">
        <v>14184</v>
      </c>
      <c r="AA699" s="5" t="s">
        <v>14185</v>
      </c>
      <c r="AB699" s="5">
        <v>66</v>
      </c>
      <c r="AC699" s="5">
        <v>-1</v>
      </c>
      <c r="AD699" s="5">
        <v>73.900000000000006</v>
      </c>
      <c r="AE699" s="5"/>
    </row>
    <row r="700" spans="1:31" ht="16.95" customHeight="1" x14ac:dyDescent="0.3">
      <c r="A700" s="54">
        <v>46082</v>
      </c>
      <c r="B700" s="29">
        <v>46084</v>
      </c>
      <c r="C700" s="5" t="s">
        <v>36</v>
      </c>
      <c r="D700" s="5" t="s">
        <v>11200</v>
      </c>
      <c r="E700" s="5" t="s">
        <v>12022</v>
      </c>
      <c r="F700" s="5" t="s">
        <v>11201</v>
      </c>
      <c r="G700" s="5">
        <v>706</v>
      </c>
      <c r="H700" s="5" t="s">
        <v>11202</v>
      </c>
      <c r="I700" s="6" t="s">
        <v>11203</v>
      </c>
      <c r="J700" s="5" t="s">
        <v>11142</v>
      </c>
      <c r="K700" s="5">
        <v>10</v>
      </c>
      <c r="L700" s="5">
        <v>65</v>
      </c>
      <c r="M700" s="5">
        <v>6.6</v>
      </c>
      <c r="N700" s="18">
        <v>6.5</v>
      </c>
      <c r="O700" s="5" t="s">
        <v>12588</v>
      </c>
      <c r="P700" s="5"/>
      <c r="Q700" s="5"/>
      <c r="R700" s="5"/>
      <c r="S700" s="5"/>
      <c r="T700" s="5"/>
      <c r="U700" s="5"/>
      <c r="V700" s="5"/>
      <c r="W700" s="5" t="s">
        <v>11204</v>
      </c>
      <c r="X700" s="5" t="s">
        <v>11205</v>
      </c>
      <c r="Y700" s="5" t="s">
        <v>11206</v>
      </c>
      <c r="Z700" s="5" t="s">
        <v>14186</v>
      </c>
      <c r="AA700" s="5" t="s">
        <v>14187</v>
      </c>
      <c r="AB700" s="5">
        <v>66</v>
      </c>
      <c r="AC700" s="5">
        <v>-1</v>
      </c>
      <c r="AD700" s="5">
        <v>73.900000000000006</v>
      </c>
      <c r="AE700" s="5"/>
    </row>
    <row r="701" spans="1:31" ht="16.95" customHeight="1" x14ac:dyDescent="0.3">
      <c r="A701" s="54">
        <v>46082</v>
      </c>
      <c r="B701" s="29">
        <v>46084</v>
      </c>
      <c r="C701" s="5" t="s">
        <v>36</v>
      </c>
      <c r="D701" s="5" t="s">
        <v>11200</v>
      </c>
      <c r="E701" s="5" t="s">
        <v>12022</v>
      </c>
      <c r="F701" s="5" t="s">
        <v>11201</v>
      </c>
      <c r="G701" s="5">
        <v>707</v>
      </c>
      <c r="H701" s="5" t="s">
        <v>11202</v>
      </c>
      <c r="I701" s="6" t="s">
        <v>11203</v>
      </c>
      <c r="J701" s="5" t="s">
        <v>11142</v>
      </c>
      <c r="K701" s="5">
        <v>10</v>
      </c>
      <c r="L701" s="5">
        <v>65</v>
      </c>
      <c r="M701" s="5">
        <v>6.6</v>
      </c>
      <c r="N701" s="18">
        <v>6.5</v>
      </c>
      <c r="O701" s="5" t="s">
        <v>12588</v>
      </c>
      <c r="P701" s="5"/>
      <c r="Q701" s="5"/>
      <c r="R701" s="5"/>
      <c r="S701" s="5"/>
      <c r="T701" s="5"/>
      <c r="U701" s="5"/>
      <c r="V701" s="5"/>
      <c r="W701" s="5" t="s">
        <v>11204</v>
      </c>
      <c r="X701" s="5" t="s">
        <v>11205</v>
      </c>
      <c r="Y701" s="5" t="s">
        <v>11206</v>
      </c>
      <c r="Z701" s="5" t="s">
        <v>14188</v>
      </c>
      <c r="AA701" s="5" t="s">
        <v>14189</v>
      </c>
      <c r="AB701" s="5">
        <v>66</v>
      </c>
      <c r="AC701" s="5">
        <v>-1</v>
      </c>
      <c r="AD701" s="5">
        <v>73.900000000000006</v>
      </c>
      <c r="AE701" s="5"/>
    </row>
    <row r="702" spans="1:31" ht="16.95" customHeight="1" x14ac:dyDescent="0.3">
      <c r="A702" s="54">
        <v>46082</v>
      </c>
      <c r="B702" s="29">
        <v>46084</v>
      </c>
      <c r="C702" s="5" t="s">
        <v>36</v>
      </c>
      <c r="D702" s="5" t="s">
        <v>11200</v>
      </c>
      <c r="E702" s="5" t="s">
        <v>12022</v>
      </c>
      <c r="F702" s="5" t="s">
        <v>11201</v>
      </c>
      <c r="G702" s="5">
        <v>708</v>
      </c>
      <c r="H702" s="5" t="s">
        <v>11202</v>
      </c>
      <c r="I702" s="6" t="s">
        <v>11203</v>
      </c>
      <c r="J702" s="5" t="s">
        <v>11142</v>
      </c>
      <c r="K702" s="5">
        <v>10</v>
      </c>
      <c r="L702" s="5">
        <v>65</v>
      </c>
      <c r="M702" s="5">
        <v>6.6</v>
      </c>
      <c r="N702" s="18">
        <v>6.5</v>
      </c>
      <c r="O702" s="5" t="s">
        <v>12588</v>
      </c>
      <c r="P702" s="5"/>
      <c r="Q702" s="5"/>
      <c r="R702" s="5"/>
      <c r="S702" s="5"/>
      <c r="T702" s="5"/>
      <c r="U702" s="5"/>
      <c r="V702" s="5"/>
      <c r="W702" s="5" t="s">
        <v>11204</v>
      </c>
      <c r="X702" s="5" t="s">
        <v>11205</v>
      </c>
      <c r="Y702" s="5" t="s">
        <v>11206</v>
      </c>
      <c r="Z702" s="5" t="s">
        <v>14190</v>
      </c>
      <c r="AA702" s="5" t="s">
        <v>14191</v>
      </c>
      <c r="AB702" s="5">
        <v>66</v>
      </c>
      <c r="AC702" s="5">
        <v>-1</v>
      </c>
      <c r="AD702" s="5">
        <v>73.900000000000006</v>
      </c>
      <c r="AE702" s="5"/>
    </row>
    <row r="703" spans="1:31" ht="16.95" customHeight="1" x14ac:dyDescent="0.3">
      <c r="A703" s="54">
        <v>46082</v>
      </c>
      <c r="B703" s="29">
        <v>46084</v>
      </c>
      <c r="C703" s="5" t="s">
        <v>36</v>
      </c>
      <c r="D703" s="5" t="s">
        <v>11200</v>
      </c>
      <c r="E703" s="5" t="s">
        <v>12022</v>
      </c>
      <c r="F703" s="5" t="s">
        <v>12649</v>
      </c>
      <c r="G703" s="5">
        <v>709</v>
      </c>
      <c r="H703" s="5" t="s">
        <v>11202</v>
      </c>
      <c r="I703" s="6" t="s">
        <v>13272</v>
      </c>
      <c r="J703" s="5" t="s">
        <v>11096</v>
      </c>
      <c r="K703" s="5">
        <v>8</v>
      </c>
      <c r="L703" s="5">
        <v>52.7</v>
      </c>
      <c r="M703" s="5">
        <v>7.4</v>
      </c>
      <c r="N703" s="18">
        <v>6.5875000000000004</v>
      </c>
      <c r="O703" s="5" t="s">
        <v>12588</v>
      </c>
      <c r="P703" s="5"/>
      <c r="Q703" s="5"/>
      <c r="R703" s="5"/>
      <c r="S703" s="5"/>
      <c r="T703" s="5"/>
      <c r="U703" s="5"/>
      <c r="V703" s="5"/>
      <c r="W703" s="5" t="s">
        <v>13273</v>
      </c>
      <c r="X703" s="5" t="s">
        <v>13274</v>
      </c>
      <c r="Y703" s="5" t="s">
        <v>13275</v>
      </c>
      <c r="Z703" s="5" t="s">
        <v>12872</v>
      </c>
      <c r="AA703" s="5" t="s">
        <v>13276</v>
      </c>
      <c r="AB703" s="5">
        <v>59.2</v>
      </c>
      <c r="AC703" s="5">
        <v>-6.5</v>
      </c>
      <c r="AD703" s="5">
        <v>59.9</v>
      </c>
      <c r="AE703" s="5"/>
    </row>
    <row r="704" spans="1:31" s="138" customFormat="1" ht="15" x14ac:dyDescent="0.3">
      <c r="A704" s="54">
        <v>46082</v>
      </c>
      <c r="B704" s="29">
        <v>46084</v>
      </c>
      <c r="C704" s="5" t="s">
        <v>36</v>
      </c>
      <c r="D704" s="5" t="s">
        <v>11200</v>
      </c>
      <c r="E704" s="5" t="s">
        <v>12022</v>
      </c>
      <c r="F704" s="5" t="s">
        <v>12649</v>
      </c>
      <c r="G704" s="5">
        <v>710</v>
      </c>
      <c r="H704" s="5" t="s">
        <v>11202</v>
      </c>
      <c r="I704" s="6" t="s">
        <v>13272</v>
      </c>
      <c r="J704" s="5" t="s">
        <v>11096</v>
      </c>
      <c r="K704" s="5">
        <v>12</v>
      </c>
      <c r="L704" s="5">
        <v>79.099999999999994</v>
      </c>
      <c r="M704" s="5">
        <v>7.4</v>
      </c>
      <c r="N704" s="18">
        <v>6.5916666666666703</v>
      </c>
      <c r="O704" s="5" t="s">
        <v>12588</v>
      </c>
      <c r="P704" s="5"/>
      <c r="Q704" s="5"/>
      <c r="R704" s="5"/>
      <c r="S704" s="5"/>
      <c r="T704" s="5"/>
      <c r="U704" s="5"/>
      <c r="V704" s="5"/>
      <c r="W704" s="5" t="s">
        <v>13273</v>
      </c>
      <c r="X704" s="5" t="s">
        <v>13274</v>
      </c>
      <c r="Y704" s="5" t="s">
        <v>13275</v>
      </c>
      <c r="Z704" s="5" t="s">
        <v>13723</v>
      </c>
      <c r="AA704" s="5" t="s">
        <v>14192</v>
      </c>
      <c r="AB704" s="5">
        <v>88.8</v>
      </c>
      <c r="AC704" s="5">
        <v>-9.7000000000000206</v>
      </c>
      <c r="AD704" s="5">
        <v>89.9</v>
      </c>
      <c r="AE704" s="5"/>
    </row>
    <row r="705" spans="1:31" s="138" customFormat="1" ht="15" x14ac:dyDescent="0.3">
      <c r="A705" s="54">
        <v>46082</v>
      </c>
      <c r="B705" s="29">
        <v>46084</v>
      </c>
      <c r="C705" s="5" t="s">
        <v>36</v>
      </c>
      <c r="D705" s="5" t="s">
        <v>11200</v>
      </c>
      <c r="E705" s="5" t="s">
        <v>12022</v>
      </c>
      <c r="F705" s="5" t="s">
        <v>12649</v>
      </c>
      <c r="G705" s="5">
        <v>711</v>
      </c>
      <c r="H705" s="5" t="s">
        <v>11202</v>
      </c>
      <c r="I705" s="6" t="s">
        <v>13272</v>
      </c>
      <c r="J705" s="5" t="s">
        <v>11096</v>
      </c>
      <c r="K705" s="5">
        <v>8</v>
      </c>
      <c r="L705" s="5">
        <v>52.7</v>
      </c>
      <c r="M705" s="5">
        <v>7.4</v>
      </c>
      <c r="N705" s="18">
        <v>6.5875000000000004</v>
      </c>
      <c r="O705" s="5" t="s">
        <v>12588</v>
      </c>
      <c r="P705" s="5"/>
      <c r="Q705" s="5"/>
      <c r="R705" s="5"/>
      <c r="S705" s="5"/>
      <c r="T705" s="5"/>
      <c r="U705" s="5"/>
      <c r="V705" s="5"/>
      <c r="W705" s="5" t="s">
        <v>13273</v>
      </c>
      <c r="X705" s="5" t="s">
        <v>13274</v>
      </c>
      <c r="Y705" s="5" t="s">
        <v>13275</v>
      </c>
      <c r="Z705" s="5" t="s">
        <v>13725</v>
      </c>
      <c r="AA705" s="5" t="s">
        <v>14193</v>
      </c>
      <c r="AB705" s="5">
        <v>59.2</v>
      </c>
      <c r="AC705" s="5">
        <v>-6.5</v>
      </c>
      <c r="AD705" s="5">
        <v>59.9</v>
      </c>
      <c r="AE705" s="5"/>
    </row>
    <row r="706" spans="1:31" s="138" customFormat="1" ht="15" x14ac:dyDescent="0.3">
      <c r="A706" s="54">
        <v>46082</v>
      </c>
      <c r="B706" s="29">
        <v>46084</v>
      </c>
      <c r="C706" s="5" t="s">
        <v>36</v>
      </c>
      <c r="D706" s="5" t="s">
        <v>11200</v>
      </c>
      <c r="E706" s="5" t="s">
        <v>12022</v>
      </c>
      <c r="F706" s="5" t="s">
        <v>12649</v>
      </c>
      <c r="G706" s="5">
        <v>712</v>
      </c>
      <c r="H706" s="5" t="s">
        <v>11202</v>
      </c>
      <c r="I706" s="6" t="s">
        <v>13272</v>
      </c>
      <c r="J706" s="5" t="s">
        <v>11096</v>
      </c>
      <c r="K706" s="5">
        <v>12</v>
      </c>
      <c r="L706" s="5">
        <v>79.099999999999994</v>
      </c>
      <c r="M706" s="5">
        <v>7.4</v>
      </c>
      <c r="N706" s="18">
        <v>6.5916666666666703</v>
      </c>
      <c r="O706" s="5" t="s">
        <v>12588</v>
      </c>
      <c r="P706" s="5"/>
      <c r="Q706" s="5"/>
      <c r="R706" s="5"/>
      <c r="S706" s="5"/>
      <c r="T706" s="5"/>
      <c r="U706" s="5"/>
      <c r="V706" s="5"/>
      <c r="W706" s="5" t="s">
        <v>13273</v>
      </c>
      <c r="X706" s="5" t="s">
        <v>13274</v>
      </c>
      <c r="Y706" s="5" t="s">
        <v>13275</v>
      </c>
      <c r="Z706" s="5" t="s">
        <v>13727</v>
      </c>
      <c r="AA706" s="5" t="s">
        <v>14194</v>
      </c>
      <c r="AB706" s="5">
        <v>88.8</v>
      </c>
      <c r="AC706" s="5">
        <v>-9.7000000000000206</v>
      </c>
      <c r="AD706" s="5">
        <v>89.9</v>
      </c>
      <c r="AE706" s="5"/>
    </row>
    <row r="707" spans="1:31" s="138" customFormat="1" ht="15" x14ac:dyDescent="0.3">
      <c r="A707" s="54">
        <v>46082</v>
      </c>
      <c r="B707" s="29">
        <v>46084</v>
      </c>
      <c r="C707" s="5" t="s">
        <v>36</v>
      </c>
      <c r="D707" s="5" t="s">
        <v>11200</v>
      </c>
      <c r="E707" s="5" t="s">
        <v>12022</v>
      </c>
      <c r="F707" s="5" t="s">
        <v>12649</v>
      </c>
      <c r="G707" s="5">
        <v>713</v>
      </c>
      <c r="H707" s="5" t="s">
        <v>11202</v>
      </c>
      <c r="I707" s="6" t="s">
        <v>13272</v>
      </c>
      <c r="J707" s="5" t="s">
        <v>11096</v>
      </c>
      <c r="K707" s="5">
        <v>8</v>
      </c>
      <c r="L707" s="5">
        <v>52.7</v>
      </c>
      <c r="M707" s="5">
        <v>7.4</v>
      </c>
      <c r="N707" s="18">
        <v>6.5875000000000004</v>
      </c>
      <c r="O707" s="5" t="s">
        <v>12588</v>
      </c>
      <c r="P707" s="5"/>
      <c r="Q707" s="5"/>
      <c r="R707" s="5"/>
      <c r="S707" s="5"/>
      <c r="T707" s="5"/>
      <c r="U707" s="5"/>
      <c r="V707" s="5"/>
      <c r="W707" s="5" t="s">
        <v>13273</v>
      </c>
      <c r="X707" s="5" t="s">
        <v>13274</v>
      </c>
      <c r="Y707" s="5" t="s">
        <v>13275</v>
      </c>
      <c r="Z707" s="5" t="s">
        <v>13729</v>
      </c>
      <c r="AA707" s="5" t="s">
        <v>14195</v>
      </c>
      <c r="AB707" s="5">
        <v>59.2</v>
      </c>
      <c r="AC707" s="5">
        <v>-6.5</v>
      </c>
      <c r="AD707" s="5">
        <v>59.9</v>
      </c>
      <c r="AE707" s="5"/>
    </row>
    <row r="708" spans="1:31" s="138" customFormat="1" ht="15" x14ac:dyDescent="0.3">
      <c r="A708" s="54">
        <v>46082</v>
      </c>
      <c r="B708" s="29">
        <v>46084</v>
      </c>
      <c r="C708" s="5" t="s">
        <v>36</v>
      </c>
      <c r="D708" s="5" t="s">
        <v>11200</v>
      </c>
      <c r="E708" s="5" t="s">
        <v>12022</v>
      </c>
      <c r="F708" s="5" t="s">
        <v>12649</v>
      </c>
      <c r="G708" s="5">
        <v>714</v>
      </c>
      <c r="H708" s="5" t="s">
        <v>11202</v>
      </c>
      <c r="I708" s="6" t="s">
        <v>13272</v>
      </c>
      <c r="J708" s="5" t="s">
        <v>11096</v>
      </c>
      <c r="K708" s="5">
        <v>12</v>
      </c>
      <c r="L708" s="5">
        <v>79.099999999999994</v>
      </c>
      <c r="M708" s="5">
        <v>7.4</v>
      </c>
      <c r="N708" s="18">
        <v>6.5916666666666703</v>
      </c>
      <c r="O708" s="5" t="s">
        <v>12588</v>
      </c>
      <c r="P708" s="5"/>
      <c r="Q708" s="5"/>
      <c r="R708" s="5"/>
      <c r="S708" s="5"/>
      <c r="T708" s="5"/>
      <c r="U708" s="5"/>
      <c r="V708" s="5"/>
      <c r="W708" s="5" t="s">
        <v>13273</v>
      </c>
      <c r="X708" s="5" t="s">
        <v>13274</v>
      </c>
      <c r="Y708" s="5" t="s">
        <v>13275</v>
      </c>
      <c r="Z708" s="5" t="s">
        <v>13731</v>
      </c>
      <c r="AA708" s="5" t="s">
        <v>14196</v>
      </c>
      <c r="AB708" s="5">
        <v>88.8</v>
      </c>
      <c r="AC708" s="5">
        <v>-9.7000000000000206</v>
      </c>
      <c r="AD708" s="5">
        <v>89.9</v>
      </c>
      <c r="AE708" s="5"/>
    </row>
    <row r="709" spans="1:31" ht="16.95" customHeight="1" x14ac:dyDescent="0.3">
      <c r="A709" s="54">
        <v>46082</v>
      </c>
      <c r="B709" s="4">
        <v>46085</v>
      </c>
      <c r="C709" s="30" t="s">
        <v>38</v>
      </c>
      <c r="D709" s="30" t="s">
        <v>5</v>
      </c>
      <c r="E709" s="19" t="s">
        <v>12673</v>
      </c>
      <c r="F709" s="5"/>
      <c r="G709" s="5">
        <v>716</v>
      </c>
      <c r="H709" s="19" t="s">
        <v>12885</v>
      </c>
      <c r="I709" s="6" t="s">
        <v>13277</v>
      </c>
      <c r="J709" s="5" t="s">
        <v>11173</v>
      </c>
      <c r="K709" s="5">
        <v>5</v>
      </c>
      <c r="L709" s="5">
        <v>37.5</v>
      </c>
      <c r="M709" s="5">
        <v>12.8</v>
      </c>
      <c r="N709" s="18">
        <f>L709/K709</f>
        <v>7.5</v>
      </c>
      <c r="O709" s="30" t="s">
        <v>12588</v>
      </c>
      <c r="P709" s="5"/>
      <c r="Q709" s="5"/>
      <c r="R709" s="5"/>
      <c r="S709" s="5"/>
      <c r="T709" s="5"/>
      <c r="U709" s="4">
        <v>46087</v>
      </c>
      <c r="V709" s="5"/>
      <c r="W709" s="5"/>
      <c r="X709" s="5"/>
      <c r="Y709" s="5"/>
      <c r="Z709" s="5"/>
      <c r="AA709" s="5"/>
      <c r="AB709" s="5"/>
      <c r="AC709" s="5"/>
      <c r="AD709" s="5"/>
      <c r="AE709" s="5"/>
    </row>
    <row r="710" spans="1:31" ht="16.95" customHeight="1" x14ac:dyDescent="0.3">
      <c r="A710" s="54">
        <v>46082</v>
      </c>
      <c r="B710" s="4">
        <v>46086</v>
      </c>
      <c r="C710" s="5" t="s">
        <v>28</v>
      </c>
      <c r="D710" s="5" t="s">
        <v>5</v>
      </c>
      <c r="E710" s="10" t="s">
        <v>12022</v>
      </c>
      <c r="F710" s="10" t="s">
        <v>11130</v>
      </c>
      <c r="G710" s="5">
        <v>717</v>
      </c>
      <c r="H710" s="10" t="s">
        <v>11393</v>
      </c>
      <c r="I710" s="25" t="s">
        <v>13278</v>
      </c>
      <c r="J710" s="10" t="s">
        <v>11322</v>
      </c>
      <c r="K710" s="10">
        <v>4</v>
      </c>
      <c r="L710" s="10">
        <v>48.8</v>
      </c>
      <c r="M710" s="5">
        <v>12.8</v>
      </c>
      <c r="N710" s="18">
        <v>12.2</v>
      </c>
      <c r="O710" s="19" t="s">
        <v>12588</v>
      </c>
      <c r="P710" s="5"/>
      <c r="Q710" s="5"/>
      <c r="R710" s="5"/>
      <c r="S710" s="5"/>
      <c r="T710" s="5"/>
      <c r="U710" s="4">
        <v>46086</v>
      </c>
      <c r="V710" s="5"/>
      <c r="W710" s="5"/>
      <c r="X710" s="50">
        <v>765046291405</v>
      </c>
      <c r="Y710" s="10" t="s">
        <v>13279</v>
      </c>
      <c r="Z710" s="10" t="s">
        <v>13280</v>
      </c>
      <c r="AA710" s="50">
        <v>5478515909978</v>
      </c>
      <c r="AB710" s="5">
        <v>51.2</v>
      </c>
      <c r="AC710" s="5">
        <v>-2.4000000000000101</v>
      </c>
      <c r="AD710" s="5"/>
      <c r="AE710" s="5"/>
    </row>
    <row r="711" spans="1:31" ht="16.95" customHeight="1" x14ac:dyDescent="0.3">
      <c r="A711" s="54">
        <v>46082</v>
      </c>
      <c r="B711" s="4">
        <v>46086</v>
      </c>
      <c r="C711" s="5" t="s">
        <v>28</v>
      </c>
      <c r="D711" s="5" t="s">
        <v>5</v>
      </c>
      <c r="E711" s="10" t="s">
        <v>12022</v>
      </c>
      <c r="F711" s="10" t="s">
        <v>11130</v>
      </c>
      <c r="G711" s="5">
        <v>718</v>
      </c>
      <c r="H711" s="10" t="s">
        <v>11393</v>
      </c>
      <c r="I711" s="25" t="s">
        <v>13278</v>
      </c>
      <c r="J711" s="10" t="s">
        <v>11173</v>
      </c>
      <c r="K711" s="10">
        <v>4</v>
      </c>
      <c r="L711" s="10">
        <v>48.8</v>
      </c>
      <c r="M711" s="5">
        <v>12.8</v>
      </c>
      <c r="N711" s="18">
        <v>12.2</v>
      </c>
      <c r="O711" s="5" t="s">
        <v>12588</v>
      </c>
      <c r="P711" s="5"/>
      <c r="Q711" s="5"/>
      <c r="R711" s="5"/>
      <c r="S711" s="5"/>
      <c r="T711" s="5"/>
      <c r="U711" s="4">
        <v>46086</v>
      </c>
      <c r="V711" s="5"/>
      <c r="W711" s="5"/>
      <c r="X711" s="50">
        <v>765046291405</v>
      </c>
      <c r="Y711" s="10" t="s">
        <v>13279</v>
      </c>
      <c r="Z711" s="10" t="s">
        <v>14197</v>
      </c>
      <c r="AA711" s="50">
        <v>5478515909980</v>
      </c>
      <c r="AB711" s="5">
        <v>51.2</v>
      </c>
      <c r="AC711" s="5">
        <v>-2.4000000000000101</v>
      </c>
      <c r="AD711" s="5"/>
      <c r="AE711" s="5"/>
    </row>
    <row r="712" spans="1:31" ht="16.95" customHeight="1" x14ac:dyDescent="0.3">
      <c r="A712" s="54">
        <v>46082</v>
      </c>
      <c r="B712" s="4">
        <v>46086</v>
      </c>
      <c r="C712" s="5" t="s">
        <v>28</v>
      </c>
      <c r="D712" s="5" t="s">
        <v>5</v>
      </c>
      <c r="E712" s="10" t="s">
        <v>12022</v>
      </c>
      <c r="F712" s="10" t="s">
        <v>11130</v>
      </c>
      <c r="G712" s="5">
        <v>719</v>
      </c>
      <c r="H712" s="10" t="s">
        <v>11393</v>
      </c>
      <c r="I712" s="25" t="s">
        <v>13278</v>
      </c>
      <c r="J712" s="10" t="s">
        <v>11173</v>
      </c>
      <c r="K712" s="10">
        <v>6</v>
      </c>
      <c r="L712" s="10">
        <v>68.8</v>
      </c>
      <c r="M712" s="5">
        <v>12.8</v>
      </c>
      <c r="N712" s="18">
        <v>11.466666666666701</v>
      </c>
      <c r="O712" s="5" t="s">
        <v>12588</v>
      </c>
      <c r="P712" s="5"/>
      <c r="Q712" s="5"/>
      <c r="R712" s="5"/>
      <c r="S712" s="5"/>
      <c r="T712" s="5"/>
      <c r="U712" s="4">
        <v>46086</v>
      </c>
      <c r="V712" s="5"/>
      <c r="W712" s="5"/>
      <c r="X712" s="50">
        <v>765046291405</v>
      </c>
      <c r="Y712" s="10" t="s">
        <v>13279</v>
      </c>
      <c r="Z712" s="10" t="s">
        <v>14198</v>
      </c>
      <c r="AA712" s="50">
        <v>5991836225511</v>
      </c>
      <c r="AB712" s="5">
        <v>76.8</v>
      </c>
      <c r="AC712" s="5">
        <v>-8.0000000000000107</v>
      </c>
      <c r="AD712" s="5"/>
      <c r="AE712" s="5"/>
    </row>
    <row r="713" spans="1:31" ht="16.95" customHeight="1" x14ac:dyDescent="0.3">
      <c r="A713" s="54">
        <v>46082</v>
      </c>
      <c r="B713" s="4">
        <v>46086</v>
      </c>
      <c r="C713" s="5" t="s">
        <v>28</v>
      </c>
      <c r="D713" s="5" t="s">
        <v>5</v>
      </c>
      <c r="E713" s="10" t="s">
        <v>12022</v>
      </c>
      <c r="F713" s="10" t="s">
        <v>11130</v>
      </c>
      <c r="G713" s="5">
        <v>720</v>
      </c>
      <c r="H713" s="10" t="s">
        <v>11393</v>
      </c>
      <c r="I713" s="25" t="s">
        <v>13278</v>
      </c>
      <c r="J713" s="10" t="s">
        <v>11322</v>
      </c>
      <c r="K713" s="10">
        <v>6</v>
      </c>
      <c r="L713" s="10">
        <v>68.8</v>
      </c>
      <c r="M713" s="5">
        <v>12.8</v>
      </c>
      <c r="N713" s="18">
        <v>11.466666666666701</v>
      </c>
      <c r="O713" s="5" t="s">
        <v>12588</v>
      </c>
      <c r="P713" s="5"/>
      <c r="Q713" s="5"/>
      <c r="R713" s="5"/>
      <c r="S713" s="5"/>
      <c r="T713" s="5"/>
      <c r="U713" s="4">
        <v>46086</v>
      </c>
      <c r="V713" s="5"/>
      <c r="W713" s="5"/>
      <c r="X713" s="50">
        <v>765046291405</v>
      </c>
      <c r="Y713" s="10" t="s">
        <v>13279</v>
      </c>
      <c r="Z713" s="10" t="s">
        <v>14199</v>
      </c>
      <c r="AA713" s="50">
        <v>5991836225512</v>
      </c>
      <c r="AB713" s="5">
        <v>76.8</v>
      </c>
      <c r="AC713" s="5">
        <v>-8.0000000000000107</v>
      </c>
      <c r="AD713" s="5"/>
      <c r="AE713" s="5"/>
    </row>
    <row r="714" spans="1:31" ht="16.95" customHeight="1" x14ac:dyDescent="0.3">
      <c r="A714" s="54">
        <v>46082</v>
      </c>
      <c r="B714" s="4">
        <v>46086</v>
      </c>
      <c r="C714" s="5" t="s">
        <v>33</v>
      </c>
      <c r="D714" s="5" t="s">
        <v>5</v>
      </c>
      <c r="E714" s="10" t="s">
        <v>12022</v>
      </c>
      <c r="F714" s="10" t="s">
        <v>13281</v>
      </c>
      <c r="G714" s="5">
        <v>721</v>
      </c>
      <c r="H714" s="10" t="s">
        <v>13282</v>
      </c>
      <c r="I714" s="25" t="s">
        <v>13283</v>
      </c>
      <c r="J714" s="10" t="s">
        <v>11096</v>
      </c>
      <c r="K714" s="10">
        <v>6</v>
      </c>
      <c r="L714" s="10">
        <v>39.1</v>
      </c>
      <c r="M714" s="5">
        <v>7.4</v>
      </c>
      <c r="N714" s="18">
        <v>6.5166666666666702</v>
      </c>
      <c r="O714" s="5" t="s">
        <v>12588</v>
      </c>
      <c r="P714" s="5"/>
      <c r="Q714" s="5"/>
      <c r="R714" s="5"/>
      <c r="S714" s="5"/>
      <c r="T714" s="5"/>
      <c r="U714" s="4">
        <v>46086</v>
      </c>
      <c r="V714" s="19" t="s">
        <v>12629</v>
      </c>
      <c r="W714" s="5"/>
      <c r="X714" s="50">
        <v>1025347688879</v>
      </c>
      <c r="Y714" s="10" t="s">
        <v>13284</v>
      </c>
      <c r="Z714" s="10" t="s">
        <v>13285</v>
      </c>
      <c r="AA714" s="50">
        <v>6034263300750</v>
      </c>
      <c r="AB714" s="5">
        <v>44.4</v>
      </c>
      <c r="AC714" s="5">
        <v>-5.3</v>
      </c>
      <c r="AD714" s="5"/>
      <c r="AE714" s="5"/>
    </row>
    <row r="715" spans="1:31" ht="16.95" customHeight="1" x14ac:dyDescent="0.3">
      <c r="A715" s="54">
        <v>46082</v>
      </c>
      <c r="B715" s="4">
        <v>46086</v>
      </c>
      <c r="C715" s="5" t="s">
        <v>36</v>
      </c>
      <c r="D715" s="5" t="s">
        <v>5</v>
      </c>
      <c r="E715" s="10" t="s">
        <v>12022</v>
      </c>
      <c r="F715" s="10" t="s">
        <v>11955</v>
      </c>
      <c r="G715" s="5">
        <v>722</v>
      </c>
      <c r="H715" s="10" t="s">
        <v>11956</v>
      </c>
      <c r="I715" s="25" t="s">
        <v>13286</v>
      </c>
      <c r="J715" s="10" t="s">
        <v>11096</v>
      </c>
      <c r="K715" s="10">
        <v>6</v>
      </c>
      <c r="L715" s="10">
        <v>39.1</v>
      </c>
      <c r="M715" s="5">
        <v>7.4</v>
      </c>
      <c r="N715" s="18">
        <v>6.5166666666666702</v>
      </c>
      <c r="O715" s="5" t="s">
        <v>12588</v>
      </c>
      <c r="P715" s="5"/>
      <c r="Q715" s="5"/>
      <c r="R715" s="5"/>
      <c r="S715" s="5"/>
      <c r="T715" s="5"/>
      <c r="U715" s="4">
        <v>46086</v>
      </c>
      <c r="V715" s="19" t="s">
        <v>12629</v>
      </c>
      <c r="W715" s="5"/>
      <c r="X715" s="50">
        <v>1023685966099</v>
      </c>
      <c r="Y715" s="10" t="s">
        <v>13284</v>
      </c>
      <c r="Z715" s="10" t="s">
        <v>13285</v>
      </c>
      <c r="AA715" s="50">
        <v>6035292509697</v>
      </c>
      <c r="AB715" s="5">
        <v>44.4</v>
      </c>
      <c r="AC715" s="5">
        <v>-5.3</v>
      </c>
      <c r="AD715" s="5"/>
      <c r="AE715" s="5"/>
    </row>
    <row r="716" spans="1:31" ht="16.95" customHeight="1" x14ac:dyDescent="0.3">
      <c r="A716" s="54">
        <v>46082</v>
      </c>
      <c r="B716" s="4">
        <v>46086</v>
      </c>
      <c r="C716" s="5" t="s">
        <v>36</v>
      </c>
      <c r="D716" s="5" t="s">
        <v>5</v>
      </c>
      <c r="E716" s="10" t="s">
        <v>12022</v>
      </c>
      <c r="F716" s="10" t="s">
        <v>11955</v>
      </c>
      <c r="G716" s="5">
        <v>723</v>
      </c>
      <c r="H716" s="10" t="s">
        <v>13287</v>
      </c>
      <c r="I716" s="25" t="s">
        <v>13288</v>
      </c>
      <c r="J716" s="10" t="s">
        <v>11096</v>
      </c>
      <c r="K716" s="10">
        <v>6</v>
      </c>
      <c r="L716" s="10">
        <v>39.1</v>
      </c>
      <c r="M716" s="5">
        <v>7.4</v>
      </c>
      <c r="N716" s="18">
        <v>6.5166666666666702</v>
      </c>
      <c r="O716" s="5" t="s">
        <v>12588</v>
      </c>
      <c r="P716" s="5"/>
      <c r="Q716" s="5"/>
      <c r="R716" s="5"/>
      <c r="S716" s="5"/>
      <c r="T716" s="5"/>
      <c r="U716" s="4">
        <v>46086</v>
      </c>
      <c r="V716" s="19" t="s">
        <v>12629</v>
      </c>
      <c r="W716" s="5"/>
      <c r="X716" s="50">
        <v>1024085262530</v>
      </c>
      <c r="Y716" s="10" t="s">
        <v>13284</v>
      </c>
      <c r="Z716" s="10" t="s">
        <v>13285</v>
      </c>
      <c r="AA716" s="50">
        <v>6200499755353</v>
      </c>
      <c r="AB716" s="5">
        <v>44.4</v>
      </c>
      <c r="AC716" s="5">
        <v>-5.3</v>
      </c>
      <c r="AD716" s="5"/>
      <c r="AE716" s="5"/>
    </row>
    <row r="717" spans="1:31" ht="16.95" customHeight="1" x14ac:dyDescent="0.3">
      <c r="A717" s="54">
        <v>46082</v>
      </c>
      <c r="B717" s="4">
        <v>46086</v>
      </c>
      <c r="C717" s="5" t="s">
        <v>34</v>
      </c>
      <c r="D717" s="5" t="s">
        <v>5</v>
      </c>
      <c r="E717" s="10" t="s">
        <v>12022</v>
      </c>
      <c r="F717" s="10" t="s">
        <v>11325</v>
      </c>
      <c r="G717" s="5">
        <v>724</v>
      </c>
      <c r="H717" s="10" t="s">
        <v>13289</v>
      </c>
      <c r="I717" s="25" t="s">
        <v>13290</v>
      </c>
      <c r="J717" s="10" t="s">
        <v>11096</v>
      </c>
      <c r="K717" s="10">
        <v>6</v>
      </c>
      <c r="L717" s="10">
        <v>38.32</v>
      </c>
      <c r="M717" s="5">
        <v>7.4</v>
      </c>
      <c r="N717" s="18">
        <v>6.3866666666666703</v>
      </c>
      <c r="O717" s="5" t="s">
        <v>12588</v>
      </c>
      <c r="P717" s="5"/>
      <c r="Q717" s="5"/>
      <c r="R717" s="5"/>
      <c r="S717" s="5"/>
      <c r="T717" s="5"/>
      <c r="U717" s="4">
        <v>46086</v>
      </c>
      <c r="V717" s="19" t="s">
        <v>12629</v>
      </c>
      <c r="W717" s="5"/>
      <c r="X717" s="50">
        <v>1026608325081</v>
      </c>
      <c r="Y717" s="10" t="s">
        <v>13284</v>
      </c>
      <c r="Z717" s="10" t="s">
        <v>13285</v>
      </c>
      <c r="AA717" s="50">
        <v>6202272203296</v>
      </c>
      <c r="AB717" s="5">
        <v>44.4</v>
      </c>
      <c r="AC717" s="5">
        <v>-6.0800000000000098</v>
      </c>
      <c r="AD717" s="5"/>
      <c r="AE717" s="5"/>
    </row>
    <row r="718" spans="1:31" ht="16.95" customHeight="1" x14ac:dyDescent="0.3">
      <c r="A718" s="54">
        <v>46082</v>
      </c>
      <c r="B718" s="4">
        <v>46086</v>
      </c>
      <c r="C718" s="5" t="s">
        <v>34</v>
      </c>
      <c r="D718" s="5" t="s">
        <v>5</v>
      </c>
      <c r="E718" s="10" t="s">
        <v>12022</v>
      </c>
      <c r="F718" s="10" t="s">
        <v>11325</v>
      </c>
      <c r="G718" s="5">
        <v>725</v>
      </c>
      <c r="H718" s="10" t="s">
        <v>13291</v>
      </c>
      <c r="I718" s="25" t="s">
        <v>13292</v>
      </c>
      <c r="J718" s="10" t="s">
        <v>11096</v>
      </c>
      <c r="K718" s="10">
        <v>6</v>
      </c>
      <c r="L718" s="10">
        <v>38.32</v>
      </c>
      <c r="M718" s="5">
        <v>7.4</v>
      </c>
      <c r="N718" s="18">
        <v>6.3866666666666703</v>
      </c>
      <c r="O718" s="5" t="s">
        <v>12588</v>
      </c>
      <c r="P718" s="5"/>
      <c r="Q718" s="5"/>
      <c r="R718" s="5"/>
      <c r="S718" s="5"/>
      <c r="T718" s="5"/>
      <c r="U718" s="4">
        <v>46086</v>
      </c>
      <c r="V718" s="19" t="s">
        <v>12629</v>
      </c>
      <c r="W718" s="5"/>
      <c r="X718" s="50">
        <v>1025725638990</v>
      </c>
      <c r="Y718" s="10" t="s">
        <v>13284</v>
      </c>
      <c r="Z718" s="10" t="s">
        <v>13285</v>
      </c>
      <c r="AA718" s="50">
        <v>6202312915189</v>
      </c>
      <c r="AB718" s="5">
        <v>44.4</v>
      </c>
      <c r="AC718" s="5">
        <v>-6.0800000000000098</v>
      </c>
      <c r="AD718" s="5"/>
      <c r="AE718" s="5"/>
    </row>
    <row r="719" spans="1:31" ht="16.95" customHeight="1" x14ac:dyDescent="0.3">
      <c r="A719" s="54">
        <v>46082</v>
      </c>
      <c r="B719" s="4">
        <v>46086</v>
      </c>
      <c r="C719" s="5" t="s">
        <v>34</v>
      </c>
      <c r="D719" s="5" t="s">
        <v>5</v>
      </c>
      <c r="E719" s="10" t="s">
        <v>12022</v>
      </c>
      <c r="F719" s="10" t="s">
        <v>11325</v>
      </c>
      <c r="G719" s="5">
        <v>726</v>
      </c>
      <c r="H719" s="10" t="s">
        <v>13293</v>
      </c>
      <c r="I719" s="25" t="s">
        <v>13294</v>
      </c>
      <c r="J719" s="10" t="s">
        <v>11096</v>
      </c>
      <c r="K719" s="10">
        <v>8</v>
      </c>
      <c r="L719" s="10">
        <v>58.6</v>
      </c>
      <c r="M719" s="5">
        <v>7.4</v>
      </c>
      <c r="N719" s="18">
        <v>7.3250000000000002</v>
      </c>
      <c r="O719" s="5" t="s">
        <v>12588</v>
      </c>
      <c r="P719" s="5"/>
      <c r="Q719" s="5"/>
      <c r="R719" s="5"/>
      <c r="S719" s="5"/>
      <c r="T719" s="5"/>
      <c r="U719" s="4">
        <v>46086</v>
      </c>
      <c r="V719" s="5" t="s">
        <v>12589</v>
      </c>
      <c r="W719" s="5"/>
      <c r="X719" s="50">
        <v>1026518801678</v>
      </c>
      <c r="Y719" s="10" t="s">
        <v>13295</v>
      </c>
      <c r="Z719" s="10" t="s">
        <v>13054</v>
      </c>
      <c r="AA719" s="50">
        <v>6037246297564</v>
      </c>
      <c r="AB719" s="5">
        <v>59.2</v>
      </c>
      <c r="AC719" s="5">
        <v>-0.60000000000000098</v>
      </c>
      <c r="AD719" s="5"/>
      <c r="AE719" s="5"/>
    </row>
    <row r="720" spans="1:31" ht="16.95" customHeight="1" x14ac:dyDescent="0.3">
      <c r="A720" s="54">
        <v>46082</v>
      </c>
      <c r="B720" s="4">
        <v>46086</v>
      </c>
      <c r="C720" s="5" t="s">
        <v>28</v>
      </c>
      <c r="D720" s="5" t="s">
        <v>5</v>
      </c>
      <c r="E720" s="10" t="s">
        <v>12022</v>
      </c>
      <c r="F720" s="10" t="s">
        <v>11130</v>
      </c>
      <c r="G720" s="5">
        <v>727</v>
      </c>
      <c r="H720" s="10" t="s">
        <v>13296</v>
      </c>
      <c r="I720" s="25" t="s">
        <v>13297</v>
      </c>
      <c r="J720" s="10" t="s">
        <v>11096</v>
      </c>
      <c r="K720" s="10">
        <v>24</v>
      </c>
      <c r="L720" s="10">
        <v>175.69</v>
      </c>
      <c r="M720" s="5">
        <v>7.4</v>
      </c>
      <c r="N720" s="18">
        <v>7.3204166666666701</v>
      </c>
      <c r="O720" s="5" t="s">
        <v>12588</v>
      </c>
      <c r="P720" s="5"/>
      <c r="Q720" s="5"/>
      <c r="R720" s="5"/>
      <c r="S720" s="5"/>
      <c r="T720" s="5"/>
      <c r="U720" s="4">
        <v>46086</v>
      </c>
      <c r="V720" s="19" t="s">
        <v>12608</v>
      </c>
      <c r="W720" s="5"/>
      <c r="X720" s="50">
        <v>859994960028</v>
      </c>
      <c r="Y720" s="10" t="s">
        <v>11436</v>
      </c>
      <c r="Z720" s="10" t="s">
        <v>13298</v>
      </c>
      <c r="AA720" s="50">
        <v>5672852512446</v>
      </c>
      <c r="AB720" s="5">
        <v>177.6</v>
      </c>
      <c r="AC720" s="5">
        <v>-1.9100000000000299</v>
      </c>
      <c r="AD720" s="5"/>
      <c r="AE720" s="5"/>
    </row>
    <row r="721" spans="1:31" ht="16.95" customHeight="1" x14ac:dyDescent="0.3">
      <c r="A721" s="54">
        <v>46082</v>
      </c>
      <c r="B721" s="4">
        <v>46086</v>
      </c>
      <c r="C721" s="5" t="s">
        <v>28</v>
      </c>
      <c r="D721" s="5" t="s">
        <v>5</v>
      </c>
      <c r="E721" s="5" t="s">
        <v>12022</v>
      </c>
      <c r="F721" s="5" t="s">
        <v>11380</v>
      </c>
      <c r="G721" s="5">
        <v>729</v>
      </c>
      <c r="H721" s="5" t="s">
        <v>11387</v>
      </c>
      <c r="I721" s="35" t="s">
        <v>13299</v>
      </c>
      <c r="J721" s="5" t="s">
        <v>11096</v>
      </c>
      <c r="K721" s="10">
        <v>12</v>
      </c>
      <c r="L721" s="5">
        <v>79.41</v>
      </c>
      <c r="M721" s="5">
        <v>7.4</v>
      </c>
      <c r="N721" s="18">
        <v>6.6174999999999997</v>
      </c>
      <c r="O721" s="5" t="s">
        <v>12588</v>
      </c>
      <c r="P721" s="5"/>
      <c r="Q721" s="5"/>
      <c r="R721" s="5"/>
      <c r="S721" s="5"/>
      <c r="T721" s="5"/>
      <c r="U721" s="4">
        <v>46085</v>
      </c>
      <c r="V721" s="5"/>
      <c r="W721" s="5"/>
      <c r="X721" s="73" t="s">
        <v>13300</v>
      </c>
      <c r="Y721" s="5" t="s">
        <v>11468</v>
      </c>
      <c r="Z721" s="5" t="s">
        <v>13301</v>
      </c>
      <c r="AA721" s="5" t="s">
        <v>13302</v>
      </c>
      <c r="AB721" s="5">
        <v>88.8</v>
      </c>
      <c r="AC721" s="5">
        <v>-9.3900000000000095</v>
      </c>
      <c r="AD721" s="5"/>
      <c r="AE721" s="5"/>
    </row>
    <row r="722" spans="1:31" ht="16.95" customHeight="1" x14ac:dyDescent="0.3">
      <c r="A722" s="54">
        <v>46082</v>
      </c>
      <c r="B722" s="4">
        <v>46086</v>
      </c>
      <c r="C722" s="5" t="s">
        <v>28</v>
      </c>
      <c r="D722" s="5" t="s">
        <v>5</v>
      </c>
      <c r="E722" s="5" t="s">
        <v>12022</v>
      </c>
      <c r="F722" s="5" t="s">
        <v>11380</v>
      </c>
      <c r="G722" s="5">
        <v>730</v>
      </c>
      <c r="H722" s="5" t="s">
        <v>11387</v>
      </c>
      <c r="I722" s="35" t="s">
        <v>13299</v>
      </c>
      <c r="J722" s="5" t="s">
        <v>11096</v>
      </c>
      <c r="K722" s="10">
        <v>24</v>
      </c>
      <c r="L722" s="5">
        <v>158.9</v>
      </c>
      <c r="M722" s="5">
        <v>7.4</v>
      </c>
      <c r="N722" s="18">
        <v>6.62083333333333</v>
      </c>
      <c r="O722" s="5" t="s">
        <v>12588</v>
      </c>
      <c r="P722" s="5"/>
      <c r="Q722" s="5"/>
      <c r="R722" s="5"/>
      <c r="S722" s="5"/>
      <c r="T722" s="5"/>
      <c r="U722" s="4">
        <v>46085</v>
      </c>
      <c r="V722" s="5"/>
      <c r="W722" s="5"/>
      <c r="X722" s="73" t="s">
        <v>13300</v>
      </c>
      <c r="Y722" s="5" t="s">
        <v>11468</v>
      </c>
      <c r="Z722" s="5" t="s">
        <v>13482</v>
      </c>
      <c r="AA722" s="5" t="s">
        <v>14200</v>
      </c>
      <c r="AB722" s="5">
        <v>177.6</v>
      </c>
      <c r="AC722" s="5">
        <v>-18.7</v>
      </c>
      <c r="AD722" s="5"/>
      <c r="AE722" s="5"/>
    </row>
    <row r="723" spans="1:31" ht="16.95" customHeight="1" x14ac:dyDescent="0.3">
      <c r="A723" s="54">
        <v>46082</v>
      </c>
      <c r="B723" s="4">
        <v>46086</v>
      </c>
      <c r="C723" s="5" t="s">
        <v>28</v>
      </c>
      <c r="D723" s="5" t="s">
        <v>5</v>
      </c>
      <c r="E723" s="5" t="s">
        <v>12022</v>
      </c>
      <c r="F723" s="5" t="s">
        <v>11380</v>
      </c>
      <c r="G723" s="5">
        <v>731</v>
      </c>
      <c r="H723" s="5" t="s">
        <v>11387</v>
      </c>
      <c r="I723" s="35" t="s">
        <v>13299</v>
      </c>
      <c r="J723" s="5" t="s">
        <v>11096</v>
      </c>
      <c r="K723" s="10">
        <v>12</v>
      </c>
      <c r="L723" s="5">
        <v>79.41</v>
      </c>
      <c r="M723" s="5">
        <v>7.4</v>
      </c>
      <c r="N723" s="18">
        <v>6.6174999999999997</v>
      </c>
      <c r="O723" s="5" t="s">
        <v>12588</v>
      </c>
      <c r="P723" s="5"/>
      <c r="Q723" s="5"/>
      <c r="R723" s="5"/>
      <c r="S723" s="5"/>
      <c r="T723" s="5"/>
      <c r="U723" s="4">
        <v>46085</v>
      </c>
      <c r="V723" s="5"/>
      <c r="W723" s="5"/>
      <c r="X723" s="73" t="s">
        <v>13300</v>
      </c>
      <c r="Y723" s="5" t="s">
        <v>11468</v>
      </c>
      <c r="Z723" s="5" t="s">
        <v>13484</v>
      </c>
      <c r="AA723" s="5" t="s">
        <v>14201</v>
      </c>
      <c r="AB723" s="5">
        <v>88.8</v>
      </c>
      <c r="AC723" s="5">
        <v>-9.3900000000000095</v>
      </c>
      <c r="AD723" s="5"/>
      <c r="AE723" s="5"/>
    </row>
    <row r="724" spans="1:31" ht="16.95" customHeight="1" x14ac:dyDescent="0.3">
      <c r="A724" s="54">
        <v>46082</v>
      </c>
      <c r="B724" s="4">
        <v>46086</v>
      </c>
      <c r="C724" s="5" t="s">
        <v>28</v>
      </c>
      <c r="D724" s="5" t="s">
        <v>5</v>
      </c>
      <c r="E724" s="5" t="s">
        <v>12022</v>
      </c>
      <c r="F724" s="5" t="s">
        <v>11380</v>
      </c>
      <c r="G724" s="5">
        <v>732</v>
      </c>
      <c r="H724" s="5" t="s">
        <v>11387</v>
      </c>
      <c r="I724" s="35" t="s">
        <v>13299</v>
      </c>
      <c r="J724" s="5" t="s">
        <v>11096</v>
      </c>
      <c r="K724" s="10">
        <v>24</v>
      </c>
      <c r="L724" s="5">
        <v>158.9</v>
      </c>
      <c r="M724" s="5">
        <v>7.4</v>
      </c>
      <c r="N724" s="18">
        <v>6.62083333333333</v>
      </c>
      <c r="O724" s="5" t="s">
        <v>12588</v>
      </c>
      <c r="P724" s="5"/>
      <c r="Q724" s="5"/>
      <c r="R724" s="5"/>
      <c r="S724" s="5"/>
      <c r="T724" s="5"/>
      <c r="U724" s="4">
        <v>46085</v>
      </c>
      <c r="V724" s="5"/>
      <c r="W724" s="5"/>
      <c r="X724" s="73" t="s">
        <v>13300</v>
      </c>
      <c r="Y724" s="5" t="s">
        <v>11468</v>
      </c>
      <c r="Z724" s="5" t="s">
        <v>12881</v>
      </c>
      <c r="AA724" s="5" t="s">
        <v>14202</v>
      </c>
      <c r="AB724" s="5">
        <v>177.6</v>
      </c>
      <c r="AC724" s="5">
        <v>-18.7</v>
      </c>
      <c r="AD724" s="5"/>
      <c r="AE724" s="5"/>
    </row>
    <row r="725" spans="1:31" ht="16.95" customHeight="1" x14ac:dyDescent="0.3">
      <c r="A725" s="54">
        <v>46082</v>
      </c>
      <c r="B725" s="4">
        <v>46086</v>
      </c>
      <c r="C725" s="5" t="s">
        <v>28</v>
      </c>
      <c r="D725" s="5" t="s">
        <v>5</v>
      </c>
      <c r="E725" s="5" t="s">
        <v>12022</v>
      </c>
      <c r="F725" s="5" t="s">
        <v>11380</v>
      </c>
      <c r="G725" s="5">
        <v>733</v>
      </c>
      <c r="H725" s="5" t="s">
        <v>11387</v>
      </c>
      <c r="I725" s="35" t="s">
        <v>13299</v>
      </c>
      <c r="J725" s="5" t="s">
        <v>11096</v>
      </c>
      <c r="K725" s="10">
        <v>12</v>
      </c>
      <c r="L725" s="5">
        <v>79.41</v>
      </c>
      <c r="M725" s="5">
        <v>7.4</v>
      </c>
      <c r="N725" s="18">
        <v>6.6174999999999997</v>
      </c>
      <c r="O725" s="5" t="s">
        <v>12588</v>
      </c>
      <c r="P725" s="5"/>
      <c r="Q725" s="5"/>
      <c r="R725" s="5"/>
      <c r="S725" s="5"/>
      <c r="T725" s="5"/>
      <c r="U725" s="4">
        <v>46085</v>
      </c>
      <c r="V725" s="5"/>
      <c r="W725" s="5"/>
      <c r="X725" s="73" t="s">
        <v>13300</v>
      </c>
      <c r="Y725" s="5" t="s">
        <v>11468</v>
      </c>
      <c r="Z725" s="5" t="s">
        <v>14203</v>
      </c>
      <c r="AA725" s="5" t="s">
        <v>14204</v>
      </c>
      <c r="AB725" s="5">
        <v>88.8</v>
      </c>
      <c r="AC725" s="5">
        <v>-9.3900000000000095</v>
      </c>
      <c r="AD725" s="5"/>
      <c r="AE725" s="5"/>
    </row>
    <row r="726" spans="1:31" ht="16.95" customHeight="1" x14ac:dyDescent="0.3">
      <c r="A726" s="54">
        <v>46082</v>
      </c>
      <c r="B726" s="4">
        <v>46086</v>
      </c>
      <c r="C726" s="5" t="s">
        <v>28</v>
      </c>
      <c r="D726" s="5" t="s">
        <v>5</v>
      </c>
      <c r="E726" s="5" t="s">
        <v>12022</v>
      </c>
      <c r="F726" s="5" t="s">
        <v>11380</v>
      </c>
      <c r="G726" s="5">
        <v>734</v>
      </c>
      <c r="H726" s="5" t="s">
        <v>11387</v>
      </c>
      <c r="I726" s="35" t="s">
        <v>13299</v>
      </c>
      <c r="J726" s="5" t="s">
        <v>11096</v>
      </c>
      <c r="K726" s="10">
        <v>24</v>
      </c>
      <c r="L726" s="5">
        <v>158.9</v>
      </c>
      <c r="M726" s="5">
        <v>7.4</v>
      </c>
      <c r="N726" s="18">
        <v>6.62083333333333</v>
      </c>
      <c r="O726" s="5" t="s">
        <v>12588</v>
      </c>
      <c r="P726" s="5"/>
      <c r="Q726" s="5"/>
      <c r="R726" s="5"/>
      <c r="S726" s="5"/>
      <c r="T726" s="5"/>
      <c r="U726" s="4">
        <v>46085</v>
      </c>
      <c r="V726" s="5"/>
      <c r="W726" s="5"/>
      <c r="X726" s="73" t="s">
        <v>13300</v>
      </c>
      <c r="Y726" s="5" t="s">
        <v>11468</v>
      </c>
      <c r="Z726" s="5" t="s">
        <v>14205</v>
      </c>
      <c r="AA726" s="5" t="s">
        <v>14206</v>
      </c>
      <c r="AB726" s="5">
        <v>177.6</v>
      </c>
      <c r="AC726" s="5">
        <v>-18.7</v>
      </c>
      <c r="AD726" s="5"/>
      <c r="AE726" s="5"/>
    </row>
    <row r="727" spans="1:31" ht="16.95" customHeight="1" x14ac:dyDescent="0.3">
      <c r="A727" s="54">
        <v>46082</v>
      </c>
      <c r="B727" s="4">
        <v>46086</v>
      </c>
      <c r="C727" s="5" t="s">
        <v>32</v>
      </c>
      <c r="D727" s="5" t="s">
        <v>5</v>
      </c>
      <c r="E727" s="5" t="s">
        <v>12022</v>
      </c>
      <c r="F727" s="5" t="s">
        <v>11113</v>
      </c>
      <c r="G727" s="5">
        <v>735</v>
      </c>
      <c r="H727" s="5" t="s">
        <v>13303</v>
      </c>
      <c r="I727" s="35" t="s">
        <v>13304</v>
      </c>
      <c r="J727" s="5" t="s">
        <v>11322</v>
      </c>
      <c r="K727" s="10">
        <v>6</v>
      </c>
      <c r="L727" s="5">
        <v>75.599999999999994</v>
      </c>
      <c r="M727" s="5">
        <v>12.8</v>
      </c>
      <c r="N727" s="18">
        <v>12.6</v>
      </c>
      <c r="O727" s="5" t="s">
        <v>12588</v>
      </c>
      <c r="P727" s="5"/>
      <c r="Q727" s="5"/>
      <c r="R727" s="5"/>
      <c r="S727" s="5"/>
      <c r="T727" s="5"/>
      <c r="U727" s="4">
        <v>46086</v>
      </c>
      <c r="V727" s="5" t="s">
        <v>12589</v>
      </c>
      <c r="W727" s="5"/>
      <c r="X727" s="73" t="s">
        <v>13305</v>
      </c>
      <c r="Y727" s="5" t="s">
        <v>13306</v>
      </c>
      <c r="Z727" s="5" t="s">
        <v>13307</v>
      </c>
      <c r="AA727" s="5" t="s">
        <v>13308</v>
      </c>
      <c r="AB727" s="5">
        <v>76.8</v>
      </c>
      <c r="AC727" s="5">
        <v>-1.2000000000000199</v>
      </c>
      <c r="AD727" s="5"/>
      <c r="AE727" s="5"/>
    </row>
    <row r="728" spans="1:31" ht="16.95" customHeight="1" x14ac:dyDescent="0.3">
      <c r="A728" s="54">
        <v>46082</v>
      </c>
      <c r="B728" s="4">
        <v>46086</v>
      </c>
      <c r="C728" s="5" t="s">
        <v>32</v>
      </c>
      <c r="D728" s="5" t="s">
        <v>5</v>
      </c>
      <c r="E728" s="5" t="s">
        <v>12022</v>
      </c>
      <c r="F728" s="5" t="s">
        <v>11113</v>
      </c>
      <c r="G728" s="5">
        <v>736</v>
      </c>
      <c r="H728" s="5" t="s">
        <v>13303</v>
      </c>
      <c r="I728" s="35" t="s">
        <v>13304</v>
      </c>
      <c r="J728" s="5" t="s">
        <v>11322</v>
      </c>
      <c r="K728" s="10">
        <v>8</v>
      </c>
      <c r="L728" s="5">
        <v>98.4</v>
      </c>
      <c r="M728" s="5">
        <v>12.8</v>
      </c>
      <c r="N728" s="18">
        <v>12.3</v>
      </c>
      <c r="O728" s="5" t="s">
        <v>12588</v>
      </c>
      <c r="P728" s="5"/>
      <c r="Q728" s="5"/>
      <c r="R728" s="5"/>
      <c r="S728" s="5"/>
      <c r="T728" s="5"/>
      <c r="U728" s="4">
        <v>46086</v>
      </c>
      <c r="V728" s="5" t="s">
        <v>12589</v>
      </c>
      <c r="W728" s="5"/>
      <c r="X728" s="73" t="s">
        <v>13305</v>
      </c>
      <c r="Y728" s="5" t="s">
        <v>13306</v>
      </c>
      <c r="Z728" s="5" t="s">
        <v>14207</v>
      </c>
      <c r="AA728" s="5" t="s">
        <v>14208</v>
      </c>
      <c r="AB728" s="5">
        <v>102.4</v>
      </c>
      <c r="AC728" s="5">
        <v>-4</v>
      </c>
      <c r="AD728" s="5"/>
      <c r="AE728" s="5"/>
    </row>
    <row r="729" spans="1:31" ht="16.95" customHeight="1" x14ac:dyDescent="0.3">
      <c r="A729" s="54">
        <v>46082</v>
      </c>
      <c r="B729" s="4">
        <v>46086</v>
      </c>
      <c r="C729" s="5" t="s">
        <v>28</v>
      </c>
      <c r="D729" s="5" t="s">
        <v>5</v>
      </c>
      <c r="E729" s="5" t="s">
        <v>12022</v>
      </c>
      <c r="F729" s="5" t="s">
        <v>11392</v>
      </c>
      <c r="G729" s="5">
        <v>737</v>
      </c>
      <c r="H729" s="5" t="s">
        <v>13296</v>
      </c>
      <c r="I729" s="35" t="s">
        <v>13309</v>
      </c>
      <c r="J729" s="5" t="s">
        <v>11322</v>
      </c>
      <c r="K729" s="10">
        <v>3</v>
      </c>
      <c r="L729" s="5">
        <v>38</v>
      </c>
      <c r="M729" s="5">
        <v>12.8</v>
      </c>
      <c r="N729" s="18">
        <v>12.6666666666667</v>
      </c>
      <c r="O729" s="5" t="s">
        <v>12588</v>
      </c>
      <c r="P729" s="5"/>
      <c r="Q729" s="5"/>
      <c r="R729" s="5"/>
      <c r="S729" s="5"/>
      <c r="T729" s="5"/>
      <c r="U729" s="4">
        <v>46086</v>
      </c>
      <c r="V729" s="5"/>
      <c r="W729" s="5"/>
      <c r="X729" s="73" t="s">
        <v>13310</v>
      </c>
      <c r="Y729" s="5" t="s">
        <v>13311</v>
      </c>
      <c r="Z729" s="5" t="s">
        <v>13312</v>
      </c>
      <c r="AA729" s="5" t="s">
        <v>13313</v>
      </c>
      <c r="AB729" s="5">
        <v>38.4</v>
      </c>
      <c r="AC729" s="5">
        <v>-0.40000000000000602</v>
      </c>
      <c r="AD729" s="5"/>
      <c r="AE729" s="5"/>
    </row>
    <row r="730" spans="1:31" ht="16.95" customHeight="1" x14ac:dyDescent="0.3">
      <c r="A730" s="54">
        <v>46082</v>
      </c>
      <c r="B730" s="4">
        <v>46086</v>
      </c>
      <c r="C730" s="5" t="s">
        <v>28</v>
      </c>
      <c r="D730" s="5" t="s">
        <v>5</v>
      </c>
      <c r="E730" s="5" t="s">
        <v>12022</v>
      </c>
      <c r="F730" s="5" t="s">
        <v>11392</v>
      </c>
      <c r="G730" s="5">
        <v>738</v>
      </c>
      <c r="H730" s="5" t="s">
        <v>13296</v>
      </c>
      <c r="I730" s="35" t="s">
        <v>13309</v>
      </c>
      <c r="J730" s="5" t="s">
        <v>11322</v>
      </c>
      <c r="K730" s="10">
        <v>4</v>
      </c>
      <c r="L730" s="5">
        <v>50.79</v>
      </c>
      <c r="M730" s="5">
        <v>12.8</v>
      </c>
      <c r="N730" s="18">
        <v>12.6975</v>
      </c>
      <c r="O730" s="5" t="s">
        <v>12588</v>
      </c>
      <c r="P730" s="5"/>
      <c r="Q730" s="5"/>
      <c r="R730" s="5"/>
      <c r="S730" s="5"/>
      <c r="T730" s="5"/>
      <c r="U730" s="4">
        <v>46086</v>
      </c>
      <c r="V730" s="5"/>
      <c r="W730" s="5"/>
      <c r="X730" s="73" t="s">
        <v>13310</v>
      </c>
      <c r="Y730" s="5" t="s">
        <v>13311</v>
      </c>
      <c r="Z730" s="5" t="s">
        <v>14209</v>
      </c>
      <c r="AA730" s="5" t="s">
        <v>14210</v>
      </c>
      <c r="AB730" s="5">
        <v>51.2</v>
      </c>
      <c r="AC730" s="5">
        <v>-0.41000000000000397</v>
      </c>
      <c r="AD730" s="5"/>
      <c r="AE730" s="5"/>
    </row>
    <row r="731" spans="1:31" ht="16.95" customHeight="1" x14ac:dyDescent="0.3">
      <c r="A731" s="54">
        <v>46082</v>
      </c>
      <c r="B731" s="4">
        <v>46086</v>
      </c>
      <c r="C731" s="5" t="s">
        <v>28</v>
      </c>
      <c r="D731" s="5" t="s">
        <v>5</v>
      </c>
      <c r="E731" s="5" t="s">
        <v>12022</v>
      </c>
      <c r="F731" s="5" t="s">
        <v>11392</v>
      </c>
      <c r="G731" s="5">
        <v>739</v>
      </c>
      <c r="H731" s="5" t="s">
        <v>13296</v>
      </c>
      <c r="I731" s="35" t="s">
        <v>13309</v>
      </c>
      <c r="J731" s="5" t="s">
        <v>11322</v>
      </c>
      <c r="K731" s="10">
        <v>5</v>
      </c>
      <c r="L731" s="5">
        <v>63.38</v>
      </c>
      <c r="M731" s="5">
        <v>12.8</v>
      </c>
      <c r="N731" s="18">
        <v>12.676</v>
      </c>
      <c r="O731" s="5" t="s">
        <v>12588</v>
      </c>
      <c r="P731" s="5"/>
      <c r="Q731" s="5"/>
      <c r="R731" s="5"/>
      <c r="S731" s="5"/>
      <c r="T731" s="5"/>
      <c r="U731" s="4">
        <v>46086</v>
      </c>
      <c r="V731" s="5"/>
      <c r="W731" s="5"/>
      <c r="X731" s="73" t="s">
        <v>13310</v>
      </c>
      <c r="Y731" s="5" t="s">
        <v>13311</v>
      </c>
      <c r="Z731" s="5" t="s">
        <v>14211</v>
      </c>
      <c r="AA731" s="5" t="s">
        <v>14212</v>
      </c>
      <c r="AB731" s="5">
        <v>64</v>
      </c>
      <c r="AC731" s="5">
        <v>-0.619999999999997</v>
      </c>
      <c r="AD731" s="5"/>
      <c r="AE731" s="5"/>
    </row>
    <row r="732" spans="1:31" ht="16.95" customHeight="1" x14ac:dyDescent="0.3">
      <c r="A732" s="54">
        <v>46082</v>
      </c>
      <c r="B732" s="4">
        <v>46086</v>
      </c>
      <c r="C732" s="5" t="s">
        <v>28</v>
      </c>
      <c r="D732" s="5" t="s">
        <v>5</v>
      </c>
      <c r="E732" s="5" t="s">
        <v>12022</v>
      </c>
      <c r="F732" s="5" t="s">
        <v>11392</v>
      </c>
      <c r="G732" s="5">
        <v>740</v>
      </c>
      <c r="H732" s="5" t="s">
        <v>13296</v>
      </c>
      <c r="I732" s="35" t="s">
        <v>13309</v>
      </c>
      <c r="J732" s="5" t="s">
        <v>11322</v>
      </c>
      <c r="K732" s="10">
        <v>6</v>
      </c>
      <c r="L732" s="5">
        <v>75.5</v>
      </c>
      <c r="M732" s="5">
        <v>12.8</v>
      </c>
      <c r="N732" s="18">
        <v>12.5833333333333</v>
      </c>
      <c r="O732" s="5" t="s">
        <v>12588</v>
      </c>
      <c r="P732" s="5"/>
      <c r="Q732" s="5"/>
      <c r="R732" s="5"/>
      <c r="S732" s="5"/>
      <c r="T732" s="5"/>
      <c r="U732" s="4">
        <v>46086</v>
      </c>
      <c r="V732" s="5"/>
      <c r="W732" s="5"/>
      <c r="X732" s="73" t="s">
        <v>13310</v>
      </c>
      <c r="Y732" s="5" t="s">
        <v>13311</v>
      </c>
      <c r="Z732" s="5" t="s">
        <v>14213</v>
      </c>
      <c r="AA732" s="5" t="s">
        <v>14214</v>
      </c>
      <c r="AB732" s="5">
        <v>76.8</v>
      </c>
      <c r="AC732" s="5">
        <v>-1.30000000000001</v>
      </c>
      <c r="AD732" s="5"/>
      <c r="AE732" s="5"/>
    </row>
    <row r="733" spans="1:31" ht="16.95" customHeight="1" x14ac:dyDescent="0.3">
      <c r="A733" s="54">
        <v>46082</v>
      </c>
      <c r="B733" s="4">
        <v>46086</v>
      </c>
      <c r="C733" s="5" t="s">
        <v>28</v>
      </c>
      <c r="D733" s="5" t="s">
        <v>5</v>
      </c>
      <c r="E733" s="5" t="s">
        <v>12022</v>
      </c>
      <c r="F733" s="5" t="s">
        <v>11392</v>
      </c>
      <c r="G733" s="5">
        <v>741</v>
      </c>
      <c r="H733" s="5" t="s">
        <v>13296</v>
      </c>
      <c r="I733" s="35" t="s">
        <v>13309</v>
      </c>
      <c r="J733" s="5" t="s">
        <v>11322</v>
      </c>
      <c r="K733" s="10">
        <v>8</v>
      </c>
      <c r="L733" s="5">
        <v>100.6</v>
      </c>
      <c r="M733" s="5">
        <v>12.8</v>
      </c>
      <c r="N733" s="18">
        <v>12.574999999999999</v>
      </c>
      <c r="O733" s="5" t="s">
        <v>12588</v>
      </c>
      <c r="P733" s="5"/>
      <c r="Q733" s="5"/>
      <c r="R733" s="5"/>
      <c r="S733" s="5"/>
      <c r="T733" s="5"/>
      <c r="U733" s="4">
        <v>46086</v>
      </c>
      <c r="V733" s="5"/>
      <c r="W733" s="5"/>
      <c r="X733" s="73" t="s">
        <v>13310</v>
      </c>
      <c r="Y733" s="5" t="s">
        <v>13311</v>
      </c>
      <c r="Z733" s="5" t="s">
        <v>14215</v>
      </c>
      <c r="AA733" s="5" t="s">
        <v>14216</v>
      </c>
      <c r="AB733" s="5">
        <v>102.4</v>
      </c>
      <c r="AC733" s="5">
        <v>-1.80000000000001</v>
      </c>
      <c r="AD733" s="5"/>
      <c r="AE733" s="5"/>
    </row>
    <row r="734" spans="1:31" ht="16.95" customHeight="1" x14ac:dyDescent="0.3">
      <c r="A734" s="54">
        <v>46082</v>
      </c>
      <c r="B734" s="4">
        <v>46086</v>
      </c>
      <c r="C734" s="5" t="s">
        <v>28</v>
      </c>
      <c r="D734" s="5" t="s">
        <v>5</v>
      </c>
      <c r="E734" s="5" t="s">
        <v>12022</v>
      </c>
      <c r="F734" s="5" t="s">
        <v>11392</v>
      </c>
      <c r="G734" s="5">
        <v>742</v>
      </c>
      <c r="H734" s="5" t="s">
        <v>13296</v>
      </c>
      <c r="I734" s="35" t="s">
        <v>13309</v>
      </c>
      <c r="J734" s="5" t="s">
        <v>11322</v>
      </c>
      <c r="K734" s="10">
        <v>9</v>
      </c>
      <c r="L734" s="5">
        <v>112.99</v>
      </c>
      <c r="M734" s="5">
        <v>12.8</v>
      </c>
      <c r="N734" s="18">
        <v>12.5544444444444</v>
      </c>
      <c r="O734" s="5" t="s">
        <v>12588</v>
      </c>
      <c r="P734" s="5"/>
      <c r="Q734" s="5"/>
      <c r="R734" s="5"/>
      <c r="S734" s="5"/>
      <c r="T734" s="5"/>
      <c r="U734" s="4">
        <v>46086</v>
      </c>
      <c r="V734" s="5"/>
      <c r="W734" s="5"/>
      <c r="X734" s="73" t="s">
        <v>13310</v>
      </c>
      <c r="Y734" s="5" t="s">
        <v>13311</v>
      </c>
      <c r="Z734" s="5" t="s">
        <v>14217</v>
      </c>
      <c r="AA734" s="5" t="s">
        <v>14218</v>
      </c>
      <c r="AB734" s="5">
        <v>115.2</v>
      </c>
      <c r="AC734" s="5">
        <v>-2.2100000000000102</v>
      </c>
      <c r="AD734" s="5"/>
      <c r="AE734" s="5"/>
    </row>
    <row r="735" spans="1:31" ht="16.95" customHeight="1" x14ac:dyDescent="0.3">
      <c r="A735" s="54">
        <v>46082</v>
      </c>
      <c r="B735" s="4">
        <v>46086</v>
      </c>
      <c r="C735" s="5" t="s">
        <v>28</v>
      </c>
      <c r="D735" s="5" t="s">
        <v>5</v>
      </c>
      <c r="E735" s="5" t="s">
        <v>12022</v>
      </c>
      <c r="F735" s="5" t="s">
        <v>11392</v>
      </c>
      <c r="G735" s="5">
        <v>743</v>
      </c>
      <c r="H735" s="5" t="s">
        <v>13296</v>
      </c>
      <c r="I735" s="35" t="s">
        <v>13309</v>
      </c>
      <c r="J735" s="5" t="s">
        <v>11322</v>
      </c>
      <c r="K735" s="10">
        <v>15</v>
      </c>
      <c r="L735" s="5">
        <v>189</v>
      </c>
      <c r="M735" s="5">
        <v>12.8</v>
      </c>
      <c r="N735" s="18">
        <v>12.6</v>
      </c>
      <c r="O735" s="5" t="s">
        <v>12588</v>
      </c>
      <c r="P735" s="5"/>
      <c r="Q735" s="5"/>
      <c r="R735" s="5"/>
      <c r="S735" s="5"/>
      <c r="T735" s="5"/>
      <c r="U735" s="4">
        <v>46086</v>
      </c>
      <c r="V735" s="5"/>
      <c r="W735" s="5"/>
      <c r="X735" s="73" t="s">
        <v>13310</v>
      </c>
      <c r="Y735" s="5" t="s">
        <v>13311</v>
      </c>
      <c r="Z735" s="5" t="s">
        <v>14219</v>
      </c>
      <c r="AA735" s="5" t="s">
        <v>14220</v>
      </c>
      <c r="AB735" s="5">
        <v>192</v>
      </c>
      <c r="AC735" s="5">
        <v>-3</v>
      </c>
      <c r="AD735" s="5"/>
      <c r="AE735" s="5"/>
    </row>
    <row r="736" spans="1:31" ht="16.95" customHeight="1" x14ac:dyDescent="0.3">
      <c r="A736" s="54">
        <v>46082</v>
      </c>
      <c r="B736" s="4">
        <v>46086</v>
      </c>
      <c r="C736" s="5" t="s">
        <v>32</v>
      </c>
      <c r="D736" s="5" t="s">
        <v>11336</v>
      </c>
      <c r="E736" s="5" t="s">
        <v>12022</v>
      </c>
      <c r="F736" s="5" t="s">
        <v>11113</v>
      </c>
      <c r="G736" s="5">
        <v>744</v>
      </c>
      <c r="H736" s="5" t="s">
        <v>11358</v>
      </c>
      <c r="I736" s="35" t="s">
        <v>13314</v>
      </c>
      <c r="J736" s="5" t="s">
        <v>11142</v>
      </c>
      <c r="K736" s="10">
        <v>6</v>
      </c>
      <c r="L736" s="5">
        <v>35</v>
      </c>
      <c r="M736" s="5">
        <v>6.6</v>
      </c>
      <c r="N736" s="18">
        <v>5.8333333333333304</v>
      </c>
      <c r="O736" s="5" t="s">
        <v>12588</v>
      </c>
      <c r="P736" s="5"/>
      <c r="Q736" s="5"/>
      <c r="R736" s="5"/>
      <c r="S736" s="5"/>
      <c r="T736" s="5"/>
      <c r="U736" s="5"/>
      <c r="V736" s="5"/>
      <c r="W736" s="5"/>
      <c r="X736" s="73" t="s">
        <v>13315</v>
      </c>
      <c r="Y736" s="5" t="s">
        <v>13316</v>
      </c>
      <c r="Z736" s="5" t="s">
        <v>12766</v>
      </c>
      <c r="AA736" s="5" t="s">
        <v>13317</v>
      </c>
      <c r="AB736" s="5">
        <v>39.6</v>
      </c>
      <c r="AC736" s="5">
        <v>-4.5999999999999899</v>
      </c>
      <c r="AD736" s="5"/>
      <c r="AE736" s="5"/>
    </row>
    <row r="737" spans="1:31" ht="16.95" customHeight="1" x14ac:dyDescent="0.3">
      <c r="A737" s="54">
        <v>46082</v>
      </c>
      <c r="B737" s="4">
        <v>46086</v>
      </c>
      <c r="C737" s="5" t="s">
        <v>32</v>
      </c>
      <c r="D737" s="5" t="s">
        <v>11336</v>
      </c>
      <c r="E737" s="5" t="s">
        <v>12022</v>
      </c>
      <c r="F737" s="5" t="s">
        <v>11113</v>
      </c>
      <c r="G737" s="5">
        <v>745</v>
      </c>
      <c r="H737" s="5" t="s">
        <v>11358</v>
      </c>
      <c r="I737" s="35" t="s">
        <v>13314</v>
      </c>
      <c r="J737" s="5" t="s">
        <v>11142</v>
      </c>
      <c r="K737" s="10">
        <v>6</v>
      </c>
      <c r="L737" s="5">
        <v>35</v>
      </c>
      <c r="M737" s="5">
        <v>6.6</v>
      </c>
      <c r="N737" s="18">
        <v>5.8333333333333304</v>
      </c>
      <c r="O737" s="5" t="s">
        <v>12588</v>
      </c>
      <c r="P737" s="5"/>
      <c r="Q737" s="5"/>
      <c r="R737" s="5"/>
      <c r="S737" s="5"/>
      <c r="T737" s="5"/>
      <c r="U737" s="5"/>
      <c r="V737" s="5"/>
      <c r="W737" s="5"/>
      <c r="X737" s="73" t="s">
        <v>13315</v>
      </c>
      <c r="Y737" s="5" t="s">
        <v>13316</v>
      </c>
      <c r="Z737" s="5" t="s">
        <v>13684</v>
      </c>
      <c r="AA737" s="5" t="s">
        <v>14221</v>
      </c>
      <c r="AB737" s="5">
        <v>39.6</v>
      </c>
      <c r="AC737" s="5">
        <v>-4.5999999999999899</v>
      </c>
      <c r="AD737" s="5"/>
      <c r="AE737" s="5"/>
    </row>
    <row r="738" spans="1:31" ht="16.95" customHeight="1" x14ac:dyDescent="0.3">
      <c r="A738" s="54">
        <v>46082</v>
      </c>
      <c r="B738" s="4">
        <v>46086</v>
      </c>
      <c r="C738" s="5" t="s">
        <v>32</v>
      </c>
      <c r="D738" s="5" t="s">
        <v>11336</v>
      </c>
      <c r="E738" s="5" t="s">
        <v>12022</v>
      </c>
      <c r="F738" s="5" t="s">
        <v>11113</v>
      </c>
      <c r="G738" s="5">
        <v>746</v>
      </c>
      <c r="H738" s="5" t="s">
        <v>11358</v>
      </c>
      <c r="I738" s="35" t="s">
        <v>13314</v>
      </c>
      <c r="J738" s="5" t="s">
        <v>11142</v>
      </c>
      <c r="K738" s="10">
        <v>6</v>
      </c>
      <c r="L738" s="5">
        <v>35</v>
      </c>
      <c r="M738" s="5">
        <v>6.6</v>
      </c>
      <c r="N738" s="18">
        <v>5.8333333333333304</v>
      </c>
      <c r="O738" s="5" t="s">
        <v>12588</v>
      </c>
      <c r="P738" s="5"/>
      <c r="Q738" s="5"/>
      <c r="R738" s="5"/>
      <c r="S738" s="5"/>
      <c r="T738" s="5"/>
      <c r="U738" s="5"/>
      <c r="V738" s="5"/>
      <c r="W738" s="5"/>
      <c r="X738" s="73" t="s">
        <v>13315</v>
      </c>
      <c r="Y738" s="5" t="s">
        <v>13316</v>
      </c>
      <c r="Z738" s="5" t="s">
        <v>13686</v>
      </c>
      <c r="AA738" s="5" t="s">
        <v>14222</v>
      </c>
      <c r="AB738" s="5">
        <v>39.6</v>
      </c>
      <c r="AC738" s="5">
        <v>-4.5999999999999899</v>
      </c>
      <c r="AD738" s="5"/>
      <c r="AE738" s="5"/>
    </row>
    <row r="739" spans="1:31" ht="16.95" customHeight="1" x14ac:dyDescent="0.3">
      <c r="A739" s="54">
        <v>46082</v>
      </c>
      <c r="B739" s="4">
        <v>46086</v>
      </c>
      <c r="C739" s="5" t="s">
        <v>32</v>
      </c>
      <c r="D739" s="5" t="s">
        <v>11336</v>
      </c>
      <c r="E739" s="5" t="s">
        <v>12022</v>
      </c>
      <c r="F739" s="5" t="s">
        <v>11113</v>
      </c>
      <c r="G739" s="5">
        <v>747</v>
      </c>
      <c r="H739" s="5" t="s">
        <v>11358</v>
      </c>
      <c r="I739" s="35" t="s">
        <v>13314</v>
      </c>
      <c r="J739" s="5" t="s">
        <v>11142</v>
      </c>
      <c r="K739" s="10">
        <v>6</v>
      </c>
      <c r="L739" s="5">
        <v>35</v>
      </c>
      <c r="M739" s="5">
        <v>6.6</v>
      </c>
      <c r="N739" s="18">
        <v>5.8333333333333304</v>
      </c>
      <c r="O739" s="5" t="s">
        <v>12588</v>
      </c>
      <c r="P739" s="5"/>
      <c r="Q739" s="5"/>
      <c r="R739" s="5"/>
      <c r="S739" s="5"/>
      <c r="T739" s="5"/>
      <c r="U739" s="5"/>
      <c r="V739" s="5"/>
      <c r="W739" s="5"/>
      <c r="X739" s="73" t="s">
        <v>13315</v>
      </c>
      <c r="Y739" s="5" t="s">
        <v>13316</v>
      </c>
      <c r="Z739" s="5" t="s">
        <v>14223</v>
      </c>
      <c r="AA739" s="5" t="s">
        <v>14224</v>
      </c>
      <c r="AB739" s="5">
        <v>39.6</v>
      </c>
      <c r="AC739" s="5">
        <v>-4.5999999999999899</v>
      </c>
      <c r="AD739" s="5"/>
      <c r="AE739" s="5"/>
    </row>
    <row r="740" spans="1:31" ht="16.95" customHeight="1" x14ac:dyDescent="0.3">
      <c r="A740" s="54">
        <v>46082</v>
      </c>
      <c r="B740" s="4">
        <v>46086</v>
      </c>
      <c r="C740" s="5" t="s">
        <v>32</v>
      </c>
      <c r="D740" s="5" t="s">
        <v>11336</v>
      </c>
      <c r="E740" s="5" t="s">
        <v>12022</v>
      </c>
      <c r="F740" s="5" t="s">
        <v>11113</v>
      </c>
      <c r="G740" s="5">
        <v>748</v>
      </c>
      <c r="H740" s="5" t="s">
        <v>11358</v>
      </c>
      <c r="I740" s="35" t="s">
        <v>13314</v>
      </c>
      <c r="J740" s="5" t="s">
        <v>11142</v>
      </c>
      <c r="K740" s="10">
        <v>9</v>
      </c>
      <c r="L740" s="5">
        <v>48.4</v>
      </c>
      <c r="M740" s="5">
        <v>6.6</v>
      </c>
      <c r="N740" s="18">
        <v>5.37777777777778</v>
      </c>
      <c r="O740" s="5" t="s">
        <v>12588</v>
      </c>
      <c r="P740" s="5"/>
      <c r="Q740" s="5"/>
      <c r="R740" s="5"/>
      <c r="S740" s="5"/>
      <c r="T740" s="5"/>
      <c r="U740" s="5"/>
      <c r="V740" s="5"/>
      <c r="W740" s="5"/>
      <c r="X740" s="73" t="s">
        <v>13315</v>
      </c>
      <c r="Y740" s="5" t="s">
        <v>13316</v>
      </c>
      <c r="Z740" s="5" t="s">
        <v>14225</v>
      </c>
      <c r="AA740" s="5" t="s">
        <v>14226</v>
      </c>
      <c r="AB740" s="5">
        <v>59.4</v>
      </c>
      <c r="AC740" s="5">
        <v>-11</v>
      </c>
      <c r="AD740" s="5"/>
      <c r="AE740" s="5"/>
    </row>
    <row r="741" spans="1:31" ht="16.95" customHeight="1" x14ac:dyDescent="0.3">
      <c r="A741" s="54">
        <v>46082</v>
      </c>
      <c r="B741" s="4">
        <v>46086</v>
      </c>
      <c r="C741" s="5" t="s">
        <v>32</v>
      </c>
      <c r="D741" s="5" t="s">
        <v>11336</v>
      </c>
      <c r="E741" s="5" t="s">
        <v>12022</v>
      </c>
      <c r="F741" s="5" t="s">
        <v>11113</v>
      </c>
      <c r="G741" s="5">
        <v>749</v>
      </c>
      <c r="H741" s="5" t="s">
        <v>11358</v>
      </c>
      <c r="I741" s="35" t="s">
        <v>13314</v>
      </c>
      <c r="J741" s="5" t="s">
        <v>11142</v>
      </c>
      <c r="K741" s="10">
        <v>9</v>
      </c>
      <c r="L741" s="5">
        <v>48.4</v>
      </c>
      <c r="M741" s="5">
        <v>6.6</v>
      </c>
      <c r="N741" s="18">
        <v>5.37777777777778</v>
      </c>
      <c r="O741" s="5" t="s">
        <v>12588</v>
      </c>
      <c r="P741" s="5"/>
      <c r="Q741" s="5"/>
      <c r="R741" s="5"/>
      <c r="S741" s="5"/>
      <c r="T741" s="5"/>
      <c r="U741" s="5"/>
      <c r="V741" s="5"/>
      <c r="W741" s="5"/>
      <c r="X741" s="73" t="s">
        <v>13315</v>
      </c>
      <c r="Y741" s="5" t="s">
        <v>13316</v>
      </c>
      <c r="Z741" s="5" t="s">
        <v>14227</v>
      </c>
      <c r="AA741" s="5" t="s">
        <v>14228</v>
      </c>
      <c r="AB741" s="5">
        <v>59.4</v>
      </c>
      <c r="AC741" s="5">
        <v>-11</v>
      </c>
      <c r="AD741" s="5"/>
      <c r="AE741" s="5"/>
    </row>
    <row r="742" spans="1:31" ht="16.95" customHeight="1" x14ac:dyDescent="0.3">
      <c r="A742" s="54">
        <v>46082</v>
      </c>
      <c r="B742" s="72">
        <v>46086</v>
      </c>
      <c r="C742" s="30" t="s">
        <v>38</v>
      </c>
      <c r="D742" s="30" t="s">
        <v>5</v>
      </c>
      <c r="E742" s="30" t="s">
        <v>11093</v>
      </c>
      <c r="F742" s="30"/>
      <c r="G742" s="5">
        <v>750</v>
      </c>
      <c r="H742" s="40" t="s">
        <v>11616</v>
      </c>
      <c r="I742" s="65" t="s">
        <v>13318</v>
      </c>
      <c r="J742" s="30" t="s">
        <v>11096</v>
      </c>
      <c r="K742" s="30">
        <v>8</v>
      </c>
      <c r="L742" s="43">
        <v>44.9</v>
      </c>
      <c r="M742" s="30">
        <v>7.4</v>
      </c>
      <c r="N742" s="62">
        <v>5.6124999999999998</v>
      </c>
      <c r="O742" s="5" t="s">
        <v>12588</v>
      </c>
      <c r="P742" s="30"/>
      <c r="Q742" s="30"/>
      <c r="R742" s="30"/>
      <c r="S742" s="30"/>
      <c r="T742" s="30"/>
      <c r="U742" s="72">
        <v>46087</v>
      </c>
      <c r="V742" s="30" t="s">
        <v>12589</v>
      </c>
      <c r="W742" s="30"/>
      <c r="X742" s="40" t="s">
        <v>13319</v>
      </c>
      <c r="Y742" s="63" t="s">
        <v>13320</v>
      </c>
      <c r="Z742" s="63" t="s">
        <v>13320</v>
      </c>
      <c r="AA742" s="40" t="s">
        <v>13319</v>
      </c>
      <c r="AB742" s="30">
        <v>59.2</v>
      </c>
      <c r="AC742" s="30">
        <v>-14.3</v>
      </c>
      <c r="AD742" s="30"/>
      <c r="AE742" s="30"/>
    </row>
    <row r="743" spans="1:31" ht="16.95" customHeight="1" x14ac:dyDescent="0.3">
      <c r="A743" s="54">
        <v>46082</v>
      </c>
      <c r="B743" s="72">
        <v>46086</v>
      </c>
      <c r="C743" s="30" t="s">
        <v>34</v>
      </c>
      <c r="D743" s="30" t="s">
        <v>11343</v>
      </c>
      <c r="E743" s="30" t="s">
        <v>11093</v>
      </c>
      <c r="F743" s="30"/>
      <c r="G743" s="5">
        <v>751</v>
      </c>
      <c r="H743" s="40" t="s">
        <v>13321</v>
      </c>
      <c r="I743" s="60" t="s">
        <v>13322</v>
      </c>
      <c r="J743" s="30" t="s">
        <v>11096</v>
      </c>
      <c r="K743" s="30">
        <v>16</v>
      </c>
      <c r="L743" s="43">
        <v>98.8</v>
      </c>
      <c r="M743" s="30">
        <v>7.4</v>
      </c>
      <c r="N743" s="62">
        <v>6.1749999999999998</v>
      </c>
      <c r="O743" s="5" t="s">
        <v>12588</v>
      </c>
      <c r="P743" s="30"/>
      <c r="Q743" s="30"/>
      <c r="R743" s="30"/>
      <c r="S743" s="30"/>
      <c r="T743" s="30"/>
      <c r="U743" s="30"/>
      <c r="V743" s="30"/>
      <c r="W743" s="30"/>
      <c r="X743" s="40" t="s">
        <v>13323</v>
      </c>
      <c r="Y743" s="63" t="s">
        <v>13324</v>
      </c>
      <c r="Z743" s="63" t="s">
        <v>13324</v>
      </c>
      <c r="AA743" s="40" t="s">
        <v>13323</v>
      </c>
      <c r="AB743" s="30">
        <v>118.4</v>
      </c>
      <c r="AC743" s="30">
        <v>-19.600000000000001</v>
      </c>
      <c r="AD743" s="30"/>
      <c r="AE743" s="30"/>
    </row>
    <row r="744" spans="1:31" ht="16.95" customHeight="1" x14ac:dyDescent="0.3">
      <c r="A744" s="54">
        <v>46082</v>
      </c>
      <c r="B744" s="72">
        <v>46086</v>
      </c>
      <c r="C744" s="30" t="s">
        <v>38</v>
      </c>
      <c r="D744" s="30" t="s">
        <v>5</v>
      </c>
      <c r="E744" s="30" t="s">
        <v>11093</v>
      </c>
      <c r="F744" s="30"/>
      <c r="G744" s="5">
        <v>752</v>
      </c>
      <c r="H744" s="40" t="s">
        <v>11616</v>
      </c>
      <c r="I744" s="60" t="s">
        <v>13325</v>
      </c>
      <c r="J744" s="30" t="s">
        <v>11096</v>
      </c>
      <c r="K744" s="30">
        <v>4</v>
      </c>
      <c r="L744" s="43">
        <v>26.9</v>
      </c>
      <c r="M744" s="30">
        <v>7.4</v>
      </c>
      <c r="N744" s="62">
        <v>6.7249999999999996</v>
      </c>
      <c r="O744" s="5" t="s">
        <v>12588</v>
      </c>
      <c r="P744" s="30"/>
      <c r="Q744" s="30"/>
      <c r="R744" s="30"/>
      <c r="S744" s="30"/>
      <c r="T744" s="30"/>
      <c r="U744" s="72">
        <v>46087</v>
      </c>
      <c r="V744" s="30" t="s">
        <v>12589</v>
      </c>
      <c r="W744" s="30"/>
      <c r="X744" s="40" t="s">
        <v>13326</v>
      </c>
      <c r="Y744" s="63" t="s">
        <v>13327</v>
      </c>
      <c r="Z744" s="63" t="s">
        <v>13327</v>
      </c>
      <c r="AA744" s="40" t="s">
        <v>13326</v>
      </c>
      <c r="AB744" s="30">
        <v>29.6</v>
      </c>
      <c r="AC744" s="30">
        <v>-2.7</v>
      </c>
      <c r="AD744" s="30"/>
      <c r="AE744" s="30"/>
    </row>
    <row r="745" spans="1:31" ht="16.95" customHeight="1" x14ac:dyDescent="0.3">
      <c r="A745" s="54">
        <v>46082</v>
      </c>
      <c r="B745" s="72">
        <v>46086</v>
      </c>
      <c r="C745" s="30" t="s">
        <v>38</v>
      </c>
      <c r="D745" s="30" t="s">
        <v>5</v>
      </c>
      <c r="E745" s="30" t="s">
        <v>11093</v>
      </c>
      <c r="F745" s="30"/>
      <c r="G745" s="5">
        <v>753</v>
      </c>
      <c r="H745" s="40" t="s">
        <v>11624</v>
      </c>
      <c r="I745" s="65" t="s">
        <v>13328</v>
      </c>
      <c r="J745" s="30" t="s">
        <v>11096</v>
      </c>
      <c r="K745" s="30">
        <v>4</v>
      </c>
      <c r="L745" s="43">
        <v>29.3</v>
      </c>
      <c r="M745" s="30">
        <v>7.4</v>
      </c>
      <c r="N745" s="62">
        <v>7.3250000000000002</v>
      </c>
      <c r="O745" s="5" t="s">
        <v>12588</v>
      </c>
      <c r="P745" s="30"/>
      <c r="Q745" s="30"/>
      <c r="R745" s="30"/>
      <c r="S745" s="30"/>
      <c r="T745" s="30"/>
      <c r="U745" s="72">
        <v>46087</v>
      </c>
      <c r="V745" s="30" t="s">
        <v>12589</v>
      </c>
      <c r="W745" s="30"/>
      <c r="X745" s="40" t="s">
        <v>13329</v>
      </c>
      <c r="Y745" s="63" t="s">
        <v>12094</v>
      </c>
      <c r="Z745" s="63" t="s">
        <v>12094</v>
      </c>
      <c r="AA745" s="40" t="s">
        <v>13329</v>
      </c>
      <c r="AB745" s="30">
        <v>29.6</v>
      </c>
      <c r="AC745" s="30">
        <v>-0.30000000000000099</v>
      </c>
      <c r="AD745" s="30"/>
      <c r="AE745" s="30"/>
    </row>
    <row r="746" spans="1:31" ht="16.95" customHeight="1" x14ac:dyDescent="0.3">
      <c r="A746" s="54">
        <v>46082</v>
      </c>
      <c r="B746" s="72">
        <v>46086</v>
      </c>
      <c r="C746" s="30" t="s">
        <v>28</v>
      </c>
      <c r="D746" s="30" t="s">
        <v>11129</v>
      </c>
      <c r="E746" s="30" t="s">
        <v>11093</v>
      </c>
      <c r="F746" s="30"/>
      <c r="G746" s="5">
        <v>754</v>
      </c>
      <c r="H746" s="40" t="s">
        <v>11684</v>
      </c>
      <c r="I746" s="60" t="s">
        <v>13330</v>
      </c>
      <c r="J746" s="30" t="s">
        <v>11096</v>
      </c>
      <c r="K746" s="30">
        <v>12</v>
      </c>
      <c r="L746" s="43">
        <v>85.8</v>
      </c>
      <c r="M746" s="30">
        <v>7.4</v>
      </c>
      <c r="N746" s="62">
        <v>7.15</v>
      </c>
      <c r="O746" s="5" t="s">
        <v>12588</v>
      </c>
      <c r="P746" s="30"/>
      <c r="Q746" s="30"/>
      <c r="R746" s="30"/>
      <c r="S746" s="30"/>
      <c r="T746" s="30"/>
      <c r="U746" s="30"/>
      <c r="V746" s="30"/>
      <c r="W746" s="30"/>
      <c r="X746" s="40" t="s">
        <v>13331</v>
      </c>
      <c r="Y746" s="63" t="s">
        <v>13332</v>
      </c>
      <c r="Z746" s="63" t="s">
        <v>13332</v>
      </c>
      <c r="AA746" s="40" t="s">
        <v>13331</v>
      </c>
      <c r="AB746" s="30">
        <v>88.8</v>
      </c>
      <c r="AC746" s="30">
        <v>-3.0000000000000102</v>
      </c>
      <c r="AD746" s="30"/>
      <c r="AE746" s="30"/>
    </row>
    <row r="747" spans="1:31" ht="16.95" customHeight="1" x14ac:dyDescent="0.3">
      <c r="A747" s="54">
        <v>46082</v>
      </c>
      <c r="B747" s="72">
        <v>46086</v>
      </c>
      <c r="C747" s="30" t="s">
        <v>38</v>
      </c>
      <c r="D747" s="30" t="s">
        <v>5</v>
      </c>
      <c r="E747" s="30" t="s">
        <v>11093</v>
      </c>
      <c r="F747" s="30"/>
      <c r="G747" s="5">
        <v>755</v>
      </c>
      <c r="H747" s="40" t="s">
        <v>12131</v>
      </c>
      <c r="I747" s="65" t="s">
        <v>13333</v>
      </c>
      <c r="J747" s="30" t="s">
        <v>11096</v>
      </c>
      <c r="K747" s="30">
        <v>12</v>
      </c>
      <c r="L747" s="43">
        <v>87.65</v>
      </c>
      <c r="M747" s="30">
        <v>7.4</v>
      </c>
      <c r="N747" s="62">
        <v>7.3041666666666698</v>
      </c>
      <c r="O747" s="5" t="s">
        <v>12588</v>
      </c>
      <c r="P747" s="30"/>
      <c r="Q747" s="30"/>
      <c r="R747" s="30"/>
      <c r="S747" s="30"/>
      <c r="T747" s="30"/>
      <c r="U747" s="72">
        <v>46085</v>
      </c>
      <c r="V747" s="30" t="s">
        <v>12589</v>
      </c>
      <c r="W747" s="30"/>
      <c r="X747" s="40" t="s">
        <v>13334</v>
      </c>
      <c r="Y747" s="63" t="s">
        <v>12212</v>
      </c>
      <c r="Z747" s="63" t="s">
        <v>12212</v>
      </c>
      <c r="AA747" s="40" t="s">
        <v>13334</v>
      </c>
      <c r="AB747" s="30">
        <v>88.8</v>
      </c>
      <c r="AC747" s="30">
        <v>-1.1500000000000099</v>
      </c>
      <c r="AD747" s="30"/>
      <c r="AE747" s="30"/>
    </row>
    <row r="748" spans="1:31" ht="16.95" customHeight="1" x14ac:dyDescent="0.3">
      <c r="A748" s="54">
        <v>46082</v>
      </c>
      <c r="B748" s="72">
        <v>46086</v>
      </c>
      <c r="C748" s="30" t="s">
        <v>34</v>
      </c>
      <c r="D748" s="30" t="s">
        <v>11343</v>
      </c>
      <c r="E748" s="30" t="s">
        <v>11093</v>
      </c>
      <c r="F748" s="30"/>
      <c r="G748" s="5">
        <v>756</v>
      </c>
      <c r="H748" s="40" t="s">
        <v>13321</v>
      </c>
      <c r="I748" s="60" t="s">
        <v>13335</v>
      </c>
      <c r="J748" s="30" t="s">
        <v>11096</v>
      </c>
      <c r="K748" s="30">
        <v>12</v>
      </c>
      <c r="L748" s="43">
        <v>79.8</v>
      </c>
      <c r="M748" s="30">
        <v>7.4</v>
      </c>
      <c r="N748" s="62">
        <v>6.65</v>
      </c>
      <c r="O748" s="5" t="s">
        <v>12588</v>
      </c>
      <c r="P748" s="30"/>
      <c r="Q748" s="30"/>
      <c r="R748" s="30"/>
      <c r="S748" s="30"/>
      <c r="T748" s="30"/>
      <c r="U748" s="30"/>
      <c r="V748" s="30"/>
      <c r="W748" s="30"/>
      <c r="X748" s="40" t="s">
        <v>13336</v>
      </c>
      <c r="Y748" s="63" t="s">
        <v>13337</v>
      </c>
      <c r="Z748" s="63" t="s">
        <v>13337</v>
      </c>
      <c r="AA748" s="40" t="s">
        <v>13336</v>
      </c>
      <c r="AB748" s="30">
        <v>88.8</v>
      </c>
      <c r="AC748" s="30">
        <v>-9.0000000000000107</v>
      </c>
      <c r="AD748" s="30"/>
      <c r="AE748" s="30"/>
    </row>
    <row r="749" spans="1:31" ht="16.95" customHeight="1" x14ac:dyDescent="0.3">
      <c r="A749" s="54">
        <v>46082</v>
      </c>
      <c r="B749" s="72">
        <v>46086</v>
      </c>
      <c r="C749" s="30" t="s">
        <v>38</v>
      </c>
      <c r="D749" s="30" t="s">
        <v>5</v>
      </c>
      <c r="E749" s="30" t="s">
        <v>11093</v>
      </c>
      <c r="F749" s="30"/>
      <c r="G749" s="5">
        <v>757</v>
      </c>
      <c r="H749" s="40" t="s">
        <v>11657</v>
      </c>
      <c r="I749" s="65" t="s">
        <v>13338</v>
      </c>
      <c r="J749" s="30" t="s">
        <v>11096</v>
      </c>
      <c r="K749" s="30">
        <v>16</v>
      </c>
      <c r="L749" s="43">
        <v>108</v>
      </c>
      <c r="M749" s="30">
        <v>7.4</v>
      </c>
      <c r="N749" s="62">
        <v>6.75</v>
      </c>
      <c r="O749" s="5" t="s">
        <v>12588</v>
      </c>
      <c r="P749" s="30"/>
      <c r="Q749" s="30"/>
      <c r="R749" s="30"/>
      <c r="S749" s="30"/>
      <c r="T749" s="30"/>
      <c r="U749" s="72">
        <v>46087</v>
      </c>
      <c r="V749" s="30" t="s">
        <v>12589</v>
      </c>
      <c r="W749" s="30"/>
      <c r="X749" s="40" t="s">
        <v>13339</v>
      </c>
      <c r="Y749" s="63" t="s">
        <v>13340</v>
      </c>
      <c r="Z749" s="63" t="s">
        <v>13340</v>
      </c>
      <c r="AA749" s="40" t="s">
        <v>13339</v>
      </c>
      <c r="AB749" s="30">
        <v>118.4</v>
      </c>
      <c r="AC749" s="30">
        <v>-10.4</v>
      </c>
      <c r="AD749" s="30"/>
      <c r="AE749" s="30"/>
    </row>
    <row r="750" spans="1:31" ht="16.95" customHeight="1" x14ac:dyDescent="0.3">
      <c r="A750" s="54">
        <v>46082</v>
      </c>
      <c r="B750" s="72">
        <v>46086</v>
      </c>
      <c r="C750" s="30" t="s">
        <v>32</v>
      </c>
      <c r="D750" s="30" t="s">
        <v>11214</v>
      </c>
      <c r="E750" s="30" t="s">
        <v>11093</v>
      </c>
      <c r="F750" s="30"/>
      <c r="G750" s="5">
        <v>758</v>
      </c>
      <c r="H750" s="40" t="s">
        <v>12101</v>
      </c>
      <c r="I750" s="60" t="s">
        <v>13341</v>
      </c>
      <c r="J750" s="30" t="s">
        <v>11096</v>
      </c>
      <c r="K750" s="30">
        <v>12</v>
      </c>
      <c r="L750" s="43">
        <v>88.5</v>
      </c>
      <c r="M750" s="30">
        <v>7.4</v>
      </c>
      <c r="N750" s="62">
        <v>7.375</v>
      </c>
      <c r="O750" s="5" t="s">
        <v>12588</v>
      </c>
      <c r="P750" s="30"/>
      <c r="Q750" s="30"/>
      <c r="R750" s="30"/>
      <c r="S750" s="30"/>
      <c r="T750" s="30"/>
      <c r="U750" s="30"/>
      <c r="V750" s="30"/>
      <c r="W750" s="30"/>
      <c r="X750" s="40" t="s">
        <v>13342</v>
      </c>
      <c r="Y750" s="63" t="s">
        <v>13343</v>
      </c>
      <c r="Z750" s="63" t="s">
        <v>13343</v>
      </c>
      <c r="AA750" s="40" t="s">
        <v>13342</v>
      </c>
      <c r="AB750" s="30">
        <v>88.8</v>
      </c>
      <c r="AC750" s="30">
        <v>-0.30000000000001098</v>
      </c>
      <c r="AD750" s="30"/>
      <c r="AE750" s="30"/>
    </row>
    <row r="751" spans="1:31" ht="16.95" customHeight="1" x14ac:dyDescent="0.3">
      <c r="A751" s="54">
        <v>46082</v>
      </c>
      <c r="B751" s="72">
        <v>46086</v>
      </c>
      <c r="C751" s="30" t="s">
        <v>28</v>
      </c>
      <c r="D751" s="30" t="s">
        <v>11129</v>
      </c>
      <c r="E751" s="30" t="s">
        <v>11093</v>
      </c>
      <c r="F751" s="30"/>
      <c r="G751" s="5">
        <v>759</v>
      </c>
      <c r="H751" s="40" t="s">
        <v>11684</v>
      </c>
      <c r="I751" s="60" t="s">
        <v>13344</v>
      </c>
      <c r="J751" s="30" t="s">
        <v>11096</v>
      </c>
      <c r="K751" s="30">
        <v>12</v>
      </c>
      <c r="L751" s="43">
        <v>85.8</v>
      </c>
      <c r="M751" s="30">
        <v>7.4</v>
      </c>
      <c r="N751" s="62">
        <v>7.15</v>
      </c>
      <c r="O751" s="5" t="s">
        <v>12588</v>
      </c>
      <c r="P751" s="30"/>
      <c r="Q751" s="30"/>
      <c r="R751" s="30"/>
      <c r="S751" s="30"/>
      <c r="T751" s="30"/>
      <c r="U751" s="30"/>
      <c r="V751" s="30"/>
      <c r="W751" s="30"/>
      <c r="X751" s="40" t="s">
        <v>13345</v>
      </c>
      <c r="Y751" s="63" t="s">
        <v>13346</v>
      </c>
      <c r="Z751" s="63" t="s">
        <v>13346</v>
      </c>
      <c r="AA751" s="40" t="s">
        <v>13345</v>
      </c>
      <c r="AB751" s="30">
        <v>88.8</v>
      </c>
      <c r="AC751" s="30">
        <v>-3.0000000000000102</v>
      </c>
      <c r="AD751" s="30"/>
      <c r="AE751" s="30"/>
    </row>
    <row r="752" spans="1:31" ht="16.95" customHeight="1" x14ac:dyDescent="0.3">
      <c r="A752" s="54">
        <v>46082</v>
      </c>
      <c r="B752" s="72">
        <v>46086</v>
      </c>
      <c r="C752" s="30" t="s">
        <v>38</v>
      </c>
      <c r="D752" s="30" t="s">
        <v>5</v>
      </c>
      <c r="E752" s="30" t="s">
        <v>11093</v>
      </c>
      <c r="F752" s="30"/>
      <c r="G752" s="5">
        <v>760</v>
      </c>
      <c r="H752" s="40" t="s">
        <v>13347</v>
      </c>
      <c r="I752" s="60" t="s">
        <v>13348</v>
      </c>
      <c r="J752" s="30" t="s">
        <v>11096</v>
      </c>
      <c r="K752" s="30">
        <v>12</v>
      </c>
      <c r="L752" s="43">
        <v>80</v>
      </c>
      <c r="M752" s="30">
        <v>7.4</v>
      </c>
      <c r="N752" s="62">
        <v>6.6666666666666696</v>
      </c>
      <c r="O752" s="5" t="s">
        <v>12588</v>
      </c>
      <c r="P752" s="30"/>
      <c r="Q752" s="30"/>
      <c r="R752" s="30"/>
      <c r="S752" s="30"/>
      <c r="T752" s="30"/>
      <c r="U752" s="72">
        <v>46087</v>
      </c>
      <c r="V752" s="5" t="s">
        <v>12589</v>
      </c>
      <c r="W752" s="30"/>
      <c r="X752" s="40" t="s">
        <v>13349</v>
      </c>
      <c r="Y752" s="63" t="s">
        <v>13350</v>
      </c>
      <c r="Z752" s="63" t="s">
        <v>13350</v>
      </c>
      <c r="AA752" s="40" t="s">
        <v>13349</v>
      </c>
      <c r="AB752" s="30">
        <v>88.8</v>
      </c>
      <c r="AC752" s="30">
        <v>-8.8000000000000096</v>
      </c>
      <c r="AD752" s="30"/>
      <c r="AE752" s="30"/>
    </row>
    <row r="753" spans="1:31" ht="16.95" customHeight="1" x14ac:dyDescent="0.3">
      <c r="A753" s="54">
        <v>46082</v>
      </c>
      <c r="B753" s="72">
        <v>46086</v>
      </c>
      <c r="C753" s="30" t="s">
        <v>28</v>
      </c>
      <c r="D753" s="30" t="s">
        <v>11129</v>
      </c>
      <c r="E753" s="30" t="s">
        <v>11093</v>
      </c>
      <c r="F753" s="30"/>
      <c r="G753" s="5">
        <v>761</v>
      </c>
      <c r="H753" s="40" t="s">
        <v>11684</v>
      </c>
      <c r="I753" s="60" t="s">
        <v>13351</v>
      </c>
      <c r="J753" s="30" t="s">
        <v>11096</v>
      </c>
      <c r="K753" s="30">
        <v>12</v>
      </c>
      <c r="L753" s="43">
        <v>85.8</v>
      </c>
      <c r="M753" s="30">
        <v>7.4</v>
      </c>
      <c r="N753" s="62">
        <v>7.15</v>
      </c>
      <c r="O753" s="5" t="s">
        <v>12588</v>
      </c>
      <c r="P753" s="30"/>
      <c r="Q753" s="30"/>
      <c r="R753" s="30"/>
      <c r="S753" s="30"/>
      <c r="T753" s="30"/>
      <c r="U753" s="30"/>
      <c r="V753" s="30"/>
      <c r="W753" s="30"/>
      <c r="X753" s="40" t="s">
        <v>13352</v>
      </c>
      <c r="Y753" s="63" t="s">
        <v>13353</v>
      </c>
      <c r="Z753" s="63" t="s">
        <v>13353</v>
      </c>
      <c r="AA753" s="40" t="s">
        <v>13352</v>
      </c>
      <c r="AB753" s="30">
        <v>88.8</v>
      </c>
      <c r="AC753" s="30">
        <v>-3.0000000000000102</v>
      </c>
      <c r="AD753" s="30"/>
      <c r="AE753" s="30"/>
    </row>
    <row r="754" spans="1:31" ht="16.95" customHeight="1" x14ac:dyDescent="0.3">
      <c r="A754" s="54">
        <v>46082</v>
      </c>
      <c r="B754" s="72">
        <v>46086</v>
      </c>
      <c r="C754" s="30" t="s">
        <v>28</v>
      </c>
      <c r="D754" s="30" t="s">
        <v>11129</v>
      </c>
      <c r="E754" s="30" t="s">
        <v>11093</v>
      </c>
      <c r="F754" s="30"/>
      <c r="G754" s="5">
        <v>762</v>
      </c>
      <c r="H754" s="40" t="s">
        <v>11643</v>
      </c>
      <c r="I754" s="60" t="s">
        <v>9698</v>
      </c>
      <c r="J754" s="30" t="s">
        <v>11096</v>
      </c>
      <c r="K754" s="30">
        <v>12</v>
      </c>
      <c r="L754" s="43">
        <v>85.8</v>
      </c>
      <c r="M754" s="30">
        <v>7.4</v>
      </c>
      <c r="N754" s="62">
        <v>7.15</v>
      </c>
      <c r="O754" s="5" t="s">
        <v>12588</v>
      </c>
      <c r="P754" s="30"/>
      <c r="Q754" s="30"/>
      <c r="R754" s="30"/>
      <c r="S754" s="30"/>
      <c r="T754" s="30"/>
      <c r="U754" s="30"/>
      <c r="V754" s="30"/>
      <c r="W754" s="30"/>
      <c r="X754" s="40" t="s">
        <v>9699</v>
      </c>
      <c r="Y754" s="63" t="s">
        <v>13354</v>
      </c>
      <c r="Z754" s="63" t="s">
        <v>13354</v>
      </c>
      <c r="AA754" s="40" t="s">
        <v>9699</v>
      </c>
      <c r="AB754" s="30">
        <v>88.8</v>
      </c>
      <c r="AC754" s="30">
        <v>-3.0000000000000102</v>
      </c>
      <c r="AD754" s="30"/>
      <c r="AE754" s="30"/>
    </row>
    <row r="755" spans="1:31" ht="16.95" customHeight="1" x14ac:dyDescent="0.3">
      <c r="A755" s="54">
        <v>46082</v>
      </c>
      <c r="B755" s="72">
        <v>46086</v>
      </c>
      <c r="C755" s="30" t="s">
        <v>38</v>
      </c>
      <c r="D755" s="30" t="s">
        <v>5</v>
      </c>
      <c r="E755" s="30" t="s">
        <v>11093</v>
      </c>
      <c r="F755" s="30"/>
      <c r="G755" s="5">
        <v>763</v>
      </c>
      <c r="H755" s="40" t="s">
        <v>13355</v>
      </c>
      <c r="I755" s="65" t="s">
        <v>13356</v>
      </c>
      <c r="J755" s="30" t="s">
        <v>11096</v>
      </c>
      <c r="K755" s="30">
        <v>12</v>
      </c>
      <c r="L755" s="43">
        <v>83.8</v>
      </c>
      <c r="M755" s="30">
        <v>7.4</v>
      </c>
      <c r="N755" s="62">
        <v>6.9833333333333298</v>
      </c>
      <c r="O755" s="5" t="s">
        <v>12588</v>
      </c>
      <c r="P755" s="30"/>
      <c r="Q755" s="30"/>
      <c r="R755" s="30"/>
      <c r="S755" s="30"/>
      <c r="T755" s="30"/>
      <c r="U755" s="72">
        <v>46087</v>
      </c>
      <c r="V755" s="30" t="s">
        <v>12608</v>
      </c>
      <c r="W755" s="30"/>
      <c r="X755" s="40" t="s">
        <v>8379</v>
      </c>
      <c r="Y755" s="63" t="s">
        <v>13357</v>
      </c>
      <c r="Z755" s="63" t="s">
        <v>13357</v>
      </c>
      <c r="AA755" s="40" t="s">
        <v>8379</v>
      </c>
      <c r="AB755" s="30">
        <v>88.8</v>
      </c>
      <c r="AC755" s="30">
        <v>-5.0000000000000098</v>
      </c>
      <c r="AD755" s="30"/>
      <c r="AE755" s="30"/>
    </row>
    <row r="756" spans="1:31" ht="16.95" customHeight="1" x14ac:dyDescent="0.3">
      <c r="A756" s="54">
        <v>46082</v>
      </c>
      <c r="B756" s="72">
        <v>46086</v>
      </c>
      <c r="C756" s="30" t="s">
        <v>38</v>
      </c>
      <c r="D756" s="30" t="s">
        <v>5</v>
      </c>
      <c r="E756" s="30" t="s">
        <v>11093</v>
      </c>
      <c r="F756" s="30"/>
      <c r="G756" s="5">
        <v>764</v>
      </c>
      <c r="H756" s="40" t="s">
        <v>12111</v>
      </c>
      <c r="I756" s="60" t="s">
        <v>13358</v>
      </c>
      <c r="J756" s="30" t="s">
        <v>11096</v>
      </c>
      <c r="K756" s="30">
        <v>12</v>
      </c>
      <c r="L756" s="43">
        <v>87.92</v>
      </c>
      <c r="M756" s="30">
        <v>7.4</v>
      </c>
      <c r="N756" s="62">
        <v>7.3266666666666698</v>
      </c>
      <c r="O756" s="5" t="s">
        <v>12588</v>
      </c>
      <c r="P756" s="30"/>
      <c r="Q756" s="30"/>
      <c r="R756" s="30"/>
      <c r="S756" s="30"/>
      <c r="T756" s="30"/>
      <c r="U756" s="72">
        <v>46087</v>
      </c>
      <c r="V756" s="30" t="s">
        <v>12589</v>
      </c>
      <c r="W756" s="30"/>
      <c r="X756" s="40" t="s">
        <v>13359</v>
      </c>
      <c r="Y756" s="63" t="s">
        <v>13360</v>
      </c>
      <c r="Z756" s="63" t="s">
        <v>13360</v>
      </c>
      <c r="AA756" s="40" t="s">
        <v>13359</v>
      </c>
      <c r="AB756" s="30">
        <v>88.8</v>
      </c>
      <c r="AC756" s="30">
        <v>-0.88000000000001</v>
      </c>
      <c r="AD756" s="30"/>
      <c r="AE756" s="30"/>
    </row>
    <row r="757" spans="1:31" ht="16.95" customHeight="1" x14ac:dyDescent="0.3">
      <c r="A757" s="54">
        <v>46082</v>
      </c>
      <c r="B757" s="72">
        <v>46086</v>
      </c>
      <c r="C757" s="30" t="s">
        <v>28</v>
      </c>
      <c r="D757" s="30" t="s">
        <v>11129</v>
      </c>
      <c r="E757" s="30" t="s">
        <v>11093</v>
      </c>
      <c r="F757" s="30"/>
      <c r="G757" s="5">
        <v>765</v>
      </c>
      <c r="H757" s="40" t="s">
        <v>11684</v>
      </c>
      <c r="I757" s="60" t="s">
        <v>13361</v>
      </c>
      <c r="J757" s="30" t="s">
        <v>11096</v>
      </c>
      <c r="K757" s="30">
        <v>12</v>
      </c>
      <c r="L757" s="43">
        <v>85.8</v>
      </c>
      <c r="M757" s="30">
        <v>7.4</v>
      </c>
      <c r="N757" s="62">
        <v>7.15</v>
      </c>
      <c r="O757" s="5" t="s">
        <v>12588</v>
      </c>
      <c r="P757" s="30"/>
      <c r="Q757" s="30"/>
      <c r="R757" s="30"/>
      <c r="S757" s="30"/>
      <c r="T757" s="30"/>
      <c r="U757" s="30"/>
      <c r="V757" s="30"/>
      <c r="W757" s="30"/>
      <c r="X757" s="40" t="s">
        <v>13362</v>
      </c>
      <c r="Y757" s="63" t="s">
        <v>13363</v>
      </c>
      <c r="Z757" s="63" t="s">
        <v>13363</v>
      </c>
      <c r="AA757" s="40" t="s">
        <v>13362</v>
      </c>
      <c r="AB757" s="30">
        <v>88.8</v>
      </c>
      <c r="AC757" s="30">
        <v>-3.0000000000000102</v>
      </c>
      <c r="AD757" s="30"/>
      <c r="AE757" s="30"/>
    </row>
    <row r="758" spans="1:31" ht="16.95" customHeight="1" x14ac:dyDescent="0.3">
      <c r="A758" s="54">
        <v>46082</v>
      </c>
      <c r="B758" s="72">
        <v>46086</v>
      </c>
      <c r="C758" s="30" t="s">
        <v>37</v>
      </c>
      <c r="D758" s="30" t="s">
        <v>37</v>
      </c>
      <c r="E758" s="30" t="s">
        <v>11093</v>
      </c>
      <c r="F758" s="30"/>
      <c r="G758" s="5">
        <v>766</v>
      </c>
      <c r="H758" s="40" t="s">
        <v>12121</v>
      </c>
      <c r="I758" s="60" t="s">
        <v>13364</v>
      </c>
      <c r="J758" s="30" t="s">
        <v>11322</v>
      </c>
      <c r="K758" s="30">
        <v>4</v>
      </c>
      <c r="L758" s="43">
        <v>39.9</v>
      </c>
      <c r="M758" s="30">
        <v>12.8</v>
      </c>
      <c r="N758" s="62">
        <v>9.9749999999999996</v>
      </c>
      <c r="O758" s="5" t="s">
        <v>12588</v>
      </c>
      <c r="P758" s="30"/>
      <c r="Q758" s="30"/>
      <c r="R758" s="30"/>
      <c r="S758" s="30"/>
      <c r="T758" s="30"/>
      <c r="U758" s="30"/>
      <c r="V758" s="30"/>
      <c r="W758" s="30"/>
      <c r="X758" s="40" t="s">
        <v>2114</v>
      </c>
      <c r="Y758" s="63" t="s">
        <v>13365</v>
      </c>
      <c r="Z758" s="63" t="s">
        <v>13365</v>
      </c>
      <c r="AA758" s="40" t="s">
        <v>2114</v>
      </c>
      <c r="AB758" s="30">
        <v>51.2</v>
      </c>
      <c r="AC758" s="30">
        <v>-11.3</v>
      </c>
      <c r="AD758" s="30"/>
      <c r="AE758" s="30"/>
    </row>
    <row r="759" spans="1:31" ht="16.95" customHeight="1" x14ac:dyDescent="0.3">
      <c r="A759" s="54">
        <v>46082</v>
      </c>
      <c r="B759" s="72">
        <v>46086</v>
      </c>
      <c r="C759" s="30" t="s">
        <v>38</v>
      </c>
      <c r="D759" s="30" t="s">
        <v>5</v>
      </c>
      <c r="E759" s="30" t="s">
        <v>11093</v>
      </c>
      <c r="F759" s="30"/>
      <c r="G759" s="5">
        <v>767</v>
      </c>
      <c r="H759" s="40" t="s">
        <v>11616</v>
      </c>
      <c r="I759" s="65" t="s">
        <v>13366</v>
      </c>
      <c r="J759" s="30" t="s">
        <v>11322</v>
      </c>
      <c r="K759" s="30">
        <v>8</v>
      </c>
      <c r="L759" s="43">
        <v>79</v>
      </c>
      <c r="M759" s="30">
        <v>12.8</v>
      </c>
      <c r="N759" s="62">
        <v>9.875</v>
      </c>
      <c r="O759" s="5" t="s">
        <v>12588</v>
      </c>
      <c r="P759" s="30"/>
      <c r="Q759" s="30"/>
      <c r="R759" s="30"/>
      <c r="S759" s="30"/>
      <c r="T759" s="30"/>
      <c r="U759" s="72">
        <v>46087</v>
      </c>
      <c r="V759" s="30" t="s">
        <v>12589</v>
      </c>
      <c r="W759" s="30"/>
      <c r="X759" s="40" t="s">
        <v>1697</v>
      </c>
      <c r="Y759" s="63" t="s">
        <v>13367</v>
      </c>
      <c r="Z759" s="63" t="s">
        <v>13367</v>
      </c>
      <c r="AA759" s="40" t="s">
        <v>1697</v>
      </c>
      <c r="AB759" s="30">
        <v>102.4</v>
      </c>
      <c r="AC759" s="30">
        <v>-23.4</v>
      </c>
      <c r="AD759" s="30"/>
      <c r="AE759" s="30"/>
    </row>
    <row r="760" spans="1:31" ht="16.95" customHeight="1" x14ac:dyDescent="0.3">
      <c r="A760" s="54">
        <v>46082</v>
      </c>
      <c r="B760" s="72">
        <v>46086</v>
      </c>
      <c r="C760" s="30" t="s">
        <v>38</v>
      </c>
      <c r="D760" s="30" t="s">
        <v>5</v>
      </c>
      <c r="E760" s="30" t="s">
        <v>11093</v>
      </c>
      <c r="F760" s="30"/>
      <c r="G760" s="5">
        <v>768</v>
      </c>
      <c r="H760" s="40" t="s">
        <v>11616</v>
      </c>
      <c r="I760" s="60" t="s">
        <v>13368</v>
      </c>
      <c r="J760" s="30" t="s">
        <v>11173</v>
      </c>
      <c r="K760" s="30">
        <v>4</v>
      </c>
      <c r="L760" s="43">
        <v>39.9</v>
      </c>
      <c r="M760" s="30">
        <v>12.8</v>
      </c>
      <c r="N760" s="62">
        <v>9.9749999999999996</v>
      </c>
      <c r="O760" s="5" t="s">
        <v>12588</v>
      </c>
      <c r="P760" s="30"/>
      <c r="Q760" s="30"/>
      <c r="R760" s="30"/>
      <c r="S760" s="30"/>
      <c r="T760" s="30"/>
      <c r="U760" s="72">
        <v>46087</v>
      </c>
      <c r="V760" s="30" t="s">
        <v>12589</v>
      </c>
      <c r="W760" s="30"/>
      <c r="X760" s="40" t="s">
        <v>1707</v>
      </c>
      <c r="Y760" s="63" t="s">
        <v>13369</v>
      </c>
      <c r="Z760" s="63" t="s">
        <v>13369</v>
      </c>
      <c r="AA760" s="40" t="s">
        <v>1707</v>
      </c>
      <c r="AB760" s="30">
        <v>51.2</v>
      </c>
      <c r="AC760" s="30">
        <v>-11.3</v>
      </c>
      <c r="AD760" s="30"/>
      <c r="AE760" s="30"/>
    </row>
    <row r="761" spans="1:31" ht="16.95" customHeight="1" x14ac:dyDescent="0.3">
      <c r="A761" s="54">
        <v>46082</v>
      </c>
      <c r="B761" s="72">
        <v>46086</v>
      </c>
      <c r="C761" s="30" t="s">
        <v>38</v>
      </c>
      <c r="D761" s="30" t="s">
        <v>5</v>
      </c>
      <c r="E761" s="30" t="s">
        <v>11093</v>
      </c>
      <c r="F761" s="30"/>
      <c r="G761" s="5">
        <v>769</v>
      </c>
      <c r="H761" s="40" t="s">
        <v>11616</v>
      </c>
      <c r="I761" s="60" t="s">
        <v>13370</v>
      </c>
      <c r="J761" s="30" t="s">
        <v>11322</v>
      </c>
      <c r="K761" s="30">
        <v>4</v>
      </c>
      <c r="L761" s="43">
        <v>39.9</v>
      </c>
      <c r="M761" s="30">
        <v>12.8</v>
      </c>
      <c r="N761" s="62">
        <v>9.9749999999999996</v>
      </c>
      <c r="O761" s="5" t="s">
        <v>12588</v>
      </c>
      <c r="P761" s="30"/>
      <c r="Q761" s="30"/>
      <c r="R761" s="30"/>
      <c r="S761" s="30"/>
      <c r="T761" s="30"/>
      <c r="U761" s="72">
        <v>46087</v>
      </c>
      <c r="V761" s="30" t="s">
        <v>12589</v>
      </c>
      <c r="W761" s="30"/>
      <c r="X761" s="40" t="s">
        <v>1692</v>
      </c>
      <c r="Y761" s="63" t="s">
        <v>13371</v>
      </c>
      <c r="Z761" s="63" t="s">
        <v>13371</v>
      </c>
      <c r="AA761" s="40" t="s">
        <v>1692</v>
      </c>
      <c r="AB761" s="30">
        <v>51.2</v>
      </c>
      <c r="AC761" s="30">
        <v>-11.3</v>
      </c>
      <c r="AD761" s="30"/>
      <c r="AE761" s="30"/>
    </row>
    <row r="762" spans="1:31" ht="16.95" customHeight="1" x14ac:dyDescent="0.3">
      <c r="A762" s="54">
        <v>46082</v>
      </c>
      <c r="B762" s="72">
        <v>46086</v>
      </c>
      <c r="C762" s="30" t="s">
        <v>38</v>
      </c>
      <c r="D762" s="30" t="s">
        <v>5</v>
      </c>
      <c r="E762" s="30" t="s">
        <v>11093</v>
      </c>
      <c r="F762" s="30"/>
      <c r="G762" s="5">
        <v>770</v>
      </c>
      <c r="H762" s="40" t="s">
        <v>12487</v>
      </c>
      <c r="I762" s="60" t="s">
        <v>12779</v>
      </c>
      <c r="J762" s="30" t="s">
        <v>11123</v>
      </c>
      <c r="K762" s="30">
        <v>2</v>
      </c>
      <c r="L762" s="43">
        <v>39.9</v>
      </c>
      <c r="M762" s="30">
        <v>24.9</v>
      </c>
      <c r="N762" s="62">
        <v>19.95</v>
      </c>
      <c r="O762" s="5" t="s">
        <v>12588</v>
      </c>
      <c r="P762" s="30"/>
      <c r="Q762" s="30"/>
      <c r="R762" s="30"/>
      <c r="S762" s="30"/>
      <c r="T762" s="30"/>
      <c r="U762" s="72">
        <v>46085</v>
      </c>
      <c r="V762" s="30" t="s">
        <v>12589</v>
      </c>
      <c r="W762" s="30"/>
      <c r="X762" s="40" t="s">
        <v>12780</v>
      </c>
      <c r="Y762" s="63" t="s">
        <v>12781</v>
      </c>
      <c r="Z762" s="63" t="s">
        <v>12781</v>
      </c>
      <c r="AA762" s="40" t="s">
        <v>12780</v>
      </c>
      <c r="AB762" s="30">
        <v>49.8</v>
      </c>
      <c r="AC762" s="30">
        <v>-9.9</v>
      </c>
      <c r="AD762" s="30"/>
      <c r="AE762" s="30"/>
    </row>
    <row r="763" spans="1:31" ht="16.95" customHeight="1" x14ac:dyDescent="0.3">
      <c r="A763" s="54">
        <v>46082</v>
      </c>
      <c r="B763" s="72">
        <v>46086</v>
      </c>
      <c r="C763" s="30" t="s">
        <v>38</v>
      </c>
      <c r="D763" s="30" t="s">
        <v>5</v>
      </c>
      <c r="E763" s="30" t="s">
        <v>11093</v>
      </c>
      <c r="F763" s="30"/>
      <c r="G763" s="5">
        <v>771</v>
      </c>
      <c r="H763" s="40" t="s">
        <v>12487</v>
      </c>
      <c r="I763" s="60" t="s">
        <v>12782</v>
      </c>
      <c r="J763" s="30" t="s">
        <v>11123</v>
      </c>
      <c r="K763" s="30">
        <v>3</v>
      </c>
      <c r="L763" s="43">
        <v>69.900000000000006</v>
      </c>
      <c r="M763" s="30">
        <v>24.9</v>
      </c>
      <c r="N763" s="62">
        <v>23.3</v>
      </c>
      <c r="O763" s="5" t="s">
        <v>12588</v>
      </c>
      <c r="P763" s="30"/>
      <c r="Q763" s="30"/>
      <c r="R763" s="30"/>
      <c r="S763" s="30"/>
      <c r="T763" s="30"/>
      <c r="U763" s="72">
        <v>46085</v>
      </c>
      <c r="V763" s="30" t="s">
        <v>12589</v>
      </c>
      <c r="W763" s="30"/>
      <c r="X763" s="40" t="s">
        <v>12783</v>
      </c>
      <c r="Y763" s="63" t="s">
        <v>12784</v>
      </c>
      <c r="Z763" s="63" t="s">
        <v>12784</v>
      </c>
      <c r="AA763" s="40" t="s">
        <v>12783</v>
      </c>
      <c r="AB763" s="30">
        <v>74.7</v>
      </c>
      <c r="AC763" s="30">
        <v>-4.7999999999999803</v>
      </c>
      <c r="AD763" s="30"/>
      <c r="AE763" s="30"/>
    </row>
    <row r="764" spans="1:31" ht="16.95" customHeight="1" x14ac:dyDescent="0.3">
      <c r="A764" s="54">
        <v>46082</v>
      </c>
      <c r="B764" s="72">
        <v>46086</v>
      </c>
      <c r="C764" s="30" t="s">
        <v>38</v>
      </c>
      <c r="D764" s="30" t="s">
        <v>5</v>
      </c>
      <c r="E764" s="30" t="s">
        <v>11093</v>
      </c>
      <c r="F764" s="30"/>
      <c r="G764" s="5">
        <v>772</v>
      </c>
      <c r="H764" s="40" t="s">
        <v>12487</v>
      </c>
      <c r="I764" s="65" t="s">
        <v>13372</v>
      </c>
      <c r="J764" s="30" t="s">
        <v>11152</v>
      </c>
      <c r="K764" s="30">
        <v>2</v>
      </c>
      <c r="L764" s="43">
        <v>39.9</v>
      </c>
      <c r="M764" s="30">
        <v>24.9</v>
      </c>
      <c r="N764" s="62">
        <v>19.95</v>
      </c>
      <c r="O764" s="5" t="s">
        <v>12588</v>
      </c>
      <c r="P764" s="30"/>
      <c r="Q764" s="30"/>
      <c r="R764" s="30"/>
      <c r="S764" s="30"/>
      <c r="T764" s="30"/>
      <c r="U764" s="72">
        <v>46085</v>
      </c>
      <c r="V764" s="30" t="s">
        <v>12589</v>
      </c>
      <c r="W764" s="30"/>
      <c r="X764" s="40" t="s">
        <v>13373</v>
      </c>
      <c r="Y764" s="63" t="s">
        <v>13374</v>
      </c>
      <c r="Z764" s="63" t="s">
        <v>13374</v>
      </c>
      <c r="AA764" s="40" t="s">
        <v>13373</v>
      </c>
      <c r="AB764" s="30">
        <v>49.8</v>
      </c>
      <c r="AC764" s="30">
        <v>-9.9</v>
      </c>
      <c r="AD764" s="30"/>
      <c r="AE764" s="30"/>
    </row>
    <row r="765" spans="1:31" ht="16.95" customHeight="1" x14ac:dyDescent="0.3">
      <c r="A765" s="54">
        <v>46082</v>
      </c>
      <c r="B765" s="72">
        <v>46086</v>
      </c>
      <c r="C765" s="30" t="s">
        <v>30</v>
      </c>
      <c r="D765" s="30" t="s">
        <v>11148</v>
      </c>
      <c r="E765" s="30" t="s">
        <v>11093</v>
      </c>
      <c r="F765" s="30"/>
      <c r="G765" s="5">
        <v>773</v>
      </c>
      <c r="H765" s="40" t="s">
        <v>11150</v>
      </c>
      <c r="I765" s="60" t="s">
        <v>13375</v>
      </c>
      <c r="J765" s="30" t="s">
        <v>11123</v>
      </c>
      <c r="K765" s="30">
        <v>2</v>
      </c>
      <c r="L765" s="43">
        <v>49.62</v>
      </c>
      <c r="M765" s="30">
        <v>24.9</v>
      </c>
      <c r="N765" s="62">
        <v>24.81</v>
      </c>
      <c r="O765" s="5" t="s">
        <v>12588</v>
      </c>
      <c r="P765" s="30"/>
      <c r="Q765" s="30"/>
      <c r="R765" s="30"/>
      <c r="S765" s="30"/>
      <c r="T765" s="30"/>
      <c r="U765" s="30"/>
      <c r="V765" s="30"/>
      <c r="W765" s="30"/>
      <c r="X765" s="40" t="s">
        <v>1792</v>
      </c>
      <c r="Y765" s="63" t="s">
        <v>13376</v>
      </c>
      <c r="Z765" s="63" t="s">
        <v>13376</v>
      </c>
      <c r="AA765" s="40" t="s">
        <v>1792</v>
      </c>
      <c r="AB765" s="30">
        <v>49.8</v>
      </c>
      <c r="AC765" s="30">
        <v>-0.18</v>
      </c>
      <c r="AD765" s="30"/>
      <c r="AE765" s="30"/>
    </row>
    <row r="766" spans="1:31" ht="16.95" customHeight="1" x14ac:dyDescent="0.3">
      <c r="A766" s="54">
        <v>46082</v>
      </c>
      <c r="B766" s="72">
        <v>46086</v>
      </c>
      <c r="C766" s="30" t="s">
        <v>30</v>
      </c>
      <c r="D766" s="30" t="s">
        <v>11148</v>
      </c>
      <c r="E766" s="30" t="s">
        <v>11093</v>
      </c>
      <c r="F766" s="30"/>
      <c r="G766" s="5">
        <v>774</v>
      </c>
      <c r="H766" s="40" t="s">
        <v>11150</v>
      </c>
      <c r="I766" s="60" t="s">
        <v>13377</v>
      </c>
      <c r="J766" s="30" t="s">
        <v>11152</v>
      </c>
      <c r="K766" s="30">
        <v>2</v>
      </c>
      <c r="L766" s="43">
        <v>49.62</v>
      </c>
      <c r="M766" s="30">
        <v>24.9</v>
      </c>
      <c r="N766" s="62">
        <v>24.81</v>
      </c>
      <c r="O766" s="5" t="s">
        <v>12588</v>
      </c>
      <c r="P766" s="30"/>
      <c r="Q766" s="30"/>
      <c r="R766" s="30"/>
      <c r="S766" s="30"/>
      <c r="T766" s="30"/>
      <c r="U766" s="30"/>
      <c r="V766" s="30"/>
      <c r="W766" s="30"/>
      <c r="X766" s="40" t="s">
        <v>2059</v>
      </c>
      <c r="Y766" s="63" t="s">
        <v>13378</v>
      </c>
      <c r="Z766" s="63" t="s">
        <v>13378</v>
      </c>
      <c r="AA766" s="40" t="s">
        <v>2059</v>
      </c>
      <c r="AB766" s="30">
        <v>49.8</v>
      </c>
      <c r="AC766" s="30">
        <v>-0.18</v>
      </c>
      <c r="AD766" s="30"/>
      <c r="AE766" s="30"/>
    </row>
    <row r="767" spans="1:31" ht="16.95" customHeight="1" x14ac:dyDescent="0.3">
      <c r="A767" s="54">
        <v>46082</v>
      </c>
      <c r="B767" s="72">
        <v>46086</v>
      </c>
      <c r="C767" s="30" t="s">
        <v>38</v>
      </c>
      <c r="D767" s="30" t="s">
        <v>5</v>
      </c>
      <c r="E767" s="30" t="s">
        <v>11093</v>
      </c>
      <c r="F767" s="30"/>
      <c r="G767" s="5">
        <v>775</v>
      </c>
      <c r="H767" s="40" t="s">
        <v>11762</v>
      </c>
      <c r="I767" s="65" t="s">
        <v>13379</v>
      </c>
      <c r="J767" s="30" t="s">
        <v>11173</v>
      </c>
      <c r="K767" s="30">
        <v>8</v>
      </c>
      <c r="L767" s="43">
        <v>91.8</v>
      </c>
      <c r="M767" s="30">
        <v>12.8</v>
      </c>
      <c r="N767" s="62">
        <v>11.475</v>
      </c>
      <c r="O767" s="5" t="s">
        <v>12588</v>
      </c>
      <c r="P767" s="30"/>
      <c r="Q767" s="30"/>
      <c r="R767" s="30"/>
      <c r="S767" s="30"/>
      <c r="T767" s="30"/>
      <c r="U767" s="72">
        <v>46086</v>
      </c>
      <c r="V767" s="30" t="s">
        <v>12608</v>
      </c>
      <c r="W767" s="30"/>
      <c r="X767" s="40" t="s">
        <v>4507</v>
      </c>
      <c r="Y767" s="63" t="s">
        <v>13380</v>
      </c>
      <c r="Z767" s="63" t="s">
        <v>13380</v>
      </c>
      <c r="AA767" s="40" t="s">
        <v>4507</v>
      </c>
      <c r="AB767" s="30">
        <v>102.4</v>
      </c>
      <c r="AC767" s="30">
        <v>-10.6</v>
      </c>
      <c r="AD767" s="30"/>
      <c r="AE767" s="30"/>
    </row>
    <row r="768" spans="1:31" ht="16.95" customHeight="1" x14ac:dyDescent="0.3">
      <c r="A768" s="54">
        <v>46082</v>
      </c>
      <c r="B768" s="72">
        <v>46086</v>
      </c>
      <c r="C768" s="30" t="s">
        <v>28</v>
      </c>
      <c r="D768" s="30" t="s">
        <v>11129</v>
      </c>
      <c r="E768" s="30" t="s">
        <v>11093</v>
      </c>
      <c r="F768" s="30"/>
      <c r="G768" s="5">
        <v>776</v>
      </c>
      <c r="H768" s="40" t="s">
        <v>11643</v>
      </c>
      <c r="I768" s="60" t="s">
        <v>13381</v>
      </c>
      <c r="J768" s="30" t="s">
        <v>11173</v>
      </c>
      <c r="K768" s="30">
        <v>6</v>
      </c>
      <c r="L768" s="43">
        <v>74.8</v>
      </c>
      <c r="M768" s="30">
        <v>12.8</v>
      </c>
      <c r="N768" s="62">
        <v>12.466666666666701</v>
      </c>
      <c r="O768" s="5" t="s">
        <v>12588</v>
      </c>
      <c r="P768" s="30"/>
      <c r="Q768" s="30"/>
      <c r="R768" s="30"/>
      <c r="S768" s="30"/>
      <c r="T768" s="30"/>
      <c r="U768" s="30"/>
      <c r="V768" s="30"/>
      <c r="W768" s="30"/>
      <c r="X768" s="40" t="s">
        <v>2091</v>
      </c>
      <c r="Y768" s="63" t="s">
        <v>13382</v>
      </c>
      <c r="Z768" s="63" t="s">
        <v>13382</v>
      </c>
      <c r="AA768" s="40" t="s">
        <v>2091</v>
      </c>
      <c r="AB768" s="30">
        <v>76.8</v>
      </c>
      <c r="AC768" s="30">
        <v>-2.0000000000000102</v>
      </c>
      <c r="AD768" s="30"/>
      <c r="AE768" s="30"/>
    </row>
    <row r="769" spans="1:31" ht="16.95" customHeight="1" x14ac:dyDescent="0.3">
      <c r="A769" s="54">
        <v>46082</v>
      </c>
      <c r="B769" s="72">
        <v>46086</v>
      </c>
      <c r="C769" s="30" t="s">
        <v>28</v>
      </c>
      <c r="D769" s="30" t="s">
        <v>11129</v>
      </c>
      <c r="E769" s="30" t="s">
        <v>11093</v>
      </c>
      <c r="F769" s="30"/>
      <c r="G769" s="5">
        <v>777</v>
      </c>
      <c r="H769" s="40" t="s">
        <v>11684</v>
      </c>
      <c r="I769" s="60" t="s">
        <v>13383</v>
      </c>
      <c r="J769" s="30" t="s">
        <v>11322</v>
      </c>
      <c r="K769" s="30">
        <v>6</v>
      </c>
      <c r="L769" s="43">
        <v>74.8</v>
      </c>
      <c r="M769" s="30">
        <v>12.8</v>
      </c>
      <c r="N769" s="62">
        <v>12.466666666666701</v>
      </c>
      <c r="O769" s="5" t="s">
        <v>12588</v>
      </c>
      <c r="P769" s="30"/>
      <c r="Q769" s="30"/>
      <c r="R769" s="30"/>
      <c r="S769" s="30"/>
      <c r="T769" s="30"/>
      <c r="U769" s="30"/>
      <c r="V769" s="30"/>
      <c r="W769" s="30"/>
      <c r="X769" s="40" t="s">
        <v>1925</v>
      </c>
      <c r="Y769" s="63" t="s">
        <v>13384</v>
      </c>
      <c r="Z769" s="63" t="s">
        <v>13384</v>
      </c>
      <c r="AA769" s="40" t="s">
        <v>1925</v>
      </c>
      <c r="AB769" s="30">
        <v>76.8</v>
      </c>
      <c r="AC769" s="30">
        <v>-2.0000000000000102</v>
      </c>
      <c r="AD769" s="30"/>
      <c r="AE769" s="30"/>
    </row>
    <row r="770" spans="1:31" ht="16.95" customHeight="1" x14ac:dyDescent="0.3">
      <c r="A770" s="54">
        <v>46082</v>
      </c>
      <c r="B770" s="72">
        <v>46086</v>
      </c>
      <c r="C770" s="30" t="s">
        <v>38</v>
      </c>
      <c r="D770" s="30" t="s">
        <v>5</v>
      </c>
      <c r="E770" s="30" t="s">
        <v>11093</v>
      </c>
      <c r="F770" s="30"/>
      <c r="G770" s="5">
        <v>778</v>
      </c>
      <c r="H770" s="40" t="s">
        <v>13385</v>
      </c>
      <c r="I770" s="65" t="s">
        <v>13386</v>
      </c>
      <c r="J770" s="30" t="s">
        <v>11173</v>
      </c>
      <c r="K770" s="30">
        <v>5</v>
      </c>
      <c r="L770" s="43">
        <v>57.55</v>
      </c>
      <c r="M770" s="30">
        <v>12.8</v>
      </c>
      <c r="N770" s="62">
        <v>11.51</v>
      </c>
      <c r="O770" s="5" t="s">
        <v>12588</v>
      </c>
      <c r="P770" s="30"/>
      <c r="Q770" s="30"/>
      <c r="R770" s="30"/>
      <c r="S770" s="30"/>
      <c r="T770" s="30"/>
      <c r="U770" s="72">
        <v>46087</v>
      </c>
      <c r="V770" s="30" t="s">
        <v>12589</v>
      </c>
      <c r="W770" s="30"/>
      <c r="X770" s="40" t="s">
        <v>2623</v>
      </c>
      <c r="Y770" s="63" t="s">
        <v>13387</v>
      </c>
      <c r="Z770" s="63" t="s">
        <v>13387</v>
      </c>
      <c r="AA770" s="40" t="s">
        <v>2623</v>
      </c>
      <c r="AB770" s="30">
        <v>64</v>
      </c>
      <c r="AC770" s="30">
        <v>-6.45</v>
      </c>
      <c r="AD770" s="30"/>
      <c r="AE770" s="30"/>
    </row>
    <row r="771" spans="1:31" ht="16.95" customHeight="1" x14ac:dyDescent="0.3">
      <c r="A771" s="54">
        <v>46082</v>
      </c>
      <c r="B771" s="72">
        <v>46086</v>
      </c>
      <c r="C771" s="30" t="s">
        <v>38</v>
      </c>
      <c r="D771" s="30" t="s">
        <v>5</v>
      </c>
      <c r="E771" s="30" t="s">
        <v>11093</v>
      </c>
      <c r="F771" s="30"/>
      <c r="G771" s="5">
        <v>779</v>
      </c>
      <c r="H771" s="40" t="s">
        <v>11762</v>
      </c>
      <c r="I771" s="65" t="s">
        <v>10153</v>
      </c>
      <c r="J771" s="30" t="s">
        <v>11173</v>
      </c>
      <c r="K771" s="30">
        <v>6</v>
      </c>
      <c r="L771" s="43">
        <v>71.8</v>
      </c>
      <c r="M771" s="30">
        <v>12.8</v>
      </c>
      <c r="N771" s="62">
        <v>11.966666666666701</v>
      </c>
      <c r="O771" s="5" t="s">
        <v>12588</v>
      </c>
      <c r="P771" s="30"/>
      <c r="Q771" s="30"/>
      <c r="R771" s="30"/>
      <c r="S771" s="30"/>
      <c r="T771" s="30"/>
      <c r="U771" s="72">
        <v>46086</v>
      </c>
      <c r="V771" s="30" t="s">
        <v>12608</v>
      </c>
      <c r="W771" s="30"/>
      <c r="X771" s="40" t="s">
        <v>10154</v>
      </c>
      <c r="Y771" s="63" t="s">
        <v>13388</v>
      </c>
      <c r="Z771" s="63" t="s">
        <v>13388</v>
      </c>
      <c r="AA771" s="40" t="s">
        <v>10154</v>
      </c>
      <c r="AB771" s="30">
        <v>76.8</v>
      </c>
      <c r="AC771" s="30">
        <v>-5.0000000000000098</v>
      </c>
      <c r="AD771" s="30"/>
      <c r="AE771" s="30"/>
    </row>
    <row r="772" spans="1:31" ht="16.95" customHeight="1" x14ac:dyDescent="0.3">
      <c r="A772" s="54">
        <v>46082</v>
      </c>
      <c r="B772" s="72">
        <v>46086</v>
      </c>
      <c r="C772" s="30" t="s">
        <v>38</v>
      </c>
      <c r="D772" s="30" t="s">
        <v>5</v>
      </c>
      <c r="E772" s="30" t="s">
        <v>11093</v>
      </c>
      <c r="F772" s="30"/>
      <c r="G772" s="5">
        <v>780</v>
      </c>
      <c r="H772" s="40" t="s">
        <v>13389</v>
      </c>
      <c r="I772" s="65" t="s">
        <v>13390</v>
      </c>
      <c r="J772" s="30" t="s">
        <v>11173</v>
      </c>
      <c r="K772" s="30">
        <v>4</v>
      </c>
      <c r="L772" s="43">
        <v>43.8</v>
      </c>
      <c r="M772" s="30">
        <v>12.8</v>
      </c>
      <c r="N772" s="62">
        <v>10.95</v>
      </c>
      <c r="O772" s="5" t="s">
        <v>12588</v>
      </c>
      <c r="P772" s="30"/>
      <c r="Q772" s="30"/>
      <c r="R772" s="30"/>
      <c r="S772" s="30"/>
      <c r="T772" s="30"/>
      <c r="U772" s="72">
        <v>46087</v>
      </c>
      <c r="V772" s="30" t="s">
        <v>12589</v>
      </c>
      <c r="W772" s="30"/>
      <c r="X772" s="40" t="s">
        <v>2525</v>
      </c>
      <c r="Y772" s="63" t="s">
        <v>13391</v>
      </c>
      <c r="Z772" s="63" t="s">
        <v>13391</v>
      </c>
      <c r="AA772" s="40" t="s">
        <v>2525</v>
      </c>
      <c r="AB772" s="30">
        <v>51.2</v>
      </c>
      <c r="AC772" s="30">
        <v>-7.4000000000000101</v>
      </c>
      <c r="AD772" s="30"/>
      <c r="AE772" s="30"/>
    </row>
    <row r="773" spans="1:31" ht="16.95" customHeight="1" x14ac:dyDescent="0.3">
      <c r="A773" s="54">
        <v>46082</v>
      </c>
      <c r="B773" s="72">
        <v>46086</v>
      </c>
      <c r="C773" s="30" t="s">
        <v>28</v>
      </c>
      <c r="D773" s="30" t="s">
        <v>11129</v>
      </c>
      <c r="E773" s="30" t="s">
        <v>11093</v>
      </c>
      <c r="F773" s="30"/>
      <c r="G773" s="5">
        <v>781</v>
      </c>
      <c r="H773" s="40" t="s">
        <v>11643</v>
      </c>
      <c r="I773" s="60" t="s">
        <v>13392</v>
      </c>
      <c r="J773" s="30" t="s">
        <v>11322</v>
      </c>
      <c r="K773" s="30">
        <v>6</v>
      </c>
      <c r="L773" s="43">
        <v>74.8</v>
      </c>
      <c r="M773" s="30">
        <v>12.8</v>
      </c>
      <c r="N773" s="62">
        <v>12.466666666666701</v>
      </c>
      <c r="O773" s="5" t="s">
        <v>12588</v>
      </c>
      <c r="P773" s="30"/>
      <c r="Q773" s="30"/>
      <c r="R773" s="30"/>
      <c r="S773" s="30"/>
      <c r="T773" s="30"/>
      <c r="U773" s="30"/>
      <c r="V773" s="30"/>
      <c r="W773" s="30"/>
      <c r="X773" s="40" t="s">
        <v>2469</v>
      </c>
      <c r="Y773" s="63" t="s">
        <v>13393</v>
      </c>
      <c r="Z773" s="63" t="s">
        <v>13393</v>
      </c>
      <c r="AA773" s="40" t="s">
        <v>2469</v>
      </c>
      <c r="AB773" s="30">
        <v>76.8</v>
      </c>
      <c r="AC773" s="30">
        <v>-2.0000000000000102</v>
      </c>
      <c r="AD773" s="30"/>
      <c r="AE773" s="30"/>
    </row>
    <row r="774" spans="1:31" ht="16.95" customHeight="1" x14ac:dyDescent="0.3">
      <c r="A774" s="54">
        <v>46082</v>
      </c>
      <c r="B774" s="72">
        <v>46086</v>
      </c>
      <c r="C774" s="30" t="s">
        <v>28</v>
      </c>
      <c r="D774" s="30" t="s">
        <v>11129</v>
      </c>
      <c r="E774" s="30" t="s">
        <v>11093</v>
      </c>
      <c r="F774" s="30"/>
      <c r="G774" s="5">
        <v>782</v>
      </c>
      <c r="H774" s="40" t="s">
        <v>11643</v>
      </c>
      <c r="I774" s="60" t="s">
        <v>13394</v>
      </c>
      <c r="J774" s="30" t="s">
        <v>11173</v>
      </c>
      <c r="K774" s="30">
        <v>6</v>
      </c>
      <c r="L774" s="43">
        <v>74.8</v>
      </c>
      <c r="M774" s="30">
        <v>12.8</v>
      </c>
      <c r="N774" s="62">
        <v>12.466666666666701</v>
      </c>
      <c r="O774" s="5" t="s">
        <v>12588</v>
      </c>
      <c r="P774" s="30"/>
      <c r="Q774" s="30"/>
      <c r="R774" s="30"/>
      <c r="S774" s="30"/>
      <c r="T774" s="30"/>
      <c r="U774" s="30"/>
      <c r="V774" s="30"/>
      <c r="W774" s="30"/>
      <c r="X774" s="40" t="s">
        <v>4453</v>
      </c>
      <c r="Y774" s="63" t="s">
        <v>13395</v>
      </c>
      <c r="Z774" s="63" t="s">
        <v>13395</v>
      </c>
      <c r="AA774" s="40" t="s">
        <v>4453</v>
      </c>
      <c r="AB774" s="30">
        <v>76.8</v>
      </c>
      <c r="AC774" s="30">
        <v>-2.0000000000000102</v>
      </c>
      <c r="AD774" s="30"/>
      <c r="AE774" s="30"/>
    </row>
    <row r="775" spans="1:31" ht="16.95" customHeight="1" x14ac:dyDescent="0.3">
      <c r="A775" s="54">
        <v>46082</v>
      </c>
      <c r="B775" s="72">
        <v>46086</v>
      </c>
      <c r="C775" s="30" t="s">
        <v>28</v>
      </c>
      <c r="D775" s="30" t="s">
        <v>11129</v>
      </c>
      <c r="E775" s="30" t="s">
        <v>11093</v>
      </c>
      <c r="F775" s="30"/>
      <c r="G775" s="5">
        <v>783</v>
      </c>
      <c r="H775" s="40" t="s">
        <v>11643</v>
      </c>
      <c r="I775" s="60" t="s">
        <v>13396</v>
      </c>
      <c r="J775" s="30" t="s">
        <v>11322</v>
      </c>
      <c r="K775" s="30">
        <v>6</v>
      </c>
      <c r="L775" s="43">
        <v>74.8</v>
      </c>
      <c r="M775" s="30">
        <v>12.8</v>
      </c>
      <c r="N775" s="62">
        <v>12.466666666666701</v>
      </c>
      <c r="O775" s="5" t="s">
        <v>12588</v>
      </c>
      <c r="P775" s="30"/>
      <c r="Q775" s="30"/>
      <c r="R775" s="30"/>
      <c r="S775" s="30"/>
      <c r="T775" s="30"/>
      <c r="U775" s="30"/>
      <c r="V775" s="30"/>
      <c r="W775" s="30"/>
      <c r="X775" s="40" t="s">
        <v>2355</v>
      </c>
      <c r="Y775" s="63" t="s">
        <v>13397</v>
      </c>
      <c r="Z775" s="63" t="s">
        <v>13397</v>
      </c>
      <c r="AA775" s="40" t="s">
        <v>2355</v>
      </c>
      <c r="AB775" s="30">
        <v>76.8</v>
      </c>
      <c r="AC775" s="30">
        <v>-2.0000000000000102</v>
      </c>
      <c r="AD775" s="30"/>
      <c r="AE775" s="30"/>
    </row>
    <row r="776" spans="1:31" ht="16.95" customHeight="1" x14ac:dyDescent="0.3">
      <c r="A776" s="54">
        <v>46082</v>
      </c>
      <c r="B776" s="72">
        <v>46086</v>
      </c>
      <c r="C776" s="30" t="s">
        <v>37</v>
      </c>
      <c r="D776" s="30" t="s">
        <v>37</v>
      </c>
      <c r="E776" s="30" t="s">
        <v>11093</v>
      </c>
      <c r="F776" s="30"/>
      <c r="G776" s="5">
        <v>784</v>
      </c>
      <c r="H776" s="40" t="s">
        <v>12121</v>
      </c>
      <c r="I776" s="60" t="s">
        <v>13398</v>
      </c>
      <c r="J776" s="30" t="s">
        <v>11322</v>
      </c>
      <c r="K776" s="30">
        <v>4</v>
      </c>
      <c r="L776" s="43">
        <v>44.9</v>
      </c>
      <c r="M776" s="30">
        <v>12.8</v>
      </c>
      <c r="N776" s="62">
        <v>11.225</v>
      </c>
      <c r="O776" s="5" t="s">
        <v>12588</v>
      </c>
      <c r="P776" s="30"/>
      <c r="Q776" s="30"/>
      <c r="R776" s="30"/>
      <c r="S776" s="30"/>
      <c r="T776" s="30"/>
      <c r="U776" s="30"/>
      <c r="V776" s="30"/>
      <c r="W776" s="30"/>
      <c r="X776" s="40" t="s">
        <v>1910</v>
      </c>
      <c r="Y776" s="63" t="s">
        <v>13399</v>
      </c>
      <c r="Z776" s="63" t="s">
        <v>13399</v>
      </c>
      <c r="AA776" s="40" t="s">
        <v>1910</v>
      </c>
      <c r="AB776" s="30">
        <v>51.2</v>
      </c>
      <c r="AC776" s="30">
        <v>-6.3</v>
      </c>
      <c r="AD776" s="30"/>
      <c r="AE776" s="30"/>
    </row>
    <row r="777" spans="1:31" ht="16.95" customHeight="1" x14ac:dyDescent="0.3">
      <c r="A777" s="54">
        <v>46082</v>
      </c>
      <c r="B777" s="72">
        <v>46086</v>
      </c>
      <c r="C777" s="30" t="s">
        <v>37</v>
      </c>
      <c r="D777" s="30" t="s">
        <v>37</v>
      </c>
      <c r="E777" s="30" t="s">
        <v>11093</v>
      </c>
      <c r="F777" s="30"/>
      <c r="G777" s="5">
        <v>785</v>
      </c>
      <c r="H777" s="40" t="s">
        <v>12121</v>
      </c>
      <c r="I777" s="60" t="s">
        <v>13400</v>
      </c>
      <c r="J777" s="30" t="s">
        <v>11173</v>
      </c>
      <c r="K777" s="30">
        <v>4</v>
      </c>
      <c r="L777" s="43">
        <v>44.9</v>
      </c>
      <c r="M777" s="30">
        <v>12.8</v>
      </c>
      <c r="N777" s="62">
        <v>11.225</v>
      </c>
      <c r="O777" s="5" t="s">
        <v>12588</v>
      </c>
      <c r="P777" s="30"/>
      <c r="Q777" s="30"/>
      <c r="R777" s="30"/>
      <c r="S777" s="30"/>
      <c r="T777" s="30"/>
      <c r="U777" s="30"/>
      <c r="V777" s="30"/>
      <c r="W777" s="30"/>
      <c r="X777" s="40" t="s">
        <v>1914</v>
      </c>
      <c r="Y777" s="63" t="s">
        <v>13401</v>
      </c>
      <c r="Z777" s="63" t="s">
        <v>13401</v>
      </c>
      <c r="AA777" s="40" t="s">
        <v>1914</v>
      </c>
      <c r="AB777" s="30">
        <v>51.2</v>
      </c>
      <c r="AC777" s="30">
        <v>-6.3</v>
      </c>
      <c r="AD777" s="30"/>
      <c r="AE777" s="30"/>
    </row>
    <row r="778" spans="1:31" ht="16.95" customHeight="1" x14ac:dyDescent="0.3">
      <c r="A778" s="54">
        <v>46082</v>
      </c>
      <c r="B778" s="72">
        <v>46086</v>
      </c>
      <c r="C778" s="5" t="str">
        <f>VLOOKUP(H778,白名单!C:E,3,0)</f>
        <v>西南大区</v>
      </c>
      <c r="D778" s="5" t="str">
        <f>VLOOKUP(H778,白名单!C:F,4,0)</f>
        <v>成都中晋四季食品科技有限公司</v>
      </c>
      <c r="E778" s="19" t="s">
        <v>12673</v>
      </c>
      <c r="F778" s="5"/>
      <c r="G778" s="5">
        <v>786</v>
      </c>
      <c r="H778" s="19" t="s">
        <v>13402</v>
      </c>
      <c r="I778" s="6" t="s">
        <v>13403</v>
      </c>
      <c r="J778" s="5" t="s">
        <v>11152</v>
      </c>
      <c r="K778" s="5">
        <v>2</v>
      </c>
      <c r="L778" s="5">
        <v>35.9</v>
      </c>
      <c r="M778" s="5">
        <f>VLOOKUP(J778,指导价!A:B,2,0)</f>
        <v>24.9</v>
      </c>
      <c r="N778" s="18">
        <f t="shared" ref="N778:N802" si="6">L778/K778</f>
        <v>17.95</v>
      </c>
      <c r="O778" s="5" t="s">
        <v>12588</v>
      </c>
      <c r="P778" s="5"/>
      <c r="Q778" s="5"/>
      <c r="R778" s="5"/>
      <c r="S778" s="5"/>
      <c r="T778" s="5"/>
      <c r="U778" s="5"/>
      <c r="V778" s="5"/>
      <c r="W778" s="5"/>
      <c r="X778" s="5"/>
      <c r="Y778" s="5"/>
      <c r="Z778" s="5"/>
      <c r="AA778" s="5"/>
      <c r="AB778" s="5"/>
      <c r="AC778" s="5"/>
      <c r="AD778" s="5"/>
      <c r="AE778" s="5"/>
    </row>
    <row r="779" spans="1:31" ht="16.95" customHeight="1" x14ac:dyDescent="0.3">
      <c r="A779" s="54">
        <v>46082</v>
      </c>
      <c r="B779" s="72">
        <v>46086</v>
      </c>
      <c r="C779" s="19" t="s">
        <v>38</v>
      </c>
      <c r="D779" s="19" t="s">
        <v>5</v>
      </c>
      <c r="E779" s="19" t="s">
        <v>12673</v>
      </c>
      <c r="F779" s="5"/>
      <c r="G779" s="5">
        <v>787</v>
      </c>
      <c r="H779" s="19" t="s">
        <v>12885</v>
      </c>
      <c r="I779" s="6" t="s">
        <v>13404</v>
      </c>
      <c r="J779" s="5" t="s">
        <v>11123</v>
      </c>
      <c r="K779" s="5">
        <v>3</v>
      </c>
      <c r="L779" s="5">
        <v>51.9</v>
      </c>
      <c r="M779" s="5">
        <f>VLOOKUP(J779,指导价!A:B,2,0)</f>
        <v>24.9</v>
      </c>
      <c r="N779" s="18">
        <f t="shared" si="6"/>
        <v>17.3</v>
      </c>
      <c r="O779" s="5" t="s">
        <v>12588</v>
      </c>
      <c r="P779" s="5"/>
      <c r="Q779" s="5"/>
      <c r="R779" s="5"/>
      <c r="S779" s="5"/>
      <c r="T779" s="5"/>
      <c r="U779" s="4">
        <v>46087</v>
      </c>
      <c r="V779" s="5"/>
      <c r="W779" s="5"/>
      <c r="X779" s="5"/>
      <c r="Y779" s="5"/>
      <c r="Z779" s="5"/>
      <c r="AA779" s="5"/>
      <c r="AB779" s="5"/>
      <c r="AC779" s="5"/>
      <c r="AD779" s="5"/>
      <c r="AE779" s="5"/>
    </row>
    <row r="780" spans="1:31" ht="16.95" customHeight="1" x14ac:dyDescent="0.3">
      <c r="A780" s="54">
        <v>46082</v>
      </c>
      <c r="B780" s="72">
        <v>46086</v>
      </c>
      <c r="C780" s="5" t="s">
        <v>38</v>
      </c>
      <c r="D780" s="5" t="s">
        <v>5</v>
      </c>
      <c r="E780" s="19" t="s">
        <v>12673</v>
      </c>
      <c r="F780" s="5"/>
      <c r="G780" s="5">
        <v>788</v>
      </c>
      <c r="H780" s="19" t="s">
        <v>12885</v>
      </c>
      <c r="I780" s="6" t="s">
        <v>13405</v>
      </c>
      <c r="J780" s="5" t="s">
        <v>11152</v>
      </c>
      <c r="K780" s="5">
        <v>2</v>
      </c>
      <c r="L780" s="5">
        <v>39.9</v>
      </c>
      <c r="M780" s="5">
        <f>VLOOKUP(J780,指导价!A:B,2,0)</f>
        <v>24.9</v>
      </c>
      <c r="N780" s="18">
        <f t="shared" si="6"/>
        <v>19.95</v>
      </c>
      <c r="O780" s="5" t="s">
        <v>12588</v>
      </c>
      <c r="P780" s="5"/>
      <c r="Q780" s="5"/>
      <c r="R780" s="5"/>
      <c r="S780" s="5"/>
      <c r="T780" s="5"/>
      <c r="U780" s="4">
        <v>46087</v>
      </c>
      <c r="V780" s="19" t="s">
        <v>12629</v>
      </c>
      <c r="W780" s="5"/>
      <c r="X780" s="5"/>
      <c r="Y780" s="5"/>
      <c r="Z780" s="5"/>
      <c r="AA780" s="5"/>
      <c r="AB780" s="5"/>
      <c r="AC780" s="5"/>
      <c r="AD780" s="5"/>
      <c r="AE780" s="5"/>
    </row>
    <row r="781" spans="1:31" ht="16.95" customHeight="1" x14ac:dyDescent="0.3">
      <c r="A781" s="54">
        <v>46082</v>
      </c>
      <c r="B781" s="72">
        <v>46086</v>
      </c>
      <c r="C781" s="5" t="s">
        <v>38</v>
      </c>
      <c r="D781" s="5" t="s">
        <v>5</v>
      </c>
      <c r="E781" s="19" t="s">
        <v>12673</v>
      </c>
      <c r="F781" s="5"/>
      <c r="G781" s="5">
        <v>789</v>
      </c>
      <c r="H781" s="19" t="s">
        <v>12885</v>
      </c>
      <c r="I781" s="6" t="s">
        <v>13406</v>
      </c>
      <c r="J781" s="5" t="s">
        <v>11123</v>
      </c>
      <c r="K781" s="5">
        <v>3</v>
      </c>
      <c r="L781" s="5">
        <v>53.9</v>
      </c>
      <c r="M781" s="5">
        <f>VLOOKUP(J781,指导价!A:B,2,0)</f>
        <v>24.9</v>
      </c>
      <c r="N781" s="18">
        <f t="shared" si="6"/>
        <v>17.966666666666665</v>
      </c>
      <c r="O781" s="5" t="s">
        <v>12588</v>
      </c>
      <c r="P781" s="5"/>
      <c r="Q781" s="5"/>
      <c r="R781" s="5"/>
      <c r="S781" s="5"/>
      <c r="T781" s="5"/>
      <c r="U781" s="4">
        <v>46087</v>
      </c>
      <c r="V781" s="19" t="s">
        <v>12608</v>
      </c>
      <c r="W781" s="5"/>
      <c r="X781" s="5"/>
      <c r="Y781" s="5"/>
      <c r="Z781" s="5"/>
      <c r="AA781" s="5"/>
      <c r="AB781" s="5"/>
      <c r="AC781" s="5"/>
      <c r="AD781" s="5"/>
      <c r="AE781" s="5"/>
    </row>
    <row r="782" spans="1:31" ht="16.95" customHeight="1" x14ac:dyDescent="0.3">
      <c r="A782" s="54">
        <v>46082</v>
      </c>
      <c r="B782" s="72">
        <v>46086</v>
      </c>
      <c r="C782" s="5" t="s">
        <v>38</v>
      </c>
      <c r="D782" s="5" t="s">
        <v>5</v>
      </c>
      <c r="E782" s="19" t="s">
        <v>12673</v>
      </c>
      <c r="F782" s="5"/>
      <c r="G782" s="5">
        <v>790</v>
      </c>
      <c r="H782" s="5" t="s">
        <v>12961</v>
      </c>
      <c r="I782" s="6" t="s">
        <v>13407</v>
      </c>
      <c r="J782" s="5" t="s">
        <v>11123</v>
      </c>
      <c r="K782" s="5">
        <v>2</v>
      </c>
      <c r="L782" s="5">
        <v>45.2</v>
      </c>
      <c r="M782" s="5">
        <f>VLOOKUP(J782,指导价!A:B,2,0)</f>
        <v>24.9</v>
      </c>
      <c r="N782" s="18">
        <f t="shared" si="6"/>
        <v>22.6</v>
      </c>
      <c r="O782" s="5" t="s">
        <v>12588</v>
      </c>
      <c r="P782" s="5"/>
      <c r="Q782" s="5"/>
      <c r="R782" s="5"/>
      <c r="S782" s="5"/>
      <c r="T782" s="5"/>
      <c r="U782" s="4">
        <v>46087</v>
      </c>
      <c r="V782" s="42" t="s">
        <v>12608</v>
      </c>
      <c r="W782" s="5"/>
      <c r="X782" s="5"/>
      <c r="Y782" s="5"/>
      <c r="Z782" s="5"/>
      <c r="AA782" s="5"/>
      <c r="AB782" s="5"/>
      <c r="AC782" s="5"/>
      <c r="AD782" s="5"/>
      <c r="AE782" s="5"/>
    </row>
    <row r="783" spans="1:31" ht="16.95" customHeight="1" x14ac:dyDescent="0.3">
      <c r="A783" s="54">
        <v>46082</v>
      </c>
      <c r="B783" s="72">
        <v>46086</v>
      </c>
      <c r="C783" s="5" t="s">
        <v>38</v>
      </c>
      <c r="D783" s="5" t="s">
        <v>5</v>
      </c>
      <c r="E783" s="19" t="s">
        <v>12673</v>
      </c>
      <c r="F783" s="5"/>
      <c r="G783" s="5">
        <v>791</v>
      </c>
      <c r="H783" s="5" t="s">
        <v>12961</v>
      </c>
      <c r="I783" s="6" t="s">
        <v>13408</v>
      </c>
      <c r="J783" s="5" t="s">
        <v>11123</v>
      </c>
      <c r="K783" s="5">
        <v>2</v>
      </c>
      <c r="L783" s="5">
        <v>47.2</v>
      </c>
      <c r="M783" s="5">
        <f>VLOOKUP(J783,指导价!A:B,2,0)</f>
        <v>24.9</v>
      </c>
      <c r="N783" s="18">
        <f t="shared" si="6"/>
        <v>23.6</v>
      </c>
      <c r="O783" s="5" t="s">
        <v>12588</v>
      </c>
      <c r="P783" s="5"/>
      <c r="Q783" s="5" t="s">
        <v>13409</v>
      </c>
      <c r="R783" s="5"/>
      <c r="S783" s="5"/>
      <c r="T783" s="5"/>
      <c r="U783" s="4">
        <v>46087</v>
      </c>
      <c r="V783" s="5"/>
      <c r="W783" s="5"/>
      <c r="X783" s="5"/>
      <c r="Y783" s="5"/>
      <c r="Z783" s="5"/>
      <c r="AA783" s="5"/>
      <c r="AB783" s="5"/>
      <c r="AC783" s="5"/>
      <c r="AD783" s="5"/>
      <c r="AE783" s="5"/>
    </row>
    <row r="784" spans="1:31" ht="16.95" customHeight="1" x14ac:dyDescent="0.3">
      <c r="A784" s="54">
        <v>46082</v>
      </c>
      <c r="B784" s="72">
        <v>46086</v>
      </c>
      <c r="C784" s="5" t="s">
        <v>38</v>
      </c>
      <c r="D784" s="5" t="s">
        <v>5</v>
      </c>
      <c r="E784" s="19" t="s">
        <v>12673</v>
      </c>
      <c r="F784" s="5"/>
      <c r="G784" s="5">
        <v>792</v>
      </c>
      <c r="H784" s="5" t="s">
        <v>12961</v>
      </c>
      <c r="I784" s="6" t="s">
        <v>13410</v>
      </c>
      <c r="J784" s="5" t="s">
        <v>11123</v>
      </c>
      <c r="K784" s="5">
        <v>2</v>
      </c>
      <c r="L784" s="5">
        <v>46.4</v>
      </c>
      <c r="M784" s="5">
        <f>VLOOKUP(J784,指导价!A:B,2,0)</f>
        <v>24.9</v>
      </c>
      <c r="N784" s="18">
        <f t="shared" si="6"/>
        <v>23.2</v>
      </c>
      <c r="O784" s="5" t="s">
        <v>12588</v>
      </c>
      <c r="P784" s="5"/>
      <c r="Q784" s="5"/>
      <c r="R784" s="5"/>
      <c r="S784" s="5"/>
      <c r="T784" s="5"/>
      <c r="U784" s="4">
        <v>46087</v>
      </c>
      <c r="V784" s="5"/>
      <c r="W784" s="5"/>
      <c r="X784" s="5"/>
      <c r="Y784" s="5"/>
      <c r="Z784" s="5"/>
      <c r="AA784" s="5"/>
      <c r="AB784" s="5"/>
      <c r="AC784" s="5"/>
      <c r="AD784" s="5"/>
      <c r="AE784" s="5"/>
    </row>
    <row r="785" spans="1:31" ht="16.95" customHeight="1" x14ac:dyDescent="0.3">
      <c r="A785" s="54">
        <v>46082</v>
      </c>
      <c r="B785" s="72">
        <v>46086</v>
      </c>
      <c r="C785" s="5" t="s">
        <v>38</v>
      </c>
      <c r="D785" s="5" t="s">
        <v>5</v>
      </c>
      <c r="E785" s="19" t="s">
        <v>12673</v>
      </c>
      <c r="F785" s="5"/>
      <c r="G785" s="5">
        <v>793</v>
      </c>
      <c r="H785" s="5" t="s">
        <v>12961</v>
      </c>
      <c r="I785" s="6" t="s">
        <v>13411</v>
      </c>
      <c r="J785" s="5" t="s">
        <v>11123</v>
      </c>
      <c r="K785" s="5">
        <v>2</v>
      </c>
      <c r="L785" s="5">
        <v>47.2</v>
      </c>
      <c r="M785" s="5">
        <f>VLOOKUP(J785,指导价!A:B,2,0)</f>
        <v>24.9</v>
      </c>
      <c r="N785" s="18">
        <f t="shared" si="6"/>
        <v>23.6</v>
      </c>
      <c r="O785" s="5" t="s">
        <v>12588</v>
      </c>
      <c r="P785" s="5"/>
      <c r="Q785" s="5"/>
      <c r="R785" s="5"/>
      <c r="S785" s="5"/>
      <c r="T785" s="5"/>
      <c r="U785" s="4">
        <v>46087</v>
      </c>
      <c r="V785" s="5"/>
      <c r="W785" s="5"/>
      <c r="X785" s="5"/>
      <c r="Y785" s="5"/>
      <c r="Z785" s="5"/>
      <c r="AA785" s="5"/>
      <c r="AB785" s="5"/>
      <c r="AC785" s="5"/>
      <c r="AD785" s="5"/>
      <c r="AE785" s="5"/>
    </row>
    <row r="786" spans="1:31" ht="16.95" customHeight="1" x14ac:dyDescent="0.3">
      <c r="A786" s="54">
        <v>46082</v>
      </c>
      <c r="B786" s="72">
        <v>46086</v>
      </c>
      <c r="C786" s="5" t="s">
        <v>38</v>
      </c>
      <c r="D786" s="5" t="s">
        <v>5</v>
      </c>
      <c r="E786" s="19" t="s">
        <v>12673</v>
      </c>
      <c r="F786" s="5"/>
      <c r="G786" s="5">
        <v>794</v>
      </c>
      <c r="H786" s="5" t="s">
        <v>12961</v>
      </c>
      <c r="I786" s="6" t="s">
        <v>13412</v>
      </c>
      <c r="J786" s="5" t="s">
        <v>11152</v>
      </c>
      <c r="K786" s="5">
        <v>2</v>
      </c>
      <c r="L786" s="5">
        <v>48.8</v>
      </c>
      <c r="M786" s="5">
        <f>VLOOKUP(J786,指导价!A:B,2,0)</f>
        <v>24.9</v>
      </c>
      <c r="N786" s="18">
        <f t="shared" si="6"/>
        <v>24.4</v>
      </c>
      <c r="O786" s="5" t="s">
        <v>12588</v>
      </c>
      <c r="P786" s="5"/>
      <c r="Q786" s="5"/>
      <c r="R786" s="5"/>
      <c r="S786" s="5"/>
      <c r="T786" s="5"/>
      <c r="U786" s="4">
        <v>46087</v>
      </c>
      <c r="V786" s="5"/>
      <c r="W786" s="5"/>
      <c r="X786" s="5"/>
      <c r="Y786" s="5"/>
      <c r="Z786" s="5"/>
      <c r="AA786" s="5"/>
      <c r="AB786" s="5"/>
      <c r="AC786" s="5"/>
      <c r="AD786" s="5"/>
      <c r="AE786" s="5"/>
    </row>
    <row r="787" spans="1:31" ht="16.95" customHeight="1" x14ac:dyDescent="0.3">
      <c r="A787" s="54">
        <v>46082</v>
      </c>
      <c r="B787" s="72">
        <v>46086</v>
      </c>
      <c r="C787" s="5" t="s">
        <v>38</v>
      </c>
      <c r="D787" s="5" t="s">
        <v>5</v>
      </c>
      <c r="E787" s="19" t="s">
        <v>12673</v>
      </c>
      <c r="F787" s="5"/>
      <c r="G787" s="5">
        <v>795</v>
      </c>
      <c r="H787" s="5" t="s">
        <v>12961</v>
      </c>
      <c r="I787" s="6" t="s">
        <v>13413</v>
      </c>
      <c r="J787" s="5" t="s">
        <v>11152</v>
      </c>
      <c r="K787" s="5">
        <v>2</v>
      </c>
      <c r="L787" s="5">
        <v>46.7</v>
      </c>
      <c r="M787" s="5">
        <f>VLOOKUP(J787,指导价!A:B,2,0)</f>
        <v>24.9</v>
      </c>
      <c r="N787" s="18">
        <f t="shared" si="6"/>
        <v>23.35</v>
      </c>
      <c r="O787" s="5" t="s">
        <v>12588</v>
      </c>
      <c r="P787" s="5"/>
      <c r="Q787" s="5"/>
      <c r="R787" s="5"/>
      <c r="S787" s="5"/>
      <c r="T787" s="5"/>
      <c r="U787" s="4">
        <v>46087</v>
      </c>
      <c r="V787" s="5"/>
      <c r="W787" s="5"/>
      <c r="X787" s="5"/>
      <c r="Y787" s="5"/>
      <c r="Z787" s="5"/>
      <c r="AA787" s="5"/>
      <c r="AB787" s="5"/>
      <c r="AC787" s="5"/>
      <c r="AD787" s="5"/>
      <c r="AE787" s="5"/>
    </row>
    <row r="788" spans="1:31" ht="16.95" customHeight="1" x14ac:dyDescent="0.3">
      <c r="A788" s="54">
        <v>46082</v>
      </c>
      <c r="B788" s="72">
        <v>46086</v>
      </c>
      <c r="C788" s="5" t="s">
        <v>38</v>
      </c>
      <c r="D788" s="5" t="s">
        <v>5</v>
      </c>
      <c r="E788" s="19" t="s">
        <v>12673</v>
      </c>
      <c r="F788" s="5"/>
      <c r="G788" s="5">
        <v>796</v>
      </c>
      <c r="H788" s="5" t="s">
        <v>12961</v>
      </c>
      <c r="I788" s="6" t="s">
        <v>13414</v>
      </c>
      <c r="J788" s="5" t="s">
        <v>11173</v>
      </c>
      <c r="K788" s="5">
        <v>5</v>
      </c>
      <c r="L788" s="5">
        <v>56.2</v>
      </c>
      <c r="M788" s="5">
        <f>VLOOKUP(J788,指导价!A:B,2,0)</f>
        <v>12.8</v>
      </c>
      <c r="N788" s="18">
        <f t="shared" si="6"/>
        <v>11.24</v>
      </c>
      <c r="O788" s="5" t="s">
        <v>12588</v>
      </c>
      <c r="P788" s="5"/>
      <c r="Q788" s="5"/>
      <c r="R788" s="5"/>
      <c r="S788" s="5"/>
      <c r="T788" s="5"/>
      <c r="U788" s="4">
        <v>46087</v>
      </c>
      <c r="V788" s="5"/>
      <c r="W788" s="5"/>
      <c r="X788" s="5"/>
      <c r="Y788" s="5"/>
      <c r="Z788" s="5"/>
      <c r="AA788" s="5"/>
      <c r="AB788" s="5"/>
      <c r="AC788" s="5"/>
      <c r="AD788" s="5"/>
      <c r="AE788" s="5"/>
    </row>
    <row r="789" spans="1:31" ht="16.95" customHeight="1" x14ac:dyDescent="0.3">
      <c r="A789" s="54">
        <v>46082</v>
      </c>
      <c r="B789" s="72">
        <v>46086</v>
      </c>
      <c r="C789" s="5" t="s">
        <v>38</v>
      </c>
      <c r="D789" s="5" t="s">
        <v>5</v>
      </c>
      <c r="E789" s="19" t="s">
        <v>12673</v>
      </c>
      <c r="F789" s="5"/>
      <c r="G789" s="5">
        <v>797</v>
      </c>
      <c r="H789" s="5" t="s">
        <v>12961</v>
      </c>
      <c r="I789" s="6" t="s">
        <v>13415</v>
      </c>
      <c r="J789" s="5" t="s">
        <v>11096</v>
      </c>
      <c r="K789" s="5">
        <v>8</v>
      </c>
      <c r="L789" s="5">
        <v>51.1</v>
      </c>
      <c r="M789" s="5">
        <f>VLOOKUP(J789,指导价!A:B,2,0)</f>
        <v>7.4</v>
      </c>
      <c r="N789" s="18">
        <f t="shared" si="6"/>
        <v>6.3875000000000002</v>
      </c>
      <c r="O789" s="5" t="s">
        <v>12588</v>
      </c>
      <c r="P789" s="5"/>
      <c r="Q789" s="5"/>
      <c r="R789" s="5"/>
      <c r="S789" s="5"/>
      <c r="T789" s="5"/>
      <c r="U789" s="4">
        <v>46087</v>
      </c>
      <c r="V789" s="5"/>
      <c r="W789" s="5"/>
      <c r="X789" s="5"/>
      <c r="Y789" s="5"/>
      <c r="Z789" s="5"/>
      <c r="AA789" s="5"/>
      <c r="AB789" s="5"/>
      <c r="AC789" s="5"/>
      <c r="AD789" s="5"/>
      <c r="AE789" s="5"/>
    </row>
    <row r="790" spans="1:31" ht="16.95" customHeight="1" x14ac:dyDescent="0.3">
      <c r="A790" s="54">
        <v>46082</v>
      </c>
      <c r="B790" s="72">
        <v>46086</v>
      </c>
      <c r="C790" s="5" t="s">
        <v>38</v>
      </c>
      <c r="D790" s="5" t="s">
        <v>5</v>
      </c>
      <c r="E790" s="19" t="s">
        <v>12673</v>
      </c>
      <c r="F790" s="5"/>
      <c r="G790" s="5">
        <v>798</v>
      </c>
      <c r="H790" s="5" t="s">
        <v>12961</v>
      </c>
      <c r="I790" s="6" t="s">
        <v>13416</v>
      </c>
      <c r="J790" s="5" t="s">
        <v>11173</v>
      </c>
      <c r="K790" s="5">
        <v>5</v>
      </c>
      <c r="L790" s="5">
        <v>55.6</v>
      </c>
      <c r="M790" s="5">
        <f>VLOOKUP(J790,指导价!A:B,2,0)</f>
        <v>12.8</v>
      </c>
      <c r="N790" s="18">
        <f t="shared" si="6"/>
        <v>11.120000000000001</v>
      </c>
      <c r="O790" s="5" t="s">
        <v>12588</v>
      </c>
      <c r="P790" s="5"/>
      <c r="Q790" s="5"/>
      <c r="R790" s="5"/>
      <c r="S790" s="5"/>
      <c r="T790" s="5"/>
      <c r="U790" s="4">
        <v>46087</v>
      </c>
      <c r="V790" s="5"/>
      <c r="W790" s="5"/>
      <c r="X790" s="5"/>
      <c r="Y790" s="5"/>
      <c r="Z790" s="5"/>
      <c r="AA790" s="5"/>
      <c r="AB790" s="5"/>
      <c r="AC790" s="5"/>
      <c r="AD790" s="5"/>
      <c r="AE790" s="5"/>
    </row>
    <row r="791" spans="1:31" ht="16.95" customHeight="1" x14ac:dyDescent="0.3">
      <c r="A791" s="54">
        <v>46082</v>
      </c>
      <c r="B791" s="72">
        <v>46086</v>
      </c>
      <c r="C791" s="5" t="s">
        <v>38</v>
      </c>
      <c r="D791" s="5" t="s">
        <v>5</v>
      </c>
      <c r="E791" s="19" t="s">
        <v>12673</v>
      </c>
      <c r="F791" s="5"/>
      <c r="G791" s="5">
        <v>799</v>
      </c>
      <c r="H791" s="5" t="s">
        <v>12961</v>
      </c>
      <c r="I791" s="6" t="s">
        <v>13417</v>
      </c>
      <c r="J791" s="5" t="s">
        <v>11173</v>
      </c>
      <c r="K791" s="5">
        <v>5</v>
      </c>
      <c r="L791" s="5">
        <v>55.6</v>
      </c>
      <c r="M791" s="5">
        <f>VLOOKUP(J791,指导价!A:B,2,0)</f>
        <v>12.8</v>
      </c>
      <c r="N791" s="18">
        <f t="shared" si="6"/>
        <v>11.120000000000001</v>
      </c>
      <c r="O791" s="5" t="s">
        <v>12588</v>
      </c>
      <c r="P791" s="5"/>
      <c r="Q791" s="5"/>
      <c r="R791" s="5"/>
      <c r="S791" s="5"/>
      <c r="T791" s="5"/>
      <c r="U791" s="4">
        <v>46087</v>
      </c>
      <c r="V791" s="5"/>
      <c r="W791" s="5"/>
      <c r="X791" s="5"/>
      <c r="Y791" s="5"/>
      <c r="Z791" s="5"/>
      <c r="AA791" s="5"/>
      <c r="AB791" s="5"/>
      <c r="AC791" s="5"/>
      <c r="AD791" s="5"/>
      <c r="AE791" s="5"/>
    </row>
    <row r="792" spans="1:31" ht="16.95" customHeight="1" x14ac:dyDescent="0.3">
      <c r="A792" s="54">
        <v>46082</v>
      </c>
      <c r="B792" s="72">
        <v>46086</v>
      </c>
      <c r="C792" s="5" t="s">
        <v>38</v>
      </c>
      <c r="D792" s="5" t="s">
        <v>5</v>
      </c>
      <c r="E792" s="19" t="s">
        <v>12673</v>
      </c>
      <c r="F792" s="5"/>
      <c r="G792" s="5">
        <v>800</v>
      </c>
      <c r="H792" s="5" t="s">
        <v>12961</v>
      </c>
      <c r="I792" s="6" t="s">
        <v>13418</v>
      </c>
      <c r="J792" s="5" t="s">
        <v>11173</v>
      </c>
      <c r="K792" s="5">
        <v>5</v>
      </c>
      <c r="L792" s="5">
        <v>55.9</v>
      </c>
      <c r="M792" s="5">
        <f>VLOOKUP(J792,指导价!A:B,2,0)</f>
        <v>12.8</v>
      </c>
      <c r="N792" s="18">
        <f t="shared" si="6"/>
        <v>11.18</v>
      </c>
      <c r="O792" s="5" t="s">
        <v>12588</v>
      </c>
      <c r="P792" s="5"/>
      <c r="Q792" s="5"/>
      <c r="R792" s="5"/>
      <c r="S792" s="5"/>
      <c r="T792" s="5"/>
      <c r="U792" s="4">
        <v>46087</v>
      </c>
      <c r="V792" s="19" t="s">
        <v>12608</v>
      </c>
      <c r="W792" s="5"/>
      <c r="X792" s="5"/>
      <c r="Y792" s="5"/>
      <c r="Z792" s="5"/>
      <c r="AA792" s="5"/>
      <c r="AB792" s="5"/>
      <c r="AC792" s="5"/>
      <c r="AD792" s="5"/>
      <c r="AE792" s="5"/>
    </row>
    <row r="793" spans="1:31" ht="16.95" customHeight="1" x14ac:dyDescent="0.3">
      <c r="A793" s="54">
        <v>46082</v>
      </c>
      <c r="B793" s="72">
        <v>46086</v>
      </c>
      <c r="C793" s="5" t="s">
        <v>38</v>
      </c>
      <c r="D793" s="5" t="s">
        <v>5</v>
      </c>
      <c r="E793" s="19" t="s">
        <v>12673</v>
      </c>
      <c r="F793" s="5"/>
      <c r="G793" s="5">
        <v>801</v>
      </c>
      <c r="H793" s="19" t="s">
        <v>12885</v>
      </c>
      <c r="I793" s="6" t="s">
        <v>13419</v>
      </c>
      <c r="J793" s="5" t="s">
        <v>11123</v>
      </c>
      <c r="K793" s="5">
        <v>2</v>
      </c>
      <c r="L793" s="5">
        <v>35.9</v>
      </c>
      <c r="M793" s="5">
        <f>VLOOKUP(J793,指导价!A:B,2,0)</f>
        <v>24.9</v>
      </c>
      <c r="N793" s="18">
        <f t="shared" si="6"/>
        <v>17.95</v>
      </c>
      <c r="O793" s="5" t="s">
        <v>12588</v>
      </c>
      <c r="P793" s="5"/>
      <c r="Q793" s="5"/>
      <c r="R793" s="5"/>
      <c r="S793" s="5"/>
      <c r="T793" s="5"/>
      <c r="U793" s="4">
        <v>46087</v>
      </c>
      <c r="V793" s="5"/>
      <c r="W793" s="5"/>
      <c r="X793" s="5"/>
      <c r="Y793" s="5"/>
      <c r="Z793" s="5"/>
      <c r="AA793" s="5"/>
      <c r="AB793" s="5"/>
      <c r="AC793" s="5"/>
      <c r="AD793" s="5"/>
      <c r="AE793" s="5"/>
    </row>
    <row r="794" spans="1:31" ht="16.95" customHeight="1" x14ac:dyDescent="0.3">
      <c r="A794" s="54">
        <v>46082</v>
      </c>
      <c r="B794" s="72">
        <v>46086</v>
      </c>
      <c r="C794" s="5" t="str">
        <f>VLOOKUP(H794,白名单!C:E,3,0)</f>
        <v>华中大区</v>
      </c>
      <c r="D794" s="5" t="str">
        <f>VLOOKUP(H794,白名单!C:F,4,0)</f>
        <v>长沙市开琪食品贸易有限公司</v>
      </c>
      <c r="E794" s="19" t="s">
        <v>12673</v>
      </c>
      <c r="F794" s="5"/>
      <c r="G794" s="5">
        <v>802</v>
      </c>
      <c r="H794" s="19" t="s">
        <v>13420</v>
      </c>
      <c r="I794" s="6" t="s">
        <v>13421</v>
      </c>
      <c r="J794" s="5" t="s">
        <v>11152</v>
      </c>
      <c r="K794" s="5">
        <v>1</v>
      </c>
      <c r="L794" s="5">
        <v>20.2</v>
      </c>
      <c r="M794" s="5">
        <f>VLOOKUP(J794,指导价!A:B,2,0)</f>
        <v>24.9</v>
      </c>
      <c r="N794" s="18">
        <f t="shared" si="6"/>
        <v>20.2</v>
      </c>
      <c r="O794" s="5" t="s">
        <v>12588</v>
      </c>
      <c r="P794" s="5"/>
      <c r="Q794" s="5"/>
      <c r="R794" s="5"/>
      <c r="S794" s="5"/>
      <c r="T794" s="5"/>
      <c r="U794" s="5"/>
      <c r="V794" s="5"/>
      <c r="W794" s="5"/>
      <c r="X794" s="5"/>
      <c r="Y794" s="5"/>
      <c r="Z794" s="5"/>
      <c r="AA794" s="5"/>
      <c r="AB794" s="5"/>
      <c r="AC794" s="5"/>
      <c r="AD794" s="5"/>
      <c r="AE794" s="5"/>
    </row>
    <row r="795" spans="1:31" ht="16.95" customHeight="1" x14ac:dyDescent="0.3">
      <c r="A795" s="54">
        <v>46082</v>
      </c>
      <c r="B795" s="72">
        <v>46086</v>
      </c>
      <c r="C795" s="5" t="s">
        <v>38</v>
      </c>
      <c r="D795" s="5" t="s">
        <v>5</v>
      </c>
      <c r="E795" s="19" t="s">
        <v>12673</v>
      </c>
      <c r="F795" s="5"/>
      <c r="G795" s="5">
        <v>803</v>
      </c>
      <c r="H795" s="19" t="s">
        <v>13422</v>
      </c>
      <c r="I795" s="6" t="s">
        <v>13423</v>
      </c>
      <c r="J795" s="5" t="s">
        <v>11152</v>
      </c>
      <c r="K795" s="5">
        <v>2</v>
      </c>
      <c r="L795" s="5">
        <v>42.3</v>
      </c>
      <c r="M795" s="5">
        <f>VLOOKUP(J795,指导价!A:B,2,0)</f>
        <v>24.9</v>
      </c>
      <c r="N795" s="18">
        <f t="shared" si="6"/>
        <v>21.15</v>
      </c>
      <c r="O795" s="5" t="s">
        <v>12588</v>
      </c>
      <c r="P795" s="5"/>
      <c r="Q795" s="5"/>
      <c r="R795" s="5"/>
      <c r="S795" s="5"/>
      <c r="T795" s="5"/>
      <c r="U795" s="4">
        <v>46087</v>
      </c>
      <c r="V795" s="19" t="s">
        <v>12608</v>
      </c>
      <c r="W795" s="5"/>
      <c r="X795" s="5"/>
      <c r="Y795" s="5"/>
      <c r="Z795" s="5"/>
      <c r="AA795" s="5"/>
      <c r="AB795" s="5"/>
      <c r="AC795" s="5"/>
      <c r="AD795" s="5"/>
      <c r="AE795" s="5"/>
    </row>
    <row r="796" spans="1:31" ht="16.95" customHeight="1" x14ac:dyDescent="0.3">
      <c r="A796" s="54">
        <v>46082</v>
      </c>
      <c r="B796" s="72">
        <v>46086</v>
      </c>
      <c r="C796" s="5" t="s">
        <v>38</v>
      </c>
      <c r="D796" s="5" t="s">
        <v>5</v>
      </c>
      <c r="E796" s="19" t="s">
        <v>12673</v>
      </c>
      <c r="F796" s="5"/>
      <c r="G796" s="5">
        <v>804</v>
      </c>
      <c r="H796" s="19" t="s">
        <v>13422</v>
      </c>
      <c r="I796" s="6" t="s">
        <v>13424</v>
      </c>
      <c r="J796" s="5" t="s">
        <v>11173</v>
      </c>
      <c r="K796" s="5">
        <v>2</v>
      </c>
      <c r="L796" s="5">
        <v>22.1</v>
      </c>
      <c r="M796" s="5">
        <f>VLOOKUP(J796,指导价!A:B,2,0)</f>
        <v>12.8</v>
      </c>
      <c r="N796" s="18">
        <f t="shared" si="6"/>
        <v>11.05</v>
      </c>
      <c r="O796" s="5" t="s">
        <v>12588</v>
      </c>
      <c r="P796" s="5"/>
      <c r="Q796" s="5"/>
      <c r="R796" s="5"/>
      <c r="S796" s="5"/>
      <c r="T796" s="5"/>
      <c r="U796" s="4">
        <v>46087</v>
      </c>
      <c r="V796" s="5" t="s">
        <v>12608</v>
      </c>
      <c r="W796" s="5"/>
      <c r="X796" s="5"/>
      <c r="Y796" s="5"/>
      <c r="Z796" s="5"/>
      <c r="AA796" s="5"/>
      <c r="AB796" s="5"/>
      <c r="AC796" s="5"/>
      <c r="AD796" s="5"/>
      <c r="AE796" s="5"/>
    </row>
    <row r="797" spans="1:31" ht="16.95" customHeight="1" x14ac:dyDescent="0.3">
      <c r="A797" s="54">
        <v>46082</v>
      </c>
      <c r="B797" s="72">
        <v>46086</v>
      </c>
      <c r="C797" s="5" t="s">
        <v>38</v>
      </c>
      <c r="D797" s="5" t="s">
        <v>5</v>
      </c>
      <c r="E797" s="19" t="s">
        <v>12673</v>
      </c>
      <c r="F797" s="5"/>
      <c r="G797" s="5">
        <v>805</v>
      </c>
      <c r="H797" s="19" t="s">
        <v>13422</v>
      </c>
      <c r="I797" s="6" t="s">
        <v>13425</v>
      </c>
      <c r="J797" s="5" t="s">
        <v>11096</v>
      </c>
      <c r="K797" s="5">
        <v>8</v>
      </c>
      <c r="L797" s="5">
        <v>44.9</v>
      </c>
      <c r="M797" s="5">
        <f>VLOOKUP(J797,指导价!A:B,2,0)</f>
        <v>7.4</v>
      </c>
      <c r="N797" s="18">
        <f t="shared" si="6"/>
        <v>5.6124999999999998</v>
      </c>
      <c r="O797" s="5" t="s">
        <v>12588</v>
      </c>
      <c r="P797" s="5"/>
      <c r="Q797" s="5"/>
      <c r="R797" s="5"/>
      <c r="S797" s="5"/>
      <c r="T797" s="5"/>
      <c r="U797" s="4">
        <v>46087</v>
      </c>
      <c r="V797" s="5" t="s">
        <v>12608</v>
      </c>
      <c r="W797" s="5"/>
      <c r="X797" s="5"/>
      <c r="Y797" s="5"/>
      <c r="Z797" s="5"/>
      <c r="AA797" s="5"/>
      <c r="AB797" s="5"/>
      <c r="AC797" s="5"/>
      <c r="AD797" s="5"/>
      <c r="AE797" s="5"/>
    </row>
    <row r="798" spans="1:31" ht="16.95" customHeight="1" x14ac:dyDescent="0.3">
      <c r="A798" s="54">
        <v>46082</v>
      </c>
      <c r="B798" s="72">
        <v>46086</v>
      </c>
      <c r="C798" s="5" t="s">
        <v>38</v>
      </c>
      <c r="D798" s="5" t="s">
        <v>5</v>
      </c>
      <c r="E798" s="19" t="s">
        <v>12673</v>
      </c>
      <c r="F798" s="5"/>
      <c r="G798" s="5">
        <v>806</v>
      </c>
      <c r="H798" s="19" t="s">
        <v>13422</v>
      </c>
      <c r="I798" s="6" t="s">
        <v>13426</v>
      </c>
      <c r="J798" s="5" t="s">
        <v>12410</v>
      </c>
      <c r="K798" s="5">
        <v>6</v>
      </c>
      <c r="L798" s="5">
        <v>41.5</v>
      </c>
      <c r="M798" s="5">
        <f>VLOOKUP(J798,指导价!A:B,2,0)</f>
        <v>8.9</v>
      </c>
      <c r="N798" s="18">
        <f t="shared" si="6"/>
        <v>6.916666666666667</v>
      </c>
      <c r="O798" s="5" t="s">
        <v>12588</v>
      </c>
      <c r="P798" s="5"/>
      <c r="Q798" s="5"/>
      <c r="R798" s="5"/>
      <c r="S798" s="5"/>
      <c r="T798" s="5"/>
      <c r="U798" s="4">
        <v>46087</v>
      </c>
      <c r="V798" s="5" t="s">
        <v>12608</v>
      </c>
      <c r="W798" s="5"/>
      <c r="X798" s="5"/>
      <c r="Y798" s="5"/>
      <c r="Z798" s="5"/>
      <c r="AA798" s="5"/>
      <c r="AB798" s="5"/>
      <c r="AC798" s="5"/>
      <c r="AD798" s="5"/>
      <c r="AE798" s="5"/>
    </row>
    <row r="799" spans="1:31" ht="16.95" customHeight="1" x14ac:dyDescent="0.3">
      <c r="A799" s="54">
        <v>46082</v>
      </c>
      <c r="B799" s="72">
        <v>46086</v>
      </c>
      <c r="C799" s="5" t="s">
        <v>38</v>
      </c>
      <c r="D799" s="5" t="s">
        <v>5</v>
      </c>
      <c r="E799" s="19" t="s">
        <v>12673</v>
      </c>
      <c r="F799" s="5"/>
      <c r="G799" s="5">
        <v>807</v>
      </c>
      <c r="H799" s="19" t="s">
        <v>13422</v>
      </c>
      <c r="I799" s="6" t="s">
        <v>13427</v>
      </c>
      <c r="J799" s="5" t="s">
        <v>11142</v>
      </c>
      <c r="K799" s="5">
        <v>12</v>
      </c>
      <c r="L799" s="5">
        <v>57.9</v>
      </c>
      <c r="M799" s="5">
        <f>VLOOKUP(J799,指导价!A:B,2,0)</f>
        <v>6.6</v>
      </c>
      <c r="N799" s="18">
        <f t="shared" si="6"/>
        <v>4.8250000000000002</v>
      </c>
      <c r="O799" s="5" t="s">
        <v>12588</v>
      </c>
      <c r="P799" s="5"/>
      <c r="Q799" s="5"/>
      <c r="R799" s="5"/>
      <c r="S799" s="5"/>
      <c r="T799" s="5"/>
      <c r="U799" s="4">
        <v>46087</v>
      </c>
      <c r="V799" s="19" t="s">
        <v>12608</v>
      </c>
      <c r="W799" s="5"/>
      <c r="X799" s="5"/>
      <c r="Y799" s="5"/>
      <c r="Z799" s="5"/>
      <c r="AA799" s="5"/>
      <c r="AB799" s="5"/>
      <c r="AC799" s="5"/>
      <c r="AD799" s="5"/>
      <c r="AE799" s="5"/>
    </row>
    <row r="800" spans="1:31" ht="16.95" customHeight="1" x14ac:dyDescent="0.3">
      <c r="A800" s="54">
        <v>46082</v>
      </c>
      <c r="B800" s="72">
        <v>46086</v>
      </c>
      <c r="C800" s="5" t="s">
        <v>38</v>
      </c>
      <c r="D800" s="5" t="s">
        <v>5</v>
      </c>
      <c r="E800" s="19" t="s">
        <v>12673</v>
      </c>
      <c r="F800" s="5"/>
      <c r="G800" s="5">
        <v>808</v>
      </c>
      <c r="H800" s="19" t="s">
        <v>13422</v>
      </c>
      <c r="I800" s="6" t="s">
        <v>13428</v>
      </c>
      <c r="J800" s="5" t="s">
        <v>11142</v>
      </c>
      <c r="K800" s="5">
        <v>6</v>
      </c>
      <c r="L800" s="5">
        <v>31.9</v>
      </c>
      <c r="M800" s="5">
        <f>VLOOKUP(J800,指导价!A:B,2,0)</f>
        <v>6.6</v>
      </c>
      <c r="N800" s="18">
        <f t="shared" si="6"/>
        <v>5.3166666666666664</v>
      </c>
      <c r="O800" s="5" t="s">
        <v>12588</v>
      </c>
      <c r="P800" s="5"/>
      <c r="Q800" s="5"/>
      <c r="R800" s="5"/>
      <c r="S800" s="5"/>
      <c r="T800" s="5"/>
      <c r="U800" s="4">
        <v>46087</v>
      </c>
      <c r="V800" s="19" t="s">
        <v>12608</v>
      </c>
      <c r="W800" s="5"/>
      <c r="X800" s="5"/>
      <c r="Y800" s="5"/>
      <c r="Z800" s="5"/>
      <c r="AA800" s="5"/>
      <c r="AB800" s="5"/>
      <c r="AC800" s="5"/>
      <c r="AD800" s="5"/>
      <c r="AE800" s="5"/>
    </row>
    <row r="801" spans="1:31" ht="16.95" customHeight="1" x14ac:dyDescent="0.3">
      <c r="A801" s="54">
        <v>46082</v>
      </c>
      <c r="B801" s="72">
        <v>46086</v>
      </c>
      <c r="C801" s="5" t="s">
        <v>38</v>
      </c>
      <c r="D801" s="5" t="s">
        <v>5</v>
      </c>
      <c r="E801" s="19" t="s">
        <v>12673</v>
      </c>
      <c r="F801" s="5"/>
      <c r="G801" s="5">
        <v>809</v>
      </c>
      <c r="H801" s="19" t="s">
        <v>13422</v>
      </c>
      <c r="I801" s="6" t="s">
        <v>13429</v>
      </c>
      <c r="J801" s="5" t="s">
        <v>11096</v>
      </c>
      <c r="K801" s="5">
        <v>12</v>
      </c>
      <c r="L801" s="5">
        <v>62.9</v>
      </c>
      <c r="M801" s="5">
        <f>VLOOKUP(J801,指导价!A:B,2,0)</f>
        <v>7.4</v>
      </c>
      <c r="N801" s="18">
        <f t="shared" si="6"/>
        <v>5.2416666666666663</v>
      </c>
      <c r="O801" s="5" t="s">
        <v>12588</v>
      </c>
      <c r="P801" s="5"/>
      <c r="Q801" s="5"/>
      <c r="R801" s="5"/>
      <c r="S801" s="5"/>
      <c r="T801" s="5"/>
      <c r="U801" s="4">
        <v>46087</v>
      </c>
      <c r="V801" s="5" t="s">
        <v>12608</v>
      </c>
      <c r="W801" s="5"/>
      <c r="X801" s="5"/>
      <c r="Y801" s="5"/>
      <c r="Z801" s="5"/>
      <c r="AA801" s="5"/>
      <c r="AB801" s="5"/>
      <c r="AC801" s="5"/>
      <c r="AD801" s="5"/>
      <c r="AE801" s="5"/>
    </row>
    <row r="802" spans="1:31" ht="16.95" customHeight="1" x14ac:dyDescent="0.3">
      <c r="A802" s="54">
        <v>46082</v>
      </c>
      <c r="B802" s="4">
        <v>46086</v>
      </c>
      <c r="C802" s="5" t="s">
        <v>38</v>
      </c>
      <c r="D802" s="5" t="s">
        <v>5</v>
      </c>
      <c r="E802" s="19" t="s">
        <v>12673</v>
      </c>
      <c r="F802" s="5"/>
      <c r="G802" s="5">
        <v>810</v>
      </c>
      <c r="H802" s="19" t="s">
        <v>13430</v>
      </c>
      <c r="I802" s="6" t="s">
        <v>13431</v>
      </c>
      <c r="J802" s="5" t="s">
        <v>13432</v>
      </c>
      <c r="K802" s="5">
        <v>8</v>
      </c>
      <c r="L802" s="5">
        <v>48.47</v>
      </c>
      <c r="M802" s="5" t="str">
        <f>VLOOKUP(J802,指导价!A:B,2,0)</f>
        <v>/</v>
      </c>
      <c r="N802" s="18">
        <f t="shared" si="6"/>
        <v>6.0587499999999999</v>
      </c>
      <c r="O802" s="5" t="s">
        <v>12588</v>
      </c>
      <c r="P802" s="5"/>
      <c r="Q802" s="5"/>
      <c r="R802" s="5"/>
      <c r="S802" s="5"/>
      <c r="T802" s="5"/>
      <c r="U802" s="4">
        <v>46087</v>
      </c>
      <c r="V802" s="5"/>
      <c r="W802" s="5"/>
      <c r="X802" s="5"/>
      <c r="Y802" s="5"/>
      <c r="Z802" s="5"/>
      <c r="AA802" s="5"/>
      <c r="AB802" s="5"/>
      <c r="AC802" s="5"/>
      <c r="AD802" s="5"/>
      <c r="AE802" s="5"/>
    </row>
    <row r="803" spans="1:31" ht="16.95" customHeight="1" x14ac:dyDescent="0.3">
      <c r="A803" s="54">
        <v>46082</v>
      </c>
      <c r="B803" s="4">
        <v>46086</v>
      </c>
      <c r="C803" s="5" t="s">
        <v>38</v>
      </c>
      <c r="D803" s="5" t="s">
        <v>5</v>
      </c>
      <c r="E803" s="19" t="s">
        <v>12673</v>
      </c>
      <c r="F803" s="5"/>
      <c r="G803" s="5">
        <v>811</v>
      </c>
      <c r="H803" s="19" t="s">
        <v>13433</v>
      </c>
      <c r="I803" s="6" t="s">
        <v>13434</v>
      </c>
      <c r="J803" s="5" t="s">
        <v>11583</v>
      </c>
      <c r="K803" s="5">
        <v>4</v>
      </c>
      <c r="L803" s="5">
        <f>4*9.8</f>
        <v>39.200000000000003</v>
      </c>
      <c r="M803" s="5">
        <f>VLOOKUP(J803,指导价!A:B,2,0)</f>
        <v>10.9</v>
      </c>
      <c r="N803" s="18">
        <v>9.8000000000000007</v>
      </c>
      <c r="O803" s="5" t="s">
        <v>12588</v>
      </c>
      <c r="P803" s="5"/>
      <c r="Q803" s="5"/>
      <c r="R803" s="5"/>
      <c r="S803" s="5"/>
      <c r="T803" s="5"/>
      <c r="U803" s="4">
        <v>46086</v>
      </c>
      <c r="V803" s="19" t="s">
        <v>12608</v>
      </c>
      <c r="W803" s="5"/>
      <c r="X803" s="5"/>
      <c r="Y803" s="5"/>
      <c r="Z803" s="5"/>
      <c r="AA803" s="5"/>
      <c r="AB803" s="5"/>
      <c r="AC803" s="5"/>
      <c r="AD803" s="5"/>
      <c r="AE803" s="5"/>
    </row>
    <row r="804" spans="1:31" ht="16.95" customHeight="1" x14ac:dyDescent="0.3">
      <c r="A804" s="54">
        <v>46082</v>
      </c>
      <c r="B804" s="4">
        <v>46086</v>
      </c>
      <c r="C804" s="5" t="s">
        <v>38</v>
      </c>
      <c r="D804" s="5" t="s">
        <v>5</v>
      </c>
      <c r="E804" s="19" t="s">
        <v>12673</v>
      </c>
      <c r="F804" s="5"/>
      <c r="G804" s="5">
        <v>812</v>
      </c>
      <c r="H804" s="5" t="s">
        <v>12839</v>
      </c>
      <c r="I804" s="6" t="s">
        <v>13435</v>
      </c>
      <c r="J804" s="5" t="s">
        <v>11583</v>
      </c>
      <c r="K804" s="5">
        <v>18</v>
      </c>
      <c r="L804" s="5">
        <f>N804*K804</f>
        <v>163.79999999999998</v>
      </c>
      <c r="M804" s="5">
        <f>VLOOKUP(J804,指导价!A:B,2,0)</f>
        <v>10.9</v>
      </c>
      <c r="N804" s="18">
        <v>9.1</v>
      </c>
      <c r="O804" s="5" t="s">
        <v>12588</v>
      </c>
      <c r="P804" s="5"/>
      <c r="Q804" s="5"/>
      <c r="R804" s="5"/>
      <c r="S804" s="5"/>
      <c r="T804" s="5"/>
      <c r="U804" s="4">
        <v>46086</v>
      </c>
      <c r="V804" s="19" t="s">
        <v>12608</v>
      </c>
      <c r="W804" s="5"/>
      <c r="X804" s="5"/>
      <c r="Y804" s="5"/>
      <c r="Z804" s="5"/>
      <c r="AA804" s="5"/>
      <c r="AB804" s="5"/>
      <c r="AC804" s="5"/>
      <c r="AD804" s="5"/>
      <c r="AE804" s="5"/>
    </row>
    <row r="805" spans="1:31" ht="16.95" customHeight="1" x14ac:dyDescent="0.3">
      <c r="A805" s="54">
        <v>46082</v>
      </c>
      <c r="B805" s="4">
        <v>46086</v>
      </c>
      <c r="C805" s="5" t="s">
        <v>38</v>
      </c>
      <c r="D805" s="5" t="s">
        <v>5</v>
      </c>
      <c r="E805" s="19" t="s">
        <v>12673</v>
      </c>
      <c r="F805" s="5"/>
      <c r="G805" s="5">
        <v>813</v>
      </c>
      <c r="H805" s="5" t="s">
        <v>13122</v>
      </c>
      <c r="I805" s="6" t="s">
        <v>13436</v>
      </c>
      <c r="J805" s="5" t="s">
        <v>11583</v>
      </c>
      <c r="K805" s="5">
        <v>2</v>
      </c>
      <c r="L805" s="5">
        <f>10.35*2</f>
        <v>20.7</v>
      </c>
      <c r="M805" s="5">
        <f>VLOOKUP(J805,指导价!A:B,2,0)</f>
        <v>10.9</v>
      </c>
      <c r="N805" s="18">
        <v>10.35</v>
      </c>
      <c r="O805" s="5" t="s">
        <v>12588</v>
      </c>
      <c r="P805" s="5"/>
      <c r="Q805" s="5"/>
      <c r="R805" s="5"/>
      <c r="S805" s="5"/>
      <c r="T805" s="5"/>
      <c r="U805" s="4">
        <v>46086</v>
      </c>
      <c r="V805" s="19" t="s">
        <v>12608</v>
      </c>
      <c r="W805" s="5"/>
      <c r="X805" s="5"/>
      <c r="Y805" s="5"/>
      <c r="Z805" s="5"/>
      <c r="AA805" s="5"/>
      <c r="AB805" s="5"/>
      <c r="AC805" s="5"/>
      <c r="AD805" s="5"/>
      <c r="AE805" s="5"/>
    </row>
    <row r="806" spans="1:31" ht="16.95" customHeight="1" x14ac:dyDescent="0.3">
      <c r="A806" s="54">
        <v>46082</v>
      </c>
      <c r="B806" s="4">
        <v>46086</v>
      </c>
      <c r="C806" s="5" t="s">
        <v>38</v>
      </c>
      <c r="D806" s="5" t="s">
        <v>5</v>
      </c>
      <c r="E806" s="19" t="s">
        <v>12673</v>
      </c>
      <c r="F806" s="5"/>
      <c r="G806" s="5">
        <v>814</v>
      </c>
      <c r="H806" s="19" t="s">
        <v>13437</v>
      </c>
      <c r="I806" s="6" t="s">
        <v>13438</v>
      </c>
      <c r="J806" s="5" t="s">
        <v>11583</v>
      </c>
      <c r="K806" s="5">
        <v>18</v>
      </c>
      <c r="L806" s="5">
        <v>168</v>
      </c>
      <c r="M806" s="5">
        <f>VLOOKUP(J806,指导价!A:B,2,0)</f>
        <v>10.9</v>
      </c>
      <c r="N806" s="18">
        <f>L806/K806</f>
        <v>9.3333333333333339</v>
      </c>
      <c r="O806" s="5" t="s">
        <v>12588</v>
      </c>
      <c r="P806" s="5"/>
      <c r="Q806" s="5"/>
      <c r="R806" s="5"/>
      <c r="S806" s="5"/>
      <c r="T806" s="5"/>
      <c r="U806" s="4">
        <v>46086</v>
      </c>
      <c r="V806" s="19" t="s">
        <v>12608</v>
      </c>
      <c r="W806" s="5"/>
      <c r="X806" s="5"/>
      <c r="Y806" s="5"/>
      <c r="Z806" s="5"/>
      <c r="AA806" s="5"/>
      <c r="AB806" s="5"/>
      <c r="AC806" s="5"/>
      <c r="AD806" s="5"/>
      <c r="AE806" s="5"/>
    </row>
    <row r="807" spans="1:31" ht="16.95" customHeight="1" x14ac:dyDescent="0.3">
      <c r="A807" s="54">
        <v>46082</v>
      </c>
      <c r="B807" s="4">
        <v>46086</v>
      </c>
      <c r="C807" s="5" t="s">
        <v>38</v>
      </c>
      <c r="D807" s="5" t="s">
        <v>5</v>
      </c>
      <c r="E807" s="19" t="s">
        <v>12673</v>
      </c>
      <c r="F807" s="5"/>
      <c r="G807" s="5">
        <v>815</v>
      </c>
      <c r="H807" s="5" t="s">
        <v>12892</v>
      </c>
      <c r="I807" s="6" t="s">
        <v>13439</v>
      </c>
      <c r="J807" s="5" t="s">
        <v>11583</v>
      </c>
      <c r="K807" s="5">
        <v>12</v>
      </c>
      <c r="L807" s="5">
        <f>9.8*12</f>
        <v>117.60000000000001</v>
      </c>
      <c r="M807" s="5">
        <f>VLOOKUP(J807,指导价!A:B,2,0)</f>
        <v>10.9</v>
      </c>
      <c r="N807" s="18">
        <v>9.8000000000000007</v>
      </c>
      <c r="O807" s="5" t="s">
        <v>12588</v>
      </c>
      <c r="P807" s="5"/>
      <c r="Q807" s="5"/>
      <c r="R807" s="5"/>
      <c r="S807" s="5"/>
      <c r="T807" s="5"/>
      <c r="U807" s="4">
        <v>46086</v>
      </c>
      <c r="V807" s="19" t="s">
        <v>12608</v>
      </c>
      <c r="W807" s="5"/>
      <c r="X807" s="5"/>
      <c r="Y807" s="5"/>
      <c r="Z807" s="5"/>
      <c r="AA807" s="5"/>
      <c r="AB807" s="5"/>
      <c r="AC807" s="5"/>
      <c r="AD807" s="5"/>
      <c r="AE807" s="5"/>
    </row>
    <row r="808" spans="1:31" ht="16.95" customHeight="1" x14ac:dyDescent="0.3">
      <c r="A808" s="54">
        <v>46082</v>
      </c>
      <c r="B808" s="4">
        <v>46086</v>
      </c>
      <c r="C808" s="5" t="s">
        <v>38</v>
      </c>
      <c r="D808" s="5" t="s">
        <v>5</v>
      </c>
      <c r="E808" s="19" t="s">
        <v>12673</v>
      </c>
      <c r="F808" s="5"/>
      <c r="G808" s="5">
        <v>816</v>
      </c>
      <c r="H808" s="19" t="s">
        <v>13440</v>
      </c>
      <c r="I808" s="6" t="s">
        <v>13441</v>
      </c>
      <c r="J808" s="5" t="s">
        <v>11583</v>
      </c>
      <c r="K808" s="5">
        <v>5</v>
      </c>
      <c r="L808" s="5">
        <f>K808*N808</f>
        <v>51.75</v>
      </c>
      <c r="M808" s="5">
        <f>VLOOKUP(J808,指导价!A:B,2,0)</f>
        <v>10.9</v>
      </c>
      <c r="N808" s="18">
        <v>10.35</v>
      </c>
      <c r="O808" s="5" t="s">
        <v>12588</v>
      </c>
      <c r="P808" s="5"/>
      <c r="Q808" s="5"/>
      <c r="R808" s="5"/>
      <c r="S808" s="5"/>
      <c r="T808" s="5"/>
      <c r="U808" s="4">
        <v>46086</v>
      </c>
      <c r="V808" s="19" t="s">
        <v>12608</v>
      </c>
      <c r="W808" s="5"/>
      <c r="X808" s="5"/>
      <c r="Y808" s="5"/>
      <c r="Z808" s="5"/>
      <c r="AA808" s="5"/>
      <c r="AB808" s="5"/>
      <c r="AC808" s="5"/>
      <c r="AD808" s="5"/>
      <c r="AE808" s="5"/>
    </row>
    <row r="809" spans="1:31" ht="16.95" customHeight="1" x14ac:dyDescent="0.3">
      <c r="A809" s="54">
        <v>46082</v>
      </c>
      <c r="B809" s="4">
        <v>46086</v>
      </c>
      <c r="C809" s="5" t="s">
        <v>38</v>
      </c>
      <c r="D809" s="5" t="s">
        <v>5</v>
      </c>
      <c r="E809" s="19" t="s">
        <v>12673</v>
      </c>
      <c r="F809" s="5"/>
      <c r="G809" s="5">
        <v>817</v>
      </c>
      <c r="H809" s="5" t="s">
        <v>12973</v>
      </c>
      <c r="I809" s="6" t="s">
        <v>13442</v>
      </c>
      <c r="J809" s="5" t="s">
        <v>11583</v>
      </c>
      <c r="K809" s="5">
        <v>10</v>
      </c>
      <c r="L809" s="5">
        <f>N809*K809</f>
        <v>95</v>
      </c>
      <c r="M809" s="5">
        <f>VLOOKUP(J809,指导价!A:B,2,0)</f>
        <v>10.9</v>
      </c>
      <c r="N809" s="18">
        <v>9.5</v>
      </c>
      <c r="O809" s="5" t="s">
        <v>12588</v>
      </c>
      <c r="P809" s="5"/>
      <c r="Q809" s="5"/>
      <c r="R809" s="5"/>
      <c r="S809" s="5"/>
      <c r="T809" s="5"/>
      <c r="U809" s="4">
        <v>46086</v>
      </c>
      <c r="V809" s="19" t="s">
        <v>12608</v>
      </c>
      <c r="W809" s="5"/>
      <c r="X809" s="5"/>
      <c r="Y809" s="5"/>
      <c r="Z809" s="5"/>
      <c r="AA809" s="5"/>
      <c r="AB809" s="5"/>
      <c r="AC809" s="5"/>
      <c r="AD809" s="5"/>
      <c r="AE809" s="5"/>
    </row>
    <row r="810" spans="1:31" ht="16.95" customHeight="1" x14ac:dyDescent="0.3">
      <c r="A810" s="54">
        <v>46082</v>
      </c>
      <c r="B810" s="4">
        <v>46086</v>
      </c>
      <c r="C810" s="5" t="s">
        <v>38</v>
      </c>
      <c r="D810" s="5" t="s">
        <v>5</v>
      </c>
      <c r="E810" s="19" t="s">
        <v>12022</v>
      </c>
      <c r="F810" s="5"/>
      <c r="G810" s="5">
        <v>818</v>
      </c>
      <c r="H810" s="19" t="s">
        <v>13023</v>
      </c>
      <c r="I810" s="26" t="s">
        <v>13443</v>
      </c>
      <c r="J810" s="5" t="s">
        <v>11583</v>
      </c>
      <c r="K810" s="5">
        <v>6</v>
      </c>
      <c r="L810" s="5">
        <v>61.22</v>
      </c>
      <c r="M810" s="5">
        <f>VLOOKUP(J810,指导价!A:B,2,0)</f>
        <v>10.9</v>
      </c>
      <c r="N810" s="18">
        <f>L810/K810</f>
        <v>10.203333333333333</v>
      </c>
      <c r="O810" s="5" t="s">
        <v>12588</v>
      </c>
      <c r="P810" s="5"/>
      <c r="Q810" s="5"/>
      <c r="R810" s="5"/>
      <c r="S810" s="5"/>
      <c r="T810" s="5"/>
      <c r="U810" s="5"/>
      <c r="V810" s="5"/>
      <c r="W810" s="5"/>
      <c r="X810" s="5"/>
      <c r="Y810" s="5"/>
      <c r="Z810" s="5"/>
      <c r="AA810" s="5"/>
      <c r="AB810" s="5"/>
      <c r="AC810" s="5"/>
      <c r="AD810" s="5"/>
      <c r="AE810" s="5"/>
    </row>
    <row r="811" spans="1:31" ht="16.95" customHeight="1" x14ac:dyDescent="0.3">
      <c r="A811" s="54">
        <v>46082</v>
      </c>
      <c r="B811" s="4">
        <v>46086</v>
      </c>
      <c r="C811" s="5" t="s">
        <v>38</v>
      </c>
      <c r="D811" s="5" t="s">
        <v>5</v>
      </c>
      <c r="E811" s="19" t="s">
        <v>12022</v>
      </c>
      <c r="F811" s="5"/>
      <c r="G811" s="5">
        <v>819</v>
      </c>
      <c r="H811" s="5" t="s">
        <v>11140</v>
      </c>
      <c r="I811" s="6" t="s">
        <v>13444</v>
      </c>
      <c r="J811" s="5" t="s">
        <v>11583</v>
      </c>
      <c r="K811" s="5">
        <v>5</v>
      </c>
      <c r="L811" s="5">
        <v>43.23</v>
      </c>
      <c r="M811" s="5">
        <f>VLOOKUP(J811,指导价!A:B,2,0)</f>
        <v>10.9</v>
      </c>
      <c r="N811" s="18">
        <f>L811/K811</f>
        <v>8.645999999999999</v>
      </c>
      <c r="O811" s="5" t="s">
        <v>12588</v>
      </c>
      <c r="P811" s="5"/>
      <c r="Q811" s="5"/>
      <c r="R811" s="5"/>
      <c r="S811" s="5"/>
      <c r="T811" s="5"/>
      <c r="U811" s="4">
        <v>46086</v>
      </c>
      <c r="V811" s="5"/>
      <c r="W811" s="5"/>
      <c r="X811" s="5"/>
      <c r="Y811" s="5"/>
      <c r="Z811" s="5"/>
      <c r="AA811" s="5"/>
      <c r="AB811" s="5"/>
      <c r="AC811" s="5"/>
      <c r="AD811" s="5"/>
      <c r="AE811" s="5"/>
    </row>
    <row r="812" spans="1:31" ht="16.95" customHeight="1" x14ac:dyDescent="0.3">
      <c r="A812" s="54">
        <v>46082</v>
      </c>
      <c r="B812" s="4">
        <v>46086</v>
      </c>
      <c r="C812" s="5" t="s">
        <v>38</v>
      </c>
      <c r="D812" s="5" t="s">
        <v>5</v>
      </c>
      <c r="E812" s="19" t="s">
        <v>12022</v>
      </c>
      <c r="F812" s="5"/>
      <c r="G812" s="5">
        <v>820</v>
      </c>
      <c r="H812" s="19" t="s">
        <v>12637</v>
      </c>
      <c r="I812" s="6" t="s">
        <v>13445</v>
      </c>
      <c r="J812" s="5" t="s">
        <v>11583</v>
      </c>
      <c r="K812" s="5">
        <v>3</v>
      </c>
      <c r="L812" s="5">
        <v>31.42</v>
      </c>
      <c r="M812" s="5">
        <f>VLOOKUP(J812,指导价!A:B,2,0)</f>
        <v>10.9</v>
      </c>
      <c r="N812" s="18">
        <f>L812/K812</f>
        <v>10.473333333333334</v>
      </c>
      <c r="O812" s="5" t="s">
        <v>12588</v>
      </c>
      <c r="P812" s="5"/>
      <c r="Q812" s="5"/>
      <c r="R812" s="5"/>
      <c r="S812" s="5"/>
      <c r="T812" s="5"/>
      <c r="U812" s="4">
        <v>46086</v>
      </c>
      <c r="V812" s="19" t="s">
        <v>12608</v>
      </c>
      <c r="W812" s="5"/>
      <c r="X812" s="5"/>
      <c r="Y812" s="5"/>
      <c r="Z812" s="5"/>
      <c r="AA812" s="5"/>
      <c r="AB812" s="5"/>
      <c r="AC812" s="5"/>
      <c r="AD812" s="5"/>
      <c r="AE812" s="5"/>
    </row>
  </sheetData>
  <autoFilter ref="A1:AE812" xr:uid="{00000000-0009-0000-0000-000002000000}"/>
  <phoneticPr fontId="51" type="noConversion"/>
  <conditionalFormatting sqref="X704:X708">
    <cfRule type="duplicateValues" dxfId="14" priority="5"/>
  </conditionalFormatting>
  <conditionalFormatting sqref="AA704:AA708">
    <cfRule type="duplicateValues" dxfId="13" priority="4"/>
  </conditionalFormatting>
  <hyperlinks>
    <hyperlink ref="I282" r:id="rId1" tooltip="https://m.tb.cn/h.i1T2JeY" xr:uid="{00000000-0004-0000-0200-000000000000}"/>
    <hyperlink ref="I464" r:id="rId2" tooltip="https://e.tb.cn/h.ibATbQC1QSGKN8M?tk=xBJ3UIAEKHo" xr:uid="{00000000-0004-0000-0200-000001000000}"/>
    <hyperlink ref="I61" r:id="rId3" xr:uid="{00000000-0004-0000-0200-000002000000}"/>
    <hyperlink ref="I283" r:id="rId4" xr:uid="{00000000-0004-0000-0200-000003000000}"/>
    <hyperlink ref="I238" r:id="rId5" xr:uid="{00000000-0004-0000-0200-000004000000}"/>
    <hyperlink ref="I108" r:id="rId6" xr:uid="{00000000-0004-0000-0200-000005000000}"/>
    <hyperlink ref="I109" r:id="rId7" tooltip="https://mobile.yangkeduo.com/goods1.html?ps=xjjjICBAs0" xr:uid="{00000000-0004-0000-0200-000006000000}"/>
    <hyperlink ref="I110" r:id="rId8" tooltip="https://mobile.yangkeduo.com/goods1.html?ps=0eGNT9LNjP" xr:uid="{00000000-0004-0000-0200-000007000000}"/>
    <hyperlink ref="I111" r:id="rId9" tooltip="https://mobile.yangkeduo.com/goods.html?ps=xKiY0Pp8lq" xr:uid="{00000000-0004-0000-0200-000008000000}"/>
    <hyperlink ref="I112" r:id="rId10" tooltip="https://mobile.yangkeduo.com/goods.html?ps=c4I3ssTjYE" xr:uid="{00000000-0004-0000-0200-000009000000}"/>
    <hyperlink ref="I113" r:id="rId11" tooltip="https://mobile.yangkeduo.com/goods.html?ps=vsqQXcTTZ8" xr:uid="{00000000-0004-0000-0200-00000A000000}"/>
    <hyperlink ref="I114" r:id="rId12" xr:uid="{00000000-0004-0000-0200-00000B000000}"/>
    <hyperlink ref="I115" r:id="rId13" tooltip="https://mobile.yangkeduo.com/goods.html?ps=BjKORG63z4" xr:uid="{00000000-0004-0000-0200-00000C000000}"/>
    <hyperlink ref="I116" r:id="rId14" tooltip="https://mobile.yangkeduo.com/goods1.html?ps=gqHE81uzEH" xr:uid="{00000000-0004-0000-0200-00000D000000}"/>
    <hyperlink ref="I121" r:id="rId15" tooltip="https://mobile.yangkeduo.com/goods1.html?ps=e1klCOTJCp" xr:uid="{00000000-0004-0000-0200-00000E000000}"/>
    <hyperlink ref="I122" r:id="rId16" xr:uid="{00000000-0004-0000-0200-00000F000000}"/>
    <hyperlink ref="I123" r:id="rId17" xr:uid="{00000000-0004-0000-0200-000010000000}"/>
    <hyperlink ref="I124" r:id="rId18" xr:uid="{00000000-0004-0000-0200-000011000000}"/>
    <hyperlink ref="I125" r:id="rId19" tooltip="https://mobile.yangkeduo.com/goods.html?ps=h5AZgfZdex" xr:uid="{00000000-0004-0000-0200-000012000000}"/>
    <hyperlink ref="I152" r:id="rId20" tooltip="https://mobile.yangkeduo.com/goods2.html?ps=Ea7J9e9q2s" xr:uid="{00000000-0004-0000-0200-000013000000}"/>
    <hyperlink ref="I153" r:id="rId21" tooltip="https://mobile.yangkeduo.com/goods2.html?ps=vSxeqWjLuJ" xr:uid="{00000000-0004-0000-0200-000014000000}"/>
    <hyperlink ref="I154" r:id="rId22" tooltip="https://mobile.yangkeduo.com/goods1.html?ps=zlovdhszvT" xr:uid="{00000000-0004-0000-0200-000015000000}"/>
    <hyperlink ref="I155" r:id="rId23" tooltip="https://mobile.yangkeduo.com/goods2.html?ps=k0JxfQxQQe" xr:uid="{00000000-0004-0000-0200-000016000000}"/>
    <hyperlink ref="I156" r:id="rId24" tooltip="https://mobile.yangkeduo.com/goods1.html?ps=zx9Y37UDWM" xr:uid="{00000000-0004-0000-0200-000017000000}"/>
    <hyperlink ref="I157" r:id="rId25" tooltip="https://mobile.yangkeduo.com/goods1.html?ps=mowPBYG3On" xr:uid="{00000000-0004-0000-0200-000018000000}"/>
    <hyperlink ref="I158" r:id="rId26" tooltip="https://mobile.yangkeduo.com/goods.html?ps=wxVKJODXnQ" xr:uid="{00000000-0004-0000-0200-000019000000}"/>
    <hyperlink ref="I159" r:id="rId27" tooltip="https://mobile.yangkeduo.com/goods.html?ps=WzwB2a6k12" xr:uid="{00000000-0004-0000-0200-00001A000000}"/>
    <hyperlink ref="I200" r:id="rId28" tooltip="https://mobile.yangkeduo.com/goods1.html?ps=gY7RRYZknc" xr:uid="{00000000-0004-0000-0200-00001B000000}"/>
    <hyperlink ref="I201" r:id="rId29" tooltip="https://mobile.yangkeduo.com/goods1.html?ps=CeBmFtRBcm" xr:uid="{00000000-0004-0000-0200-00001C000000}"/>
    <hyperlink ref="I202" r:id="rId30" xr:uid="{00000000-0004-0000-0200-00001D000000}"/>
    <hyperlink ref="I203" r:id="rId31" xr:uid="{00000000-0004-0000-0200-00001E000000}"/>
    <hyperlink ref="I204" r:id="rId32" xr:uid="{00000000-0004-0000-0200-00001F000000}"/>
    <hyperlink ref="I205" r:id="rId33" xr:uid="{00000000-0004-0000-0200-000020000000}"/>
    <hyperlink ref="I206" r:id="rId34" xr:uid="{00000000-0004-0000-0200-000021000000}"/>
    <hyperlink ref="I207" r:id="rId35" xr:uid="{00000000-0004-0000-0200-000022000000}"/>
    <hyperlink ref="I208" r:id="rId36" xr:uid="{00000000-0004-0000-0200-000023000000}"/>
    <hyperlink ref="I209" r:id="rId37" xr:uid="{00000000-0004-0000-0200-000024000000}"/>
    <hyperlink ref="I210" r:id="rId38" tooltip="https://mobile.yangkeduo.com/goods2.html?ps=neMRpPgHeT" xr:uid="{00000000-0004-0000-0200-000025000000}"/>
    <hyperlink ref="I239" r:id="rId39" xr:uid="{00000000-0004-0000-0200-000026000000}"/>
    <hyperlink ref="I270" r:id="rId40" tooltip="https://mobile.yangkeduo.com/goods.html?ps=ncvtJT734L" xr:uid="{00000000-0004-0000-0200-000027000000}"/>
    <hyperlink ref="I271" r:id="rId41" xr:uid="{00000000-0004-0000-0200-000028000000}"/>
    <hyperlink ref="I272" r:id="rId42" tooltip="https://mobile.yangkeduo.com/goods.html?ps=MMDPXUgWWI" xr:uid="{00000000-0004-0000-0200-000029000000}"/>
    <hyperlink ref="I273" r:id="rId43" xr:uid="{00000000-0004-0000-0200-00002A000000}"/>
    <hyperlink ref="I274" r:id="rId44" xr:uid="{00000000-0004-0000-0200-00002B000000}"/>
    <hyperlink ref="I275" r:id="rId45" xr:uid="{00000000-0004-0000-0200-00002C000000}"/>
    <hyperlink ref="I294" r:id="rId46" tooltip="https://mobile.yangkeduo.com/goods.html?ps=jRPoqrHJKj" xr:uid="{00000000-0004-0000-0200-00002D000000}"/>
    <hyperlink ref="I295" r:id="rId47" tooltip="https://mobile.yangkeduo.com/goods1.html?ps=2uCx5nyyHs" xr:uid="{00000000-0004-0000-0200-00002E000000}"/>
    <hyperlink ref="I296" r:id="rId48" tooltip="https://mobile.yangkeduo.com/goods.html?ps=AZcbrPe4Ji" xr:uid="{00000000-0004-0000-0200-00002F000000}"/>
    <hyperlink ref="I297" r:id="rId49" tooltip="https://mobile.yangkeduo.com/goods2.html?ps=zGzuFakl2u" xr:uid="{00000000-0004-0000-0200-000030000000}"/>
    <hyperlink ref="I302" r:id="rId50" tooltip="https://mobile.yangkeduo.com/goods2.html?ps=dOU0JqZJiI" xr:uid="{00000000-0004-0000-0200-000031000000}"/>
    <hyperlink ref="I303" r:id="rId51" xr:uid="{00000000-0004-0000-0200-000032000000}"/>
    <hyperlink ref="I304" r:id="rId52" tooltip="https://mobile.yangkeduo.com/goods.html?goods_id=647587472558" xr:uid="{00000000-0004-0000-0200-000033000000}"/>
    <hyperlink ref="I305" r:id="rId53" tooltip="https://mobile.yangkeduo.com/goods2.html?ps=MrwhznfvK7" xr:uid="{00000000-0004-0000-0200-000034000000}"/>
    <hyperlink ref="I306" r:id="rId54" tooltip="https://mobile.yangkeduo.com/goods1.html?ps=OzmaEBunhX" xr:uid="{00000000-0004-0000-0200-000035000000}"/>
    <hyperlink ref="I307" r:id="rId55" xr:uid="{00000000-0004-0000-0200-000036000000}"/>
    <hyperlink ref="I308" r:id="rId56" tooltip="https://mobile.yangkeduo.com/goods.html?ps=bXag4iNscN" xr:uid="{00000000-0004-0000-0200-000037000000}"/>
    <hyperlink ref="I309" r:id="rId57" xr:uid="{00000000-0004-0000-0200-000038000000}"/>
    <hyperlink ref="I310" r:id="rId58" xr:uid="{00000000-0004-0000-0200-000039000000}"/>
    <hyperlink ref="I311" r:id="rId59" xr:uid="{00000000-0004-0000-0200-00003A000000}"/>
    <hyperlink ref="I312" r:id="rId60" xr:uid="{00000000-0004-0000-0200-00003B000000}"/>
    <hyperlink ref="I313" r:id="rId61" xr:uid="{00000000-0004-0000-0200-00003C000000}"/>
    <hyperlink ref="I314" r:id="rId62" xr:uid="{00000000-0004-0000-0200-00003D000000}"/>
    <hyperlink ref="I315" r:id="rId63" tooltip="https://mobile.yangkeduo.com/goods1.html?ps=KdWwj0m9OA" xr:uid="{00000000-0004-0000-0200-00003E000000}"/>
    <hyperlink ref="I327" r:id="rId64" tooltip="https://mobile.yangkeduo.com/goods1.html?ps=9AY0fkae9y" xr:uid="{00000000-0004-0000-0200-00003F000000}"/>
    <hyperlink ref="I431" r:id="rId65" tooltip="https://mobile.yangkeduo.com/goods.html?ps=BNT6CSAPEv" xr:uid="{00000000-0004-0000-0200-000040000000}"/>
    <hyperlink ref="I432" r:id="rId66" tooltip="https://mobile.yangkeduo.com/goods2.html?ps=F4O1oOFnsG" xr:uid="{00000000-0004-0000-0200-000041000000}"/>
    <hyperlink ref="I435" r:id="rId67" tooltip="https://mobile.yangkeduo.com/goods1.html?ps=1i6TJDfunE" xr:uid="{00000000-0004-0000-0200-000042000000}"/>
    <hyperlink ref="I436" r:id="rId68" xr:uid="{00000000-0004-0000-0200-000043000000}"/>
    <hyperlink ref="I438" r:id="rId69" tooltip="https://mobile.yangkeduo.com/goods.html?ps=MtEhnEDluQ" xr:uid="{00000000-0004-0000-0200-000044000000}"/>
    <hyperlink ref="I439" r:id="rId70" xr:uid="{00000000-0004-0000-0200-000045000000}"/>
    <hyperlink ref="I440" r:id="rId71" xr:uid="{00000000-0004-0000-0200-000046000000}"/>
    <hyperlink ref="I441" r:id="rId72" xr:uid="{00000000-0004-0000-0200-000047000000}"/>
    <hyperlink ref="I442" r:id="rId73" xr:uid="{00000000-0004-0000-0200-000048000000}"/>
    <hyperlink ref="I443" r:id="rId74" xr:uid="{00000000-0004-0000-0200-000049000000}"/>
    <hyperlink ref="I526" r:id="rId75" tooltip="https://mobile.yangkeduo.com/goods1.html?ps=98wfOEGWlz" xr:uid="{00000000-0004-0000-0200-00004A000000}"/>
    <hyperlink ref="I553" r:id="rId76" tooltip="https://mobile.yangkeduo.com/goods.html?ps=tN0ZRB4NDO" xr:uid="{00000000-0004-0000-0200-00004B000000}"/>
    <hyperlink ref="I554" r:id="rId77" xr:uid="{00000000-0004-0000-0200-00004C000000}"/>
    <hyperlink ref="I555" r:id="rId78" xr:uid="{00000000-0004-0000-0200-00004D000000}"/>
    <hyperlink ref="I556" r:id="rId79" xr:uid="{00000000-0004-0000-0200-00004E000000}"/>
    <hyperlink ref="I558" r:id="rId80" tooltip="https://mobile.yangkeduo.com/goods.html?ps=WjzmMxNIuC" xr:uid="{00000000-0004-0000-0200-00004F000000}"/>
    <hyperlink ref="I559" r:id="rId81" xr:uid="{00000000-0004-0000-0200-000050000000}"/>
    <hyperlink ref="I572" r:id="rId82" tooltip="https://mobile.yangkeduo.com/goods1.html?ps=ApUwZE6eFT" xr:uid="{00000000-0004-0000-0200-000051000000}"/>
    <hyperlink ref="I575" r:id="rId83" xr:uid="{00000000-0004-0000-0200-000052000000}"/>
    <hyperlink ref="I576" r:id="rId84" xr:uid="{00000000-0004-0000-0200-000053000000}"/>
    <hyperlink ref="I582" r:id="rId85" xr:uid="{00000000-0004-0000-0200-000054000000}"/>
    <hyperlink ref="I592" r:id="rId86" xr:uid="{00000000-0004-0000-0200-000055000000}"/>
    <hyperlink ref="I653" r:id="rId87" tooltip="https://mobile.yangkeduo.com/goods.html?ps=pzEk6Pq1Ai" xr:uid="{00000000-0004-0000-0200-000056000000}"/>
    <hyperlink ref="I654" r:id="rId88" xr:uid="{00000000-0004-0000-0200-000057000000}"/>
    <hyperlink ref="I655" r:id="rId89" xr:uid="{00000000-0004-0000-0200-000058000000}"/>
    <hyperlink ref="I656" r:id="rId90" xr:uid="{00000000-0004-0000-0200-000059000000}"/>
    <hyperlink ref="I657" r:id="rId91" xr:uid="{00000000-0004-0000-0200-00005A000000}"/>
    <hyperlink ref="I658" r:id="rId92" xr:uid="{00000000-0004-0000-0200-00005B000000}"/>
    <hyperlink ref="I659" r:id="rId93" xr:uid="{00000000-0004-0000-0200-00005C000000}"/>
    <hyperlink ref="I682" r:id="rId94" xr:uid="{00000000-0004-0000-0200-00005D000000}"/>
    <hyperlink ref="I683" r:id="rId95" xr:uid="{00000000-0004-0000-0200-00005E000000}"/>
    <hyperlink ref="I684" r:id="rId96" xr:uid="{00000000-0004-0000-0200-00005F000000}"/>
    <hyperlink ref="I685" r:id="rId97" xr:uid="{00000000-0004-0000-0200-000060000000}"/>
    <hyperlink ref="I686" r:id="rId98" xr:uid="{00000000-0004-0000-0200-000061000000}"/>
    <hyperlink ref="I687" r:id="rId99" xr:uid="{00000000-0004-0000-0200-000062000000}"/>
    <hyperlink ref="I688" r:id="rId100" xr:uid="{00000000-0004-0000-0200-000063000000}"/>
    <hyperlink ref="I689" r:id="rId101" xr:uid="{00000000-0004-0000-0200-000064000000}"/>
    <hyperlink ref="I690" r:id="rId102" xr:uid="{00000000-0004-0000-0200-000065000000}"/>
    <hyperlink ref="I691" r:id="rId103" xr:uid="{00000000-0004-0000-0200-000066000000}"/>
    <hyperlink ref="I692" r:id="rId104" xr:uid="{00000000-0004-0000-0200-000067000000}"/>
    <hyperlink ref="I89" r:id="rId105" tooltip="https://item.jd.com/10175735583817.html" xr:uid="{00000000-0004-0000-0200-000068000000}"/>
    <hyperlink ref="I246" r:id="rId106" xr:uid="{00000000-0004-0000-0200-000069000000}"/>
    <hyperlink ref="I247" r:id="rId107" xr:uid="{00000000-0004-0000-0200-00006A000000}"/>
    <hyperlink ref="I248" r:id="rId108" xr:uid="{00000000-0004-0000-0200-00006B000000}"/>
    <hyperlink ref="I249" r:id="rId109" xr:uid="{00000000-0004-0000-0200-00006C000000}"/>
    <hyperlink ref="I51" r:id="rId110" xr:uid="{00000000-0004-0000-0200-00006D000000}"/>
    <hyperlink ref="I213" r:id="rId111" xr:uid="{00000000-0004-0000-0200-00006E000000}"/>
    <hyperlink ref="I214" r:id="rId112" xr:uid="{00000000-0004-0000-0200-00006F000000}"/>
    <hyperlink ref="I227" r:id="rId113" xr:uid="{00000000-0004-0000-0200-000070000000}"/>
    <hyperlink ref="I229" r:id="rId114" xr:uid="{00000000-0004-0000-0200-000071000000}"/>
    <hyperlink ref="I230" r:id="rId115" xr:uid="{00000000-0004-0000-0200-000072000000}"/>
    <hyperlink ref="I231" r:id="rId116" xr:uid="{00000000-0004-0000-0200-000073000000}"/>
    <hyperlink ref="I232" r:id="rId117" xr:uid="{00000000-0004-0000-0200-000074000000}"/>
    <hyperlink ref="I233" r:id="rId118" xr:uid="{00000000-0004-0000-0200-000075000000}"/>
    <hyperlink ref="I240" r:id="rId119" xr:uid="{00000000-0004-0000-0200-000076000000}"/>
    <hyperlink ref="I241" r:id="rId120" xr:uid="{00000000-0004-0000-0200-000077000000}"/>
    <hyperlink ref="I242" r:id="rId121" xr:uid="{00000000-0004-0000-0200-000078000000}"/>
    <hyperlink ref="I243" r:id="rId122" xr:uid="{00000000-0004-0000-0200-000079000000}"/>
    <hyperlink ref="I244" r:id="rId123" xr:uid="{00000000-0004-0000-0200-00007A000000}"/>
    <hyperlink ref="I245" r:id="rId124" xr:uid="{00000000-0004-0000-0200-00007B000000}"/>
    <hyperlink ref="I276" r:id="rId125" tooltip="https://item.jd.com/10177000430970.html" xr:uid="{00000000-0004-0000-0200-00007C000000}"/>
    <hyperlink ref="I277" r:id="rId126" xr:uid="{00000000-0004-0000-0200-00007D000000}"/>
    <hyperlink ref="I278" r:id="rId127" xr:uid="{00000000-0004-0000-0200-00007E000000}"/>
    <hyperlink ref="I328" r:id="rId128" xr:uid="{00000000-0004-0000-0200-00007F000000}"/>
    <hyperlink ref="I329" r:id="rId129" xr:uid="{00000000-0004-0000-0200-000080000000}"/>
    <hyperlink ref="I330" r:id="rId130" tooltip="https://item.jd.com/100242810262.html" xr:uid="{00000000-0004-0000-0200-000081000000}"/>
    <hyperlink ref="I331" r:id="rId131" tooltip="https://item.jd.com/100242810248.html" xr:uid="{00000000-0004-0000-0200-000082000000}"/>
    <hyperlink ref="I332" r:id="rId132" xr:uid="{00000000-0004-0000-0200-000083000000}"/>
    <hyperlink ref="I333" r:id="rId133" xr:uid="{00000000-0004-0000-0200-000084000000}"/>
    <hyperlink ref="I334" r:id="rId134" xr:uid="{00000000-0004-0000-0200-000085000000}"/>
    <hyperlink ref="I433" r:id="rId135" tooltip="https://item.jd.com/10119080880294.html" xr:uid="{00000000-0004-0000-0200-000086000000}"/>
    <hyperlink ref="I434" r:id="rId136" tooltip="https://item.jd.com/10150445313206.html" xr:uid="{00000000-0004-0000-0200-000087000000}"/>
    <hyperlink ref="I545" r:id="rId137" xr:uid="{00000000-0004-0000-0200-000088000000}"/>
    <hyperlink ref="I546" r:id="rId138" xr:uid="{00000000-0004-0000-0200-000089000000}"/>
    <hyperlink ref="I60" r:id="rId139" xr:uid="{00000000-0004-0000-0200-00008A000000}"/>
    <hyperlink ref="I739" r:id="rId140" xr:uid="{00000000-0004-0000-0200-00008B000000}"/>
    <hyperlink ref="Y742" r:id="rId141" tooltip="卡士断糖日记130g*8杯0蔗糖原味低温酸奶 源头直发 包邮" xr:uid="{00000000-0004-0000-0200-00008C000000}"/>
    <hyperlink ref="Y743" r:id="rId142" tooltip="卡士【顺丰速发】断糖日记0蔗糖低温原味椰子酸奶代餐 原味130g*16杯" xr:uid="{00000000-0004-0000-0200-00008D000000}"/>
    <hyperlink ref="Y744" r:id="rId143" tooltip="卡士（CLASSY.KISS）卡士断糖日记130g*4杯0蔗糖原味低温酸奶 源头直发 包邮" xr:uid="{00000000-0004-0000-0200-00008E000000}"/>
    <hyperlink ref="Y745" r:id="rId144" tooltip="卡士断糖日记130g*4无蔗糖原味 低温酸奶 风味发酵乳【顺丰冷链】 断糖日记130g*4 无蔗糖原味" xr:uid="{00000000-0004-0000-0200-00008F000000}"/>
    <hyperlink ref="Y746" r:id="rId145" tooltip="卡士断糖日记酸奶130g原味椰子0蔗糖风味发酵乳益生菌无蔗糖控糖代餐 【12杯】断糖日记原味130g" xr:uid="{00000000-0004-0000-0200-000090000000}"/>
    <hyperlink ref="Y747" r:id="rId146" tooltip="卡士酸奶断糖日记发酵乳130g原味酸牛奶0蔗糖孕妇控糖儿童早餐奶 0蔗糖 无甜味小杯130g*12杯" xr:uid="{00000000-0004-0000-0200-000091000000}"/>
    <hyperlink ref="Y748" r:id="rId147" tooltip="卡士【顺丰速发】断糖日记0蔗糖低温原味椰子酸奶代餐 原味130*12杯" xr:uid="{00000000-0004-0000-0200-000092000000}"/>
    <hyperlink ref="Y749" r:id="rId148" tooltip="卡士酸奶断糖日记 0蔗糖无添加剂0代糖130g*16杯【顺丰冷链】 【0蔗糖0代糖】130g*4杯*4组" xr:uid="{00000000-0004-0000-0200-000093000000}"/>
    <hyperlink ref="Y750" r:id="rId149" tooltip="卡士卡士酸奶断糖日记发酵乳130g椰子味酸牛乳0蔗糖控糖营养早餐奶 卡士断糖日记椰子味130g*12盒" xr:uid="{00000000-0004-0000-0200-000094000000}"/>
    <hyperlink ref="Z742" r:id="rId150" tooltip="卡士断糖日记130g*8杯0蔗糖原味低温酸奶 源头直发 包邮" xr:uid="{00000000-0004-0000-0200-000095000000}"/>
    <hyperlink ref="Z743" r:id="rId151" tooltip="卡士【顺丰速发】断糖日记0蔗糖低温原味椰子酸奶代餐 原味130g*16杯" xr:uid="{00000000-0004-0000-0200-000096000000}"/>
    <hyperlink ref="Z744" r:id="rId152" tooltip="卡士（CLASSY.KISS）卡士断糖日记130g*4杯0蔗糖原味低温酸奶 源头直发 包邮" xr:uid="{00000000-0004-0000-0200-000097000000}"/>
    <hyperlink ref="Z745" r:id="rId153" tooltip="卡士断糖日记130g*4无蔗糖原味 低温酸奶 风味发酵乳【顺丰冷链】 断糖日记130g*4 无蔗糖原味" xr:uid="{00000000-0004-0000-0200-000098000000}"/>
    <hyperlink ref="Z746" r:id="rId154" tooltip="卡士断糖日记酸奶130g原味椰子0蔗糖风味发酵乳益生菌无蔗糖控糖代餐 【12杯】断糖日记原味130g" xr:uid="{00000000-0004-0000-0200-000099000000}"/>
    <hyperlink ref="Z747" r:id="rId155" tooltip="卡士酸奶断糖日记发酵乳130g原味酸牛奶0蔗糖孕妇控糖儿童早餐奶 0蔗糖 无甜味小杯130g*12杯" xr:uid="{00000000-0004-0000-0200-00009A000000}"/>
    <hyperlink ref="Z748" r:id="rId156" tooltip="卡士【顺丰速发】断糖日记0蔗糖低温原味椰子酸奶代餐 原味130*12杯" xr:uid="{00000000-0004-0000-0200-00009B000000}"/>
    <hyperlink ref="Z749" r:id="rId157" tooltip="卡士酸奶断糖日记 0蔗糖无添加剂0代糖130g*16杯【顺丰冷链】 【0蔗糖0代糖】130g*4杯*4组" xr:uid="{00000000-0004-0000-0200-00009C000000}"/>
    <hyperlink ref="Z750" r:id="rId158" tooltip="卡士卡士酸奶断糖日记发酵乳130g椰子味酸牛乳0蔗糖控糖营养早餐奶 卡士断糖日记椰子味130g*12盒" xr:uid="{00000000-0004-0000-0200-00009D000000}"/>
    <hyperlink ref="I773" r:id="rId159" tooltip="https://item.jd.com/10175337646048.html" xr:uid="{00000000-0004-0000-0200-00009E000000}"/>
    <hyperlink ref="I811" r:id="rId160" xr:uid="{00000000-0004-0000-0200-00009F000000}"/>
    <hyperlink ref="I812" r:id="rId161" tooltip="http://item.taobao.com/item.htm?id=706400244616" xr:uid="{00000000-0004-0000-0200-0000A0000000}"/>
    <hyperlink ref="I2" r:id="rId162" xr:uid="{00000000-0004-0000-0200-0000A1000000}"/>
    <hyperlink ref="I3" r:id="rId163" xr:uid="{00000000-0004-0000-0200-0000A2000000}"/>
    <hyperlink ref="I4" r:id="rId164" xr:uid="{00000000-0004-0000-0200-0000A3000000}"/>
    <hyperlink ref="I5" r:id="rId165" xr:uid="{00000000-0004-0000-0200-0000A4000000}"/>
    <hyperlink ref="I6" r:id="rId166" xr:uid="{00000000-0004-0000-0200-0000A5000000}"/>
    <hyperlink ref="I7" r:id="rId167" xr:uid="{00000000-0004-0000-0200-0000A6000000}"/>
    <hyperlink ref="I8" r:id="rId168" xr:uid="{00000000-0004-0000-0200-0000A7000000}"/>
    <hyperlink ref="I9" r:id="rId169" xr:uid="{00000000-0004-0000-0200-0000A8000000}"/>
    <hyperlink ref="I10" r:id="rId170" xr:uid="{00000000-0004-0000-0200-0000A9000000}"/>
    <hyperlink ref="I11" r:id="rId171" xr:uid="{00000000-0004-0000-0200-0000AA000000}"/>
    <hyperlink ref="I12" r:id="rId172" xr:uid="{00000000-0004-0000-0200-0000AB000000}"/>
    <hyperlink ref="I13" r:id="rId173" xr:uid="{00000000-0004-0000-0200-0000AC000000}"/>
    <hyperlink ref="I14" r:id="rId174" xr:uid="{00000000-0004-0000-0200-0000AD000000}"/>
    <hyperlink ref="I15" r:id="rId175" xr:uid="{00000000-0004-0000-0200-0000AE000000}"/>
    <hyperlink ref="I16" r:id="rId176" xr:uid="{00000000-0004-0000-0200-0000AF000000}"/>
    <hyperlink ref="I17" r:id="rId177" xr:uid="{00000000-0004-0000-0200-0000B0000000}"/>
    <hyperlink ref="I18" r:id="rId178" xr:uid="{00000000-0004-0000-0200-0000B1000000}"/>
    <hyperlink ref="I19" r:id="rId179" xr:uid="{00000000-0004-0000-0200-0000B2000000}"/>
    <hyperlink ref="I20" r:id="rId180" xr:uid="{00000000-0004-0000-0200-0000B3000000}"/>
    <hyperlink ref="I21" r:id="rId181" xr:uid="{00000000-0004-0000-0200-0000B4000000}"/>
    <hyperlink ref="I22" r:id="rId182" xr:uid="{00000000-0004-0000-0200-0000B5000000}"/>
    <hyperlink ref="I23" r:id="rId183" xr:uid="{00000000-0004-0000-0200-0000B6000000}"/>
    <hyperlink ref="I24" r:id="rId184" xr:uid="{00000000-0004-0000-0200-0000B7000000}"/>
    <hyperlink ref="I25" r:id="rId185" xr:uid="{00000000-0004-0000-0200-0000B8000000}"/>
    <hyperlink ref="I26" r:id="rId186" xr:uid="{00000000-0004-0000-0200-0000B9000000}"/>
    <hyperlink ref="I27" r:id="rId187" xr:uid="{00000000-0004-0000-0200-0000BA000000}"/>
    <hyperlink ref="I28" r:id="rId188" xr:uid="{00000000-0004-0000-0200-0000BB000000}"/>
    <hyperlink ref="I29" r:id="rId189" xr:uid="{00000000-0004-0000-0200-0000BC000000}"/>
    <hyperlink ref="I30" r:id="rId190" xr:uid="{00000000-0004-0000-0200-0000BD000000}"/>
    <hyperlink ref="I31" r:id="rId191" xr:uid="{00000000-0004-0000-0200-0000BE000000}"/>
    <hyperlink ref="I32" r:id="rId192" xr:uid="{00000000-0004-0000-0200-0000BF000000}"/>
    <hyperlink ref="I33" r:id="rId193" xr:uid="{00000000-0004-0000-0200-0000C0000000}"/>
    <hyperlink ref="I34" r:id="rId194" xr:uid="{00000000-0004-0000-0200-0000C1000000}"/>
    <hyperlink ref="I35" r:id="rId195" xr:uid="{00000000-0004-0000-0200-0000C2000000}"/>
    <hyperlink ref="I36" r:id="rId196" xr:uid="{00000000-0004-0000-0200-0000C3000000}"/>
    <hyperlink ref="I37" r:id="rId197" xr:uid="{00000000-0004-0000-0200-0000C4000000}"/>
    <hyperlink ref="I38" r:id="rId198" xr:uid="{00000000-0004-0000-0200-0000C5000000}"/>
    <hyperlink ref="I39" r:id="rId199" xr:uid="{00000000-0004-0000-0200-0000C6000000}"/>
    <hyperlink ref="I40" r:id="rId200" xr:uid="{00000000-0004-0000-0200-0000C7000000}"/>
    <hyperlink ref="I41" r:id="rId201" xr:uid="{00000000-0004-0000-0200-0000C8000000}"/>
    <hyperlink ref="I42" r:id="rId202" xr:uid="{00000000-0004-0000-0200-0000C9000000}"/>
    <hyperlink ref="I43" r:id="rId203" xr:uid="{00000000-0004-0000-0200-0000CA000000}"/>
    <hyperlink ref="I44" r:id="rId204" xr:uid="{00000000-0004-0000-0200-0000CB000000}"/>
    <hyperlink ref="I45" r:id="rId205" xr:uid="{00000000-0004-0000-0200-0000CC000000}"/>
    <hyperlink ref="I46" r:id="rId206" xr:uid="{00000000-0004-0000-0200-0000CD000000}"/>
    <hyperlink ref="I47" r:id="rId207" xr:uid="{00000000-0004-0000-0200-0000CE000000}"/>
    <hyperlink ref="I48" r:id="rId208" xr:uid="{00000000-0004-0000-0200-0000CF000000}"/>
    <hyperlink ref="I49" r:id="rId209" xr:uid="{00000000-0004-0000-0200-0000D0000000}"/>
    <hyperlink ref="I50" r:id="rId210" xr:uid="{00000000-0004-0000-0200-0000D1000000}"/>
    <hyperlink ref="I52" r:id="rId211" xr:uid="{00000000-0004-0000-0200-0000D2000000}"/>
    <hyperlink ref="I53" r:id="rId212" xr:uid="{00000000-0004-0000-0200-0000D3000000}"/>
    <hyperlink ref="I54" r:id="rId213" xr:uid="{00000000-0004-0000-0200-0000D4000000}"/>
    <hyperlink ref="I55" r:id="rId214" xr:uid="{00000000-0004-0000-0200-0000D5000000}"/>
    <hyperlink ref="I56" r:id="rId215" xr:uid="{00000000-0004-0000-0200-0000D6000000}"/>
    <hyperlink ref="I57" r:id="rId216" xr:uid="{00000000-0004-0000-0200-0000D7000000}"/>
    <hyperlink ref="I58" r:id="rId217" xr:uid="{00000000-0004-0000-0200-0000D8000000}"/>
    <hyperlink ref="I59" r:id="rId218" xr:uid="{00000000-0004-0000-0200-0000D9000000}"/>
    <hyperlink ref="I62" r:id="rId219" xr:uid="{00000000-0004-0000-0200-0000DA000000}"/>
    <hyperlink ref="I63" r:id="rId220" xr:uid="{00000000-0004-0000-0200-0000DB000000}"/>
    <hyperlink ref="I64" r:id="rId221" xr:uid="{00000000-0004-0000-0200-0000DC000000}"/>
    <hyperlink ref="I65" r:id="rId222" xr:uid="{00000000-0004-0000-0200-0000DD000000}"/>
    <hyperlink ref="I66" r:id="rId223" xr:uid="{00000000-0004-0000-0200-0000DE000000}"/>
    <hyperlink ref="I67" r:id="rId224" xr:uid="{00000000-0004-0000-0200-0000DF000000}"/>
    <hyperlink ref="I68" r:id="rId225" xr:uid="{00000000-0004-0000-0200-0000E0000000}"/>
    <hyperlink ref="I69" r:id="rId226" xr:uid="{00000000-0004-0000-0200-0000E1000000}"/>
    <hyperlink ref="I70" r:id="rId227" xr:uid="{00000000-0004-0000-0200-0000E2000000}"/>
    <hyperlink ref="I71" r:id="rId228" xr:uid="{00000000-0004-0000-0200-0000E3000000}"/>
    <hyperlink ref="I72" r:id="rId229" xr:uid="{00000000-0004-0000-0200-0000E4000000}"/>
    <hyperlink ref="I73" r:id="rId230" xr:uid="{00000000-0004-0000-0200-0000E5000000}"/>
    <hyperlink ref="I74" r:id="rId231" xr:uid="{00000000-0004-0000-0200-0000E6000000}"/>
    <hyperlink ref="I75" r:id="rId232" xr:uid="{00000000-0004-0000-0200-0000E7000000}"/>
    <hyperlink ref="I76" r:id="rId233" xr:uid="{00000000-0004-0000-0200-0000E8000000}"/>
    <hyperlink ref="I77" r:id="rId234" xr:uid="{00000000-0004-0000-0200-0000E9000000}"/>
    <hyperlink ref="I78" r:id="rId235" xr:uid="{00000000-0004-0000-0200-0000EA000000}"/>
    <hyperlink ref="I79" r:id="rId236" xr:uid="{00000000-0004-0000-0200-0000EB000000}"/>
    <hyperlink ref="I80" r:id="rId237" xr:uid="{00000000-0004-0000-0200-0000EC000000}"/>
    <hyperlink ref="I81" r:id="rId238" xr:uid="{00000000-0004-0000-0200-0000ED000000}"/>
    <hyperlink ref="I82" r:id="rId239" xr:uid="{00000000-0004-0000-0200-0000EE000000}"/>
    <hyperlink ref="I83" r:id="rId240" xr:uid="{00000000-0004-0000-0200-0000EF000000}"/>
    <hyperlink ref="I84" r:id="rId241" xr:uid="{00000000-0004-0000-0200-0000F0000000}"/>
    <hyperlink ref="I85" r:id="rId242" xr:uid="{00000000-0004-0000-0200-0000F1000000}"/>
    <hyperlink ref="I86" r:id="rId243" xr:uid="{00000000-0004-0000-0200-0000F2000000}"/>
    <hyperlink ref="I87" r:id="rId244" xr:uid="{00000000-0004-0000-0200-0000F3000000}"/>
    <hyperlink ref="I88" r:id="rId245" xr:uid="{00000000-0004-0000-0200-0000F4000000}"/>
    <hyperlink ref="I90" r:id="rId246" xr:uid="{00000000-0004-0000-0200-0000F5000000}"/>
    <hyperlink ref="I91" r:id="rId247" xr:uid="{00000000-0004-0000-0200-0000F6000000}"/>
    <hyperlink ref="I92" r:id="rId248" xr:uid="{00000000-0004-0000-0200-0000F7000000}"/>
    <hyperlink ref="I93" r:id="rId249" xr:uid="{00000000-0004-0000-0200-0000F8000000}"/>
    <hyperlink ref="I94" r:id="rId250" xr:uid="{00000000-0004-0000-0200-0000F9000000}"/>
    <hyperlink ref="I95" r:id="rId251" xr:uid="{00000000-0004-0000-0200-0000FA000000}"/>
    <hyperlink ref="I96" r:id="rId252" xr:uid="{00000000-0004-0000-0200-0000FB000000}"/>
    <hyperlink ref="I97" r:id="rId253" xr:uid="{00000000-0004-0000-0200-0000FC000000}"/>
    <hyperlink ref="I98" r:id="rId254" xr:uid="{00000000-0004-0000-0200-0000FD000000}"/>
    <hyperlink ref="I99" r:id="rId255" xr:uid="{00000000-0004-0000-0200-0000FE000000}"/>
    <hyperlink ref="I100" r:id="rId256" xr:uid="{00000000-0004-0000-0200-0000FF000000}"/>
    <hyperlink ref="I101" r:id="rId257" xr:uid="{00000000-0004-0000-0200-000000010000}"/>
    <hyperlink ref="I102" r:id="rId258" xr:uid="{00000000-0004-0000-0200-000001010000}"/>
    <hyperlink ref="I103" r:id="rId259" xr:uid="{00000000-0004-0000-0200-000002010000}"/>
    <hyperlink ref="I104" r:id="rId260" xr:uid="{00000000-0004-0000-0200-000003010000}"/>
    <hyperlink ref="I105" r:id="rId261" xr:uid="{00000000-0004-0000-0200-000004010000}"/>
    <hyperlink ref="I106" r:id="rId262" xr:uid="{00000000-0004-0000-0200-000005010000}"/>
    <hyperlink ref="I107" r:id="rId263" xr:uid="{00000000-0004-0000-0200-000006010000}"/>
    <hyperlink ref="I117" r:id="rId264" xr:uid="{00000000-0004-0000-0200-000007010000}"/>
    <hyperlink ref="I118" r:id="rId265" xr:uid="{00000000-0004-0000-0200-000008010000}"/>
    <hyperlink ref="I119" r:id="rId266" xr:uid="{00000000-0004-0000-0200-000009010000}"/>
    <hyperlink ref="I120" r:id="rId267" xr:uid="{00000000-0004-0000-0200-00000A010000}"/>
    <hyperlink ref="I126" r:id="rId268" xr:uid="{00000000-0004-0000-0200-00000B010000}"/>
    <hyperlink ref="I127" r:id="rId269" xr:uid="{00000000-0004-0000-0200-00000C010000}"/>
    <hyperlink ref="I128" r:id="rId270" xr:uid="{00000000-0004-0000-0200-00000D010000}"/>
    <hyperlink ref="I129" r:id="rId271" xr:uid="{00000000-0004-0000-0200-00000E010000}"/>
    <hyperlink ref="I130" r:id="rId272" xr:uid="{00000000-0004-0000-0200-00000F010000}"/>
    <hyperlink ref="I131" r:id="rId273" xr:uid="{00000000-0004-0000-0200-000010010000}"/>
    <hyperlink ref="I132" r:id="rId274" xr:uid="{00000000-0004-0000-0200-000011010000}"/>
    <hyperlink ref="I133" r:id="rId275" xr:uid="{00000000-0004-0000-0200-000012010000}"/>
    <hyperlink ref="I134" r:id="rId276" xr:uid="{00000000-0004-0000-0200-000013010000}"/>
    <hyperlink ref="I135" r:id="rId277" xr:uid="{00000000-0004-0000-0200-000014010000}"/>
    <hyperlink ref="I136" r:id="rId278" xr:uid="{00000000-0004-0000-0200-000015010000}"/>
    <hyperlink ref="I137" r:id="rId279" xr:uid="{00000000-0004-0000-0200-000016010000}"/>
    <hyperlink ref="I138" r:id="rId280" xr:uid="{00000000-0004-0000-0200-000017010000}"/>
    <hyperlink ref="I139" r:id="rId281" xr:uid="{00000000-0004-0000-0200-000018010000}"/>
    <hyperlink ref="I140" r:id="rId282" xr:uid="{00000000-0004-0000-0200-000019010000}"/>
    <hyperlink ref="I141" r:id="rId283" xr:uid="{00000000-0004-0000-0200-00001A010000}"/>
    <hyperlink ref="I142" r:id="rId284" xr:uid="{00000000-0004-0000-0200-00001B010000}"/>
    <hyperlink ref="I143" r:id="rId285" xr:uid="{00000000-0004-0000-0200-00001C010000}"/>
    <hyperlink ref="I144" r:id="rId286" xr:uid="{00000000-0004-0000-0200-00001D010000}"/>
    <hyperlink ref="I145" r:id="rId287" xr:uid="{00000000-0004-0000-0200-00001E010000}"/>
    <hyperlink ref="I146" r:id="rId288" xr:uid="{00000000-0004-0000-0200-00001F010000}"/>
    <hyperlink ref="I147" r:id="rId289" xr:uid="{00000000-0004-0000-0200-000020010000}"/>
    <hyperlink ref="I148" r:id="rId290" xr:uid="{00000000-0004-0000-0200-000021010000}"/>
    <hyperlink ref="I149" r:id="rId291" xr:uid="{00000000-0004-0000-0200-000022010000}"/>
    <hyperlink ref="I150" r:id="rId292" xr:uid="{00000000-0004-0000-0200-000023010000}"/>
    <hyperlink ref="I151" r:id="rId293" xr:uid="{00000000-0004-0000-0200-000024010000}"/>
    <hyperlink ref="I160" r:id="rId294" xr:uid="{00000000-0004-0000-0200-000025010000}"/>
    <hyperlink ref="I161" r:id="rId295" xr:uid="{00000000-0004-0000-0200-000026010000}"/>
    <hyperlink ref="I162" r:id="rId296" xr:uid="{00000000-0004-0000-0200-000027010000}"/>
    <hyperlink ref="I163" r:id="rId297" xr:uid="{00000000-0004-0000-0200-000028010000}"/>
    <hyperlink ref="I164" r:id="rId298" xr:uid="{00000000-0004-0000-0200-000029010000}"/>
    <hyperlink ref="I165" r:id="rId299" xr:uid="{00000000-0004-0000-0200-00002A010000}"/>
    <hyperlink ref="I166" r:id="rId300" xr:uid="{00000000-0004-0000-0200-00002B010000}"/>
    <hyperlink ref="I167" r:id="rId301" xr:uid="{00000000-0004-0000-0200-00002C010000}"/>
    <hyperlink ref="I168" r:id="rId302" xr:uid="{00000000-0004-0000-0200-00002D010000}"/>
    <hyperlink ref="I169" r:id="rId303" xr:uid="{00000000-0004-0000-0200-00002E010000}"/>
    <hyperlink ref="I170" r:id="rId304" xr:uid="{00000000-0004-0000-0200-00002F010000}"/>
    <hyperlink ref="I171" r:id="rId305" xr:uid="{00000000-0004-0000-0200-000030010000}"/>
    <hyperlink ref="I172" r:id="rId306" xr:uid="{00000000-0004-0000-0200-000031010000}"/>
    <hyperlink ref="I173" r:id="rId307" xr:uid="{00000000-0004-0000-0200-000032010000}"/>
    <hyperlink ref="I174" r:id="rId308" xr:uid="{00000000-0004-0000-0200-000033010000}"/>
    <hyperlink ref="I175" r:id="rId309" xr:uid="{00000000-0004-0000-0200-000034010000}"/>
    <hyperlink ref="I176" r:id="rId310" xr:uid="{00000000-0004-0000-0200-000035010000}"/>
    <hyperlink ref="I177" r:id="rId311" xr:uid="{00000000-0004-0000-0200-000036010000}"/>
    <hyperlink ref="I178" r:id="rId312" xr:uid="{00000000-0004-0000-0200-000037010000}"/>
    <hyperlink ref="I179" r:id="rId313" xr:uid="{00000000-0004-0000-0200-000038010000}"/>
    <hyperlink ref="I180" r:id="rId314" xr:uid="{00000000-0004-0000-0200-000039010000}"/>
    <hyperlink ref="I181" r:id="rId315" xr:uid="{00000000-0004-0000-0200-00003A010000}"/>
    <hyperlink ref="I182" r:id="rId316" xr:uid="{00000000-0004-0000-0200-00003B010000}"/>
    <hyperlink ref="I183" r:id="rId317" xr:uid="{00000000-0004-0000-0200-00003C010000}"/>
    <hyperlink ref="I184" r:id="rId318" xr:uid="{00000000-0004-0000-0200-00003D010000}"/>
    <hyperlink ref="I185" r:id="rId319" xr:uid="{00000000-0004-0000-0200-00003E010000}"/>
    <hyperlink ref="I186" r:id="rId320" xr:uid="{00000000-0004-0000-0200-00003F010000}"/>
    <hyperlink ref="I187" r:id="rId321" xr:uid="{00000000-0004-0000-0200-000040010000}"/>
    <hyperlink ref="I188" r:id="rId322" xr:uid="{00000000-0004-0000-0200-000041010000}"/>
    <hyperlink ref="I189" r:id="rId323" xr:uid="{00000000-0004-0000-0200-000042010000}"/>
    <hyperlink ref="I190" r:id="rId324" xr:uid="{00000000-0004-0000-0200-000043010000}"/>
    <hyperlink ref="I191" r:id="rId325" xr:uid="{00000000-0004-0000-0200-000044010000}"/>
    <hyperlink ref="I192" r:id="rId326" xr:uid="{00000000-0004-0000-0200-000045010000}"/>
    <hyperlink ref="I193" r:id="rId327" xr:uid="{00000000-0004-0000-0200-000046010000}"/>
    <hyperlink ref="I194" r:id="rId328" xr:uid="{00000000-0004-0000-0200-000047010000}"/>
    <hyperlink ref="I195" r:id="rId329" xr:uid="{00000000-0004-0000-0200-000048010000}"/>
    <hyperlink ref="I196" r:id="rId330" xr:uid="{00000000-0004-0000-0200-000049010000}"/>
    <hyperlink ref="I197" r:id="rId331" xr:uid="{00000000-0004-0000-0200-00004A010000}"/>
    <hyperlink ref="I198" r:id="rId332" xr:uid="{00000000-0004-0000-0200-00004B010000}"/>
    <hyperlink ref="I199" r:id="rId333" xr:uid="{00000000-0004-0000-0200-00004C010000}"/>
    <hyperlink ref="I211" r:id="rId334" tooltip="https://item.taobao.com/item.htm?id=966268793046" xr:uid="{00000000-0004-0000-0200-00004D010000}"/>
    <hyperlink ref="I212" r:id="rId335" xr:uid="{00000000-0004-0000-0200-00004E010000}"/>
    <hyperlink ref="I215" r:id="rId336" tooltip="https://detail.tmall.com/item.htm?id=949683133616" xr:uid="{00000000-0004-0000-0200-00004F010000}"/>
    <hyperlink ref="I216" r:id="rId337" xr:uid="{00000000-0004-0000-0200-000050010000}"/>
    <hyperlink ref="I217" r:id="rId338" tooltip="https://item.taobao.com/item.htm?id=923764100404" xr:uid="{00000000-0004-0000-0200-000051010000}"/>
    <hyperlink ref="I218" r:id="rId339" xr:uid="{00000000-0004-0000-0200-000052010000}"/>
    <hyperlink ref="I219" r:id="rId340" xr:uid="{00000000-0004-0000-0200-000053010000}"/>
    <hyperlink ref="I220" r:id="rId341" xr:uid="{00000000-0004-0000-0200-000054010000}"/>
    <hyperlink ref="I221" r:id="rId342" xr:uid="{00000000-0004-0000-0200-000055010000}"/>
    <hyperlink ref="I222" r:id="rId343" xr:uid="{00000000-0004-0000-0200-000056010000}"/>
    <hyperlink ref="I223" r:id="rId344" xr:uid="{00000000-0004-0000-0200-000057010000}"/>
    <hyperlink ref="I224" r:id="rId345" xr:uid="{00000000-0004-0000-0200-000058010000}"/>
    <hyperlink ref="I225" r:id="rId346" xr:uid="{00000000-0004-0000-0200-000059010000}"/>
    <hyperlink ref="I226" r:id="rId347" xr:uid="{00000000-0004-0000-0200-00005A010000}"/>
    <hyperlink ref="I228" r:id="rId348" xr:uid="{00000000-0004-0000-0200-00005B010000}"/>
    <hyperlink ref="I234" r:id="rId349" xr:uid="{00000000-0004-0000-0200-00005C010000}"/>
    <hyperlink ref="I235" r:id="rId350" xr:uid="{00000000-0004-0000-0200-00005D010000}"/>
    <hyperlink ref="I236" r:id="rId351" xr:uid="{00000000-0004-0000-0200-00005E010000}"/>
    <hyperlink ref="I237" r:id="rId352" xr:uid="{00000000-0004-0000-0200-00005F010000}"/>
    <hyperlink ref="I250" r:id="rId353" tooltip="https://item.taobao.com/item.htm?id=957681373109" xr:uid="{00000000-0004-0000-0200-000060010000}"/>
    <hyperlink ref="I251" r:id="rId354" xr:uid="{00000000-0004-0000-0200-000061010000}"/>
    <hyperlink ref="I252" r:id="rId355" xr:uid="{00000000-0004-0000-0200-000062010000}"/>
    <hyperlink ref="I253" r:id="rId356" xr:uid="{00000000-0004-0000-0200-000063010000}"/>
    <hyperlink ref="I254" r:id="rId357" xr:uid="{00000000-0004-0000-0200-000064010000}"/>
    <hyperlink ref="I255" r:id="rId358" xr:uid="{00000000-0004-0000-0200-000065010000}"/>
    <hyperlink ref="I256" r:id="rId359" xr:uid="{00000000-0004-0000-0200-000066010000}"/>
    <hyperlink ref="I257" r:id="rId360" xr:uid="{00000000-0004-0000-0200-000067010000}"/>
    <hyperlink ref="I258" r:id="rId361" xr:uid="{00000000-0004-0000-0200-000068010000}"/>
    <hyperlink ref="I259" r:id="rId362" xr:uid="{00000000-0004-0000-0200-000069010000}"/>
    <hyperlink ref="I260" r:id="rId363" xr:uid="{00000000-0004-0000-0200-00006A010000}"/>
    <hyperlink ref="I261" r:id="rId364" tooltip="https://mobile.yangkeduo.com/goods1.html?ps=7Gf6kCPoqy" xr:uid="{00000000-0004-0000-0200-00006B010000}"/>
    <hyperlink ref="I262" r:id="rId365" xr:uid="{00000000-0004-0000-0200-00006C010000}"/>
    <hyperlink ref="I263" r:id="rId366" xr:uid="{00000000-0004-0000-0200-00006D010000}"/>
    <hyperlink ref="I264" r:id="rId367" xr:uid="{00000000-0004-0000-0200-00006E010000}"/>
    <hyperlink ref="I265" r:id="rId368" xr:uid="{00000000-0004-0000-0200-00006F010000}"/>
    <hyperlink ref="I266" r:id="rId369" xr:uid="{00000000-0004-0000-0200-000070010000}"/>
    <hyperlink ref="I267" r:id="rId370" xr:uid="{00000000-0004-0000-0200-000071010000}"/>
    <hyperlink ref="I268" r:id="rId371" xr:uid="{00000000-0004-0000-0200-000072010000}"/>
    <hyperlink ref="I269" r:id="rId372" xr:uid="{00000000-0004-0000-0200-000073010000}"/>
    <hyperlink ref="I279" r:id="rId373" xr:uid="{00000000-0004-0000-0200-000074010000}"/>
    <hyperlink ref="I280" r:id="rId374" xr:uid="{00000000-0004-0000-0200-000075010000}"/>
    <hyperlink ref="I281" r:id="rId375" xr:uid="{00000000-0004-0000-0200-000076010000}"/>
    <hyperlink ref="I284" r:id="rId376" xr:uid="{00000000-0004-0000-0200-000077010000}"/>
    <hyperlink ref="I285" r:id="rId377" xr:uid="{00000000-0004-0000-0200-000078010000}"/>
    <hyperlink ref="I286" r:id="rId378" xr:uid="{00000000-0004-0000-0200-000079010000}"/>
    <hyperlink ref="I287" r:id="rId379" xr:uid="{00000000-0004-0000-0200-00007A010000}"/>
    <hyperlink ref="I288" r:id="rId380" xr:uid="{00000000-0004-0000-0200-00007B010000}"/>
    <hyperlink ref="I289" r:id="rId381" xr:uid="{00000000-0004-0000-0200-00007C010000}"/>
    <hyperlink ref="I290" r:id="rId382" xr:uid="{00000000-0004-0000-0200-00007D010000}"/>
    <hyperlink ref="I291" r:id="rId383" xr:uid="{00000000-0004-0000-0200-00007E010000}"/>
    <hyperlink ref="I292" r:id="rId384" xr:uid="{00000000-0004-0000-0200-00007F010000}"/>
    <hyperlink ref="I293" r:id="rId385" xr:uid="{00000000-0004-0000-0200-000080010000}"/>
    <hyperlink ref="I298" r:id="rId386" xr:uid="{00000000-0004-0000-0200-000081010000}"/>
    <hyperlink ref="I299" r:id="rId387" xr:uid="{00000000-0004-0000-0200-000082010000}"/>
    <hyperlink ref="I300" r:id="rId388" xr:uid="{00000000-0004-0000-0200-000083010000}"/>
    <hyperlink ref="I301" r:id="rId389" xr:uid="{00000000-0004-0000-0200-000084010000}"/>
    <hyperlink ref="I316" r:id="rId390" xr:uid="{00000000-0004-0000-0200-000085010000}"/>
    <hyperlink ref="I317" r:id="rId391" xr:uid="{00000000-0004-0000-0200-000086010000}"/>
    <hyperlink ref="I318" r:id="rId392" xr:uid="{00000000-0004-0000-0200-000087010000}"/>
    <hyperlink ref="I319" r:id="rId393" xr:uid="{00000000-0004-0000-0200-000088010000}"/>
    <hyperlink ref="I320" r:id="rId394" xr:uid="{00000000-0004-0000-0200-000089010000}"/>
    <hyperlink ref="I321" r:id="rId395" xr:uid="{00000000-0004-0000-0200-00008A010000}"/>
    <hyperlink ref="I322" r:id="rId396" xr:uid="{00000000-0004-0000-0200-00008B010000}"/>
    <hyperlink ref="I323" r:id="rId397" xr:uid="{00000000-0004-0000-0200-00008C010000}"/>
    <hyperlink ref="I324" r:id="rId398" xr:uid="{00000000-0004-0000-0200-00008D010000}"/>
    <hyperlink ref="I325" r:id="rId399" xr:uid="{00000000-0004-0000-0200-00008E010000}"/>
    <hyperlink ref="I326" r:id="rId400" xr:uid="{00000000-0004-0000-0200-00008F010000}"/>
    <hyperlink ref="I335" r:id="rId401" xr:uid="{00000000-0004-0000-0200-000090010000}"/>
    <hyperlink ref="I336" r:id="rId402" xr:uid="{00000000-0004-0000-0200-000091010000}"/>
    <hyperlink ref="I337" r:id="rId403" xr:uid="{00000000-0004-0000-0200-000092010000}"/>
    <hyperlink ref="I338" r:id="rId404" xr:uid="{00000000-0004-0000-0200-000093010000}"/>
    <hyperlink ref="I339" r:id="rId405" xr:uid="{00000000-0004-0000-0200-000094010000}"/>
    <hyperlink ref="I340" r:id="rId406" xr:uid="{00000000-0004-0000-0200-000095010000}"/>
    <hyperlink ref="I341" r:id="rId407" xr:uid="{00000000-0004-0000-0200-000096010000}"/>
    <hyperlink ref="I342" r:id="rId408" xr:uid="{00000000-0004-0000-0200-000097010000}"/>
    <hyperlink ref="I343" r:id="rId409" xr:uid="{00000000-0004-0000-0200-000098010000}"/>
    <hyperlink ref="I344" r:id="rId410" xr:uid="{00000000-0004-0000-0200-000099010000}"/>
    <hyperlink ref="I345" r:id="rId411" xr:uid="{00000000-0004-0000-0200-00009A010000}"/>
    <hyperlink ref="I346" r:id="rId412" xr:uid="{00000000-0004-0000-0200-00009B010000}"/>
    <hyperlink ref="I347" r:id="rId413" xr:uid="{00000000-0004-0000-0200-00009C010000}"/>
    <hyperlink ref="I348" r:id="rId414" xr:uid="{00000000-0004-0000-0200-00009D010000}"/>
    <hyperlink ref="I349" r:id="rId415" xr:uid="{00000000-0004-0000-0200-00009E010000}"/>
    <hyperlink ref="I350" r:id="rId416" xr:uid="{00000000-0004-0000-0200-00009F010000}"/>
    <hyperlink ref="I351" r:id="rId417" xr:uid="{00000000-0004-0000-0200-0000A0010000}"/>
    <hyperlink ref="I352" r:id="rId418" xr:uid="{00000000-0004-0000-0200-0000A1010000}"/>
    <hyperlink ref="I353" r:id="rId419" xr:uid="{00000000-0004-0000-0200-0000A2010000}"/>
    <hyperlink ref="I354" r:id="rId420" xr:uid="{00000000-0004-0000-0200-0000A3010000}"/>
    <hyperlink ref="I355" r:id="rId421" xr:uid="{00000000-0004-0000-0200-0000A4010000}"/>
    <hyperlink ref="I356" r:id="rId422" xr:uid="{00000000-0004-0000-0200-0000A5010000}"/>
    <hyperlink ref="I357" r:id="rId423" xr:uid="{00000000-0004-0000-0200-0000A6010000}"/>
    <hyperlink ref="I358" r:id="rId424" xr:uid="{00000000-0004-0000-0200-0000A7010000}"/>
    <hyperlink ref="I359" r:id="rId425" xr:uid="{00000000-0004-0000-0200-0000A8010000}"/>
    <hyperlink ref="I360" r:id="rId426" xr:uid="{00000000-0004-0000-0200-0000A9010000}"/>
    <hyperlink ref="I361" r:id="rId427" xr:uid="{00000000-0004-0000-0200-0000AA010000}"/>
    <hyperlink ref="I362" r:id="rId428" xr:uid="{00000000-0004-0000-0200-0000AB010000}"/>
    <hyperlink ref="I363" r:id="rId429" xr:uid="{00000000-0004-0000-0200-0000AC010000}"/>
    <hyperlink ref="I364" r:id="rId430" xr:uid="{00000000-0004-0000-0200-0000AD010000}"/>
    <hyperlink ref="I365" r:id="rId431" xr:uid="{00000000-0004-0000-0200-0000AE010000}"/>
    <hyperlink ref="I366" r:id="rId432" xr:uid="{00000000-0004-0000-0200-0000AF010000}"/>
    <hyperlink ref="I367" r:id="rId433" xr:uid="{00000000-0004-0000-0200-0000B0010000}"/>
    <hyperlink ref="I368" r:id="rId434" xr:uid="{00000000-0004-0000-0200-0000B1010000}"/>
    <hyperlink ref="I369" r:id="rId435" xr:uid="{00000000-0004-0000-0200-0000B2010000}"/>
    <hyperlink ref="I370" r:id="rId436" xr:uid="{00000000-0004-0000-0200-0000B3010000}"/>
    <hyperlink ref="I371" r:id="rId437" xr:uid="{00000000-0004-0000-0200-0000B4010000}"/>
    <hyperlink ref="I372" r:id="rId438" xr:uid="{00000000-0004-0000-0200-0000B5010000}"/>
    <hyperlink ref="I373" r:id="rId439" xr:uid="{00000000-0004-0000-0200-0000B6010000}"/>
    <hyperlink ref="I374" r:id="rId440" xr:uid="{00000000-0004-0000-0200-0000B7010000}"/>
    <hyperlink ref="I375" r:id="rId441" xr:uid="{00000000-0004-0000-0200-0000B8010000}"/>
    <hyperlink ref="I376" r:id="rId442" xr:uid="{00000000-0004-0000-0200-0000B9010000}"/>
    <hyperlink ref="I377" r:id="rId443" xr:uid="{00000000-0004-0000-0200-0000BA010000}"/>
    <hyperlink ref="I378" r:id="rId444" xr:uid="{00000000-0004-0000-0200-0000BB010000}"/>
    <hyperlink ref="I379" r:id="rId445" xr:uid="{00000000-0004-0000-0200-0000BC010000}"/>
    <hyperlink ref="I380" r:id="rId446" xr:uid="{00000000-0004-0000-0200-0000BD010000}"/>
    <hyperlink ref="I381" r:id="rId447" xr:uid="{00000000-0004-0000-0200-0000BE010000}"/>
    <hyperlink ref="I382" r:id="rId448" xr:uid="{00000000-0004-0000-0200-0000BF010000}"/>
    <hyperlink ref="I383" r:id="rId449" xr:uid="{00000000-0004-0000-0200-0000C0010000}"/>
    <hyperlink ref="I384" r:id="rId450" xr:uid="{00000000-0004-0000-0200-0000C1010000}"/>
    <hyperlink ref="I385" r:id="rId451" xr:uid="{00000000-0004-0000-0200-0000C2010000}"/>
    <hyperlink ref="I386" r:id="rId452" xr:uid="{00000000-0004-0000-0200-0000C3010000}"/>
    <hyperlink ref="I387" r:id="rId453" xr:uid="{00000000-0004-0000-0200-0000C4010000}"/>
    <hyperlink ref="I388" r:id="rId454" xr:uid="{00000000-0004-0000-0200-0000C5010000}"/>
    <hyperlink ref="I389" r:id="rId455" xr:uid="{00000000-0004-0000-0200-0000C6010000}"/>
    <hyperlink ref="I390" r:id="rId456" xr:uid="{00000000-0004-0000-0200-0000C7010000}"/>
    <hyperlink ref="I391" r:id="rId457" xr:uid="{00000000-0004-0000-0200-0000C8010000}"/>
    <hyperlink ref="I392" r:id="rId458" xr:uid="{00000000-0004-0000-0200-0000C9010000}"/>
    <hyperlink ref="I393" r:id="rId459" xr:uid="{00000000-0004-0000-0200-0000CA010000}"/>
    <hyperlink ref="I394" r:id="rId460" xr:uid="{00000000-0004-0000-0200-0000CB010000}"/>
    <hyperlink ref="I395" r:id="rId461" xr:uid="{00000000-0004-0000-0200-0000CC010000}"/>
    <hyperlink ref="I396" r:id="rId462" xr:uid="{00000000-0004-0000-0200-0000CD010000}"/>
    <hyperlink ref="I397" r:id="rId463" xr:uid="{00000000-0004-0000-0200-0000CE010000}"/>
    <hyperlink ref="I398" r:id="rId464" xr:uid="{00000000-0004-0000-0200-0000CF010000}"/>
    <hyperlink ref="I399" r:id="rId465" xr:uid="{00000000-0004-0000-0200-0000D0010000}"/>
    <hyperlink ref="I400" r:id="rId466" xr:uid="{00000000-0004-0000-0200-0000D1010000}"/>
    <hyperlink ref="I401" r:id="rId467" xr:uid="{00000000-0004-0000-0200-0000D2010000}"/>
    <hyperlink ref="I402" r:id="rId468" xr:uid="{00000000-0004-0000-0200-0000D3010000}"/>
    <hyperlink ref="I403" r:id="rId469" xr:uid="{00000000-0004-0000-0200-0000D4010000}"/>
    <hyperlink ref="I404" r:id="rId470" xr:uid="{00000000-0004-0000-0200-0000D5010000}"/>
    <hyperlink ref="I405" r:id="rId471" xr:uid="{00000000-0004-0000-0200-0000D6010000}"/>
    <hyperlink ref="I406" r:id="rId472" xr:uid="{00000000-0004-0000-0200-0000D7010000}"/>
    <hyperlink ref="I407" r:id="rId473" xr:uid="{00000000-0004-0000-0200-0000D8010000}"/>
    <hyperlink ref="I408" r:id="rId474" xr:uid="{00000000-0004-0000-0200-0000D9010000}"/>
    <hyperlink ref="I409" r:id="rId475" xr:uid="{00000000-0004-0000-0200-0000DA010000}"/>
    <hyperlink ref="I410" r:id="rId476" xr:uid="{00000000-0004-0000-0200-0000DB010000}"/>
    <hyperlink ref="I411" r:id="rId477" xr:uid="{00000000-0004-0000-0200-0000DC010000}"/>
    <hyperlink ref="I412" r:id="rId478" xr:uid="{00000000-0004-0000-0200-0000DD010000}"/>
    <hyperlink ref="I413" r:id="rId479" xr:uid="{00000000-0004-0000-0200-0000DE010000}"/>
    <hyperlink ref="I414" r:id="rId480" xr:uid="{00000000-0004-0000-0200-0000DF010000}"/>
    <hyperlink ref="I415" r:id="rId481" xr:uid="{00000000-0004-0000-0200-0000E0010000}"/>
    <hyperlink ref="I416" r:id="rId482" xr:uid="{00000000-0004-0000-0200-0000E1010000}"/>
    <hyperlink ref="I417" r:id="rId483" xr:uid="{00000000-0004-0000-0200-0000E2010000}"/>
    <hyperlink ref="I418" r:id="rId484" xr:uid="{00000000-0004-0000-0200-0000E3010000}"/>
    <hyperlink ref="I419" r:id="rId485" xr:uid="{00000000-0004-0000-0200-0000E4010000}"/>
    <hyperlink ref="I420" r:id="rId486" xr:uid="{00000000-0004-0000-0200-0000E5010000}"/>
    <hyperlink ref="I421" r:id="rId487" xr:uid="{00000000-0004-0000-0200-0000E6010000}"/>
    <hyperlink ref="I422" r:id="rId488" xr:uid="{00000000-0004-0000-0200-0000E7010000}"/>
    <hyperlink ref="I423" r:id="rId489" xr:uid="{00000000-0004-0000-0200-0000E8010000}"/>
    <hyperlink ref="I424" r:id="rId490" xr:uid="{00000000-0004-0000-0200-0000E9010000}"/>
    <hyperlink ref="I425" r:id="rId491" xr:uid="{00000000-0004-0000-0200-0000EA010000}"/>
    <hyperlink ref="I426" r:id="rId492" xr:uid="{00000000-0004-0000-0200-0000EB010000}"/>
    <hyperlink ref="I427" r:id="rId493" xr:uid="{00000000-0004-0000-0200-0000EC010000}"/>
    <hyperlink ref="I428" r:id="rId494" xr:uid="{00000000-0004-0000-0200-0000ED010000}"/>
    <hyperlink ref="I429" r:id="rId495" xr:uid="{00000000-0004-0000-0200-0000EE010000}"/>
    <hyperlink ref="I430" r:id="rId496" xr:uid="{00000000-0004-0000-0200-0000EF010000}"/>
    <hyperlink ref="I437" r:id="rId497" xr:uid="{00000000-0004-0000-0200-0000F0010000}"/>
    <hyperlink ref="I444" r:id="rId498" xr:uid="{00000000-0004-0000-0200-0000F1010000}"/>
    <hyperlink ref="I445" r:id="rId499" xr:uid="{00000000-0004-0000-0200-0000F2010000}"/>
    <hyperlink ref="I446" r:id="rId500" xr:uid="{00000000-0004-0000-0200-0000F3010000}"/>
    <hyperlink ref="I447" r:id="rId501" xr:uid="{00000000-0004-0000-0200-0000F4010000}"/>
    <hyperlink ref="I448" r:id="rId502" xr:uid="{00000000-0004-0000-0200-0000F5010000}"/>
    <hyperlink ref="I449" r:id="rId503" xr:uid="{00000000-0004-0000-0200-0000F6010000}"/>
    <hyperlink ref="I450" r:id="rId504" xr:uid="{00000000-0004-0000-0200-0000F7010000}"/>
    <hyperlink ref="I451" r:id="rId505" xr:uid="{00000000-0004-0000-0200-0000F8010000}"/>
    <hyperlink ref="I452" r:id="rId506" xr:uid="{00000000-0004-0000-0200-0000F9010000}"/>
    <hyperlink ref="I453" r:id="rId507" xr:uid="{00000000-0004-0000-0200-0000FA010000}"/>
    <hyperlink ref="I454" r:id="rId508" xr:uid="{00000000-0004-0000-0200-0000FB010000}"/>
    <hyperlink ref="I455" r:id="rId509" xr:uid="{00000000-0004-0000-0200-0000FC010000}"/>
    <hyperlink ref="I456" r:id="rId510" xr:uid="{00000000-0004-0000-0200-0000FD010000}"/>
    <hyperlink ref="I457" r:id="rId511" xr:uid="{00000000-0004-0000-0200-0000FE010000}"/>
    <hyperlink ref="I458" r:id="rId512" xr:uid="{00000000-0004-0000-0200-0000FF010000}"/>
    <hyperlink ref="I459" r:id="rId513" xr:uid="{00000000-0004-0000-0200-000000020000}"/>
    <hyperlink ref="I460" r:id="rId514" xr:uid="{00000000-0004-0000-0200-000001020000}"/>
    <hyperlink ref="I461" r:id="rId515" xr:uid="{00000000-0004-0000-0200-000002020000}"/>
    <hyperlink ref="I462" r:id="rId516" xr:uid="{00000000-0004-0000-0200-000003020000}"/>
    <hyperlink ref="I463" r:id="rId517" xr:uid="{00000000-0004-0000-0200-000004020000}"/>
    <hyperlink ref="I465" r:id="rId518" xr:uid="{00000000-0004-0000-0200-000005020000}"/>
    <hyperlink ref="I466" r:id="rId519" xr:uid="{00000000-0004-0000-0200-000006020000}"/>
    <hyperlink ref="I467" r:id="rId520" xr:uid="{00000000-0004-0000-0200-000007020000}"/>
    <hyperlink ref="I468" r:id="rId521" xr:uid="{00000000-0004-0000-0200-000008020000}"/>
    <hyperlink ref="I469" r:id="rId522" xr:uid="{00000000-0004-0000-0200-000009020000}"/>
    <hyperlink ref="I470" r:id="rId523" xr:uid="{00000000-0004-0000-0200-00000A020000}"/>
    <hyperlink ref="I471" r:id="rId524" xr:uid="{00000000-0004-0000-0200-00000B020000}"/>
    <hyperlink ref="I472" r:id="rId525" xr:uid="{00000000-0004-0000-0200-00000C020000}"/>
    <hyperlink ref="I473" r:id="rId526" xr:uid="{00000000-0004-0000-0200-00000D020000}"/>
    <hyperlink ref="I474" r:id="rId527" xr:uid="{00000000-0004-0000-0200-00000E020000}"/>
    <hyperlink ref="I475" r:id="rId528" xr:uid="{00000000-0004-0000-0200-00000F020000}"/>
    <hyperlink ref="I476" r:id="rId529" xr:uid="{00000000-0004-0000-0200-000010020000}"/>
    <hyperlink ref="I477" r:id="rId530" xr:uid="{00000000-0004-0000-0200-000011020000}"/>
    <hyperlink ref="I478" r:id="rId531" xr:uid="{00000000-0004-0000-0200-000012020000}"/>
    <hyperlink ref="I479" r:id="rId532" xr:uid="{00000000-0004-0000-0200-000013020000}"/>
    <hyperlink ref="I480" r:id="rId533" xr:uid="{00000000-0004-0000-0200-000014020000}"/>
    <hyperlink ref="I481" r:id="rId534" xr:uid="{00000000-0004-0000-0200-000015020000}"/>
    <hyperlink ref="I482" r:id="rId535" xr:uid="{00000000-0004-0000-0200-000016020000}"/>
    <hyperlink ref="I483" r:id="rId536" xr:uid="{00000000-0004-0000-0200-000017020000}"/>
    <hyperlink ref="I484" r:id="rId537" xr:uid="{00000000-0004-0000-0200-000018020000}"/>
    <hyperlink ref="I485" r:id="rId538" xr:uid="{00000000-0004-0000-0200-000019020000}"/>
    <hyperlink ref="I486" r:id="rId539" xr:uid="{00000000-0004-0000-0200-00001A020000}"/>
    <hyperlink ref="I487" r:id="rId540" xr:uid="{00000000-0004-0000-0200-00001B020000}"/>
    <hyperlink ref="I488" r:id="rId541" xr:uid="{00000000-0004-0000-0200-00001C020000}"/>
    <hyperlink ref="I489" r:id="rId542" xr:uid="{00000000-0004-0000-0200-00001D020000}"/>
    <hyperlink ref="I490" r:id="rId543" xr:uid="{00000000-0004-0000-0200-00001E020000}"/>
    <hyperlink ref="I491" r:id="rId544" xr:uid="{00000000-0004-0000-0200-00001F020000}"/>
    <hyperlink ref="I492" r:id="rId545" xr:uid="{00000000-0004-0000-0200-000020020000}"/>
    <hyperlink ref="I493" r:id="rId546" xr:uid="{00000000-0004-0000-0200-000021020000}"/>
    <hyperlink ref="I494" r:id="rId547" xr:uid="{00000000-0004-0000-0200-000022020000}"/>
    <hyperlink ref="I495" r:id="rId548" xr:uid="{00000000-0004-0000-0200-000023020000}"/>
    <hyperlink ref="I496" r:id="rId549" xr:uid="{00000000-0004-0000-0200-000024020000}"/>
    <hyperlink ref="I497" r:id="rId550" xr:uid="{00000000-0004-0000-0200-000025020000}"/>
    <hyperlink ref="I498" r:id="rId551" xr:uid="{00000000-0004-0000-0200-000026020000}"/>
    <hyperlink ref="I499" r:id="rId552" xr:uid="{00000000-0004-0000-0200-000027020000}"/>
    <hyperlink ref="I500" r:id="rId553" xr:uid="{00000000-0004-0000-0200-000028020000}"/>
    <hyperlink ref="I501" r:id="rId554" xr:uid="{00000000-0004-0000-0200-000029020000}"/>
    <hyperlink ref="I502" r:id="rId555" xr:uid="{00000000-0004-0000-0200-00002A020000}"/>
    <hyperlink ref="I503" r:id="rId556" xr:uid="{00000000-0004-0000-0200-00002B020000}"/>
    <hyperlink ref="I504" r:id="rId557" xr:uid="{00000000-0004-0000-0200-00002C020000}"/>
    <hyperlink ref="I505" r:id="rId558" xr:uid="{00000000-0004-0000-0200-00002D020000}"/>
    <hyperlink ref="I506" r:id="rId559" xr:uid="{00000000-0004-0000-0200-00002E020000}"/>
    <hyperlink ref="I507" r:id="rId560" xr:uid="{00000000-0004-0000-0200-00002F020000}"/>
    <hyperlink ref="I508" r:id="rId561" xr:uid="{00000000-0004-0000-0200-000030020000}"/>
    <hyperlink ref="I509" r:id="rId562" xr:uid="{00000000-0004-0000-0200-000031020000}"/>
    <hyperlink ref="I510" r:id="rId563" xr:uid="{00000000-0004-0000-0200-000032020000}"/>
    <hyperlink ref="I511" r:id="rId564" xr:uid="{00000000-0004-0000-0200-000033020000}"/>
    <hyperlink ref="I512" r:id="rId565" xr:uid="{00000000-0004-0000-0200-000034020000}"/>
    <hyperlink ref="I513" r:id="rId566" xr:uid="{00000000-0004-0000-0200-000035020000}"/>
    <hyperlink ref="I514" r:id="rId567" xr:uid="{00000000-0004-0000-0200-000036020000}"/>
    <hyperlink ref="I515" r:id="rId568" xr:uid="{00000000-0004-0000-0200-000037020000}"/>
    <hyperlink ref="I516" r:id="rId569" xr:uid="{00000000-0004-0000-0200-000038020000}"/>
    <hyperlink ref="I517" r:id="rId570" xr:uid="{00000000-0004-0000-0200-000039020000}"/>
    <hyperlink ref="I518" r:id="rId571" xr:uid="{00000000-0004-0000-0200-00003A020000}"/>
    <hyperlink ref="I519" r:id="rId572" xr:uid="{00000000-0004-0000-0200-00003B020000}"/>
    <hyperlink ref="I520" r:id="rId573" xr:uid="{00000000-0004-0000-0200-00003C020000}"/>
    <hyperlink ref="I521" r:id="rId574" xr:uid="{00000000-0004-0000-0200-00003D020000}"/>
    <hyperlink ref="I522" r:id="rId575" xr:uid="{00000000-0004-0000-0200-00003E020000}"/>
    <hyperlink ref="I523" r:id="rId576" xr:uid="{00000000-0004-0000-0200-00003F020000}"/>
    <hyperlink ref="I524" r:id="rId577" xr:uid="{00000000-0004-0000-0200-000040020000}"/>
    <hyperlink ref="I525" r:id="rId578" xr:uid="{00000000-0004-0000-0200-000041020000}"/>
    <hyperlink ref="I527" r:id="rId579" xr:uid="{00000000-0004-0000-0200-000042020000}"/>
    <hyperlink ref="I528" r:id="rId580" xr:uid="{00000000-0004-0000-0200-000043020000}"/>
    <hyperlink ref="I529" r:id="rId581" xr:uid="{00000000-0004-0000-0200-000044020000}"/>
    <hyperlink ref="I530" r:id="rId582" xr:uid="{00000000-0004-0000-0200-000045020000}"/>
    <hyperlink ref="I531" r:id="rId583" xr:uid="{00000000-0004-0000-0200-000046020000}"/>
    <hyperlink ref="I532" r:id="rId584" xr:uid="{00000000-0004-0000-0200-000047020000}"/>
    <hyperlink ref="I533" r:id="rId585" xr:uid="{00000000-0004-0000-0200-000048020000}"/>
    <hyperlink ref="I534" r:id="rId586" xr:uid="{00000000-0004-0000-0200-000049020000}"/>
    <hyperlink ref="I535" r:id="rId587" xr:uid="{00000000-0004-0000-0200-00004A020000}"/>
    <hyperlink ref="I536" r:id="rId588" xr:uid="{00000000-0004-0000-0200-00004B020000}"/>
    <hyperlink ref="I537" r:id="rId589" xr:uid="{00000000-0004-0000-0200-00004C020000}"/>
    <hyperlink ref="I538" r:id="rId590" xr:uid="{00000000-0004-0000-0200-00004D020000}"/>
    <hyperlink ref="I539" r:id="rId591" xr:uid="{00000000-0004-0000-0200-00004E020000}"/>
    <hyperlink ref="I540" r:id="rId592" xr:uid="{00000000-0004-0000-0200-00004F020000}"/>
    <hyperlink ref="I541" r:id="rId593" xr:uid="{00000000-0004-0000-0200-000050020000}"/>
    <hyperlink ref="I542" r:id="rId594" xr:uid="{00000000-0004-0000-0200-000051020000}"/>
    <hyperlink ref="I543" r:id="rId595" xr:uid="{00000000-0004-0000-0200-000052020000}"/>
    <hyperlink ref="I544" r:id="rId596" xr:uid="{00000000-0004-0000-0200-000053020000}"/>
    <hyperlink ref="I547" r:id="rId597" xr:uid="{00000000-0004-0000-0200-000054020000}"/>
    <hyperlink ref="I548" r:id="rId598" xr:uid="{00000000-0004-0000-0200-000055020000}"/>
    <hyperlink ref="I549" r:id="rId599" xr:uid="{00000000-0004-0000-0200-000056020000}"/>
    <hyperlink ref="I550" r:id="rId600" xr:uid="{00000000-0004-0000-0200-000057020000}"/>
    <hyperlink ref="I551" r:id="rId601" xr:uid="{00000000-0004-0000-0200-000058020000}"/>
    <hyperlink ref="I552" r:id="rId602" xr:uid="{00000000-0004-0000-0200-000059020000}"/>
    <hyperlink ref="I557" r:id="rId603" xr:uid="{00000000-0004-0000-0200-00005A020000}"/>
    <hyperlink ref="I560" r:id="rId604" xr:uid="{00000000-0004-0000-0200-00005B020000}"/>
    <hyperlink ref="I561" r:id="rId605" xr:uid="{00000000-0004-0000-0200-00005C020000}"/>
    <hyperlink ref="I562" r:id="rId606" xr:uid="{00000000-0004-0000-0200-00005D020000}"/>
    <hyperlink ref="I563" r:id="rId607" xr:uid="{00000000-0004-0000-0200-00005E020000}"/>
    <hyperlink ref="I564" r:id="rId608" xr:uid="{00000000-0004-0000-0200-00005F020000}"/>
    <hyperlink ref="I565" r:id="rId609" xr:uid="{00000000-0004-0000-0200-000060020000}"/>
    <hyperlink ref="I566" r:id="rId610" xr:uid="{00000000-0004-0000-0200-000061020000}"/>
    <hyperlink ref="I567" r:id="rId611" xr:uid="{00000000-0004-0000-0200-000062020000}"/>
    <hyperlink ref="I568" r:id="rId612" xr:uid="{00000000-0004-0000-0200-000063020000}"/>
    <hyperlink ref="I569" r:id="rId613" xr:uid="{00000000-0004-0000-0200-000064020000}"/>
    <hyperlink ref="I570" r:id="rId614" xr:uid="{00000000-0004-0000-0200-000065020000}"/>
    <hyperlink ref="I571" r:id="rId615" xr:uid="{00000000-0004-0000-0200-000066020000}"/>
    <hyperlink ref="I573" r:id="rId616" xr:uid="{00000000-0004-0000-0200-000067020000}"/>
    <hyperlink ref="I574" r:id="rId617" xr:uid="{00000000-0004-0000-0200-000068020000}"/>
    <hyperlink ref="I577" r:id="rId618" xr:uid="{00000000-0004-0000-0200-000069020000}"/>
    <hyperlink ref="I578" r:id="rId619" xr:uid="{00000000-0004-0000-0200-00006A020000}"/>
    <hyperlink ref="I579" r:id="rId620" xr:uid="{00000000-0004-0000-0200-00006B020000}"/>
    <hyperlink ref="I580" r:id="rId621" xr:uid="{00000000-0004-0000-0200-00006C020000}"/>
    <hyperlink ref="I581" r:id="rId622" xr:uid="{00000000-0004-0000-0200-00006D020000}"/>
    <hyperlink ref="I583" r:id="rId623" xr:uid="{00000000-0004-0000-0200-00006E020000}"/>
    <hyperlink ref="I584" r:id="rId624" xr:uid="{00000000-0004-0000-0200-00006F020000}"/>
    <hyperlink ref="I585" r:id="rId625" xr:uid="{00000000-0004-0000-0200-000070020000}"/>
    <hyperlink ref="I586" r:id="rId626" xr:uid="{00000000-0004-0000-0200-000071020000}"/>
    <hyperlink ref="I587" r:id="rId627" xr:uid="{00000000-0004-0000-0200-000072020000}"/>
    <hyperlink ref="I588" r:id="rId628" xr:uid="{00000000-0004-0000-0200-000073020000}"/>
    <hyperlink ref="I589" r:id="rId629" xr:uid="{00000000-0004-0000-0200-000074020000}"/>
    <hyperlink ref="I590" r:id="rId630" xr:uid="{00000000-0004-0000-0200-000075020000}"/>
    <hyperlink ref="I591" r:id="rId631" xr:uid="{00000000-0004-0000-0200-000076020000}"/>
    <hyperlink ref="I593" r:id="rId632" xr:uid="{00000000-0004-0000-0200-000077020000}"/>
    <hyperlink ref="I594" r:id="rId633" xr:uid="{00000000-0004-0000-0200-000078020000}"/>
    <hyperlink ref="I595" r:id="rId634" xr:uid="{00000000-0004-0000-0200-000079020000}"/>
    <hyperlink ref="I596" r:id="rId635" xr:uid="{00000000-0004-0000-0200-00007A020000}"/>
    <hyperlink ref="I597" r:id="rId636" xr:uid="{00000000-0004-0000-0200-00007B020000}"/>
    <hyperlink ref="I598" r:id="rId637" xr:uid="{00000000-0004-0000-0200-00007C020000}"/>
    <hyperlink ref="I599" r:id="rId638" xr:uid="{00000000-0004-0000-0200-00007D020000}"/>
    <hyperlink ref="I600" r:id="rId639" xr:uid="{00000000-0004-0000-0200-00007E020000}"/>
    <hyperlink ref="I601" r:id="rId640" xr:uid="{00000000-0004-0000-0200-00007F020000}"/>
    <hyperlink ref="I602" r:id="rId641" xr:uid="{00000000-0004-0000-0200-000080020000}"/>
    <hyperlink ref="I603" r:id="rId642" xr:uid="{00000000-0004-0000-0200-000081020000}"/>
    <hyperlink ref="I604" r:id="rId643" xr:uid="{00000000-0004-0000-0200-000082020000}"/>
    <hyperlink ref="I605" r:id="rId644" xr:uid="{00000000-0004-0000-0200-000083020000}"/>
    <hyperlink ref="I606" r:id="rId645" xr:uid="{00000000-0004-0000-0200-000084020000}"/>
    <hyperlink ref="I607" r:id="rId646" xr:uid="{00000000-0004-0000-0200-000085020000}"/>
    <hyperlink ref="I608" r:id="rId647" xr:uid="{00000000-0004-0000-0200-000086020000}"/>
    <hyperlink ref="I609" r:id="rId648" xr:uid="{00000000-0004-0000-0200-000087020000}"/>
    <hyperlink ref="I610" r:id="rId649" xr:uid="{00000000-0004-0000-0200-000088020000}"/>
    <hyperlink ref="I611" r:id="rId650" xr:uid="{00000000-0004-0000-0200-000089020000}"/>
    <hyperlink ref="I612" r:id="rId651" xr:uid="{00000000-0004-0000-0200-00008A020000}"/>
    <hyperlink ref="I613" r:id="rId652" xr:uid="{00000000-0004-0000-0200-00008B020000}"/>
    <hyperlink ref="I614" r:id="rId653" xr:uid="{00000000-0004-0000-0200-00008C020000}"/>
    <hyperlink ref="I615" r:id="rId654" xr:uid="{00000000-0004-0000-0200-00008D020000}"/>
    <hyperlink ref="I616" r:id="rId655" xr:uid="{00000000-0004-0000-0200-00008E020000}"/>
    <hyperlink ref="I617" r:id="rId656" xr:uid="{00000000-0004-0000-0200-00008F020000}"/>
    <hyperlink ref="I618" r:id="rId657" xr:uid="{00000000-0004-0000-0200-000090020000}"/>
    <hyperlink ref="I619" r:id="rId658" xr:uid="{00000000-0004-0000-0200-000091020000}"/>
    <hyperlink ref="I620" r:id="rId659" xr:uid="{00000000-0004-0000-0200-000092020000}"/>
    <hyperlink ref="I621" r:id="rId660" xr:uid="{00000000-0004-0000-0200-000093020000}"/>
    <hyperlink ref="I622" r:id="rId661" xr:uid="{00000000-0004-0000-0200-000094020000}"/>
    <hyperlink ref="I623" r:id="rId662" xr:uid="{00000000-0004-0000-0200-000095020000}"/>
    <hyperlink ref="I624" r:id="rId663" xr:uid="{00000000-0004-0000-0200-000096020000}"/>
    <hyperlink ref="I625" r:id="rId664" xr:uid="{00000000-0004-0000-0200-000097020000}"/>
    <hyperlink ref="I626" r:id="rId665" xr:uid="{00000000-0004-0000-0200-000098020000}"/>
    <hyperlink ref="I627" r:id="rId666" xr:uid="{00000000-0004-0000-0200-000099020000}"/>
    <hyperlink ref="I628" r:id="rId667" xr:uid="{00000000-0004-0000-0200-00009A020000}"/>
    <hyperlink ref="I629" r:id="rId668" xr:uid="{00000000-0004-0000-0200-00009B020000}"/>
    <hyperlink ref="I630" r:id="rId669" xr:uid="{00000000-0004-0000-0200-00009C020000}"/>
    <hyperlink ref="I631" r:id="rId670" xr:uid="{00000000-0004-0000-0200-00009D020000}"/>
    <hyperlink ref="I632" r:id="rId671" xr:uid="{00000000-0004-0000-0200-00009E020000}"/>
    <hyperlink ref="I633" r:id="rId672" xr:uid="{00000000-0004-0000-0200-00009F020000}"/>
    <hyperlink ref="I634" r:id="rId673" xr:uid="{00000000-0004-0000-0200-0000A0020000}"/>
    <hyperlink ref="I635" r:id="rId674" xr:uid="{00000000-0004-0000-0200-0000A1020000}"/>
    <hyperlink ref="I636" r:id="rId675" xr:uid="{00000000-0004-0000-0200-0000A2020000}"/>
    <hyperlink ref="I637" r:id="rId676" xr:uid="{00000000-0004-0000-0200-0000A3020000}"/>
    <hyperlink ref="I638" r:id="rId677" xr:uid="{00000000-0004-0000-0200-0000A4020000}"/>
    <hyperlink ref="I639" r:id="rId678" xr:uid="{00000000-0004-0000-0200-0000A5020000}"/>
    <hyperlink ref="I640" r:id="rId679" xr:uid="{00000000-0004-0000-0200-0000A6020000}"/>
    <hyperlink ref="I641" r:id="rId680" xr:uid="{00000000-0004-0000-0200-0000A7020000}"/>
    <hyperlink ref="I642" r:id="rId681" xr:uid="{00000000-0004-0000-0200-0000A8020000}"/>
    <hyperlink ref="I643" r:id="rId682" xr:uid="{00000000-0004-0000-0200-0000A9020000}"/>
    <hyperlink ref="I644" r:id="rId683" xr:uid="{00000000-0004-0000-0200-0000AA020000}"/>
    <hyperlink ref="I645" r:id="rId684" xr:uid="{00000000-0004-0000-0200-0000AB020000}"/>
    <hyperlink ref="I646" r:id="rId685" xr:uid="{00000000-0004-0000-0200-0000AC020000}"/>
    <hyperlink ref="I647" r:id="rId686" xr:uid="{00000000-0004-0000-0200-0000AD020000}"/>
    <hyperlink ref="I648" r:id="rId687" xr:uid="{00000000-0004-0000-0200-0000AE020000}"/>
    <hyperlink ref="I649" r:id="rId688" xr:uid="{00000000-0004-0000-0200-0000AF020000}"/>
    <hyperlink ref="I650" r:id="rId689" xr:uid="{00000000-0004-0000-0200-0000B0020000}"/>
    <hyperlink ref="I651" r:id="rId690" xr:uid="{00000000-0004-0000-0200-0000B1020000}"/>
    <hyperlink ref="I652" r:id="rId691" xr:uid="{00000000-0004-0000-0200-0000B2020000}"/>
    <hyperlink ref="I660" r:id="rId692" xr:uid="{00000000-0004-0000-0200-0000B3020000}"/>
    <hyperlink ref="I661" r:id="rId693" xr:uid="{00000000-0004-0000-0200-0000B4020000}"/>
    <hyperlink ref="I662" r:id="rId694" xr:uid="{00000000-0004-0000-0200-0000B5020000}"/>
    <hyperlink ref="I663" r:id="rId695" xr:uid="{00000000-0004-0000-0200-0000B6020000}"/>
    <hyperlink ref="I664" r:id="rId696" xr:uid="{00000000-0004-0000-0200-0000B7020000}"/>
    <hyperlink ref="I665" r:id="rId697" xr:uid="{00000000-0004-0000-0200-0000B8020000}"/>
    <hyperlink ref="I666" r:id="rId698" xr:uid="{00000000-0004-0000-0200-0000B9020000}"/>
    <hyperlink ref="I667" r:id="rId699" xr:uid="{00000000-0004-0000-0200-0000BA020000}"/>
    <hyperlink ref="I668" r:id="rId700" xr:uid="{00000000-0004-0000-0200-0000BB020000}"/>
    <hyperlink ref="I669" r:id="rId701" xr:uid="{00000000-0004-0000-0200-0000BC020000}"/>
    <hyperlink ref="I670" r:id="rId702" xr:uid="{00000000-0004-0000-0200-0000BD020000}"/>
    <hyperlink ref="I671" r:id="rId703" xr:uid="{00000000-0004-0000-0200-0000BE020000}"/>
    <hyperlink ref="I672" r:id="rId704" xr:uid="{00000000-0004-0000-0200-0000BF020000}"/>
    <hyperlink ref="I673" r:id="rId705" xr:uid="{00000000-0004-0000-0200-0000C0020000}"/>
    <hyperlink ref="I674" r:id="rId706" xr:uid="{00000000-0004-0000-0200-0000C1020000}"/>
    <hyperlink ref="I675" r:id="rId707" xr:uid="{00000000-0004-0000-0200-0000C2020000}"/>
    <hyperlink ref="I676" r:id="rId708" xr:uid="{00000000-0004-0000-0200-0000C3020000}"/>
    <hyperlink ref="I677" r:id="rId709" xr:uid="{00000000-0004-0000-0200-0000C4020000}"/>
    <hyperlink ref="I678" r:id="rId710" xr:uid="{00000000-0004-0000-0200-0000C5020000}"/>
    <hyperlink ref="I679" r:id="rId711" xr:uid="{00000000-0004-0000-0200-0000C6020000}"/>
    <hyperlink ref="I680" r:id="rId712" xr:uid="{00000000-0004-0000-0200-0000C7020000}"/>
    <hyperlink ref="I681" r:id="rId713" xr:uid="{00000000-0004-0000-0200-0000C8020000}"/>
    <hyperlink ref="I693" r:id="rId714" xr:uid="{00000000-0004-0000-0200-0000C9020000}"/>
    <hyperlink ref="I694" r:id="rId715" xr:uid="{00000000-0004-0000-0200-0000CA020000}"/>
    <hyperlink ref="I695" r:id="rId716" xr:uid="{00000000-0004-0000-0200-0000CB020000}"/>
    <hyperlink ref="I696" r:id="rId717" xr:uid="{00000000-0004-0000-0200-0000CC020000}"/>
    <hyperlink ref="I697" r:id="rId718" xr:uid="{00000000-0004-0000-0200-0000CD020000}"/>
    <hyperlink ref="I698" r:id="rId719" xr:uid="{00000000-0004-0000-0200-0000CE020000}"/>
    <hyperlink ref="I699" r:id="rId720" xr:uid="{00000000-0004-0000-0200-0000CF020000}"/>
    <hyperlink ref="I700" r:id="rId721" xr:uid="{00000000-0004-0000-0200-0000D0020000}"/>
    <hyperlink ref="I701" r:id="rId722" xr:uid="{00000000-0004-0000-0200-0000D1020000}"/>
    <hyperlink ref="I702" r:id="rId723" xr:uid="{00000000-0004-0000-0200-0000D2020000}"/>
    <hyperlink ref="I703" r:id="rId724" xr:uid="{00000000-0004-0000-0200-0000D3020000}"/>
    <hyperlink ref="I704" r:id="rId725" xr:uid="{00000000-0004-0000-0200-0000D4020000}"/>
    <hyperlink ref="I705" r:id="rId726" xr:uid="{00000000-0004-0000-0200-0000D5020000}"/>
    <hyperlink ref="I706" r:id="rId727" xr:uid="{00000000-0004-0000-0200-0000D6020000}"/>
    <hyperlink ref="I707" r:id="rId728" xr:uid="{00000000-0004-0000-0200-0000D7020000}"/>
    <hyperlink ref="I708" r:id="rId729" xr:uid="{00000000-0004-0000-0200-0000D8020000}"/>
    <hyperlink ref="I709" r:id="rId730" xr:uid="{00000000-0004-0000-0200-0000D9020000}"/>
    <hyperlink ref="I710" r:id="rId731" xr:uid="{00000000-0004-0000-0200-0000DA020000}"/>
    <hyperlink ref="I711" r:id="rId732" xr:uid="{00000000-0004-0000-0200-0000DB020000}"/>
    <hyperlink ref="I712" r:id="rId733" xr:uid="{00000000-0004-0000-0200-0000DC020000}"/>
    <hyperlink ref="I713" r:id="rId734" tooltip="https://item.taobao.com/item.htm?id=765046291405" xr:uid="{00000000-0004-0000-0200-0000DD020000}"/>
    <hyperlink ref="I714" r:id="rId735" xr:uid="{00000000-0004-0000-0200-0000DE020000}"/>
    <hyperlink ref="I715" r:id="rId736" xr:uid="{00000000-0004-0000-0200-0000DF020000}"/>
    <hyperlink ref="I716" r:id="rId737" xr:uid="{00000000-0004-0000-0200-0000E0020000}"/>
    <hyperlink ref="I717" r:id="rId738" tooltip="https://item.taobao.com/item.htm?id=1026608325081" xr:uid="{00000000-0004-0000-0200-0000E1020000}"/>
    <hyperlink ref="I718" r:id="rId739" xr:uid="{00000000-0004-0000-0200-0000E2020000}"/>
    <hyperlink ref="I719" r:id="rId740" xr:uid="{00000000-0004-0000-0200-0000E3020000}"/>
    <hyperlink ref="I720" r:id="rId741" xr:uid="{00000000-0004-0000-0200-0000E4020000}"/>
    <hyperlink ref="I721" r:id="rId742" xr:uid="{00000000-0004-0000-0200-0000E5020000}"/>
    <hyperlink ref="I722" r:id="rId743" xr:uid="{00000000-0004-0000-0200-0000E6020000}"/>
    <hyperlink ref="I723" r:id="rId744" xr:uid="{00000000-0004-0000-0200-0000E7020000}"/>
    <hyperlink ref="I724" r:id="rId745" xr:uid="{00000000-0004-0000-0200-0000E8020000}"/>
    <hyperlink ref="I725" r:id="rId746" xr:uid="{00000000-0004-0000-0200-0000E9020000}"/>
    <hyperlink ref="I726" r:id="rId747" xr:uid="{00000000-0004-0000-0200-0000EA020000}"/>
    <hyperlink ref="I727" r:id="rId748" xr:uid="{00000000-0004-0000-0200-0000EB020000}"/>
    <hyperlink ref="I728" r:id="rId749" xr:uid="{00000000-0004-0000-0200-0000EC020000}"/>
    <hyperlink ref="I729" r:id="rId750" xr:uid="{00000000-0004-0000-0200-0000ED020000}"/>
    <hyperlink ref="I730" r:id="rId751" xr:uid="{00000000-0004-0000-0200-0000EE020000}"/>
    <hyperlink ref="I731" r:id="rId752" xr:uid="{00000000-0004-0000-0200-0000EF020000}"/>
    <hyperlink ref="I732" r:id="rId753" xr:uid="{00000000-0004-0000-0200-0000F0020000}"/>
    <hyperlink ref="I733" r:id="rId754" xr:uid="{00000000-0004-0000-0200-0000F1020000}"/>
    <hyperlink ref="I734" r:id="rId755" tooltip="https://item.taobao.com/item.htm?id=859994992155" xr:uid="{00000000-0004-0000-0200-0000F2020000}"/>
    <hyperlink ref="I735" r:id="rId756" xr:uid="{00000000-0004-0000-0200-0000F3020000}"/>
    <hyperlink ref="I736" r:id="rId757" xr:uid="{00000000-0004-0000-0200-0000F4020000}"/>
    <hyperlink ref="I737" r:id="rId758" xr:uid="{00000000-0004-0000-0200-0000F5020000}"/>
    <hyperlink ref="I738" r:id="rId759" xr:uid="{00000000-0004-0000-0200-0000F6020000}"/>
    <hyperlink ref="I740" r:id="rId760" xr:uid="{00000000-0004-0000-0200-0000F7020000}"/>
    <hyperlink ref="I741" r:id="rId761" xr:uid="{00000000-0004-0000-0200-0000F8020000}"/>
    <hyperlink ref="I742" r:id="rId762" tooltip="https://item.jd.com/100149652858.html" xr:uid="{00000000-0004-0000-0200-0000F9020000}"/>
    <hyperlink ref="I743" r:id="rId763" xr:uid="{00000000-0004-0000-0200-0000FA020000}"/>
    <hyperlink ref="I744" r:id="rId764" xr:uid="{00000000-0004-0000-0200-0000FB020000}"/>
    <hyperlink ref="I745" r:id="rId765" xr:uid="{00000000-0004-0000-0200-0000FC020000}"/>
    <hyperlink ref="I746" r:id="rId766" xr:uid="{00000000-0004-0000-0200-0000FD020000}"/>
    <hyperlink ref="I747" r:id="rId767" xr:uid="{00000000-0004-0000-0200-0000FE020000}"/>
    <hyperlink ref="I748" r:id="rId768" xr:uid="{00000000-0004-0000-0200-0000FF020000}"/>
    <hyperlink ref="I749" r:id="rId769" tooltip="https://item.jd.com/10211553361098.html" xr:uid="{00000000-0004-0000-0200-000000030000}"/>
    <hyperlink ref="I750" r:id="rId770" xr:uid="{00000000-0004-0000-0200-000001030000}"/>
    <hyperlink ref="I751" r:id="rId771" xr:uid="{00000000-0004-0000-0200-000002030000}"/>
    <hyperlink ref="I752" r:id="rId772" tooltip="https://item.jd.com/10114807929200.html" xr:uid="{00000000-0004-0000-0200-000003030000}"/>
    <hyperlink ref="I753" r:id="rId773" xr:uid="{00000000-0004-0000-0200-000004030000}"/>
    <hyperlink ref="I754" r:id="rId774" xr:uid="{00000000-0004-0000-0200-000005030000}"/>
    <hyperlink ref="I755" r:id="rId775" tooltip="https://item.jd.com/10148546983636.html" xr:uid="{00000000-0004-0000-0200-000006030000}"/>
    <hyperlink ref="I756" r:id="rId776" tooltip="https://item.jd.com/10160572598650.html" xr:uid="{00000000-0004-0000-0200-000007030000}"/>
    <hyperlink ref="I757" r:id="rId777" xr:uid="{00000000-0004-0000-0200-000008030000}"/>
    <hyperlink ref="I758" r:id="rId778" xr:uid="{00000000-0004-0000-0200-000009030000}"/>
    <hyperlink ref="I759" r:id="rId779" xr:uid="{00000000-0004-0000-0200-00000A030000}"/>
    <hyperlink ref="I760" r:id="rId780" xr:uid="{00000000-0004-0000-0200-00000B030000}"/>
    <hyperlink ref="I761" r:id="rId781" tooltip="https://item.jd.com/100227658754.html" xr:uid="{00000000-0004-0000-0200-00000C030000}"/>
    <hyperlink ref="I762" r:id="rId782" xr:uid="{00000000-0004-0000-0200-00000D030000}"/>
    <hyperlink ref="I763" r:id="rId783" xr:uid="{00000000-0004-0000-0200-00000E030000}"/>
    <hyperlink ref="I764" r:id="rId784" xr:uid="{00000000-0004-0000-0200-00000F030000}"/>
    <hyperlink ref="I765" r:id="rId785" xr:uid="{00000000-0004-0000-0200-000010030000}"/>
    <hyperlink ref="I766" r:id="rId786" xr:uid="{00000000-0004-0000-0200-000011030000}"/>
    <hyperlink ref="I767" r:id="rId787" tooltip="https://item.jd.com/10108495599018.html" xr:uid="{00000000-0004-0000-0200-000012030000}"/>
    <hyperlink ref="I768" r:id="rId788" xr:uid="{00000000-0004-0000-0200-000013030000}"/>
    <hyperlink ref="I769" r:id="rId789" xr:uid="{00000000-0004-0000-0200-000014030000}"/>
    <hyperlink ref="I770" r:id="rId790" tooltip="https://item.jd.com/10199574744875.html" xr:uid="{00000000-0004-0000-0200-000015030000}"/>
    <hyperlink ref="I771" r:id="rId791" xr:uid="{00000000-0004-0000-0200-000016030000}"/>
    <hyperlink ref="I772" r:id="rId792" tooltip="https://item.jd.com/10162517047632.html" xr:uid="{00000000-0004-0000-0200-000017030000}"/>
    <hyperlink ref="I774" r:id="rId793" xr:uid="{00000000-0004-0000-0200-000018030000}"/>
    <hyperlink ref="I775" r:id="rId794" xr:uid="{00000000-0004-0000-0200-000019030000}"/>
    <hyperlink ref="I776" r:id="rId795" xr:uid="{00000000-0004-0000-0200-00001A030000}"/>
    <hyperlink ref="I777" r:id="rId796" xr:uid="{00000000-0004-0000-0200-00001B030000}"/>
    <hyperlink ref="I778" r:id="rId797" xr:uid="{00000000-0004-0000-0200-00001C030000}"/>
    <hyperlink ref="I779" r:id="rId798" tooltip="https://mobile.yangkeduo.com/goods.html?ps=Uk6CnZNNR2" xr:uid="{00000000-0004-0000-0200-00001D030000}"/>
    <hyperlink ref="I780" r:id="rId799" xr:uid="{00000000-0004-0000-0200-00001E030000}"/>
    <hyperlink ref="I781" r:id="rId800" xr:uid="{00000000-0004-0000-0200-00001F030000}"/>
    <hyperlink ref="I782" r:id="rId801" xr:uid="{00000000-0004-0000-0200-000020030000}"/>
    <hyperlink ref="I783" r:id="rId802" tooltip="https://mobile.yangkeduo.com/goods1.html?ps=WD6lpP9gP8" xr:uid="{00000000-0004-0000-0200-000021030000}"/>
    <hyperlink ref="I784" r:id="rId803" tooltip="https://mobile.yangkeduo.com/goods2.html?ps=RWDnNXL0Qu" xr:uid="{00000000-0004-0000-0200-000022030000}"/>
    <hyperlink ref="I785" r:id="rId804" xr:uid="{00000000-0004-0000-0200-000023030000}"/>
    <hyperlink ref="I786" r:id="rId805" xr:uid="{00000000-0004-0000-0200-000024030000}"/>
    <hyperlink ref="I787" r:id="rId806" xr:uid="{00000000-0004-0000-0200-000025030000}"/>
    <hyperlink ref="I788" r:id="rId807" tooltip="https://mobile.yangkeduo.com/goods2.html?ps=RzeI3f9nSN" xr:uid="{00000000-0004-0000-0200-000026030000}"/>
    <hyperlink ref="I789" r:id="rId808" tooltip="https://mobile.yangkeduo.com/goods2.html?ps=BIaRgip7Wm" xr:uid="{00000000-0004-0000-0200-000027030000}"/>
    <hyperlink ref="I790" r:id="rId809" tooltip="https://mobile.yangkeduo.com/goods2.html?ps=pDKfZvCml4" xr:uid="{00000000-0004-0000-0200-000028030000}"/>
    <hyperlink ref="I791" r:id="rId810" xr:uid="{00000000-0004-0000-0200-000029030000}"/>
    <hyperlink ref="I792" r:id="rId811" xr:uid="{00000000-0004-0000-0200-00002A030000}"/>
    <hyperlink ref="I793" r:id="rId812" xr:uid="{00000000-0004-0000-0200-00002B030000}"/>
    <hyperlink ref="I794" r:id="rId813" xr:uid="{00000000-0004-0000-0200-00002C030000}"/>
    <hyperlink ref="I795" r:id="rId814" xr:uid="{00000000-0004-0000-0200-00002D030000}"/>
    <hyperlink ref="I796" r:id="rId815" xr:uid="{00000000-0004-0000-0200-00002E030000}"/>
    <hyperlink ref="I797" r:id="rId816" tooltip="https://mobile.yangkeduo.com/goods2.html?ps=bUyb1pqVSx" xr:uid="{00000000-0004-0000-0200-00002F030000}"/>
    <hyperlink ref="I798" r:id="rId817" xr:uid="{00000000-0004-0000-0200-000030030000}"/>
    <hyperlink ref="I799" r:id="rId818" tooltip="https://mobile.yangkeduo.com/goods1.html?ps=MkV9Lt0CWB" xr:uid="{00000000-0004-0000-0200-000031030000}"/>
    <hyperlink ref="I800" r:id="rId819" tooltip="https://mobile.yangkeduo.com/goods.html?ps=4VWoNc1t9p" xr:uid="{00000000-0004-0000-0200-000032030000}"/>
    <hyperlink ref="I801" r:id="rId820" tooltip="https://mobile.yangkeduo.com/goods1.html?ps=aBI0PSZMhb" xr:uid="{00000000-0004-0000-0200-000033030000}"/>
    <hyperlink ref="I802" r:id="rId821" tooltip="https://mobile.yangkeduo.com/goods2.html?ps=Pod7u3DKTN" xr:uid="{00000000-0004-0000-0200-000034030000}"/>
    <hyperlink ref="I803" r:id="rId822" xr:uid="{00000000-0004-0000-0200-000035030000}"/>
    <hyperlink ref="I804" r:id="rId823" xr:uid="{00000000-0004-0000-0200-000036030000}"/>
    <hyperlink ref="I805" r:id="rId824" xr:uid="{00000000-0004-0000-0200-000037030000}"/>
    <hyperlink ref="I806" r:id="rId825" tooltip="https://mobile.yangkeduo.com/goods1.html?ps=Ohp1gcBKF1" xr:uid="{00000000-0004-0000-0200-000038030000}"/>
    <hyperlink ref="I807" r:id="rId826" xr:uid="{00000000-0004-0000-0200-000039030000}"/>
    <hyperlink ref="I808" r:id="rId827" xr:uid="{00000000-0004-0000-0200-00003A030000}"/>
    <hyperlink ref="I809" r:id="rId828" xr:uid="{00000000-0004-0000-0200-00003B030000}"/>
    <hyperlink ref="I810" r:id="rId829" tooltip="https://e.tb.cn/h.iczYH3Lrls7nzTQ?tk=9NFeUtQHBZu" xr:uid="{00000000-0004-0000-0200-00003C030000}"/>
  </hyperlinks>
  <pageMargins left="0.75" right="0.75" top="1" bottom="1" header="0.5" footer="0.5"/>
  <pageSetup paperSize="9" orientation="portrait"/>
  <drawing r:id="rId83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1"/>
  <sheetViews>
    <sheetView topLeftCell="A4" workbookViewId="0">
      <selection activeCell="D23" sqref="D23"/>
    </sheetView>
  </sheetViews>
  <sheetFormatPr defaultColWidth="9" defaultRowHeight="14.4" x14ac:dyDescent="0.25"/>
  <sheetData>
    <row r="1" spans="1:30" ht="69.599999999999994" x14ac:dyDescent="0.3">
      <c r="A1" s="2" t="s">
        <v>41</v>
      </c>
      <c r="B1" s="2" t="s">
        <v>42</v>
      </c>
      <c r="C1" s="2" t="s">
        <v>43</v>
      </c>
      <c r="D1" s="2" t="s">
        <v>44</v>
      </c>
      <c r="E1" s="2" t="s">
        <v>45</v>
      </c>
      <c r="F1" s="2" t="s">
        <v>46</v>
      </c>
      <c r="G1" s="2" t="s">
        <v>47</v>
      </c>
      <c r="H1" s="2" t="s">
        <v>48</v>
      </c>
      <c r="I1" s="2" t="s">
        <v>49</v>
      </c>
      <c r="J1" s="2" t="s">
        <v>50</v>
      </c>
      <c r="K1" s="2" t="s">
        <v>51</v>
      </c>
      <c r="L1" s="2" t="s">
        <v>52</v>
      </c>
      <c r="M1" s="17" t="s">
        <v>53</v>
      </c>
      <c r="N1" s="2" t="s">
        <v>54</v>
      </c>
      <c r="O1" s="2" t="s">
        <v>55</v>
      </c>
      <c r="P1" s="2" t="s">
        <v>56</v>
      </c>
      <c r="Q1" s="2" t="s">
        <v>57</v>
      </c>
      <c r="R1" s="2" t="s">
        <v>58</v>
      </c>
      <c r="S1" s="2" t="s">
        <v>59</v>
      </c>
      <c r="T1" s="134" t="s">
        <v>60</v>
      </c>
      <c r="U1" s="22" t="s">
        <v>61</v>
      </c>
      <c r="V1" s="22" t="s">
        <v>62</v>
      </c>
      <c r="W1" s="22" t="s">
        <v>63</v>
      </c>
      <c r="X1" s="57" t="s">
        <v>64</v>
      </c>
      <c r="Y1" s="22" t="s">
        <v>65</v>
      </c>
      <c r="Z1" s="22" t="s">
        <v>66</v>
      </c>
      <c r="AA1" s="22" t="s">
        <v>67</v>
      </c>
      <c r="AB1" s="22" t="s">
        <v>68</v>
      </c>
      <c r="AC1" s="7" t="s">
        <v>69</v>
      </c>
      <c r="AD1" s="22" t="s">
        <v>70</v>
      </c>
    </row>
    <row r="2" spans="1:30" ht="15" x14ac:dyDescent="0.3">
      <c r="A2" s="3">
        <v>46054</v>
      </c>
      <c r="B2" s="100">
        <v>46077</v>
      </c>
      <c r="C2" s="102" t="s">
        <v>8280</v>
      </c>
      <c r="D2" s="102" t="s">
        <v>8281</v>
      </c>
      <c r="E2" s="102" t="s">
        <v>1680</v>
      </c>
      <c r="F2" s="102"/>
      <c r="G2" s="31" t="s">
        <v>14229</v>
      </c>
      <c r="H2" s="126" t="s">
        <v>14230</v>
      </c>
      <c r="I2" s="102" t="s">
        <v>5749</v>
      </c>
      <c r="J2" s="102">
        <v>3</v>
      </c>
      <c r="K2" s="41">
        <v>25.7</v>
      </c>
      <c r="L2" s="102">
        <v>10.9</v>
      </c>
      <c r="M2" s="103">
        <v>8.56666666666667</v>
      </c>
      <c r="N2" s="102" t="s">
        <v>14231</v>
      </c>
      <c r="O2" s="102"/>
      <c r="P2" s="102"/>
      <c r="Q2" s="102"/>
      <c r="R2" s="102"/>
      <c r="S2" s="31"/>
      <c r="T2" s="4">
        <v>46079</v>
      </c>
      <c r="U2" s="102" t="s">
        <v>14232</v>
      </c>
      <c r="V2" s="5"/>
      <c r="W2" s="31" t="s">
        <v>12855</v>
      </c>
      <c r="X2" s="135" t="s">
        <v>14233</v>
      </c>
      <c r="Y2" s="135" t="s">
        <v>14233</v>
      </c>
      <c r="Z2" s="31" t="s">
        <v>12855</v>
      </c>
      <c r="AA2" s="5">
        <v>32.700000000000003</v>
      </c>
      <c r="AB2" s="102">
        <v>-7</v>
      </c>
      <c r="AC2" s="102"/>
      <c r="AD2" s="5"/>
    </row>
    <row r="3" spans="1:30" ht="15" x14ac:dyDescent="0.3">
      <c r="A3" s="3">
        <v>46054</v>
      </c>
      <c r="B3" s="100">
        <v>46077</v>
      </c>
      <c r="C3" s="102" t="s">
        <v>8348</v>
      </c>
      <c r="D3" s="102" t="s">
        <v>8349</v>
      </c>
      <c r="E3" s="102" t="s">
        <v>1680</v>
      </c>
      <c r="F3" s="102"/>
      <c r="G3" s="31" t="s">
        <v>9884</v>
      </c>
      <c r="H3" s="126" t="s">
        <v>14234</v>
      </c>
      <c r="I3" s="102" t="s">
        <v>5749</v>
      </c>
      <c r="J3" s="102">
        <v>8</v>
      </c>
      <c r="K3" s="41">
        <v>85.8</v>
      </c>
      <c r="L3" s="102">
        <v>10.9</v>
      </c>
      <c r="M3" s="103">
        <v>10.725</v>
      </c>
      <c r="N3" s="102" t="s">
        <v>14231</v>
      </c>
      <c r="O3" s="102"/>
      <c r="P3" s="102"/>
      <c r="Q3" s="102"/>
      <c r="R3" s="102"/>
      <c r="S3" s="31"/>
      <c r="T3" s="102"/>
      <c r="U3" s="102"/>
      <c r="V3" s="5"/>
      <c r="W3" s="31" t="s">
        <v>14235</v>
      </c>
      <c r="X3" s="135" t="s">
        <v>14236</v>
      </c>
      <c r="Y3" s="135" t="s">
        <v>14236</v>
      </c>
      <c r="Z3" s="31" t="s">
        <v>14235</v>
      </c>
      <c r="AA3" s="5">
        <v>87.2</v>
      </c>
      <c r="AB3" s="102">
        <v>-1.4000000000000099</v>
      </c>
      <c r="AC3" s="102"/>
      <c r="AD3" s="5"/>
    </row>
    <row r="4" spans="1:30" ht="15" x14ac:dyDescent="0.3">
      <c r="A4" s="3">
        <v>46054</v>
      </c>
      <c r="B4" s="100">
        <v>46077</v>
      </c>
      <c r="C4" s="102" t="s">
        <v>8348</v>
      </c>
      <c r="D4" s="102" t="s">
        <v>8349</v>
      </c>
      <c r="E4" s="102" t="s">
        <v>1680</v>
      </c>
      <c r="F4" s="102"/>
      <c r="G4" s="31" t="s">
        <v>9697</v>
      </c>
      <c r="H4" s="126" t="s">
        <v>14237</v>
      </c>
      <c r="I4" s="102" t="s">
        <v>5749</v>
      </c>
      <c r="J4" s="102">
        <v>10</v>
      </c>
      <c r="K4" s="41">
        <v>93.8</v>
      </c>
      <c r="L4" s="102">
        <v>10.9</v>
      </c>
      <c r="M4" s="103">
        <v>9.3800000000000008</v>
      </c>
      <c r="N4" s="102" t="s">
        <v>14231</v>
      </c>
      <c r="O4" s="102"/>
      <c r="P4" s="102"/>
      <c r="Q4" s="102"/>
      <c r="R4" s="102"/>
      <c r="S4" s="31"/>
      <c r="T4" s="102"/>
      <c r="U4" s="102"/>
      <c r="V4" s="5"/>
      <c r="W4" s="31" t="s">
        <v>14238</v>
      </c>
      <c r="X4" s="135" t="s">
        <v>14239</v>
      </c>
      <c r="Y4" s="135" t="s">
        <v>14239</v>
      </c>
      <c r="Z4" s="31" t="s">
        <v>14238</v>
      </c>
      <c r="AA4" s="5">
        <v>109</v>
      </c>
      <c r="AB4" s="102">
        <v>-15.2</v>
      </c>
      <c r="AC4" s="102"/>
      <c r="AD4" s="5"/>
    </row>
    <row r="5" spans="1:30" ht="15" x14ac:dyDescent="0.3">
      <c r="A5" s="3">
        <v>46054</v>
      </c>
      <c r="B5" s="100">
        <v>46077</v>
      </c>
      <c r="C5" s="102" t="s">
        <v>8280</v>
      </c>
      <c r="D5" s="102" t="s">
        <v>8281</v>
      </c>
      <c r="E5" s="102" t="s">
        <v>1680</v>
      </c>
      <c r="F5" s="102"/>
      <c r="G5" s="31" t="s">
        <v>14240</v>
      </c>
      <c r="H5" s="126" t="s">
        <v>14241</v>
      </c>
      <c r="I5" s="102" t="s">
        <v>5749</v>
      </c>
      <c r="J5" s="102">
        <v>8</v>
      </c>
      <c r="K5" s="41">
        <v>67.5</v>
      </c>
      <c r="L5" s="102">
        <v>10.9</v>
      </c>
      <c r="M5" s="103">
        <v>8.4375</v>
      </c>
      <c r="N5" s="102" t="s">
        <v>14231</v>
      </c>
      <c r="O5" s="102"/>
      <c r="P5" s="102"/>
      <c r="Q5" s="102"/>
      <c r="R5" s="102"/>
      <c r="S5" s="31"/>
      <c r="T5" s="4">
        <v>46079</v>
      </c>
      <c r="U5" s="102" t="s">
        <v>14232</v>
      </c>
      <c r="V5" s="5"/>
      <c r="W5" s="31" t="s">
        <v>13113</v>
      </c>
      <c r="X5" s="135" t="s">
        <v>14242</v>
      </c>
      <c r="Y5" s="135" t="s">
        <v>14242</v>
      </c>
      <c r="Z5" s="31" t="s">
        <v>13113</v>
      </c>
      <c r="AA5" s="5">
        <v>87.2</v>
      </c>
      <c r="AB5" s="102">
        <v>-19.7</v>
      </c>
      <c r="AC5" s="102"/>
      <c r="AD5" s="5"/>
    </row>
    <row r="6" spans="1:30" ht="15" x14ac:dyDescent="0.3">
      <c r="A6" s="3">
        <v>46054</v>
      </c>
      <c r="B6" s="100">
        <v>46077</v>
      </c>
      <c r="C6" s="102" t="s">
        <v>8348</v>
      </c>
      <c r="D6" s="102" t="s">
        <v>8349</v>
      </c>
      <c r="E6" s="102" t="s">
        <v>1680</v>
      </c>
      <c r="F6" s="102"/>
      <c r="G6" s="31" t="s">
        <v>9697</v>
      </c>
      <c r="H6" s="126" t="s">
        <v>14243</v>
      </c>
      <c r="I6" s="102" t="s">
        <v>5749</v>
      </c>
      <c r="J6" s="102">
        <v>12</v>
      </c>
      <c r="K6" s="41">
        <v>93.8</v>
      </c>
      <c r="L6" s="102">
        <v>10.9</v>
      </c>
      <c r="M6" s="103">
        <v>7.81666666666667</v>
      </c>
      <c r="N6" s="102" t="s">
        <v>14231</v>
      </c>
      <c r="O6" s="102"/>
      <c r="P6" s="102"/>
      <c r="Q6" s="102"/>
      <c r="R6" s="102"/>
      <c r="S6" s="31"/>
      <c r="T6" s="102"/>
      <c r="U6" s="102"/>
      <c r="V6" s="5"/>
      <c r="W6" s="31" t="s">
        <v>12663</v>
      </c>
      <c r="X6" s="135" t="s">
        <v>14244</v>
      </c>
      <c r="Y6" s="135" t="s">
        <v>14244</v>
      </c>
      <c r="Z6" s="31" t="s">
        <v>12663</v>
      </c>
      <c r="AA6" s="5">
        <v>130.80000000000001</v>
      </c>
      <c r="AB6" s="102">
        <v>-37</v>
      </c>
      <c r="AC6" s="102"/>
      <c r="AD6" s="5"/>
    </row>
    <row r="7" spans="1:30" ht="15" x14ac:dyDescent="0.3">
      <c r="A7" s="3">
        <v>46054</v>
      </c>
      <c r="B7" s="100">
        <v>46077</v>
      </c>
      <c r="C7" s="102" t="s">
        <v>8348</v>
      </c>
      <c r="D7" s="102" t="s">
        <v>8349</v>
      </c>
      <c r="E7" s="102" t="s">
        <v>1680</v>
      </c>
      <c r="F7" s="102"/>
      <c r="G7" s="31" t="s">
        <v>9697</v>
      </c>
      <c r="H7" s="126" t="s">
        <v>14245</v>
      </c>
      <c r="I7" s="102" t="s">
        <v>5749</v>
      </c>
      <c r="J7" s="102">
        <v>8</v>
      </c>
      <c r="K7" s="41">
        <v>78.8</v>
      </c>
      <c r="L7" s="102">
        <v>10.9</v>
      </c>
      <c r="M7" s="103">
        <v>9.85</v>
      </c>
      <c r="N7" s="102" t="s">
        <v>14231</v>
      </c>
      <c r="O7" s="102"/>
      <c r="P7" s="102"/>
      <c r="Q7" s="102"/>
      <c r="R7" s="102"/>
      <c r="S7" s="31"/>
      <c r="T7" s="102"/>
      <c r="U7" s="102"/>
      <c r="V7" s="5"/>
      <c r="W7" s="31" t="s">
        <v>14246</v>
      </c>
      <c r="X7" s="135" t="s">
        <v>14247</v>
      </c>
      <c r="Y7" s="135" t="s">
        <v>14247</v>
      </c>
      <c r="Z7" s="31" t="s">
        <v>14246</v>
      </c>
      <c r="AA7" s="5">
        <v>87.2</v>
      </c>
      <c r="AB7" s="102">
        <v>-8.4000000000000092</v>
      </c>
      <c r="AC7" s="102"/>
      <c r="AD7" s="5"/>
    </row>
    <row r="8" spans="1:30" ht="15" x14ac:dyDescent="0.3">
      <c r="A8" s="3">
        <v>46054</v>
      </c>
      <c r="B8" s="100">
        <v>46077</v>
      </c>
      <c r="C8" s="102" t="s">
        <v>8348</v>
      </c>
      <c r="D8" s="102" t="s">
        <v>8281</v>
      </c>
      <c r="E8" s="7" t="s">
        <v>14248</v>
      </c>
      <c r="F8" s="7" t="s">
        <v>9452</v>
      </c>
      <c r="G8" s="7" t="s">
        <v>9458</v>
      </c>
      <c r="H8" s="127" t="s">
        <v>14249</v>
      </c>
      <c r="I8" s="7" t="s">
        <v>5749</v>
      </c>
      <c r="J8" s="7">
        <v>8</v>
      </c>
      <c r="K8" s="7">
        <v>77</v>
      </c>
      <c r="L8" s="102">
        <v>10.9</v>
      </c>
      <c r="M8" s="103">
        <v>9.625</v>
      </c>
      <c r="N8" s="102" t="s">
        <v>14231</v>
      </c>
      <c r="O8" s="7"/>
      <c r="P8" s="7"/>
      <c r="Q8" s="7"/>
      <c r="R8" s="7"/>
      <c r="S8" s="31"/>
      <c r="T8" s="100">
        <v>46080</v>
      </c>
      <c r="U8" s="7" t="s">
        <v>14232</v>
      </c>
      <c r="V8" s="7" t="s">
        <v>14250</v>
      </c>
      <c r="W8" s="184" t="s">
        <v>14251</v>
      </c>
      <c r="X8" s="7" t="s">
        <v>14252</v>
      </c>
      <c r="Y8" s="7" t="s">
        <v>14253</v>
      </c>
      <c r="Z8" s="184" t="s">
        <v>14254</v>
      </c>
      <c r="AA8" s="5">
        <v>87.2</v>
      </c>
      <c r="AB8" s="102">
        <v>-10.199999999999999</v>
      </c>
      <c r="AC8" s="7"/>
      <c r="AD8" s="7"/>
    </row>
    <row r="9" spans="1:30" ht="15" x14ac:dyDescent="0.3">
      <c r="A9" s="3">
        <v>46054</v>
      </c>
      <c r="B9" s="100">
        <v>46077</v>
      </c>
      <c r="C9" s="102" t="s">
        <v>8348</v>
      </c>
      <c r="D9" s="102" t="s">
        <v>8281</v>
      </c>
      <c r="E9" s="7" t="s">
        <v>14248</v>
      </c>
      <c r="F9" s="7" t="s">
        <v>9452</v>
      </c>
      <c r="G9" s="7" t="s">
        <v>9453</v>
      </c>
      <c r="H9" s="127" t="s">
        <v>11501</v>
      </c>
      <c r="I9" s="7" t="s">
        <v>5749</v>
      </c>
      <c r="J9" s="7">
        <v>24</v>
      </c>
      <c r="K9" s="7">
        <v>260</v>
      </c>
      <c r="L9" s="102">
        <v>10.9</v>
      </c>
      <c r="M9" s="103">
        <v>10.8333333333333</v>
      </c>
      <c r="N9" s="102" t="s">
        <v>14231</v>
      </c>
      <c r="O9" s="7"/>
      <c r="P9" s="7"/>
      <c r="Q9" s="7"/>
      <c r="R9" s="7"/>
      <c r="S9" s="31"/>
      <c r="T9" s="100">
        <v>46081</v>
      </c>
      <c r="U9" s="7" t="s">
        <v>14255</v>
      </c>
      <c r="V9" s="7"/>
      <c r="W9" s="184" t="s">
        <v>14256</v>
      </c>
      <c r="X9" s="7" t="s">
        <v>14257</v>
      </c>
      <c r="Y9" s="7" t="s">
        <v>14258</v>
      </c>
      <c r="Z9" s="184" t="s">
        <v>12597</v>
      </c>
      <c r="AA9" s="5">
        <v>261.60000000000002</v>
      </c>
      <c r="AB9" s="102">
        <v>-1.6000000000000201</v>
      </c>
      <c r="AC9" s="7"/>
      <c r="AD9" s="7"/>
    </row>
    <row r="10" spans="1:30" ht="15" x14ac:dyDescent="0.3">
      <c r="A10" s="3">
        <v>46054</v>
      </c>
      <c r="B10" s="100">
        <v>46077</v>
      </c>
      <c r="C10" s="102" t="s">
        <v>8989</v>
      </c>
      <c r="D10" s="102" t="s">
        <v>9461</v>
      </c>
      <c r="E10" s="7" t="s">
        <v>14248</v>
      </c>
      <c r="F10" s="7" t="s">
        <v>14259</v>
      </c>
      <c r="G10" s="7" t="s">
        <v>9462</v>
      </c>
      <c r="H10" s="127" t="s">
        <v>14260</v>
      </c>
      <c r="I10" s="7" t="s">
        <v>5749</v>
      </c>
      <c r="J10" s="7">
        <v>24</v>
      </c>
      <c r="K10" s="7">
        <v>260</v>
      </c>
      <c r="L10" s="102">
        <v>10.9</v>
      </c>
      <c r="M10" s="103">
        <v>10.8333333333333</v>
      </c>
      <c r="N10" s="102" t="s">
        <v>14231</v>
      </c>
      <c r="O10" s="7"/>
      <c r="P10" s="7"/>
      <c r="Q10" s="7"/>
      <c r="R10" s="7"/>
      <c r="S10" s="31"/>
      <c r="T10" s="7"/>
      <c r="U10" s="7"/>
      <c r="V10" s="7"/>
      <c r="W10" s="184" t="s">
        <v>14261</v>
      </c>
      <c r="X10" s="7" t="s">
        <v>14262</v>
      </c>
      <c r="Y10" s="7" t="s">
        <v>14263</v>
      </c>
      <c r="Z10" s="184" t="s">
        <v>14264</v>
      </c>
      <c r="AA10" s="5">
        <v>261.60000000000002</v>
      </c>
      <c r="AB10" s="102">
        <v>-1.6000000000000201</v>
      </c>
      <c r="AC10" s="7"/>
      <c r="AD10" s="7"/>
    </row>
    <row r="11" spans="1:30" ht="15" x14ac:dyDescent="0.3">
      <c r="A11" s="3">
        <v>46054</v>
      </c>
      <c r="B11" s="100">
        <v>46077</v>
      </c>
      <c r="C11" s="102" t="s">
        <v>8348</v>
      </c>
      <c r="D11" s="102" t="s">
        <v>8281</v>
      </c>
      <c r="E11" s="7" t="s">
        <v>14248</v>
      </c>
      <c r="F11" s="7" t="s">
        <v>9033</v>
      </c>
      <c r="G11" s="7" t="s">
        <v>10878</v>
      </c>
      <c r="H11" s="127" t="s">
        <v>10924</v>
      </c>
      <c r="I11" s="7" t="s">
        <v>5749</v>
      </c>
      <c r="J11" s="7">
        <v>8</v>
      </c>
      <c r="K11" s="7">
        <v>76.5</v>
      </c>
      <c r="L11" s="102">
        <v>10.9</v>
      </c>
      <c r="M11" s="103">
        <v>9.5625</v>
      </c>
      <c r="N11" s="102" t="s">
        <v>14231</v>
      </c>
      <c r="O11" s="7"/>
      <c r="P11" s="7"/>
      <c r="Q11" s="7"/>
      <c r="R11" s="7"/>
      <c r="S11" s="31"/>
      <c r="T11" s="100">
        <v>46079</v>
      </c>
      <c r="U11" s="7" t="s">
        <v>14232</v>
      </c>
      <c r="V11" s="7" t="s">
        <v>14265</v>
      </c>
      <c r="W11" s="184" t="s">
        <v>14266</v>
      </c>
      <c r="X11" s="7" t="s">
        <v>10925</v>
      </c>
      <c r="Y11" s="7" t="s">
        <v>14267</v>
      </c>
      <c r="Z11" s="184" t="s">
        <v>14268</v>
      </c>
      <c r="AA11" s="5">
        <v>87.2</v>
      </c>
      <c r="AB11" s="102">
        <v>-10.7</v>
      </c>
      <c r="AC11" s="7"/>
      <c r="AD11" s="7"/>
    </row>
    <row r="12" spans="1:30" ht="15" x14ac:dyDescent="0.3">
      <c r="A12" s="3">
        <v>46054</v>
      </c>
      <c r="B12" s="100">
        <v>46077</v>
      </c>
      <c r="C12" s="102" t="s">
        <v>8348</v>
      </c>
      <c r="D12" s="102" t="s">
        <v>8281</v>
      </c>
      <c r="E12" s="7" t="s">
        <v>14248</v>
      </c>
      <c r="F12" s="7" t="s">
        <v>9452</v>
      </c>
      <c r="G12" s="7" t="s">
        <v>9453</v>
      </c>
      <c r="H12" s="127" t="s">
        <v>11513</v>
      </c>
      <c r="I12" s="7" t="s">
        <v>5749</v>
      </c>
      <c r="J12" s="7">
        <v>8</v>
      </c>
      <c r="K12" s="7">
        <v>84</v>
      </c>
      <c r="L12" s="102">
        <v>10.9</v>
      </c>
      <c r="M12" s="103">
        <v>10.5</v>
      </c>
      <c r="N12" s="102" t="s">
        <v>14231</v>
      </c>
      <c r="O12" s="7"/>
      <c r="P12" s="7"/>
      <c r="Q12" s="7"/>
      <c r="R12" s="7"/>
      <c r="S12" s="31"/>
      <c r="T12" s="100">
        <v>46080</v>
      </c>
      <c r="U12" s="7" t="s">
        <v>14232</v>
      </c>
      <c r="V12" s="7" t="s">
        <v>14269</v>
      </c>
      <c r="W12" s="184" t="s">
        <v>14270</v>
      </c>
      <c r="X12" s="7" t="s">
        <v>14257</v>
      </c>
      <c r="Y12" s="7" t="s">
        <v>14271</v>
      </c>
      <c r="Z12" s="184" t="s">
        <v>14272</v>
      </c>
      <c r="AA12" s="5">
        <v>87.2</v>
      </c>
      <c r="AB12" s="102">
        <v>-3.2</v>
      </c>
      <c r="AC12" s="7"/>
      <c r="AD12" s="7"/>
    </row>
    <row r="13" spans="1:30" ht="15" x14ac:dyDescent="0.3">
      <c r="A13" s="3">
        <v>46054</v>
      </c>
      <c r="B13" s="100">
        <v>46077</v>
      </c>
      <c r="C13" s="102" t="s">
        <v>8348</v>
      </c>
      <c r="D13" s="102" t="s">
        <v>8349</v>
      </c>
      <c r="E13" s="7" t="s">
        <v>14248</v>
      </c>
      <c r="F13" s="7" t="s">
        <v>9033</v>
      </c>
      <c r="G13" s="7" t="s">
        <v>10820</v>
      </c>
      <c r="H13" s="127" t="s">
        <v>11537</v>
      </c>
      <c r="I13" s="7" t="s">
        <v>5749</v>
      </c>
      <c r="J13" s="7">
        <v>8</v>
      </c>
      <c r="K13" s="7">
        <v>76.5</v>
      </c>
      <c r="L13" s="102">
        <v>10.9</v>
      </c>
      <c r="M13" s="103">
        <v>9.5625</v>
      </c>
      <c r="N13" s="102" t="s">
        <v>14231</v>
      </c>
      <c r="O13" s="7"/>
      <c r="P13" s="7"/>
      <c r="Q13" s="7"/>
      <c r="R13" s="7"/>
      <c r="S13" s="31"/>
      <c r="T13" s="7"/>
      <c r="U13" s="7"/>
      <c r="V13" s="7" t="s">
        <v>14265</v>
      </c>
      <c r="W13" s="184" t="s">
        <v>14273</v>
      </c>
      <c r="X13" s="7" t="s">
        <v>10925</v>
      </c>
      <c r="Y13" s="7" t="s">
        <v>9669</v>
      </c>
      <c r="Z13" s="184" t="s">
        <v>14274</v>
      </c>
      <c r="AA13" s="5">
        <v>87.2</v>
      </c>
      <c r="AB13" s="102">
        <v>-10.7</v>
      </c>
      <c r="AC13" s="7"/>
      <c r="AD13" s="7"/>
    </row>
    <row r="14" spans="1:30" ht="15" x14ac:dyDescent="0.3">
      <c r="A14" s="3">
        <v>46054</v>
      </c>
      <c r="B14" s="100">
        <v>46077</v>
      </c>
      <c r="C14" s="102" t="s">
        <v>8967</v>
      </c>
      <c r="D14" s="102" t="s">
        <v>8281</v>
      </c>
      <c r="E14" s="7" t="s">
        <v>14248</v>
      </c>
      <c r="F14" s="7" t="s">
        <v>10861</v>
      </c>
      <c r="G14" s="7" t="s">
        <v>14275</v>
      </c>
      <c r="H14" s="127" t="s">
        <v>11609</v>
      </c>
      <c r="I14" s="7" t="s">
        <v>5749</v>
      </c>
      <c r="J14" s="7">
        <v>6</v>
      </c>
      <c r="K14" s="7">
        <v>65.099999999999994</v>
      </c>
      <c r="L14" s="102">
        <v>10.9</v>
      </c>
      <c r="M14" s="103">
        <v>10.85</v>
      </c>
      <c r="N14" s="102" t="s">
        <v>14231</v>
      </c>
      <c r="O14" s="7"/>
      <c r="P14" s="7"/>
      <c r="Q14" s="7"/>
      <c r="R14" s="7"/>
      <c r="S14" s="31"/>
      <c r="T14" s="100">
        <v>46081</v>
      </c>
      <c r="U14" s="7" t="s">
        <v>14255</v>
      </c>
      <c r="V14" s="7" t="s">
        <v>14276</v>
      </c>
      <c r="W14" s="184" t="s">
        <v>14277</v>
      </c>
      <c r="X14" s="7" t="s">
        <v>14278</v>
      </c>
      <c r="Y14" s="7" t="s">
        <v>14279</v>
      </c>
      <c r="Z14" s="184" t="s">
        <v>14280</v>
      </c>
      <c r="AA14" s="5">
        <v>65.400000000000006</v>
      </c>
      <c r="AB14" s="102">
        <v>-0.30000000000001098</v>
      </c>
      <c r="AC14" s="7"/>
      <c r="AD14" s="7"/>
    </row>
    <row r="15" spans="1:30" ht="15" x14ac:dyDescent="0.3">
      <c r="A15" s="3">
        <v>46054</v>
      </c>
      <c r="B15" s="100">
        <v>46077</v>
      </c>
      <c r="C15" s="102" t="s">
        <v>8348</v>
      </c>
      <c r="D15" s="102" t="s">
        <v>8349</v>
      </c>
      <c r="E15" s="7" t="s">
        <v>14248</v>
      </c>
      <c r="F15" s="7" t="s">
        <v>9033</v>
      </c>
      <c r="G15" s="7" t="s">
        <v>10820</v>
      </c>
      <c r="H15" s="127" t="s">
        <v>11541</v>
      </c>
      <c r="I15" s="7" t="s">
        <v>5749</v>
      </c>
      <c r="J15" s="7">
        <v>3</v>
      </c>
      <c r="K15" s="7">
        <v>31.6</v>
      </c>
      <c r="L15" s="102">
        <v>10.9</v>
      </c>
      <c r="M15" s="103">
        <v>10.533333333333299</v>
      </c>
      <c r="N15" s="102" t="s">
        <v>14231</v>
      </c>
      <c r="O15" s="7"/>
      <c r="P15" s="7"/>
      <c r="Q15" s="7"/>
      <c r="R15" s="7"/>
      <c r="S15" s="31"/>
      <c r="T15" s="7"/>
      <c r="U15" s="7"/>
      <c r="V15" s="7" t="s">
        <v>14281</v>
      </c>
      <c r="W15" s="184" t="s">
        <v>14282</v>
      </c>
      <c r="X15" s="7" t="s">
        <v>14283</v>
      </c>
      <c r="Y15" s="7" t="s">
        <v>14284</v>
      </c>
      <c r="Z15" s="184" t="s">
        <v>14285</v>
      </c>
      <c r="AA15" s="5">
        <v>32.700000000000003</v>
      </c>
      <c r="AB15" s="102">
        <v>-1.1000000000000001</v>
      </c>
      <c r="AC15" s="7"/>
      <c r="AD15" s="7"/>
    </row>
    <row r="16" spans="1:30" ht="15" x14ac:dyDescent="0.3">
      <c r="A16" s="3">
        <v>46054</v>
      </c>
      <c r="B16" s="100">
        <v>46077</v>
      </c>
      <c r="C16" s="102" t="s">
        <v>8967</v>
      </c>
      <c r="D16" s="102" t="s">
        <v>8281</v>
      </c>
      <c r="E16" s="7" t="s">
        <v>14248</v>
      </c>
      <c r="F16" s="5" t="s">
        <v>87</v>
      </c>
      <c r="G16" s="5" t="s">
        <v>9090</v>
      </c>
      <c r="H16" s="128" t="s">
        <v>11492</v>
      </c>
      <c r="I16" s="7" t="s">
        <v>5749</v>
      </c>
      <c r="J16" s="7">
        <v>24</v>
      </c>
      <c r="K16" s="5">
        <v>252</v>
      </c>
      <c r="L16" s="102">
        <v>10.9</v>
      </c>
      <c r="M16" s="103">
        <v>10.5</v>
      </c>
      <c r="N16" s="102" t="s">
        <v>14231</v>
      </c>
      <c r="O16" s="7"/>
      <c r="P16" s="7"/>
      <c r="Q16" s="7"/>
      <c r="R16" s="7"/>
      <c r="S16" s="31"/>
      <c r="T16" s="100">
        <v>46081</v>
      </c>
      <c r="U16" s="7" t="s">
        <v>14255</v>
      </c>
      <c r="V16" s="5" t="s">
        <v>92</v>
      </c>
      <c r="W16" s="5" t="s">
        <v>14286</v>
      </c>
      <c r="X16" s="5" t="s">
        <v>9092</v>
      </c>
      <c r="Y16" s="5" t="s">
        <v>14287</v>
      </c>
      <c r="Z16" s="5" t="s">
        <v>14288</v>
      </c>
      <c r="AA16" s="5">
        <v>261.60000000000002</v>
      </c>
      <c r="AB16" s="102">
        <v>-9.6000000000000192</v>
      </c>
      <c r="AC16" s="7"/>
      <c r="AD16" s="7"/>
    </row>
    <row r="17" spans="1:30" ht="15" x14ac:dyDescent="0.3">
      <c r="A17" s="3">
        <v>46054</v>
      </c>
      <c r="B17" s="100">
        <v>46077</v>
      </c>
      <c r="C17" s="102" t="s">
        <v>8967</v>
      </c>
      <c r="D17" s="102" t="s">
        <v>8997</v>
      </c>
      <c r="E17" s="7" t="s">
        <v>14248</v>
      </c>
      <c r="F17" s="5" t="s">
        <v>9392</v>
      </c>
      <c r="G17" s="5" t="s">
        <v>1529</v>
      </c>
      <c r="H17" s="128" t="s">
        <v>11516</v>
      </c>
      <c r="I17" s="7" t="s">
        <v>5749</v>
      </c>
      <c r="J17" s="7">
        <v>8</v>
      </c>
      <c r="K17" s="5">
        <v>86</v>
      </c>
      <c r="L17" s="102">
        <v>10.9</v>
      </c>
      <c r="M17" s="103">
        <v>10.75</v>
      </c>
      <c r="N17" s="102" t="s">
        <v>14231</v>
      </c>
      <c r="O17" s="7"/>
      <c r="P17" s="7"/>
      <c r="Q17" s="7"/>
      <c r="R17" s="7"/>
      <c r="S17" s="31"/>
      <c r="T17" s="7"/>
      <c r="U17" s="7"/>
      <c r="V17" s="5" t="s">
        <v>14289</v>
      </c>
      <c r="W17" s="5" t="s">
        <v>14290</v>
      </c>
      <c r="X17" s="5" t="s">
        <v>14291</v>
      </c>
      <c r="Y17" s="5" t="s">
        <v>14292</v>
      </c>
      <c r="Z17" s="5" t="s">
        <v>14293</v>
      </c>
      <c r="AA17" s="5">
        <v>87.2</v>
      </c>
      <c r="AB17" s="102">
        <v>-1.2</v>
      </c>
      <c r="AC17" s="7"/>
      <c r="AD17" s="7"/>
    </row>
    <row r="18" spans="1:30" ht="15" x14ac:dyDescent="0.3">
      <c r="A18" s="3">
        <v>46054</v>
      </c>
      <c r="B18" s="100">
        <v>46077</v>
      </c>
      <c r="C18" s="102" t="s">
        <v>8967</v>
      </c>
      <c r="D18" s="102" t="s">
        <v>8997</v>
      </c>
      <c r="E18" s="7" t="s">
        <v>14248</v>
      </c>
      <c r="F18" s="5" t="s">
        <v>9392</v>
      </c>
      <c r="G18" s="5" t="s">
        <v>1529</v>
      </c>
      <c r="H18" s="128" t="s">
        <v>11476</v>
      </c>
      <c r="I18" s="7" t="s">
        <v>5749</v>
      </c>
      <c r="J18" s="7">
        <v>12</v>
      </c>
      <c r="K18" s="5">
        <v>128</v>
      </c>
      <c r="L18" s="102">
        <v>10.9</v>
      </c>
      <c r="M18" s="103">
        <v>10.6666666666667</v>
      </c>
      <c r="N18" s="102" t="s">
        <v>14231</v>
      </c>
      <c r="O18" s="7"/>
      <c r="P18" s="7"/>
      <c r="Q18" s="7"/>
      <c r="R18" s="7"/>
      <c r="S18" s="31"/>
      <c r="T18" s="7"/>
      <c r="U18" s="7"/>
      <c r="V18" s="5" t="s">
        <v>14294</v>
      </c>
      <c r="W18" s="5" t="s">
        <v>14295</v>
      </c>
      <c r="X18" s="5" t="s">
        <v>14296</v>
      </c>
      <c r="Y18" s="5" t="s">
        <v>14297</v>
      </c>
      <c r="Z18" s="5" t="s">
        <v>14298</v>
      </c>
      <c r="AA18" s="5">
        <v>130.80000000000001</v>
      </c>
      <c r="AB18" s="102">
        <v>-2.80000000000001</v>
      </c>
      <c r="AC18" s="7"/>
      <c r="AD18" s="7"/>
    </row>
    <row r="19" spans="1:30" ht="15" x14ac:dyDescent="0.3">
      <c r="A19" s="3">
        <v>46054</v>
      </c>
      <c r="B19" s="100">
        <v>46077</v>
      </c>
      <c r="C19" s="102" t="s">
        <v>8967</v>
      </c>
      <c r="D19" s="102" t="s">
        <v>9334</v>
      </c>
      <c r="E19" s="7" t="s">
        <v>14248</v>
      </c>
      <c r="F19" s="5" t="s">
        <v>87</v>
      </c>
      <c r="G19" s="5" t="s">
        <v>1410</v>
      </c>
      <c r="H19" s="128" t="s">
        <v>14299</v>
      </c>
      <c r="I19" s="7" t="s">
        <v>5749</v>
      </c>
      <c r="J19" s="7">
        <v>6</v>
      </c>
      <c r="K19" s="5">
        <v>59.4</v>
      </c>
      <c r="L19" s="102">
        <v>10.9</v>
      </c>
      <c r="M19" s="103">
        <v>9.9</v>
      </c>
      <c r="N19" s="102" t="s">
        <v>14231</v>
      </c>
      <c r="O19" s="7"/>
      <c r="P19" s="7"/>
      <c r="Q19" s="7"/>
      <c r="R19" s="7"/>
      <c r="S19" s="31"/>
      <c r="T19" s="7"/>
      <c r="U19" s="7"/>
      <c r="V19" s="5" t="s">
        <v>14300</v>
      </c>
      <c r="W19" s="5" t="s">
        <v>14301</v>
      </c>
      <c r="X19" s="5" t="s">
        <v>5994</v>
      </c>
      <c r="Y19" s="5" t="s">
        <v>14302</v>
      </c>
      <c r="Z19" s="5" t="s">
        <v>14303</v>
      </c>
      <c r="AA19" s="5">
        <v>65.400000000000006</v>
      </c>
      <c r="AB19" s="102">
        <v>-6.0000000000000098</v>
      </c>
      <c r="AC19" s="7"/>
      <c r="AD19" s="7"/>
    </row>
    <row r="20" spans="1:30" ht="15" x14ac:dyDescent="0.3">
      <c r="A20" s="3">
        <v>46054</v>
      </c>
      <c r="B20" s="100">
        <v>46077</v>
      </c>
      <c r="C20" s="102" t="s">
        <v>8967</v>
      </c>
      <c r="D20" s="102" t="s">
        <v>8997</v>
      </c>
      <c r="E20" s="7" t="s">
        <v>14248</v>
      </c>
      <c r="F20" s="5" t="s">
        <v>9392</v>
      </c>
      <c r="G20" s="5" t="s">
        <v>1564</v>
      </c>
      <c r="H20" s="128" t="s">
        <v>14304</v>
      </c>
      <c r="I20" s="7" t="s">
        <v>5749</v>
      </c>
      <c r="J20" s="7">
        <v>8</v>
      </c>
      <c r="K20" s="5">
        <v>86</v>
      </c>
      <c r="L20" s="102">
        <v>10.9</v>
      </c>
      <c r="M20" s="103">
        <v>10.75</v>
      </c>
      <c r="N20" s="102" t="s">
        <v>14231</v>
      </c>
      <c r="O20" s="7"/>
      <c r="P20" s="7"/>
      <c r="Q20" s="7"/>
      <c r="R20" s="7"/>
      <c r="S20" s="31"/>
      <c r="T20" s="7"/>
      <c r="U20" s="7"/>
      <c r="V20" s="5" t="s">
        <v>14305</v>
      </c>
      <c r="W20" s="5" t="s">
        <v>14306</v>
      </c>
      <c r="X20" s="5" t="s">
        <v>14307</v>
      </c>
      <c r="Y20" s="5" t="s">
        <v>14308</v>
      </c>
      <c r="Z20" s="5" t="s">
        <v>14309</v>
      </c>
      <c r="AA20" s="5">
        <v>87.2</v>
      </c>
      <c r="AB20" s="102">
        <v>-1.2</v>
      </c>
      <c r="AC20" s="7"/>
      <c r="AD20" s="7"/>
    </row>
    <row r="21" spans="1:30" ht="15" x14ac:dyDescent="0.3">
      <c r="A21" s="3">
        <v>46054</v>
      </c>
      <c r="B21" s="100">
        <v>46077</v>
      </c>
      <c r="C21" s="102" t="s">
        <v>2671</v>
      </c>
      <c r="D21" s="102" t="s">
        <v>8281</v>
      </c>
      <c r="E21" s="7" t="s">
        <v>14248</v>
      </c>
      <c r="F21" s="5" t="s">
        <v>9392</v>
      </c>
      <c r="G21" s="5" t="s">
        <v>1239</v>
      </c>
      <c r="H21" s="128" t="s">
        <v>11480</v>
      </c>
      <c r="I21" s="7" t="s">
        <v>5749</v>
      </c>
      <c r="J21" s="7">
        <v>12</v>
      </c>
      <c r="K21" s="5">
        <v>128</v>
      </c>
      <c r="L21" s="102">
        <v>10.9</v>
      </c>
      <c r="M21" s="103">
        <v>10.6666666666667</v>
      </c>
      <c r="N21" s="102" t="s">
        <v>14231</v>
      </c>
      <c r="O21" s="7"/>
      <c r="P21" s="7"/>
      <c r="Q21" s="7"/>
      <c r="R21" s="7"/>
      <c r="S21" s="31"/>
      <c r="T21" s="100">
        <v>46079</v>
      </c>
      <c r="U21" s="7" t="s">
        <v>14232</v>
      </c>
      <c r="V21" s="5" t="s">
        <v>14310</v>
      </c>
      <c r="W21" s="5" t="s">
        <v>14311</v>
      </c>
      <c r="X21" s="5" t="s">
        <v>14296</v>
      </c>
      <c r="Y21" s="5" t="s">
        <v>14297</v>
      </c>
      <c r="Z21" s="5" t="s">
        <v>14312</v>
      </c>
      <c r="AA21" s="5">
        <v>130.80000000000001</v>
      </c>
      <c r="AB21" s="102">
        <v>-2.80000000000001</v>
      </c>
      <c r="AC21" s="7"/>
      <c r="AD21" s="7"/>
    </row>
    <row r="22" spans="1:30" ht="15" x14ac:dyDescent="0.3">
      <c r="A22" s="3">
        <v>46054</v>
      </c>
      <c r="B22" s="100">
        <v>46077</v>
      </c>
      <c r="C22" s="102" t="s">
        <v>8989</v>
      </c>
      <c r="D22" s="102" t="s">
        <v>8281</v>
      </c>
      <c r="E22" s="7" t="s">
        <v>14248</v>
      </c>
      <c r="F22" s="5" t="s">
        <v>9690</v>
      </c>
      <c r="G22" s="5" t="s">
        <v>14313</v>
      </c>
      <c r="H22" s="128" t="s">
        <v>14314</v>
      </c>
      <c r="I22" s="7" t="s">
        <v>5749</v>
      </c>
      <c r="J22" s="7">
        <v>6</v>
      </c>
      <c r="K22" s="5">
        <v>64.7</v>
      </c>
      <c r="L22" s="102">
        <v>10.9</v>
      </c>
      <c r="M22" s="103">
        <v>10.783333333333299</v>
      </c>
      <c r="N22" s="102" t="s">
        <v>14231</v>
      </c>
      <c r="O22" s="7"/>
      <c r="P22" s="7"/>
      <c r="Q22" s="7"/>
      <c r="R22" s="7"/>
      <c r="S22" s="31"/>
      <c r="T22" s="100">
        <v>46081</v>
      </c>
      <c r="U22" s="7" t="s">
        <v>14255</v>
      </c>
      <c r="V22" s="5" t="s">
        <v>14315</v>
      </c>
      <c r="W22" s="5" t="s">
        <v>14316</v>
      </c>
      <c r="X22" s="5" t="s">
        <v>14317</v>
      </c>
      <c r="Y22" s="5" t="s">
        <v>14318</v>
      </c>
      <c r="Z22" s="5" t="s">
        <v>14319</v>
      </c>
      <c r="AA22" s="5">
        <v>65.400000000000006</v>
      </c>
      <c r="AB22" s="102">
        <v>-0.70000000000000295</v>
      </c>
      <c r="AC22" s="7"/>
      <c r="AD22" s="7"/>
    </row>
    <row r="23" spans="1:30" ht="15" x14ac:dyDescent="0.3">
      <c r="A23" s="3">
        <v>46054</v>
      </c>
      <c r="B23" s="100">
        <v>46077</v>
      </c>
      <c r="C23" s="102" t="s">
        <v>8967</v>
      </c>
      <c r="D23" s="101" t="s">
        <v>11336</v>
      </c>
      <c r="E23" s="7" t="s">
        <v>14248</v>
      </c>
      <c r="F23" s="5" t="s">
        <v>87</v>
      </c>
      <c r="G23" s="5" t="s">
        <v>1410</v>
      </c>
      <c r="H23" s="128" t="s">
        <v>14320</v>
      </c>
      <c r="I23" s="7" t="s">
        <v>5749</v>
      </c>
      <c r="J23" s="7">
        <v>9</v>
      </c>
      <c r="K23" s="5">
        <v>98</v>
      </c>
      <c r="L23" s="102">
        <v>10.9</v>
      </c>
      <c r="M23" s="103">
        <v>10.8888888888889</v>
      </c>
      <c r="N23" s="102" t="s">
        <v>14231</v>
      </c>
      <c r="O23" s="7"/>
      <c r="P23" s="7"/>
      <c r="Q23" s="7"/>
      <c r="R23" s="7"/>
      <c r="S23" s="31"/>
      <c r="T23" s="7"/>
      <c r="U23" s="7"/>
      <c r="V23" s="5" t="s">
        <v>14321</v>
      </c>
      <c r="W23" s="5" t="s">
        <v>14322</v>
      </c>
      <c r="X23" s="5" t="s">
        <v>14323</v>
      </c>
      <c r="Y23" s="5" t="s">
        <v>14324</v>
      </c>
      <c r="Z23" s="5" t="s">
        <v>14325</v>
      </c>
      <c r="AA23" s="5">
        <v>98.1</v>
      </c>
      <c r="AB23" s="102">
        <v>-0.100000000000009</v>
      </c>
      <c r="AC23" s="7"/>
      <c r="AD23" s="7"/>
    </row>
    <row r="24" spans="1:30" ht="15" x14ac:dyDescent="0.3">
      <c r="A24" s="3">
        <v>46054</v>
      </c>
      <c r="B24" s="100">
        <v>46077</v>
      </c>
      <c r="C24" s="102" t="s">
        <v>8967</v>
      </c>
      <c r="D24" s="102" t="s">
        <v>8997</v>
      </c>
      <c r="E24" s="7" t="s">
        <v>14248</v>
      </c>
      <c r="F24" s="5" t="s">
        <v>9392</v>
      </c>
      <c r="G24" s="5" t="s">
        <v>1564</v>
      </c>
      <c r="H24" s="128" t="s">
        <v>14326</v>
      </c>
      <c r="I24" s="7" t="s">
        <v>5749</v>
      </c>
      <c r="J24" s="7">
        <v>12</v>
      </c>
      <c r="K24" s="5">
        <v>124.35</v>
      </c>
      <c r="L24" s="102">
        <v>10.9</v>
      </c>
      <c r="M24" s="103">
        <v>10.362500000000001</v>
      </c>
      <c r="N24" s="102" t="s">
        <v>14231</v>
      </c>
      <c r="O24" s="7"/>
      <c r="P24" s="7"/>
      <c r="Q24" s="7"/>
      <c r="R24" s="7"/>
      <c r="S24" s="31"/>
      <c r="T24" s="7"/>
      <c r="U24" s="7"/>
      <c r="V24" s="5" t="s">
        <v>14327</v>
      </c>
      <c r="W24" s="5" t="s">
        <v>13230</v>
      </c>
      <c r="X24" s="5" t="s">
        <v>14328</v>
      </c>
      <c r="Y24" s="5" t="s">
        <v>14329</v>
      </c>
      <c r="Z24" s="5" t="s">
        <v>14330</v>
      </c>
      <c r="AA24" s="5">
        <v>130.80000000000001</v>
      </c>
      <c r="AB24" s="102">
        <v>-6.4500000000000197</v>
      </c>
      <c r="AC24" s="7"/>
      <c r="AD24" s="7"/>
    </row>
    <row r="25" spans="1:30" ht="15" x14ac:dyDescent="0.3">
      <c r="A25" s="3">
        <v>46054</v>
      </c>
      <c r="B25" s="100">
        <v>46077</v>
      </c>
      <c r="C25" s="102" t="s">
        <v>8348</v>
      </c>
      <c r="D25" s="102" t="s">
        <v>8281</v>
      </c>
      <c r="E25" s="7" t="s">
        <v>14248</v>
      </c>
      <c r="F25" s="5" t="s">
        <v>228</v>
      </c>
      <c r="G25" s="5" t="s">
        <v>1481</v>
      </c>
      <c r="H25" s="128" t="s">
        <v>14331</v>
      </c>
      <c r="I25" s="7" t="s">
        <v>5749</v>
      </c>
      <c r="J25" s="7">
        <v>8</v>
      </c>
      <c r="K25" s="5">
        <v>83.8</v>
      </c>
      <c r="L25" s="102">
        <v>10.9</v>
      </c>
      <c r="M25" s="103">
        <v>10.475</v>
      </c>
      <c r="N25" s="102" t="s">
        <v>14231</v>
      </c>
      <c r="O25" s="7"/>
      <c r="P25" s="7"/>
      <c r="Q25" s="7"/>
      <c r="R25" s="7"/>
      <c r="S25" s="31"/>
      <c r="T25" s="100">
        <v>46079</v>
      </c>
      <c r="U25" s="7" t="s">
        <v>14232</v>
      </c>
      <c r="V25" s="5"/>
      <c r="W25" s="5" t="s">
        <v>14332</v>
      </c>
      <c r="X25" s="5" t="s">
        <v>14333</v>
      </c>
      <c r="Y25" s="5" t="s">
        <v>14334</v>
      </c>
      <c r="Z25" s="5" t="s">
        <v>14335</v>
      </c>
      <c r="AA25" s="5">
        <v>87.2</v>
      </c>
      <c r="AB25" s="102">
        <v>-3.4000000000000101</v>
      </c>
      <c r="AC25" s="7"/>
      <c r="AD25" s="7"/>
    </row>
    <row r="26" spans="1:30" ht="15" x14ac:dyDescent="0.3">
      <c r="A26" s="3">
        <v>46054</v>
      </c>
      <c r="B26" s="100">
        <v>46077</v>
      </c>
      <c r="C26" s="102" t="s">
        <v>8348</v>
      </c>
      <c r="D26" s="102" t="s">
        <v>8281</v>
      </c>
      <c r="E26" s="7" t="s">
        <v>14248</v>
      </c>
      <c r="F26" s="5" t="s">
        <v>9342</v>
      </c>
      <c r="G26" s="5" t="s">
        <v>1481</v>
      </c>
      <c r="H26" s="128" t="s">
        <v>14336</v>
      </c>
      <c r="I26" s="7" t="s">
        <v>5749</v>
      </c>
      <c r="J26" s="7">
        <v>8</v>
      </c>
      <c r="K26" s="5">
        <v>83.8</v>
      </c>
      <c r="L26" s="102">
        <v>10.9</v>
      </c>
      <c r="M26" s="103">
        <v>10.475</v>
      </c>
      <c r="N26" s="102" t="s">
        <v>14231</v>
      </c>
      <c r="O26" s="7"/>
      <c r="P26" s="7"/>
      <c r="Q26" s="7"/>
      <c r="R26" s="7"/>
      <c r="S26" s="31"/>
      <c r="T26" s="100">
        <v>46079</v>
      </c>
      <c r="U26" s="7" t="s">
        <v>14232</v>
      </c>
      <c r="V26" s="5"/>
      <c r="W26" s="5" t="s">
        <v>14337</v>
      </c>
      <c r="X26" s="5" t="s">
        <v>14338</v>
      </c>
      <c r="Y26" s="5" t="s">
        <v>5740</v>
      </c>
      <c r="Z26" s="5" t="s">
        <v>14339</v>
      </c>
      <c r="AA26" s="5">
        <v>87.2</v>
      </c>
      <c r="AB26" s="102">
        <v>-3.4000000000000101</v>
      </c>
      <c r="AC26" s="7"/>
      <c r="AD26" s="7"/>
    </row>
    <row r="27" spans="1:30" ht="15" x14ac:dyDescent="0.3">
      <c r="A27" s="3">
        <v>46054</v>
      </c>
      <c r="B27" s="14">
        <v>46077</v>
      </c>
      <c r="C27" s="5" t="s">
        <v>32</v>
      </c>
      <c r="D27" s="5" t="s">
        <v>11185</v>
      </c>
      <c r="E27" s="119" t="s">
        <v>14340</v>
      </c>
      <c r="F27" s="7" t="s">
        <v>9048</v>
      </c>
      <c r="G27" s="7" t="s">
        <v>14341</v>
      </c>
      <c r="H27" s="127" t="s">
        <v>13228</v>
      </c>
      <c r="I27" s="130" t="s">
        <v>14342</v>
      </c>
      <c r="J27" s="7">
        <v>6</v>
      </c>
      <c r="K27" s="7">
        <v>62.79</v>
      </c>
      <c r="L27" s="119">
        <v>10.9</v>
      </c>
      <c r="M27" s="124">
        <v>10.465</v>
      </c>
      <c r="N27" s="102" t="s">
        <v>14231</v>
      </c>
      <c r="O27" s="7"/>
      <c r="P27" s="7"/>
      <c r="Q27" s="7"/>
      <c r="R27" s="7"/>
      <c r="S27" s="31"/>
      <c r="T27" s="136"/>
      <c r="U27" s="7"/>
      <c r="V27" s="7"/>
      <c r="W27" s="7"/>
      <c r="X27" s="31"/>
      <c r="Y27" s="7"/>
      <c r="Z27" s="7"/>
      <c r="AA27" s="7"/>
      <c r="AB27" s="7"/>
      <c r="AC27" s="7"/>
      <c r="AD27" s="7"/>
    </row>
    <row r="28" spans="1:30" ht="15" x14ac:dyDescent="0.3">
      <c r="A28" s="3">
        <v>46054</v>
      </c>
      <c r="B28" s="4">
        <v>46078</v>
      </c>
      <c r="C28" s="5" t="s">
        <v>548</v>
      </c>
      <c r="D28" s="5" t="s">
        <v>72</v>
      </c>
      <c r="E28" s="5" t="s">
        <v>86</v>
      </c>
      <c r="F28" s="5" t="s">
        <v>171</v>
      </c>
      <c r="G28" s="5" t="s">
        <v>698</v>
      </c>
      <c r="H28" s="129" t="s">
        <v>14343</v>
      </c>
      <c r="I28" s="5" t="s">
        <v>76</v>
      </c>
      <c r="J28" s="5">
        <v>9</v>
      </c>
      <c r="K28" s="5">
        <v>96.28</v>
      </c>
      <c r="L28" s="5">
        <v>10.9</v>
      </c>
      <c r="M28" s="18">
        <v>10.6977777777778</v>
      </c>
      <c r="N28" s="5" t="s">
        <v>14344</v>
      </c>
      <c r="O28" s="5"/>
      <c r="P28" s="5"/>
      <c r="Q28" s="5"/>
      <c r="R28" s="5"/>
      <c r="S28" s="31"/>
      <c r="T28" s="100">
        <v>46079</v>
      </c>
      <c r="U28" s="5" t="s">
        <v>14345</v>
      </c>
      <c r="V28" s="5"/>
      <c r="W28" s="5"/>
      <c r="X28" s="5"/>
      <c r="Y28" s="5"/>
      <c r="Z28" s="5"/>
      <c r="AA28" s="5">
        <v>98.1</v>
      </c>
      <c r="AB28" s="5">
        <v>-1.8200000000000101</v>
      </c>
      <c r="AC28" s="5"/>
      <c r="AD28" s="5"/>
    </row>
    <row r="29" spans="1:30" ht="15" x14ac:dyDescent="0.3">
      <c r="A29" s="3">
        <v>46054</v>
      </c>
      <c r="B29" s="4">
        <v>46078</v>
      </c>
      <c r="C29" s="5" t="s">
        <v>85</v>
      </c>
      <c r="D29" s="5" t="s">
        <v>72</v>
      </c>
      <c r="E29" s="5" t="s">
        <v>86</v>
      </c>
      <c r="F29" s="5" t="s">
        <v>87</v>
      </c>
      <c r="G29" s="5" t="s">
        <v>804</v>
      </c>
      <c r="H29" s="128" t="s">
        <v>14346</v>
      </c>
      <c r="I29" s="5" t="s">
        <v>76</v>
      </c>
      <c r="J29" s="5">
        <v>10</v>
      </c>
      <c r="K29" s="5">
        <v>105.2</v>
      </c>
      <c r="L29" s="5">
        <v>10.9</v>
      </c>
      <c r="M29" s="18">
        <v>10.52</v>
      </c>
      <c r="N29" s="5" t="s">
        <v>14344</v>
      </c>
      <c r="O29" s="5"/>
      <c r="P29" s="5"/>
      <c r="Q29" s="5"/>
      <c r="R29" s="5"/>
      <c r="S29" s="31"/>
      <c r="T29" s="100">
        <v>46081</v>
      </c>
      <c r="U29" s="5" t="s">
        <v>14347</v>
      </c>
      <c r="V29" s="5"/>
      <c r="W29" s="5"/>
      <c r="X29" s="5"/>
      <c r="Y29" s="5"/>
      <c r="Z29" s="5"/>
      <c r="AA29" s="5">
        <v>109</v>
      </c>
      <c r="AB29" s="5">
        <v>-3.8</v>
      </c>
      <c r="AC29" s="5"/>
      <c r="AD29" s="5"/>
    </row>
    <row r="30" spans="1:30" ht="15" x14ac:dyDescent="0.3">
      <c r="A30" s="3">
        <v>46054</v>
      </c>
      <c r="B30" s="4">
        <v>46078</v>
      </c>
      <c r="C30" s="122" t="s">
        <v>14348</v>
      </c>
      <c r="D30" s="119" t="s">
        <v>14349</v>
      </c>
      <c r="E30" s="119" t="s">
        <v>14340</v>
      </c>
      <c r="F30" s="130" t="s">
        <v>14350</v>
      </c>
      <c r="G30" s="119" t="s">
        <v>14351</v>
      </c>
      <c r="H30" s="129" t="s">
        <v>14352</v>
      </c>
      <c r="I30" s="130" t="s">
        <v>14342</v>
      </c>
      <c r="J30" s="31">
        <v>1</v>
      </c>
      <c r="K30" s="119">
        <v>9.6199999999999992</v>
      </c>
      <c r="L30" s="119">
        <v>10.9</v>
      </c>
      <c r="M30" s="120">
        <v>9.6199999999999992</v>
      </c>
      <c r="N30" s="5" t="s">
        <v>14344</v>
      </c>
      <c r="O30" s="121"/>
      <c r="P30" s="121"/>
      <c r="Q30" s="122"/>
      <c r="R30" s="122"/>
      <c r="S30" s="31"/>
      <c r="T30" s="100">
        <v>46080</v>
      </c>
      <c r="U30" s="5" t="s">
        <v>14353</v>
      </c>
      <c r="V30" s="5"/>
      <c r="W30" s="5"/>
      <c r="X30" s="5"/>
      <c r="Y30" s="5"/>
      <c r="Z30" s="5"/>
      <c r="AA30" s="5">
        <v>10.9</v>
      </c>
      <c r="AB30" s="5">
        <v>-1.28</v>
      </c>
      <c r="AC30" s="5"/>
      <c r="AD30" s="5"/>
    </row>
    <row r="31" spans="1:30" ht="15" x14ac:dyDescent="0.3">
      <c r="A31" s="3">
        <v>46054</v>
      </c>
      <c r="B31" s="4">
        <v>46078</v>
      </c>
      <c r="C31" s="119" t="s">
        <v>14354</v>
      </c>
      <c r="D31" s="119" t="s">
        <v>14349</v>
      </c>
      <c r="E31" s="119" t="s">
        <v>14340</v>
      </c>
      <c r="F31" s="119" t="s">
        <v>14355</v>
      </c>
      <c r="G31" s="119" t="s">
        <v>14356</v>
      </c>
      <c r="H31" s="129" t="s">
        <v>14357</v>
      </c>
      <c r="I31" s="130" t="s">
        <v>14342</v>
      </c>
      <c r="J31" s="31">
        <v>1</v>
      </c>
      <c r="K31" s="119">
        <v>9.7799999999999994</v>
      </c>
      <c r="L31" s="119">
        <v>10.9</v>
      </c>
      <c r="M31" s="120">
        <v>9.7799999999999994</v>
      </c>
      <c r="N31" s="5" t="s">
        <v>14344</v>
      </c>
      <c r="O31" s="121"/>
      <c r="P31" s="121"/>
      <c r="Q31" s="122"/>
      <c r="R31" s="122"/>
      <c r="S31" s="31"/>
      <c r="T31" s="100">
        <v>46079</v>
      </c>
      <c r="U31" s="7" t="s">
        <v>14232</v>
      </c>
      <c r="V31" s="5"/>
      <c r="W31" s="5"/>
      <c r="X31" s="5"/>
      <c r="Y31" s="5"/>
      <c r="Z31" s="5"/>
      <c r="AA31" s="5">
        <v>10.9</v>
      </c>
      <c r="AB31" s="5">
        <v>-1.1200000000000001</v>
      </c>
      <c r="AC31" s="5"/>
      <c r="AD31" s="5"/>
    </row>
    <row r="32" spans="1:30" ht="15" x14ac:dyDescent="0.3">
      <c r="A32" s="3">
        <v>46054</v>
      </c>
      <c r="B32" s="4">
        <v>46078</v>
      </c>
      <c r="C32" s="119" t="s">
        <v>14358</v>
      </c>
      <c r="D32" s="119" t="s">
        <v>14349</v>
      </c>
      <c r="E32" s="119" t="s">
        <v>14340</v>
      </c>
      <c r="F32" s="119" t="s">
        <v>14359</v>
      </c>
      <c r="G32" s="119" t="s">
        <v>14360</v>
      </c>
      <c r="H32" s="129" t="s">
        <v>14361</v>
      </c>
      <c r="I32" s="130" t="s">
        <v>14342</v>
      </c>
      <c r="J32" s="31">
        <v>1</v>
      </c>
      <c r="K32" s="119">
        <v>9.56</v>
      </c>
      <c r="L32" s="119">
        <v>10.9</v>
      </c>
      <c r="M32" s="120">
        <v>9.56</v>
      </c>
      <c r="N32" s="5" t="s">
        <v>14344</v>
      </c>
      <c r="O32" s="121"/>
      <c r="P32" s="121"/>
      <c r="Q32" s="122"/>
      <c r="R32" s="122"/>
      <c r="S32" s="31"/>
      <c r="T32" s="100">
        <v>46079</v>
      </c>
      <c r="U32" s="7" t="s">
        <v>14232</v>
      </c>
      <c r="V32" s="5"/>
      <c r="W32" s="5"/>
      <c r="X32" s="5"/>
      <c r="Y32" s="5"/>
      <c r="Z32" s="5"/>
      <c r="AA32" s="5">
        <v>10.9</v>
      </c>
      <c r="AB32" s="5">
        <v>-1.34</v>
      </c>
      <c r="AC32" s="5"/>
      <c r="AD32" s="5"/>
    </row>
    <row r="33" spans="1:30" ht="15" x14ac:dyDescent="0.3">
      <c r="A33" s="3">
        <v>46054</v>
      </c>
      <c r="B33" s="4">
        <v>46078</v>
      </c>
      <c r="C33" s="5" t="s">
        <v>148</v>
      </c>
      <c r="D33" s="5" t="s">
        <v>6435</v>
      </c>
      <c r="E33" s="5" t="s">
        <v>73</v>
      </c>
      <c r="F33" s="5"/>
      <c r="G33" s="5" t="s">
        <v>9884</v>
      </c>
      <c r="H33" s="131" t="s">
        <v>14362</v>
      </c>
      <c r="I33" s="5" t="s">
        <v>76</v>
      </c>
      <c r="J33" s="5">
        <v>8</v>
      </c>
      <c r="K33" s="5">
        <v>82.8</v>
      </c>
      <c r="L33" s="5">
        <v>10.9</v>
      </c>
      <c r="M33" s="18">
        <v>10.35</v>
      </c>
      <c r="N33" s="5" t="s">
        <v>14344</v>
      </c>
      <c r="O33" s="5"/>
      <c r="P33" s="5"/>
      <c r="Q33" s="5"/>
      <c r="R33" s="5"/>
      <c r="S33" s="5"/>
      <c r="T33" s="5"/>
      <c r="U33" s="5"/>
      <c r="V33" s="5"/>
      <c r="W33" s="5" t="s">
        <v>14363</v>
      </c>
      <c r="X33" s="5" t="s">
        <v>14364</v>
      </c>
      <c r="Y33" s="5" t="s">
        <v>14365</v>
      </c>
      <c r="Z33" s="5" t="s">
        <v>14363</v>
      </c>
      <c r="AA33" s="5">
        <v>87.2</v>
      </c>
      <c r="AB33" s="5">
        <v>-4.4000000000000101</v>
      </c>
      <c r="AC33" s="5"/>
      <c r="AD33" s="5"/>
    </row>
    <row r="34" spans="1:30" ht="15" x14ac:dyDescent="0.3">
      <c r="A34" s="3">
        <v>46054</v>
      </c>
      <c r="B34" s="4">
        <v>46078</v>
      </c>
      <c r="C34" s="5" t="s">
        <v>148</v>
      </c>
      <c r="D34" s="5" t="s">
        <v>6435</v>
      </c>
      <c r="E34" s="5" t="s">
        <v>73</v>
      </c>
      <c r="F34" s="5"/>
      <c r="G34" s="5" t="s">
        <v>9884</v>
      </c>
      <c r="H34" s="131" t="s">
        <v>14366</v>
      </c>
      <c r="I34" s="5" t="s">
        <v>76</v>
      </c>
      <c r="J34" s="5">
        <v>8</v>
      </c>
      <c r="K34" s="5">
        <v>79.8</v>
      </c>
      <c r="L34" s="5">
        <v>10.9</v>
      </c>
      <c r="M34" s="18">
        <v>9.9749999999999996</v>
      </c>
      <c r="N34" s="5" t="s">
        <v>14344</v>
      </c>
      <c r="O34" s="5"/>
      <c r="P34" s="5"/>
      <c r="Q34" s="5"/>
      <c r="R34" s="5"/>
      <c r="S34" s="5"/>
      <c r="T34" s="5"/>
      <c r="U34" s="5"/>
      <c r="V34" s="5"/>
      <c r="W34" s="5" t="s">
        <v>14367</v>
      </c>
      <c r="X34" s="5" t="s">
        <v>14368</v>
      </c>
      <c r="Y34" s="5" t="s">
        <v>9737</v>
      </c>
      <c r="Z34" s="5" t="s">
        <v>14367</v>
      </c>
      <c r="AA34" s="5">
        <v>87.2</v>
      </c>
      <c r="AB34" s="5">
        <v>-7.4000000000000101</v>
      </c>
      <c r="AC34" s="5"/>
      <c r="AD34" s="5"/>
    </row>
    <row r="35" spans="1:30" ht="15" x14ac:dyDescent="0.3">
      <c r="A35" s="3">
        <v>46054</v>
      </c>
      <c r="B35" s="4">
        <v>46078</v>
      </c>
      <c r="C35" s="5" t="s">
        <v>148</v>
      </c>
      <c r="D35" s="5" t="s">
        <v>6435</v>
      </c>
      <c r="E35" s="5" t="s">
        <v>73</v>
      </c>
      <c r="F35" s="5"/>
      <c r="G35" s="5" t="s">
        <v>9697</v>
      </c>
      <c r="H35" s="131" t="s">
        <v>14369</v>
      </c>
      <c r="I35" s="5" t="s">
        <v>82</v>
      </c>
      <c r="J35" s="5">
        <v>10</v>
      </c>
      <c r="K35" s="5">
        <v>87.8</v>
      </c>
      <c r="L35" s="5">
        <v>10.9</v>
      </c>
      <c r="M35" s="18">
        <v>8.7799999999999994</v>
      </c>
      <c r="N35" s="5" t="s">
        <v>14344</v>
      </c>
      <c r="O35" s="5"/>
      <c r="P35" s="5"/>
      <c r="Q35" s="5"/>
      <c r="R35" s="5"/>
      <c r="S35" s="5"/>
      <c r="T35" s="5"/>
      <c r="U35" s="5"/>
      <c r="V35" s="5"/>
      <c r="W35" s="5" t="s">
        <v>14238</v>
      </c>
      <c r="X35" s="5" t="s">
        <v>14370</v>
      </c>
      <c r="Y35" s="5" t="s">
        <v>9737</v>
      </c>
      <c r="Z35" s="5" t="s">
        <v>14238</v>
      </c>
      <c r="AA35" s="5">
        <v>109</v>
      </c>
      <c r="AB35" s="5">
        <v>-21.2</v>
      </c>
      <c r="AC35" s="5"/>
      <c r="AD35" s="5"/>
    </row>
    <row r="36" spans="1:30" ht="15" x14ac:dyDescent="0.3">
      <c r="A36" s="3">
        <v>46054</v>
      </c>
      <c r="B36" s="4">
        <v>46078</v>
      </c>
      <c r="C36" s="5" t="s">
        <v>148</v>
      </c>
      <c r="D36" s="5" t="s">
        <v>6435</v>
      </c>
      <c r="E36" s="5" t="s">
        <v>73</v>
      </c>
      <c r="F36" s="5"/>
      <c r="G36" s="5" t="s">
        <v>9697</v>
      </c>
      <c r="H36" s="131" t="s">
        <v>12662</v>
      </c>
      <c r="I36" s="5" t="s">
        <v>82</v>
      </c>
      <c r="J36" s="5">
        <v>12</v>
      </c>
      <c r="K36" s="5">
        <v>87.8</v>
      </c>
      <c r="L36" s="5">
        <v>10.9</v>
      </c>
      <c r="M36" s="18">
        <v>7.31666666666667</v>
      </c>
      <c r="N36" s="5" t="s">
        <v>14344</v>
      </c>
      <c r="O36" s="5"/>
      <c r="P36" s="5"/>
      <c r="Q36" s="5"/>
      <c r="R36" s="5"/>
      <c r="S36" s="5"/>
      <c r="T36" s="5"/>
      <c r="U36" s="5"/>
      <c r="V36" s="5"/>
      <c r="W36" s="5" t="s">
        <v>12663</v>
      </c>
      <c r="X36" s="5" t="s">
        <v>14371</v>
      </c>
      <c r="Y36" s="5" t="s">
        <v>9737</v>
      </c>
      <c r="Z36" s="5" t="s">
        <v>12663</v>
      </c>
      <c r="AA36" s="5">
        <v>130.80000000000001</v>
      </c>
      <c r="AB36" s="5">
        <v>-43</v>
      </c>
      <c r="AC36" s="5"/>
      <c r="AD36" s="5"/>
    </row>
    <row r="37" spans="1:30" ht="15" x14ac:dyDescent="0.3">
      <c r="A37" s="3">
        <v>46054</v>
      </c>
      <c r="B37" s="4">
        <v>46078</v>
      </c>
      <c r="C37" s="5" t="s">
        <v>148</v>
      </c>
      <c r="D37" s="5" t="s">
        <v>6435</v>
      </c>
      <c r="E37" s="5" t="s">
        <v>73</v>
      </c>
      <c r="F37" s="5"/>
      <c r="G37" s="5" t="s">
        <v>9697</v>
      </c>
      <c r="H37" s="128" t="s">
        <v>14372</v>
      </c>
      <c r="I37" s="5" t="s">
        <v>82</v>
      </c>
      <c r="J37" s="5">
        <v>8</v>
      </c>
      <c r="K37" s="5">
        <v>72.8</v>
      </c>
      <c r="L37" s="5">
        <v>10.9</v>
      </c>
      <c r="M37" s="18">
        <v>9.1</v>
      </c>
      <c r="N37" s="5" t="s">
        <v>14344</v>
      </c>
      <c r="O37" s="5"/>
      <c r="P37" s="5"/>
      <c r="Q37" s="5"/>
      <c r="R37" s="5"/>
      <c r="S37" s="5"/>
      <c r="T37" s="5"/>
      <c r="U37" s="5"/>
      <c r="V37" s="5"/>
      <c r="W37" s="5" t="s">
        <v>14246</v>
      </c>
      <c r="X37" s="5" t="s">
        <v>14373</v>
      </c>
      <c r="Y37" s="5" t="s">
        <v>14374</v>
      </c>
      <c r="Z37" s="5" t="s">
        <v>14246</v>
      </c>
      <c r="AA37" s="5">
        <v>87.2</v>
      </c>
      <c r="AB37" s="5">
        <v>-14.4</v>
      </c>
      <c r="AC37" s="5"/>
      <c r="AD37" s="5"/>
    </row>
    <row r="38" spans="1:30" ht="15" x14ac:dyDescent="0.3">
      <c r="A38" s="3">
        <v>46054</v>
      </c>
      <c r="B38" s="4">
        <v>46078</v>
      </c>
      <c r="C38" s="5" t="s">
        <v>7355</v>
      </c>
      <c r="D38" s="5" t="s">
        <v>72</v>
      </c>
      <c r="E38" s="5" t="s">
        <v>73</v>
      </c>
      <c r="F38" s="5"/>
      <c r="G38" s="5" t="s">
        <v>14240</v>
      </c>
      <c r="H38" s="128" t="s">
        <v>13112</v>
      </c>
      <c r="I38" s="5" t="s">
        <v>82</v>
      </c>
      <c r="J38" s="5">
        <v>8</v>
      </c>
      <c r="K38" s="5">
        <v>61.8</v>
      </c>
      <c r="L38" s="5">
        <v>10.9</v>
      </c>
      <c r="M38" s="18">
        <v>7.7249999999999996</v>
      </c>
      <c r="N38" s="5" t="s">
        <v>14344</v>
      </c>
      <c r="O38" s="5"/>
      <c r="P38" s="5"/>
      <c r="Q38" s="5"/>
      <c r="R38" s="5"/>
      <c r="S38" s="5"/>
      <c r="T38" s="4">
        <v>46079</v>
      </c>
      <c r="U38" s="102" t="s">
        <v>14232</v>
      </c>
      <c r="V38" s="5"/>
      <c r="W38" s="5" t="s">
        <v>13113</v>
      </c>
      <c r="X38" s="5" t="s">
        <v>14375</v>
      </c>
      <c r="Y38" s="5" t="s">
        <v>14375</v>
      </c>
      <c r="Z38" s="5" t="s">
        <v>13113</v>
      </c>
      <c r="AA38" s="5">
        <v>87.2</v>
      </c>
      <c r="AB38" s="5">
        <v>-25.4</v>
      </c>
      <c r="AC38" s="5"/>
      <c r="AD38" s="5"/>
    </row>
    <row r="39" spans="1:30" ht="15" x14ac:dyDescent="0.3">
      <c r="A39" s="3">
        <v>46054</v>
      </c>
      <c r="B39" s="4">
        <v>46078</v>
      </c>
      <c r="C39" s="5" t="s">
        <v>7355</v>
      </c>
      <c r="D39" s="5" t="s">
        <v>72</v>
      </c>
      <c r="E39" s="5" t="s">
        <v>73</v>
      </c>
      <c r="F39" s="5"/>
      <c r="G39" s="5" t="s">
        <v>14229</v>
      </c>
      <c r="H39" s="128" t="s">
        <v>12854</v>
      </c>
      <c r="I39" s="5" t="s">
        <v>82</v>
      </c>
      <c r="J39" s="5">
        <v>3</v>
      </c>
      <c r="K39" s="5">
        <v>25.7</v>
      </c>
      <c r="L39" s="5">
        <v>10.9</v>
      </c>
      <c r="M39" s="18">
        <v>8.56666666666667</v>
      </c>
      <c r="N39" s="5" t="s">
        <v>14344</v>
      </c>
      <c r="O39" s="5"/>
      <c r="P39" s="5"/>
      <c r="Q39" s="5"/>
      <c r="R39" s="5"/>
      <c r="S39" s="5"/>
      <c r="T39" s="4">
        <v>46079</v>
      </c>
      <c r="U39" s="102" t="s">
        <v>14232</v>
      </c>
      <c r="V39" s="5"/>
      <c r="W39" s="5" t="s">
        <v>12855</v>
      </c>
      <c r="X39" s="5" t="s">
        <v>14376</v>
      </c>
      <c r="Y39" s="5" t="s">
        <v>14376</v>
      </c>
      <c r="Z39" s="5" t="s">
        <v>12855</v>
      </c>
      <c r="AA39" s="5">
        <v>32.700000000000003</v>
      </c>
      <c r="AB39" s="5">
        <v>-7</v>
      </c>
      <c r="AC39" s="5"/>
      <c r="AD39" s="5"/>
    </row>
    <row r="40" spans="1:30" ht="15" x14ac:dyDescent="0.3">
      <c r="A40" s="3">
        <v>46054</v>
      </c>
      <c r="B40" s="4">
        <v>46078</v>
      </c>
      <c r="C40" s="5" t="s">
        <v>7355</v>
      </c>
      <c r="D40" s="5" t="s">
        <v>72</v>
      </c>
      <c r="E40" s="5" t="s">
        <v>73</v>
      </c>
      <c r="F40" s="5"/>
      <c r="G40" s="5" t="s">
        <v>14377</v>
      </c>
      <c r="H40" s="128" t="s">
        <v>12623</v>
      </c>
      <c r="I40" s="5" t="s">
        <v>82</v>
      </c>
      <c r="J40" s="5">
        <v>10</v>
      </c>
      <c r="K40" s="5">
        <v>105.77</v>
      </c>
      <c r="L40" s="5">
        <v>10.9</v>
      </c>
      <c r="M40" s="18">
        <v>10.577</v>
      </c>
      <c r="N40" s="5" t="s">
        <v>14344</v>
      </c>
      <c r="O40" s="5"/>
      <c r="P40" s="5"/>
      <c r="Q40" s="5"/>
      <c r="R40" s="5"/>
      <c r="S40" s="5"/>
      <c r="T40" s="4">
        <v>46079</v>
      </c>
      <c r="U40" s="102" t="s">
        <v>14232</v>
      </c>
      <c r="V40" s="5"/>
      <c r="W40" s="5" t="s">
        <v>12624</v>
      </c>
      <c r="X40" s="5" t="s">
        <v>14378</v>
      </c>
      <c r="Y40" s="5" t="s">
        <v>14378</v>
      </c>
      <c r="Z40" s="5" t="s">
        <v>12624</v>
      </c>
      <c r="AA40" s="5">
        <v>109</v>
      </c>
      <c r="AB40" s="5">
        <v>-3.23</v>
      </c>
      <c r="AC40" s="5"/>
      <c r="AD40" s="5"/>
    </row>
    <row r="41" spans="1:30" ht="15" x14ac:dyDescent="0.3">
      <c r="A41" s="3">
        <v>46054</v>
      </c>
      <c r="B41" s="4">
        <v>46078</v>
      </c>
      <c r="C41" s="5" t="s">
        <v>7355</v>
      </c>
      <c r="D41" s="5" t="s">
        <v>72</v>
      </c>
      <c r="E41" s="5" t="s">
        <v>73</v>
      </c>
      <c r="F41" s="5"/>
      <c r="G41" s="5" t="s">
        <v>10378</v>
      </c>
      <c r="H41" s="128" t="s">
        <v>12967</v>
      </c>
      <c r="I41" s="5" t="s">
        <v>82</v>
      </c>
      <c r="J41" s="5">
        <v>9</v>
      </c>
      <c r="K41" s="5">
        <v>95.62</v>
      </c>
      <c r="L41" s="5">
        <v>10.9</v>
      </c>
      <c r="M41" s="18">
        <v>10.6244444444444</v>
      </c>
      <c r="N41" s="5" t="s">
        <v>14344</v>
      </c>
      <c r="O41" s="5"/>
      <c r="P41" s="5"/>
      <c r="Q41" s="5"/>
      <c r="R41" s="5"/>
      <c r="S41" s="5"/>
      <c r="T41" s="4">
        <v>46079</v>
      </c>
      <c r="U41" s="102" t="s">
        <v>14232</v>
      </c>
      <c r="V41" s="5"/>
      <c r="W41" s="5" t="s">
        <v>12968</v>
      </c>
      <c r="X41" s="5" t="s">
        <v>14379</v>
      </c>
      <c r="Y41" s="5" t="s">
        <v>14379</v>
      </c>
      <c r="Z41" s="5" t="s">
        <v>12968</v>
      </c>
      <c r="AA41" s="5">
        <v>98.1</v>
      </c>
      <c r="AB41" s="5">
        <v>-2.48</v>
      </c>
      <c r="AC41" s="5"/>
      <c r="AD41" s="5"/>
    </row>
    <row r="42" spans="1:30" ht="15" x14ac:dyDescent="0.3">
      <c r="A42" s="3">
        <v>46054</v>
      </c>
      <c r="B42" s="4">
        <v>46078</v>
      </c>
      <c r="C42" s="5" t="s">
        <v>85</v>
      </c>
      <c r="D42" s="5" t="s">
        <v>1409</v>
      </c>
      <c r="E42" s="31" t="s">
        <v>14380</v>
      </c>
      <c r="F42" s="31"/>
      <c r="G42" s="31" t="s">
        <v>14381</v>
      </c>
      <c r="H42" s="132" t="s">
        <v>14382</v>
      </c>
      <c r="I42" s="31" t="s">
        <v>76</v>
      </c>
      <c r="J42" s="31">
        <v>6</v>
      </c>
      <c r="K42" s="31">
        <v>63.8</v>
      </c>
      <c r="L42" s="5">
        <v>10.9</v>
      </c>
      <c r="M42" s="18">
        <v>10.633333333333301</v>
      </c>
      <c r="N42" s="5" t="s">
        <v>14344</v>
      </c>
      <c r="O42" s="31"/>
      <c r="P42" s="31"/>
      <c r="Q42" s="31"/>
      <c r="R42" s="31"/>
      <c r="S42" s="31"/>
      <c r="T42" s="23"/>
      <c r="U42" s="5"/>
      <c r="V42" s="31"/>
      <c r="W42" s="31"/>
      <c r="X42" s="31"/>
      <c r="Y42" s="31"/>
      <c r="Z42" s="31"/>
      <c r="AA42" s="5">
        <v>65.400000000000006</v>
      </c>
      <c r="AB42" s="5">
        <v>-1.6000000000000101</v>
      </c>
      <c r="AC42" s="5"/>
      <c r="AD42" s="5"/>
    </row>
    <row r="43" spans="1:30" ht="15.6" x14ac:dyDescent="0.3">
      <c r="A43" s="3">
        <v>46054</v>
      </c>
      <c r="B43" s="100">
        <v>46078</v>
      </c>
      <c r="C43" s="7" t="s">
        <v>71</v>
      </c>
      <c r="D43" s="5" t="s">
        <v>72</v>
      </c>
      <c r="E43" s="31" t="s">
        <v>73</v>
      </c>
      <c r="F43" s="5"/>
      <c r="G43" s="33" t="s">
        <v>6050</v>
      </c>
      <c r="H43" s="133" t="s">
        <v>12911</v>
      </c>
      <c r="I43" s="5" t="s">
        <v>76</v>
      </c>
      <c r="J43" s="5">
        <v>10</v>
      </c>
      <c r="K43" s="41">
        <v>99</v>
      </c>
      <c r="L43" s="5">
        <v>10.9</v>
      </c>
      <c r="M43" s="124">
        <v>9.9</v>
      </c>
      <c r="N43" s="7" t="s">
        <v>14231</v>
      </c>
      <c r="O43" s="7"/>
      <c r="P43" s="7"/>
      <c r="Q43" s="7"/>
      <c r="R43" s="7"/>
      <c r="S43" s="7"/>
      <c r="T43" s="4">
        <v>46079</v>
      </c>
      <c r="U43" s="102" t="s">
        <v>14232</v>
      </c>
      <c r="V43" s="7"/>
      <c r="W43" s="31" t="s">
        <v>12912</v>
      </c>
      <c r="X43" s="47" t="s">
        <v>14383</v>
      </c>
      <c r="Y43" s="47" t="s">
        <v>14383</v>
      </c>
      <c r="Z43" s="31" t="s">
        <v>12912</v>
      </c>
      <c r="AA43" s="5">
        <v>109</v>
      </c>
      <c r="AB43" s="5">
        <v>-10</v>
      </c>
      <c r="AC43" s="5"/>
      <c r="AD43" s="5"/>
    </row>
    <row r="44" spans="1:30" ht="15.6" x14ac:dyDescent="0.3">
      <c r="A44" s="3">
        <v>46054</v>
      </c>
      <c r="B44" s="100">
        <v>46078</v>
      </c>
      <c r="C44" s="7" t="s">
        <v>71</v>
      </c>
      <c r="D44" s="5" t="s">
        <v>72</v>
      </c>
      <c r="E44" s="31" t="s">
        <v>73</v>
      </c>
      <c r="F44" s="7"/>
      <c r="G44" s="7" t="s">
        <v>9231</v>
      </c>
      <c r="H44" s="129" t="s">
        <v>14384</v>
      </c>
      <c r="I44" s="5" t="s">
        <v>76</v>
      </c>
      <c r="J44" s="7">
        <v>6</v>
      </c>
      <c r="K44" s="7">
        <v>57.33</v>
      </c>
      <c r="L44" s="7">
        <v>10.9</v>
      </c>
      <c r="M44" s="124">
        <v>9.5549999999999997</v>
      </c>
      <c r="N44" s="7" t="s">
        <v>14231</v>
      </c>
      <c r="O44" s="7"/>
      <c r="P44" s="7"/>
      <c r="Q44" s="7"/>
      <c r="R44" s="7"/>
      <c r="S44" s="7"/>
      <c r="T44" s="4">
        <v>46079</v>
      </c>
      <c r="U44" s="102" t="s">
        <v>14232</v>
      </c>
      <c r="V44" s="7"/>
      <c r="W44" s="184" t="s">
        <v>14385</v>
      </c>
      <c r="X44" s="31"/>
      <c r="Y44" s="7"/>
      <c r="Z44" s="7"/>
      <c r="AA44" s="5">
        <v>65.400000000000006</v>
      </c>
      <c r="AB44" s="5">
        <v>-8.0700000000000092</v>
      </c>
      <c r="AC44" s="7"/>
      <c r="AD44" s="7"/>
    </row>
    <row r="45" spans="1:30" ht="15.6" x14ac:dyDescent="0.3">
      <c r="A45" s="3">
        <v>46054</v>
      </c>
      <c r="B45" s="100">
        <v>46078</v>
      </c>
      <c r="C45" s="7" t="s">
        <v>71</v>
      </c>
      <c r="D45" s="5" t="s">
        <v>72</v>
      </c>
      <c r="E45" s="31" t="s">
        <v>73</v>
      </c>
      <c r="F45" s="7"/>
      <c r="G45" s="7" t="s">
        <v>14386</v>
      </c>
      <c r="H45" s="129" t="s">
        <v>14387</v>
      </c>
      <c r="I45" s="5" t="s">
        <v>76</v>
      </c>
      <c r="J45" s="7">
        <v>6</v>
      </c>
      <c r="K45" s="7">
        <v>57.43</v>
      </c>
      <c r="L45" s="7">
        <v>10.9</v>
      </c>
      <c r="M45" s="124">
        <v>9.5716666666666708</v>
      </c>
      <c r="N45" s="7" t="s">
        <v>14231</v>
      </c>
      <c r="O45" s="7"/>
      <c r="P45" s="7"/>
      <c r="Q45" s="7"/>
      <c r="R45" s="7"/>
      <c r="S45" s="7"/>
      <c r="T45" s="4">
        <v>46079</v>
      </c>
      <c r="U45" s="102" t="s">
        <v>14232</v>
      </c>
      <c r="V45" s="7"/>
      <c r="W45" s="184" t="s">
        <v>14388</v>
      </c>
      <c r="X45" s="31"/>
      <c r="Y45" s="7"/>
      <c r="Z45" s="7"/>
      <c r="AA45" s="5">
        <v>65.400000000000006</v>
      </c>
      <c r="AB45" s="5">
        <v>-7.9700000000000104</v>
      </c>
      <c r="AC45" s="7"/>
      <c r="AD45" s="7"/>
    </row>
    <row r="46" spans="1:30" ht="15.6" x14ac:dyDescent="0.3">
      <c r="A46" s="3">
        <v>46054</v>
      </c>
      <c r="B46" s="4">
        <v>46079</v>
      </c>
      <c r="C46" s="7" t="s">
        <v>71</v>
      </c>
      <c r="D46" s="5" t="s">
        <v>72</v>
      </c>
      <c r="E46" s="5" t="s">
        <v>73</v>
      </c>
      <c r="F46" s="5"/>
      <c r="G46" s="5" t="s">
        <v>14389</v>
      </c>
      <c r="H46" s="128" t="s">
        <v>7263</v>
      </c>
      <c r="I46" s="5" t="s">
        <v>76</v>
      </c>
      <c r="J46" s="5">
        <v>12</v>
      </c>
      <c r="K46" s="5">
        <v>125.91</v>
      </c>
      <c r="L46" s="5">
        <v>10.9</v>
      </c>
      <c r="M46" s="18">
        <v>10.4925</v>
      </c>
      <c r="N46" s="7" t="s">
        <v>14231</v>
      </c>
      <c r="O46" s="5"/>
      <c r="P46" s="5"/>
      <c r="Q46" s="5"/>
      <c r="R46" s="5"/>
      <c r="S46" s="5"/>
      <c r="T46" s="4">
        <v>46080</v>
      </c>
      <c r="U46" s="5" t="s">
        <v>14345</v>
      </c>
      <c r="V46" s="5"/>
      <c r="W46" s="5"/>
      <c r="X46" s="5"/>
      <c r="Y46" s="5"/>
      <c r="Z46" s="5"/>
      <c r="AA46" s="5">
        <v>130.80000000000001</v>
      </c>
      <c r="AB46" s="5">
        <v>-4.8900000000000103</v>
      </c>
      <c r="AC46" s="5"/>
      <c r="AD46" s="5"/>
    </row>
    <row r="47" spans="1:30" x14ac:dyDescent="0.3">
      <c r="A47" s="3">
        <v>46054</v>
      </c>
      <c r="B47" s="14">
        <v>46080</v>
      </c>
      <c r="C47" s="7" t="s">
        <v>8304</v>
      </c>
      <c r="D47" s="7" t="s">
        <v>8305</v>
      </c>
      <c r="E47" s="7" t="s">
        <v>14248</v>
      </c>
      <c r="F47" s="7" t="s">
        <v>10824</v>
      </c>
      <c r="G47" s="7" t="s">
        <v>10825</v>
      </c>
      <c r="H47" s="132" t="s">
        <v>5767</v>
      </c>
      <c r="I47" s="7" t="s">
        <v>5749</v>
      </c>
      <c r="J47" s="7">
        <v>6</v>
      </c>
      <c r="K47" s="7">
        <v>59.44</v>
      </c>
      <c r="L47" s="7">
        <v>10.9</v>
      </c>
      <c r="M47" s="124">
        <v>9.9066666666666698</v>
      </c>
      <c r="N47" s="7" t="s">
        <v>14231</v>
      </c>
      <c r="O47" s="7"/>
      <c r="P47" s="7"/>
      <c r="Q47" s="7"/>
      <c r="R47" s="7"/>
      <c r="S47" s="7"/>
      <c r="T47" s="7"/>
      <c r="U47" s="7"/>
      <c r="V47" s="7" t="s">
        <v>14390</v>
      </c>
      <c r="W47" s="112">
        <v>823221928716</v>
      </c>
      <c r="X47" s="7" t="s">
        <v>14391</v>
      </c>
      <c r="Y47" s="7" t="s">
        <v>14392</v>
      </c>
      <c r="Z47" s="112">
        <v>5705700691406</v>
      </c>
      <c r="AA47" s="7">
        <v>65.400000000000006</v>
      </c>
      <c r="AB47" s="7">
        <v>-5.9600000000000097</v>
      </c>
      <c r="AC47" s="7"/>
      <c r="AD47" s="7" t="s">
        <v>10807</v>
      </c>
    </row>
    <row r="48" spans="1:30" x14ac:dyDescent="0.3">
      <c r="A48" s="3">
        <v>46054</v>
      </c>
      <c r="B48" s="14">
        <v>46080</v>
      </c>
      <c r="C48" s="7" t="s">
        <v>8967</v>
      </c>
      <c r="D48" s="7" t="s">
        <v>8281</v>
      </c>
      <c r="E48" s="7" t="s">
        <v>14248</v>
      </c>
      <c r="F48" s="7" t="s">
        <v>10861</v>
      </c>
      <c r="G48" s="7" t="s">
        <v>14393</v>
      </c>
      <c r="H48" s="129" t="s">
        <v>14394</v>
      </c>
      <c r="I48" s="7" t="s">
        <v>5749</v>
      </c>
      <c r="J48" s="7">
        <v>10</v>
      </c>
      <c r="K48" s="7">
        <v>103.55</v>
      </c>
      <c r="L48" s="7">
        <v>10.9</v>
      </c>
      <c r="M48" s="124">
        <v>10.355</v>
      </c>
      <c r="N48" s="7" t="s">
        <v>14231</v>
      </c>
      <c r="O48" s="7"/>
      <c r="P48" s="7"/>
      <c r="Q48" s="7"/>
      <c r="R48" s="7"/>
      <c r="S48" s="7"/>
      <c r="T48" s="14">
        <v>46080</v>
      </c>
      <c r="U48" s="7" t="s">
        <v>14232</v>
      </c>
      <c r="V48" s="7"/>
      <c r="W48" s="112">
        <v>987673559264</v>
      </c>
      <c r="X48" s="7" t="s">
        <v>14395</v>
      </c>
      <c r="Y48" s="7" t="s">
        <v>14396</v>
      </c>
      <c r="Z48" s="112">
        <v>5954914757697</v>
      </c>
      <c r="AA48" s="7">
        <v>109</v>
      </c>
      <c r="AB48" s="7">
        <v>-5.45</v>
      </c>
      <c r="AC48" s="7">
        <v>109</v>
      </c>
      <c r="AD48" s="7">
        <v>0</v>
      </c>
    </row>
    <row r="49" spans="1:30" ht="15" x14ac:dyDescent="0.3">
      <c r="A49" s="3">
        <v>46054</v>
      </c>
      <c r="B49" s="4">
        <v>46080</v>
      </c>
      <c r="C49" s="5" t="s">
        <v>7355</v>
      </c>
      <c r="D49" s="7" t="s">
        <v>8281</v>
      </c>
      <c r="E49" s="5" t="s">
        <v>86</v>
      </c>
      <c r="F49" s="5"/>
      <c r="G49" s="5" t="s">
        <v>14397</v>
      </c>
      <c r="H49" s="128" t="s">
        <v>11115</v>
      </c>
      <c r="I49" s="5" t="s">
        <v>76</v>
      </c>
      <c r="J49" s="5">
        <v>5</v>
      </c>
      <c r="K49" s="5">
        <v>52</v>
      </c>
      <c r="L49" s="5">
        <v>10.9</v>
      </c>
      <c r="M49" s="18">
        <v>10.4</v>
      </c>
      <c r="N49" s="7" t="s">
        <v>14231</v>
      </c>
      <c r="O49" s="5"/>
      <c r="P49" s="5"/>
      <c r="Q49" s="5"/>
      <c r="R49" s="5"/>
      <c r="S49" s="5"/>
      <c r="T49" s="4">
        <v>46080</v>
      </c>
      <c r="U49" s="19" t="s">
        <v>12589</v>
      </c>
      <c r="V49" s="5"/>
      <c r="W49" s="5"/>
      <c r="X49" s="5"/>
      <c r="Y49" s="5"/>
      <c r="Z49" s="5"/>
      <c r="AA49" s="5"/>
      <c r="AB49" s="5"/>
      <c r="AC49" s="5"/>
      <c r="AD49" s="5"/>
    </row>
    <row r="50" spans="1:30" ht="15" x14ac:dyDescent="0.3">
      <c r="A50" s="3">
        <v>46054</v>
      </c>
      <c r="B50" s="4">
        <v>46081</v>
      </c>
      <c r="C50" s="19" t="s">
        <v>38</v>
      </c>
      <c r="D50" s="10" t="s">
        <v>5</v>
      </c>
      <c r="E50" s="5" t="s">
        <v>12022</v>
      </c>
      <c r="F50" s="5"/>
      <c r="G50" s="19" t="s">
        <v>12637</v>
      </c>
      <c r="H50" s="5" t="s">
        <v>11106</v>
      </c>
      <c r="I50" s="5" t="s">
        <v>11583</v>
      </c>
      <c r="J50" s="5">
        <v>3</v>
      </c>
      <c r="K50" s="5">
        <v>31.15</v>
      </c>
      <c r="L50" s="5">
        <v>10.9</v>
      </c>
      <c r="M50" s="18">
        <v>10.383333333333301</v>
      </c>
      <c r="N50" s="16" t="s">
        <v>12588</v>
      </c>
      <c r="O50" s="5"/>
      <c r="P50" s="5"/>
      <c r="Q50" s="5"/>
      <c r="R50" s="5"/>
      <c r="S50" s="5"/>
      <c r="T50" s="4">
        <v>46081</v>
      </c>
      <c r="U50" s="19" t="s">
        <v>12589</v>
      </c>
      <c r="V50" s="5"/>
      <c r="W50" s="5"/>
      <c r="X50" s="5"/>
      <c r="Y50" s="5"/>
      <c r="Z50" s="5"/>
      <c r="AA50" s="5"/>
      <c r="AB50" s="5"/>
      <c r="AC50" s="5"/>
      <c r="AD50" s="5"/>
    </row>
    <row r="51" spans="1:30" ht="15" x14ac:dyDescent="0.3">
      <c r="A51" s="3">
        <v>46054</v>
      </c>
      <c r="B51" s="4">
        <v>46081</v>
      </c>
      <c r="C51" s="5" t="s">
        <v>34</v>
      </c>
      <c r="D51" s="10" t="s">
        <v>5</v>
      </c>
      <c r="E51" s="5" t="s">
        <v>12022</v>
      </c>
      <c r="F51" s="19" t="s">
        <v>11325</v>
      </c>
      <c r="G51" s="19" t="s">
        <v>14398</v>
      </c>
      <c r="H51" s="5" t="s">
        <v>10639</v>
      </c>
      <c r="I51" s="5" t="s">
        <v>11583</v>
      </c>
      <c r="J51" s="5">
        <v>3</v>
      </c>
      <c r="K51" s="5">
        <v>32.28</v>
      </c>
      <c r="L51" s="5">
        <v>0.9</v>
      </c>
      <c r="M51" s="18">
        <v>10.76</v>
      </c>
      <c r="N51" s="16" t="s">
        <v>12588</v>
      </c>
      <c r="O51" s="5"/>
      <c r="P51" s="5"/>
      <c r="Q51" s="5"/>
      <c r="R51" s="5"/>
      <c r="S51" s="5"/>
      <c r="T51" s="4">
        <v>46081</v>
      </c>
      <c r="U51" s="19" t="s">
        <v>12608</v>
      </c>
      <c r="V51" s="10"/>
      <c r="W51" s="10"/>
      <c r="X51" s="42"/>
      <c r="Y51" s="10"/>
      <c r="Z51" s="10"/>
      <c r="AA51" s="10"/>
      <c r="AB51" s="10"/>
      <c r="AC51" s="10"/>
      <c r="AD51" s="10"/>
    </row>
  </sheetData>
  <autoFilter ref="A1:AD51" xr:uid="{00000000-0009-0000-0000-000003000000}"/>
  <phoneticPr fontId="51" type="noConversion"/>
  <conditionalFormatting sqref="H1 H2:H8 H9:H13 H14 H15:H23 H24:H27 H28:H29 H30:H32 H33:H34 H35:H37 H38:H39 H40:H41 H42 H43:H45 H46 H47 H48 H49:H51">
    <cfRule type="duplicateValues" dxfId="12" priority="3"/>
  </conditionalFormatting>
  <conditionalFormatting sqref="W1">
    <cfRule type="duplicateValues" dxfId="11" priority="2"/>
  </conditionalFormatting>
  <conditionalFormatting sqref="Z1">
    <cfRule type="duplicateValues" dxfId="10" priority="1"/>
  </conditionalFormatting>
  <hyperlinks>
    <hyperlink ref="X2" r:id="rId1" tooltip="卡士（CLASSY.KISS）CLASSYKISS 卡士零糖酸奶原味250g3瓶餐后一小时益生菌低温学生奶 0糖餐后一小时250g*1瓶保质" xr:uid="{00000000-0004-0000-0300-000000000000}"/>
    <hyperlink ref="X3" r:id="rId2" tooltip="卡士007无蔗糖969g家庭装益生菌风味发酵乳0蔗糖原味全脂早餐奶大瓶装 【8瓶】餐后一小时0蔗糖250g" xr:uid="{00000000-0004-0000-0300-000001000000}"/>
    <hyperlink ref="X4" r:id="rId3" tooltip="卡士（CLASSY.KISS）活菌奶720ml低温原味酸奶益生菌生牛乳风味发酵乳孕妇学生酸牛奶 【8瓶】餐后一小时0蔗糖250g" xr:uid="{00000000-0004-0000-0300-000002000000}"/>
    <hyperlink ref="X5" r:id="rId4" tooltip="卡士（CLASSY.KISS）酸奶餐后一小时发酵乳250g*12瓶原味营养双歧杆菌风味发酵乳 餐后一小时原味 3瓶" xr:uid="{00000000-0004-0000-0300-000003000000}"/>
    <hyperlink ref="X6" r:id="rId5" tooltip="卡士（CLASSY.KISS）活菌奶200ml益生菌原味酸奶生牛乳风味发酵乳孕妇儿童学生早餐奶 【8瓶】餐后一小时0蔗糖250g" xr:uid="{00000000-0004-0000-0300-000004000000}"/>
    <hyperlink ref="X7" r:id="rId6" tooltip="卡士（CLASSY.KISS）0蔗糖餐后一小时发酵乳250g原味酸奶益生菌酸牛奶孕妇白领早餐奶 【8瓶】AD钙牛油果味210g" xr:uid="{00000000-0004-0000-0300-000005000000}"/>
    <hyperlink ref="Y2" r:id="rId7" tooltip="卡士（CLASSY.KISS）CLASSYKISS 卡士零糖酸奶原味250g3瓶餐后一小时益生菌低温学生奶 0糖餐后一小时250g*1瓶保质" xr:uid="{00000000-0004-0000-0300-000006000000}"/>
    <hyperlink ref="Y3" r:id="rId8" tooltip="卡士007无蔗糖969g家庭装益生菌风味发酵乳0蔗糖原味全脂早餐奶大瓶装 【8瓶】餐后一小时0蔗糖250g" xr:uid="{00000000-0004-0000-0300-000007000000}"/>
    <hyperlink ref="Y4" r:id="rId9" tooltip="卡士（CLASSY.KISS）活菌奶720ml低温原味酸奶益生菌生牛乳风味发酵乳孕妇学生酸牛奶 【8瓶】餐后一小时0蔗糖250g" xr:uid="{00000000-0004-0000-0300-000008000000}"/>
    <hyperlink ref="Y5" r:id="rId10" tooltip="卡士（CLASSY.KISS）酸奶餐后一小时发酵乳250g*12瓶原味营养双歧杆菌风味发酵乳 餐后一小时原味 3瓶" xr:uid="{00000000-0004-0000-0300-000009000000}"/>
    <hyperlink ref="Y6" r:id="rId11" tooltip="卡士（CLASSY.KISS）活菌奶200ml益生菌原味酸奶生牛乳风味发酵乳孕妇儿童学生早餐奶 【8瓶】餐后一小时0蔗糖250g" xr:uid="{00000000-0004-0000-0300-00000A000000}"/>
    <hyperlink ref="Y7" r:id="rId12" tooltip="卡士（CLASSY.KISS）0蔗糖餐后一小时发酵乳250g原味酸奶益生菌酸牛奶孕妇白领早餐奶 【8瓶】AD钙牛油果味210g" xr:uid="{00000000-0004-0000-0300-00000B000000}"/>
    <hyperlink ref="H2" r:id="rId13" xr:uid="{00000000-0004-0000-0300-00000C000000}"/>
    <hyperlink ref="H3" r:id="rId14" xr:uid="{00000000-0004-0000-0300-00000D000000}"/>
    <hyperlink ref="H4" r:id="rId15" xr:uid="{00000000-0004-0000-0300-00000E000000}"/>
    <hyperlink ref="H5" r:id="rId16" xr:uid="{00000000-0004-0000-0300-00000F000000}"/>
    <hyperlink ref="H6" r:id="rId17" xr:uid="{00000000-0004-0000-0300-000010000000}"/>
    <hyperlink ref="H7" r:id="rId18" xr:uid="{00000000-0004-0000-0300-000011000000}"/>
    <hyperlink ref="H8" r:id="rId19" xr:uid="{00000000-0004-0000-0300-000012000000}"/>
    <hyperlink ref="X43" r:id="rId20" tooltip="卡士（CLASSY.KISS）卡士餐后一小时0蔗糖250g*10瓶低温酸牛奶 源头直发包邮" xr:uid="{00000000-0004-0000-0300-000013000000}"/>
    <hyperlink ref="Y43" r:id="rId21" tooltip="卡士（CLASSY.KISS）卡士餐后一小时0蔗糖250g*10瓶低温酸牛奶 源头直发包邮" xr:uid="{00000000-0004-0000-0300-000014000000}"/>
  </hyperlinks>
  <pageMargins left="0.75" right="0.75" top="1" bottom="1" header="0.5" footer="0.5"/>
  <pageSetup paperSize="9" orientation="portrait"/>
  <drawing r:id="rId2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662"/>
  <sheetViews>
    <sheetView workbookViewId="0">
      <selection activeCell="B9" sqref="B9"/>
    </sheetView>
  </sheetViews>
  <sheetFormatPr defaultColWidth="9" defaultRowHeight="16.95" customHeight="1" x14ac:dyDescent="0.25"/>
  <sheetData>
    <row r="1" spans="1:30" ht="16.95" customHeight="1" x14ac:dyDescent="0.3">
      <c r="A1" s="52" t="s">
        <v>13446</v>
      </c>
      <c r="B1" s="52" t="s">
        <v>13447</v>
      </c>
      <c r="C1" s="52" t="s">
        <v>13448</v>
      </c>
      <c r="D1" s="52" t="s">
        <v>13449</v>
      </c>
      <c r="E1" s="52" t="s">
        <v>13450</v>
      </c>
      <c r="F1" s="53" t="s">
        <v>13451</v>
      </c>
      <c r="G1" s="53" t="s">
        <v>13453</v>
      </c>
      <c r="H1" s="53" t="s">
        <v>13454</v>
      </c>
      <c r="I1" s="53" t="s">
        <v>13455</v>
      </c>
      <c r="J1" s="53" t="s">
        <v>13456</v>
      </c>
      <c r="K1" s="53" t="s">
        <v>13457</v>
      </c>
      <c r="L1" s="55" t="s">
        <v>13458</v>
      </c>
      <c r="M1" s="56" t="s">
        <v>13459</v>
      </c>
      <c r="N1" s="52" t="s">
        <v>13460</v>
      </c>
      <c r="O1" s="52" t="s">
        <v>13461</v>
      </c>
      <c r="P1" s="52" t="s">
        <v>13462</v>
      </c>
      <c r="Q1" s="52" t="s">
        <v>13463</v>
      </c>
      <c r="R1" s="52" t="s">
        <v>13464</v>
      </c>
      <c r="S1" s="52" t="s">
        <v>13465</v>
      </c>
      <c r="T1" s="20" t="s">
        <v>13466</v>
      </c>
      <c r="U1" s="21" t="s">
        <v>13467</v>
      </c>
      <c r="V1" s="21" t="s">
        <v>13468</v>
      </c>
      <c r="W1" s="21" t="s">
        <v>63</v>
      </c>
      <c r="X1" s="57" t="s">
        <v>64</v>
      </c>
      <c r="Y1" s="22" t="s">
        <v>65</v>
      </c>
      <c r="Z1" s="22" t="s">
        <v>66</v>
      </c>
      <c r="AA1" s="21" t="s">
        <v>13469</v>
      </c>
      <c r="AB1" s="21" t="s">
        <v>13470</v>
      </c>
      <c r="AC1" s="16" t="s">
        <v>13471</v>
      </c>
      <c r="AD1" s="21" t="s">
        <v>13472</v>
      </c>
    </row>
    <row r="2" spans="1:30" ht="16.95" customHeight="1" x14ac:dyDescent="0.3">
      <c r="A2" s="3">
        <v>46054</v>
      </c>
      <c r="B2" s="100">
        <v>46077</v>
      </c>
      <c r="C2" s="101" t="s">
        <v>38</v>
      </c>
      <c r="D2" s="101" t="s">
        <v>5</v>
      </c>
      <c r="E2" s="101" t="s">
        <v>11093</v>
      </c>
      <c r="F2" s="102"/>
      <c r="G2" s="61" t="s">
        <v>11703</v>
      </c>
      <c r="H2" s="60" t="s">
        <v>14230</v>
      </c>
      <c r="I2" s="101" t="s">
        <v>5749</v>
      </c>
      <c r="J2" s="102">
        <v>3</v>
      </c>
      <c r="K2" s="41">
        <v>25.7</v>
      </c>
      <c r="L2" s="102">
        <v>10.9</v>
      </c>
      <c r="M2" s="103">
        <v>8.56666666666667</v>
      </c>
      <c r="N2" s="101" t="s">
        <v>12588</v>
      </c>
      <c r="O2" s="102"/>
      <c r="P2" s="102"/>
      <c r="Q2" s="102"/>
      <c r="R2" s="102"/>
      <c r="S2" s="31"/>
      <c r="T2" s="4">
        <v>46079</v>
      </c>
      <c r="U2" s="101" t="s">
        <v>12608</v>
      </c>
      <c r="V2" s="5"/>
      <c r="W2" s="31" t="s">
        <v>12855</v>
      </c>
      <c r="X2" s="104" t="s">
        <v>14233</v>
      </c>
      <c r="Y2" s="104" t="s">
        <v>14233</v>
      </c>
      <c r="Z2" s="31" t="s">
        <v>12855</v>
      </c>
      <c r="AA2" s="5">
        <v>32.700000000000003</v>
      </c>
      <c r="AB2" s="102">
        <v>-7</v>
      </c>
      <c r="AC2" s="102"/>
      <c r="AD2" s="5"/>
    </row>
    <row r="3" spans="1:30" ht="16.95" customHeight="1" x14ac:dyDescent="0.3">
      <c r="A3" s="3">
        <v>46054</v>
      </c>
      <c r="B3" s="100">
        <v>46077</v>
      </c>
      <c r="C3" s="101" t="s">
        <v>38</v>
      </c>
      <c r="D3" s="101" t="s">
        <v>5</v>
      </c>
      <c r="E3" s="101" t="s">
        <v>11093</v>
      </c>
      <c r="F3" s="102"/>
      <c r="G3" s="61" t="s">
        <v>11673</v>
      </c>
      <c r="H3" s="60" t="s">
        <v>14241</v>
      </c>
      <c r="I3" s="101" t="s">
        <v>5749</v>
      </c>
      <c r="J3" s="102">
        <v>8</v>
      </c>
      <c r="K3" s="41">
        <v>67.5</v>
      </c>
      <c r="L3" s="102">
        <v>10.9</v>
      </c>
      <c r="M3" s="103">
        <v>8.4375</v>
      </c>
      <c r="N3" s="101" t="s">
        <v>12588</v>
      </c>
      <c r="O3" s="102"/>
      <c r="P3" s="102"/>
      <c r="Q3" s="102"/>
      <c r="R3" s="102"/>
      <c r="S3" s="31"/>
      <c r="T3" s="4">
        <v>46079</v>
      </c>
      <c r="U3" s="101" t="s">
        <v>12608</v>
      </c>
      <c r="V3" s="5"/>
      <c r="W3" s="31" t="s">
        <v>13113</v>
      </c>
      <c r="X3" s="104" t="s">
        <v>14242</v>
      </c>
      <c r="Y3" s="104" t="s">
        <v>14242</v>
      </c>
      <c r="Z3" s="31" t="s">
        <v>13113</v>
      </c>
      <c r="AA3" s="5">
        <v>87.2</v>
      </c>
      <c r="AB3" s="102">
        <v>-19.7</v>
      </c>
      <c r="AC3" s="102"/>
      <c r="AD3" s="5"/>
    </row>
    <row r="4" spans="1:30" ht="16.95" customHeight="1" x14ac:dyDescent="0.3">
      <c r="A4" s="3">
        <v>46054</v>
      </c>
      <c r="B4" s="100">
        <v>46077</v>
      </c>
      <c r="C4" s="101" t="s">
        <v>28</v>
      </c>
      <c r="D4" s="101" t="s">
        <v>5</v>
      </c>
      <c r="E4" s="16" t="s">
        <v>14248</v>
      </c>
      <c r="F4" s="16" t="s">
        <v>11465</v>
      </c>
      <c r="G4" s="16" t="s">
        <v>11381</v>
      </c>
      <c r="H4" s="25" t="s">
        <v>14249</v>
      </c>
      <c r="I4" s="16" t="s">
        <v>5749</v>
      </c>
      <c r="J4" s="7">
        <v>8</v>
      </c>
      <c r="K4" s="7">
        <v>77</v>
      </c>
      <c r="L4" s="102">
        <v>10.9</v>
      </c>
      <c r="M4" s="103">
        <v>9.625</v>
      </c>
      <c r="N4" s="101" t="s">
        <v>12588</v>
      </c>
      <c r="O4" s="7"/>
      <c r="P4" s="7"/>
      <c r="Q4" s="7"/>
      <c r="R4" s="7"/>
      <c r="S4" s="31"/>
      <c r="T4" s="100">
        <v>46080</v>
      </c>
      <c r="U4" s="16" t="s">
        <v>12608</v>
      </c>
      <c r="V4" s="16" t="s">
        <v>14250</v>
      </c>
      <c r="W4" s="184" t="s">
        <v>14251</v>
      </c>
      <c r="X4" s="16" t="s">
        <v>14252</v>
      </c>
      <c r="Y4" s="7" t="s">
        <v>14253</v>
      </c>
      <c r="Z4" s="184" t="s">
        <v>14254</v>
      </c>
      <c r="AA4" s="5">
        <v>87.2</v>
      </c>
      <c r="AB4" s="102">
        <v>-10.199999999999999</v>
      </c>
      <c r="AC4" s="7"/>
      <c r="AD4" s="7"/>
    </row>
    <row r="5" spans="1:30" ht="16.95" customHeight="1" x14ac:dyDescent="0.3">
      <c r="A5" s="3">
        <v>46054</v>
      </c>
      <c r="B5" s="100">
        <v>46077</v>
      </c>
      <c r="C5" s="101" t="s">
        <v>28</v>
      </c>
      <c r="D5" s="101" t="s">
        <v>5</v>
      </c>
      <c r="E5" s="16" t="s">
        <v>14248</v>
      </c>
      <c r="F5" s="16" t="s">
        <v>11465</v>
      </c>
      <c r="G5" s="16" t="s">
        <v>11381</v>
      </c>
      <c r="H5" s="25" t="s">
        <v>14249</v>
      </c>
      <c r="I5" s="16" t="s">
        <v>5749</v>
      </c>
      <c r="J5" s="7">
        <v>16</v>
      </c>
      <c r="K5" s="7">
        <v>164</v>
      </c>
      <c r="L5" s="102">
        <v>10.9</v>
      </c>
      <c r="M5" s="103">
        <v>10.25</v>
      </c>
      <c r="N5" s="101" t="s">
        <v>12588</v>
      </c>
      <c r="O5" s="7"/>
      <c r="P5" s="7"/>
      <c r="Q5" s="7"/>
      <c r="R5" s="7"/>
      <c r="S5" s="31"/>
      <c r="T5" s="100">
        <v>46080</v>
      </c>
      <c r="U5" s="7" t="s">
        <v>12608</v>
      </c>
      <c r="V5" s="16" t="s">
        <v>14250</v>
      </c>
      <c r="W5" s="184" t="s">
        <v>14251</v>
      </c>
      <c r="X5" s="16" t="s">
        <v>14252</v>
      </c>
      <c r="Y5" s="7" t="s">
        <v>14399</v>
      </c>
      <c r="Z5" s="184" t="s">
        <v>14400</v>
      </c>
      <c r="AA5" s="5">
        <v>174.4</v>
      </c>
      <c r="AB5" s="102">
        <v>-10.4</v>
      </c>
      <c r="AC5" s="7"/>
      <c r="AD5" s="7"/>
    </row>
    <row r="6" spans="1:30" ht="16.95" customHeight="1" x14ac:dyDescent="0.3">
      <c r="A6" s="3">
        <v>46054</v>
      </c>
      <c r="B6" s="100">
        <v>46077</v>
      </c>
      <c r="C6" s="101" t="s">
        <v>28</v>
      </c>
      <c r="D6" s="101" t="s">
        <v>5</v>
      </c>
      <c r="E6" s="16" t="s">
        <v>14248</v>
      </c>
      <c r="F6" s="16" t="s">
        <v>11465</v>
      </c>
      <c r="G6" s="16" t="s">
        <v>11381</v>
      </c>
      <c r="H6" s="25" t="s">
        <v>14249</v>
      </c>
      <c r="I6" s="16" t="s">
        <v>5749</v>
      </c>
      <c r="J6" s="7">
        <v>24</v>
      </c>
      <c r="K6" s="7">
        <v>249</v>
      </c>
      <c r="L6" s="102">
        <v>10.9</v>
      </c>
      <c r="M6" s="103">
        <v>10.375</v>
      </c>
      <c r="N6" s="101" t="s">
        <v>12588</v>
      </c>
      <c r="O6" s="7"/>
      <c r="P6" s="7"/>
      <c r="Q6" s="7"/>
      <c r="R6" s="7"/>
      <c r="S6" s="31"/>
      <c r="T6" s="100">
        <v>46080</v>
      </c>
      <c r="U6" s="7" t="s">
        <v>12608</v>
      </c>
      <c r="V6" s="16" t="s">
        <v>14250</v>
      </c>
      <c r="W6" s="184" t="s">
        <v>14251</v>
      </c>
      <c r="X6" s="16" t="s">
        <v>14252</v>
      </c>
      <c r="Y6" s="7" t="s">
        <v>14401</v>
      </c>
      <c r="Z6" s="184" t="s">
        <v>14402</v>
      </c>
      <c r="AA6" s="5">
        <v>261.60000000000002</v>
      </c>
      <c r="AB6" s="102">
        <v>-12.6</v>
      </c>
      <c r="AC6" s="7"/>
      <c r="AD6" s="7"/>
    </row>
    <row r="7" spans="1:30" ht="16.95" customHeight="1" x14ac:dyDescent="0.3">
      <c r="A7" s="3">
        <v>46054</v>
      </c>
      <c r="B7" s="100">
        <v>46077</v>
      </c>
      <c r="C7" s="101" t="s">
        <v>28</v>
      </c>
      <c r="D7" s="101" t="s">
        <v>5</v>
      </c>
      <c r="E7" s="16" t="s">
        <v>14248</v>
      </c>
      <c r="F7" s="16" t="s">
        <v>11465</v>
      </c>
      <c r="G7" s="16" t="s">
        <v>11381</v>
      </c>
      <c r="H7" s="25" t="s">
        <v>14249</v>
      </c>
      <c r="I7" s="16" t="s">
        <v>5749</v>
      </c>
      <c r="J7" s="7">
        <v>8</v>
      </c>
      <c r="K7" s="7">
        <v>77</v>
      </c>
      <c r="L7" s="102">
        <v>10.9</v>
      </c>
      <c r="M7" s="103">
        <v>9.625</v>
      </c>
      <c r="N7" s="101" t="s">
        <v>12588</v>
      </c>
      <c r="O7" s="7"/>
      <c r="P7" s="7"/>
      <c r="Q7" s="7"/>
      <c r="R7" s="7"/>
      <c r="S7" s="31"/>
      <c r="T7" s="100">
        <v>46080</v>
      </c>
      <c r="U7" s="7" t="s">
        <v>12608</v>
      </c>
      <c r="V7" s="16" t="s">
        <v>14250</v>
      </c>
      <c r="W7" s="184" t="s">
        <v>14251</v>
      </c>
      <c r="X7" s="16" t="s">
        <v>14252</v>
      </c>
      <c r="Y7" s="7" t="s">
        <v>14403</v>
      </c>
      <c r="Z7" s="184" t="s">
        <v>14404</v>
      </c>
      <c r="AA7" s="5">
        <v>87.2</v>
      </c>
      <c r="AB7" s="102">
        <v>-10.199999999999999</v>
      </c>
      <c r="AC7" s="7"/>
      <c r="AD7" s="7"/>
    </row>
    <row r="8" spans="1:30" ht="16.95" customHeight="1" x14ac:dyDescent="0.3">
      <c r="A8" s="3">
        <v>46054</v>
      </c>
      <c r="B8" s="100">
        <v>46077</v>
      </c>
      <c r="C8" s="101" t="s">
        <v>28</v>
      </c>
      <c r="D8" s="101" t="s">
        <v>5</v>
      </c>
      <c r="E8" s="16" t="s">
        <v>14248</v>
      </c>
      <c r="F8" s="16" t="s">
        <v>11465</v>
      </c>
      <c r="G8" s="16" t="s">
        <v>11381</v>
      </c>
      <c r="H8" s="25" t="s">
        <v>14249</v>
      </c>
      <c r="I8" s="16" t="s">
        <v>5749</v>
      </c>
      <c r="J8" s="7">
        <v>16</v>
      </c>
      <c r="K8" s="7">
        <v>164</v>
      </c>
      <c r="L8" s="102">
        <v>10.9</v>
      </c>
      <c r="M8" s="103">
        <v>10.25</v>
      </c>
      <c r="N8" s="101" t="s">
        <v>12588</v>
      </c>
      <c r="O8" s="7"/>
      <c r="P8" s="7"/>
      <c r="Q8" s="7"/>
      <c r="R8" s="7"/>
      <c r="S8" s="31"/>
      <c r="T8" s="100">
        <v>46080</v>
      </c>
      <c r="U8" s="7" t="s">
        <v>12608</v>
      </c>
      <c r="V8" s="16" t="s">
        <v>14250</v>
      </c>
      <c r="W8" s="184" t="s">
        <v>14251</v>
      </c>
      <c r="X8" s="16" t="s">
        <v>14252</v>
      </c>
      <c r="Y8" s="7" t="s">
        <v>14405</v>
      </c>
      <c r="Z8" s="184" t="s">
        <v>14406</v>
      </c>
      <c r="AA8" s="5">
        <v>174.4</v>
      </c>
      <c r="AB8" s="102">
        <v>-10.4</v>
      </c>
      <c r="AC8" s="7"/>
      <c r="AD8" s="7"/>
    </row>
    <row r="9" spans="1:30" ht="16.95" customHeight="1" x14ac:dyDescent="0.3">
      <c r="A9" s="3">
        <v>46054</v>
      </c>
      <c r="B9" s="100">
        <v>46077</v>
      </c>
      <c r="C9" s="101" t="s">
        <v>28</v>
      </c>
      <c r="D9" s="101" t="s">
        <v>5</v>
      </c>
      <c r="E9" s="16" t="s">
        <v>14248</v>
      </c>
      <c r="F9" s="16" t="s">
        <v>11465</v>
      </c>
      <c r="G9" s="16" t="s">
        <v>11381</v>
      </c>
      <c r="H9" s="25" t="s">
        <v>14249</v>
      </c>
      <c r="I9" s="16" t="s">
        <v>5749</v>
      </c>
      <c r="J9" s="7">
        <v>24</v>
      </c>
      <c r="K9" s="7">
        <v>249</v>
      </c>
      <c r="L9" s="102">
        <v>10.9</v>
      </c>
      <c r="M9" s="103">
        <v>10.375</v>
      </c>
      <c r="N9" s="101" t="s">
        <v>12588</v>
      </c>
      <c r="O9" s="7"/>
      <c r="P9" s="7"/>
      <c r="Q9" s="7"/>
      <c r="R9" s="7"/>
      <c r="S9" s="31"/>
      <c r="T9" s="100">
        <v>46080</v>
      </c>
      <c r="U9" s="7" t="s">
        <v>12608</v>
      </c>
      <c r="V9" s="16" t="s">
        <v>14250</v>
      </c>
      <c r="W9" s="184" t="s">
        <v>14251</v>
      </c>
      <c r="X9" s="16" t="s">
        <v>14252</v>
      </c>
      <c r="Y9" s="7" t="s">
        <v>14407</v>
      </c>
      <c r="Z9" s="184" t="s">
        <v>14408</v>
      </c>
      <c r="AA9" s="5">
        <v>261.60000000000002</v>
      </c>
      <c r="AB9" s="102">
        <v>-12.6</v>
      </c>
      <c r="AC9" s="7"/>
      <c r="AD9" s="7"/>
    </row>
    <row r="10" spans="1:30" ht="16.95" customHeight="1" x14ac:dyDescent="0.3">
      <c r="A10" s="3">
        <v>46054</v>
      </c>
      <c r="B10" s="100">
        <v>46077</v>
      </c>
      <c r="C10" s="101" t="s">
        <v>29</v>
      </c>
      <c r="D10" s="101" t="s">
        <v>5</v>
      </c>
      <c r="E10" s="16" t="s">
        <v>14248</v>
      </c>
      <c r="F10" s="16" t="s">
        <v>11249</v>
      </c>
      <c r="G10" s="16" t="s">
        <v>11508</v>
      </c>
      <c r="H10" s="25" t="s">
        <v>11509</v>
      </c>
      <c r="I10" s="16" t="s">
        <v>8061</v>
      </c>
      <c r="J10" s="7">
        <v>24</v>
      </c>
      <c r="K10" s="7">
        <v>177</v>
      </c>
      <c r="L10" s="102">
        <v>7.4</v>
      </c>
      <c r="M10" s="103">
        <v>7.375</v>
      </c>
      <c r="N10" s="101" t="s">
        <v>12588</v>
      </c>
      <c r="O10" s="7"/>
      <c r="P10" s="7"/>
      <c r="Q10" s="7"/>
      <c r="R10" s="7"/>
      <c r="S10" s="31"/>
      <c r="T10" s="100">
        <v>46081</v>
      </c>
      <c r="U10" s="7" t="s">
        <v>12589</v>
      </c>
      <c r="V10" s="16" t="s">
        <v>9030</v>
      </c>
      <c r="W10" s="184" t="s">
        <v>14409</v>
      </c>
      <c r="X10" s="16" t="s">
        <v>14410</v>
      </c>
      <c r="Y10" s="16" t="s">
        <v>14411</v>
      </c>
      <c r="Z10" s="184" t="s">
        <v>12772</v>
      </c>
      <c r="AA10" s="5">
        <v>177.6</v>
      </c>
      <c r="AB10" s="102">
        <v>-0.60000000000002296</v>
      </c>
      <c r="AC10" s="7"/>
      <c r="AD10" s="7"/>
    </row>
    <row r="11" spans="1:30" ht="16.95" customHeight="1" x14ac:dyDescent="0.3">
      <c r="A11" s="3">
        <v>46054</v>
      </c>
      <c r="B11" s="100">
        <v>46077</v>
      </c>
      <c r="C11" s="101" t="s">
        <v>28</v>
      </c>
      <c r="D11" s="101" t="s">
        <v>5</v>
      </c>
      <c r="E11" s="16" t="s">
        <v>14248</v>
      </c>
      <c r="F11" s="16" t="s">
        <v>11465</v>
      </c>
      <c r="G11" s="7" t="s">
        <v>9453</v>
      </c>
      <c r="H11" s="25" t="s">
        <v>11501</v>
      </c>
      <c r="I11" s="16" t="s">
        <v>5749</v>
      </c>
      <c r="J11" s="7">
        <v>24</v>
      </c>
      <c r="K11" s="7">
        <v>260</v>
      </c>
      <c r="L11" s="102">
        <v>10.9</v>
      </c>
      <c r="M11" s="103">
        <v>10.8333333333333</v>
      </c>
      <c r="N11" s="101" t="s">
        <v>12588</v>
      </c>
      <c r="O11" s="7"/>
      <c r="P11" s="7"/>
      <c r="Q11" s="7"/>
      <c r="R11" s="7"/>
      <c r="S11" s="31"/>
      <c r="T11" s="100">
        <v>46081</v>
      </c>
      <c r="U11" s="7" t="s">
        <v>12589</v>
      </c>
      <c r="V11" s="7"/>
      <c r="W11" s="184" t="s">
        <v>14256</v>
      </c>
      <c r="X11" s="16" t="s">
        <v>14257</v>
      </c>
      <c r="Y11" s="7" t="s">
        <v>14258</v>
      </c>
      <c r="Z11" s="184" t="s">
        <v>12597</v>
      </c>
      <c r="AA11" s="5">
        <v>261.60000000000002</v>
      </c>
      <c r="AB11" s="102">
        <v>-1.6000000000000201</v>
      </c>
      <c r="AC11" s="7"/>
      <c r="AD11" s="7"/>
    </row>
    <row r="12" spans="1:30" ht="16.95" customHeight="1" x14ac:dyDescent="0.3">
      <c r="A12" s="3">
        <v>46054</v>
      </c>
      <c r="B12" s="100">
        <v>46077</v>
      </c>
      <c r="C12" s="101" t="s">
        <v>28</v>
      </c>
      <c r="D12" s="101" t="s">
        <v>5</v>
      </c>
      <c r="E12" s="16" t="s">
        <v>14248</v>
      </c>
      <c r="F12" s="16" t="s">
        <v>11465</v>
      </c>
      <c r="G12" s="7" t="s">
        <v>9453</v>
      </c>
      <c r="H12" s="25" t="s">
        <v>11501</v>
      </c>
      <c r="I12" s="16" t="s">
        <v>5749</v>
      </c>
      <c r="J12" s="7">
        <v>24</v>
      </c>
      <c r="K12" s="7">
        <v>260</v>
      </c>
      <c r="L12" s="102">
        <v>10.9</v>
      </c>
      <c r="M12" s="103">
        <v>10.8333333333333</v>
      </c>
      <c r="N12" s="101" t="s">
        <v>12588</v>
      </c>
      <c r="O12" s="7"/>
      <c r="P12" s="7"/>
      <c r="Q12" s="7"/>
      <c r="R12" s="7"/>
      <c r="S12" s="31"/>
      <c r="T12" s="100">
        <v>46081</v>
      </c>
      <c r="U12" s="7" t="s">
        <v>12589</v>
      </c>
      <c r="V12" s="7"/>
      <c r="W12" s="184" t="s">
        <v>14256</v>
      </c>
      <c r="X12" s="16" t="s">
        <v>14257</v>
      </c>
      <c r="Y12" s="7" t="s">
        <v>14412</v>
      </c>
      <c r="Z12" s="184" t="s">
        <v>14413</v>
      </c>
      <c r="AA12" s="5">
        <v>261.60000000000002</v>
      </c>
      <c r="AB12" s="102">
        <v>-1.6000000000000201</v>
      </c>
      <c r="AC12" s="7"/>
      <c r="AD12" s="7"/>
    </row>
    <row r="13" spans="1:30" ht="16.95" customHeight="1" x14ac:dyDescent="0.3">
      <c r="A13" s="3">
        <v>46054</v>
      </c>
      <c r="B13" s="100">
        <v>46077</v>
      </c>
      <c r="C13" s="101" t="s">
        <v>28</v>
      </c>
      <c r="D13" s="101" t="s">
        <v>5</v>
      </c>
      <c r="E13" s="16" t="s">
        <v>14248</v>
      </c>
      <c r="F13" s="16" t="s">
        <v>11130</v>
      </c>
      <c r="G13" s="16" t="s">
        <v>11393</v>
      </c>
      <c r="H13" s="25" t="s">
        <v>10924</v>
      </c>
      <c r="I13" s="16" t="s">
        <v>5749</v>
      </c>
      <c r="J13" s="7">
        <v>8</v>
      </c>
      <c r="K13" s="7">
        <v>76.5</v>
      </c>
      <c r="L13" s="102">
        <v>10.9</v>
      </c>
      <c r="M13" s="103">
        <v>9.5625</v>
      </c>
      <c r="N13" s="101" t="s">
        <v>12588</v>
      </c>
      <c r="O13" s="7"/>
      <c r="P13" s="7"/>
      <c r="Q13" s="7"/>
      <c r="R13" s="7"/>
      <c r="S13" s="31"/>
      <c r="T13" s="100">
        <v>46079</v>
      </c>
      <c r="U13" s="16" t="s">
        <v>12608</v>
      </c>
      <c r="V13" s="16" t="s">
        <v>14265</v>
      </c>
      <c r="W13" s="184" t="s">
        <v>14266</v>
      </c>
      <c r="X13" s="16" t="s">
        <v>10925</v>
      </c>
      <c r="Y13" s="16" t="s">
        <v>14267</v>
      </c>
      <c r="Z13" s="184" t="s">
        <v>14268</v>
      </c>
      <c r="AA13" s="5">
        <v>87.2</v>
      </c>
      <c r="AB13" s="102">
        <v>-10.7</v>
      </c>
      <c r="AC13" s="7"/>
      <c r="AD13" s="7"/>
    </row>
    <row r="14" spans="1:30" ht="16.95" customHeight="1" x14ac:dyDescent="0.3">
      <c r="A14" s="3">
        <v>46054</v>
      </c>
      <c r="B14" s="100">
        <v>46077</v>
      </c>
      <c r="C14" s="101" t="s">
        <v>28</v>
      </c>
      <c r="D14" s="101" t="s">
        <v>5</v>
      </c>
      <c r="E14" s="16" t="s">
        <v>14248</v>
      </c>
      <c r="F14" s="16" t="s">
        <v>11130</v>
      </c>
      <c r="G14" s="16" t="s">
        <v>11393</v>
      </c>
      <c r="H14" s="25" t="s">
        <v>10924</v>
      </c>
      <c r="I14" s="16" t="s">
        <v>1701</v>
      </c>
      <c r="J14" s="7">
        <v>8</v>
      </c>
      <c r="K14" s="7">
        <v>63.3</v>
      </c>
      <c r="L14" s="102">
        <v>8.9</v>
      </c>
      <c r="M14" s="103">
        <v>7.9124999999999996</v>
      </c>
      <c r="N14" s="101" t="s">
        <v>12588</v>
      </c>
      <c r="O14" s="7"/>
      <c r="P14" s="7"/>
      <c r="Q14" s="7"/>
      <c r="R14" s="7"/>
      <c r="S14" s="31"/>
      <c r="T14" s="100">
        <v>46079</v>
      </c>
      <c r="U14" s="7" t="s">
        <v>12608</v>
      </c>
      <c r="V14" s="16" t="s">
        <v>14265</v>
      </c>
      <c r="W14" s="184" t="s">
        <v>14266</v>
      </c>
      <c r="X14" s="16" t="s">
        <v>10925</v>
      </c>
      <c r="Y14" s="16" t="s">
        <v>14414</v>
      </c>
      <c r="Z14" s="184" t="s">
        <v>14415</v>
      </c>
      <c r="AA14" s="5">
        <v>71.2</v>
      </c>
      <c r="AB14" s="102">
        <v>-7.9000000000000101</v>
      </c>
      <c r="AC14" s="7"/>
      <c r="AD14" s="7"/>
    </row>
    <row r="15" spans="1:30" ht="16.95" customHeight="1" x14ac:dyDescent="0.3">
      <c r="A15" s="3">
        <v>46054</v>
      </c>
      <c r="B15" s="100">
        <v>46077</v>
      </c>
      <c r="C15" s="101" t="s">
        <v>28</v>
      </c>
      <c r="D15" s="101" t="s">
        <v>5</v>
      </c>
      <c r="E15" s="16" t="s">
        <v>14248</v>
      </c>
      <c r="F15" s="16" t="s">
        <v>11130</v>
      </c>
      <c r="G15" s="16" t="s">
        <v>11393</v>
      </c>
      <c r="H15" s="25" t="s">
        <v>10924</v>
      </c>
      <c r="I15" s="16" t="s">
        <v>5749</v>
      </c>
      <c r="J15" s="7">
        <v>8</v>
      </c>
      <c r="K15" s="7">
        <v>76.5</v>
      </c>
      <c r="L15" s="102">
        <v>10.9</v>
      </c>
      <c r="M15" s="103">
        <v>9.5625</v>
      </c>
      <c r="N15" s="101" t="s">
        <v>12588</v>
      </c>
      <c r="O15" s="7"/>
      <c r="P15" s="7"/>
      <c r="Q15" s="7"/>
      <c r="R15" s="7"/>
      <c r="S15" s="31"/>
      <c r="T15" s="100">
        <v>46079</v>
      </c>
      <c r="U15" s="16" t="s">
        <v>12608</v>
      </c>
      <c r="V15" s="16" t="s">
        <v>14265</v>
      </c>
      <c r="W15" s="184" t="s">
        <v>14266</v>
      </c>
      <c r="X15" s="16" t="s">
        <v>10925</v>
      </c>
      <c r="Y15" s="16" t="s">
        <v>9669</v>
      </c>
      <c r="Z15" s="184" t="s">
        <v>14416</v>
      </c>
      <c r="AA15" s="5">
        <v>87.2</v>
      </c>
      <c r="AB15" s="102">
        <v>-10.7</v>
      </c>
      <c r="AC15" s="7"/>
      <c r="AD15" s="7"/>
    </row>
    <row r="16" spans="1:30" ht="16.95" customHeight="1" x14ac:dyDescent="0.3">
      <c r="A16" s="3">
        <v>46054</v>
      </c>
      <c r="B16" s="100">
        <v>46077</v>
      </c>
      <c r="C16" s="101" t="s">
        <v>28</v>
      </c>
      <c r="D16" s="101" t="s">
        <v>5</v>
      </c>
      <c r="E16" s="16" t="s">
        <v>14248</v>
      </c>
      <c r="F16" s="16" t="s">
        <v>11130</v>
      </c>
      <c r="G16" s="16" t="s">
        <v>11393</v>
      </c>
      <c r="H16" s="25" t="s">
        <v>10924</v>
      </c>
      <c r="I16" s="16" t="s">
        <v>1712</v>
      </c>
      <c r="J16" s="7">
        <v>2</v>
      </c>
      <c r="K16" s="7">
        <v>43.1</v>
      </c>
      <c r="L16" s="102">
        <v>24.9</v>
      </c>
      <c r="M16" s="103">
        <v>21.55</v>
      </c>
      <c r="N16" s="101" t="s">
        <v>12588</v>
      </c>
      <c r="O16" s="7"/>
      <c r="P16" s="7"/>
      <c r="Q16" s="7"/>
      <c r="R16" s="7"/>
      <c r="S16" s="31"/>
      <c r="T16" s="14">
        <v>46080</v>
      </c>
      <c r="U16" s="16" t="s">
        <v>12608</v>
      </c>
      <c r="V16" s="16" t="s">
        <v>14265</v>
      </c>
      <c r="W16" s="184" t="s">
        <v>14266</v>
      </c>
      <c r="X16" s="16" t="s">
        <v>10925</v>
      </c>
      <c r="Y16" s="16" t="s">
        <v>10798</v>
      </c>
      <c r="Z16" s="184" t="s">
        <v>14417</v>
      </c>
      <c r="AA16" s="5">
        <v>49.8</v>
      </c>
      <c r="AB16" s="102">
        <v>-6.7</v>
      </c>
      <c r="AC16" s="7"/>
      <c r="AD16" s="7"/>
    </row>
    <row r="17" spans="1:30" ht="16.95" customHeight="1" x14ac:dyDescent="0.3">
      <c r="A17" s="3">
        <v>46054</v>
      </c>
      <c r="B17" s="100">
        <v>46077</v>
      </c>
      <c r="C17" s="101" t="s">
        <v>28</v>
      </c>
      <c r="D17" s="101" t="s">
        <v>5</v>
      </c>
      <c r="E17" s="16" t="s">
        <v>14248</v>
      </c>
      <c r="F17" s="16" t="s">
        <v>11130</v>
      </c>
      <c r="G17" s="16" t="s">
        <v>11393</v>
      </c>
      <c r="H17" s="25" t="s">
        <v>10924</v>
      </c>
      <c r="I17" s="16" t="s">
        <v>5749</v>
      </c>
      <c r="J17" s="7">
        <v>6</v>
      </c>
      <c r="K17" s="7">
        <v>58</v>
      </c>
      <c r="L17" s="102">
        <v>10.9</v>
      </c>
      <c r="M17" s="103">
        <v>9.6666666666666696</v>
      </c>
      <c r="N17" s="101" t="s">
        <v>12588</v>
      </c>
      <c r="O17" s="7"/>
      <c r="P17" s="7"/>
      <c r="Q17" s="7"/>
      <c r="R17" s="7"/>
      <c r="S17" s="31"/>
      <c r="T17" s="100">
        <v>46079</v>
      </c>
      <c r="U17" s="16" t="s">
        <v>12608</v>
      </c>
      <c r="V17" s="16" t="s">
        <v>14265</v>
      </c>
      <c r="W17" s="184" t="s">
        <v>14266</v>
      </c>
      <c r="X17" s="16" t="s">
        <v>10925</v>
      </c>
      <c r="Y17" s="16" t="s">
        <v>14418</v>
      </c>
      <c r="Z17" s="184" t="s">
        <v>14419</v>
      </c>
      <c r="AA17" s="5">
        <v>65.400000000000006</v>
      </c>
      <c r="AB17" s="102">
        <v>-7.4000000000000101</v>
      </c>
      <c r="AC17" s="7"/>
      <c r="AD17" s="7"/>
    </row>
    <row r="18" spans="1:30" ht="16.95" customHeight="1" x14ac:dyDescent="0.3">
      <c r="A18" s="3">
        <v>46054</v>
      </c>
      <c r="B18" s="100">
        <v>46077</v>
      </c>
      <c r="C18" s="101" t="s">
        <v>28</v>
      </c>
      <c r="D18" s="101" t="s">
        <v>5</v>
      </c>
      <c r="E18" s="16" t="s">
        <v>14248</v>
      </c>
      <c r="F18" s="16" t="s">
        <v>11130</v>
      </c>
      <c r="G18" s="16" t="s">
        <v>11393</v>
      </c>
      <c r="H18" s="25" t="s">
        <v>10924</v>
      </c>
      <c r="I18" s="16" t="s">
        <v>5749</v>
      </c>
      <c r="J18" s="7">
        <v>6</v>
      </c>
      <c r="K18" s="7">
        <v>58</v>
      </c>
      <c r="L18" s="102">
        <v>10.9</v>
      </c>
      <c r="M18" s="103">
        <v>9.6666666666666696</v>
      </c>
      <c r="N18" s="101" t="s">
        <v>12588</v>
      </c>
      <c r="O18" s="7"/>
      <c r="P18" s="7"/>
      <c r="Q18" s="7"/>
      <c r="R18" s="7"/>
      <c r="S18" s="31"/>
      <c r="T18" s="100">
        <v>46079</v>
      </c>
      <c r="U18" s="16" t="s">
        <v>12608</v>
      </c>
      <c r="V18" s="16" t="s">
        <v>14265</v>
      </c>
      <c r="W18" s="184" t="s">
        <v>14266</v>
      </c>
      <c r="X18" s="16" t="s">
        <v>10925</v>
      </c>
      <c r="Y18" s="16" t="s">
        <v>14420</v>
      </c>
      <c r="Z18" s="184" t="s">
        <v>14421</v>
      </c>
      <c r="AA18" s="5">
        <v>65.400000000000006</v>
      </c>
      <c r="AB18" s="102">
        <v>-7.4000000000000101</v>
      </c>
      <c r="AC18" s="7"/>
      <c r="AD18" s="7"/>
    </row>
    <row r="19" spans="1:30" ht="16.95" customHeight="1" x14ac:dyDescent="0.3">
      <c r="A19" s="3">
        <v>46054</v>
      </c>
      <c r="B19" s="100">
        <v>46077</v>
      </c>
      <c r="C19" s="101" t="s">
        <v>28</v>
      </c>
      <c r="D19" s="101" t="s">
        <v>5</v>
      </c>
      <c r="E19" s="16" t="s">
        <v>14248</v>
      </c>
      <c r="F19" s="16" t="s">
        <v>11130</v>
      </c>
      <c r="G19" s="16" t="s">
        <v>11393</v>
      </c>
      <c r="H19" s="25" t="s">
        <v>10924</v>
      </c>
      <c r="I19" s="16" t="s">
        <v>5749</v>
      </c>
      <c r="J19" s="7">
        <v>8</v>
      </c>
      <c r="K19" s="7">
        <v>76.5</v>
      </c>
      <c r="L19" s="102">
        <v>10.9</v>
      </c>
      <c r="M19" s="103">
        <v>9.5625</v>
      </c>
      <c r="N19" s="101" t="s">
        <v>12588</v>
      </c>
      <c r="O19" s="7"/>
      <c r="P19" s="7"/>
      <c r="Q19" s="7"/>
      <c r="R19" s="7"/>
      <c r="S19" s="31"/>
      <c r="T19" s="100">
        <v>46079</v>
      </c>
      <c r="U19" s="16" t="s">
        <v>12608</v>
      </c>
      <c r="V19" s="16" t="s">
        <v>14265</v>
      </c>
      <c r="W19" s="184" t="s">
        <v>14266</v>
      </c>
      <c r="X19" s="16" t="s">
        <v>10925</v>
      </c>
      <c r="Y19" s="16" t="s">
        <v>14422</v>
      </c>
      <c r="Z19" s="184" t="s">
        <v>14423</v>
      </c>
      <c r="AA19" s="5">
        <v>87.2</v>
      </c>
      <c r="AB19" s="102">
        <v>-10.7</v>
      </c>
      <c r="AC19" s="7"/>
      <c r="AD19" s="7"/>
    </row>
    <row r="20" spans="1:30" ht="16.95" customHeight="1" x14ac:dyDescent="0.3">
      <c r="A20" s="3">
        <v>46054</v>
      </c>
      <c r="B20" s="100">
        <v>46077</v>
      </c>
      <c r="C20" s="101" t="s">
        <v>28</v>
      </c>
      <c r="D20" s="101" t="s">
        <v>5</v>
      </c>
      <c r="E20" s="16" t="s">
        <v>14248</v>
      </c>
      <c r="F20" s="16" t="s">
        <v>11130</v>
      </c>
      <c r="G20" s="16" t="s">
        <v>11393</v>
      </c>
      <c r="H20" s="25" t="s">
        <v>10924</v>
      </c>
      <c r="I20" s="16" t="s">
        <v>1845</v>
      </c>
      <c r="J20" s="7">
        <v>8</v>
      </c>
      <c r="K20" s="7">
        <v>63.3</v>
      </c>
      <c r="L20" s="102">
        <v>8.9</v>
      </c>
      <c r="M20" s="103">
        <v>7.9124999999999996</v>
      </c>
      <c r="N20" s="101" t="s">
        <v>12588</v>
      </c>
      <c r="O20" s="7"/>
      <c r="P20" s="7"/>
      <c r="Q20" s="7"/>
      <c r="R20" s="7"/>
      <c r="S20" s="31"/>
      <c r="T20" s="14">
        <v>46080</v>
      </c>
      <c r="U20" s="7" t="s">
        <v>12608</v>
      </c>
      <c r="V20" s="16" t="s">
        <v>14265</v>
      </c>
      <c r="W20" s="184" t="s">
        <v>14266</v>
      </c>
      <c r="X20" s="16" t="s">
        <v>10925</v>
      </c>
      <c r="Y20" s="16" t="s">
        <v>14424</v>
      </c>
      <c r="Z20" s="184" t="s">
        <v>14425</v>
      </c>
      <c r="AA20" s="5">
        <v>71.2</v>
      </c>
      <c r="AB20" s="102">
        <v>-7.9000000000000101</v>
      </c>
      <c r="AC20" s="7"/>
      <c r="AD20" s="7"/>
    </row>
    <row r="21" spans="1:30" ht="16.95" customHeight="1" x14ac:dyDescent="0.3">
      <c r="A21" s="3">
        <v>46054</v>
      </c>
      <c r="B21" s="100">
        <v>46077</v>
      </c>
      <c r="C21" s="101" t="s">
        <v>28</v>
      </c>
      <c r="D21" s="101" t="s">
        <v>5</v>
      </c>
      <c r="E21" s="16" t="s">
        <v>14248</v>
      </c>
      <c r="F21" s="16" t="s">
        <v>11130</v>
      </c>
      <c r="G21" s="16" t="s">
        <v>11393</v>
      </c>
      <c r="H21" s="25" t="s">
        <v>10924</v>
      </c>
      <c r="I21" s="16" t="s">
        <v>1845</v>
      </c>
      <c r="J21" s="7">
        <v>8</v>
      </c>
      <c r="K21" s="7">
        <v>63.3</v>
      </c>
      <c r="L21" s="102">
        <v>8.9</v>
      </c>
      <c r="M21" s="103">
        <v>7.9124999999999996</v>
      </c>
      <c r="N21" s="101" t="s">
        <v>12588</v>
      </c>
      <c r="O21" s="7"/>
      <c r="P21" s="7"/>
      <c r="Q21" s="7"/>
      <c r="R21" s="7"/>
      <c r="S21" s="31"/>
      <c r="T21" s="14">
        <v>46080</v>
      </c>
      <c r="U21" s="7" t="s">
        <v>12608</v>
      </c>
      <c r="V21" s="16" t="s">
        <v>14265</v>
      </c>
      <c r="W21" s="184" t="s">
        <v>14266</v>
      </c>
      <c r="X21" s="16" t="s">
        <v>10925</v>
      </c>
      <c r="Y21" s="16" t="s">
        <v>14426</v>
      </c>
      <c r="Z21" s="184" t="s">
        <v>14427</v>
      </c>
      <c r="AA21" s="5">
        <v>71.2</v>
      </c>
      <c r="AB21" s="102">
        <v>-7.9000000000000101</v>
      </c>
      <c r="AC21" s="7"/>
      <c r="AD21" s="7"/>
    </row>
    <row r="22" spans="1:30" ht="16.95" customHeight="1" x14ac:dyDescent="0.3">
      <c r="A22" s="3">
        <v>46054</v>
      </c>
      <c r="B22" s="100">
        <v>46077</v>
      </c>
      <c r="C22" s="101" t="s">
        <v>28</v>
      </c>
      <c r="D22" s="101" t="s">
        <v>5</v>
      </c>
      <c r="E22" s="16" t="s">
        <v>14248</v>
      </c>
      <c r="F22" s="16" t="s">
        <v>11130</v>
      </c>
      <c r="G22" s="16" t="s">
        <v>11393</v>
      </c>
      <c r="H22" s="25" t="s">
        <v>10924</v>
      </c>
      <c r="I22" s="16" t="s">
        <v>1739</v>
      </c>
      <c r="J22" s="7">
        <v>2</v>
      </c>
      <c r="K22" s="7">
        <v>43.1</v>
      </c>
      <c r="L22" s="102">
        <v>24.9</v>
      </c>
      <c r="M22" s="103">
        <v>21.55</v>
      </c>
      <c r="N22" s="101" t="s">
        <v>12588</v>
      </c>
      <c r="O22" s="7"/>
      <c r="P22" s="7"/>
      <c r="Q22" s="7"/>
      <c r="R22" s="7"/>
      <c r="S22" s="31"/>
      <c r="T22" s="14">
        <v>46080</v>
      </c>
      <c r="U22" s="7" t="s">
        <v>12608</v>
      </c>
      <c r="V22" s="16" t="s">
        <v>14265</v>
      </c>
      <c r="W22" s="184" t="s">
        <v>14266</v>
      </c>
      <c r="X22" s="16" t="s">
        <v>10925</v>
      </c>
      <c r="Y22" s="16" t="s">
        <v>10875</v>
      </c>
      <c r="Z22" s="184" t="s">
        <v>14428</v>
      </c>
      <c r="AA22" s="5">
        <v>49.8</v>
      </c>
      <c r="AB22" s="102">
        <v>-6.7</v>
      </c>
      <c r="AC22" s="7"/>
      <c r="AD22" s="7"/>
    </row>
    <row r="23" spans="1:30" ht="16.95" customHeight="1" x14ac:dyDescent="0.3">
      <c r="A23" s="3">
        <v>46054</v>
      </c>
      <c r="B23" s="100">
        <v>46077</v>
      </c>
      <c r="C23" s="101" t="s">
        <v>28</v>
      </c>
      <c r="D23" s="101" t="s">
        <v>5</v>
      </c>
      <c r="E23" s="16" t="s">
        <v>14248</v>
      </c>
      <c r="F23" s="16" t="s">
        <v>11465</v>
      </c>
      <c r="G23" s="7" t="s">
        <v>9453</v>
      </c>
      <c r="H23" s="25" t="s">
        <v>11513</v>
      </c>
      <c r="I23" s="16" t="s">
        <v>5749</v>
      </c>
      <c r="J23" s="7">
        <v>8</v>
      </c>
      <c r="K23" s="7">
        <v>84</v>
      </c>
      <c r="L23" s="102">
        <v>10.9</v>
      </c>
      <c r="M23" s="103">
        <v>10.5</v>
      </c>
      <c r="N23" s="101" t="s">
        <v>12588</v>
      </c>
      <c r="O23" s="7"/>
      <c r="P23" s="7"/>
      <c r="Q23" s="7"/>
      <c r="R23" s="7"/>
      <c r="S23" s="31"/>
      <c r="T23" s="100">
        <v>46080</v>
      </c>
      <c r="U23" s="16" t="s">
        <v>12608</v>
      </c>
      <c r="V23" s="16" t="s">
        <v>14269</v>
      </c>
      <c r="W23" s="184" t="s">
        <v>14270</v>
      </c>
      <c r="X23" s="16" t="s">
        <v>14257</v>
      </c>
      <c r="Y23" s="7" t="s">
        <v>14271</v>
      </c>
      <c r="Z23" s="184" t="s">
        <v>14272</v>
      </c>
      <c r="AA23" s="5">
        <v>87.2</v>
      </c>
      <c r="AB23" s="102">
        <v>-3.2</v>
      </c>
      <c r="AC23" s="7"/>
      <c r="AD23" s="7"/>
    </row>
    <row r="24" spans="1:30" ht="16.95" customHeight="1" x14ac:dyDescent="0.3">
      <c r="A24" s="3">
        <v>46054</v>
      </c>
      <c r="B24" s="100">
        <v>46077</v>
      </c>
      <c r="C24" s="101" t="s">
        <v>28</v>
      </c>
      <c r="D24" s="101" t="s">
        <v>5</v>
      </c>
      <c r="E24" s="16" t="s">
        <v>14248</v>
      </c>
      <c r="F24" s="16" t="s">
        <v>11465</v>
      </c>
      <c r="G24" s="7" t="s">
        <v>9453</v>
      </c>
      <c r="H24" s="25" t="s">
        <v>11513</v>
      </c>
      <c r="I24" s="16" t="s">
        <v>5749</v>
      </c>
      <c r="J24" s="7">
        <v>8</v>
      </c>
      <c r="K24" s="7">
        <v>84</v>
      </c>
      <c r="L24" s="102">
        <v>10.9</v>
      </c>
      <c r="M24" s="103">
        <v>10.5</v>
      </c>
      <c r="N24" s="101" t="s">
        <v>12588</v>
      </c>
      <c r="O24" s="7"/>
      <c r="P24" s="7"/>
      <c r="Q24" s="7"/>
      <c r="R24" s="7"/>
      <c r="S24" s="31"/>
      <c r="T24" s="100">
        <v>46080</v>
      </c>
      <c r="U24" s="16" t="s">
        <v>12608</v>
      </c>
      <c r="V24" s="16" t="s">
        <v>14269</v>
      </c>
      <c r="W24" s="184" t="s">
        <v>14270</v>
      </c>
      <c r="X24" s="16" t="s">
        <v>14257</v>
      </c>
      <c r="Y24" s="7" t="s">
        <v>14429</v>
      </c>
      <c r="Z24" s="184" t="s">
        <v>14430</v>
      </c>
      <c r="AA24" s="5">
        <v>87.2</v>
      </c>
      <c r="AB24" s="102">
        <v>-3.2</v>
      </c>
      <c r="AC24" s="7"/>
      <c r="AD24" s="7"/>
    </row>
    <row r="25" spans="1:30" ht="16.95" customHeight="1" x14ac:dyDescent="0.3">
      <c r="A25" s="3">
        <v>46054</v>
      </c>
      <c r="B25" s="100">
        <v>46077</v>
      </c>
      <c r="C25" s="101" t="s">
        <v>28</v>
      </c>
      <c r="D25" s="101" t="s">
        <v>5</v>
      </c>
      <c r="E25" s="16" t="s">
        <v>14248</v>
      </c>
      <c r="F25" s="16" t="s">
        <v>11465</v>
      </c>
      <c r="G25" s="7" t="s">
        <v>9453</v>
      </c>
      <c r="H25" s="25" t="s">
        <v>11513</v>
      </c>
      <c r="I25" s="16" t="s">
        <v>5749</v>
      </c>
      <c r="J25" s="7">
        <v>16</v>
      </c>
      <c r="K25" s="7">
        <v>164</v>
      </c>
      <c r="L25" s="102">
        <v>10.9</v>
      </c>
      <c r="M25" s="103">
        <v>10.25</v>
      </c>
      <c r="N25" s="101" t="s">
        <v>12588</v>
      </c>
      <c r="O25" s="7"/>
      <c r="P25" s="7"/>
      <c r="Q25" s="7"/>
      <c r="R25" s="7"/>
      <c r="S25" s="31"/>
      <c r="T25" s="100">
        <v>46080</v>
      </c>
      <c r="U25" s="16" t="s">
        <v>12608</v>
      </c>
      <c r="V25" s="16" t="s">
        <v>14269</v>
      </c>
      <c r="W25" s="184" t="s">
        <v>14270</v>
      </c>
      <c r="X25" s="16" t="s">
        <v>14257</v>
      </c>
      <c r="Y25" s="7" t="s">
        <v>14431</v>
      </c>
      <c r="Z25" s="184" t="s">
        <v>7384</v>
      </c>
      <c r="AA25" s="5">
        <v>174.4</v>
      </c>
      <c r="AB25" s="102">
        <v>-10.4</v>
      </c>
      <c r="AC25" s="7"/>
      <c r="AD25" s="7"/>
    </row>
    <row r="26" spans="1:30" ht="16.95" customHeight="1" x14ac:dyDescent="0.3">
      <c r="A26" s="3">
        <v>46054</v>
      </c>
      <c r="B26" s="100">
        <v>46077</v>
      </c>
      <c r="C26" s="101" t="s">
        <v>28</v>
      </c>
      <c r="D26" s="101" t="s">
        <v>5</v>
      </c>
      <c r="E26" s="16" t="s">
        <v>14248</v>
      </c>
      <c r="F26" s="16" t="s">
        <v>11465</v>
      </c>
      <c r="G26" s="7" t="s">
        <v>9453</v>
      </c>
      <c r="H26" s="25" t="s">
        <v>11513</v>
      </c>
      <c r="I26" s="16" t="s">
        <v>5749</v>
      </c>
      <c r="J26" s="7">
        <v>16</v>
      </c>
      <c r="K26" s="7">
        <v>164</v>
      </c>
      <c r="L26" s="102">
        <v>10.9</v>
      </c>
      <c r="M26" s="103">
        <v>10.25</v>
      </c>
      <c r="N26" s="101" t="s">
        <v>12588</v>
      </c>
      <c r="O26" s="7"/>
      <c r="P26" s="7"/>
      <c r="Q26" s="7"/>
      <c r="R26" s="7"/>
      <c r="S26" s="31"/>
      <c r="T26" s="100">
        <v>46080</v>
      </c>
      <c r="U26" s="16" t="s">
        <v>12608</v>
      </c>
      <c r="V26" s="16" t="s">
        <v>14269</v>
      </c>
      <c r="W26" s="184" t="s">
        <v>14270</v>
      </c>
      <c r="X26" s="16" t="s">
        <v>14257</v>
      </c>
      <c r="Y26" s="7" t="s">
        <v>14432</v>
      </c>
      <c r="Z26" s="184" t="s">
        <v>14433</v>
      </c>
      <c r="AA26" s="5">
        <v>174.4</v>
      </c>
      <c r="AB26" s="102">
        <v>-10.4</v>
      </c>
      <c r="AC26" s="7"/>
      <c r="AD26" s="7"/>
    </row>
    <row r="27" spans="1:30" ht="16.95" customHeight="1" x14ac:dyDescent="0.3">
      <c r="A27" s="3">
        <v>46054</v>
      </c>
      <c r="B27" s="100">
        <v>46077</v>
      </c>
      <c r="C27" s="101" t="s">
        <v>28</v>
      </c>
      <c r="D27" s="101" t="s">
        <v>5</v>
      </c>
      <c r="E27" s="16" t="s">
        <v>14248</v>
      </c>
      <c r="F27" s="16" t="s">
        <v>11465</v>
      </c>
      <c r="G27" s="7" t="s">
        <v>9453</v>
      </c>
      <c r="H27" s="25" t="s">
        <v>11513</v>
      </c>
      <c r="I27" s="16" t="s">
        <v>5749</v>
      </c>
      <c r="J27" s="7">
        <v>24</v>
      </c>
      <c r="K27" s="7">
        <v>245</v>
      </c>
      <c r="L27" s="102">
        <v>10.9</v>
      </c>
      <c r="M27" s="103">
        <v>10.2083333333333</v>
      </c>
      <c r="N27" s="101" t="s">
        <v>12588</v>
      </c>
      <c r="O27" s="7"/>
      <c r="P27" s="7"/>
      <c r="Q27" s="7"/>
      <c r="R27" s="7"/>
      <c r="S27" s="31"/>
      <c r="T27" s="100">
        <v>46081</v>
      </c>
      <c r="U27" s="7" t="s">
        <v>12589</v>
      </c>
      <c r="V27" s="16" t="s">
        <v>14269</v>
      </c>
      <c r="W27" s="184" t="s">
        <v>14270</v>
      </c>
      <c r="X27" s="16" t="s">
        <v>14257</v>
      </c>
      <c r="Y27" s="7" t="s">
        <v>14258</v>
      </c>
      <c r="Z27" s="184" t="s">
        <v>14434</v>
      </c>
      <c r="AA27" s="5">
        <v>261.60000000000002</v>
      </c>
      <c r="AB27" s="102">
        <v>-16.600000000000001</v>
      </c>
      <c r="AC27" s="7"/>
      <c r="AD27" s="7"/>
    </row>
    <row r="28" spans="1:30" ht="16.95" customHeight="1" x14ac:dyDescent="0.3">
      <c r="A28" s="3">
        <v>46054</v>
      </c>
      <c r="B28" s="100">
        <v>46077</v>
      </c>
      <c r="C28" s="101" t="s">
        <v>28</v>
      </c>
      <c r="D28" s="101" t="s">
        <v>5</v>
      </c>
      <c r="E28" s="16" t="s">
        <v>14248</v>
      </c>
      <c r="F28" s="16" t="s">
        <v>11465</v>
      </c>
      <c r="G28" s="7" t="s">
        <v>9453</v>
      </c>
      <c r="H28" s="25" t="s">
        <v>11513</v>
      </c>
      <c r="I28" s="16" t="s">
        <v>5749</v>
      </c>
      <c r="J28" s="7">
        <v>24</v>
      </c>
      <c r="K28" s="7">
        <v>245</v>
      </c>
      <c r="L28" s="102">
        <v>10.9</v>
      </c>
      <c r="M28" s="103">
        <v>10.2083333333333</v>
      </c>
      <c r="N28" s="101" t="s">
        <v>12588</v>
      </c>
      <c r="O28" s="7"/>
      <c r="P28" s="7"/>
      <c r="Q28" s="7"/>
      <c r="R28" s="7"/>
      <c r="S28" s="31"/>
      <c r="T28" s="100">
        <v>46081</v>
      </c>
      <c r="U28" s="7" t="s">
        <v>12589</v>
      </c>
      <c r="V28" s="16" t="s">
        <v>14269</v>
      </c>
      <c r="W28" s="184" t="s">
        <v>14270</v>
      </c>
      <c r="X28" s="16" t="s">
        <v>14257</v>
      </c>
      <c r="Y28" s="7" t="s">
        <v>14412</v>
      </c>
      <c r="Z28" s="184" t="s">
        <v>14435</v>
      </c>
      <c r="AA28" s="5">
        <v>261.60000000000002</v>
      </c>
      <c r="AB28" s="102">
        <v>-16.600000000000001</v>
      </c>
      <c r="AC28" s="7"/>
      <c r="AD28" s="7"/>
    </row>
    <row r="29" spans="1:30" ht="16.95" customHeight="1" x14ac:dyDescent="0.3">
      <c r="A29" s="3">
        <v>46054</v>
      </c>
      <c r="B29" s="100">
        <v>46077</v>
      </c>
      <c r="C29" s="101" t="s">
        <v>31</v>
      </c>
      <c r="D29" s="101" t="s">
        <v>5</v>
      </c>
      <c r="E29" s="16" t="s">
        <v>14248</v>
      </c>
      <c r="F29" s="16" t="s">
        <v>11331</v>
      </c>
      <c r="G29" s="16" t="s">
        <v>11332</v>
      </c>
      <c r="H29" s="25" t="s">
        <v>11333</v>
      </c>
      <c r="I29" s="16" t="s">
        <v>1712</v>
      </c>
      <c r="J29" s="7">
        <v>2</v>
      </c>
      <c r="K29" s="7">
        <v>48.6</v>
      </c>
      <c r="L29" s="102">
        <v>24.9</v>
      </c>
      <c r="M29" s="103">
        <v>24.3</v>
      </c>
      <c r="N29" s="101" t="s">
        <v>12588</v>
      </c>
      <c r="O29" s="7"/>
      <c r="P29" s="7"/>
      <c r="Q29" s="7"/>
      <c r="R29" s="7"/>
      <c r="S29" s="31"/>
      <c r="T29" s="100">
        <v>46081</v>
      </c>
      <c r="U29" s="16" t="s">
        <v>12608</v>
      </c>
      <c r="V29" s="16" t="s">
        <v>9030</v>
      </c>
      <c r="W29" s="184" t="s">
        <v>14436</v>
      </c>
      <c r="X29" s="16" t="s">
        <v>14437</v>
      </c>
      <c r="Y29" s="16" t="s">
        <v>14438</v>
      </c>
      <c r="Z29" s="184" t="s">
        <v>14439</v>
      </c>
      <c r="AA29" s="5">
        <v>49.8</v>
      </c>
      <c r="AB29" s="102">
        <v>-1.2</v>
      </c>
      <c r="AC29" s="7"/>
      <c r="AD29" s="7"/>
    </row>
    <row r="30" spans="1:30" ht="16.95" customHeight="1" x14ac:dyDescent="0.3">
      <c r="A30" s="3">
        <v>46054</v>
      </c>
      <c r="B30" s="100">
        <v>46077</v>
      </c>
      <c r="C30" s="101" t="s">
        <v>32</v>
      </c>
      <c r="D30" s="101" t="s">
        <v>5</v>
      </c>
      <c r="E30" s="16" t="s">
        <v>14248</v>
      </c>
      <c r="F30" s="16" t="s">
        <v>11113</v>
      </c>
      <c r="G30" s="16" t="s">
        <v>11364</v>
      </c>
      <c r="H30" s="25" t="s">
        <v>11609</v>
      </c>
      <c r="I30" s="16" t="s">
        <v>5749</v>
      </c>
      <c r="J30" s="7">
        <v>6</v>
      </c>
      <c r="K30" s="7">
        <v>65.099999999999994</v>
      </c>
      <c r="L30" s="102">
        <v>10.9</v>
      </c>
      <c r="M30" s="103">
        <v>10.85</v>
      </c>
      <c r="N30" s="101" t="s">
        <v>12588</v>
      </c>
      <c r="O30" s="7"/>
      <c r="P30" s="7"/>
      <c r="Q30" s="7"/>
      <c r="R30" s="7"/>
      <c r="S30" s="31"/>
      <c r="T30" s="100">
        <v>46081</v>
      </c>
      <c r="U30" s="7" t="s">
        <v>12589</v>
      </c>
      <c r="V30" s="16" t="s">
        <v>14276</v>
      </c>
      <c r="W30" s="184" t="s">
        <v>14277</v>
      </c>
      <c r="X30" s="16" t="s">
        <v>14278</v>
      </c>
      <c r="Y30" s="16" t="s">
        <v>14279</v>
      </c>
      <c r="Z30" s="184" t="s">
        <v>14280</v>
      </c>
      <c r="AA30" s="5">
        <v>65.400000000000006</v>
      </c>
      <c r="AB30" s="102">
        <v>-0.30000000000001098</v>
      </c>
      <c r="AC30" s="7"/>
      <c r="AD30" s="7"/>
    </row>
    <row r="31" spans="1:30" ht="16.95" customHeight="1" x14ac:dyDescent="0.3">
      <c r="A31" s="3">
        <v>46054</v>
      </c>
      <c r="B31" s="100">
        <v>46077</v>
      </c>
      <c r="C31" s="101" t="s">
        <v>32</v>
      </c>
      <c r="D31" s="101" t="s">
        <v>5</v>
      </c>
      <c r="E31" s="16" t="s">
        <v>14248</v>
      </c>
      <c r="F31" s="16" t="s">
        <v>11113</v>
      </c>
      <c r="G31" s="16" t="s">
        <v>11364</v>
      </c>
      <c r="H31" s="25" t="s">
        <v>11609</v>
      </c>
      <c r="I31" s="16" t="s">
        <v>5749</v>
      </c>
      <c r="J31" s="7">
        <v>10</v>
      </c>
      <c r="K31" s="7">
        <v>105.2</v>
      </c>
      <c r="L31" s="102">
        <v>10.9</v>
      </c>
      <c r="M31" s="103">
        <v>10.52</v>
      </c>
      <c r="N31" s="101" t="s">
        <v>12588</v>
      </c>
      <c r="O31" s="7"/>
      <c r="P31" s="7"/>
      <c r="Q31" s="7"/>
      <c r="R31" s="7"/>
      <c r="S31" s="31"/>
      <c r="T31" s="100">
        <v>46081</v>
      </c>
      <c r="U31" s="7" t="s">
        <v>12589</v>
      </c>
      <c r="V31" s="16" t="s">
        <v>14276</v>
      </c>
      <c r="W31" s="184" t="s">
        <v>14277</v>
      </c>
      <c r="X31" s="16" t="s">
        <v>14278</v>
      </c>
      <c r="Y31" s="16" t="s">
        <v>14440</v>
      </c>
      <c r="Z31" s="184" t="s">
        <v>14441</v>
      </c>
      <c r="AA31" s="5">
        <v>109</v>
      </c>
      <c r="AB31" s="102">
        <v>-3.8</v>
      </c>
      <c r="AC31" s="7"/>
      <c r="AD31" s="7"/>
    </row>
    <row r="32" spans="1:30" ht="16.95" customHeight="1" x14ac:dyDescent="0.3">
      <c r="A32" s="3">
        <v>46054</v>
      </c>
      <c r="B32" s="100">
        <v>46077</v>
      </c>
      <c r="C32" s="101" t="s">
        <v>32</v>
      </c>
      <c r="D32" s="101" t="s">
        <v>5</v>
      </c>
      <c r="E32" s="16" t="s">
        <v>14248</v>
      </c>
      <c r="F32" s="19" t="s">
        <v>11113</v>
      </c>
      <c r="G32" s="19" t="s">
        <v>11491</v>
      </c>
      <c r="H32" s="35" t="s">
        <v>11492</v>
      </c>
      <c r="I32" s="16" t="s">
        <v>5749</v>
      </c>
      <c r="J32" s="7">
        <v>24</v>
      </c>
      <c r="K32" s="5">
        <v>252</v>
      </c>
      <c r="L32" s="102">
        <v>10.9</v>
      </c>
      <c r="M32" s="103">
        <v>10.5</v>
      </c>
      <c r="N32" s="101" t="s">
        <v>12588</v>
      </c>
      <c r="O32" s="7"/>
      <c r="P32" s="7"/>
      <c r="Q32" s="7"/>
      <c r="R32" s="7"/>
      <c r="S32" s="31"/>
      <c r="T32" s="100">
        <v>46081</v>
      </c>
      <c r="U32" s="7" t="s">
        <v>12589</v>
      </c>
      <c r="V32" s="19" t="s">
        <v>92</v>
      </c>
      <c r="W32" s="5" t="s">
        <v>14286</v>
      </c>
      <c r="X32" s="19" t="s">
        <v>9092</v>
      </c>
      <c r="Y32" s="19" t="s">
        <v>14287</v>
      </c>
      <c r="Z32" s="5" t="s">
        <v>14288</v>
      </c>
      <c r="AA32" s="5">
        <v>261.60000000000002</v>
      </c>
      <c r="AB32" s="102">
        <v>-9.6000000000000192</v>
      </c>
      <c r="AC32" s="7"/>
      <c r="AD32" s="7"/>
    </row>
    <row r="33" spans="1:30" ht="16.95" customHeight="1" x14ac:dyDescent="0.3">
      <c r="A33" s="3">
        <v>46054</v>
      </c>
      <c r="B33" s="100">
        <v>46077</v>
      </c>
      <c r="C33" s="101" t="s">
        <v>31</v>
      </c>
      <c r="D33" s="101" t="s">
        <v>5</v>
      </c>
      <c r="E33" s="16" t="s">
        <v>14248</v>
      </c>
      <c r="F33" s="19" t="s">
        <v>9392</v>
      </c>
      <c r="G33" s="19" t="s">
        <v>11159</v>
      </c>
      <c r="H33" s="35" t="s">
        <v>11480</v>
      </c>
      <c r="I33" s="16" t="s">
        <v>5749</v>
      </c>
      <c r="J33" s="7">
        <v>12</v>
      </c>
      <c r="K33" s="5">
        <v>128</v>
      </c>
      <c r="L33" s="102">
        <v>10.9</v>
      </c>
      <c r="M33" s="103">
        <v>10.6666666666667</v>
      </c>
      <c r="N33" s="101" t="s">
        <v>12588</v>
      </c>
      <c r="O33" s="7"/>
      <c r="P33" s="7"/>
      <c r="Q33" s="7"/>
      <c r="R33" s="7"/>
      <c r="S33" s="31"/>
      <c r="T33" s="100">
        <v>46079</v>
      </c>
      <c r="U33" s="16" t="s">
        <v>12608</v>
      </c>
      <c r="V33" s="19" t="s">
        <v>14310</v>
      </c>
      <c r="W33" s="5" t="s">
        <v>14311</v>
      </c>
      <c r="X33" s="19" t="s">
        <v>14296</v>
      </c>
      <c r="Y33" s="19" t="s">
        <v>14297</v>
      </c>
      <c r="Z33" s="5" t="s">
        <v>14312</v>
      </c>
      <c r="AA33" s="5">
        <v>130.80000000000001</v>
      </c>
      <c r="AB33" s="102">
        <v>-2.80000000000001</v>
      </c>
      <c r="AC33" s="7"/>
      <c r="AD33" s="7"/>
    </row>
    <row r="34" spans="1:30" ht="16.95" customHeight="1" x14ac:dyDescent="0.3">
      <c r="A34" s="3">
        <v>46054</v>
      </c>
      <c r="B34" s="100">
        <v>46077</v>
      </c>
      <c r="C34" s="101" t="s">
        <v>31</v>
      </c>
      <c r="D34" s="101" t="s">
        <v>5</v>
      </c>
      <c r="E34" s="16" t="s">
        <v>14248</v>
      </c>
      <c r="F34" s="19" t="s">
        <v>9392</v>
      </c>
      <c r="G34" s="19" t="s">
        <v>11159</v>
      </c>
      <c r="H34" s="35" t="s">
        <v>11480</v>
      </c>
      <c r="I34" s="16" t="s">
        <v>5749</v>
      </c>
      <c r="J34" s="7">
        <v>8</v>
      </c>
      <c r="K34" s="5">
        <v>86</v>
      </c>
      <c r="L34" s="102">
        <v>10.9</v>
      </c>
      <c r="M34" s="103">
        <v>10.75</v>
      </c>
      <c r="N34" s="101" t="s">
        <v>12588</v>
      </c>
      <c r="O34" s="7"/>
      <c r="P34" s="7"/>
      <c r="Q34" s="7"/>
      <c r="R34" s="7"/>
      <c r="S34" s="31"/>
      <c r="T34" s="100">
        <v>46079</v>
      </c>
      <c r="U34" s="16" t="s">
        <v>12608</v>
      </c>
      <c r="V34" s="19" t="s">
        <v>14310</v>
      </c>
      <c r="W34" s="5" t="s">
        <v>14311</v>
      </c>
      <c r="X34" s="19" t="s">
        <v>14296</v>
      </c>
      <c r="Y34" s="19" t="s">
        <v>14442</v>
      </c>
      <c r="Z34" s="5" t="s">
        <v>14443</v>
      </c>
      <c r="AA34" s="5">
        <v>87.2</v>
      </c>
      <c r="AB34" s="102">
        <v>-1.2</v>
      </c>
      <c r="AC34" s="7"/>
      <c r="AD34" s="7"/>
    </row>
    <row r="35" spans="1:30" ht="16.95" customHeight="1" x14ac:dyDescent="0.3">
      <c r="A35" s="3">
        <v>46054</v>
      </c>
      <c r="B35" s="100">
        <v>46077</v>
      </c>
      <c r="C35" s="101" t="s">
        <v>31</v>
      </c>
      <c r="D35" s="101" t="s">
        <v>5</v>
      </c>
      <c r="E35" s="16" t="s">
        <v>14248</v>
      </c>
      <c r="F35" s="19" t="s">
        <v>9392</v>
      </c>
      <c r="G35" s="19" t="s">
        <v>11159</v>
      </c>
      <c r="H35" s="35" t="s">
        <v>11480</v>
      </c>
      <c r="I35" s="16" t="s">
        <v>5749</v>
      </c>
      <c r="J35" s="7">
        <v>12</v>
      </c>
      <c r="K35" s="5">
        <v>128</v>
      </c>
      <c r="L35" s="102">
        <v>10.9</v>
      </c>
      <c r="M35" s="103">
        <v>10.6666666666667</v>
      </c>
      <c r="N35" s="101" t="s">
        <v>12588</v>
      </c>
      <c r="O35" s="7"/>
      <c r="P35" s="7"/>
      <c r="Q35" s="7"/>
      <c r="R35" s="7"/>
      <c r="S35" s="31"/>
      <c r="T35" s="100">
        <v>46079</v>
      </c>
      <c r="U35" s="16" t="s">
        <v>12608</v>
      </c>
      <c r="V35" s="19" t="s">
        <v>14310</v>
      </c>
      <c r="W35" s="5" t="s">
        <v>14311</v>
      </c>
      <c r="X35" s="19" t="s">
        <v>14296</v>
      </c>
      <c r="Y35" s="19" t="s">
        <v>14444</v>
      </c>
      <c r="Z35" s="5" t="s">
        <v>14445</v>
      </c>
      <c r="AA35" s="5">
        <v>130.80000000000001</v>
      </c>
      <c r="AB35" s="102">
        <v>-2.80000000000001</v>
      </c>
      <c r="AC35" s="7"/>
      <c r="AD35" s="7"/>
    </row>
    <row r="36" spans="1:30" ht="16.95" customHeight="1" x14ac:dyDescent="0.3">
      <c r="A36" s="3">
        <v>46054</v>
      </c>
      <c r="B36" s="100">
        <v>46077</v>
      </c>
      <c r="C36" s="101" t="s">
        <v>31</v>
      </c>
      <c r="D36" s="101" t="s">
        <v>5</v>
      </c>
      <c r="E36" s="16" t="s">
        <v>14248</v>
      </c>
      <c r="F36" s="19" t="s">
        <v>9392</v>
      </c>
      <c r="G36" s="19" t="s">
        <v>11159</v>
      </c>
      <c r="H36" s="35" t="s">
        <v>11480</v>
      </c>
      <c r="I36" s="16" t="s">
        <v>5749</v>
      </c>
      <c r="J36" s="7">
        <v>8</v>
      </c>
      <c r="K36" s="5">
        <v>86</v>
      </c>
      <c r="L36" s="102">
        <v>10.9</v>
      </c>
      <c r="M36" s="103">
        <v>10.75</v>
      </c>
      <c r="N36" s="101" t="s">
        <v>12588</v>
      </c>
      <c r="O36" s="7"/>
      <c r="P36" s="7"/>
      <c r="Q36" s="7"/>
      <c r="R36" s="7"/>
      <c r="S36" s="31"/>
      <c r="T36" s="100">
        <v>46079</v>
      </c>
      <c r="U36" s="16" t="s">
        <v>12608</v>
      </c>
      <c r="V36" s="19" t="s">
        <v>14310</v>
      </c>
      <c r="W36" s="5" t="s">
        <v>14311</v>
      </c>
      <c r="X36" s="19" t="s">
        <v>14296</v>
      </c>
      <c r="Y36" s="19" t="s">
        <v>14446</v>
      </c>
      <c r="Z36" s="5" t="s">
        <v>14447</v>
      </c>
      <c r="AA36" s="5">
        <v>87.2</v>
      </c>
      <c r="AB36" s="102">
        <v>-1.2</v>
      </c>
      <c r="AC36" s="7"/>
      <c r="AD36" s="7"/>
    </row>
    <row r="37" spans="1:30" ht="16.95" customHeight="1" x14ac:dyDescent="0.3">
      <c r="A37" s="3">
        <v>46054</v>
      </c>
      <c r="B37" s="100">
        <v>46077</v>
      </c>
      <c r="C37" s="101" t="s">
        <v>31</v>
      </c>
      <c r="D37" s="101" t="s">
        <v>5</v>
      </c>
      <c r="E37" s="16" t="s">
        <v>14248</v>
      </c>
      <c r="F37" s="19" t="s">
        <v>9392</v>
      </c>
      <c r="G37" s="19" t="s">
        <v>11159</v>
      </c>
      <c r="H37" s="35" t="s">
        <v>11480</v>
      </c>
      <c r="I37" s="16" t="s">
        <v>5749</v>
      </c>
      <c r="J37" s="7">
        <v>12</v>
      </c>
      <c r="K37" s="5">
        <v>128</v>
      </c>
      <c r="L37" s="102">
        <v>10.9</v>
      </c>
      <c r="M37" s="103">
        <v>10.6666666666667</v>
      </c>
      <c r="N37" s="101" t="s">
        <v>12588</v>
      </c>
      <c r="O37" s="7"/>
      <c r="P37" s="7"/>
      <c r="Q37" s="7"/>
      <c r="R37" s="7"/>
      <c r="S37" s="31"/>
      <c r="T37" s="100">
        <v>46079</v>
      </c>
      <c r="U37" s="16" t="s">
        <v>12608</v>
      </c>
      <c r="V37" s="19" t="s">
        <v>14310</v>
      </c>
      <c r="W37" s="5" t="s">
        <v>14311</v>
      </c>
      <c r="X37" s="19" t="s">
        <v>14296</v>
      </c>
      <c r="Y37" s="19" t="s">
        <v>14448</v>
      </c>
      <c r="Z37" s="5" t="s">
        <v>14449</v>
      </c>
      <c r="AA37" s="5">
        <v>130.80000000000001</v>
      </c>
      <c r="AB37" s="102">
        <v>-2.80000000000001</v>
      </c>
      <c r="AC37" s="7"/>
      <c r="AD37" s="7"/>
    </row>
    <row r="38" spans="1:30" ht="16.95" customHeight="1" x14ac:dyDescent="0.3">
      <c r="A38" s="3">
        <v>46054</v>
      </c>
      <c r="B38" s="100">
        <v>46077</v>
      </c>
      <c r="C38" s="101" t="s">
        <v>31</v>
      </c>
      <c r="D38" s="101" t="s">
        <v>5</v>
      </c>
      <c r="E38" s="16" t="s">
        <v>14248</v>
      </c>
      <c r="F38" s="19" t="s">
        <v>9392</v>
      </c>
      <c r="G38" s="19" t="s">
        <v>11159</v>
      </c>
      <c r="H38" s="35" t="s">
        <v>11480</v>
      </c>
      <c r="I38" s="16" t="s">
        <v>5749</v>
      </c>
      <c r="J38" s="7">
        <v>8</v>
      </c>
      <c r="K38" s="5">
        <v>86</v>
      </c>
      <c r="L38" s="102">
        <v>10.9</v>
      </c>
      <c r="M38" s="103">
        <v>10.75</v>
      </c>
      <c r="N38" s="101" t="s">
        <v>12588</v>
      </c>
      <c r="O38" s="7"/>
      <c r="P38" s="7"/>
      <c r="Q38" s="7"/>
      <c r="R38" s="7"/>
      <c r="S38" s="31"/>
      <c r="T38" s="100">
        <v>46079</v>
      </c>
      <c r="U38" s="16" t="s">
        <v>12608</v>
      </c>
      <c r="V38" s="19" t="s">
        <v>14310</v>
      </c>
      <c r="W38" s="5" t="s">
        <v>14311</v>
      </c>
      <c r="X38" s="19" t="s">
        <v>14296</v>
      </c>
      <c r="Y38" s="19" t="s">
        <v>14450</v>
      </c>
      <c r="Z38" s="5" t="s">
        <v>14451</v>
      </c>
      <c r="AA38" s="5">
        <v>87.2</v>
      </c>
      <c r="AB38" s="102">
        <v>-1.2</v>
      </c>
      <c r="AC38" s="7"/>
      <c r="AD38" s="7"/>
    </row>
    <row r="39" spans="1:30" ht="16.95" customHeight="1" x14ac:dyDescent="0.3">
      <c r="A39" s="3">
        <v>46054</v>
      </c>
      <c r="B39" s="100">
        <v>46077</v>
      </c>
      <c r="C39" s="101" t="s">
        <v>29</v>
      </c>
      <c r="D39" s="101" t="s">
        <v>5</v>
      </c>
      <c r="E39" s="16" t="s">
        <v>14248</v>
      </c>
      <c r="F39" s="19" t="s">
        <v>9690</v>
      </c>
      <c r="G39" s="19" t="s">
        <v>14452</v>
      </c>
      <c r="H39" s="35" t="s">
        <v>14314</v>
      </c>
      <c r="I39" s="16" t="s">
        <v>5749</v>
      </c>
      <c r="J39" s="7">
        <v>6</v>
      </c>
      <c r="K39" s="5">
        <v>64.7</v>
      </c>
      <c r="L39" s="102">
        <v>10.9</v>
      </c>
      <c r="M39" s="103">
        <v>10.783333333333299</v>
      </c>
      <c r="N39" s="101" t="s">
        <v>12588</v>
      </c>
      <c r="O39" s="7"/>
      <c r="P39" s="7"/>
      <c r="Q39" s="7"/>
      <c r="R39" s="7"/>
      <c r="S39" s="31"/>
      <c r="T39" s="100">
        <v>46081</v>
      </c>
      <c r="U39" s="7" t="s">
        <v>12589</v>
      </c>
      <c r="V39" s="19" t="s">
        <v>14315</v>
      </c>
      <c r="W39" s="5" t="s">
        <v>14316</v>
      </c>
      <c r="X39" s="19" t="s">
        <v>14317</v>
      </c>
      <c r="Y39" s="19" t="s">
        <v>14318</v>
      </c>
      <c r="Z39" s="5" t="s">
        <v>14319</v>
      </c>
      <c r="AA39" s="5">
        <v>65.400000000000006</v>
      </c>
      <c r="AB39" s="102">
        <v>-0.70000000000000295</v>
      </c>
      <c r="AC39" s="7"/>
      <c r="AD39" s="7"/>
    </row>
    <row r="40" spans="1:30" ht="16.95" customHeight="1" x14ac:dyDescent="0.3">
      <c r="A40" s="3">
        <v>46054</v>
      </c>
      <c r="B40" s="100">
        <v>46077</v>
      </c>
      <c r="C40" s="101" t="s">
        <v>29</v>
      </c>
      <c r="D40" s="101" t="s">
        <v>5</v>
      </c>
      <c r="E40" s="16" t="s">
        <v>14248</v>
      </c>
      <c r="F40" s="19" t="s">
        <v>9690</v>
      </c>
      <c r="G40" s="19" t="s">
        <v>14452</v>
      </c>
      <c r="H40" s="35" t="s">
        <v>14314</v>
      </c>
      <c r="I40" s="16" t="s">
        <v>5749</v>
      </c>
      <c r="J40" s="7">
        <v>6</v>
      </c>
      <c r="K40" s="5">
        <v>64.7</v>
      </c>
      <c r="L40" s="102">
        <v>10.9</v>
      </c>
      <c r="M40" s="103">
        <v>10.783333333333299</v>
      </c>
      <c r="N40" s="101" t="s">
        <v>12588</v>
      </c>
      <c r="O40" s="7"/>
      <c r="P40" s="7"/>
      <c r="Q40" s="7"/>
      <c r="R40" s="7"/>
      <c r="S40" s="31"/>
      <c r="T40" s="100">
        <v>46081</v>
      </c>
      <c r="U40" s="7" t="s">
        <v>12589</v>
      </c>
      <c r="V40" s="19" t="s">
        <v>14315</v>
      </c>
      <c r="W40" s="5" t="s">
        <v>14316</v>
      </c>
      <c r="X40" s="19" t="s">
        <v>14317</v>
      </c>
      <c r="Y40" s="19" t="s">
        <v>14453</v>
      </c>
      <c r="Z40" s="5" t="s">
        <v>14454</v>
      </c>
      <c r="AA40" s="5">
        <v>65.400000000000006</v>
      </c>
      <c r="AB40" s="102">
        <v>-0.70000000000000295</v>
      </c>
      <c r="AC40" s="7"/>
      <c r="AD40" s="7"/>
    </row>
    <row r="41" spans="1:30" ht="16.95" customHeight="1" x14ac:dyDescent="0.3">
      <c r="A41" s="3">
        <v>46054</v>
      </c>
      <c r="B41" s="100">
        <v>46077</v>
      </c>
      <c r="C41" s="101" t="s">
        <v>29</v>
      </c>
      <c r="D41" s="101" t="s">
        <v>5</v>
      </c>
      <c r="E41" s="16" t="s">
        <v>14248</v>
      </c>
      <c r="F41" s="19" t="s">
        <v>9690</v>
      </c>
      <c r="G41" s="19" t="s">
        <v>14452</v>
      </c>
      <c r="H41" s="35" t="s">
        <v>14314</v>
      </c>
      <c r="I41" s="16" t="s">
        <v>5749</v>
      </c>
      <c r="J41" s="7">
        <v>6</v>
      </c>
      <c r="K41" s="5">
        <v>64.7</v>
      </c>
      <c r="L41" s="102">
        <v>10.9</v>
      </c>
      <c r="M41" s="103">
        <v>10.783333333333299</v>
      </c>
      <c r="N41" s="101" t="s">
        <v>12588</v>
      </c>
      <c r="O41" s="7"/>
      <c r="P41" s="7"/>
      <c r="Q41" s="7"/>
      <c r="R41" s="7"/>
      <c r="S41" s="31"/>
      <c r="T41" s="100">
        <v>46081</v>
      </c>
      <c r="U41" s="7" t="s">
        <v>12589</v>
      </c>
      <c r="V41" s="19" t="s">
        <v>14315</v>
      </c>
      <c r="W41" s="5" t="s">
        <v>14316</v>
      </c>
      <c r="X41" s="19" t="s">
        <v>14317</v>
      </c>
      <c r="Y41" s="19" t="s">
        <v>14455</v>
      </c>
      <c r="Z41" s="5" t="s">
        <v>14456</v>
      </c>
      <c r="AA41" s="5">
        <v>65.400000000000006</v>
      </c>
      <c r="AB41" s="102">
        <v>-0.70000000000000295</v>
      </c>
      <c r="AC41" s="7"/>
      <c r="AD41" s="7"/>
    </row>
    <row r="42" spans="1:30" ht="16.95" customHeight="1" x14ac:dyDescent="0.3">
      <c r="A42" s="3">
        <v>46054</v>
      </c>
      <c r="B42" s="100">
        <v>46077</v>
      </c>
      <c r="C42" s="101" t="s">
        <v>31</v>
      </c>
      <c r="D42" s="101" t="s">
        <v>5</v>
      </c>
      <c r="E42" s="16" t="s">
        <v>14248</v>
      </c>
      <c r="F42" s="19" t="s">
        <v>9311</v>
      </c>
      <c r="G42" s="19" t="s">
        <v>11140</v>
      </c>
      <c r="H42" s="35" t="s">
        <v>14457</v>
      </c>
      <c r="I42" s="16" t="s">
        <v>1701</v>
      </c>
      <c r="J42" s="7">
        <v>8</v>
      </c>
      <c r="K42" s="5">
        <v>64.97</v>
      </c>
      <c r="L42" s="102">
        <v>8.9</v>
      </c>
      <c r="M42" s="103">
        <v>8.1212499999999999</v>
      </c>
      <c r="N42" s="101" t="s">
        <v>12588</v>
      </c>
      <c r="O42" s="7"/>
      <c r="P42" s="7"/>
      <c r="Q42" s="7"/>
      <c r="R42" s="7"/>
      <c r="S42" s="31"/>
      <c r="T42" s="100">
        <v>46081</v>
      </c>
      <c r="U42" s="19" t="s">
        <v>12589</v>
      </c>
      <c r="V42" s="19" t="s">
        <v>14458</v>
      </c>
      <c r="W42" s="5" t="s">
        <v>14459</v>
      </c>
      <c r="X42" s="19" t="s">
        <v>14460</v>
      </c>
      <c r="Y42" s="19" t="s">
        <v>14461</v>
      </c>
      <c r="Z42" s="5" t="s">
        <v>14462</v>
      </c>
      <c r="AA42" s="5">
        <v>71.2</v>
      </c>
      <c r="AB42" s="102">
        <v>-6.23</v>
      </c>
      <c r="AC42" s="7"/>
      <c r="AD42" s="7"/>
    </row>
    <row r="43" spans="1:30" ht="16.95" customHeight="1" x14ac:dyDescent="0.3">
      <c r="A43" s="3">
        <v>46054</v>
      </c>
      <c r="B43" s="100">
        <v>46077</v>
      </c>
      <c r="C43" s="101" t="s">
        <v>31</v>
      </c>
      <c r="D43" s="101" t="s">
        <v>5</v>
      </c>
      <c r="E43" s="16" t="s">
        <v>14248</v>
      </c>
      <c r="F43" s="19" t="s">
        <v>9311</v>
      </c>
      <c r="G43" s="19" t="s">
        <v>11140</v>
      </c>
      <c r="H43" s="35" t="s">
        <v>14457</v>
      </c>
      <c r="I43" s="16" t="s">
        <v>8061</v>
      </c>
      <c r="J43" s="7">
        <v>12</v>
      </c>
      <c r="K43" s="5">
        <v>75.8</v>
      </c>
      <c r="L43" s="102">
        <v>7.4</v>
      </c>
      <c r="M43" s="103">
        <v>6.31666666666667</v>
      </c>
      <c r="N43" s="101" t="s">
        <v>12588</v>
      </c>
      <c r="O43" s="7"/>
      <c r="P43" s="7"/>
      <c r="Q43" s="7"/>
      <c r="R43" s="7"/>
      <c r="S43" s="31"/>
      <c r="T43" s="100">
        <v>46081</v>
      </c>
      <c r="U43" s="7" t="s">
        <v>12589</v>
      </c>
      <c r="V43" s="19" t="s">
        <v>14458</v>
      </c>
      <c r="W43" s="5" t="s">
        <v>14459</v>
      </c>
      <c r="X43" s="19" t="s">
        <v>14460</v>
      </c>
      <c r="Y43" s="19" t="s">
        <v>14463</v>
      </c>
      <c r="Z43" s="5" t="s">
        <v>14464</v>
      </c>
      <c r="AA43" s="5">
        <v>88.8</v>
      </c>
      <c r="AB43" s="102">
        <v>-13</v>
      </c>
      <c r="AC43" s="7"/>
      <c r="AD43" s="7"/>
    </row>
    <row r="44" spans="1:30" ht="16.95" customHeight="1" x14ac:dyDescent="0.3">
      <c r="A44" s="3">
        <v>46054</v>
      </c>
      <c r="B44" s="100">
        <v>46077</v>
      </c>
      <c r="C44" s="101" t="s">
        <v>28</v>
      </c>
      <c r="D44" s="101" t="s">
        <v>5</v>
      </c>
      <c r="E44" s="16" t="s">
        <v>14248</v>
      </c>
      <c r="F44" s="19" t="s">
        <v>11130</v>
      </c>
      <c r="G44" s="19" t="s">
        <v>11393</v>
      </c>
      <c r="H44" s="6" t="s">
        <v>14331</v>
      </c>
      <c r="I44" s="16" t="s">
        <v>5749</v>
      </c>
      <c r="J44" s="7">
        <v>8</v>
      </c>
      <c r="K44" s="5">
        <v>83.8</v>
      </c>
      <c r="L44" s="102">
        <v>10.9</v>
      </c>
      <c r="M44" s="103">
        <v>10.475</v>
      </c>
      <c r="N44" s="101" t="s">
        <v>12588</v>
      </c>
      <c r="O44" s="7"/>
      <c r="P44" s="7"/>
      <c r="Q44" s="7"/>
      <c r="R44" s="7"/>
      <c r="S44" s="31"/>
      <c r="T44" s="100">
        <v>46079</v>
      </c>
      <c r="U44" s="16" t="s">
        <v>12608</v>
      </c>
      <c r="V44" s="5" t="s">
        <v>9306</v>
      </c>
      <c r="W44" s="5" t="s">
        <v>14332</v>
      </c>
      <c r="X44" s="19" t="s">
        <v>14333</v>
      </c>
      <c r="Y44" s="19" t="s">
        <v>14334</v>
      </c>
      <c r="Z44" s="5" t="s">
        <v>14335</v>
      </c>
      <c r="AA44" s="5">
        <v>87.2</v>
      </c>
      <c r="AB44" s="102">
        <v>-3.4000000000000101</v>
      </c>
      <c r="AC44" s="7"/>
      <c r="AD44" s="7"/>
    </row>
    <row r="45" spans="1:30" ht="16.95" customHeight="1" x14ac:dyDescent="0.3">
      <c r="A45" s="3">
        <v>46054</v>
      </c>
      <c r="B45" s="100">
        <v>46077</v>
      </c>
      <c r="C45" s="101" t="s">
        <v>28</v>
      </c>
      <c r="D45" s="101" t="s">
        <v>5</v>
      </c>
      <c r="E45" s="16" t="s">
        <v>14248</v>
      </c>
      <c r="F45" s="19" t="s">
        <v>11130</v>
      </c>
      <c r="G45" s="19" t="s">
        <v>11393</v>
      </c>
      <c r="H45" s="35" t="s">
        <v>14331</v>
      </c>
      <c r="I45" s="16" t="s">
        <v>5749</v>
      </c>
      <c r="J45" s="7">
        <v>3</v>
      </c>
      <c r="K45" s="5">
        <v>31.6</v>
      </c>
      <c r="L45" s="102">
        <v>10.9</v>
      </c>
      <c r="M45" s="103">
        <v>10.533333333333299</v>
      </c>
      <c r="N45" s="101" t="s">
        <v>12588</v>
      </c>
      <c r="O45" s="7"/>
      <c r="P45" s="7"/>
      <c r="Q45" s="7"/>
      <c r="R45" s="7"/>
      <c r="S45" s="31"/>
      <c r="T45" s="100">
        <v>46079</v>
      </c>
      <c r="U45" s="16" t="s">
        <v>12608</v>
      </c>
      <c r="V45" s="5" t="s">
        <v>9306</v>
      </c>
      <c r="W45" s="5" t="s">
        <v>14332</v>
      </c>
      <c r="X45" s="19" t="s">
        <v>14333</v>
      </c>
      <c r="Y45" s="19" t="s">
        <v>5782</v>
      </c>
      <c r="Z45" s="5" t="s">
        <v>14465</v>
      </c>
      <c r="AA45" s="5">
        <v>32.700000000000003</v>
      </c>
      <c r="AB45" s="102">
        <v>-1.1000000000000001</v>
      </c>
      <c r="AC45" s="7"/>
      <c r="AD45" s="7"/>
    </row>
    <row r="46" spans="1:30" ht="16.95" customHeight="1" x14ac:dyDescent="0.3">
      <c r="A46" s="3">
        <v>46054</v>
      </c>
      <c r="B46" s="100">
        <v>46077</v>
      </c>
      <c r="C46" s="101" t="s">
        <v>28</v>
      </c>
      <c r="D46" s="101" t="s">
        <v>5</v>
      </c>
      <c r="E46" s="16" t="s">
        <v>14248</v>
      </c>
      <c r="F46" s="19" t="s">
        <v>11130</v>
      </c>
      <c r="G46" s="19" t="s">
        <v>11393</v>
      </c>
      <c r="H46" s="35" t="s">
        <v>14331</v>
      </c>
      <c r="I46" s="16" t="s">
        <v>5749</v>
      </c>
      <c r="J46" s="7">
        <v>6</v>
      </c>
      <c r="K46" s="5">
        <v>58</v>
      </c>
      <c r="L46" s="102">
        <v>10.9</v>
      </c>
      <c r="M46" s="103">
        <v>9.6666666666666696</v>
      </c>
      <c r="N46" s="101" t="s">
        <v>12588</v>
      </c>
      <c r="O46" s="7"/>
      <c r="P46" s="7"/>
      <c r="Q46" s="7"/>
      <c r="R46" s="7"/>
      <c r="S46" s="31"/>
      <c r="T46" s="100">
        <v>46079</v>
      </c>
      <c r="U46" s="16" t="s">
        <v>12608</v>
      </c>
      <c r="V46" s="5" t="s">
        <v>9306</v>
      </c>
      <c r="W46" s="5" t="s">
        <v>14332</v>
      </c>
      <c r="X46" s="19" t="s">
        <v>14333</v>
      </c>
      <c r="Y46" s="19" t="s">
        <v>14466</v>
      </c>
      <c r="Z46" s="5" t="s">
        <v>14467</v>
      </c>
      <c r="AA46" s="5">
        <v>65.400000000000006</v>
      </c>
      <c r="AB46" s="102">
        <v>-7.4000000000000101</v>
      </c>
      <c r="AC46" s="7"/>
      <c r="AD46" s="7"/>
    </row>
    <row r="47" spans="1:30" ht="16.95" customHeight="1" x14ac:dyDescent="0.3">
      <c r="A47" s="3">
        <v>46054</v>
      </c>
      <c r="B47" s="100">
        <v>46077</v>
      </c>
      <c r="C47" s="101" t="s">
        <v>28</v>
      </c>
      <c r="D47" s="101" t="s">
        <v>5</v>
      </c>
      <c r="E47" s="16" t="s">
        <v>14248</v>
      </c>
      <c r="F47" s="19" t="s">
        <v>11130</v>
      </c>
      <c r="G47" s="19" t="s">
        <v>11393</v>
      </c>
      <c r="H47" s="35" t="s">
        <v>14331</v>
      </c>
      <c r="I47" s="16" t="s">
        <v>5749</v>
      </c>
      <c r="J47" s="7">
        <v>8</v>
      </c>
      <c r="K47" s="5">
        <v>76.5</v>
      </c>
      <c r="L47" s="102">
        <v>10.9</v>
      </c>
      <c r="M47" s="103">
        <v>9.5625</v>
      </c>
      <c r="N47" s="101" t="s">
        <v>12588</v>
      </c>
      <c r="O47" s="7"/>
      <c r="P47" s="7"/>
      <c r="Q47" s="7"/>
      <c r="R47" s="7"/>
      <c r="S47" s="31"/>
      <c r="T47" s="100">
        <v>46079</v>
      </c>
      <c r="U47" s="16" t="s">
        <v>12608</v>
      </c>
      <c r="V47" s="5" t="s">
        <v>9306</v>
      </c>
      <c r="W47" s="5" t="s">
        <v>14332</v>
      </c>
      <c r="X47" s="19" t="s">
        <v>14333</v>
      </c>
      <c r="Y47" s="19" t="s">
        <v>14468</v>
      </c>
      <c r="Z47" s="5" t="s">
        <v>14469</v>
      </c>
      <c r="AA47" s="5">
        <v>87.2</v>
      </c>
      <c r="AB47" s="102">
        <v>-10.7</v>
      </c>
      <c r="AC47" s="7"/>
      <c r="AD47" s="7"/>
    </row>
    <row r="48" spans="1:30" ht="16.95" customHeight="1" x14ac:dyDescent="0.3">
      <c r="A48" s="3">
        <v>46054</v>
      </c>
      <c r="B48" s="100">
        <v>46077</v>
      </c>
      <c r="C48" s="101" t="s">
        <v>28</v>
      </c>
      <c r="D48" s="101" t="s">
        <v>5</v>
      </c>
      <c r="E48" s="16" t="s">
        <v>14248</v>
      </c>
      <c r="F48" s="19" t="s">
        <v>11130</v>
      </c>
      <c r="G48" s="19" t="s">
        <v>11393</v>
      </c>
      <c r="H48" s="35" t="s">
        <v>14331</v>
      </c>
      <c r="I48" s="16" t="s">
        <v>5749</v>
      </c>
      <c r="J48" s="7">
        <v>8</v>
      </c>
      <c r="K48" s="5">
        <v>76.5</v>
      </c>
      <c r="L48" s="102">
        <v>10.9</v>
      </c>
      <c r="M48" s="103">
        <v>9.5625</v>
      </c>
      <c r="N48" s="101" t="s">
        <v>12588</v>
      </c>
      <c r="O48" s="7"/>
      <c r="P48" s="7"/>
      <c r="Q48" s="7"/>
      <c r="R48" s="7"/>
      <c r="S48" s="31"/>
      <c r="T48" s="100">
        <v>46079</v>
      </c>
      <c r="U48" s="16" t="s">
        <v>12608</v>
      </c>
      <c r="V48" s="5" t="s">
        <v>9306</v>
      </c>
      <c r="W48" s="182" t="s">
        <v>14332</v>
      </c>
      <c r="X48" s="19" t="s">
        <v>14333</v>
      </c>
      <c r="Y48" s="19" t="s">
        <v>5832</v>
      </c>
      <c r="Z48" s="5" t="s">
        <v>14470</v>
      </c>
      <c r="AA48" s="5">
        <v>87.2</v>
      </c>
      <c r="AB48" s="102">
        <v>-10.7</v>
      </c>
      <c r="AC48" s="7"/>
      <c r="AD48" s="7"/>
    </row>
    <row r="49" spans="1:30" ht="16.95" customHeight="1" x14ac:dyDescent="0.3">
      <c r="A49" s="3">
        <v>46054</v>
      </c>
      <c r="B49" s="100">
        <v>46077</v>
      </c>
      <c r="C49" s="101" t="s">
        <v>28</v>
      </c>
      <c r="D49" s="101" t="s">
        <v>5</v>
      </c>
      <c r="E49" s="16" t="s">
        <v>14248</v>
      </c>
      <c r="F49" s="19" t="s">
        <v>11130</v>
      </c>
      <c r="G49" s="19" t="s">
        <v>11393</v>
      </c>
      <c r="H49" s="35" t="s">
        <v>14331</v>
      </c>
      <c r="I49" s="16" t="s">
        <v>5749</v>
      </c>
      <c r="J49" s="7">
        <v>8</v>
      </c>
      <c r="K49" s="5">
        <v>76.5</v>
      </c>
      <c r="L49" s="102">
        <v>10.9</v>
      </c>
      <c r="M49" s="103">
        <v>9.5625</v>
      </c>
      <c r="N49" s="101" t="s">
        <v>12588</v>
      </c>
      <c r="O49" s="7"/>
      <c r="P49" s="7"/>
      <c r="Q49" s="7"/>
      <c r="R49" s="7"/>
      <c r="S49" s="31"/>
      <c r="T49" s="100">
        <v>46079</v>
      </c>
      <c r="U49" s="16" t="s">
        <v>12608</v>
      </c>
      <c r="V49" s="5" t="s">
        <v>9306</v>
      </c>
      <c r="W49" s="5" t="s">
        <v>14332</v>
      </c>
      <c r="X49" s="19" t="s">
        <v>14333</v>
      </c>
      <c r="Y49" s="19" t="s">
        <v>5800</v>
      </c>
      <c r="Z49" s="5" t="s">
        <v>14471</v>
      </c>
      <c r="AA49" s="5">
        <v>87.2</v>
      </c>
      <c r="AB49" s="102">
        <v>-10.7</v>
      </c>
      <c r="AC49" s="7"/>
      <c r="AD49" s="7"/>
    </row>
    <row r="50" spans="1:30" ht="16.95" customHeight="1" x14ac:dyDescent="0.3">
      <c r="A50" s="3">
        <v>46054</v>
      </c>
      <c r="B50" s="100">
        <v>46077</v>
      </c>
      <c r="C50" s="101" t="s">
        <v>28</v>
      </c>
      <c r="D50" s="101" t="s">
        <v>5</v>
      </c>
      <c r="E50" s="16" t="s">
        <v>14248</v>
      </c>
      <c r="F50" s="19" t="s">
        <v>11130</v>
      </c>
      <c r="G50" s="19" t="s">
        <v>11393</v>
      </c>
      <c r="H50" s="35" t="s">
        <v>14331</v>
      </c>
      <c r="I50" s="16" t="s">
        <v>1845</v>
      </c>
      <c r="J50" s="7">
        <v>8</v>
      </c>
      <c r="K50" s="5">
        <v>63.3</v>
      </c>
      <c r="L50" s="102">
        <v>8.9</v>
      </c>
      <c r="M50" s="103">
        <v>7.9124999999999996</v>
      </c>
      <c r="N50" s="101" t="s">
        <v>12588</v>
      </c>
      <c r="O50" s="7"/>
      <c r="P50" s="7"/>
      <c r="Q50" s="7"/>
      <c r="R50" s="7"/>
      <c r="S50" s="31"/>
      <c r="T50" s="14">
        <v>46080</v>
      </c>
      <c r="U50" s="7" t="s">
        <v>12608</v>
      </c>
      <c r="V50" s="5" t="s">
        <v>9306</v>
      </c>
      <c r="W50" s="5" t="s">
        <v>14332</v>
      </c>
      <c r="X50" s="19" t="s">
        <v>14333</v>
      </c>
      <c r="Y50" s="19" t="s">
        <v>14472</v>
      </c>
      <c r="Z50" s="5" t="s">
        <v>14473</v>
      </c>
      <c r="AA50" s="5">
        <v>71.2</v>
      </c>
      <c r="AB50" s="102">
        <v>-7.9000000000000101</v>
      </c>
      <c r="AC50" s="7"/>
      <c r="AD50" s="7"/>
    </row>
    <row r="51" spans="1:30" ht="16.95" customHeight="1" x14ac:dyDescent="0.3">
      <c r="A51" s="3">
        <v>46054</v>
      </c>
      <c r="B51" s="100">
        <v>46077</v>
      </c>
      <c r="C51" s="101" t="s">
        <v>28</v>
      </c>
      <c r="D51" s="101" t="s">
        <v>5</v>
      </c>
      <c r="E51" s="16" t="s">
        <v>14248</v>
      </c>
      <c r="F51" s="19" t="s">
        <v>11130</v>
      </c>
      <c r="G51" s="19" t="s">
        <v>11393</v>
      </c>
      <c r="H51" s="35" t="s">
        <v>14331</v>
      </c>
      <c r="I51" s="16" t="s">
        <v>1845</v>
      </c>
      <c r="J51" s="7">
        <v>8</v>
      </c>
      <c r="K51" s="5">
        <v>63.3</v>
      </c>
      <c r="L51" s="102">
        <v>8.9</v>
      </c>
      <c r="M51" s="103">
        <v>7.9124999999999996</v>
      </c>
      <c r="N51" s="101" t="s">
        <v>12588</v>
      </c>
      <c r="O51" s="7"/>
      <c r="P51" s="7"/>
      <c r="Q51" s="7"/>
      <c r="R51" s="7"/>
      <c r="S51" s="31"/>
      <c r="T51" s="14">
        <v>46080</v>
      </c>
      <c r="U51" s="7" t="s">
        <v>12608</v>
      </c>
      <c r="V51" s="5" t="s">
        <v>9306</v>
      </c>
      <c r="W51" s="5" t="s">
        <v>14332</v>
      </c>
      <c r="X51" s="19" t="s">
        <v>14333</v>
      </c>
      <c r="Y51" s="19" t="s">
        <v>14474</v>
      </c>
      <c r="Z51" s="5" t="s">
        <v>14475</v>
      </c>
      <c r="AA51" s="5">
        <v>71.2</v>
      </c>
      <c r="AB51" s="102">
        <v>-7.9000000000000101</v>
      </c>
      <c r="AC51" s="7"/>
      <c r="AD51" s="7"/>
    </row>
    <row r="52" spans="1:30" ht="16.95" customHeight="1" x14ac:dyDescent="0.3">
      <c r="A52" s="3">
        <v>46054</v>
      </c>
      <c r="B52" s="100">
        <v>46077</v>
      </c>
      <c r="C52" s="101" t="s">
        <v>28</v>
      </c>
      <c r="D52" s="101" t="s">
        <v>5</v>
      </c>
      <c r="E52" s="16" t="s">
        <v>14248</v>
      </c>
      <c r="F52" s="19" t="s">
        <v>11130</v>
      </c>
      <c r="G52" s="19" t="s">
        <v>11393</v>
      </c>
      <c r="H52" s="35" t="s">
        <v>14331</v>
      </c>
      <c r="I52" s="16" t="s">
        <v>1701</v>
      </c>
      <c r="J52" s="7">
        <v>8</v>
      </c>
      <c r="K52" s="5">
        <v>63.3</v>
      </c>
      <c r="L52" s="102">
        <v>8.9</v>
      </c>
      <c r="M52" s="103">
        <v>7.9124999999999996</v>
      </c>
      <c r="N52" s="101" t="s">
        <v>12588</v>
      </c>
      <c r="O52" s="7"/>
      <c r="P52" s="7"/>
      <c r="Q52" s="7"/>
      <c r="R52" s="7"/>
      <c r="S52" s="31"/>
      <c r="T52" s="14">
        <v>46080</v>
      </c>
      <c r="U52" s="7" t="s">
        <v>12608</v>
      </c>
      <c r="V52" s="5" t="s">
        <v>9306</v>
      </c>
      <c r="W52" s="5" t="s">
        <v>14332</v>
      </c>
      <c r="X52" s="19" t="s">
        <v>14333</v>
      </c>
      <c r="Y52" s="19" t="s">
        <v>14476</v>
      </c>
      <c r="Z52" s="5" t="s">
        <v>14477</v>
      </c>
      <c r="AA52" s="5">
        <v>71.2</v>
      </c>
      <c r="AB52" s="102">
        <v>-7.9000000000000101</v>
      </c>
      <c r="AC52" s="7"/>
      <c r="AD52" s="7"/>
    </row>
    <row r="53" spans="1:30" ht="16.95" customHeight="1" x14ac:dyDescent="0.3">
      <c r="A53" s="3">
        <v>46054</v>
      </c>
      <c r="B53" s="100">
        <v>46077</v>
      </c>
      <c r="C53" s="101" t="s">
        <v>28</v>
      </c>
      <c r="D53" s="101" t="s">
        <v>5</v>
      </c>
      <c r="E53" s="16" t="s">
        <v>14248</v>
      </c>
      <c r="F53" s="19" t="s">
        <v>11130</v>
      </c>
      <c r="G53" s="19" t="s">
        <v>11393</v>
      </c>
      <c r="H53" s="35" t="s">
        <v>14331</v>
      </c>
      <c r="I53" s="16" t="s">
        <v>1739</v>
      </c>
      <c r="J53" s="7">
        <v>2</v>
      </c>
      <c r="K53" s="5">
        <v>43.1</v>
      </c>
      <c r="L53" s="102">
        <v>24.9</v>
      </c>
      <c r="M53" s="103">
        <v>21.55</v>
      </c>
      <c r="N53" s="101" t="s">
        <v>12588</v>
      </c>
      <c r="O53" s="7"/>
      <c r="P53" s="7"/>
      <c r="Q53" s="7"/>
      <c r="R53" s="7"/>
      <c r="S53" s="31"/>
      <c r="T53" s="14">
        <v>46080</v>
      </c>
      <c r="U53" s="7" t="s">
        <v>12608</v>
      </c>
      <c r="V53" s="5" t="s">
        <v>9306</v>
      </c>
      <c r="W53" s="5" t="s">
        <v>14332</v>
      </c>
      <c r="X53" s="19" t="s">
        <v>14333</v>
      </c>
      <c r="Y53" s="19" t="s">
        <v>14478</v>
      </c>
      <c r="Z53" s="5" t="s">
        <v>14479</v>
      </c>
      <c r="AA53" s="5">
        <v>49.8</v>
      </c>
      <c r="AB53" s="102">
        <v>-6.7</v>
      </c>
      <c r="AC53" s="7"/>
      <c r="AD53" s="7"/>
    </row>
    <row r="54" spans="1:30" ht="16.95" customHeight="1" x14ac:dyDescent="0.3">
      <c r="A54" s="3">
        <v>46054</v>
      </c>
      <c r="B54" s="100">
        <v>46077</v>
      </c>
      <c r="C54" s="101" t="s">
        <v>28</v>
      </c>
      <c r="D54" s="101" t="s">
        <v>5</v>
      </c>
      <c r="E54" s="16" t="s">
        <v>14248</v>
      </c>
      <c r="F54" s="19" t="s">
        <v>11130</v>
      </c>
      <c r="G54" s="19" t="s">
        <v>11393</v>
      </c>
      <c r="H54" s="35" t="s">
        <v>14331</v>
      </c>
      <c r="I54" s="16" t="s">
        <v>1712</v>
      </c>
      <c r="J54" s="7">
        <v>2</v>
      </c>
      <c r="K54" s="5">
        <v>43.1</v>
      </c>
      <c r="L54" s="102">
        <v>24.9</v>
      </c>
      <c r="M54" s="103">
        <v>21.55</v>
      </c>
      <c r="N54" s="101" t="s">
        <v>12588</v>
      </c>
      <c r="O54" s="7"/>
      <c r="P54" s="7"/>
      <c r="Q54" s="7"/>
      <c r="R54" s="7"/>
      <c r="S54" s="31"/>
      <c r="T54" s="14">
        <v>46080</v>
      </c>
      <c r="U54" s="7" t="s">
        <v>12608</v>
      </c>
      <c r="V54" s="5" t="s">
        <v>9306</v>
      </c>
      <c r="W54" s="5" t="s">
        <v>14332</v>
      </c>
      <c r="X54" s="19" t="s">
        <v>14333</v>
      </c>
      <c r="Y54" s="19" t="s">
        <v>14480</v>
      </c>
      <c r="Z54" s="5" t="s">
        <v>14481</v>
      </c>
      <c r="AA54" s="5">
        <v>49.8</v>
      </c>
      <c r="AB54" s="102">
        <v>-6.7</v>
      </c>
      <c r="AC54" s="7"/>
      <c r="AD54" s="7"/>
    </row>
    <row r="55" spans="1:30" ht="16.95" customHeight="1" x14ac:dyDescent="0.3">
      <c r="A55" s="3">
        <v>46054</v>
      </c>
      <c r="B55" s="100">
        <v>46077</v>
      </c>
      <c r="C55" s="101" t="s">
        <v>28</v>
      </c>
      <c r="D55" s="101" t="s">
        <v>5</v>
      </c>
      <c r="E55" s="16" t="s">
        <v>14248</v>
      </c>
      <c r="F55" s="19" t="s">
        <v>9342</v>
      </c>
      <c r="G55" s="19" t="s">
        <v>11393</v>
      </c>
      <c r="H55" s="35" t="s">
        <v>14336</v>
      </c>
      <c r="I55" s="16" t="s">
        <v>5749</v>
      </c>
      <c r="J55" s="7">
        <v>8</v>
      </c>
      <c r="K55" s="5">
        <v>83.8</v>
      </c>
      <c r="L55" s="102">
        <v>10.9</v>
      </c>
      <c r="M55" s="103">
        <v>10.475</v>
      </c>
      <c r="N55" s="101" t="s">
        <v>12588</v>
      </c>
      <c r="O55" s="7"/>
      <c r="P55" s="7"/>
      <c r="Q55" s="7"/>
      <c r="R55" s="7"/>
      <c r="S55" s="31"/>
      <c r="T55" s="100">
        <v>46079</v>
      </c>
      <c r="U55" s="16" t="s">
        <v>12608</v>
      </c>
      <c r="V55" s="5"/>
      <c r="W55" s="5" t="s">
        <v>14337</v>
      </c>
      <c r="X55" s="19" t="s">
        <v>14338</v>
      </c>
      <c r="Y55" s="19" t="s">
        <v>5740</v>
      </c>
      <c r="Z55" s="5" t="s">
        <v>14339</v>
      </c>
      <c r="AA55" s="5">
        <v>87.2</v>
      </c>
      <c r="AB55" s="102">
        <v>-3.4000000000000101</v>
      </c>
      <c r="AC55" s="7"/>
      <c r="AD55" s="7"/>
    </row>
    <row r="56" spans="1:30" ht="16.95" customHeight="1" x14ac:dyDescent="0.3">
      <c r="A56" s="3">
        <v>46054</v>
      </c>
      <c r="B56" s="100">
        <v>46077</v>
      </c>
      <c r="C56" s="101" t="s">
        <v>28</v>
      </c>
      <c r="D56" s="101" t="s">
        <v>5</v>
      </c>
      <c r="E56" s="16" t="s">
        <v>14248</v>
      </c>
      <c r="F56" s="19" t="s">
        <v>9342</v>
      </c>
      <c r="G56" s="19" t="s">
        <v>11393</v>
      </c>
      <c r="H56" s="35" t="s">
        <v>14336</v>
      </c>
      <c r="I56" s="16" t="s">
        <v>5749</v>
      </c>
      <c r="J56" s="7">
        <v>3</v>
      </c>
      <c r="K56" s="5">
        <v>31.6</v>
      </c>
      <c r="L56" s="102">
        <v>10.9</v>
      </c>
      <c r="M56" s="103">
        <v>10.533333333333299</v>
      </c>
      <c r="N56" s="101" t="s">
        <v>12588</v>
      </c>
      <c r="O56" s="7"/>
      <c r="P56" s="7"/>
      <c r="Q56" s="7"/>
      <c r="R56" s="7"/>
      <c r="S56" s="31"/>
      <c r="T56" s="100">
        <v>46079</v>
      </c>
      <c r="U56" s="16" t="s">
        <v>12608</v>
      </c>
      <c r="V56" s="5"/>
      <c r="W56" s="5" t="s">
        <v>14337</v>
      </c>
      <c r="X56" s="19" t="s">
        <v>14338</v>
      </c>
      <c r="Y56" s="19" t="s">
        <v>14482</v>
      </c>
      <c r="Z56" s="5" t="s">
        <v>14483</v>
      </c>
      <c r="AA56" s="5">
        <v>32.700000000000003</v>
      </c>
      <c r="AB56" s="102">
        <v>-1.1000000000000001</v>
      </c>
      <c r="AC56" s="7"/>
      <c r="AD56" s="7"/>
    </row>
    <row r="57" spans="1:30" ht="16.95" customHeight="1" x14ac:dyDescent="0.3">
      <c r="A57" s="3">
        <v>46054</v>
      </c>
      <c r="B57" s="100">
        <v>46077</v>
      </c>
      <c r="C57" s="101" t="s">
        <v>28</v>
      </c>
      <c r="D57" s="101" t="s">
        <v>5</v>
      </c>
      <c r="E57" s="16" t="s">
        <v>14248</v>
      </c>
      <c r="F57" s="19" t="s">
        <v>9342</v>
      </c>
      <c r="G57" s="19" t="s">
        <v>11393</v>
      </c>
      <c r="H57" s="35" t="s">
        <v>14336</v>
      </c>
      <c r="I57" s="16" t="s">
        <v>5749</v>
      </c>
      <c r="J57" s="7">
        <v>6</v>
      </c>
      <c r="K57" s="5">
        <v>58</v>
      </c>
      <c r="L57" s="102">
        <v>10.9</v>
      </c>
      <c r="M57" s="103">
        <v>9.6666666666666696</v>
      </c>
      <c r="N57" s="101" t="s">
        <v>12588</v>
      </c>
      <c r="O57" s="7"/>
      <c r="P57" s="7"/>
      <c r="Q57" s="7"/>
      <c r="R57" s="7"/>
      <c r="S57" s="31"/>
      <c r="T57" s="100">
        <v>46079</v>
      </c>
      <c r="U57" s="16" t="s">
        <v>12608</v>
      </c>
      <c r="V57" s="5"/>
      <c r="W57" s="5" t="s">
        <v>14337</v>
      </c>
      <c r="X57" s="19" t="s">
        <v>14338</v>
      </c>
      <c r="Y57" s="19" t="s">
        <v>5889</v>
      </c>
      <c r="Z57" s="5" t="s">
        <v>14484</v>
      </c>
      <c r="AA57" s="5">
        <v>65.400000000000006</v>
      </c>
      <c r="AB57" s="102">
        <v>-7.4000000000000101</v>
      </c>
      <c r="AC57" s="7"/>
      <c r="AD57" s="7"/>
    </row>
    <row r="58" spans="1:30" ht="16.95" customHeight="1" x14ac:dyDescent="0.3">
      <c r="A58" s="3">
        <v>46054</v>
      </c>
      <c r="B58" s="100">
        <v>46077</v>
      </c>
      <c r="C58" s="101" t="s">
        <v>28</v>
      </c>
      <c r="D58" s="101" t="s">
        <v>5</v>
      </c>
      <c r="E58" s="16" t="s">
        <v>14248</v>
      </c>
      <c r="F58" s="19" t="s">
        <v>9342</v>
      </c>
      <c r="G58" s="19" t="s">
        <v>11393</v>
      </c>
      <c r="H58" s="35" t="s">
        <v>14336</v>
      </c>
      <c r="I58" s="16" t="s">
        <v>5749</v>
      </c>
      <c r="J58" s="7">
        <v>8</v>
      </c>
      <c r="K58" s="5">
        <v>76.5</v>
      </c>
      <c r="L58" s="102">
        <v>10.9</v>
      </c>
      <c r="M58" s="103">
        <v>9.5625</v>
      </c>
      <c r="N58" s="101" t="s">
        <v>12588</v>
      </c>
      <c r="O58" s="7"/>
      <c r="P58" s="7"/>
      <c r="Q58" s="7"/>
      <c r="R58" s="7"/>
      <c r="S58" s="31"/>
      <c r="T58" s="100">
        <v>46079</v>
      </c>
      <c r="U58" s="16" t="s">
        <v>12608</v>
      </c>
      <c r="V58" s="5"/>
      <c r="W58" s="182" t="s">
        <v>14337</v>
      </c>
      <c r="X58" s="19" t="s">
        <v>14338</v>
      </c>
      <c r="Y58" s="19" t="s">
        <v>5832</v>
      </c>
      <c r="Z58" s="5" t="s">
        <v>14485</v>
      </c>
      <c r="AA58" s="5">
        <v>87.2</v>
      </c>
      <c r="AB58" s="102">
        <v>-10.7</v>
      </c>
      <c r="AC58" s="7"/>
      <c r="AD58" s="7"/>
    </row>
    <row r="59" spans="1:30" ht="16.95" customHeight="1" x14ac:dyDescent="0.3">
      <c r="A59" s="3">
        <v>46054</v>
      </c>
      <c r="B59" s="100">
        <v>46077</v>
      </c>
      <c r="C59" s="101" t="s">
        <v>28</v>
      </c>
      <c r="D59" s="101" t="s">
        <v>5</v>
      </c>
      <c r="E59" s="16" t="s">
        <v>14248</v>
      </c>
      <c r="F59" s="19" t="s">
        <v>9342</v>
      </c>
      <c r="G59" s="19" t="s">
        <v>11393</v>
      </c>
      <c r="H59" s="35" t="s">
        <v>14336</v>
      </c>
      <c r="I59" s="16" t="s">
        <v>5749</v>
      </c>
      <c r="J59" s="7">
        <v>8</v>
      </c>
      <c r="K59" s="5">
        <v>76.5</v>
      </c>
      <c r="L59" s="102">
        <v>10.9</v>
      </c>
      <c r="M59" s="103">
        <v>9.5625</v>
      </c>
      <c r="N59" s="101" t="s">
        <v>12588</v>
      </c>
      <c r="O59" s="7"/>
      <c r="P59" s="7"/>
      <c r="Q59" s="7"/>
      <c r="R59" s="7"/>
      <c r="S59" s="31"/>
      <c r="T59" s="100">
        <v>46079</v>
      </c>
      <c r="U59" s="16" t="s">
        <v>12608</v>
      </c>
      <c r="V59" s="5"/>
      <c r="W59" s="5" t="s">
        <v>14337</v>
      </c>
      <c r="X59" s="19" t="s">
        <v>14338</v>
      </c>
      <c r="Y59" s="19" t="s">
        <v>14468</v>
      </c>
      <c r="Z59" s="5" t="s">
        <v>14486</v>
      </c>
      <c r="AA59" s="5">
        <v>87.2</v>
      </c>
      <c r="AB59" s="102">
        <v>-10.7</v>
      </c>
      <c r="AC59" s="7"/>
      <c r="AD59" s="7"/>
    </row>
    <row r="60" spans="1:30" ht="16.95" customHeight="1" x14ac:dyDescent="0.3">
      <c r="A60" s="3">
        <v>46054</v>
      </c>
      <c r="B60" s="100">
        <v>46077</v>
      </c>
      <c r="C60" s="101" t="s">
        <v>28</v>
      </c>
      <c r="D60" s="101" t="s">
        <v>5</v>
      </c>
      <c r="E60" s="16" t="s">
        <v>14248</v>
      </c>
      <c r="F60" s="19" t="s">
        <v>9342</v>
      </c>
      <c r="G60" s="19" t="s">
        <v>11393</v>
      </c>
      <c r="H60" s="35" t="s">
        <v>14336</v>
      </c>
      <c r="I60" s="16" t="s">
        <v>5749</v>
      </c>
      <c r="J60" s="7">
        <v>8</v>
      </c>
      <c r="K60" s="5">
        <v>76.5</v>
      </c>
      <c r="L60" s="102">
        <v>10.9</v>
      </c>
      <c r="M60" s="103">
        <v>9.5625</v>
      </c>
      <c r="N60" s="101" t="s">
        <v>12588</v>
      </c>
      <c r="O60" s="7"/>
      <c r="P60" s="7"/>
      <c r="Q60" s="7"/>
      <c r="R60" s="7"/>
      <c r="S60" s="31"/>
      <c r="T60" s="100">
        <v>46079</v>
      </c>
      <c r="U60" s="16" t="s">
        <v>12608</v>
      </c>
      <c r="V60" s="5"/>
      <c r="W60" s="5" t="s">
        <v>14337</v>
      </c>
      <c r="X60" s="19" t="s">
        <v>14338</v>
      </c>
      <c r="Y60" s="19" t="s">
        <v>5800</v>
      </c>
      <c r="Z60" s="5" t="s">
        <v>14487</v>
      </c>
      <c r="AA60" s="5">
        <v>87.2</v>
      </c>
      <c r="AB60" s="102">
        <v>-10.7</v>
      </c>
      <c r="AC60" s="7"/>
      <c r="AD60" s="7"/>
    </row>
    <row r="61" spans="1:30" ht="16.95" customHeight="1" x14ac:dyDescent="0.3">
      <c r="A61" s="3">
        <v>46054</v>
      </c>
      <c r="B61" s="100">
        <v>46077</v>
      </c>
      <c r="C61" s="101" t="s">
        <v>28</v>
      </c>
      <c r="D61" s="101" t="s">
        <v>5</v>
      </c>
      <c r="E61" s="16" t="s">
        <v>14248</v>
      </c>
      <c r="F61" s="19" t="s">
        <v>9342</v>
      </c>
      <c r="G61" s="19" t="s">
        <v>11393</v>
      </c>
      <c r="H61" s="35" t="s">
        <v>14336</v>
      </c>
      <c r="I61" s="16" t="s">
        <v>1845</v>
      </c>
      <c r="J61" s="7">
        <v>8</v>
      </c>
      <c r="K61" s="5">
        <v>63.3</v>
      </c>
      <c r="L61" s="102">
        <v>8.9</v>
      </c>
      <c r="M61" s="103">
        <v>7.9124999999999996</v>
      </c>
      <c r="N61" s="101" t="s">
        <v>12588</v>
      </c>
      <c r="O61" s="7"/>
      <c r="P61" s="7"/>
      <c r="Q61" s="7"/>
      <c r="R61" s="7"/>
      <c r="S61" s="31"/>
      <c r="T61" s="14">
        <v>46080</v>
      </c>
      <c r="U61" s="7" t="s">
        <v>12608</v>
      </c>
      <c r="V61" s="5"/>
      <c r="W61" s="5" t="s">
        <v>14337</v>
      </c>
      <c r="X61" s="19" t="s">
        <v>14338</v>
      </c>
      <c r="Y61" s="19" t="s">
        <v>14472</v>
      </c>
      <c r="Z61" s="5" t="s">
        <v>14488</v>
      </c>
      <c r="AA61" s="5">
        <v>71.2</v>
      </c>
      <c r="AB61" s="102">
        <v>-7.9000000000000101</v>
      </c>
      <c r="AC61" s="7"/>
      <c r="AD61" s="7"/>
    </row>
    <row r="62" spans="1:30" ht="16.95" customHeight="1" x14ac:dyDescent="0.3">
      <c r="A62" s="3">
        <v>46054</v>
      </c>
      <c r="B62" s="100">
        <v>46077</v>
      </c>
      <c r="C62" s="101" t="s">
        <v>28</v>
      </c>
      <c r="D62" s="101" t="s">
        <v>5</v>
      </c>
      <c r="E62" s="16" t="s">
        <v>14248</v>
      </c>
      <c r="F62" s="19" t="s">
        <v>9342</v>
      </c>
      <c r="G62" s="19" t="s">
        <v>11393</v>
      </c>
      <c r="H62" s="35" t="s">
        <v>14336</v>
      </c>
      <c r="I62" s="16" t="s">
        <v>1845</v>
      </c>
      <c r="J62" s="7">
        <v>8</v>
      </c>
      <c r="K62" s="5">
        <v>63.3</v>
      </c>
      <c r="L62" s="102">
        <v>8.9</v>
      </c>
      <c r="M62" s="103">
        <v>7.9124999999999996</v>
      </c>
      <c r="N62" s="101" t="s">
        <v>12588</v>
      </c>
      <c r="O62" s="7"/>
      <c r="P62" s="7"/>
      <c r="Q62" s="7"/>
      <c r="R62" s="7"/>
      <c r="S62" s="31"/>
      <c r="T62" s="14">
        <v>46080</v>
      </c>
      <c r="U62" s="7" t="s">
        <v>12608</v>
      </c>
      <c r="V62" s="5"/>
      <c r="W62" s="5" t="s">
        <v>14337</v>
      </c>
      <c r="X62" s="19" t="s">
        <v>14338</v>
      </c>
      <c r="Y62" s="19" t="s">
        <v>14474</v>
      </c>
      <c r="Z62" s="5" t="s">
        <v>14489</v>
      </c>
      <c r="AA62" s="5">
        <v>71.2</v>
      </c>
      <c r="AB62" s="102">
        <v>-7.9000000000000101</v>
      </c>
      <c r="AC62" s="7"/>
      <c r="AD62" s="7"/>
    </row>
    <row r="63" spans="1:30" ht="16.95" customHeight="1" x14ac:dyDescent="0.3">
      <c r="A63" s="3">
        <v>46054</v>
      </c>
      <c r="B63" s="100">
        <v>46077</v>
      </c>
      <c r="C63" s="101" t="s">
        <v>28</v>
      </c>
      <c r="D63" s="101" t="s">
        <v>5</v>
      </c>
      <c r="E63" s="16" t="s">
        <v>14248</v>
      </c>
      <c r="F63" s="19" t="s">
        <v>9342</v>
      </c>
      <c r="G63" s="19" t="s">
        <v>11393</v>
      </c>
      <c r="H63" s="35" t="s">
        <v>14336</v>
      </c>
      <c r="I63" s="16" t="s">
        <v>1701</v>
      </c>
      <c r="J63" s="7">
        <v>8</v>
      </c>
      <c r="K63" s="5">
        <v>63.3</v>
      </c>
      <c r="L63" s="102">
        <v>8.9</v>
      </c>
      <c r="M63" s="103">
        <v>7.9124999999999996</v>
      </c>
      <c r="N63" s="101" t="s">
        <v>12588</v>
      </c>
      <c r="O63" s="7"/>
      <c r="P63" s="7"/>
      <c r="Q63" s="7"/>
      <c r="R63" s="7"/>
      <c r="S63" s="31"/>
      <c r="T63" s="14">
        <v>46080</v>
      </c>
      <c r="U63" s="7" t="s">
        <v>12608</v>
      </c>
      <c r="V63" s="5"/>
      <c r="W63" s="5" t="s">
        <v>14337</v>
      </c>
      <c r="X63" s="19" t="s">
        <v>14338</v>
      </c>
      <c r="Y63" s="19" t="s">
        <v>14476</v>
      </c>
      <c r="Z63" s="5" t="s">
        <v>14490</v>
      </c>
      <c r="AA63" s="5">
        <v>71.2</v>
      </c>
      <c r="AB63" s="102">
        <v>-7.9000000000000101</v>
      </c>
      <c r="AC63" s="7"/>
      <c r="AD63" s="7"/>
    </row>
    <row r="64" spans="1:30" ht="16.95" customHeight="1" x14ac:dyDescent="0.3">
      <c r="A64" s="3">
        <v>46054</v>
      </c>
      <c r="B64" s="100">
        <v>46077</v>
      </c>
      <c r="C64" s="101" t="s">
        <v>28</v>
      </c>
      <c r="D64" s="101" t="s">
        <v>5</v>
      </c>
      <c r="E64" s="16" t="s">
        <v>14248</v>
      </c>
      <c r="F64" s="19" t="s">
        <v>9342</v>
      </c>
      <c r="G64" s="19" t="s">
        <v>11393</v>
      </c>
      <c r="H64" s="35" t="s">
        <v>14336</v>
      </c>
      <c r="I64" s="16" t="s">
        <v>1739</v>
      </c>
      <c r="J64" s="7">
        <v>2</v>
      </c>
      <c r="K64" s="5">
        <v>43.1</v>
      </c>
      <c r="L64" s="102">
        <v>24.9</v>
      </c>
      <c r="M64" s="103">
        <v>21.55</v>
      </c>
      <c r="N64" s="101" t="s">
        <v>12588</v>
      </c>
      <c r="O64" s="7"/>
      <c r="P64" s="7"/>
      <c r="Q64" s="7"/>
      <c r="R64" s="7"/>
      <c r="S64" s="31"/>
      <c r="T64" s="14">
        <v>46080</v>
      </c>
      <c r="U64" s="7" t="s">
        <v>12608</v>
      </c>
      <c r="V64" s="5"/>
      <c r="W64" s="5" t="s">
        <v>14337</v>
      </c>
      <c r="X64" s="19" t="s">
        <v>14338</v>
      </c>
      <c r="Y64" s="19" t="s">
        <v>14478</v>
      </c>
      <c r="Z64" s="5" t="s">
        <v>14491</v>
      </c>
      <c r="AA64" s="5">
        <v>49.8</v>
      </c>
      <c r="AB64" s="102">
        <v>-6.7</v>
      </c>
      <c r="AC64" s="7"/>
      <c r="AD64" s="7"/>
    </row>
    <row r="65" spans="1:30" ht="16.95" customHeight="1" x14ac:dyDescent="0.3">
      <c r="A65" s="3">
        <v>46054</v>
      </c>
      <c r="B65" s="100">
        <v>46077</v>
      </c>
      <c r="C65" s="101" t="s">
        <v>28</v>
      </c>
      <c r="D65" s="101" t="s">
        <v>5</v>
      </c>
      <c r="E65" s="16" t="s">
        <v>14248</v>
      </c>
      <c r="F65" s="19" t="s">
        <v>9342</v>
      </c>
      <c r="G65" s="19" t="s">
        <v>11393</v>
      </c>
      <c r="H65" s="35" t="s">
        <v>14336</v>
      </c>
      <c r="I65" s="16" t="s">
        <v>1712</v>
      </c>
      <c r="J65" s="7">
        <v>2</v>
      </c>
      <c r="K65" s="5">
        <v>43.1</v>
      </c>
      <c r="L65" s="102">
        <v>24.9</v>
      </c>
      <c r="M65" s="103">
        <v>21.55</v>
      </c>
      <c r="N65" s="101" t="s">
        <v>12588</v>
      </c>
      <c r="O65" s="7"/>
      <c r="P65" s="7"/>
      <c r="Q65" s="7"/>
      <c r="R65" s="7"/>
      <c r="S65" s="31"/>
      <c r="T65" s="14">
        <v>46080</v>
      </c>
      <c r="U65" s="7" t="s">
        <v>12608</v>
      </c>
      <c r="V65" s="5"/>
      <c r="W65" s="5" t="s">
        <v>14337</v>
      </c>
      <c r="X65" s="19" t="s">
        <v>14338</v>
      </c>
      <c r="Y65" s="19" t="s">
        <v>14480</v>
      </c>
      <c r="Z65" s="5" t="s">
        <v>14492</v>
      </c>
      <c r="AA65" s="5">
        <v>49.8</v>
      </c>
      <c r="AB65" s="102">
        <v>-6.7</v>
      </c>
      <c r="AC65" s="7"/>
      <c r="AD65" s="7"/>
    </row>
    <row r="66" spans="1:30" ht="16.95" customHeight="1" x14ac:dyDescent="0.3">
      <c r="A66" s="3">
        <v>46054</v>
      </c>
      <c r="B66" s="4">
        <v>46078</v>
      </c>
      <c r="C66" s="19" t="s">
        <v>31</v>
      </c>
      <c r="D66" s="19" t="s">
        <v>5</v>
      </c>
      <c r="E66" s="19" t="s">
        <v>86</v>
      </c>
      <c r="F66" s="19" t="s">
        <v>9392</v>
      </c>
      <c r="G66" s="19" t="s">
        <v>11159</v>
      </c>
      <c r="H66" s="105" t="s">
        <v>13061</v>
      </c>
      <c r="I66" s="19" t="s">
        <v>8872</v>
      </c>
      <c r="J66" s="5">
        <v>4</v>
      </c>
      <c r="K66" s="5">
        <v>29.4</v>
      </c>
      <c r="L66" s="5">
        <v>7.4</v>
      </c>
      <c r="M66" s="18">
        <v>7.35</v>
      </c>
      <c r="N66" s="19" t="s">
        <v>12588</v>
      </c>
      <c r="O66" s="5"/>
      <c r="P66" s="5"/>
      <c r="Q66" s="5"/>
      <c r="R66" s="5"/>
      <c r="S66" s="5"/>
      <c r="T66" s="4">
        <v>46080</v>
      </c>
      <c r="U66" s="5" t="s">
        <v>12589</v>
      </c>
      <c r="V66" s="19" t="s">
        <v>6303</v>
      </c>
      <c r="W66" s="5" t="s">
        <v>13062</v>
      </c>
      <c r="X66" s="19" t="s">
        <v>14493</v>
      </c>
      <c r="Y66" s="19" t="s">
        <v>14494</v>
      </c>
      <c r="Z66" s="5" t="s">
        <v>13064</v>
      </c>
      <c r="AA66" s="5">
        <v>29.6</v>
      </c>
      <c r="AB66" s="5">
        <v>-0.20000000000000301</v>
      </c>
      <c r="AC66" s="5">
        <v>38</v>
      </c>
      <c r="AD66" s="5" t="s">
        <v>8946</v>
      </c>
    </row>
    <row r="67" spans="1:30" ht="16.95" customHeight="1" x14ac:dyDescent="0.3">
      <c r="A67" s="3">
        <v>46054</v>
      </c>
      <c r="B67" s="4">
        <v>46078</v>
      </c>
      <c r="C67" s="19" t="s">
        <v>31</v>
      </c>
      <c r="D67" s="19" t="s">
        <v>5</v>
      </c>
      <c r="E67" s="19" t="s">
        <v>86</v>
      </c>
      <c r="F67" s="19" t="s">
        <v>9392</v>
      </c>
      <c r="G67" s="19" t="s">
        <v>11159</v>
      </c>
      <c r="H67" s="6" t="s">
        <v>13061</v>
      </c>
      <c r="I67" s="19" t="s">
        <v>8872</v>
      </c>
      <c r="J67" s="5">
        <v>8</v>
      </c>
      <c r="K67" s="5">
        <v>51.4</v>
      </c>
      <c r="L67" s="5">
        <v>7.4</v>
      </c>
      <c r="M67" s="18">
        <v>6.4249999999999998</v>
      </c>
      <c r="N67" s="5" t="s">
        <v>12588</v>
      </c>
      <c r="O67" s="5"/>
      <c r="P67" s="5"/>
      <c r="Q67" s="5"/>
      <c r="R67" s="5"/>
      <c r="S67" s="5"/>
      <c r="T67" s="4">
        <v>46080</v>
      </c>
      <c r="U67" s="5" t="s">
        <v>12589</v>
      </c>
      <c r="V67" s="19" t="s">
        <v>6303</v>
      </c>
      <c r="W67" s="5" t="s">
        <v>13062</v>
      </c>
      <c r="X67" s="19" t="s">
        <v>14493</v>
      </c>
      <c r="Y67" s="19" t="s">
        <v>14495</v>
      </c>
      <c r="Z67" s="5" t="s">
        <v>13981</v>
      </c>
      <c r="AA67" s="5">
        <v>59.2</v>
      </c>
      <c r="AB67" s="5">
        <v>-7.8</v>
      </c>
      <c r="AC67" s="5">
        <v>63</v>
      </c>
      <c r="AD67" s="5" t="s">
        <v>8946</v>
      </c>
    </row>
    <row r="68" spans="1:30" ht="16.95" customHeight="1" x14ac:dyDescent="0.3">
      <c r="A68" s="3">
        <v>46054</v>
      </c>
      <c r="B68" s="4">
        <v>46078</v>
      </c>
      <c r="C68" s="19" t="s">
        <v>32</v>
      </c>
      <c r="D68" s="19" t="s">
        <v>5</v>
      </c>
      <c r="E68" s="19" t="s">
        <v>86</v>
      </c>
      <c r="F68" s="19" t="s">
        <v>11113</v>
      </c>
      <c r="G68" s="19" t="s">
        <v>14496</v>
      </c>
      <c r="H68" s="35" t="s">
        <v>14497</v>
      </c>
      <c r="I68" s="19" t="s">
        <v>8872</v>
      </c>
      <c r="J68" s="5">
        <v>12</v>
      </c>
      <c r="K68" s="5">
        <v>72.09</v>
      </c>
      <c r="L68" s="5">
        <v>7.4</v>
      </c>
      <c r="M68" s="18">
        <v>6.0075000000000003</v>
      </c>
      <c r="N68" s="5" t="s">
        <v>12588</v>
      </c>
      <c r="O68" s="5"/>
      <c r="P68" s="5"/>
      <c r="Q68" s="5"/>
      <c r="R68" s="5"/>
      <c r="S68" s="5"/>
      <c r="T68" s="23">
        <v>46081</v>
      </c>
      <c r="U68" s="5" t="s">
        <v>12629</v>
      </c>
      <c r="V68" s="19" t="s">
        <v>14498</v>
      </c>
      <c r="W68" s="5" t="s">
        <v>14499</v>
      </c>
      <c r="X68" s="19" t="s">
        <v>10624</v>
      </c>
      <c r="Y68" s="19" t="s">
        <v>14500</v>
      </c>
      <c r="Z68" s="5" t="s">
        <v>14501</v>
      </c>
      <c r="AA68" s="5">
        <v>88.8</v>
      </c>
      <c r="AB68" s="5">
        <v>-16.71</v>
      </c>
      <c r="AC68" s="5">
        <v>81.99</v>
      </c>
      <c r="AD68" s="5" t="s">
        <v>8946</v>
      </c>
    </row>
    <row r="69" spans="1:30" ht="16.95" customHeight="1" x14ac:dyDescent="0.3">
      <c r="A69" s="3">
        <v>46054</v>
      </c>
      <c r="B69" s="4">
        <v>46078</v>
      </c>
      <c r="C69" s="19" t="s">
        <v>31</v>
      </c>
      <c r="D69" s="19" t="s">
        <v>5</v>
      </c>
      <c r="E69" s="19" t="s">
        <v>86</v>
      </c>
      <c r="F69" s="19" t="s">
        <v>9392</v>
      </c>
      <c r="G69" s="19" t="s">
        <v>11159</v>
      </c>
      <c r="H69" s="105" t="s">
        <v>13056</v>
      </c>
      <c r="I69" s="19" t="s">
        <v>198</v>
      </c>
      <c r="J69" s="5">
        <v>3</v>
      </c>
      <c r="K69" s="5">
        <v>91</v>
      </c>
      <c r="L69" s="5">
        <v>32.9</v>
      </c>
      <c r="M69" s="18">
        <v>30.3333333333333</v>
      </c>
      <c r="N69" s="5" t="s">
        <v>12588</v>
      </c>
      <c r="O69" s="5"/>
      <c r="P69" s="5"/>
      <c r="Q69" s="5"/>
      <c r="R69" s="5"/>
      <c r="S69" s="5"/>
      <c r="T69" s="4">
        <v>46080</v>
      </c>
      <c r="U69" s="5" t="s">
        <v>12589</v>
      </c>
      <c r="V69" s="19" t="s">
        <v>14502</v>
      </c>
      <c r="W69" s="5" t="s">
        <v>13057</v>
      </c>
      <c r="X69" s="19" t="s">
        <v>14503</v>
      </c>
      <c r="Y69" s="19" t="s">
        <v>14504</v>
      </c>
      <c r="Z69" s="5" t="s">
        <v>13060</v>
      </c>
      <c r="AA69" s="5">
        <v>98.7</v>
      </c>
      <c r="AB69" s="5">
        <v>-7.6999999999999904</v>
      </c>
      <c r="AC69" s="5">
        <v>109</v>
      </c>
      <c r="AD69" s="5" t="s">
        <v>8935</v>
      </c>
    </row>
    <row r="70" spans="1:30" ht="16.95" customHeight="1" x14ac:dyDescent="0.3">
      <c r="A70" s="3">
        <v>46054</v>
      </c>
      <c r="B70" s="4">
        <v>46078</v>
      </c>
      <c r="C70" s="19" t="s">
        <v>31</v>
      </c>
      <c r="D70" s="19" t="s">
        <v>5</v>
      </c>
      <c r="E70" s="19" t="s">
        <v>86</v>
      </c>
      <c r="F70" s="19" t="s">
        <v>9392</v>
      </c>
      <c r="G70" s="19" t="s">
        <v>11159</v>
      </c>
      <c r="H70" s="105" t="s">
        <v>11309</v>
      </c>
      <c r="I70" s="19" t="s">
        <v>113</v>
      </c>
      <c r="J70" s="5">
        <v>2</v>
      </c>
      <c r="K70" s="5">
        <v>49.6</v>
      </c>
      <c r="L70" s="5">
        <v>24.9</v>
      </c>
      <c r="M70" s="18">
        <v>24.8</v>
      </c>
      <c r="N70" s="5" t="s">
        <v>12588</v>
      </c>
      <c r="O70" s="5"/>
      <c r="P70" s="5"/>
      <c r="Q70" s="5"/>
      <c r="R70" s="5"/>
      <c r="S70" s="5"/>
      <c r="T70" s="4">
        <v>46080</v>
      </c>
      <c r="U70" s="5" t="s">
        <v>12589</v>
      </c>
      <c r="V70" s="19" t="s">
        <v>6303</v>
      </c>
      <c r="W70" s="5" t="s">
        <v>11311</v>
      </c>
      <c r="X70" s="19" t="s">
        <v>14505</v>
      </c>
      <c r="Y70" s="5" t="s">
        <v>1277</v>
      </c>
      <c r="Z70" s="5" t="s">
        <v>11313</v>
      </c>
      <c r="AA70" s="5">
        <v>49.8</v>
      </c>
      <c r="AB70" s="5">
        <v>-0.19999999999999599</v>
      </c>
      <c r="AC70" s="5">
        <v>61</v>
      </c>
      <c r="AD70" s="5" t="s">
        <v>8946</v>
      </c>
    </row>
    <row r="71" spans="1:30" ht="16.95" customHeight="1" x14ac:dyDescent="0.3">
      <c r="A71" s="3">
        <v>46054</v>
      </c>
      <c r="B71" s="4">
        <v>46078</v>
      </c>
      <c r="C71" s="19" t="s">
        <v>35</v>
      </c>
      <c r="D71" s="19" t="s">
        <v>5</v>
      </c>
      <c r="E71" s="19" t="s">
        <v>86</v>
      </c>
      <c r="F71" s="19" t="s">
        <v>14506</v>
      </c>
      <c r="G71" s="19" t="s">
        <v>12981</v>
      </c>
      <c r="H71" s="105" t="s">
        <v>13000</v>
      </c>
      <c r="I71" s="19" t="s">
        <v>119</v>
      </c>
      <c r="J71" s="5">
        <v>4</v>
      </c>
      <c r="K71" s="5">
        <v>38.76</v>
      </c>
      <c r="L71" s="5">
        <v>9.9</v>
      </c>
      <c r="M71" s="18">
        <v>9.69</v>
      </c>
      <c r="N71" s="5" t="s">
        <v>12588</v>
      </c>
      <c r="O71" s="5"/>
      <c r="P71" s="5"/>
      <c r="Q71" s="5"/>
      <c r="R71" s="5"/>
      <c r="S71" s="5"/>
      <c r="T71" s="23">
        <v>46081</v>
      </c>
      <c r="U71" s="5" t="s">
        <v>12608</v>
      </c>
      <c r="V71" s="19" t="s">
        <v>6277</v>
      </c>
      <c r="W71" s="5" t="s">
        <v>13001</v>
      </c>
      <c r="X71" s="19" t="s">
        <v>14507</v>
      </c>
      <c r="Y71" s="19" t="s">
        <v>14508</v>
      </c>
      <c r="Z71" s="5" t="s">
        <v>13004</v>
      </c>
      <c r="AA71" s="5">
        <v>39.6</v>
      </c>
      <c r="AB71" s="5">
        <v>-0.84000000000000297</v>
      </c>
      <c r="AC71" s="5">
        <v>46.8</v>
      </c>
      <c r="AD71" s="5" t="s">
        <v>10725</v>
      </c>
    </row>
    <row r="72" spans="1:30" ht="16.95" customHeight="1" x14ac:dyDescent="0.3">
      <c r="A72" s="3">
        <v>46054</v>
      </c>
      <c r="B72" s="4">
        <v>46078</v>
      </c>
      <c r="C72" s="19" t="s">
        <v>35</v>
      </c>
      <c r="D72" s="19" t="s">
        <v>5</v>
      </c>
      <c r="E72" s="19" t="s">
        <v>86</v>
      </c>
      <c r="F72" s="19" t="s">
        <v>14506</v>
      </c>
      <c r="G72" s="19" t="s">
        <v>12981</v>
      </c>
      <c r="H72" s="6" t="s">
        <v>13000</v>
      </c>
      <c r="I72" s="19" t="s">
        <v>119</v>
      </c>
      <c r="J72" s="5">
        <v>6</v>
      </c>
      <c r="K72" s="5">
        <v>53.48</v>
      </c>
      <c r="L72" s="5">
        <v>9.9</v>
      </c>
      <c r="M72" s="18">
        <v>8.9133333333333304</v>
      </c>
      <c r="N72" s="5" t="s">
        <v>12588</v>
      </c>
      <c r="O72" s="5"/>
      <c r="P72" s="5"/>
      <c r="Q72" s="5"/>
      <c r="R72" s="5"/>
      <c r="S72" s="5"/>
      <c r="T72" s="23">
        <v>46081</v>
      </c>
      <c r="U72" s="5" t="s">
        <v>12589</v>
      </c>
      <c r="V72" s="19" t="s">
        <v>6277</v>
      </c>
      <c r="W72" s="5" t="s">
        <v>13001</v>
      </c>
      <c r="X72" s="19" t="s">
        <v>14507</v>
      </c>
      <c r="Y72" s="19" t="s">
        <v>14509</v>
      </c>
      <c r="Z72" s="5" t="s">
        <v>13923</v>
      </c>
      <c r="AA72" s="5">
        <v>59.4</v>
      </c>
      <c r="AB72" s="5">
        <v>-5.9200000000000097</v>
      </c>
      <c r="AC72" s="5">
        <v>64.5</v>
      </c>
      <c r="AD72" s="5" t="s">
        <v>10725</v>
      </c>
    </row>
    <row r="73" spans="1:30" ht="16.95" customHeight="1" x14ac:dyDescent="0.3">
      <c r="A73" s="3">
        <v>46054</v>
      </c>
      <c r="B73" s="4">
        <v>46078</v>
      </c>
      <c r="C73" s="19" t="s">
        <v>35</v>
      </c>
      <c r="D73" s="19" t="s">
        <v>5</v>
      </c>
      <c r="E73" s="19" t="s">
        <v>86</v>
      </c>
      <c r="F73" s="19" t="s">
        <v>14506</v>
      </c>
      <c r="G73" s="19" t="s">
        <v>12981</v>
      </c>
      <c r="H73" s="6" t="s">
        <v>13000</v>
      </c>
      <c r="I73" s="19" t="s">
        <v>119</v>
      </c>
      <c r="J73" s="5">
        <v>8</v>
      </c>
      <c r="K73" s="5">
        <v>68.099999999999994</v>
      </c>
      <c r="L73" s="5">
        <v>9.9</v>
      </c>
      <c r="M73" s="18">
        <v>8.5124999999999993</v>
      </c>
      <c r="N73" s="5" t="s">
        <v>12588</v>
      </c>
      <c r="O73" s="5"/>
      <c r="P73" s="5"/>
      <c r="Q73" s="5"/>
      <c r="R73" s="5"/>
      <c r="S73" s="5"/>
      <c r="T73" s="23">
        <v>46081</v>
      </c>
      <c r="U73" s="5" t="s">
        <v>12589</v>
      </c>
      <c r="V73" s="19" t="s">
        <v>6277</v>
      </c>
      <c r="W73" s="5" t="s">
        <v>13001</v>
      </c>
      <c r="X73" s="19" t="s">
        <v>14507</v>
      </c>
      <c r="Y73" s="19" t="s">
        <v>14510</v>
      </c>
      <c r="Z73" s="5" t="s">
        <v>13925</v>
      </c>
      <c r="AA73" s="5">
        <v>79.2</v>
      </c>
      <c r="AB73" s="5">
        <v>-11.1</v>
      </c>
      <c r="AC73" s="5">
        <v>82.1</v>
      </c>
      <c r="AD73" s="5" t="s">
        <v>10725</v>
      </c>
    </row>
    <row r="74" spans="1:30" ht="16.95" customHeight="1" x14ac:dyDescent="0.3">
      <c r="A74" s="3">
        <v>46054</v>
      </c>
      <c r="B74" s="4">
        <v>46078</v>
      </c>
      <c r="C74" s="19" t="s">
        <v>35</v>
      </c>
      <c r="D74" s="19" t="s">
        <v>5</v>
      </c>
      <c r="E74" s="19" t="s">
        <v>86</v>
      </c>
      <c r="F74" s="19" t="s">
        <v>14506</v>
      </c>
      <c r="G74" s="19" t="s">
        <v>12981</v>
      </c>
      <c r="H74" s="6" t="s">
        <v>13000</v>
      </c>
      <c r="I74" s="19" t="s">
        <v>119</v>
      </c>
      <c r="J74" s="5">
        <v>10</v>
      </c>
      <c r="K74" s="5">
        <v>86.28</v>
      </c>
      <c r="L74" s="5">
        <v>9.9</v>
      </c>
      <c r="M74" s="18">
        <v>8.6280000000000001</v>
      </c>
      <c r="N74" s="5" t="s">
        <v>12588</v>
      </c>
      <c r="O74" s="5"/>
      <c r="P74" s="5"/>
      <c r="Q74" s="5"/>
      <c r="R74" s="5"/>
      <c r="S74" s="5"/>
      <c r="T74" s="23">
        <v>46081</v>
      </c>
      <c r="U74" s="5" t="s">
        <v>12589</v>
      </c>
      <c r="V74" s="19" t="s">
        <v>6277</v>
      </c>
      <c r="W74" s="5" t="s">
        <v>13001</v>
      </c>
      <c r="X74" s="19" t="s">
        <v>14507</v>
      </c>
      <c r="Y74" s="19" t="s">
        <v>14511</v>
      </c>
      <c r="Z74" s="5" t="s">
        <v>13927</v>
      </c>
      <c r="AA74" s="5">
        <v>99</v>
      </c>
      <c r="AB74" s="5">
        <v>-12.72</v>
      </c>
      <c r="AC74" s="5">
        <v>104.5</v>
      </c>
      <c r="AD74" s="5" t="s">
        <v>10725</v>
      </c>
    </row>
    <row r="75" spans="1:30" ht="16.95" customHeight="1" x14ac:dyDescent="0.3">
      <c r="A75" s="3">
        <v>46054</v>
      </c>
      <c r="B75" s="4">
        <v>46078</v>
      </c>
      <c r="C75" s="19" t="s">
        <v>35</v>
      </c>
      <c r="D75" s="19" t="s">
        <v>5</v>
      </c>
      <c r="E75" s="19" t="s">
        <v>86</v>
      </c>
      <c r="F75" s="19" t="s">
        <v>14506</v>
      </c>
      <c r="G75" s="19" t="s">
        <v>12981</v>
      </c>
      <c r="H75" s="6" t="s">
        <v>13000</v>
      </c>
      <c r="I75" s="19" t="s">
        <v>144</v>
      </c>
      <c r="J75" s="5">
        <v>6</v>
      </c>
      <c r="K75" s="5">
        <v>55.36</v>
      </c>
      <c r="L75" s="5">
        <v>9.9</v>
      </c>
      <c r="M75" s="18">
        <v>9.2266666666666701</v>
      </c>
      <c r="N75" s="5" t="s">
        <v>12588</v>
      </c>
      <c r="O75" s="5"/>
      <c r="P75" s="5"/>
      <c r="Q75" s="5"/>
      <c r="R75" s="5"/>
      <c r="S75" s="5"/>
      <c r="T75" s="23">
        <v>46081</v>
      </c>
      <c r="U75" s="5" t="s">
        <v>12589</v>
      </c>
      <c r="V75" s="19" t="s">
        <v>6277</v>
      </c>
      <c r="W75" s="5" t="s">
        <v>13001</v>
      </c>
      <c r="X75" s="19" t="s">
        <v>14507</v>
      </c>
      <c r="Y75" s="19" t="s">
        <v>14512</v>
      </c>
      <c r="Z75" s="5" t="s">
        <v>13931</v>
      </c>
      <c r="AA75" s="5">
        <v>59.4</v>
      </c>
      <c r="AB75" s="5">
        <v>-4.0400000000000098</v>
      </c>
      <c r="AC75" s="5">
        <v>66.8</v>
      </c>
      <c r="AD75" s="5" t="s">
        <v>10725</v>
      </c>
    </row>
    <row r="76" spans="1:30" ht="16.95" customHeight="1" x14ac:dyDescent="0.3">
      <c r="A76" s="3">
        <v>46054</v>
      </c>
      <c r="B76" s="4">
        <v>46078</v>
      </c>
      <c r="C76" s="19" t="s">
        <v>35</v>
      </c>
      <c r="D76" s="19" t="s">
        <v>5</v>
      </c>
      <c r="E76" s="19" t="s">
        <v>86</v>
      </c>
      <c r="F76" s="19" t="s">
        <v>14506</v>
      </c>
      <c r="G76" s="19" t="s">
        <v>12981</v>
      </c>
      <c r="H76" s="6" t="s">
        <v>13000</v>
      </c>
      <c r="I76" s="19" t="s">
        <v>144</v>
      </c>
      <c r="J76" s="5">
        <v>8</v>
      </c>
      <c r="K76" s="5">
        <v>71.959999999999994</v>
      </c>
      <c r="L76" s="5">
        <v>9.9</v>
      </c>
      <c r="M76" s="18">
        <v>8.9949999999999992</v>
      </c>
      <c r="N76" s="5" t="s">
        <v>12588</v>
      </c>
      <c r="O76" s="5"/>
      <c r="P76" s="5"/>
      <c r="Q76" s="5"/>
      <c r="R76" s="5"/>
      <c r="S76" s="5"/>
      <c r="T76" s="23">
        <v>46081</v>
      </c>
      <c r="U76" s="5" t="s">
        <v>12589</v>
      </c>
      <c r="V76" s="19" t="s">
        <v>6277</v>
      </c>
      <c r="W76" s="5" t="s">
        <v>13001</v>
      </c>
      <c r="X76" s="19" t="s">
        <v>14507</v>
      </c>
      <c r="Y76" s="19" t="s">
        <v>14513</v>
      </c>
      <c r="Z76" s="5" t="s">
        <v>13933</v>
      </c>
      <c r="AA76" s="5">
        <v>79.2</v>
      </c>
      <c r="AB76" s="5">
        <v>-7.24000000000001</v>
      </c>
      <c r="AC76" s="5">
        <v>86.8</v>
      </c>
      <c r="AD76" s="5" t="s">
        <v>10725</v>
      </c>
    </row>
    <row r="77" spans="1:30" ht="16.95" customHeight="1" x14ac:dyDescent="0.3">
      <c r="A77" s="3">
        <v>46054</v>
      </c>
      <c r="B77" s="4">
        <v>46078</v>
      </c>
      <c r="C77" s="19" t="s">
        <v>35</v>
      </c>
      <c r="D77" s="19" t="s">
        <v>5</v>
      </c>
      <c r="E77" s="19" t="s">
        <v>86</v>
      </c>
      <c r="F77" s="19" t="s">
        <v>14506</v>
      </c>
      <c r="G77" s="19" t="s">
        <v>12981</v>
      </c>
      <c r="H77" s="6" t="s">
        <v>13000</v>
      </c>
      <c r="I77" s="19" t="s">
        <v>144</v>
      </c>
      <c r="J77" s="5">
        <v>10</v>
      </c>
      <c r="K77" s="5">
        <v>89.6</v>
      </c>
      <c r="L77" s="5">
        <v>9.9</v>
      </c>
      <c r="M77" s="18">
        <v>8.9600000000000009</v>
      </c>
      <c r="N77" s="5" t="s">
        <v>12588</v>
      </c>
      <c r="O77" s="5"/>
      <c r="P77" s="5"/>
      <c r="Q77" s="5"/>
      <c r="R77" s="5"/>
      <c r="S77" s="5"/>
      <c r="T77" s="23">
        <v>46081</v>
      </c>
      <c r="U77" s="5" t="s">
        <v>12589</v>
      </c>
      <c r="V77" s="19" t="s">
        <v>6277</v>
      </c>
      <c r="W77" s="5" t="s">
        <v>13001</v>
      </c>
      <c r="X77" s="19" t="s">
        <v>14507</v>
      </c>
      <c r="Y77" s="19" t="s">
        <v>14514</v>
      </c>
      <c r="Z77" s="5" t="s">
        <v>13935</v>
      </c>
      <c r="AA77" s="5">
        <v>99</v>
      </c>
      <c r="AB77" s="5">
        <v>-9.4000000000000092</v>
      </c>
      <c r="AC77" s="5">
        <v>108</v>
      </c>
      <c r="AD77" s="5" t="s">
        <v>10725</v>
      </c>
    </row>
    <row r="78" spans="1:30" ht="16.95" customHeight="1" x14ac:dyDescent="0.3">
      <c r="A78" s="3">
        <v>46054</v>
      </c>
      <c r="B78" s="4">
        <v>46078</v>
      </c>
      <c r="C78" s="19" t="s">
        <v>35</v>
      </c>
      <c r="D78" s="19" t="s">
        <v>5</v>
      </c>
      <c r="E78" s="19" t="s">
        <v>86</v>
      </c>
      <c r="F78" s="19" t="s">
        <v>14506</v>
      </c>
      <c r="G78" s="19" t="s">
        <v>12981</v>
      </c>
      <c r="H78" s="6" t="s">
        <v>13000</v>
      </c>
      <c r="I78" s="19" t="s">
        <v>119</v>
      </c>
      <c r="J78" s="5">
        <v>6</v>
      </c>
      <c r="K78" s="5">
        <v>54.42</v>
      </c>
      <c r="L78" s="5">
        <v>9.9</v>
      </c>
      <c r="M78" s="18">
        <v>9.07</v>
      </c>
      <c r="N78" s="5" t="s">
        <v>12588</v>
      </c>
      <c r="O78" s="5"/>
      <c r="P78" s="5"/>
      <c r="Q78" s="5"/>
      <c r="R78" s="5"/>
      <c r="S78" s="5"/>
      <c r="T78" s="23">
        <v>46081</v>
      </c>
      <c r="U78" s="5" t="s">
        <v>12589</v>
      </c>
      <c r="V78" s="19" t="s">
        <v>6277</v>
      </c>
      <c r="W78" s="5" t="s">
        <v>13001</v>
      </c>
      <c r="X78" s="19" t="s">
        <v>14507</v>
      </c>
      <c r="Y78" s="5" t="s">
        <v>14515</v>
      </c>
      <c r="Z78" s="5" t="s">
        <v>13939</v>
      </c>
      <c r="AA78" s="5">
        <v>59.4</v>
      </c>
      <c r="AB78" s="5">
        <v>-4.9800000000000004</v>
      </c>
      <c r="AC78" s="5">
        <v>65.599999999999994</v>
      </c>
      <c r="AD78" s="5" t="s">
        <v>10725</v>
      </c>
    </row>
    <row r="79" spans="1:30" ht="16.95" customHeight="1" x14ac:dyDescent="0.3">
      <c r="A79" s="3">
        <v>46054</v>
      </c>
      <c r="B79" s="4">
        <v>46078</v>
      </c>
      <c r="C79" s="19" t="s">
        <v>35</v>
      </c>
      <c r="D79" s="19" t="s">
        <v>5</v>
      </c>
      <c r="E79" s="19" t="s">
        <v>86</v>
      </c>
      <c r="F79" s="19" t="s">
        <v>14506</v>
      </c>
      <c r="G79" s="19" t="s">
        <v>12981</v>
      </c>
      <c r="H79" s="6" t="s">
        <v>13000</v>
      </c>
      <c r="I79" s="19" t="s">
        <v>119</v>
      </c>
      <c r="J79" s="5">
        <v>8</v>
      </c>
      <c r="K79" s="5">
        <v>70.08</v>
      </c>
      <c r="L79" s="5">
        <v>9.9</v>
      </c>
      <c r="M79" s="18">
        <v>8.76</v>
      </c>
      <c r="N79" s="5" t="s">
        <v>12588</v>
      </c>
      <c r="O79" s="5"/>
      <c r="P79" s="5"/>
      <c r="Q79" s="5"/>
      <c r="R79" s="5"/>
      <c r="S79" s="5"/>
      <c r="T79" s="23">
        <v>46081</v>
      </c>
      <c r="U79" s="5" t="s">
        <v>12589</v>
      </c>
      <c r="V79" s="19" t="s">
        <v>6277</v>
      </c>
      <c r="W79" s="5" t="s">
        <v>13001</v>
      </c>
      <c r="X79" s="19" t="s">
        <v>14507</v>
      </c>
      <c r="Y79" s="5" t="s">
        <v>14516</v>
      </c>
      <c r="Z79" s="5" t="s">
        <v>13941</v>
      </c>
      <c r="AA79" s="5">
        <v>79.2</v>
      </c>
      <c r="AB79" s="5">
        <v>-9.1199999999999992</v>
      </c>
      <c r="AC79" s="5">
        <v>84.5</v>
      </c>
      <c r="AD79" s="5" t="s">
        <v>10725</v>
      </c>
    </row>
    <row r="80" spans="1:30" ht="16.95" customHeight="1" x14ac:dyDescent="0.3">
      <c r="A80" s="3">
        <v>46054</v>
      </c>
      <c r="B80" s="4">
        <v>46078</v>
      </c>
      <c r="C80" s="19" t="s">
        <v>35</v>
      </c>
      <c r="D80" s="19" t="s">
        <v>5</v>
      </c>
      <c r="E80" s="19" t="s">
        <v>86</v>
      </c>
      <c r="F80" s="19" t="s">
        <v>14506</v>
      </c>
      <c r="G80" s="19" t="s">
        <v>12981</v>
      </c>
      <c r="H80" s="6" t="s">
        <v>13000</v>
      </c>
      <c r="I80" s="19" t="s">
        <v>119</v>
      </c>
      <c r="J80" s="5">
        <v>10</v>
      </c>
      <c r="K80" s="5">
        <v>86.28</v>
      </c>
      <c r="L80" s="5">
        <v>9.9</v>
      </c>
      <c r="M80" s="18">
        <v>8.6280000000000001</v>
      </c>
      <c r="N80" s="5" t="s">
        <v>12588</v>
      </c>
      <c r="O80" s="5"/>
      <c r="P80" s="5"/>
      <c r="Q80" s="5"/>
      <c r="R80" s="5"/>
      <c r="S80" s="5"/>
      <c r="T80" s="23">
        <v>46081</v>
      </c>
      <c r="U80" s="5" t="s">
        <v>12589</v>
      </c>
      <c r="V80" s="19" t="s">
        <v>6277</v>
      </c>
      <c r="W80" s="5" t="s">
        <v>13001</v>
      </c>
      <c r="X80" s="19" t="s">
        <v>14507</v>
      </c>
      <c r="Y80" s="5" t="s">
        <v>14517</v>
      </c>
      <c r="Z80" s="5" t="s">
        <v>13943</v>
      </c>
      <c r="AA80" s="5">
        <v>99</v>
      </c>
      <c r="AB80" s="5">
        <v>-12.72</v>
      </c>
      <c r="AC80" s="5">
        <v>104.5</v>
      </c>
      <c r="AD80" s="5" t="s">
        <v>10725</v>
      </c>
    </row>
    <row r="81" spans="1:30" ht="16.95" customHeight="1" x14ac:dyDescent="0.3">
      <c r="A81" s="3">
        <v>46054</v>
      </c>
      <c r="B81" s="4">
        <v>46078</v>
      </c>
      <c r="C81" s="19" t="s">
        <v>36</v>
      </c>
      <c r="D81" s="19" t="s">
        <v>5</v>
      </c>
      <c r="E81" s="19" t="s">
        <v>86</v>
      </c>
      <c r="F81" s="19" t="s">
        <v>14518</v>
      </c>
      <c r="G81" s="5" t="s">
        <v>14519</v>
      </c>
      <c r="H81" s="35" t="s">
        <v>12628</v>
      </c>
      <c r="I81" s="19" t="s">
        <v>90</v>
      </c>
      <c r="J81" s="5">
        <v>2</v>
      </c>
      <c r="K81" s="5">
        <v>41.81</v>
      </c>
      <c r="L81" s="5">
        <v>24.9</v>
      </c>
      <c r="M81" s="18">
        <v>20.905000000000001</v>
      </c>
      <c r="N81" s="5" t="s">
        <v>12588</v>
      </c>
      <c r="O81" s="5"/>
      <c r="P81" s="5"/>
      <c r="Q81" s="5"/>
      <c r="R81" s="5"/>
      <c r="S81" s="5"/>
      <c r="T81" s="100">
        <v>46081</v>
      </c>
      <c r="U81" s="5" t="s">
        <v>12589</v>
      </c>
      <c r="V81" s="19" t="s">
        <v>6277</v>
      </c>
      <c r="W81" s="5" t="s">
        <v>12630</v>
      </c>
      <c r="X81" s="19" t="s">
        <v>14520</v>
      </c>
      <c r="Y81" s="19" t="s">
        <v>14521</v>
      </c>
      <c r="Z81" s="5" t="s">
        <v>12633</v>
      </c>
      <c r="AA81" s="5">
        <v>49.8</v>
      </c>
      <c r="AB81" s="5">
        <v>-7.9899999999999904</v>
      </c>
      <c r="AC81" s="5">
        <v>47.61</v>
      </c>
      <c r="AD81" s="5" t="s">
        <v>8946</v>
      </c>
    </row>
    <row r="82" spans="1:30" ht="16.95" customHeight="1" x14ac:dyDescent="0.3">
      <c r="A82" s="3">
        <v>46054</v>
      </c>
      <c r="B82" s="4">
        <v>46078</v>
      </c>
      <c r="C82" s="19" t="s">
        <v>36</v>
      </c>
      <c r="D82" s="19" t="s">
        <v>5</v>
      </c>
      <c r="E82" s="19" t="s">
        <v>86</v>
      </c>
      <c r="F82" s="19" t="s">
        <v>14518</v>
      </c>
      <c r="G82" s="5" t="s">
        <v>14519</v>
      </c>
      <c r="H82" s="35" t="s">
        <v>12628</v>
      </c>
      <c r="I82" s="19" t="s">
        <v>113</v>
      </c>
      <c r="J82" s="5">
        <v>2</v>
      </c>
      <c r="K82" s="5">
        <v>43.89</v>
      </c>
      <c r="L82" s="5">
        <v>24.9</v>
      </c>
      <c r="M82" s="18">
        <v>21.945</v>
      </c>
      <c r="N82" s="5" t="s">
        <v>12588</v>
      </c>
      <c r="O82" s="5"/>
      <c r="P82" s="5"/>
      <c r="Q82" s="5"/>
      <c r="R82" s="5"/>
      <c r="S82" s="5"/>
      <c r="T82" s="100">
        <v>46081</v>
      </c>
      <c r="U82" s="5" t="s">
        <v>12589</v>
      </c>
      <c r="V82" s="19" t="s">
        <v>6277</v>
      </c>
      <c r="W82" s="5" t="s">
        <v>12630</v>
      </c>
      <c r="X82" s="19" t="s">
        <v>14520</v>
      </c>
      <c r="Y82" s="19" t="s">
        <v>14522</v>
      </c>
      <c r="Z82" s="5" t="s">
        <v>13512</v>
      </c>
      <c r="AA82" s="5">
        <v>49.8</v>
      </c>
      <c r="AB82" s="5">
        <v>-5.91</v>
      </c>
      <c r="AC82" s="5">
        <v>49.89</v>
      </c>
      <c r="AD82" s="5" t="s">
        <v>8946</v>
      </c>
    </row>
    <row r="83" spans="1:30" ht="16.95" customHeight="1" x14ac:dyDescent="0.3">
      <c r="A83" s="3">
        <v>46054</v>
      </c>
      <c r="B83" s="4">
        <v>46078</v>
      </c>
      <c r="C83" s="19" t="s">
        <v>36</v>
      </c>
      <c r="D83" s="19" t="s">
        <v>5</v>
      </c>
      <c r="E83" s="19" t="s">
        <v>86</v>
      </c>
      <c r="F83" s="19" t="s">
        <v>14518</v>
      </c>
      <c r="G83" s="5" t="s">
        <v>14519</v>
      </c>
      <c r="H83" s="6" t="s">
        <v>12628</v>
      </c>
      <c r="I83" s="19" t="s">
        <v>90</v>
      </c>
      <c r="J83" s="5">
        <v>2</v>
      </c>
      <c r="K83" s="5">
        <v>42.85</v>
      </c>
      <c r="L83" s="5">
        <v>24.9</v>
      </c>
      <c r="M83" s="18">
        <v>21.425000000000001</v>
      </c>
      <c r="N83" s="5" t="s">
        <v>12588</v>
      </c>
      <c r="O83" s="5"/>
      <c r="P83" s="5"/>
      <c r="Q83" s="5"/>
      <c r="R83" s="5"/>
      <c r="S83" s="5"/>
      <c r="T83" s="4">
        <v>46080</v>
      </c>
      <c r="U83" s="19" t="s">
        <v>12608</v>
      </c>
      <c r="V83" s="19" t="s">
        <v>6277</v>
      </c>
      <c r="W83" s="5" t="s">
        <v>12630</v>
      </c>
      <c r="X83" s="19" t="s">
        <v>14520</v>
      </c>
      <c r="Y83" s="19" t="s">
        <v>14523</v>
      </c>
      <c r="Z83" s="5" t="s">
        <v>13514</v>
      </c>
      <c r="AA83" s="5">
        <v>49.8</v>
      </c>
      <c r="AB83" s="5">
        <v>-6.95</v>
      </c>
      <c r="AC83" s="5">
        <v>48.75</v>
      </c>
      <c r="AD83" s="5" t="s">
        <v>8946</v>
      </c>
    </row>
    <row r="84" spans="1:30" ht="16.95" customHeight="1" x14ac:dyDescent="0.3">
      <c r="A84" s="3">
        <v>46054</v>
      </c>
      <c r="B84" s="4">
        <v>46078</v>
      </c>
      <c r="C84" s="19" t="s">
        <v>31</v>
      </c>
      <c r="D84" s="19" t="s">
        <v>5</v>
      </c>
      <c r="E84" s="19" t="s">
        <v>86</v>
      </c>
      <c r="F84" s="19" t="s">
        <v>9311</v>
      </c>
      <c r="G84" s="19" t="s">
        <v>14524</v>
      </c>
      <c r="H84" s="105" t="s">
        <v>14525</v>
      </c>
      <c r="I84" s="19" t="s">
        <v>119</v>
      </c>
      <c r="J84" s="5">
        <v>6</v>
      </c>
      <c r="K84" s="5">
        <v>55.74</v>
      </c>
      <c r="L84" s="5">
        <v>9.9</v>
      </c>
      <c r="M84" s="18">
        <v>9.2899999999999991</v>
      </c>
      <c r="N84" s="5" t="s">
        <v>12588</v>
      </c>
      <c r="O84" s="5"/>
      <c r="P84" s="5"/>
      <c r="Q84" s="5"/>
      <c r="R84" s="5"/>
      <c r="S84" s="5"/>
      <c r="T84" s="23">
        <v>46081</v>
      </c>
      <c r="U84" s="5" t="s">
        <v>12589</v>
      </c>
      <c r="V84" s="19" t="s">
        <v>8913</v>
      </c>
      <c r="W84" s="5" t="s">
        <v>14526</v>
      </c>
      <c r="X84" s="19" t="s">
        <v>14527</v>
      </c>
      <c r="Y84" s="19" t="s">
        <v>14528</v>
      </c>
      <c r="Z84" s="5" t="s">
        <v>14529</v>
      </c>
      <c r="AA84" s="5">
        <v>59.4</v>
      </c>
      <c r="AB84" s="5">
        <v>-3.66</v>
      </c>
      <c r="AC84" s="5">
        <v>65.599999999999994</v>
      </c>
      <c r="AD84" s="5" t="s">
        <v>14530</v>
      </c>
    </row>
    <row r="85" spans="1:30" ht="16.95" customHeight="1" x14ac:dyDescent="0.3">
      <c r="A85" s="3">
        <v>46054</v>
      </c>
      <c r="B85" s="4">
        <v>46078</v>
      </c>
      <c r="C85" s="19" t="s">
        <v>31</v>
      </c>
      <c r="D85" s="19" t="s">
        <v>5</v>
      </c>
      <c r="E85" s="19" t="s">
        <v>86</v>
      </c>
      <c r="F85" s="19" t="s">
        <v>9311</v>
      </c>
      <c r="G85" s="19" t="s">
        <v>14524</v>
      </c>
      <c r="H85" s="6" t="s">
        <v>14525</v>
      </c>
      <c r="I85" s="19" t="s">
        <v>119</v>
      </c>
      <c r="J85" s="5">
        <v>8</v>
      </c>
      <c r="K85" s="5">
        <v>73.7</v>
      </c>
      <c r="L85" s="5">
        <v>9.9</v>
      </c>
      <c r="M85" s="18">
        <v>9.2125000000000004</v>
      </c>
      <c r="N85" s="5" t="s">
        <v>12588</v>
      </c>
      <c r="O85" s="5"/>
      <c r="P85" s="5"/>
      <c r="Q85" s="5"/>
      <c r="R85" s="5"/>
      <c r="S85" s="5"/>
      <c r="T85" s="23">
        <v>46081</v>
      </c>
      <c r="U85" s="5" t="s">
        <v>12589</v>
      </c>
      <c r="V85" s="19" t="s">
        <v>8913</v>
      </c>
      <c r="W85" s="5" t="s">
        <v>14526</v>
      </c>
      <c r="X85" s="19" t="s">
        <v>14527</v>
      </c>
      <c r="Y85" s="19" t="s">
        <v>14531</v>
      </c>
      <c r="Z85" s="5" t="s">
        <v>14532</v>
      </c>
      <c r="AA85" s="5">
        <v>79.2</v>
      </c>
      <c r="AB85" s="5">
        <v>-5.5</v>
      </c>
      <c r="AC85" s="5">
        <v>86.8</v>
      </c>
      <c r="AD85" s="5" t="s">
        <v>14530</v>
      </c>
    </row>
    <row r="86" spans="1:30" ht="16.95" customHeight="1" x14ac:dyDescent="0.3">
      <c r="A86" s="3">
        <v>46054</v>
      </c>
      <c r="B86" s="4">
        <v>46078</v>
      </c>
      <c r="C86" s="19" t="s">
        <v>31</v>
      </c>
      <c r="D86" s="19" t="s">
        <v>5</v>
      </c>
      <c r="E86" s="19" t="s">
        <v>86</v>
      </c>
      <c r="F86" s="19" t="s">
        <v>9311</v>
      </c>
      <c r="G86" s="19" t="s">
        <v>14524</v>
      </c>
      <c r="H86" s="6" t="s">
        <v>14525</v>
      </c>
      <c r="I86" s="19" t="s">
        <v>119</v>
      </c>
      <c r="J86" s="5">
        <v>10</v>
      </c>
      <c r="K86" s="5">
        <v>90.6</v>
      </c>
      <c r="L86" s="5">
        <v>9.9</v>
      </c>
      <c r="M86" s="18">
        <v>9.06</v>
      </c>
      <c r="N86" s="5" t="s">
        <v>12588</v>
      </c>
      <c r="O86" s="5"/>
      <c r="P86" s="5"/>
      <c r="Q86" s="5"/>
      <c r="R86" s="5"/>
      <c r="S86" s="5"/>
      <c r="T86" s="23">
        <v>46081</v>
      </c>
      <c r="U86" s="5" t="s">
        <v>12589</v>
      </c>
      <c r="V86" s="19" t="s">
        <v>8913</v>
      </c>
      <c r="W86" s="182" t="s">
        <v>14526</v>
      </c>
      <c r="X86" s="19" t="s">
        <v>14527</v>
      </c>
      <c r="Y86" s="19" t="s">
        <v>14533</v>
      </c>
      <c r="Z86" s="5" t="s">
        <v>14534</v>
      </c>
      <c r="AA86" s="5">
        <v>99</v>
      </c>
      <c r="AB86" s="5">
        <v>-8.4000000000000092</v>
      </c>
      <c r="AC86" s="5">
        <v>106.8</v>
      </c>
      <c r="AD86" s="5" t="s">
        <v>14530</v>
      </c>
    </row>
    <row r="87" spans="1:30" ht="16.95" customHeight="1" x14ac:dyDescent="0.3">
      <c r="A87" s="3">
        <v>46054</v>
      </c>
      <c r="B87" s="4">
        <v>46078</v>
      </c>
      <c r="C87" s="19" t="s">
        <v>31</v>
      </c>
      <c r="D87" s="19" t="s">
        <v>5</v>
      </c>
      <c r="E87" s="19" t="s">
        <v>86</v>
      </c>
      <c r="F87" s="19" t="s">
        <v>9311</v>
      </c>
      <c r="G87" s="19" t="s">
        <v>14524</v>
      </c>
      <c r="H87" s="6" t="s">
        <v>14525</v>
      </c>
      <c r="I87" s="19" t="s">
        <v>144</v>
      </c>
      <c r="J87" s="5">
        <v>6</v>
      </c>
      <c r="K87" s="5">
        <v>57.76</v>
      </c>
      <c r="L87" s="5">
        <v>9.9</v>
      </c>
      <c r="M87" s="18">
        <v>9.6266666666666705</v>
      </c>
      <c r="N87" s="5" t="s">
        <v>12588</v>
      </c>
      <c r="O87" s="5"/>
      <c r="P87" s="5"/>
      <c r="Q87" s="5"/>
      <c r="R87" s="5"/>
      <c r="S87" s="5"/>
      <c r="T87" s="4">
        <v>46080</v>
      </c>
      <c r="U87" s="5" t="s">
        <v>12629</v>
      </c>
      <c r="V87" s="19" t="s">
        <v>8913</v>
      </c>
      <c r="W87" s="5" t="s">
        <v>14526</v>
      </c>
      <c r="X87" s="19" t="s">
        <v>14527</v>
      </c>
      <c r="Y87" s="19" t="s">
        <v>14535</v>
      </c>
      <c r="Z87" s="5" t="s">
        <v>14536</v>
      </c>
      <c r="AA87" s="5">
        <v>59.4</v>
      </c>
      <c r="AB87" s="5">
        <v>-1.6400000000000099</v>
      </c>
      <c r="AC87" s="5">
        <v>68</v>
      </c>
      <c r="AD87" s="5" t="s">
        <v>14530</v>
      </c>
    </row>
    <row r="88" spans="1:30" ht="16.95" customHeight="1" x14ac:dyDescent="0.3">
      <c r="A88" s="3">
        <v>46054</v>
      </c>
      <c r="B88" s="4">
        <v>46078</v>
      </c>
      <c r="C88" s="19" t="s">
        <v>31</v>
      </c>
      <c r="D88" s="19" t="s">
        <v>5</v>
      </c>
      <c r="E88" s="19" t="s">
        <v>86</v>
      </c>
      <c r="F88" s="19" t="s">
        <v>9311</v>
      </c>
      <c r="G88" s="19" t="s">
        <v>14524</v>
      </c>
      <c r="H88" s="6" t="s">
        <v>14525</v>
      </c>
      <c r="I88" s="19" t="s">
        <v>144</v>
      </c>
      <c r="J88" s="5">
        <v>8</v>
      </c>
      <c r="K88" s="5">
        <v>75.83</v>
      </c>
      <c r="L88" s="5">
        <v>9.9</v>
      </c>
      <c r="M88" s="18">
        <v>9.4787499999999998</v>
      </c>
      <c r="N88" s="5" t="s">
        <v>12588</v>
      </c>
      <c r="O88" s="5"/>
      <c r="P88" s="5"/>
      <c r="Q88" s="5"/>
      <c r="R88" s="5"/>
      <c r="S88" s="5"/>
      <c r="T88" s="4">
        <v>46080</v>
      </c>
      <c r="U88" s="5" t="s">
        <v>12629</v>
      </c>
      <c r="V88" s="19" t="s">
        <v>8913</v>
      </c>
      <c r="W88" s="5" t="s">
        <v>14526</v>
      </c>
      <c r="X88" s="19" t="s">
        <v>14527</v>
      </c>
      <c r="Y88" s="19" t="s">
        <v>14537</v>
      </c>
      <c r="Z88" s="5" t="s">
        <v>14538</v>
      </c>
      <c r="AA88" s="5">
        <v>79.2</v>
      </c>
      <c r="AB88" s="5">
        <v>-3.37</v>
      </c>
      <c r="AC88" s="5">
        <v>89.2</v>
      </c>
      <c r="AD88" s="5" t="s">
        <v>14530</v>
      </c>
    </row>
    <row r="89" spans="1:30" ht="16.95" customHeight="1" x14ac:dyDescent="0.3">
      <c r="A89" s="3">
        <v>46054</v>
      </c>
      <c r="B89" s="4">
        <v>46078</v>
      </c>
      <c r="C89" s="19" t="s">
        <v>31</v>
      </c>
      <c r="D89" s="19" t="s">
        <v>5</v>
      </c>
      <c r="E89" s="19" t="s">
        <v>86</v>
      </c>
      <c r="F89" s="19" t="s">
        <v>9311</v>
      </c>
      <c r="G89" s="19" t="s">
        <v>14524</v>
      </c>
      <c r="H89" s="6" t="s">
        <v>14525</v>
      </c>
      <c r="I89" s="19" t="s">
        <v>144</v>
      </c>
      <c r="J89" s="5">
        <v>10</v>
      </c>
      <c r="K89" s="5">
        <v>94.16</v>
      </c>
      <c r="L89" s="5">
        <v>9.9</v>
      </c>
      <c r="M89" s="18">
        <v>9.4160000000000004</v>
      </c>
      <c r="N89" s="5" t="s">
        <v>12588</v>
      </c>
      <c r="O89" s="5"/>
      <c r="P89" s="5"/>
      <c r="Q89" s="5"/>
      <c r="R89" s="5"/>
      <c r="S89" s="5"/>
      <c r="T89" s="4">
        <v>46080</v>
      </c>
      <c r="U89" s="5" t="s">
        <v>12629</v>
      </c>
      <c r="V89" s="19" t="s">
        <v>8913</v>
      </c>
      <c r="W89" s="5" t="s">
        <v>14526</v>
      </c>
      <c r="X89" s="19" t="s">
        <v>14527</v>
      </c>
      <c r="Y89" s="19" t="s">
        <v>14539</v>
      </c>
      <c r="Z89" s="5" t="s">
        <v>14540</v>
      </c>
      <c r="AA89" s="5">
        <v>99</v>
      </c>
      <c r="AB89" s="5">
        <v>-4.84</v>
      </c>
      <c r="AC89" s="5">
        <v>111.5</v>
      </c>
      <c r="AD89" s="5" t="s">
        <v>14530</v>
      </c>
    </row>
    <row r="90" spans="1:30" ht="16.95" customHeight="1" x14ac:dyDescent="0.3">
      <c r="A90" s="3">
        <v>46054</v>
      </c>
      <c r="B90" s="4">
        <v>46078</v>
      </c>
      <c r="C90" s="19" t="s">
        <v>31</v>
      </c>
      <c r="D90" s="19" t="s">
        <v>5</v>
      </c>
      <c r="E90" s="19" t="s">
        <v>86</v>
      </c>
      <c r="F90" s="19" t="s">
        <v>9311</v>
      </c>
      <c r="G90" s="19" t="s">
        <v>14524</v>
      </c>
      <c r="H90" s="6" t="s">
        <v>14525</v>
      </c>
      <c r="I90" s="19" t="s">
        <v>119</v>
      </c>
      <c r="J90" s="5">
        <v>6</v>
      </c>
      <c r="K90" s="5">
        <v>56.7</v>
      </c>
      <c r="L90" s="5">
        <v>9.9</v>
      </c>
      <c r="M90" s="18">
        <v>9.4499999999999993</v>
      </c>
      <c r="N90" s="5" t="s">
        <v>12588</v>
      </c>
      <c r="O90" s="5"/>
      <c r="P90" s="5"/>
      <c r="Q90" s="5"/>
      <c r="R90" s="5"/>
      <c r="S90" s="5"/>
      <c r="T90" s="4">
        <v>46080</v>
      </c>
      <c r="U90" s="5" t="s">
        <v>12629</v>
      </c>
      <c r="V90" s="19" t="s">
        <v>8913</v>
      </c>
      <c r="W90" s="5" t="s">
        <v>14526</v>
      </c>
      <c r="X90" s="19" t="s">
        <v>14527</v>
      </c>
      <c r="Y90" s="5" t="s">
        <v>14515</v>
      </c>
      <c r="Z90" s="5" t="s">
        <v>14541</v>
      </c>
      <c r="AA90" s="5">
        <v>59.4</v>
      </c>
      <c r="AB90" s="5">
        <v>-2.7</v>
      </c>
      <c r="AC90" s="5">
        <v>66.8</v>
      </c>
      <c r="AD90" s="5" t="s">
        <v>14530</v>
      </c>
    </row>
    <row r="91" spans="1:30" ht="16.95" customHeight="1" x14ac:dyDescent="0.3">
      <c r="A91" s="3">
        <v>46054</v>
      </c>
      <c r="B91" s="4">
        <v>46078</v>
      </c>
      <c r="C91" s="19" t="s">
        <v>31</v>
      </c>
      <c r="D91" s="19" t="s">
        <v>5</v>
      </c>
      <c r="E91" s="19" t="s">
        <v>86</v>
      </c>
      <c r="F91" s="19" t="s">
        <v>9311</v>
      </c>
      <c r="G91" s="19" t="s">
        <v>14524</v>
      </c>
      <c r="H91" s="6" t="s">
        <v>14525</v>
      </c>
      <c r="I91" s="19" t="s">
        <v>119</v>
      </c>
      <c r="J91" s="5">
        <v>8</v>
      </c>
      <c r="K91" s="5">
        <v>74.760000000000005</v>
      </c>
      <c r="L91" s="5">
        <v>9.9</v>
      </c>
      <c r="M91" s="18">
        <v>9.3450000000000006</v>
      </c>
      <c r="N91" s="5" t="s">
        <v>12588</v>
      </c>
      <c r="O91" s="5"/>
      <c r="P91" s="5"/>
      <c r="Q91" s="5"/>
      <c r="R91" s="5"/>
      <c r="S91" s="5"/>
      <c r="T91" s="4">
        <v>46080</v>
      </c>
      <c r="U91" s="5" t="s">
        <v>12629</v>
      </c>
      <c r="V91" s="19" t="s">
        <v>8913</v>
      </c>
      <c r="W91" s="5" t="s">
        <v>14526</v>
      </c>
      <c r="X91" s="19" t="s">
        <v>14527</v>
      </c>
      <c r="Y91" s="5" t="s">
        <v>14516</v>
      </c>
      <c r="Z91" s="5" t="s">
        <v>14542</v>
      </c>
      <c r="AA91" s="5">
        <v>79.2</v>
      </c>
      <c r="AB91" s="5">
        <v>-4.4400000000000004</v>
      </c>
      <c r="AC91" s="5">
        <v>88</v>
      </c>
      <c r="AD91" s="5" t="s">
        <v>14530</v>
      </c>
    </row>
    <row r="92" spans="1:30" ht="16.95" customHeight="1" x14ac:dyDescent="0.3">
      <c r="A92" s="3">
        <v>46054</v>
      </c>
      <c r="B92" s="4">
        <v>46078</v>
      </c>
      <c r="C92" s="19" t="s">
        <v>31</v>
      </c>
      <c r="D92" s="19" t="s">
        <v>5</v>
      </c>
      <c r="E92" s="19" t="s">
        <v>86</v>
      </c>
      <c r="F92" s="19" t="s">
        <v>9311</v>
      </c>
      <c r="G92" s="19" t="s">
        <v>14524</v>
      </c>
      <c r="H92" s="6" t="s">
        <v>14525</v>
      </c>
      <c r="I92" s="19" t="s">
        <v>119</v>
      </c>
      <c r="J92" s="5">
        <v>10</v>
      </c>
      <c r="K92" s="5">
        <v>91.93</v>
      </c>
      <c r="L92" s="5">
        <v>9.9</v>
      </c>
      <c r="M92" s="18">
        <v>9.1929999999999996</v>
      </c>
      <c r="N92" s="5" t="s">
        <v>12588</v>
      </c>
      <c r="O92" s="5"/>
      <c r="P92" s="5"/>
      <c r="Q92" s="5"/>
      <c r="R92" s="5"/>
      <c r="S92" s="5"/>
      <c r="T92" s="4">
        <v>46080</v>
      </c>
      <c r="U92" s="5" t="s">
        <v>12629</v>
      </c>
      <c r="V92" s="19" t="s">
        <v>8913</v>
      </c>
      <c r="W92" s="5" t="s">
        <v>14526</v>
      </c>
      <c r="X92" s="19" t="s">
        <v>14527</v>
      </c>
      <c r="Y92" s="5" t="s">
        <v>14517</v>
      </c>
      <c r="Z92" s="5" t="s">
        <v>14543</v>
      </c>
      <c r="AA92" s="5">
        <v>99</v>
      </c>
      <c r="AB92" s="5">
        <v>-7.0699999999999896</v>
      </c>
      <c r="AC92" s="5">
        <v>109.2</v>
      </c>
      <c r="AD92" s="5" t="s">
        <v>14530</v>
      </c>
    </row>
    <row r="93" spans="1:30" ht="16.95" customHeight="1" x14ac:dyDescent="0.3">
      <c r="A93" s="3">
        <v>46054</v>
      </c>
      <c r="B93" s="4">
        <v>46078</v>
      </c>
      <c r="C93" s="19" t="s">
        <v>29</v>
      </c>
      <c r="D93" s="19" t="s">
        <v>5</v>
      </c>
      <c r="E93" s="19" t="s">
        <v>86</v>
      </c>
      <c r="F93" s="19" t="s">
        <v>9690</v>
      </c>
      <c r="G93" s="19" t="s">
        <v>11140</v>
      </c>
      <c r="H93" s="35" t="s">
        <v>11303</v>
      </c>
      <c r="I93" s="19" t="s">
        <v>100</v>
      </c>
      <c r="J93" s="5">
        <v>18</v>
      </c>
      <c r="K93" s="5">
        <v>118.08</v>
      </c>
      <c r="L93" s="5">
        <v>6.6</v>
      </c>
      <c r="M93" s="18">
        <v>6.56</v>
      </c>
      <c r="N93" s="5" t="s">
        <v>12588</v>
      </c>
      <c r="O93" s="5"/>
      <c r="P93" s="5"/>
      <c r="Q93" s="5"/>
      <c r="R93" s="5"/>
      <c r="S93" s="5"/>
      <c r="T93" s="100">
        <v>46081</v>
      </c>
      <c r="U93" s="5" t="s">
        <v>12589</v>
      </c>
      <c r="V93" s="19" t="s">
        <v>14544</v>
      </c>
      <c r="W93" s="5" t="s">
        <v>11305</v>
      </c>
      <c r="X93" s="19" t="s">
        <v>14545</v>
      </c>
      <c r="Y93" s="5" t="s">
        <v>14546</v>
      </c>
      <c r="Z93" s="5" t="s">
        <v>12708</v>
      </c>
      <c r="AA93" s="5">
        <v>118.8</v>
      </c>
      <c r="AB93" s="5">
        <v>-0.71999999999999897</v>
      </c>
      <c r="AC93" s="5">
        <v>134.18</v>
      </c>
      <c r="AD93" s="5" t="s">
        <v>8594</v>
      </c>
    </row>
    <row r="94" spans="1:30" ht="16.95" customHeight="1" x14ac:dyDescent="0.3">
      <c r="A94" s="3">
        <v>46054</v>
      </c>
      <c r="B94" s="4">
        <v>46078</v>
      </c>
      <c r="C94" s="19" t="s">
        <v>29</v>
      </c>
      <c r="D94" s="19" t="s">
        <v>5</v>
      </c>
      <c r="E94" s="19" t="s">
        <v>86</v>
      </c>
      <c r="F94" s="19" t="s">
        <v>9690</v>
      </c>
      <c r="G94" s="19" t="s">
        <v>11140</v>
      </c>
      <c r="H94" s="35" t="s">
        <v>11303</v>
      </c>
      <c r="I94" s="19" t="s">
        <v>100</v>
      </c>
      <c r="J94" s="5">
        <v>18</v>
      </c>
      <c r="K94" s="5">
        <v>118.08</v>
      </c>
      <c r="L94" s="5">
        <v>6.6</v>
      </c>
      <c r="M94" s="18">
        <v>6.56</v>
      </c>
      <c r="N94" s="5" t="s">
        <v>12588</v>
      </c>
      <c r="O94" s="5"/>
      <c r="P94" s="5"/>
      <c r="Q94" s="5"/>
      <c r="R94" s="5"/>
      <c r="S94" s="5"/>
      <c r="T94" s="100">
        <v>46081</v>
      </c>
      <c r="U94" s="5" t="s">
        <v>12589</v>
      </c>
      <c r="V94" s="19" t="s">
        <v>14544</v>
      </c>
      <c r="W94" s="5" t="s">
        <v>11305</v>
      </c>
      <c r="X94" s="19" t="s">
        <v>14545</v>
      </c>
      <c r="Y94" s="19" t="s">
        <v>14547</v>
      </c>
      <c r="Z94" s="5" t="s">
        <v>13603</v>
      </c>
      <c r="AA94" s="5">
        <v>118.8</v>
      </c>
      <c r="AB94" s="5">
        <v>-0.71999999999999897</v>
      </c>
      <c r="AC94" s="5">
        <v>134.18</v>
      </c>
      <c r="AD94" s="5" t="s">
        <v>8594</v>
      </c>
    </row>
    <row r="95" spans="1:30" ht="16.95" customHeight="1" x14ac:dyDescent="0.3">
      <c r="A95" s="3">
        <v>46054</v>
      </c>
      <c r="B95" s="4">
        <v>46078</v>
      </c>
      <c r="C95" s="19" t="s">
        <v>29</v>
      </c>
      <c r="D95" s="19" t="s">
        <v>5</v>
      </c>
      <c r="E95" s="19" t="s">
        <v>86</v>
      </c>
      <c r="F95" s="19" t="s">
        <v>9690</v>
      </c>
      <c r="G95" s="19" t="s">
        <v>11140</v>
      </c>
      <c r="H95" s="35" t="s">
        <v>11303</v>
      </c>
      <c r="I95" s="19" t="s">
        <v>100</v>
      </c>
      <c r="J95" s="5">
        <v>18</v>
      </c>
      <c r="K95" s="5">
        <v>118.08</v>
      </c>
      <c r="L95" s="5">
        <v>6.6</v>
      </c>
      <c r="M95" s="18">
        <v>6.56</v>
      </c>
      <c r="N95" s="5" t="s">
        <v>12588</v>
      </c>
      <c r="O95" s="5"/>
      <c r="P95" s="5"/>
      <c r="Q95" s="5"/>
      <c r="R95" s="5"/>
      <c r="S95" s="5"/>
      <c r="T95" s="100">
        <v>46081</v>
      </c>
      <c r="U95" s="5" t="s">
        <v>12589</v>
      </c>
      <c r="V95" s="19" t="s">
        <v>14544</v>
      </c>
      <c r="W95" s="5" t="s">
        <v>11305</v>
      </c>
      <c r="X95" s="19" t="s">
        <v>14545</v>
      </c>
      <c r="Y95" s="19" t="s">
        <v>14548</v>
      </c>
      <c r="Z95" s="5" t="s">
        <v>13605</v>
      </c>
      <c r="AA95" s="5">
        <v>118.8</v>
      </c>
      <c r="AB95" s="5">
        <v>-0.71999999999999897</v>
      </c>
      <c r="AC95" s="5">
        <v>134.18</v>
      </c>
      <c r="AD95" s="5" t="s">
        <v>8594</v>
      </c>
    </row>
    <row r="96" spans="1:30" ht="16.95" customHeight="1" x14ac:dyDescent="0.3">
      <c r="A96" s="3">
        <v>46054</v>
      </c>
      <c r="B96" s="4">
        <v>46078</v>
      </c>
      <c r="C96" s="19" t="s">
        <v>29</v>
      </c>
      <c r="D96" s="19" t="s">
        <v>5</v>
      </c>
      <c r="E96" s="19" t="s">
        <v>86</v>
      </c>
      <c r="F96" s="19" t="s">
        <v>9690</v>
      </c>
      <c r="G96" s="19" t="s">
        <v>11140</v>
      </c>
      <c r="H96" s="35" t="s">
        <v>11303</v>
      </c>
      <c r="I96" s="19" t="s">
        <v>100</v>
      </c>
      <c r="J96" s="5">
        <v>18</v>
      </c>
      <c r="K96" s="5">
        <v>118.08</v>
      </c>
      <c r="L96" s="5">
        <v>6.6</v>
      </c>
      <c r="M96" s="18">
        <v>6.56</v>
      </c>
      <c r="N96" s="5" t="s">
        <v>12588</v>
      </c>
      <c r="O96" s="5"/>
      <c r="P96" s="5"/>
      <c r="Q96" s="5"/>
      <c r="R96" s="5"/>
      <c r="S96" s="5"/>
      <c r="T96" s="100">
        <v>46081</v>
      </c>
      <c r="U96" s="5" t="s">
        <v>12589</v>
      </c>
      <c r="V96" s="19" t="s">
        <v>14544</v>
      </c>
      <c r="W96" s="5" t="s">
        <v>11305</v>
      </c>
      <c r="X96" s="19" t="s">
        <v>14545</v>
      </c>
      <c r="Y96" s="19" t="s">
        <v>14549</v>
      </c>
      <c r="Z96" s="5" t="s">
        <v>13607</v>
      </c>
      <c r="AA96" s="5">
        <v>118.8</v>
      </c>
      <c r="AB96" s="5">
        <v>-0.71999999999999897</v>
      </c>
      <c r="AC96" s="5">
        <v>134.18</v>
      </c>
      <c r="AD96" s="5" t="s">
        <v>8594</v>
      </c>
    </row>
    <row r="97" spans="1:30" ht="16.95" customHeight="1" x14ac:dyDescent="0.3">
      <c r="A97" s="3">
        <v>46054</v>
      </c>
      <c r="B97" s="4">
        <v>46078</v>
      </c>
      <c r="C97" s="19" t="s">
        <v>31</v>
      </c>
      <c r="D97" s="19" t="s">
        <v>5</v>
      </c>
      <c r="E97" s="19" t="s">
        <v>86</v>
      </c>
      <c r="F97" s="19" t="s">
        <v>9311</v>
      </c>
      <c r="G97" s="19" t="s">
        <v>11121</v>
      </c>
      <c r="H97" s="6" t="s">
        <v>14550</v>
      </c>
      <c r="I97" s="19" t="s">
        <v>100</v>
      </c>
      <c r="J97" s="5">
        <v>4</v>
      </c>
      <c r="K97" s="5">
        <v>21.9</v>
      </c>
      <c r="L97" s="5">
        <v>6.6</v>
      </c>
      <c r="M97" s="18">
        <v>5.4749999999999996</v>
      </c>
      <c r="N97" s="5" t="s">
        <v>12588</v>
      </c>
      <c r="O97" s="5"/>
      <c r="P97" s="5"/>
      <c r="Q97" s="5"/>
      <c r="R97" s="5"/>
      <c r="S97" s="5"/>
      <c r="T97" s="4">
        <v>46081</v>
      </c>
      <c r="U97" s="5" t="s">
        <v>12589</v>
      </c>
      <c r="V97" s="5" t="s">
        <v>9306</v>
      </c>
      <c r="W97" s="5" t="s">
        <v>14551</v>
      </c>
      <c r="X97" s="19" t="s">
        <v>14552</v>
      </c>
      <c r="Y97" s="19" t="s">
        <v>14553</v>
      </c>
      <c r="Z97" s="5" t="s">
        <v>14554</v>
      </c>
      <c r="AA97" s="5">
        <v>26.4</v>
      </c>
      <c r="AB97" s="5">
        <v>-4.5</v>
      </c>
      <c r="AC97" s="5">
        <v>29.3</v>
      </c>
      <c r="AD97" s="5" t="s">
        <v>9362</v>
      </c>
    </row>
    <row r="98" spans="1:30" ht="16.95" customHeight="1" x14ac:dyDescent="0.3">
      <c r="A98" s="3">
        <v>46054</v>
      </c>
      <c r="B98" s="4">
        <v>46078</v>
      </c>
      <c r="C98" s="19" t="s">
        <v>31</v>
      </c>
      <c r="D98" s="19" t="s">
        <v>5</v>
      </c>
      <c r="E98" s="19" t="s">
        <v>86</v>
      </c>
      <c r="F98" s="19" t="s">
        <v>9311</v>
      </c>
      <c r="G98" s="19" t="s">
        <v>11121</v>
      </c>
      <c r="H98" s="6" t="s">
        <v>14550</v>
      </c>
      <c r="I98" s="19" t="s">
        <v>100</v>
      </c>
      <c r="J98" s="5">
        <v>6</v>
      </c>
      <c r="K98" s="5">
        <v>29.92</v>
      </c>
      <c r="L98" s="5">
        <v>6.6</v>
      </c>
      <c r="M98" s="18">
        <v>4.9866666666666699</v>
      </c>
      <c r="N98" s="5" t="s">
        <v>12588</v>
      </c>
      <c r="O98" s="5"/>
      <c r="P98" s="5"/>
      <c r="Q98" s="5"/>
      <c r="R98" s="5"/>
      <c r="S98" s="5"/>
      <c r="T98" s="4">
        <v>46081</v>
      </c>
      <c r="U98" s="5" t="s">
        <v>12589</v>
      </c>
      <c r="V98" s="5" t="s">
        <v>9306</v>
      </c>
      <c r="W98" s="5" t="s">
        <v>14551</v>
      </c>
      <c r="X98" s="19" t="s">
        <v>14552</v>
      </c>
      <c r="Y98" s="19" t="s">
        <v>14555</v>
      </c>
      <c r="Z98" s="5" t="s">
        <v>14556</v>
      </c>
      <c r="AA98" s="5">
        <v>39.6</v>
      </c>
      <c r="AB98" s="5">
        <v>-9.6799999999999908</v>
      </c>
      <c r="AC98" s="5">
        <v>39.9</v>
      </c>
      <c r="AD98" s="5" t="s">
        <v>9362</v>
      </c>
    </row>
    <row r="99" spans="1:30" ht="16.95" customHeight="1" x14ac:dyDescent="0.3">
      <c r="A99" s="3">
        <v>46054</v>
      </c>
      <c r="B99" s="4">
        <v>46078</v>
      </c>
      <c r="C99" s="19" t="s">
        <v>31</v>
      </c>
      <c r="D99" s="19" t="s">
        <v>5</v>
      </c>
      <c r="E99" s="19" t="s">
        <v>86</v>
      </c>
      <c r="F99" s="19" t="s">
        <v>9311</v>
      </c>
      <c r="G99" s="19" t="s">
        <v>11121</v>
      </c>
      <c r="H99" s="6" t="s">
        <v>14550</v>
      </c>
      <c r="I99" s="19" t="s">
        <v>100</v>
      </c>
      <c r="J99" s="5">
        <v>8</v>
      </c>
      <c r="K99" s="5">
        <v>38.86</v>
      </c>
      <c r="L99" s="5">
        <v>6.6</v>
      </c>
      <c r="M99" s="18">
        <v>4.8574999999999999</v>
      </c>
      <c r="N99" s="5" t="s">
        <v>12588</v>
      </c>
      <c r="O99" s="5"/>
      <c r="P99" s="5"/>
      <c r="Q99" s="5"/>
      <c r="R99" s="5"/>
      <c r="S99" s="5"/>
      <c r="T99" s="4">
        <v>46081</v>
      </c>
      <c r="U99" s="5" t="s">
        <v>12589</v>
      </c>
      <c r="V99" s="5" t="s">
        <v>9306</v>
      </c>
      <c r="W99" s="5" t="s">
        <v>14551</v>
      </c>
      <c r="X99" s="19" t="s">
        <v>14552</v>
      </c>
      <c r="Y99" s="19" t="s">
        <v>14557</v>
      </c>
      <c r="Z99" s="5" t="s">
        <v>14558</v>
      </c>
      <c r="AA99" s="5">
        <v>52.8</v>
      </c>
      <c r="AB99" s="5">
        <v>-13.94</v>
      </c>
      <c r="AC99" s="5">
        <v>51.9</v>
      </c>
      <c r="AD99" s="5" t="s">
        <v>9362</v>
      </c>
    </row>
    <row r="100" spans="1:30" ht="16.95" customHeight="1" x14ac:dyDescent="0.3">
      <c r="A100" s="3">
        <v>46054</v>
      </c>
      <c r="B100" s="4">
        <v>46078</v>
      </c>
      <c r="C100" s="19" t="s">
        <v>31</v>
      </c>
      <c r="D100" s="19" t="s">
        <v>5</v>
      </c>
      <c r="E100" s="19" t="s">
        <v>86</v>
      </c>
      <c r="F100" s="19" t="s">
        <v>9311</v>
      </c>
      <c r="G100" s="19" t="s">
        <v>11121</v>
      </c>
      <c r="H100" s="6" t="s">
        <v>14550</v>
      </c>
      <c r="I100" s="19" t="s">
        <v>100</v>
      </c>
      <c r="J100" s="5">
        <v>10</v>
      </c>
      <c r="K100" s="5">
        <v>46.88</v>
      </c>
      <c r="L100" s="5">
        <v>6.6</v>
      </c>
      <c r="M100" s="18">
        <v>4.6879999999999997</v>
      </c>
      <c r="N100" s="5" t="s">
        <v>12588</v>
      </c>
      <c r="O100" s="5"/>
      <c r="P100" s="5"/>
      <c r="Q100" s="5"/>
      <c r="R100" s="5"/>
      <c r="S100" s="5"/>
      <c r="T100" s="4">
        <v>46081</v>
      </c>
      <c r="U100" s="5" t="s">
        <v>12589</v>
      </c>
      <c r="V100" s="5" t="s">
        <v>9306</v>
      </c>
      <c r="W100" s="5" t="s">
        <v>14551</v>
      </c>
      <c r="X100" s="19" t="s">
        <v>14552</v>
      </c>
      <c r="Y100" s="19" t="s">
        <v>14559</v>
      </c>
      <c r="Z100" s="5" t="s">
        <v>14560</v>
      </c>
      <c r="AA100" s="5">
        <v>66</v>
      </c>
      <c r="AB100" s="5">
        <v>-19.12</v>
      </c>
      <c r="AC100" s="5">
        <v>62.5</v>
      </c>
      <c r="AD100" s="5" t="s">
        <v>9362</v>
      </c>
    </row>
    <row r="101" spans="1:30" ht="16.95" customHeight="1" x14ac:dyDescent="0.3">
      <c r="A101" s="3">
        <v>46054</v>
      </c>
      <c r="B101" s="4">
        <v>46078</v>
      </c>
      <c r="C101" s="19" t="s">
        <v>31</v>
      </c>
      <c r="D101" s="19" t="s">
        <v>5</v>
      </c>
      <c r="E101" s="19" t="s">
        <v>86</v>
      </c>
      <c r="F101" s="19" t="s">
        <v>9311</v>
      </c>
      <c r="G101" s="19" t="s">
        <v>11121</v>
      </c>
      <c r="H101" s="6" t="s">
        <v>14550</v>
      </c>
      <c r="I101" s="19" t="s">
        <v>100</v>
      </c>
      <c r="J101" s="5">
        <v>12</v>
      </c>
      <c r="K101" s="5">
        <v>56.84</v>
      </c>
      <c r="L101" s="5">
        <v>6.6</v>
      </c>
      <c r="M101" s="18">
        <v>4.7366666666666699</v>
      </c>
      <c r="N101" s="5" t="s">
        <v>12588</v>
      </c>
      <c r="O101" s="5"/>
      <c r="P101" s="5"/>
      <c r="Q101" s="5"/>
      <c r="R101" s="5"/>
      <c r="S101" s="5"/>
      <c r="T101" s="4">
        <v>46081</v>
      </c>
      <c r="U101" s="5" t="s">
        <v>12589</v>
      </c>
      <c r="V101" s="5" t="s">
        <v>9306</v>
      </c>
      <c r="W101" s="5" t="s">
        <v>14551</v>
      </c>
      <c r="X101" s="19" t="s">
        <v>14552</v>
      </c>
      <c r="Y101" s="19" t="s">
        <v>14561</v>
      </c>
      <c r="Z101" s="5" t="s">
        <v>14562</v>
      </c>
      <c r="AA101" s="5">
        <v>79.2</v>
      </c>
      <c r="AB101" s="5">
        <v>-22.36</v>
      </c>
      <c r="AC101" s="5">
        <v>75.900000000000006</v>
      </c>
      <c r="AD101" s="5" t="s">
        <v>9362</v>
      </c>
    </row>
    <row r="102" spans="1:30" ht="16.95" customHeight="1" x14ac:dyDescent="0.3">
      <c r="A102" s="3">
        <v>46054</v>
      </c>
      <c r="B102" s="4">
        <v>46078</v>
      </c>
      <c r="C102" s="19" t="s">
        <v>31</v>
      </c>
      <c r="D102" s="19" t="s">
        <v>5</v>
      </c>
      <c r="E102" s="19" t="s">
        <v>86</v>
      </c>
      <c r="F102" s="19" t="s">
        <v>9311</v>
      </c>
      <c r="G102" s="19" t="s">
        <v>11121</v>
      </c>
      <c r="H102" s="6" t="s">
        <v>14550</v>
      </c>
      <c r="I102" s="19" t="s">
        <v>100</v>
      </c>
      <c r="J102" s="5">
        <v>4</v>
      </c>
      <c r="K102" s="5">
        <v>21.9</v>
      </c>
      <c r="L102" s="5">
        <v>6.6</v>
      </c>
      <c r="M102" s="18">
        <v>5.4749999999999996</v>
      </c>
      <c r="N102" s="5" t="s">
        <v>12588</v>
      </c>
      <c r="O102" s="5"/>
      <c r="P102" s="5"/>
      <c r="Q102" s="5"/>
      <c r="R102" s="5"/>
      <c r="S102" s="5"/>
      <c r="T102" s="4">
        <v>46081</v>
      </c>
      <c r="U102" s="5" t="s">
        <v>12589</v>
      </c>
      <c r="V102" s="5" t="s">
        <v>9306</v>
      </c>
      <c r="W102" s="5" t="s">
        <v>14551</v>
      </c>
      <c r="X102" s="19" t="s">
        <v>14552</v>
      </c>
      <c r="Y102" s="19" t="s">
        <v>14563</v>
      </c>
      <c r="Z102" s="5" t="s">
        <v>14564</v>
      </c>
      <c r="AA102" s="5">
        <v>26.4</v>
      </c>
      <c r="AB102" s="5">
        <v>-4.5</v>
      </c>
      <c r="AC102" s="5">
        <v>29.3</v>
      </c>
      <c r="AD102" s="5" t="s">
        <v>9362</v>
      </c>
    </row>
    <row r="103" spans="1:30" ht="16.95" customHeight="1" x14ac:dyDescent="0.3">
      <c r="A103" s="3">
        <v>46054</v>
      </c>
      <c r="B103" s="4">
        <v>46078</v>
      </c>
      <c r="C103" s="19" t="s">
        <v>31</v>
      </c>
      <c r="D103" s="19" t="s">
        <v>5</v>
      </c>
      <c r="E103" s="19" t="s">
        <v>86</v>
      </c>
      <c r="F103" s="19" t="s">
        <v>9311</v>
      </c>
      <c r="G103" s="19" t="s">
        <v>11121</v>
      </c>
      <c r="H103" s="6" t="s">
        <v>14550</v>
      </c>
      <c r="I103" s="19" t="s">
        <v>100</v>
      </c>
      <c r="J103" s="5">
        <v>6</v>
      </c>
      <c r="K103" s="5">
        <v>29.92</v>
      </c>
      <c r="L103" s="5">
        <v>6.6</v>
      </c>
      <c r="M103" s="18">
        <v>4.9866666666666699</v>
      </c>
      <c r="N103" s="5" t="s">
        <v>12588</v>
      </c>
      <c r="O103" s="5"/>
      <c r="P103" s="5"/>
      <c r="Q103" s="5"/>
      <c r="R103" s="5"/>
      <c r="S103" s="5"/>
      <c r="T103" s="4">
        <v>46081</v>
      </c>
      <c r="U103" s="5" t="s">
        <v>12589</v>
      </c>
      <c r="V103" s="5" t="s">
        <v>9306</v>
      </c>
      <c r="W103" s="5" t="s">
        <v>14551</v>
      </c>
      <c r="X103" s="19" t="s">
        <v>14552</v>
      </c>
      <c r="Y103" s="19" t="s">
        <v>14565</v>
      </c>
      <c r="Z103" s="5" t="s">
        <v>14566</v>
      </c>
      <c r="AA103" s="5">
        <v>39.6</v>
      </c>
      <c r="AB103" s="5">
        <v>-9.6799999999999908</v>
      </c>
      <c r="AC103" s="5">
        <v>39.9</v>
      </c>
      <c r="AD103" s="5" t="s">
        <v>9362</v>
      </c>
    </row>
    <row r="104" spans="1:30" ht="16.95" customHeight="1" x14ac:dyDescent="0.3">
      <c r="A104" s="3">
        <v>46054</v>
      </c>
      <c r="B104" s="4">
        <v>46078</v>
      </c>
      <c r="C104" s="19" t="s">
        <v>31</v>
      </c>
      <c r="D104" s="19" t="s">
        <v>5</v>
      </c>
      <c r="E104" s="19" t="s">
        <v>86</v>
      </c>
      <c r="F104" s="19" t="s">
        <v>9311</v>
      </c>
      <c r="G104" s="19" t="s">
        <v>11121</v>
      </c>
      <c r="H104" s="6" t="s">
        <v>14550</v>
      </c>
      <c r="I104" s="19" t="s">
        <v>100</v>
      </c>
      <c r="J104" s="5">
        <v>8</v>
      </c>
      <c r="K104" s="5">
        <v>38.86</v>
      </c>
      <c r="L104" s="5">
        <v>6.6</v>
      </c>
      <c r="M104" s="18">
        <v>4.8574999999999999</v>
      </c>
      <c r="N104" s="5" t="s">
        <v>12588</v>
      </c>
      <c r="O104" s="5"/>
      <c r="P104" s="5"/>
      <c r="Q104" s="5"/>
      <c r="R104" s="5"/>
      <c r="S104" s="5"/>
      <c r="T104" s="4">
        <v>46081</v>
      </c>
      <c r="U104" s="5" t="s">
        <v>12589</v>
      </c>
      <c r="V104" s="5" t="s">
        <v>9306</v>
      </c>
      <c r="W104" s="5" t="s">
        <v>14551</v>
      </c>
      <c r="X104" s="19" t="s">
        <v>14552</v>
      </c>
      <c r="Y104" s="19" t="s">
        <v>14567</v>
      </c>
      <c r="Z104" s="5" t="s">
        <v>14568</v>
      </c>
      <c r="AA104" s="5">
        <v>52.8</v>
      </c>
      <c r="AB104" s="5">
        <v>-13.94</v>
      </c>
      <c r="AC104" s="5">
        <v>51.9</v>
      </c>
      <c r="AD104" s="5" t="s">
        <v>9362</v>
      </c>
    </row>
    <row r="105" spans="1:30" ht="16.95" customHeight="1" x14ac:dyDescent="0.3">
      <c r="A105" s="3">
        <v>46054</v>
      </c>
      <c r="B105" s="4">
        <v>46078</v>
      </c>
      <c r="C105" s="19" t="s">
        <v>31</v>
      </c>
      <c r="D105" s="19" t="s">
        <v>5</v>
      </c>
      <c r="E105" s="19" t="s">
        <v>86</v>
      </c>
      <c r="F105" s="19" t="s">
        <v>9311</v>
      </c>
      <c r="G105" s="19" t="s">
        <v>11121</v>
      </c>
      <c r="H105" s="6" t="s">
        <v>14550</v>
      </c>
      <c r="I105" s="19" t="s">
        <v>100</v>
      </c>
      <c r="J105" s="5">
        <v>10</v>
      </c>
      <c r="K105" s="5">
        <v>46.88</v>
      </c>
      <c r="L105" s="5">
        <v>6.6</v>
      </c>
      <c r="M105" s="18">
        <v>4.6879999999999997</v>
      </c>
      <c r="N105" s="5" t="s">
        <v>12588</v>
      </c>
      <c r="O105" s="5"/>
      <c r="P105" s="5"/>
      <c r="Q105" s="5"/>
      <c r="R105" s="5"/>
      <c r="S105" s="5"/>
      <c r="T105" s="4">
        <v>46081</v>
      </c>
      <c r="U105" s="5" t="s">
        <v>12589</v>
      </c>
      <c r="V105" s="5" t="s">
        <v>9306</v>
      </c>
      <c r="W105" s="5" t="s">
        <v>14551</v>
      </c>
      <c r="X105" s="19" t="s">
        <v>14552</v>
      </c>
      <c r="Y105" s="19" t="s">
        <v>14569</v>
      </c>
      <c r="Z105" s="5" t="s">
        <v>14570</v>
      </c>
      <c r="AA105" s="5">
        <v>66</v>
      </c>
      <c r="AB105" s="5">
        <v>-19.12</v>
      </c>
      <c r="AC105" s="5">
        <v>62.5</v>
      </c>
      <c r="AD105" s="5" t="s">
        <v>9362</v>
      </c>
    </row>
    <row r="106" spans="1:30" ht="16.95" customHeight="1" x14ac:dyDescent="0.3">
      <c r="A106" s="3">
        <v>46054</v>
      </c>
      <c r="B106" s="4">
        <v>46078</v>
      </c>
      <c r="C106" s="19" t="s">
        <v>31</v>
      </c>
      <c r="D106" s="19" t="s">
        <v>5</v>
      </c>
      <c r="E106" s="19" t="s">
        <v>86</v>
      </c>
      <c r="F106" s="19" t="s">
        <v>9311</v>
      </c>
      <c r="G106" s="19" t="s">
        <v>11121</v>
      </c>
      <c r="H106" s="6" t="s">
        <v>14550</v>
      </c>
      <c r="I106" s="19" t="s">
        <v>100</v>
      </c>
      <c r="J106" s="5">
        <v>12</v>
      </c>
      <c r="K106" s="5">
        <v>56.84</v>
      </c>
      <c r="L106" s="5">
        <v>6.6</v>
      </c>
      <c r="M106" s="18">
        <v>4.7366666666666699</v>
      </c>
      <c r="N106" s="5" t="s">
        <v>12588</v>
      </c>
      <c r="O106" s="5"/>
      <c r="P106" s="5"/>
      <c r="Q106" s="5"/>
      <c r="R106" s="5"/>
      <c r="S106" s="5"/>
      <c r="T106" s="4">
        <v>46081</v>
      </c>
      <c r="U106" s="5" t="s">
        <v>12589</v>
      </c>
      <c r="V106" s="5" t="s">
        <v>9306</v>
      </c>
      <c r="W106" s="5" t="s">
        <v>14551</v>
      </c>
      <c r="X106" s="19" t="s">
        <v>14552</v>
      </c>
      <c r="Y106" s="19" t="s">
        <v>14571</v>
      </c>
      <c r="Z106" s="5" t="s">
        <v>14572</v>
      </c>
      <c r="AA106" s="5">
        <v>79.2</v>
      </c>
      <c r="AB106" s="5">
        <v>-22.36</v>
      </c>
      <c r="AC106" s="5">
        <v>75.900000000000006</v>
      </c>
      <c r="AD106" s="5" t="s">
        <v>9362</v>
      </c>
    </row>
    <row r="107" spans="1:30" ht="16.95" customHeight="1" x14ac:dyDescent="0.3">
      <c r="A107" s="3">
        <v>46054</v>
      </c>
      <c r="B107" s="4">
        <v>46078</v>
      </c>
      <c r="C107" s="19" t="s">
        <v>31</v>
      </c>
      <c r="D107" s="19" t="s">
        <v>5</v>
      </c>
      <c r="E107" s="19" t="s">
        <v>86</v>
      </c>
      <c r="F107" s="19" t="s">
        <v>9311</v>
      </c>
      <c r="G107" s="19" t="s">
        <v>11121</v>
      </c>
      <c r="H107" s="6" t="s">
        <v>14550</v>
      </c>
      <c r="I107" s="19" t="s">
        <v>100</v>
      </c>
      <c r="J107" s="5">
        <v>4</v>
      </c>
      <c r="K107" s="5">
        <v>21.9</v>
      </c>
      <c r="L107" s="5">
        <v>6.6</v>
      </c>
      <c r="M107" s="18">
        <v>5.4749999999999996</v>
      </c>
      <c r="N107" s="5" t="s">
        <v>12588</v>
      </c>
      <c r="O107" s="5"/>
      <c r="P107" s="5"/>
      <c r="Q107" s="5"/>
      <c r="R107" s="5"/>
      <c r="S107" s="5"/>
      <c r="T107" s="4">
        <v>46081</v>
      </c>
      <c r="U107" s="5" t="s">
        <v>12589</v>
      </c>
      <c r="V107" s="5" t="s">
        <v>9306</v>
      </c>
      <c r="W107" s="5" t="s">
        <v>14551</v>
      </c>
      <c r="X107" s="19" t="s">
        <v>14552</v>
      </c>
      <c r="Y107" s="19" t="s">
        <v>14573</v>
      </c>
      <c r="Z107" s="5" t="s">
        <v>14574</v>
      </c>
      <c r="AA107" s="5">
        <v>26.4</v>
      </c>
      <c r="AB107" s="5">
        <v>-4.5</v>
      </c>
      <c r="AC107" s="5">
        <v>29.3</v>
      </c>
      <c r="AD107" s="5" t="s">
        <v>9362</v>
      </c>
    </row>
    <row r="108" spans="1:30" ht="16.95" customHeight="1" x14ac:dyDescent="0.3">
      <c r="A108" s="3">
        <v>46054</v>
      </c>
      <c r="B108" s="4">
        <v>46078</v>
      </c>
      <c r="C108" s="19" t="s">
        <v>31</v>
      </c>
      <c r="D108" s="19" t="s">
        <v>5</v>
      </c>
      <c r="E108" s="19" t="s">
        <v>86</v>
      </c>
      <c r="F108" s="19" t="s">
        <v>9311</v>
      </c>
      <c r="G108" s="19" t="s">
        <v>11121</v>
      </c>
      <c r="H108" s="6" t="s">
        <v>14550</v>
      </c>
      <c r="I108" s="19" t="s">
        <v>100</v>
      </c>
      <c r="J108" s="5">
        <v>6</v>
      </c>
      <c r="K108" s="5">
        <v>29.92</v>
      </c>
      <c r="L108" s="5">
        <v>6.6</v>
      </c>
      <c r="M108" s="18">
        <v>4.9866666666666699</v>
      </c>
      <c r="N108" s="5" t="s">
        <v>12588</v>
      </c>
      <c r="O108" s="5"/>
      <c r="P108" s="5"/>
      <c r="Q108" s="5"/>
      <c r="R108" s="5"/>
      <c r="S108" s="5"/>
      <c r="T108" s="4">
        <v>46081</v>
      </c>
      <c r="U108" s="5" t="s">
        <v>12589</v>
      </c>
      <c r="V108" s="5" t="s">
        <v>9306</v>
      </c>
      <c r="W108" s="5" t="s">
        <v>14551</v>
      </c>
      <c r="X108" s="19" t="s">
        <v>14552</v>
      </c>
      <c r="Y108" s="19" t="s">
        <v>14575</v>
      </c>
      <c r="Z108" s="5" t="s">
        <v>14576</v>
      </c>
      <c r="AA108" s="5">
        <v>39.6</v>
      </c>
      <c r="AB108" s="5">
        <v>-9.6799999999999908</v>
      </c>
      <c r="AC108" s="5">
        <v>39.9</v>
      </c>
      <c r="AD108" s="5" t="s">
        <v>9362</v>
      </c>
    </row>
    <row r="109" spans="1:30" ht="16.95" customHeight="1" x14ac:dyDescent="0.3">
      <c r="A109" s="3">
        <v>46054</v>
      </c>
      <c r="B109" s="4">
        <v>46078</v>
      </c>
      <c r="C109" s="19" t="s">
        <v>31</v>
      </c>
      <c r="D109" s="19" t="s">
        <v>5</v>
      </c>
      <c r="E109" s="19" t="s">
        <v>86</v>
      </c>
      <c r="F109" s="19" t="s">
        <v>9311</v>
      </c>
      <c r="G109" s="19" t="s">
        <v>11121</v>
      </c>
      <c r="H109" s="6" t="s">
        <v>14550</v>
      </c>
      <c r="I109" s="19" t="s">
        <v>100</v>
      </c>
      <c r="J109" s="5">
        <v>8</v>
      </c>
      <c r="K109" s="5">
        <v>38.86</v>
      </c>
      <c r="L109" s="5">
        <v>6.6</v>
      </c>
      <c r="M109" s="18">
        <v>4.8574999999999999</v>
      </c>
      <c r="N109" s="5" t="s">
        <v>12588</v>
      </c>
      <c r="O109" s="5"/>
      <c r="P109" s="5"/>
      <c r="Q109" s="5"/>
      <c r="R109" s="5"/>
      <c r="S109" s="5"/>
      <c r="T109" s="4">
        <v>46081</v>
      </c>
      <c r="U109" s="5" t="s">
        <v>12589</v>
      </c>
      <c r="V109" s="5" t="s">
        <v>9306</v>
      </c>
      <c r="W109" s="5" t="s">
        <v>14551</v>
      </c>
      <c r="X109" s="19" t="s">
        <v>14552</v>
      </c>
      <c r="Y109" s="19" t="s">
        <v>14577</v>
      </c>
      <c r="Z109" s="5" t="s">
        <v>14578</v>
      </c>
      <c r="AA109" s="5">
        <v>52.8</v>
      </c>
      <c r="AB109" s="5">
        <v>-13.94</v>
      </c>
      <c r="AC109" s="5">
        <v>51.9</v>
      </c>
      <c r="AD109" s="5" t="s">
        <v>9362</v>
      </c>
    </row>
    <row r="110" spans="1:30" ht="16.95" customHeight="1" x14ac:dyDescent="0.3">
      <c r="A110" s="3">
        <v>46054</v>
      </c>
      <c r="B110" s="4">
        <v>46078</v>
      </c>
      <c r="C110" s="19" t="s">
        <v>31</v>
      </c>
      <c r="D110" s="19" t="s">
        <v>5</v>
      </c>
      <c r="E110" s="19" t="s">
        <v>86</v>
      </c>
      <c r="F110" s="19" t="s">
        <v>9311</v>
      </c>
      <c r="G110" s="19" t="s">
        <v>11121</v>
      </c>
      <c r="H110" s="6" t="s">
        <v>14550</v>
      </c>
      <c r="I110" s="19" t="s">
        <v>100</v>
      </c>
      <c r="J110" s="5">
        <v>10</v>
      </c>
      <c r="K110" s="5">
        <v>46.88</v>
      </c>
      <c r="L110" s="5">
        <v>6.6</v>
      </c>
      <c r="M110" s="18">
        <v>4.6879999999999997</v>
      </c>
      <c r="N110" s="5" t="s">
        <v>12588</v>
      </c>
      <c r="O110" s="5"/>
      <c r="P110" s="5"/>
      <c r="Q110" s="5"/>
      <c r="R110" s="5"/>
      <c r="S110" s="5"/>
      <c r="T110" s="4">
        <v>46081</v>
      </c>
      <c r="U110" s="5" t="s">
        <v>12589</v>
      </c>
      <c r="V110" s="5" t="s">
        <v>9306</v>
      </c>
      <c r="W110" s="5" t="s">
        <v>14551</v>
      </c>
      <c r="X110" s="19" t="s">
        <v>14552</v>
      </c>
      <c r="Y110" s="19" t="s">
        <v>14579</v>
      </c>
      <c r="Z110" s="5" t="s">
        <v>14580</v>
      </c>
      <c r="AA110" s="5">
        <v>66</v>
      </c>
      <c r="AB110" s="5">
        <v>-19.12</v>
      </c>
      <c r="AC110" s="5">
        <v>62.5</v>
      </c>
      <c r="AD110" s="5" t="s">
        <v>9362</v>
      </c>
    </row>
    <row r="111" spans="1:30" ht="16.95" customHeight="1" x14ac:dyDescent="0.3">
      <c r="A111" s="3">
        <v>46054</v>
      </c>
      <c r="B111" s="4">
        <v>46078</v>
      </c>
      <c r="C111" s="19" t="s">
        <v>31</v>
      </c>
      <c r="D111" s="19" t="s">
        <v>5</v>
      </c>
      <c r="E111" s="19" t="s">
        <v>86</v>
      </c>
      <c r="F111" s="19" t="s">
        <v>9311</v>
      </c>
      <c r="G111" s="19" t="s">
        <v>11121</v>
      </c>
      <c r="H111" s="6" t="s">
        <v>14550</v>
      </c>
      <c r="I111" s="19" t="s">
        <v>100</v>
      </c>
      <c r="J111" s="5">
        <v>12</v>
      </c>
      <c r="K111" s="5">
        <v>56.84</v>
      </c>
      <c r="L111" s="5">
        <v>6.6</v>
      </c>
      <c r="M111" s="18">
        <v>4.7366666666666699</v>
      </c>
      <c r="N111" s="5" t="s">
        <v>12588</v>
      </c>
      <c r="O111" s="5"/>
      <c r="P111" s="5"/>
      <c r="Q111" s="5"/>
      <c r="R111" s="5"/>
      <c r="S111" s="5"/>
      <c r="T111" s="4">
        <v>46081</v>
      </c>
      <c r="U111" s="5" t="s">
        <v>12589</v>
      </c>
      <c r="V111" s="5" t="s">
        <v>9306</v>
      </c>
      <c r="W111" s="5" t="s">
        <v>14551</v>
      </c>
      <c r="X111" s="19" t="s">
        <v>14552</v>
      </c>
      <c r="Y111" s="19" t="s">
        <v>14581</v>
      </c>
      <c r="Z111" s="5" t="s">
        <v>14582</v>
      </c>
      <c r="AA111" s="5">
        <v>79.2</v>
      </c>
      <c r="AB111" s="5">
        <v>-22.36</v>
      </c>
      <c r="AC111" s="5">
        <v>75.900000000000006</v>
      </c>
      <c r="AD111" s="5" t="s">
        <v>9362</v>
      </c>
    </row>
    <row r="112" spans="1:30" ht="16.95" customHeight="1" x14ac:dyDescent="0.3">
      <c r="A112" s="3">
        <v>46054</v>
      </c>
      <c r="B112" s="4">
        <v>46078</v>
      </c>
      <c r="C112" s="19" t="s">
        <v>31</v>
      </c>
      <c r="D112" s="19" t="s">
        <v>5</v>
      </c>
      <c r="E112" s="19" t="s">
        <v>86</v>
      </c>
      <c r="F112" s="19" t="s">
        <v>9311</v>
      </c>
      <c r="G112" s="19" t="s">
        <v>11121</v>
      </c>
      <c r="H112" s="6" t="s">
        <v>14550</v>
      </c>
      <c r="I112" s="19" t="s">
        <v>100</v>
      </c>
      <c r="J112" s="5">
        <v>4</v>
      </c>
      <c r="K112" s="5">
        <v>21.9</v>
      </c>
      <c r="L112" s="5">
        <v>6.6</v>
      </c>
      <c r="M112" s="18">
        <v>5.4749999999999996</v>
      </c>
      <c r="N112" s="5" t="s">
        <v>12588</v>
      </c>
      <c r="O112" s="5"/>
      <c r="P112" s="5"/>
      <c r="Q112" s="5"/>
      <c r="R112" s="5"/>
      <c r="S112" s="5"/>
      <c r="T112" s="4">
        <v>46081</v>
      </c>
      <c r="U112" s="5" t="s">
        <v>12589</v>
      </c>
      <c r="V112" s="5" t="s">
        <v>9306</v>
      </c>
      <c r="W112" s="5" t="s">
        <v>14551</v>
      </c>
      <c r="X112" s="19" t="s">
        <v>14552</v>
      </c>
      <c r="Y112" s="19" t="s">
        <v>14583</v>
      </c>
      <c r="Z112" s="5" t="s">
        <v>14584</v>
      </c>
      <c r="AA112" s="5">
        <v>26.4</v>
      </c>
      <c r="AB112" s="5">
        <v>-4.5</v>
      </c>
      <c r="AC112" s="5">
        <v>29.3</v>
      </c>
      <c r="AD112" s="5" t="s">
        <v>9362</v>
      </c>
    </row>
    <row r="113" spans="1:30" ht="16.95" customHeight="1" x14ac:dyDescent="0.3">
      <c r="A113" s="3">
        <v>46054</v>
      </c>
      <c r="B113" s="4">
        <v>46078</v>
      </c>
      <c r="C113" s="19" t="s">
        <v>31</v>
      </c>
      <c r="D113" s="19" t="s">
        <v>5</v>
      </c>
      <c r="E113" s="19" t="s">
        <v>86</v>
      </c>
      <c r="F113" s="19" t="s">
        <v>9311</v>
      </c>
      <c r="G113" s="19" t="s">
        <v>11121</v>
      </c>
      <c r="H113" s="6" t="s">
        <v>14550</v>
      </c>
      <c r="I113" s="19" t="s">
        <v>100</v>
      </c>
      <c r="J113" s="5">
        <v>6</v>
      </c>
      <c r="K113" s="5">
        <v>29.92</v>
      </c>
      <c r="L113" s="5">
        <v>6.6</v>
      </c>
      <c r="M113" s="18">
        <v>4.9866666666666699</v>
      </c>
      <c r="N113" s="5" t="s">
        <v>12588</v>
      </c>
      <c r="O113" s="5"/>
      <c r="P113" s="5"/>
      <c r="Q113" s="5"/>
      <c r="R113" s="5"/>
      <c r="S113" s="5"/>
      <c r="T113" s="4">
        <v>46081</v>
      </c>
      <c r="U113" s="5" t="s">
        <v>12589</v>
      </c>
      <c r="V113" s="5" t="s">
        <v>9306</v>
      </c>
      <c r="W113" s="5" t="s">
        <v>14551</v>
      </c>
      <c r="X113" s="19" t="s">
        <v>14552</v>
      </c>
      <c r="Y113" s="19" t="s">
        <v>14585</v>
      </c>
      <c r="Z113" s="5" t="s">
        <v>14586</v>
      </c>
      <c r="AA113" s="5">
        <v>39.6</v>
      </c>
      <c r="AB113" s="5">
        <v>-9.6799999999999908</v>
      </c>
      <c r="AC113" s="5">
        <v>39.9</v>
      </c>
      <c r="AD113" s="5" t="s">
        <v>9362</v>
      </c>
    </row>
    <row r="114" spans="1:30" ht="16.95" customHeight="1" x14ac:dyDescent="0.3">
      <c r="A114" s="3">
        <v>46054</v>
      </c>
      <c r="B114" s="4">
        <v>46078</v>
      </c>
      <c r="C114" s="19" t="s">
        <v>31</v>
      </c>
      <c r="D114" s="19" t="s">
        <v>5</v>
      </c>
      <c r="E114" s="19" t="s">
        <v>86</v>
      </c>
      <c r="F114" s="19" t="s">
        <v>9311</v>
      </c>
      <c r="G114" s="19" t="s">
        <v>11121</v>
      </c>
      <c r="H114" s="6" t="s">
        <v>14550</v>
      </c>
      <c r="I114" s="19" t="s">
        <v>100</v>
      </c>
      <c r="J114" s="5">
        <v>8</v>
      </c>
      <c r="K114" s="5">
        <v>38.86</v>
      </c>
      <c r="L114" s="5">
        <v>6.6</v>
      </c>
      <c r="M114" s="18">
        <v>4.8574999999999999</v>
      </c>
      <c r="N114" s="5" t="s">
        <v>12588</v>
      </c>
      <c r="O114" s="5"/>
      <c r="P114" s="5"/>
      <c r="Q114" s="5"/>
      <c r="R114" s="5"/>
      <c r="S114" s="5"/>
      <c r="T114" s="4">
        <v>46081</v>
      </c>
      <c r="U114" s="5" t="s">
        <v>12589</v>
      </c>
      <c r="V114" s="5" t="s">
        <v>9306</v>
      </c>
      <c r="W114" s="5" t="s">
        <v>14551</v>
      </c>
      <c r="X114" s="19" t="s">
        <v>14552</v>
      </c>
      <c r="Y114" s="19" t="s">
        <v>14587</v>
      </c>
      <c r="Z114" s="5" t="s">
        <v>14588</v>
      </c>
      <c r="AA114" s="5">
        <v>52.8</v>
      </c>
      <c r="AB114" s="5">
        <v>-13.94</v>
      </c>
      <c r="AC114" s="5">
        <v>51.9</v>
      </c>
      <c r="AD114" s="5" t="s">
        <v>9362</v>
      </c>
    </row>
    <row r="115" spans="1:30" ht="16.95" customHeight="1" x14ac:dyDescent="0.3">
      <c r="A115" s="3">
        <v>46054</v>
      </c>
      <c r="B115" s="4">
        <v>46078</v>
      </c>
      <c r="C115" s="19" t="s">
        <v>31</v>
      </c>
      <c r="D115" s="19" t="s">
        <v>5</v>
      </c>
      <c r="E115" s="19" t="s">
        <v>86</v>
      </c>
      <c r="F115" s="19" t="s">
        <v>9311</v>
      </c>
      <c r="G115" s="19" t="s">
        <v>11121</v>
      </c>
      <c r="H115" s="6" t="s">
        <v>14550</v>
      </c>
      <c r="I115" s="19" t="s">
        <v>100</v>
      </c>
      <c r="J115" s="5">
        <v>10</v>
      </c>
      <c r="K115" s="5">
        <v>46.88</v>
      </c>
      <c r="L115" s="5">
        <v>6.6</v>
      </c>
      <c r="M115" s="18">
        <v>4.6879999999999997</v>
      </c>
      <c r="N115" s="5" t="s">
        <v>12588</v>
      </c>
      <c r="O115" s="5"/>
      <c r="P115" s="5"/>
      <c r="Q115" s="5"/>
      <c r="R115" s="5"/>
      <c r="S115" s="5"/>
      <c r="T115" s="4">
        <v>46081</v>
      </c>
      <c r="U115" s="5" t="s">
        <v>12589</v>
      </c>
      <c r="V115" s="5" t="s">
        <v>9306</v>
      </c>
      <c r="W115" s="5" t="s">
        <v>14551</v>
      </c>
      <c r="X115" s="19" t="s">
        <v>14552</v>
      </c>
      <c r="Y115" s="19" t="s">
        <v>14589</v>
      </c>
      <c r="Z115" s="5" t="s">
        <v>14590</v>
      </c>
      <c r="AA115" s="5">
        <v>66</v>
      </c>
      <c r="AB115" s="5">
        <v>-19.12</v>
      </c>
      <c r="AC115" s="5">
        <v>62.5</v>
      </c>
      <c r="AD115" s="5" t="s">
        <v>9362</v>
      </c>
    </row>
    <row r="116" spans="1:30" ht="16.95" customHeight="1" x14ac:dyDescent="0.3">
      <c r="A116" s="3">
        <v>46054</v>
      </c>
      <c r="B116" s="4">
        <v>46078</v>
      </c>
      <c r="C116" s="19" t="s">
        <v>31</v>
      </c>
      <c r="D116" s="19" t="s">
        <v>5</v>
      </c>
      <c r="E116" s="19" t="s">
        <v>86</v>
      </c>
      <c r="F116" s="19" t="s">
        <v>9311</v>
      </c>
      <c r="G116" s="19" t="s">
        <v>11121</v>
      </c>
      <c r="H116" s="6" t="s">
        <v>14550</v>
      </c>
      <c r="I116" s="19" t="s">
        <v>100</v>
      </c>
      <c r="J116" s="5">
        <v>12</v>
      </c>
      <c r="K116" s="5">
        <v>56.84</v>
      </c>
      <c r="L116" s="5">
        <v>6.6</v>
      </c>
      <c r="M116" s="18">
        <v>4.7366666666666699</v>
      </c>
      <c r="N116" s="5" t="s">
        <v>12588</v>
      </c>
      <c r="O116" s="5"/>
      <c r="P116" s="5"/>
      <c r="Q116" s="5"/>
      <c r="R116" s="5"/>
      <c r="S116" s="5"/>
      <c r="T116" s="4">
        <v>46081</v>
      </c>
      <c r="U116" s="5" t="s">
        <v>12589</v>
      </c>
      <c r="V116" s="5" t="s">
        <v>9306</v>
      </c>
      <c r="W116" s="5" t="s">
        <v>14551</v>
      </c>
      <c r="X116" s="19" t="s">
        <v>14552</v>
      </c>
      <c r="Y116" s="19" t="s">
        <v>14591</v>
      </c>
      <c r="Z116" s="5" t="s">
        <v>14592</v>
      </c>
      <c r="AA116" s="5">
        <v>79.2</v>
      </c>
      <c r="AB116" s="5">
        <v>-22.36</v>
      </c>
      <c r="AC116" s="5">
        <v>75.900000000000006</v>
      </c>
      <c r="AD116" s="5" t="s">
        <v>9362</v>
      </c>
    </row>
    <row r="117" spans="1:30" ht="16.95" customHeight="1" x14ac:dyDescent="0.3">
      <c r="A117" s="3">
        <v>46054</v>
      </c>
      <c r="B117" s="4">
        <v>46078</v>
      </c>
      <c r="C117" s="19" t="s">
        <v>31</v>
      </c>
      <c r="D117" s="19" t="s">
        <v>5</v>
      </c>
      <c r="E117" s="19" t="s">
        <v>86</v>
      </c>
      <c r="F117" s="19" t="s">
        <v>9311</v>
      </c>
      <c r="G117" s="19" t="s">
        <v>11121</v>
      </c>
      <c r="H117" s="6" t="s">
        <v>14550</v>
      </c>
      <c r="I117" s="19" t="s">
        <v>100</v>
      </c>
      <c r="J117" s="5">
        <v>6</v>
      </c>
      <c r="K117" s="5">
        <v>29.92</v>
      </c>
      <c r="L117" s="5">
        <v>6.6</v>
      </c>
      <c r="M117" s="18">
        <v>4.9866666666666699</v>
      </c>
      <c r="N117" s="5" t="s">
        <v>12588</v>
      </c>
      <c r="O117" s="5"/>
      <c r="P117" s="5"/>
      <c r="Q117" s="5"/>
      <c r="R117" s="5"/>
      <c r="S117" s="5"/>
      <c r="T117" s="4">
        <v>46081</v>
      </c>
      <c r="U117" s="5" t="s">
        <v>12589</v>
      </c>
      <c r="V117" s="5" t="s">
        <v>9306</v>
      </c>
      <c r="W117" s="5" t="s">
        <v>14551</v>
      </c>
      <c r="X117" s="19" t="s">
        <v>14552</v>
      </c>
      <c r="Y117" s="19" t="s">
        <v>14593</v>
      </c>
      <c r="Z117" s="5" t="s">
        <v>14594</v>
      </c>
      <c r="AA117" s="5">
        <v>39.6</v>
      </c>
      <c r="AB117" s="5">
        <v>-9.6799999999999908</v>
      </c>
      <c r="AC117" s="5">
        <v>39.9</v>
      </c>
      <c r="AD117" s="5" t="s">
        <v>9362</v>
      </c>
    </row>
    <row r="118" spans="1:30" ht="16.95" customHeight="1" x14ac:dyDescent="0.3">
      <c r="A118" s="3">
        <v>46054</v>
      </c>
      <c r="B118" s="4">
        <v>46078</v>
      </c>
      <c r="C118" s="19" t="s">
        <v>31</v>
      </c>
      <c r="D118" s="19" t="s">
        <v>5</v>
      </c>
      <c r="E118" s="19" t="s">
        <v>86</v>
      </c>
      <c r="F118" s="19" t="s">
        <v>9311</v>
      </c>
      <c r="G118" s="19" t="s">
        <v>11121</v>
      </c>
      <c r="H118" s="6" t="s">
        <v>14550</v>
      </c>
      <c r="I118" s="19" t="s">
        <v>100</v>
      </c>
      <c r="J118" s="5">
        <v>10</v>
      </c>
      <c r="K118" s="5">
        <v>46.88</v>
      </c>
      <c r="L118" s="5">
        <v>6.6</v>
      </c>
      <c r="M118" s="18">
        <v>4.6879999999999997</v>
      </c>
      <c r="N118" s="5" t="s">
        <v>12588</v>
      </c>
      <c r="O118" s="5"/>
      <c r="P118" s="5"/>
      <c r="Q118" s="5"/>
      <c r="R118" s="5"/>
      <c r="S118" s="5"/>
      <c r="T118" s="4">
        <v>46081</v>
      </c>
      <c r="U118" s="5" t="s">
        <v>12589</v>
      </c>
      <c r="V118" s="5" t="s">
        <v>9306</v>
      </c>
      <c r="W118" s="5" t="s">
        <v>14551</v>
      </c>
      <c r="X118" s="19" t="s">
        <v>14552</v>
      </c>
      <c r="Y118" s="19" t="s">
        <v>14595</v>
      </c>
      <c r="Z118" s="5" t="s">
        <v>14596</v>
      </c>
      <c r="AA118" s="5">
        <v>66</v>
      </c>
      <c r="AB118" s="5">
        <v>-19.12</v>
      </c>
      <c r="AC118" s="5">
        <v>62.5</v>
      </c>
      <c r="AD118" s="5" t="s">
        <v>9362</v>
      </c>
    </row>
    <row r="119" spans="1:30" ht="16.95" customHeight="1" x14ac:dyDescent="0.3">
      <c r="A119" s="3">
        <v>46054</v>
      </c>
      <c r="B119" s="4">
        <v>46078</v>
      </c>
      <c r="C119" s="19" t="s">
        <v>35</v>
      </c>
      <c r="D119" s="19" t="s">
        <v>5</v>
      </c>
      <c r="E119" s="19" t="s">
        <v>86</v>
      </c>
      <c r="F119" s="19" t="s">
        <v>14506</v>
      </c>
      <c r="G119" s="19" t="s">
        <v>14597</v>
      </c>
      <c r="H119" s="35" t="s">
        <v>14598</v>
      </c>
      <c r="I119" s="19" t="s">
        <v>100</v>
      </c>
      <c r="J119" s="5">
        <v>4</v>
      </c>
      <c r="K119" s="5">
        <v>25.7</v>
      </c>
      <c r="L119" s="5">
        <v>6.6</v>
      </c>
      <c r="M119" s="18">
        <v>6.4249999999999998</v>
      </c>
      <c r="N119" s="5" t="s">
        <v>12588</v>
      </c>
      <c r="O119" s="5"/>
      <c r="P119" s="5"/>
      <c r="Q119" s="5"/>
      <c r="R119" s="5"/>
      <c r="S119" s="5"/>
      <c r="T119" s="100">
        <v>46081</v>
      </c>
      <c r="U119" s="5" t="s">
        <v>12589</v>
      </c>
      <c r="V119" s="19" t="s">
        <v>6277</v>
      </c>
      <c r="W119" s="5" t="s">
        <v>14599</v>
      </c>
      <c r="X119" s="19" t="s">
        <v>14552</v>
      </c>
      <c r="Y119" s="19" t="s">
        <v>14553</v>
      </c>
      <c r="Z119" s="5" t="s">
        <v>14600</v>
      </c>
      <c r="AA119" s="5">
        <v>26.4</v>
      </c>
      <c r="AB119" s="5">
        <v>-0.69999999999999896</v>
      </c>
      <c r="AC119" s="5">
        <v>29.3</v>
      </c>
      <c r="AD119" s="5" t="s">
        <v>8946</v>
      </c>
    </row>
    <row r="120" spans="1:30" ht="16.95" customHeight="1" x14ac:dyDescent="0.3">
      <c r="A120" s="3">
        <v>46054</v>
      </c>
      <c r="B120" s="4">
        <v>46078</v>
      </c>
      <c r="C120" s="19" t="s">
        <v>35</v>
      </c>
      <c r="D120" s="19" t="s">
        <v>5</v>
      </c>
      <c r="E120" s="19" t="s">
        <v>86</v>
      </c>
      <c r="F120" s="19" t="s">
        <v>14506</v>
      </c>
      <c r="G120" s="19" t="s">
        <v>14597</v>
      </c>
      <c r="H120" s="35" t="s">
        <v>14598</v>
      </c>
      <c r="I120" s="19" t="s">
        <v>100</v>
      </c>
      <c r="J120" s="5">
        <v>6</v>
      </c>
      <c r="K120" s="5">
        <v>35.1</v>
      </c>
      <c r="L120" s="5">
        <v>6.6</v>
      </c>
      <c r="M120" s="18">
        <v>5.85</v>
      </c>
      <c r="N120" s="5" t="s">
        <v>12588</v>
      </c>
      <c r="O120" s="5"/>
      <c r="P120" s="5"/>
      <c r="Q120" s="5"/>
      <c r="R120" s="5"/>
      <c r="S120" s="5"/>
      <c r="T120" s="100">
        <v>46081</v>
      </c>
      <c r="U120" s="5" t="s">
        <v>12589</v>
      </c>
      <c r="V120" s="19" t="s">
        <v>6277</v>
      </c>
      <c r="W120" s="5" t="s">
        <v>14599</v>
      </c>
      <c r="X120" s="19" t="s">
        <v>14552</v>
      </c>
      <c r="Y120" s="19" t="s">
        <v>14555</v>
      </c>
      <c r="Z120" s="5" t="s">
        <v>14601</v>
      </c>
      <c r="AA120" s="5">
        <v>39.6</v>
      </c>
      <c r="AB120" s="5">
        <v>-4.4999999999999902</v>
      </c>
      <c r="AC120" s="5">
        <v>39.9</v>
      </c>
      <c r="AD120" s="5" t="s">
        <v>8946</v>
      </c>
    </row>
    <row r="121" spans="1:30" ht="16.95" customHeight="1" x14ac:dyDescent="0.3">
      <c r="A121" s="3">
        <v>46054</v>
      </c>
      <c r="B121" s="4">
        <v>46078</v>
      </c>
      <c r="C121" s="19" t="s">
        <v>35</v>
      </c>
      <c r="D121" s="19" t="s">
        <v>5</v>
      </c>
      <c r="E121" s="19" t="s">
        <v>86</v>
      </c>
      <c r="F121" s="19" t="s">
        <v>14506</v>
      </c>
      <c r="G121" s="19" t="s">
        <v>14597</v>
      </c>
      <c r="H121" s="35" t="s">
        <v>14598</v>
      </c>
      <c r="I121" s="19" t="s">
        <v>100</v>
      </c>
      <c r="J121" s="5">
        <v>8</v>
      </c>
      <c r="K121" s="5">
        <v>45.6</v>
      </c>
      <c r="L121" s="5">
        <v>6.6</v>
      </c>
      <c r="M121" s="18">
        <v>5.7</v>
      </c>
      <c r="N121" s="5" t="s">
        <v>12588</v>
      </c>
      <c r="O121" s="5"/>
      <c r="P121" s="5"/>
      <c r="Q121" s="5"/>
      <c r="R121" s="5"/>
      <c r="S121" s="5"/>
      <c r="T121" s="100">
        <v>46081</v>
      </c>
      <c r="U121" s="5" t="s">
        <v>12589</v>
      </c>
      <c r="V121" s="19" t="s">
        <v>6277</v>
      </c>
      <c r="W121" s="5" t="s">
        <v>14599</v>
      </c>
      <c r="X121" s="19" t="s">
        <v>14552</v>
      </c>
      <c r="Y121" s="19" t="s">
        <v>14557</v>
      </c>
      <c r="Z121" s="5" t="s">
        <v>14602</v>
      </c>
      <c r="AA121" s="5">
        <v>52.8</v>
      </c>
      <c r="AB121" s="5">
        <v>-7.2</v>
      </c>
      <c r="AC121" s="5">
        <v>51.9</v>
      </c>
      <c r="AD121" s="5" t="s">
        <v>8946</v>
      </c>
    </row>
    <row r="122" spans="1:30" ht="16.95" customHeight="1" x14ac:dyDescent="0.3">
      <c r="A122" s="3">
        <v>46054</v>
      </c>
      <c r="B122" s="4">
        <v>46078</v>
      </c>
      <c r="C122" s="19" t="s">
        <v>35</v>
      </c>
      <c r="D122" s="19" t="s">
        <v>5</v>
      </c>
      <c r="E122" s="19" t="s">
        <v>86</v>
      </c>
      <c r="F122" s="19" t="s">
        <v>14506</v>
      </c>
      <c r="G122" s="19" t="s">
        <v>14597</v>
      </c>
      <c r="H122" s="35" t="s">
        <v>14598</v>
      </c>
      <c r="I122" s="19" t="s">
        <v>100</v>
      </c>
      <c r="J122" s="5">
        <v>10</v>
      </c>
      <c r="K122" s="5">
        <v>55</v>
      </c>
      <c r="L122" s="5">
        <v>6.6</v>
      </c>
      <c r="M122" s="18">
        <v>5.5</v>
      </c>
      <c r="N122" s="5" t="s">
        <v>12588</v>
      </c>
      <c r="O122" s="5"/>
      <c r="P122" s="5"/>
      <c r="Q122" s="5"/>
      <c r="R122" s="5"/>
      <c r="S122" s="5"/>
      <c r="T122" s="100">
        <v>46081</v>
      </c>
      <c r="U122" s="5" t="s">
        <v>12589</v>
      </c>
      <c r="V122" s="19" t="s">
        <v>6277</v>
      </c>
      <c r="W122" s="5" t="s">
        <v>14599</v>
      </c>
      <c r="X122" s="19" t="s">
        <v>14552</v>
      </c>
      <c r="Y122" s="19" t="s">
        <v>14559</v>
      </c>
      <c r="Z122" s="5" t="s">
        <v>14603</v>
      </c>
      <c r="AA122" s="5">
        <v>66</v>
      </c>
      <c r="AB122" s="5">
        <v>-11</v>
      </c>
      <c r="AC122" s="5">
        <v>62.5</v>
      </c>
      <c r="AD122" s="5" t="s">
        <v>8946</v>
      </c>
    </row>
    <row r="123" spans="1:30" ht="16.95" customHeight="1" x14ac:dyDescent="0.3">
      <c r="A123" s="3">
        <v>46054</v>
      </c>
      <c r="B123" s="4">
        <v>46078</v>
      </c>
      <c r="C123" s="19" t="s">
        <v>35</v>
      </c>
      <c r="D123" s="19" t="s">
        <v>5</v>
      </c>
      <c r="E123" s="19" t="s">
        <v>86</v>
      </c>
      <c r="F123" s="19" t="s">
        <v>14506</v>
      </c>
      <c r="G123" s="19" t="s">
        <v>14597</v>
      </c>
      <c r="H123" s="35" t="s">
        <v>14598</v>
      </c>
      <c r="I123" s="19" t="s">
        <v>100</v>
      </c>
      <c r="J123" s="5">
        <v>12</v>
      </c>
      <c r="K123" s="5">
        <v>66.7</v>
      </c>
      <c r="L123" s="5">
        <v>6.6</v>
      </c>
      <c r="M123" s="18">
        <v>5.55833333333333</v>
      </c>
      <c r="N123" s="5" t="s">
        <v>12588</v>
      </c>
      <c r="O123" s="5"/>
      <c r="P123" s="5"/>
      <c r="Q123" s="5"/>
      <c r="R123" s="5"/>
      <c r="S123" s="5"/>
      <c r="T123" s="100">
        <v>46081</v>
      </c>
      <c r="U123" s="5" t="s">
        <v>12589</v>
      </c>
      <c r="V123" s="19" t="s">
        <v>6277</v>
      </c>
      <c r="W123" s="5" t="s">
        <v>14599</v>
      </c>
      <c r="X123" s="19" t="s">
        <v>14552</v>
      </c>
      <c r="Y123" s="19" t="s">
        <v>14561</v>
      </c>
      <c r="Z123" s="5" t="s">
        <v>14604</v>
      </c>
      <c r="AA123" s="5">
        <v>79.2</v>
      </c>
      <c r="AB123" s="5">
        <v>-12.5</v>
      </c>
      <c r="AC123" s="5">
        <v>75.900000000000006</v>
      </c>
      <c r="AD123" s="5" t="s">
        <v>8946</v>
      </c>
    </row>
    <row r="124" spans="1:30" ht="16.95" customHeight="1" x14ac:dyDescent="0.3">
      <c r="A124" s="3">
        <v>46054</v>
      </c>
      <c r="B124" s="4">
        <v>46078</v>
      </c>
      <c r="C124" s="19" t="s">
        <v>35</v>
      </c>
      <c r="D124" s="19" t="s">
        <v>5</v>
      </c>
      <c r="E124" s="19" t="s">
        <v>86</v>
      </c>
      <c r="F124" s="19" t="s">
        <v>14506</v>
      </c>
      <c r="G124" s="19" t="s">
        <v>14597</v>
      </c>
      <c r="H124" s="6" t="s">
        <v>14598</v>
      </c>
      <c r="I124" s="19" t="s">
        <v>100</v>
      </c>
      <c r="J124" s="5">
        <v>4</v>
      </c>
      <c r="K124" s="5">
        <v>25.7</v>
      </c>
      <c r="L124" s="5">
        <v>6.6</v>
      </c>
      <c r="M124" s="18">
        <v>6.4249999999999998</v>
      </c>
      <c r="N124" s="5" t="s">
        <v>12588</v>
      </c>
      <c r="O124" s="5"/>
      <c r="P124" s="5"/>
      <c r="Q124" s="5"/>
      <c r="R124" s="5"/>
      <c r="S124" s="5"/>
      <c r="T124" s="4">
        <v>46080</v>
      </c>
      <c r="U124" s="5" t="s">
        <v>12608</v>
      </c>
      <c r="V124" s="19" t="s">
        <v>6277</v>
      </c>
      <c r="W124" s="5" t="s">
        <v>14599</v>
      </c>
      <c r="X124" s="19" t="s">
        <v>14552</v>
      </c>
      <c r="Y124" s="19" t="s">
        <v>14563</v>
      </c>
      <c r="Z124" s="5" t="s">
        <v>14605</v>
      </c>
      <c r="AA124" s="5">
        <v>26.4</v>
      </c>
      <c r="AB124" s="5">
        <v>-0.69999999999999896</v>
      </c>
      <c r="AC124" s="5">
        <v>29.3</v>
      </c>
      <c r="AD124" s="5" t="s">
        <v>8946</v>
      </c>
    </row>
    <row r="125" spans="1:30" ht="16.95" customHeight="1" x14ac:dyDescent="0.3">
      <c r="A125" s="3">
        <v>46054</v>
      </c>
      <c r="B125" s="4">
        <v>46078</v>
      </c>
      <c r="C125" s="19" t="s">
        <v>35</v>
      </c>
      <c r="D125" s="19" t="s">
        <v>5</v>
      </c>
      <c r="E125" s="19" t="s">
        <v>86</v>
      </c>
      <c r="F125" s="19" t="s">
        <v>14506</v>
      </c>
      <c r="G125" s="19" t="s">
        <v>14597</v>
      </c>
      <c r="H125" s="6" t="s">
        <v>14598</v>
      </c>
      <c r="I125" s="19" t="s">
        <v>100</v>
      </c>
      <c r="J125" s="5">
        <v>6</v>
      </c>
      <c r="K125" s="5">
        <v>35.1</v>
      </c>
      <c r="L125" s="5">
        <v>6.6</v>
      </c>
      <c r="M125" s="18">
        <v>5.85</v>
      </c>
      <c r="N125" s="5" t="s">
        <v>12588</v>
      </c>
      <c r="O125" s="5"/>
      <c r="P125" s="5"/>
      <c r="Q125" s="5"/>
      <c r="R125" s="5"/>
      <c r="S125" s="5"/>
      <c r="T125" s="4">
        <v>46080</v>
      </c>
      <c r="U125" s="5" t="s">
        <v>12608</v>
      </c>
      <c r="V125" s="19" t="s">
        <v>6277</v>
      </c>
      <c r="W125" s="5" t="s">
        <v>14599</v>
      </c>
      <c r="X125" s="19" t="s">
        <v>14552</v>
      </c>
      <c r="Y125" s="19" t="s">
        <v>14565</v>
      </c>
      <c r="Z125" s="5" t="s">
        <v>14606</v>
      </c>
      <c r="AA125" s="5">
        <v>39.6</v>
      </c>
      <c r="AB125" s="5">
        <v>-4.4999999999999902</v>
      </c>
      <c r="AC125" s="5">
        <v>39.9</v>
      </c>
      <c r="AD125" s="5" t="s">
        <v>8946</v>
      </c>
    </row>
    <row r="126" spans="1:30" ht="16.95" customHeight="1" x14ac:dyDescent="0.3">
      <c r="A126" s="3">
        <v>46054</v>
      </c>
      <c r="B126" s="4">
        <v>46078</v>
      </c>
      <c r="C126" s="19" t="s">
        <v>35</v>
      </c>
      <c r="D126" s="19" t="s">
        <v>5</v>
      </c>
      <c r="E126" s="19" t="s">
        <v>86</v>
      </c>
      <c r="F126" s="19" t="s">
        <v>14506</v>
      </c>
      <c r="G126" s="19" t="s">
        <v>14597</v>
      </c>
      <c r="H126" s="6" t="s">
        <v>14598</v>
      </c>
      <c r="I126" s="19" t="s">
        <v>100</v>
      </c>
      <c r="J126" s="5">
        <v>8</v>
      </c>
      <c r="K126" s="5">
        <v>45.6</v>
      </c>
      <c r="L126" s="5">
        <v>6.6</v>
      </c>
      <c r="M126" s="18">
        <v>5.7</v>
      </c>
      <c r="N126" s="5" t="s">
        <v>12588</v>
      </c>
      <c r="O126" s="5"/>
      <c r="P126" s="5"/>
      <c r="Q126" s="5"/>
      <c r="R126" s="5"/>
      <c r="S126" s="5"/>
      <c r="T126" s="4">
        <v>46080</v>
      </c>
      <c r="U126" s="5" t="s">
        <v>12608</v>
      </c>
      <c r="V126" s="19" t="s">
        <v>6277</v>
      </c>
      <c r="W126" s="5" t="s">
        <v>14599</v>
      </c>
      <c r="X126" s="19" t="s">
        <v>14552</v>
      </c>
      <c r="Y126" s="19" t="s">
        <v>14567</v>
      </c>
      <c r="Z126" s="5" t="s">
        <v>14607</v>
      </c>
      <c r="AA126" s="5">
        <v>52.8</v>
      </c>
      <c r="AB126" s="5">
        <v>-7.2</v>
      </c>
      <c r="AC126" s="5">
        <v>51.9</v>
      </c>
      <c r="AD126" s="5" t="s">
        <v>8946</v>
      </c>
    </row>
    <row r="127" spans="1:30" ht="16.95" customHeight="1" x14ac:dyDescent="0.3">
      <c r="A127" s="3">
        <v>46054</v>
      </c>
      <c r="B127" s="4">
        <v>46078</v>
      </c>
      <c r="C127" s="19" t="s">
        <v>35</v>
      </c>
      <c r="D127" s="19" t="s">
        <v>5</v>
      </c>
      <c r="E127" s="19" t="s">
        <v>86</v>
      </c>
      <c r="F127" s="19" t="s">
        <v>14506</v>
      </c>
      <c r="G127" s="19" t="s">
        <v>14597</v>
      </c>
      <c r="H127" s="6" t="s">
        <v>14598</v>
      </c>
      <c r="I127" s="19" t="s">
        <v>100</v>
      </c>
      <c r="J127" s="5">
        <v>10</v>
      </c>
      <c r="K127" s="5">
        <v>55</v>
      </c>
      <c r="L127" s="5">
        <v>6.6</v>
      </c>
      <c r="M127" s="18">
        <v>5.5</v>
      </c>
      <c r="N127" s="5" t="s">
        <v>12588</v>
      </c>
      <c r="O127" s="5"/>
      <c r="P127" s="5"/>
      <c r="Q127" s="5"/>
      <c r="R127" s="5"/>
      <c r="S127" s="5"/>
      <c r="T127" s="4">
        <v>46080</v>
      </c>
      <c r="U127" s="5" t="s">
        <v>12608</v>
      </c>
      <c r="V127" s="19" t="s">
        <v>6277</v>
      </c>
      <c r="W127" s="5" t="s">
        <v>14599</v>
      </c>
      <c r="X127" s="19" t="s">
        <v>14552</v>
      </c>
      <c r="Y127" s="19" t="s">
        <v>14569</v>
      </c>
      <c r="Z127" s="5" t="s">
        <v>14608</v>
      </c>
      <c r="AA127" s="5">
        <v>66</v>
      </c>
      <c r="AB127" s="5">
        <v>-11</v>
      </c>
      <c r="AC127" s="5">
        <v>62.5</v>
      </c>
      <c r="AD127" s="5" t="s">
        <v>8946</v>
      </c>
    </row>
    <row r="128" spans="1:30" ht="16.95" customHeight="1" x14ac:dyDescent="0.3">
      <c r="A128" s="3">
        <v>46054</v>
      </c>
      <c r="B128" s="4">
        <v>46078</v>
      </c>
      <c r="C128" s="19" t="s">
        <v>35</v>
      </c>
      <c r="D128" s="19" t="s">
        <v>5</v>
      </c>
      <c r="E128" s="19" t="s">
        <v>86</v>
      </c>
      <c r="F128" s="19" t="s">
        <v>14506</v>
      </c>
      <c r="G128" s="19" t="s">
        <v>14597</v>
      </c>
      <c r="H128" s="6" t="s">
        <v>14598</v>
      </c>
      <c r="I128" s="19" t="s">
        <v>100</v>
      </c>
      <c r="J128" s="5">
        <v>12</v>
      </c>
      <c r="K128" s="5">
        <v>66.7</v>
      </c>
      <c r="L128" s="5">
        <v>6.6</v>
      </c>
      <c r="M128" s="18">
        <v>5.55833333333333</v>
      </c>
      <c r="N128" s="5" t="s">
        <v>12588</v>
      </c>
      <c r="O128" s="5"/>
      <c r="P128" s="5"/>
      <c r="Q128" s="5"/>
      <c r="R128" s="5"/>
      <c r="S128" s="5"/>
      <c r="T128" s="4">
        <v>46080</v>
      </c>
      <c r="U128" s="5" t="s">
        <v>12608</v>
      </c>
      <c r="V128" s="19" t="s">
        <v>6277</v>
      </c>
      <c r="W128" s="5" t="s">
        <v>14599</v>
      </c>
      <c r="X128" s="19" t="s">
        <v>14552</v>
      </c>
      <c r="Y128" s="19" t="s">
        <v>14571</v>
      </c>
      <c r="Z128" s="5" t="s">
        <v>14609</v>
      </c>
      <c r="AA128" s="5">
        <v>79.2</v>
      </c>
      <c r="AB128" s="5">
        <v>-12.5</v>
      </c>
      <c r="AC128" s="5">
        <v>75.900000000000006</v>
      </c>
      <c r="AD128" s="5" t="s">
        <v>8946</v>
      </c>
    </row>
    <row r="129" spans="1:30" ht="16.95" customHeight="1" x14ac:dyDescent="0.3">
      <c r="A129" s="3">
        <v>46054</v>
      </c>
      <c r="B129" s="4">
        <v>46078</v>
      </c>
      <c r="C129" s="19" t="s">
        <v>35</v>
      </c>
      <c r="D129" s="19" t="s">
        <v>5</v>
      </c>
      <c r="E129" s="19" t="s">
        <v>86</v>
      </c>
      <c r="F129" s="19" t="s">
        <v>14506</v>
      </c>
      <c r="G129" s="19" t="s">
        <v>14597</v>
      </c>
      <c r="H129" s="35" t="s">
        <v>14598</v>
      </c>
      <c r="I129" s="19" t="s">
        <v>100</v>
      </c>
      <c r="J129" s="5">
        <v>4</v>
      </c>
      <c r="K129" s="5">
        <v>25.7</v>
      </c>
      <c r="L129" s="5">
        <v>6.6</v>
      </c>
      <c r="M129" s="18">
        <v>6.4249999999999998</v>
      </c>
      <c r="N129" s="5" t="s">
        <v>12588</v>
      </c>
      <c r="O129" s="5"/>
      <c r="P129" s="5"/>
      <c r="Q129" s="5"/>
      <c r="R129" s="5"/>
      <c r="S129" s="5"/>
      <c r="T129" s="100">
        <v>46081</v>
      </c>
      <c r="U129" s="5" t="s">
        <v>12589</v>
      </c>
      <c r="V129" s="19" t="s">
        <v>6277</v>
      </c>
      <c r="W129" s="5" t="s">
        <v>14599</v>
      </c>
      <c r="X129" s="19" t="s">
        <v>14552</v>
      </c>
      <c r="Y129" s="19" t="s">
        <v>14573</v>
      </c>
      <c r="Z129" s="5" t="s">
        <v>14610</v>
      </c>
      <c r="AA129" s="5">
        <v>26.4</v>
      </c>
      <c r="AB129" s="5">
        <v>-0.69999999999999896</v>
      </c>
      <c r="AC129" s="5">
        <v>29.3</v>
      </c>
      <c r="AD129" s="5" t="s">
        <v>8946</v>
      </c>
    </row>
    <row r="130" spans="1:30" ht="16.95" customHeight="1" x14ac:dyDescent="0.3">
      <c r="A130" s="3">
        <v>46054</v>
      </c>
      <c r="B130" s="4">
        <v>46078</v>
      </c>
      <c r="C130" s="19" t="s">
        <v>35</v>
      </c>
      <c r="D130" s="19" t="s">
        <v>5</v>
      </c>
      <c r="E130" s="19" t="s">
        <v>86</v>
      </c>
      <c r="F130" s="19" t="s">
        <v>14506</v>
      </c>
      <c r="G130" s="19" t="s">
        <v>14597</v>
      </c>
      <c r="H130" s="35" t="s">
        <v>14598</v>
      </c>
      <c r="I130" s="19" t="s">
        <v>100</v>
      </c>
      <c r="J130" s="5">
        <v>6</v>
      </c>
      <c r="K130" s="5">
        <v>35.1</v>
      </c>
      <c r="L130" s="5">
        <v>6.6</v>
      </c>
      <c r="M130" s="18">
        <v>5.85</v>
      </c>
      <c r="N130" s="5" t="s">
        <v>12588</v>
      </c>
      <c r="O130" s="5"/>
      <c r="P130" s="5"/>
      <c r="Q130" s="5"/>
      <c r="R130" s="5"/>
      <c r="S130" s="5"/>
      <c r="T130" s="100">
        <v>46081</v>
      </c>
      <c r="U130" s="5" t="s">
        <v>12589</v>
      </c>
      <c r="V130" s="19" t="s">
        <v>6277</v>
      </c>
      <c r="W130" s="5" t="s">
        <v>14599</v>
      </c>
      <c r="X130" s="19" t="s">
        <v>14552</v>
      </c>
      <c r="Y130" s="19" t="s">
        <v>14575</v>
      </c>
      <c r="Z130" s="5" t="s">
        <v>14611</v>
      </c>
      <c r="AA130" s="5">
        <v>39.6</v>
      </c>
      <c r="AB130" s="5">
        <v>-4.4999999999999902</v>
      </c>
      <c r="AC130" s="5">
        <v>39.9</v>
      </c>
      <c r="AD130" s="5" t="s">
        <v>8946</v>
      </c>
    </row>
    <row r="131" spans="1:30" ht="16.95" customHeight="1" x14ac:dyDescent="0.3">
      <c r="A131" s="3">
        <v>46054</v>
      </c>
      <c r="B131" s="4">
        <v>46078</v>
      </c>
      <c r="C131" s="19" t="s">
        <v>35</v>
      </c>
      <c r="D131" s="19" t="s">
        <v>5</v>
      </c>
      <c r="E131" s="19" t="s">
        <v>86</v>
      </c>
      <c r="F131" s="19" t="s">
        <v>14506</v>
      </c>
      <c r="G131" s="19" t="s">
        <v>14597</v>
      </c>
      <c r="H131" s="35" t="s">
        <v>14598</v>
      </c>
      <c r="I131" s="19" t="s">
        <v>100</v>
      </c>
      <c r="J131" s="5">
        <v>8</v>
      </c>
      <c r="K131" s="5">
        <v>45.6</v>
      </c>
      <c r="L131" s="5">
        <v>6.6</v>
      </c>
      <c r="M131" s="18">
        <v>5.7</v>
      </c>
      <c r="N131" s="5" t="s">
        <v>12588</v>
      </c>
      <c r="O131" s="5"/>
      <c r="P131" s="5"/>
      <c r="Q131" s="5"/>
      <c r="R131" s="5"/>
      <c r="S131" s="5"/>
      <c r="T131" s="100">
        <v>46081</v>
      </c>
      <c r="U131" s="5" t="s">
        <v>12589</v>
      </c>
      <c r="V131" s="19" t="s">
        <v>6277</v>
      </c>
      <c r="W131" s="5" t="s">
        <v>14599</v>
      </c>
      <c r="X131" s="19" t="s">
        <v>14552</v>
      </c>
      <c r="Y131" s="19" t="s">
        <v>14577</v>
      </c>
      <c r="Z131" s="5" t="s">
        <v>14612</v>
      </c>
      <c r="AA131" s="5">
        <v>52.8</v>
      </c>
      <c r="AB131" s="5">
        <v>-7.2</v>
      </c>
      <c r="AC131" s="5">
        <v>51.9</v>
      </c>
      <c r="AD131" s="5" t="s">
        <v>8946</v>
      </c>
    </row>
    <row r="132" spans="1:30" ht="16.95" customHeight="1" x14ac:dyDescent="0.3">
      <c r="A132" s="3">
        <v>46054</v>
      </c>
      <c r="B132" s="4">
        <v>46078</v>
      </c>
      <c r="C132" s="19" t="s">
        <v>35</v>
      </c>
      <c r="D132" s="19" t="s">
        <v>5</v>
      </c>
      <c r="E132" s="19" t="s">
        <v>86</v>
      </c>
      <c r="F132" s="19" t="s">
        <v>14506</v>
      </c>
      <c r="G132" s="19" t="s">
        <v>14597</v>
      </c>
      <c r="H132" s="35" t="s">
        <v>14598</v>
      </c>
      <c r="I132" s="19" t="s">
        <v>100</v>
      </c>
      <c r="J132" s="5">
        <v>10</v>
      </c>
      <c r="K132" s="5">
        <v>55</v>
      </c>
      <c r="L132" s="5">
        <v>6.6</v>
      </c>
      <c r="M132" s="18">
        <v>5.5</v>
      </c>
      <c r="N132" s="5" t="s">
        <v>12588</v>
      </c>
      <c r="O132" s="5"/>
      <c r="P132" s="5"/>
      <c r="Q132" s="5"/>
      <c r="R132" s="5"/>
      <c r="S132" s="5"/>
      <c r="T132" s="100">
        <v>46081</v>
      </c>
      <c r="U132" s="5" t="s">
        <v>12589</v>
      </c>
      <c r="V132" s="19" t="s">
        <v>6277</v>
      </c>
      <c r="W132" s="5" t="s">
        <v>14599</v>
      </c>
      <c r="X132" s="19" t="s">
        <v>14552</v>
      </c>
      <c r="Y132" s="19" t="s">
        <v>14579</v>
      </c>
      <c r="Z132" s="5" t="s">
        <v>14613</v>
      </c>
      <c r="AA132" s="5">
        <v>66</v>
      </c>
      <c r="AB132" s="5">
        <v>-11</v>
      </c>
      <c r="AC132" s="5">
        <v>62.5</v>
      </c>
      <c r="AD132" s="5" t="s">
        <v>8946</v>
      </c>
    </row>
    <row r="133" spans="1:30" ht="16.95" customHeight="1" x14ac:dyDescent="0.3">
      <c r="A133" s="3">
        <v>46054</v>
      </c>
      <c r="B133" s="4">
        <v>46078</v>
      </c>
      <c r="C133" s="19" t="s">
        <v>35</v>
      </c>
      <c r="D133" s="19" t="s">
        <v>5</v>
      </c>
      <c r="E133" s="19" t="s">
        <v>86</v>
      </c>
      <c r="F133" s="19" t="s">
        <v>14506</v>
      </c>
      <c r="G133" s="19" t="s">
        <v>14597</v>
      </c>
      <c r="H133" s="35" t="s">
        <v>14598</v>
      </c>
      <c r="I133" s="19" t="s">
        <v>100</v>
      </c>
      <c r="J133" s="5">
        <v>12</v>
      </c>
      <c r="K133" s="5">
        <v>66.7</v>
      </c>
      <c r="L133" s="5">
        <v>6.6</v>
      </c>
      <c r="M133" s="18">
        <v>5.55833333333333</v>
      </c>
      <c r="N133" s="5" t="s">
        <v>12588</v>
      </c>
      <c r="O133" s="5"/>
      <c r="P133" s="5"/>
      <c r="Q133" s="5"/>
      <c r="R133" s="5"/>
      <c r="S133" s="5"/>
      <c r="T133" s="100">
        <v>46081</v>
      </c>
      <c r="U133" s="5" t="s">
        <v>12589</v>
      </c>
      <c r="V133" s="19" t="s">
        <v>6277</v>
      </c>
      <c r="W133" s="5" t="s">
        <v>14599</v>
      </c>
      <c r="X133" s="19" t="s">
        <v>14552</v>
      </c>
      <c r="Y133" s="19" t="s">
        <v>14581</v>
      </c>
      <c r="Z133" s="5" t="s">
        <v>14614</v>
      </c>
      <c r="AA133" s="5">
        <v>79.2</v>
      </c>
      <c r="AB133" s="5">
        <v>-12.5</v>
      </c>
      <c r="AC133" s="5">
        <v>75.900000000000006</v>
      </c>
      <c r="AD133" s="5" t="s">
        <v>8946</v>
      </c>
    </row>
    <row r="134" spans="1:30" ht="16.95" customHeight="1" x14ac:dyDescent="0.3">
      <c r="A134" s="3">
        <v>46054</v>
      </c>
      <c r="B134" s="4">
        <v>46078</v>
      </c>
      <c r="C134" s="19" t="s">
        <v>35</v>
      </c>
      <c r="D134" s="19" t="s">
        <v>5</v>
      </c>
      <c r="E134" s="19" t="s">
        <v>86</v>
      </c>
      <c r="F134" s="19" t="s">
        <v>14506</v>
      </c>
      <c r="G134" s="19" t="s">
        <v>14597</v>
      </c>
      <c r="H134" s="6" t="s">
        <v>14598</v>
      </c>
      <c r="I134" s="19" t="s">
        <v>100</v>
      </c>
      <c r="J134" s="5">
        <v>4</v>
      </c>
      <c r="K134" s="5">
        <v>25.7</v>
      </c>
      <c r="L134" s="5">
        <v>6.6</v>
      </c>
      <c r="M134" s="18">
        <v>6.4249999999999998</v>
      </c>
      <c r="N134" s="5" t="s">
        <v>12588</v>
      </c>
      <c r="O134" s="5"/>
      <c r="P134" s="5"/>
      <c r="Q134" s="5"/>
      <c r="R134" s="5"/>
      <c r="S134" s="5"/>
      <c r="T134" s="4">
        <v>46080</v>
      </c>
      <c r="U134" s="19" t="s">
        <v>12608</v>
      </c>
      <c r="V134" s="19" t="s">
        <v>6277</v>
      </c>
      <c r="W134" s="5" t="s">
        <v>14599</v>
      </c>
      <c r="X134" s="19" t="s">
        <v>14552</v>
      </c>
      <c r="Y134" s="19" t="s">
        <v>14583</v>
      </c>
      <c r="Z134" s="5" t="s">
        <v>14615</v>
      </c>
      <c r="AA134" s="5">
        <v>26.4</v>
      </c>
      <c r="AB134" s="5">
        <v>-0.69999999999999896</v>
      </c>
      <c r="AC134" s="5">
        <v>29.3</v>
      </c>
      <c r="AD134" s="5" t="s">
        <v>8946</v>
      </c>
    </row>
    <row r="135" spans="1:30" ht="16.95" customHeight="1" x14ac:dyDescent="0.3">
      <c r="A135" s="3">
        <v>46054</v>
      </c>
      <c r="B135" s="4">
        <v>46078</v>
      </c>
      <c r="C135" s="19" t="s">
        <v>35</v>
      </c>
      <c r="D135" s="19" t="s">
        <v>5</v>
      </c>
      <c r="E135" s="19" t="s">
        <v>86</v>
      </c>
      <c r="F135" s="19" t="s">
        <v>14506</v>
      </c>
      <c r="G135" s="19" t="s">
        <v>14597</v>
      </c>
      <c r="H135" s="6" t="s">
        <v>14598</v>
      </c>
      <c r="I135" s="19" t="s">
        <v>100</v>
      </c>
      <c r="J135" s="5">
        <v>6</v>
      </c>
      <c r="K135" s="5">
        <v>35.1</v>
      </c>
      <c r="L135" s="5">
        <v>6.6</v>
      </c>
      <c r="M135" s="18">
        <v>5.85</v>
      </c>
      <c r="N135" s="5" t="s">
        <v>12588</v>
      </c>
      <c r="O135" s="5"/>
      <c r="P135" s="5"/>
      <c r="Q135" s="5"/>
      <c r="R135" s="5"/>
      <c r="S135" s="5"/>
      <c r="T135" s="4">
        <v>46080</v>
      </c>
      <c r="U135" s="5" t="s">
        <v>12608</v>
      </c>
      <c r="V135" s="19" t="s">
        <v>6277</v>
      </c>
      <c r="W135" s="5" t="s">
        <v>14599</v>
      </c>
      <c r="X135" s="19" t="s">
        <v>14552</v>
      </c>
      <c r="Y135" s="19" t="s">
        <v>14585</v>
      </c>
      <c r="Z135" s="5" t="s">
        <v>14616</v>
      </c>
      <c r="AA135" s="5">
        <v>39.6</v>
      </c>
      <c r="AB135" s="5">
        <v>-4.4999999999999902</v>
      </c>
      <c r="AC135" s="5">
        <v>39.9</v>
      </c>
      <c r="AD135" s="5" t="s">
        <v>8946</v>
      </c>
    </row>
    <row r="136" spans="1:30" ht="16.95" customHeight="1" x14ac:dyDescent="0.3">
      <c r="A136" s="3">
        <v>46054</v>
      </c>
      <c r="B136" s="4">
        <v>46078</v>
      </c>
      <c r="C136" s="19" t="s">
        <v>35</v>
      </c>
      <c r="D136" s="19" t="s">
        <v>5</v>
      </c>
      <c r="E136" s="19" t="s">
        <v>86</v>
      </c>
      <c r="F136" s="19" t="s">
        <v>14506</v>
      </c>
      <c r="G136" s="19" t="s">
        <v>14597</v>
      </c>
      <c r="H136" s="6" t="s">
        <v>14598</v>
      </c>
      <c r="I136" s="19" t="s">
        <v>100</v>
      </c>
      <c r="J136" s="5">
        <v>8</v>
      </c>
      <c r="K136" s="5">
        <v>45.6</v>
      </c>
      <c r="L136" s="5">
        <v>6.6</v>
      </c>
      <c r="M136" s="18">
        <v>5.7</v>
      </c>
      <c r="N136" s="5" t="s">
        <v>12588</v>
      </c>
      <c r="O136" s="5"/>
      <c r="P136" s="5"/>
      <c r="Q136" s="5"/>
      <c r="R136" s="5"/>
      <c r="S136" s="5"/>
      <c r="T136" s="4">
        <v>46080</v>
      </c>
      <c r="U136" s="5" t="s">
        <v>12608</v>
      </c>
      <c r="V136" s="19" t="s">
        <v>6277</v>
      </c>
      <c r="W136" s="5" t="s">
        <v>14599</v>
      </c>
      <c r="X136" s="19" t="s">
        <v>14552</v>
      </c>
      <c r="Y136" s="19" t="s">
        <v>14587</v>
      </c>
      <c r="Z136" s="5" t="s">
        <v>14617</v>
      </c>
      <c r="AA136" s="5">
        <v>52.8</v>
      </c>
      <c r="AB136" s="5">
        <v>-7.2</v>
      </c>
      <c r="AC136" s="5">
        <v>51.9</v>
      </c>
      <c r="AD136" s="5" t="s">
        <v>8946</v>
      </c>
    </row>
    <row r="137" spans="1:30" ht="16.95" customHeight="1" x14ac:dyDescent="0.3">
      <c r="A137" s="3">
        <v>46054</v>
      </c>
      <c r="B137" s="4">
        <v>46078</v>
      </c>
      <c r="C137" s="19" t="s">
        <v>35</v>
      </c>
      <c r="D137" s="19" t="s">
        <v>5</v>
      </c>
      <c r="E137" s="19" t="s">
        <v>86</v>
      </c>
      <c r="F137" s="19" t="s">
        <v>14506</v>
      </c>
      <c r="G137" s="19" t="s">
        <v>14597</v>
      </c>
      <c r="H137" s="6" t="s">
        <v>14598</v>
      </c>
      <c r="I137" s="19" t="s">
        <v>100</v>
      </c>
      <c r="J137" s="5">
        <v>10</v>
      </c>
      <c r="K137" s="5">
        <v>55</v>
      </c>
      <c r="L137" s="5">
        <v>6.6</v>
      </c>
      <c r="M137" s="18">
        <v>5.5</v>
      </c>
      <c r="N137" s="5" t="s">
        <v>12588</v>
      </c>
      <c r="O137" s="5"/>
      <c r="P137" s="5"/>
      <c r="Q137" s="5"/>
      <c r="R137" s="5"/>
      <c r="S137" s="5"/>
      <c r="T137" s="4">
        <v>46080</v>
      </c>
      <c r="U137" s="5" t="s">
        <v>12608</v>
      </c>
      <c r="V137" s="19" t="s">
        <v>6277</v>
      </c>
      <c r="W137" s="5" t="s">
        <v>14599</v>
      </c>
      <c r="X137" s="19" t="s">
        <v>14552</v>
      </c>
      <c r="Y137" s="19" t="s">
        <v>14589</v>
      </c>
      <c r="Z137" s="5" t="s">
        <v>14618</v>
      </c>
      <c r="AA137" s="5">
        <v>66</v>
      </c>
      <c r="AB137" s="5">
        <v>-11</v>
      </c>
      <c r="AC137" s="5">
        <v>62.5</v>
      </c>
      <c r="AD137" s="5" t="s">
        <v>8946</v>
      </c>
    </row>
    <row r="138" spans="1:30" ht="16.95" customHeight="1" x14ac:dyDescent="0.3">
      <c r="A138" s="3">
        <v>46054</v>
      </c>
      <c r="B138" s="4">
        <v>46078</v>
      </c>
      <c r="C138" s="19" t="s">
        <v>35</v>
      </c>
      <c r="D138" s="19" t="s">
        <v>5</v>
      </c>
      <c r="E138" s="19" t="s">
        <v>86</v>
      </c>
      <c r="F138" s="19" t="s">
        <v>14506</v>
      </c>
      <c r="G138" s="19" t="s">
        <v>14597</v>
      </c>
      <c r="H138" s="6" t="s">
        <v>14598</v>
      </c>
      <c r="I138" s="19" t="s">
        <v>100</v>
      </c>
      <c r="J138" s="5">
        <v>12</v>
      </c>
      <c r="K138" s="5">
        <v>66.7</v>
      </c>
      <c r="L138" s="5">
        <v>6.6</v>
      </c>
      <c r="M138" s="18">
        <v>5.55833333333333</v>
      </c>
      <c r="N138" s="5" t="s">
        <v>12588</v>
      </c>
      <c r="O138" s="5"/>
      <c r="P138" s="5"/>
      <c r="Q138" s="5"/>
      <c r="R138" s="5"/>
      <c r="S138" s="5"/>
      <c r="T138" s="4">
        <v>46080</v>
      </c>
      <c r="U138" s="5" t="s">
        <v>12608</v>
      </c>
      <c r="V138" s="19" t="s">
        <v>6277</v>
      </c>
      <c r="W138" s="5" t="s">
        <v>14599</v>
      </c>
      <c r="X138" s="19" t="s">
        <v>14552</v>
      </c>
      <c r="Y138" s="19" t="s">
        <v>14591</v>
      </c>
      <c r="Z138" s="5" t="s">
        <v>14619</v>
      </c>
      <c r="AA138" s="5">
        <v>79.2</v>
      </c>
      <c r="AB138" s="5">
        <v>-12.5</v>
      </c>
      <c r="AC138" s="5">
        <v>75.900000000000006</v>
      </c>
      <c r="AD138" s="5" t="s">
        <v>8946</v>
      </c>
    </row>
    <row r="139" spans="1:30" ht="16.95" customHeight="1" x14ac:dyDescent="0.3">
      <c r="A139" s="3">
        <v>46054</v>
      </c>
      <c r="B139" s="4">
        <v>46078</v>
      </c>
      <c r="C139" s="19" t="s">
        <v>35</v>
      </c>
      <c r="D139" s="19" t="s">
        <v>5</v>
      </c>
      <c r="E139" s="19" t="s">
        <v>86</v>
      </c>
      <c r="F139" s="19" t="s">
        <v>14506</v>
      </c>
      <c r="G139" s="19" t="s">
        <v>14597</v>
      </c>
      <c r="H139" s="6" t="s">
        <v>14598</v>
      </c>
      <c r="I139" s="19" t="s">
        <v>100</v>
      </c>
      <c r="J139" s="5">
        <v>6</v>
      </c>
      <c r="K139" s="5">
        <v>35.1</v>
      </c>
      <c r="L139" s="5">
        <v>6.6</v>
      </c>
      <c r="M139" s="18">
        <v>5.85</v>
      </c>
      <c r="N139" s="5" t="s">
        <v>12588</v>
      </c>
      <c r="O139" s="5"/>
      <c r="P139" s="5"/>
      <c r="Q139" s="5"/>
      <c r="R139" s="5"/>
      <c r="S139" s="5"/>
      <c r="T139" s="4">
        <v>46080</v>
      </c>
      <c r="U139" s="5" t="s">
        <v>12608</v>
      </c>
      <c r="V139" s="19" t="s">
        <v>6277</v>
      </c>
      <c r="W139" s="5" t="s">
        <v>14599</v>
      </c>
      <c r="X139" s="19" t="s">
        <v>14552</v>
      </c>
      <c r="Y139" s="19" t="s">
        <v>14593</v>
      </c>
      <c r="Z139" s="5" t="s">
        <v>14620</v>
      </c>
      <c r="AA139" s="5">
        <v>39.6</v>
      </c>
      <c r="AB139" s="5">
        <v>-4.4999999999999902</v>
      </c>
      <c r="AC139" s="5">
        <v>39.9</v>
      </c>
      <c r="AD139" s="5" t="s">
        <v>8946</v>
      </c>
    </row>
    <row r="140" spans="1:30" ht="16.95" customHeight="1" x14ac:dyDescent="0.3">
      <c r="A140" s="3">
        <v>46054</v>
      </c>
      <c r="B140" s="4">
        <v>46078</v>
      </c>
      <c r="C140" s="19" t="s">
        <v>35</v>
      </c>
      <c r="D140" s="19" t="s">
        <v>5</v>
      </c>
      <c r="E140" s="19" t="s">
        <v>86</v>
      </c>
      <c r="F140" s="19" t="s">
        <v>14506</v>
      </c>
      <c r="G140" s="19" t="s">
        <v>14597</v>
      </c>
      <c r="H140" s="6" t="s">
        <v>14598</v>
      </c>
      <c r="I140" s="19" t="s">
        <v>100</v>
      </c>
      <c r="J140" s="5">
        <v>10</v>
      </c>
      <c r="K140" s="5">
        <v>55</v>
      </c>
      <c r="L140" s="5">
        <v>6.6</v>
      </c>
      <c r="M140" s="18">
        <v>5.5</v>
      </c>
      <c r="N140" s="5" t="s">
        <v>12588</v>
      </c>
      <c r="O140" s="5"/>
      <c r="P140" s="5"/>
      <c r="Q140" s="5"/>
      <c r="R140" s="5"/>
      <c r="S140" s="5"/>
      <c r="T140" s="4">
        <v>46080</v>
      </c>
      <c r="U140" s="5" t="s">
        <v>12608</v>
      </c>
      <c r="V140" s="19" t="s">
        <v>6277</v>
      </c>
      <c r="W140" s="5" t="s">
        <v>14599</v>
      </c>
      <c r="X140" s="19" t="s">
        <v>14552</v>
      </c>
      <c r="Y140" s="19" t="s">
        <v>14595</v>
      </c>
      <c r="Z140" s="5" t="s">
        <v>14621</v>
      </c>
      <c r="AA140" s="5">
        <v>66</v>
      </c>
      <c r="AB140" s="5">
        <v>-11</v>
      </c>
      <c r="AC140" s="5">
        <v>62.5</v>
      </c>
      <c r="AD140" s="5" t="s">
        <v>8946</v>
      </c>
    </row>
    <row r="141" spans="1:30" ht="16.95" customHeight="1" x14ac:dyDescent="0.3">
      <c r="A141" s="3">
        <v>46054</v>
      </c>
      <c r="B141" s="4">
        <v>46078</v>
      </c>
      <c r="C141" s="19" t="s">
        <v>30</v>
      </c>
      <c r="D141" s="19" t="s">
        <v>5</v>
      </c>
      <c r="E141" s="19" t="s">
        <v>86</v>
      </c>
      <c r="F141" s="19" t="s">
        <v>10562</v>
      </c>
      <c r="G141" s="19" t="s">
        <v>12656</v>
      </c>
      <c r="H141" s="35" t="s">
        <v>12657</v>
      </c>
      <c r="I141" s="19" t="s">
        <v>8872</v>
      </c>
      <c r="J141" s="5">
        <v>8</v>
      </c>
      <c r="K141" s="5">
        <v>44.9</v>
      </c>
      <c r="L141" s="5">
        <v>7.4</v>
      </c>
      <c r="M141" s="18">
        <v>5.6124999999999998</v>
      </c>
      <c r="N141" s="5" t="s">
        <v>12588</v>
      </c>
      <c r="O141" s="5"/>
      <c r="P141" s="5"/>
      <c r="Q141" s="5"/>
      <c r="R141" s="5"/>
      <c r="S141" s="5"/>
      <c r="T141" s="23">
        <v>46081</v>
      </c>
      <c r="U141" s="5" t="s">
        <v>12608</v>
      </c>
      <c r="V141" s="19" t="s">
        <v>1312</v>
      </c>
      <c r="W141" s="5" t="s">
        <v>12658</v>
      </c>
      <c r="X141" s="19" t="s">
        <v>14622</v>
      </c>
      <c r="Y141" s="19" t="s">
        <v>14623</v>
      </c>
      <c r="Z141" s="5" t="s">
        <v>12661</v>
      </c>
      <c r="AA141" s="5">
        <v>59.2</v>
      </c>
      <c r="AB141" s="5">
        <v>-14.3</v>
      </c>
      <c r="AC141" s="5">
        <v>64.900000000000006</v>
      </c>
      <c r="AD141" s="5" t="s">
        <v>3682</v>
      </c>
    </row>
    <row r="142" spans="1:30" ht="16.95" customHeight="1" x14ac:dyDescent="0.3">
      <c r="A142" s="3">
        <v>46054</v>
      </c>
      <c r="B142" s="4">
        <v>46078</v>
      </c>
      <c r="C142" s="19" t="s">
        <v>30</v>
      </c>
      <c r="D142" s="19" t="s">
        <v>5</v>
      </c>
      <c r="E142" s="19" t="s">
        <v>86</v>
      </c>
      <c r="F142" s="19" t="s">
        <v>10562</v>
      </c>
      <c r="G142" s="19" t="s">
        <v>12656</v>
      </c>
      <c r="H142" s="35" t="s">
        <v>12657</v>
      </c>
      <c r="I142" s="19" t="s">
        <v>8872</v>
      </c>
      <c r="J142" s="5">
        <v>12</v>
      </c>
      <c r="K142" s="5">
        <v>63.5</v>
      </c>
      <c r="L142" s="5">
        <v>7.4</v>
      </c>
      <c r="M142" s="18">
        <v>5.2916666666666696</v>
      </c>
      <c r="N142" s="5" t="s">
        <v>12588</v>
      </c>
      <c r="O142" s="5"/>
      <c r="P142" s="5"/>
      <c r="Q142" s="5"/>
      <c r="R142" s="5"/>
      <c r="S142" s="5"/>
      <c r="T142" s="23">
        <v>46081</v>
      </c>
      <c r="U142" s="5" t="s">
        <v>12608</v>
      </c>
      <c r="V142" s="19" t="s">
        <v>1312</v>
      </c>
      <c r="W142" s="5" t="s">
        <v>12658</v>
      </c>
      <c r="X142" s="19" t="s">
        <v>14622</v>
      </c>
      <c r="Y142" s="19" t="s">
        <v>14624</v>
      </c>
      <c r="Z142" s="5" t="s">
        <v>13548</v>
      </c>
      <c r="AA142" s="5">
        <v>88.8</v>
      </c>
      <c r="AB142" s="5">
        <v>-25.3</v>
      </c>
      <c r="AC142" s="5">
        <v>83.5</v>
      </c>
      <c r="AD142" s="5" t="s">
        <v>3682</v>
      </c>
    </row>
    <row r="143" spans="1:30" ht="16.95" customHeight="1" x14ac:dyDescent="0.3">
      <c r="A143" s="3">
        <v>46054</v>
      </c>
      <c r="B143" s="4">
        <v>46078</v>
      </c>
      <c r="C143" s="19" t="s">
        <v>30</v>
      </c>
      <c r="D143" s="19" t="s">
        <v>5</v>
      </c>
      <c r="E143" s="19" t="s">
        <v>86</v>
      </c>
      <c r="F143" s="19" t="s">
        <v>10562</v>
      </c>
      <c r="G143" s="19" t="s">
        <v>12656</v>
      </c>
      <c r="H143" s="35" t="s">
        <v>12657</v>
      </c>
      <c r="I143" s="19" t="s">
        <v>8872</v>
      </c>
      <c r="J143" s="5">
        <v>8</v>
      </c>
      <c r="K143" s="5">
        <v>44.9</v>
      </c>
      <c r="L143" s="5">
        <v>7.4</v>
      </c>
      <c r="M143" s="18">
        <v>5.6124999999999998</v>
      </c>
      <c r="N143" s="5" t="s">
        <v>12588</v>
      </c>
      <c r="O143" s="5"/>
      <c r="P143" s="5"/>
      <c r="Q143" s="5"/>
      <c r="R143" s="5"/>
      <c r="S143" s="5"/>
      <c r="T143" s="23">
        <v>46081</v>
      </c>
      <c r="U143" s="5" t="s">
        <v>12608</v>
      </c>
      <c r="V143" s="19" t="s">
        <v>1312</v>
      </c>
      <c r="W143" s="5" t="s">
        <v>12658</v>
      </c>
      <c r="X143" s="19" t="s">
        <v>14622</v>
      </c>
      <c r="Y143" s="19" t="s">
        <v>14625</v>
      </c>
      <c r="Z143" s="5" t="s">
        <v>13552</v>
      </c>
      <c r="AA143" s="5">
        <v>59.2</v>
      </c>
      <c r="AB143" s="5">
        <v>-14.3</v>
      </c>
      <c r="AC143" s="5">
        <v>64.900000000000006</v>
      </c>
      <c r="AD143" s="5" t="s">
        <v>3682</v>
      </c>
    </row>
    <row r="144" spans="1:30" ht="16.95" customHeight="1" x14ac:dyDescent="0.3">
      <c r="A144" s="3">
        <v>46054</v>
      </c>
      <c r="B144" s="4">
        <v>46078</v>
      </c>
      <c r="C144" s="19" t="s">
        <v>30</v>
      </c>
      <c r="D144" s="19" t="s">
        <v>5</v>
      </c>
      <c r="E144" s="19" t="s">
        <v>86</v>
      </c>
      <c r="F144" s="19" t="s">
        <v>10562</v>
      </c>
      <c r="G144" s="19" t="s">
        <v>12656</v>
      </c>
      <c r="H144" s="35" t="s">
        <v>12657</v>
      </c>
      <c r="I144" s="19" t="s">
        <v>8872</v>
      </c>
      <c r="J144" s="5">
        <v>12</v>
      </c>
      <c r="K144" s="5">
        <v>63.5</v>
      </c>
      <c r="L144" s="5">
        <v>7.4</v>
      </c>
      <c r="M144" s="18">
        <v>5.2916666666666696</v>
      </c>
      <c r="N144" s="5" t="s">
        <v>12588</v>
      </c>
      <c r="O144" s="5"/>
      <c r="P144" s="5"/>
      <c r="Q144" s="5"/>
      <c r="R144" s="5"/>
      <c r="S144" s="5"/>
      <c r="T144" s="23">
        <v>46081</v>
      </c>
      <c r="U144" s="5" t="s">
        <v>12608</v>
      </c>
      <c r="V144" s="19" t="s">
        <v>1312</v>
      </c>
      <c r="W144" s="5" t="s">
        <v>12658</v>
      </c>
      <c r="X144" s="19" t="s">
        <v>14622</v>
      </c>
      <c r="Y144" s="19" t="s">
        <v>14626</v>
      </c>
      <c r="Z144" s="5" t="s">
        <v>13554</v>
      </c>
      <c r="AA144" s="5">
        <v>88.8</v>
      </c>
      <c r="AB144" s="5">
        <v>-25.3</v>
      </c>
      <c r="AC144" s="5">
        <v>83.5</v>
      </c>
      <c r="AD144" s="5" t="s">
        <v>3682</v>
      </c>
    </row>
    <row r="145" spans="1:30" ht="16.95" customHeight="1" x14ac:dyDescent="0.3">
      <c r="A145" s="3">
        <v>46054</v>
      </c>
      <c r="B145" s="4">
        <v>46078</v>
      </c>
      <c r="C145" s="19" t="s">
        <v>30</v>
      </c>
      <c r="D145" s="19" t="s">
        <v>5</v>
      </c>
      <c r="E145" s="19" t="s">
        <v>86</v>
      </c>
      <c r="F145" s="19" t="s">
        <v>10562</v>
      </c>
      <c r="G145" s="19" t="s">
        <v>12656</v>
      </c>
      <c r="H145" s="35" t="s">
        <v>12657</v>
      </c>
      <c r="I145" s="19" t="s">
        <v>8872</v>
      </c>
      <c r="J145" s="5">
        <v>8</v>
      </c>
      <c r="K145" s="5">
        <v>44.9</v>
      </c>
      <c r="L145" s="5">
        <v>7.4</v>
      </c>
      <c r="M145" s="18">
        <v>5.6124999999999998</v>
      </c>
      <c r="N145" s="5" t="s">
        <v>12588</v>
      </c>
      <c r="O145" s="5"/>
      <c r="P145" s="5"/>
      <c r="Q145" s="5"/>
      <c r="R145" s="5"/>
      <c r="S145" s="5"/>
      <c r="T145" s="23">
        <v>46081</v>
      </c>
      <c r="U145" s="5" t="s">
        <v>12608</v>
      </c>
      <c r="V145" s="19" t="s">
        <v>1312</v>
      </c>
      <c r="W145" s="5" t="s">
        <v>12658</v>
      </c>
      <c r="X145" s="19" t="s">
        <v>14622</v>
      </c>
      <c r="Y145" s="19" t="s">
        <v>14627</v>
      </c>
      <c r="Z145" s="5" t="s">
        <v>13558</v>
      </c>
      <c r="AA145" s="5">
        <v>59.2</v>
      </c>
      <c r="AB145" s="5">
        <v>-14.3</v>
      </c>
      <c r="AC145" s="5">
        <v>64.900000000000006</v>
      </c>
      <c r="AD145" s="5" t="s">
        <v>3682</v>
      </c>
    </row>
    <row r="146" spans="1:30" ht="16.95" customHeight="1" x14ac:dyDescent="0.3">
      <c r="A146" s="3">
        <v>46054</v>
      </c>
      <c r="B146" s="4">
        <v>46078</v>
      </c>
      <c r="C146" s="19" t="s">
        <v>30</v>
      </c>
      <c r="D146" s="19" t="s">
        <v>5</v>
      </c>
      <c r="E146" s="19" t="s">
        <v>86</v>
      </c>
      <c r="F146" s="19" t="s">
        <v>10562</v>
      </c>
      <c r="G146" s="19" t="s">
        <v>12656</v>
      </c>
      <c r="H146" s="35" t="s">
        <v>12657</v>
      </c>
      <c r="I146" s="19" t="s">
        <v>8872</v>
      </c>
      <c r="J146" s="5">
        <v>12</v>
      </c>
      <c r="K146" s="5">
        <v>63.5</v>
      </c>
      <c r="L146" s="5">
        <v>7.4</v>
      </c>
      <c r="M146" s="18">
        <v>5.2916666666666696</v>
      </c>
      <c r="N146" s="5" t="s">
        <v>12588</v>
      </c>
      <c r="O146" s="5"/>
      <c r="P146" s="5"/>
      <c r="Q146" s="5"/>
      <c r="R146" s="5"/>
      <c r="S146" s="5"/>
      <c r="T146" s="23">
        <v>46081</v>
      </c>
      <c r="U146" s="5" t="s">
        <v>12608</v>
      </c>
      <c r="V146" s="19" t="s">
        <v>1312</v>
      </c>
      <c r="W146" s="5" t="s">
        <v>12658</v>
      </c>
      <c r="X146" s="19" t="s">
        <v>14622</v>
      </c>
      <c r="Y146" s="19" t="s">
        <v>14628</v>
      </c>
      <c r="Z146" s="5" t="s">
        <v>13560</v>
      </c>
      <c r="AA146" s="5">
        <v>88.8</v>
      </c>
      <c r="AB146" s="5">
        <v>-25.3</v>
      </c>
      <c r="AC146" s="5">
        <v>83.5</v>
      </c>
      <c r="AD146" s="5" t="s">
        <v>3682</v>
      </c>
    </row>
    <row r="147" spans="1:30" ht="16.95" customHeight="1" x14ac:dyDescent="0.3">
      <c r="A147" s="3">
        <v>46054</v>
      </c>
      <c r="B147" s="4">
        <v>46078</v>
      </c>
      <c r="C147" s="19" t="s">
        <v>30</v>
      </c>
      <c r="D147" s="19" t="s">
        <v>5</v>
      </c>
      <c r="E147" s="19" t="s">
        <v>86</v>
      </c>
      <c r="F147" s="19" t="s">
        <v>10562</v>
      </c>
      <c r="G147" s="19" t="s">
        <v>12656</v>
      </c>
      <c r="H147" s="35" t="s">
        <v>12657</v>
      </c>
      <c r="I147" s="19" t="s">
        <v>8872</v>
      </c>
      <c r="J147" s="5">
        <v>16</v>
      </c>
      <c r="K147" s="5">
        <v>84.7</v>
      </c>
      <c r="L147" s="5">
        <v>7.4</v>
      </c>
      <c r="M147" s="18">
        <v>5.2937500000000002</v>
      </c>
      <c r="N147" s="5" t="s">
        <v>12588</v>
      </c>
      <c r="O147" s="5"/>
      <c r="P147" s="5"/>
      <c r="Q147" s="5"/>
      <c r="R147" s="5"/>
      <c r="S147" s="5"/>
      <c r="T147" s="23">
        <v>46081</v>
      </c>
      <c r="U147" s="5" t="s">
        <v>12608</v>
      </c>
      <c r="V147" s="19" t="s">
        <v>1312</v>
      </c>
      <c r="W147" s="5" t="s">
        <v>12658</v>
      </c>
      <c r="X147" s="19" t="s">
        <v>14622</v>
      </c>
      <c r="Y147" s="19" t="s">
        <v>14629</v>
      </c>
      <c r="Z147" s="5" t="s">
        <v>13562</v>
      </c>
      <c r="AA147" s="5">
        <v>118.4</v>
      </c>
      <c r="AB147" s="5">
        <v>-33.700000000000003</v>
      </c>
      <c r="AC147" s="5">
        <v>104.7</v>
      </c>
      <c r="AD147" s="5" t="s">
        <v>3682</v>
      </c>
    </row>
    <row r="148" spans="1:30" ht="16.95" customHeight="1" x14ac:dyDescent="0.3">
      <c r="A148" s="3">
        <v>46054</v>
      </c>
      <c r="B148" s="4">
        <v>46078</v>
      </c>
      <c r="C148" s="19" t="s">
        <v>29</v>
      </c>
      <c r="D148" s="19" t="s">
        <v>5</v>
      </c>
      <c r="E148" s="19" t="s">
        <v>86</v>
      </c>
      <c r="F148" s="19" t="s">
        <v>11249</v>
      </c>
      <c r="G148" s="19" t="s">
        <v>11250</v>
      </c>
      <c r="H148" s="6" t="s">
        <v>11251</v>
      </c>
      <c r="I148" s="19" t="s">
        <v>8872</v>
      </c>
      <c r="J148" s="5">
        <v>24</v>
      </c>
      <c r="K148" s="5">
        <v>169.8</v>
      </c>
      <c r="L148" s="5">
        <v>7.4</v>
      </c>
      <c r="M148" s="18">
        <v>7.0750000000000002</v>
      </c>
      <c r="N148" s="5" t="s">
        <v>12588</v>
      </c>
      <c r="O148" s="5"/>
      <c r="P148" s="5"/>
      <c r="Q148" s="5"/>
      <c r="R148" s="5"/>
      <c r="S148" s="5"/>
      <c r="T148" s="4">
        <v>46080</v>
      </c>
      <c r="U148" s="19" t="s">
        <v>12608</v>
      </c>
      <c r="V148" s="19" t="s">
        <v>14630</v>
      </c>
      <c r="W148" s="5" t="s">
        <v>11253</v>
      </c>
      <c r="X148" s="19" t="s">
        <v>14631</v>
      </c>
      <c r="Y148" s="19" t="s">
        <v>14632</v>
      </c>
      <c r="Z148" s="5" t="s">
        <v>13141</v>
      </c>
      <c r="AA148" s="5">
        <v>177.6</v>
      </c>
      <c r="AB148" s="5">
        <v>-7.8000000000000096</v>
      </c>
      <c r="AC148" s="5">
        <v>188.8</v>
      </c>
      <c r="AD148" s="5" t="s">
        <v>10712</v>
      </c>
    </row>
    <row r="149" spans="1:30" ht="16.95" customHeight="1" x14ac:dyDescent="0.3">
      <c r="A149" s="3">
        <v>46054</v>
      </c>
      <c r="B149" s="4">
        <v>46078</v>
      </c>
      <c r="C149" s="19" t="s">
        <v>29</v>
      </c>
      <c r="D149" s="19" t="s">
        <v>5</v>
      </c>
      <c r="E149" s="19" t="s">
        <v>86</v>
      </c>
      <c r="F149" s="19" t="s">
        <v>11249</v>
      </c>
      <c r="G149" s="19" t="s">
        <v>11121</v>
      </c>
      <c r="H149" s="6" t="s">
        <v>13079</v>
      </c>
      <c r="I149" s="19" t="s">
        <v>8872</v>
      </c>
      <c r="J149" s="5">
        <v>24</v>
      </c>
      <c r="K149" s="5">
        <v>138</v>
      </c>
      <c r="L149" s="5">
        <v>7.4</v>
      </c>
      <c r="M149" s="18">
        <v>5.75</v>
      </c>
      <c r="N149" s="5" t="s">
        <v>12588</v>
      </c>
      <c r="O149" s="5"/>
      <c r="P149" s="5"/>
      <c r="Q149" s="5"/>
      <c r="R149" s="5"/>
      <c r="S149" s="5"/>
      <c r="T149" s="4">
        <v>46081</v>
      </c>
      <c r="U149" s="5" t="s">
        <v>12589</v>
      </c>
      <c r="V149" s="19" t="s">
        <v>14633</v>
      </c>
      <c r="W149" s="5" t="s">
        <v>13080</v>
      </c>
      <c r="X149" s="5" t="s">
        <v>14634</v>
      </c>
      <c r="Y149" s="19" t="s">
        <v>14635</v>
      </c>
      <c r="Z149" s="5" t="s">
        <v>13083</v>
      </c>
      <c r="AA149" s="5">
        <v>177.6</v>
      </c>
      <c r="AB149" s="5">
        <v>-39.6</v>
      </c>
      <c r="AC149" s="5">
        <v>159</v>
      </c>
      <c r="AD149" s="5" t="s">
        <v>3041</v>
      </c>
    </row>
    <row r="150" spans="1:30" ht="16.95" customHeight="1" x14ac:dyDescent="0.3">
      <c r="A150" s="3">
        <v>46054</v>
      </c>
      <c r="B150" s="4">
        <v>46078</v>
      </c>
      <c r="C150" s="19" t="s">
        <v>29</v>
      </c>
      <c r="D150" s="19" t="s">
        <v>5</v>
      </c>
      <c r="E150" s="19" t="s">
        <v>86</v>
      </c>
      <c r="F150" s="19" t="s">
        <v>11249</v>
      </c>
      <c r="G150" s="19" t="s">
        <v>11121</v>
      </c>
      <c r="H150" s="6" t="s">
        <v>13079</v>
      </c>
      <c r="I150" s="19" t="s">
        <v>8872</v>
      </c>
      <c r="J150" s="5">
        <v>12</v>
      </c>
      <c r="K150" s="5">
        <v>71.099999999999994</v>
      </c>
      <c r="L150" s="5">
        <v>7.4</v>
      </c>
      <c r="M150" s="18">
        <v>5.9249999999999998</v>
      </c>
      <c r="N150" s="5" t="s">
        <v>12588</v>
      </c>
      <c r="O150" s="5"/>
      <c r="P150" s="5"/>
      <c r="Q150" s="5"/>
      <c r="R150" s="5"/>
      <c r="S150" s="5"/>
      <c r="T150" s="4">
        <v>46081</v>
      </c>
      <c r="U150" s="5" t="s">
        <v>12589</v>
      </c>
      <c r="V150" s="19" t="s">
        <v>14633</v>
      </c>
      <c r="W150" s="5" t="s">
        <v>13080</v>
      </c>
      <c r="X150" s="5" t="s">
        <v>14634</v>
      </c>
      <c r="Y150" s="19" t="s">
        <v>14636</v>
      </c>
      <c r="Z150" s="5" t="s">
        <v>14005</v>
      </c>
      <c r="AA150" s="5">
        <v>88.8</v>
      </c>
      <c r="AB150" s="5">
        <v>-17.7</v>
      </c>
      <c r="AC150" s="5">
        <v>82</v>
      </c>
      <c r="AD150" s="5" t="s">
        <v>3041</v>
      </c>
    </row>
    <row r="151" spans="1:30" ht="16.95" customHeight="1" x14ac:dyDescent="0.3">
      <c r="A151" s="3">
        <v>46054</v>
      </c>
      <c r="B151" s="4">
        <v>46078</v>
      </c>
      <c r="C151" s="19" t="s">
        <v>31</v>
      </c>
      <c r="D151" s="19" t="s">
        <v>5</v>
      </c>
      <c r="E151" s="19" t="s">
        <v>86</v>
      </c>
      <c r="F151" s="19" t="s">
        <v>11158</v>
      </c>
      <c r="G151" s="19" t="s">
        <v>11159</v>
      </c>
      <c r="H151" s="105" t="s">
        <v>13050</v>
      </c>
      <c r="I151" s="19" t="s">
        <v>8872</v>
      </c>
      <c r="J151" s="5">
        <v>8</v>
      </c>
      <c r="K151" s="5">
        <v>51.4</v>
      </c>
      <c r="L151" s="5">
        <v>7.4</v>
      </c>
      <c r="M151" s="18">
        <v>6.4249999999999998</v>
      </c>
      <c r="N151" s="5" t="s">
        <v>12588</v>
      </c>
      <c r="O151" s="5"/>
      <c r="P151" s="5"/>
      <c r="Q151" s="5"/>
      <c r="R151" s="5"/>
      <c r="S151" s="5"/>
      <c r="T151" s="4">
        <v>46080</v>
      </c>
      <c r="U151" s="5" t="s">
        <v>12589</v>
      </c>
      <c r="V151" s="19" t="s">
        <v>14637</v>
      </c>
      <c r="W151" s="5" t="s">
        <v>13052</v>
      </c>
      <c r="X151" s="19" t="s">
        <v>14638</v>
      </c>
      <c r="Y151" s="19" t="s">
        <v>14495</v>
      </c>
      <c r="Z151" s="5" t="s">
        <v>13055</v>
      </c>
      <c r="AA151" s="5">
        <v>59.2</v>
      </c>
      <c r="AB151" s="5">
        <v>-7.8</v>
      </c>
      <c r="AC151" s="5">
        <v>63</v>
      </c>
      <c r="AD151" s="5" t="s">
        <v>1924</v>
      </c>
    </row>
    <row r="152" spans="1:30" ht="16.95" customHeight="1" x14ac:dyDescent="0.3">
      <c r="A152" s="3">
        <v>46054</v>
      </c>
      <c r="B152" s="4">
        <v>46078</v>
      </c>
      <c r="C152" s="19" t="s">
        <v>31</v>
      </c>
      <c r="D152" s="19" t="s">
        <v>5</v>
      </c>
      <c r="E152" s="19" t="s">
        <v>86</v>
      </c>
      <c r="F152" s="19" t="s">
        <v>11158</v>
      </c>
      <c r="G152" s="19" t="s">
        <v>11159</v>
      </c>
      <c r="H152" s="6" t="s">
        <v>13050</v>
      </c>
      <c r="I152" s="19" t="s">
        <v>8872</v>
      </c>
      <c r="J152" s="5">
        <v>4</v>
      </c>
      <c r="K152" s="5">
        <v>29.2</v>
      </c>
      <c r="L152" s="5">
        <v>7.4</v>
      </c>
      <c r="M152" s="18">
        <v>7.3</v>
      </c>
      <c r="N152" s="5" t="s">
        <v>12588</v>
      </c>
      <c r="O152" s="5"/>
      <c r="P152" s="5"/>
      <c r="Q152" s="5"/>
      <c r="R152" s="5"/>
      <c r="S152" s="5"/>
      <c r="T152" s="4">
        <v>46080</v>
      </c>
      <c r="U152" s="5" t="s">
        <v>12589</v>
      </c>
      <c r="V152" s="19" t="s">
        <v>14637</v>
      </c>
      <c r="W152" s="5" t="s">
        <v>13052</v>
      </c>
      <c r="X152" s="19" t="s">
        <v>14638</v>
      </c>
      <c r="Y152" s="19" t="s">
        <v>14494</v>
      </c>
      <c r="Z152" s="5" t="s">
        <v>13979</v>
      </c>
      <c r="AA152" s="5">
        <v>29.6</v>
      </c>
      <c r="AB152" s="5">
        <v>-0.40000000000000202</v>
      </c>
      <c r="AC152" s="5">
        <v>38</v>
      </c>
      <c r="AD152" s="5" t="s">
        <v>1924</v>
      </c>
    </row>
    <row r="153" spans="1:30" ht="16.95" customHeight="1" x14ac:dyDescent="0.3">
      <c r="A153" s="3">
        <v>46054</v>
      </c>
      <c r="B153" s="4">
        <v>46078</v>
      </c>
      <c r="C153" s="19" t="s">
        <v>31</v>
      </c>
      <c r="D153" s="19" t="s">
        <v>5</v>
      </c>
      <c r="E153" s="19" t="s">
        <v>86</v>
      </c>
      <c r="F153" s="19" t="s">
        <v>11158</v>
      </c>
      <c r="G153" s="19" t="s">
        <v>11159</v>
      </c>
      <c r="H153" s="6" t="s">
        <v>13050</v>
      </c>
      <c r="I153" s="19" t="s">
        <v>8872</v>
      </c>
      <c r="J153" s="5">
        <v>12</v>
      </c>
      <c r="K153" s="5">
        <v>71.599999999999994</v>
      </c>
      <c r="L153" s="5">
        <v>7.4</v>
      </c>
      <c r="M153" s="18">
        <v>5.9666666666666703</v>
      </c>
      <c r="N153" s="5" t="s">
        <v>12588</v>
      </c>
      <c r="O153" s="5"/>
      <c r="P153" s="5"/>
      <c r="Q153" s="5"/>
      <c r="R153" s="5"/>
      <c r="S153" s="5"/>
      <c r="T153" s="4">
        <v>46080</v>
      </c>
      <c r="U153" s="5" t="s">
        <v>12589</v>
      </c>
      <c r="V153" s="19" t="s">
        <v>14637</v>
      </c>
      <c r="W153" s="5" t="s">
        <v>13052</v>
      </c>
      <c r="X153" s="19" t="s">
        <v>14638</v>
      </c>
      <c r="Y153" s="19" t="s">
        <v>14639</v>
      </c>
      <c r="Z153" s="5" t="s">
        <v>13980</v>
      </c>
      <c r="AA153" s="5">
        <v>88.8</v>
      </c>
      <c r="AB153" s="5">
        <v>-17.2</v>
      </c>
      <c r="AC153" s="5">
        <v>86</v>
      </c>
      <c r="AD153" s="5" t="s">
        <v>1924</v>
      </c>
    </row>
    <row r="154" spans="1:30" ht="16.95" customHeight="1" x14ac:dyDescent="0.3">
      <c r="A154" s="3">
        <v>46054</v>
      </c>
      <c r="B154" s="4">
        <v>46078</v>
      </c>
      <c r="C154" s="16" t="s">
        <v>30</v>
      </c>
      <c r="D154" s="19" t="s">
        <v>5</v>
      </c>
      <c r="E154" s="19" t="s">
        <v>86</v>
      </c>
      <c r="F154" s="19" t="s">
        <v>11149</v>
      </c>
      <c r="G154" s="19" t="s">
        <v>12981</v>
      </c>
      <c r="H154" s="105" t="s">
        <v>12993</v>
      </c>
      <c r="I154" s="19" t="s">
        <v>8872</v>
      </c>
      <c r="J154" s="5">
        <v>4</v>
      </c>
      <c r="K154" s="5">
        <v>28.25</v>
      </c>
      <c r="L154" s="5">
        <v>7.4</v>
      </c>
      <c r="M154" s="18">
        <v>7.0625</v>
      </c>
      <c r="N154" s="5" t="s">
        <v>12588</v>
      </c>
      <c r="O154" s="5"/>
      <c r="P154" s="5"/>
      <c r="Q154" s="5"/>
      <c r="R154" s="5"/>
      <c r="S154" s="5"/>
      <c r="T154" s="23">
        <v>46081</v>
      </c>
      <c r="U154" s="5" t="s">
        <v>12589</v>
      </c>
      <c r="V154" s="19" t="s">
        <v>14640</v>
      </c>
      <c r="W154" s="5" t="s">
        <v>12995</v>
      </c>
      <c r="X154" s="19" t="s">
        <v>14641</v>
      </c>
      <c r="Y154" s="19" t="s">
        <v>14642</v>
      </c>
      <c r="Z154" s="5" t="s">
        <v>12998</v>
      </c>
      <c r="AA154" s="5">
        <v>29.6</v>
      </c>
      <c r="AB154" s="5">
        <v>-1.35</v>
      </c>
      <c r="AC154" s="5">
        <v>34.799999999999997</v>
      </c>
      <c r="AD154" s="5" t="s">
        <v>10725</v>
      </c>
    </row>
    <row r="155" spans="1:30" ht="16.95" customHeight="1" x14ac:dyDescent="0.3">
      <c r="A155" s="3">
        <v>46054</v>
      </c>
      <c r="B155" s="4">
        <v>46078</v>
      </c>
      <c r="C155" s="19" t="s">
        <v>30</v>
      </c>
      <c r="D155" s="19" t="s">
        <v>5</v>
      </c>
      <c r="E155" s="19" t="s">
        <v>86</v>
      </c>
      <c r="F155" s="19" t="s">
        <v>11149</v>
      </c>
      <c r="G155" s="19" t="s">
        <v>12981</v>
      </c>
      <c r="H155" s="6" t="s">
        <v>12993</v>
      </c>
      <c r="I155" s="19" t="s">
        <v>8872</v>
      </c>
      <c r="J155" s="5">
        <v>8</v>
      </c>
      <c r="K155" s="5">
        <v>49.8</v>
      </c>
      <c r="L155" s="5">
        <v>7.4</v>
      </c>
      <c r="M155" s="18">
        <v>6.2249999999999996</v>
      </c>
      <c r="N155" s="5" t="s">
        <v>12588</v>
      </c>
      <c r="O155" s="5"/>
      <c r="P155" s="5"/>
      <c r="Q155" s="5"/>
      <c r="R155" s="5"/>
      <c r="S155" s="5"/>
      <c r="T155" s="23">
        <v>46081</v>
      </c>
      <c r="U155" s="5" t="s">
        <v>12589</v>
      </c>
      <c r="V155" s="19" t="s">
        <v>14640</v>
      </c>
      <c r="W155" s="5" t="s">
        <v>12995</v>
      </c>
      <c r="X155" s="19" t="s">
        <v>14641</v>
      </c>
      <c r="Y155" s="19" t="s">
        <v>14643</v>
      </c>
      <c r="Z155" s="5" t="s">
        <v>13919</v>
      </c>
      <c r="AA155" s="5">
        <v>59.2</v>
      </c>
      <c r="AB155" s="5">
        <v>-9.4000000000000092</v>
      </c>
      <c r="AC155" s="5">
        <v>60.8</v>
      </c>
      <c r="AD155" s="5" t="s">
        <v>10725</v>
      </c>
    </row>
    <row r="156" spans="1:30" ht="16.95" customHeight="1" x14ac:dyDescent="0.3">
      <c r="A156" s="3">
        <v>46054</v>
      </c>
      <c r="B156" s="4">
        <v>46078</v>
      </c>
      <c r="C156" s="19" t="s">
        <v>30</v>
      </c>
      <c r="D156" s="19" t="s">
        <v>5</v>
      </c>
      <c r="E156" s="19" t="s">
        <v>86</v>
      </c>
      <c r="F156" s="19" t="s">
        <v>11149</v>
      </c>
      <c r="G156" s="19" t="s">
        <v>12981</v>
      </c>
      <c r="H156" s="6" t="s">
        <v>12993</v>
      </c>
      <c r="I156" s="19" t="s">
        <v>8872</v>
      </c>
      <c r="J156" s="5">
        <v>12</v>
      </c>
      <c r="K156" s="5">
        <v>69.900000000000006</v>
      </c>
      <c r="L156" s="5">
        <v>7.4</v>
      </c>
      <c r="M156" s="18">
        <v>5.8250000000000002</v>
      </c>
      <c r="N156" s="5" t="s">
        <v>12588</v>
      </c>
      <c r="O156" s="5"/>
      <c r="P156" s="5"/>
      <c r="Q156" s="5"/>
      <c r="R156" s="5"/>
      <c r="S156" s="5"/>
      <c r="T156" s="23">
        <v>46081</v>
      </c>
      <c r="U156" s="5" t="s">
        <v>12589</v>
      </c>
      <c r="V156" s="19" t="s">
        <v>14640</v>
      </c>
      <c r="W156" s="5" t="s">
        <v>12995</v>
      </c>
      <c r="X156" s="19" t="s">
        <v>14641</v>
      </c>
      <c r="Y156" s="19" t="s">
        <v>14644</v>
      </c>
      <c r="Z156" s="5" t="s">
        <v>13921</v>
      </c>
      <c r="AA156" s="5">
        <v>88.8</v>
      </c>
      <c r="AB156" s="5">
        <v>-18.899999999999999</v>
      </c>
      <c r="AC156" s="5">
        <v>85.8</v>
      </c>
      <c r="AD156" s="5" t="s">
        <v>10725</v>
      </c>
    </row>
    <row r="157" spans="1:30" ht="16.95" customHeight="1" x14ac:dyDescent="0.3">
      <c r="A157" s="3">
        <v>46054</v>
      </c>
      <c r="B157" s="4">
        <v>46078</v>
      </c>
      <c r="C157" s="19" t="s">
        <v>30</v>
      </c>
      <c r="D157" s="19" t="s">
        <v>5</v>
      </c>
      <c r="E157" s="19" t="s">
        <v>86</v>
      </c>
      <c r="F157" s="19" t="s">
        <v>11149</v>
      </c>
      <c r="G157" s="19" t="s">
        <v>12981</v>
      </c>
      <c r="H157" s="105" t="s">
        <v>12988</v>
      </c>
      <c r="I157" s="19" t="s">
        <v>8872</v>
      </c>
      <c r="J157" s="5">
        <v>8</v>
      </c>
      <c r="K157" s="5">
        <v>49.9</v>
      </c>
      <c r="L157" s="5">
        <v>7.4</v>
      </c>
      <c r="M157" s="18">
        <v>6.2374999999999998</v>
      </c>
      <c r="N157" s="5" t="s">
        <v>12588</v>
      </c>
      <c r="O157" s="5"/>
      <c r="P157" s="5"/>
      <c r="Q157" s="5"/>
      <c r="R157" s="5"/>
      <c r="S157" s="5"/>
      <c r="T157" s="23">
        <v>46081</v>
      </c>
      <c r="U157" s="5" t="s">
        <v>12589</v>
      </c>
      <c r="V157" s="19" t="s">
        <v>8918</v>
      </c>
      <c r="W157" s="5" t="s">
        <v>12989</v>
      </c>
      <c r="X157" s="19" t="s">
        <v>14645</v>
      </c>
      <c r="Y157" s="19" t="s">
        <v>14646</v>
      </c>
      <c r="Z157" s="5" t="s">
        <v>12992</v>
      </c>
      <c r="AA157" s="5">
        <v>59.2</v>
      </c>
      <c r="AB157" s="5">
        <v>-9.3000000000000007</v>
      </c>
      <c r="AC157" s="5">
        <v>56.8</v>
      </c>
      <c r="AD157" s="5" t="s">
        <v>10725</v>
      </c>
    </row>
    <row r="158" spans="1:30" ht="16.95" customHeight="1" x14ac:dyDescent="0.3">
      <c r="A158" s="3">
        <v>46054</v>
      </c>
      <c r="B158" s="4">
        <v>46078</v>
      </c>
      <c r="C158" s="19" t="s">
        <v>30</v>
      </c>
      <c r="D158" s="19" t="s">
        <v>5</v>
      </c>
      <c r="E158" s="19" t="s">
        <v>86</v>
      </c>
      <c r="F158" s="19" t="s">
        <v>11193</v>
      </c>
      <c r="G158" s="19" t="s">
        <v>12656</v>
      </c>
      <c r="H158" s="35" t="s">
        <v>14647</v>
      </c>
      <c r="I158" s="19" t="s">
        <v>8872</v>
      </c>
      <c r="J158" s="5">
        <v>4</v>
      </c>
      <c r="K158" s="5">
        <v>29.5</v>
      </c>
      <c r="L158" s="5">
        <v>7.4</v>
      </c>
      <c r="M158" s="18">
        <v>7.375</v>
      </c>
      <c r="N158" s="5" t="s">
        <v>12588</v>
      </c>
      <c r="O158" s="5"/>
      <c r="P158" s="5"/>
      <c r="Q158" s="5"/>
      <c r="R158" s="5"/>
      <c r="S158" s="5"/>
      <c r="T158" s="23">
        <v>46081</v>
      </c>
      <c r="U158" s="5" t="s">
        <v>12589</v>
      </c>
      <c r="V158" s="19" t="s">
        <v>14648</v>
      </c>
      <c r="W158" s="182" t="s">
        <v>14649</v>
      </c>
      <c r="X158" s="19" t="s">
        <v>14650</v>
      </c>
      <c r="Y158" s="19" t="s">
        <v>14651</v>
      </c>
      <c r="Z158" s="5" t="s">
        <v>14652</v>
      </c>
      <c r="AA158" s="5">
        <v>29.6</v>
      </c>
      <c r="AB158" s="5">
        <v>-0.100000000000001</v>
      </c>
      <c r="AC158" s="5">
        <v>34.799999999999997</v>
      </c>
      <c r="AD158" s="5" t="s">
        <v>9341</v>
      </c>
    </row>
    <row r="159" spans="1:30" ht="16.95" customHeight="1" x14ac:dyDescent="0.3">
      <c r="A159" s="3">
        <v>46054</v>
      </c>
      <c r="B159" s="4">
        <v>46078</v>
      </c>
      <c r="C159" s="19" t="s">
        <v>30</v>
      </c>
      <c r="D159" s="19" t="s">
        <v>5</v>
      </c>
      <c r="E159" s="19" t="s">
        <v>86</v>
      </c>
      <c r="F159" s="19" t="s">
        <v>11193</v>
      </c>
      <c r="G159" s="19" t="s">
        <v>12656</v>
      </c>
      <c r="H159" s="35" t="s">
        <v>14647</v>
      </c>
      <c r="I159" s="19" t="s">
        <v>8872</v>
      </c>
      <c r="J159" s="5">
        <v>4</v>
      </c>
      <c r="K159" s="5">
        <v>29.5</v>
      </c>
      <c r="L159" s="5">
        <v>7.4</v>
      </c>
      <c r="M159" s="18">
        <v>7.375</v>
      </c>
      <c r="N159" s="5" t="s">
        <v>12588</v>
      </c>
      <c r="O159" s="5"/>
      <c r="P159" s="5"/>
      <c r="Q159" s="5"/>
      <c r="R159" s="5"/>
      <c r="S159" s="5"/>
      <c r="T159" s="23">
        <v>46081</v>
      </c>
      <c r="U159" s="5" t="s">
        <v>12589</v>
      </c>
      <c r="V159" s="19" t="s">
        <v>14648</v>
      </c>
      <c r="W159" s="5" t="s">
        <v>14649</v>
      </c>
      <c r="X159" s="19" t="s">
        <v>14650</v>
      </c>
      <c r="Y159" s="19" t="s">
        <v>14653</v>
      </c>
      <c r="Z159" s="5" t="s">
        <v>14654</v>
      </c>
      <c r="AA159" s="5">
        <v>29.6</v>
      </c>
      <c r="AB159" s="5">
        <v>-0.100000000000001</v>
      </c>
      <c r="AC159" s="5">
        <v>34.799999999999997</v>
      </c>
      <c r="AD159" s="5" t="s">
        <v>9341</v>
      </c>
    </row>
    <row r="160" spans="1:30" ht="16.95" customHeight="1" x14ac:dyDescent="0.3">
      <c r="A160" s="3">
        <v>46054</v>
      </c>
      <c r="B160" s="4">
        <v>46078</v>
      </c>
      <c r="C160" s="19" t="s">
        <v>31</v>
      </c>
      <c r="D160" s="19" t="s">
        <v>5</v>
      </c>
      <c r="E160" s="19" t="s">
        <v>86</v>
      </c>
      <c r="F160" s="19" t="s">
        <v>11139</v>
      </c>
      <c r="G160" s="19" t="s">
        <v>11140</v>
      </c>
      <c r="H160" s="35" t="s">
        <v>11232</v>
      </c>
      <c r="I160" s="19" t="s">
        <v>8872</v>
      </c>
      <c r="J160" s="5">
        <v>24</v>
      </c>
      <c r="K160" s="5">
        <v>174.64</v>
      </c>
      <c r="L160" s="5">
        <v>7.4</v>
      </c>
      <c r="M160" s="18">
        <v>7.2766666666666699</v>
      </c>
      <c r="N160" s="5" t="s">
        <v>12588</v>
      </c>
      <c r="O160" s="5"/>
      <c r="P160" s="5"/>
      <c r="Q160" s="5"/>
      <c r="R160" s="5"/>
      <c r="S160" s="5"/>
      <c r="T160" s="100">
        <v>46081</v>
      </c>
      <c r="U160" s="5" t="s">
        <v>12589</v>
      </c>
      <c r="V160" s="19" t="s">
        <v>14655</v>
      </c>
      <c r="W160" s="5" t="s">
        <v>11234</v>
      </c>
      <c r="X160" s="19" t="s">
        <v>11235</v>
      </c>
      <c r="Y160" s="19" t="s">
        <v>14656</v>
      </c>
      <c r="Z160" s="5" t="s">
        <v>12706</v>
      </c>
      <c r="AA160" s="5">
        <v>177.6</v>
      </c>
      <c r="AB160" s="5">
        <v>-2.9600000000000399</v>
      </c>
      <c r="AC160" s="5">
        <v>199.64</v>
      </c>
      <c r="AD160" s="5" t="s">
        <v>1924</v>
      </c>
    </row>
    <row r="161" spans="1:30" ht="16.95" customHeight="1" x14ac:dyDescent="0.3">
      <c r="A161" s="3">
        <v>46054</v>
      </c>
      <c r="B161" s="4">
        <v>46078</v>
      </c>
      <c r="C161" s="19" t="s">
        <v>31</v>
      </c>
      <c r="D161" s="19" t="s">
        <v>5</v>
      </c>
      <c r="E161" s="19" t="s">
        <v>86</v>
      </c>
      <c r="F161" s="19" t="s">
        <v>11139</v>
      </c>
      <c r="G161" s="19" t="s">
        <v>11140</v>
      </c>
      <c r="H161" s="35" t="s">
        <v>11232</v>
      </c>
      <c r="I161" s="19" t="s">
        <v>8872</v>
      </c>
      <c r="J161" s="5">
        <v>24</v>
      </c>
      <c r="K161" s="5">
        <v>174.64</v>
      </c>
      <c r="L161" s="5">
        <v>7.4</v>
      </c>
      <c r="M161" s="18">
        <v>7.2766666666666699</v>
      </c>
      <c r="N161" s="5" t="s">
        <v>12588</v>
      </c>
      <c r="O161" s="5"/>
      <c r="P161" s="5"/>
      <c r="Q161" s="5"/>
      <c r="R161" s="5"/>
      <c r="S161" s="5"/>
      <c r="T161" s="100">
        <v>46081</v>
      </c>
      <c r="U161" s="5" t="s">
        <v>12589</v>
      </c>
      <c r="V161" s="19" t="s">
        <v>14655</v>
      </c>
      <c r="W161" s="5" t="s">
        <v>11234</v>
      </c>
      <c r="X161" s="19" t="s">
        <v>11235</v>
      </c>
      <c r="Y161" s="19" t="s">
        <v>14657</v>
      </c>
      <c r="Z161" s="5" t="s">
        <v>13601</v>
      </c>
      <c r="AA161" s="5">
        <v>177.6</v>
      </c>
      <c r="AB161" s="5">
        <v>-2.9600000000000399</v>
      </c>
      <c r="AC161" s="5">
        <v>199.64</v>
      </c>
      <c r="AD161" s="5" t="s">
        <v>1924</v>
      </c>
    </row>
    <row r="162" spans="1:30" ht="16.95" customHeight="1" x14ac:dyDescent="0.3">
      <c r="A162" s="3">
        <v>46054</v>
      </c>
      <c r="B162" s="4">
        <v>46078</v>
      </c>
      <c r="C162" s="19" t="s">
        <v>31</v>
      </c>
      <c r="D162" s="19" t="s">
        <v>5</v>
      </c>
      <c r="E162" s="19" t="s">
        <v>86</v>
      </c>
      <c r="F162" s="19" t="s">
        <v>11139</v>
      </c>
      <c r="G162" s="19" t="s">
        <v>11140</v>
      </c>
      <c r="H162" s="35" t="s">
        <v>12699</v>
      </c>
      <c r="I162" s="19" t="s">
        <v>8872</v>
      </c>
      <c r="J162" s="5">
        <v>4</v>
      </c>
      <c r="K162" s="5">
        <v>28.9</v>
      </c>
      <c r="L162" s="5">
        <v>7.4</v>
      </c>
      <c r="M162" s="18">
        <v>7.2249999999999996</v>
      </c>
      <c r="N162" s="5" t="s">
        <v>12588</v>
      </c>
      <c r="O162" s="5"/>
      <c r="P162" s="5"/>
      <c r="Q162" s="5"/>
      <c r="R162" s="5"/>
      <c r="S162" s="5"/>
      <c r="T162" s="100">
        <v>46081</v>
      </c>
      <c r="U162" s="5" t="s">
        <v>12589</v>
      </c>
      <c r="V162" s="19" t="s">
        <v>14658</v>
      </c>
      <c r="W162" s="5" t="s">
        <v>12701</v>
      </c>
      <c r="X162" s="19" t="s">
        <v>14659</v>
      </c>
      <c r="Y162" s="19" t="s">
        <v>14660</v>
      </c>
      <c r="Z162" s="5" t="s">
        <v>12704</v>
      </c>
      <c r="AA162" s="5">
        <v>29.6</v>
      </c>
      <c r="AB162" s="5">
        <v>-0.70000000000000295</v>
      </c>
      <c r="AC162" s="5">
        <v>49.9</v>
      </c>
      <c r="AD162" s="5" t="s">
        <v>14661</v>
      </c>
    </row>
    <row r="163" spans="1:30" ht="16.95" customHeight="1" x14ac:dyDescent="0.3">
      <c r="A163" s="3">
        <v>46054</v>
      </c>
      <c r="B163" s="4">
        <v>46078</v>
      </c>
      <c r="C163" s="19" t="s">
        <v>31</v>
      </c>
      <c r="D163" s="19" t="s">
        <v>5</v>
      </c>
      <c r="E163" s="19" t="s">
        <v>86</v>
      </c>
      <c r="F163" s="19" t="s">
        <v>11139</v>
      </c>
      <c r="G163" s="19" t="s">
        <v>11140</v>
      </c>
      <c r="H163" s="35" t="s">
        <v>12699</v>
      </c>
      <c r="I163" s="19" t="s">
        <v>8872</v>
      </c>
      <c r="J163" s="5">
        <v>8</v>
      </c>
      <c r="K163" s="5">
        <v>46.9</v>
      </c>
      <c r="L163" s="5">
        <v>7.4</v>
      </c>
      <c r="M163" s="18">
        <v>5.8624999999999998</v>
      </c>
      <c r="N163" s="5" t="s">
        <v>12588</v>
      </c>
      <c r="O163" s="5"/>
      <c r="P163" s="5"/>
      <c r="Q163" s="5"/>
      <c r="R163" s="5"/>
      <c r="S163" s="5"/>
      <c r="T163" s="100">
        <v>46081</v>
      </c>
      <c r="U163" s="5" t="s">
        <v>12589</v>
      </c>
      <c r="V163" s="19" t="s">
        <v>14658</v>
      </c>
      <c r="W163" s="5" t="s">
        <v>12701</v>
      </c>
      <c r="X163" s="19" t="s">
        <v>14659</v>
      </c>
      <c r="Y163" s="19" t="s">
        <v>14662</v>
      </c>
      <c r="Z163" s="5" t="s">
        <v>13592</v>
      </c>
      <c r="AA163" s="5">
        <v>59.2</v>
      </c>
      <c r="AB163" s="5">
        <v>-12.3</v>
      </c>
      <c r="AC163" s="5">
        <v>68.900000000000006</v>
      </c>
      <c r="AD163" s="5" t="s">
        <v>14661</v>
      </c>
    </row>
    <row r="164" spans="1:30" ht="16.95" customHeight="1" x14ac:dyDescent="0.3">
      <c r="A164" s="3">
        <v>46054</v>
      </c>
      <c r="B164" s="4">
        <v>46078</v>
      </c>
      <c r="C164" s="19" t="s">
        <v>31</v>
      </c>
      <c r="D164" s="19" t="s">
        <v>5</v>
      </c>
      <c r="E164" s="19" t="s">
        <v>86</v>
      </c>
      <c r="F164" s="19" t="s">
        <v>11139</v>
      </c>
      <c r="G164" s="19" t="s">
        <v>11140</v>
      </c>
      <c r="H164" s="35" t="s">
        <v>12699</v>
      </c>
      <c r="I164" s="19" t="s">
        <v>8872</v>
      </c>
      <c r="J164" s="5">
        <v>12</v>
      </c>
      <c r="K164" s="5">
        <v>67.900000000000006</v>
      </c>
      <c r="L164" s="5">
        <v>7.4</v>
      </c>
      <c r="M164" s="18">
        <v>5.6583333333333297</v>
      </c>
      <c r="N164" s="5" t="s">
        <v>12588</v>
      </c>
      <c r="O164" s="5"/>
      <c r="P164" s="5"/>
      <c r="Q164" s="5"/>
      <c r="R164" s="5"/>
      <c r="S164" s="5"/>
      <c r="T164" s="100">
        <v>46081</v>
      </c>
      <c r="U164" s="5" t="s">
        <v>12589</v>
      </c>
      <c r="V164" s="19" t="s">
        <v>14658</v>
      </c>
      <c r="W164" s="5" t="s">
        <v>12701</v>
      </c>
      <c r="X164" s="19" t="s">
        <v>14659</v>
      </c>
      <c r="Y164" s="19" t="s">
        <v>14663</v>
      </c>
      <c r="Z164" s="5" t="s">
        <v>13594</v>
      </c>
      <c r="AA164" s="5">
        <v>88.8</v>
      </c>
      <c r="AB164" s="5">
        <v>-20.9</v>
      </c>
      <c r="AC164" s="5">
        <v>82.9</v>
      </c>
      <c r="AD164" s="5" t="s">
        <v>14661</v>
      </c>
    </row>
    <row r="165" spans="1:30" ht="16.95" customHeight="1" x14ac:dyDescent="0.3">
      <c r="A165" s="3">
        <v>46054</v>
      </c>
      <c r="B165" s="4">
        <v>46078</v>
      </c>
      <c r="C165" s="19" t="s">
        <v>31</v>
      </c>
      <c r="D165" s="19" t="s">
        <v>5</v>
      </c>
      <c r="E165" s="19" t="s">
        <v>86</v>
      </c>
      <c r="F165" s="19" t="s">
        <v>11139</v>
      </c>
      <c r="G165" s="19" t="s">
        <v>11140</v>
      </c>
      <c r="H165" s="35" t="s">
        <v>12699</v>
      </c>
      <c r="I165" s="19" t="s">
        <v>8872</v>
      </c>
      <c r="J165" s="5">
        <v>4</v>
      </c>
      <c r="K165" s="5">
        <v>28.9</v>
      </c>
      <c r="L165" s="5">
        <v>7.4</v>
      </c>
      <c r="M165" s="18">
        <v>7.2249999999999996</v>
      </c>
      <c r="N165" s="5" t="s">
        <v>12588</v>
      </c>
      <c r="O165" s="5"/>
      <c r="P165" s="5"/>
      <c r="Q165" s="5"/>
      <c r="R165" s="5"/>
      <c r="S165" s="5"/>
      <c r="T165" s="100">
        <v>46081</v>
      </c>
      <c r="U165" s="5" t="s">
        <v>12589</v>
      </c>
      <c r="V165" s="19" t="s">
        <v>14658</v>
      </c>
      <c r="W165" s="5" t="s">
        <v>12701</v>
      </c>
      <c r="X165" s="19" t="s">
        <v>14659</v>
      </c>
      <c r="Y165" s="19" t="s">
        <v>14664</v>
      </c>
      <c r="Z165" s="5" t="s">
        <v>13596</v>
      </c>
      <c r="AA165" s="5">
        <v>29.6</v>
      </c>
      <c r="AB165" s="5">
        <v>-0.70000000000000295</v>
      </c>
      <c r="AC165" s="5">
        <v>49.9</v>
      </c>
      <c r="AD165" s="5" t="s">
        <v>14661</v>
      </c>
    </row>
    <row r="166" spans="1:30" ht="16.95" customHeight="1" x14ac:dyDescent="0.3">
      <c r="A166" s="3">
        <v>46054</v>
      </c>
      <c r="B166" s="4">
        <v>46078</v>
      </c>
      <c r="C166" s="19" t="s">
        <v>31</v>
      </c>
      <c r="D166" s="19" t="s">
        <v>5</v>
      </c>
      <c r="E166" s="19" t="s">
        <v>86</v>
      </c>
      <c r="F166" s="19" t="s">
        <v>11139</v>
      </c>
      <c r="G166" s="19" t="s">
        <v>11140</v>
      </c>
      <c r="H166" s="35" t="s">
        <v>12699</v>
      </c>
      <c r="I166" s="19" t="s">
        <v>8872</v>
      </c>
      <c r="J166" s="5">
        <v>8</v>
      </c>
      <c r="K166" s="5">
        <v>46.9</v>
      </c>
      <c r="L166" s="5">
        <v>7.4</v>
      </c>
      <c r="M166" s="18">
        <v>5.8624999999999998</v>
      </c>
      <c r="N166" s="5" t="s">
        <v>12588</v>
      </c>
      <c r="O166" s="5"/>
      <c r="P166" s="5"/>
      <c r="Q166" s="5"/>
      <c r="R166" s="5"/>
      <c r="S166" s="5"/>
      <c r="T166" s="100">
        <v>46081</v>
      </c>
      <c r="U166" s="5" t="s">
        <v>12589</v>
      </c>
      <c r="V166" s="19" t="s">
        <v>14658</v>
      </c>
      <c r="W166" s="5" t="s">
        <v>12701</v>
      </c>
      <c r="X166" s="19" t="s">
        <v>14659</v>
      </c>
      <c r="Y166" s="19" t="s">
        <v>14665</v>
      </c>
      <c r="Z166" s="5" t="s">
        <v>13598</v>
      </c>
      <c r="AA166" s="5">
        <v>59.2</v>
      </c>
      <c r="AB166" s="5">
        <v>-12.3</v>
      </c>
      <c r="AC166" s="5">
        <v>68.900000000000006</v>
      </c>
      <c r="AD166" s="5" t="s">
        <v>14661</v>
      </c>
    </row>
    <row r="167" spans="1:30" ht="16.95" customHeight="1" x14ac:dyDescent="0.3">
      <c r="A167" s="3">
        <v>46054</v>
      </c>
      <c r="B167" s="4">
        <v>46078</v>
      </c>
      <c r="C167" s="19" t="s">
        <v>31</v>
      </c>
      <c r="D167" s="19" t="s">
        <v>5</v>
      </c>
      <c r="E167" s="19" t="s">
        <v>86</v>
      </c>
      <c r="F167" s="19" t="s">
        <v>11139</v>
      </c>
      <c r="G167" s="19" t="s">
        <v>11140</v>
      </c>
      <c r="H167" s="35" t="s">
        <v>12699</v>
      </c>
      <c r="I167" s="19" t="s">
        <v>8872</v>
      </c>
      <c r="J167" s="5">
        <v>12</v>
      </c>
      <c r="K167" s="5">
        <v>67.900000000000006</v>
      </c>
      <c r="L167" s="5">
        <v>7.4</v>
      </c>
      <c r="M167" s="18">
        <v>5.6583333333333297</v>
      </c>
      <c r="N167" s="5" t="s">
        <v>12588</v>
      </c>
      <c r="O167" s="5"/>
      <c r="P167" s="5"/>
      <c r="Q167" s="5"/>
      <c r="R167" s="5"/>
      <c r="S167" s="5"/>
      <c r="T167" s="100">
        <v>46081</v>
      </c>
      <c r="U167" s="5" t="s">
        <v>12589</v>
      </c>
      <c r="V167" s="19" t="s">
        <v>14658</v>
      </c>
      <c r="W167" s="5" t="s">
        <v>12701</v>
      </c>
      <c r="X167" s="19" t="s">
        <v>14659</v>
      </c>
      <c r="Y167" s="19" t="s">
        <v>14666</v>
      </c>
      <c r="Z167" s="5" t="s">
        <v>13600</v>
      </c>
      <c r="AA167" s="5">
        <v>88.8</v>
      </c>
      <c r="AB167" s="5">
        <v>-20.9</v>
      </c>
      <c r="AC167" s="5">
        <v>82.9</v>
      </c>
      <c r="AD167" s="5" t="s">
        <v>14661</v>
      </c>
    </row>
    <row r="168" spans="1:30" ht="16.95" customHeight="1" x14ac:dyDescent="0.3">
      <c r="A168" s="3">
        <v>46054</v>
      </c>
      <c r="B168" s="4">
        <v>46078</v>
      </c>
      <c r="C168" s="19" t="s">
        <v>31</v>
      </c>
      <c r="D168" s="19" t="s">
        <v>5</v>
      </c>
      <c r="E168" s="19" t="s">
        <v>86</v>
      </c>
      <c r="F168" s="19" t="s">
        <v>11139</v>
      </c>
      <c r="G168" s="19" t="s">
        <v>11140</v>
      </c>
      <c r="H168" s="35" t="s">
        <v>11227</v>
      </c>
      <c r="I168" s="19" t="s">
        <v>8872</v>
      </c>
      <c r="J168" s="5">
        <v>8</v>
      </c>
      <c r="K168" s="5">
        <v>57.97</v>
      </c>
      <c r="L168" s="5">
        <v>7.4</v>
      </c>
      <c r="M168" s="18">
        <v>7.2462499999999999</v>
      </c>
      <c r="N168" s="5" t="s">
        <v>12588</v>
      </c>
      <c r="O168" s="5"/>
      <c r="P168" s="5"/>
      <c r="Q168" s="5"/>
      <c r="R168" s="5"/>
      <c r="S168" s="5"/>
      <c r="T168" s="100">
        <v>46081</v>
      </c>
      <c r="U168" s="5" t="s">
        <v>12589</v>
      </c>
      <c r="V168" s="19" t="s">
        <v>8918</v>
      </c>
      <c r="W168" s="5" t="s">
        <v>11228</v>
      </c>
      <c r="X168" s="19" t="s">
        <v>14667</v>
      </c>
      <c r="Y168" s="19" t="s">
        <v>14668</v>
      </c>
      <c r="Z168" s="5" t="s">
        <v>12698</v>
      </c>
      <c r="AA168" s="5">
        <v>59.2</v>
      </c>
      <c r="AB168" s="5">
        <v>-1.23</v>
      </c>
      <c r="AC168" s="5">
        <v>65.97</v>
      </c>
      <c r="AD168" s="5" t="s">
        <v>2775</v>
      </c>
    </row>
    <row r="169" spans="1:30" ht="16.95" customHeight="1" x14ac:dyDescent="0.3">
      <c r="A169" s="3">
        <v>46054</v>
      </c>
      <c r="B169" s="4">
        <v>46078</v>
      </c>
      <c r="C169" s="19" t="s">
        <v>31</v>
      </c>
      <c r="D169" s="19" t="s">
        <v>5</v>
      </c>
      <c r="E169" s="19" t="s">
        <v>86</v>
      </c>
      <c r="F169" s="19" t="s">
        <v>11139</v>
      </c>
      <c r="G169" s="19" t="s">
        <v>11140</v>
      </c>
      <c r="H169" s="35" t="s">
        <v>11227</v>
      </c>
      <c r="I169" s="19" t="s">
        <v>8872</v>
      </c>
      <c r="J169" s="5">
        <v>12</v>
      </c>
      <c r="K169" s="5">
        <v>78.77</v>
      </c>
      <c r="L169" s="5">
        <v>7.4</v>
      </c>
      <c r="M169" s="18">
        <v>6.5641666666666696</v>
      </c>
      <c r="N169" s="5" t="s">
        <v>12588</v>
      </c>
      <c r="O169" s="5"/>
      <c r="P169" s="5"/>
      <c r="Q169" s="5"/>
      <c r="R169" s="5"/>
      <c r="S169" s="5"/>
      <c r="T169" s="100">
        <v>46081</v>
      </c>
      <c r="U169" s="5" t="s">
        <v>12589</v>
      </c>
      <c r="V169" s="19" t="s">
        <v>8918</v>
      </c>
      <c r="W169" s="5" t="s">
        <v>11228</v>
      </c>
      <c r="X169" s="19" t="s">
        <v>14667</v>
      </c>
      <c r="Y169" s="19" t="s">
        <v>14463</v>
      </c>
      <c r="Z169" s="5" t="s">
        <v>13583</v>
      </c>
      <c r="AA169" s="5">
        <v>88.8</v>
      </c>
      <c r="AB169" s="5">
        <v>-10.029999999999999</v>
      </c>
      <c r="AC169" s="5">
        <v>89.57</v>
      </c>
      <c r="AD169" s="5" t="s">
        <v>2775</v>
      </c>
    </row>
    <row r="170" spans="1:30" ht="16.95" customHeight="1" x14ac:dyDescent="0.3">
      <c r="A170" s="3">
        <v>46054</v>
      </c>
      <c r="B170" s="4">
        <v>46078</v>
      </c>
      <c r="C170" s="19" t="s">
        <v>31</v>
      </c>
      <c r="D170" s="19" t="s">
        <v>5</v>
      </c>
      <c r="E170" s="19" t="s">
        <v>86</v>
      </c>
      <c r="F170" s="19" t="s">
        <v>11139</v>
      </c>
      <c r="G170" s="19" t="s">
        <v>11140</v>
      </c>
      <c r="H170" s="35" t="s">
        <v>11227</v>
      </c>
      <c r="I170" s="19" t="s">
        <v>8872</v>
      </c>
      <c r="J170" s="5">
        <v>24</v>
      </c>
      <c r="K170" s="5">
        <v>146.63999999999999</v>
      </c>
      <c r="L170" s="5">
        <v>7.4</v>
      </c>
      <c r="M170" s="18">
        <v>6.11</v>
      </c>
      <c r="N170" s="5" t="s">
        <v>12588</v>
      </c>
      <c r="O170" s="5"/>
      <c r="P170" s="5"/>
      <c r="Q170" s="5"/>
      <c r="R170" s="5"/>
      <c r="S170" s="5"/>
      <c r="T170" s="100">
        <v>46081</v>
      </c>
      <c r="U170" s="5" t="s">
        <v>12589</v>
      </c>
      <c r="V170" s="19" t="s">
        <v>8918</v>
      </c>
      <c r="W170" s="5" t="s">
        <v>11228</v>
      </c>
      <c r="X170" s="19" t="s">
        <v>14667</v>
      </c>
      <c r="Y170" s="19" t="s">
        <v>14656</v>
      </c>
      <c r="Z170" s="5" t="s">
        <v>13584</v>
      </c>
      <c r="AA170" s="5">
        <v>177.6</v>
      </c>
      <c r="AB170" s="5">
        <v>-30.96</v>
      </c>
      <c r="AC170" s="5">
        <v>167.64</v>
      </c>
      <c r="AD170" s="5" t="s">
        <v>2775</v>
      </c>
    </row>
    <row r="171" spans="1:30" ht="16.95" customHeight="1" x14ac:dyDescent="0.3">
      <c r="A171" s="3">
        <v>46054</v>
      </c>
      <c r="B171" s="4">
        <v>46078</v>
      </c>
      <c r="C171" s="19" t="s">
        <v>31</v>
      </c>
      <c r="D171" s="19" t="s">
        <v>5</v>
      </c>
      <c r="E171" s="19" t="s">
        <v>86</v>
      </c>
      <c r="F171" s="19" t="s">
        <v>11139</v>
      </c>
      <c r="G171" s="19" t="s">
        <v>11140</v>
      </c>
      <c r="H171" s="35" t="s">
        <v>11227</v>
      </c>
      <c r="I171" s="19" t="s">
        <v>8872</v>
      </c>
      <c r="J171" s="5">
        <v>8</v>
      </c>
      <c r="K171" s="5">
        <v>57.97</v>
      </c>
      <c r="L171" s="5">
        <v>7.4</v>
      </c>
      <c r="M171" s="18">
        <v>7.2462499999999999</v>
      </c>
      <c r="N171" s="5" t="s">
        <v>12588</v>
      </c>
      <c r="O171" s="5"/>
      <c r="P171" s="5"/>
      <c r="Q171" s="5"/>
      <c r="R171" s="5"/>
      <c r="S171" s="5"/>
      <c r="T171" s="100">
        <v>46081</v>
      </c>
      <c r="U171" s="5" t="s">
        <v>12589</v>
      </c>
      <c r="V171" s="19" t="s">
        <v>8918</v>
      </c>
      <c r="W171" s="5" t="s">
        <v>11228</v>
      </c>
      <c r="X171" s="19" t="s">
        <v>14667</v>
      </c>
      <c r="Y171" s="19" t="s">
        <v>14669</v>
      </c>
      <c r="Z171" s="5" t="s">
        <v>13586</v>
      </c>
      <c r="AA171" s="5">
        <v>59.2</v>
      </c>
      <c r="AB171" s="5">
        <v>-1.23</v>
      </c>
      <c r="AC171" s="5">
        <v>65.97</v>
      </c>
      <c r="AD171" s="5" t="s">
        <v>2775</v>
      </c>
    </row>
    <row r="172" spans="1:30" ht="16.95" customHeight="1" x14ac:dyDescent="0.3">
      <c r="A172" s="3">
        <v>46054</v>
      </c>
      <c r="B172" s="4">
        <v>46078</v>
      </c>
      <c r="C172" s="19" t="s">
        <v>31</v>
      </c>
      <c r="D172" s="19" t="s">
        <v>5</v>
      </c>
      <c r="E172" s="19" t="s">
        <v>86</v>
      </c>
      <c r="F172" s="19" t="s">
        <v>11139</v>
      </c>
      <c r="G172" s="19" t="s">
        <v>11140</v>
      </c>
      <c r="H172" s="35" t="s">
        <v>11227</v>
      </c>
      <c r="I172" s="19" t="s">
        <v>8872</v>
      </c>
      <c r="J172" s="5">
        <v>12</v>
      </c>
      <c r="K172" s="5">
        <v>78.77</v>
      </c>
      <c r="L172" s="5">
        <v>7.4</v>
      </c>
      <c r="M172" s="18">
        <v>6.5641666666666696</v>
      </c>
      <c r="N172" s="5" t="s">
        <v>12588</v>
      </c>
      <c r="O172" s="5"/>
      <c r="P172" s="5"/>
      <c r="Q172" s="5"/>
      <c r="R172" s="5"/>
      <c r="S172" s="5"/>
      <c r="T172" s="100">
        <v>46081</v>
      </c>
      <c r="U172" s="5" t="s">
        <v>12589</v>
      </c>
      <c r="V172" s="19" t="s">
        <v>8918</v>
      </c>
      <c r="W172" s="5" t="s">
        <v>11228</v>
      </c>
      <c r="X172" s="19" t="s">
        <v>14667</v>
      </c>
      <c r="Y172" s="19" t="s">
        <v>14670</v>
      </c>
      <c r="Z172" s="5" t="s">
        <v>13588</v>
      </c>
      <c r="AA172" s="5">
        <v>88.8</v>
      </c>
      <c r="AB172" s="5">
        <v>-10.029999999999999</v>
      </c>
      <c r="AC172" s="5">
        <v>89.57</v>
      </c>
      <c r="AD172" s="5" t="s">
        <v>2775</v>
      </c>
    </row>
    <row r="173" spans="1:30" ht="16.95" customHeight="1" x14ac:dyDescent="0.3">
      <c r="A173" s="3">
        <v>46054</v>
      </c>
      <c r="B173" s="4">
        <v>46078</v>
      </c>
      <c r="C173" s="19" t="s">
        <v>31</v>
      </c>
      <c r="D173" s="19" t="s">
        <v>5</v>
      </c>
      <c r="E173" s="19" t="s">
        <v>86</v>
      </c>
      <c r="F173" s="19" t="s">
        <v>11139</v>
      </c>
      <c r="G173" s="19" t="s">
        <v>11140</v>
      </c>
      <c r="H173" s="35" t="s">
        <v>11227</v>
      </c>
      <c r="I173" s="19" t="s">
        <v>8872</v>
      </c>
      <c r="J173" s="5">
        <v>24</v>
      </c>
      <c r="K173" s="5">
        <v>146.63999999999999</v>
      </c>
      <c r="L173" s="5">
        <v>7.4</v>
      </c>
      <c r="M173" s="18">
        <v>6.11</v>
      </c>
      <c r="N173" s="5" t="s">
        <v>12588</v>
      </c>
      <c r="O173" s="5"/>
      <c r="P173" s="5"/>
      <c r="Q173" s="5"/>
      <c r="R173" s="5"/>
      <c r="S173" s="5"/>
      <c r="T173" s="100">
        <v>46081</v>
      </c>
      <c r="U173" s="5" t="s">
        <v>12589</v>
      </c>
      <c r="V173" s="19" t="s">
        <v>8918</v>
      </c>
      <c r="W173" s="5" t="s">
        <v>11228</v>
      </c>
      <c r="X173" s="19" t="s">
        <v>14667</v>
      </c>
      <c r="Y173" s="19" t="s">
        <v>14657</v>
      </c>
      <c r="Z173" s="5" t="s">
        <v>13590</v>
      </c>
      <c r="AA173" s="5">
        <v>177.6</v>
      </c>
      <c r="AB173" s="5">
        <v>-30.96</v>
      </c>
      <c r="AC173" s="5">
        <v>167.64</v>
      </c>
      <c r="AD173" s="5" t="s">
        <v>2775</v>
      </c>
    </row>
    <row r="174" spans="1:30" ht="16.95" customHeight="1" x14ac:dyDescent="0.3">
      <c r="A174" s="3">
        <v>46054</v>
      </c>
      <c r="B174" s="4">
        <v>46078</v>
      </c>
      <c r="C174" s="19" t="s">
        <v>28</v>
      </c>
      <c r="D174" s="19" t="s">
        <v>5</v>
      </c>
      <c r="E174" s="19" t="s">
        <v>86</v>
      </c>
      <c r="F174" s="19" t="s">
        <v>11130</v>
      </c>
      <c r="G174" s="19" t="s">
        <v>11179</v>
      </c>
      <c r="H174" s="6" t="s">
        <v>11180</v>
      </c>
      <c r="I174" s="19" t="s">
        <v>113</v>
      </c>
      <c r="J174" s="5">
        <v>6</v>
      </c>
      <c r="K174" s="5">
        <v>149</v>
      </c>
      <c r="L174" s="5">
        <v>24.9</v>
      </c>
      <c r="M174" s="18">
        <v>24.8333333333333</v>
      </c>
      <c r="N174" s="5" t="s">
        <v>12588</v>
      </c>
      <c r="O174" s="5"/>
      <c r="P174" s="5"/>
      <c r="Q174" s="5"/>
      <c r="R174" s="5"/>
      <c r="S174" s="5"/>
      <c r="T174" s="4">
        <v>46080</v>
      </c>
      <c r="U174" s="5" t="s">
        <v>12589</v>
      </c>
      <c r="V174" s="5" t="s">
        <v>9306</v>
      </c>
      <c r="W174" s="5" t="s">
        <v>11181</v>
      </c>
      <c r="X174" s="19" t="s">
        <v>14671</v>
      </c>
      <c r="Y174" s="19" t="s">
        <v>14672</v>
      </c>
      <c r="Z174" s="5" t="s">
        <v>14673</v>
      </c>
      <c r="AA174" s="5">
        <v>149.4</v>
      </c>
      <c r="AB174" s="5">
        <v>-0.39999999999997699</v>
      </c>
      <c r="AC174" s="5">
        <v>149</v>
      </c>
      <c r="AD174" s="5" t="s">
        <v>3682</v>
      </c>
    </row>
    <row r="175" spans="1:30" ht="16.95" customHeight="1" x14ac:dyDescent="0.3">
      <c r="A175" s="3">
        <v>46054</v>
      </c>
      <c r="B175" s="4">
        <v>46078</v>
      </c>
      <c r="C175" s="19" t="s">
        <v>28</v>
      </c>
      <c r="D175" s="19" t="s">
        <v>5</v>
      </c>
      <c r="E175" s="19" t="s">
        <v>86</v>
      </c>
      <c r="F175" s="19" t="s">
        <v>11130</v>
      </c>
      <c r="G175" s="19" t="s">
        <v>11179</v>
      </c>
      <c r="H175" s="6" t="s">
        <v>11180</v>
      </c>
      <c r="I175" s="19" t="s">
        <v>90</v>
      </c>
      <c r="J175" s="5">
        <v>6</v>
      </c>
      <c r="K175" s="5">
        <v>149</v>
      </c>
      <c r="L175" s="5">
        <v>24.9</v>
      </c>
      <c r="M175" s="18">
        <v>24.8333333333333</v>
      </c>
      <c r="N175" s="5" t="s">
        <v>12588</v>
      </c>
      <c r="O175" s="5"/>
      <c r="P175" s="5"/>
      <c r="Q175" s="5"/>
      <c r="R175" s="5"/>
      <c r="S175" s="5"/>
      <c r="T175" s="4">
        <v>46080</v>
      </c>
      <c r="U175" s="5" t="s">
        <v>12589</v>
      </c>
      <c r="V175" s="5" t="s">
        <v>9306</v>
      </c>
      <c r="W175" s="5" t="s">
        <v>11181</v>
      </c>
      <c r="X175" s="19" t="s">
        <v>14671</v>
      </c>
      <c r="Y175" s="19" t="s">
        <v>14674</v>
      </c>
      <c r="Z175" s="5" t="s">
        <v>14675</v>
      </c>
      <c r="AA175" s="5">
        <v>149.4</v>
      </c>
      <c r="AB175" s="5">
        <v>-0.39999999999997699</v>
      </c>
      <c r="AC175" s="5">
        <v>149</v>
      </c>
      <c r="AD175" s="5" t="s">
        <v>3682</v>
      </c>
    </row>
    <row r="176" spans="1:30" ht="16.95" customHeight="1" x14ac:dyDescent="0.3">
      <c r="A176" s="3">
        <v>46054</v>
      </c>
      <c r="B176" s="4">
        <v>46078</v>
      </c>
      <c r="C176" s="19" t="s">
        <v>28</v>
      </c>
      <c r="D176" s="19" t="s">
        <v>5</v>
      </c>
      <c r="E176" s="19" t="s">
        <v>86</v>
      </c>
      <c r="F176" s="19" t="s">
        <v>11130</v>
      </c>
      <c r="G176" s="19" t="s">
        <v>11179</v>
      </c>
      <c r="H176" s="6" t="s">
        <v>11180</v>
      </c>
      <c r="I176" s="19" t="s">
        <v>113</v>
      </c>
      <c r="J176" s="5">
        <v>6</v>
      </c>
      <c r="K176" s="5">
        <v>149</v>
      </c>
      <c r="L176" s="5">
        <v>24.9</v>
      </c>
      <c r="M176" s="18">
        <v>24.8333333333333</v>
      </c>
      <c r="N176" s="5" t="s">
        <v>12588</v>
      </c>
      <c r="O176" s="5"/>
      <c r="P176" s="5"/>
      <c r="Q176" s="5"/>
      <c r="R176" s="5"/>
      <c r="S176" s="5"/>
      <c r="T176" s="4">
        <v>46080</v>
      </c>
      <c r="U176" s="5" t="s">
        <v>12589</v>
      </c>
      <c r="V176" s="5" t="s">
        <v>9306</v>
      </c>
      <c r="W176" s="5" t="s">
        <v>11181</v>
      </c>
      <c r="X176" s="19" t="s">
        <v>14671</v>
      </c>
      <c r="Y176" s="19" t="s">
        <v>14676</v>
      </c>
      <c r="Z176" s="5" t="s">
        <v>14677</v>
      </c>
      <c r="AA176" s="5">
        <v>149.4</v>
      </c>
      <c r="AB176" s="5">
        <v>-0.39999999999997699</v>
      </c>
      <c r="AC176" s="5">
        <v>149</v>
      </c>
      <c r="AD176" s="5" t="s">
        <v>3682</v>
      </c>
    </row>
    <row r="177" spans="1:30" ht="16.95" customHeight="1" x14ac:dyDescent="0.3">
      <c r="A177" s="3">
        <v>46054</v>
      </c>
      <c r="B177" s="4">
        <v>46078</v>
      </c>
      <c r="C177" s="19" t="s">
        <v>31</v>
      </c>
      <c r="D177" s="19" t="s">
        <v>5</v>
      </c>
      <c r="E177" s="19" t="s">
        <v>86</v>
      </c>
      <c r="F177" s="19" t="s">
        <v>11139</v>
      </c>
      <c r="G177" s="19" t="s">
        <v>11121</v>
      </c>
      <c r="H177" s="6" t="s">
        <v>13073</v>
      </c>
      <c r="I177" s="19" t="s">
        <v>100</v>
      </c>
      <c r="J177" s="5">
        <v>6</v>
      </c>
      <c r="K177" s="5">
        <v>29.91</v>
      </c>
      <c r="L177" s="5">
        <v>6.6</v>
      </c>
      <c r="M177" s="18">
        <v>4.9850000000000003</v>
      </c>
      <c r="N177" s="5" t="s">
        <v>12588</v>
      </c>
      <c r="O177" s="5"/>
      <c r="P177" s="5"/>
      <c r="Q177" s="5"/>
      <c r="R177" s="5"/>
      <c r="S177" s="5"/>
      <c r="T177" s="23">
        <v>46081</v>
      </c>
      <c r="U177" s="5" t="s">
        <v>12589</v>
      </c>
      <c r="V177" s="19" t="s">
        <v>14678</v>
      </c>
      <c r="W177" s="5" t="s">
        <v>13075</v>
      </c>
      <c r="X177" s="19" t="s">
        <v>13076</v>
      </c>
      <c r="Y177" s="19" t="s">
        <v>14679</v>
      </c>
      <c r="Z177" s="5" t="s">
        <v>13078</v>
      </c>
      <c r="AA177" s="5">
        <v>39.6</v>
      </c>
      <c r="AB177" s="5">
        <v>-9.6899999999999906</v>
      </c>
      <c r="AC177" s="5">
        <v>39.6</v>
      </c>
      <c r="AD177" s="5" t="s">
        <v>14680</v>
      </c>
    </row>
    <row r="178" spans="1:30" ht="16.95" customHeight="1" x14ac:dyDescent="0.3">
      <c r="A178" s="3">
        <v>46054</v>
      </c>
      <c r="B178" s="4">
        <v>46078</v>
      </c>
      <c r="C178" s="19" t="s">
        <v>31</v>
      </c>
      <c r="D178" s="19" t="s">
        <v>5</v>
      </c>
      <c r="E178" s="19" t="s">
        <v>86</v>
      </c>
      <c r="F178" s="19" t="s">
        <v>11139</v>
      </c>
      <c r="G178" s="19" t="s">
        <v>11121</v>
      </c>
      <c r="H178" s="6" t="s">
        <v>13073</v>
      </c>
      <c r="I178" s="19" t="s">
        <v>100</v>
      </c>
      <c r="J178" s="5">
        <v>6</v>
      </c>
      <c r="K178" s="5">
        <v>32.21</v>
      </c>
      <c r="L178" s="5">
        <v>6.6</v>
      </c>
      <c r="M178" s="18">
        <v>5.3683333333333296</v>
      </c>
      <c r="N178" s="5" t="s">
        <v>12588</v>
      </c>
      <c r="O178" s="5"/>
      <c r="P178" s="5"/>
      <c r="Q178" s="5"/>
      <c r="R178" s="5"/>
      <c r="S178" s="5"/>
      <c r="T178" s="23">
        <v>46081</v>
      </c>
      <c r="U178" s="5" t="s">
        <v>12589</v>
      </c>
      <c r="V178" s="19" t="s">
        <v>14678</v>
      </c>
      <c r="W178" s="5" t="s">
        <v>13075</v>
      </c>
      <c r="X178" s="19" t="s">
        <v>13076</v>
      </c>
      <c r="Y178" s="19" t="s">
        <v>14681</v>
      </c>
      <c r="Z178" s="5" t="s">
        <v>13989</v>
      </c>
      <c r="AA178" s="5">
        <v>39.6</v>
      </c>
      <c r="AB178" s="5">
        <v>-7.3899999999999899</v>
      </c>
      <c r="AC178" s="5">
        <v>39.6</v>
      </c>
      <c r="AD178" s="5" t="s">
        <v>14680</v>
      </c>
    </row>
    <row r="179" spans="1:30" ht="16.95" customHeight="1" x14ac:dyDescent="0.3">
      <c r="A179" s="3">
        <v>46054</v>
      </c>
      <c r="B179" s="4">
        <v>46078</v>
      </c>
      <c r="C179" s="19" t="s">
        <v>31</v>
      </c>
      <c r="D179" s="19" t="s">
        <v>5</v>
      </c>
      <c r="E179" s="19" t="s">
        <v>86</v>
      </c>
      <c r="F179" s="19" t="s">
        <v>11139</v>
      </c>
      <c r="G179" s="19" t="s">
        <v>11121</v>
      </c>
      <c r="H179" s="6" t="s">
        <v>13073</v>
      </c>
      <c r="I179" s="19" t="s">
        <v>100</v>
      </c>
      <c r="J179" s="5">
        <v>6</v>
      </c>
      <c r="K179" s="5">
        <v>32.21</v>
      </c>
      <c r="L179" s="5">
        <v>6.6</v>
      </c>
      <c r="M179" s="18">
        <v>5.3683333333333296</v>
      </c>
      <c r="N179" s="5" t="s">
        <v>12588</v>
      </c>
      <c r="O179" s="5"/>
      <c r="P179" s="5"/>
      <c r="Q179" s="5"/>
      <c r="R179" s="5"/>
      <c r="S179" s="5"/>
      <c r="T179" s="23">
        <v>46081</v>
      </c>
      <c r="U179" s="5" t="s">
        <v>12589</v>
      </c>
      <c r="V179" s="19" t="s">
        <v>14678</v>
      </c>
      <c r="W179" s="5" t="s">
        <v>13075</v>
      </c>
      <c r="X179" s="19" t="s">
        <v>13076</v>
      </c>
      <c r="Y179" s="19" t="s">
        <v>14682</v>
      </c>
      <c r="Z179" s="5" t="s">
        <v>13991</v>
      </c>
      <c r="AA179" s="5">
        <v>39.6</v>
      </c>
      <c r="AB179" s="5">
        <v>-7.3899999999999899</v>
      </c>
      <c r="AC179" s="5">
        <v>39.6</v>
      </c>
      <c r="AD179" s="5" t="s">
        <v>14680</v>
      </c>
    </row>
    <row r="180" spans="1:30" ht="16.95" customHeight="1" x14ac:dyDescent="0.3">
      <c r="A180" s="3">
        <v>46054</v>
      </c>
      <c r="B180" s="4">
        <v>46078</v>
      </c>
      <c r="C180" s="19" t="s">
        <v>31</v>
      </c>
      <c r="D180" s="19" t="s">
        <v>5</v>
      </c>
      <c r="E180" s="19" t="s">
        <v>86</v>
      </c>
      <c r="F180" s="19" t="s">
        <v>11139</v>
      </c>
      <c r="G180" s="19" t="s">
        <v>11121</v>
      </c>
      <c r="H180" s="6" t="s">
        <v>13073</v>
      </c>
      <c r="I180" s="19" t="s">
        <v>100</v>
      </c>
      <c r="J180" s="5">
        <v>10</v>
      </c>
      <c r="K180" s="5">
        <v>45.47</v>
      </c>
      <c r="L180" s="5">
        <v>6.6</v>
      </c>
      <c r="M180" s="18">
        <v>4.5469999999999997</v>
      </c>
      <c r="N180" s="5" t="s">
        <v>12588</v>
      </c>
      <c r="O180" s="5"/>
      <c r="P180" s="5"/>
      <c r="Q180" s="5"/>
      <c r="R180" s="5"/>
      <c r="S180" s="5"/>
      <c r="T180" s="23">
        <v>46081</v>
      </c>
      <c r="U180" s="5" t="s">
        <v>12589</v>
      </c>
      <c r="V180" s="19" t="s">
        <v>14678</v>
      </c>
      <c r="W180" s="5" t="s">
        <v>13075</v>
      </c>
      <c r="X180" s="19" t="s">
        <v>13076</v>
      </c>
      <c r="Y180" s="19" t="s">
        <v>14683</v>
      </c>
      <c r="Z180" s="5" t="s">
        <v>13993</v>
      </c>
      <c r="AA180" s="5">
        <v>66</v>
      </c>
      <c r="AB180" s="5">
        <v>-20.53</v>
      </c>
      <c r="AC180" s="5">
        <v>55.9</v>
      </c>
      <c r="AD180" s="5" t="s">
        <v>14680</v>
      </c>
    </row>
    <row r="181" spans="1:30" ht="16.95" customHeight="1" x14ac:dyDescent="0.3">
      <c r="A181" s="3">
        <v>46054</v>
      </c>
      <c r="B181" s="4">
        <v>46078</v>
      </c>
      <c r="C181" s="19" t="s">
        <v>31</v>
      </c>
      <c r="D181" s="19" t="s">
        <v>5</v>
      </c>
      <c r="E181" s="19" t="s">
        <v>86</v>
      </c>
      <c r="F181" s="19" t="s">
        <v>11139</v>
      </c>
      <c r="G181" s="19" t="s">
        <v>11121</v>
      </c>
      <c r="H181" s="6" t="s">
        <v>13073</v>
      </c>
      <c r="I181" s="19" t="s">
        <v>100</v>
      </c>
      <c r="J181" s="5">
        <v>10</v>
      </c>
      <c r="K181" s="5">
        <v>45.47</v>
      </c>
      <c r="L181" s="5">
        <v>6.6</v>
      </c>
      <c r="M181" s="18">
        <v>4.5469999999999997</v>
      </c>
      <c r="N181" s="5" t="s">
        <v>12588</v>
      </c>
      <c r="O181" s="5"/>
      <c r="P181" s="5"/>
      <c r="Q181" s="5"/>
      <c r="R181" s="5"/>
      <c r="S181" s="5"/>
      <c r="T181" s="23">
        <v>46081</v>
      </c>
      <c r="U181" s="5" t="s">
        <v>12589</v>
      </c>
      <c r="V181" s="19" t="s">
        <v>14678</v>
      </c>
      <c r="W181" s="5" t="s">
        <v>13075</v>
      </c>
      <c r="X181" s="19" t="s">
        <v>13076</v>
      </c>
      <c r="Y181" s="19" t="s">
        <v>14684</v>
      </c>
      <c r="Z181" s="5" t="s">
        <v>13995</v>
      </c>
      <c r="AA181" s="5">
        <v>66</v>
      </c>
      <c r="AB181" s="5">
        <v>-20.53</v>
      </c>
      <c r="AC181" s="5">
        <v>55.9</v>
      </c>
      <c r="AD181" s="5" t="s">
        <v>14680</v>
      </c>
    </row>
    <row r="182" spans="1:30" ht="16.95" customHeight="1" x14ac:dyDescent="0.3">
      <c r="A182" s="3">
        <v>46054</v>
      </c>
      <c r="B182" s="4">
        <v>46078</v>
      </c>
      <c r="C182" s="19" t="s">
        <v>31</v>
      </c>
      <c r="D182" s="19" t="s">
        <v>5</v>
      </c>
      <c r="E182" s="19" t="s">
        <v>86</v>
      </c>
      <c r="F182" s="19" t="s">
        <v>11139</v>
      </c>
      <c r="G182" s="19" t="s">
        <v>11121</v>
      </c>
      <c r="H182" s="6" t="s">
        <v>13073</v>
      </c>
      <c r="I182" s="19" t="s">
        <v>100</v>
      </c>
      <c r="J182" s="5">
        <v>10</v>
      </c>
      <c r="K182" s="5">
        <v>45.47</v>
      </c>
      <c r="L182" s="5">
        <v>6.6</v>
      </c>
      <c r="M182" s="18">
        <v>4.5469999999999997</v>
      </c>
      <c r="N182" s="5" t="s">
        <v>12588</v>
      </c>
      <c r="O182" s="5"/>
      <c r="P182" s="5"/>
      <c r="Q182" s="5"/>
      <c r="R182" s="5"/>
      <c r="S182" s="5"/>
      <c r="T182" s="23">
        <v>46081</v>
      </c>
      <c r="U182" s="5" t="s">
        <v>12589</v>
      </c>
      <c r="V182" s="19" t="s">
        <v>14678</v>
      </c>
      <c r="W182" s="5" t="s">
        <v>13075</v>
      </c>
      <c r="X182" s="19" t="s">
        <v>13076</v>
      </c>
      <c r="Y182" s="19" t="s">
        <v>14685</v>
      </c>
      <c r="Z182" s="5" t="s">
        <v>13997</v>
      </c>
      <c r="AA182" s="5">
        <v>66</v>
      </c>
      <c r="AB182" s="5">
        <v>-20.53</v>
      </c>
      <c r="AC182" s="5">
        <v>55.9</v>
      </c>
      <c r="AD182" s="5" t="s">
        <v>14680</v>
      </c>
    </row>
    <row r="183" spans="1:30" ht="16.95" customHeight="1" x14ac:dyDescent="0.3">
      <c r="A183" s="3">
        <v>46054</v>
      </c>
      <c r="B183" s="4">
        <v>46078</v>
      </c>
      <c r="C183" s="19" t="s">
        <v>31</v>
      </c>
      <c r="D183" s="19" t="s">
        <v>5</v>
      </c>
      <c r="E183" s="19" t="s">
        <v>86</v>
      </c>
      <c r="F183" s="19" t="s">
        <v>11139</v>
      </c>
      <c r="G183" s="19" t="s">
        <v>11121</v>
      </c>
      <c r="H183" s="6" t="s">
        <v>13073</v>
      </c>
      <c r="I183" s="19" t="s">
        <v>100</v>
      </c>
      <c r="J183" s="5">
        <v>15</v>
      </c>
      <c r="K183" s="5">
        <v>64.989999999999995</v>
      </c>
      <c r="L183" s="5">
        <v>6.6</v>
      </c>
      <c r="M183" s="18">
        <v>4.33266666666667</v>
      </c>
      <c r="N183" s="5" t="s">
        <v>12588</v>
      </c>
      <c r="O183" s="5"/>
      <c r="P183" s="5"/>
      <c r="Q183" s="5"/>
      <c r="R183" s="5"/>
      <c r="S183" s="5"/>
      <c r="T183" s="23">
        <v>46081</v>
      </c>
      <c r="U183" s="5" t="s">
        <v>12589</v>
      </c>
      <c r="V183" s="19" t="s">
        <v>14678</v>
      </c>
      <c r="W183" s="5" t="s">
        <v>13075</v>
      </c>
      <c r="X183" s="19" t="s">
        <v>13076</v>
      </c>
      <c r="Y183" s="19" t="s">
        <v>14686</v>
      </c>
      <c r="Z183" s="5" t="s">
        <v>13999</v>
      </c>
      <c r="AA183" s="5">
        <v>99</v>
      </c>
      <c r="AB183" s="5">
        <v>-34.01</v>
      </c>
      <c r="AC183" s="5">
        <v>79.900000000000006</v>
      </c>
      <c r="AD183" s="5" t="s">
        <v>14680</v>
      </c>
    </row>
    <row r="184" spans="1:30" ht="16.95" customHeight="1" x14ac:dyDescent="0.3">
      <c r="A184" s="3">
        <v>46054</v>
      </c>
      <c r="B184" s="4">
        <v>46078</v>
      </c>
      <c r="C184" s="19" t="s">
        <v>31</v>
      </c>
      <c r="D184" s="19" t="s">
        <v>5</v>
      </c>
      <c r="E184" s="19" t="s">
        <v>86</v>
      </c>
      <c r="F184" s="19" t="s">
        <v>11139</v>
      </c>
      <c r="G184" s="19" t="s">
        <v>11121</v>
      </c>
      <c r="H184" s="6" t="s">
        <v>13073</v>
      </c>
      <c r="I184" s="19" t="s">
        <v>100</v>
      </c>
      <c r="J184" s="5">
        <v>15</v>
      </c>
      <c r="K184" s="5">
        <v>64.989999999999995</v>
      </c>
      <c r="L184" s="5">
        <v>6.6</v>
      </c>
      <c r="M184" s="18">
        <v>4.33266666666667</v>
      </c>
      <c r="N184" s="5" t="s">
        <v>12588</v>
      </c>
      <c r="O184" s="5"/>
      <c r="P184" s="5"/>
      <c r="Q184" s="5"/>
      <c r="R184" s="5"/>
      <c r="S184" s="5"/>
      <c r="T184" s="23">
        <v>46081</v>
      </c>
      <c r="U184" s="5" t="s">
        <v>12589</v>
      </c>
      <c r="V184" s="19" t="s">
        <v>14678</v>
      </c>
      <c r="W184" s="5" t="s">
        <v>13075</v>
      </c>
      <c r="X184" s="19" t="s">
        <v>13076</v>
      </c>
      <c r="Y184" s="19" t="s">
        <v>14687</v>
      </c>
      <c r="Z184" s="5" t="s">
        <v>14001</v>
      </c>
      <c r="AA184" s="5">
        <v>99</v>
      </c>
      <c r="AB184" s="5">
        <v>-34.01</v>
      </c>
      <c r="AC184" s="5">
        <v>79.900000000000006</v>
      </c>
      <c r="AD184" s="5" t="s">
        <v>14680</v>
      </c>
    </row>
    <row r="185" spans="1:30" ht="16.95" customHeight="1" x14ac:dyDescent="0.3">
      <c r="A185" s="3">
        <v>46054</v>
      </c>
      <c r="B185" s="4">
        <v>46078</v>
      </c>
      <c r="C185" s="19" t="s">
        <v>31</v>
      </c>
      <c r="D185" s="19" t="s">
        <v>5</v>
      </c>
      <c r="E185" s="19" t="s">
        <v>86</v>
      </c>
      <c r="F185" s="19" t="s">
        <v>11139</v>
      </c>
      <c r="G185" s="19" t="s">
        <v>11121</v>
      </c>
      <c r="H185" s="6" t="s">
        <v>13073</v>
      </c>
      <c r="I185" s="19" t="s">
        <v>100</v>
      </c>
      <c r="J185" s="5">
        <v>15</v>
      </c>
      <c r="K185" s="5">
        <v>64.989999999999995</v>
      </c>
      <c r="L185" s="5">
        <v>6.6</v>
      </c>
      <c r="M185" s="18">
        <v>4.33266666666667</v>
      </c>
      <c r="N185" s="5" t="s">
        <v>12588</v>
      </c>
      <c r="O185" s="5"/>
      <c r="P185" s="5"/>
      <c r="Q185" s="5"/>
      <c r="R185" s="5"/>
      <c r="S185" s="5"/>
      <c r="T185" s="23">
        <v>46081</v>
      </c>
      <c r="U185" s="5" t="s">
        <v>12589</v>
      </c>
      <c r="V185" s="19" t="s">
        <v>14678</v>
      </c>
      <c r="W185" s="5" t="s">
        <v>13075</v>
      </c>
      <c r="X185" s="19" t="s">
        <v>13076</v>
      </c>
      <c r="Y185" s="19" t="s">
        <v>14688</v>
      </c>
      <c r="Z185" s="5" t="s">
        <v>14003</v>
      </c>
      <c r="AA185" s="5">
        <v>99</v>
      </c>
      <c r="AB185" s="5">
        <v>-34.01</v>
      </c>
      <c r="AC185" s="5">
        <v>79.900000000000006</v>
      </c>
      <c r="AD185" s="5" t="s">
        <v>14680</v>
      </c>
    </row>
    <row r="186" spans="1:30" ht="16.95" customHeight="1" x14ac:dyDescent="0.3">
      <c r="A186" s="3">
        <v>46054</v>
      </c>
      <c r="B186" s="4">
        <v>46078</v>
      </c>
      <c r="C186" s="19" t="s">
        <v>31</v>
      </c>
      <c r="D186" s="19" t="s">
        <v>5</v>
      </c>
      <c r="E186" s="19" t="s">
        <v>86</v>
      </c>
      <c r="F186" s="19" t="s">
        <v>11139</v>
      </c>
      <c r="G186" s="19" t="s">
        <v>11121</v>
      </c>
      <c r="H186" s="6" t="s">
        <v>13067</v>
      </c>
      <c r="I186" s="19" t="s">
        <v>100</v>
      </c>
      <c r="J186" s="5">
        <v>18</v>
      </c>
      <c r="K186" s="5">
        <v>109</v>
      </c>
      <c r="L186" s="5">
        <v>6.6</v>
      </c>
      <c r="M186" s="18">
        <v>6.0555555555555598</v>
      </c>
      <c r="N186" s="5" t="s">
        <v>12588</v>
      </c>
      <c r="O186" s="5"/>
      <c r="P186" s="5"/>
      <c r="Q186" s="5"/>
      <c r="R186" s="5"/>
      <c r="S186" s="5"/>
      <c r="T186" s="23">
        <v>46081</v>
      </c>
      <c r="U186" s="19" t="s">
        <v>12589</v>
      </c>
      <c r="V186" s="19" t="s">
        <v>14633</v>
      </c>
      <c r="W186" s="5" t="s">
        <v>13069</v>
      </c>
      <c r="X186" s="19" t="s">
        <v>14689</v>
      </c>
      <c r="Y186" s="19" t="s">
        <v>14690</v>
      </c>
      <c r="Z186" s="5" t="s">
        <v>13072</v>
      </c>
      <c r="AA186" s="5">
        <v>118.8</v>
      </c>
      <c r="AB186" s="5">
        <v>-9.8000000000000007</v>
      </c>
      <c r="AC186" s="5">
        <v>126</v>
      </c>
      <c r="AD186" s="5" t="s">
        <v>14530</v>
      </c>
    </row>
    <row r="187" spans="1:30" ht="16.95" customHeight="1" x14ac:dyDescent="0.3">
      <c r="A187" s="3">
        <v>46054</v>
      </c>
      <c r="B187" s="4">
        <v>46078</v>
      </c>
      <c r="C187" s="19" t="s">
        <v>31</v>
      </c>
      <c r="D187" s="19" t="s">
        <v>5</v>
      </c>
      <c r="E187" s="19" t="s">
        <v>86</v>
      </c>
      <c r="F187" s="19" t="s">
        <v>11139</v>
      </c>
      <c r="G187" s="19" t="s">
        <v>11121</v>
      </c>
      <c r="H187" s="6" t="s">
        <v>13067</v>
      </c>
      <c r="I187" s="19" t="s">
        <v>100</v>
      </c>
      <c r="J187" s="5">
        <v>18</v>
      </c>
      <c r="K187" s="5">
        <v>109</v>
      </c>
      <c r="L187" s="5">
        <v>6.6</v>
      </c>
      <c r="M187" s="18">
        <v>6.0555555555555598</v>
      </c>
      <c r="N187" s="5" t="s">
        <v>12588</v>
      </c>
      <c r="O187" s="5"/>
      <c r="P187" s="5"/>
      <c r="Q187" s="5"/>
      <c r="R187" s="5"/>
      <c r="S187" s="5"/>
      <c r="T187" s="23">
        <v>46081</v>
      </c>
      <c r="U187" s="19" t="s">
        <v>12589</v>
      </c>
      <c r="V187" s="19" t="s">
        <v>14633</v>
      </c>
      <c r="W187" s="5" t="s">
        <v>13069</v>
      </c>
      <c r="X187" s="19" t="s">
        <v>14689</v>
      </c>
      <c r="Y187" s="19" t="s">
        <v>14691</v>
      </c>
      <c r="Z187" s="5" t="s">
        <v>13985</v>
      </c>
      <c r="AA187" s="5">
        <v>118.8</v>
      </c>
      <c r="AB187" s="5">
        <v>-9.8000000000000007</v>
      </c>
      <c r="AC187" s="5">
        <v>126</v>
      </c>
      <c r="AD187" s="5" t="s">
        <v>14530</v>
      </c>
    </row>
    <row r="188" spans="1:30" ht="16.95" customHeight="1" x14ac:dyDescent="0.3">
      <c r="A188" s="3">
        <v>46054</v>
      </c>
      <c r="B188" s="4">
        <v>46078</v>
      </c>
      <c r="C188" s="19" t="s">
        <v>31</v>
      </c>
      <c r="D188" s="19" t="s">
        <v>5</v>
      </c>
      <c r="E188" s="19" t="s">
        <v>86</v>
      </c>
      <c r="F188" s="19" t="s">
        <v>11139</v>
      </c>
      <c r="G188" s="19" t="s">
        <v>11121</v>
      </c>
      <c r="H188" s="6" t="s">
        <v>13067</v>
      </c>
      <c r="I188" s="19" t="s">
        <v>100</v>
      </c>
      <c r="J188" s="5">
        <v>18</v>
      </c>
      <c r="K188" s="5">
        <v>109</v>
      </c>
      <c r="L188" s="5">
        <v>6.6</v>
      </c>
      <c r="M188" s="18">
        <v>6.0555555555555598</v>
      </c>
      <c r="N188" s="5" t="s">
        <v>12588</v>
      </c>
      <c r="O188" s="5"/>
      <c r="P188" s="5"/>
      <c r="Q188" s="5"/>
      <c r="R188" s="5"/>
      <c r="S188" s="5"/>
      <c r="T188" s="23">
        <v>46081</v>
      </c>
      <c r="U188" s="19" t="s">
        <v>12589</v>
      </c>
      <c r="V188" s="19" t="s">
        <v>14633</v>
      </c>
      <c r="W188" s="5" t="s">
        <v>13069</v>
      </c>
      <c r="X188" s="19" t="s">
        <v>14689</v>
      </c>
      <c r="Y188" s="19" t="s">
        <v>14692</v>
      </c>
      <c r="Z188" s="5" t="s">
        <v>13987</v>
      </c>
      <c r="AA188" s="5">
        <v>118.8</v>
      </c>
      <c r="AB188" s="5">
        <v>-9.8000000000000007</v>
      </c>
      <c r="AC188" s="5">
        <v>126</v>
      </c>
      <c r="AD188" s="5" t="s">
        <v>14530</v>
      </c>
    </row>
    <row r="189" spans="1:30" ht="16.95" customHeight="1" x14ac:dyDescent="0.3">
      <c r="A189" s="3">
        <v>46054</v>
      </c>
      <c r="B189" s="4">
        <v>46078</v>
      </c>
      <c r="C189" s="19" t="s">
        <v>31</v>
      </c>
      <c r="D189" s="19" t="s">
        <v>5</v>
      </c>
      <c r="E189" s="19" t="s">
        <v>86</v>
      </c>
      <c r="F189" s="19" t="s">
        <v>11158</v>
      </c>
      <c r="G189" s="19" t="s">
        <v>11159</v>
      </c>
      <c r="H189" s="105" t="s">
        <v>11172</v>
      </c>
      <c r="I189" s="19" t="s">
        <v>90</v>
      </c>
      <c r="J189" s="5">
        <v>2</v>
      </c>
      <c r="K189" s="5">
        <v>47</v>
      </c>
      <c r="L189" s="5">
        <v>24.9</v>
      </c>
      <c r="M189" s="18">
        <v>23.5</v>
      </c>
      <c r="N189" s="5" t="s">
        <v>12588</v>
      </c>
      <c r="O189" s="5"/>
      <c r="P189" s="5"/>
      <c r="Q189" s="5"/>
      <c r="R189" s="5"/>
      <c r="S189" s="5"/>
      <c r="T189" s="4">
        <v>46080</v>
      </c>
      <c r="U189" s="5" t="s">
        <v>12589</v>
      </c>
      <c r="V189" s="19" t="s">
        <v>14294</v>
      </c>
      <c r="W189" s="5" t="s">
        <v>11175</v>
      </c>
      <c r="X189" s="19" t="s">
        <v>139</v>
      </c>
      <c r="Y189" s="5" t="s">
        <v>14693</v>
      </c>
      <c r="Z189" s="5" t="s">
        <v>13977</v>
      </c>
      <c r="AA189" s="5">
        <v>49.8</v>
      </c>
      <c r="AB189" s="5">
        <v>-2.8</v>
      </c>
      <c r="AC189" s="5">
        <v>58</v>
      </c>
      <c r="AD189" s="5" t="s">
        <v>8983</v>
      </c>
    </row>
    <row r="190" spans="1:30" ht="16.95" customHeight="1" x14ac:dyDescent="0.3">
      <c r="A190" s="3">
        <v>46054</v>
      </c>
      <c r="B190" s="4">
        <v>46078</v>
      </c>
      <c r="C190" s="19" t="s">
        <v>31</v>
      </c>
      <c r="D190" s="19" t="s">
        <v>5</v>
      </c>
      <c r="E190" s="19" t="s">
        <v>86</v>
      </c>
      <c r="F190" s="19" t="s">
        <v>11158</v>
      </c>
      <c r="G190" s="19" t="s">
        <v>11159</v>
      </c>
      <c r="H190" s="6" t="s">
        <v>11172</v>
      </c>
      <c r="I190" s="19" t="s">
        <v>113</v>
      </c>
      <c r="J190" s="5">
        <v>2</v>
      </c>
      <c r="K190" s="5">
        <v>49.6</v>
      </c>
      <c r="L190" s="5">
        <v>24.9</v>
      </c>
      <c r="M190" s="18">
        <v>24.8</v>
      </c>
      <c r="N190" s="5" t="s">
        <v>12588</v>
      </c>
      <c r="O190" s="5"/>
      <c r="P190" s="5"/>
      <c r="Q190" s="5"/>
      <c r="R190" s="5"/>
      <c r="S190" s="5"/>
      <c r="T190" s="4">
        <v>46080</v>
      </c>
      <c r="U190" s="5" t="s">
        <v>12589</v>
      </c>
      <c r="V190" s="19" t="s">
        <v>14294</v>
      </c>
      <c r="W190" s="5" t="s">
        <v>11175</v>
      </c>
      <c r="X190" s="19" t="s">
        <v>139</v>
      </c>
      <c r="Y190" s="5" t="s">
        <v>1277</v>
      </c>
      <c r="Z190" s="5" t="s">
        <v>13978</v>
      </c>
      <c r="AA190" s="5">
        <v>49.8</v>
      </c>
      <c r="AB190" s="5">
        <v>-0.19999999999999599</v>
      </c>
      <c r="AC190" s="5">
        <v>61</v>
      </c>
      <c r="AD190" s="5" t="s">
        <v>8983</v>
      </c>
    </row>
    <row r="191" spans="1:30" ht="16.95" customHeight="1" x14ac:dyDescent="0.3">
      <c r="A191" s="3">
        <v>46054</v>
      </c>
      <c r="B191" s="4">
        <v>46078</v>
      </c>
      <c r="C191" s="19" t="s">
        <v>31</v>
      </c>
      <c r="D191" s="19" t="s">
        <v>5</v>
      </c>
      <c r="E191" s="19" t="s">
        <v>86</v>
      </c>
      <c r="F191" s="19" t="s">
        <v>11158</v>
      </c>
      <c r="G191" s="19" t="s">
        <v>11159</v>
      </c>
      <c r="H191" s="105" t="s">
        <v>11166</v>
      </c>
      <c r="I191" s="19" t="s">
        <v>90</v>
      </c>
      <c r="J191" s="5">
        <v>2</v>
      </c>
      <c r="K191" s="5">
        <v>47</v>
      </c>
      <c r="L191" s="5">
        <v>24.9</v>
      </c>
      <c r="M191" s="18">
        <v>23.5</v>
      </c>
      <c r="N191" s="5" t="s">
        <v>12588</v>
      </c>
      <c r="O191" s="5"/>
      <c r="P191" s="5"/>
      <c r="Q191" s="5"/>
      <c r="R191" s="5"/>
      <c r="S191" s="5"/>
      <c r="T191" s="4">
        <v>46080</v>
      </c>
      <c r="U191" s="5" t="s">
        <v>12589</v>
      </c>
      <c r="V191" s="19" t="s">
        <v>6303</v>
      </c>
      <c r="W191" s="5" t="s">
        <v>11168</v>
      </c>
      <c r="X191" s="19" t="s">
        <v>14694</v>
      </c>
      <c r="Y191" s="5" t="s">
        <v>14695</v>
      </c>
      <c r="Z191" s="5" t="s">
        <v>13969</v>
      </c>
      <c r="AA191" s="5">
        <v>49.8</v>
      </c>
      <c r="AB191" s="5">
        <v>-2.8</v>
      </c>
      <c r="AC191" s="5">
        <v>58</v>
      </c>
      <c r="AD191" s="5" t="s">
        <v>8941</v>
      </c>
    </row>
    <row r="192" spans="1:30" ht="16.95" customHeight="1" x14ac:dyDescent="0.3">
      <c r="A192" s="3">
        <v>46054</v>
      </c>
      <c r="B192" s="4">
        <v>46078</v>
      </c>
      <c r="C192" s="19" t="s">
        <v>31</v>
      </c>
      <c r="D192" s="19" t="s">
        <v>5</v>
      </c>
      <c r="E192" s="19" t="s">
        <v>86</v>
      </c>
      <c r="F192" s="19" t="s">
        <v>11158</v>
      </c>
      <c r="G192" s="19" t="s">
        <v>11159</v>
      </c>
      <c r="H192" s="105" t="s">
        <v>13042</v>
      </c>
      <c r="I192" s="19" t="s">
        <v>90</v>
      </c>
      <c r="J192" s="5">
        <v>2</v>
      </c>
      <c r="K192" s="5">
        <v>47</v>
      </c>
      <c r="L192" s="5">
        <v>24.9</v>
      </c>
      <c r="M192" s="18">
        <v>23.5</v>
      </c>
      <c r="N192" s="5" t="s">
        <v>12588</v>
      </c>
      <c r="O192" s="5"/>
      <c r="P192" s="5"/>
      <c r="Q192" s="5"/>
      <c r="R192" s="5"/>
      <c r="S192" s="5"/>
      <c r="T192" s="4">
        <v>46080</v>
      </c>
      <c r="U192" s="5" t="s">
        <v>12589</v>
      </c>
      <c r="V192" s="19" t="s">
        <v>14696</v>
      </c>
      <c r="W192" s="5" t="s">
        <v>13044</v>
      </c>
      <c r="X192" s="19" t="s">
        <v>14697</v>
      </c>
      <c r="Y192" s="5" t="s">
        <v>14698</v>
      </c>
      <c r="Z192" s="5" t="s">
        <v>13046</v>
      </c>
      <c r="AA192" s="5">
        <v>49.8</v>
      </c>
      <c r="AB192" s="5">
        <v>-2.8</v>
      </c>
      <c r="AC192" s="5">
        <v>58</v>
      </c>
      <c r="AD192" s="5" t="s">
        <v>10718</v>
      </c>
    </row>
    <row r="193" spans="1:30" ht="16.95" customHeight="1" x14ac:dyDescent="0.3">
      <c r="A193" s="3">
        <v>46054</v>
      </c>
      <c r="B193" s="4">
        <v>46078</v>
      </c>
      <c r="C193" s="19" t="s">
        <v>31</v>
      </c>
      <c r="D193" s="19" t="s">
        <v>5</v>
      </c>
      <c r="E193" s="19" t="s">
        <v>86</v>
      </c>
      <c r="F193" s="19" t="s">
        <v>11158</v>
      </c>
      <c r="G193" s="19" t="s">
        <v>11159</v>
      </c>
      <c r="H193" s="105" t="s">
        <v>13038</v>
      </c>
      <c r="I193" s="19" t="s">
        <v>90</v>
      </c>
      <c r="J193" s="5">
        <v>2</v>
      </c>
      <c r="K193" s="5">
        <v>47</v>
      </c>
      <c r="L193" s="5">
        <v>24.9</v>
      </c>
      <c r="M193" s="18">
        <v>23.5</v>
      </c>
      <c r="N193" s="5" t="s">
        <v>12588</v>
      </c>
      <c r="O193" s="5"/>
      <c r="P193" s="5"/>
      <c r="Q193" s="5"/>
      <c r="R193" s="5"/>
      <c r="S193" s="5"/>
      <c r="T193" s="4">
        <v>46080</v>
      </c>
      <c r="U193" s="5" t="s">
        <v>12589</v>
      </c>
      <c r="V193" s="19" t="s">
        <v>6303</v>
      </c>
      <c r="W193" s="5" t="s">
        <v>13039</v>
      </c>
      <c r="X193" s="19" t="s">
        <v>14699</v>
      </c>
      <c r="Y193" s="5" t="s">
        <v>14693</v>
      </c>
      <c r="Z193" s="5" t="s">
        <v>13041</v>
      </c>
      <c r="AA193" s="5">
        <v>49.8</v>
      </c>
      <c r="AB193" s="5">
        <v>-2.8</v>
      </c>
      <c r="AC193" s="5">
        <v>58</v>
      </c>
      <c r="AD193" s="5" t="s">
        <v>8946</v>
      </c>
    </row>
    <row r="194" spans="1:30" ht="16.95" customHeight="1" x14ac:dyDescent="0.3">
      <c r="A194" s="3">
        <v>46054</v>
      </c>
      <c r="B194" s="4">
        <v>46078</v>
      </c>
      <c r="C194" s="19" t="s">
        <v>31</v>
      </c>
      <c r="D194" s="19" t="s">
        <v>5</v>
      </c>
      <c r="E194" s="19" t="s">
        <v>86</v>
      </c>
      <c r="F194" s="19" t="s">
        <v>11158</v>
      </c>
      <c r="G194" s="19" t="s">
        <v>11159</v>
      </c>
      <c r="H194" s="6" t="s">
        <v>11160</v>
      </c>
      <c r="I194" s="19" t="s">
        <v>90</v>
      </c>
      <c r="J194" s="5">
        <v>2</v>
      </c>
      <c r="K194" s="5">
        <v>47</v>
      </c>
      <c r="L194" s="5">
        <v>24.9</v>
      </c>
      <c r="M194" s="18">
        <v>23.5</v>
      </c>
      <c r="N194" s="5" t="s">
        <v>12588</v>
      </c>
      <c r="O194" s="5"/>
      <c r="P194" s="5"/>
      <c r="Q194" s="5"/>
      <c r="R194" s="5"/>
      <c r="S194" s="5"/>
      <c r="T194" s="4">
        <v>46080</v>
      </c>
      <c r="U194" s="5" t="s">
        <v>12589</v>
      </c>
      <c r="V194" s="19" t="s">
        <v>14502</v>
      </c>
      <c r="W194" s="5" t="s">
        <v>11162</v>
      </c>
      <c r="X194" s="19" t="s">
        <v>14700</v>
      </c>
      <c r="Y194" s="5" t="s">
        <v>14693</v>
      </c>
      <c r="Z194" s="5" t="s">
        <v>13037</v>
      </c>
      <c r="AA194" s="5">
        <v>49.8</v>
      </c>
      <c r="AB194" s="5">
        <v>-2.8</v>
      </c>
      <c r="AC194" s="5">
        <v>58</v>
      </c>
      <c r="AD194" s="5" t="s">
        <v>14701</v>
      </c>
    </row>
    <row r="195" spans="1:30" ht="16.95" customHeight="1" x14ac:dyDescent="0.3">
      <c r="A195" s="3">
        <v>46054</v>
      </c>
      <c r="B195" s="4">
        <v>46078</v>
      </c>
      <c r="C195" s="19" t="s">
        <v>31</v>
      </c>
      <c r="D195" s="19" t="s">
        <v>5</v>
      </c>
      <c r="E195" s="19" t="s">
        <v>86</v>
      </c>
      <c r="F195" s="19" t="s">
        <v>11158</v>
      </c>
      <c r="G195" s="19" t="s">
        <v>11159</v>
      </c>
      <c r="H195" s="6" t="s">
        <v>11160</v>
      </c>
      <c r="I195" s="19" t="s">
        <v>90</v>
      </c>
      <c r="J195" s="5">
        <v>2</v>
      </c>
      <c r="K195" s="5">
        <v>47.9</v>
      </c>
      <c r="L195" s="5">
        <v>24.9</v>
      </c>
      <c r="M195" s="18">
        <v>23.95</v>
      </c>
      <c r="N195" s="5" t="s">
        <v>12588</v>
      </c>
      <c r="O195" s="5"/>
      <c r="P195" s="5"/>
      <c r="Q195" s="5"/>
      <c r="R195" s="5"/>
      <c r="S195" s="5"/>
      <c r="T195" s="4">
        <v>46080</v>
      </c>
      <c r="U195" s="5" t="s">
        <v>12589</v>
      </c>
      <c r="V195" s="19" t="s">
        <v>14502</v>
      </c>
      <c r="W195" s="5" t="s">
        <v>11162</v>
      </c>
      <c r="X195" s="19" t="s">
        <v>14700</v>
      </c>
      <c r="Y195" s="5" t="s">
        <v>14702</v>
      </c>
      <c r="Z195" s="5" t="s">
        <v>13962</v>
      </c>
      <c r="AA195" s="5">
        <v>49.8</v>
      </c>
      <c r="AB195" s="5">
        <v>-1.9</v>
      </c>
      <c r="AC195" s="5">
        <v>59</v>
      </c>
      <c r="AD195" s="5" t="s">
        <v>14701</v>
      </c>
    </row>
    <row r="196" spans="1:30" ht="16.95" customHeight="1" x14ac:dyDescent="0.3">
      <c r="A196" s="3">
        <v>46054</v>
      </c>
      <c r="B196" s="4">
        <v>46078</v>
      </c>
      <c r="C196" s="19" t="s">
        <v>31</v>
      </c>
      <c r="D196" s="19" t="s">
        <v>5</v>
      </c>
      <c r="E196" s="19" t="s">
        <v>86</v>
      </c>
      <c r="F196" s="19" t="s">
        <v>11158</v>
      </c>
      <c r="G196" s="19" t="s">
        <v>11159</v>
      </c>
      <c r="H196" s="6" t="s">
        <v>13030</v>
      </c>
      <c r="I196" s="19" t="s">
        <v>198</v>
      </c>
      <c r="J196" s="5">
        <v>1</v>
      </c>
      <c r="K196" s="5">
        <v>30.8</v>
      </c>
      <c r="L196" s="5">
        <v>32.9</v>
      </c>
      <c r="M196" s="18">
        <v>30.8</v>
      </c>
      <c r="N196" s="5" t="s">
        <v>12588</v>
      </c>
      <c r="O196" s="5"/>
      <c r="P196" s="5"/>
      <c r="Q196" s="5"/>
      <c r="R196" s="5"/>
      <c r="S196" s="5"/>
      <c r="T196" s="4">
        <v>46080</v>
      </c>
      <c r="U196" s="5" t="s">
        <v>12589</v>
      </c>
      <c r="V196" s="19" t="s">
        <v>14703</v>
      </c>
      <c r="W196" s="5" t="s">
        <v>13032</v>
      </c>
      <c r="X196" s="19" t="s">
        <v>14704</v>
      </c>
      <c r="Y196" s="19" t="s">
        <v>10662</v>
      </c>
      <c r="Z196" s="5" t="s">
        <v>13035</v>
      </c>
      <c r="AA196" s="5">
        <v>32.9</v>
      </c>
      <c r="AB196" s="5">
        <v>-2.1</v>
      </c>
      <c r="AC196" s="5">
        <v>41</v>
      </c>
      <c r="AD196" s="5" t="s">
        <v>13094</v>
      </c>
    </row>
    <row r="197" spans="1:30" ht="16.95" customHeight="1" x14ac:dyDescent="0.3">
      <c r="A197" s="3">
        <v>46054</v>
      </c>
      <c r="B197" s="4">
        <v>46078</v>
      </c>
      <c r="C197" s="19" t="s">
        <v>31</v>
      </c>
      <c r="D197" s="19" t="s">
        <v>5</v>
      </c>
      <c r="E197" s="19" t="s">
        <v>86</v>
      </c>
      <c r="F197" s="19" t="s">
        <v>11158</v>
      </c>
      <c r="G197" s="19" t="s">
        <v>11159</v>
      </c>
      <c r="H197" s="6" t="s">
        <v>13030</v>
      </c>
      <c r="I197" s="19" t="s">
        <v>198</v>
      </c>
      <c r="J197" s="5">
        <v>2</v>
      </c>
      <c r="K197" s="5">
        <v>59.8</v>
      </c>
      <c r="L197" s="5">
        <v>32.9</v>
      </c>
      <c r="M197" s="18">
        <v>29.9</v>
      </c>
      <c r="N197" s="5" t="s">
        <v>12588</v>
      </c>
      <c r="O197" s="5"/>
      <c r="P197" s="5"/>
      <c r="Q197" s="5"/>
      <c r="R197" s="5"/>
      <c r="S197" s="5"/>
      <c r="T197" s="4">
        <v>46080</v>
      </c>
      <c r="U197" s="5" t="s">
        <v>12589</v>
      </c>
      <c r="V197" s="19" t="s">
        <v>14703</v>
      </c>
      <c r="W197" s="5" t="s">
        <v>13032</v>
      </c>
      <c r="X197" s="19" t="s">
        <v>14704</v>
      </c>
      <c r="Y197" s="19" t="s">
        <v>1190</v>
      </c>
      <c r="Z197" s="5" t="s">
        <v>13947</v>
      </c>
      <c r="AA197" s="5">
        <v>65.8</v>
      </c>
      <c r="AB197" s="5">
        <v>-6</v>
      </c>
      <c r="AC197" s="5">
        <v>82</v>
      </c>
      <c r="AD197" s="5" t="s">
        <v>13094</v>
      </c>
    </row>
    <row r="198" spans="1:30" ht="16.95" customHeight="1" x14ac:dyDescent="0.3">
      <c r="A198" s="3">
        <v>46054</v>
      </c>
      <c r="B198" s="4">
        <v>46078</v>
      </c>
      <c r="C198" s="19" t="s">
        <v>31</v>
      </c>
      <c r="D198" s="19" t="s">
        <v>5</v>
      </c>
      <c r="E198" s="19" t="s">
        <v>86</v>
      </c>
      <c r="F198" s="19" t="s">
        <v>11158</v>
      </c>
      <c r="G198" s="19" t="s">
        <v>11159</v>
      </c>
      <c r="H198" s="6" t="s">
        <v>13030</v>
      </c>
      <c r="I198" s="19" t="s">
        <v>198</v>
      </c>
      <c r="J198" s="5">
        <v>3</v>
      </c>
      <c r="K198" s="5">
        <v>88.8</v>
      </c>
      <c r="L198" s="5">
        <v>32.9</v>
      </c>
      <c r="M198" s="18">
        <v>29.6</v>
      </c>
      <c r="N198" s="5" t="s">
        <v>12588</v>
      </c>
      <c r="O198" s="5"/>
      <c r="P198" s="5"/>
      <c r="Q198" s="5"/>
      <c r="R198" s="5"/>
      <c r="S198" s="5"/>
      <c r="T198" s="4">
        <v>46080</v>
      </c>
      <c r="U198" s="5" t="s">
        <v>12589</v>
      </c>
      <c r="V198" s="19" t="s">
        <v>14703</v>
      </c>
      <c r="W198" s="5" t="s">
        <v>13032</v>
      </c>
      <c r="X198" s="19" t="s">
        <v>14704</v>
      </c>
      <c r="Y198" s="19" t="s">
        <v>14705</v>
      </c>
      <c r="Z198" s="5" t="s">
        <v>13949</v>
      </c>
      <c r="AA198" s="5">
        <v>98.7</v>
      </c>
      <c r="AB198" s="5">
        <v>-9.8999999999999897</v>
      </c>
      <c r="AC198" s="5">
        <v>109</v>
      </c>
      <c r="AD198" s="5" t="s">
        <v>13094</v>
      </c>
    </row>
    <row r="199" spans="1:30" ht="16.95" customHeight="1" x14ac:dyDescent="0.3">
      <c r="A199" s="3">
        <v>46054</v>
      </c>
      <c r="B199" s="4">
        <v>46078</v>
      </c>
      <c r="C199" s="19" t="s">
        <v>31</v>
      </c>
      <c r="D199" s="19" t="s">
        <v>5</v>
      </c>
      <c r="E199" s="19" t="s">
        <v>86</v>
      </c>
      <c r="F199" s="19" t="s">
        <v>11158</v>
      </c>
      <c r="G199" s="19" t="s">
        <v>11159</v>
      </c>
      <c r="H199" s="6" t="s">
        <v>13030</v>
      </c>
      <c r="I199" s="19" t="s">
        <v>198</v>
      </c>
      <c r="J199" s="5">
        <v>1</v>
      </c>
      <c r="K199" s="5">
        <v>30.8</v>
      </c>
      <c r="L199" s="5">
        <v>32.9</v>
      </c>
      <c r="M199" s="18">
        <v>30.8</v>
      </c>
      <c r="N199" s="5" t="s">
        <v>12588</v>
      </c>
      <c r="O199" s="5"/>
      <c r="P199" s="5"/>
      <c r="Q199" s="5"/>
      <c r="R199" s="5"/>
      <c r="S199" s="5"/>
      <c r="T199" s="4">
        <v>46080</v>
      </c>
      <c r="U199" s="5" t="s">
        <v>12589</v>
      </c>
      <c r="V199" s="19" t="s">
        <v>14703</v>
      </c>
      <c r="W199" s="5" t="s">
        <v>13032</v>
      </c>
      <c r="X199" s="19" t="s">
        <v>14704</v>
      </c>
      <c r="Y199" s="19" t="s">
        <v>14706</v>
      </c>
      <c r="Z199" s="5" t="s">
        <v>13951</v>
      </c>
      <c r="AA199" s="5">
        <v>32.9</v>
      </c>
      <c r="AB199" s="5">
        <v>-2.1</v>
      </c>
      <c r="AC199" s="5">
        <v>42</v>
      </c>
      <c r="AD199" s="5" t="s">
        <v>13094</v>
      </c>
    </row>
    <row r="200" spans="1:30" ht="16.95" customHeight="1" x14ac:dyDescent="0.3">
      <c r="A200" s="3">
        <v>46054</v>
      </c>
      <c r="B200" s="4">
        <v>46078</v>
      </c>
      <c r="C200" s="19" t="s">
        <v>31</v>
      </c>
      <c r="D200" s="19" t="s">
        <v>5</v>
      </c>
      <c r="E200" s="19" t="s">
        <v>86</v>
      </c>
      <c r="F200" s="19" t="s">
        <v>11158</v>
      </c>
      <c r="G200" s="19" t="s">
        <v>11159</v>
      </c>
      <c r="H200" s="6" t="s">
        <v>13030</v>
      </c>
      <c r="I200" s="19" t="s">
        <v>198</v>
      </c>
      <c r="J200" s="5">
        <v>2</v>
      </c>
      <c r="K200" s="5">
        <v>59.8</v>
      </c>
      <c r="L200" s="5">
        <v>32.9</v>
      </c>
      <c r="M200" s="18">
        <v>29.9</v>
      </c>
      <c r="N200" s="5" t="s">
        <v>12588</v>
      </c>
      <c r="O200" s="5"/>
      <c r="P200" s="5"/>
      <c r="Q200" s="5"/>
      <c r="R200" s="5"/>
      <c r="S200" s="5"/>
      <c r="T200" s="4">
        <v>46080</v>
      </c>
      <c r="U200" s="5" t="s">
        <v>12589</v>
      </c>
      <c r="V200" s="19" t="s">
        <v>14703</v>
      </c>
      <c r="W200" s="5" t="s">
        <v>13032</v>
      </c>
      <c r="X200" s="19" t="s">
        <v>14704</v>
      </c>
      <c r="Y200" s="19" t="s">
        <v>14707</v>
      </c>
      <c r="Z200" s="5" t="s">
        <v>13953</v>
      </c>
      <c r="AA200" s="5">
        <v>65.8</v>
      </c>
      <c r="AB200" s="5">
        <v>-6</v>
      </c>
      <c r="AC200" s="5">
        <v>82</v>
      </c>
      <c r="AD200" s="5" t="s">
        <v>13094</v>
      </c>
    </row>
    <row r="201" spans="1:30" ht="16.95" customHeight="1" x14ac:dyDescent="0.3">
      <c r="A201" s="3">
        <v>46054</v>
      </c>
      <c r="B201" s="4">
        <v>46078</v>
      </c>
      <c r="C201" s="19" t="s">
        <v>31</v>
      </c>
      <c r="D201" s="19" t="s">
        <v>5</v>
      </c>
      <c r="E201" s="19" t="s">
        <v>86</v>
      </c>
      <c r="F201" s="19" t="s">
        <v>11158</v>
      </c>
      <c r="G201" s="19" t="s">
        <v>11159</v>
      </c>
      <c r="H201" s="6" t="s">
        <v>13030</v>
      </c>
      <c r="I201" s="19" t="s">
        <v>198</v>
      </c>
      <c r="J201" s="5">
        <v>3</v>
      </c>
      <c r="K201" s="5">
        <v>88.8</v>
      </c>
      <c r="L201" s="5">
        <v>32.9</v>
      </c>
      <c r="M201" s="18">
        <v>29.6</v>
      </c>
      <c r="N201" s="5" t="s">
        <v>12588</v>
      </c>
      <c r="O201" s="5"/>
      <c r="P201" s="5"/>
      <c r="Q201" s="5"/>
      <c r="R201" s="5"/>
      <c r="S201" s="5"/>
      <c r="T201" s="4">
        <v>46080</v>
      </c>
      <c r="U201" s="5" t="s">
        <v>12589</v>
      </c>
      <c r="V201" s="19" t="s">
        <v>14703</v>
      </c>
      <c r="W201" s="5" t="s">
        <v>13032</v>
      </c>
      <c r="X201" s="19" t="s">
        <v>14704</v>
      </c>
      <c r="Y201" s="19" t="s">
        <v>14708</v>
      </c>
      <c r="Z201" s="5" t="s">
        <v>13955</v>
      </c>
      <c r="AA201" s="5">
        <v>98.7</v>
      </c>
      <c r="AB201" s="5">
        <v>-9.8999999999999897</v>
      </c>
      <c r="AC201" s="5">
        <v>109</v>
      </c>
      <c r="AD201" s="5" t="s">
        <v>13094</v>
      </c>
    </row>
    <row r="202" spans="1:30" ht="16.95" customHeight="1" x14ac:dyDescent="0.3">
      <c r="A202" s="3">
        <v>46054</v>
      </c>
      <c r="B202" s="4">
        <v>46078</v>
      </c>
      <c r="C202" s="19" t="s">
        <v>31</v>
      </c>
      <c r="D202" s="19" t="s">
        <v>5</v>
      </c>
      <c r="E202" s="19" t="s">
        <v>86</v>
      </c>
      <c r="F202" s="19" t="s">
        <v>11158</v>
      </c>
      <c r="G202" s="19" t="s">
        <v>11159</v>
      </c>
      <c r="H202" s="6" t="s">
        <v>13030</v>
      </c>
      <c r="I202" s="19" t="s">
        <v>198</v>
      </c>
      <c r="J202" s="5">
        <v>1</v>
      </c>
      <c r="K202" s="5">
        <v>30.8</v>
      </c>
      <c r="L202" s="5">
        <v>32.9</v>
      </c>
      <c r="M202" s="18">
        <v>30.8</v>
      </c>
      <c r="N202" s="5" t="s">
        <v>12588</v>
      </c>
      <c r="O202" s="5"/>
      <c r="P202" s="5"/>
      <c r="Q202" s="5"/>
      <c r="R202" s="5"/>
      <c r="S202" s="5"/>
      <c r="T202" s="4">
        <v>46080</v>
      </c>
      <c r="U202" s="5" t="s">
        <v>12589</v>
      </c>
      <c r="V202" s="19" t="s">
        <v>14703</v>
      </c>
      <c r="W202" s="5" t="s">
        <v>13032</v>
      </c>
      <c r="X202" s="19" t="s">
        <v>14704</v>
      </c>
      <c r="Y202" s="19" t="s">
        <v>14709</v>
      </c>
      <c r="Z202" s="5" t="s">
        <v>13957</v>
      </c>
      <c r="AA202" s="5">
        <v>32.9</v>
      </c>
      <c r="AB202" s="5">
        <v>-2.1</v>
      </c>
      <c r="AC202" s="5">
        <v>42</v>
      </c>
      <c r="AD202" s="5" t="s">
        <v>13094</v>
      </c>
    </row>
    <row r="203" spans="1:30" ht="16.95" customHeight="1" x14ac:dyDescent="0.3">
      <c r="A203" s="3">
        <v>46054</v>
      </c>
      <c r="B203" s="4">
        <v>46078</v>
      </c>
      <c r="C203" s="19" t="s">
        <v>31</v>
      </c>
      <c r="D203" s="19" t="s">
        <v>5</v>
      </c>
      <c r="E203" s="19" t="s">
        <v>86</v>
      </c>
      <c r="F203" s="19" t="s">
        <v>11158</v>
      </c>
      <c r="G203" s="19" t="s">
        <v>11159</v>
      </c>
      <c r="H203" s="6" t="s">
        <v>13030</v>
      </c>
      <c r="I203" s="19" t="s">
        <v>198</v>
      </c>
      <c r="J203" s="5">
        <v>2</v>
      </c>
      <c r="K203" s="5">
        <v>59.8</v>
      </c>
      <c r="L203" s="5">
        <v>32.9</v>
      </c>
      <c r="M203" s="18">
        <v>29.9</v>
      </c>
      <c r="N203" s="5" t="s">
        <v>12588</v>
      </c>
      <c r="O203" s="5"/>
      <c r="P203" s="5"/>
      <c r="Q203" s="5"/>
      <c r="R203" s="5"/>
      <c r="S203" s="5"/>
      <c r="T203" s="4">
        <v>46080</v>
      </c>
      <c r="U203" s="5" t="s">
        <v>12589</v>
      </c>
      <c r="V203" s="19" t="s">
        <v>14703</v>
      </c>
      <c r="W203" s="5" t="s">
        <v>13032</v>
      </c>
      <c r="X203" s="19" t="s">
        <v>14704</v>
      </c>
      <c r="Y203" s="19" t="s">
        <v>14710</v>
      </c>
      <c r="Z203" s="5" t="s">
        <v>13959</v>
      </c>
      <c r="AA203" s="5">
        <v>65.8</v>
      </c>
      <c r="AB203" s="5">
        <v>-6</v>
      </c>
      <c r="AC203" s="5">
        <v>82</v>
      </c>
      <c r="AD203" s="5" t="s">
        <v>13094</v>
      </c>
    </row>
    <row r="204" spans="1:30" ht="16.95" customHeight="1" x14ac:dyDescent="0.3">
      <c r="A204" s="3">
        <v>46054</v>
      </c>
      <c r="B204" s="4">
        <v>46078</v>
      </c>
      <c r="C204" s="19" t="s">
        <v>31</v>
      </c>
      <c r="D204" s="19" t="s">
        <v>5</v>
      </c>
      <c r="E204" s="19" t="s">
        <v>86</v>
      </c>
      <c r="F204" s="19" t="s">
        <v>11158</v>
      </c>
      <c r="G204" s="19" t="s">
        <v>11159</v>
      </c>
      <c r="H204" s="6" t="s">
        <v>13030</v>
      </c>
      <c r="I204" s="19" t="s">
        <v>198</v>
      </c>
      <c r="J204" s="5">
        <v>3</v>
      </c>
      <c r="K204" s="5">
        <v>88.8</v>
      </c>
      <c r="L204" s="5">
        <v>32.9</v>
      </c>
      <c r="M204" s="18">
        <v>29.6</v>
      </c>
      <c r="N204" s="5" t="s">
        <v>12588</v>
      </c>
      <c r="O204" s="5"/>
      <c r="P204" s="5"/>
      <c r="Q204" s="5"/>
      <c r="R204" s="5"/>
      <c r="S204" s="5"/>
      <c r="T204" s="4">
        <v>46080</v>
      </c>
      <c r="U204" s="5" t="s">
        <v>12589</v>
      </c>
      <c r="V204" s="19" t="s">
        <v>14703</v>
      </c>
      <c r="W204" s="5" t="s">
        <v>13032</v>
      </c>
      <c r="X204" s="19" t="s">
        <v>14704</v>
      </c>
      <c r="Y204" s="19" t="s">
        <v>14711</v>
      </c>
      <c r="Z204" s="5" t="s">
        <v>13961</v>
      </c>
      <c r="AA204" s="5">
        <v>98.7</v>
      </c>
      <c r="AB204" s="5">
        <v>-9.8999999999999897</v>
      </c>
      <c r="AC204" s="5">
        <v>109</v>
      </c>
      <c r="AD204" s="5" t="s">
        <v>13094</v>
      </c>
    </row>
    <row r="205" spans="1:30" ht="16.95" customHeight="1" x14ac:dyDescent="0.3">
      <c r="A205" s="3">
        <v>46054</v>
      </c>
      <c r="B205" s="4">
        <v>46078</v>
      </c>
      <c r="C205" s="19" t="s">
        <v>31</v>
      </c>
      <c r="D205" s="19" t="s">
        <v>5</v>
      </c>
      <c r="E205" s="19" t="s">
        <v>86</v>
      </c>
      <c r="F205" s="19" t="s">
        <v>11158</v>
      </c>
      <c r="G205" s="19" t="s">
        <v>11159</v>
      </c>
      <c r="H205" s="6" t="s">
        <v>13025</v>
      </c>
      <c r="I205" s="19" t="s">
        <v>90</v>
      </c>
      <c r="J205" s="5">
        <v>2</v>
      </c>
      <c r="K205" s="5">
        <v>47</v>
      </c>
      <c r="L205" s="5">
        <v>24.9</v>
      </c>
      <c r="M205" s="18">
        <v>23.5</v>
      </c>
      <c r="N205" s="5" t="s">
        <v>12588</v>
      </c>
      <c r="O205" s="5"/>
      <c r="P205" s="5"/>
      <c r="Q205" s="5"/>
      <c r="R205" s="5"/>
      <c r="S205" s="5"/>
      <c r="T205" s="4">
        <v>46080</v>
      </c>
      <c r="U205" s="5" t="s">
        <v>12589</v>
      </c>
      <c r="V205" s="19" t="s">
        <v>6303</v>
      </c>
      <c r="W205" s="106" t="s">
        <v>13026</v>
      </c>
      <c r="X205" s="19" t="s">
        <v>14712</v>
      </c>
      <c r="Y205" s="5" t="s">
        <v>14693</v>
      </c>
      <c r="Z205" s="5" t="s">
        <v>13945</v>
      </c>
      <c r="AA205" s="5">
        <v>49.8</v>
      </c>
      <c r="AB205" s="5">
        <v>-2.8</v>
      </c>
      <c r="AC205" s="5">
        <v>58</v>
      </c>
      <c r="AD205" s="5" t="s">
        <v>10742</v>
      </c>
    </row>
    <row r="206" spans="1:30" ht="16.95" customHeight="1" x14ac:dyDescent="0.3">
      <c r="A206" s="3">
        <v>46054</v>
      </c>
      <c r="B206" s="4">
        <v>46078</v>
      </c>
      <c r="C206" s="19" t="s">
        <v>38</v>
      </c>
      <c r="D206" s="19" t="s">
        <v>5</v>
      </c>
      <c r="E206" s="19" t="s">
        <v>86</v>
      </c>
      <c r="F206" s="5"/>
      <c r="G206" s="19" t="s">
        <v>12981</v>
      </c>
      <c r="H206" s="105" t="s">
        <v>12982</v>
      </c>
      <c r="I206" s="19" t="s">
        <v>113</v>
      </c>
      <c r="J206" s="5">
        <v>2</v>
      </c>
      <c r="K206" s="5">
        <v>45.21</v>
      </c>
      <c r="L206" s="5">
        <v>24.9</v>
      </c>
      <c r="M206" s="18">
        <v>22.605</v>
      </c>
      <c r="N206" s="5" t="s">
        <v>12588</v>
      </c>
      <c r="O206" s="5"/>
      <c r="P206" s="5"/>
      <c r="Q206" s="5"/>
      <c r="R206" s="5"/>
      <c r="S206" s="5"/>
      <c r="T206" s="23">
        <v>46081</v>
      </c>
      <c r="U206" s="5" t="s">
        <v>12589</v>
      </c>
      <c r="V206" s="19" t="s">
        <v>8913</v>
      </c>
      <c r="W206" s="5" t="s">
        <v>12984</v>
      </c>
      <c r="X206" s="19" t="s">
        <v>14713</v>
      </c>
      <c r="Y206" s="19" t="s">
        <v>14714</v>
      </c>
      <c r="Z206" s="5" t="s">
        <v>12987</v>
      </c>
      <c r="AA206" s="5">
        <v>49.8</v>
      </c>
      <c r="AB206" s="5">
        <v>-4.59</v>
      </c>
      <c r="AC206" s="5">
        <v>45.21</v>
      </c>
      <c r="AD206" s="5" t="s">
        <v>10725</v>
      </c>
    </row>
    <row r="207" spans="1:30" ht="16.95" customHeight="1" x14ac:dyDescent="0.3">
      <c r="A207" s="3">
        <v>46054</v>
      </c>
      <c r="B207" s="4">
        <v>46078</v>
      </c>
      <c r="C207" s="19" t="s">
        <v>29</v>
      </c>
      <c r="D207" s="19" t="s">
        <v>5</v>
      </c>
      <c r="E207" s="19" t="s">
        <v>86</v>
      </c>
      <c r="F207" s="19" t="s">
        <v>11249</v>
      </c>
      <c r="G207" s="19" t="s">
        <v>12981</v>
      </c>
      <c r="H207" s="105" t="s">
        <v>14715</v>
      </c>
      <c r="I207" s="19" t="s">
        <v>100</v>
      </c>
      <c r="J207" s="5">
        <v>4</v>
      </c>
      <c r="K207" s="5">
        <v>22</v>
      </c>
      <c r="L207" s="5">
        <v>6.6</v>
      </c>
      <c r="M207" s="18">
        <v>5.5</v>
      </c>
      <c r="N207" s="5" t="s">
        <v>12588</v>
      </c>
      <c r="O207" s="5"/>
      <c r="P207" s="5"/>
      <c r="Q207" s="5"/>
      <c r="R207" s="5"/>
      <c r="S207" s="5"/>
      <c r="T207" s="23">
        <v>46081</v>
      </c>
      <c r="U207" s="5" t="s">
        <v>12589</v>
      </c>
      <c r="V207" s="19" t="s">
        <v>8918</v>
      </c>
      <c r="W207" s="5" t="s">
        <v>14716</v>
      </c>
      <c r="X207" s="19" t="s">
        <v>14717</v>
      </c>
      <c r="Y207" s="19" t="s">
        <v>14718</v>
      </c>
      <c r="Z207" s="5" t="s">
        <v>14719</v>
      </c>
      <c r="AA207" s="5">
        <v>26.4</v>
      </c>
      <c r="AB207" s="5">
        <v>-4.4000000000000004</v>
      </c>
      <c r="AC207" s="5">
        <v>28</v>
      </c>
      <c r="AD207" s="5" t="s">
        <v>10725</v>
      </c>
    </row>
    <row r="208" spans="1:30" ht="16.95" customHeight="1" x14ac:dyDescent="0.3">
      <c r="A208" s="3">
        <v>46054</v>
      </c>
      <c r="B208" s="4">
        <v>46078</v>
      </c>
      <c r="C208" s="19" t="s">
        <v>29</v>
      </c>
      <c r="D208" s="19" t="s">
        <v>5</v>
      </c>
      <c r="E208" s="19" t="s">
        <v>86</v>
      </c>
      <c r="F208" s="19" t="s">
        <v>11249</v>
      </c>
      <c r="G208" s="19" t="s">
        <v>12981</v>
      </c>
      <c r="H208" s="6" t="s">
        <v>14715</v>
      </c>
      <c r="I208" s="19" t="s">
        <v>100</v>
      </c>
      <c r="J208" s="5">
        <v>6</v>
      </c>
      <c r="K208" s="5">
        <v>29.9</v>
      </c>
      <c r="L208" s="5">
        <v>6.6</v>
      </c>
      <c r="M208" s="18">
        <v>4.9833333333333298</v>
      </c>
      <c r="N208" s="5" t="s">
        <v>12588</v>
      </c>
      <c r="O208" s="5"/>
      <c r="P208" s="5"/>
      <c r="Q208" s="5"/>
      <c r="R208" s="5"/>
      <c r="S208" s="5"/>
      <c r="T208" s="23">
        <v>46081</v>
      </c>
      <c r="U208" s="5" t="s">
        <v>12589</v>
      </c>
      <c r="V208" s="19" t="s">
        <v>8918</v>
      </c>
      <c r="W208" s="5" t="s">
        <v>14716</v>
      </c>
      <c r="X208" s="19" t="s">
        <v>14717</v>
      </c>
      <c r="Y208" s="19" t="s">
        <v>14720</v>
      </c>
      <c r="Z208" s="5" t="s">
        <v>14721</v>
      </c>
      <c r="AA208" s="5">
        <v>39.6</v>
      </c>
      <c r="AB208" s="5">
        <v>-9.6999999999999993</v>
      </c>
      <c r="AC208" s="5">
        <v>39</v>
      </c>
      <c r="AD208" s="5" t="s">
        <v>10725</v>
      </c>
    </row>
    <row r="209" spans="1:30" ht="16.95" customHeight="1" x14ac:dyDescent="0.3">
      <c r="A209" s="3">
        <v>46054</v>
      </c>
      <c r="B209" s="4">
        <v>46078</v>
      </c>
      <c r="C209" s="19" t="s">
        <v>29</v>
      </c>
      <c r="D209" s="19" t="s">
        <v>5</v>
      </c>
      <c r="E209" s="19" t="s">
        <v>86</v>
      </c>
      <c r="F209" s="19" t="s">
        <v>11249</v>
      </c>
      <c r="G209" s="19" t="s">
        <v>12981</v>
      </c>
      <c r="H209" s="6" t="s">
        <v>14715</v>
      </c>
      <c r="I209" s="19" t="s">
        <v>100</v>
      </c>
      <c r="J209" s="5">
        <v>8</v>
      </c>
      <c r="K209" s="5">
        <v>38.9</v>
      </c>
      <c r="L209" s="5">
        <v>6.6</v>
      </c>
      <c r="M209" s="18">
        <v>4.8624999999999998</v>
      </c>
      <c r="N209" s="5" t="s">
        <v>12588</v>
      </c>
      <c r="O209" s="5"/>
      <c r="P209" s="5"/>
      <c r="Q209" s="5"/>
      <c r="R209" s="5"/>
      <c r="S209" s="5"/>
      <c r="T209" s="23">
        <v>46081</v>
      </c>
      <c r="U209" s="5" t="s">
        <v>12589</v>
      </c>
      <c r="V209" s="19" t="s">
        <v>8918</v>
      </c>
      <c r="W209" s="5" t="s">
        <v>14716</v>
      </c>
      <c r="X209" s="19" t="s">
        <v>14717</v>
      </c>
      <c r="Y209" s="19" t="s">
        <v>14722</v>
      </c>
      <c r="Z209" s="5" t="s">
        <v>14723</v>
      </c>
      <c r="AA209" s="5">
        <v>52.8</v>
      </c>
      <c r="AB209" s="5">
        <v>-13.9</v>
      </c>
      <c r="AC209" s="5">
        <v>52</v>
      </c>
      <c r="AD209" s="5" t="s">
        <v>10725</v>
      </c>
    </row>
    <row r="210" spans="1:30" ht="16.95" customHeight="1" x14ac:dyDescent="0.3">
      <c r="A210" s="3">
        <v>46054</v>
      </c>
      <c r="B210" s="4">
        <v>46078</v>
      </c>
      <c r="C210" s="19" t="s">
        <v>29</v>
      </c>
      <c r="D210" s="19" t="s">
        <v>5</v>
      </c>
      <c r="E210" s="19" t="s">
        <v>86</v>
      </c>
      <c r="F210" s="19" t="s">
        <v>11249</v>
      </c>
      <c r="G210" s="19" t="s">
        <v>12981</v>
      </c>
      <c r="H210" s="6" t="s">
        <v>14715</v>
      </c>
      <c r="I210" s="19" t="s">
        <v>100</v>
      </c>
      <c r="J210" s="5">
        <v>10</v>
      </c>
      <c r="K210" s="5">
        <v>46.9</v>
      </c>
      <c r="L210" s="5">
        <v>6.6</v>
      </c>
      <c r="M210" s="18">
        <v>4.6900000000000004</v>
      </c>
      <c r="N210" s="5" t="s">
        <v>12588</v>
      </c>
      <c r="O210" s="5"/>
      <c r="P210" s="5"/>
      <c r="Q210" s="5"/>
      <c r="R210" s="5"/>
      <c r="S210" s="5"/>
      <c r="T210" s="23">
        <v>46081</v>
      </c>
      <c r="U210" s="5" t="s">
        <v>12589</v>
      </c>
      <c r="V210" s="19" t="s">
        <v>8918</v>
      </c>
      <c r="W210" s="5" t="s">
        <v>14716</v>
      </c>
      <c r="X210" s="19" t="s">
        <v>14717</v>
      </c>
      <c r="Y210" s="19" t="s">
        <v>14724</v>
      </c>
      <c r="Z210" s="5" t="s">
        <v>14725</v>
      </c>
      <c r="AA210" s="5">
        <v>66</v>
      </c>
      <c r="AB210" s="5">
        <v>-19.100000000000001</v>
      </c>
      <c r="AC210" s="5">
        <v>66</v>
      </c>
      <c r="AD210" s="5" t="s">
        <v>10725</v>
      </c>
    </row>
    <row r="211" spans="1:30" ht="16.95" customHeight="1" x14ac:dyDescent="0.3">
      <c r="A211" s="3">
        <v>46054</v>
      </c>
      <c r="B211" s="4">
        <v>46078</v>
      </c>
      <c r="C211" s="19" t="s">
        <v>29</v>
      </c>
      <c r="D211" s="19" t="s">
        <v>5</v>
      </c>
      <c r="E211" s="19" t="s">
        <v>86</v>
      </c>
      <c r="F211" s="19" t="s">
        <v>11249</v>
      </c>
      <c r="G211" s="19" t="s">
        <v>12981</v>
      </c>
      <c r="H211" s="6" t="s">
        <v>14715</v>
      </c>
      <c r="I211" s="19" t="s">
        <v>100</v>
      </c>
      <c r="J211" s="5">
        <v>12</v>
      </c>
      <c r="K211" s="5">
        <v>56.9</v>
      </c>
      <c r="L211" s="5">
        <v>6.6</v>
      </c>
      <c r="M211" s="18">
        <v>4.7416666666666698</v>
      </c>
      <c r="N211" s="5" t="s">
        <v>12588</v>
      </c>
      <c r="O211" s="5"/>
      <c r="P211" s="5"/>
      <c r="Q211" s="5"/>
      <c r="R211" s="5"/>
      <c r="S211" s="5"/>
      <c r="T211" s="23">
        <v>46081</v>
      </c>
      <c r="U211" s="5" t="s">
        <v>12589</v>
      </c>
      <c r="V211" s="19" t="s">
        <v>8918</v>
      </c>
      <c r="W211" s="5" t="s">
        <v>14716</v>
      </c>
      <c r="X211" s="19" t="s">
        <v>14717</v>
      </c>
      <c r="Y211" s="19" t="s">
        <v>14726</v>
      </c>
      <c r="Z211" s="5" t="s">
        <v>14727</v>
      </c>
      <c r="AA211" s="5">
        <v>79.2</v>
      </c>
      <c r="AB211" s="5">
        <v>-22.3</v>
      </c>
      <c r="AC211" s="5">
        <v>81</v>
      </c>
      <c r="AD211" s="5" t="s">
        <v>10725</v>
      </c>
    </row>
    <row r="212" spans="1:30" ht="16.95" customHeight="1" x14ac:dyDescent="0.3">
      <c r="A212" s="3">
        <v>46054</v>
      </c>
      <c r="B212" s="4">
        <v>46078</v>
      </c>
      <c r="C212" s="19" t="s">
        <v>29</v>
      </c>
      <c r="D212" s="19" t="s">
        <v>5</v>
      </c>
      <c r="E212" s="19" t="s">
        <v>86</v>
      </c>
      <c r="F212" s="19" t="s">
        <v>11249</v>
      </c>
      <c r="G212" s="19" t="s">
        <v>12981</v>
      </c>
      <c r="H212" s="6" t="s">
        <v>14715</v>
      </c>
      <c r="I212" s="19" t="s">
        <v>100</v>
      </c>
      <c r="J212" s="5">
        <v>4</v>
      </c>
      <c r="K212" s="5">
        <v>22</v>
      </c>
      <c r="L212" s="5">
        <v>6.6</v>
      </c>
      <c r="M212" s="18">
        <v>5.5</v>
      </c>
      <c r="N212" s="5" t="s">
        <v>12588</v>
      </c>
      <c r="O212" s="5"/>
      <c r="P212" s="5"/>
      <c r="Q212" s="5"/>
      <c r="R212" s="5"/>
      <c r="S212" s="5"/>
      <c r="T212" s="23">
        <v>46081</v>
      </c>
      <c r="U212" s="5" t="s">
        <v>12589</v>
      </c>
      <c r="V212" s="19" t="s">
        <v>8918</v>
      </c>
      <c r="W212" s="5" t="s">
        <v>14716</v>
      </c>
      <c r="X212" s="19" t="s">
        <v>14717</v>
      </c>
      <c r="Y212" s="19" t="s">
        <v>14728</v>
      </c>
      <c r="Z212" s="5" t="s">
        <v>14729</v>
      </c>
      <c r="AA212" s="5">
        <v>26.4</v>
      </c>
      <c r="AB212" s="5">
        <v>-4.4000000000000004</v>
      </c>
      <c r="AC212" s="5">
        <v>25</v>
      </c>
      <c r="AD212" s="5" t="s">
        <v>10725</v>
      </c>
    </row>
    <row r="213" spans="1:30" ht="16.95" customHeight="1" x14ac:dyDescent="0.3">
      <c r="A213" s="3">
        <v>46054</v>
      </c>
      <c r="B213" s="4">
        <v>46078</v>
      </c>
      <c r="C213" s="19" t="s">
        <v>29</v>
      </c>
      <c r="D213" s="19" t="s">
        <v>5</v>
      </c>
      <c r="E213" s="19" t="s">
        <v>86</v>
      </c>
      <c r="F213" s="19" t="s">
        <v>11249</v>
      </c>
      <c r="G213" s="19" t="s">
        <v>12981</v>
      </c>
      <c r="H213" s="6" t="s">
        <v>14715</v>
      </c>
      <c r="I213" s="19" t="s">
        <v>100</v>
      </c>
      <c r="J213" s="5">
        <v>6</v>
      </c>
      <c r="K213" s="5">
        <v>29.9</v>
      </c>
      <c r="L213" s="5">
        <v>6.6</v>
      </c>
      <c r="M213" s="18">
        <v>4.9833333333333298</v>
      </c>
      <c r="N213" s="5" t="s">
        <v>12588</v>
      </c>
      <c r="O213" s="5"/>
      <c r="P213" s="5"/>
      <c r="Q213" s="5"/>
      <c r="R213" s="5"/>
      <c r="S213" s="5"/>
      <c r="T213" s="23">
        <v>46081</v>
      </c>
      <c r="U213" s="5" t="s">
        <v>12589</v>
      </c>
      <c r="V213" s="19" t="s">
        <v>8918</v>
      </c>
      <c r="W213" s="5" t="s">
        <v>14716</v>
      </c>
      <c r="X213" s="19" t="s">
        <v>14717</v>
      </c>
      <c r="Y213" s="19" t="s">
        <v>14730</v>
      </c>
      <c r="Z213" s="5" t="s">
        <v>14731</v>
      </c>
      <c r="AA213" s="5">
        <v>39.6</v>
      </c>
      <c r="AB213" s="5">
        <v>-9.6999999999999993</v>
      </c>
      <c r="AC213" s="5">
        <v>36</v>
      </c>
      <c r="AD213" s="5" t="s">
        <v>10725</v>
      </c>
    </row>
    <row r="214" spans="1:30" ht="16.95" customHeight="1" x14ac:dyDescent="0.3">
      <c r="A214" s="3">
        <v>46054</v>
      </c>
      <c r="B214" s="4">
        <v>46078</v>
      </c>
      <c r="C214" s="19" t="s">
        <v>29</v>
      </c>
      <c r="D214" s="19" t="s">
        <v>5</v>
      </c>
      <c r="E214" s="19" t="s">
        <v>86</v>
      </c>
      <c r="F214" s="19" t="s">
        <v>11249</v>
      </c>
      <c r="G214" s="19" t="s">
        <v>12981</v>
      </c>
      <c r="H214" s="6" t="s">
        <v>14715</v>
      </c>
      <c r="I214" s="19" t="s">
        <v>100</v>
      </c>
      <c r="J214" s="5">
        <v>8</v>
      </c>
      <c r="K214" s="5">
        <v>38.9</v>
      </c>
      <c r="L214" s="5">
        <v>6.6</v>
      </c>
      <c r="M214" s="18">
        <v>4.8624999999999998</v>
      </c>
      <c r="N214" s="5" t="s">
        <v>12588</v>
      </c>
      <c r="O214" s="5"/>
      <c r="P214" s="5"/>
      <c r="Q214" s="5"/>
      <c r="R214" s="5"/>
      <c r="S214" s="5"/>
      <c r="T214" s="23">
        <v>46081</v>
      </c>
      <c r="U214" s="5" t="s">
        <v>12589</v>
      </c>
      <c r="V214" s="19" t="s">
        <v>8918</v>
      </c>
      <c r="W214" s="5" t="s">
        <v>14716</v>
      </c>
      <c r="X214" s="19" t="s">
        <v>14717</v>
      </c>
      <c r="Y214" s="19" t="s">
        <v>14732</v>
      </c>
      <c r="Z214" s="5" t="s">
        <v>14733</v>
      </c>
      <c r="AA214" s="5">
        <v>52.8</v>
      </c>
      <c r="AB214" s="5">
        <v>-13.9</v>
      </c>
      <c r="AC214" s="5">
        <v>46</v>
      </c>
      <c r="AD214" s="5" t="s">
        <v>10725</v>
      </c>
    </row>
    <row r="215" spans="1:30" ht="16.95" customHeight="1" x14ac:dyDescent="0.3">
      <c r="A215" s="3">
        <v>46054</v>
      </c>
      <c r="B215" s="4">
        <v>46078</v>
      </c>
      <c r="C215" s="19" t="s">
        <v>29</v>
      </c>
      <c r="D215" s="19" t="s">
        <v>5</v>
      </c>
      <c r="E215" s="19" t="s">
        <v>86</v>
      </c>
      <c r="F215" s="19" t="s">
        <v>11249</v>
      </c>
      <c r="G215" s="19" t="s">
        <v>12981</v>
      </c>
      <c r="H215" s="6" t="s">
        <v>14715</v>
      </c>
      <c r="I215" s="19" t="s">
        <v>100</v>
      </c>
      <c r="J215" s="5">
        <v>10</v>
      </c>
      <c r="K215" s="5">
        <v>46.9</v>
      </c>
      <c r="L215" s="5">
        <v>6.6</v>
      </c>
      <c r="M215" s="18">
        <v>4.6900000000000004</v>
      </c>
      <c r="N215" s="5" t="s">
        <v>12588</v>
      </c>
      <c r="O215" s="5"/>
      <c r="P215" s="5"/>
      <c r="Q215" s="5"/>
      <c r="R215" s="5"/>
      <c r="S215" s="5"/>
      <c r="T215" s="23">
        <v>46081</v>
      </c>
      <c r="U215" s="5" t="s">
        <v>12589</v>
      </c>
      <c r="V215" s="19" t="s">
        <v>8918</v>
      </c>
      <c r="W215" s="5" t="s">
        <v>14716</v>
      </c>
      <c r="X215" s="19" t="s">
        <v>14717</v>
      </c>
      <c r="Y215" s="19" t="s">
        <v>14734</v>
      </c>
      <c r="Z215" s="5" t="s">
        <v>14735</v>
      </c>
      <c r="AA215" s="5">
        <v>66</v>
      </c>
      <c r="AB215" s="5">
        <v>-19.100000000000001</v>
      </c>
      <c r="AC215" s="5">
        <v>56</v>
      </c>
      <c r="AD215" s="5" t="s">
        <v>10725</v>
      </c>
    </row>
    <row r="216" spans="1:30" ht="16.95" customHeight="1" x14ac:dyDescent="0.3">
      <c r="A216" s="3">
        <v>46054</v>
      </c>
      <c r="B216" s="4">
        <v>46078</v>
      </c>
      <c r="C216" s="19" t="s">
        <v>29</v>
      </c>
      <c r="D216" s="19" t="s">
        <v>5</v>
      </c>
      <c r="E216" s="19" t="s">
        <v>86</v>
      </c>
      <c r="F216" s="19" t="s">
        <v>11249</v>
      </c>
      <c r="G216" s="19" t="s">
        <v>12981</v>
      </c>
      <c r="H216" s="6" t="s">
        <v>14715</v>
      </c>
      <c r="I216" s="19" t="s">
        <v>100</v>
      </c>
      <c r="J216" s="5">
        <v>12</v>
      </c>
      <c r="K216" s="5">
        <v>56.9</v>
      </c>
      <c r="L216" s="5">
        <v>6.6</v>
      </c>
      <c r="M216" s="18">
        <v>4.7416666666666698</v>
      </c>
      <c r="N216" s="5" t="s">
        <v>12588</v>
      </c>
      <c r="O216" s="5"/>
      <c r="P216" s="5"/>
      <c r="Q216" s="5"/>
      <c r="R216" s="5"/>
      <c r="S216" s="5"/>
      <c r="T216" s="23">
        <v>46081</v>
      </c>
      <c r="U216" s="5" t="s">
        <v>12589</v>
      </c>
      <c r="V216" s="19" t="s">
        <v>8918</v>
      </c>
      <c r="W216" s="5" t="s">
        <v>14716</v>
      </c>
      <c r="X216" s="19" t="s">
        <v>14717</v>
      </c>
      <c r="Y216" s="19" t="s">
        <v>14736</v>
      </c>
      <c r="Z216" s="5" t="s">
        <v>14737</v>
      </c>
      <c r="AA216" s="5">
        <v>79.2</v>
      </c>
      <c r="AB216" s="5">
        <v>-22.3</v>
      </c>
      <c r="AC216" s="5">
        <v>66</v>
      </c>
      <c r="AD216" s="5" t="s">
        <v>10725</v>
      </c>
    </row>
    <row r="217" spans="1:30" ht="16.95" customHeight="1" x14ac:dyDescent="0.3">
      <c r="A217" s="3">
        <v>46054</v>
      </c>
      <c r="B217" s="4">
        <v>46078</v>
      </c>
      <c r="C217" s="19" t="s">
        <v>29</v>
      </c>
      <c r="D217" s="19" t="s">
        <v>5</v>
      </c>
      <c r="E217" s="19" t="s">
        <v>86</v>
      </c>
      <c r="F217" s="19" t="s">
        <v>11249</v>
      </c>
      <c r="G217" s="19" t="s">
        <v>12981</v>
      </c>
      <c r="H217" s="6" t="s">
        <v>14715</v>
      </c>
      <c r="I217" s="19" t="s">
        <v>100</v>
      </c>
      <c r="J217" s="5">
        <v>4</v>
      </c>
      <c r="K217" s="5">
        <v>22</v>
      </c>
      <c r="L217" s="5">
        <v>6.6</v>
      </c>
      <c r="M217" s="18">
        <v>5.5</v>
      </c>
      <c r="N217" s="5" t="s">
        <v>12588</v>
      </c>
      <c r="O217" s="5"/>
      <c r="P217" s="5"/>
      <c r="Q217" s="5"/>
      <c r="R217" s="5"/>
      <c r="S217" s="5"/>
      <c r="T217" s="23">
        <v>46081</v>
      </c>
      <c r="U217" s="5" t="s">
        <v>12589</v>
      </c>
      <c r="V217" s="19" t="s">
        <v>8918</v>
      </c>
      <c r="W217" s="5" t="s">
        <v>14716</v>
      </c>
      <c r="X217" s="19" t="s">
        <v>14717</v>
      </c>
      <c r="Y217" s="19" t="s">
        <v>14738</v>
      </c>
      <c r="Z217" s="5" t="s">
        <v>14739</v>
      </c>
      <c r="AA217" s="5">
        <v>26.4</v>
      </c>
      <c r="AB217" s="5">
        <v>-4.4000000000000004</v>
      </c>
      <c r="AC217" s="5">
        <v>25</v>
      </c>
      <c r="AD217" s="5" t="s">
        <v>10725</v>
      </c>
    </row>
    <row r="218" spans="1:30" ht="16.95" customHeight="1" x14ac:dyDescent="0.3">
      <c r="A218" s="3">
        <v>46054</v>
      </c>
      <c r="B218" s="4">
        <v>46078</v>
      </c>
      <c r="C218" s="19" t="s">
        <v>29</v>
      </c>
      <c r="D218" s="19" t="s">
        <v>5</v>
      </c>
      <c r="E218" s="19" t="s">
        <v>86</v>
      </c>
      <c r="F218" s="19" t="s">
        <v>11249</v>
      </c>
      <c r="G218" s="19" t="s">
        <v>12981</v>
      </c>
      <c r="H218" s="6" t="s">
        <v>14715</v>
      </c>
      <c r="I218" s="19" t="s">
        <v>100</v>
      </c>
      <c r="J218" s="5">
        <v>6</v>
      </c>
      <c r="K218" s="5">
        <v>29.9</v>
      </c>
      <c r="L218" s="5">
        <v>6.6</v>
      </c>
      <c r="M218" s="18">
        <v>4.9833333333333298</v>
      </c>
      <c r="N218" s="5" t="s">
        <v>12588</v>
      </c>
      <c r="O218" s="5"/>
      <c r="P218" s="5"/>
      <c r="Q218" s="5"/>
      <c r="R218" s="5"/>
      <c r="S218" s="5"/>
      <c r="T218" s="23">
        <v>46081</v>
      </c>
      <c r="U218" s="5" t="s">
        <v>12589</v>
      </c>
      <c r="V218" s="19" t="s">
        <v>8918</v>
      </c>
      <c r="W218" s="5" t="s">
        <v>14716</v>
      </c>
      <c r="X218" s="19" t="s">
        <v>14717</v>
      </c>
      <c r="Y218" s="19" t="s">
        <v>14740</v>
      </c>
      <c r="Z218" s="5" t="s">
        <v>14741</v>
      </c>
      <c r="AA218" s="5">
        <v>39.6</v>
      </c>
      <c r="AB218" s="5">
        <v>-9.6999999999999993</v>
      </c>
      <c r="AC218" s="5">
        <v>36</v>
      </c>
      <c r="AD218" s="5" t="s">
        <v>10725</v>
      </c>
    </row>
    <row r="219" spans="1:30" ht="16.95" customHeight="1" x14ac:dyDescent="0.3">
      <c r="A219" s="3">
        <v>46054</v>
      </c>
      <c r="B219" s="4">
        <v>46078</v>
      </c>
      <c r="C219" s="19" t="s">
        <v>29</v>
      </c>
      <c r="D219" s="19" t="s">
        <v>5</v>
      </c>
      <c r="E219" s="19" t="s">
        <v>86</v>
      </c>
      <c r="F219" s="19" t="s">
        <v>11249</v>
      </c>
      <c r="G219" s="19" t="s">
        <v>12981</v>
      </c>
      <c r="H219" s="6" t="s">
        <v>14715</v>
      </c>
      <c r="I219" s="19" t="s">
        <v>100</v>
      </c>
      <c r="J219" s="5">
        <v>8</v>
      </c>
      <c r="K219" s="5">
        <v>38.9</v>
      </c>
      <c r="L219" s="5">
        <v>6.6</v>
      </c>
      <c r="M219" s="18">
        <v>4.8624999999999998</v>
      </c>
      <c r="N219" s="5" t="s">
        <v>12588</v>
      </c>
      <c r="O219" s="5"/>
      <c r="P219" s="5"/>
      <c r="Q219" s="5"/>
      <c r="R219" s="5"/>
      <c r="S219" s="5"/>
      <c r="T219" s="23">
        <v>46081</v>
      </c>
      <c r="U219" s="5" t="s">
        <v>12589</v>
      </c>
      <c r="V219" s="19" t="s">
        <v>8918</v>
      </c>
      <c r="W219" s="5" t="s">
        <v>14716</v>
      </c>
      <c r="X219" s="19" t="s">
        <v>14717</v>
      </c>
      <c r="Y219" s="19" t="s">
        <v>14742</v>
      </c>
      <c r="Z219" s="5" t="s">
        <v>14743</v>
      </c>
      <c r="AA219" s="5">
        <v>52.8</v>
      </c>
      <c r="AB219" s="5">
        <v>-13.9</v>
      </c>
      <c r="AC219" s="5">
        <v>46</v>
      </c>
      <c r="AD219" s="5" t="s">
        <v>10725</v>
      </c>
    </row>
    <row r="220" spans="1:30" ht="16.95" customHeight="1" x14ac:dyDescent="0.3">
      <c r="A220" s="3">
        <v>46054</v>
      </c>
      <c r="B220" s="4">
        <v>46078</v>
      </c>
      <c r="C220" s="19" t="s">
        <v>29</v>
      </c>
      <c r="D220" s="19" t="s">
        <v>5</v>
      </c>
      <c r="E220" s="19" t="s">
        <v>86</v>
      </c>
      <c r="F220" s="19" t="s">
        <v>11249</v>
      </c>
      <c r="G220" s="19" t="s">
        <v>12981</v>
      </c>
      <c r="H220" s="6" t="s">
        <v>14715</v>
      </c>
      <c r="I220" s="19" t="s">
        <v>100</v>
      </c>
      <c r="J220" s="5">
        <v>10</v>
      </c>
      <c r="K220" s="5">
        <v>46.9</v>
      </c>
      <c r="L220" s="5">
        <v>6.6</v>
      </c>
      <c r="M220" s="18">
        <v>4.6900000000000004</v>
      </c>
      <c r="N220" s="5" t="s">
        <v>12588</v>
      </c>
      <c r="O220" s="5"/>
      <c r="P220" s="5"/>
      <c r="Q220" s="5"/>
      <c r="R220" s="5"/>
      <c r="S220" s="5"/>
      <c r="T220" s="23">
        <v>46081</v>
      </c>
      <c r="U220" s="5" t="s">
        <v>12589</v>
      </c>
      <c r="V220" s="19" t="s">
        <v>8918</v>
      </c>
      <c r="W220" s="5" t="s">
        <v>14716</v>
      </c>
      <c r="X220" s="19" t="s">
        <v>14717</v>
      </c>
      <c r="Y220" s="19" t="s">
        <v>14744</v>
      </c>
      <c r="Z220" s="5" t="s">
        <v>14745</v>
      </c>
      <c r="AA220" s="5">
        <v>66</v>
      </c>
      <c r="AB220" s="5">
        <v>-19.100000000000001</v>
      </c>
      <c r="AC220" s="5">
        <v>56</v>
      </c>
      <c r="AD220" s="5" t="s">
        <v>10725</v>
      </c>
    </row>
    <row r="221" spans="1:30" ht="16.95" customHeight="1" x14ac:dyDescent="0.3">
      <c r="A221" s="3">
        <v>46054</v>
      </c>
      <c r="B221" s="4">
        <v>46078</v>
      </c>
      <c r="C221" s="19" t="s">
        <v>29</v>
      </c>
      <c r="D221" s="19" t="s">
        <v>5</v>
      </c>
      <c r="E221" s="19" t="s">
        <v>86</v>
      </c>
      <c r="F221" s="19" t="s">
        <v>11249</v>
      </c>
      <c r="G221" s="19" t="s">
        <v>12981</v>
      </c>
      <c r="H221" s="6" t="s">
        <v>14715</v>
      </c>
      <c r="I221" s="19" t="s">
        <v>100</v>
      </c>
      <c r="J221" s="5">
        <v>12</v>
      </c>
      <c r="K221" s="5">
        <v>56.9</v>
      </c>
      <c r="L221" s="5">
        <v>6.6</v>
      </c>
      <c r="M221" s="18">
        <v>4.7416666666666698</v>
      </c>
      <c r="N221" s="5" t="s">
        <v>12588</v>
      </c>
      <c r="O221" s="5"/>
      <c r="P221" s="5"/>
      <c r="Q221" s="5"/>
      <c r="R221" s="5"/>
      <c r="S221" s="5"/>
      <c r="T221" s="23">
        <v>46081</v>
      </c>
      <c r="U221" s="5" t="s">
        <v>12589</v>
      </c>
      <c r="V221" s="19" t="s">
        <v>8918</v>
      </c>
      <c r="W221" s="5" t="s">
        <v>14716</v>
      </c>
      <c r="X221" s="19" t="s">
        <v>14717</v>
      </c>
      <c r="Y221" s="19" t="s">
        <v>14746</v>
      </c>
      <c r="Z221" s="5" t="s">
        <v>14747</v>
      </c>
      <c r="AA221" s="5">
        <v>79.2</v>
      </c>
      <c r="AB221" s="5">
        <v>-22.3</v>
      </c>
      <c r="AC221" s="5">
        <v>66</v>
      </c>
      <c r="AD221" s="5" t="s">
        <v>10725</v>
      </c>
    </row>
    <row r="222" spans="1:30" ht="16.95" customHeight="1" x14ac:dyDescent="0.3">
      <c r="A222" s="3">
        <v>46054</v>
      </c>
      <c r="B222" s="4">
        <v>46078</v>
      </c>
      <c r="C222" s="19" t="s">
        <v>29</v>
      </c>
      <c r="D222" s="19" t="s">
        <v>5</v>
      </c>
      <c r="E222" s="19" t="s">
        <v>86</v>
      </c>
      <c r="F222" s="19" t="s">
        <v>11249</v>
      </c>
      <c r="G222" s="19" t="s">
        <v>12981</v>
      </c>
      <c r="H222" s="6" t="s">
        <v>14715</v>
      </c>
      <c r="I222" s="19" t="s">
        <v>100</v>
      </c>
      <c r="J222" s="5">
        <v>4</v>
      </c>
      <c r="K222" s="5">
        <v>22</v>
      </c>
      <c r="L222" s="5">
        <v>6.6</v>
      </c>
      <c r="M222" s="18">
        <v>5.5</v>
      </c>
      <c r="N222" s="5" t="s">
        <v>12588</v>
      </c>
      <c r="O222" s="5"/>
      <c r="P222" s="5"/>
      <c r="Q222" s="5"/>
      <c r="R222" s="5"/>
      <c r="S222" s="5"/>
      <c r="T222" s="23">
        <v>46081</v>
      </c>
      <c r="U222" s="5" t="s">
        <v>12589</v>
      </c>
      <c r="V222" s="19" t="s">
        <v>8918</v>
      </c>
      <c r="W222" s="5" t="s">
        <v>14716</v>
      </c>
      <c r="X222" s="19" t="s">
        <v>14717</v>
      </c>
      <c r="Y222" s="19" t="s">
        <v>14748</v>
      </c>
      <c r="Z222" s="5" t="s">
        <v>14749</v>
      </c>
      <c r="AA222" s="5">
        <v>26.4</v>
      </c>
      <c r="AB222" s="5">
        <v>-4.4000000000000004</v>
      </c>
      <c r="AC222" s="5">
        <v>25</v>
      </c>
      <c r="AD222" s="5" t="s">
        <v>10725</v>
      </c>
    </row>
    <row r="223" spans="1:30" ht="16.95" customHeight="1" x14ac:dyDescent="0.3">
      <c r="A223" s="3">
        <v>46054</v>
      </c>
      <c r="B223" s="4">
        <v>46078</v>
      </c>
      <c r="C223" s="19" t="s">
        <v>29</v>
      </c>
      <c r="D223" s="19" t="s">
        <v>5</v>
      </c>
      <c r="E223" s="19" t="s">
        <v>86</v>
      </c>
      <c r="F223" s="19" t="s">
        <v>11249</v>
      </c>
      <c r="G223" s="19" t="s">
        <v>12981</v>
      </c>
      <c r="H223" s="6" t="s">
        <v>14715</v>
      </c>
      <c r="I223" s="19" t="s">
        <v>100</v>
      </c>
      <c r="J223" s="5">
        <v>6</v>
      </c>
      <c r="K223" s="5">
        <v>29.9</v>
      </c>
      <c r="L223" s="5">
        <v>6.6</v>
      </c>
      <c r="M223" s="18">
        <v>4.9833333333333298</v>
      </c>
      <c r="N223" s="5" t="s">
        <v>12588</v>
      </c>
      <c r="O223" s="5"/>
      <c r="P223" s="5"/>
      <c r="Q223" s="5"/>
      <c r="R223" s="5"/>
      <c r="S223" s="5"/>
      <c r="T223" s="23">
        <v>46081</v>
      </c>
      <c r="U223" s="5" t="s">
        <v>12589</v>
      </c>
      <c r="V223" s="19" t="s">
        <v>8918</v>
      </c>
      <c r="W223" s="5" t="s">
        <v>14716</v>
      </c>
      <c r="X223" s="19" t="s">
        <v>14717</v>
      </c>
      <c r="Y223" s="19" t="s">
        <v>14750</v>
      </c>
      <c r="Z223" s="5" t="s">
        <v>14751</v>
      </c>
      <c r="AA223" s="5">
        <v>39.6</v>
      </c>
      <c r="AB223" s="5">
        <v>-9.6999999999999993</v>
      </c>
      <c r="AC223" s="5">
        <v>36</v>
      </c>
      <c r="AD223" s="5" t="s">
        <v>10725</v>
      </c>
    </row>
    <row r="224" spans="1:30" ht="16.95" customHeight="1" x14ac:dyDescent="0.3">
      <c r="A224" s="3">
        <v>46054</v>
      </c>
      <c r="B224" s="4">
        <v>46078</v>
      </c>
      <c r="C224" s="19" t="s">
        <v>29</v>
      </c>
      <c r="D224" s="19" t="s">
        <v>5</v>
      </c>
      <c r="E224" s="19" t="s">
        <v>86</v>
      </c>
      <c r="F224" s="19" t="s">
        <v>11249</v>
      </c>
      <c r="G224" s="19" t="s">
        <v>12981</v>
      </c>
      <c r="H224" s="6" t="s">
        <v>14715</v>
      </c>
      <c r="I224" s="19" t="s">
        <v>100</v>
      </c>
      <c r="J224" s="5">
        <v>8</v>
      </c>
      <c r="K224" s="5">
        <v>38.9</v>
      </c>
      <c r="L224" s="5">
        <v>6.6</v>
      </c>
      <c r="M224" s="18">
        <v>4.8624999999999998</v>
      </c>
      <c r="N224" s="5" t="s">
        <v>12588</v>
      </c>
      <c r="O224" s="5"/>
      <c r="P224" s="5"/>
      <c r="Q224" s="5"/>
      <c r="R224" s="5"/>
      <c r="S224" s="5"/>
      <c r="T224" s="23">
        <v>46081</v>
      </c>
      <c r="U224" s="5" t="s">
        <v>12589</v>
      </c>
      <c r="V224" s="19" t="s">
        <v>8918</v>
      </c>
      <c r="W224" s="5" t="s">
        <v>14716</v>
      </c>
      <c r="X224" s="19" t="s">
        <v>14717</v>
      </c>
      <c r="Y224" s="19" t="s">
        <v>14752</v>
      </c>
      <c r="Z224" s="5" t="s">
        <v>14753</v>
      </c>
      <c r="AA224" s="5">
        <v>52.8</v>
      </c>
      <c r="AB224" s="5">
        <v>-13.9</v>
      </c>
      <c r="AC224" s="5">
        <v>46</v>
      </c>
      <c r="AD224" s="5" t="s">
        <v>10725</v>
      </c>
    </row>
    <row r="225" spans="1:30" ht="16.95" customHeight="1" x14ac:dyDescent="0.3">
      <c r="A225" s="3">
        <v>46054</v>
      </c>
      <c r="B225" s="4">
        <v>46078</v>
      </c>
      <c r="C225" s="19" t="s">
        <v>29</v>
      </c>
      <c r="D225" s="19" t="s">
        <v>5</v>
      </c>
      <c r="E225" s="19" t="s">
        <v>86</v>
      </c>
      <c r="F225" s="19" t="s">
        <v>11249</v>
      </c>
      <c r="G225" s="19" t="s">
        <v>12981</v>
      </c>
      <c r="H225" s="6" t="s">
        <v>14715</v>
      </c>
      <c r="I225" s="19" t="s">
        <v>100</v>
      </c>
      <c r="J225" s="5">
        <v>10</v>
      </c>
      <c r="K225" s="5">
        <v>46.9</v>
      </c>
      <c r="L225" s="5">
        <v>6.6</v>
      </c>
      <c r="M225" s="18">
        <v>4.6900000000000004</v>
      </c>
      <c r="N225" s="5" t="s">
        <v>12588</v>
      </c>
      <c r="O225" s="5"/>
      <c r="P225" s="5"/>
      <c r="Q225" s="5"/>
      <c r="R225" s="5"/>
      <c r="S225" s="5"/>
      <c r="T225" s="23">
        <v>46081</v>
      </c>
      <c r="U225" s="5" t="s">
        <v>12589</v>
      </c>
      <c r="V225" s="19" t="s">
        <v>8918</v>
      </c>
      <c r="W225" s="5" t="s">
        <v>14716</v>
      </c>
      <c r="X225" s="19" t="s">
        <v>14717</v>
      </c>
      <c r="Y225" s="19" t="s">
        <v>14754</v>
      </c>
      <c r="Z225" s="5" t="s">
        <v>14755</v>
      </c>
      <c r="AA225" s="5">
        <v>66</v>
      </c>
      <c r="AB225" s="5">
        <v>-19.100000000000001</v>
      </c>
      <c r="AC225" s="5">
        <v>56</v>
      </c>
      <c r="AD225" s="5" t="s">
        <v>10725</v>
      </c>
    </row>
    <row r="226" spans="1:30" ht="16.95" customHeight="1" x14ac:dyDescent="0.3">
      <c r="A226" s="3">
        <v>46054</v>
      </c>
      <c r="B226" s="4">
        <v>46078</v>
      </c>
      <c r="C226" s="19" t="s">
        <v>29</v>
      </c>
      <c r="D226" s="19" t="s">
        <v>5</v>
      </c>
      <c r="E226" s="19" t="s">
        <v>86</v>
      </c>
      <c r="F226" s="19" t="s">
        <v>11249</v>
      </c>
      <c r="G226" s="19" t="s">
        <v>12981</v>
      </c>
      <c r="H226" s="6" t="s">
        <v>14715</v>
      </c>
      <c r="I226" s="19" t="s">
        <v>100</v>
      </c>
      <c r="J226" s="5">
        <v>12</v>
      </c>
      <c r="K226" s="5">
        <v>56.9</v>
      </c>
      <c r="L226" s="5">
        <v>6.6</v>
      </c>
      <c r="M226" s="18">
        <v>4.7416666666666698</v>
      </c>
      <c r="N226" s="5" t="s">
        <v>12588</v>
      </c>
      <c r="O226" s="5"/>
      <c r="P226" s="5"/>
      <c r="Q226" s="5"/>
      <c r="R226" s="5"/>
      <c r="S226" s="5"/>
      <c r="T226" s="23">
        <v>46081</v>
      </c>
      <c r="U226" s="5" t="s">
        <v>12589</v>
      </c>
      <c r="V226" s="19" t="s">
        <v>8918</v>
      </c>
      <c r="W226" s="5" t="s">
        <v>14716</v>
      </c>
      <c r="X226" s="19" t="s">
        <v>14717</v>
      </c>
      <c r="Y226" s="19" t="s">
        <v>14756</v>
      </c>
      <c r="Z226" s="5" t="s">
        <v>14757</v>
      </c>
      <c r="AA226" s="5">
        <v>79.2</v>
      </c>
      <c r="AB226" s="5">
        <v>-22.3</v>
      </c>
      <c r="AC226" s="5">
        <v>66</v>
      </c>
      <c r="AD226" s="5" t="s">
        <v>10725</v>
      </c>
    </row>
    <row r="227" spans="1:30" ht="16.95" customHeight="1" x14ac:dyDescent="0.3">
      <c r="A227" s="3">
        <v>46054</v>
      </c>
      <c r="B227" s="4">
        <v>46078</v>
      </c>
      <c r="C227" s="19" t="s">
        <v>31</v>
      </c>
      <c r="D227" s="19" t="s">
        <v>5</v>
      </c>
      <c r="E227" s="19" t="s">
        <v>86</v>
      </c>
      <c r="F227" s="19" t="s">
        <v>11980</v>
      </c>
      <c r="G227" s="19" t="s">
        <v>12902</v>
      </c>
      <c r="H227" s="35" t="s">
        <v>12903</v>
      </c>
      <c r="I227" s="19" t="s">
        <v>100</v>
      </c>
      <c r="J227" s="5">
        <v>4</v>
      </c>
      <c r="K227" s="5">
        <v>25.9</v>
      </c>
      <c r="L227" s="5">
        <v>6.6</v>
      </c>
      <c r="M227" s="18">
        <v>6.4749999999999996</v>
      </c>
      <c r="N227" s="5" t="s">
        <v>12588</v>
      </c>
      <c r="O227" s="5"/>
      <c r="P227" s="5"/>
      <c r="Q227" s="5"/>
      <c r="R227" s="5"/>
      <c r="S227" s="5"/>
      <c r="T227" s="23">
        <v>46081</v>
      </c>
      <c r="U227" s="5" t="s">
        <v>12589</v>
      </c>
      <c r="V227" s="19" t="s">
        <v>14758</v>
      </c>
      <c r="W227" s="5" t="s">
        <v>12905</v>
      </c>
      <c r="X227" s="19" t="s">
        <v>14759</v>
      </c>
      <c r="Y227" s="19" t="s">
        <v>14760</v>
      </c>
      <c r="Z227" s="5" t="s">
        <v>12908</v>
      </c>
      <c r="AA227" s="5">
        <v>26.4</v>
      </c>
      <c r="AB227" s="5">
        <v>-0.5</v>
      </c>
      <c r="AC227" s="5">
        <v>35.9</v>
      </c>
      <c r="AD227" s="5" t="s">
        <v>10650</v>
      </c>
    </row>
    <row r="228" spans="1:30" ht="16.95" customHeight="1" x14ac:dyDescent="0.3">
      <c r="A228" s="3">
        <v>46054</v>
      </c>
      <c r="B228" s="4">
        <v>46078</v>
      </c>
      <c r="C228" s="19" t="s">
        <v>31</v>
      </c>
      <c r="D228" s="19" t="s">
        <v>5</v>
      </c>
      <c r="E228" s="19" t="s">
        <v>86</v>
      </c>
      <c r="F228" s="19" t="s">
        <v>11980</v>
      </c>
      <c r="G228" s="19" t="s">
        <v>12902</v>
      </c>
      <c r="H228" s="35" t="s">
        <v>12903</v>
      </c>
      <c r="I228" s="19" t="s">
        <v>100</v>
      </c>
      <c r="J228" s="5">
        <v>6</v>
      </c>
      <c r="K228" s="5">
        <v>35.799999999999997</v>
      </c>
      <c r="L228" s="5">
        <v>6.6</v>
      </c>
      <c r="M228" s="18">
        <v>5.9666666666666703</v>
      </c>
      <c r="N228" s="5" t="s">
        <v>12588</v>
      </c>
      <c r="O228" s="5"/>
      <c r="P228" s="5"/>
      <c r="Q228" s="5"/>
      <c r="R228" s="5"/>
      <c r="S228" s="5"/>
      <c r="T228" s="23">
        <v>46081</v>
      </c>
      <c r="U228" s="5" t="s">
        <v>12589</v>
      </c>
      <c r="V228" s="19" t="s">
        <v>14758</v>
      </c>
      <c r="W228" s="5" t="s">
        <v>12905</v>
      </c>
      <c r="X228" s="19" t="s">
        <v>14759</v>
      </c>
      <c r="Y228" s="19" t="s">
        <v>14761</v>
      </c>
      <c r="Z228" s="5" t="s">
        <v>13738</v>
      </c>
      <c r="AA228" s="5">
        <v>39.6</v>
      </c>
      <c r="AB228" s="5">
        <v>-3.8</v>
      </c>
      <c r="AC228" s="5">
        <v>45.8</v>
      </c>
      <c r="AD228" s="5" t="s">
        <v>10650</v>
      </c>
    </row>
    <row r="229" spans="1:30" ht="16.95" customHeight="1" x14ac:dyDescent="0.3">
      <c r="A229" s="3">
        <v>46054</v>
      </c>
      <c r="B229" s="4">
        <v>46078</v>
      </c>
      <c r="C229" s="19" t="s">
        <v>31</v>
      </c>
      <c r="D229" s="19" t="s">
        <v>5</v>
      </c>
      <c r="E229" s="19" t="s">
        <v>86</v>
      </c>
      <c r="F229" s="19" t="s">
        <v>11980</v>
      </c>
      <c r="G229" s="19" t="s">
        <v>12902</v>
      </c>
      <c r="H229" s="35" t="s">
        <v>12903</v>
      </c>
      <c r="I229" s="19" t="s">
        <v>100</v>
      </c>
      <c r="J229" s="5">
        <v>6</v>
      </c>
      <c r="K229" s="5">
        <v>35.799999999999997</v>
      </c>
      <c r="L229" s="5">
        <v>6.6</v>
      </c>
      <c r="M229" s="18">
        <v>5.9666666666666703</v>
      </c>
      <c r="N229" s="5" t="s">
        <v>12588</v>
      </c>
      <c r="O229" s="5"/>
      <c r="P229" s="5"/>
      <c r="Q229" s="5"/>
      <c r="R229" s="5"/>
      <c r="S229" s="5"/>
      <c r="T229" s="23">
        <v>46081</v>
      </c>
      <c r="U229" s="5" t="s">
        <v>12589</v>
      </c>
      <c r="V229" s="19" t="s">
        <v>14758</v>
      </c>
      <c r="W229" s="5" t="s">
        <v>12905</v>
      </c>
      <c r="X229" s="19" t="s">
        <v>14759</v>
      </c>
      <c r="Y229" s="19" t="s">
        <v>14762</v>
      </c>
      <c r="Z229" s="5" t="s">
        <v>13739</v>
      </c>
      <c r="AA229" s="5">
        <v>39.6</v>
      </c>
      <c r="AB229" s="5">
        <v>-3.8</v>
      </c>
      <c r="AC229" s="5">
        <v>45.8</v>
      </c>
      <c r="AD229" s="5" t="s">
        <v>10650</v>
      </c>
    </row>
    <row r="230" spans="1:30" ht="16.95" customHeight="1" x14ac:dyDescent="0.3">
      <c r="A230" s="3">
        <v>46054</v>
      </c>
      <c r="B230" s="4">
        <v>46078</v>
      </c>
      <c r="C230" s="19" t="s">
        <v>31</v>
      </c>
      <c r="D230" s="19" t="s">
        <v>5</v>
      </c>
      <c r="E230" s="19" t="s">
        <v>86</v>
      </c>
      <c r="F230" s="19" t="s">
        <v>11980</v>
      </c>
      <c r="G230" s="19" t="s">
        <v>12902</v>
      </c>
      <c r="H230" s="35" t="s">
        <v>12903</v>
      </c>
      <c r="I230" s="19" t="s">
        <v>100</v>
      </c>
      <c r="J230" s="5">
        <v>6</v>
      </c>
      <c r="K230" s="5">
        <v>35.799999999999997</v>
      </c>
      <c r="L230" s="5">
        <v>6.6</v>
      </c>
      <c r="M230" s="18">
        <v>5.9666666666666703</v>
      </c>
      <c r="N230" s="5" t="s">
        <v>12588</v>
      </c>
      <c r="O230" s="5"/>
      <c r="P230" s="5"/>
      <c r="Q230" s="5"/>
      <c r="R230" s="5"/>
      <c r="S230" s="5"/>
      <c r="T230" s="23">
        <v>46081</v>
      </c>
      <c r="U230" s="5" t="s">
        <v>12589</v>
      </c>
      <c r="V230" s="19" t="s">
        <v>14758</v>
      </c>
      <c r="W230" s="5" t="s">
        <v>12905</v>
      </c>
      <c r="X230" s="19" t="s">
        <v>14759</v>
      </c>
      <c r="Y230" s="19" t="s">
        <v>14763</v>
      </c>
      <c r="Z230" s="5" t="s">
        <v>13740</v>
      </c>
      <c r="AA230" s="5">
        <v>39.6</v>
      </c>
      <c r="AB230" s="5">
        <v>-3.8</v>
      </c>
      <c r="AC230" s="5">
        <v>45.8</v>
      </c>
      <c r="AD230" s="5" t="s">
        <v>10650</v>
      </c>
    </row>
    <row r="231" spans="1:30" ht="16.95" customHeight="1" x14ac:dyDescent="0.3">
      <c r="A231" s="3">
        <v>46054</v>
      </c>
      <c r="B231" s="4">
        <v>46078</v>
      </c>
      <c r="C231" s="19" t="s">
        <v>31</v>
      </c>
      <c r="D231" s="19" t="s">
        <v>5</v>
      </c>
      <c r="E231" s="19" t="s">
        <v>86</v>
      </c>
      <c r="F231" s="19" t="s">
        <v>11980</v>
      </c>
      <c r="G231" s="19" t="s">
        <v>12902</v>
      </c>
      <c r="H231" s="35" t="s">
        <v>12903</v>
      </c>
      <c r="I231" s="19" t="s">
        <v>100</v>
      </c>
      <c r="J231" s="5">
        <v>6</v>
      </c>
      <c r="K231" s="5">
        <v>35.799999999999997</v>
      </c>
      <c r="L231" s="5">
        <v>6.6</v>
      </c>
      <c r="M231" s="18">
        <v>5.9666666666666703</v>
      </c>
      <c r="N231" s="5" t="s">
        <v>12588</v>
      </c>
      <c r="O231" s="5"/>
      <c r="P231" s="5"/>
      <c r="Q231" s="5"/>
      <c r="R231" s="5"/>
      <c r="S231" s="5"/>
      <c r="T231" s="23">
        <v>46081</v>
      </c>
      <c r="U231" s="5" t="s">
        <v>12589</v>
      </c>
      <c r="V231" s="19" t="s">
        <v>14758</v>
      </c>
      <c r="W231" s="5" t="s">
        <v>12905</v>
      </c>
      <c r="X231" s="19" t="s">
        <v>14759</v>
      </c>
      <c r="Y231" s="19" t="s">
        <v>14764</v>
      </c>
      <c r="Z231" s="5" t="s">
        <v>13741</v>
      </c>
      <c r="AA231" s="5">
        <v>39.6</v>
      </c>
      <c r="AB231" s="5">
        <v>-3.8</v>
      </c>
      <c r="AC231" s="5">
        <v>45.8</v>
      </c>
      <c r="AD231" s="5" t="s">
        <v>10650</v>
      </c>
    </row>
    <row r="232" spans="1:30" ht="16.95" customHeight="1" x14ac:dyDescent="0.3">
      <c r="A232" s="3">
        <v>46054</v>
      </c>
      <c r="B232" s="4">
        <v>46078</v>
      </c>
      <c r="C232" s="19" t="s">
        <v>31</v>
      </c>
      <c r="D232" s="19" t="s">
        <v>5</v>
      </c>
      <c r="E232" s="19" t="s">
        <v>86</v>
      </c>
      <c r="F232" s="19" t="s">
        <v>11980</v>
      </c>
      <c r="G232" s="19" t="s">
        <v>12902</v>
      </c>
      <c r="H232" s="35" t="s">
        <v>12903</v>
      </c>
      <c r="I232" s="19" t="s">
        <v>100</v>
      </c>
      <c r="J232" s="5">
        <v>6</v>
      </c>
      <c r="K232" s="5">
        <v>35.799999999999997</v>
      </c>
      <c r="L232" s="5">
        <v>6.6</v>
      </c>
      <c r="M232" s="18">
        <v>5.9666666666666703</v>
      </c>
      <c r="N232" s="5" t="s">
        <v>12588</v>
      </c>
      <c r="O232" s="5"/>
      <c r="P232" s="5"/>
      <c r="Q232" s="5"/>
      <c r="R232" s="5"/>
      <c r="S232" s="5"/>
      <c r="T232" s="23">
        <v>46081</v>
      </c>
      <c r="U232" s="5" t="s">
        <v>12589</v>
      </c>
      <c r="V232" s="19" t="s">
        <v>14758</v>
      </c>
      <c r="W232" s="5" t="s">
        <v>12905</v>
      </c>
      <c r="X232" s="19" t="s">
        <v>14759</v>
      </c>
      <c r="Y232" s="19" t="s">
        <v>14765</v>
      </c>
      <c r="Z232" s="5" t="s">
        <v>13742</v>
      </c>
      <c r="AA232" s="5">
        <v>39.6</v>
      </c>
      <c r="AB232" s="5">
        <v>-3.8</v>
      </c>
      <c r="AC232" s="5">
        <v>45.8</v>
      </c>
      <c r="AD232" s="5" t="s">
        <v>10650</v>
      </c>
    </row>
    <row r="233" spans="1:30" ht="16.95" customHeight="1" x14ac:dyDescent="0.3">
      <c r="A233" s="3">
        <v>46054</v>
      </c>
      <c r="B233" s="4">
        <v>46078</v>
      </c>
      <c r="C233" s="19" t="s">
        <v>31</v>
      </c>
      <c r="D233" s="19" t="s">
        <v>5</v>
      </c>
      <c r="E233" s="19" t="s">
        <v>86</v>
      </c>
      <c r="F233" s="19" t="s">
        <v>11980</v>
      </c>
      <c r="G233" s="19" t="s">
        <v>12902</v>
      </c>
      <c r="H233" s="35" t="s">
        <v>12903</v>
      </c>
      <c r="I233" s="19" t="s">
        <v>100</v>
      </c>
      <c r="J233" s="5">
        <v>12</v>
      </c>
      <c r="K233" s="5">
        <v>59.9</v>
      </c>
      <c r="L233" s="5">
        <v>6.6</v>
      </c>
      <c r="M233" s="18">
        <v>4.9916666666666698</v>
      </c>
      <c r="N233" s="5" t="s">
        <v>12588</v>
      </c>
      <c r="O233" s="5"/>
      <c r="P233" s="5"/>
      <c r="Q233" s="5"/>
      <c r="R233" s="5"/>
      <c r="S233" s="5"/>
      <c r="T233" s="23">
        <v>46081</v>
      </c>
      <c r="U233" s="5" t="s">
        <v>12589</v>
      </c>
      <c r="V233" s="19" t="s">
        <v>14758</v>
      </c>
      <c r="W233" s="5" t="s">
        <v>12905</v>
      </c>
      <c r="X233" s="19" t="s">
        <v>14759</v>
      </c>
      <c r="Y233" s="19" t="s">
        <v>14766</v>
      </c>
      <c r="Z233" s="5" t="s">
        <v>13743</v>
      </c>
      <c r="AA233" s="5">
        <v>79.2</v>
      </c>
      <c r="AB233" s="5">
        <v>-19.3</v>
      </c>
      <c r="AC233" s="5">
        <v>69.900000000000006</v>
      </c>
      <c r="AD233" s="5" t="s">
        <v>10650</v>
      </c>
    </row>
    <row r="234" spans="1:30" ht="16.95" customHeight="1" x14ac:dyDescent="0.3">
      <c r="A234" s="3">
        <v>46054</v>
      </c>
      <c r="B234" s="4">
        <v>46078</v>
      </c>
      <c r="C234" s="19" t="s">
        <v>31</v>
      </c>
      <c r="D234" s="19" t="s">
        <v>5</v>
      </c>
      <c r="E234" s="19" t="s">
        <v>86</v>
      </c>
      <c r="F234" s="19" t="s">
        <v>11980</v>
      </c>
      <c r="G234" s="19" t="s">
        <v>12902</v>
      </c>
      <c r="H234" s="35" t="s">
        <v>12903</v>
      </c>
      <c r="I234" s="19" t="s">
        <v>100</v>
      </c>
      <c r="J234" s="5">
        <v>12</v>
      </c>
      <c r="K234" s="5">
        <v>59.9</v>
      </c>
      <c r="L234" s="5">
        <v>6.6</v>
      </c>
      <c r="M234" s="18">
        <v>4.9916666666666698</v>
      </c>
      <c r="N234" s="5" t="s">
        <v>12588</v>
      </c>
      <c r="O234" s="5"/>
      <c r="P234" s="5"/>
      <c r="Q234" s="5"/>
      <c r="R234" s="5"/>
      <c r="S234" s="5"/>
      <c r="T234" s="23">
        <v>46081</v>
      </c>
      <c r="U234" s="5" t="s">
        <v>12589</v>
      </c>
      <c r="V234" s="19" t="s">
        <v>14758</v>
      </c>
      <c r="W234" s="5" t="s">
        <v>12905</v>
      </c>
      <c r="X234" s="19" t="s">
        <v>14759</v>
      </c>
      <c r="Y234" s="19" t="s">
        <v>14767</v>
      </c>
      <c r="Z234" s="5" t="s">
        <v>13744</v>
      </c>
      <c r="AA234" s="5">
        <v>79.2</v>
      </c>
      <c r="AB234" s="5">
        <v>-19.3</v>
      </c>
      <c r="AC234" s="5">
        <v>69.900000000000006</v>
      </c>
      <c r="AD234" s="5" t="s">
        <v>10650</v>
      </c>
    </row>
    <row r="235" spans="1:30" ht="16.95" customHeight="1" x14ac:dyDescent="0.3">
      <c r="A235" s="3">
        <v>46054</v>
      </c>
      <c r="B235" s="4">
        <v>46078</v>
      </c>
      <c r="C235" s="19" t="s">
        <v>31</v>
      </c>
      <c r="D235" s="19" t="s">
        <v>5</v>
      </c>
      <c r="E235" s="19" t="s">
        <v>86</v>
      </c>
      <c r="F235" s="19" t="s">
        <v>11980</v>
      </c>
      <c r="G235" s="19" t="s">
        <v>12902</v>
      </c>
      <c r="H235" s="35" t="s">
        <v>12903</v>
      </c>
      <c r="I235" s="19" t="s">
        <v>100</v>
      </c>
      <c r="J235" s="5">
        <v>12</v>
      </c>
      <c r="K235" s="5">
        <v>59.9</v>
      </c>
      <c r="L235" s="5">
        <v>6.6</v>
      </c>
      <c r="M235" s="18">
        <v>4.9916666666666698</v>
      </c>
      <c r="N235" s="5" t="s">
        <v>12588</v>
      </c>
      <c r="O235" s="5"/>
      <c r="P235" s="5"/>
      <c r="Q235" s="5"/>
      <c r="R235" s="5"/>
      <c r="S235" s="5"/>
      <c r="T235" s="23">
        <v>46081</v>
      </c>
      <c r="U235" s="5" t="s">
        <v>12589</v>
      </c>
      <c r="V235" s="19" t="s">
        <v>14758</v>
      </c>
      <c r="W235" s="5" t="s">
        <v>12905</v>
      </c>
      <c r="X235" s="19" t="s">
        <v>14759</v>
      </c>
      <c r="Y235" s="19" t="s">
        <v>14768</v>
      </c>
      <c r="Z235" s="5" t="s">
        <v>13745</v>
      </c>
      <c r="AA235" s="5">
        <v>79.2</v>
      </c>
      <c r="AB235" s="5">
        <v>-19.3</v>
      </c>
      <c r="AC235" s="5">
        <v>69.900000000000006</v>
      </c>
      <c r="AD235" s="5" t="s">
        <v>10650</v>
      </c>
    </row>
    <row r="236" spans="1:30" ht="16.95" customHeight="1" x14ac:dyDescent="0.3">
      <c r="A236" s="3">
        <v>46054</v>
      </c>
      <c r="B236" s="4">
        <v>46078</v>
      </c>
      <c r="C236" s="19" t="s">
        <v>31</v>
      </c>
      <c r="D236" s="19" t="s">
        <v>5</v>
      </c>
      <c r="E236" s="19" t="s">
        <v>86</v>
      </c>
      <c r="F236" s="19" t="s">
        <v>11980</v>
      </c>
      <c r="G236" s="19" t="s">
        <v>12902</v>
      </c>
      <c r="H236" s="35" t="s">
        <v>12903</v>
      </c>
      <c r="I236" s="19" t="s">
        <v>100</v>
      </c>
      <c r="J236" s="5">
        <v>12</v>
      </c>
      <c r="K236" s="5">
        <v>59.9</v>
      </c>
      <c r="L236" s="5">
        <v>6.6</v>
      </c>
      <c r="M236" s="18">
        <v>4.9916666666666698</v>
      </c>
      <c r="N236" s="5" t="s">
        <v>12588</v>
      </c>
      <c r="O236" s="5"/>
      <c r="P236" s="5"/>
      <c r="Q236" s="5"/>
      <c r="R236" s="5"/>
      <c r="S236" s="5"/>
      <c r="T236" s="23">
        <v>46081</v>
      </c>
      <c r="U236" s="5" t="s">
        <v>12589</v>
      </c>
      <c r="V236" s="19" t="s">
        <v>14758</v>
      </c>
      <c r="W236" s="5" t="s">
        <v>12905</v>
      </c>
      <c r="X236" s="19" t="s">
        <v>14759</v>
      </c>
      <c r="Y236" s="19" t="s">
        <v>14769</v>
      </c>
      <c r="Z236" s="5" t="s">
        <v>13746</v>
      </c>
      <c r="AA236" s="5">
        <v>79.2</v>
      </c>
      <c r="AB236" s="5">
        <v>-19.3</v>
      </c>
      <c r="AC236" s="5">
        <v>69.900000000000006</v>
      </c>
      <c r="AD236" s="5" t="s">
        <v>10650</v>
      </c>
    </row>
    <row r="237" spans="1:30" ht="16.95" customHeight="1" x14ac:dyDescent="0.3">
      <c r="A237" s="3">
        <v>46054</v>
      </c>
      <c r="B237" s="4">
        <v>46078</v>
      </c>
      <c r="C237" s="19" t="s">
        <v>31</v>
      </c>
      <c r="D237" s="19" t="s">
        <v>5</v>
      </c>
      <c r="E237" s="19" t="s">
        <v>86</v>
      </c>
      <c r="F237" s="19" t="s">
        <v>11980</v>
      </c>
      <c r="G237" s="19" t="s">
        <v>12902</v>
      </c>
      <c r="H237" s="35" t="s">
        <v>12903</v>
      </c>
      <c r="I237" s="19" t="s">
        <v>100</v>
      </c>
      <c r="J237" s="5">
        <v>12</v>
      </c>
      <c r="K237" s="5">
        <v>59.9</v>
      </c>
      <c r="L237" s="5">
        <v>6.6</v>
      </c>
      <c r="M237" s="18">
        <v>4.9916666666666698</v>
      </c>
      <c r="N237" s="5" t="s">
        <v>12588</v>
      </c>
      <c r="O237" s="5"/>
      <c r="P237" s="5"/>
      <c r="Q237" s="5"/>
      <c r="R237" s="5"/>
      <c r="S237" s="5"/>
      <c r="T237" s="23">
        <v>46081</v>
      </c>
      <c r="U237" s="5" t="s">
        <v>12589</v>
      </c>
      <c r="V237" s="19" t="s">
        <v>14758</v>
      </c>
      <c r="W237" s="5" t="s">
        <v>12905</v>
      </c>
      <c r="X237" s="19" t="s">
        <v>14759</v>
      </c>
      <c r="Y237" s="19" t="s">
        <v>14770</v>
      </c>
      <c r="Z237" s="5" t="s">
        <v>13748</v>
      </c>
      <c r="AA237" s="5">
        <v>79.2</v>
      </c>
      <c r="AB237" s="5">
        <v>-19.3</v>
      </c>
      <c r="AC237" s="5">
        <v>69.900000000000006</v>
      </c>
      <c r="AD237" s="5" t="s">
        <v>10650</v>
      </c>
    </row>
    <row r="238" spans="1:30" ht="16.95" customHeight="1" x14ac:dyDescent="0.3">
      <c r="A238" s="3">
        <v>46054</v>
      </c>
      <c r="B238" s="4">
        <v>46078</v>
      </c>
      <c r="C238" s="19" t="s">
        <v>31</v>
      </c>
      <c r="D238" s="19" t="s">
        <v>5</v>
      </c>
      <c r="E238" s="19" t="s">
        <v>86</v>
      </c>
      <c r="F238" s="19" t="s">
        <v>11980</v>
      </c>
      <c r="G238" s="19" t="s">
        <v>12832</v>
      </c>
      <c r="H238" s="35" t="s">
        <v>12833</v>
      </c>
      <c r="I238" s="19" t="s">
        <v>100</v>
      </c>
      <c r="J238" s="5">
        <v>4</v>
      </c>
      <c r="K238" s="5">
        <v>25.9</v>
      </c>
      <c r="L238" s="5">
        <v>6.6</v>
      </c>
      <c r="M238" s="18">
        <v>6.4749999999999996</v>
      </c>
      <c r="N238" s="5" t="s">
        <v>12588</v>
      </c>
      <c r="O238" s="5"/>
      <c r="P238" s="5"/>
      <c r="Q238" s="5"/>
      <c r="R238" s="5"/>
      <c r="S238" s="5"/>
      <c r="T238" s="4">
        <v>46080</v>
      </c>
      <c r="U238" s="5" t="s">
        <v>12589</v>
      </c>
      <c r="V238" s="19" t="s">
        <v>14771</v>
      </c>
      <c r="W238" s="5" t="s">
        <v>12835</v>
      </c>
      <c r="X238" s="19" t="s">
        <v>14772</v>
      </c>
      <c r="Y238" s="19" t="s">
        <v>14773</v>
      </c>
      <c r="Z238" s="5" t="s">
        <v>12838</v>
      </c>
      <c r="AA238" s="5">
        <v>26.4</v>
      </c>
      <c r="AB238" s="5">
        <v>-0.5</v>
      </c>
      <c r="AC238" s="5">
        <v>35.9</v>
      </c>
      <c r="AD238" s="5" t="s">
        <v>8941</v>
      </c>
    </row>
    <row r="239" spans="1:30" ht="16.95" customHeight="1" x14ac:dyDescent="0.3">
      <c r="A239" s="3">
        <v>46054</v>
      </c>
      <c r="B239" s="4">
        <v>46078</v>
      </c>
      <c r="C239" s="19" t="s">
        <v>31</v>
      </c>
      <c r="D239" s="19" t="s">
        <v>5</v>
      </c>
      <c r="E239" s="19" t="s">
        <v>86</v>
      </c>
      <c r="F239" s="19" t="s">
        <v>11980</v>
      </c>
      <c r="G239" s="19" t="s">
        <v>12832</v>
      </c>
      <c r="H239" s="35" t="s">
        <v>12833</v>
      </c>
      <c r="I239" s="19" t="s">
        <v>100</v>
      </c>
      <c r="J239" s="5">
        <v>6</v>
      </c>
      <c r="K239" s="5">
        <v>35.799999999999997</v>
      </c>
      <c r="L239" s="5">
        <v>6.6</v>
      </c>
      <c r="M239" s="18">
        <v>5.9666666666666703</v>
      </c>
      <c r="N239" s="5" t="s">
        <v>12588</v>
      </c>
      <c r="O239" s="5"/>
      <c r="P239" s="5"/>
      <c r="Q239" s="5"/>
      <c r="R239" s="5"/>
      <c r="S239" s="5"/>
      <c r="T239" s="4">
        <v>46080</v>
      </c>
      <c r="U239" s="5" t="s">
        <v>12589</v>
      </c>
      <c r="V239" s="19" t="s">
        <v>14771</v>
      </c>
      <c r="W239" s="5" t="s">
        <v>12835</v>
      </c>
      <c r="X239" s="19" t="s">
        <v>14772</v>
      </c>
      <c r="Y239" s="19" t="s">
        <v>14761</v>
      </c>
      <c r="Z239" s="5" t="s">
        <v>13703</v>
      </c>
      <c r="AA239" s="5">
        <v>39.6</v>
      </c>
      <c r="AB239" s="5">
        <v>-3.8</v>
      </c>
      <c r="AC239" s="5">
        <v>45.8</v>
      </c>
      <c r="AD239" s="5" t="s">
        <v>8941</v>
      </c>
    </row>
    <row r="240" spans="1:30" ht="16.95" customHeight="1" x14ac:dyDescent="0.3">
      <c r="A240" s="3">
        <v>46054</v>
      </c>
      <c r="B240" s="4">
        <v>46078</v>
      </c>
      <c r="C240" s="19" t="s">
        <v>31</v>
      </c>
      <c r="D240" s="19" t="s">
        <v>5</v>
      </c>
      <c r="E240" s="19" t="s">
        <v>86</v>
      </c>
      <c r="F240" s="19" t="s">
        <v>11980</v>
      </c>
      <c r="G240" s="19" t="s">
        <v>12832</v>
      </c>
      <c r="H240" s="35" t="s">
        <v>12833</v>
      </c>
      <c r="I240" s="19" t="s">
        <v>100</v>
      </c>
      <c r="J240" s="5">
        <v>6</v>
      </c>
      <c r="K240" s="5">
        <v>35.799999999999997</v>
      </c>
      <c r="L240" s="5">
        <v>6.6</v>
      </c>
      <c r="M240" s="18">
        <v>5.9666666666666703</v>
      </c>
      <c r="N240" s="5" t="s">
        <v>12588</v>
      </c>
      <c r="O240" s="5"/>
      <c r="P240" s="5"/>
      <c r="Q240" s="5"/>
      <c r="R240" s="5"/>
      <c r="S240" s="5"/>
      <c r="T240" s="4">
        <v>46080</v>
      </c>
      <c r="U240" s="5" t="s">
        <v>12589</v>
      </c>
      <c r="V240" s="19" t="s">
        <v>14771</v>
      </c>
      <c r="W240" s="5" t="s">
        <v>12835</v>
      </c>
      <c r="X240" s="19" t="s">
        <v>14772</v>
      </c>
      <c r="Y240" s="19" t="s">
        <v>14762</v>
      </c>
      <c r="Z240" s="5" t="s">
        <v>13704</v>
      </c>
      <c r="AA240" s="5">
        <v>39.6</v>
      </c>
      <c r="AB240" s="5">
        <v>-3.8</v>
      </c>
      <c r="AC240" s="5">
        <v>45.8</v>
      </c>
      <c r="AD240" s="5" t="s">
        <v>8941</v>
      </c>
    </row>
    <row r="241" spans="1:30" ht="16.95" customHeight="1" x14ac:dyDescent="0.3">
      <c r="A241" s="3">
        <v>46054</v>
      </c>
      <c r="B241" s="4">
        <v>46078</v>
      </c>
      <c r="C241" s="19" t="s">
        <v>31</v>
      </c>
      <c r="D241" s="19" t="s">
        <v>5</v>
      </c>
      <c r="E241" s="19" t="s">
        <v>86</v>
      </c>
      <c r="F241" s="19" t="s">
        <v>11980</v>
      </c>
      <c r="G241" s="19" t="s">
        <v>12832</v>
      </c>
      <c r="H241" s="35" t="s">
        <v>12833</v>
      </c>
      <c r="I241" s="19" t="s">
        <v>100</v>
      </c>
      <c r="J241" s="5">
        <v>6</v>
      </c>
      <c r="K241" s="5">
        <v>35.799999999999997</v>
      </c>
      <c r="L241" s="5">
        <v>6.6</v>
      </c>
      <c r="M241" s="18">
        <v>5.9666666666666703</v>
      </c>
      <c r="N241" s="5" t="s">
        <v>12588</v>
      </c>
      <c r="O241" s="5"/>
      <c r="P241" s="5"/>
      <c r="Q241" s="5"/>
      <c r="R241" s="5"/>
      <c r="S241" s="5"/>
      <c r="T241" s="4">
        <v>46080</v>
      </c>
      <c r="U241" s="5" t="s">
        <v>12589</v>
      </c>
      <c r="V241" s="19" t="s">
        <v>14771</v>
      </c>
      <c r="W241" s="5" t="s">
        <v>12835</v>
      </c>
      <c r="X241" s="19" t="s">
        <v>14772</v>
      </c>
      <c r="Y241" s="19" t="s">
        <v>14763</v>
      </c>
      <c r="Z241" s="5" t="s">
        <v>13705</v>
      </c>
      <c r="AA241" s="5">
        <v>39.6</v>
      </c>
      <c r="AB241" s="5">
        <v>-3.8</v>
      </c>
      <c r="AC241" s="5">
        <v>45.8</v>
      </c>
      <c r="AD241" s="5" t="s">
        <v>8941</v>
      </c>
    </row>
    <row r="242" spans="1:30" ht="16.95" customHeight="1" x14ac:dyDescent="0.3">
      <c r="A242" s="3">
        <v>46054</v>
      </c>
      <c r="B242" s="4">
        <v>46078</v>
      </c>
      <c r="C242" s="19" t="s">
        <v>31</v>
      </c>
      <c r="D242" s="19" t="s">
        <v>5</v>
      </c>
      <c r="E242" s="19" t="s">
        <v>86</v>
      </c>
      <c r="F242" s="19" t="s">
        <v>11980</v>
      </c>
      <c r="G242" s="19" t="s">
        <v>12832</v>
      </c>
      <c r="H242" s="35" t="s">
        <v>12833</v>
      </c>
      <c r="I242" s="19" t="s">
        <v>100</v>
      </c>
      <c r="J242" s="5">
        <v>6</v>
      </c>
      <c r="K242" s="5">
        <v>35.799999999999997</v>
      </c>
      <c r="L242" s="5">
        <v>6.6</v>
      </c>
      <c r="M242" s="18">
        <v>5.9666666666666703</v>
      </c>
      <c r="N242" s="5" t="s">
        <v>12588</v>
      </c>
      <c r="O242" s="5"/>
      <c r="P242" s="5"/>
      <c r="Q242" s="5"/>
      <c r="R242" s="5"/>
      <c r="S242" s="5"/>
      <c r="T242" s="4">
        <v>46080</v>
      </c>
      <c r="U242" s="5" t="s">
        <v>12589</v>
      </c>
      <c r="V242" s="19" t="s">
        <v>14771</v>
      </c>
      <c r="W242" s="5" t="s">
        <v>12835</v>
      </c>
      <c r="X242" s="19" t="s">
        <v>14772</v>
      </c>
      <c r="Y242" s="19" t="s">
        <v>14764</v>
      </c>
      <c r="Z242" s="5" t="s">
        <v>13706</v>
      </c>
      <c r="AA242" s="5">
        <v>39.6</v>
      </c>
      <c r="AB242" s="5">
        <v>-3.8</v>
      </c>
      <c r="AC242" s="5">
        <v>45.8</v>
      </c>
      <c r="AD242" s="5" t="s">
        <v>8941</v>
      </c>
    </row>
    <row r="243" spans="1:30" ht="16.95" customHeight="1" x14ac:dyDescent="0.3">
      <c r="A243" s="3">
        <v>46054</v>
      </c>
      <c r="B243" s="4">
        <v>46078</v>
      </c>
      <c r="C243" s="19" t="s">
        <v>31</v>
      </c>
      <c r="D243" s="19" t="s">
        <v>5</v>
      </c>
      <c r="E243" s="19" t="s">
        <v>86</v>
      </c>
      <c r="F243" s="19" t="s">
        <v>11980</v>
      </c>
      <c r="G243" s="19" t="s">
        <v>12832</v>
      </c>
      <c r="H243" s="35" t="s">
        <v>12833</v>
      </c>
      <c r="I243" s="19" t="s">
        <v>100</v>
      </c>
      <c r="J243" s="5">
        <v>6</v>
      </c>
      <c r="K243" s="5">
        <v>35.799999999999997</v>
      </c>
      <c r="L243" s="5">
        <v>6.6</v>
      </c>
      <c r="M243" s="18">
        <v>5.9666666666666703</v>
      </c>
      <c r="N243" s="5" t="s">
        <v>12588</v>
      </c>
      <c r="O243" s="5"/>
      <c r="P243" s="5"/>
      <c r="Q243" s="5"/>
      <c r="R243" s="5"/>
      <c r="S243" s="5"/>
      <c r="T243" s="4">
        <v>46080</v>
      </c>
      <c r="U243" s="5" t="s">
        <v>12589</v>
      </c>
      <c r="V243" s="19" t="s">
        <v>14771</v>
      </c>
      <c r="W243" s="5" t="s">
        <v>12835</v>
      </c>
      <c r="X243" s="19" t="s">
        <v>14772</v>
      </c>
      <c r="Y243" s="19" t="s">
        <v>14765</v>
      </c>
      <c r="Z243" s="5" t="s">
        <v>13707</v>
      </c>
      <c r="AA243" s="5">
        <v>39.6</v>
      </c>
      <c r="AB243" s="5">
        <v>-3.8</v>
      </c>
      <c r="AC243" s="5">
        <v>45.8</v>
      </c>
      <c r="AD243" s="5" t="s">
        <v>8941</v>
      </c>
    </row>
    <row r="244" spans="1:30" ht="16.95" customHeight="1" x14ac:dyDescent="0.3">
      <c r="A244" s="3">
        <v>46054</v>
      </c>
      <c r="B244" s="4">
        <v>46078</v>
      </c>
      <c r="C244" s="19" t="s">
        <v>31</v>
      </c>
      <c r="D244" s="19" t="s">
        <v>5</v>
      </c>
      <c r="E244" s="19" t="s">
        <v>86</v>
      </c>
      <c r="F244" s="19" t="s">
        <v>11980</v>
      </c>
      <c r="G244" s="19" t="s">
        <v>12832</v>
      </c>
      <c r="H244" s="35" t="s">
        <v>12833</v>
      </c>
      <c r="I244" s="19" t="s">
        <v>100</v>
      </c>
      <c r="J244" s="5">
        <v>12</v>
      </c>
      <c r="K244" s="5">
        <v>59.9</v>
      </c>
      <c r="L244" s="5">
        <v>6.6</v>
      </c>
      <c r="M244" s="18">
        <v>4.9916666666666698</v>
      </c>
      <c r="N244" s="5" t="s">
        <v>12588</v>
      </c>
      <c r="O244" s="5"/>
      <c r="P244" s="5"/>
      <c r="Q244" s="5"/>
      <c r="R244" s="5"/>
      <c r="S244" s="5"/>
      <c r="T244" s="4">
        <v>46080</v>
      </c>
      <c r="U244" s="5" t="s">
        <v>12589</v>
      </c>
      <c r="V244" s="19" t="s">
        <v>14771</v>
      </c>
      <c r="W244" s="5" t="s">
        <v>12835</v>
      </c>
      <c r="X244" s="19" t="s">
        <v>14772</v>
      </c>
      <c r="Y244" s="19" t="s">
        <v>14766</v>
      </c>
      <c r="Z244" s="5" t="s">
        <v>13708</v>
      </c>
      <c r="AA244" s="5">
        <v>79.2</v>
      </c>
      <c r="AB244" s="5">
        <v>-19.3</v>
      </c>
      <c r="AC244" s="5">
        <v>69.900000000000006</v>
      </c>
      <c r="AD244" s="5" t="s">
        <v>8941</v>
      </c>
    </row>
    <row r="245" spans="1:30" ht="16.95" customHeight="1" x14ac:dyDescent="0.3">
      <c r="A245" s="3">
        <v>46054</v>
      </c>
      <c r="B245" s="4">
        <v>46078</v>
      </c>
      <c r="C245" s="19" t="s">
        <v>31</v>
      </c>
      <c r="D245" s="19" t="s">
        <v>5</v>
      </c>
      <c r="E245" s="19" t="s">
        <v>86</v>
      </c>
      <c r="F245" s="19" t="s">
        <v>11980</v>
      </c>
      <c r="G245" s="19" t="s">
        <v>12832</v>
      </c>
      <c r="H245" s="35" t="s">
        <v>12833</v>
      </c>
      <c r="I245" s="19" t="s">
        <v>100</v>
      </c>
      <c r="J245" s="5">
        <v>12</v>
      </c>
      <c r="K245" s="5">
        <v>59.9</v>
      </c>
      <c r="L245" s="5">
        <v>6.6</v>
      </c>
      <c r="M245" s="18">
        <v>4.9916666666666698</v>
      </c>
      <c r="N245" s="5" t="s">
        <v>12588</v>
      </c>
      <c r="O245" s="5"/>
      <c r="P245" s="5"/>
      <c r="Q245" s="5"/>
      <c r="R245" s="5"/>
      <c r="S245" s="5"/>
      <c r="T245" s="4">
        <v>46080</v>
      </c>
      <c r="U245" s="5" t="s">
        <v>12589</v>
      </c>
      <c r="V245" s="19" t="s">
        <v>14771</v>
      </c>
      <c r="W245" s="5" t="s">
        <v>12835</v>
      </c>
      <c r="X245" s="19" t="s">
        <v>14772</v>
      </c>
      <c r="Y245" s="19" t="s">
        <v>14767</v>
      </c>
      <c r="Z245" s="5" t="s">
        <v>13709</v>
      </c>
      <c r="AA245" s="5">
        <v>79.2</v>
      </c>
      <c r="AB245" s="5">
        <v>-19.3</v>
      </c>
      <c r="AC245" s="5">
        <v>69.900000000000006</v>
      </c>
      <c r="AD245" s="5" t="s">
        <v>8941</v>
      </c>
    </row>
    <row r="246" spans="1:30" ht="16.95" customHeight="1" x14ac:dyDescent="0.3">
      <c r="A246" s="3">
        <v>46054</v>
      </c>
      <c r="B246" s="4">
        <v>46078</v>
      </c>
      <c r="C246" s="19" t="s">
        <v>31</v>
      </c>
      <c r="D246" s="19" t="s">
        <v>5</v>
      </c>
      <c r="E246" s="19" t="s">
        <v>86</v>
      </c>
      <c r="F246" s="19" t="s">
        <v>11980</v>
      </c>
      <c r="G246" s="19" t="s">
        <v>12832</v>
      </c>
      <c r="H246" s="35" t="s">
        <v>12833</v>
      </c>
      <c r="I246" s="19" t="s">
        <v>100</v>
      </c>
      <c r="J246" s="5">
        <v>12</v>
      </c>
      <c r="K246" s="5">
        <v>59.9</v>
      </c>
      <c r="L246" s="5">
        <v>6.6</v>
      </c>
      <c r="M246" s="18">
        <v>4.9916666666666698</v>
      </c>
      <c r="N246" s="5" t="s">
        <v>12588</v>
      </c>
      <c r="O246" s="5"/>
      <c r="P246" s="5"/>
      <c r="Q246" s="5"/>
      <c r="R246" s="5"/>
      <c r="S246" s="5"/>
      <c r="T246" s="4">
        <v>46080</v>
      </c>
      <c r="U246" s="5" t="s">
        <v>12589</v>
      </c>
      <c r="V246" s="19" t="s">
        <v>14771</v>
      </c>
      <c r="W246" s="5" t="s">
        <v>12835</v>
      </c>
      <c r="X246" s="19" t="s">
        <v>14772</v>
      </c>
      <c r="Y246" s="19" t="s">
        <v>14768</v>
      </c>
      <c r="Z246" s="5" t="s">
        <v>13710</v>
      </c>
      <c r="AA246" s="5">
        <v>79.2</v>
      </c>
      <c r="AB246" s="5">
        <v>-19.3</v>
      </c>
      <c r="AC246" s="5">
        <v>69.900000000000006</v>
      </c>
      <c r="AD246" s="5" t="s">
        <v>8941</v>
      </c>
    </row>
    <row r="247" spans="1:30" ht="16.95" customHeight="1" x14ac:dyDescent="0.3">
      <c r="A247" s="3">
        <v>46054</v>
      </c>
      <c r="B247" s="4">
        <v>46078</v>
      </c>
      <c r="C247" s="19" t="s">
        <v>31</v>
      </c>
      <c r="D247" s="19" t="s">
        <v>5</v>
      </c>
      <c r="E247" s="19" t="s">
        <v>86</v>
      </c>
      <c r="F247" s="19" t="s">
        <v>11980</v>
      </c>
      <c r="G247" s="19" t="s">
        <v>12832</v>
      </c>
      <c r="H247" s="35" t="s">
        <v>12833</v>
      </c>
      <c r="I247" s="19" t="s">
        <v>100</v>
      </c>
      <c r="J247" s="5">
        <v>12</v>
      </c>
      <c r="K247" s="5">
        <v>59.9</v>
      </c>
      <c r="L247" s="5">
        <v>6.6</v>
      </c>
      <c r="M247" s="18">
        <v>4.9916666666666698</v>
      </c>
      <c r="N247" s="5" t="s">
        <v>12588</v>
      </c>
      <c r="O247" s="5"/>
      <c r="P247" s="5"/>
      <c r="Q247" s="5"/>
      <c r="R247" s="5"/>
      <c r="S247" s="5"/>
      <c r="T247" s="4">
        <v>46080</v>
      </c>
      <c r="U247" s="5" t="s">
        <v>12589</v>
      </c>
      <c r="V247" s="19" t="s">
        <v>14771</v>
      </c>
      <c r="W247" s="5" t="s">
        <v>12835</v>
      </c>
      <c r="X247" s="19" t="s">
        <v>14772</v>
      </c>
      <c r="Y247" s="19" t="s">
        <v>14769</v>
      </c>
      <c r="Z247" s="5" t="s">
        <v>13711</v>
      </c>
      <c r="AA247" s="5">
        <v>79.2</v>
      </c>
      <c r="AB247" s="5">
        <v>-19.3</v>
      </c>
      <c r="AC247" s="5">
        <v>69.900000000000006</v>
      </c>
      <c r="AD247" s="5" t="s">
        <v>8941</v>
      </c>
    </row>
    <row r="248" spans="1:30" ht="16.95" customHeight="1" x14ac:dyDescent="0.3">
      <c r="A248" s="3">
        <v>46054</v>
      </c>
      <c r="B248" s="4">
        <v>46078</v>
      </c>
      <c r="C248" s="19" t="s">
        <v>31</v>
      </c>
      <c r="D248" s="19" t="s">
        <v>5</v>
      </c>
      <c r="E248" s="19" t="s">
        <v>86</v>
      </c>
      <c r="F248" s="19" t="s">
        <v>11980</v>
      </c>
      <c r="G248" s="19" t="s">
        <v>12832</v>
      </c>
      <c r="H248" s="35" t="s">
        <v>12833</v>
      </c>
      <c r="I248" s="19" t="s">
        <v>100</v>
      </c>
      <c r="J248" s="5">
        <v>12</v>
      </c>
      <c r="K248" s="5">
        <v>59.9</v>
      </c>
      <c r="L248" s="5">
        <v>6.6</v>
      </c>
      <c r="M248" s="18">
        <v>4.9916666666666698</v>
      </c>
      <c r="N248" s="5" t="s">
        <v>12588</v>
      </c>
      <c r="O248" s="5"/>
      <c r="P248" s="5"/>
      <c r="Q248" s="5"/>
      <c r="R248" s="5"/>
      <c r="S248" s="5"/>
      <c r="T248" s="4">
        <v>46080</v>
      </c>
      <c r="U248" s="5" t="s">
        <v>12589</v>
      </c>
      <c r="V248" s="19" t="s">
        <v>14771</v>
      </c>
      <c r="W248" s="5" t="s">
        <v>12835</v>
      </c>
      <c r="X248" s="19" t="s">
        <v>14772</v>
      </c>
      <c r="Y248" s="19" t="s">
        <v>14774</v>
      </c>
      <c r="Z248" s="5" t="s">
        <v>13712</v>
      </c>
      <c r="AA248" s="5">
        <v>79.2</v>
      </c>
      <c r="AB248" s="5">
        <v>-19.3</v>
      </c>
      <c r="AC248" s="5">
        <v>69.900000000000006</v>
      </c>
      <c r="AD248" s="5" t="s">
        <v>8941</v>
      </c>
    </row>
    <row r="249" spans="1:30" ht="16.95" customHeight="1" x14ac:dyDescent="0.3">
      <c r="A249" s="3">
        <v>46054</v>
      </c>
      <c r="B249" s="4">
        <v>46078</v>
      </c>
      <c r="C249" s="19" t="s">
        <v>31</v>
      </c>
      <c r="D249" s="19" t="s">
        <v>5</v>
      </c>
      <c r="E249" s="19" t="s">
        <v>86</v>
      </c>
      <c r="F249" s="19" t="s">
        <v>11980</v>
      </c>
      <c r="G249" s="19" t="s">
        <v>12761</v>
      </c>
      <c r="H249" s="35" t="s">
        <v>12762</v>
      </c>
      <c r="I249" s="19" t="s">
        <v>100</v>
      </c>
      <c r="J249" s="5">
        <v>6</v>
      </c>
      <c r="K249" s="5">
        <v>35.799999999999997</v>
      </c>
      <c r="L249" s="5">
        <v>6.6</v>
      </c>
      <c r="M249" s="18">
        <v>5.9666666666666703</v>
      </c>
      <c r="N249" s="5" t="s">
        <v>12588</v>
      </c>
      <c r="O249" s="5"/>
      <c r="P249" s="5"/>
      <c r="Q249" s="5"/>
      <c r="R249" s="5"/>
      <c r="S249" s="5"/>
      <c r="T249" s="100">
        <v>46081</v>
      </c>
      <c r="U249" s="5" t="s">
        <v>12589</v>
      </c>
      <c r="V249" s="19" t="s">
        <v>494</v>
      </c>
      <c r="W249" s="5" t="s">
        <v>12764</v>
      </c>
      <c r="X249" s="19" t="s">
        <v>14775</v>
      </c>
      <c r="Y249" s="19" t="s">
        <v>14761</v>
      </c>
      <c r="Z249" s="5" t="s">
        <v>12767</v>
      </c>
      <c r="AA249" s="5">
        <v>39.6</v>
      </c>
      <c r="AB249" s="5">
        <v>-3.8</v>
      </c>
      <c r="AC249" s="5">
        <v>45.8</v>
      </c>
      <c r="AD249" s="5" t="s">
        <v>3160</v>
      </c>
    </row>
    <row r="250" spans="1:30" ht="16.95" customHeight="1" x14ac:dyDescent="0.3">
      <c r="A250" s="3">
        <v>46054</v>
      </c>
      <c r="B250" s="4">
        <v>46078</v>
      </c>
      <c r="C250" s="19" t="s">
        <v>31</v>
      </c>
      <c r="D250" s="19" t="s">
        <v>5</v>
      </c>
      <c r="E250" s="19" t="s">
        <v>86</v>
      </c>
      <c r="F250" s="19" t="s">
        <v>11980</v>
      </c>
      <c r="G250" s="19" t="s">
        <v>12761</v>
      </c>
      <c r="H250" s="35" t="s">
        <v>12762</v>
      </c>
      <c r="I250" s="19" t="s">
        <v>100</v>
      </c>
      <c r="J250" s="5">
        <v>6</v>
      </c>
      <c r="K250" s="5">
        <v>35.799999999999997</v>
      </c>
      <c r="L250" s="5">
        <v>6.6</v>
      </c>
      <c r="M250" s="18">
        <v>5.9666666666666703</v>
      </c>
      <c r="N250" s="5" t="s">
        <v>12588</v>
      </c>
      <c r="O250" s="5"/>
      <c r="P250" s="5"/>
      <c r="Q250" s="5"/>
      <c r="R250" s="5"/>
      <c r="S250" s="5"/>
      <c r="T250" s="100">
        <v>46081</v>
      </c>
      <c r="U250" s="5" t="s">
        <v>12589</v>
      </c>
      <c r="V250" s="19" t="s">
        <v>494</v>
      </c>
      <c r="W250" s="5" t="s">
        <v>12764</v>
      </c>
      <c r="X250" s="19" t="s">
        <v>14775</v>
      </c>
      <c r="Y250" s="19" t="s">
        <v>14762</v>
      </c>
      <c r="Z250" s="5" t="s">
        <v>13685</v>
      </c>
      <c r="AA250" s="5">
        <v>39.6</v>
      </c>
      <c r="AB250" s="5">
        <v>-3.8</v>
      </c>
      <c r="AC250" s="5">
        <v>45.8</v>
      </c>
      <c r="AD250" s="5" t="s">
        <v>3160</v>
      </c>
    </row>
    <row r="251" spans="1:30" ht="16.95" customHeight="1" x14ac:dyDescent="0.3">
      <c r="A251" s="3">
        <v>46054</v>
      </c>
      <c r="B251" s="4">
        <v>46078</v>
      </c>
      <c r="C251" s="19" t="s">
        <v>31</v>
      </c>
      <c r="D251" s="19" t="s">
        <v>5</v>
      </c>
      <c r="E251" s="19" t="s">
        <v>86</v>
      </c>
      <c r="F251" s="19" t="s">
        <v>11980</v>
      </c>
      <c r="G251" s="19" t="s">
        <v>12761</v>
      </c>
      <c r="H251" s="35" t="s">
        <v>12762</v>
      </c>
      <c r="I251" s="19" t="s">
        <v>100</v>
      </c>
      <c r="J251" s="5">
        <v>6</v>
      </c>
      <c r="K251" s="5">
        <v>35.799999999999997</v>
      </c>
      <c r="L251" s="5">
        <v>6.6</v>
      </c>
      <c r="M251" s="18">
        <v>5.9666666666666703</v>
      </c>
      <c r="N251" s="5" t="s">
        <v>12588</v>
      </c>
      <c r="O251" s="5"/>
      <c r="P251" s="5"/>
      <c r="Q251" s="5"/>
      <c r="R251" s="5"/>
      <c r="S251" s="5"/>
      <c r="T251" s="100">
        <v>46081</v>
      </c>
      <c r="U251" s="5" t="s">
        <v>12589</v>
      </c>
      <c r="V251" s="19" t="s">
        <v>494</v>
      </c>
      <c r="W251" s="5" t="s">
        <v>12764</v>
      </c>
      <c r="X251" s="19" t="s">
        <v>14775</v>
      </c>
      <c r="Y251" s="19" t="s">
        <v>14763</v>
      </c>
      <c r="Z251" s="5" t="s">
        <v>13687</v>
      </c>
      <c r="AA251" s="5">
        <v>39.6</v>
      </c>
      <c r="AB251" s="5">
        <v>-3.8</v>
      </c>
      <c r="AC251" s="5">
        <v>45.8</v>
      </c>
      <c r="AD251" s="5" t="s">
        <v>3160</v>
      </c>
    </row>
    <row r="252" spans="1:30" ht="16.95" customHeight="1" x14ac:dyDescent="0.3">
      <c r="A252" s="3">
        <v>46054</v>
      </c>
      <c r="B252" s="4">
        <v>46078</v>
      </c>
      <c r="C252" s="19" t="s">
        <v>31</v>
      </c>
      <c r="D252" s="19" t="s">
        <v>5</v>
      </c>
      <c r="E252" s="19" t="s">
        <v>86</v>
      </c>
      <c r="F252" s="19" t="s">
        <v>11980</v>
      </c>
      <c r="G252" s="19" t="s">
        <v>12761</v>
      </c>
      <c r="H252" s="35" t="s">
        <v>12762</v>
      </c>
      <c r="I252" s="19" t="s">
        <v>100</v>
      </c>
      <c r="J252" s="5">
        <v>6</v>
      </c>
      <c r="K252" s="5">
        <v>35.799999999999997</v>
      </c>
      <c r="L252" s="5">
        <v>6.6</v>
      </c>
      <c r="M252" s="18">
        <v>5.9666666666666703</v>
      </c>
      <c r="N252" s="5" t="s">
        <v>12588</v>
      </c>
      <c r="O252" s="5"/>
      <c r="P252" s="5"/>
      <c r="Q252" s="5"/>
      <c r="R252" s="5"/>
      <c r="S252" s="5"/>
      <c r="T252" s="100">
        <v>46081</v>
      </c>
      <c r="U252" s="5" t="s">
        <v>12589</v>
      </c>
      <c r="V252" s="19" t="s">
        <v>494</v>
      </c>
      <c r="W252" s="5" t="s">
        <v>12764</v>
      </c>
      <c r="X252" s="19" t="s">
        <v>14775</v>
      </c>
      <c r="Y252" s="19" t="s">
        <v>14764</v>
      </c>
      <c r="Z252" s="5" t="s">
        <v>13689</v>
      </c>
      <c r="AA252" s="5">
        <v>39.6</v>
      </c>
      <c r="AB252" s="5">
        <v>-3.8</v>
      </c>
      <c r="AC252" s="5">
        <v>45.8</v>
      </c>
      <c r="AD252" s="5" t="s">
        <v>3160</v>
      </c>
    </row>
    <row r="253" spans="1:30" ht="16.95" customHeight="1" x14ac:dyDescent="0.3">
      <c r="A253" s="3">
        <v>46054</v>
      </c>
      <c r="B253" s="4">
        <v>46078</v>
      </c>
      <c r="C253" s="19" t="s">
        <v>31</v>
      </c>
      <c r="D253" s="19" t="s">
        <v>5</v>
      </c>
      <c r="E253" s="19" t="s">
        <v>86</v>
      </c>
      <c r="F253" s="19" t="s">
        <v>11980</v>
      </c>
      <c r="G253" s="19" t="s">
        <v>12761</v>
      </c>
      <c r="H253" s="35" t="s">
        <v>12762</v>
      </c>
      <c r="I253" s="19" t="s">
        <v>100</v>
      </c>
      <c r="J253" s="5">
        <v>6</v>
      </c>
      <c r="K253" s="5">
        <v>35.799999999999997</v>
      </c>
      <c r="L253" s="5">
        <v>6.6</v>
      </c>
      <c r="M253" s="18">
        <v>5.9666666666666703</v>
      </c>
      <c r="N253" s="5" t="s">
        <v>12588</v>
      </c>
      <c r="O253" s="5"/>
      <c r="P253" s="5"/>
      <c r="Q253" s="5"/>
      <c r="R253" s="5"/>
      <c r="S253" s="5"/>
      <c r="T253" s="100">
        <v>46081</v>
      </c>
      <c r="U253" s="5" t="s">
        <v>12589</v>
      </c>
      <c r="V253" s="19" t="s">
        <v>494</v>
      </c>
      <c r="W253" s="5" t="s">
        <v>12764</v>
      </c>
      <c r="X253" s="19" t="s">
        <v>14775</v>
      </c>
      <c r="Y253" s="19" t="s">
        <v>14765</v>
      </c>
      <c r="Z253" s="5" t="s">
        <v>13691</v>
      </c>
      <c r="AA253" s="5">
        <v>39.6</v>
      </c>
      <c r="AB253" s="5">
        <v>-3.8</v>
      </c>
      <c r="AC253" s="5">
        <v>45.8</v>
      </c>
      <c r="AD253" s="5" t="s">
        <v>3160</v>
      </c>
    </row>
    <row r="254" spans="1:30" ht="16.95" customHeight="1" x14ac:dyDescent="0.3">
      <c r="A254" s="3">
        <v>46054</v>
      </c>
      <c r="B254" s="4">
        <v>46078</v>
      </c>
      <c r="C254" s="19" t="s">
        <v>31</v>
      </c>
      <c r="D254" s="19" t="s">
        <v>5</v>
      </c>
      <c r="E254" s="19" t="s">
        <v>86</v>
      </c>
      <c r="F254" s="19" t="s">
        <v>11980</v>
      </c>
      <c r="G254" s="19" t="s">
        <v>12761</v>
      </c>
      <c r="H254" s="35" t="s">
        <v>12762</v>
      </c>
      <c r="I254" s="19" t="s">
        <v>100</v>
      </c>
      <c r="J254" s="5">
        <v>12</v>
      </c>
      <c r="K254" s="5">
        <v>59.9</v>
      </c>
      <c r="L254" s="5">
        <v>6.6</v>
      </c>
      <c r="M254" s="18">
        <v>4.9916666666666698</v>
      </c>
      <c r="N254" s="5" t="s">
        <v>12588</v>
      </c>
      <c r="O254" s="5"/>
      <c r="P254" s="5"/>
      <c r="Q254" s="5"/>
      <c r="R254" s="5"/>
      <c r="S254" s="5"/>
      <c r="T254" s="100">
        <v>46081</v>
      </c>
      <c r="U254" s="5" t="s">
        <v>12589</v>
      </c>
      <c r="V254" s="19" t="s">
        <v>494</v>
      </c>
      <c r="W254" s="5" t="s">
        <v>12764</v>
      </c>
      <c r="X254" s="19" t="s">
        <v>14775</v>
      </c>
      <c r="Y254" s="19" t="s">
        <v>14766</v>
      </c>
      <c r="Z254" s="5" t="s">
        <v>13693</v>
      </c>
      <c r="AA254" s="5">
        <v>79.2</v>
      </c>
      <c r="AB254" s="5">
        <v>-19.3</v>
      </c>
      <c r="AC254" s="5">
        <v>69.900000000000006</v>
      </c>
      <c r="AD254" s="5" t="s">
        <v>3160</v>
      </c>
    </row>
    <row r="255" spans="1:30" ht="16.95" customHeight="1" x14ac:dyDescent="0.3">
      <c r="A255" s="3">
        <v>46054</v>
      </c>
      <c r="B255" s="4">
        <v>46078</v>
      </c>
      <c r="C255" s="19" t="s">
        <v>31</v>
      </c>
      <c r="D255" s="19" t="s">
        <v>5</v>
      </c>
      <c r="E255" s="19" t="s">
        <v>86</v>
      </c>
      <c r="F255" s="19" t="s">
        <v>11980</v>
      </c>
      <c r="G255" s="19" t="s">
        <v>12761</v>
      </c>
      <c r="H255" s="35" t="s">
        <v>12762</v>
      </c>
      <c r="I255" s="19" t="s">
        <v>100</v>
      </c>
      <c r="J255" s="5">
        <v>12</v>
      </c>
      <c r="K255" s="5">
        <v>59.9</v>
      </c>
      <c r="L255" s="5">
        <v>6.6</v>
      </c>
      <c r="M255" s="18">
        <v>4.9916666666666698</v>
      </c>
      <c r="N255" s="5" t="s">
        <v>12588</v>
      </c>
      <c r="O255" s="5"/>
      <c r="P255" s="5"/>
      <c r="Q255" s="5"/>
      <c r="R255" s="5"/>
      <c r="S255" s="5"/>
      <c r="T255" s="100">
        <v>46081</v>
      </c>
      <c r="U255" s="5" t="s">
        <v>12589</v>
      </c>
      <c r="V255" s="19" t="s">
        <v>494</v>
      </c>
      <c r="W255" s="5" t="s">
        <v>12764</v>
      </c>
      <c r="X255" s="19" t="s">
        <v>14775</v>
      </c>
      <c r="Y255" s="19" t="s">
        <v>14767</v>
      </c>
      <c r="Z255" s="5" t="s">
        <v>13695</v>
      </c>
      <c r="AA255" s="5">
        <v>79.2</v>
      </c>
      <c r="AB255" s="5">
        <v>-19.3</v>
      </c>
      <c r="AC255" s="5">
        <v>69.900000000000006</v>
      </c>
      <c r="AD255" s="5" t="s">
        <v>3160</v>
      </c>
    </row>
    <row r="256" spans="1:30" ht="16.95" customHeight="1" x14ac:dyDescent="0.3">
      <c r="A256" s="3">
        <v>46054</v>
      </c>
      <c r="B256" s="4">
        <v>46078</v>
      </c>
      <c r="C256" s="19" t="s">
        <v>31</v>
      </c>
      <c r="D256" s="19" t="s">
        <v>5</v>
      </c>
      <c r="E256" s="19" t="s">
        <v>86</v>
      </c>
      <c r="F256" s="19" t="s">
        <v>11980</v>
      </c>
      <c r="G256" s="19" t="s">
        <v>12761</v>
      </c>
      <c r="H256" s="35" t="s">
        <v>12762</v>
      </c>
      <c r="I256" s="19" t="s">
        <v>100</v>
      </c>
      <c r="J256" s="5">
        <v>12</v>
      </c>
      <c r="K256" s="5">
        <v>59.9</v>
      </c>
      <c r="L256" s="5">
        <v>6.6</v>
      </c>
      <c r="M256" s="18">
        <v>4.9916666666666698</v>
      </c>
      <c r="N256" s="5" t="s">
        <v>12588</v>
      </c>
      <c r="O256" s="5"/>
      <c r="P256" s="5"/>
      <c r="Q256" s="5"/>
      <c r="R256" s="5"/>
      <c r="S256" s="5"/>
      <c r="T256" s="100">
        <v>46081</v>
      </c>
      <c r="U256" s="5" t="s">
        <v>12589</v>
      </c>
      <c r="V256" s="19" t="s">
        <v>494</v>
      </c>
      <c r="W256" s="5" t="s">
        <v>12764</v>
      </c>
      <c r="X256" s="19" t="s">
        <v>14775</v>
      </c>
      <c r="Y256" s="19" t="s">
        <v>14768</v>
      </c>
      <c r="Z256" s="5" t="s">
        <v>13697</v>
      </c>
      <c r="AA256" s="5">
        <v>79.2</v>
      </c>
      <c r="AB256" s="5">
        <v>-19.3</v>
      </c>
      <c r="AC256" s="5">
        <v>69.900000000000006</v>
      </c>
      <c r="AD256" s="5" t="s">
        <v>3160</v>
      </c>
    </row>
    <row r="257" spans="1:30" ht="16.95" customHeight="1" x14ac:dyDescent="0.3">
      <c r="A257" s="3">
        <v>46054</v>
      </c>
      <c r="B257" s="4">
        <v>46078</v>
      </c>
      <c r="C257" s="19" t="s">
        <v>31</v>
      </c>
      <c r="D257" s="19" t="s">
        <v>5</v>
      </c>
      <c r="E257" s="19" t="s">
        <v>86</v>
      </c>
      <c r="F257" s="19" t="s">
        <v>11980</v>
      </c>
      <c r="G257" s="19" t="s">
        <v>12761</v>
      </c>
      <c r="H257" s="35" t="s">
        <v>12762</v>
      </c>
      <c r="I257" s="19" t="s">
        <v>100</v>
      </c>
      <c r="J257" s="5">
        <v>12</v>
      </c>
      <c r="K257" s="5">
        <v>59.9</v>
      </c>
      <c r="L257" s="5">
        <v>6.6</v>
      </c>
      <c r="M257" s="18">
        <v>4.9916666666666698</v>
      </c>
      <c r="N257" s="5" t="s">
        <v>12588</v>
      </c>
      <c r="O257" s="5"/>
      <c r="P257" s="5"/>
      <c r="Q257" s="5"/>
      <c r="R257" s="5"/>
      <c r="S257" s="5"/>
      <c r="T257" s="100">
        <v>46081</v>
      </c>
      <c r="U257" s="5" t="s">
        <v>12589</v>
      </c>
      <c r="V257" s="19" t="s">
        <v>494</v>
      </c>
      <c r="W257" s="5" t="s">
        <v>12764</v>
      </c>
      <c r="X257" s="19" t="s">
        <v>14775</v>
      </c>
      <c r="Y257" s="19" t="s">
        <v>14769</v>
      </c>
      <c r="Z257" s="5" t="s">
        <v>13699</v>
      </c>
      <c r="AA257" s="5">
        <v>79.2</v>
      </c>
      <c r="AB257" s="5">
        <v>-19.3</v>
      </c>
      <c r="AC257" s="5">
        <v>69.900000000000006</v>
      </c>
      <c r="AD257" s="5" t="s">
        <v>3160</v>
      </c>
    </row>
    <row r="258" spans="1:30" ht="16.95" customHeight="1" x14ac:dyDescent="0.3">
      <c r="A258" s="3">
        <v>46054</v>
      </c>
      <c r="B258" s="4">
        <v>46078</v>
      </c>
      <c r="C258" s="19" t="s">
        <v>31</v>
      </c>
      <c r="D258" s="19" t="s">
        <v>5</v>
      </c>
      <c r="E258" s="19" t="s">
        <v>86</v>
      </c>
      <c r="F258" s="19" t="s">
        <v>11980</v>
      </c>
      <c r="G258" s="19" t="s">
        <v>12761</v>
      </c>
      <c r="H258" s="35" t="s">
        <v>12762</v>
      </c>
      <c r="I258" s="19" t="s">
        <v>100</v>
      </c>
      <c r="J258" s="5">
        <v>12</v>
      </c>
      <c r="K258" s="5">
        <v>59.9</v>
      </c>
      <c r="L258" s="5">
        <v>6.6</v>
      </c>
      <c r="M258" s="18">
        <v>4.9916666666666698</v>
      </c>
      <c r="N258" s="5" t="s">
        <v>12588</v>
      </c>
      <c r="O258" s="5"/>
      <c r="P258" s="5"/>
      <c r="Q258" s="5"/>
      <c r="R258" s="5"/>
      <c r="S258" s="5"/>
      <c r="T258" s="100">
        <v>46081</v>
      </c>
      <c r="U258" s="5" t="s">
        <v>12589</v>
      </c>
      <c r="V258" s="19" t="s">
        <v>494</v>
      </c>
      <c r="W258" s="5" t="s">
        <v>12764</v>
      </c>
      <c r="X258" s="19" t="s">
        <v>14775</v>
      </c>
      <c r="Y258" s="19" t="s">
        <v>14774</v>
      </c>
      <c r="Z258" s="5" t="s">
        <v>13701</v>
      </c>
      <c r="AA258" s="5">
        <v>79.2</v>
      </c>
      <c r="AB258" s="5">
        <v>-19.3</v>
      </c>
      <c r="AC258" s="5">
        <v>69.900000000000006</v>
      </c>
      <c r="AD258" s="5" t="s">
        <v>3160</v>
      </c>
    </row>
    <row r="259" spans="1:30" ht="16.95" customHeight="1" x14ac:dyDescent="0.3">
      <c r="A259" s="3">
        <v>46054</v>
      </c>
      <c r="B259" s="4">
        <v>46078</v>
      </c>
      <c r="C259" s="19" t="s">
        <v>38</v>
      </c>
      <c r="D259" s="19" t="s">
        <v>5</v>
      </c>
      <c r="E259" s="19" t="s">
        <v>86</v>
      </c>
      <c r="F259" s="5"/>
      <c r="G259" s="19" t="s">
        <v>11140</v>
      </c>
      <c r="H259" s="35" t="s">
        <v>11141</v>
      </c>
      <c r="I259" s="19" t="s">
        <v>100</v>
      </c>
      <c r="J259" s="5">
        <v>9</v>
      </c>
      <c r="K259" s="5">
        <v>56.23</v>
      </c>
      <c r="L259" s="5">
        <v>6.6</v>
      </c>
      <c r="M259" s="18">
        <v>6.2477777777777801</v>
      </c>
      <c r="N259" s="5" t="s">
        <v>12588</v>
      </c>
      <c r="O259" s="5"/>
      <c r="P259" s="5"/>
      <c r="Q259" s="5"/>
      <c r="R259" s="5"/>
      <c r="S259" s="5"/>
      <c r="T259" s="100">
        <v>46081</v>
      </c>
      <c r="U259" s="5" t="s">
        <v>12589</v>
      </c>
      <c r="V259" s="19" t="s">
        <v>8918</v>
      </c>
      <c r="W259" s="5" t="s">
        <v>11144</v>
      </c>
      <c r="X259" s="19" t="s">
        <v>14776</v>
      </c>
      <c r="Y259" s="19" t="s">
        <v>14777</v>
      </c>
      <c r="Z259" s="5" t="s">
        <v>12696</v>
      </c>
      <c r="AA259" s="5">
        <v>59.4</v>
      </c>
      <c r="AB259" s="5">
        <v>-3.17</v>
      </c>
      <c r="AC259" s="5">
        <v>63.93</v>
      </c>
      <c r="AD259" s="5" t="s">
        <v>14701</v>
      </c>
    </row>
    <row r="260" spans="1:30" ht="16.95" customHeight="1" x14ac:dyDescent="0.3">
      <c r="A260" s="3">
        <v>46054</v>
      </c>
      <c r="B260" s="4">
        <v>46078</v>
      </c>
      <c r="C260" s="19" t="s">
        <v>34</v>
      </c>
      <c r="D260" s="19" t="s">
        <v>5</v>
      </c>
      <c r="E260" s="19" t="s">
        <v>86</v>
      </c>
      <c r="F260" s="19" t="s">
        <v>11325</v>
      </c>
      <c r="G260" s="19" t="s">
        <v>11449</v>
      </c>
      <c r="H260" s="35" t="s">
        <v>14778</v>
      </c>
      <c r="I260" s="61" t="s">
        <v>90</v>
      </c>
      <c r="J260" s="5">
        <v>2</v>
      </c>
      <c r="K260" s="5">
        <v>48</v>
      </c>
      <c r="L260" s="5">
        <v>24.9</v>
      </c>
      <c r="M260" s="18">
        <v>24</v>
      </c>
      <c r="N260" s="19" t="s">
        <v>12588</v>
      </c>
      <c r="O260" s="5"/>
      <c r="P260" s="5"/>
      <c r="Q260" s="5"/>
      <c r="R260" s="5"/>
      <c r="S260" s="31"/>
      <c r="T260" s="100">
        <v>46081</v>
      </c>
      <c r="U260" s="19" t="s">
        <v>12589</v>
      </c>
      <c r="V260" s="5"/>
      <c r="W260" s="5" t="s">
        <v>14779</v>
      </c>
      <c r="X260" s="19" t="s">
        <v>14780</v>
      </c>
      <c r="Y260" s="19" t="s">
        <v>14781</v>
      </c>
      <c r="Z260" s="5" t="s">
        <v>14782</v>
      </c>
      <c r="AA260" s="5">
        <v>49.8</v>
      </c>
      <c r="AB260" s="5">
        <v>-1.8</v>
      </c>
      <c r="AC260" s="5">
        <v>48</v>
      </c>
      <c r="AD260" s="5">
        <v>0</v>
      </c>
    </row>
    <row r="261" spans="1:30" ht="16.95" customHeight="1" x14ac:dyDescent="0.3">
      <c r="A261" s="3">
        <v>46054</v>
      </c>
      <c r="B261" s="4">
        <v>46078</v>
      </c>
      <c r="C261" s="19" t="s">
        <v>34</v>
      </c>
      <c r="D261" s="19" t="s">
        <v>5</v>
      </c>
      <c r="E261" s="19" t="s">
        <v>86</v>
      </c>
      <c r="F261" s="19" t="s">
        <v>11325</v>
      </c>
      <c r="G261" s="19" t="s">
        <v>11449</v>
      </c>
      <c r="H261" s="35" t="s">
        <v>14778</v>
      </c>
      <c r="I261" s="19" t="s">
        <v>90</v>
      </c>
      <c r="J261" s="5">
        <v>4</v>
      </c>
      <c r="K261" s="5">
        <v>91.8</v>
      </c>
      <c r="L261" s="5">
        <v>24.9</v>
      </c>
      <c r="M261" s="18">
        <v>22.95</v>
      </c>
      <c r="N261" s="19" t="s">
        <v>12588</v>
      </c>
      <c r="O261" s="5"/>
      <c r="P261" s="5"/>
      <c r="Q261" s="5"/>
      <c r="R261" s="5"/>
      <c r="S261" s="31"/>
      <c r="T261" s="100">
        <v>46081</v>
      </c>
      <c r="U261" s="19" t="s">
        <v>12589</v>
      </c>
      <c r="V261" s="5"/>
      <c r="W261" s="5" t="s">
        <v>14779</v>
      </c>
      <c r="X261" s="19" t="s">
        <v>14780</v>
      </c>
      <c r="Y261" s="19" t="s">
        <v>14783</v>
      </c>
      <c r="Z261" s="5" t="s">
        <v>14784</v>
      </c>
      <c r="AA261" s="5">
        <v>99.6</v>
      </c>
      <c r="AB261" s="5">
        <v>-7.8</v>
      </c>
      <c r="AC261" s="5">
        <v>91.8</v>
      </c>
      <c r="AD261" s="5">
        <v>0</v>
      </c>
    </row>
    <row r="262" spans="1:30" ht="16.95" customHeight="1" x14ac:dyDescent="0.3">
      <c r="A262" s="3">
        <v>46054</v>
      </c>
      <c r="B262" s="4">
        <v>46078</v>
      </c>
      <c r="C262" s="19" t="s">
        <v>34</v>
      </c>
      <c r="D262" s="19" t="s">
        <v>5</v>
      </c>
      <c r="E262" s="19" t="s">
        <v>86</v>
      </c>
      <c r="F262" s="19" t="s">
        <v>11325</v>
      </c>
      <c r="G262" s="19" t="s">
        <v>11449</v>
      </c>
      <c r="H262" s="35" t="s">
        <v>14778</v>
      </c>
      <c r="I262" s="19" t="s">
        <v>90</v>
      </c>
      <c r="J262" s="5">
        <v>4</v>
      </c>
      <c r="K262" s="5">
        <v>89</v>
      </c>
      <c r="L262" s="5">
        <v>24.9</v>
      </c>
      <c r="M262" s="18">
        <v>22.25</v>
      </c>
      <c r="N262" s="19" t="s">
        <v>12588</v>
      </c>
      <c r="O262" s="5"/>
      <c r="P262" s="5"/>
      <c r="Q262" s="5"/>
      <c r="R262" s="5"/>
      <c r="S262" s="31"/>
      <c r="T262" s="100">
        <v>46081</v>
      </c>
      <c r="U262" s="19" t="s">
        <v>12589</v>
      </c>
      <c r="V262" s="5"/>
      <c r="W262" s="5" t="s">
        <v>14779</v>
      </c>
      <c r="X262" s="19" t="s">
        <v>14780</v>
      </c>
      <c r="Y262" s="19" t="s">
        <v>14785</v>
      </c>
      <c r="Z262" s="5" t="s">
        <v>14786</v>
      </c>
      <c r="AA262" s="5">
        <v>99.6</v>
      </c>
      <c r="AB262" s="5">
        <v>-10.6</v>
      </c>
      <c r="AC262" s="5">
        <v>89</v>
      </c>
      <c r="AD262" s="5">
        <v>0</v>
      </c>
    </row>
    <row r="263" spans="1:30" ht="16.95" customHeight="1" x14ac:dyDescent="0.3">
      <c r="A263" s="3">
        <v>46054</v>
      </c>
      <c r="B263" s="4">
        <v>46078</v>
      </c>
      <c r="C263" s="19" t="s">
        <v>34</v>
      </c>
      <c r="D263" s="19" t="s">
        <v>5</v>
      </c>
      <c r="E263" s="19" t="s">
        <v>86</v>
      </c>
      <c r="F263" s="19" t="s">
        <v>11325</v>
      </c>
      <c r="G263" s="19" t="s">
        <v>11449</v>
      </c>
      <c r="H263" s="35" t="s">
        <v>14778</v>
      </c>
      <c r="I263" s="61" t="s">
        <v>90</v>
      </c>
      <c r="J263" s="5">
        <v>4</v>
      </c>
      <c r="K263" s="5">
        <v>91.8</v>
      </c>
      <c r="L263" s="5">
        <v>24.9</v>
      </c>
      <c r="M263" s="18">
        <v>22.95</v>
      </c>
      <c r="N263" s="19" t="s">
        <v>12588</v>
      </c>
      <c r="O263" s="5"/>
      <c r="P263" s="5"/>
      <c r="Q263" s="5"/>
      <c r="R263" s="5"/>
      <c r="S263" s="31"/>
      <c r="T263" s="100">
        <v>46081</v>
      </c>
      <c r="U263" s="19" t="s">
        <v>12589</v>
      </c>
      <c r="V263" s="5"/>
      <c r="W263" s="5" t="s">
        <v>14779</v>
      </c>
      <c r="X263" s="19" t="s">
        <v>14780</v>
      </c>
      <c r="Y263" s="19" t="s">
        <v>14787</v>
      </c>
      <c r="Z263" s="5" t="s">
        <v>14788</v>
      </c>
      <c r="AA263" s="5">
        <v>99.6</v>
      </c>
      <c r="AB263" s="5">
        <v>-7.8</v>
      </c>
      <c r="AC263" s="5">
        <v>91.8</v>
      </c>
      <c r="AD263" s="5">
        <v>0</v>
      </c>
    </row>
    <row r="264" spans="1:30" ht="16.95" customHeight="1" x14ac:dyDescent="0.3">
      <c r="A264" s="3">
        <v>46054</v>
      </c>
      <c r="B264" s="4">
        <v>46078</v>
      </c>
      <c r="C264" s="19" t="s">
        <v>34</v>
      </c>
      <c r="D264" s="19" t="s">
        <v>5</v>
      </c>
      <c r="E264" s="19" t="s">
        <v>86</v>
      </c>
      <c r="F264" s="19" t="s">
        <v>11325</v>
      </c>
      <c r="G264" s="19" t="s">
        <v>11449</v>
      </c>
      <c r="H264" s="35" t="s">
        <v>14778</v>
      </c>
      <c r="I264" s="19" t="s">
        <v>90</v>
      </c>
      <c r="J264" s="5">
        <v>3</v>
      </c>
      <c r="K264" s="5">
        <v>71.8</v>
      </c>
      <c r="L264" s="5">
        <v>24.9</v>
      </c>
      <c r="M264" s="18">
        <v>23.933333333333302</v>
      </c>
      <c r="N264" s="19" t="s">
        <v>12588</v>
      </c>
      <c r="O264" s="5"/>
      <c r="P264" s="5"/>
      <c r="Q264" s="5"/>
      <c r="R264" s="5"/>
      <c r="S264" s="31"/>
      <c r="T264" s="100">
        <v>46081</v>
      </c>
      <c r="U264" s="19" t="s">
        <v>12589</v>
      </c>
      <c r="V264" s="5"/>
      <c r="W264" s="5" t="s">
        <v>14779</v>
      </c>
      <c r="X264" s="19" t="s">
        <v>14780</v>
      </c>
      <c r="Y264" s="19" t="s">
        <v>14789</v>
      </c>
      <c r="Z264" s="5" t="s">
        <v>14790</v>
      </c>
      <c r="AA264" s="5">
        <v>74.7</v>
      </c>
      <c r="AB264" s="5">
        <v>-2.8999999999999901</v>
      </c>
      <c r="AC264" s="5">
        <v>71.8</v>
      </c>
      <c r="AD264" s="5">
        <v>0</v>
      </c>
    </row>
    <row r="265" spans="1:30" ht="16.95" customHeight="1" x14ac:dyDescent="0.3">
      <c r="A265" s="3">
        <v>46054</v>
      </c>
      <c r="B265" s="4">
        <v>46078</v>
      </c>
      <c r="C265" s="19" t="s">
        <v>34</v>
      </c>
      <c r="D265" s="19" t="s">
        <v>5</v>
      </c>
      <c r="E265" s="19" t="s">
        <v>86</v>
      </c>
      <c r="F265" s="19" t="s">
        <v>11325</v>
      </c>
      <c r="G265" s="19" t="s">
        <v>11449</v>
      </c>
      <c r="H265" s="35" t="s">
        <v>14778</v>
      </c>
      <c r="I265" s="61" t="s">
        <v>90</v>
      </c>
      <c r="J265" s="5">
        <v>3</v>
      </c>
      <c r="K265" s="5">
        <v>69.8</v>
      </c>
      <c r="L265" s="5">
        <v>24.9</v>
      </c>
      <c r="M265" s="18">
        <v>23.266666666666701</v>
      </c>
      <c r="N265" s="19" t="s">
        <v>12588</v>
      </c>
      <c r="O265" s="5"/>
      <c r="P265" s="5"/>
      <c r="Q265" s="5"/>
      <c r="R265" s="5"/>
      <c r="S265" s="31"/>
      <c r="T265" s="100">
        <v>46081</v>
      </c>
      <c r="U265" s="19" t="s">
        <v>12589</v>
      </c>
      <c r="V265" s="5"/>
      <c r="W265" s="5" t="s">
        <v>14779</v>
      </c>
      <c r="X265" s="19" t="s">
        <v>14780</v>
      </c>
      <c r="Y265" s="19" t="s">
        <v>14791</v>
      </c>
      <c r="Z265" s="5" t="s">
        <v>14792</v>
      </c>
      <c r="AA265" s="5">
        <v>74.7</v>
      </c>
      <c r="AB265" s="5">
        <v>-4.8999999999999897</v>
      </c>
      <c r="AC265" s="5">
        <v>69.8</v>
      </c>
      <c r="AD265" s="5">
        <v>0</v>
      </c>
    </row>
    <row r="266" spans="1:30" ht="16.95" customHeight="1" x14ac:dyDescent="0.3">
      <c r="A266" s="3">
        <v>46054</v>
      </c>
      <c r="B266" s="4">
        <v>46078</v>
      </c>
      <c r="C266" s="19" t="s">
        <v>29</v>
      </c>
      <c r="D266" s="19" t="s">
        <v>5</v>
      </c>
      <c r="E266" s="19" t="s">
        <v>86</v>
      </c>
      <c r="F266" s="19" t="s">
        <v>11249</v>
      </c>
      <c r="G266" s="19" t="s">
        <v>11140</v>
      </c>
      <c r="H266" s="35" t="s">
        <v>11558</v>
      </c>
      <c r="I266" s="19" t="s">
        <v>100</v>
      </c>
      <c r="J266" s="5">
        <v>9</v>
      </c>
      <c r="K266" s="5">
        <v>53.43</v>
      </c>
      <c r="L266" s="5">
        <v>6.6</v>
      </c>
      <c r="M266" s="18">
        <v>5.9366666666666701</v>
      </c>
      <c r="N266" s="19" t="s">
        <v>12588</v>
      </c>
      <c r="O266" s="5"/>
      <c r="P266" s="5"/>
      <c r="Q266" s="5"/>
      <c r="R266" s="5"/>
      <c r="S266" s="31"/>
      <c r="T266" s="100">
        <v>46081</v>
      </c>
      <c r="U266" s="19" t="s">
        <v>12589</v>
      </c>
      <c r="V266" s="19" t="s">
        <v>14793</v>
      </c>
      <c r="W266" s="5" t="s">
        <v>14459</v>
      </c>
      <c r="X266" s="19" t="s">
        <v>14794</v>
      </c>
      <c r="Y266" s="5" t="s">
        <v>14795</v>
      </c>
      <c r="Z266" s="5" t="s">
        <v>14796</v>
      </c>
      <c r="AA266" s="5">
        <v>59.4</v>
      </c>
      <c r="AB266" s="5">
        <v>-5.97</v>
      </c>
      <c r="AC266" s="5">
        <v>74.599999999999994</v>
      </c>
      <c r="AD266" s="5" t="s">
        <v>9318</v>
      </c>
    </row>
    <row r="267" spans="1:30" ht="16.95" customHeight="1" x14ac:dyDescent="0.3">
      <c r="A267" s="3">
        <v>46054</v>
      </c>
      <c r="B267" s="4">
        <v>46078</v>
      </c>
      <c r="C267" s="19" t="s">
        <v>29</v>
      </c>
      <c r="D267" s="19" t="s">
        <v>5</v>
      </c>
      <c r="E267" s="19" t="s">
        <v>86</v>
      </c>
      <c r="F267" s="19" t="s">
        <v>11249</v>
      </c>
      <c r="G267" s="19" t="s">
        <v>11140</v>
      </c>
      <c r="H267" s="35" t="s">
        <v>11558</v>
      </c>
      <c r="I267" s="19" t="s">
        <v>100</v>
      </c>
      <c r="J267" s="5">
        <v>18</v>
      </c>
      <c r="K267" s="5">
        <v>97.24</v>
      </c>
      <c r="L267" s="5">
        <v>6.6</v>
      </c>
      <c r="M267" s="18">
        <v>5.4022222222222203</v>
      </c>
      <c r="N267" s="19" t="s">
        <v>12588</v>
      </c>
      <c r="O267" s="5"/>
      <c r="P267" s="5"/>
      <c r="Q267" s="5"/>
      <c r="R267" s="5"/>
      <c r="S267" s="31"/>
      <c r="T267" s="100">
        <v>46081</v>
      </c>
      <c r="U267" s="19" t="s">
        <v>12589</v>
      </c>
      <c r="V267" s="19" t="s">
        <v>14793</v>
      </c>
      <c r="W267" s="5" t="s">
        <v>14459</v>
      </c>
      <c r="X267" s="19" t="s">
        <v>14794</v>
      </c>
      <c r="Y267" s="5" t="s">
        <v>14797</v>
      </c>
      <c r="Z267" s="5" t="s">
        <v>14798</v>
      </c>
      <c r="AA267" s="5">
        <v>118.8</v>
      </c>
      <c r="AB267" s="5">
        <v>-21.56</v>
      </c>
      <c r="AC267" s="5">
        <v>134.18</v>
      </c>
      <c r="AD267" s="5" t="s">
        <v>9318</v>
      </c>
    </row>
    <row r="268" spans="1:30" ht="16.95" customHeight="1" x14ac:dyDescent="0.3">
      <c r="A268" s="3">
        <v>46054</v>
      </c>
      <c r="B268" s="4">
        <v>46078</v>
      </c>
      <c r="C268" s="19" t="s">
        <v>29</v>
      </c>
      <c r="D268" s="19" t="s">
        <v>5</v>
      </c>
      <c r="E268" s="19" t="s">
        <v>86</v>
      </c>
      <c r="F268" s="19" t="s">
        <v>11249</v>
      </c>
      <c r="G268" s="19" t="s">
        <v>11140</v>
      </c>
      <c r="H268" s="35" t="s">
        <v>11558</v>
      </c>
      <c r="I268" s="19" t="s">
        <v>107</v>
      </c>
      <c r="J268" s="5">
        <v>8</v>
      </c>
      <c r="K268" s="5">
        <v>64.97</v>
      </c>
      <c r="L268" s="5">
        <v>8.9</v>
      </c>
      <c r="M268" s="18">
        <v>8.1212499999999999</v>
      </c>
      <c r="N268" s="19" t="s">
        <v>12588</v>
      </c>
      <c r="O268" s="5"/>
      <c r="P268" s="5"/>
      <c r="Q268" s="5"/>
      <c r="R268" s="5"/>
      <c r="S268" s="31"/>
      <c r="T268" s="100">
        <v>46081</v>
      </c>
      <c r="U268" s="19" t="s">
        <v>12589</v>
      </c>
      <c r="V268" s="19" t="s">
        <v>14793</v>
      </c>
      <c r="W268" s="5" t="s">
        <v>14459</v>
      </c>
      <c r="X268" s="19" t="s">
        <v>14794</v>
      </c>
      <c r="Y268" s="19" t="s">
        <v>14461</v>
      </c>
      <c r="Z268" s="5" t="s">
        <v>14462</v>
      </c>
      <c r="AA268" s="5">
        <v>71.2</v>
      </c>
      <c r="AB268" s="5">
        <v>-6.23</v>
      </c>
      <c r="AC268" s="5">
        <v>90.49</v>
      </c>
      <c r="AD268" s="5" t="s">
        <v>9318</v>
      </c>
    </row>
    <row r="269" spans="1:30" ht="16.95" customHeight="1" x14ac:dyDescent="0.3">
      <c r="A269" s="3">
        <v>46054</v>
      </c>
      <c r="B269" s="4">
        <v>46078</v>
      </c>
      <c r="C269" s="19" t="s">
        <v>34</v>
      </c>
      <c r="D269" s="19" t="s">
        <v>5</v>
      </c>
      <c r="E269" s="19" t="s">
        <v>86</v>
      </c>
      <c r="F269" s="19" t="s">
        <v>11325</v>
      </c>
      <c r="G269" s="19" t="s">
        <v>12723</v>
      </c>
      <c r="H269" s="35" t="s">
        <v>14799</v>
      </c>
      <c r="I269" s="19" t="s">
        <v>90</v>
      </c>
      <c r="J269" s="5">
        <v>2</v>
      </c>
      <c r="K269" s="5">
        <v>44.8</v>
      </c>
      <c r="L269" s="5">
        <v>24.9</v>
      </c>
      <c r="M269" s="18">
        <v>22.4</v>
      </c>
      <c r="N269" s="19" t="s">
        <v>12588</v>
      </c>
      <c r="O269" s="31"/>
      <c r="P269" s="31"/>
      <c r="Q269" s="31"/>
      <c r="R269" s="31"/>
      <c r="S269" s="31"/>
      <c r="T269" s="100">
        <v>46081</v>
      </c>
      <c r="U269" s="19" t="s">
        <v>12589</v>
      </c>
      <c r="V269" s="5"/>
      <c r="W269" s="5" t="s">
        <v>14800</v>
      </c>
      <c r="X269" s="19" t="s">
        <v>14801</v>
      </c>
      <c r="Y269" s="19" t="s">
        <v>14802</v>
      </c>
      <c r="Z269" s="5" t="s">
        <v>14803</v>
      </c>
      <c r="AA269" s="5">
        <v>49.8</v>
      </c>
      <c r="AB269" s="5">
        <v>-5</v>
      </c>
      <c r="AC269" s="5"/>
      <c r="AD269" s="5"/>
    </row>
    <row r="270" spans="1:30" ht="16.95" customHeight="1" x14ac:dyDescent="0.3">
      <c r="A270" s="3">
        <v>46054</v>
      </c>
      <c r="B270" s="4">
        <v>46078</v>
      </c>
      <c r="C270" s="19" t="s">
        <v>34</v>
      </c>
      <c r="D270" s="19" t="s">
        <v>5</v>
      </c>
      <c r="E270" s="19" t="s">
        <v>86</v>
      </c>
      <c r="F270" s="19" t="s">
        <v>11325</v>
      </c>
      <c r="G270" s="19" t="s">
        <v>12723</v>
      </c>
      <c r="H270" s="35" t="s">
        <v>14799</v>
      </c>
      <c r="I270" s="19" t="s">
        <v>90</v>
      </c>
      <c r="J270" s="5">
        <v>3</v>
      </c>
      <c r="K270" s="5">
        <v>66.8</v>
      </c>
      <c r="L270" s="5">
        <v>24.9</v>
      </c>
      <c r="M270" s="18">
        <v>22.266666666666701</v>
      </c>
      <c r="N270" s="19" t="s">
        <v>12588</v>
      </c>
      <c r="O270" s="31"/>
      <c r="P270" s="31"/>
      <c r="Q270" s="31"/>
      <c r="R270" s="31"/>
      <c r="S270" s="31"/>
      <c r="T270" s="100">
        <v>46081</v>
      </c>
      <c r="U270" s="19" t="s">
        <v>12589</v>
      </c>
      <c r="V270" s="5"/>
      <c r="W270" s="5" t="s">
        <v>14800</v>
      </c>
      <c r="X270" s="19" t="s">
        <v>14801</v>
      </c>
      <c r="Y270" s="19" t="s">
        <v>14804</v>
      </c>
      <c r="Z270" s="5" t="s">
        <v>14805</v>
      </c>
      <c r="AA270" s="5">
        <v>74.7</v>
      </c>
      <c r="AB270" s="5">
        <v>-7.8999999999999897</v>
      </c>
      <c r="AC270" s="5"/>
      <c r="AD270" s="5"/>
    </row>
    <row r="271" spans="1:30" ht="16.95" customHeight="1" x14ac:dyDescent="0.3">
      <c r="A271" s="3">
        <v>46054</v>
      </c>
      <c r="B271" s="4">
        <v>46078</v>
      </c>
      <c r="C271" s="19" t="s">
        <v>34</v>
      </c>
      <c r="D271" s="19" t="s">
        <v>5</v>
      </c>
      <c r="E271" s="19" t="s">
        <v>86</v>
      </c>
      <c r="F271" s="19" t="s">
        <v>11325</v>
      </c>
      <c r="G271" s="19" t="s">
        <v>12723</v>
      </c>
      <c r="H271" s="35" t="s">
        <v>14799</v>
      </c>
      <c r="I271" s="19" t="s">
        <v>90</v>
      </c>
      <c r="J271" s="5">
        <v>4</v>
      </c>
      <c r="K271" s="5">
        <v>84</v>
      </c>
      <c r="L271" s="5">
        <v>24.9</v>
      </c>
      <c r="M271" s="18">
        <v>21</v>
      </c>
      <c r="N271" s="19" t="s">
        <v>12588</v>
      </c>
      <c r="O271" s="31"/>
      <c r="P271" s="31"/>
      <c r="Q271" s="31"/>
      <c r="R271" s="31"/>
      <c r="S271" s="31"/>
      <c r="T271" s="100">
        <v>46081</v>
      </c>
      <c r="U271" s="19" t="s">
        <v>12589</v>
      </c>
      <c r="V271" s="5"/>
      <c r="W271" s="5" t="s">
        <v>14800</v>
      </c>
      <c r="X271" s="19" t="s">
        <v>14801</v>
      </c>
      <c r="Y271" s="19" t="s">
        <v>14806</v>
      </c>
      <c r="Z271" s="5" t="s">
        <v>14807</v>
      </c>
      <c r="AA271" s="5">
        <v>99.6</v>
      </c>
      <c r="AB271" s="5">
        <v>-15.6</v>
      </c>
      <c r="AC271" s="5"/>
      <c r="AD271" s="5"/>
    </row>
    <row r="272" spans="1:30" ht="16.95" customHeight="1" x14ac:dyDescent="0.3">
      <c r="A272" s="3">
        <v>46054</v>
      </c>
      <c r="B272" s="4">
        <v>46078</v>
      </c>
      <c r="C272" s="19" t="s">
        <v>34</v>
      </c>
      <c r="D272" s="19" t="s">
        <v>5</v>
      </c>
      <c r="E272" s="19" t="s">
        <v>86</v>
      </c>
      <c r="F272" s="19" t="s">
        <v>11325</v>
      </c>
      <c r="G272" s="19" t="s">
        <v>12723</v>
      </c>
      <c r="H272" s="35" t="s">
        <v>14799</v>
      </c>
      <c r="I272" s="19" t="s">
        <v>113</v>
      </c>
      <c r="J272" s="5">
        <v>2</v>
      </c>
      <c r="K272" s="5">
        <v>46.8</v>
      </c>
      <c r="L272" s="5">
        <v>24.9</v>
      </c>
      <c r="M272" s="18">
        <v>23.4</v>
      </c>
      <c r="N272" s="19" t="s">
        <v>12588</v>
      </c>
      <c r="O272" s="31"/>
      <c r="P272" s="31"/>
      <c r="Q272" s="31"/>
      <c r="R272" s="31"/>
      <c r="S272" s="31"/>
      <c r="T272" s="100">
        <v>46081</v>
      </c>
      <c r="U272" s="19" t="s">
        <v>12589</v>
      </c>
      <c r="V272" s="5"/>
      <c r="W272" s="5" t="s">
        <v>14800</v>
      </c>
      <c r="X272" s="19" t="s">
        <v>14801</v>
      </c>
      <c r="Y272" s="19" t="s">
        <v>14808</v>
      </c>
      <c r="Z272" s="5" t="s">
        <v>14809</v>
      </c>
      <c r="AA272" s="5">
        <v>49.8</v>
      </c>
      <c r="AB272" s="5">
        <v>-3</v>
      </c>
      <c r="AC272" s="5"/>
      <c r="AD272" s="5"/>
    </row>
    <row r="273" spans="1:30" ht="16.95" customHeight="1" x14ac:dyDescent="0.3">
      <c r="A273" s="3">
        <v>46054</v>
      </c>
      <c r="B273" s="4">
        <v>46078</v>
      </c>
      <c r="C273" s="19" t="s">
        <v>34</v>
      </c>
      <c r="D273" s="19" t="s">
        <v>5</v>
      </c>
      <c r="E273" s="19" t="s">
        <v>86</v>
      </c>
      <c r="F273" s="19" t="s">
        <v>11325</v>
      </c>
      <c r="G273" s="19" t="s">
        <v>12723</v>
      </c>
      <c r="H273" s="35" t="s">
        <v>14799</v>
      </c>
      <c r="I273" s="19" t="s">
        <v>113</v>
      </c>
      <c r="J273" s="5">
        <v>3</v>
      </c>
      <c r="K273" s="5">
        <v>68.8</v>
      </c>
      <c r="L273" s="5">
        <v>24.9</v>
      </c>
      <c r="M273" s="18">
        <v>22.933333333333302</v>
      </c>
      <c r="N273" s="19" t="s">
        <v>12588</v>
      </c>
      <c r="O273" s="31"/>
      <c r="P273" s="31"/>
      <c r="Q273" s="31"/>
      <c r="R273" s="31"/>
      <c r="S273" s="31"/>
      <c r="T273" s="100">
        <v>46081</v>
      </c>
      <c r="U273" s="19" t="s">
        <v>12589</v>
      </c>
      <c r="V273" s="5"/>
      <c r="W273" s="5" t="s">
        <v>14800</v>
      </c>
      <c r="X273" s="19" t="s">
        <v>14801</v>
      </c>
      <c r="Y273" s="19" t="s">
        <v>14810</v>
      </c>
      <c r="Z273" s="5" t="s">
        <v>14811</v>
      </c>
      <c r="AA273" s="5">
        <v>74.7</v>
      </c>
      <c r="AB273" s="5">
        <v>-5.8999999999999897</v>
      </c>
      <c r="AC273" s="5"/>
      <c r="AD273" s="5"/>
    </row>
    <row r="274" spans="1:30" ht="16.95" customHeight="1" x14ac:dyDescent="0.3">
      <c r="A274" s="3">
        <v>46054</v>
      </c>
      <c r="B274" s="4">
        <v>46078</v>
      </c>
      <c r="C274" s="19" t="s">
        <v>34</v>
      </c>
      <c r="D274" s="19" t="s">
        <v>5</v>
      </c>
      <c r="E274" s="19" t="s">
        <v>86</v>
      </c>
      <c r="F274" s="19" t="s">
        <v>11325</v>
      </c>
      <c r="G274" s="19" t="s">
        <v>12723</v>
      </c>
      <c r="H274" s="35" t="s">
        <v>14799</v>
      </c>
      <c r="I274" s="19" t="s">
        <v>113</v>
      </c>
      <c r="J274" s="5">
        <v>4</v>
      </c>
      <c r="K274" s="5">
        <v>88.8</v>
      </c>
      <c r="L274" s="5">
        <v>24.9</v>
      </c>
      <c r="M274" s="18">
        <v>22.2</v>
      </c>
      <c r="N274" s="19" t="s">
        <v>12588</v>
      </c>
      <c r="O274" s="31"/>
      <c r="P274" s="31"/>
      <c r="Q274" s="31"/>
      <c r="R274" s="31"/>
      <c r="S274" s="31"/>
      <c r="T274" s="100">
        <v>46081</v>
      </c>
      <c r="U274" s="19" t="s">
        <v>12589</v>
      </c>
      <c r="V274" s="5"/>
      <c r="W274" s="5" t="s">
        <v>14800</v>
      </c>
      <c r="X274" s="19" t="s">
        <v>14801</v>
      </c>
      <c r="Y274" s="19" t="s">
        <v>14812</v>
      </c>
      <c r="Z274" s="5" t="s">
        <v>14813</v>
      </c>
      <c r="AA274" s="5">
        <v>99.6</v>
      </c>
      <c r="AB274" s="5">
        <v>-10.8</v>
      </c>
      <c r="AC274" s="5"/>
      <c r="AD274" s="5"/>
    </row>
    <row r="275" spans="1:30" ht="16.95" customHeight="1" x14ac:dyDescent="0.3">
      <c r="A275" s="3">
        <v>46054</v>
      </c>
      <c r="B275" s="4">
        <v>46078</v>
      </c>
      <c r="C275" s="19" t="s">
        <v>34</v>
      </c>
      <c r="D275" s="19" t="s">
        <v>5</v>
      </c>
      <c r="E275" s="19" t="s">
        <v>86</v>
      </c>
      <c r="F275" s="19" t="s">
        <v>11325</v>
      </c>
      <c r="G275" s="19" t="s">
        <v>12723</v>
      </c>
      <c r="H275" s="35" t="s">
        <v>14799</v>
      </c>
      <c r="I275" s="19" t="s">
        <v>90</v>
      </c>
      <c r="J275" s="5">
        <v>2</v>
      </c>
      <c r="K275" s="5">
        <v>45</v>
      </c>
      <c r="L275" s="5">
        <v>24.9</v>
      </c>
      <c r="M275" s="18">
        <v>22.5</v>
      </c>
      <c r="N275" s="19" t="s">
        <v>12588</v>
      </c>
      <c r="O275" s="31"/>
      <c r="P275" s="31"/>
      <c r="Q275" s="31"/>
      <c r="R275" s="31"/>
      <c r="S275" s="31"/>
      <c r="T275" s="100">
        <v>46081</v>
      </c>
      <c r="U275" s="19" t="s">
        <v>12589</v>
      </c>
      <c r="V275" s="5"/>
      <c r="W275" s="5" t="s">
        <v>14800</v>
      </c>
      <c r="X275" s="19" t="s">
        <v>14801</v>
      </c>
      <c r="Y275" s="19" t="s">
        <v>14814</v>
      </c>
      <c r="Z275" s="5" t="s">
        <v>14815</v>
      </c>
      <c r="AA275" s="5">
        <v>49.8</v>
      </c>
      <c r="AB275" s="5">
        <v>-4.8</v>
      </c>
      <c r="AC275" s="5"/>
      <c r="AD275" s="5"/>
    </row>
    <row r="276" spans="1:30" ht="16.95" customHeight="1" x14ac:dyDescent="0.3">
      <c r="A276" s="3">
        <v>46054</v>
      </c>
      <c r="B276" s="4">
        <v>46078</v>
      </c>
      <c r="C276" s="19" t="s">
        <v>34</v>
      </c>
      <c r="D276" s="19" t="s">
        <v>5</v>
      </c>
      <c r="E276" s="19" t="s">
        <v>86</v>
      </c>
      <c r="F276" s="19" t="s">
        <v>11325</v>
      </c>
      <c r="G276" s="19" t="s">
        <v>12723</v>
      </c>
      <c r="H276" s="35" t="s">
        <v>14799</v>
      </c>
      <c r="I276" s="19" t="s">
        <v>90</v>
      </c>
      <c r="J276" s="5">
        <v>3</v>
      </c>
      <c r="K276" s="5">
        <v>67</v>
      </c>
      <c r="L276" s="5">
        <v>24.9</v>
      </c>
      <c r="M276" s="18">
        <v>22.3333333333333</v>
      </c>
      <c r="N276" s="19" t="s">
        <v>12588</v>
      </c>
      <c r="O276" s="31"/>
      <c r="P276" s="31"/>
      <c r="Q276" s="31"/>
      <c r="R276" s="31"/>
      <c r="S276" s="31"/>
      <c r="T276" s="100">
        <v>46081</v>
      </c>
      <c r="U276" s="19" t="s">
        <v>12589</v>
      </c>
      <c r="V276" s="5"/>
      <c r="W276" s="5" t="s">
        <v>14800</v>
      </c>
      <c r="X276" s="19" t="s">
        <v>14801</v>
      </c>
      <c r="Y276" s="19" t="s">
        <v>14816</v>
      </c>
      <c r="Z276" s="5" t="s">
        <v>14817</v>
      </c>
      <c r="AA276" s="5">
        <v>74.7</v>
      </c>
      <c r="AB276" s="5">
        <v>-7.6999999999999904</v>
      </c>
      <c r="AC276" s="5"/>
      <c r="AD276" s="5"/>
    </row>
    <row r="277" spans="1:30" ht="16.95" customHeight="1" x14ac:dyDescent="0.3">
      <c r="A277" s="3">
        <v>46054</v>
      </c>
      <c r="B277" s="4">
        <v>46078</v>
      </c>
      <c r="C277" s="19" t="s">
        <v>34</v>
      </c>
      <c r="D277" s="19" t="s">
        <v>5</v>
      </c>
      <c r="E277" s="19" t="s">
        <v>86</v>
      </c>
      <c r="F277" s="19" t="s">
        <v>11325</v>
      </c>
      <c r="G277" s="19" t="s">
        <v>12723</v>
      </c>
      <c r="H277" s="35" t="s">
        <v>14799</v>
      </c>
      <c r="I277" s="19" t="s">
        <v>90</v>
      </c>
      <c r="J277" s="5">
        <v>4</v>
      </c>
      <c r="K277" s="5">
        <v>86</v>
      </c>
      <c r="L277" s="5">
        <v>24.9</v>
      </c>
      <c r="M277" s="18">
        <v>21.5</v>
      </c>
      <c r="N277" s="19" t="s">
        <v>12588</v>
      </c>
      <c r="O277" s="31"/>
      <c r="P277" s="31"/>
      <c r="Q277" s="31"/>
      <c r="R277" s="31"/>
      <c r="S277" s="31"/>
      <c r="T277" s="100">
        <v>46081</v>
      </c>
      <c r="U277" s="19" t="s">
        <v>12589</v>
      </c>
      <c r="V277" s="5"/>
      <c r="W277" s="5" t="s">
        <v>14800</v>
      </c>
      <c r="X277" s="19" t="s">
        <v>14801</v>
      </c>
      <c r="Y277" s="19" t="s">
        <v>14818</v>
      </c>
      <c r="Z277" s="5" t="s">
        <v>14819</v>
      </c>
      <c r="AA277" s="5">
        <v>99.6</v>
      </c>
      <c r="AB277" s="5">
        <v>-13.6</v>
      </c>
      <c r="AC277" s="5"/>
      <c r="AD277" s="5"/>
    </row>
    <row r="278" spans="1:30" ht="16.95" customHeight="1" x14ac:dyDescent="0.3">
      <c r="A278" s="3">
        <v>46054</v>
      </c>
      <c r="B278" s="4">
        <v>46078</v>
      </c>
      <c r="C278" s="19" t="s">
        <v>34</v>
      </c>
      <c r="D278" s="19" t="s">
        <v>5</v>
      </c>
      <c r="E278" s="19" t="s">
        <v>86</v>
      </c>
      <c r="F278" s="19" t="s">
        <v>11325</v>
      </c>
      <c r="G278" s="19" t="s">
        <v>12723</v>
      </c>
      <c r="H278" s="35" t="s">
        <v>14820</v>
      </c>
      <c r="I278" s="19" t="s">
        <v>119</v>
      </c>
      <c r="J278" s="5">
        <v>5</v>
      </c>
      <c r="K278" s="5">
        <v>45.8</v>
      </c>
      <c r="L278" s="5">
        <v>9.9</v>
      </c>
      <c r="M278" s="18">
        <v>9.16</v>
      </c>
      <c r="N278" s="19" t="s">
        <v>12588</v>
      </c>
      <c r="O278" s="31"/>
      <c r="P278" s="31"/>
      <c r="Q278" s="31"/>
      <c r="R278" s="31"/>
      <c r="S278" s="31"/>
      <c r="T278" s="100">
        <v>46081</v>
      </c>
      <c r="U278" s="19" t="s">
        <v>12589</v>
      </c>
      <c r="V278" s="5"/>
      <c r="W278" s="5" t="s">
        <v>14821</v>
      </c>
      <c r="X278" s="19" t="s">
        <v>14822</v>
      </c>
      <c r="Y278" s="19" t="s">
        <v>14823</v>
      </c>
      <c r="Z278" s="5" t="s">
        <v>14824</v>
      </c>
      <c r="AA278" s="5">
        <v>49.5</v>
      </c>
      <c r="AB278" s="5">
        <v>-3.7</v>
      </c>
      <c r="AC278" s="5"/>
      <c r="AD278" s="5"/>
    </row>
    <row r="279" spans="1:30" ht="16.95" customHeight="1" x14ac:dyDescent="0.3">
      <c r="A279" s="3">
        <v>46054</v>
      </c>
      <c r="B279" s="4">
        <v>46078</v>
      </c>
      <c r="C279" s="19" t="s">
        <v>34</v>
      </c>
      <c r="D279" s="19" t="s">
        <v>5</v>
      </c>
      <c r="E279" s="19" t="s">
        <v>86</v>
      </c>
      <c r="F279" s="19" t="s">
        <v>11325</v>
      </c>
      <c r="G279" s="19" t="s">
        <v>12723</v>
      </c>
      <c r="H279" s="35" t="s">
        <v>14825</v>
      </c>
      <c r="I279" s="19" t="s">
        <v>119</v>
      </c>
      <c r="J279" s="5">
        <v>5</v>
      </c>
      <c r="K279" s="5">
        <v>45.8</v>
      </c>
      <c r="L279" s="5">
        <v>9.9</v>
      </c>
      <c r="M279" s="18">
        <v>9.16</v>
      </c>
      <c r="N279" s="19" t="s">
        <v>12588</v>
      </c>
      <c r="O279" s="31"/>
      <c r="P279" s="31"/>
      <c r="Q279" s="31"/>
      <c r="R279" s="31"/>
      <c r="S279" s="31"/>
      <c r="T279" s="100">
        <v>46081</v>
      </c>
      <c r="U279" s="19" t="s">
        <v>12589</v>
      </c>
      <c r="V279" s="5"/>
      <c r="W279" s="5" t="s">
        <v>14826</v>
      </c>
      <c r="X279" s="19" t="s">
        <v>570</v>
      </c>
      <c r="Y279" s="19" t="s">
        <v>838</v>
      </c>
      <c r="Z279" s="5" t="s">
        <v>14827</v>
      </c>
      <c r="AA279" s="5">
        <v>49.5</v>
      </c>
      <c r="AB279" s="5">
        <v>-3.7</v>
      </c>
      <c r="AC279" s="5"/>
      <c r="AD279" s="5"/>
    </row>
    <row r="280" spans="1:30" ht="16.95" customHeight="1" x14ac:dyDescent="0.3">
      <c r="A280" s="3">
        <v>46054</v>
      </c>
      <c r="B280" s="4">
        <v>46078</v>
      </c>
      <c r="C280" s="19" t="s">
        <v>34</v>
      </c>
      <c r="D280" s="19" t="s">
        <v>5</v>
      </c>
      <c r="E280" s="19" t="s">
        <v>86</v>
      </c>
      <c r="F280" s="19" t="s">
        <v>11325</v>
      </c>
      <c r="G280" s="19" t="s">
        <v>12723</v>
      </c>
      <c r="H280" s="35" t="s">
        <v>10905</v>
      </c>
      <c r="I280" s="19" t="s">
        <v>90</v>
      </c>
      <c r="J280" s="5">
        <v>2</v>
      </c>
      <c r="K280" s="5">
        <v>44.8</v>
      </c>
      <c r="L280" s="5">
        <v>24.9</v>
      </c>
      <c r="M280" s="18">
        <v>22.4</v>
      </c>
      <c r="N280" s="19" t="s">
        <v>12588</v>
      </c>
      <c r="O280" s="31"/>
      <c r="P280" s="31"/>
      <c r="Q280" s="31"/>
      <c r="R280" s="31"/>
      <c r="S280" s="31"/>
      <c r="T280" s="100">
        <v>46081</v>
      </c>
      <c r="U280" s="19" t="s">
        <v>12589</v>
      </c>
      <c r="V280" s="5"/>
      <c r="W280" s="5" t="s">
        <v>14828</v>
      </c>
      <c r="X280" s="19" t="s">
        <v>14829</v>
      </c>
      <c r="Y280" s="19" t="s">
        <v>14802</v>
      </c>
      <c r="Z280" s="5" t="s">
        <v>14830</v>
      </c>
      <c r="AA280" s="5">
        <v>49.8</v>
      </c>
      <c r="AB280" s="5">
        <v>-5</v>
      </c>
      <c r="AC280" s="5"/>
      <c r="AD280" s="5"/>
    </row>
    <row r="281" spans="1:30" ht="16.95" customHeight="1" x14ac:dyDescent="0.3">
      <c r="A281" s="3">
        <v>46054</v>
      </c>
      <c r="B281" s="4">
        <v>46078</v>
      </c>
      <c r="C281" s="19" t="s">
        <v>34</v>
      </c>
      <c r="D281" s="19" t="s">
        <v>5</v>
      </c>
      <c r="E281" s="19" t="s">
        <v>86</v>
      </c>
      <c r="F281" s="19" t="s">
        <v>11325</v>
      </c>
      <c r="G281" s="19" t="s">
        <v>12723</v>
      </c>
      <c r="H281" s="35" t="s">
        <v>10905</v>
      </c>
      <c r="I281" s="19" t="s">
        <v>90</v>
      </c>
      <c r="J281" s="5">
        <v>3</v>
      </c>
      <c r="K281" s="5">
        <v>66.8</v>
      </c>
      <c r="L281" s="5">
        <v>24.9</v>
      </c>
      <c r="M281" s="18">
        <v>22.266666666666701</v>
      </c>
      <c r="N281" s="19" t="s">
        <v>12588</v>
      </c>
      <c r="O281" s="31"/>
      <c r="P281" s="31"/>
      <c r="Q281" s="31"/>
      <c r="R281" s="31"/>
      <c r="S281" s="31"/>
      <c r="T281" s="100">
        <v>46081</v>
      </c>
      <c r="U281" s="19" t="s">
        <v>12589</v>
      </c>
      <c r="V281" s="5"/>
      <c r="W281" s="5" t="s">
        <v>14828</v>
      </c>
      <c r="X281" s="19" t="s">
        <v>14829</v>
      </c>
      <c r="Y281" s="19" t="s">
        <v>14804</v>
      </c>
      <c r="Z281" s="5" t="s">
        <v>14831</v>
      </c>
      <c r="AA281" s="5">
        <v>74.7</v>
      </c>
      <c r="AB281" s="5">
        <v>-7.8999999999999897</v>
      </c>
      <c r="AC281" s="5"/>
      <c r="AD281" s="5"/>
    </row>
    <row r="282" spans="1:30" ht="16.95" customHeight="1" x14ac:dyDescent="0.3">
      <c r="A282" s="3">
        <v>46054</v>
      </c>
      <c r="B282" s="4">
        <v>46078</v>
      </c>
      <c r="C282" s="19" t="s">
        <v>34</v>
      </c>
      <c r="D282" s="19" t="s">
        <v>5</v>
      </c>
      <c r="E282" s="19" t="s">
        <v>86</v>
      </c>
      <c r="F282" s="19" t="s">
        <v>11325</v>
      </c>
      <c r="G282" s="19" t="s">
        <v>12723</v>
      </c>
      <c r="H282" s="35" t="s">
        <v>10905</v>
      </c>
      <c r="I282" s="19" t="s">
        <v>90</v>
      </c>
      <c r="J282" s="5">
        <v>4</v>
      </c>
      <c r="K282" s="5">
        <v>84</v>
      </c>
      <c r="L282" s="5">
        <v>24.9</v>
      </c>
      <c r="M282" s="18">
        <v>21</v>
      </c>
      <c r="N282" s="19" t="s">
        <v>12588</v>
      </c>
      <c r="O282" s="31"/>
      <c r="P282" s="31"/>
      <c r="Q282" s="31"/>
      <c r="R282" s="31"/>
      <c r="S282" s="31"/>
      <c r="T282" s="100">
        <v>46081</v>
      </c>
      <c r="U282" s="19" t="s">
        <v>12589</v>
      </c>
      <c r="V282" s="5"/>
      <c r="W282" s="5" t="s">
        <v>14828</v>
      </c>
      <c r="X282" s="19" t="s">
        <v>14829</v>
      </c>
      <c r="Y282" s="19" t="s">
        <v>14806</v>
      </c>
      <c r="Z282" s="5" t="s">
        <v>14832</v>
      </c>
      <c r="AA282" s="5">
        <v>99.6</v>
      </c>
      <c r="AB282" s="5">
        <v>-15.6</v>
      </c>
      <c r="AC282" s="5"/>
      <c r="AD282" s="5"/>
    </row>
    <row r="283" spans="1:30" ht="16.95" customHeight="1" x14ac:dyDescent="0.3">
      <c r="A283" s="3">
        <v>46054</v>
      </c>
      <c r="B283" s="4">
        <v>46078</v>
      </c>
      <c r="C283" s="19" t="s">
        <v>34</v>
      </c>
      <c r="D283" s="19" t="s">
        <v>5</v>
      </c>
      <c r="E283" s="19" t="s">
        <v>86</v>
      </c>
      <c r="F283" s="19" t="s">
        <v>11325</v>
      </c>
      <c r="G283" s="19" t="s">
        <v>12723</v>
      </c>
      <c r="H283" s="35" t="s">
        <v>14833</v>
      </c>
      <c r="I283" s="19" t="s">
        <v>113</v>
      </c>
      <c r="J283" s="5">
        <v>2</v>
      </c>
      <c r="K283" s="5">
        <v>46.8</v>
      </c>
      <c r="L283" s="5">
        <v>24.9</v>
      </c>
      <c r="M283" s="18">
        <v>23.4</v>
      </c>
      <c r="N283" s="19" t="s">
        <v>12588</v>
      </c>
      <c r="O283" s="31"/>
      <c r="P283" s="31"/>
      <c r="Q283" s="31"/>
      <c r="R283" s="31"/>
      <c r="S283" s="31"/>
      <c r="T283" s="100">
        <v>46081</v>
      </c>
      <c r="U283" s="19" t="s">
        <v>12589</v>
      </c>
      <c r="V283" s="5"/>
      <c r="W283" s="5" t="s">
        <v>14834</v>
      </c>
      <c r="X283" s="19" t="s">
        <v>14835</v>
      </c>
      <c r="Y283" s="19" t="s">
        <v>14808</v>
      </c>
      <c r="Z283" s="5" t="s">
        <v>14836</v>
      </c>
      <c r="AA283" s="5">
        <v>49.8</v>
      </c>
      <c r="AB283" s="5">
        <v>-3</v>
      </c>
      <c r="AC283" s="5"/>
      <c r="AD283" s="5"/>
    </row>
    <row r="284" spans="1:30" ht="16.95" customHeight="1" x14ac:dyDescent="0.3">
      <c r="A284" s="3">
        <v>46054</v>
      </c>
      <c r="B284" s="4">
        <v>46078</v>
      </c>
      <c r="C284" s="19" t="s">
        <v>34</v>
      </c>
      <c r="D284" s="19" t="s">
        <v>5</v>
      </c>
      <c r="E284" s="19" t="s">
        <v>86</v>
      </c>
      <c r="F284" s="19" t="s">
        <v>11325</v>
      </c>
      <c r="G284" s="19" t="s">
        <v>12723</v>
      </c>
      <c r="H284" s="35" t="s">
        <v>14833</v>
      </c>
      <c r="I284" s="19" t="s">
        <v>113</v>
      </c>
      <c r="J284" s="5">
        <v>3</v>
      </c>
      <c r="K284" s="5">
        <v>68.8</v>
      </c>
      <c r="L284" s="5">
        <v>24.9</v>
      </c>
      <c r="M284" s="18">
        <v>22.933333333333302</v>
      </c>
      <c r="N284" s="19" t="s">
        <v>12588</v>
      </c>
      <c r="O284" s="31"/>
      <c r="P284" s="31"/>
      <c r="Q284" s="31"/>
      <c r="R284" s="31"/>
      <c r="S284" s="31"/>
      <c r="T284" s="100">
        <v>46081</v>
      </c>
      <c r="U284" s="19" t="s">
        <v>12589</v>
      </c>
      <c r="V284" s="5"/>
      <c r="W284" s="5" t="s">
        <v>14834</v>
      </c>
      <c r="X284" s="19" t="s">
        <v>14835</v>
      </c>
      <c r="Y284" s="19" t="s">
        <v>14837</v>
      </c>
      <c r="Z284" s="5" t="s">
        <v>14838</v>
      </c>
      <c r="AA284" s="5">
        <v>74.7</v>
      </c>
      <c r="AB284" s="5">
        <v>-5.8999999999999897</v>
      </c>
      <c r="AC284" s="5"/>
      <c r="AD284" s="5"/>
    </row>
    <row r="285" spans="1:30" ht="16.95" customHeight="1" x14ac:dyDescent="0.3">
      <c r="A285" s="3">
        <v>46054</v>
      </c>
      <c r="B285" s="4">
        <v>46078</v>
      </c>
      <c r="C285" s="19" t="s">
        <v>34</v>
      </c>
      <c r="D285" s="19" t="s">
        <v>5</v>
      </c>
      <c r="E285" s="19" t="s">
        <v>86</v>
      </c>
      <c r="F285" s="19" t="s">
        <v>11325</v>
      </c>
      <c r="G285" s="19" t="s">
        <v>12723</v>
      </c>
      <c r="H285" s="35" t="s">
        <v>14833</v>
      </c>
      <c r="I285" s="19" t="s">
        <v>113</v>
      </c>
      <c r="J285" s="5">
        <v>4</v>
      </c>
      <c r="K285" s="5">
        <v>88.8</v>
      </c>
      <c r="L285" s="5">
        <v>24.9</v>
      </c>
      <c r="M285" s="18">
        <v>22.2</v>
      </c>
      <c r="N285" s="19" t="s">
        <v>12588</v>
      </c>
      <c r="O285" s="31"/>
      <c r="P285" s="31"/>
      <c r="Q285" s="31"/>
      <c r="R285" s="31"/>
      <c r="S285" s="31"/>
      <c r="T285" s="100">
        <v>46081</v>
      </c>
      <c r="U285" s="19" t="s">
        <v>12589</v>
      </c>
      <c r="V285" s="5"/>
      <c r="W285" s="5" t="s">
        <v>14834</v>
      </c>
      <c r="X285" s="19" t="s">
        <v>14835</v>
      </c>
      <c r="Y285" s="19" t="s">
        <v>14812</v>
      </c>
      <c r="Z285" s="5" t="s">
        <v>14839</v>
      </c>
      <c r="AA285" s="5">
        <v>99.6</v>
      </c>
      <c r="AB285" s="5">
        <v>-10.8</v>
      </c>
      <c r="AC285" s="5"/>
      <c r="AD285" s="5"/>
    </row>
    <row r="286" spans="1:30" ht="16.95" customHeight="1" x14ac:dyDescent="0.3">
      <c r="A286" s="3">
        <v>46054</v>
      </c>
      <c r="B286" s="4">
        <v>46078</v>
      </c>
      <c r="C286" s="19" t="s">
        <v>36</v>
      </c>
      <c r="D286" s="19" t="s">
        <v>5</v>
      </c>
      <c r="E286" s="19" t="s">
        <v>86</v>
      </c>
      <c r="F286" s="19" t="s">
        <v>11201</v>
      </c>
      <c r="G286" s="19" t="s">
        <v>14840</v>
      </c>
      <c r="H286" s="35" t="s">
        <v>14841</v>
      </c>
      <c r="I286" s="19" t="s">
        <v>100</v>
      </c>
      <c r="J286" s="5">
        <v>10</v>
      </c>
      <c r="K286" s="5">
        <v>48.9</v>
      </c>
      <c r="L286" s="5">
        <v>6.6</v>
      </c>
      <c r="M286" s="18">
        <v>4.8899999999999997</v>
      </c>
      <c r="N286" s="19" t="s">
        <v>12588</v>
      </c>
      <c r="O286" s="31"/>
      <c r="P286" s="31"/>
      <c r="Q286" s="31"/>
      <c r="R286" s="31"/>
      <c r="S286" s="31"/>
      <c r="T286" s="23">
        <v>46081</v>
      </c>
      <c r="U286" s="19" t="s">
        <v>12589</v>
      </c>
      <c r="V286" s="5"/>
      <c r="W286" s="5" t="s">
        <v>14842</v>
      </c>
      <c r="X286" s="19" t="s">
        <v>14843</v>
      </c>
      <c r="Y286" s="19" t="s">
        <v>14844</v>
      </c>
      <c r="Z286" s="5" t="s">
        <v>14845</v>
      </c>
      <c r="AA286" s="5">
        <v>66</v>
      </c>
      <c r="AB286" s="5">
        <v>-17.100000000000001</v>
      </c>
      <c r="AC286" s="5"/>
      <c r="AD286" s="5"/>
    </row>
    <row r="287" spans="1:30" ht="16.95" customHeight="1" x14ac:dyDescent="0.3">
      <c r="A287" s="3">
        <v>46054</v>
      </c>
      <c r="B287" s="4">
        <v>46078</v>
      </c>
      <c r="C287" s="19" t="s">
        <v>36</v>
      </c>
      <c r="D287" s="19" t="s">
        <v>5</v>
      </c>
      <c r="E287" s="19" t="s">
        <v>86</v>
      </c>
      <c r="F287" s="19" t="s">
        <v>11201</v>
      </c>
      <c r="G287" s="19" t="s">
        <v>14840</v>
      </c>
      <c r="H287" s="35" t="s">
        <v>14841</v>
      </c>
      <c r="I287" s="19" t="s">
        <v>100</v>
      </c>
      <c r="J287" s="5">
        <v>18</v>
      </c>
      <c r="K287" s="5">
        <v>84.9</v>
      </c>
      <c r="L287" s="5">
        <v>6.6</v>
      </c>
      <c r="M287" s="18">
        <v>4.7166666666666703</v>
      </c>
      <c r="N287" s="19" t="s">
        <v>12588</v>
      </c>
      <c r="O287" s="31"/>
      <c r="P287" s="31"/>
      <c r="Q287" s="31"/>
      <c r="R287" s="31"/>
      <c r="S287" s="31"/>
      <c r="T287" s="23">
        <v>46081</v>
      </c>
      <c r="U287" s="19" t="s">
        <v>12589</v>
      </c>
      <c r="V287" s="5"/>
      <c r="W287" s="5" t="s">
        <v>14842</v>
      </c>
      <c r="X287" s="19" t="s">
        <v>14843</v>
      </c>
      <c r="Y287" s="19" t="s">
        <v>14846</v>
      </c>
      <c r="Z287" s="5" t="s">
        <v>14847</v>
      </c>
      <c r="AA287" s="5">
        <v>118.8</v>
      </c>
      <c r="AB287" s="5">
        <v>-33.9</v>
      </c>
      <c r="AC287" s="5"/>
      <c r="AD287" s="5"/>
    </row>
    <row r="288" spans="1:30" ht="16.95" customHeight="1" x14ac:dyDescent="0.3">
      <c r="A288" s="3">
        <v>46054</v>
      </c>
      <c r="B288" s="4">
        <v>46078</v>
      </c>
      <c r="C288" s="19" t="s">
        <v>36</v>
      </c>
      <c r="D288" s="19" t="s">
        <v>5</v>
      </c>
      <c r="E288" s="19" t="s">
        <v>86</v>
      </c>
      <c r="F288" s="19" t="s">
        <v>11201</v>
      </c>
      <c r="G288" s="19" t="s">
        <v>14840</v>
      </c>
      <c r="H288" s="35" t="s">
        <v>14841</v>
      </c>
      <c r="I288" s="19" t="s">
        <v>100</v>
      </c>
      <c r="J288" s="5">
        <v>10</v>
      </c>
      <c r="K288" s="5">
        <v>48.9</v>
      </c>
      <c r="L288" s="5">
        <v>6.6</v>
      </c>
      <c r="M288" s="18">
        <v>4.8899999999999997</v>
      </c>
      <c r="N288" s="19" t="s">
        <v>12588</v>
      </c>
      <c r="O288" s="31"/>
      <c r="P288" s="31"/>
      <c r="Q288" s="31"/>
      <c r="R288" s="31"/>
      <c r="S288" s="31"/>
      <c r="T288" s="23">
        <v>46081</v>
      </c>
      <c r="U288" s="19" t="s">
        <v>12589</v>
      </c>
      <c r="V288" s="5"/>
      <c r="W288" s="5" t="s">
        <v>14842</v>
      </c>
      <c r="X288" s="19" t="s">
        <v>14843</v>
      </c>
      <c r="Y288" s="19" t="s">
        <v>14848</v>
      </c>
      <c r="Z288" s="5" t="s">
        <v>14849</v>
      </c>
      <c r="AA288" s="5">
        <v>66</v>
      </c>
      <c r="AB288" s="5">
        <v>-17.100000000000001</v>
      </c>
      <c r="AC288" s="5"/>
      <c r="AD288" s="5"/>
    </row>
    <row r="289" spans="1:30" ht="16.95" customHeight="1" x14ac:dyDescent="0.3">
      <c r="A289" s="3">
        <v>46054</v>
      </c>
      <c r="B289" s="4">
        <v>46078</v>
      </c>
      <c r="C289" s="19" t="s">
        <v>36</v>
      </c>
      <c r="D289" s="19" t="s">
        <v>5</v>
      </c>
      <c r="E289" s="19" t="s">
        <v>86</v>
      </c>
      <c r="F289" s="19" t="s">
        <v>11201</v>
      </c>
      <c r="G289" s="19" t="s">
        <v>14840</v>
      </c>
      <c r="H289" s="35" t="s">
        <v>14841</v>
      </c>
      <c r="I289" s="19" t="s">
        <v>100</v>
      </c>
      <c r="J289" s="5">
        <v>18</v>
      </c>
      <c r="K289" s="5">
        <v>84.9</v>
      </c>
      <c r="L289" s="5">
        <v>6.6</v>
      </c>
      <c r="M289" s="18">
        <v>4.7166666666666703</v>
      </c>
      <c r="N289" s="19" t="s">
        <v>12588</v>
      </c>
      <c r="O289" s="31"/>
      <c r="P289" s="31"/>
      <c r="Q289" s="31"/>
      <c r="R289" s="31"/>
      <c r="S289" s="31"/>
      <c r="T289" s="23">
        <v>46081</v>
      </c>
      <c r="U289" s="19" t="s">
        <v>12589</v>
      </c>
      <c r="V289" s="5"/>
      <c r="W289" s="5" t="s">
        <v>14842</v>
      </c>
      <c r="X289" s="19" t="s">
        <v>14843</v>
      </c>
      <c r="Y289" s="19" t="s">
        <v>14850</v>
      </c>
      <c r="Z289" s="5" t="s">
        <v>14851</v>
      </c>
      <c r="AA289" s="5">
        <v>118.8</v>
      </c>
      <c r="AB289" s="5">
        <v>-33.9</v>
      </c>
      <c r="AC289" s="5"/>
      <c r="AD289" s="5"/>
    </row>
    <row r="290" spans="1:30" ht="16.95" customHeight="1" x14ac:dyDescent="0.3">
      <c r="A290" s="3">
        <v>46054</v>
      </c>
      <c r="B290" s="4">
        <v>46078</v>
      </c>
      <c r="C290" s="19" t="s">
        <v>36</v>
      </c>
      <c r="D290" s="19" t="s">
        <v>5</v>
      </c>
      <c r="E290" s="19" t="s">
        <v>86</v>
      </c>
      <c r="F290" s="19" t="s">
        <v>11201</v>
      </c>
      <c r="G290" s="19" t="s">
        <v>14840</v>
      </c>
      <c r="H290" s="35" t="s">
        <v>14841</v>
      </c>
      <c r="I290" s="19" t="s">
        <v>100</v>
      </c>
      <c r="J290" s="5">
        <v>10</v>
      </c>
      <c r="K290" s="5">
        <v>48.9</v>
      </c>
      <c r="L290" s="5">
        <v>6.6</v>
      </c>
      <c r="M290" s="18">
        <v>4.8899999999999997</v>
      </c>
      <c r="N290" s="19" t="s">
        <v>12588</v>
      </c>
      <c r="O290" s="31"/>
      <c r="P290" s="31"/>
      <c r="Q290" s="31"/>
      <c r="R290" s="31"/>
      <c r="S290" s="31"/>
      <c r="T290" s="23">
        <v>46081</v>
      </c>
      <c r="U290" s="19" t="s">
        <v>12589</v>
      </c>
      <c r="V290" s="5"/>
      <c r="W290" s="5" t="s">
        <v>14842</v>
      </c>
      <c r="X290" s="19" t="s">
        <v>14843</v>
      </c>
      <c r="Y290" s="19" t="s">
        <v>14852</v>
      </c>
      <c r="Z290" s="5" t="s">
        <v>14853</v>
      </c>
      <c r="AA290" s="5">
        <v>66</v>
      </c>
      <c r="AB290" s="5">
        <v>-17.100000000000001</v>
      </c>
      <c r="AC290" s="5"/>
      <c r="AD290" s="5"/>
    </row>
    <row r="291" spans="1:30" ht="16.95" customHeight="1" x14ac:dyDescent="0.3">
      <c r="A291" s="3">
        <v>46054</v>
      </c>
      <c r="B291" s="4">
        <v>46078</v>
      </c>
      <c r="C291" s="19" t="s">
        <v>36</v>
      </c>
      <c r="D291" s="19" t="s">
        <v>5</v>
      </c>
      <c r="E291" s="19" t="s">
        <v>86</v>
      </c>
      <c r="F291" s="19" t="s">
        <v>11201</v>
      </c>
      <c r="G291" s="19" t="s">
        <v>14840</v>
      </c>
      <c r="H291" s="35" t="s">
        <v>14841</v>
      </c>
      <c r="I291" s="19" t="s">
        <v>100</v>
      </c>
      <c r="J291" s="5">
        <v>18</v>
      </c>
      <c r="K291" s="5">
        <v>84.9</v>
      </c>
      <c r="L291" s="5">
        <v>6.6</v>
      </c>
      <c r="M291" s="18">
        <v>4.7166666666666703</v>
      </c>
      <c r="N291" s="19" t="s">
        <v>12588</v>
      </c>
      <c r="O291" s="31"/>
      <c r="P291" s="31"/>
      <c r="Q291" s="31"/>
      <c r="R291" s="31"/>
      <c r="S291" s="31"/>
      <c r="T291" s="23">
        <v>46081</v>
      </c>
      <c r="U291" s="19" t="s">
        <v>12589</v>
      </c>
      <c r="V291" s="5"/>
      <c r="W291" s="5" t="s">
        <v>14842</v>
      </c>
      <c r="X291" s="19" t="s">
        <v>14843</v>
      </c>
      <c r="Y291" s="19" t="s">
        <v>14854</v>
      </c>
      <c r="Z291" s="5" t="s">
        <v>14855</v>
      </c>
      <c r="AA291" s="5">
        <v>118.8</v>
      </c>
      <c r="AB291" s="5">
        <v>-33.9</v>
      </c>
      <c r="AC291" s="5"/>
      <c r="AD291" s="5"/>
    </row>
    <row r="292" spans="1:30" ht="16.95" customHeight="1" x14ac:dyDescent="0.3">
      <c r="A292" s="3">
        <v>46054</v>
      </c>
      <c r="B292" s="4">
        <v>46078</v>
      </c>
      <c r="C292" s="19" t="s">
        <v>36</v>
      </c>
      <c r="D292" s="19" t="s">
        <v>5</v>
      </c>
      <c r="E292" s="19" t="s">
        <v>86</v>
      </c>
      <c r="F292" s="19" t="s">
        <v>11201</v>
      </c>
      <c r="G292" s="19" t="s">
        <v>14840</v>
      </c>
      <c r="H292" s="35" t="s">
        <v>14841</v>
      </c>
      <c r="I292" s="19" t="s">
        <v>100</v>
      </c>
      <c r="J292" s="5">
        <v>10</v>
      </c>
      <c r="K292" s="5">
        <v>48.9</v>
      </c>
      <c r="L292" s="5">
        <v>6.6</v>
      </c>
      <c r="M292" s="18">
        <v>4.8899999999999997</v>
      </c>
      <c r="N292" s="19" t="s">
        <v>12588</v>
      </c>
      <c r="O292" s="31"/>
      <c r="P292" s="31"/>
      <c r="Q292" s="31"/>
      <c r="R292" s="31"/>
      <c r="S292" s="31"/>
      <c r="T292" s="23">
        <v>46081</v>
      </c>
      <c r="U292" s="19" t="s">
        <v>12589</v>
      </c>
      <c r="V292" s="5"/>
      <c r="W292" s="5" t="s">
        <v>14842</v>
      </c>
      <c r="X292" s="19" t="s">
        <v>14843</v>
      </c>
      <c r="Y292" s="19" t="s">
        <v>14856</v>
      </c>
      <c r="Z292" s="5" t="s">
        <v>14857</v>
      </c>
      <c r="AA292" s="5">
        <v>66</v>
      </c>
      <c r="AB292" s="5">
        <v>-17.100000000000001</v>
      </c>
      <c r="AC292" s="5"/>
      <c r="AD292" s="5"/>
    </row>
    <row r="293" spans="1:30" ht="16.95" customHeight="1" x14ac:dyDescent="0.3">
      <c r="A293" s="3">
        <v>46054</v>
      </c>
      <c r="B293" s="4">
        <v>46078</v>
      </c>
      <c r="C293" s="19" t="s">
        <v>36</v>
      </c>
      <c r="D293" s="19" t="s">
        <v>5</v>
      </c>
      <c r="E293" s="19" t="s">
        <v>86</v>
      </c>
      <c r="F293" s="19" t="s">
        <v>11201</v>
      </c>
      <c r="G293" s="19" t="s">
        <v>14840</v>
      </c>
      <c r="H293" s="35" t="s">
        <v>14841</v>
      </c>
      <c r="I293" s="19" t="s">
        <v>100</v>
      </c>
      <c r="J293" s="5">
        <v>18</v>
      </c>
      <c r="K293" s="5">
        <v>84.9</v>
      </c>
      <c r="L293" s="5">
        <v>6.6</v>
      </c>
      <c r="M293" s="18">
        <v>4.7166666666666703</v>
      </c>
      <c r="N293" s="19" t="s">
        <v>12588</v>
      </c>
      <c r="O293" s="31"/>
      <c r="P293" s="31"/>
      <c r="Q293" s="31"/>
      <c r="R293" s="31"/>
      <c r="S293" s="31"/>
      <c r="T293" s="23">
        <v>46081</v>
      </c>
      <c r="U293" s="19" t="s">
        <v>12589</v>
      </c>
      <c r="V293" s="5"/>
      <c r="W293" s="5" t="s">
        <v>14842</v>
      </c>
      <c r="X293" s="19" t="s">
        <v>14843</v>
      </c>
      <c r="Y293" s="19" t="s">
        <v>14858</v>
      </c>
      <c r="Z293" s="5" t="s">
        <v>14859</v>
      </c>
      <c r="AA293" s="5">
        <v>118.8</v>
      </c>
      <c r="AB293" s="5">
        <v>-33.9</v>
      </c>
      <c r="AC293" s="5"/>
      <c r="AD293" s="5"/>
    </row>
    <row r="294" spans="1:30" ht="16.95" customHeight="1" x14ac:dyDescent="0.3">
      <c r="A294" s="3">
        <v>46054</v>
      </c>
      <c r="B294" s="4">
        <v>46078</v>
      </c>
      <c r="C294" s="19" t="s">
        <v>36</v>
      </c>
      <c r="D294" s="19" t="s">
        <v>5</v>
      </c>
      <c r="E294" s="19" t="s">
        <v>86</v>
      </c>
      <c r="F294" s="19" t="s">
        <v>11201</v>
      </c>
      <c r="G294" s="19" t="s">
        <v>14840</v>
      </c>
      <c r="H294" s="35" t="s">
        <v>14860</v>
      </c>
      <c r="I294" s="19" t="s">
        <v>90</v>
      </c>
      <c r="J294" s="5">
        <v>3</v>
      </c>
      <c r="K294" s="5">
        <v>62.9</v>
      </c>
      <c r="L294" s="5">
        <v>24.9</v>
      </c>
      <c r="M294" s="18">
        <v>20.966666666666701</v>
      </c>
      <c r="N294" s="19" t="s">
        <v>12588</v>
      </c>
      <c r="O294" s="31"/>
      <c r="P294" s="31"/>
      <c r="Q294" s="31"/>
      <c r="R294" s="31"/>
      <c r="S294" s="31"/>
      <c r="T294" s="23">
        <v>46081</v>
      </c>
      <c r="U294" s="19" t="s">
        <v>12589</v>
      </c>
      <c r="V294" s="5"/>
      <c r="W294" s="5" t="s">
        <v>14861</v>
      </c>
      <c r="X294" s="19" t="s">
        <v>14862</v>
      </c>
      <c r="Y294" s="19" t="s">
        <v>14863</v>
      </c>
      <c r="Z294" s="5" t="s">
        <v>14864</v>
      </c>
      <c r="AA294" s="5">
        <v>74.7</v>
      </c>
      <c r="AB294" s="5">
        <v>-11.8</v>
      </c>
      <c r="AC294" s="5"/>
      <c r="AD294" s="5"/>
    </row>
    <row r="295" spans="1:30" ht="16.95" customHeight="1" x14ac:dyDescent="0.3">
      <c r="A295" s="3">
        <v>46054</v>
      </c>
      <c r="B295" s="4">
        <v>46078</v>
      </c>
      <c r="C295" s="19" t="s">
        <v>36</v>
      </c>
      <c r="D295" s="19" t="s">
        <v>5</v>
      </c>
      <c r="E295" s="19" t="s">
        <v>86</v>
      </c>
      <c r="F295" s="19" t="s">
        <v>11201</v>
      </c>
      <c r="G295" s="19" t="s">
        <v>14840</v>
      </c>
      <c r="H295" s="35" t="s">
        <v>14860</v>
      </c>
      <c r="I295" s="19" t="s">
        <v>90</v>
      </c>
      <c r="J295" s="5">
        <v>4</v>
      </c>
      <c r="K295" s="5">
        <v>80.900000000000006</v>
      </c>
      <c r="L295" s="5">
        <v>24.9</v>
      </c>
      <c r="M295" s="18">
        <v>20.225000000000001</v>
      </c>
      <c r="N295" s="19" t="s">
        <v>12588</v>
      </c>
      <c r="O295" s="31"/>
      <c r="P295" s="31"/>
      <c r="Q295" s="31"/>
      <c r="R295" s="31"/>
      <c r="S295" s="31"/>
      <c r="T295" s="23">
        <v>46081</v>
      </c>
      <c r="U295" s="19" t="s">
        <v>12589</v>
      </c>
      <c r="V295" s="5"/>
      <c r="W295" s="5" t="s">
        <v>14861</v>
      </c>
      <c r="X295" s="19" t="s">
        <v>14862</v>
      </c>
      <c r="Y295" s="19" t="s">
        <v>14865</v>
      </c>
      <c r="Z295" s="5" t="s">
        <v>14866</v>
      </c>
      <c r="AA295" s="5">
        <v>99.6</v>
      </c>
      <c r="AB295" s="5">
        <v>-18.7</v>
      </c>
      <c r="AC295" s="5"/>
      <c r="AD295" s="5"/>
    </row>
    <row r="296" spans="1:30" ht="16.95" customHeight="1" x14ac:dyDescent="0.3">
      <c r="A296" s="3">
        <v>46054</v>
      </c>
      <c r="B296" s="4">
        <v>46078</v>
      </c>
      <c r="C296" s="19" t="s">
        <v>31</v>
      </c>
      <c r="D296" s="19" t="s">
        <v>5</v>
      </c>
      <c r="E296" s="19" t="s">
        <v>86</v>
      </c>
      <c r="F296" s="19" t="s">
        <v>11980</v>
      </c>
      <c r="G296" s="19" t="s">
        <v>14867</v>
      </c>
      <c r="H296" s="6" t="s">
        <v>14868</v>
      </c>
      <c r="I296" s="19" t="s">
        <v>100</v>
      </c>
      <c r="J296" s="5">
        <v>4</v>
      </c>
      <c r="K296" s="5">
        <v>25.9</v>
      </c>
      <c r="L296" s="5">
        <v>6.6</v>
      </c>
      <c r="M296" s="18">
        <v>6.4749999999999996</v>
      </c>
      <c r="N296" s="19" t="s">
        <v>12588</v>
      </c>
      <c r="O296" s="31"/>
      <c r="P296" s="31"/>
      <c r="Q296" s="31"/>
      <c r="R296" s="31"/>
      <c r="S296" s="31"/>
      <c r="T296" s="23">
        <v>46081</v>
      </c>
      <c r="U296" s="19" t="s">
        <v>12629</v>
      </c>
      <c r="V296" s="5"/>
      <c r="W296" s="5" t="s">
        <v>14869</v>
      </c>
      <c r="X296" s="19" t="s">
        <v>14772</v>
      </c>
      <c r="Y296" s="19" t="s">
        <v>14870</v>
      </c>
      <c r="Z296" s="5" t="s">
        <v>14871</v>
      </c>
      <c r="AA296" s="5">
        <v>26.4</v>
      </c>
      <c r="AB296" s="5">
        <v>-0.5</v>
      </c>
      <c r="AC296" s="5"/>
      <c r="AD296" s="5"/>
    </row>
    <row r="297" spans="1:30" ht="16.95" customHeight="1" x14ac:dyDescent="0.3">
      <c r="A297" s="3">
        <v>46054</v>
      </c>
      <c r="B297" s="4">
        <v>46078</v>
      </c>
      <c r="C297" s="19" t="s">
        <v>31</v>
      </c>
      <c r="D297" s="19" t="s">
        <v>5</v>
      </c>
      <c r="E297" s="19" t="s">
        <v>86</v>
      </c>
      <c r="F297" s="19" t="s">
        <v>11980</v>
      </c>
      <c r="G297" s="19" t="s">
        <v>14867</v>
      </c>
      <c r="H297" s="6" t="s">
        <v>14868</v>
      </c>
      <c r="I297" s="19" t="s">
        <v>100</v>
      </c>
      <c r="J297" s="5">
        <v>6</v>
      </c>
      <c r="K297" s="5">
        <v>35.799999999999997</v>
      </c>
      <c r="L297" s="5">
        <v>6.6</v>
      </c>
      <c r="M297" s="18">
        <v>5.9666666666666703</v>
      </c>
      <c r="N297" s="19" t="s">
        <v>12588</v>
      </c>
      <c r="O297" s="31"/>
      <c r="P297" s="31"/>
      <c r="Q297" s="31"/>
      <c r="R297" s="31"/>
      <c r="S297" s="31"/>
      <c r="T297" s="23">
        <v>46081</v>
      </c>
      <c r="U297" s="19" t="s">
        <v>12589</v>
      </c>
      <c r="V297" s="5"/>
      <c r="W297" s="5" t="s">
        <v>14869</v>
      </c>
      <c r="X297" s="19" t="s">
        <v>14772</v>
      </c>
      <c r="Y297" s="19" t="s">
        <v>14872</v>
      </c>
      <c r="Z297" s="5" t="s">
        <v>14873</v>
      </c>
      <c r="AA297" s="5">
        <v>39.6</v>
      </c>
      <c r="AB297" s="5">
        <v>-3.8</v>
      </c>
      <c r="AC297" s="5"/>
      <c r="AD297" s="5"/>
    </row>
    <row r="298" spans="1:30" ht="16.95" customHeight="1" x14ac:dyDescent="0.3">
      <c r="A298" s="3">
        <v>46054</v>
      </c>
      <c r="B298" s="4">
        <v>46078</v>
      </c>
      <c r="C298" s="19" t="s">
        <v>31</v>
      </c>
      <c r="D298" s="19" t="s">
        <v>5</v>
      </c>
      <c r="E298" s="19" t="s">
        <v>86</v>
      </c>
      <c r="F298" s="19" t="s">
        <v>11980</v>
      </c>
      <c r="G298" s="19" t="s">
        <v>14867</v>
      </c>
      <c r="H298" s="6" t="s">
        <v>14868</v>
      </c>
      <c r="I298" s="19" t="s">
        <v>100</v>
      </c>
      <c r="J298" s="5">
        <v>6</v>
      </c>
      <c r="K298" s="5">
        <v>35.799999999999997</v>
      </c>
      <c r="L298" s="5">
        <v>6.6</v>
      </c>
      <c r="M298" s="18">
        <v>5.9666666666666703</v>
      </c>
      <c r="N298" s="19" t="s">
        <v>12588</v>
      </c>
      <c r="O298" s="31"/>
      <c r="P298" s="31"/>
      <c r="Q298" s="31"/>
      <c r="R298" s="31"/>
      <c r="S298" s="31"/>
      <c r="T298" s="23">
        <v>46081</v>
      </c>
      <c r="U298" s="19" t="s">
        <v>12589</v>
      </c>
      <c r="V298" s="5"/>
      <c r="W298" s="5" t="s">
        <v>14869</v>
      </c>
      <c r="X298" s="19" t="s">
        <v>14772</v>
      </c>
      <c r="Y298" s="19" t="s">
        <v>14874</v>
      </c>
      <c r="Z298" s="5" t="s">
        <v>14875</v>
      </c>
      <c r="AA298" s="5">
        <v>39.6</v>
      </c>
      <c r="AB298" s="5">
        <v>-3.8</v>
      </c>
      <c r="AC298" s="5"/>
      <c r="AD298" s="5"/>
    </row>
    <row r="299" spans="1:30" ht="16.95" customHeight="1" x14ac:dyDescent="0.3">
      <c r="A299" s="3">
        <v>46054</v>
      </c>
      <c r="B299" s="4">
        <v>46078</v>
      </c>
      <c r="C299" s="19" t="s">
        <v>31</v>
      </c>
      <c r="D299" s="19" t="s">
        <v>5</v>
      </c>
      <c r="E299" s="19" t="s">
        <v>86</v>
      </c>
      <c r="F299" s="19" t="s">
        <v>11980</v>
      </c>
      <c r="G299" s="19" t="s">
        <v>14867</v>
      </c>
      <c r="H299" s="6" t="s">
        <v>14868</v>
      </c>
      <c r="I299" s="19" t="s">
        <v>100</v>
      </c>
      <c r="J299" s="5">
        <v>6</v>
      </c>
      <c r="K299" s="5">
        <v>35.799999999999997</v>
      </c>
      <c r="L299" s="5">
        <v>6.6</v>
      </c>
      <c r="M299" s="18">
        <v>5.9666666666666703</v>
      </c>
      <c r="N299" s="19" t="s">
        <v>12588</v>
      </c>
      <c r="O299" s="31"/>
      <c r="P299" s="31"/>
      <c r="Q299" s="31"/>
      <c r="R299" s="31"/>
      <c r="S299" s="31"/>
      <c r="T299" s="23">
        <v>46081</v>
      </c>
      <c r="U299" s="19" t="s">
        <v>12589</v>
      </c>
      <c r="V299" s="5"/>
      <c r="W299" s="5" t="s">
        <v>14869</v>
      </c>
      <c r="X299" s="19" t="s">
        <v>14772</v>
      </c>
      <c r="Y299" s="19" t="s">
        <v>14876</v>
      </c>
      <c r="Z299" s="5" t="s">
        <v>14877</v>
      </c>
      <c r="AA299" s="5">
        <v>39.6</v>
      </c>
      <c r="AB299" s="5">
        <v>-3.8</v>
      </c>
      <c r="AC299" s="5"/>
      <c r="AD299" s="5"/>
    </row>
    <row r="300" spans="1:30" ht="16.95" customHeight="1" x14ac:dyDescent="0.3">
      <c r="A300" s="3">
        <v>46054</v>
      </c>
      <c r="B300" s="4">
        <v>46078</v>
      </c>
      <c r="C300" s="19" t="s">
        <v>31</v>
      </c>
      <c r="D300" s="19" t="s">
        <v>5</v>
      </c>
      <c r="E300" s="19" t="s">
        <v>86</v>
      </c>
      <c r="F300" s="19" t="s">
        <v>11980</v>
      </c>
      <c r="G300" s="19" t="s">
        <v>14867</v>
      </c>
      <c r="H300" s="6" t="s">
        <v>14868</v>
      </c>
      <c r="I300" s="19" t="s">
        <v>100</v>
      </c>
      <c r="J300" s="5">
        <v>6</v>
      </c>
      <c r="K300" s="5">
        <v>35.799999999999997</v>
      </c>
      <c r="L300" s="5">
        <v>6.6</v>
      </c>
      <c r="M300" s="18">
        <v>5.9666666666666703</v>
      </c>
      <c r="N300" s="19" t="s">
        <v>12588</v>
      </c>
      <c r="O300" s="31"/>
      <c r="P300" s="31"/>
      <c r="Q300" s="31"/>
      <c r="R300" s="31"/>
      <c r="S300" s="31"/>
      <c r="T300" s="23">
        <v>46081</v>
      </c>
      <c r="U300" s="19" t="s">
        <v>12589</v>
      </c>
      <c r="V300" s="5"/>
      <c r="W300" s="5" t="s">
        <v>14869</v>
      </c>
      <c r="X300" s="19" t="s">
        <v>14772</v>
      </c>
      <c r="Y300" s="19" t="s">
        <v>14878</v>
      </c>
      <c r="Z300" s="5" t="s">
        <v>14879</v>
      </c>
      <c r="AA300" s="5">
        <v>39.6</v>
      </c>
      <c r="AB300" s="5">
        <v>-3.8</v>
      </c>
      <c r="AC300" s="5"/>
      <c r="AD300" s="5"/>
    </row>
    <row r="301" spans="1:30" ht="16.95" customHeight="1" x14ac:dyDescent="0.3">
      <c r="A301" s="3">
        <v>46054</v>
      </c>
      <c r="B301" s="4">
        <v>46078</v>
      </c>
      <c r="C301" s="19" t="s">
        <v>31</v>
      </c>
      <c r="D301" s="19" t="s">
        <v>5</v>
      </c>
      <c r="E301" s="19" t="s">
        <v>86</v>
      </c>
      <c r="F301" s="19" t="s">
        <v>11980</v>
      </c>
      <c r="G301" s="19" t="s">
        <v>14867</v>
      </c>
      <c r="H301" s="6" t="s">
        <v>14868</v>
      </c>
      <c r="I301" s="19" t="s">
        <v>100</v>
      </c>
      <c r="J301" s="5">
        <v>6</v>
      </c>
      <c r="K301" s="5">
        <v>35.799999999999997</v>
      </c>
      <c r="L301" s="5">
        <v>6.6</v>
      </c>
      <c r="M301" s="18">
        <v>5.9666666666666703</v>
      </c>
      <c r="N301" s="19" t="s">
        <v>12588</v>
      </c>
      <c r="O301" s="31"/>
      <c r="P301" s="31"/>
      <c r="Q301" s="31"/>
      <c r="R301" s="31"/>
      <c r="S301" s="31"/>
      <c r="T301" s="23">
        <v>46081</v>
      </c>
      <c r="U301" s="19" t="s">
        <v>12589</v>
      </c>
      <c r="V301" s="5"/>
      <c r="W301" s="5" t="s">
        <v>14869</v>
      </c>
      <c r="X301" s="19" t="s">
        <v>14772</v>
      </c>
      <c r="Y301" s="19" t="s">
        <v>14880</v>
      </c>
      <c r="Z301" s="5" t="s">
        <v>14881</v>
      </c>
      <c r="AA301" s="5">
        <v>39.6</v>
      </c>
      <c r="AB301" s="5">
        <v>-3.8</v>
      </c>
      <c r="AC301" s="5"/>
      <c r="AD301" s="5"/>
    </row>
    <row r="302" spans="1:30" ht="16.95" customHeight="1" x14ac:dyDescent="0.3">
      <c r="A302" s="3">
        <v>46054</v>
      </c>
      <c r="B302" s="4">
        <v>46078</v>
      </c>
      <c r="C302" s="19" t="s">
        <v>31</v>
      </c>
      <c r="D302" s="19" t="s">
        <v>5</v>
      </c>
      <c r="E302" s="19" t="s">
        <v>86</v>
      </c>
      <c r="F302" s="19" t="s">
        <v>11980</v>
      </c>
      <c r="G302" s="19" t="s">
        <v>14867</v>
      </c>
      <c r="H302" s="6" t="s">
        <v>14868</v>
      </c>
      <c r="I302" s="19" t="s">
        <v>100</v>
      </c>
      <c r="J302" s="5">
        <v>12</v>
      </c>
      <c r="K302" s="5">
        <v>59.9</v>
      </c>
      <c r="L302" s="5">
        <v>6.6</v>
      </c>
      <c r="M302" s="18">
        <v>4.9916666666666698</v>
      </c>
      <c r="N302" s="19" t="s">
        <v>12588</v>
      </c>
      <c r="O302" s="31"/>
      <c r="P302" s="31"/>
      <c r="Q302" s="31"/>
      <c r="R302" s="31"/>
      <c r="S302" s="31"/>
      <c r="T302" s="23">
        <v>46081</v>
      </c>
      <c r="U302" s="19" t="s">
        <v>12589</v>
      </c>
      <c r="V302" s="5"/>
      <c r="W302" s="5" t="s">
        <v>14869</v>
      </c>
      <c r="X302" s="19" t="s">
        <v>14772</v>
      </c>
      <c r="Y302" s="19" t="s">
        <v>14882</v>
      </c>
      <c r="Z302" s="5" t="s">
        <v>14883</v>
      </c>
      <c r="AA302" s="5">
        <v>79.2</v>
      </c>
      <c r="AB302" s="5">
        <v>-19.3</v>
      </c>
      <c r="AC302" s="5"/>
      <c r="AD302" s="5"/>
    </row>
    <row r="303" spans="1:30" ht="16.95" customHeight="1" x14ac:dyDescent="0.3">
      <c r="A303" s="3">
        <v>46054</v>
      </c>
      <c r="B303" s="4">
        <v>46078</v>
      </c>
      <c r="C303" s="19" t="s">
        <v>31</v>
      </c>
      <c r="D303" s="19" t="s">
        <v>5</v>
      </c>
      <c r="E303" s="19" t="s">
        <v>86</v>
      </c>
      <c r="F303" s="19" t="s">
        <v>11980</v>
      </c>
      <c r="G303" s="19" t="s">
        <v>14867</v>
      </c>
      <c r="H303" s="6" t="s">
        <v>14868</v>
      </c>
      <c r="I303" s="19" t="s">
        <v>100</v>
      </c>
      <c r="J303" s="5">
        <v>12</v>
      </c>
      <c r="K303" s="5">
        <v>59.9</v>
      </c>
      <c r="L303" s="5">
        <v>6.6</v>
      </c>
      <c r="M303" s="18">
        <v>4.9916666666666698</v>
      </c>
      <c r="N303" s="19" t="s">
        <v>12588</v>
      </c>
      <c r="O303" s="31"/>
      <c r="P303" s="31"/>
      <c r="Q303" s="31"/>
      <c r="R303" s="31"/>
      <c r="S303" s="31"/>
      <c r="T303" s="23">
        <v>46081</v>
      </c>
      <c r="U303" s="19" t="s">
        <v>12589</v>
      </c>
      <c r="V303" s="5"/>
      <c r="W303" s="5" t="s">
        <v>14869</v>
      </c>
      <c r="X303" s="19" t="s">
        <v>14772</v>
      </c>
      <c r="Y303" s="19" t="s">
        <v>14884</v>
      </c>
      <c r="Z303" s="5" t="s">
        <v>14885</v>
      </c>
      <c r="AA303" s="5">
        <v>79.2</v>
      </c>
      <c r="AB303" s="5">
        <v>-19.3</v>
      </c>
      <c r="AC303" s="5"/>
      <c r="AD303" s="5"/>
    </row>
    <row r="304" spans="1:30" ht="16.95" customHeight="1" x14ac:dyDescent="0.3">
      <c r="A304" s="3">
        <v>46054</v>
      </c>
      <c r="B304" s="4">
        <v>46078</v>
      </c>
      <c r="C304" s="19" t="s">
        <v>31</v>
      </c>
      <c r="D304" s="19" t="s">
        <v>5</v>
      </c>
      <c r="E304" s="19" t="s">
        <v>86</v>
      </c>
      <c r="F304" s="19" t="s">
        <v>11980</v>
      </c>
      <c r="G304" s="19" t="s">
        <v>14867</v>
      </c>
      <c r="H304" s="6" t="s">
        <v>14868</v>
      </c>
      <c r="I304" s="19" t="s">
        <v>100</v>
      </c>
      <c r="J304" s="5">
        <v>12</v>
      </c>
      <c r="K304" s="5">
        <v>59.9</v>
      </c>
      <c r="L304" s="5">
        <v>6.6</v>
      </c>
      <c r="M304" s="18">
        <v>4.9916666666666698</v>
      </c>
      <c r="N304" s="19" t="s">
        <v>12588</v>
      </c>
      <c r="O304" s="31"/>
      <c r="P304" s="31"/>
      <c r="Q304" s="31"/>
      <c r="R304" s="31"/>
      <c r="S304" s="31"/>
      <c r="T304" s="23">
        <v>46081</v>
      </c>
      <c r="U304" s="19" t="s">
        <v>12589</v>
      </c>
      <c r="V304" s="5"/>
      <c r="W304" s="5" t="s">
        <v>14869</v>
      </c>
      <c r="X304" s="19" t="s">
        <v>14772</v>
      </c>
      <c r="Y304" s="19" t="s">
        <v>14886</v>
      </c>
      <c r="Z304" s="5" t="s">
        <v>14887</v>
      </c>
      <c r="AA304" s="5">
        <v>79.2</v>
      </c>
      <c r="AB304" s="5">
        <v>-19.3</v>
      </c>
      <c r="AC304" s="5"/>
      <c r="AD304" s="5"/>
    </row>
    <row r="305" spans="1:30" ht="16.95" customHeight="1" x14ac:dyDescent="0.3">
      <c r="A305" s="3">
        <v>46054</v>
      </c>
      <c r="B305" s="4">
        <v>46078</v>
      </c>
      <c r="C305" s="19" t="s">
        <v>31</v>
      </c>
      <c r="D305" s="19" t="s">
        <v>5</v>
      </c>
      <c r="E305" s="19" t="s">
        <v>86</v>
      </c>
      <c r="F305" s="19" t="s">
        <v>11980</v>
      </c>
      <c r="G305" s="19" t="s">
        <v>14867</v>
      </c>
      <c r="H305" s="6" t="s">
        <v>14868</v>
      </c>
      <c r="I305" s="19" t="s">
        <v>100</v>
      </c>
      <c r="J305" s="5">
        <v>12</v>
      </c>
      <c r="K305" s="5">
        <v>59.9</v>
      </c>
      <c r="L305" s="5">
        <v>6.6</v>
      </c>
      <c r="M305" s="18">
        <v>4.9916666666666698</v>
      </c>
      <c r="N305" s="19" t="s">
        <v>12588</v>
      </c>
      <c r="O305" s="31"/>
      <c r="P305" s="31"/>
      <c r="Q305" s="31"/>
      <c r="R305" s="31"/>
      <c r="S305" s="31"/>
      <c r="T305" s="23">
        <v>46081</v>
      </c>
      <c r="U305" s="19" t="s">
        <v>12589</v>
      </c>
      <c r="V305" s="5"/>
      <c r="W305" s="5" t="s">
        <v>14869</v>
      </c>
      <c r="X305" s="19" t="s">
        <v>14772</v>
      </c>
      <c r="Y305" s="19" t="s">
        <v>14888</v>
      </c>
      <c r="Z305" s="5" t="s">
        <v>14889</v>
      </c>
      <c r="AA305" s="5">
        <v>79.2</v>
      </c>
      <c r="AB305" s="5">
        <v>-19.3</v>
      </c>
      <c r="AC305" s="5"/>
      <c r="AD305" s="5"/>
    </row>
    <row r="306" spans="1:30" ht="16.95" customHeight="1" x14ac:dyDescent="0.3">
      <c r="A306" s="3">
        <v>46054</v>
      </c>
      <c r="B306" s="4">
        <v>46078</v>
      </c>
      <c r="C306" s="19" t="s">
        <v>31</v>
      </c>
      <c r="D306" s="19" t="s">
        <v>5</v>
      </c>
      <c r="E306" s="19" t="s">
        <v>86</v>
      </c>
      <c r="F306" s="19" t="s">
        <v>11980</v>
      </c>
      <c r="G306" s="19" t="s">
        <v>14867</v>
      </c>
      <c r="H306" s="6" t="s">
        <v>14868</v>
      </c>
      <c r="I306" s="19" t="s">
        <v>100</v>
      </c>
      <c r="J306" s="5">
        <v>12</v>
      </c>
      <c r="K306" s="5">
        <v>59.9</v>
      </c>
      <c r="L306" s="5">
        <v>6.6</v>
      </c>
      <c r="M306" s="18">
        <v>4.9916666666666698</v>
      </c>
      <c r="N306" s="19" t="s">
        <v>12588</v>
      </c>
      <c r="O306" s="31"/>
      <c r="P306" s="31"/>
      <c r="Q306" s="31"/>
      <c r="R306" s="31"/>
      <c r="S306" s="31"/>
      <c r="T306" s="23">
        <v>46081</v>
      </c>
      <c r="U306" s="19" t="s">
        <v>12589</v>
      </c>
      <c r="V306" s="5"/>
      <c r="W306" s="5" t="s">
        <v>14869</v>
      </c>
      <c r="X306" s="19" t="s">
        <v>14772</v>
      </c>
      <c r="Y306" s="19" t="s">
        <v>14890</v>
      </c>
      <c r="Z306" s="5" t="s">
        <v>14891</v>
      </c>
      <c r="AA306" s="5">
        <v>79.2</v>
      </c>
      <c r="AB306" s="5">
        <v>-19.3</v>
      </c>
      <c r="AC306" s="5"/>
      <c r="AD306" s="5"/>
    </row>
    <row r="307" spans="1:30" ht="16.95" customHeight="1" x14ac:dyDescent="0.3">
      <c r="A307" s="3">
        <v>46054</v>
      </c>
      <c r="B307" s="4">
        <v>46078</v>
      </c>
      <c r="C307" s="19" t="s">
        <v>38</v>
      </c>
      <c r="D307" s="19" t="s">
        <v>5</v>
      </c>
      <c r="E307" s="19" t="s">
        <v>86</v>
      </c>
      <c r="F307" s="5"/>
      <c r="G307" s="19" t="s">
        <v>12981</v>
      </c>
      <c r="H307" s="6" t="s">
        <v>14715</v>
      </c>
      <c r="I307" s="19" t="s">
        <v>100</v>
      </c>
      <c r="J307" s="5">
        <v>4</v>
      </c>
      <c r="K307" s="5">
        <v>22</v>
      </c>
      <c r="L307" s="5">
        <v>6.6</v>
      </c>
      <c r="M307" s="18">
        <v>5.5</v>
      </c>
      <c r="N307" s="19" t="s">
        <v>12588</v>
      </c>
      <c r="O307" s="5"/>
      <c r="P307" s="5"/>
      <c r="Q307" s="5"/>
      <c r="R307" s="5"/>
      <c r="S307" s="31"/>
      <c r="T307" s="23">
        <v>46081</v>
      </c>
      <c r="U307" s="5" t="s">
        <v>12589</v>
      </c>
      <c r="V307" s="19" t="s">
        <v>8918</v>
      </c>
      <c r="W307" s="5" t="s">
        <v>14716</v>
      </c>
      <c r="X307" s="19" t="s">
        <v>14717</v>
      </c>
      <c r="Y307" s="19" t="s">
        <v>14892</v>
      </c>
      <c r="Z307" s="5" t="s">
        <v>14893</v>
      </c>
      <c r="AA307" s="5">
        <v>26.4</v>
      </c>
      <c r="AB307" s="5">
        <v>-4.4000000000000004</v>
      </c>
      <c r="AC307" s="5">
        <v>25</v>
      </c>
      <c r="AD307" s="5" t="s">
        <v>10725</v>
      </c>
    </row>
    <row r="308" spans="1:30" ht="16.95" customHeight="1" x14ac:dyDescent="0.3">
      <c r="A308" s="3">
        <v>46054</v>
      </c>
      <c r="B308" s="4">
        <v>46078</v>
      </c>
      <c r="C308" s="19" t="s">
        <v>38</v>
      </c>
      <c r="D308" s="19" t="s">
        <v>5</v>
      </c>
      <c r="E308" s="19" t="s">
        <v>86</v>
      </c>
      <c r="F308" s="5"/>
      <c r="G308" s="19" t="s">
        <v>12981</v>
      </c>
      <c r="H308" s="6" t="s">
        <v>14715</v>
      </c>
      <c r="I308" s="19" t="s">
        <v>100</v>
      </c>
      <c r="J308" s="5">
        <v>6</v>
      </c>
      <c r="K308" s="5">
        <v>31.6</v>
      </c>
      <c r="L308" s="5">
        <v>6.6</v>
      </c>
      <c r="M308" s="18">
        <v>5.2666666666666702</v>
      </c>
      <c r="N308" s="19" t="s">
        <v>12588</v>
      </c>
      <c r="O308" s="5"/>
      <c r="P308" s="5"/>
      <c r="Q308" s="5"/>
      <c r="R308" s="5"/>
      <c r="S308" s="31"/>
      <c r="T308" s="23">
        <v>46081</v>
      </c>
      <c r="U308" s="5" t="s">
        <v>12589</v>
      </c>
      <c r="V308" s="19" t="s">
        <v>8918</v>
      </c>
      <c r="W308" s="5" t="s">
        <v>14716</v>
      </c>
      <c r="X308" s="19" t="s">
        <v>14717</v>
      </c>
      <c r="Y308" s="19" t="s">
        <v>546</v>
      </c>
      <c r="Z308" s="5" t="s">
        <v>14894</v>
      </c>
      <c r="AA308" s="5">
        <v>39.6</v>
      </c>
      <c r="AB308" s="5">
        <v>-7.9999999999999902</v>
      </c>
      <c r="AC308" s="5">
        <v>36</v>
      </c>
      <c r="AD308" s="5" t="s">
        <v>10725</v>
      </c>
    </row>
    <row r="309" spans="1:30" ht="16.95" customHeight="1" x14ac:dyDescent="0.3">
      <c r="A309" s="3">
        <v>46054</v>
      </c>
      <c r="B309" s="4">
        <v>46078</v>
      </c>
      <c r="C309" s="19" t="s">
        <v>38</v>
      </c>
      <c r="D309" s="19" t="s">
        <v>5</v>
      </c>
      <c r="E309" s="19" t="s">
        <v>86</v>
      </c>
      <c r="F309" s="5"/>
      <c r="G309" s="19" t="s">
        <v>12981</v>
      </c>
      <c r="H309" s="6" t="s">
        <v>14715</v>
      </c>
      <c r="I309" s="19" t="s">
        <v>100</v>
      </c>
      <c r="J309" s="5">
        <v>8</v>
      </c>
      <c r="K309" s="5">
        <v>40.4</v>
      </c>
      <c r="L309" s="5">
        <v>6.6</v>
      </c>
      <c r="M309" s="18">
        <v>5.05</v>
      </c>
      <c r="N309" s="19" t="s">
        <v>12588</v>
      </c>
      <c r="O309" s="5"/>
      <c r="P309" s="5"/>
      <c r="Q309" s="5"/>
      <c r="R309" s="5"/>
      <c r="S309" s="31"/>
      <c r="T309" s="23">
        <v>46081</v>
      </c>
      <c r="U309" s="5" t="s">
        <v>12589</v>
      </c>
      <c r="V309" s="19" t="s">
        <v>8918</v>
      </c>
      <c r="W309" s="5" t="s">
        <v>14716</v>
      </c>
      <c r="X309" s="19" t="s">
        <v>14717</v>
      </c>
      <c r="Y309" s="19" t="s">
        <v>14895</v>
      </c>
      <c r="Z309" s="5" t="s">
        <v>14896</v>
      </c>
      <c r="AA309" s="5">
        <v>52.8</v>
      </c>
      <c r="AB309" s="5">
        <v>-12.4</v>
      </c>
      <c r="AC309" s="5">
        <v>46</v>
      </c>
      <c r="AD309" s="5" t="s">
        <v>10725</v>
      </c>
    </row>
    <row r="310" spans="1:30" ht="16.95" customHeight="1" x14ac:dyDescent="0.3">
      <c r="A310" s="3">
        <v>46054</v>
      </c>
      <c r="B310" s="4">
        <v>46078</v>
      </c>
      <c r="C310" s="19" t="s">
        <v>38</v>
      </c>
      <c r="D310" s="19" t="s">
        <v>5</v>
      </c>
      <c r="E310" s="19" t="s">
        <v>86</v>
      </c>
      <c r="F310" s="5"/>
      <c r="G310" s="19" t="s">
        <v>12981</v>
      </c>
      <c r="H310" s="6" t="s">
        <v>14715</v>
      </c>
      <c r="I310" s="19" t="s">
        <v>100</v>
      </c>
      <c r="J310" s="5">
        <v>10</v>
      </c>
      <c r="K310" s="5">
        <v>49.2</v>
      </c>
      <c r="L310" s="5">
        <v>6.6</v>
      </c>
      <c r="M310" s="18">
        <v>4.92</v>
      </c>
      <c r="N310" s="19" t="s">
        <v>12588</v>
      </c>
      <c r="O310" s="5"/>
      <c r="P310" s="5"/>
      <c r="Q310" s="5"/>
      <c r="R310" s="5"/>
      <c r="S310" s="31"/>
      <c r="T310" s="23">
        <v>46081</v>
      </c>
      <c r="U310" s="5" t="s">
        <v>12589</v>
      </c>
      <c r="V310" s="19" t="s">
        <v>8918</v>
      </c>
      <c r="W310" s="5" t="s">
        <v>14716</v>
      </c>
      <c r="X310" s="19" t="s">
        <v>14717</v>
      </c>
      <c r="Y310" s="19" t="s">
        <v>14897</v>
      </c>
      <c r="Z310" s="5" t="s">
        <v>14898</v>
      </c>
      <c r="AA310" s="5">
        <v>66</v>
      </c>
      <c r="AB310" s="5">
        <v>-16.8</v>
      </c>
      <c r="AC310" s="5">
        <v>56</v>
      </c>
      <c r="AD310" s="5" t="s">
        <v>10725</v>
      </c>
    </row>
    <row r="311" spans="1:30" ht="16.95" customHeight="1" x14ac:dyDescent="0.3">
      <c r="A311" s="3">
        <v>46054</v>
      </c>
      <c r="B311" s="4">
        <v>46078</v>
      </c>
      <c r="C311" s="19" t="s">
        <v>38</v>
      </c>
      <c r="D311" s="19" t="s">
        <v>5</v>
      </c>
      <c r="E311" s="19" t="s">
        <v>86</v>
      </c>
      <c r="F311" s="5"/>
      <c r="G311" s="19" t="s">
        <v>12981</v>
      </c>
      <c r="H311" s="6" t="s">
        <v>14715</v>
      </c>
      <c r="I311" s="19" t="s">
        <v>100</v>
      </c>
      <c r="J311" s="5">
        <v>12</v>
      </c>
      <c r="K311" s="5">
        <v>58</v>
      </c>
      <c r="L311" s="5">
        <v>6.6</v>
      </c>
      <c r="M311" s="18">
        <v>4.8333333333333304</v>
      </c>
      <c r="N311" s="19" t="s">
        <v>12588</v>
      </c>
      <c r="O311" s="5"/>
      <c r="P311" s="5"/>
      <c r="Q311" s="5"/>
      <c r="R311" s="5"/>
      <c r="S311" s="31"/>
      <c r="T311" s="23">
        <v>46081</v>
      </c>
      <c r="U311" s="5" t="s">
        <v>12589</v>
      </c>
      <c r="V311" s="19" t="s">
        <v>8918</v>
      </c>
      <c r="W311" s="5" t="s">
        <v>14716</v>
      </c>
      <c r="X311" s="19" t="s">
        <v>14717</v>
      </c>
      <c r="Y311" s="19" t="s">
        <v>14899</v>
      </c>
      <c r="Z311" s="5" t="s">
        <v>14900</v>
      </c>
      <c r="AA311" s="5">
        <v>79.2</v>
      </c>
      <c r="AB311" s="5">
        <v>-21.2</v>
      </c>
      <c r="AC311" s="5">
        <v>66</v>
      </c>
      <c r="AD311" s="5" t="s">
        <v>10725</v>
      </c>
    </row>
    <row r="312" spans="1:30" ht="16.95" customHeight="1" x14ac:dyDescent="0.3">
      <c r="A312" s="3">
        <v>46054</v>
      </c>
      <c r="B312" s="4">
        <v>46078</v>
      </c>
      <c r="C312" s="19" t="s">
        <v>38</v>
      </c>
      <c r="D312" s="19" t="s">
        <v>5</v>
      </c>
      <c r="E312" s="19" t="s">
        <v>86</v>
      </c>
      <c r="F312" s="5"/>
      <c r="G312" s="19" t="s">
        <v>11121</v>
      </c>
      <c r="H312" s="6" t="s">
        <v>11122</v>
      </c>
      <c r="I312" s="19" t="s">
        <v>90</v>
      </c>
      <c r="J312" s="5">
        <v>4</v>
      </c>
      <c r="K312" s="5">
        <v>91</v>
      </c>
      <c r="L312" s="5">
        <v>24.9</v>
      </c>
      <c r="M312" s="18">
        <v>22.75</v>
      </c>
      <c r="N312" s="19" t="s">
        <v>12588</v>
      </c>
      <c r="O312" s="5"/>
      <c r="P312" s="5"/>
      <c r="Q312" s="5"/>
      <c r="R312" s="5"/>
      <c r="S312" s="31"/>
      <c r="T312" s="23">
        <v>46081</v>
      </c>
      <c r="U312" s="19" t="s">
        <v>12589</v>
      </c>
      <c r="V312" s="19" t="s">
        <v>6277</v>
      </c>
      <c r="W312" s="5" t="s">
        <v>11125</v>
      </c>
      <c r="X312" s="19" t="s">
        <v>14901</v>
      </c>
      <c r="Y312" s="19" t="s">
        <v>14902</v>
      </c>
      <c r="Z312" s="5" t="s">
        <v>13066</v>
      </c>
      <c r="AA312" s="5">
        <v>99.6</v>
      </c>
      <c r="AB312" s="5">
        <v>-8.5999999999999908</v>
      </c>
      <c r="AC312" s="5">
        <v>104</v>
      </c>
      <c r="AD312" s="5" t="s">
        <v>8946</v>
      </c>
    </row>
    <row r="313" spans="1:30" ht="16.95" customHeight="1" x14ac:dyDescent="0.3">
      <c r="A313" s="3">
        <v>46054</v>
      </c>
      <c r="B313" s="4">
        <v>46078</v>
      </c>
      <c r="C313" s="19" t="s">
        <v>38</v>
      </c>
      <c r="D313" s="19" t="s">
        <v>5</v>
      </c>
      <c r="E313" s="19" t="s">
        <v>86</v>
      </c>
      <c r="F313" s="5"/>
      <c r="G313" s="19" t="s">
        <v>11121</v>
      </c>
      <c r="H313" s="6" t="s">
        <v>11122</v>
      </c>
      <c r="I313" s="19" t="s">
        <v>113</v>
      </c>
      <c r="J313" s="5">
        <v>4</v>
      </c>
      <c r="K313" s="5">
        <v>95.7</v>
      </c>
      <c r="L313" s="5">
        <v>24.9</v>
      </c>
      <c r="M313" s="18">
        <v>23.925000000000001</v>
      </c>
      <c r="N313" s="19" t="s">
        <v>12588</v>
      </c>
      <c r="O313" s="5"/>
      <c r="P313" s="5"/>
      <c r="Q313" s="5"/>
      <c r="R313" s="5"/>
      <c r="S313" s="31"/>
      <c r="T313" s="23">
        <v>46081</v>
      </c>
      <c r="U313" s="19" t="s">
        <v>12589</v>
      </c>
      <c r="V313" s="19" t="s">
        <v>6277</v>
      </c>
      <c r="W313" s="5" t="s">
        <v>11125</v>
      </c>
      <c r="X313" s="19" t="s">
        <v>14901</v>
      </c>
      <c r="Y313" s="19" t="s">
        <v>14903</v>
      </c>
      <c r="Z313" s="5" t="s">
        <v>13983</v>
      </c>
      <c r="AA313" s="5">
        <v>99.6</v>
      </c>
      <c r="AB313" s="5">
        <v>-3.8999999999999901</v>
      </c>
      <c r="AC313" s="5">
        <v>109.7</v>
      </c>
      <c r="AD313" s="5" t="s">
        <v>8946</v>
      </c>
    </row>
    <row r="314" spans="1:30" ht="16.95" customHeight="1" x14ac:dyDescent="0.3">
      <c r="A314" s="3">
        <v>46054</v>
      </c>
      <c r="B314" s="4">
        <v>46078</v>
      </c>
      <c r="C314" s="107" t="s">
        <v>31</v>
      </c>
      <c r="D314" s="107" t="s">
        <v>5</v>
      </c>
      <c r="E314" s="19" t="s">
        <v>86</v>
      </c>
      <c r="F314" s="19" t="s">
        <v>11139</v>
      </c>
      <c r="G314" s="19" t="s">
        <v>11140</v>
      </c>
      <c r="H314" s="35" t="s">
        <v>14904</v>
      </c>
      <c r="I314" s="19" t="s">
        <v>8872</v>
      </c>
      <c r="J314" s="5">
        <v>24</v>
      </c>
      <c r="K314" s="5">
        <v>175.64</v>
      </c>
      <c r="L314" s="5">
        <v>7.4</v>
      </c>
      <c r="M314" s="108">
        <v>7.3183333333333298</v>
      </c>
      <c r="N314" s="107" t="s">
        <v>12588</v>
      </c>
      <c r="O314" s="109"/>
      <c r="P314" s="109"/>
      <c r="Q314" s="109"/>
      <c r="R314" s="109"/>
      <c r="S314" s="31"/>
      <c r="T314" s="100">
        <v>46081</v>
      </c>
      <c r="U314" s="109" t="s">
        <v>12629</v>
      </c>
      <c r="V314" s="19" t="s">
        <v>14905</v>
      </c>
      <c r="W314" s="5" t="s">
        <v>14906</v>
      </c>
      <c r="X314" s="19" t="s">
        <v>14907</v>
      </c>
      <c r="Y314" s="19" t="s">
        <v>14908</v>
      </c>
      <c r="Z314" s="5" t="s">
        <v>14909</v>
      </c>
      <c r="AA314" s="5">
        <v>177.6</v>
      </c>
      <c r="AB314" s="5">
        <v>-1.9600000000000399</v>
      </c>
      <c r="AC314" s="5">
        <v>199.64</v>
      </c>
      <c r="AD314" s="5" t="s">
        <v>8878</v>
      </c>
    </row>
    <row r="315" spans="1:30" ht="16.95" customHeight="1" x14ac:dyDescent="0.3">
      <c r="A315" s="3">
        <v>46054</v>
      </c>
      <c r="B315" s="4">
        <v>46078</v>
      </c>
      <c r="C315" s="107" t="s">
        <v>31</v>
      </c>
      <c r="D315" s="107" t="s">
        <v>5</v>
      </c>
      <c r="E315" s="19" t="s">
        <v>86</v>
      </c>
      <c r="F315" s="19" t="s">
        <v>11139</v>
      </c>
      <c r="G315" s="19" t="s">
        <v>11140</v>
      </c>
      <c r="H315" s="35" t="s">
        <v>14904</v>
      </c>
      <c r="I315" s="19" t="s">
        <v>8872</v>
      </c>
      <c r="J315" s="5">
        <v>24</v>
      </c>
      <c r="K315" s="5">
        <v>175.64</v>
      </c>
      <c r="L315" s="5">
        <v>7.4</v>
      </c>
      <c r="M315" s="108">
        <v>7.3183333333333298</v>
      </c>
      <c r="N315" s="107" t="s">
        <v>12588</v>
      </c>
      <c r="O315" s="109"/>
      <c r="P315" s="109"/>
      <c r="Q315" s="109"/>
      <c r="R315" s="109"/>
      <c r="S315" s="31"/>
      <c r="T315" s="100">
        <v>46081</v>
      </c>
      <c r="U315" s="109" t="s">
        <v>12629</v>
      </c>
      <c r="V315" s="19" t="s">
        <v>14905</v>
      </c>
      <c r="W315" s="5" t="s">
        <v>14906</v>
      </c>
      <c r="X315" s="19" t="s">
        <v>14907</v>
      </c>
      <c r="Y315" s="19" t="s">
        <v>14910</v>
      </c>
      <c r="Z315" s="5" t="s">
        <v>14911</v>
      </c>
      <c r="AA315" s="5">
        <v>177.6</v>
      </c>
      <c r="AB315" s="5">
        <v>-1.9600000000000399</v>
      </c>
      <c r="AC315" s="5">
        <v>199.64</v>
      </c>
      <c r="AD315" s="5" t="s">
        <v>8878</v>
      </c>
    </row>
    <row r="316" spans="1:30" ht="16.95" customHeight="1" x14ac:dyDescent="0.3">
      <c r="A316" s="3">
        <v>46054</v>
      </c>
      <c r="B316" s="4">
        <v>46078</v>
      </c>
      <c r="C316" s="107" t="s">
        <v>28</v>
      </c>
      <c r="D316" s="107" t="s">
        <v>5</v>
      </c>
      <c r="E316" s="61" t="s">
        <v>86</v>
      </c>
      <c r="F316" s="61" t="s">
        <v>11465</v>
      </c>
      <c r="G316" s="31" t="s">
        <v>150</v>
      </c>
      <c r="H316" s="15" t="s">
        <v>12598</v>
      </c>
      <c r="I316" s="61" t="s">
        <v>8872</v>
      </c>
      <c r="J316" s="31">
        <v>24</v>
      </c>
      <c r="K316" s="31">
        <v>145</v>
      </c>
      <c r="L316" s="5">
        <v>7.4</v>
      </c>
      <c r="M316" s="108">
        <v>6.0416666666666696</v>
      </c>
      <c r="N316" s="107" t="s">
        <v>12588</v>
      </c>
      <c r="O316" s="109"/>
      <c r="P316" s="109"/>
      <c r="Q316" s="109"/>
      <c r="R316" s="109"/>
      <c r="S316" s="31"/>
      <c r="T316" s="100">
        <v>46081</v>
      </c>
      <c r="U316" s="107" t="s">
        <v>12589</v>
      </c>
      <c r="V316" s="61" t="s">
        <v>14912</v>
      </c>
      <c r="W316" s="110">
        <v>891449603394</v>
      </c>
      <c r="X316" s="61" t="s">
        <v>14913</v>
      </c>
      <c r="Y316" s="31" t="s">
        <v>14914</v>
      </c>
      <c r="Z316" s="110">
        <v>5841937516520</v>
      </c>
      <c r="AA316" s="5">
        <v>177.6</v>
      </c>
      <c r="AB316" s="5">
        <v>-32.6</v>
      </c>
      <c r="AC316" s="31">
        <v>156</v>
      </c>
      <c r="AD316" s="31" t="s">
        <v>12601</v>
      </c>
    </row>
    <row r="317" spans="1:30" ht="16.95" customHeight="1" x14ac:dyDescent="0.3">
      <c r="A317" s="3">
        <v>46054</v>
      </c>
      <c r="B317" s="4">
        <v>46078</v>
      </c>
      <c r="C317" s="107" t="s">
        <v>28</v>
      </c>
      <c r="D317" s="107" t="s">
        <v>5</v>
      </c>
      <c r="E317" s="61" t="s">
        <v>86</v>
      </c>
      <c r="F317" s="61" t="s">
        <v>11465</v>
      </c>
      <c r="G317" s="31" t="s">
        <v>150</v>
      </c>
      <c r="H317" s="15" t="s">
        <v>12598</v>
      </c>
      <c r="I317" s="61" t="s">
        <v>8872</v>
      </c>
      <c r="J317" s="31">
        <v>36</v>
      </c>
      <c r="K317" s="31">
        <v>217</v>
      </c>
      <c r="L317" s="5">
        <v>7.4</v>
      </c>
      <c r="M317" s="108">
        <v>6.0277777777777803</v>
      </c>
      <c r="N317" s="107" t="s">
        <v>12588</v>
      </c>
      <c r="O317" s="109"/>
      <c r="P317" s="109"/>
      <c r="Q317" s="109"/>
      <c r="R317" s="109"/>
      <c r="S317" s="31"/>
      <c r="T317" s="100">
        <v>46081</v>
      </c>
      <c r="U317" s="107" t="s">
        <v>12589</v>
      </c>
      <c r="V317" s="61" t="s">
        <v>14912</v>
      </c>
      <c r="W317" s="110">
        <v>891449603394</v>
      </c>
      <c r="X317" s="61" t="s">
        <v>14913</v>
      </c>
      <c r="Y317" s="31" t="s">
        <v>14915</v>
      </c>
      <c r="Z317" s="110">
        <v>5841937516521</v>
      </c>
      <c r="AA317" s="5">
        <v>266.39999999999998</v>
      </c>
      <c r="AB317" s="5">
        <v>-49.4</v>
      </c>
      <c r="AC317" s="31">
        <v>232</v>
      </c>
      <c r="AD317" s="31" t="s">
        <v>12601</v>
      </c>
    </row>
    <row r="318" spans="1:30" ht="16.95" customHeight="1" x14ac:dyDescent="0.3">
      <c r="A318" s="3">
        <v>46054</v>
      </c>
      <c r="B318" s="4">
        <v>46078</v>
      </c>
      <c r="C318" s="107" t="s">
        <v>28</v>
      </c>
      <c r="D318" s="107" t="s">
        <v>5</v>
      </c>
      <c r="E318" s="61" t="s">
        <v>86</v>
      </c>
      <c r="F318" s="61" t="s">
        <v>11465</v>
      </c>
      <c r="G318" s="31" t="s">
        <v>150</v>
      </c>
      <c r="H318" s="15" t="s">
        <v>12598</v>
      </c>
      <c r="I318" s="61" t="s">
        <v>8872</v>
      </c>
      <c r="J318" s="31">
        <v>12</v>
      </c>
      <c r="K318" s="31">
        <v>75</v>
      </c>
      <c r="L318" s="5">
        <v>7.4</v>
      </c>
      <c r="M318" s="108">
        <v>6.25</v>
      </c>
      <c r="N318" s="107" t="s">
        <v>12588</v>
      </c>
      <c r="O318" s="109"/>
      <c r="P318" s="109"/>
      <c r="Q318" s="109"/>
      <c r="R318" s="109"/>
      <c r="S318" s="31"/>
      <c r="T318" s="100">
        <v>46081</v>
      </c>
      <c r="U318" s="107" t="s">
        <v>12589</v>
      </c>
      <c r="V318" s="61" t="s">
        <v>14912</v>
      </c>
      <c r="W318" s="110">
        <v>891449603394</v>
      </c>
      <c r="X318" s="61" t="s">
        <v>14913</v>
      </c>
      <c r="Y318" s="31" t="s">
        <v>14916</v>
      </c>
      <c r="Z318" s="110">
        <v>5841937516522</v>
      </c>
      <c r="AA318" s="5">
        <v>88.8</v>
      </c>
      <c r="AB318" s="5">
        <v>-13.8</v>
      </c>
      <c r="AC318" s="31">
        <v>79</v>
      </c>
      <c r="AD318" s="31" t="s">
        <v>12601</v>
      </c>
    </row>
    <row r="319" spans="1:30" ht="16.95" customHeight="1" x14ac:dyDescent="0.3">
      <c r="A319" s="3">
        <v>46054</v>
      </c>
      <c r="B319" s="4">
        <v>46078</v>
      </c>
      <c r="C319" s="107" t="s">
        <v>28</v>
      </c>
      <c r="D319" s="107" t="s">
        <v>5</v>
      </c>
      <c r="E319" s="61" t="s">
        <v>86</v>
      </c>
      <c r="F319" s="61" t="s">
        <v>11465</v>
      </c>
      <c r="G319" s="31" t="s">
        <v>150</v>
      </c>
      <c r="H319" s="15" t="s">
        <v>12598</v>
      </c>
      <c r="I319" s="61" t="s">
        <v>8872</v>
      </c>
      <c r="J319" s="31">
        <v>12</v>
      </c>
      <c r="K319" s="31">
        <v>75</v>
      </c>
      <c r="L319" s="5">
        <v>7.4</v>
      </c>
      <c r="M319" s="108">
        <v>6.25</v>
      </c>
      <c r="N319" s="107" t="s">
        <v>12588</v>
      </c>
      <c r="O319" s="109"/>
      <c r="P319" s="109"/>
      <c r="Q319" s="109"/>
      <c r="R319" s="109"/>
      <c r="S319" s="31"/>
      <c r="T319" s="100">
        <v>46081</v>
      </c>
      <c r="U319" s="107" t="s">
        <v>12589</v>
      </c>
      <c r="V319" s="61" t="s">
        <v>14912</v>
      </c>
      <c r="W319" s="110">
        <v>891449603394</v>
      </c>
      <c r="X319" s="61" t="s">
        <v>14913</v>
      </c>
      <c r="Y319" s="31" t="s">
        <v>14917</v>
      </c>
      <c r="Z319" s="110">
        <v>5841937516523</v>
      </c>
      <c r="AA319" s="5">
        <v>88.8</v>
      </c>
      <c r="AB319" s="5">
        <v>-13.8</v>
      </c>
      <c r="AC319" s="31">
        <v>79</v>
      </c>
      <c r="AD319" s="31" t="s">
        <v>12601</v>
      </c>
    </row>
    <row r="320" spans="1:30" ht="16.95" customHeight="1" x14ac:dyDescent="0.3">
      <c r="A320" s="3">
        <v>46054</v>
      </c>
      <c r="B320" s="4">
        <v>46078</v>
      </c>
      <c r="C320" s="107" t="s">
        <v>28</v>
      </c>
      <c r="D320" s="107" t="s">
        <v>5</v>
      </c>
      <c r="E320" s="61" t="s">
        <v>86</v>
      </c>
      <c r="F320" s="61" t="s">
        <v>11465</v>
      </c>
      <c r="G320" s="31" t="s">
        <v>150</v>
      </c>
      <c r="H320" s="15" t="s">
        <v>12598</v>
      </c>
      <c r="I320" s="61" t="s">
        <v>8872</v>
      </c>
      <c r="J320" s="31">
        <v>12</v>
      </c>
      <c r="K320" s="31">
        <v>75</v>
      </c>
      <c r="L320" s="5">
        <v>7.4</v>
      </c>
      <c r="M320" s="108">
        <v>6.25</v>
      </c>
      <c r="N320" s="107" t="s">
        <v>12588</v>
      </c>
      <c r="O320" s="109"/>
      <c r="P320" s="109"/>
      <c r="Q320" s="109"/>
      <c r="R320" s="109"/>
      <c r="S320" s="31"/>
      <c r="T320" s="100">
        <v>46081</v>
      </c>
      <c r="U320" s="107" t="s">
        <v>12589</v>
      </c>
      <c r="V320" s="61" t="s">
        <v>14912</v>
      </c>
      <c r="W320" s="110">
        <v>891449603394</v>
      </c>
      <c r="X320" s="61" t="s">
        <v>14913</v>
      </c>
      <c r="Y320" s="31" t="s">
        <v>14918</v>
      </c>
      <c r="Z320" s="110">
        <v>5905497694045</v>
      </c>
      <c r="AA320" s="5">
        <v>88.8</v>
      </c>
      <c r="AB320" s="5">
        <v>-13.8</v>
      </c>
      <c r="AC320" s="31">
        <v>79</v>
      </c>
      <c r="AD320" s="31" t="s">
        <v>12601</v>
      </c>
    </row>
    <row r="321" spans="1:30" ht="16.95" customHeight="1" x14ac:dyDescent="0.3">
      <c r="A321" s="3">
        <v>46054</v>
      </c>
      <c r="B321" s="4">
        <v>46078</v>
      </c>
      <c r="C321" s="107" t="s">
        <v>28</v>
      </c>
      <c r="D321" s="107" t="s">
        <v>5</v>
      </c>
      <c r="E321" s="61" t="s">
        <v>86</v>
      </c>
      <c r="F321" s="61" t="s">
        <v>11465</v>
      </c>
      <c r="G321" s="31" t="s">
        <v>150</v>
      </c>
      <c r="H321" s="15" t="s">
        <v>12598</v>
      </c>
      <c r="I321" s="61" t="s">
        <v>8872</v>
      </c>
      <c r="J321" s="31">
        <v>24</v>
      </c>
      <c r="K321" s="31">
        <v>145</v>
      </c>
      <c r="L321" s="5">
        <v>7.4</v>
      </c>
      <c r="M321" s="108">
        <v>6.0416666666666696</v>
      </c>
      <c r="N321" s="107" t="s">
        <v>12588</v>
      </c>
      <c r="O321" s="109"/>
      <c r="P321" s="109"/>
      <c r="Q321" s="109"/>
      <c r="R321" s="109"/>
      <c r="S321" s="31"/>
      <c r="T321" s="100">
        <v>46081</v>
      </c>
      <c r="U321" s="107" t="s">
        <v>12589</v>
      </c>
      <c r="V321" s="61" t="s">
        <v>14912</v>
      </c>
      <c r="W321" s="110">
        <v>891449603394</v>
      </c>
      <c r="X321" s="61" t="s">
        <v>14913</v>
      </c>
      <c r="Y321" s="31" t="s">
        <v>14919</v>
      </c>
      <c r="Z321" s="110">
        <v>5905497694046</v>
      </c>
      <c r="AA321" s="5">
        <v>177.6</v>
      </c>
      <c r="AB321" s="5">
        <v>-32.6</v>
      </c>
      <c r="AC321" s="31">
        <v>156</v>
      </c>
      <c r="AD321" s="31" t="s">
        <v>12601</v>
      </c>
    </row>
    <row r="322" spans="1:30" ht="16.95" customHeight="1" x14ac:dyDescent="0.3">
      <c r="A322" s="3">
        <v>46054</v>
      </c>
      <c r="B322" s="4">
        <v>46078</v>
      </c>
      <c r="C322" s="107" t="s">
        <v>28</v>
      </c>
      <c r="D322" s="107" t="s">
        <v>5</v>
      </c>
      <c r="E322" s="61" t="s">
        <v>86</v>
      </c>
      <c r="F322" s="61" t="s">
        <v>11465</v>
      </c>
      <c r="G322" s="31" t="s">
        <v>150</v>
      </c>
      <c r="H322" s="15" t="s">
        <v>12598</v>
      </c>
      <c r="I322" s="61" t="s">
        <v>8872</v>
      </c>
      <c r="J322" s="31">
        <v>36</v>
      </c>
      <c r="K322" s="31">
        <v>217</v>
      </c>
      <c r="L322" s="5">
        <v>7.4</v>
      </c>
      <c r="M322" s="108">
        <v>6.0277777777777803</v>
      </c>
      <c r="N322" s="107" t="s">
        <v>12588</v>
      </c>
      <c r="O322" s="109"/>
      <c r="P322" s="109"/>
      <c r="Q322" s="109"/>
      <c r="R322" s="109"/>
      <c r="S322" s="31"/>
      <c r="T322" s="100">
        <v>46081</v>
      </c>
      <c r="U322" s="107" t="s">
        <v>12589</v>
      </c>
      <c r="V322" s="61" t="s">
        <v>14912</v>
      </c>
      <c r="W322" s="110">
        <v>891449603394</v>
      </c>
      <c r="X322" s="61" t="s">
        <v>14913</v>
      </c>
      <c r="Y322" s="31" t="s">
        <v>14920</v>
      </c>
      <c r="Z322" s="110">
        <v>5905497694047</v>
      </c>
      <c r="AA322" s="5">
        <v>266.39999999999998</v>
      </c>
      <c r="AB322" s="5">
        <v>-49.4</v>
      </c>
      <c r="AC322" s="31">
        <v>232</v>
      </c>
      <c r="AD322" s="31" t="s">
        <v>12601</v>
      </c>
    </row>
    <row r="323" spans="1:30" ht="16.95" customHeight="1" x14ac:dyDescent="0.3">
      <c r="A323" s="3">
        <v>46054</v>
      </c>
      <c r="B323" s="4">
        <v>46078</v>
      </c>
      <c r="C323" s="107" t="s">
        <v>34</v>
      </c>
      <c r="D323" s="107" t="s">
        <v>5</v>
      </c>
      <c r="E323" s="61" t="s">
        <v>86</v>
      </c>
      <c r="F323" s="61" t="s">
        <v>11325</v>
      </c>
      <c r="G323" s="61" t="s">
        <v>12723</v>
      </c>
      <c r="H323" s="15" t="s">
        <v>12724</v>
      </c>
      <c r="I323" s="61" t="s">
        <v>8872</v>
      </c>
      <c r="J323" s="31">
        <v>4</v>
      </c>
      <c r="K323" s="31">
        <v>24.8</v>
      </c>
      <c r="L323" s="5">
        <v>7.4</v>
      </c>
      <c r="M323" s="108">
        <v>6.2</v>
      </c>
      <c r="N323" s="107" t="s">
        <v>12588</v>
      </c>
      <c r="O323" s="109"/>
      <c r="P323" s="109"/>
      <c r="Q323" s="109"/>
      <c r="R323" s="109"/>
      <c r="S323" s="31"/>
      <c r="T323" s="100">
        <v>46081</v>
      </c>
      <c r="U323" s="107" t="s">
        <v>12589</v>
      </c>
      <c r="V323" s="61" t="s">
        <v>14921</v>
      </c>
      <c r="W323" s="110">
        <v>970057878536</v>
      </c>
      <c r="X323" s="61" t="s">
        <v>14922</v>
      </c>
      <c r="Y323" s="61" t="s">
        <v>14923</v>
      </c>
      <c r="Z323" s="110">
        <v>5918995772158</v>
      </c>
      <c r="AA323" s="5">
        <v>29.6</v>
      </c>
      <c r="AB323" s="5">
        <v>-4.8</v>
      </c>
      <c r="AC323" s="31">
        <v>24.8</v>
      </c>
      <c r="AD323" s="31" t="s">
        <v>10836</v>
      </c>
    </row>
    <row r="324" spans="1:30" ht="16.95" customHeight="1" x14ac:dyDescent="0.3">
      <c r="A324" s="3">
        <v>46054</v>
      </c>
      <c r="B324" s="4">
        <v>46078</v>
      </c>
      <c r="C324" s="107" t="s">
        <v>34</v>
      </c>
      <c r="D324" s="107" t="s">
        <v>5</v>
      </c>
      <c r="E324" s="61" t="s">
        <v>86</v>
      </c>
      <c r="F324" s="61" t="s">
        <v>11325</v>
      </c>
      <c r="G324" s="61" t="s">
        <v>12723</v>
      </c>
      <c r="H324" s="15" t="s">
        <v>12724</v>
      </c>
      <c r="I324" s="61" t="s">
        <v>8872</v>
      </c>
      <c r="J324" s="31">
        <v>8</v>
      </c>
      <c r="K324" s="31">
        <v>44.8</v>
      </c>
      <c r="L324" s="5">
        <v>7.4</v>
      </c>
      <c r="M324" s="108">
        <v>5.6</v>
      </c>
      <c r="N324" s="107" t="s">
        <v>12588</v>
      </c>
      <c r="O324" s="109"/>
      <c r="P324" s="109"/>
      <c r="Q324" s="109"/>
      <c r="R324" s="109"/>
      <c r="S324" s="31"/>
      <c r="T324" s="100">
        <v>46081</v>
      </c>
      <c r="U324" s="107" t="s">
        <v>12589</v>
      </c>
      <c r="V324" s="61" t="s">
        <v>14921</v>
      </c>
      <c r="W324" s="110">
        <v>970057878536</v>
      </c>
      <c r="X324" s="61" t="s">
        <v>14922</v>
      </c>
      <c r="Y324" s="61" t="s">
        <v>14924</v>
      </c>
      <c r="Z324" s="110">
        <v>5918995772159</v>
      </c>
      <c r="AA324" s="5">
        <v>59.2</v>
      </c>
      <c r="AB324" s="5">
        <v>-14.4</v>
      </c>
      <c r="AC324" s="31">
        <v>44.8</v>
      </c>
      <c r="AD324" s="31" t="s">
        <v>10836</v>
      </c>
    </row>
    <row r="325" spans="1:30" ht="16.95" customHeight="1" x14ac:dyDescent="0.3">
      <c r="A325" s="3">
        <v>46054</v>
      </c>
      <c r="B325" s="4">
        <v>46078</v>
      </c>
      <c r="C325" s="107" t="s">
        <v>34</v>
      </c>
      <c r="D325" s="107" t="s">
        <v>5</v>
      </c>
      <c r="E325" s="61" t="s">
        <v>86</v>
      </c>
      <c r="F325" s="61" t="s">
        <v>11325</v>
      </c>
      <c r="G325" s="61" t="s">
        <v>12723</v>
      </c>
      <c r="H325" s="15" t="s">
        <v>12724</v>
      </c>
      <c r="I325" s="61" t="s">
        <v>8872</v>
      </c>
      <c r="J325" s="31">
        <v>12</v>
      </c>
      <c r="K325" s="31">
        <v>64.8</v>
      </c>
      <c r="L325" s="5">
        <v>7.4</v>
      </c>
      <c r="M325" s="108">
        <v>5.4</v>
      </c>
      <c r="N325" s="107" t="s">
        <v>12588</v>
      </c>
      <c r="O325" s="109"/>
      <c r="P325" s="109"/>
      <c r="Q325" s="109"/>
      <c r="R325" s="109"/>
      <c r="S325" s="31"/>
      <c r="T325" s="100">
        <v>46081</v>
      </c>
      <c r="U325" s="107" t="s">
        <v>12589</v>
      </c>
      <c r="V325" s="61" t="s">
        <v>14921</v>
      </c>
      <c r="W325" s="110">
        <v>970057878536</v>
      </c>
      <c r="X325" s="61" t="s">
        <v>14922</v>
      </c>
      <c r="Y325" s="61" t="s">
        <v>14500</v>
      </c>
      <c r="Z325" s="110">
        <v>5918995772160</v>
      </c>
      <c r="AA325" s="5">
        <v>88.8</v>
      </c>
      <c r="AB325" s="5">
        <v>-24</v>
      </c>
      <c r="AC325" s="31">
        <v>64.8</v>
      </c>
      <c r="AD325" s="31" t="s">
        <v>10836</v>
      </c>
    </row>
    <row r="326" spans="1:30" ht="16.95" customHeight="1" x14ac:dyDescent="0.3">
      <c r="A326" s="3">
        <v>46054</v>
      </c>
      <c r="B326" s="4">
        <v>46078</v>
      </c>
      <c r="C326" s="107" t="s">
        <v>36</v>
      </c>
      <c r="D326" s="107" t="s">
        <v>5</v>
      </c>
      <c r="E326" s="61" t="s">
        <v>86</v>
      </c>
      <c r="F326" s="61" t="s">
        <v>11201</v>
      </c>
      <c r="G326" s="61" t="s">
        <v>14925</v>
      </c>
      <c r="H326" s="15" t="s">
        <v>14926</v>
      </c>
      <c r="I326" s="61" t="s">
        <v>8872</v>
      </c>
      <c r="J326" s="31">
        <v>8</v>
      </c>
      <c r="K326" s="31">
        <v>59</v>
      </c>
      <c r="L326" s="5">
        <v>7.4</v>
      </c>
      <c r="M326" s="108">
        <v>7.375</v>
      </c>
      <c r="N326" s="107" t="s">
        <v>12588</v>
      </c>
      <c r="O326" s="109"/>
      <c r="P326" s="109"/>
      <c r="Q326" s="109"/>
      <c r="R326" s="109"/>
      <c r="S326" s="31"/>
      <c r="T326" s="111">
        <v>46059</v>
      </c>
      <c r="U326" s="107" t="s">
        <v>12629</v>
      </c>
      <c r="V326" s="31"/>
      <c r="W326" s="110">
        <v>832064549541</v>
      </c>
      <c r="X326" s="61" t="s">
        <v>14927</v>
      </c>
      <c r="Y326" s="31" t="s">
        <v>14928</v>
      </c>
      <c r="Z326" s="110">
        <v>5741674158980</v>
      </c>
      <c r="AA326" s="5">
        <v>59.2</v>
      </c>
      <c r="AB326" s="5">
        <v>-0.20000000000000301</v>
      </c>
      <c r="AC326" s="31">
        <v>59</v>
      </c>
      <c r="AD326" s="31">
        <v>62</v>
      </c>
    </row>
    <row r="327" spans="1:30" ht="16.95" customHeight="1" x14ac:dyDescent="0.3">
      <c r="A327" s="3">
        <v>46054</v>
      </c>
      <c r="B327" s="4">
        <v>46078</v>
      </c>
      <c r="C327" s="107" t="s">
        <v>36</v>
      </c>
      <c r="D327" s="107" t="s">
        <v>5</v>
      </c>
      <c r="E327" s="61" t="s">
        <v>86</v>
      </c>
      <c r="F327" s="61" t="s">
        <v>11201</v>
      </c>
      <c r="G327" s="61" t="s">
        <v>14925</v>
      </c>
      <c r="H327" s="15" t="s">
        <v>14926</v>
      </c>
      <c r="I327" s="61" t="s">
        <v>8872</v>
      </c>
      <c r="J327" s="31">
        <v>12</v>
      </c>
      <c r="K327" s="31">
        <v>88.5</v>
      </c>
      <c r="L327" s="5">
        <v>7.4</v>
      </c>
      <c r="M327" s="108">
        <v>7.375</v>
      </c>
      <c r="N327" s="107" t="s">
        <v>12588</v>
      </c>
      <c r="O327" s="109"/>
      <c r="P327" s="109"/>
      <c r="Q327" s="109"/>
      <c r="R327" s="109"/>
      <c r="S327" s="31"/>
      <c r="T327" s="111">
        <v>46059</v>
      </c>
      <c r="U327" s="107" t="s">
        <v>12629</v>
      </c>
      <c r="V327" s="31"/>
      <c r="W327" s="110">
        <v>832064549541</v>
      </c>
      <c r="X327" s="61" t="s">
        <v>14927</v>
      </c>
      <c r="Y327" s="31" t="s">
        <v>14929</v>
      </c>
      <c r="Z327" s="110">
        <v>5741674158981</v>
      </c>
      <c r="AA327" s="5">
        <v>88.8</v>
      </c>
      <c r="AB327" s="5">
        <v>-0.30000000000001098</v>
      </c>
      <c r="AC327" s="31">
        <v>88.5</v>
      </c>
      <c r="AD327" s="31">
        <v>62</v>
      </c>
    </row>
    <row r="328" spans="1:30" ht="16.95" customHeight="1" x14ac:dyDescent="0.3">
      <c r="A328" s="3">
        <v>46054</v>
      </c>
      <c r="B328" s="4">
        <v>46078</v>
      </c>
      <c r="C328" s="107" t="s">
        <v>36</v>
      </c>
      <c r="D328" s="107" t="s">
        <v>5</v>
      </c>
      <c r="E328" s="61" t="s">
        <v>86</v>
      </c>
      <c r="F328" s="61" t="s">
        <v>11201</v>
      </c>
      <c r="G328" s="61" t="s">
        <v>14925</v>
      </c>
      <c r="H328" s="15" t="s">
        <v>14926</v>
      </c>
      <c r="I328" s="61" t="s">
        <v>8872</v>
      </c>
      <c r="J328" s="31">
        <v>16</v>
      </c>
      <c r="K328" s="31">
        <v>118</v>
      </c>
      <c r="L328" s="5">
        <v>7.4</v>
      </c>
      <c r="M328" s="108">
        <v>7.375</v>
      </c>
      <c r="N328" s="107" t="s">
        <v>12588</v>
      </c>
      <c r="O328" s="109"/>
      <c r="P328" s="109"/>
      <c r="Q328" s="109"/>
      <c r="R328" s="109"/>
      <c r="S328" s="31"/>
      <c r="T328" s="111">
        <v>46059</v>
      </c>
      <c r="U328" s="107" t="s">
        <v>12629</v>
      </c>
      <c r="V328" s="31"/>
      <c r="W328" s="110">
        <v>832064549541</v>
      </c>
      <c r="X328" s="61" t="s">
        <v>14927</v>
      </c>
      <c r="Y328" s="31" t="s">
        <v>14930</v>
      </c>
      <c r="Z328" s="110">
        <v>5741674158982</v>
      </c>
      <c r="AA328" s="5">
        <v>118.4</v>
      </c>
      <c r="AB328" s="5">
        <v>-0.40000000000000602</v>
      </c>
      <c r="AC328" s="31">
        <v>118</v>
      </c>
      <c r="AD328" s="31">
        <v>62</v>
      </c>
    </row>
    <row r="329" spans="1:30" ht="16.95" customHeight="1" x14ac:dyDescent="0.3">
      <c r="A329" s="3">
        <v>46054</v>
      </c>
      <c r="B329" s="4">
        <v>46078</v>
      </c>
      <c r="C329" s="107" t="s">
        <v>28</v>
      </c>
      <c r="D329" s="107" t="s">
        <v>5</v>
      </c>
      <c r="E329" s="61" t="s">
        <v>86</v>
      </c>
      <c r="F329" s="61" t="s">
        <v>11465</v>
      </c>
      <c r="G329" s="31" t="s">
        <v>150</v>
      </c>
      <c r="H329" s="15" t="s">
        <v>11466</v>
      </c>
      <c r="I329" s="61" t="s">
        <v>8872</v>
      </c>
      <c r="J329" s="31">
        <v>12</v>
      </c>
      <c r="K329" s="31">
        <v>71.900000000000006</v>
      </c>
      <c r="L329" s="5">
        <v>7.4</v>
      </c>
      <c r="M329" s="108">
        <v>5.9916666666666698</v>
      </c>
      <c r="N329" s="107" t="s">
        <v>12588</v>
      </c>
      <c r="O329" s="109"/>
      <c r="P329" s="109"/>
      <c r="Q329" s="109"/>
      <c r="R329" s="109"/>
      <c r="S329" s="31"/>
      <c r="T329" s="100">
        <v>46081</v>
      </c>
      <c r="U329" s="107" t="s">
        <v>12589</v>
      </c>
      <c r="V329" s="61" t="s">
        <v>14931</v>
      </c>
      <c r="W329" s="110">
        <v>901960799069</v>
      </c>
      <c r="X329" s="61" t="s">
        <v>14932</v>
      </c>
      <c r="Y329" s="31" t="s">
        <v>14916</v>
      </c>
      <c r="Z329" s="110">
        <v>5759319460991</v>
      </c>
      <c r="AA329" s="5">
        <v>88.8</v>
      </c>
      <c r="AB329" s="5">
        <v>-16.899999999999999</v>
      </c>
      <c r="AC329" s="31">
        <v>79.900000000000006</v>
      </c>
      <c r="AD329" s="31">
        <v>57</v>
      </c>
    </row>
    <row r="330" spans="1:30" ht="16.95" customHeight="1" x14ac:dyDescent="0.3">
      <c r="A330" s="3">
        <v>46054</v>
      </c>
      <c r="B330" s="4">
        <v>46078</v>
      </c>
      <c r="C330" s="107" t="s">
        <v>28</v>
      </c>
      <c r="D330" s="107" t="s">
        <v>5</v>
      </c>
      <c r="E330" s="61" t="s">
        <v>86</v>
      </c>
      <c r="F330" s="61" t="s">
        <v>11465</v>
      </c>
      <c r="G330" s="31" t="s">
        <v>150</v>
      </c>
      <c r="H330" s="15" t="s">
        <v>11466</v>
      </c>
      <c r="I330" s="61" t="s">
        <v>8872</v>
      </c>
      <c r="J330" s="31">
        <v>24</v>
      </c>
      <c r="K330" s="31">
        <v>143.9</v>
      </c>
      <c r="L330" s="5">
        <v>7.4</v>
      </c>
      <c r="M330" s="108">
        <v>5.99583333333333</v>
      </c>
      <c r="N330" s="107" t="s">
        <v>12588</v>
      </c>
      <c r="O330" s="109"/>
      <c r="P330" s="109"/>
      <c r="Q330" s="109"/>
      <c r="R330" s="109"/>
      <c r="S330" s="31"/>
      <c r="T330" s="100">
        <v>46081</v>
      </c>
      <c r="U330" s="107" t="s">
        <v>12589</v>
      </c>
      <c r="V330" s="61" t="s">
        <v>14931</v>
      </c>
      <c r="W330" s="110">
        <v>901960799069</v>
      </c>
      <c r="X330" s="61" t="s">
        <v>14932</v>
      </c>
      <c r="Y330" s="31" t="s">
        <v>14914</v>
      </c>
      <c r="Z330" s="110">
        <v>5759319460992</v>
      </c>
      <c r="AA330" s="5">
        <v>177.6</v>
      </c>
      <c r="AB330" s="5">
        <v>-33.700000000000003</v>
      </c>
      <c r="AC330" s="31">
        <v>158.9</v>
      </c>
      <c r="AD330" s="31">
        <v>57</v>
      </c>
    </row>
    <row r="331" spans="1:30" ht="16.95" customHeight="1" x14ac:dyDescent="0.3">
      <c r="A331" s="3">
        <v>46054</v>
      </c>
      <c r="B331" s="4">
        <v>46078</v>
      </c>
      <c r="C331" s="107" t="s">
        <v>28</v>
      </c>
      <c r="D331" s="107" t="s">
        <v>5</v>
      </c>
      <c r="E331" s="61" t="s">
        <v>86</v>
      </c>
      <c r="F331" s="61" t="s">
        <v>11465</v>
      </c>
      <c r="G331" s="31" t="s">
        <v>150</v>
      </c>
      <c r="H331" s="15" t="s">
        <v>11466</v>
      </c>
      <c r="I331" s="61" t="s">
        <v>8872</v>
      </c>
      <c r="J331" s="31">
        <v>12</v>
      </c>
      <c r="K331" s="31">
        <v>71.900000000000006</v>
      </c>
      <c r="L331" s="5">
        <v>7.4</v>
      </c>
      <c r="M331" s="108">
        <v>5.9916666666666698</v>
      </c>
      <c r="N331" s="107" t="s">
        <v>12588</v>
      </c>
      <c r="O331" s="109"/>
      <c r="P331" s="109"/>
      <c r="Q331" s="109"/>
      <c r="R331" s="109"/>
      <c r="S331" s="31"/>
      <c r="T331" s="100">
        <v>46081</v>
      </c>
      <c r="U331" s="107" t="s">
        <v>12589</v>
      </c>
      <c r="V331" s="61" t="s">
        <v>14931</v>
      </c>
      <c r="W331" s="110">
        <v>901960799069</v>
      </c>
      <c r="X331" s="61" t="s">
        <v>14932</v>
      </c>
      <c r="Y331" s="31" t="s">
        <v>14918</v>
      </c>
      <c r="Z331" s="110">
        <v>5942974966952</v>
      </c>
      <c r="AA331" s="5">
        <v>88.8</v>
      </c>
      <c r="AB331" s="5">
        <v>-16.899999999999999</v>
      </c>
      <c r="AC331" s="31">
        <v>79.900000000000006</v>
      </c>
      <c r="AD331" s="31">
        <v>57</v>
      </c>
    </row>
    <row r="332" spans="1:30" ht="16.95" customHeight="1" x14ac:dyDescent="0.3">
      <c r="A332" s="3">
        <v>46054</v>
      </c>
      <c r="B332" s="4">
        <v>46078</v>
      </c>
      <c r="C332" s="107" t="s">
        <v>28</v>
      </c>
      <c r="D332" s="107" t="s">
        <v>5</v>
      </c>
      <c r="E332" s="61" t="s">
        <v>86</v>
      </c>
      <c r="F332" s="61" t="s">
        <v>11465</v>
      </c>
      <c r="G332" s="31" t="s">
        <v>150</v>
      </c>
      <c r="H332" s="15" t="s">
        <v>11466</v>
      </c>
      <c r="I332" s="61" t="s">
        <v>8872</v>
      </c>
      <c r="J332" s="31">
        <v>24</v>
      </c>
      <c r="K332" s="31">
        <v>143.9</v>
      </c>
      <c r="L332" s="5">
        <v>7.4</v>
      </c>
      <c r="M332" s="108">
        <v>5.99583333333333</v>
      </c>
      <c r="N332" s="107" t="s">
        <v>12588</v>
      </c>
      <c r="O332" s="109"/>
      <c r="P332" s="109"/>
      <c r="Q332" s="109"/>
      <c r="R332" s="109"/>
      <c r="S332" s="31"/>
      <c r="T332" s="100">
        <v>46081</v>
      </c>
      <c r="U332" s="107" t="s">
        <v>12589</v>
      </c>
      <c r="V332" s="61" t="s">
        <v>14931</v>
      </c>
      <c r="W332" s="110">
        <v>901960799069</v>
      </c>
      <c r="X332" s="61" t="s">
        <v>14932</v>
      </c>
      <c r="Y332" s="31" t="s">
        <v>14919</v>
      </c>
      <c r="Z332" s="110">
        <v>5942974966953</v>
      </c>
      <c r="AA332" s="5">
        <v>177.6</v>
      </c>
      <c r="AB332" s="5">
        <v>-33.700000000000003</v>
      </c>
      <c r="AC332" s="31">
        <v>158.9</v>
      </c>
      <c r="AD332" s="31">
        <v>57</v>
      </c>
    </row>
    <row r="333" spans="1:30" ht="16.95" customHeight="1" x14ac:dyDescent="0.3">
      <c r="A333" s="3">
        <v>46054</v>
      </c>
      <c r="B333" s="4">
        <v>46078</v>
      </c>
      <c r="C333" s="107" t="s">
        <v>28</v>
      </c>
      <c r="D333" s="107" t="s">
        <v>5</v>
      </c>
      <c r="E333" s="61" t="s">
        <v>86</v>
      </c>
      <c r="F333" s="61" t="s">
        <v>11465</v>
      </c>
      <c r="G333" s="31" t="s">
        <v>150</v>
      </c>
      <c r="H333" s="15" t="s">
        <v>11466</v>
      </c>
      <c r="I333" s="61" t="s">
        <v>8872</v>
      </c>
      <c r="J333" s="31">
        <v>12</v>
      </c>
      <c r="K333" s="31">
        <v>71.900000000000006</v>
      </c>
      <c r="L333" s="5">
        <v>7.4</v>
      </c>
      <c r="M333" s="108">
        <v>5.9916666666666698</v>
      </c>
      <c r="N333" s="107" t="s">
        <v>12588</v>
      </c>
      <c r="O333" s="109"/>
      <c r="P333" s="109"/>
      <c r="Q333" s="109"/>
      <c r="R333" s="109"/>
      <c r="S333" s="31"/>
      <c r="T333" s="100">
        <v>46081</v>
      </c>
      <c r="U333" s="107" t="s">
        <v>12589</v>
      </c>
      <c r="V333" s="61" t="s">
        <v>14931</v>
      </c>
      <c r="W333" s="110">
        <v>901960799069</v>
      </c>
      <c r="X333" s="61" t="s">
        <v>14932</v>
      </c>
      <c r="Y333" s="61" t="s">
        <v>14933</v>
      </c>
      <c r="Z333" s="110">
        <v>5942974966955</v>
      </c>
      <c r="AA333" s="5">
        <v>88.8</v>
      </c>
      <c r="AB333" s="5">
        <v>-16.899999999999999</v>
      </c>
      <c r="AC333" s="31">
        <v>79.900000000000006</v>
      </c>
      <c r="AD333" s="31">
        <v>57</v>
      </c>
    </row>
    <row r="334" spans="1:30" ht="16.95" customHeight="1" x14ac:dyDescent="0.3">
      <c r="A334" s="3">
        <v>46054</v>
      </c>
      <c r="B334" s="4">
        <v>46078</v>
      </c>
      <c r="C334" s="107" t="s">
        <v>34</v>
      </c>
      <c r="D334" s="107" t="s">
        <v>5</v>
      </c>
      <c r="E334" s="61" t="s">
        <v>86</v>
      </c>
      <c r="F334" s="61" t="s">
        <v>11325</v>
      </c>
      <c r="G334" s="61" t="s">
        <v>11449</v>
      </c>
      <c r="H334" s="15" t="s">
        <v>11460</v>
      </c>
      <c r="I334" s="61" t="s">
        <v>8872</v>
      </c>
      <c r="J334" s="31">
        <v>8</v>
      </c>
      <c r="K334" s="31">
        <v>59</v>
      </c>
      <c r="L334" s="5">
        <v>7.4</v>
      </c>
      <c r="M334" s="108">
        <v>7.375</v>
      </c>
      <c r="N334" s="107" t="s">
        <v>12588</v>
      </c>
      <c r="O334" s="109"/>
      <c r="P334" s="109"/>
      <c r="Q334" s="109"/>
      <c r="R334" s="109"/>
      <c r="S334" s="31"/>
      <c r="T334" s="100">
        <v>46081</v>
      </c>
      <c r="U334" s="107" t="s">
        <v>12589</v>
      </c>
      <c r="V334" s="61" t="s">
        <v>14921</v>
      </c>
      <c r="W334" s="110">
        <v>973841775869</v>
      </c>
      <c r="X334" s="61" t="s">
        <v>8964</v>
      </c>
      <c r="Y334" s="61" t="s">
        <v>14934</v>
      </c>
      <c r="Z334" s="110">
        <v>6093921459359</v>
      </c>
      <c r="AA334" s="5">
        <v>59.2</v>
      </c>
      <c r="AB334" s="5">
        <v>-0.20000000000000301</v>
      </c>
      <c r="AC334" s="31">
        <v>59</v>
      </c>
      <c r="AD334" s="31">
        <v>8</v>
      </c>
    </row>
    <row r="335" spans="1:30" ht="16.95" customHeight="1" x14ac:dyDescent="0.3">
      <c r="A335" s="3">
        <v>46054</v>
      </c>
      <c r="B335" s="4">
        <v>46078</v>
      </c>
      <c r="C335" s="107" t="s">
        <v>34</v>
      </c>
      <c r="D335" s="107" t="s">
        <v>5</v>
      </c>
      <c r="E335" s="61" t="s">
        <v>86</v>
      </c>
      <c r="F335" s="61" t="s">
        <v>11325</v>
      </c>
      <c r="G335" s="61" t="s">
        <v>11449</v>
      </c>
      <c r="H335" s="15" t="s">
        <v>11460</v>
      </c>
      <c r="I335" s="61" t="s">
        <v>8872</v>
      </c>
      <c r="J335" s="31">
        <v>12</v>
      </c>
      <c r="K335" s="31">
        <v>79.8</v>
      </c>
      <c r="L335" s="5">
        <v>7.4</v>
      </c>
      <c r="M335" s="108">
        <v>6.65</v>
      </c>
      <c r="N335" s="107" t="s">
        <v>12588</v>
      </c>
      <c r="O335" s="109"/>
      <c r="P335" s="109"/>
      <c r="Q335" s="109"/>
      <c r="R335" s="109"/>
      <c r="S335" s="31"/>
      <c r="T335" s="100">
        <v>46081</v>
      </c>
      <c r="U335" s="107" t="s">
        <v>12589</v>
      </c>
      <c r="V335" s="61" t="s">
        <v>14921</v>
      </c>
      <c r="W335" s="110">
        <v>973841775869</v>
      </c>
      <c r="X335" s="61" t="s">
        <v>8964</v>
      </c>
      <c r="Y335" s="61" t="s">
        <v>14935</v>
      </c>
      <c r="Z335" s="110">
        <v>6093921459360</v>
      </c>
      <c r="AA335" s="5">
        <v>88.8</v>
      </c>
      <c r="AB335" s="5">
        <v>-9.0000000000000107</v>
      </c>
      <c r="AC335" s="31">
        <v>79.8</v>
      </c>
      <c r="AD335" s="31">
        <v>8</v>
      </c>
    </row>
    <row r="336" spans="1:30" ht="16.95" customHeight="1" x14ac:dyDescent="0.3">
      <c r="A336" s="3">
        <v>46054</v>
      </c>
      <c r="B336" s="4">
        <v>46078</v>
      </c>
      <c r="C336" s="107" t="s">
        <v>34</v>
      </c>
      <c r="D336" s="107" t="s">
        <v>5</v>
      </c>
      <c r="E336" s="61" t="s">
        <v>86</v>
      </c>
      <c r="F336" s="61" t="s">
        <v>11325</v>
      </c>
      <c r="G336" s="61" t="s">
        <v>11449</v>
      </c>
      <c r="H336" s="15" t="s">
        <v>11473</v>
      </c>
      <c r="I336" s="61" t="s">
        <v>8872</v>
      </c>
      <c r="J336" s="31">
        <v>8</v>
      </c>
      <c r="K336" s="31">
        <v>59</v>
      </c>
      <c r="L336" s="5">
        <v>7.4</v>
      </c>
      <c r="M336" s="108">
        <v>7.375</v>
      </c>
      <c r="N336" s="107" t="s">
        <v>12588</v>
      </c>
      <c r="O336" s="109"/>
      <c r="P336" s="109"/>
      <c r="Q336" s="109"/>
      <c r="R336" s="109"/>
      <c r="S336" s="31"/>
      <c r="T336" s="100">
        <v>46081</v>
      </c>
      <c r="U336" s="107" t="s">
        <v>12589</v>
      </c>
      <c r="V336" s="61" t="s">
        <v>14921</v>
      </c>
      <c r="W336" s="110">
        <v>975061881895</v>
      </c>
      <c r="X336" s="61" t="s">
        <v>14936</v>
      </c>
      <c r="Y336" s="61" t="s">
        <v>14937</v>
      </c>
      <c r="Z336" s="110">
        <v>6093921527681</v>
      </c>
      <c r="AA336" s="5">
        <v>59.2</v>
      </c>
      <c r="AB336" s="5">
        <v>-0.20000000000000301</v>
      </c>
      <c r="AC336" s="31">
        <v>59</v>
      </c>
      <c r="AD336" s="31">
        <v>10</v>
      </c>
    </row>
    <row r="337" spans="1:30" ht="16.95" customHeight="1" x14ac:dyDescent="0.3">
      <c r="A337" s="3">
        <v>46054</v>
      </c>
      <c r="B337" s="4">
        <v>46078</v>
      </c>
      <c r="C337" s="107" t="s">
        <v>34</v>
      </c>
      <c r="D337" s="107" t="s">
        <v>5</v>
      </c>
      <c r="E337" s="61" t="s">
        <v>86</v>
      </c>
      <c r="F337" s="61" t="s">
        <v>11325</v>
      </c>
      <c r="G337" s="61" t="s">
        <v>11449</v>
      </c>
      <c r="H337" s="15" t="s">
        <v>11473</v>
      </c>
      <c r="I337" s="61" t="s">
        <v>8872</v>
      </c>
      <c r="J337" s="31">
        <v>12</v>
      </c>
      <c r="K337" s="31">
        <v>79.8</v>
      </c>
      <c r="L337" s="5">
        <v>7.4</v>
      </c>
      <c r="M337" s="108">
        <v>6.65</v>
      </c>
      <c r="N337" s="107" t="s">
        <v>12588</v>
      </c>
      <c r="O337" s="109"/>
      <c r="P337" s="109"/>
      <c r="Q337" s="109"/>
      <c r="R337" s="109"/>
      <c r="S337" s="31"/>
      <c r="T337" s="100">
        <v>46081</v>
      </c>
      <c r="U337" s="107" t="s">
        <v>12589</v>
      </c>
      <c r="V337" s="61" t="s">
        <v>14921</v>
      </c>
      <c r="W337" s="110">
        <v>975061881895</v>
      </c>
      <c r="X337" s="61" t="s">
        <v>14936</v>
      </c>
      <c r="Y337" s="61" t="s">
        <v>14938</v>
      </c>
      <c r="Z337" s="110">
        <v>6093921527682</v>
      </c>
      <c r="AA337" s="5">
        <v>88.8</v>
      </c>
      <c r="AB337" s="5">
        <v>-9.0000000000000107</v>
      </c>
      <c r="AC337" s="31">
        <v>79.8</v>
      </c>
      <c r="AD337" s="31">
        <v>10</v>
      </c>
    </row>
    <row r="338" spans="1:30" ht="16.95" customHeight="1" x14ac:dyDescent="0.3">
      <c r="A338" s="3">
        <v>46054</v>
      </c>
      <c r="B338" s="4">
        <v>46078</v>
      </c>
      <c r="C338" s="101" t="s">
        <v>31</v>
      </c>
      <c r="D338" s="101" t="s">
        <v>5</v>
      </c>
      <c r="E338" s="19" t="s">
        <v>86</v>
      </c>
      <c r="F338" s="16" t="s">
        <v>11912</v>
      </c>
      <c r="G338" s="16" t="s">
        <v>11926</v>
      </c>
      <c r="H338" s="15" t="s">
        <v>13148</v>
      </c>
      <c r="I338" s="16" t="s">
        <v>4226</v>
      </c>
      <c r="J338" s="7">
        <v>12</v>
      </c>
      <c r="K338" s="7">
        <v>78.75</v>
      </c>
      <c r="L338" s="5">
        <v>6.6</v>
      </c>
      <c r="M338" s="103">
        <v>6.5625</v>
      </c>
      <c r="N338" s="19" t="s">
        <v>12588</v>
      </c>
      <c r="O338" s="5"/>
      <c r="P338" s="5"/>
      <c r="Q338" s="5"/>
      <c r="R338" s="5"/>
      <c r="S338" s="31"/>
      <c r="T338" s="4">
        <v>46081</v>
      </c>
      <c r="U338" s="19" t="s">
        <v>12589</v>
      </c>
      <c r="V338" s="16" t="s">
        <v>9011</v>
      </c>
      <c r="W338" s="112">
        <v>999659298554</v>
      </c>
      <c r="X338" s="16" t="s">
        <v>14939</v>
      </c>
      <c r="Y338" s="16" t="s">
        <v>14940</v>
      </c>
      <c r="Z338" s="112">
        <v>6154454187026</v>
      </c>
      <c r="AA338" s="5">
        <v>79.2</v>
      </c>
      <c r="AB338" s="5">
        <v>-0.44999999999998902</v>
      </c>
      <c r="AC338" s="7">
        <v>83.75</v>
      </c>
      <c r="AD338" s="7">
        <v>0</v>
      </c>
    </row>
    <row r="339" spans="1:30" ht="16.95" customHeight="1" x14ac:dyDescent="0.3">
      <c r="A339" s="3">
        <v>46054</v>
      </c>
      <c r="B339" s="4">
        <v>46078</v>
      </c>
      <c r="C339" s="101" t="s">
        <v>31</v>
      </c>
      <c r="D339" s="101" t="s">
        <v>5</v>
      </c>
      <c r="E339" s="19" t="s">
        <v>86</v>
      </c>
      <c r="F339" s="16" t="s">
        <v>11912</v>
      </c>
      <c r="G339" s="16" t="s">
        <v>11926</v>
      </c>
      <c r="H339" s="15" t="s">
        <v>13148</v>
      </c>
      <c r="I339" s="16" t="s">
        <v>4226</v>
      </c>
      <c r="J339" s="7">
        <v>12</v>
      </c>
      <c r="K339" s="7">
        <v>78.75</v>
      </c>
      <c r="L339" s="5">
        <v>6.6</v>
      </c>
      <c r="M339" s="103">
        <v>6.5625</v>
      </c>
      <c r="N339" s="19" t="s">
        <v>12588</v>
      </c>
      <c r="O339" s="5"/>
      <c r="P339" s="5"/>
      <c r="Q339" s="5"/>
      <c r="R339" s="5"/>
      <c r="S339" s="31"/>
      <c r="T339" s="4">
        <v>46081</v>
      </c>
      <c r="U339" s="19" t="s">
        <v>12589</v>
      </c>
      <c r="V339" s="16" t="s">
        <v>9011</v>
      </c>
      <c r="W339" s="112">
        <v>999659298554</v>
      </c>
      <c r="X339" s="16" t="s">
        <v>14939</v>
      </c>
      <c r="Y339" s="16" t="s">
        <v>14941</v>
      </c>
      <c r="Z339" s="112">
        <v>6154454187027</v>
      </c>
      <c r="AA339" s="5">
        <v>79.2</v>
      </c>
      <c r="AB339" s="5">
        <v>-0.44999999999998902</v>
      </c>
      <c r="AC339" s="7">
        <v>83.75</v>
      </c>
      <c r="AD339" s="7">
        <v>0</v>
      </c>
    </row>
    <row r="340" spans="1:30" ht="16.95" customHeight="1" x14ac:dyDescent="0.3">
      <c r="A340" s="3">
        <v>46054</v>
      </c>
      <c r="B340" s="4">
        <v>46078</v>
      </c>
      <c r="C340" s="101" t="s">
        <v>31</v>
      </c>
      <c r="D340" s="101" t="s">
        <v>5</v>
      </c>
      <c r="E340" s="19" t="s">
        <v>86</v>
      </c>
      <c r="F340" s="16" t="s">
        <v>11912</v>
      </c>
      <c r="G340" s="16" t="s">
        <v>11926</v>
      </c>
      <c r="H340" s="15" t="s">
        <v>13148</v>
      </c>
      <c r="I340" s="16" t="s">
        <v>4226</v>
      </c>
      <c r="J340" s="7">
        <v>12</v>
      </c>
      <c r="K340" s="7">
        <v>78.75</v>
      </c>
      <c r="L340" s="5">
        <v>6.6</v>
      </c>
      <c r="M340" s="103">
        <v>6.5625</v>
      </c>
      <c r="N340" s="19" t="s">
        <v>12588</v>
      </c>
      <c r="O340" s="5"/>
      <c r="P340" s="5"/>
      <c r="Q340" s="5"/>
      <c r="R340" s="5"/>
      <c r="S340" s="31"/>
      <c r="T340" s="4">
        <v>46081</v>
      </c>
      <c r="U340" s="19" t="s">
        <v>12589</v>
      </c>
      <c r="V340" s="16" t="s">
        <v>9011</v>
      </c>
      <c r="W340" s="112">
        <v>999659298554</v>
      </c>
      <c r="X340" s="16" t="s">
        <v>14939</v>
      </c>
      <c r="Y340" s="16" t="s">
        <v>14942</v>
      </c>
      <c r="Z340" s="112">
        <v>6154454187028</v>
      </c>
      <c r="AA340" s="5">
        <v>79.2</v>
      </c>
      <c r="AB340" s="5">
        <v>-0.44999999999998902</v>
      </c>
      <c r="AC340" s="7">
        <v>83.75</v>
      </c>
      <c r="AD340" s="7">
        <v>0</v>
      </c>
    </row>
    <row r="341" spans="1:30" ht="16.95" customHeight="1" x14ac:dyDescent="0.3">
      <c r="A341" s="3">
        <v>46054</v>
      </c>
      <c r="B341" s="4">
        <v>46078</v>
      </c>
      <c r="C341" s="101" t="s">
        <v>31</v>
      </c>
      <c r="D341" s="101" t="s">
        <v>5</v>
      </c>
      <c r="E341" s="19" t="s">
        <v>86</v>
      </c>
      <c r="F341" s="16" t="s">
        <v>11912</v>
      </c>
      <c r="G341" s="16" t="s">
        <v>11926</v>
      </c>
      <c r="H341" s="15" t="s">
        <v>13148</v>
      </c>
      <c r="I341" s="16" t="s">
        <v>4226</v>
      </c>
      <c r="J341" s="7">
        <v>12</v>
      </c>
      <c r="K341" s="7">
        <v>78.75</v>
      </c>
      <c r="L341" s="5">
        <v>6.6</v>
      </c>
      <c r="M341" s="103">
        <v>6.5625</v>
      </c>
      <c r="N341" s="19" t="s">
        <v>12588</v>
      </c>
      <c r="O341" s="5"/>
      <c r="P341" s="5"/>
      <c r="Q341" s="5"/>
      <c r="R341" s="5"/>
      <c r="S341" s="31"/>
      <c r="T341" s="4">
        <v>46081</v>
      </c>
      <c r="U341" s="19" t="s">
        <v>12589</v>
      </c>
      <c r="V341" s="16" t="s">
        <v>9011</v>
      </c>
      <c r="W341" s="112">
        <v>999659298554</v>
      </c>
      <c r="X341" s="16" t="s">
        <v>14939</v>
      </c>
      <c r="Y341" s="16" t="s">
        <v>14943</v>
      </c>
      <c r="Z341" s="112">
        <v>6154454187029</v>
      </c>
      <c r="AA341" s="5">
        <v>79.2</v>
      </c>
      <c r="AB341" s="5">
        <v>-0.44999999999998902</v>
      </c>
      <c r="AC341" s="7">
        <v>83.75</v>
      </c>
      <c r="AD341" s="7">
        <v>0</v>
      </c>
    </row>
    <row r="342" spans="1:30" ht="16.95" customHeight="1" x14ac:dyDescent="0.3">
      <c r="A342" s="3">
        <v>46054</v>
      </c>
      <c r="B342" s="4">
        <v>46078</v>
      </c>
      <c r="C342" s="101" t="s">
        <v>31</v>
      </c>
      <c r="D342" s="101" t="s">
        <v>5</v>
      </c>
      <c r="E342" s="19" t="s">
        <v>86</v>
      </c>
      <c r="F342" s="16" t="s">
        <v>11912</v>
      </c>
      <c r="G342" s="16" t="s">
        <v>11926</v>
      </c>
      <c r="H342" s="15" t="s">
        <v>13148</v>
      </c>
      <c r="I342" s="16" t="s">
        <v>4226</v>
      </c>
      <c r="J342" s="7">
        <v>12</v>
      </c>
      <c r="K342" s="7">
        <v>78.75</v>
      </c>
      <c r="L342" s="5">
        <v>6.6</v>
      </c>
      <c r="M342" s="103">
        <v>6.5625</v>
      </c>
      <c r="N342" s="19" t="s">
        <v>12588</v>
      </c>
      <c r="O342" s="5"/>
      <c r="P342" s="5"/>
      <c r="Q342" s="5"/>
      <c r="R342" s="5"/>
      <c r="S342" s="31"/>
      <c r="T342" s="4">
        <v>46081</v>
      </c>
      <c r="U342" s="19" t="s">
        <v>12589</v>
      </c>
      <c r="V342" s="16" t="s">
        <v>9011</v>
      </c>
      <c r="W342" s="112">
        <v>999659298554</v>
      </c>
      <c r="X342" s="16" t="s">
        <v>14939</v>
      </c>
      <c r="Y342" s="16" t="s">
        <v>14944</v>
      </c>
      <c r="Z342" s="112">
        <v>6154454187030</v>
      </c>
      <c r="AA342" s="5">
        <v>79.2</v>
      </c>
      <c r="AB342" s="5">
        <v>-0.44999999999998902</v>
      </c>
      <c r="AC342" s="7">
        <v>83.75</v>
      </c>
      <c r="AD342" s="7">
        <v>0</v>
      </c>
    </row>
    <row r="343" spans="1:30" ht="16.95" customHeight="1" x14ac:dyDescent="0.3">
      <c r="A343" s="3">
        <v>46054</v>
      </c>
      <c r="B343" s="4">
        <v>46078</v>
      </c>
      <c r="C343" s="101" t="s">
        <v>34</v>
      </c>
      <c r="D343" s="101" t="s">
        <v>5</v>
      </c>
      <c r="E343" s="19" t="s">
        <v>86</v>
      </c>
      <c r="F343" s="16" t="s">
        <v>11344</v>
      </c>
      <c r="G343" s="16" t="s">
        <v>11326</v>
      </c>
      <c r="H343" s="15" t="s">
        <v>14945</v>
      </c>
      <c r="I343" s="16" t="s">
        <v>4226</v>
      </c>
      <c r="J343" s="7">
        <v>12</v>
      </c>
      <c r="K343" s="7">
        <v>44.7</v>
      </c>
      <c r="L343" s="5">
        <v>6.6</v>
      </c>
      <c r="M343" s="103">
        <v>3.7250000000000001</v>
      </c>
      <c r="N343" s="19" t="s">
        <v>12588</v>
      </c>
      <c r="O343" s="5"/>
      <c r="P343" s="5"/>
      <c r="Q343" s="5"/>
      <c r="R343" s="5"/>
      <c r="S343" s="31"/>
      <c r="T343" s="4">
        <v>46080</v>
      </c>
      <c r="U343" s="19" t="s">
        <v>12629</v>
      </c>
      <c r="V343" s="16" t="s">
        <v>14946</v>
      </c>
      <c r="W343" s="112">
        <v>1014001505488</v>
      </c>
      <c r="X343" s="16" t="s">
        <v>11206</v>
      </c>
      <c r="Y343" s="7" t="s">
        <v>14947</v>
      </c>
      <c r="Z343" s="112">
        <v>6016905568448</v>
      </c>
      <c r="AA343" s="5">
        <v>79.2</v>
      </c>
      <c r="AB343" s="5">
        <v>-34.5</v>
      </c>
      <c r="AC343" s="7">
        <v>49.7</v>
      </c>
      <c r="AD343" s="7">
        <v>6</v>
      </c>
    </row>
    <row r="344" spans="1:30" ht="16.95" customHeight="1" x14ac:dyDescent="0.3">
      <c r="A344" s="3">
        <v>46054</v>
      </c>
      <c r="B344" s="4">
        <v>46078</v>
      </c>
      <c r="C344" s="101" t="s">
        <v>34</v>
      </c>
      <c r="D344" s="101" t="s">
        <v>5</v>
      </c>
      <c r="E344" s="19" t="s">
        <v>86</v>
      </c>
      <c r="F344" s="16" t="s">
        <v>11344</v>
      </c>
      <c r="G344" s="16" t="s">
        <v>11326</v>
      </c>
      <c r="H344" s="15" t="s">
        <v>14945</v>
      </c>
      <c r="I344" s="16" t="s">
        <v>4226</v>
      </c>
      <c r="J344" s="7">
        <v>12</v>
      </c>
      <c r="K344" s="7">
        <v>49.7</v>
      </c>
      <c r="L344" s="5">
        <v>6.6</v>
      </c>
      <c r="M344" s="103">
        <v>4.1416666666666702</v>
      </c>
      <c r="N344" s="19" t="s">
        <v>12588</v>
      </c>
      <c r="O344" s="5"/>
      <c r="P344" s="5"/>
      <c r="Q344" s="5"/>
      <c r="R344" s="5"/>
      <c r="S344" s="31"/>
      <c r="T344" s="4">
        <v>46080</v>
      </c>
      <c r="U344" s="19" t="s">
        <v>12629</v>
      </c>
      <c r="V344" s="16" t="s">
        <v>14946</v>
      </c>
      <c r="W344" s="112">
        <v>1014001505488</v>
      </c>
      <c r="X344" s="16" t="s">
        <v>11206</v>
      </c>
      <c r="Y344" s="7" t="s">
        <v>14948</v>
      </c>
      <c r="Z344" s="112">
        <v>6016905568449</v>
      </c>
      <c r="AA344" s="5">
        <v>79.2</v>
      </c>
      <c r="AB344" s="5">
        <v>-29.5</v>
      </c>
      <c r="AC344" s="7">
        <v>49.7</v>
      </c>
      <c r="AD344" s="7">
        <v>6</v>
      </c>
    </row>
    <row r="345" spans="1:30" ht="16.95" customHeight="1" x14ac:dyDescent="0.3">
      <c r="A345" s="3">
        <v>46054</v>
      </c>
      <c r="B345" s="4">
        <v>46078</v>
      </c>
      <c r="C345" s="101" t="s">
        <v>34</v>
      </c>
      <c r="D345" s="101" t="s">
        <v>5</v>
      </c>
      <c r="E345" s="19" t="s">
        <v>86</v>
      </c>
      <c r="F345" s="16" t="s">
        <v>11344</v>
      </c>
      <c r="G345" s="16" t="s">
        <v>11326</v>
      </c>
      <c r="H345" s="15" t="s">
        <v>14945</v>
      </c>
      <c r="I345" s="16" t="s">
        <v>4226</v>
      </c>
      <c r="J345" s="7">
        <v>12</v>
      </c>
      <c r="K345" s="7">
        <v>44.7</v>
      </c>
      <c r="L345" s="5">
        <v>6.6</v>
      </c>
      <c r="M345" s="103">
        <v>3.7250000000000001</v>
      </c>
      <c r="N345" s="19" t="s">
        <v>12588</v>
      </c>
      <c r="O345" s="5"/>
      <c r="P345" s="5"/>
      <c r="Q345" s="5"/>
      <c r="R345" s="5"/>
      <c r="S345" s="31"/>
      <c r="T345" s="4">
        <v>46080</v>
      </c>
      <c r="U345" s="19" t="s">
        <v>12629</v>
      </c>
      <c r="V345" s="16" t="s">
        <v>14946</v>
      </c>
      <c r="W345" s="112">
        <v>1014001505488</v>
      </c>
      <c r="X345" s="16" t="s">
        <v>11206</v>
      </c>
      <c r="Y345" s="7" t="s">
        <v>14949</v>
      </c>
      <c r="Z345" s="112">
        <v>6016905568450</v>
      </c>
      <c r="AA345" s="5">
        <v>79.2</v>
      </c>
      <c r="AB345" s="5">
        <v>-34.5</v>
      </c>
      <c r="AC345" s="7">
        <v>49.7</v>
      </c>
      <c r="AD345" s="7">
        <v>6</v>
      </c>
    </row>
    <row r="346" spans="1:30" ht="16.95" customHeight="1" x14ac:dyDescent="0.3">
      <c r="A346" s="3">
        <v>46054</v>
      </c>
      <c r="B346" s="4">
        <v>46078</v>
      </c>
      <c r="C346" s="101" t="s">
        <v>34</v>
      </c>
      <c r="D346" s="101" t="s">
        <v>5</v>
      </c>
      <c r="E346" s="19" t="s">
        <v>86</v>
      </c>
      <c r="F346" s="16" t="s">
        <v>11344</v>
      </c>
      <c r="G346" s="16" t="s">
        <v>11326</v>
      </c>
      <c r="H346" s="15" t="s">
        <v>14945</v>
      </c>
      <c r="I346" s="16" t="s">
        <v>4226</v>
      </c>
      <c r="J346" s="7">
        <v>12</v>
      </c>
      <c r="K346" s="7">
        <v>44.7</v>
      </c>
      <c r="L346" s="5">
        <v>6.6</v>
      </c>
      <c r="M346" s="103">
        <v>3.7250000000000001</v>
      </c>
      <c r="N346" s="19" t="s">
        <v>12588</v>
      </c>
      <c r="O346" s="5"/>
      <c r="P346" s="5"/>
      <c r="Q346" s="5"/>
      <c r="R346" s="5"/>
      <c r="S346" s="31"/>
      <c r="T346" s="4">
        <v>46080</v>
      </c>
      <c r="U346" s="19" t="s">
        <v>12629</v>
      </c>
      <c r="V346" s="16" t="s">
        <v>14946</v>
      </c>
      <c r="W346" s="112">
        <v>1014001505488</v>
      </c>
      <c r="X346" s="16" t="s">
        <v>11206</v>
      </c>
      <c r="Y346" s="7" t="s">
        <v>14950</v>
      </c>
      <c r="Z346" s="112">
        <v>6016905568451</v>
      </c>
      <c r="AA346" s="5">
        <v>79.2</v>
      </c>
      <c r="AB346" s="5">
        <v>-34.5</v>
      </c>
      <c r="AC346" s="7">
        <v>49.7</v>
      </c>
      <c r="AD346" s="7">
        <v>6</v>
      </c>
    </row>
    <row r="347" spans="1:30" ht="16.95" customHeight="1" x14ac:dyDescent="0.3">
      <c r="A347" s="3">
        <v>46054</v>
      </c>
      <c r="B347" s="4">
        <v>46078</v>
      </c>
      <c r="C347" s="101" t="s">
        <v>31</v>
      </c>
      <c r="D347" s="101" t="s">
        <v>5</v>
      </c>
      <c r="E347" s="19" t="s">
        <v>86</v>
      </c>
      <c r="F347" s="16" t="s">
        <v>11158</v>
      </c>
      <c r="G347" s="7" t="s">
        <v>9067</v>
      </c>
      <c r="H347" s="15" t="s">
        <v>12607</v>
      </c>
      <c r="I347" s="16" t="s">
        <v>1845</v>
      </c>
      <c r="J347" s="7">
        <v>6</v>
      </c>
      <c r="K347" s="7">
        <v>47</v>
      </c>
      <c r="L347" s="5">
        <v>8.9</v>
      </c>
      <c r="M347" s="103">
        <v>7.8333333333333304</v>
      </c>
      <c r="N347" s="19" t="s">
        <v>12588</v>
      </c>
      <c r="O347" s="5"/>
      <c r="P347" s="5"/>
      <c r="Q347" s="5"/>
      <c r="R347" s="5"/>
      <c r="S347" s="31"/>
      <c r="T347" s="4">
        <v>46080</v>
      </c>
      <c r="U347" s="19" t="s">
        <v>12608</v>
      </c>
      <c r="V347" s="16" t="s">
        <v>14951</v>
      </c>
      <c r="W347" s="112">
        <v>968762108303</v>
      </c>
      <c r="X347" s="16" t="s">
        <v>14952</v>
      </c>
      <c r="Y347" s="7" t="s">
        <v>14953</v>
      </c>
      <c r="Z347" s="112">
        <v>5915743941062</v>
      </c>
      <c r="AA347" s="5">
        <v>53.4</v>
      </c>
      <c r="AB347" s="5">
        <v>-6.4000000000000101</v>
      </c>
      <c r="AC347" s="7">
        <v>66</v>
      </c>
      <c r="AD347" s="7">
        <v>7</v>
      </c>
    </row>
    <row r="348" spans="1:30" ht="16.95" customHeight="1" x14ac:dyDescent="0.3">
      <c r="A348" s="3">
        <v>46054</v>
      </c>
      <c r="B348" s="4">
        <v>46078</v>
      </c>
      <c r="C348" s="101" t="s">
        <v>31</v>
      </c>
      <c r="D348" s="101" t="s">
        <v>5</v>
      </c>
      <c r="E348" s="19" t="s">
        <v>86</v>
      </c>
      <c r="F348" s="16" t="s">
        <v>11158</v>
      </c>
      <c r="G348" s="7" t="s">
        <v>9067</v>
      </c>
      <c r="H348" s="15" t="s">
        <v>12607</v>
      </c>
      <c r="I348" s="16" t="s">
        <v>1845</v>
      </c>
      <c r="J348" s="7">
        <v>9</v>
      </c>
      <c r="K348" s="7">
        <v>72.599999999999994</v>
      </c>
      <c r="L348" s="5">
        <v>8.9</v>
      </c>
      <c r="M348" s="103">
        <v>8.06666666666667</v>
      </c>
      <c r="N348" s="19" t="s">
        <v>12588</v>
      </c>
      <c r="O348" s="5"/>
      <c r="P348" s="5"/>
      <c r="Q348" s="5"/>
      <c r="R348" s="5"/>
      <c r="S348" s="31"/>
      <c r="T348" s="100">
        <v>46081</v>
      </c>
      <c r="U348" s="19" t="s">
        <v>12589</v>
      </c>
      <c r="V348" s="16" t="s">
        <v>14951</v>
      </c>
      <c r="W348" s="112">
        <v>968762108303</v>
      </c>
      <c r="X348" s="16" t="s">
        <v>14952</v>
      </c>
      <c r="Y348" s="7" t="s">
        <v>14954</v>
      </c>
      <c r="Z348" s="112">
        <v>5915743941063</v>
      </c>
      <c r="AA348" s="5">
        <v>80.099999999999994</v>
      </c>
      <c r="AB348" s="5">
        <v>-7.5000000000000098</v>
      </c>
      <c r="AC348" s="7">
        <v>95</v>
      </c>
      <c r="AD348" s="7">
        <v>7</v>
      </c>
    </row>
    <row r="349" spans="1:30" ht="16.95" customHeight="1" x14ac:dyDescent="0.3">
      <c r="A349" s="3">
        <v>46054</v>
      </c>
      <c r="B349" s="4">
        <v>46078</v>
      </c>
      <c r="C349" s="101" t="s">
        <v>31</v>
      </c>
      <c r="D349" s="101" t="s">
        <v>5</v>
      </c>
      <c r="E349" s="19" t="s">
        <v>86</v>
      </c>
      <c r="F349" s="16" t="s">
        <v>11158</v>
      </c>
      <c r="G349" s="7" t="s">
        <v>9067</v>
      </c>
      <c r="H349" s="15" t="s">
        <v>12612</v>
      </c>
      <c r="I349" s="16" t="s">
        <v>8061</v>
      </c>
      <c r="J349" s="7">
        <v>4</v>
      </c>
      <c r="K349" s="7">
        <v>29.2</v>
      </c>
      <c r="L349" s="5">
        <v>7.4</v>
      </c>
      <c r="M349" s="103">
        <v>7.3</v>
      </c>
      <c r="N349" s="19" t="s">
        <v>12588</v>
      </c>
      <c r="O349" s="5"/>
      <c r="P349" s="5"/>
      <c r="Q349" s="5"/>
      <c r="R349" s="5"/>
      <c r="S349" s="31"/>
      <c r="T349" s="100">
        <v>46081</v>
      </c>
      <c r="U349" s="19" t="s">
        <v>12589</v>
      </c>
      <c r="V349" s="16" t="s">
        <v>14955</v>
      </c>
      <c r="W349" s="112">
        <v>941523424714</v>
      </c>
      <c r="X349" s="16" t="s">
        <v>14956</v>
      </c>
      <c r="Y349" s="16" t="s">
        <v>9515</v>
      </c>
      <c r="Z349" s="112">
        <v>5839392805914</v>
      </c>
      <c r="AA349" s="5">
        <v>29.6</v>
      </c>
      <c r="AB349" s="5">
        <v>-0.40000000000000202</v>
      </c>
      <c r="AC349" s="7">
        <v>38</v>
      </c>
      <c r="AD349" s="7">
        <v>16</v>
      </c>
    </row>
    <row r="350" spans="1:30" ht="16.95" customHeight="1" x14ac:dyDescent="0.3">
      <c r="A350" s="3">
        <v>46054</v>
      </c>
      <c r="B350" s="4">
        <v>46078</v>
      </c>
      <c r="C350" s="101" t="s">
        <v>31</v>
      </c>
      <c r="D350" s="101" t="s">
        <v>5</v>
      </c>
      <c r="E350" s="19" t="s">
        <v>86</v>
      </c>
      <c r="F350" s="16" t="s">
        <v>11158</v>
      </c>
      <c r="G350" s="7" t="s">
        <v>9067</v>
      </c>
      <c r="H350" s="15" t="s">
        <v>12612</v>
      </c>
      <c r="I350" s="16" t="s">
        <v>8061</v>
      </c>
      <c r="J350" s="7">
        <v>8</v>
      </c>
      <c r="K350" s="7">
        <v>51.4</v>
      </c>
      <c r="L350" s="5">
        <v>7.4</v>
      </c>
      <c r="M350" s="103">
        <v>6.4249999999999998</v>
      </c>
      <c r="N350" s="19" t="s">
        <v>12588</v>
      </c>
      <c r="O350" s="5"/>
      <c r="P350" s="5"/>
      <c r="Q350" s="5"/>
      <c r="R350" s="5"/>
      <c r="S350" s="31"/>
      <c r="T350" s="100">
        <v>46081</v>
      </c>
      <c r="U350" s="19" t="s">
        <v>12589</v>
      </c>
      <c r="V350" s="16" t="s">
        <v>14955</v>
      </c>
      <c r="W350" s="112">
        <v>941523424714</v>
      </c>
      <c r="X350" s="16" t="s">
        <v>14956</v>
      </c>
      <c r="Y350" s="16" t="s">
        <v>11067</v>
      </c>
      <c r="Z350" s="112">
        <v>5839392805915</v>
      </c>
      <c r="AA350" s="5">
        <v>59.2</v>
      </c>
      <c r="AB350" s="5">
        <v>-7.8</v>
      </c>
      <c r="AC350" s="7">
        <v>63</v>
      </c>
      <c r="AD350" s="7">
        <v>16</v>
      </c>
    </row>
    <row r="351" spans="1:30" ht="16.95" customHeight="1" x14ac:dyDescent="0.3">
      <c r="A351" s="3">
        <v>46054</v>
      </c>
      <c r="B351" s="4">
        <v>46078</v>
      </c>
      <c r="C351" s="101" t="s">
        <v>31</v>
      </c>
      <c r="D351" s="101" t="s">
        <v>5</v>
      </c>
      <c r="E351" s="19" t="s">
        <v>86</v>
      </c>
      <c r="F351" s="16" t="s">
        <v>11158</v>
      </c>
      <c r="G351" s="7" t="s">
        <v>9067</v>
      </c>
      <c r="H351" s="15" t="s">
        <v>12612</v>
      </c>
      <c r="I351" s="16" t="s">
        <v>8061</v>
      </c>
      <c r="J351" s="7">
        <v>12</v>
      </c>
      <c r="K351" s="7">
        <v>71.599999999999994</v>
      </c>
      <c r="L351" s="5">
        <v>7.4</v>
      </c>
      <c r="M351" s="103">
        <v>5.9666666666666703</v>
      </c>
      <c r="N351" s="19" t="s">
        <v>12588</v>
      </c>
      <c r="O351" s="5"/>
      <c r="P351" s="5"/>
      <c r="Q351" s="5"/>
      <c r="R351" s="5"/>
      <c r="S351" s="31"/>
      <c r="T351" s="100">
        <v>46081</v>
      </c>
      <c r="U351" s="19" t="s">
        <v>12589</v>
      </c>
      <c r="V351" s="16" t="s">
        <v>14955</v>
      </c>
      <c r="W351" s="112">
        <v>941523424714</v>
      </c>
      <c r="X351" s="16" t="s">
        <v>14956</v>
      </c>
      <c r="Y351" s="16" t="s">
        <v>14957</v>
      </c>
      <c r="Z351" s="112">
        <v>5839392805916</v>
      </c>
      <c r="AA351" s="5">
        <v>88.8</v>
      </c>
      <c r="AB351" s="5">
        <v>-17.2</v>
      </c>
      <c r="AC351" s="7">
        <v>86</v>
      </c>
      <c r="AD351" s="7">
        <v>16</v>
      </c>
    </row>
    <row r="352" spans="1:30" ht="16.95" customHeight="1" x14ac:dyDescent="0.3">
      <c r="A352" s="3">
        <v>46054</v>
      </c>
      <c r="B352" s="4">
        <v>46078</v>
      </c>
      <c r="C352" s="101" t="s">
        <v>34</v>
      </c>
      <c r="D352" s="101" t="s">
        <v>5</v>
      </c>
      <c r="E352" s="19" t="s">
        <v>86</v>
      </c>
      <c r="F352" s="16" t="s">
        <v>11325</v>
      </c>
      <c r="G352" s="16" t="s">
        <v>11470</v>
      </c>
      <c r="H352" s="15" t="s">
        <v>11471</v>
      </c>
      <c r="I352" s="16" t="s">
        <v>8061</v>
      </c>
      <c r="J352" s="7">
        <v>4</v>
      </c>
      <c r="K352" s="7">
        <v>27.2</v>
      </c>
      <c r="L352" s="5">
        <v>7.4</v>
      </c>
      <c r="M352" s="103">
        <v>6.8</v>
      </c>
      <c r="N352" s="19" t="s">
        <v>12588</v>
      </c>
      <c r="O352" s="5"/>
      <c r="P352" s="5"/>
      <c r="Q352" s="5"/>
      <c r="R352" s="5"/>
      <c r="S352" s="31"/>
      <c r="T352" s="4">
        <v>46080</v>
      </c>
      <c r="U352" s="19" t="s">
        <v>12608</v>
      </c>
      <c r="V352" s="16" t="s">
        <v>14958</v>
      </c>
      <c r="W352" s="112">
        <v>1008541258476</v>
      </c>
      <c r="X352" s="16" t="s">
        <v>14959</v>
      </c>
      <c r="Y352" s="16" t="s">
        <v>14960</v>
      </c>
      <c r="Z352" s="112">
        <v>6008864997750</v>
      </c>
      <c r="AA352" s="5">
        <v>29.6</v>
      </c>
      <c r="AB352" s="5">
        <v>-2.4</v>
      </c>
      <c r="AC352" s="7">
        <v>31</v>
      </c>
      <c r="AD352" s="7">
        <v>0</v>
      </c>
    </row>
    <row r="353" spans="1:30" ht="16.95" customHeight="1" x14ac:dyDescent="0.3">
      <c r="A353" s="3">
        <v>46054</v>
      </c>
      <c r="B353" s="4">
        <v>46078</v>
      </c>
      <c r="C353" s="101" t="s">
        <v>34</v>
      </c>
      <c r="D353" s="101" t="s">
        <v>5</v>
      </c>
      <c r="E353" s="19" t="s">
        <v>86</v>
      </c>
      <c r="F353" s="16" t="s">
        <v>11325</v>
      </c>
      <c r="G353" s="16" t="s">
        <v>11470</v>
      </c>
      <c r="H353" s="15" t="s">
        <v>11471</v>
      </c>
      <c r="I353" s="16" t="s">
        <v>8061</v>
      </c>
      <c r="J353" s="7">
        <v>8</v>
      </c>
      <c r="K353" s="7">
        <v>49.2</v>
      </c>
      <c r="L353" s="5">
        <v>7.4</v>
      </c>
      <c r="M353" s="103">
        <v>6.15</v>
      </c>
      <c r="N353" s="19" t="s">
        <v>12588</v>
      </c>
      <c r="O353" s="5"/>
      <c r="P353" s="5"/>
      <c r="Q353" s="5"/>
      <c r="R353" s="5"/>
      <c r="S353" s="31"/>
      <c r="T353" s="4">
        <v>46080</v>
      </c>
      <c r="U353" s="19" t="s">
        <v>12608</v>
      </c>
      <c r="V353" s="16" t="s">
        <v>14958</v>
      </c>
      <c r="W353" s="112">
        <v>1008541258476</v>
      </c>
      <c r="X353" s="16" t="s">
        <v>14959</v>
      </c>
      <c r="Y353" s="16" t="s">
        <v>14961</v>
      </c>
      <c r="Z353" s="112">
        <v>6008864997751</v>
      </c>
      <c r="AA353" s="5">
        <v>59.2</v>
      </c>
      <c r="AB353" s="5">
        <v>-10</v>
      </c>
      <c r="AC353" s="7">
        <v>56</v>
      </c>
      <c r="AD353" s="7">
        <v>0</v>
      </c>
    </row>
    <row r="354" spans="1:30" ht="16.95" customHeight="1" x14ac:dyDescent="0.3">
      <c r="A354" s="3">
        <v>46054</v>
      </c>
      <c r="B354" s="4">
        <v>46078</v>
      </c>
      <c r="C354" s="101" t="s">
        <v>34</v>
      </c>
      <c r="D354" s="101" t="s">
        <v>5</v>
      </c>
      <c r="E354" s="19" t="s">
        <v>86</v>
      </c>
      <c r="F354" s="16" t="s">
        <v>11325</v>
      </c>
      <c r="G354" s="16" t="s">
        <v>11470</v>
      </c>
      <c r="H354" s="15" t="s">
        <v>11471</v>
      </c>
      <c r="I354" s="16" t="s">
        <v>8061</v>
      </c>
      <c r="J354" s="7">
        <v>12</v>
      </c>
      <c r="K354" s="7">
        <v>69</v>
      </c>
      <c r="L354" s="5">
        <v>7.4</v>
      </c>
      <c r="M354" s="103">
        <v>5.75</v>
      </c>
      <c r="N354" s="19" t="s">
        <v>12588</v>
      </c>
      <c r="O354" s="5"/>
      <c r="P354" s="5"/>
      <c r="Q354" s="5"/>
      <c r="R354" s="5"/>
      <c r="S354" s="31"/>
      <c r="T354" s="4">
        <v>46080</v>
      </c>
      <c r="U354" s="19" t="s">
        <v>12608</v>
      </c>
      <c r="V354" s="16" t="s">
        <v>14958</v>
      </c>
      <c r="W354" s="112">
        <v>1008541258476</v>
      </c>
      <c r="X354" s="16" t="s">
        <v>14959</v>
      </c>
      <c r="Y354" s="16" t="s">
        <v>14962</v>
      </c>
      <c r="Z354" s="112">
        <v>6008864997752</v>
      </c>
      <c r="AA354" s="5">
        <v>88.8</v>
      </c>
      <c r="AB354" s="5">
        <v>-19.8</v>
      </c>
      <c r="AC354" s="7">
        <v>78.5</v>
      </c>
      <c r="AD354" s="7">
        <v>0</v>
      </c>
    </row>
    <row r="355" spans="1:30" ht="16.95" customHeight="1" x14ac:dyDescent="0.3">
      <c r="A355" s="3">
        <v>46054</v>
      </c>
      <c r="B355" s="4">
        <v>46078</v>
      </c>
      <c r="C355" s="101" t="s">
        <v>34</v>
      </c>
      <c r="D355" s="101" t="s">
        <v>5</v>
      </c>
      <c r="E355" s="19" t="s">
        <v>86</v>
      </c>
      <c r="F355" s="16" t="s">
        <v>11325</v>
      </c>
      <c r="G355" s="16" t="s">
        <v>11470</v>
      </c>
      <c r="H355" s="15" t="s">
        <v>14963</v>
      </c>
      <c r="I355" s="16" t="s">
        <v>8061</v>
      </c>
      <c r="J355" s="7">
        <v>12</v>
      </c>
      <c r="K355" s="7">
        <v>87.75</v>
      </c>
      <c r="L355" s="5">
        <v>7.4</v>
      </c>
      <c r="M355" s="103">
        <v>7.3125</v>
      </c>
      <c r="N355" s="19" t="s">
        <v>12588</v>
      </c>
      <c r="O355" s="5"/>
      <c r="P355" s="5"/>
      <c r="Q355" s="5"/>
      <c r="R355" s="5"/>
      <c r="S355" s="31"/>
      <c r="T355" s="4">
        <v>46081</v>
      </c>
      <c r="U355" s="19" t="s">
        <v>12608</v>
      </c>
      <c r="V355" s="16" t="s">
        <v>14964</v>
      </c>
      <c r="W355" s="112">
        <v>1007915403387</v>
      </c>
      <c r="X355" s="16" t="s">
        <v>14965</v>
      </c>
      <c r="Y355" s="16" t="s">
        <v>14966</v>
      </c>
      <c r="Z355" s="112">
        <v>6173360170696</v>
      </c>
      <c r="AA355" s="5">
        <v>88.8</v>
      </c>
      <c r="AB355" s="5">
        <v>-1.05000000000001</v>
      </c>
      <c r="AC355" s="7">
        <v>99.75</v>
      </c>
      <c r="AD355" s="7">
        <v>0</v>
      </c>
    </row>
    <row r="356" spans="1:30" ht="16.95" customHeight="1" x14ac:dyDescent="0.3">
      <c r="A356" s="3">
        <v>46054</v>
      </c>
      <c r="B356" s="4">
        <v>46078</v>
      </c>
      <c r="C356" s="101" t="s">
        <v>34</v>
      </c>
      <c r="D356" s="101" t="s">
        <v>5</v>
      </c>
      <c r="E356" s="19" t="s">
        <v>86</v>
      </c>
      <c r="F356" s="16" t="s">
        <v>11325</v>
      </c>
      <c r="G356" s="16" t="s">
        <v>11449</v>
      </c>
      <c r="H356" s="15" t="s">
        <v>11463</v>
      </c>
      <c r="I356" s="16" t="s">
        <v>8061</v>
      </c>
      <c r="J356" s="7">
        <v>8</v>
      </c>
      <c r="K356" s="7">
        <v>59</v>
      </c>
      <c r="L356" s="5">
        <v>7.4</v>
      </c>
      <c r="M356" s="103">
        <v>7.375</v>
      </c>
      <c r="N356" s="19" t="s">
        <v>12588</v>
      </c>
      <c r="O356" s="5"/>
      <c r="P356" s="5"/>
      <c r="Q356" s="5"/>
      <c r="R356" s="5"/>
      <c r="S356" s="31"/>
      <c r="T356" s="100">
        <v>46081</v>
      </c>
      <c r="U356" s="19" t="s">
        <v>12589</v>
      </c>
      <c r="V356" s="16" t="s">
        <v>9030</v>
      </c>
      <c r="W356" s="112">
        <v>676562183952</v>
      </c>
      <c r="X356" s="16" t="s">
        <v>14959</v>
      </c>
      <c r="Y356" s="16" t="s">
        <v>14961</v>
      </c>
      <c r="Z356" s="112">
        <v>4856365244131</v>
      </c>
      <c r="AA356" s="5">
        <v>59.2</v>
      </c>
      <c r="AB356" s="5">
        <v>-0.20000000000000301</v>
      </c>
      <c r="AC356" s="7">
        <v>59</v>
      </c>
      <c r="AD356" s="7" t="s">
        <v>11464</v>
      </c>
    </row>
    <row r="357" spans="1:30" ht="16.95" customHeight="1" x14ac:dyDescent="0.3">
      <c r="A357" s="3">
        <v>46054</v>
      </c>
      <c r="B357" s="4">
        <v>46078</v>
      </c>
      <c r="C357" s="101" t="s">
        <v>34</v>
      </c>
      <c r="D357" s="101" t="s">
        <v>5</v>
      </c>
      <c r="E357" s="19" t="s">
        <v>86</v>
      </c>
      <c r="F357" s="16" t="s">
        <v>11325</v>
      </c>
      <c r="G357" s="16" t="s">
        <v>11449</v>
      </c>
      <c r="H357" s="15" t="s">
        <v>11463</v>
      </c>
      <c r="I357" s="16" t="s">
        <v>8061</v>
      </c>
      <c r="J357" s="7">
        <v>12</v>
      </c>
      <c r="K357" s="7">
        <v>79.8</v>
      </c>
      <c r="L357" s="5">
        <v>7.4</v>
      </c>
      <c r="M357" s="103">
        <v>6.65</v>
      </c>
      <c r="N357" s="19" t="s">
        <v>12588</v>
      </c>
      <c r="O357" s="5"/>
      <c r="P357" s="5"/>
      <c r="Q357" s="5"/>
      <c r="R357" s="5"/>
      <c r="S357" s="31"/>
      <c r="T357" s="100">
        <v>46081</v>
      </c>
      <c r="U357" s="19" t="s">
        <v>12589</v>
      </c>
      <c r="V357" s="16" t="s">
        <v>9030</v>
      </c>
      <c r="W357" s="112">
        <v>676562183952</v>
      </c>
      <c r="X357" s="16" t="s">
        <v>14959</v>
      </c>
      <c r="Y357" s="16" t="s">
        <v>14962</v>
      </c>
      <c r="Z357" s="112">
        <v>4856365244132</v>
      </c>
      <c r="AA357" s="5">
        <v>88.8</v>
      </c>
      <c r="AB357" s="5">
        <v>-9.0000000000000107</v>
      </c>
      <c r="AC357" s="7">
        <v>79.8</v>
      </c>
      <c r="AD357" s="7" t="s">
        <v>11464</v>
      </c>
    </row>
    <row r="358" spans="1:30" ht="16.95" customHeight="1" x14ac:dyDescent="0.3">
      <c r="A358" s="3">
        <v>46054</v>
      </c>
      <c r="B358" s="4">
        <v>46078</v>
      </c>
      <c r="C358" s="101" t="s">
        <v>28</v>
      </c>
      <c r="D358" s="101" t="s">
        <v>5</v>
      </c>
      <c r="E358" s="16" t="s">
        <v>14248</v>
      </c>
      <c r="F358" s="16" t="s">
        <v>11465</v>
      </c>
      <c r="G358" s="16" t="s">
        <v>11381</v>
      </c>
      <c r="H358" s="25" t="s">
        <v>14249</v>
      </c>
      <c r="I358" s="16" t="s">
        <v>5749</v>
      </c>
      <c r="J358" s="7">
        <v>8</v>
      </c>
      <c r="K358" s="7">
        <v>77</v>
      </c>
      <c r="L358" s="102">
        <v>10.9</v>
      </c>
      <c r="M358" s="103">
        <v>9.625</v>
      </c>
      <c r="N358" s="7" t="s">
        <v>12588</v>
      </c>
      <c r="O358" s="7"/>
      <c r="P358" s="7"/>
      <c r="Q358" s="7"/>
      <c r="R358" s="7"/>
      <c r="S358" s="31"/>
      <c r="T358" s="100">
        <v>46080</v>
      </c>
      <c r="U358" s="7" t="s">
        <v>12589</v>
      </c>
      <c r="V358" s="16" t="s">
        <v>14250</v>
      </c>
      <c r="W358" s="184" t="s">
        <v>14251</v>
      </c>
      <c r="X358" s="16" t="s">
        <v>14252</v>
      </c>
      <c r="Y358" s="7" t="s">
        <v>14253</v>
      </c>
      <c r="Z358" s="184" t="s">
        <v>14254</v>
      </c>
      <c r="AA358" s="5">
        <v>87.2</v>
      </c>
      <c r="AB358" s="5">
        <v>-10.199999999999999</v>
      </c>
      <c r="AC358" s="7"/>
      <c r="AD358" s="7"/>
    </row>
    <row r="359" spans="1:30" ht="16.95" customHeight="1" x14ac:dyDescent="0.3">
      <c r="A359" s="3">
        <v>46054</v>
      </c>
      <c r="B359" s="4">
        <v>46078</v>
      </c>
      <c r="C359" s="101" t="s">
        <v>28</v>
      </c>
      <c r="D359" s="101" t="s">
        <v>5</v>
      </c>
      <c r="E359" s="16" t="s">
        <v>14248</v>
      </c>
      <c r="F359" s="16" t="s">
        <v>11465</v>
      </c>
      <c r="G359" s="16" t="s">
        <v>11381</v>
      </c>
      <c r="H359" s="25" t="s">
        <v>14249</v>
      </c>
      <c r="I359" s="16" t="s">
        <v>5749</v>
      </c>
      <c r="J359" s="7">
        <v>16</v>
      </c>
      <c r="K359" s="7">
        <v>164</v>
      </c>
      <c r="L359" s="102">
        <v>10.9</v>
      </c>
      <c r="M359" s="103">
        <v>10.25</v>
      </c>
      <c r="N359" s="7" t="s">
        <v>12588</v>
      </c>
      <c r="O359" s="7"/>
      <c r="P359" s="7"/>
      <c r="Q359" s="7"/>
      <c r="R359" s="7"/>
      <c r="S359" s="31"/>
      <c r="T359" s="100">
        <v>46080</v>
      </c>
      <c r="U359" s="7" t="s">
        <v>12589</v>
      </c>
      <c r="V359" s="16" t="s">
        <v>14250</v>
      </c>
      <c r="W359" s="184" t="s">
        <v>14251</v>
      </c>
      <c r="X359" s="16" t="s">
        <v>14252</v>
      </c>
      <c r="Y359" s="7" t="s">
        <v>14399</v>
      </c>
      <c r="Z359" s="184" t="s">
        <v>14400</v>
      </c>
      <c r="AA359" s="5">
        <v>174.4</v>
      </c>
      <c r="AB359" s="5">
        <v>-10.4</v>
      </c>
      <c r="AC359" s="7"/>
      <c r="AD359" s="7"/>
    </row>
    <row r="360" spans="1:30" ht="16.95" customHeight="1" x14ac:dyDescent="0.3">
      <c r="A360" s="3">
        <v>46054</v>
      </c>
      <c r="B360" s="4">
        <v>46078</v>
      </c>
      <c r="C360" s="101" t="s">
        <v>28</v>
      </c>
      <c r="D360" s="101" t="s">
        <v>5</v>
      </c>
      <c r="E360" s="16" t="s">
        <v>14248</v>
      </c>
      <c r="F360" s="16" t="s">
        <v>11465</v>
      </c>
      <c r="G360" s="16" t="s">
        <v>11381</v>
      </c>
      <c r="H360" s="25" t="s">
        <v>14249</v>
      </c>
      <c r="I360" s="16" t="s">
        <v>5749</v>
      </c>
      <c r="J360" s="7">
        <v>24</v>
      </c>
      <c r="K360" s="7">
        <v>249</v>
      </c>
      <c r="L360" s="102">
        <v>10.9</v>
      </c>
      <c r="M360" s="103">
        <v>10.375</v>
      </c>
      <c r="N360" s="7" t="s">
        <v>12588</v>
      </c>
      <c r="O360" s="7"/>
      <c r="P360" s="7"/>
      <c r="Q360" s="7"/>
      <c r="R360" s="7"/>
      <c r="S360" s="31"/>
      <c r="T360" s="100">
        <v>46080</v>
      </c>
      <c r="U360" s="7" t="s">
        <v>12589</v>
      </c>
      <c r="V360" s="16" t="s">
        <v>14250</v>
      </c>
      <c r="W360" s="184" t="s">
        <v>14251</v>
      </c>
      <c r="X360" s="16" t="s">
        <v>14252</v>
      </c>
      <c r="Y360" s="7" t="s">
        <v>14401</v>
      </c>
      <c r="Z360" s="184" t="s">
        <v>14402</v>
      </c>
      <c r="AA360" s="5">
        <v>261.60000000000002</v>
      </c>
      <c r="AB360" s="5">
        <v>-12.6</v>
      </c>
      <c r="AC360" s="7"/>
      <c r="AD360" s="7"/>
    </row>
    <row r="361" spans="1:30" ht="16.95" customHeight="1" x14ac:dyDescent="0.3">
      <c r="A361" s="3">
        <v>46054</v>
      </c>
      <c r="B361" s="4">
        <v>46078</v>
      </c>
      <c r="C361" s="101" t="s">
        <v>28</v>
      </c>
      <c r="D361" s="101" t="s">
        <v>5</v>
      </c>
      <c r="E361" s="16" t="s">
        <v>14248</v>
      </c>
      <c r="F361" s="16" t="s">
        <v>11465</v>
      </c>
      <c r="G361" s="16" t="s">
        <v>11381</v>
      </c>
      <c r="H361" s="25" t="s">
        <v>14249</v>
      </c>
      <c r="I361" s="16" t="s">
        <v>5749</v>
      </c>
      <c r="J361" s="7">
        <v>8</v>
      </c>
      <c r="K361" s="7">
        <v>77</v>
      </c>
      <c r="L361" s="102">
        <v>10.9</v>
      </c>
      <c r="M361" s="103">
        <v>9.625</v>
      </c>
      <c r="N361" s="7" t="s">
        <v>12588</v>
      </c>
      <c r="O361" s="7"/>
      <c r="P361" s="7"/>
      <c r="Q361" s="7"/>
      <c r="R361" s="7"/>
      <c r="S361" s="31"/>
      <c r="T361" s="100">
        <v>46080</v>
      </c>
      <c r="U361" s="7" t="s">
        <v>12589</v>
      </c>
      <c r="V361" s="16" t="s">
        <v>14250</v>
      </c>
      <c r="W361" s="184" t="s">
        <v>14251</v>
      </c>
      <c r="X361" s="16" t="s">
        <v>14252</v>
      </c>
      <c r="Y361" s="7" t="s">
        <v>14403</v>
      </c>
      <c r="Z361" s="184" t="s">
        <v>14404</v>
      </c>
      <c r="AA361" s="5">
        <v>87.2</v>
      </c>
      <c r="AB361" s="5">
        <v>-10.199999999999999</v>
      </c>
      <c r="AC361" s="7"/>
      <c r="AD361" s="7"/>
    </row>
    <row r="362" spans="1:30" ht="16.95" customHeight="1" x14ac:dyDescent="0.3">
      <c r="A362" s="3">
        <v>46054</v>
      </c>
      <c r="B362" s="4">
        <v>46078</v>
      </c>
      <c r="C362" s="101" t="s">
        <v>28</v>
      </c>
      <c r="D362" s="101" t="s">
        <v>5</v>
      </c>
      <c r="E362" s="16" t="s">
        <v>14248</v>
      </c>
      <c r="F362" s="16" t="s">
        <v>11465</v>
      </c>
      <c r="G362" s="16" t="s">
        <v>11381</v>
      </c>
      <c r="H362" s="25" t="s">
        <v>14249</v>
      </c>
      <c r="I362" s="16" t="s">
        <v>5749</v>
      </c>
      <c r="J362" s="7">
        <v>16</v>
      </c>
      <c r="K362" s="7">
        <v>164</v>
      </c>
      <c r="L362" s="102">
        <v>10.9</v>
      </c>
      <c r="M362" s="103">
        <v>10.25</v>
      </c>
      <c r="N362" s="7" t="s">
        <v>12588</v>
      </c>
      <c r="O362" s="7"/>
      <c r="P362" s="7"/>
      <c r="Q362" s="7"/>
      <c r="R362" s="7"/>
      <c r="S362" s="31"/>
      <c r="T362" s="100">
        <v>46080</v>
      </c>
      <c r="U362" s="7" t="s">
        <v>12589</v>
      </c>
      <c r="V362" s="16" t="s">
        <v>14250</v>
      </c>
      <c r="W362" s="184" t="s">
        <v>14251</v>
      </c>
      <c r="X362" s="16" t="s">
        <v>14252</v>
      </c>
      <c r="Y362" s="7" t="s">
        <v>14405</v>
      </c>
      <c r="Z362" s="184" t="s">
        <v>14406</v>
      </c>
      <c r="AA362" s="5">
        <v>174.4</v>
      </c>
      <c r="AB362" s="5">
        <v>-10.4</v>
      </c>
      <c r="AC362" s="7"/>
      <c r="AD362" s="7"/>
    </row>
    <row r="363" spans="1:30" ht="16.95" customHeight="1" x14ac:dyDescent="0.3">
      <c r="A363" s="3">
        <v>46054</v>
      </c>
      <c r="B363" s="4">
        <v>46078</v>
      </c>
      <c r="C363" s="101" t="s">
        <v>28</v>
      </c>
      <c r="D363" s="101" t="s">
        <v>5</v>
      </c>
      <c r="E363" s="16" t="s">
        <v>14248</v>
      </c>
      <c r="F363" s="16" t="s">
        <v>11465</v>
      </c>
      <c r="G363" s="16" t="s">
        <v>11381</v>
      </c>
      <c r="H363" s="25" t="s">
        <v>14249</v>
      </c>
      <c r="I363" s="16" t="s">
        <v>5749</v>
      </c>
      <c r="J363" s="7">
        <v>24</v>
      </c>
      <c r="K363" s="7">
        <v>249</v>
      </c>
      <c r="L363" s="102">
        <v>10.9</v>
      </c>
      <c r="M363" s="103">
        <v>10.375</v>
      </c>
      <c r="N363" s="7" t="s">
        <v>12588</v>
      </c>
      <c r="O363" s="7"/>
      <c r="P363" s="7"/>
      <c r="Q363" s="7"/>
      <c r="R363" s="7"/>
      <c r="S363" s="31"/>
      <c r="T363" s="100">
        <v>46080</v>
      </c>
      <c r="U363" s="7" t="s">
        <v>12589</v>
      </c>
      <c r="V363" s="16" t="s">
        <v>14250</v>
      </c>
      <c r="W363" s="184" t="s">
        <v>14251</v>
      </c>
      <c r="X363" s="16" t="s">
        <v>14252</v>
      </c>
      <c r="Y363" s="7" t="s">
        <v>14407</v>
      </c>
      <c r="Z363" s="184" t="s">
        <v>14408</v>
      </c>
      <c r="AA363" s="5">
        <v>261.60000000000002</v>
      </c>
      <c r="AB363" s="5">
        <v>-12.6</v>
      </c>
      <c r="AC363" s="7"/>
      <c r="AD363" s="7"/>
    </row>
    <row r="364" spans="1:30" ht="16.95" customHeight="1" x14ac:dyDescent="0.3">
      <c r="A364" s="3">
        <v>46054</v>
      </c>
      <c r="B364" s="4">
        <v>46078</v>
      </c>
      <c r="C364" s="101" t="s">
        <v>29</v>
      </c>
      <c r="D364" s="101" t="s">
        <v>5</v>
      </c>
      <c r="E364" s="16" t="s">
        <v>14248</v>
      </c>
      <c r="F364" s="16" t="s">
        <v>11249</v>
      </c>
      <c r="G364" s="16" t="s">
        <v>11508</v>
      </c>
      <c r="H364" s="25" t="s">
        <v>11509</v>
      </c>
      <c r="I364" s="16" t="s">
        <v>8061</v>
      </c>
      <c r="J364" s="7">
        <v>24</v>
      </c>
      <c r="K364" s="7">
        <v>177</v>
      </c>
      <c r="L364" s="102">
        <v>7.4</v>
      </c>
      <c r="M364" s="103">
        <v>7.375</v>
      </c>
      <c r="N364" s="7" t="s">
        <v>12588</v>
      </c>
      <c r="O364" s="7"/>
      <c r="P364" s="7"/>
      <c r="Q364" s="7"/>
      <c r="R364" s="7"/>
      <c r="S364" s="31"/>
      <c r="T364" s="100">
        <v>46081</v>
      </c>
      <c r="U364" s="7" t="s">
        <v>12589</v>
      </c>
      <c r="V364" s="16" t="s">
        <v>9030</v>
      </c>
      <c r="W364" s="184" t="s">
        <v>14409</v>
      </c>
      <c r="X364" s="16" t="s">
        <v>14410</v>
      </c>
      <c r="Y364" s="16" t="s">
        <v>14411</v>
      </c>
      <c r="Z364" s="184" t="s">
        <v>12772</v>
      </c>
      <c r="AA364" s="5">
        <v>177.6</v>
      </c>
      <c r="AB364" s="5">
        <v>-0.60000000000002296</v>
      </c>
      <c r="AC364" s="7"/>
      <c r="AD364" s="7"/>
    </row>
    <row r="365" spans="1:30" ht="16.95" customHeight="1" x14ac:dyDescent="0.3">
      <c r="A365" s="3">
        <v>46054</v>
      </c>
      <c r="B365" s="4">
        <v>46078</v>
      </c>
      <c r="C365" s="101" t="s">
        <v>28</v>
      </c>
      <c r="D365" s="101" t="s">
        <v>5</v>
      </c>
      <c r="E365" s="16" t="s">
        <v>14248</v>
      </c>
      <c r="F365" s="16" t="s">
        <v>11465</v>
      </c>
      <c r="G365" s="7" t="s">
        <v>9453</v>
      </c>
      <c r="H365" s="25" t="s">
        <v>11501</v>
      </c>
      <c r="I365" s="16" t="s">
        <v>5749</v>
      </c>
      <c r="J365" s="7">
        <v>24</v>
      </c>
      <c r="K365" s="7">
        <v>260</v>
      </c>
      <c r="L365" s="102">
        <v>10.9</v>
      </c>
      <c r="M365" s="103">
        <v>10.8333333333333</v>
      </c>
      <c r="N365" s="7" t="s">
        <v>12588</v>
      </c>
      <c r="O365" s="7"/>
      <c r="P365" s="7"/>
      <c r="Q365" s="7"/>
      <c r="R365" s="7"/>
      <c r="S365" s="31"/>
      <c r="T365" s="100">
        <v>46081</v>
      </c>
      <c r="U365" s="7" t="s">
        <v>12589</v>
      </c>
      <c r="V365" s="7"/>
      <c r="W365" s="184" t="s">
        <v>14256</v>
      </c>
      <c r="X365" s="16" t="s">
        <v>14257</v>
      </c>
      <c r="Y365" s="7" t="s">
        <v>14258</v>
      </c>
      <c r="Z365" s="184" t="s">
        <v>12597</v>
      </c>
      <c r="AA365" s="5">
        <v>261.60000000000002</v>
      </c>
      <c r="AB365" s="5">
        <v>-1.6000000000000201</v>
      </c>
      <c r="AC365" s="7"/>
      <c r="AD365" s="7"/>
    </row>
    <row r="366" spans="1:30" ht="16.95" customHeight="1" x14ac:dyDescent="0.3">
      <c r="A366" s="3">
        <v>46054</v>
      </c>
      <c r="B366" s="4">
        <v>46078</v>
      </c>
      <c r="C366" s="101" t="s">
        <v>28</v>
      </c>
      <c r="D366" s="101" t="s">
        <v>5</v>
      </c>
      <c r="E366" s="16" t="s">
        <v>14248</v>
      </c>
      <c r="F366" s="16" t="s">
        <v>11465</v>
      </c>
      <c r="G366" s="7" t="s">
        <v>9453</v>
      </c>
      <c r="H366" s="25" t="s">
        <v>11501</v>
      </c>
      <c r="I366" s="16" t="s">
        <v>5749</v>
      </c>
      <c r="J366" s="7">
        <v>24</v>
      </c>
      <c r="K366" s="7">
        <v>260</v>
      </c>
      <c r="L366" s="102">
        <v>10.9</v>
      </c>
      <c r="M366" s="103">
        <v>10.8333333333333</v>
      </c>
      <c r="N366" s="7" t="s">
        <v>12588</v>
      </c>
      <c r="O366" s="7"/>
      <c r="P366" s="7"/>
      <c r="Q366" s="7"/>
      <c r="R366" s="7"/>
      <c r="S366" s="31"/>
      <c r="T366" s="100">
        <v>46081</v>
      </c>
      <c r="U366" s="7" t="s">
        <v>12589</v>
      </c>
      <c r="V366" s="7"/>
      <c r="W366" s="184" t="s">
        <v>14256</v>
      </c>
      <c r="X366" s="16" t="s">
        <v>14257</v>
      </c>
      <c r="Y366" s="7" t="s">
        <v>14412</v>
      </c>
      <c r="Z366" s="184" t="s">
        <v>14413</v>
      </c>
      <c r="AA366" s="5">
        <v>261.60000000000002</v>
      </c>
      <c r="AB366" s="5">
        <v>-1.6000000000000201</v>
      </c>
      <c r="AC366" s="7"/>
      <c r="AD366" s="7"/>
    </row>
    <row r="367" spans="1:30" ht="16.95" customHeight="1" x14ac:dyDescent="0.3">
      <c r="A367" s="3">
        <v>46054</v>
      </c>
      <c r="B367" s="4">
        <v>46078</v>
      </c>
      <c r="C367" s="101" t="s">
        <v>28</v>
      </c>
      <c r="D367" s="101" t="s">
        <v>5</v>
      </c>
      <c r="E367" s="16" t="s">
        <v>14248</v>
      </c>
      <c r="F367" s="16" t="s">
        <v>11130</v>
      </c>
      <c r="G367" s="16" t="s">
        <v>11393</v>
      </c>
      <c r="H367" s="25" t="s">
        <v>10924</v>
      </c>
      <c r="I367" s="16" t="s">
        <v>5749</v>
      </c>
      <c r="J367" s="7">
        <v>8</v>
      </c>
      <c r="K367" s="7">
        <v>76.5</v>
      </c>
      <c r="L367" s="102">
        <v>10.9</v>
      </c>
      <c r="M367" s="103">
        <v>9.5625</v>
      </c>
      <c r="N367" s="7" t="s">
        <v>12588</v>
      </c>
      <c r="O367" s="7"/>
      <c r="P367" s="7"/>
      <c r="Q367" s="7"/>
      <c r="R367" s="7"/>
      <c r="S367" s="31"/>
      <c r="T367" s="100">
        <v>46079</v>
      </c>
      <c r="U367" s="16" t="s">
        <v>12608</v>
      </c>
      <c r="V367" s="16" t="s">
        <v>14265</v>
      </c>
      <c r="W367" s="184" t="s">
        <v>14266</v>
      </c>
      <c r="X367" s="16" t="s">
        <v>10925</v>
      </c>
      <c r="Y367" s="16" t="s">
        <v>14267</v>
      </c>
      <c r="Z367" s="184" t="s">
        <v>14268</v>
      </c>
      <c r="AA367" s="5">
        <v>87.2</v>
      </c>
      <c r="AB367" s="5">
        <v>-10.7</v>
      </c>
      <c r="AC367" s="7"/>
      <c r="AD367" s="7"/>
    </row>
    <row r="368" spans="1:30" ht="16.95" customHeight="1" x14ac:dyDescent="0.3">
      <c r="A368" s="3">
        <v>46054</v>
      </c>
      <c r="B368" s="4">
        <v>46078</v>
      </c>
      <c r="C368" s="101" t="s">
        <v>28</v>
      </c>
      <c r="D368" s="101" t="s">
        <v>5</v>
      </c>
      <c r="E368" s="16" t="s">
        <v>14248</v>
      </c>
      <c r="F368" s="16" t="s">
        <v>11130</v>
      </c>
      <c r="G368" s="16" t="s">
        <v>11393</v>
      </c>
      <c r="H368" s="25" t="s">
        <v>10924</v>
      </c>
      <c r="I368" s="16" t="s">
        <v>1701</v>
      </c>
      <c r="J368" s="7">
        <v>8</v>
      </c>
      <c r="K368" s="7">
        <v>63.3</v>
      </c>
      <c r="L368" s="102">
        <v>8.9</v>
      </c>
      <c r="M368" s="103">
        <v>7.9124999999999996</v>
      </c>
      <c r="N368" s="7" t="s">
        <v>12588</v>
      </c>
      <c r="O368" s="7"/>
      <c r="P368" s="7"/>
      <c r="Q368" s="7"/>
      <c r="R368" s="7"/>
      <c r="S368" s="31"/>
      <c r="T368" s="14">
        <v>46080</v>
      </c>
      <c r="U368" s="7" t="s">
        <v>12608</v>
      </c>
      <c r="V368" s="16" t="s">
        <v>14265</v>
      </c>
      <c r="W368" s="184" t="s">
        <v>14266</v>
      </c>
      <c r="X368" s="16" t="s">
        <v>10925</v>
      </c>
      <c r="Y368" s="16" t="s">
        <v>14414</v>
      </c>
      <c r="Z368" s="184" t="s">
        <v>14415</v>
      </c>
      <c r="AA368" s="5">
        <v>71.2</v>
      </c>
      <c r="AB368" s="5">
        <v>-7.9000000000000101</v>
      </c>
      <c r="AC368" s="7"/>
      <c r="AD368" s="7"/>
    </row>
    <row r="369" spans="1:30" ht="16.95" customHeight="1" x14ac:dyDescent="0.3">
      <c r="A369" s="3">
        <v>46054</v>
      </c>
      <c r="B369" s="4">
        <v>46078</v>
      </c>
      <c r="C369" s="101" t="s">
        <v>28</v>
      </c>
      <c r="D369" s="101" t="s">
        <v>5</v>
      </c>
      <c r="E369" s="16" t="s">
        <v>14248</v>
      </c>
      <c r="F369" s="16" t="s">
        <v>11130</v>
      </c>
      <c r="G369" s="16" t="s">
        <v>11393</v>
      </c>
      <c r="H369" s="25" t="s">
        <v>10924</v>
      </c>
      <c r="I369" s="16" t="s">
        <v>5749</v>
      </c>
      <c r="J369" s="7">
        <v>8</v>
      </c>
      <c r="K369" s="7">
        <v>76.5</v>
      </c>
      <c r="L369" s="102">
        <v>10.9</v>
      </c>
      <c r="M369" s="103">
        <v>9.5625</v>
      </c>
      <c r="N369" s="7" t="s">
        <v>12588</v>
      </c>
      <c r="O369" s="7"/>
      <c r="P369" s="7"/>
      <c r="Q369" s="7"/>
      <c r="R369" s="7"/>
      <c r="S369" s="31"/>
      <c r="T369" s="100">
        <v>46079</v>
      </c>
      <c r="U369" s="16" t="s">
        <v>12608</v>
      </c>
      <c r="V369" s="16" t="s">
        <v>14265</v>
      </c>
      <c r="W369" s="184" t="s">
        <v>14266</v>
      </c>
      <c r="X369" s="16" t="s">
        <v>10925</v>
      </c>
      <c r="Y369" s="16" t="s">
        <v>9669</v>
      </c>
      <c r="Z369" s="184" t="s">
        <v>14416</v>
      </c>
      <c r="AA369" s="5">
        <v>87.2</v>
      </c>
      <c r="AB369" s="5">
        <v>-10.7</v>
      </c>
      <c r="AC369" s="7"/>
      <c r="AD369" s="7"/>
    </row>
    <row r="370" spans="1:30" ht="16.95" customHeight="1" x14ac:dyDescent="0.3">
      <c r="A370" s="3">
        <v>46054</v>
      </c>
      <c r="B370" s="4">
        <v>46078</v>
      </c>
      <c r="C370" s="101" t="s">
        <v>28</v>
      </c>
      <c r="D370" s="101" t="s">
        <v>5</v>
      </c>
      <c r="E370" s="16" t="s">
        <v>14248</v>
      </c>
      <c r="F370" s="16" t="s">
        <v>11130</v>
      </c>
      <c r="G370" s="16" t="s">
        <v>11393</v>
      </c>
      <c r="H370" s="25" t="s">
        <v>10924</v>
      </c>
      <c r="I370" s="16" t="s">
        <v>1712</v>
      </c>
      <c r="J370" s="7">
        <v>2</v>
      </c>
      <c r="K370" s="7">
        <v>43.1</v>
      </c>
      <c r="L370" s="102">
        <v>24.9</v>
      </c>
      <c r="M370" s="103">
        <v>21.55</v>
      </c>
      <c r="N370" s="7" t="s">
        <v>12588</v>
      </c>
      <c r="O370" s="7"/>
      <c r="P370" s="7"/>
      <c r="Q370" s="7"/>
      <c r="R370" s="7"/>
      <c r="S370" s="31"/>
      <c r="T370" s="14">
        <v>46080</v>
      </c>
      <c r="U370" s="7" t="s">
        <v>12608</v>
      </c>
      <c r="V370" s="16" t="s">
        <v>14265</v>
      </c>
      <c r="W370" s="184" t="s">
        <v>14266</v>
      </c>
      <c r="X370" s="16" t="s">
        <v>10925</v>
      </c>
      <c r="Y370" s="16" t="s">
        <v>10798</v>
      </c>
      <c r="Z370" s="184" t="s">
        <v>14417</v>
      </c>
      <c r="AA370" s="5">
        <v>49.8</v>
      </c>
      <c r="AB370" s="5">
        <v>-6.7</v>
      </c>
      <c r="AC370" s="7"/>
      <c r="AD370" s="7"/>
    </row>
    <row r="371" spans="1:30" ht="16.95" customHeight="1" x14ac:dyDescent="0.3">
      <c r="A371" s="3">
        <v>46054</v>
      </c>
      <c r="B371" s="4">
        <v>46078</v>
      </c>
      <c r="C371" s="101" t="s">
        <v>28</v>
      </c>
      <c r="D371" s="101" t="s">
        <v>5</v>
      </c>
      <c r="E371" s="16" t="s">
        <v>14248</v>
      </c>
      <c r="F371" s="16" t="s">
        <v>11130</v>
      </c>
      <c r="G371" s="16" t="s">
        <v>11393</v>
      </c>
      <c r="H371" s="25" t="s">
        <v>10924</v>
      </c>
      <c r="I371" s="16" t="s">
        <v>5749</v>
      </c>
      <c r="J371" s="7">
        <v>6</v>
      </c>
      <c r="K371" s="7">
        <v>58</v>
      </c>
      <c r="L371" s="102">
        <v>10.9</v>
      </c>
      <c r="M371" s="103">
        <v>9.6666666666666696</v>
      </c>
      <c r="N371" s="7" t="s">
        <v>12588</v>
      </c>
      <c r="O371" s="7"/>
      <c r="P371" s="7"/>
      <c r="Q371" s="7"/>
      <c r="R371" s="7"/>
      <c r="S371" s="31"/>
      <c r="T371" s="100">
        <v>46079</v>
      </c>
      <c r="U371" s="16" t="s">
        <v>12608</v>
      </c>
      <c r="V371" s="16" t="s">
        <v>14265</v>
      </c>
      <c r="W371" s="184" t="s">
        <v>14266</v>
      </c>
      <c r="X371" s="16" t="s">
        <v>10925</v>
      </c>
      <c r="Y371" s="16" t="s">
        <v>14418</v>
      </c>
      <c r="Z371" s="184" t="s">
        <v>14419</v>
      </c>
      <c r="AA371" s="5">
        <v>65.400000000000006</v>
      </c>
      <c r="AB371" s="5">
        <v>-7.4000000000000101</v>
      </c>
      <c r="AC371" s="7"/>
      <c r="AD371" s="7"/>
    </row>
    <row r="372" spans="1:30" ht="16.95" customHeight="1" x14ac:dyDescent="0.3">
      <c r="A372" s="3">
        <v>46054</v>
      </c>
      <c r="B372" s="4">
        <v>46078</v>
      </c>
      <c r="C372" s="101" t="s">
        <v>28</v>
      </c>
      <c r="D372" s="101" t="s">
        <v>5</v>
      </c>
      <c r="E372" s="16" t="s">
        <v>14248</v>
      </c>
      <c r="F372" s="16" t="s">
        <v>11130</v>
      </c>
      <c r="G372" s="16" t="s">
        <v>11393</v>
      </c>
      <c r="H372" s="25" t="s">
        <v>10924</v>
      </c>
      <c r="I372" s="16" t="s">
        <v>5749</v>
      </c>
      <c r="J372" s="7">
        <v>6</v>
      </c>
      <c r="K372" s="7">
        <v>58</v>
      </c>
      <c r="L372" s="102">
        <v>10.9</v>
      </c>
      <c r="M372" s="103">
        <v>9.6666666666666696</v>
      </c>
      <c r="N372" s="7" t="s">
        <v>12588</v>
      </c>
      <c r="O372" s="7"/>
      <c r="P372" s="7"/>
      <c r="Q372" s="7"/>
      <c r="R372" s="7"/>
      <c r="S372" s="31"/>
      <c r="T372" s="100">
        <v>46079</v>
      </c>
      <c r="U372" s="16" t="s">
        <v>12608</v>
      </c>
      <c r="V372" s="16" t="s">
        <v>14265</v>
      </c>
      <c r="W372" s="184" t="s">
        <v>14266</v>
      </c>
      <c r="X372" s="16" t="s">
        <v>10925</v>
      </c>
      <c r="Y372" s="16" t="s">
        <v>14420</v>
      </c>
      <c r="Z372" s="184" t="s">
        <v>14421</v>
      </c>
      <c r="AA372" s="5">
        <v>65.400000000000006</v>
      </c>
      <c r="AB372" s="5">
        <v>-7.4000000000000101</v>
      </c>
      <c r="AC372" s="7"/>
      <c r="AD372" s="7"/>
    </row>
    <row r="373" spans="1:30" ht="16.95" customHeight="1" x14ac:dyDescent="0.3">
      <c r="A373" s="3">
        <v>46054</v>
      </c>
      <c r="B373" s="4">
        <v>46078</v>
      </c>
      <c r="C373" s="101" t="s">
        <v>28</v>
      </c>
      <c r="D373" s="101" t="s">
        <v>5</v>
      </c>
      <c r="E373" s="16" t="s">
        <v>14248</v>
      </c>
      <c r="F373" s="16" t="s">
        <v>11130</v>
      </c>
      <c r="G373" s="16" t="s">
        <v>11393</v>
      </c>
      <c r="H373" s="25" t="s">
        <v>10924</v>
      </c>
      <c r="I373" s="16" t="s">
        <v>5749</v>
      </c>
      <c r="J373" s="7">
        <v>8</v>
      </c>
      <c r="K373" s="7">
        <v>76.5</v>
      </c>
      <c r="L373" s="102">
        <v>10.9</v>
      </c>
      <c r="M373" s="103">
        <v>9.5625</v>
      </c>
      <c r="N373" s="7" t="s">
        <v>12588</v>
      </c>
      <c r="O373" s="7"/>
      <c r="P373" s="7"/>
      <c r="Q373" s="7"/>
      <c r="R373" s="7"/>
      <c r="S373" s="31"/>
      <c r="T373" s="100">
        <v>46079</v>
      </c>
      <c r="U373" s="16" t="s">
        <v>12608</v>
      </c>
      <c r="V373" s="16" t="s">
        <v>14265</v>
      </c>
      <c r="W373" s="184" t="s">
        <v>14266</v>
      </c>
      <c r="X373" s="16" t="s">
        <v>10925</v>
      </c>
      <c r="Y373" s="16" t="s">
        <v>14422</v>
      </c>
      <c r="Z373" s="184" t="s">
        <v>14423</v>
      </c>
      <c r="AA373" s="5">
        <v>87.2</v>
      </c>
      <c r="AB373" s="5">
        <v>-10.7</v>
      </c>
      <c r="AC373" s="7"/>
      <c r="AD373" s="7"/>
    </row>
    <row r="374" spans="1:30" ht="16.95" customHeight="1" x14ac:dyDescent="0.3">
      <c r="A374" s="3">
        <v>46054</v>
      </c>
      <c r="B374" s="4">
        <v>46078</v>
      </c>
      <c r="C374" s="101" t="s">
        <v>28</v>
      </c>
      <c r="D374" s="101" t="s">
        <v>5</v>
      </c>
      <c r="E374" s="16" t="s">
        <v>14248</v>
      </c>
      <c r="F374" s="16" t="s">
        <v>11130</v>
      </c>
      <c r="G374" s="16" t="s">
        <v>11393</v>
      </c>
      <c r="H374" s="25" t="s">
        <v>10924</v>
      </c>
      <c r="I374" s="16" t="s">
        <v>1845</v>
      </c>
      <c r="J374" s="7">
        <v>8</v>
      </c>
      <c r="K374" s="7">
        <v>63.3</v>
      </c>
      <c r="L374" s="102">
        <v>8.9</v>
      </c>
      <c r="M374" s="103">
        <v>7.9124999999999996</v>
      </c>
      <c r="N374" s="7" t="s">
        <v>12588</v>
      </c>
      <c r="O374" s="7"/>
      <c r="P374" s="7"/>
      <c r="Q374" s="7"/>
      <c r="R374" s="7"/>
      <c r="S374" s="31"/>
      <c r="T374" s="14">
        <v>46080</v>
      </c>
      <c r="U374" s="7" t="s">
        <v>12608</v>
      </c>
      <c r="V374" s="16" t="s">
        <v>14265</v>
      </c>
      <c r="W374" s="184" t="s">
        <v>14266</v>
      </c>
      <c r="X374" s="16" t="s">
        <v>10925</v>
      </c>
      <c r="Y374" s="16" t="s">
        <v>14424</v>
      </c>
      <c r="Z374" s="184" t="s">
        <v>14425</v>
      </c>
      <c r="AA374" s="5">
        <v>71.2</v>
      </c>
      <c r="AB374" s="5">
        <v>-7.9000000000000101</v>
      </c>
      <c r="AC374" s="7"/>
      <c r="AD374" s="7"/>
    </row>
    <row r="375" spans="1:30" ht="16.95" customHeight="1" x14ac:dyDescent="0.3">
      <c r="A375" s="3">
        <v>46054</v>
      </c>
      <c r="B375" s="4">
        <v>46078</v>
      </c>
      <c r="C375" s="101" t="s">
        <v>28</v>
      </c>
      <c r="D375" s="101" t="s">
        <v>5</v>
      </c>
      <c r="E375" s="16" t="s">
        <v>14248</v>
      </c>
      <c r="F375" s="16" t="s">
        <v>11130</v>
      </c>
      <c r="G375" s="16" t="s">
        <v>11393</v>
      </c>
      <c r="H375" s="25" t="s">
        <v>10924</v>
      </c>
      <c r="I375" s="16" t="s">
        <v>1845</v>
      </c>
      <c r="J375" s="7">
        <v>8</v>
      </c>
      <c r="K375" s="7">
        <v>63.3</v>
      </c>
      <c r="L375" s="102">
        <v>8.9</v>
      </c>
      <c r="M375" s="103">
        <v>7.9124999999999996</v>
      </c>
      <c r="N375" s="7" t="s">
        <v>12588</v>
      </c>
      <c r="O375" s="7"/>
      <c r="P375" s="7"/>
      <c r="Q375" s="7"/>
      <c r="R375" s="7"/>
      <c r="S375" s="31"/>
      <c r="T375" s="14">
        <v>46080</v>
      </c>
      <c r="U375" s="7" t="s">
        <v>12608</v>
      </c>
      <c r="V375" s="16" t="s">
        <v>14265</v>
      </c>
      <c r="W375" s="184" t="s">
        <v>14266</v>
      </c>
      <c r="X375" s="16" t="s">
        <v>10925</v>
      </c>
      <c r="Y375" s="16" t="s">
        <v>14426</v>
      </c>
      <c r="Z375" s="184" t="s">
        <v>14427</v>
      </c>
      <c r="AA375" s="5">
        <v>71.2</v>
      </c>
      <c r="AB375" s="5">
        <v>-7.9000000000000101</v>
      </c>
      <c r="AC375" s="7"/>
      <c r="AD375" s="7"/>
    </row>
    <row r="376" spans="1:30" ht="16.95" customHeight="1" x14ac:dyDescent="0.3">
      <c r="A376" s="3">
        <v>46054</v>
      </c>
      <c r="B376" s="4">
        <v>46078</v>
      </c>
      <c r="C376" s="101" t="s">
        <v>28</v>
      </c>
      <c r="D376" s="101" t="s">
        <v>5</v>
      </c>
      <c r="E376" s="16" t="s">
        <v>14248</v>
      </c>
      <c r="F376" s="16" t="s">
        <v>11130</v>
      </c>
      <c r="G376" s="16" t="s">
        <v>11393</v>
      </c>
      <c r="H376" s="25" t="s">
        <v>10924</v>
      </c>
      <c r="I376" s="16" t="s">
        <v>1739</v>
      </c>
      <c r="J376" s="7">
        <v>2</v>
      </c>
      <c r="K376" s="7">
        <v>43.1</v>
      </c>
      <c r="L376" s="102">
        <v>24.9</v>
      </c>
      <c r="M376" s="103">
        <v>21.55</v>
      </c>
      <c r="N376" s="7" t="s">
        <v>12588</v>
      </c>
      <c r="O376" s="7"/>
      <c r="P376" s="7"/>
      <c r="Q376" s="7"/>
      <c r="R376" s="7"/>
      <c r="S376" s="31"/>
      <c r="T376" s="14">
        <v>46080</v>
      </c>
      <c r="U376" s="7" t="s">
        <v>12608</v>
      </c>
      <c r="V376" s="16" t="s">
        <v>14265</v>
      </c>
      <c r="W376" s="184" t="s">
        <v>14266</v>
      </c>
      <c r="X376" s="16" t="s">
        <v>10925</v>
      </c>
      <c r="Y376" s="16" t="s">
        <v>10875</v>
      </c>
      <c r="Z376" s="184" t="s">
        <v>14428</v>
      </c>
      <c r="AA376" s="5">
        <v>49.8</v>
      </c>
      <c r="AB376" s="5">
        <v>-6.7</v>
      </c>
      <c r="AC376" s="7"/>
      <c r="AD376" s="7"/>
    </row>
    <row r="377" spans="1:30" ht="16.95" customHeight="1" x14ac:dyDescent="0.3">
      <c r="A377" s="3">
        <v>46054</v>
      </c>
      <c r="B377" s="4">
        <v>46078</v>
      </c>
      <c r="C377" s="101" t="s">
        <v>28</v>
      </c>
      <c r="D377" s="101" t="s">
        <v>5</v>
      </c>
      <c r="E377" s="16" t="s">
        <v>14248</v>
      </c>
      <c r="F377" s="16" t="s">
        <v>11465</v>
      </c>
      <c r="G377" s="7" t="s">
        <v>9453</v>
      </c>
      <c r="H377" s="25" t="s">
        <v>11513</v>
      </c>
      <c r="I377" s="16" t="s">
        <v>5749</v>
      </c>
      <c r="J377" s="7">
        <v>8</v>
      </c>
      <c r="K377" s="7">
        <v>84</v>
      </c>
      <c r="L377" s="102">
        <v>10.9</v>
      </c>
      <c r="M377" s="103">
        <v>10.5</v>
      </c>
      <c r="N377" s="7" t="s">
        <v>12588</v>
      </c>
      <c r="O377" s="7"/>
      <c r="P377" s="7"/>
      <c r="Q377" s="7"/>
      <c r="R377" s="7"/>
      <c r="S377" s="31"/>
      <c r="T377" s="100">
        <v>46079</v>
      </c>
      <c r="U377" s="16" t="s">
        <v>12608</v>
      </c>
      <c r="V377" s="16" t="s">
        <v>14269</v>
      </c>
      <c r="W377" s="184" t="s">
        <v>14270</v>
      </c>
      <c r="X377" s="16" t="s">
        <v>14257</v>
      </c>
      <c r="Y377" s="7" t="s">
        <v>14271</v>
      </c>
      <c r="Z377" s="184" t="s">
        <v>14272</v>
      </c>
      <c r="AA377" s="5">
        <v>87.2</v>
      </c>
      <c r="AB377" s="5">
        <v>-3.2</v>
      </c>
      <c r="AC377" s="7"/>
      <c r="AD377" s="7"/>
    </row>
    <row r="378" spans="1:30" ht="16.95" customHeight="1" x14ac:dyDescent="0.3">
      <c r="A378" s="3">
        <v>46054</v>
      </c>
      <c r="B378" s="4">
        <v>46078</v>
      </c>
      <c r="C378" s="101" t="s">
        <v>28</v>
      </c>
      <c r="D378" s="101" t="s">
        <v>5</v>
      </c>
      <c r="E378" s="16" t="s">
        <v>14248</v>
      </c>
      <c r="F378" s="16" t="s">
        <v>11465</v>
      </c>
      <c r="G378" s="7" t="s">
        <v>9453</v>
      </c>
      <c r="H378" s="25" t="s">
        <v>11513</v>
      </c>
      <c r="I378" s="16" t="s">
        <v>5749</v>
      </c>
      <c r="J378" s="7">
        <v>8</v>
      </c>
      <c r="K378" s="7">
        <v>84</v>
      </c>
      <c r="L378" s="102">
        <v>10.9</v>
      </c>
      <c r="M378" s="103">
        <v>10.5</v>
      </c>
      <c r="N378" s="7" t="s">
        <v>12588</v>
      </c>
      <c r="O378" s="7"/>
      <c r="P378" s="7"/>
      <c r="Q378" s="7"/>
      <c r="R378" s="7"/>
      <c r="S378" s="31"/>
      <c r="T378" s="100">
        <v>46080</v>
      </c>
      <c r="U378" s="16" t="s">
        <v>12608</v>
      </c>
      <c r="V378" s="16" t="s">
        <v>14269</v>
      </c>
      <c r="W378" s="184" t="s">
        <v>14270</v>
      </c>
      <c r="X378" s="16" t="s">
        <v>14257</v>
      </c>
      <c r="Y378" s="7" t="s">
        <v>14429</v>
      </c>
      <c r="Z378" s="184" t="s">
        <v>14430</v>
      </c>
      <c r="AA378" s="5">
        <v>87.2</v>
      </c>
      <c r="AB378" s="5">
        <v>-3.2</v>
      </c>
      <c r="AC378" s="7"/>
      <c r="AD378" s="7"/>
    </row>
    <row r="379" spans="1:30" ht="16.95" customHeight="1" x14ac:dyDescent="0.3">
      <c r="A379" s="3">
        <v>46054</v>
      </c>
      <c r="B379" s="4">
        <v>46078</v>
      </c>
      <c r="C379" s="101" t="s">
        <v>28</v>
      </c>
      <c r="D379" s="101" t="s">
        <v>5</v>
      </c>
      <c r="E379" s="16" t="s">
        <v>14248</v>
      </c>
      <c r="F379" s="16" t="s">
        <v>11465</v>
      </c>
      <c r="G379" s="7" t="s">
        <v>9453</v>
      </c>
      <c r="H379" s="25" t="s">
        <v>11513</v>
      </c>
      <c r="I379" s="16" t="s">
        <v>5749</v>
      </c>
      <c r="J379" s="7">
        <v>16</v>
      </c>
      <c r="K379" s="7">
        <v>164</v>
      </c>
      <c r="L379" s="102">
        <v>10.9</v>
      </c>
      <c r="M379" s="103">
        <v>10.25</v>
      </c>
      <c r="N379" s="7" t="s">
        <v>12588</v>
      </c>
      <c r="O379" s="7"/>
      <c r="P379" s="7"/>
      <c r="Q379" s="7"/>
      <c r="R379" s="7"/>
      <c r="S379" s="31"/>
      <c r="T379" s="100">
        <v>46080</v>
      </c>
      <c r="U379" s="16" t="s">
        <v>12608</v>
      </c>
      <c r="V379" s="16" t="s">
        <v>14269</v>
      </c>
      <c r="W379" s="184" t="s">
        <v>14270</v>
      </c>
      <c r="X379" s="16" t="s">
        <v>14257</v>
      </c>
      <c r="Y379" s="7" t="s">
        <v>14431</v>
      </c>
      <c r="Z379" s="184" t="s">
        <v>7384</v>
      </c>
      <c r="AA379" s="5">
        <v>174.4</v>
      </c>
      <c r="AB379" s="5">
        <v>-10.4</v>
      </c>
      <c r="AC379" s="7"/>
      <c r="AD379" s="7"/>
    </row>
    <row r="380" spans="1:30" ht="16.95" customHeight="1" x14ac:dyDescent="0.3">
      <c r="A380" s="3">
        <v>46054</v>
      </c>
      <c r="B380" s="4">
        <v>46078</v>
      </c>
      <c r="C380" s="101" t="s">
        <v>28</v>
      </c>
      <c r="D380" s="101" t="s">
        <v>5</v>
      </c>
      <c r="E380" s="16" t="s">
        <v>14248</v>
      </c>
      <c r="F380" s="16" t="s">
        <v>11465</v>
      </c>
      <c r="G380" s="7" t="s">
        <v>9453</v>
      </c>
      <c r="H380" s="25" t="s">
        <v>11513</v>
      </c>
      <c r="I380" s="16" t="s">
        <v>5749</v>
      </c>
      <c r="J380" s="7">
        <v>16</v>
      </c>
      <c r="K380" s="7">
        <v>164</v>
      </c>
      <c r="L380" s="102">
        <v>10.9</v>
      </c>
      <c r="M380" s="103">
        <v>10.25</v>
      </c>
      <c r="N380" s="7" t="s">
        <v>12588</v>
      </c>
      <c r="O380" s="7"/>
      <c r="P380" s="7"/>
      <c r="Q380" s="7"/>
      <c r="R380" s="7"/>
      <c r="S380" s="31"/>
      <c r="T380" s="100">
        <v>46080</v>
      </c>
      <c r="U380" s="16" t="s">
        <v>12608</v>
      </c>
      <c r="V380" s="16" t="s">
        <v>14269</v>
      </c>
      <c r="W380" s="184" t="s">
        <v>14270</v>
      </c>
      <c r="X380" s="16" t="s">
        <v>14257</v>
      </c>
      <c r="Y380" s="7" t="s">
        <v>14432</v>
      </c>
      <c r="Z380" s="184" t="s">
        <v>14433</v>
      </c>
      <c r="AA380" s="5">
        <v>174.4</v>
      </c>
      <c r="AB380" s="5">
        <v>-10.4</v>
      </c>
      <c r="AC380" s="7"/>
      <c r="AD380" s="7"/>
    </row>
    <row r="381" spans="1:30" ht="16.95" customHeight="1" x14ac:dyDescent="0.3">
      <c r="A381" s="3">
        <v>46054</v>
      </c>
      <c r="B381" s="4">
        <v>46078</v>
      </c>
      <c r="C381" s="101" t="s">
        <v>28</v>
      </c>
      <c r="D381" s="101" t="s">
        <v>5</v>
      </c>
      <c r="E381" s="16" t="s">
        <v>14248</v>
      </c>
      <c r="F381" s="16" t="s">
        <v>11465</v>
      </c>
      <c r="G381" s="7" t="s">
        <v>9453</v>
      </c>
      <c r="H381" s="25" t="s">
        <v>11513</v>
      </c>
      <c r="I381" s="16" t="s">
        <v>5749</v>
      </c>
      <c r="J381" s="7">
        <v>24</v>
      </c>
      <c r="K381" s="7">
        <v>245</v>
      </c>
      <c r="L381" s="102">
        <v>10.9</v>
      </c>
      <c r="M381" s="103">
        <v>10.2083333333333</v>
      </c>
      <c r="N381" s="7" t="s">
        <v>12588</v>
      </c>
      <c r="O381" s="7"/>
      <c r="P381" s="7"/>
      <c r="Q381" s="7"/>
      <c r="R381" s="7"/>
      <c r="S381" s="31"/>
      <c r="T381" s="100">
        <v>46081</v>
      </c>
      <c r="U381" s="7" t="s">
        <v>12589</v>
      </c>
      <c r="V381" s="16" t="s">
        <v>14269</v>
      </c>
      <c r="W381" s="184" t="s">
        <v>14270</v>
      </c>
      <c r="X381" s="16" t="s">
        <v>14257</v>
      </c>
      <c r="Y381" s="7" t="s">
        <v>14258</v>
      </c>
      <c r="Z381" s="184" t="s">
        <v>14434</v>
      </c>
      <c r="AA381" s="5">
        <v>261.60000000000002</v>
      </c>
      <c r="AB381" s="5">
        <v>-16.600000000000001</v>
      </c>
      <c r="AC381" s="7"/>
      <c r="AD381" s="7"/>
    </row>
    <row r="382" spans="1:30" ht="16.95" customHeight="1" x14ac:dyDescent="0.3">
      <c r="A382" s="3">
        <v>46054</v>
      </c>
      <c r="B382" s="4">
        <v>46078</v>
      </c>
      <c r="C382" s="101" t="s">
        <v>28</v>
      </c>
      <c r="D382" s="101" t="s">
        <v>5</v>
      </c>
      <c r="E382" s="16" t="s">
        <v>14248</v>
      </c>
      <c r="F382" s="16" t="s">
        <v>11465</v>
      </c>
      <c r="G382" s="7" t="s">
        <v>9453</v>
      </c>
      <c r="H382" s="25" t="s">
        <v>11513</v>
      </c>
      <c r="I382" s="16" t="s">
        <v>5749</v>
      </c>
      <c r="J382" s="7">
        <v>24</v>
      </c>
      <c r="K382" s="7">
        <v>245</v>
      </c>
      <c r="L382" s="102">
        <v>10.9</v>
      </c>
      <c r="M382" s="103">
        <v>10.2083333333333</v>
      </c>
      <c r="N382" s="7" t="s">
        <v>12588</v>
      </c>
      <c r="O382" s="7"/>
      <c r="P382" s="7"/>
      <c r="Q382" s="7"/>
      <c r="R382" s="7"/>
      <c r="S382" s="31"/>
      <c r="T382" s="100">
        <v>46081</v>
      </c>
      <c r="U382" s="7" t="s">
        <v>12589</v>
      </c>
      <c r="V382" s="16" t="s">
        <v>14269</v>
      </c>
      <c r="W382" s="184" t="s">
        <v>14270</v>
      </c>
      <c r="X382" s="16" t="s">
        <v>14257</v>
      </c>
      <c r="Y382" s="7" t="s">
        <v>14412</v>
      </c>
      <c r="Z382" s="184" t="s">
        <v>14435</v>
      </c>
      <c r="AA382" s="5">
        <v>261.60000000000002</v>
      </c>
      <c r="AB382" s="5">
        <v>-16.600000000000001</v>
      </c>
      <c r="AC382" s="7"/>
      <c r="AD382" s="7"/>
    </row>
    <row r="383" spans="1:30" ht="16.95" customHeight="1" x14ac:dyDescent="0.3">
      <c r="A383" s="3">
        <v>46054</v>
      </c>
      <c r="B383" s="4">
        <v>46078</v>
      </c>
      <c r="C383" s="101" t="s">
        <v>31</v>
      </c>
      <c r="D383" s="101" t="s">
        <v>5</v>
      </c>
      <c r="E383" s="16" t="s">
        <v>14248</v>
      </c>
      <c r="F383" s="16" t="s">
        <v>11331</v>
      </c>
      <c r="G383" s="16" t="s">
        <v>11332</v>
      </c>
      <c r="H383" s="25" t="s">
        <v>11333</v>
      </c>
      <c r="I383" s="16" t="s">
        <v>1712</v>
      </c>
      <c r="J383" s="7">
        <v>2</v>
      </c>
      <c r="K383" s="7">
        <v>48.6</v>
      </c>
      <c r="L383" s="102">
        <v>24.9</v>
      </c>
      <c r="M383" s="103">
        <v>24.3</v>
      </c>
      <c r="N383" s="7" t="s">
        <v>12588</v>
      </c>
      <c r="O383" s="7"/>
      <c r="P383" s="7"/>
      <c r="Q383" s="7"/>
      <c r="R383" s="7"/>
      <c r="S383" s="31"/>
      <c r="T383" s="14">
        <v>46080</v>
      </c>
      <c r="U383" s="7" t="s">
        <v>12608</v>
      </c>
      <c r="V383" s="16" t="s">
        <v>9030</v>
      </c>
      <c r="W383" s="184" t="s">
        <v>14436</v>
      </c>
      <c r="X383" s="16" t="s">
        <v>14437</v>
      </c>
      <c r="Y383" s="16" t="s">
        <v>14438</v>
      </c>
      <c r="Z383" s="184" t="s">
        <v>14439</v>
      </c>
      <c r="AA383" s="5">
        <v>49.8</v>
      </c>
      <c r="AB383" s="5">
        <v>-1.2</v>
      </c>
      <c r="AC383" s="7"/>
      <c r="AD383" s="7"/>
    </row>
    <row r="384" spans="1:30" ht="16.95" customHeight="1" x14ac:dyDescent="0.3">
      <c r="A384" s="3">
        <v>46054</v>
      </c>
      <c r="B384" s="4">
        <v>46078</v>
      </c>
      <c r="C384" s="101" t="s">
        <v>32</v>
      </c>
      <c r="D384" s="101" t="s">
        <v>5</v>
      </c>
      <c r="E384" s="16" t="s">
        <v>14248</v>
      </c>
      <c r="F384" s="16" t="s">
        <v>11113</v>
      </c>
      <c r="G384" s="16" t="s">
        <v>11364</v>
      </c>
      <c r="H384" s="25" t="s">
        <v>11609</v>
      </c>
      <c r="I384" s="16" t="s">
        <v>5749</v>
      </c>
      <c r="J384" s="7">
        <v>6</v>
      </c>
      <c r="K384" s="7">
        <v>65.099999999999994</v>
      </c>
      <c r="L384" s="102">
        <v>10.9</v>
      </c>
      <c r="M384" s="103">
        <v>10.85</v>
      </c>
      <c r="N384" s="7" t="s">
        <v>12588</v>
      </c>
      <c r="O384" s="7"/>
      <c r="P384" s="7"/>
      <c r="Q384" s="7"/>
      <c r="R384" s="7"/>
      <c r="S384" s="31"/>
      <c r="T384" s="100">
        <v>46081</v>
      </c>
      <c r="U384" s="7" t="s">
        <v>12589</v>
      </c>
      <c r="V384" s="16" t="s">
        <v>14276</v>
      </c>
      <c r="W384" s="184" t="s">
        <v>14277</v>
      </c>
      <c r="X384" s="16" t="s">
        <v>14278</v>
      </c>
      <c r="Y384" s="16" t="s">
        <v>14279</v>
      </c>
      <c r="Z384" s="184" t="s">
        <v>14280</v>
      </c>
      <c r="AA384" s="5">
        <v>65.400000000000006</v>
      </c>
      <c r="AB384" s="5">
        <v>-0.30000000000001098</v>
      </c>
      <c r="AC384" s="7"/>
      <c r="AD384" s="7"/>
    </row>
    <row r="385" spans="1:30" ht="16.95" customHeight="1" x14ac:dyDescent="0.3">
      <c r="A385" s="3">
        <v>46054</v>
      </c>
      <c r="B385" s="4">
        <v>46078</v>
      </c>
      <c r="C385" s="101" t="s">
        <v>32</v>
      </c>
      <c r="D385" s="101" t="s">
        <v>5</v>
      </c>
      <c r="E385" s="16" t="s">
        <v>14248</v>
      </c>
      <c r="F385" s="16" t="s">
        <v>11113</v>
      </c>
      <c r="G385" s="16" t="s">
        <v>11364</v>
      </c>
      <c r="H385" s="25" t="s">
        <v>11609</v>
      </c>
      <c r="I385" s="16" t="s">
        <v>5749</v>
      </c>
      <c r="J385" s="7">
        <v>10</v>
      </c>
      <c r="K385" s="7">
        <v>105.2</v>
      </c>
      <c r="L385" s="102">
        <v>10.9</v>
      </c>
      <c r="M385" s="103">
        <v>10.52</v>
      </c>
      <c r="N385" s="7" t="s">
        <v>12588</v>
      </c>
      <c r="O385" s="7"/>
      <c r="P385" s="7"/>
      <c r="Q385" s="7"/>
      <c r="R385" s="7"/>
      <c r="S385" s="31"/>
      <c r="T385" s="100">
        <v>46081</v>
      </c>
      <c r="U385" s="7" t="s">
        <v>12589</v>
      </c>
      <c r="V385" s="16" t="s">
        <v>14276</v>
      </c>
      <c r="W385" s="184" t="s">
        <v>14277</v>
      </c>
      <c r="X385" s="16" t="s">
        <v>14278</v>
      </c>
      <c r="Y385" s="16" t="s">
        <v>14440</v>
      </c>
      <c r="Z385" s="184" t="s">
        <v>14441</v>
      </c>
      <c r="AA385" s="5">
        <v>109</v>
      </c>
      <c r="AB385" s="5">
        <v>-3.8</v>
      </c>
      <c r="AC385" s="7"/>
      <c r="AD385" s="7"/>
    </row>
    <row r="386" spans="1:30" ht="16.95" customHeight="1" x14ac:dyDescent="0.3">
      <c r="A386" s="3">
        <v>46054</v>
      </c>
      <c r="B386" s="4">
        <v>46078</v>
      </c>
      <c r="C386" s="101" t="s">
        <v>32</v>
      </c>
      <c r="D386" s="101" t="s">
        <v>5</v>
      </c>
      <c r="E386" s="16" t="s">
        <v>14248</v>
      </c>
      <c r="F386" s="19" t="s">
        <v>11113</v>
      </c>
      <c r="G386" s="19" t="s">
        <v>11491</v>
      </c>
      <c r="H386" s="35" t="s">
        <v>11492</v>
      </c>
      <c r="I386" s="16" t="s">
        <v>5749</v>
      </c>
      <c r="J386" s="7">
        <v>24</v>
      </c>
      <c r="K386" s="5">
        <v>252</v>
      </c>
      <c r="L386" s="102">
        <v>10.9</v>
      </c>
      <c r="M386" s="103">
        <v>10.5</v>
      </c>
      <c r="N386" s="7" t="s">
        <v>12588</v>
      </c>
      <c r="O386" s="7"/>
      <c r="P386" s="7"/>
      <c r="Q386" s="7"/>
      <c r="R386" s="7"/>
      <c r="S386" s="31"/>
      <c r="T386" s="100">
        <v>46079</v>
      </c>
      <c r="U386" s="16" t="s">
        <v>12608</v>
      </c>
      <c r="V386" s="19" t="s">
        <v>92</v>
      </c>
      <c r="W386" s="5" t="s">
        <v>14286</v>
      </c>
      <c r="X386" s="19" t="s">
        <v>9092</v>
      </c>
      <c r="Y386" s="19" t="s">
        <v>14287</v>
      </c>
      <c r="Z386" s="5" t="s">
        <v>14288</v>
      </c>
      <c r="AA386" s="5">
        <v>261.60000000000002</v>
      </c>
      <c r="AB386" s="5">
        <v>-9.6000000000000192</v>
      </c>
      <c r="AC386" s="7"/>
      <c r="AD386" s="7"/>
    </row>
    <row r="387" spans="1:30" ht="16.95" customHeight="1" x14ac:dyDescent="0.3">
      <c r="A387" s="3">
        <v>46054</v>
      </c>
      <c r="B387" s="4">
        <v>46078</v>
      </c>
      <c r="C387" s="101" t="s">
        <v>31</v>
      </c>
      <c r="D387" s="101" t="s">
        <v>5</v>
      </c>
      <c r="E387" s="16" t="s">
        <v>14248</v>
      </c>
      <c r="F387" s="19" t="s">
        <v>9392</v>
      </c>
      <c r="G387" s="19" t="s">
        <v>11159</v>
      </c>
      <c r="H387" s="35" t="s">
        <v>11480</v>
      </c>
      <c r="I387" s="16" t="s">
        <v>5749</v>
      </c>
      <c r="J387" s="7">
        <v>12</v>
      </c>
      <c r="K387" s="5">
        <v>128</v>
      </c>
      <c r="L387" s="102">
        <v>10.9</v>
      </c>
      <c r="M387" s="103">
        <v>10.6666666666667</v>
      </c>
      <c r="N387" s="7" t="s">
        <v>12588</v>
      </c>
      <c r="O387" s="7"/>
      <c r="P387" s="7"/>
      <c r="Q387" s="7"/>
      <c r="R387" s="7"/>
      <c r="S387" s="31"/>
      <c r="T387" s="100">
        <v>46080</v>
      </c>
      <c r="U387" s="16" t="s">
        <v>12608</v>
      </c>
      <c r="V387" s="19" t="s">
        <v>14310</v>
      </c>
      <c r="W387" s="5" t="s">
        <v>14311</v>
      </c>
      <c r="X387" s="19" t="s">
        <v>14296</v>
      </c>
      <c r="Y387" s="19" t="s">
        <v>14297</v>
      </c>
      <c r="Z387" s="5" t="s">
        <v>14312</v>
      </c>
      <c r="AA387" s="5">
        <v>130.80000000000001</v>
      </c>
      <c r="AB387" s="5">
        <v>-2.80000000000001</v>
      </c>
      <c r="AC387" s="7"/>
      <c r="AD387" s="7"/>
    </row>
    <row r="388" spans="1:30" ht="16.95" customHeight="1" x14ac:dyDescent="0.3">
      <c r="A388" s="3">
        <v>46054</v>
      </c>
      <c r="B388" s="4">
        <v>46078</v>
      </c>
      <c r="C388" s="101" t="s">
        <v>31</v>
      </c>
      <c r="D388" s="101" t="s">
        <v>5</v>
      </c>
      <c r="E388" s="16" t="s">
        <v>14248</v>
      </c>
      <c r="F388" s="19" t="s">
        <v>9392</v>
      </c>
      <c r="G388" s="19" t="s">
        <v>11159</v>
      </c>
      <c r="H388" s="35" t="s">
        <v>11480</v>
      </c>
      <c r="I388" s="16" t="s">
        <v>5749</v>
      </c>
      <c r="J388" s="7">
        <v>8</v>
      </c>
      <c r="K388" s="5">
        <v>86</v>
      </c>
      <c r="L388" s="102">
        <v>10.9</v>
      </c>
      <c r="M388" s="103">
        <v>10.75</v>
      </c>
      <c r="N388" s="7" t="s">
        <v>12588</v>
      </c>
      <c r="O388" s="7"/>
      <c r="P388" s="7"/>
      <c r="Q388" s="7"/>
      <c r="R388" s="7"/>
      <c r="S388" s="31"/>
      <c r="T388" s="100">
        <v>46080</v>
      </c>
      <c r="U388" s="16" t="s">
        <v>12608</v>
      </c>
      <c r="V388" s="19" t="s">
        <v>14310</v>
      </c>
      <c r="W388" s="5" t="s">
        <v>14311</v>
      </c>
      <c r="X388" s="19" t="s">
        <v>14296</v>
      </c>
      <c r="Y388" s="19" t="s">
        <v>14442</v>
      </c>
      <c r="Z388" s="5" t="s">
        <v>14443</v>
      </c>
      <c r="AA388" s="5">
        <v>87.2</v>
      </c>
      <c r="AB388" s="5">
        <v>-1.2</v>
      </c>
      <c r="AC388" s="7"/>
      <c r="AD388" s="7"/>
    </row>
    <row r="389" spans="1:30" ht="16.95" customHeight="1" x14ac:dyDescent="0.3">
      <c r="A389" s="3">
        <v>46054</v>
      </c>
      <c r="B389" s="4">
        <v>46078</v>
      </c>
      <c r="C389" s="101" t="s">
        <v>31</v>
      </c>
      <c r="D389" s="101" t="s">
        <v>5</v>
      </c>
      <c r="E389" s="16" t="s">
        <v>14248</v>
      </c>
      <c r="F389" s="19" t="s">
        <v>9392</v>
      </c>
      <c r="G389" s="19" t="s">
        <v>11159</v>
      </c>
      <c r="H389" s="35" t="s">
        <v>11480</v>
      </c>
      <c r="I389" s="16" t="s">
        <v>5749</v>
      </c>
      <c r="J389" s="7">
        <v>12</v>
      </c>
      <c r="K389" s="5">
        <v>128</v>
      </c>
      <c r="L389" s="102">
        <v>10.9</v>
      </c>
      <c r="M389" s="103">
        <v>10.6666666666667</v>
      </c>
      <c r="N389" s="7" t="s">
        <v>12588</v>
      </c>
      <c r="O389" s="7"/>
      <c r="P389" s="7"/>
      <c r="Q389" s="7"/>
      <c r="R389" s="7"/>
      <c r="S389" s="31"/>
      <c r="T389" s="100">
        <v>46080</v>
      </c>
      <c r="U389" s="16" t="s">
        <v>12608</v>
      </c>
      <c r="V389" s="19" t="s">
        <v>14310</v>
      </c>
      <c r="W389" s="5" t="s">
        <v>14311</v>
      </c>
      <c r="X389" s="19" t="s">
        <v>14296</v>
      </c>
      <c r="Y389" s="19" t="s">
        <v>14444</v>
      </c>
      <c r="Z389" s="5" t="s">
        <v>14445</v>
      </c>
      <c r="AA389" s="5">
        <v>130.80000000000001</v>
      </c>
      <c r="AB389" s="5">
        <v>-2.80000000000001</v>
      </c>
      <c r="AC389" s="7"/>
      <c r="AD389" s="7"/>
    </row>
    <row r="390" spans="1:30" ht="16.95" customHeight="1" x14ac:dyDescent="0.3">
      <c r="A390" s="3">
        <v>46054</v>
      </c>
      <c r="B390" s="4">
        <v>46078</v>
      </c>
      <c r="C390" s="101" t="s">
        <v>31</v>
      </c>
      <c r="D390" s="101" t="s">
        <v>5</v>
      </c>
      <c r="E390" s="16" t="s">
        <v>14248</v>
      </c>
      <c r="F390" s="19" t="s">
        <v>9392</v>
      </c>
      <c r="G390" s="19" t="s">
        <v>11159</v>
      </c>
      <c r="H390" s="35" t="s">
        <v>11480</v>
      </c>
      <c r="I390" s="16" t="s">
        <v>5749</v>
      </c>
      <c r="J390" s="7">
        <v>8</v>
      </c>
      <c r="K390" s="5">
        <v>86</v>
      </c>
      <c r="L390" s="102">
        <v>10.9</v>
      </c>
      <c r="M390" s="103">
        <v>10.75</v>
      </c>
      <c r="N390" s="7" t="s">
        <v>12588</v>
      </c>
      <c r="O390" s="7"/>
      <c r="P390" s="7"/>
      <c r="Q390" s="7"/>
      <c r="R390" s="7"/>
      <c r="S390" s="31"/>
      <c r="T390" s="100">
        <v>46080</v>
      </c>
      <c r="U390" s="16" t="s">
        <v>12608</v>
      </c>
      <c r="V390" s="19" t="s">
        <v>14310</v>
      </c>
      <c r="W390" s="5" t="s">
        <v>14311</v>
      </c>
      <c r="X390" s="19" t="s">
        <v>14296</v>
      </c>
      <c r="Y390" s="19" t="s">
        <v>14446</v>
      </c>
      <c r="Z390" s="5" t="s">
        <v>14447</v>
      </c>
      <c r="AA390" s="5">
        <v>87.2</v>
      </c>
      <c r="AB390" s="5">
        <v>-1.2</v>
      </c>
      <c r="AC390" s="7"/>
      <c r="AD390" s="7"/>
    </row>
    <row r="391" spans="1:30" ht="16.95" customHeight="1" x14ac:dyDescent="0.3">
      <c r="A391" s="3">
        <v>46054</v>
      </c>
      <c r="B391" s="4">
        <v>46078</v>
      </c>
      <c r="C391" s="101" t="s">
        <v>31</v>
      </c>
      <c r="D391" s="101" t="s">
        <v>5</v>
      </c>
      <c r="E391" s="16" t="s">
        <v>14248</v>
      </c>
      <c r="F391" s="19" t="s">
        <v>9392</v>
      </c>
      <c r="G391" s="19" t="s">
        <v>11159</v>
      </c>
      <c r="H391" s="35" t="s">
        <v>11480</v>
      </c>
      <c r="I391" s="16" t="s">
        <v>5749</v>
      </c>
      <c r="J391" s="7">
        <v>12</v>
      </c>
      <c r="K391" s="5">
        <v>128</v>
      </c>
      <c r="L391" s="102">
        <v>10.9</v>
      </c>
      <c r="M391" s="103">
        <v>10.6666666666667</v>
      </c>
      <c r="N391" s="7" t="s">
        <v>12588</v>
      </c>
      <c r="O391" s="7"/>
      <c r="P391" s="7"/>
      <c r="Q391" s="7"/>
      <c r="R391" s="7"/>
      <c r="S391" s="31"/>
      <c r="T391" s="100">
        <v>46080</v>
      </c>
      <c r="U391" s="16" t="s">
        <v>12608</v>
      </c>
      <c r="V391" s="19" t="s">
        <v>14310</v>
      </c>
      <c r="W391" s="5" t="s">
        <v>14311</v>
      </c>
      <c r="X391" s="19" t="s">
        <v>14296</v>
      </c>
      <c r="Y391" s="19" t="s">
        <v>14448</v>
      </c>
      <c r="Z391" s="5" t="s">
        <v>14449</v>
      </c>
      <c r="AA391" s="5">
        <v>130.80000000000001</v>
      </c>
      <c r="AB391" s="5">
        <v>-2.80000000000001</v>
      </c>
      <c r="AC391" s="7"/>
      <c r="AD391" s="7"/>
    </row>
    <row r="392" spans="1:30" ht="16.95" customHeight="1" x14ac:dyDescent="0.3">
      <c r="A392" s="3">
        <v>46054</v>
      </c>
      <c r="B392" s="4">
        <v>46078</v>
      </c>
      <c r="C392" s="101" t="s">
        <v>31</v>
      </c>
      <c r="D392" s="101" t="s">
        <v>5</v>
      </c>
      <c r="E392" s="16" t="s">
        <v>14248</v>
      </c>
      <c r="F392" s="19" t="s">
        <v>9392</v>
      </c>
      <c r="G392" s="19" t="s">
        <v>11159</v>
      </c>
      <c r="H392" s="35" t="s">
        <v>11480</v>
      </c>
      <c r="I392" s="16" t="s">
        <v>5749</v>
      </c>
      <c r="J392" s="7">
        <v>8</v>
      </c>
      <c r="K392" s="5">
        <v>86</v>
      </c>
      <c r="L392" s="102">
        <v>10.9</v>
      </c>
      <c r="M392" s="103">
        <v>10.75</v>
      </c>
      <c r="N392" s="7" t="s">
        <v>12588</v>
      </c>
      <c r="O392" s="7"/>
      <c r="P392" s="7"/>
      <c r="Q392" s="7"/>
      <c r="R392" s="7"/>
      <c r="S392" s="31"/>
      <c r="T392" s="100">
        <v>46080</v>
      </c>
      <c r="U392" s="16" t="s">
        <v>12608</v>
      </c>
      <c r="V392" s="19" t="s">
        <v>14310</v>
      </c>
      <c r="W392" s="5" t="s">
        <v>14311</v>
      </c>
      <c r="X392" s="19" t="s">
        <v>14296</v>
      </c>
      <c r="Y392" s="19" t="s">
        <v>14450</v>
      </c>
      <c r="Z392" s="5" t="s">
        <v>14451</v>
      </c>
      <c r="AA392" s="5">
        <v>87.2</v>
      </c>
      <c r="AB392" s="5">
        <v>-1.2</v>
      </c>
      <c r="AC392" s="7"/>
      <c r="AD392" s="7"/>
    </row>
    <row r="393" spans="1:30" ht="16.95" customHeight="1" x14ac:dyDescent="0.3">
      <c r="A393" s="3">
        <v>46054</v>
      </c>
      <c r="B393" s="4">
        <v>46078</v>
      </c>
      <c r="C393" s="101" t="s">
        <v>29</v>
      </c>
      <c r="D393" s="101" t="s">
        <v>5</v>
      </c>
      <c r="E393" s="16" t="s">
        <v>14248</v>
      </c>
      <c r="F393" s="19" t="s">
        <v>9690</v>
      </c>
      <c r="G393" s="19" t="s">
        <v>14452</v>
      </c>
      <c r="H393" s="35" t="s">
        <v>14314</v>
      </c>
      <c r="I393" s="16" t="s">
        <v>5749</v>
      </c>
      <c r="J393" s="7">
        <v>6</v>
      </c>
      <c r="K393" s="5">
        <v>64.7</v>
      </c>
      <c r="L393" s="102">
        <v>10.9</v>
      </c>
      <c r="M393" s="103">
        <v>10.783333333333299</v>
      </c>
      <c r="N393" s="7" t="s">
        <v>12588</v>
      </c>
      <c r="O393" s="7"/>
      <c r="P393" s="7"/>
      <c r="Q393" s="7"/>
      <c r="R393" s="7"/>
      <c r="S393" s="31"/>
      <c r="T393" s="100">
        <v>46081</v>
      </c>
      <c r="U393" s="7" t="s">
        <v>12589</v>
      </c>
      <c r="V393" s="19" t="s">
        <v>14315</v>
      </c>
      <c r="W393" s="5" t="s">
        <v>14316</v>
      </c>
      <c r="X393" s="19" t="s">
        <v>14317</v>
      </c>
      <c r="Y393" s="19" t="s">
        <v>14318</v>
      </c>
      <c r="Z393" s="5" t="s">
        <v>14319</v>
      </c>
      <c r="AA393" s="5">
        <v>65.400000000000006</v>
      </c>
      <c r="AB393" s="5">
        <v>-0.70000000000000295</v>
      </c>
      <c r="AC393" s="7"/>
      <c r="AD393" s="7"/>
    </row>
    <row r="394" spans="1:30" ht="16.95" customHeight="1" x14ac:dyDescent="0.3">
      <c r="A394" s="3">
        <v>46054</v>
      </c>
      <c r="B394" s="4">
        <v>46078</v>
      </c>
      <c r="C394" s="101" t="s">
        <v>29</v>
      </c>
      <c r="D394" s="101" t="s">
        <v>5</v>
      </c>
      <c r="E394" s="16" t="s">
        <v>14248</v>
      </c>
      <c r="F394" s="19" t="s">
        <v>9690</v>
      </c>
      <c r="G394" s="19" t="s">
        <v>14452</v>
      </c>
      <c r="H394" s="35" t="s">
        <v>14314</v>
      </c>
      <c r="I394" s="16" t="s">
        <v>5749</v>
      </c>
      <c r="J394" s="7">
        <v>6</v>
      </c>
      <c r="K394" s="5">
        <v>64.7</v>
      </c>
      <c r="L394" s="102">
        <v>10.9</v>
      </c>
      <c r="M394" s="103">
        <v>10.783333333333299</v>
      </c>
      <c r="N394" s="7" t="s">
        <v>12588</v>
      </c>
      <c r="O394" s="7"/>
      <c r="P394" s="7"/>
      <c r="Q394" s="7"/>
      <c r="R394" s="7"/>
      <c r="S394" s="31"/>
      <c r="T394" s="100">
        <v>46081</v>
      </c>
      <c r="U394" s="7" t="s">
        <v>12589</v>
      </c>
      <c r="V394" s="19" t="s">
        <v>14315</v>
      </c>
      <c r="W394" s="5" t="s">
        <v>14316</v>
      </c>
      <c r="X394" s="19" t="s">
        <v>14317</v>
      </c>
      <c r="Y394" s="19" t="s">
        <v>14453</v>
      </c>
      <c r="Z394" s="5" t="s">
        <v>14454</v>
      </c>
      <c r="AA394" s="5">
        <v>65.400000000000006</v>
      </c>
      <c r="AB394" s="5">
        <v>-0.70000000000000295</v>
      </c>
      <c r="AC394" s="7"/>
      <c r="AD394" s="7"/>
    </row>
    <row r="395" spans="1:30" ht="16.95" customHeight="1" x14ac:dyDescent="0.3">
      <c r="A395" s="3">
        <v>46054</v>
      </c>
      <c r="B395" s="4">
        <v>46078</v>
      </c>
      <c r="C395" s="101" t="s">
        <v>29</v>
      </c>
      <c r="D395" s="101" t="s">
        <v>5</v>
      </c>
      <c r="E395" s="16" t="s">
        <v>14248</v>
      </c>
      <c r="F395" s="19" t="s">
        <v>9690</v>
      </c>
      <c r="G395" s="19" t="s">
        <v>14452</v>
      </c>
      <c r="H395" s="35" t="s">
        <v>14314</v>
      </c>
      <c r="I395" s="16" t="s">
        <v>5749</v>
      </c>
      <c r="J395" s="7">
        <v>6</v>
      </c>
      <c r="K395" s="5">
        <v>64.7</v>
      </c>
      <c r="L395" s="102">
        <v>10.9</v>
      </c>
      <c r="M395" s="103">
        <v>10.783333333333299</v>
      </c>
      <c r="N395" s="7" t="s">
        <v>12588</v>
      </c>
      <c r="O395" s="7"/>
      <c r="P395" s="7"/>
      <c r="Q395" s="7"/>
      <c r="R395" s="7"/>
      <c r="S395" s="31"/>
      <c r="T395" s="100">
        <v>46081</v>
      </c>
      <c r="U395" s="7" t="s">
        <v>12589</v>
      </c>
      <c r="V395" s="19" t="s">
        <v>14315</v>
      </c>
      <c r="W395" s="5" t="s">
        <v>14316</v>
      </c>
      <c r="X395" s="19" t="s">
        <v>14317</v>
      </c>
      <c r="Y395" s="19" t="s">
        <v>14455</v>
      </c>
      <c r="Z395" s="5" t="s">
        <v>14456</v>
      </c>
      <c r="AA395" s="5">
        <v>65.400000000000006</v>
      </c>
      <c r="AB395" s="5">
        <v>-0.70000000000000295</v>
      </c>
      <c r="AC395" s="7"/>
      <c r="AD395" s="7"/>
    </row>
    <row r="396" spans="1:30" ht="16.95" customHeight="1" x14ac:dyDescent="0.3">
      <c r="A396" s="3">
        <v>46054</v>
      </c>
      <c r="B396" s="4">
        <v>46078</v>
      </c>
      <c r="C396" s="101" t="s">
        <v>31</v>
      </c>
      <c r="D396" s="101" t="s">
        <v>5</v>
      </c>
      <c r="E396" s="16" t="s">
        <v>14248</v>
      </c>
      <c r="F396" s="19" t="s">
        <v>9311</v>
      </c>
      <c r="G396" s="19" t="s">
        <v>11140</v>
      </c>
      <c r="H396" s="35" t="s">
        <v>14457</v>
      </c>
      <c r="I396" s="16" t="s">
        <v>8061</v>
      </c>
      <c r="J396" s="7">
        <v>12</v>
      </c>
      <c r="K396" s="5">
        <v>75.8</v>
      </c>
      <c r="L396" s="102">
        <v>7.4</v>
      </c>
      <c r="M396" s="103">
        <v>6.31666666666667</v>
      </c>
      <c r="N396" s="7" t="s">
        <v>12588</v>
      </c>
      <c r="O396" s="7"/>
      <c r="P396" s="7"/>
      <c r="Q396" s="7"/>
      <c r="R396" s="7"/>
      <c r="S396" s="31"/>
      <c r="T396" s="100">
        <v>46081</v>
      </c>
      <c r="U396" s="7" t="s">
        <v>12589</v>
      </c>
      <c r="V396" s="19" t="s">
        <v>14458</v>
      </c>
      <c r="W396" s="5" t="s">
        <v>14459</v>
      </c>
      <c r="X396" s="19" t="s">
        <v>14460</v>
      </c>
      <c r="Y396" s="19" t="s">
        <v>14463</v>
      </c>
      <c r="Z396" s="5" t="s">
        <v>14464</v>
      </c>
      <c r="AA396" s="5">
        <v>88.8</v>
      </c>
      <c r="AB396" s="5">
        <v>-13</v>
      </c>
      <c r="AC396" s="7"/>
      <c r="AD396" s="7"/>
    </row>
    <row r="397" spans="1:30" ht="16.95" customHeight="1" x14ac:dyDescent="0.3">
      <c r="A397" s="3">
        <v>46054</v>
      </c>
      <c r="B397" s="4">
        <v>46078</v>
      </c>
      <c r="C397" s="101" t="s">
        <v>28</v>
      </c>
      <c r="D397" s="101" t="s">
        <v>5</v>
      </c>
      <c r="E397" s="16" t="s">
        <v>14248</v>
      </c>
      <c r="F397" s="19" t="s">
        <v>11130</v>
      </c>
      <c r="G397" s="19" t="s">
        <v>11393</v>
      </c>
      <c r="H397" s="6" t="s">
        <v>14331</v>
      </c>
      <c r="I397" s="16" t="s">
        <v>5749</v>
      </c>
      <c r="J397" s="7">
        <v>8</v>
      </c>
      <c r="K397" s="5">
        <v>83.8</v>
      </c>
      <c r="L397" s="102">
        <v>10.9</v>
      </c>
      <c r="M397" s="103">
        <v>10.475</v>
      </c>
      <c r="N397" s="7" t="s">
        <v>12588</v>
      </c>
      <c r="O397" s="7"/>
      <c r="P397" s="7"/>
      <c r="Q397" s="7"/>
      <c r="R397" s="7"/>
      <c r="S397" s="31"/>
      <c r="T397" s="100">
        <v>46079</v>
      </c>
      <c r="U397" s="16" t="s">
        <v>12608</v>
      </c>
      <c r="V397" s="5"/>
      <c r="W397" s="5" t="s">
        <v>14332</v>
      </c>
      <c r="X397" s="19" t="s">
        <v>14333</v>
      </c>
      <c r="Y397" s="19" t="s">
        <v>14334</v>
      </c>
      <c r="Z397" s="5" t="s">
        <v>14335</v>
      </c>
      <c r="AA397" s="5">
        <v>87.2</v>
      </c>
      <c r="AB397" s="5">
        <v>-3.4000000000000101</v>
      </c>
      <c r="AC397" s="7"/>
      <c r="AD397" s="7"/>
    </row>
    <row r="398" spans="1:30" ht="16.95" customHeight="1" x14ac:dyDescent="0.3">
      <c r="A398" s="3">
        <v>46054</v>
      </c>
      <c r="B398" s="4">
        <v>46078</v>
      </c>
      <c r="C398" s="101" t="s">
        <v>28</v>
      </c>
      <c r="D398" s="101" t="s">
        <v>5</v>
      </c>
      <c r="E398" s="16" t="s">
        <v>14248</v>
      </c>
      <c r="F398" s="19" t="s">
        <v>11130</v>
      </c>
      <c r="G398" s="19" t="s">
        <v>11393</v>
      </c>
      <c r="H398" s="35" t="s">
        <v>14331</v>
      </c>
      <c r="I398" s="16" t="s">
        <v>5749</v>
      </c>
      <c r="J398" s="7">
        <v>3</v>
      </c>
      <c r="K398" s="5">
        <v>31.6</v>
      </c>
      <c r="L398" s="102">
        <v>10.9</v>
      </c>
      <c r="M398" s="103">
        <v>10.533333333333299</v>
      </c>
      <c r="N398" s="7" t="s">
        <v>12588</v>
      </c>
      <c r="O398" s="7"/>
      <c r="P398" s="7"/>
      <c r="Q398" s="7"/>
      <c r="R398" s="7"/>
      <c r="S398" s="31"/>
      <c r="T398" s="100">
        <v>46079</v>
      </c>
      <c r="U398" s="16" t="s">
        <v>12608</v>
      </c>
      <c r="V398" s="5"/>
      <c r="W398" s="5" t="s">
        <v>14332</v>
      </c>
      <c r="X398" s="19" t="s">
        <v>14333</v>
      </c>
      <c r="Y398" s="19" t="s">
        <v>5782</v>
      </c>
      <c r="Z398" s="5" t="s">
        <v>14465</v>
      </c>
      <c r="AA398" s="5">
        <v>32.700000000000003</v>
      </c>
      <c r="AB398" s="5">
        <v>-1.1000000000000001</v>
      </c>
      <c r="AC398" s="7"/>
      <c r="AD398" s="7"/>
    </row>
    <row r="399" spans="1:30" ht="16.95" customHeight="1" x14ac:dyDescent="0.3">
      <c r="A399" s="3">
        <v>46054</v>
      </c>
      <c r="B399" s="4">
        <v>46078</v>
      </c>
      <c r="C399" s="101" t="s">
        <v>28</v>
      </c>
      <c r="D399" s="101" t="s">
        <v>5</v>
      </c>
      <c r="E399" s="16" t="s">
        <v>14248</v>
      </c>
      <c r="F399" s="19" t="s">
        <v>11130</v>
      </c>
      <c r="G399" s="19" t="s">
        <v>11393</v>
      </c>
      <c r="H399" s="35" t="s">
        <v>14331</v>
      </c>
      <c r="I399" s="16" t="s">
        <v>5749</v>
      </c>
      <c r="J399" s="7">
        <v>6</v>
      </c>
      <c r="K399" s="5">
        <v>58</v>
      </c>
      <c r="L399" s="102">
        <v>10.9</v>
      </c>
      <c r="M399" s="103">
        <v>9.6666666666666696</v>
      </c>
      <c r="N399" s="7" t="s">
        <v>12588</v>
      </c>
      <c r="O399" s="7"/>
      <c r="P399" s="7"/>
      <c r="Q399" s="7"/>
      <c r="R399" s="7"/>
      <c r="S399" s="31"/>
      <c r="T399" s="100">
        <v>46079</v>
      </c>
      <c r="U399" s="16" t="s">
        <v>12608</v>
      </c>
      <c r="V399" s="5"/>
      <c r="W399" s="5" t="s">
        <v>14332</v>
      </c>
      <c r="X399" s="19" t="s">
        <v>14333</v>
      </c>
      <c r="Y399" s="19" t="s">
        <v>14466</v>
      </c>
      <c r="Z399" s="5" t="s">
        <v>14467</v>
      </c>
      <c r="AA399" s="5">
        <v>65.400000000000006</v>
      </c>
      <c r="AB399" s="5">
        <v>-7.4000000000000101</v>
      </c>
      <c r="AC399" s="7"/>
      <c r="AD399" s="7"/>
    </row>
    <row r="400" spans="1:30" ht="16.95" customHeight="1" x14ac:dyDescent="0.3">
      <c r="A400" s="3">
        <v>46054</v>
      </c>
      <c r="B400" s="4">
        <v>46078</v>
      </c>
      <c r="C400" s="101" t="s">
        <v>28</v>
      </c>
      <c r="D400" s="101" t="s">
        <v>5</v>
      </c>
      <c r="E400" s="16" t="s">
        <v>14248</v>
      </c>
      <c r="F400" s="19" t="s">
        <v>11130</v>
      </c>
      <c r="G400" s="19" t="s">
        <v>11393</v>
      </c>
      <c r="H400" s="35" t="s">
        <v>14331</v>
      </c>
      <c r="I400" s="16" t="s">
        <v>5749</v>
      </c>
      <c r="J400" s="7">
        <v>8</v>
      </c>
      <c r="K400" s="5">
        <v>76.5</v>
      </c>
      <c r="L400" s="102">
        <v>10.9</v>
      </c>
      <c r="M400" s="103">
        <v>9.5625</v>
      </c>
      <c r="N400" s="7" t="s">
        <v>12588</v>
      </c>
      <c r="O400" s="7"/>
      <c r="P400" s="7"/>
      <c r="Q400" s="7"/>
      <c r="R400" s="7"/>
      <c r="S400" s="31"/>
      <c r="T400" s="100">
        <v>46079</v>
      </c>
      <c r="U400" s="16" t="s">
        <v>12608</v>
      </c>
      <c r="V400" s="5"/>
      <c r="W400" s="5" t="s">
        <v>14332</v>
      </c>
      <c r="X400" s="19" t="s">
        <v>14333</v>
      </c>
      <c r="Y400" s="19" t="s">
        <v>14468</v>
      </c>
      <c r="Z400" s="5" t="s">
        <v>14469</v>
      </c>
      <c r="AA400" s="5">
        <v>87.2</v>
      </c>
      <c r="AB400" s="5">
        <v>-10.7</v>
      </c>
      <c r="AC400" s="7"/>
      <c r="AD400" s="7"/>
    </row>
    <row r="401" spans="1:30" ht="16.95" customHeight="1" x14ac:dyDescent="0.3">
      <c r="A401" s="3">
        <v>46054</v>
      </c>
      <c r="B401" s="4">
        <v>46078</v>
      </c>
      <c r="C401" s="101" t="s">
        <v>28</v>
      </c>
      <c r="D401" s="101" t="s">
        <v>5</v>
      </c>
      <c r="E401" s="16" t="s">
        <v>14248</v>
      </c>
      <c r="F401" s="19" t="s">
        <v>11130</v>
      </c>
      <c r="G401" s="19" t="s">
        <v>11393</v>
      </c>
      <c r="H401" s="35" t="s">
        <v>14331</v>
      </c>
      <c r="I401" s="16" t="s">
        <v>5749</v>
      </c>
      <c r="J401" s="7">
        <v>8</v>
      </c>
      <c r="K401" s="5">
        <v>76.5</v>
      </c>
      <c r="L401" s="102">
        <v>10.9</v>
      </c>
      <c r="M401" s="103">
        <v>9.5625</v>
      </c>
      <c r="N401" s="7" t="s">
        <v>12588</v>
      </c>
      <c r="O401" s="7"/>
      <c r="P401" s="7"/>
      <c r="Q401" s="7"/>
      <c r="R401" s="7"/>
      <c r="S401" s="31"/>
      <c r="T401" s="100">
        <v>46079</v>
      </c>
      <c r="U401" s="16" t="s">
        <v>12608</v>
      </c>
      <c r="V401" s="5"/>
      <c r="W401" s="182" t="s">
        <v>14332</v>
      </c>
      <c r="X401" s="19" t="s">
        <v>14333</v>
      </c>
      <c r="Y401" s="19" t="s">
        <v>5832</v>
      </c>
      <c r="Z401" s="5" t="s">
        <v>14470</v>
      </c>
      <c r="AA401" s="5">
        <v>87.2</v>
      </c>
      <c r="AB401" s="5">
        <v>-10.7</v>
      </c>
      <c r="AC401" s="7"/>
      <c r="AD401" s="7"/>
    </row>
    <row r="402" spans="1:30" ht="16.95" customHeight="1" x14ac:dyDescent="0.3">
      <c r="A402" s="3">
        <v>46054</v>
      </c>
      <c r="B402" s="4">
        <v>46078</v>
      </c>
      <c r="C402" s="101" t="s">
        <v>28</v>
      </c>
      <c r="D402" s="101" t="s">
        <v>5</v>
      </c>
      <c r="E402" s="16" t="s">
        <v>14248</v>
      </c>
      <c r="F402" s="19" t="s">
        <v>11130</v>
      </c>
      <c r="G402" s="19" t="s">
        <v>11393</v>
      </c>
      <c r="H402" s="35" t="s">
        <v>14331</v>
      </c>
      <c r="I402" s="16" t="s">
        <v>5749</v>
      </c>
      <c r="J402" s="7">
        <v>8</v>
      </c>
      <c r="K402" s="5">
        <v>76.5</v>
      </c>
      <c r="L402" s="102">
        <v>10.9</v>
      </c>
      <c r="M402" s="103">
        <v>9.5625</v>
      </c>
      <c r="N402" s="7" t="s">
        <v>12588</v>
      </c>
      <c r="O402" s="7"/>
      <c r="P402" s="7"/>
      <c r="Q402" s="7"/>
      <c r="R402" s="7"/>
      <c r="S402" s="31"/>
      <c r="T402" s="100">
        <v>46079</v>
      </c>
      <c r="U402" s="16" t="s">
        <v>12608</v>
      </c>
      <c r="V402" s="5"/>
      <c r="W402" s="5" t="s">
        <v>14332</v>
      </c>
      <c r="X402" s="19" t="s">
        <v>14333</v>
      </c>
      <c r="Y402" s="19" t="s">
        <v>5800</v>
      </c>
      <c r="Z402" s="5" t="s">
        <v>14471</v>
      </c>
      <c r="AA402" s="5">
        <v>87.2</v>
      </c>
      <c r="AB402" s="5">
        <v>-10.7</v>
      </c>
      <c r="AC402" s="7"/>
      <c r="AD402" s="7"/>
    </row>
    <row r="403" spans="1:30" ht="16.95" customHeight="1" x14ac:dyDescent="0.3">
      <c r="A403" s="3">
        <v>46054</v>
      </c>
      <c r="B403" s="4">
        <v>46078</v>
      </c>
      <c r="C403" s="101" t="s">
        <v>28</v>
      </c>
      <c r="D403" s="101" t="s">
        <v>5</v>
      </c>
      <c r="E403" s="16" t="s">
        <v>14248</v>
      </c>
      <c r="F403" s="19" t="s">
        <v>11130</v>
      </c>
      <c r="G403" s="19" t="s">
        <v>11393</v>
      </c>
      <c r="H403" s="35" t="s">
        <v>14331</v>
      </c>
      <c r="I403" s="16" t="s">
        <v>1845</v>
      </c>
      <c r="J403" s="7">
        <v>8</v>
      </c>
      <c r="K403" s="5">
        <v>63.3</v>
      </c>
      <c r="L403" s="102">
        <v>8.9</v>
      </c>
      <c r="M403" s="103">
        <v>7.9124999999999996</v>
      </c>
      <c r="N403" s="7" t="s">
        <v>12588</v>
      </c>
      <c r="O403" s="7"/>
      <c r="P403" s="7"/>
      <c r="Q403" s="7"/>
      <c r="R403" s="7"/>
      <c r="S403" s="31"/>
      <c r="T403" s="14">
        <v>46080</v>
      </c>
      <c r="U403" s="7" t="s">
        <v>12608</v>
      </c>
      <c r="V403" s="5"/>
      <c r="W403" s="5" t="s">
        <v>14332</v>
      </c>
      <c r="X403" s="19" t="s">
        <v>14333</v>
      </c>
      <c r="Y403" s="19" t="s">
        <v>14472</v>
      </c>
      <c r="Z403" s="5" t="s">
        <v>14473</v>
      </c>
      <c r="AA403" s="5">
        <v>71.2</v>
      </c>
      <c r="AB403" s="5">
        <v>-7.9000000000000101</v>
      </c>
      <c r="AC403" s="7"/>
      <c r="AD403" s="7"/>
    </row>
    <row r="404" spans="1:30" ht="16.95" customHeight="1" x14ac:dyDescent="0.3">
      <c r="A404" s="3">
        <v>46054</v>
      </c>
      <c r="B404" s="4">
        <v>46078</v>
      </c>
      <c r="C404" s="101" t="s">
        <v>28</v>
      </c>
      <c r="D404" s="101" t="s">
        <v>5</v>
      </c>
      <c r="E404" s="16" t="s">
        <v>14248</v>
      </c>
      <c r="F404" s="19" t="s">
        <v>11130</v>
      </c>
      <c r="G404" s="19" t="s">
        <v>11393</v>
      </c>
      <c r="H404" s="35" t="s">
        <v>14331</v>
      </c>
      <c r="I404" s="16" t="s">
        <v>1845</v>
      </c>
      <c r="J404" s="7">
        <v>8</v>
      </c>
      <c r="K404" s="5">
        <v>63.3</v>
      </c>
      <c r="L404" s="102">
        <v>8.9</v>
      </c>
      <c r="M404" s="103">
        <v>7.9124999999999996</v>
      </c>
      <c r="N404" s="7" t="s">
        <v>12588</v>
      </c>
      <c r="O404" s="7"/>
      <c r="P404" s="7"/>
      <c r="Q404" s="7"/>
      <c r="R404" s="7"/>
      <c r="S404" s="31"/>
      <c r="T404" s="14">
        <v>46080</v>
      </c>
      <c r="U404" s="7" t="s">
        <v>12608</v>
      </c>
      <c r="V404" s="5"/>
      <c r="W404" s="5" t="s">
        <v>14332</v>
      </c>
      <c r="X404" s="19" t="s">
        <v>14333</v>
      </c>
      <c r="Y404" s="19" t="s">
        <v>14474</v>
      </c>
      <c r="Z404" s="5" t="s">
        <v>14475</v>
      </c>
      <c r="AA404" s="5">
        <v>71.2</v>
      </c>
      <c r="AB404" s="5">
        <v>-7.9000000000000101</v>
      </c>
      <c r="AC404" s="7"/>
      <c r="AD404" s="7"/>
    </row>
    <row r="405" spans="1:30" ht="16.95" customHeight="1" x14ac:dyDescent="0.3">
      <c r="A405" s="3">
        <v>46054</v>
      </c>
      <c r="B405" s="4">
        <v>46078</v>
      </c>
      <c r="C405" s="101" t="s">
        <v>28</v>
      </c>
      <c r="D405" s="101" t="s">
        <v>5</v>
      </c>
      <c r="E405" s="16" t="s">
        <v>14248</v>
      </c>
      <c r="F405" s="19" t="s">
        <v>11130</v>
      </c>
      <c r="G405" s="19" t="s">
        <v>11393</v>
      </c>
      <c r="H405" s="35" t="s">
        <v>14331</v>
      </c>
      <c r="I405" s="16" t="s">
        <v>1701</v>
      </c>
      <c r="J405" s="7">
        <v>8</v>
      </c>
      <c r="K405" s="5">
        <v>63.3</v>
      </c>
      <c r="L405" s="102">
        <v>8.9</v>
      </c>
      <c r="M405" s="103">
        <v>7.9124999999999996</v>
      </c>
      <c r="N405" s="7" t="s">
        <v>12588</v>
      </c>
      <c r="O405" s="7"/>
      <c r="P405" s="7"/>
      <c r="Q405" s="7"/>
      <c r="R405" s="7"/>
      <c r="S405" s="31"/>
      <c r="T405" s="14">
        <v>46080</v>
      </c>
      <c r="U405" s="7" t="s">
        <v>12608</v>
      </c>
      <c r="V405" s="5"/>
      <c r="W405" s="5" t="s">
        <v>14332</v>
      </c>
      <c r="X405" s="19" t="s">
        <v>14333</v>
      </c>
      <c r="Y405" s="19" t="s">
        <v>14476</v>
      </c>
      <c r="Z405" s="5" t="s">
        <v>14477</v>
      </c>
      <c r="AA405" s="5">
        <v>71.2</v>
      </c>
      <c r="AB405" s="5">
        <v>-7.9000000000000101</v>
      </c>
      <c r="AC405" s="7"/>
      <c r="AD405" s="7"/>
    </row>
    <row r="406" spans="1:30" ht="16.95" customHeight="1" x14ac:dyDescent="0.3">
      <c r="A406" s="3">
        <v>46054</v>
      </c>
      <c r="B406" s="4">
        <v>46078</v>
      </c>
      <c r="C406" s="101" t="s">
        <v>28</v>
      </c>
      <c r="D406" s="101" t="s">
        <v>5</v>
      </c>
      <c r="E406" s="16" t="s">
        <v>14248</v>
      </c>
      <c r="F406" s="19" t="s">
        <v>11130</v>
      </c>
      <c r="G406" s="19" t="s">
        <v>11393</v>
      </c>
      <c r="H406" s="35" t="s">
        <v>14331</v>
      </c>
      <c r="I406" s="16" t="s">
        <v>1739</v>
      </c>
      <c r="J406" s="7">
        <v>2</v>
      </c>
      <c r="K406" s="5">
        <v>43.1</v>
      </c>
      <c r="L406" s="102">
        <v>24.9</v>
      </c>
      <c r="M406" s="103">
        <v>21.55</v>
      </c>
      <c r="N406" s="7" t="s">
        <v>12588</v>
      </c>
      <c r="O406" s="7"/>
      <c r="P406" s="7"/>
      <c r="Q406" s="7"/>
      <c r="R406" s="7"/>
      <c r="S406" s="31"/>
      <c r="T406" s="14">
        <v>46080</v>
      </c>
      <c r="U406" s="7" t="s">
        <v>12608</v>
      </c>
      <c r="V406" s="5"/>
      <c r="W406" s="5" t="s">
        <v>14332</v>
      </c>
      <c r="X406" s="19" t="s">
        <v>14333</v>
      </c>
      <c r="Y406" s="19" t="s">
        <v>14478</v>
      </c>
      <c r="Z406" s="5" t="s">
        <v>14479</v>
      </c>
      <c r="AA406" s="5">
        <v>49.8</v>
      </c>
      <c r="AB406" s="5">
        <v>-6.7</v>
      </c>
      <c r="AC406" s="7"/>
      <c r="AD406" s="7"/>
    </row>
    <row r="407" spans="1:30" ht="16.95" customHeight="1" x14ac:dyDescent="0.3">
      <c r="A407" s="3">
        <v>46054</v>
      </c>
      <c r="B407" s="4">
        <v>46078</v>
      </c>
      <c r="C407" s="101" t="s">
        <v>28</v>
      </c>
      <c r="D407" s="101" t="s">
        <v>5</v>
      </c>
      <c r="E407" s="16" t="s">
        <v>14248</v>
      </c>
      <c r="F407" s="19" t="s">
        <v>11130</v>
      </c>
      <c r="G407" s="19" t="s">
        <v>11393</v>
      </c>
      <c r="H407" s="35" t="s">
        <v>14331</v>
      </c>
      <c r="I407" s="16" t="s">
        <v>1712</v>
      </c>
      <c r="J407" s="7">
        <v>2</v>
      </c>
      <c r="K407" s="5">
        <v>43.1</v>
      </c>
      <c r="L407" s="102">
        <v>24.9</v>
      </c>
      <c r="M407" s="103">
        <v>21.55</v>
      </c>
      <c r="N407" s="7" t="s">
        <v>12588</v>
      </c>
      <c r="O407" s="7"/>
      <c r="P407" s="7"/>
      <c r="Q407" s="7"/>
      <c r="R407" s="7"/>
      <c r="S407" s="31"/>
      <c r="T407" s="14">
        <v>46080</v>
      </c>
      <c r="U407" s="7" t="s">
        <v>12608</v>
      </c>
      <c r="V407" s="5"/>
      <c r="W407" s="5" t="s">
        <v>14332</v>
      </c>
      <c r="X407" s="19" t="s">
        <v>14333</v>
      </c>
      <c r="Y407" s="19" t="s">
        <v>14480</v>
      </c>
      <c r="Z407" s="5" t="s">
        <v>14481</v>
      </c>
      <c r="AA407" s="5">
        <v>49.8</v>
      </c>
      <c r="AB407" s="5">
        <v>-6.7</v>
      </c>
      <c r="AC407" s="7"/>
      <c r="AD407" s="7"/>
    </row>
    <row r="408" spans="1:30" ht="16.95" customHeight="1" x14ac:dyDescent="0.3">
      <c r="A408" s="3">
        <v>46054</v>
      </c>
      <c r="B408" s="4">
        <v>46078</v>
      </c>
      <c r="C408" s="101" t="s">
        <v>28</v>
      </c>
      <c r="D408" s="101" t="s">
        <v>5</v>
      </c>
      <c r="E408" s="16" t="s">
        <v>14248</v>
      </c>
      <c r="F408" s="19" t="s">
        <v>9342</v>
      </c>
      <c r="G408" s="19" t="s">
        <v>11393</v>
      </c>
      <c r="H408" s="35" t="s">
        <v>14336</v>
      </c>
      <c r="I408" s="16" t="s">
        <v>5749</v>
      </c>
      <c r="J408" s="7">
        <v>8</v>
      </c>
      <c r="K408" s="5">
        <v>83.8</v>
      </c>
      <c r="L408" s="102">
        <v>10.9</v>
      </c>
      <c r="M408" s="103">
        <v>10.475</v>
      </c>
      <c r="N408" s="7" t="s">
        <v>12588</v>
      </c>
      <c r="O408" s="7"/>
      <c r="P408" s="7"/>
      <c r="Q408" s="7"/>
      <c r="R408" s="7"/>
      <c r="S408" s="31"/>
      <c r="T408" s="100">
        <v>46079</v>
      </c>
      <c r="U408" s="16" t="s">
        <v>12608</v>
      </c>
      <c r="V408" s="5"/>
      <c r="W408" s="5" t="s">
        <v>14337</v>
      </c>
      <c r="X408" s="19" t="s">
        <v>14338</v>
      </c>
      <c r="Y408" s="19" t="s">
        <v>5740</v>
      </c>
      <c r="Z408" s="5" t="s">
        <v>14339</v>
      </c>
      <c r="AA408" s="5">
        <v>87.2</v>
      </c>
      <c r="AB408" s="5">
        <v>-3.4000000000000101</v>
      </c>
      <c r="AC408" s="7"/>
      <c r="AD408" s="7"/>
    </row>
    <row r="409" spans="1:30" ht="16.95" customHeight="1" x14ac:dyDescent="0.3">
      <c r="A409" s="3">
        <v>46054</v>
      </c>
      <c r="B409" s="4">
        <v>46078</v>
      </c>
      <c r="C409" s="101" t="s">
        <v>28</v>
      </c>
      <c r="D409" s="101" t="s">
        <v>5</v>
      </c>
      <c r="E409" s="16" t="s">
        <v>14248</v>
      </c>
      <c r="F409" s="19" t="s">
        <v>9342</v>
      </c>
      <c r="G409" s="19" t="s">
        <v>11393</v>
      </c>
      <c r="H409" s="35" t="s">
        <v>14336</v>
      </c>
      <c r="I409" s="16" t="s">
        <v>5749</v>
      </c>
      <c r="J409" s="7">
        <v>3</v>
      </c>
      <c r="K409" s="5">
        <v>31.6</v>
      </c>
      <c r="L409" s="102">
        <v>10.9</v>
      </c>
      <c r="M409" s="103">
        <v>10.533333333333299</v>
      </c>
      <c r="N409" s="7" t="s">
        <v>12588</v>
      </c>
      <c r="O409" s="7"/>
      <c r="P409" s="7"/>
      <c r="Q409" s="7"/>
      <c r="R409" s="7"/>
      <c r="S409" s="31"/>
      <c r="T409" s="100">
        <v>46079</v>
      </c>
      <c r="U409" s="16" t="s">
        <v>12608</v>
      </c>
      <c r="V409" s="5"/>
      <c r="W409" s="5" t="s">
        <v>14337</v>
      </c>
      <c r="X409" s="19" t="s">
        <v>14338</v>
      </c>
      <c r="Y409" s="19" t="s">
        <v>14482</v>
      </c>
      <c r="Z409" s="5" t="s">
        <v>14483</v>
      </c>
      <c r="AA409" s="5">
        <v>32.700000000000003</v>
      </c>
      <c r="AB409" s="5">
        <v>-1.1000000000000001</v>
      </c>
      <c r="AC409" s="7"/>
      <c r="AD409" s="7"/>
    </row>
    <row r="410" spans="1:30" ht="16.95" customHeight="1" x14ac:dyDescent="0.3">
      <c r="A410" s="3">
        <v>46054</v>
      </c>
      <c r="B410" s="4">
        <v>46078</v>
      </c>
      <c r="C410" s="101" t="s">
        <v>28</v>
      </c>
      <c r="D410" s="101" t="s">
        <v>5</v>
      </c>
      <c r="E410" s="16" t="s">
        <v>14248</v>
      </c>
      <c r="F410" s="19" t="s">
        <v>9342</v>
      </c>
      <c r="G410" s="19" t="s">
        <v>11393</v>
      </c>
      <c r="H410" s="35" t="s">
        <v>14336</v>
      </c>
      <c r="I410" s="16" t="s">
        <v>5749</v>
      </c>
      <c r="J410" s="7">
        <v>6</v>
      </c>
      <c r="K410" s="5">
        <v>58</v>
      </c>
      <c r="L410" s="102">
        <v>10.9</v>
      </c>
      <c r="M410" s="103">
        <v>9.6666666666666696</v>
      </c>
      <c r="N410" s="7" t="s">
        <v>12588</v>
      </c>
      <c r="O410" s="7"/>
      <c r="P410" s="7"/>
      <c r="Q410" s="7"/>
      <c r="R410" s="7"/>
      <c r="S410" s="31"/>
      <c r="T410" s="100">
        <v>46079</v>
      </c>
      <c r="U410" s="16" t="s">
        <v>12608</v>
      </c>
      <c r="V410" s="5"/>
      <c r="W410" s="5" t="s">
        <v>14337</v>
      </c>
      <c r="X410" s="19" t="s">
        <v>14338</v>
      </c>
      <c r="Y410" s="19" t="s">
        <v>5889</v>
      </c>
      <c r="Z410" s="5" t="s">
        <v>14484</v>
      </c>
      <c r="AA410" s="5">
        <v>65.400000000000006</v>
      </c>
      <c r="AB410" s="5">
        <v>-7.4000000000000101</v>
      </c>
      <c r="AC410" s="7"/>
      <c r="AD410" s="7"/>
    </row>
    <row r="411" spans="1:30" ht="16.95" customHeight="1" x14ac:dyDescent="0.3">
      <c r="A411" s="3">
        <v>46054</v>
      </c>
      <c r="B411" s="4">
        <v>46078</v>
      </c>
      <c r="C411" s="101" t="s">
        <v>28</v>
      </c>
      <c r="D411" s="101" t="s">
        <v>5</v>
      </c>
      <c r="E411" s="16" t="s">
        <v>14248</v>
      </c>
      <c r="F411" s="19" t="s">
        <v>9342</v>
      </c>
      <c r="G411" s="19" t="s">
        <v>11393</v>
      </c>
      <c r="H411" s="35" t="s">
        <v>14336</v>
      </c>
      <c r="I411" s="16" t="s">
        <v>5749</v>
      </c>
      <c r="J411" s="7">
        <v>8</v>
      </c>
      <c r="K411" s="5">
        <v>76.5</v>
      </c>
      <c r="L411" s="102">
        <v>10.9</v>
      </c>
      <c r="M411" s="103">
        <v>9.5625</v>
      </c>
      <c r="N411" s="7" t="s">
        <v>12588</v>
      </c>
      <c r="O411" s="7"/>
      <c r="P411" s="7"/>
      <c r="Q411" s="7"/>
      <c r="R411" s="7"/>
      <c r="S411" s="31"/>
      <c r="T411" s="100">
        <v>46079</v>
      </c>
      <c r="U411" s="16" t="s">
        <v>12608</v>
      </c>
      <c r="V411" s="5"/>
      <c r="W411" s="182" t="s">
        <v>14337</v>
      </c>
      <c r="X411" s="19" t="s">
        <v>14338</v>
      </c>
      <c r="Y411" s="19" t="s">
        <v>5832</v>
      </c>
      <c r="Z411" s="5" t="s">
        <v>14485</v>
      </c>
      <c r="AA411" s="5">
        <v>87.2</v>
      </c>
      <c r="AB411" s="5">
        <v>-10.7</v>
      </c>
      <c r="AC411" s="7"/>
      <c r="AD411" s="7"/>
    </row>
    <row r="412" spans="1:30" ht="16.95" customHeight="1" x14ac:dyDescent="0.3">
      <c r="A412" s="3">
        <v>46054</v>
      </c>
      <c r="B412" s="4">
        <v>46078</v>
      </c>
      <c r="C412" s="101" t="s">
        <v>28</v>
      </c>
      <c r="D412" s="101" t="s">
        <v>5</v>
      </c>
      <c r="E412" s="16" t="s">
        <v>14248</v>
      </c>
      <c r="F412" s="19" t="s">
        <v>9342</v>
      </c>
      <c r="G412" s="19" t="s">
        <v>11393</v>
      </c>
      <c r="H412" s="35" t="s">
        <v>14336</v>
      </c>
      <c r="I412" s="16" t="s">
        <v>5749</v>
      </c>
      <c r="J412" s="7">
        <v>8</v>
      </c>
      <c r="K412" s="5">
        <v>76.5</v>
      </c>
      <c r="L412" s="102">
        <v>10.9</v>
      </c>
      <c r="M412" s="103">
        <v>9.5625</v>
      </c>
      <c r="N412" s="7" t="s">
        <v>12588</v>
      </c>
      <c r="O412" s="7"/>
      <c r="P412" s="7"/>
      <c r="Q412" s="7"/>
      <c r="R412" s="7"/>
      <c r="S412" s="31"/>
      <c r="T412" s="100">
        <v>46079</v>
      </c>
      <c r="U412" s="16" t="s">
        <v>12608</v>
      </c>
      <c r="V412" s="5"/>
      <c r="W412" s="5" t="s">
        <v>14337</v>
      </c>
      <c r="X412" s="19" t="s">
        <v>14338</v>
      </c>
      <c r="Y412" s="19" t="s">
        <v>14468</v>
      </c>
      <c r="Z412" s="5" t="s">
        <v>14486</v>
      </c>
      <c r="AA412" s="5">
        <v>87.2</v>
      </c>
      <c r="AB412" s="5">
        <v>-10.7</v>
      </c>
      <c r="AC412" s="7"/>
      <c r="AD412" s="7"/>
    </row>
    <row r="413" spans="1:30" ht="16.95" customHeight="1" x14ac:dyDescent="0.3">
      <c r="A413" s="3">
        <v>46054</v>
      </c>
      <c r="B413" s="4">
        <v>46078</v>
      </c>
      <c r="C413" s="101" t="s">
        <v>28</v>
      </c>
      <c r="D413" s="101" t="s">
        <v>5</v>
      </c>
      <c r="E413" s="16" t="s">
        <v>14248</v>
      </c>
      <c r="F413" s="19" t="s">
        <v>9342</v>
      </c>
      <c r="G413" s="19" t="s">
        <v>11393</v>
      </c>
      <c r="H413" s="35" t="s">
        <v>14336</v>
      </c>
      <c r="I413" s="16" t="s">
        <v>5749</v>
      </c>
      <c r="J413" s="7">
        <v>8</v>
      </c>
      <c r="K413" s="5">
        <v>76.5</v>
      </c>
      <c r="L413" s="102">
        <v>10.9</v>
      </c>
      <c r="M413" s="103">
        <v>9.5625</v>
      </c>
      <c r="N413" s="7" t="s">
        <v>12588</v>
      </c>
      <c r="O413" s="7"/>
      <c r="P413" s="7"/>
      <c r="Q413" s="7"/>
      <c r="R413" s="7"/>
      <c r="S413" s="31"/>
      <c r="T413" s="100">
        <v>46079</v>
      </c>
      <c r="U413" s="16" t="s">
        <v>12608</v>
      </c>
      <c r="V413" s="5"/>
      <c r="W413" s="5" t="s">
        <v>14337</v>
      </c>
      <c r="X413" s="19" t="s">
        <v>14338</v>
      </c>
      <c r="Y413" s="19" t="s">
        <v>5800</v>
      </c>
      <c r="Z413" s="5" t="s">
        <v>14487</v>
      </c>
      <c r="AA413" s="5">
        <v>87.2</v>
      </c>
      <c r="AB413" s="5">
        <v>-10.7</v>
      </c>
      <c r="AC413" s="7"/>
      <c r="AD413" s="7"/>
    </row>
    <row r="414" spans="1:30" ht="16.95" customHeight="1" x14ac:dyDescent="0.3">
      <c r="A414" s="3">
        <v>46054</v>
      </c>
      <c r="B414" s="4">
        <v>46078</v>
      </c>
      <c r="C414" s="101" t="s">
        <v>28</v>
      </c>
      <c r="D414" s="101" t="s">
        <v>5</v>
      </c>
      <c r="E414" s="16" t="s">
        <v>14248</v>
      </c>
      <c r="F414" s="19" t="s">
        <v>9342</v>
      </c>
      <c r="G414" s="19" t="s">
        <v>11393</v>
      </c>
      <c r="H414" s="35" t="s">
        <v>14336</v>
      </c>
      <c r="I414" s="16" t="s">
        <v>1845</v>
      </c>
      <c r="J414" s="7">
        <v>8</v>
      </c>
      <c r="K414" s="5">
        <v>63.3</v>
      </c>
      <c r="L414" s="102">
        <v>8.9</v>
      </c>
      <c r="M414" s="103">
        <v>7.9124999999999996</v>
      </c>
      <c r="N414" s="7" t="s">
        <v>12588</v>
      </c>
      <c r="O414" s="7"/>
      <c r="P414" s="7"/>
      <c r="Q414" s="7"/>
      <c r="R414" s="7"/>
      <c r="S414" s="31"/>
      <c r="T414" s="14">
        <v>46080</v>
      </c>
      <c r="U414" s="7" t="s">
        <v>12608</v>
      </c>
      <c r="V414" s="5"/>
      <c r="W414" s="5" t="s">
        <v>14337</v>
      </c>
      <c r="X414" s="19" t="s">
        <v>14338</v>
      </c>
      <c r="Y414" s="19" t="s">
        <v>14472</v>
      </c>
      <c r="Z414" s="5" t="s">
        <v>14488</v>
      </c>
      <c r="AA414" s="5">
        <v>71.2</v>
      </c>
      <c r="AB414" s="5">
        <v>-7.9000000000000101</v>
      </c>
      <c r="AC414" s="7"/>
      <c r="AD414" s="7"/>
    </row>
    <row r="415" spans="1:30" ht="16.95" customHeight="1" x14ac:dyDescent="0.3">
      <c r="A415" s="3">
        <v>46054</v>
      </c>
      <c r="B415" s="4">
        <v>46078</v>
      </c>
      <c r="C415" s="101" t="s">
        <v>28</v>
      </c>
      <c r="D415" s="101" t="s">
        <v>5</v>
      </c>
      <c r="E415" s="16" t="s">
        <v>14248</v>
      </c>
      <c r="F415" s="19" t="s">
        <v>9342</v>
      </c>
      <c r="G415" s="19" t="s">
        <v>11393</v>
      </c>
      <c r="H415" s="35" t="s">
        <v>14336</v>
      </c>
      <c r="I415" s="16" t="s">
        <v>1845</v>
      </c>
      <c r="J415" s="7">
        <v>8</v>
      </c>
      <c r="K415" s="5">
        <v>63.3</v>
      </c>
      <c r="L415" s="102">
        <v>8.9</v>
      </c>
      <c r="M415" s="103">
        <v>7.9124999999999996</v>
      </c>
      <c r="N415" s="7" t="s">
        <v>12588</v>
      </c>
      <c r="O415" s="7"/>
      <c r="P415" s="7"/>
      <c r="Q415" s="7"/>
      <c r="R415" s="7"/>
      <c r="S415" s="31"/>
      <c r="T415" s="14">
        <v>46080</v>
      </c>
      <c r="U415" s="7" t="s">
        <v>12608</v>
      </c>
      <c r="V415" s="5"/>
      <c r="W415" s="5" t="s">
        <v>14337</v>
      </c>
      <c r="X415" s="19" t="s">
        <v>14338</v>
      </c>
      <c r="Y415" s="19" t="s">
        <v>14474</v>
      </c>
      <c r="Z415" s="5" t="s">
        <v>14489</v>
      </c>
      <c r="AA415" s="5">
        <v>71.2</v>
      </c>
      <c r="AB415" s="5">
        <v>-7.9000000000000101</v>
      </c>
      <c r="AC415" s="7"/>
      <c r="AD415" s="7"/>
    </row>
    <row r="416" spans="1:30" ht="16.95" customHeight="1" x14ac:dyDescent="0.3">
      <c r="A416" s="3">
        <v>46054</v>
      </c>
      <c r="B416" s="4">
        <v>46078</v>
      </c>
      <c r="C416" s="101" t="s">
        <v>28</v>
      </c>
      <c r="D416" s="101" t="s">
        <v>5</v>
      </c>
      <c r="E416" s="16" t="s">
        <v>14248</v>
      </c>
      <c r="F416" s="19" t="s">
        <v>9342</v>
      </c>
      <c r="G416" s="19" t="s">
        <v>11393</v>
      </c>
      <c r="H416" s="35" t="s">
        <v>14336</v>
      </c>
      <c r="I416" s="16" t="s">
        <v>1701</v>
      </c>
      <c r="J416" s="7">
        <v>8</v>
      </c>
      <c r="K416" s="5">
        <v>63.3</v>
      </c>
      <c r="L416" s="102">
        <v>8.9</v>
      </c>
      <c r="M416" s="103">
        <v>7.9124999999999996</v>
      </c>
      <c r="N416" s="7" t="s">
        <v>12588</v>
      </c>
      <c r="O416" s="7"/>
      <c r="P416" s="7"/>
      <c r="Q416" s="7"/>
      <c r="R416" s="7"/>
      <c r="S416" s="31"/>
      <c r="T416" s="14">
        <v>46080</v>
      </c>
      <c r="U416" s="7" t="s">
        <v>12608</v>
      </c>
      <c r="V416" s="5"/>
      <c r="W416" s="5" t="s">
        <v>14337</v>
      </c>
      <c r="X416" s="19" t="s">
        <v>14338</v>
      </c>
      <c r="Y416" s="19" t="s">
        <v>14476</v>
      </c>
      <c r="Z416" s="5" t="s">
        <v>14490</v>
      </c>
      <c r="AA416" s="5">
        <v>71.2</v>
      </c>
      <c r="AB416" s="5">
        <v>-7.9000000000000101</v>
      </c>
      <c r="AC416" s="7"/>
      <c r="AD416" s="7"/>
    </row>
    <row r="417" spans="1:30" ht="16.95" customHeight="1" x14ac:dyDescent="0.3">
      <c r="A417" s="3">
        <v>46054</v>
      </c>
      <c r="B417" s="4">
        <v>46078</v>
      </c>
      <c r="C417" s="101" t="s">
        <v>28</v>
      </c>
      <c r="D417" s="101" t="s">
        <v>5</v>
      </c>
      <c r="E417" s="16" t="s">
        <v>14248</v>
      </c>
      <c r="F417" s="19" t="s">
        <v>9342</v>
      </c>
      <c r="G417" s="19" t="s">
        <v>11393</v>
      </c>
      <c r="H417" s="35" t="s">
        <v>14336</v>
      </c>
      <c r="I417" s="16" t="s">
        <v>1739</v>
      </c>
      <c r="J417" s="7">
        <v>2</v>
      </c>
      <c r="K417" s="5">
        <v>43.1</v>
      </c>
      <c r="L417" s="102">
        <v>24.9</v>
      </c>
      <c r="M417" s="103">
        <v>21.55</v>
      </c>
      <c r="N417" s="7" t="s">
        <v>12588</v>
      </c>
      <c r="O417" s="7"/>
      <c r="P417" s="7"/>
      <c r="Q417" s="7"/>
      <c r="R417" s="7"/>
      <c r="S417" s="31"/>
      <c r="T417" s="14">
        <v>46080</v>
      </c>
      <c r="U417" s="7" t="s">
        <v>12608</v>
      </c>
      <c r="V417" s="5"/>
      <c r="W417" s="5" t="s">
        <v>14337</v>
      </c>
      <c r="X417" s="19" t="s">
        <v>14338</v>
      </c>
      <c r="Y417" s="19" t="s">
        <v>14478</v>
      </c>
      <c r="Z417" s="5" t="s">
        <v>14491</v>
      </c>
      <c r="AA417" s="5">
        <v>49.8</v>
      </c>
      <c r="AB417" s="5">
        <v>-6.7</v>
      </c>
      <c r="AC417" s="7"/>
      <c r="AD417" s="7"/>
    </row>
    <row r="418" spans="1:30" ht="16.95" customHeight="1" x14ac:dyDescent="0.3">
      <c r="A418" s="3">
        <v>46054</v>
      </c>
      <c r="B418" s="4">
        <v>46078</v>
      </c>
      <c r="C418" s="101" t="s">
        <v>28</v>
      </c>
      <c r="D418" s="101" t="s">
        <v>5</v>
      </c>
      <c r="E418" s="16" t="s">
        <v>14248</v>
      </c>
      <c r="F418" s="19" t="s">
        <v>9342</v>
      </c>
      <c r="G418" s="19" t="s">
        <v>11393</v>
      </c>
      <c r="H418" s="35" t="s">
        <v>14336</v>
      </c>
      <c r="I418" s="16" t="s">
        <v>1712</v>
      </c>
      <c r="J418" s="7">
        <v>2</v>
      </c>
      <c r="K418" s="5">
        <v>43.1</v>
      </c>
      <c r="L418" s="102">
        <v>24.9</v>
      </c>
      <c r="M418" s="103">
        <v>21.55</v>
      </c>
      <c r="N418" s="7" t="s">
        <v>12588</v>
      </c>
      <c r="O418" s="7"/>
      <c r="P418" s="7"/>
      <c r="Q418" s="7"/>
      <c r="R418" s="7"/>
      <c r="S418" s="31"/>
      <c r="T418" s="14">
        <v>46080</v>
      </c>
      <c r="U418" s="7" t="s">
        <v>12608</v>
      </c>
      <c r="V418" s="5"/>
      <c r="W418" s="5" t="s">
        <v>14337</v>
      </c>
      <c r="X418" s="19" t="s">
        <v>14338</v>
      </c>
      <c r="Y418" s="19" t="s">
        <v>14480</v>
      </c>
      <c r="Z418" s="5" t="s">
        <v>14492</v>
      </c>
      <c r="AA418" s="5">
        <v>49.8</v>
      </c>
      <c r="AB418" s="5">
        <v>-6.7</v>
      </c>
      <c r="AC418" s="7"/>
      <c r="AD418" s="7"/>
    </row>
    <row r="419" spans="1:30" ht="16.95" customHeight="1" x14ac:dyDescent="0.3">
      <c r="A419" s="3">
        <v>46054</v>
      </c>
      <c r="B419" s="4">
        <v>46078</v>
      </c>
      <c r="C419" s="19" t="s">
        <v>29</v>
      </c>
      <c r="D419" s="19" t="s">
        <v>5</v>
      </c>
      <c r="E419" s="19" t="s">
        <v>86</v>
      </c>
      <c r="F419" s="19" t="s">
        <v>11249</v>
      </c>
      <c r="G419" s="19" t="s">
        <v>11140</v>
      </c>
      <c r="H419" s="26" t="s">
        <v>14343</v>
      </c>
      <c r="I419" s="19" t="s">
        <v>76</v>
      </c>
      <c r="J419" s="5">
        <v>9</v>
      </c>
      <c r="K419" s="5">
        <v>96.28</v>
      </c>
      <c r="L419" s="5">
        <v>10.9</v>
      </c>
      <c r="M419" s="18">
        <v>10.6977777777778</v>
      </c>
      <c r="N419" s="19" t="s">
        <v>12588</v>
      </c>
      <c r="O419" s="5"/>
      <c r="P419" s="5"/>
      <c r="Q419" s="5"/>
      <c r="R419" s="5"/>
      <c r="S419" s="31"/>
      <c r="T419" s="100">
        <v>46079</v>
      </c>
      <c r="U419" s="19" t="s">
        <v>12608</v>
      </c>
      <c r="V419" s="5"/>
      <c r="W419" s="5"/>
      <c r="X419" s="5"/>
      <c r="Y419" s="5"/>
      <c r="Z419" s="5"/>
      <c r="AA419" s="5">
        <v>98.1</v>
      </c>
      <c r="AB419" s="5">
        <v>-1.8200000000000101</v>
      </c>
      <c r="AC419" s="5"/>
      <c r="AD419" s="5"/>
    </row>
    <row r="420" spans="1:30" ht="16.95" customHeight="1" x14ac:dyDescent="0.3">
      <c r="A420" s="3">
        <v>46054</v>
      </c>
      <c r="B420" s="4">
        <v>46078</v>
      </c>
      <c r="C420" s="19" t="s">
        <v>32</v>
      </c>
      <c r="D420" s="19" t="s">
        <v>5</v>
      </c>
      <c r="E420" s="19" t="s">
        <v>86</v>
      </c>
      <c r="F420" s="19" t="s">
        <v>11113</v>
      </c>
      <c r="G420" s="19" t="s">
        <v>11364</v>
      </c>
      <c r="H420" s="35" t="s">
        <v>14346</v>
      </c>
      <c r="I420" s="19" t="s">
        <v>76</v>
      </c>
      <c r="J420" s="5">
        <v>10</v>
      </c>
      <c r="K420" s="5">
        <v>105.2</v>
      </c>
      <c r="L420" s="5">
        <v>10.9</v>
      </c>
      <c r="M420" s="18">
        <v>10.52</v>
      </c>
      <c r="N420" s="19" t="s">
        <v>12588</v>
      </c>
      <c r="O420" s="5"/>
      <c r="P420" s="5"/>
      <c r="Q420" s="5"/>
      <c r="R420" s="5"/>
      <c r="S420" s="31"/>
      <c r="T420" s="100">
        <v>46081</v>
      </c>
      <c r="U420" s="19" t="s">
        <v>12589</v>
      </c>
      <c r="V420" s="5"/>
      <c r="W420" s="5"/>
      <c r="X420" s="5"/>
      <c r="Y420" s="5"/>
      <c r="Z420" s="5"/>
      <c r="AA420" s="5">
        <v>109</v>
      </c>
      <c r="AB420" s="5">
        <v>-3.8</v>
      </c>
      <c r="AC420" s="5"/>
      <c r="AD420" s="5"/>
    </row>
    <row r="421" spans="1:30" ht="16.95" customHeight="1" x14ac:dyDescent="0.3">
      <c r="A421" s="3">
        <v>46054</v>
      </c>
      <c r="B421" s="4">
        <v>46078</v>
      </c>
      <c r="C421" s="19" t="s">
        <v>38</v>
      </c>
      <c r="D421" s="19" t="s">
        <v>5</v>
      </c>
      <c r="E421" s="61" t="s">
        <v>86</v>
      </c>
      <c r="F421" s="5"/>
      <c r="G421" s="19" t="s">
        <v>12981</v>
      </c>
      <c r="H421" s="6" t="s">
        <v>14967</v>
      </c>
      <c r="I421" s="19" t="s">
        <v>14968</v>
      </c>
      <c r="J421" s="118">
        <v>6</v>
      </c>
      <c r="K421" s="118">
        <v>72.8</v>
      </c>
      <c r="L421" s="5">
        <v>12.5</v>
      </c>
      <c r="M421" s="18">
        <v>12.133333333333301</v>
      </c>
      <c r="N421" s="19" t="s">
        <v>12588</v>
      </c>
      <c r="O421" s="5"/>
      <c r="P421" s="5"/>
      <c r="Q421" s="5"/>
      <c r="R421" s="5"/>
      <c r="S421" s="31"/>
      <c r="T421" s="23"/>
      <c r="U421" s="5"/>
      <c r="V421" s="5"/>
      <c r="W421" s="5"/>
      <c r="X421" s="5"/>
      <c r="Y421" s="5"/>
      <c r="Z421" s="5"/>
      <c r="AA421" s="5">
        <v>75</v>
      </c>
      <c r="AB421" s="5">
        <v>-2.2000000000000002</v>
      </c>
      <c r="AC421" s="5"/>
      <c r="AD421" s="5"/>
    </row>
    <row r="422" spans="1:30" ht="16.95" customHeight="1" x14ac:dyDescent="0.3">
      <c r="A422" s="3">
        <v>46054</v>
      </c>
      <c r="B422" s="4">
        <v>46078</v>
      </c>
      <c r="C422" s="113" t="s">
        <v>31</v>
      </c>
      <c r="D422" s="19" t="s">
        <v>5</v>
      </c>
      <c r="E422" s="61" t="s">
        <v>86</v>
      </c>
      <c r="F422" s="113" t="s">
        <v>14969</v>
      </c>
      <c r="G422" s="61" t="s">
        <v>12637</v>
      </c>
      <c r="H422" s="114" t="s">
        <v>14970</v>
      </c>
      <c r="I422" s="19" t="s">
        <v>90</v>
      </c>
      <c r="J422" s="31">
        <v>2</v>
      </c>
      <c r="K422" s="31">
        <v>34.619999999999997</v>
      </c>
      <c r="L422" s="5">
        <v>24.9</v>
      </c>
      <c r="M422" s="18">
        <v>17.309999999999999</v>
      </c>
      <c r="N422" s="19" t="s">
        <v>12588</v>
      </c>
      <c r="O422" s="31"/>
      <c r="P422" s="31"/>
      <c r="Q422" s="31"/>
      <c r="R422" s="31"/>
      <c r="S422" s="31"/>
      <c r="T422" s="4"/>
      <c r="U422" s="31"/>
      <c r="V422" s="31"/>
      <c r="W422" s="31"/>
      <c r="X422" s="31"/>
      <c r="Y422" s="31"/>
      <c r="Z422" s="31"/>
      <c r="AA422" s="5">
        <v>49.8</v>
      </c>
      <c r="AB422" s="5">
        <v>-15.18</v>
      </c>
      <c r="AC422" s="31"/>
      <c r="AD422" s="31"/>
    </row>
    <row r="423" spans="1:30" ht="16.95" customHeight="1" x14ac:dyDescent="0.3">
      <c r="A423" s="3">
        <v>46054</v>
      </c>
      <c r="B423" s="4">
        <v>46078</v>
      </c>
      <c r="C423" s="115" t="s">
        <v>28</v>
      </c>
      <c r="D423" s="116" t="s">
        <v>5</v>
      </c>
      <c r="E423" s="116" t="s">
        <v>14340</v>
      </c>
      <c r="F423" s="117" t="s">
        <v>11465</v>
      </c>
      <c r="G423" s="116" t="s">
        <v>11381</v>
      </c>
      <c r="H423" s="25" t="s">
        <v>14352</v>
      </c>
      <c r="I423" s="117" t="s">
        <v>14342</v>
      </c>
      <c r="J423" s="31">
        <v>1</v>
      </c>
      <c r="K423" s="119">
        <v>9.6199999999999992</v>
      </c>
      <c r="L423" s="119">
        <v>10.9</v>
      </c>
      <c r="M423" s="120">
        <v>9.6199999999999992</v>
      </c>
      <c r="N423" s="19" t="s">
        <v>12588</v>
      </c>
      <c r="O423" s="121"/>
      <c r="P423" s="121"/>
      <c r="Q423" s="122"/>
      <c r="R423" s="122"/>
      <c r="S423" s="31"/>
      <c r="T423" s="100">
        <v>46080</v>
      </c>
      <c r="U423" s="19" t="s">
        <v>12629</v>
      </c>
      <c r="V423" s="5"/>
      <c r="W423" s="5"/>
      <c r="X423" s="5"/>
      <c r="Y423" s="5"/>
      <c r="Z423" s="5"/>
      <c r="AA423" s="5">
        <v>10.9</v>
      </c>
      <c r="AB423" s="5">
        <v>-1.28</v>
      </c>
      <c r="AC423" s="5"/>
      <c r="AD423" s="5"/>
    </row>
    <row r="424" spans="1:30" ht="16.95" customHeight="1" x14ac:dyDescent="0.3">
      <c r="A424" s="3">
        <v>46054</v>
      </c>
      <c r="B424" s="4">
        <v>46078</v>
      </c>
      <c r="C424" s="116" t="s">
        <v>31</v>
      </c>
      <c r="D424" s="116" t="s">
        <v>5</v>
      </c>
      <c r="E424" s="116" t="s">
        <v>14340</v>
      </c>
      <c r="F424" s="116" t="s">
        <v>11331</v>
      </c>
      <c r="G424" s="116" t="s">
        <v>11332</v>
      </c>
      <c r="H424" s="25" t="s">
        <v>14357</v>
      </c>
      <c r="I424" s="117" t="s">
        <v>14342</v>
      </c>
      <c r="J424" s="31">
        <v>1</v>
      </c>
      <c r="K424" s="119">
        <v>9.7799999999999994</v>
      </c>
      <c r="L424" s="119">
        <v>10.9</v>
      </c>
      <c r="M424" s="120">
        <v>9.7799999999999994</v>
      </c>
      <c r="N424" s="19" t="s">
        <v>12588</v>
      </c>
      <c r="O424" s="121"/>
      <c r="P424" s="121"/>
      <c r="Q424" s="122"/>
      <c r="R424" s="122"/>
      <c r="S424" s="31"/>
      <c r="T424" s="100">
        <v>46079</v>
      </c>
      <c r="U424" s="16" t="s">
        <v>12608</v>
      </c>
      <c r="V424" s="5"/>
      <c r="W424" s="5"/>
      <c r="X424" s="5"/>
      <c r="Y424" s="5"/>
      <c r="Z424" s="5"/>
      <c r="AA424" s="5">
        <v>10.9</v>
      </c>
      <c r="AB424" s="5">
        <v>-1.1200000000000001</v>
      </c>
      <c r="AC424" s="5"/>
      <c r="AD424" s="5"/>
    </row>
    <row r="425" spans="1:30" ht="16.95" customHeight="1" x14ac:dyDescent="0.3">
      <c r="A425" s="3">
        <v>46054</v>
      </c>
      <c r="B425" s="4">
        <v>46078</v>
      </c>
      <c r="C425" s="116" t="s">
        <v>34</v>
      </c>
      <c r="D425" s="116" t="s">
        <v>5</v>
      </c>
      <c r="E425" s="116" t="s">
        <v>14340</v>
      </c>
      <c r="F425" s="116" t="s">
        <v>11325</v>
      </c>
      <c r="G425" s="116" t="s">
        <v>11449</v>
      </c>
      <c r="H425" s="25" t="s">
        <v>14361</v>
      </c>
      <c r="I425" s="117" t="s">
        <v>14342</v>
      </c>
      <c r="J425" s="31">
        <v>1</v>
      </c>
      <c r="K425" s="119">
        <v>9.56</v>
      </c>
      <c r="L425" s="119">
        <v>10.9</v>
      </c>
      <c r="M425" s="120">
        <v>9.56</v>
      </c>
      <c r="N425" s="19" t="s">
        <v>12588</v>
      </c>
      <c r="O425" s="121"/>
      <c r="P425" s="121"/>
      <c r="Q425" s="122"/>
      <c r="R425" s="122"/>
      <c r="S425" s="31"/>
      <c r="T425" s="100">
        <v>46079</v>
      </c>
      <c r="U425" s="16" t="s">
        <v>12608</v>
      </c>
      <c r="V425" s="5"/>
      <c r="W425" s="5"/>
      <c r="X425" s="5"/>
      <c r="Y425" s="5"/>
      <c r="Z425" s="5"/>
      <c r="AA425" s="5">
        <v>10.9</v>
      </c>
      <c r="AB425" s="5">
        <v>-1.34</v>
      </c>
      <c r="AC425" s="5"/>
      <c r="AD425" s="5"/>
    </row>
    <row r="426" spans="1:30" ht="16.95" customHeight="1" x14ac:dyDescent="0.3">
      <c r="A426" s="3">
        <v>46054</v>
      </c>
      <c r="B426" s="4">
        <v>46078</v>
      </c>
      <c r="C426" s="19" t="s">
        <v>38</v>
      </c>
      <c r="D426" s="19" t="s">
        <v>5</v>
      </c>
      <c r="E426" s="5" t="s">
        <v>11093</v>
      </c>
      <c r="F426" s="5"/>
      <c r="G426" s="5" t="s">
        <v>14971</v>
      </c>
      <c r="H426" s="6" t="s">
        <v>14972</v>
      </c>
      <c r="I426" s="5" t="s">
        <v>11152</v>
      </c>
      <c r="J426" s="5">
        <v>2</v>
      </c>
      <c r="K426" s="5">
        <v>44.9</v>
      </c>
      <c r="L426" s="5">
        <v>24.9</v>
      </c>
      <c r="M426" s="18">
        <v>22.45</v>
      </c>
      <c r="N426" s="19" t="s">
        <v>12588</v>
      </c>
      <c r="O426" s="5"/>
      <c r="P426" s="5"/>
      <c r="Q426" s="5"/>
      <c r="R426" s="5"/>
      <c r="S426" s="5"/>
      <c r="T426" s="4">
        <v>46081</v>
      </c>
      <c r="U426" s="5" t="s">
        <v>12608</v>
      </c>
      <c r="V426" s="5"/>
      <c r="W426" s="5" t="s">
        <v>14973</v>
      </c>
      <c r="X426" s="5" t="s">
        <v>14974</v>
      </c>
      <c r="Y426" s="5" t="s">
        <v>13702</v>
      </c>
      <c r="Z426" s="5" t="s">
        <v>14973</v>
      </c>
      <c r="AA426" s="5">
        <v>49.8</v>
      </c>
      <c r="AB426" s="5">
        <v>-4.9000000000000004</v>
      </c>
      <c r="AC426" s="5"/>
      <c r="AD426" s="5"/>
    </row>
    <row r="427" spans="1:30" ht="16.95" customHeight="1" x14ac:dyDescent="0.3">
      <c r="A427" s="3">
        <v>46054</v>
      </c>
      <c r="B427" s="4">
        <v>46078</v>
      </c>
      <c r="C427" s="5" t="s">
        <v>38</v>
      </c>
      <c r="D427" s="5" t="s">
        <v>5</v>
      </c>
      <c r="E427" s="5" t="s">
        <v>11093</v>
      </c>
      <c r="F427" s="5"/>
      <c r="G427" s="5" t="s">
        <v>14971</v>
      </c>
      <c r="H427" s="6" t="s">
        <v>14975</v>
      </c>
      <c r="I427" s="5" t="s">
        <v>11123</v>
      </c>
      <c r="J427" s="5">
        <v>2</v>
      </c>
      <c r="K427" s="5">
        <v>43.9</v>
      </c>
      <c r="L427" s="5">
        <v>24.9</v>
      </c>
      <c r="M427" s="18">
        <v>21.95</v>
      </c>
      <c r="N427" s="19" t="s">
        <v>12588</v>
      </c>
      <c r="O427" s="5"/>
      <c r="P427" s="5"/>
      <c r="Q427" s="5"/>
      <c r="R427" s="5"/>
      <c r="S427" s="5"/>
      <c r="T427" s="4">
        <v>46081</v>
      </c>
      <c r="U427" s="5" t="s">
        <v>12608</v>
      </c>
      <c r="V427" s="5"/>
      <c r="W427" s="5" t="s">
        <v>14976</v>
      </c>
      <c r="X427" s="5" t="s">
        <v>14977</v>
      </c>
      <c r="Y427" s="5" t="s">
        <v>12792</v>
      </c>
      <c r="Z427" s="5" t="s">
        <v>14976</v>
      </c>
      <c r="AA427" s="5">
        <v>49.8</v>
      </c>
      <c r="AB427" s="5">
        <v>-5.9</v>
      </c>
      <c r="AC427" s="5"/>
      <c r="AD427" s="5"/>
    </row>
    <row r="428" spans="1:30" ht="16.95" customHeight="1" x14ac:dyDescent="0.3">
      <c r="A428" s="3">
        <v>46054</v>
      </c>
      <c r="B428" s="4">
        <v>46078</v>
      </c>
      <c r="C428" s="5" t="s">
        <v>38</v>
      </c>
      <c r="D428" s="5" t="s">
        <v>5</v>
      </c>
      <c r="E428" s="5" t="s">
        <v>11093</v>
      </c>
      <c r="F428" s="5"/>
      <c r="G428" s="5" t="s">
        <v>14978</v>
      </c>
      <c r="H428" s="6" t="s">
        <v>14979</v>
      </c>
      <c r="I428" s="5" t="s">
        <v>12410</v>
      </c>
      <c r="J428" s="5">
        <v>6</v>
      </c>
      <c r="K428" s="5">
        <v>50.94</v>
      </c>
      <c r="L428" s="5">
        <v>8.9</v>
      </c>
      <c r="M428" s="18">
        <v>8.49</v>
      </c>
      <c r="N428" s="19" t="s">
        <v>12588</v>
      </c>
      <c r="O428" s="5"/>
      <c r="P428" s="5"/>
      <c r="Q428" s="5"/>
      <c r="R428" s="5"/>
      <c r="S428" s="5"/>
      <c r="T428" s="4">
        <v>46081</v>
      </c>
      <c r="U428" s="5" t="s">
        <v>12629</v>
      </c>
      <c r="V428" s="5"/>
      <c r="W428" s="5" t="s">
        <v>14980</v>
      </c>
      <c r="X428" s="5" t="s">
        <v>14981</v>
      </c>
      <c r="Y428" s="5" t="s">
        <v>14982</v>
      </c>
      <c r="Z428" s="5" t="s">
        <v>14980</v>
      </c>
      <c r="AA428" s="5">
        <v>53.4</v>
      </c>
      <c r="AB428" s="5">
        <v>-2.4600000000000102</v>
      </c>
      <c r="AC428" s="5"/>
      <c r="AD428" s="5"/>
    </row>
    <row r="429" spans="1:30" ht="16.95" customHeight="1" x14ac:dyDescent="0.3">
      <c r="A429" s="3">
        <v>46054</v>
      </c>
      <c r="B429" s="4">
        <v>46078</v>
      </c>
      <c r="C429" s="5" t="s">
        <v>38</v>
      </c>
      <c r="D429" s="5" t="s">
        <v>5</v>
      </c>
      <c r="E429" s="5" t="s">
        <v>11093</v>
      </c>
      <c r="F429" s="5"/>
      <c r="G429" s="5" t="s">
        <v>14978</v>
      </c>
      <c r="H429" s="6" t="s">
        <v>14983</v>
      </c>
      <c r="I429" s="5" t="s">
        <v>12410</v>
      </c>
      <c r="J429" s="5">
        <v>6</v>
      </c>
      <c r="K429" s="5">
        <v>50.94</v>
      </c>
      <c r="L429" s="5">
        <v>8.9</v>
      </c>
      <c r="M429" s="18">
        <v>8.49</v>
      </c>
      <c r="N429" s="19" t="s">
        <v>12588</v>
      </c>
      <c r="O429" s="5"/>
      <c r="P429" s="5"/>
      <c r="Q429" s="5"/>
      <c r="R429" s="5"/>
      <c r="S429" s="5"/>
      <c r="T429" s="4">
        <v>46081</v>
      </c>
      <c r="U429" s="5" t="s">
        <v>12629</v>
      </c>
      <c r="V429" s="5"/>
      <c r="W429" s="5" t="s">
        <v>14984</v>
      </c>
      <c r="X429" s="5" t="s">
        <v>14985</v>
      </c>
      <c r="Y429" s="5" t="s">
        <v>14986</v>
      </c>
      <c r="Z429" s="5" t="s">
        <v>14984</v>
      </c>
      <c r="AA429" s="5">
        <v>53.4</v>
      </c>
      <c r="AB429" s="5">
        <v>-2.4600000000000102</v>
      </c>
      <c r="AC429" s="5"/>
      <c r="AD429" s="5"/>
    </row>
    <row r="430" spans="1:30" ht="16.95" customHeight="1" x14ac:dyDescent="0.3">
      <c r="A430" s="3">
        <v>46054</v>
      </c>
      <c r="B430" s="4">
        <v>46078</v>
      </c>
      <c r="C430" s="5" t="s">
        <v>38</v>
      </c>
      <c r="D430" s="5" t="s">
        <v>5</v>
      </c>
      <c r="E430" s="5" t="s">
        <v>11093</v>
      </c>
      <c r="F430" s="5"/>
      <c r="G430" s="5" t="s">
        <v>14987</v>
      </c>
      <c r="H430" s="6" t="s">
        <v>14988</v>
      </c>
      <c r="I430" s="5" t="s">
        <v>11123</v>
      </c>
      <c r="J430" s="5">
        <v>2</v>
      </c>
      <c r="K430" s="5">
        <v>44.51</v>
      </c>
      <c r="L430" s="5">
        <v>24.9</v>
      </c>
      <c r="M430" s="18">
        <v>22.254999999999999</v>
      </c>
      <c r="N430" s="19" t="s">
        <v>12588</v>
      </c>
      <c r="O430" s="5"/>
      <c r="P430" s="5"/>
      <c r="Q430" s="5"/>
      <c r="R430" s="5"/>
      <c r="S430" s="5"/>
      <c r="T430" s="4">
        <v>46081</v>
      </c>
      <c r="U430" s="5" t="s">
        <v>12589</v>
      </c>
      <c r="V430" s="5"/>
      <c r="W430" s="5" t="s">
        <v>14989</v>
      </c>
      <c r="X430" s="5" t="s">
        <v>14990</v>
      </c>
      <c r="Y430" s="5" t="s">
        <v>14991</v>
      </c>
      <c r="Z430" s="5" t="s">
        <v>14989</v>
      </c>
      <c r="AA430" s="5">
        <v>49.8</v>
      </c>
      <c r="AB430" s="5">
        <v>-5.29</v>
      </c>
      <c r="AC430" s="5"/>
      <c r="AD430" s="5"/>
    </row>
    <row r="431" spans="1:30" ht="16.95" customHeight="1" x14ac:dyDescent="0.3">
      <c r="A431" s="3">
        <v>46054</v>
      </c>
      <c r="B431" s="4">
        <v>46078</v>
      </c>
      <c r="C431" s="5" t="s">
        <v>38</v>
      </c>
      <c r="D431" s="5" t="s">
        <v>5</v>
      </c>
      <c r="E431" s="5" t="s">
        <v>11093</v>
      </c>
      <c r="F431" s="5"/>
      <c r="G431" s="5" t="s">
        <v>14987</v>
      </c>
      <c r="H431" s="6" t="s">
        <v>14992</v>
      </c>
      <c r="I431" s="5" t="s">
        <v>11152</v>
      </c>
      <c r="J431" s="5">
        <v>2</v>
      </c>
      <c r="K431" s="5">
        <v>44.51</v>
      </c>
      <c r="L431" s="5">
        <v>24.9</v>
      </c>
      <c r="M431" s="18">
        <v>22.254999999999999</v>
      </c>
      <c r="N431" s="19" t="s">
        <v>12588</v>
      </c>
      <c r="O431" s="5"/>
      <c r="P431" s="5"/>
      <c r="Q431" s="5"/>
      <c r="R431" s="5"/>
      <c r="S431" s="5"/>
      <c r="T431" s="4">
        <v>46081</v>
      </c>
      <c r="U431" s="5" t="s">
        <v>12589</v>
      </c>
      <c r="V431" s="5"/>
      <c r="W431" s="5" t="s">
        <v>14993</v>
      </c>
      <c r="X431" s="5" t="s">
        <v>14994</v>
      </c>
      <c r="Y431" s="5" t="s">
        <v>14995</v>
      </c>
      <c r="Z431" s="5" t="s">
        <v>14993</v>
      </c>
      <c r="AA431" s="5">
        <v>49.8</v>
      </c>
      <c r="AB431" s="5">
        <v>-5.29</v>
      </c>
      <c r="AC431" s="5"/>
      <c r="AD431" s="5"/>
    </row>
    <row r="432" spans="1:30" ht="16.95" customHeight="1" x14ac:dyDescent="0.3">
      <c r="A432" s="3">
        <v>46054</v>
      </c>
      <c r="B432" s="4">
        <v>46078</v>
      </c>
      <c r="C432" s="5" t="s">
        <v>38</v>
      </c>
      <c r="D432" s="5" t="s">
        <v>5</v>
      </c>
      <c r="E432" s="5" t="s">
        <v>11093</v>
      </c>
      <c r="F432" s="5"/>
      <c r="G432" s="5" t="s">
        <v>12353</v>
      </c>
      <c r="H432" s="6" t="s">
        <v>14996</v>
      </c>
      <c r="I432" s="5" t="s">
        <v>11096</v>
      </c>
      <c r="J432" s="5">
        <v>12</v>
      </c>
      <c r="K432" s="5">
        <v>75.2</v>
      </c>
      <c r="L432" s="5">
        <v>7.4</v>
      </c>
      <c r="M432" s="18">
        <v>6.2666666666666702</v>
      </c>
      <c r="N432" s="19" t="s">
        <v>12588</v>
      </c>
      <c r="O432" s="5"/>
      <c r="P432" s="5"/>
      <c r="Q432" s="5"/>
      <c r="R432" s="5"/>
      <c r="S432" s="5"/>
      <c r="T432" s="4">
        <v>46080</v>
      </c>
      <c r="U432" s="5" t="s">
        <v>12608</v>
      </c>
      <c r="V432" s="5"/>
      <c r="W432" s="5" t="s">
        <v>14997</v>
      </c>
      <c r="X432" s="5" t="s">
        <v>14998</v>
      </c>
      <c r="Y432" s="5" t="s">
        <v>14999</v>
      </c>
      <c r="Z432" s="5" t="s">
        <v>14997</v>
      </c>
      <c r="AA432" s="5">
        <v>88.8</v>
      </c>
      <c r="AB432" s="5">
        <v>-13.6</v>
      </c>
      <c r="AC432" s="5"/>
      <c r="AD432" s="5"/>
    </row>
    <row r="433" spans="1:30" ht="16.95" customHeight="1" x14ac:dyDescent="0.3">
      <c r="A433" s="3">
        <v>46054</v>
      </c>
      <c r="B433" s="4">
        <v>46078</v>
      </c>
      <c r="C433" s="5" t="s">
        <v>38</v>
      </c>
      <c r="D433" s="5" t="s">
        <v>5</v>
      </c>
      <c r="E433" s="5" t="s">
        <v>11093</v>
      </c>
      <c r="F433" s="5"/>
      <c r="G433" s="5" t="s">
        <v>12353</v>
      </c>
      <c r="H433" s="6" t="s">
        <v>15000</v>
      </c>
      <c r="I433" s="5" t="s">
        <v>11096</v>
      </c>
      <c r="J433" s="5">
        <v>8</v>
      </c>
      <c r="K433" s="5">
        <v>54.9</v>
      </c>
      <c r="L433" s="5">
        <v>7.4</v>
      </c>
      <c r="M433" s="18">
        <v>6.8624999999999998</v>
      </c>
      <c r="N433" s="19" t="s">
        <v>12588</v>
      </c>
      <c r="O433" s="5"/>
      <c r="P433" s="5"/>
      <c r="Q433" s="5"/>
      <c r="R433" s="5"/>
      <c r="S433" s="5"/>
      <c r="T433" s="4">
        <v>46080</v>
      </c>
      <c r="U433" s="5" t="s">
        <v>12608</v>
      </c>
      <c r="V433" s="5"/>
      <c r="W433" s="5" t="s">
        <v>15001</v>
      </c>
      <c r="X433" s="5" t="s">
        <v>15002</v>
      </c>
      <c r="Y433" s="5" t="s">
        <v>15003</v>
      </c>
      <c r="Z433" s="5" t="s">
        <v>15001</v>
      </c>
      <c r="AA433" s="5">
        <v>59.2</v>
      </c>
      <c r="AB433" s="5">
        <v>-4.3</v>
      </c>
      <c r="AC433" s="5"/>
      <c r="AD433" s="5"/>
    </row>
    <row r="434" spans="1:30" ht="16.95" customHeight="1" x14ac:dyDescent="0.3">
      <c r="A434" s="3">
        <v>46054</v>
      </c>
      <c r="B434" s="4">
        <v>46078</v>
      </c>
      <c r="C434" s="5" t="s">
        <v>38</v>
      </c>
      <c r="D434" s="5" t="s">
        <v>5</v>
      </c>
      <c r="E434" s="5" t="s">
        <v>11093</v>
      </c>
      <c r="F434" s="5"/>
      <c r="G434" s="5" t="s">
        <v>12353</v>
      </c>
      <c r="H434" s="6" t="s">
        <v>15004</v>
      </c>
      <c r="I434" s="5" t="s">
        <v>11096</v>
      </c>
      <c r="J434" s="5">
        <v>12</v>
      </c>
      <c r="K434" s="5">
        <v>75.2</v>
      </c>
      <c r="L434" s="5">
        <v>7.4</v>
      </c>
      <c r="M434" s="18">
        <v>6.2666666666666702</v>
      </c>
      <c r="N434" s="19" t="s">
        <v>12588</v>
      </c>
      <c r="O434" s="5"/>
      <c r="P434" s="5"/>
      <c r="Q434" s="5"/>
      <c r="R434" s="5"/>
      <c r="S434" s="5"/>
      <c r="T434" s="4">
        <v>46080</v>
      </c>
      <c r="U434" s="5" t="s">
        <v>12608</v>
      </c>
      <c r="V434" s="5"/>
      <c r="W434" s="5" t="s">
        <v>15005</v>
      </c>
      <c r="X434" s="5" t="s">
        <v>15006</v>
      </c>
      <c r="Y434" s="5" t="s">
        <v>15007</v>
      </c>
      <c r="Z434" s="5" t="s">
        <v>15005</v>
      </c>
      <c r="AA434" s="5">
        <v>88.8</v>
      </c>
      <c r="AB434" s="5">
        <v>-13.6</v>
      </c>
      <c r="AC434" s="5"/>
      <c r="AD434" s="5"/>
    </row>
    <row r="435" spans="1:30" ht="16.95" customHeight="1" x14ac:dyDescent="0.3">
      <c r="A435" s="3">
        <v>46054</v>
      </c>
      <c r="B435" s="4">
        <v>46078</v>
      </c>
      <c r="C435" s="5" t="s">
        <v>38</v>
      </c>
      <c r="D435" s="5" t="s">
        <v>5</v>
      </c>
      <c r="E435" s="5" t="s">
        <v>11093</v>
      </c>
      <c r="F435" s="5"/>
      <c r="G435" s="5" t="s">
        <v>15008</v>
      </c>
      <c r="H435" s="6" t="s">
        <v>15009</v>
      </c>
      <c r="I435" s="5" t="s">
        <v>11096</v>
      </c>
      <c r="J435" s="5">
        <v>4</v>
      </c>
      <c r="K435" s="5">
        <v>20.149999999999999</v>
      </c>
      <c r="L435" s="5">
        <v>7.4</v>
      </c>
      <c r="M435" s="18">
        <v>5.0374999999999996</v>
      </c>
      <c r="N435" s="19" t="s">
        <v>12588</v>
      </c>
      <c r="O435" s="5"/>
      <c r="P435" s="5"/>
      <c r="Q435" s="5"/>
      <c r="R435" s="5"/>
      <c r="S435" s="5"/>
      <c r="T435" s="4">
        <v>46080</v>
      </c>
      <c r="U435" s="5" t="s">
        <v>12608</v>
      </c>
      <c r="V435" s="5"/>
      <c r="W435" s="5" t="s">
        <v>15010</v>
      </c>
      <c r="X435" s="5" t="s">
        <v>15011</v>
      </c>
      <c r="Y435" s="5" t="s">
        <v>11462</v>
      </c>
      <c r="Z435" s="5" t="s">
        <v>15010</v>
      </c>
      <c r="AA435" s="5">
        <v>29.6</v>
      </c>
      <c r="AB435" s="5">
        <v>-9.4499999999999993</v>
      </c>
      <c r="AC435" s="5"/>
      <c r="AD435" s="5"/>
    </row>
    <row r="436" spans="1:30" ht="16.95" customHeight="1" x14ac:dyDescent="0.3">
      <c r="A436" s="3">
        <v>46054</v>
      </c>
      <c r="B436" s="4">
        <v>46078</v>
      </c>
      <c r="C436" s="5" t="s">
        <v>38</v>
      </c>
      <c r="D436" s="5" t="s">
        <v>5</v>
      </c>
      <c r="E436" s="5" t="s">
        <v>11093</v>
      </c>
      <c r="F436" s="5"/>
      <c r="G436" s="5" t="s">
        <v>12353</v>
      </c>
      <c r="H436" s="6" t="s">
        <v>12361</v>
      </c>
      <c r="I436" s="5" t="s">
        <v>11096</v>
      </c>
      <c r="J436" s="5">
        <v>8</v>
      </c>
      <c r="K436" s="5">
        <v>54.9</v>
      </c>
      <c r="L436" s="5">
        <v>7.4</v>
      </c>
      <c r="M436" s="18">
        <v>6.8624999999999998</v>
      </c>
      <c r="N436" s="19" t="s">
        <v>12588</v>
      </c>
      <c r="O436" s="5"/>
      <c r="P436" s="5"/>
      <c r="Q436" s="5"/>
      <c r="R436" s="5"/>
      <c r="S436" s="5"/>
      <c r="T436" s="4">
        <v>46080</v>
      </c>
      <c r="U436" s="5" t="s">
        <v>12608</v>
      </c>
      <c r="V436" s="5"/>
      <c r="W436" s="5" t="s">
        <v>12362</v>
      </c>
      <c r="X436" s="5" t="s">
        <v>15012</v>
      </c>
      <c r="Y436" s="5" t="s">
        <v>15013</v>
      </c>
      <c r="Z436" s="5" t="s">
        <v>12362</v>
      </c>
      <c r="AA436" s="5">
        <v>59.2</v>
      </c>
      <c r="AB436" s="5">
        <v>-4.3</v>
      </c>
      <c r="AC436" s="5"/>
      <c r="AD436" s="5"/>
    </row>
    <row r="437" spans="1:30" ht="16.95" customHeight="1" x14ac:dyDescent="0.3">
      <c r="A437" s="3">
        <v>46054</v>
      </c>
      <c r="B437" s="4">
        <v>46078</v>
      </c>
      <c r="C437" s="5" t="s">
        <v>38</v>
      </c>
      <c r="D437" s="5" t="s">
        <v>5</v>
      </c>
      <c r="E437" s="5" t="s">
        <v>11093</v>
      </c>
      <c r="F437" s="5"/>
      <c r="G437" s="5" t="s">
        <v>15014</v>
      </c>
      <c r="H437" s="6" t="s">
        <v>15015</v>
      </c>
      <c r="I437" s="5" t="s">
        <v>11096</v>
      </c>
      <c r="J437" s="5">
        <v>8</v>
      </c>
      <c r="K437" s="5">
        <v>41.9</v>
      </c>
      <c r="L437" s="5">
        <v>7.4</v>
      </c>
      <c r="M437" s="18">
        <v>5.2374999999999998</v>
      </c>
      <c r="N437" s="19" t="s">
        <v>12588</v>
      </c>
      <c r="O437" s="5"/>
      <c r="P437" s="5"/>
      <c r="Q437" s="5"/>
      <c r="R437" s="5"/>
      <c r="S437" s="5"/>
      <c r="T437" s="4">
        <v>46080</v>
      </c>
      <c r="U437" s="5" t="s">
        <v>12608</v>
      </c>
      <c r="V437" s="5"/>
      <c r="W437" s="5" t="s">
        <v>15016</v>
      </c>
      <c r="X437" s="5" t="s">
        <v>15017</v>
      </c>
      <c r="Y437" s="5" t="s">
        <v>12670</v>
      </c>
      <c r="Z437" s="5" t="s">
        <v>15016</v>
      </c>
      <c r="AA437" s="5">
        <v>59.2</v>
      </c>
      <c r="AB437" s="5">
        <v>-17.3</v>
      </c>
      <c r="AC437" s="5"/>
      <c r="AD437" s="5"/>
    </row>
    <row r="438" spans="1:30" ht="16.95" customHeight="1" x14ac:dyDescent="0.3">
      <c r="A438" s="3">
        <v>46054</v>
      </c>
      <c r="B438" s="4">
        <v>46078</v>
      </c>
      <c r="C438" s="5" t="s">
        <v>38</v>
      </c>
      <c r="D438" s="5" t="s">
        <v>5</v>
      </c>
      <c r="E438" s="5" t="s">
        <v>11093</v>
      </c>
      <c r="F438" s="5"/>
      <c r="G438" s="5" t="s">
        <v>15014</v>
      </c>
      <c r="H438" s="6" t="s">
        <v>15018</v>
      </c>
      <c r="I438" s="5" t="s">
        <v>11096</v>
      </c>
      <c r="J438" s="5">
        <v>4</v>
      </c>
      <c r="K438" s="5">
        <v>17.3</v>
      </c>
      <c r="L438" s="5">
        <v>7.4</v>
      </c>
      <c r="M438" s="18">
        <v>4.3250000000000002</v>
      </c>
      <c r="N438" s="19" t="s">
        <v>12588</v>
      </c>
      <c r="O438" s="5"/>
      <c r="P438" s="5"/>
      <c r="Q438" s="5"/>
      <c r="R438" s="5"/>
      <c r="S438" s="5"/>
      <c r="T438" s="4">
        <v>46080</v>
      </c>
      <c r="U438" s="5" t="s">
        <v>12608</v>
      </c>
      <c r="V438" s="5"/>
      <c r="W438" s="5" t="s">
        <v>15019</v>
      </c>
      <c r="X438" s="5" t="s">
        <v>15011</v>
      </c>
      <c r="Y438" s="5" t="s">
        <v>11462</v>
      </c>
      <c r="Z438" s="5" t="s">
        <v>15019</v>
      </c>
      <c r="AA438" s="5">
        <v>29.6</v>
      </c>
      <c r="AB438" s="5">
        <v>-12.3</v>
      </c>
      <c r="AC438" s="5"/>
      <c r="AD438" s="5"/>
    </row>
    <row r="439" spans="1:30" ht="16.95" customHeight="1" x14ac:dyDescent="0.3">
      <c r="A439" s="3">
        <v>46054</v>
      </c>
      <c r="B439" s="4">
        <v>46078</v>
      </c>
      <c r="C439" s="5" t="s">
        <v>38</v>
      </c>
      <c r="D439" s="5" t="s">
        <v>5</v>
      </c>
      <c r="E439" s="5" t="s">
        <v>11093</v>
      </c>
      <c r="F439" s="5"/>
      <c r="G439" s="5" t="s">
        <v>12260</v>
      </c>
      <c r="H439" s="6" t="s">
        <v>12278</v>
      </c>
      <c r="I439" s="5" t="s">
        <v>11096</v>
      </c>
      <c r="J439" s="5">
        <v>12</v>
      </c>
      <c r="K439" s="5">
        <v>87.3</v>
      </c>
      <c r="L439" s="5">
        <v>7.4</v>
      </c>
      <c r="M439" s="18">
        <v>7.2750000000000004</v>
      </c>
      <c r="N439" s="19" t="s">
        <v>12588</v>
      </c>
      <c r="O439" s="5"/>
      <c r="P439" s="5"/>
      <c r="Q439" s="5"/>
      <c r="R439" s="5"/>
      <c r="S439" s="5"/>
      <c r="T439" s="4">
        <v>46080</v>
      </c>
      <c r="U439" s="5" t="s">
        <v>12608</v>
      </c>
      <c r="V439" s="5"/>
      <c r="W439" s="5" t="s">
        <v>12279</v>
      </c>
      <c r="X439" s="5" t="s">
        <v>15020</v>
      </c>
      <c r="Y439" s="5" t="s">
        <v>15021</v>
      </c>
      <c r="Z439" s="5" t="s">
        <v>12279</v>
      </c>
      <c r="AA439" s="5">
        <v>88.8</v>
      </c>
      <c r="AB439" s="5">
        <v>-1.50000000000001</v>
      </c>
      <c r="AC439" s="5"/>
      <c r="AD439" s="5"/>
    </row>
    <row r="440" spans="1:30" ht="16.95" customHeight="1" x14ac:dyDescent="0.3">
      <c r="A440" s="3">
        <v>46054</v>
      </c>
      <c r="B440" s="4">
        <v>46078</v>
      </c>
      <c r="C440" s="5" t="s">
        <v>38</v>
      </c>
      <c r="D440" s="5" t="s">
        <v>5</v>
      </c>
      <c r="E440" s="5" t="s">
        <v>11093</v>
      </c>
      <c r="F440" s="5"/>
      <c r="G440" s="5" t="s">
        <v>15008</v>
      </c>
      <c r="H440" s="6" t="s">
        <v>15022</v>
      </c>
      <c r="I440" s="5" t="s">
        <v>11096</v>
      </c>
      <c r="J440" s="5">
        <v>4</v>
      </c>
      <c r="K440" s="5">
        <v>23.95</v>
      </c>
      <c r="L440" s="5">
        <v>7.4</v>
      </c>
      <c r="M440" s="18">
        <v>5.9874999999999998</v>
      </c>
      <c r="N440" s="19" t="s">
        <v>12588</v>
      </c>
      <c r="O440" s="5"/>
      <c r="P440" s="5"/>
      <c r="Q440" s="5"/>
      <c r="R440" s="5"/>
      <c r="S440" s="5"/>
      <c r="T440" s="4">
        <v>46080</v>
      </c>
      <c r="U440" s="5" t="s">
        <v>12608</v>
      </c>
      <c r="V440" s="5"/>
      <c r="W440" s="5" t="s">
        <v>15023</v>
      </c>
      <c r="X440" s="5" t="s">
        <v>15024</v>
      </c>
      <c r="Y440" s="5" t="s">
        <v>15025</v>
      </c>
      <c r="Z440" s="5" t="s">
        <v>15023</v>
      </c>
      <c r="AA440" s="5">
        <v>29.6</v>
      </c>
      <c r="AB440" s="5">
        <v>-5.65</v>
      </c>
      <c r="AC440" s="5"/>
      <c r="AD440" s="5"/>
    </row>
    <row r="441" spans="1:30" ht="16.95" customHeight="1" x14ac:dyDescent="0.3">
      <c r="A441" s="3">
        <v>46054</v>
      </c>
      <c r="B441" s="4">
        <v>46078</v>
      </c>
      <c r="C441" s="5" t="s">
        <v>38</v>
      </c>
      <c r="D441" s="5" t="s">
        <v>5</v>
      </c>
      <c r="E441" s="5" t="s">
        <v>11093</v>
      </c>
      <c r="F441" s="30"/>
      <c r="G441" s="40" t="s">
        <v>15026</v>
      </c>
      <c r="H441" s="60" t="s">
        <v>15027</v>
      </c>
      <c r="I441" s="30" t="s">
        <v>11123</v>
      </c>
      <c r="J441" s="30">
        <v>2</v>
      </c>
      <c r="K441" s="43">
        <v>47.43</v>
      </c>
      <c r="L441" s="5">
        <v>24.9</v>
      </c>
      <c r="M441" s="18">
        <v>23.715</v>
      </c>
      <c r="N441" s="19" t="s">
        <v>12588</v>
      </c>
      <c r="O441" s="30"/>
      <c r="P441" s="30"/>
      <c r="Q441" s="30"/>
      <c r="R441" s="30"/>
      <c r="S441" s="30"/>
      <c r="T441" s="4">
        <v>46081</v>
      </c>
      <c r="U441" s="30" t="s">
        <v>12589</v>
      </c>
      <c r="V441" s="30"/>
      <c r="W441" s="40" t="s">
        <v>15028</v>
      </c>
      <c r="X441" s="63" t="s">
        <v>12966</v>
      </c>
      <c r="Y441" s="63" t="s">
        <v>12966</v>
      </c>
      <c r="Z441" s="40" t="s">
        <v>15028</v>
      </c>
      <c r="AA441" s="5">
        <v>49.8</v>
      </c>
      <c r="AB441" s="5">
        <v>-2.37</v>
      </c>
      <c r="AC441" s="30"/>
      <c r="AD441" s="30"/>
    </row>
    <row r="442" spans="1:30" ht="16.95" customHeight="1" x14ac:dyDescent="0.3">
      <c r="A442" s="3">
        <v>46054</v>
      </c>
      <c r="B442" s="4">
        <v>46078</v>
      </c>
      <c r="C442" s="5" t="s">
        <v>38</v>
      </c>
      <c r="D442" s="5" t="s">
        <v>5</v>
      </c>
      <c r="E442" s="5" t="s">
        <v>11093</v>
      </c>
      <c r="F442" s="5"/>
      <c r="G442" s="5" t="s">
        <v>11673</v>
      </c>
      <c r="H442" s="6" t="s">
        <v>13112</v>
      </c>
      <c r="I442" s="5" t="s">
        <v>11107</v>
      </c>
      <c r="J442" s="5">
        <v>8</v>
      </c>
      <c r="K442" s="5">
        <v>61.8</v>
      </c>
      <c r="L442" s="5">
        <v>10.9</v>
      </c>
      <c r="M442" s="18">
        <v>7.7249999999999996</v>
      </c>
      <c r="N442" s="19" t="s">
        <v>12588</v>
      </c>
      <c r="O442" s="5"/>
      <c r="P442" s="5"/>
      <c r="Q442" s="5"/>
      <c r="R442" s="5"/>
      <c r="S442" s="5"/>
      <c r="T442" s="4">
        <v>46079</v>
      </c>
      <c r="U442" s="101" t="s">
        <v>12608</v>
      </c>
      <c r="V442" s="5"/>
      <c r="W442" s="5" t="s">
        <v>13113</v>
      </c>
      <c r="X442" s="5" t="s">
        <v>13114</v>
      </c>
      <c r="Y442" s="5" t="s">
        <v>13114</v>
      </c>
      <c r="Z442" s="5" t="s">
        <v>13113</v>
      </c>
      <c r="AA442" s="5">
        <v>87.2</v>
      </c>
      <c r="AB442" s="5">
        <v>-25.4</v>
      </c>
      <c r="AC442" s="5"/>
      <c r="AD442" s="5"/>
    </row>
    <row r="443" spans="1:30" ht="16.95" customHeight="1" x14ac:dyDescent="0.3">
      <c r="A443" s="3">
        <v>46054</v>
      </c>
      <c r="B443" s="4">
        <v>46078</v>
      </c>
      <c r="C443" s="5" t="s">
        <v>38</v>
      </c>
      <c r="D443" s="5" t="s">
        <v>5</v>
      </c>
      <c r="E443" s="5" t="s">
        <v>11093</v>
      </c>
      <c r="F443" s="5"/>
      <c r="G443" s="5" t="s">
        <v>11703</v>
      </c>
      <c r="H443" s="6" t="s">
        <v>12854</v>
      </c>
      <c r="I443" s="5" t="s">
        <v>11107</v>
      </c>
      <c r="J443" s="5">
        <v>3</v>
      </c>
      <c r="K443" s="5">
        <v>25.7</v>
      </c>
      <c r="L443" s="5">
        <v>10.9</v>
      </c>
      <c r="M443" s="18">
        <v>8.56666666666667</v>
      </c>
      <c r="N443" s="19" t="s">
        <v>12588</v>
      </c>
      <c r="O443" s="5"/>
      <c r="P443" s="5"/>
      <c r="Q443" s="5"/>
      <c r="R443" s="5"/>
      <c r="S443" s="5"/>
      <c r="T443" s="4">
        <v>46079</v>
      </c>
      <c r="U443" s="101" t="s">
        <v>12608</v>
      </c>
      <c r="V443" s="5"/>
      <c r="W443" s="5" t="s">
        <v>12855</v>
      </c>
      <c r="X443" s="5" t="s">
        <v>12856</v>
      </c>
      <c r="Y443" s="5" t="s">
        <v>12856</v>
      </c>
      <c r="Z443" s="5" t="s">
        <v>12855</v>
      </c>
      <c r="AA443" s="5">
        <v>32.700000000000003</v>
      </c>
      <c r="AB443" s="5">
        <v>-7</v>
      </c>
      <c r="AC443" s="5"/>
      <c r="AD443" s="5"/>
    </row>
    <row r="444" spans="1:30" ht="16.95" customHeight="1" x14ac:dyDescent="0.3">
      <c r="A444" s="3">
        <v>46054</v>
      </c>
      <c r="B444" s="4">
        <v>46078</v>
      </c>
      <c r="C444" s="5" t="s">
        <v>38</v>
      </c>
      <c r="D444" s="5" t="s">
        <v>5</v>
      </c>
      <c r="E444" s="5" t="s">
        <v>11093</v>
      </c>
      <c r="F444" s="5"/>
      <c r="G444" s="5" t="s">
        <v>12281</v>
      </c>
      <c r="H444" s="6" t="s">
        <v>15029</v>
      </c>
      <c r="I444" s="5" t="s">
        <v>11123</v>
      </c>
      <c r="J444" s="5">
        <v>2</v>
      </c>
      <c r="K444" s="5">
        <v>32.92</v>
      </c>
      <c r="L444" s="5">
        <v>24.9</v>
      </c>
      <c r="M444" s="18">
        <v>16.46</v>
      </c>
      <c r="N444" s="19" t="s">
        <v>12588</v>
      </c>
      <c r="O444" s="5"/>
      <c r="P444" s="5"/>
      <c r="Q444" s="5"/>
      <c r="R444" s="5"/>
      <c r="S444" s="5"/>
      <c r="T444" s="4">
        <v>46081</v>
      </c>
      <c r="U444" s="5" t="s">
        <v>12629</v>
      </c>
      <c r="V444" s="5"/>
      <c r="W444" s="5" t="s">
        <v>15030</v>
      </c>
      <c r="X444" s="5" t="s">
        <v>15031</v>
      </c>
      <c r="Y444" s="5" t="s">
        <v>15031</v>
      </c>
      <c r="Z444" s="5" t="s">
        <v>15030</v>
      </c>
      <c r="AA444" s="5">
        <v>49.8</v>
      </c>
      <c r="AB444" s="5">
        <v>-16.88</v>
      </c>
      <c r="AC444" s="5"/>
      <c r="AD444" s="5"/>
    </row>
    <row r="445" spans="1:30" ht="16.95" customHeight="1" x14ac:dyDescent="0.3">
      <c r="A445" s="3">
        <v>46054</v>
      </c>
      <c r="B445" s="4">
        <v>46078</v>
      </c>
      <c r="C445" s="5" t="s">
        <v>38</v>
      </c>
      <c r="D445" s="5" t="s">
        <v>5</v>
      </c>
      <c r="E445" s="5" t="s">
        <v>11093</v>
      </c>
      <c r="F445" s="5"/>
      <c r="G445" s="5" t="s">
        <v>12487</v>
      </c>
      <c r="H445" s="6" t="s">
        <v>12785</v>
      </c>
      <c r="I445" s="5" t="s">
        <v>11152</v>
      </c>
      <c r="J445" s="5">
        <v>2</v>
      </c>
      <c r="K445" s="5">
        <v>37.9</v>
      </c>
      <c r="L445" s="5">
        <v>24.9</v>
      </c>
      <c r="M445" s="18">
        <v>18.95</v>
      </c>
      <c r="N445" s="19" t="s">
        <v>12588</v>
      </c>
      <c r="O445" s="5"/>
      <c r="P445" s="5"/>
      <c r="Q445" s="5"/>
      <c r="R445" s="5"/>
      <c r="S445" s="5"/>
      <c r="T445" s="4">
        <v>46080</v>
      </c>
      <c r="U445" s="5" t="s">
        <v>12589</v>
      </c>
      <c r="V445" s="5"/>
      <c r="W445" s="5" t="s">
        <v>12786</v>
      </c>
      <c r="X445" s="5" t="s">
        <v>12787</v>
      </c>
      <c r="Y445" s="5" t="s">
        <v>12787</v>
      </c>
      <c r="Z445" s="5" t="s">
        <v>12786</v>
      </c>
      <c r="AA445" s="5">
        <v>49.8</v>
      </c>
      <c r="AB445" s="5">
        <v>-11.9</v>
      </c>
      <c r="AC445" s="5"/>
      <c r="AD445" s="5"/>
    </row>
    <row r="446" spans="1:30" ht="16.95" customHeight="1" x14ac:dyDescent="0.3">
      <c r="A446" s="3">
        <v>46054</v>
      </c>
      <c r="B446" s="4">
        <v>46078</v>
      </c>
      <c r="C446" s="5" t="s">
        <v>38</v>
      </c>
      <c r="D446" s="5" t="s">
        <v>5</v>
      </c>
      <c r="E446" s="5" t="s">
        <v>11093</v>
      </c>
      <c r="F446" s="5"/>
      <c r="G446" s="5" t="s">
        <v>12622</v>
      </c>
      <c r="H446" s="6" t="s">
        <v>12623</v>
      </c>
      <c r="I446" s="5" t="s">
        <v>11107</v>
      </c>
      <c r="J446" s="5">
        <v>10</v>
      </c>
      <c r="K446" s="5">
        <v>105.77</v>
      </c>
      <c r="L446" s="5">
        <v>10.9</v>
      </c>
      <c r="M446" s="18">
        <v>10.577</v>
      </c>
      <c r="N446" s="19" t="s">
        <v>12588</v>
      </c>
      <c r="O446" s="5"/>
      <c r="P446" s="5"/>
      <c r="Q446" s="5"/>
      <c r="R446" s="5"/>
      <c r="S446" s="5"/>
      <c r="T446" s="4">
        <v>46079</v>
      </c>
      <c r="U446" s="101" t="s">
        <v>12608</v>
      </c>
      <c r="V446" s="5"/>
      <c r="W446" s="5" t="s">
        <v>12624</v>
      </c>
      <c r="X446" s="5" t="s">
        <v>12625</v>
      </c>
      <c r="Y446" s="5" t="s">
        <v>12625</v>
      </c>
      <c r="Z446" s="5" t="s">
        <v>12624</v>
      </c>
      <c r="AA446" s="5">
        <v>109</v>
      </c>
      <c r="AB446" s="5">
        <v>-3.23</v>
      </c>
      <c r="AC446" s="5"/>
      <c r="AD446" s="5"/>
    </row>
    <row r="447" spans="1:30" ht="16.95" customHeight="1" x14ac:dyDescent="0.3">
      <c r="A447" s="3">
        <v>46054</v>
      </c>
      <c r="B447" s="4">
        <v>46078</v>
      </c>
      <c r="C447" s="5" t="s">
        <v>38</v>
      </c>
      <c r="D447" s="5" t="s">
        <v>5</v>
      </c>
      <c r="E447" s="5" t="s">
        <v>11093</v>
      </c>
      <c r="F447" s="5"/>
      <c r="G447" s="5" t="s">
        <v>11612</v>
      </c>
      <c r="H447" s="6" t="s">
        <v>12967</v>
      </c>
      <c r="I447" s="5" t="s">
        <v>11107</v>
      </c>
      <c r="J447" s="5">
        <v>9</v>
      </c>
      <c r="K447" s="5">
        <v>95.62</v>
      </c>
      <c r="L447" s="5">
        <v>10.9</v>
      </c>
      <c r="M447" s="18">
        <v>10.6244444444444</v>
      </c>
      <c r="N447" s="19" t="s">
        <v>12588</v>
      </c>
      <c r="O447" s="5"/>
      <c r="P447" s="5"/>
      <c r="Q447" s="5"/>
      <c r="R447" s="5"/>
      <c r="S447" s="5"/>
      <c r="T447" s="4">
        <v>46079</v>
      </c>
      <c r="U447" s="101" t="s">
        <v>12608</v>
      </c>
      <c r="V447" s="5"/>
      <c r="W447" s="5" t="s">
        <v>12968</v>
      </c>
      <c r="X447" s="5" t="s">
        <v>12969</v>
      </c>
      <c r="Y447" s="5" t="s">
        <v>12969</v>
      </c>
      <c r="Z447" s="5" t="s">
        <v>12968</v>
      </c>
      <c r="AA447" s="5">
        <v>98.1</v>
      </c>
      <c r="AB447" s="5">
        <v>-2.48</v>
      </c>
      <c r="AC447" s="5"/>
      <c r="AD447" s="5"/>
    </row>
    <row r="448" spans="1:30" ht="16.95" customHeight="1" x14ac:dyDescent="0.3">
      <c r="A448" s="3">
        <v>46054</v>
      </c>
      <c r="B448" s="4">
        <v>46078</v>
      </c>
      <c r="C448" s="5" t="s">
        <v>38</v>
      </c>
      <c r="D448" s="5" t="s">
        <v>5</v>
      </c>
      <c r="E448" s="5" t="s">
        <v>11093</v>
      </c>
      <c r="F448" s="5"/>
      <c r="G448" s="5" t="s">
        <v>11094</v>
      </c>
      <c r="H448" s="6" t="s">
        <v>11100</v>
      </c>
      <c r="I448" s="5" t="s">
        <v>11096</v>
      </c>
      <c r="J448" s="5">
        <v>12</v>
      </c>
      <c r="K448" s="5">
        <v>80.28</v>
      </c>
      <c r="L448" s="5">
        <v>7.4</v>
      </c>
      <c r="M448" s="18">
        <v>6.69</v>
      </c>
      <c r="N448" s="19" t="s">
        <v>12588</v>
      </c>
      <c r="O448" s="5"/>
      <c r="P448" s="5"/>
      <c r="Q448" s="5"/>
      <c r="R448" s="5"/>
      <c r="S448" s="5"/>
      <c r="T448" s="4">
        <v>46081</v>
      </c>
      <c r="U448" s="19" t="s">
        <v>12608</v>
      </c>
      <c r="V448" s="5"/>
      <c r="W448" s="5" t="s">
        <v>11101</v>
      </c>
      <c r="X448" s="5" t="s">
        <v>11102</v>
      </c>
      <c r="Y448" s="5" t="s">
        <v>11102</v>
      </c>
      <c r="Z448" s="5" t="s">
        <v>11101</v>
      </c>
      <c r="AA448" s="5">
        <v>88.8</v>
      </c>
      <c r="AB448" s="5">
        <v>-8.5200000000000102</v>
      </c>
      <c r="AC448" s="5"/>
      <c r="AD448" s="5"/>
    </row>
    <row r="449" spans="1:30" ht="16.95" customHeight="1" x14ac:dyDescent="0.3">
      <c r="A449" s="3">
        <v>46054</v>
      </c>
      <c r="B449" s="4">
        <v>46078</v>
      </c>
      <c r="C449" s="5" t="s">
        <v>38</v>
      </c>
      <c r="D449" s="5" t="s">
        <v>5</v>
      </c>
      <c r="E449" s="5" t="s">
        <v>11093</v>
      </c>
      <c r="F449" s="5"/>
      <c r="G449" s="5" t="s">
        <v>11639</v>
      </c>
      <c r="H449" s="6" t="s">
        <v>12757</v>
      </c>
      <c r="I449" s="5" t="s">
        <v>11096</v>
      </c>
      <c r="J449" s="5">
        <v>4</v>
      </c>
      <c r="K449" s="5">
        <v>29.35</v>
      </c>
      <c r="L449" s="5">
        <v>7.4</v>
      </c>
      <c r="M449" s="18">
        <v>7.3375000000000004</v>
      </c>
      <c r="N449" s="19" t="s">
        <v>12588</v>
      </c>
      <c r="O449" s="5"/>
      <c r="P449" s="5"/>
      <c r="Q449" s="5"/>
      <c r="R449" s="5"/>
      <c r="S449" s="5"/>
      <c r="T449" s="4">
        <v>46080</v>
      </c>
      <c r="U449" s="5" t="s">
        <v>12608</v>
      </c>
      <c r="V449" s="5"/>
      <c r="W449" s="5" t="s">
        <v>12758</v>
      </c>
      <c r="X449" s="5" t="s">
        <v>12759</v>
      </c>
      <c r="Y449" s="5" t="s">
        <v>12759</v>
      </c>
      <c r="Z449" s="5" t="s">
        <v>12758</v>
      </c>
      <c r="AA449" s="5">
        <v>29.6</v>
      </c>
      <c r="AB449" s="5">
        <v>-0.25</v>
      </c>
      <c r="AC449" s="5"/>
      <c r="AD449" s="5"/>
    </row>
    <row r="450" spans="1:30" ht="16.95" customHeight="1" x14ac:dyDescent="0.3">
      <c r="A450" s="3">
        <v>46054</v>
      </c>
      <c r="B450" s="4">
        <v>46078</v>
      </c>
      <c r="C450" s="5" t="s">
        <v>38</v>
      </c>
      <c r="D450" s="5" t="s">
        <v>5</v>
      </c>
      <c r="E450" s="5" t="s">
        <v>11093</v>
      </c>
      <c r="F450" s="5"/>
      <c r="G450" s="5" t="s">
        <v>11639</v>
      </c>
      <c r="H450" s="6" t="s">
        <v>12754</v>
      </c>
      <c r="I450" s="5" t="s">
        <v>11096</v>
      </c>
      <c r="J450" s="5">
        <v>8</v>
      </c>
      <c r="K450" s="5">
        <v>55.2</v>
      </c>
      <c r="L450" s="5">
        <v>7.4</v>
      </c>
      <c r="M450" s="18">
        <v>6.9</v>
      </c>
      <c r="N450" s="19" t="s">
        <v>12588</v>
      </c>
      <c r="O450" s="5"/>
      <c r="P450" s="5"/>
      <c r="Q450" s="5"/>
      <c r="R450" s="5"/>
      <c r="S450" s="5"/>
      <c r="T450" s="4">
        <v>46080</v>
      </c>
      <c r="U450" s="5" t="s">
        <v>12608</v>
      </c>
      <c r="V450" s="5"/>
      <c r="W450" s="5" t="s">
        <v>12755</v>
      </c>
      <c r="X450" s="5" t="s">
        <v>12756</v>
      </c>
      <c r="Y450" s="5" t="s">
        <v>12756</v>
      </c>
      <c r="Z450" s="5" t="s">
        <v>12755</v>
      </c>
      <c r="AA450" s="5">
        <v>59.2</v>
      </c>
      <c r="AB450" s="5">
        <v>-4</v>
      </c>
      <c r="AC450" s="5"/>
      <c r="AD450" s="5"/>
    </row>
    <row r="451" spans="1:30" ht="16.95" customHeight="1" x14ac:dyDescent="0.3">
      <c r="A451" s="3">
        <v>46054</v>
      </c>
      <c r="B451" s="4">
        <v>46078</v>
      </c>
      <c r="C451" s="5" t="s">
        <v>38</v>
      </c>
      <c r="D451" s="5" t="s">
        <v>5</v>
      </c>
      <c r="E451" s="5" t="s">
        <v>11093</v>
      </c>
      <c r="F451" s="5"/>
      <c r="G451" s="5" t="s">
        <v>11094</v>
      </c>
      <c r="H451" s="6" t="s">
        <v>11095</v>
      </c>
      <c r="I451" s="5" t="s">
        <v>11096</v>
      </c>
      <c r="J451" s="5">
        <v>8</v>
      </c>
      <c r="K451" s="5">
        <v>53.82</v>
      </c>
      <c r="L451" s="5">
        <v>7.4</v>
      </c>
      <c r="M451" s="18">
        <v>6.7275</v>
      </c>
      <c r="N451" s="19" t="s">
        <v>12588</v>
      </c>
      <c r="O451" s="5"/>
      <c r="P451" s="5"/>
      <c r="Q451" s="5"/>
      <c r="R451" s="5"/>
      <c r="S451" s="5"/>
      <c r="T451" s="4">
        <v>46081</v>
      </c>
      <c r="U451" s="19" t="s">
        <v>12608</v>
      </c>
      <c r="V451" s="5"/>
      <c r="W451" s="5" t="s">
        <v>11098</v>
      </c>
      <c r="X451" s="5" t="s">
        <v>11099</v>
      </c>
      <c r="Y451" s="5" t="s">
        <v>11099</v>
      </c>
      <c r="Z451" s="5" t="s">
        <v>11098</v>
      </c>
      <c r="AA451" s="5">
        <v>59.2</v>
      </c>
      <c r="AB451" s="5">
        <v>-5.38</v>
      </c>
      <c r="AC451" s="5"/>
      <c r="AD451" s="5"/>
    </row>
    <row r="452" spans="1:30" ht="16.95" customHeight="1" x14ac:dyDescent="0.3">
      <c r="A452" s="3">
        <v>46054</v>
      </c>
      <c r="B452" s="4">
        <v>46078</v>
      </c>
      <c r="C452" s="5" t="s">
        <v>38</v>
      </c>
      <c r="D452" s="5" t="s">
        <v>5</v>
      </c>
      <c r="E452" s="5" t="s">
        <v>11093</v>
      </c>
      <c r="F452" s="5"/>
      <c r="G452" s="5" t="s">
        <v>12316</v>
      </c>
      <c r="H452" s="6" t="s">
        <v>12768</v>
      </c>
      <c r="I452" s="5" t="s">
        <v>11096</v>
      </c>
      <c r="J452" s="5">
        <v>12</v>
      </c>
      <c r="K452" s="5">
        <v>88.2</v>
      </c>
      <c r="L452" s="5">
        <v>7.4</v>
      </c>
      <c r="M452" s="18">
        <v>7.35</v>
      </c>
      <c r="N452" s="19" t="s">
        <v>12588</v>
      </c>
      <c r="O452" s="5"/>
      <c r="P452" s="5"/>
      <c r="Q452" s="5"/>
      <c r="R452" s="5"/>
      <c r="S452" s="5"/>
      <c r="T452" s="4">
        <v>46080</v>
      </c>
      <c r="U452" s="19" t="s">
        <v>12608</v>
      </c>
      <c r="V452" s="5"/>
      <c r="W452" s="5" t="s">
        <v>12769</v>
      </c>
      <c r="X452" s="5" t="s">
        <v>12770</v>
      </c>
      <c r="Y452" s="5" t="s">
        <v>12770</v>
      </c>
      <c r="Z452" s="5" t="s">
        <v>12769</v>
      </c>
      <c r="AA452" s="5">
        <v>88.8</v>
      </c>
      <c r="AB452" s="5">
        <v>-0.60000000000000897</v>
      </c>
      <c r="AC452" s="5"/>
      <c r="AD452" s="5"/>
    </row>
    <row r="453" spans="1:30" ht="16.95" customHeight="1" x14ac:dyDescent="0.3">
      <c r="A453" s="3">
        <v>46054</v>
      </c>
      <c r="B453" s="4">
        <v>46078</v>
      </c>
      <c r="C453" s="5" t="s">
        <v>38</v>
      </c>
      <c r="D453" s="5" t="s">
        <v>5</v>
      </c>
      <c r="E453" s="5" t="s">
        <v>11093</v>
      </c>
      <c r="F453" s="5"/>
      <c r="G453" s="5" t="s">
        <v>12857</v>
      </c>
      <c r="H453" s="6" t="s">
        <v>12861</v>
      </c>
      <c r="I453" s="5" t="s">
        <v>11096</v>
      </c>
      <c r="J453" s="5">
        <v>8</v>
      </c>
      <c r="K453" s="5">
        <v>58.12</v>
      </c>
      <c r="L453" s="5">
        <v>7.4</v>
      </c>
      <c r="M453" s="18">
        <v>7.2649999999999997</v>
      </c>
      <c r="N453" s="19" t="s">
        <v>12588</v>
      </c>
      <c r="O453" s="5"/>
      <c r="P453" s="5"/>
      <c r="Q453" s="5"/>
      <c r="R453" s="5"/>
      <c r="S453" s="5"/>
      <c r="T453" s="4">
        <v>46080</v>
      </c>
      <c r="U453" s="5" t="s">
        <v>12608</v>
      </c>
      <c r="V453" s="5"/>
      <c r="W453" s="5" t="s">
        <v>12862</v>
      </c>
      <c r="X453" s="5" t="s">
        <v>12863</v>
      </c>
      <c r="Y453" s="5" t="s">
        <v>12863</v>
      </c>
      <c r="Z453" s="5" t="s">
        <v>12862</v>
      </c>
      <c r="AA453" s="5">
        <v>59.2</v>
      </c>
      <c r="AB453" s="5">
        <v>-1.0800000000000101</v>
      </c>
      <c r="AC453" s="5"/>
      <c r="AD453" s="5"/>
    </row>
    <row r="454" spans="1:30" ht="16.95" customHeight="1" x14ac:dyDescent="0.3">
      <c r="A454" s="3">
        <v>46054</v>
      </c>
      <c r="B454" s="4">
        <v>46078</v>
      </c>
      <c r="C454" s="5" t="s">
        <v>38</v>
      </c>
      <c r="D454" s="5" t="s">
        <v>5</v>
      </c>
      <c r="E454" s="5" t="s">
        <v>11093</v>
      </c>
      <c r="F454" s="5"/>
      <c r="G454" s="5" t="s">
        <v>13109</v>
      </c>
      <c r="H454" s="6" t="s">
        <v>13110</v>
      </c>
      <c r="I454" s="5" t="s">
        <v>11096</v>
      </c>
      <c r="J454" s="5">
        <v>4</v>
      </c>
      <c r="K454" s="5">
        <v>22.54</v>
      </c>
      <c r="L454" s="5">
        <v>7.4</v>
      </c>
      <c r="M454" s="18">
        <v>5.6349999999999998</v>
      </c>
      <c r="N454" s="19" t="s">
        <v>12588</v>
      </c>
      <c r="O454" s="5"/>
      <c r="P454" s="5"/>
      <c r="Q454" s="5"/>
      <c r="R454" s="5"/>
      <c r="S454" s="5"/>
      <c r="T454" s="4">
        <v>46080</v>
      </c>
      <c r="U454" s="5" t="s">
        <v>12608</v>
      </c>
      <c r="V454" s="5"/>
      <c r="W454" s="5" t="s">
        <v>13111</v>
      </c>
      <c r="X454" s="5" t="s">
        <v>12337</v>
      </c>
      <c r="Y454" s="5" t="s">
        <v>12337</v>
      </c>
      <c r="Z454" s="5" t="s">
        <v>13111</v>
      </c>
      <c r="AA454" s="5">
        <v>29.6</v>
      </c>
      <c r="AB454" s="5">
        <v>-7.06</v>
      </c>
      <c r="AC454" s="5"/>
      <c r="AD454" s="5"/>
    </row>
    <row r="455" spans="1:30" ht="16.95" customHeight="1" x14ac:dyDescent="0.3">
      <c r="A455" s="3">
        <v>46054</v>
      </c>
      <c r="B455" s="4">
        <v>46078</v>
      </c>
      <c r="C455" s="5" t="s">
        <v>38</v>
      </c>
      <c r="D455" s="5" t="s">
        <v>5</v>
      </c>
      <c r="E455" s="5" t="s">
        <v>11093</v>
      </c>
      <c r="F455" s="5"/>
      <c r="G455" s="5" t="s">
        <v>12857</v>
      </c>
      <c r="H455" s="6" t="s">
        <v>12858</v>
      </c>
      <c r="I455" s="5" t="s">
        <v>11096</v>
      </c>
      <c r="J455" s="5">
        <v>8</v>
      </c>
      <c r="K455" s="5">
        <v>58.12</v>
      </c>
      <c r="L455" s="5">
        <v>7.4</v>
      </c>
      <c r="M455" s="18">
        <v>7.2649999999999997</v>
      </c>
      <c r="N455" s="19" t="s">
        <v>12588</v>
      </c>
      <c r="O455" s="5"/>
      <c r="P455" s="5"/>
      <c r="Q455" s="5"/>
      <c r="R455" s="5"/>
      <c r="S455" s="5"/>
      <c r="T455" s="4">
        <v>46080</v>
      </c>
      <c r="U455" s="5" t="s">
        <v>12608</v>
      </c>
      <c r="V455" s="5"/>
      <c r="W455" s="5" t="s">
        <v>12859</v>
      </c>
      <c r="X455" s="5" t="s">
        <v>12860</v>
      </c>
      <c r="Y455" s="5" t="s">
        <v>12860</v>
      </c>
      <c r="Z455" s="5" t="s">
        <v>12859</v>
      </c>
      <c r="AA455" s="5">
        <v>59.2</v>
      </c>
      <c r="AB455" s="5">
        <v>-1.0800000000000101</v>
      </c>
      <c r="AC455" s="5"/>
      <c r="AD455" s="5"/>
    </row>
    <row r="456" spans="1:30" ht="16.95" customHeight="1" x14ac:dyDescent="0.3">
      <c r="A456" s="3">
        <v>46054</v>
      </c>
      <c r="B456" s="4">
        <v>46078</v>
      </c>
      <c r="C456" s="5" t="s">
        <v>38</v>
      </c>
      <c r="D456" s="5" t="s">
        <v>5</v>
      </c>
      <c r="E456" s="5" t="s">
        <v>11093</v>
      </c>
      <c r="F456" s="5"/>
      <c r="G456" s="5" t="s">
        <v>13385</v>
      </c>
      <c r="H456" s="6" t="s">
        <v>15032</v>
      </c>
      <c r="I456" s="5" t="s">
        <v>12410</v>
      </c>
      <c r="J456" s="5">
        <v>6</v>
      </c>
      <c r="K456" s="5">
        <v>43.66</v>
      </c>
      <c r="L456" s="5">
        <v>8.9</v>
      </c>
      <c r="M456" s="18">
        <v>7.2766666666666699</v>
      </c>
      <c r="N456" s="19" t="s">
        <v>12588</v>
      </c>
      <c r="O456" s="5"/>
      <c r="P456" s="5"/>
      <c r="Q456" s="5"/>
      <c r="R456" s="5"/>
      <c r="S456" s="5"/>
      <c r="T456" s="4">
        <v>46080</v>
      </c>
      <c r="U456" s="5" t="s">
        <v>12629</v>
      </c>
      <c r="V456" s="5"/>
      <c r="W456" s="5" t="s">
        <v>15033</v>
      </c>
      <c r="X456" s="5" t="s">
        <v>15034</v>
      </c>
      <c r="Y456" s="5" t="s">
        <v>15034</v>
      </c>
      <c r="Z456" s="5" t="s">
        <v>15033</v>
      </c>
      <c r="AA456" s="5">
        <v>53.4</v>
      </c>
      <c r="AB456" s="5">
        <v>-9.7400000000000109</v>
      </c>
      <c r="AC456" s="5"/>
      <c r="AD456" s="5"/>
    </row>
    <row r="457" spans="1:30" ht="16.95" customHeight="1" x14ac:dyDescent="0.3">
      <c r="A457" s="3">
        <v>46054</v>
      </c>
      <c r="B457" s="4">
        <v>46078</v>
      </c>
      <c r="C457" s="5" t="s">
        <v>38</v>
      </c>
      <c r="D457" s="5" t="s">
        <v>5</v>
      </c>
      <c r="E457" s="5" t="s">
        <v>11093</v>
      </c>
      <c r="F457" s="5"/>
      <c r="G457" s="5" t="s">
        <v>15035</v>
      </c>
      <c r="H457" s="6" t="s">
        <v>15036</v>
      </c>
      <c r="I457" s="5" t="s">
        <v>12410</v>
      </c>
      <c r="J457" s="5">
        <v>6</v>
      </c>
      <c r="K457" s="5">
        <v>52</v>
      </c>
      <c r="L457" s="5">
        <v>8.9</v>
      </c>
      <c r="M457" s="18">
        <v>8.6666666666666696</v>
      </c>
      <c r="N457" s="19" t="s">
        <v>12588</v>
      </c>
      <c r="O457" s="5"/>
      <c r="P457" s="5"/>
      <c r="Q457" s="5"/>
      <c r="R457" s="5"/>
      <c r="S457" s="5"/>
      <c r="T457" s="4">
        <v>46081</v>
      </c>
      <c r="U457" s="5" t="s">
        <v>12629</v>
      </c>
      <c r="V457" s="5"/>
      <c r="W457" s="5" t="s">
        <v>15037</v>
      </c>
      <c r="X457" s="5" t="s">
        <v>15038</v>
      </c>
      <c r="Y457" s="5" t="s">
        <v>15038</v>
      </c>
      <c r="Z457" s="5" t="s">
        <v>15037</v>
      </c>
      <c r="AA457" s="5">
        <v>53.4</v>
      </c>
      <c r="AB457" s="5">
        <v>-1.4000000000000099</v>
      </c>
      <c r="AC457" s="5"/>
      <c r="AD457" s="5"/>
    </row>
    <row r="458" spans="1:30" ht="16.95" customHeight="1" x14ac:dyDescent="0.3">
      <c r="A458" s="3">
        <v>46054</v>
      </c>
      <c r="B458" s="4">
        <v>46078</v>
      </c>
      <c r="C458" s="5" t="s">
        <v>38</v>
      </c>
      <c r="D458" s="5" t="s">
        <v>5</v>
      </c>
      <c r="E458" s="5" t="s">
        <v>11093</v>
      </c>
      <c r="F458" s="5"/>
      <c r="G458" s="5" t="s">
        <v>12963</v>
      </c>
      <c r="H458" s="6" t="s">
        <v>12964</v>
      </c>
      <c r="I458" s="5" t="s">
        <v>11123</v>
      </c>
      <c r="J458" s="5">
        <v>2</v>
      </c>
      <c r="K458" s="5">
        <v>39.18</v>
      </c>
      <c r="L458" s="5">
        <v>24.9</v>
      </c>
      <c r="M458" s="18">
        <v>19.59</v>
      </c>
      <c r="N458" s="19" t="s">
        <v>12588</v>
      </c>
      <c r="O458" s="5"/>
      <c r="P458" s="5"/>
      <c r="Q458" s="5"/>
      <c r="R458" s="5"/>
      <c r="S458" s="5"/>
      <c r="T458" s="4">
        <v>46081</v>
      </c>
      <c r="U458" s="5" t="s">
        <v>12589</v>
      </c>
      <c r="V458" s="5"/>
      <c r="W458" s="5" t="s">
        <v>12965</v>
      </c>
      <c r="X458" s="5" t="s">
        <v>12966</v>
      </c>
      <c r="Y458" s="5" t="s">
        <v>12966</v>
      </c>
      <c r="Z458" s="5" t="s">
        <v>12965</v>
      </c>
      <c r="AA458" s="5">
        <v>49.8</v>
      </c>
      <c r="AB458" s="5">
        <v>-10.62</v>
      </c>
      <c r="AC458" s="5"/>
      <c r="AD458" s="5"/>
    </row>
    <row r="459" spans="1:30" ht="16.95" customHeight="1" x14ac:dyDescent="0.3">
      <c r="A459" s="3">
        <v>46054</v>
      </c>
      <c r="B459" s="4">
        <v>46078</v>
      </c>
      <c r="C459" s="5" t="s">
        <v>38</v>
      </c>
      <c r="D459" s="5" t="s">
        <v>5</v>
      </c>
      <c r="E459" s="5" t="s">
        <v>11093</v>
      </c>
      <c r="F459" s="5"/>
      <c r="G459" s="5" t="s">
        <v>11616</v>
      </c>
      <c r="H459" s="6" t="s">
        <v>12929</v>
      </c>
      <c r="I459" s="5" t="s">
        <v>11142</v>
      </c>
      <c r="J459" s="5">
        <v>12</v>
      </c>
      <c r="K459" s="5">
        <v>59.9</v>
      </c>
      <c r="L459" s="5">
        <v>6.6</v>
      </c>
      <c r="M459" s="18">
        <v>4.9916666666666698</v>
      </c>
      <c r="N459" s="19" t="s">
        <v>12588</v>
      </c>
      <c r="O459" s="5"/>
      <c r="P459" s="5"/>
      <c r="Q459" s="5"/>
      <c r="R459" s="5"/>
      <c r="S459" s="5"/>
      <c r="T459" s="4">
        <v>46081</v>
      </c>
      <c r="U459" s="5" t="s">
        <v>12589</v>
      </c>
      <c r="V459" s="5"/>
      <c r="W459" s="5" t="s">
        <v>12930</v>
      </c>
      <c r="X459" s="5" t="s">
        <v>12931</v>
      </c>
      <c r="Y459" s="5" t="s">
        <v>12931</v>
      </c>
      <c r="Z459" s="5" t="s">
        <v>12930</v>
      </c>
      <c r="AA459" s="5">
        <v>79.2</v>
      </c>
      <c r="AB459" s="5">
        <v>-19.3</v>
      </c>
      <c r="AC459" s="5"/>
      <c r="AD459" s="5"/>
    </row>
    <row r="460" spans="1:30" ht="16.95" customHeight="1" x14ac:dyDescent="0.3">
      <c r="A460" s="3">
        <v>46054</v>
      </c>
      <c r="B460" s="4">
        <v>46078</v>
      </c>
      <c r="C460" s="5" t="s">
        <v>38</v>
      </c>
      <c r="D460" s="5" t="s">
        <v>5</v>
      </c>
      <c r="E460" s="5" t="s">
        <v>11093</v>
      </c>
      <c r="F460" s="5"/>
      <c r="G460" s="5" t="s">
        <v>11616</v>
      </c>
      <c r="H460" s="6" t="s">
        <v>12926</v>
      </c>
      <c r="I460" s="5" t="s">
        <v>11142</v>
      </c>
      <c r="J460" s="5">
        <v>12</v>
      </c>
      <c r="K460" s="5">
        <v>59.9</v>
      </c>
      <c r="L460" s="5">
        <v>6.6</v>
      </c>
      <c r="M460" s="18">
        <v>4.9916666666666698</v>
      </c>
      <c r="N460" s="19" t="s">
        <v>12588</v>
      </c>
      <c r="O460" s="5"/>
      <c r="P460" s="5"/>
      <c r="Q460" s="5"/>
      <c r="R460" s="5"/>
      <c r="S460" s="5"/>
      <c r="T460" s="4">
        <v>46081</v>
      </c>
      <c r="U460" s="5" t="s">
        <v>12589</v>
      </c>
      <c r="V460" s="5"/>
      <c r="W460" s="5" t="s">
        <v>12927</v>
      </c>
      <c r="X460" s="5" t="s">
        <v>12928</v>
      </c>
      <c r="Y460" s="5" t="s">
        <v>12928</v>
      </c>
      <c r="Z460" s="5" t="s">
        <v>12927</v>
      </c>
      <c r="AA460" s="5">
        <v>79.2</v>
      </c>
      <c r="AB460" s="5">
        <v>-19.3</v>
      </c>
      <c r="AC460" s="5"/>
      <c r="AD460" s="5"/>
    </row>
    <row r="461" spans="1:30" ht="16.95" customHeight="1" x14ac:dyDescent="0.3">
      <c r="A461" s="3">
        <v>46054</v>
      </c>
      <c r="B461" s="4">
        <v>46078</v>
      </c>
      <c r="C461" s="5" t="s">
        <v>38</v>
      </c>
      <c r="D461" s="5" t="s">
        <v>5</v>
      </c>
      <c r="E461" s="5" t="s">
        <v>11093</v>
      </c>
      <c r="F461" s="5"/>
      <c r="G461" s="5" t="s">
        <v>11616</v>
      </c>
      <c r="H461" s="6" t="s">
        <v>12923</v>
      </c>
      <c r="I461" s="5" t="s">
        <v>11142</v>
      </c>
      <c r="J461" s="5">
        <v>12</v>
      </c>
      <c r="K461" s="5">
        <v>59.9</v>
      </c>
      <c r="L461" s="5">
        <v>6.6</v>
      </c>
      <c r="M461" s="18">
        <v>4.9916666666666698</v>
      </c>
      <c r="N461" s="19" t="s">
        <v>12588</v>
      </c>
      <c r="O461" s="5"/>
      <c r="P461" s="5"/>
      <c r="Q461" s="5"/>
      <c r="R461" s="5"/>
      <c r="S461" s="5"/>
      <c r="T461" s="4">
        <v>46081</v>
      </c>
      <c r="U461" s="5" t="s">
        <v>12589</v>
      </c>
      <c r="V461" s="5"/>
      <c r="W461" s="5" t="s">
        <v>12924</v>
      </c>
      <c r="X461" s="5" t="s">
        <v>12925</v>
      </c>
      <c r="Y461" s="5" t="s">
        <v>12925</v>
      </c>
      <c r="Z461" s="5" t="s">
        <v>12924</v>
      </c>
      <c r="AA461" s="5">
        <v>79.2</v>
      </c>
      <c r="AB461" s="5">
        <v>-19.3</v>
      </c>
      <c r="AC461" s="5"/>
      <c r="AD461" s="5"/>
    </row>
    <row r="462" spans="1:30" ht="16.95" customHeight="1" x14ac:dyDescent="0.3">
      <c r="A462" s="3">
        <v>46054</v>
      </c>
      <c r="B462" s="4">
        <v>46078</v>
      </c>
      <c r="C462" s="5" t="s">
        <v>38</v>
      </c>
      <c r="D462" s="5" t="s">
        <v>5</v>
      </c>
      <c r="E462" s="5" t="s">
        <v>11093</v>
      </c>
      <c r="F462" s="5"/>
      <c r="G462" s="5" t="s">
        <v>11616</v>
      </c>
      <c r="H462" s="6" t="s">
        <v>12920</v>
      </c>
      <c r="I462" s="5" t="s">
        <v>11142</v>
      </c>
      <c r="J462" s="5">
        <v>12</v>
      </c>
      <c r="K462" s="5">
        <v>59.9</v>
      </c>
      <c r="L462" s="5">
        <v>6.6</v>
      </c>
      <c r="M462" s="18">
        <v>4.9916666666666698</v>
      </c>
      <c r="N462" s="19" t="s">
        <v>12588</v>
      </c>
      <c r="O462" s="5"/>
      <c r="P462" s="5"/>
      <c r="Q462" s="5"/>
      <c r="R462" s="5"/>
      <c r="S462" s="5"/>
      <c r="T462" s="4">
        <v>46081</v>
      </c>
      <c r="U462" s="5" t="s">
        <v>12589</v>
      </c>
      <c r="V462" s="5"/>
      <c r="W462" s="5" t="s">
        <v>12921</v>
      </c>
      <c r="X462" s="5" t="s">
        <v>12922</v>
      </c>
      <c r="Y462" s="5" t="s">
        <v>12922</v>
      </c>
      <c r="Z462" s="5" t="s">
        <v>12921</v>
      </c>
      <c r="AA462" s="5">
        <v>79.2</v>
      </c>
      <c r="AB462" s="5">
        <v>-19.3</v>
      </c>
      <c r="AC462" s="5"/>
      <c r="AD462" s="5"/>
    </row>
    <row r="463" spans="1:30" ht="16.95" customHeight="1" x14ac:dyDescent="0.3">
      <c r="A463" s="3">
        <v>46054</v>
      </c>
      <c r="B463" s="4">
        <v>46078</v>
      </c>
      <c r="C463" s="5" t="s">
        <v>38</v>
      </c>
      <c r="D463" s="5" t="s">
        <v>5</v>
      </c>
      <c r="E463" s="5" t="s">
        <v>11093</v>
      </c>
      <c r="F463" s="5"/>
      <c r="G463" s="5" t="s">
        <v>11616</v>
      </c>
      <c r="H463" s="6" t="s">
        <v>12917</v>
      </c>
      <c r="I463" s="5" t="s">
        <v>11142</v>
      </c>
      <c r="J463" s="5">
        <v>12</v>
      </c>
      <c r="K463" s="5">
        <v>59.9</v>
      </c>
      <c r="L463" s="5">
        <v>6.6</v>
      </c>
      <c r="M463" s="18">
        <v>4.9916666666666698</v>
      </c>
      <c r="N463" s="19" t="s">
        <v>12588</v>
      </c>
      <c r="O463" s="5"/>
      <c r="P463" s="5"/>
      <c r="Q463" s="5"/>
      <c r="R463" s="5"/>
      <c r="S463" s="5"/>
      <c r="T463" s="4">
        <v>46081</v>
      </c>
      <c r="U463" s="5" t="s">
        <v>12589</v>
      </c>
      <c r="V463" s="5"/>
      <c r="W463" s="5" t="s">
        <v>12918</v>
      </c>
      <c r="X463" s="5" t="s">
        <v>12919</v>
      </c>
      <c r="Y463" s="5" t="s">
        <v>12919</v>
      </c>
      <c r="Z463" s="5" t="s">
        <v>12918</v>
      </c>
      <c r="AA463" s="5">
        <v>79.2</v>
      </c>
      <c r="AB463" s="5">
        <v>-19.3</v>
      </c>
      <c r="AC463" s="5"/>
      <c r="AD463" s="5"/>
    </row>
    <row r="464" spans="1:30" ht="16.95" customHeight="1" x14ac:dyDescent="0.3">
      <c r="A464" s="3">
        <v>46054</v>
      </c>
      <c r="B464" s="4">
        <v>46078</v>
      </c>
      <c r="C464" s="5" t="s">
        <v>38</v>
      </c>
      <c r="D464" s="5" t="s">
        <v>5</v>
      </c>
      <c r="E464" s="5" t="s">
        <v>11093</v>
      </c>
      <c r="F464" s="5"/>
      <c r="G464" s="5" t="s">
        <v>11616</v>
      </c>
      <c r="H464" s="6" t="s">
        <v>12914</v>
      </c>
      <c r="I464" s="5" t="s">
        <v>11142</v>
      </c>
      <c r="J464" s="5">
        <v>12</v>
      </c>
      <c r="K464" s="5">
        <v>69.900000000000006</v>
      </c>
      <c r="L464" s="5">
        <v>6.6</v>
      </c>
      <c r="M464" s="18">
        <v>5.8250000000000002</v>
      </c>
      <c r="N464" s="19" t="s">
        <v>12588</v>
      </c>
      <c r="O464" s="5"/>
      <c r="P464" s="5"/>
      <c r="Q464" s="5"/>
      <c r="R464" s="5"/>
      <c r="S464" s="5"/>
      <c r="T464" s="4">
        <v>46080</v>
      </c>
      <c r="U464" s="5" t="s">
        <v>12608</v>
      </c>
      <c r="V464" s="5"/>
      <c r="W464" s="5" t="s">
        <v>12915</v>
      </c>
      <c r="X464" s="5" t="s">
        <v>12916</v>
      </c>
      <c r="Y464" s="5" t="s">
        <v>12916</v>
      </c>
      <c r="Z464" s="5" t="s">
        <v>12915</v>
      </c>
      <c r="AA464" s="5">
        <v>79.2</v>
      </c>
      <c r="AB464" s="5">
        <v>-9.2999999999999794</v>
      </c>
      <c r="AC464" s="5"/>
      <c r="AD464" s="5"/>
    </row>
    <row r="465" spans="1:30" ht="16.95" customHeight="1" x14ac:dyDescent="0.3">
      <c r="A465" s="3">
        <v>46054</v>
      </c>
      <c r="B465" s="4">
        <v>46078</v>
      </c>
      <c r="C465" s="5" t="s">
        <v>38</v>
      </c>
      <c r="D465" s="5" t="s">
        <v>5</v>
      </c>
      <c r="E465" s="5" t="s">
        <v>11093</v>
      </c>
      <c r="F465" s="5"/>
      <c r="G465" s="5" t="s">
        <v>12095</v>
      </c>
      <c r="H465" s="6" t="s">
        <v>15039</v>
      </c>
      <c r="I465" s="5" t="s">
        <v>11142</v>
      </c>
      <c r="J465" s="5">
        <v>18</v>
      </c>
      <c r="K465" s="5">
        <v>105.6</v>
      </c>
      <c r="L465" s="5">
        <v>6.6</v>
      </c>
      <c r="M465" s="18">
        <v>5.8666666666666698</v>
      </c>
      <c r="N465" s="19" t="s">
        <v>12588</v>
      </c>
      <c r="O465" s="5"/>
      <c r="P465" s="5"/>
      <c r="Q465" s="5"/>
      <c r="R465" s="5"/>
      <c r="S465" s="5"/>
      <c r="T465" s="4">
        <v>46081</v>
      </c>
      <c r="U465" s="5" t="s">
        <v>12629</v>
      </c>
      <c r="V465" s="5"/>
      <c r="W465" s="5" t="s">
        <v>15040</v>
      </c>
      <c r="X465" s="5" t="s">
        <v>15041</v>
      </c>
      <c r="Y465" s="5" t="s">
        <v>15041</v>
      </c>
      <c r="Z465" s="5" t="s">
        <v>15040</v>
      </c>
      <c r="AA465" s="5">
        <v>118.8</v>
      </c>
      <c r="AB465" s="5">
        <v>-13.2</v>
      </c>
      <c r="AC465" s="5"/>
      <c r="AD465" s="5"/>
    </row>
    <row r="466" spans="1:30" ht="16.95" customHeight="1" x14ac:dyDescent="0.3">
      <c r="A466" s="3">
        <v>46054</v>
      </c>
      <c r="B466" s="4">
        <v>46078</v>
      </c>
      <c r="C466" s="5" t="s">
        <v>38</v>
      </c>
      <c r="D466" s="5" t="s">
        <v>5</v>
      </c>
      <c r="E466" s="5" t="s">
        <v>11093</v>
      </c>
      <c r="F466" s="5"/>
      <c r="G466" s="5" t="s">
        <v>12095</v>
      </c>
      <c r="H466" s="6" t="s">
        <v>15042</v>
      </c>
      <c r="I466" s="5" t="s">
        <v>11142</v>
      </c>
      <c r="J466" s="5">
        <v>18</v>
      </c>
      <c r="K466" s="5">
        <v>105.6</v>
      </c>
      <c r="L466" s="5">
        <v>6.6</v>
      </c>
      <c r="M466" s="18">
        <v>5.8666666666666698</v>
      </c>
      <c r="N466" s="19" t="s">
        <v>12588</v>
      </c>
      <c r="O466" s="5"/>
      <c r="P466" s="5"/>
      <c r="Q466" s="5"/>
      <c r="R466" s="5"/>
      <c r="S466" s="5"/>
      <c r="T466" s="4">
        <v>46081</v>
      </c>
      <c r="U466" s="5" t="s">
        <v>12629</v>
      </c>
      <c r="V466" s="5"/>
      <c r="W466" s="5" t="s">
        <v>15043</v>
      </c>
      <c r="X466" s="5" t="s">
        <v>15044</v>
      </c>
      <c r="Y466" s="5" t="s">
        <v>15044</v>
      </c>
      <c r="Z466" s="5" t="s">
        <v>15043</v>
      </c>
      <c r="AA466" s="5">
        <v>118.8</v>
      </c>
      <c r="AB466" s="5">
        <v>-13.2</v>
      </c>
      <c r="AC466" s="5"/>
      <c r="AD466" s="5"/>
    </row>
    <row r="467" spans="1:30" ht="16.95" customHeight="1" x14ac:dyDescent="0.3">
      <c r="A467" s="3">
        <v>46054</v>
      </c>
      <c r="B467" s="4">
        <v>46078</v>
      </c>
      <c r="C467" s="5" t="s">
        <v>38</v>
      </c>
      <c r="D467" s="5" t="s">
        <v>5</v>
      </c>
      <c r="E467" s="5" t="s">
        <v>11093</v>
      </c>
      <c r="F467" s="5"/>
      <c r="G467" s="5" t="s">
        <v>12801</v>
      </c>
      <c r="H467" s="6" t="s">
        <v>12817</v>
      </c>
      <c r="I467" s="5" t="s">
        <v>11142</v>
      </c>
      <c r="J467" s="5">
        <v>12</v>
      </c>
      <c r="K467" s="5">
        <v>59</v>
      </c>
      <c r="L467" s="5">
        <v>6.6</v>
      </c>
      <c r="M467" s="18">
        <v>4.9166666666666696</v>
      </c>
      <c r="N467" s="19" t="s">
        <v>12588</v>
      </c>
      <c r="O467" s="5"/>
      <c r="P467" s="5"/>
      <c r="Q467" s="5"/>
      <c r="R467" s="5"/>
      <c r="S467" s="5"/>
      <c r="T467" s="4">
        <v>46081</v>
      </c>
      <c r="U467" s="5" t="s">
        <v>12589</v>
      </c>
      <c r="V467" s="5"/>
      <c r="W467" s="5" t="s">
        <v>12818</v>
      </c>
      <c r="X467" s="5" t="s">
        <v>12819</v>
      </c>
      <c r="Y467" s="5" t="s">
        <v>12819</v>
      </c>
      <c r="Z467" s="5" t="s">
        <v>12818</v>
      </c>
      <c r="AA467" s="5">
        <v>79.2</v>
      </c>
      <c r="AB467" s="5">
        <v>-20.2</v>
      </c>
      <c r="AC467" s="5"/>
      <c r="AD467" s="5"/>
    </row>
    <row r="468" spans="1:30" ht="16.95" customHeight="1" x14ac:dyDescent="0.3">
      <c r="A468" s="3">
        <v>46054</v>
      </c>
      <c r="B468" s="4">
        <v>46078</v>
      </c>
      <c r="C468" s="5" t="s">
        <v>38</v>
      </c>
      <c r="D468" s="5" t="s">
        <v>5</v>
      </c>
      <c r="E468" s="5" t="s">
        <v>11093</v>
      </c>
      <c r="F468" s="5"/>
      <c r="G468" s="5" t="s">
        <v>12801</v>
      </c>
      <c r="H468" s="6" t="s">
        <v>12814</v>
      </c>
      <c r="I468" s="5" t="s">
        <v>11142</v>
      </c>
      <c r="J468" s="5">
        <v>6</v>
      </c>
      <c r="K468" s="5">
        <v>34.9</v>
      </c>
      <c r="L468" s="5">
        <v>6.6</v>
      </c>
      <c r="M468" s="18">
        <v>5.81666666666667</v>
      </c>
      <c r="N468" s="19" t="s">
        <v>12588</v>
      </c>
      <c r="O468" s="5"/>
      <c r="P468" s="5"/>
      <c r="Q468" s="5"/>
      <c r="R468" s="5"/>
      <c r="S468" s="5"/>
      <c r="T468" s="4">
        <v>46080</v>
      </c>
      <c r="U468" s="5" t="s">
        <v>12608</v>
      </c>
      <c r="V468" s="5"/>
      <c r="W468" s="5" t="s">
        <v>12815</v>
      </c>
      <c r="X468" s="5" t="s">
        <v>12816</v>
      </c>
      <c r="Y468" s="5" t="s">
        <v>12816</v>
      </c>
      <c r="Z468" s="5" t="s">
        <v>12815</v>
      </c>
      <c r="AA468" s="5">
        <v>39.6</v>
      </c>
      <c r="AB468" s="5">
        <v>-4.7</v>
      </c>
      <c r="AC468" s="5"/>
      <c r="AD468" s="5"/>
    </row>
    <row r="469" spans="1:30" ht="16.95" customHeight="1" x14ac:dyDescent="0.3">
      <c r="A469" s="3">
        <v>46054</v>
      </c>
      <c r="B469" s="4">
        <v>46078</v>
      </c>
      <c r="C469" s="5" t="s">
        <v>38</v>
      </c>
      <c r="D469" s="5" t="s">
        <v>5</v>
      </c>
      <c r="E469" s="5" t="s">
        <v>11093</v>
      </c>
      <c r="F469" s="5"/>
      <c r="G469" s="5" t="s">
        <v>12801</v>
      </c>
      <c r="H469" s="6" t="s">
        <v>12811</v>
      </c>
      <c r="I469" s="5" t="s">
        <v>11142</v>
      </c>
      <c r="J469" s="5">
        <v>6</v>
      </c>
      <c r="K469" s="5">
        <v>34.9</v>
      </c>
      <c r="L469" s="5">
        <v>6.6</v>
      </c>
      <c r="M469" s="18">
        <v>5.81666666666667</v>
      </c>
      <c r="N469" s="19" t="s">
        <v>12588</v>
      </c>
      <c r="O469" s="5"/>
      <c r="P469" s="5"/>
      <c r="Q469" s="5"/>
      <c r="R469" s="5"/>
      <c r="S469" s="5"/>
      <c r="T469" s="4">
        <v>46080</v>
      </c>
      <c r="U469" s="5" t="s">
        <v>12608</v>
      </c>
      <c r="V469" s="5"/>
      <c r="W469" s="5" t="s">
        <v>12812</v>
      </c>
      <c r="X469" s="5" t="s">
        <v>12813</v>
      </c>
      <c r="Y469" s="5" t="s">
        <v>12813</v>
      </c>
      <c r="Z469" s="5" t="s">
        <v>12812</v>
      </c>
      <c r="AA469" s="5">
        <v>39.6</v>
      </c>
      <c r="AB469" s="5">
        <v>-4.7</v>
      </c>
      <c r="AC469" s="5"/>
      <c r="AD469" s="5"/>
    </row>
    <row r="470" spans="1:30" ht="16.95" customHeight="1" x14ac:dyDescent="0.3">
      <c r="A470" s="3">
        <v>46054</v>
      </c>
      <c r="B470" s="4">
        <v>46078</v>
      </c>
      <c r="C470" s="5" t="s">
        <v>38</v>
      </c>
      <c r="D470" s="5" t="s">
        <v>5</v>
      </c>
      <c r="E470" s="5" t="s">
        <v>11093</v>
      </c>
      <c r="F470" s="5"/>
      <c r="G470" s="5" t="s">
        <v>12801</v>
      </c>
      <c r="H470" s="6" t="s">
        <v>12808</v>
      </c>
      <c r="I470" s="5" t="s">
        <v>11142</v>
      </c>
      <c r="J470" s="5">
        <v>6</v>
      </c>
      <c r="K470" s="5">
        <v>34.9</v>
      </c>
      <c r="L470" s="5">
        <v>6.6</v>
      </c>
      <c r="M470" s="18">
        <v>5.81666666666667</v>
      </c>
      <c r="N470" s="19" t="s">
        <v>12588</v>
      </c>
      <c r="O470" s="5"/>
      <c r="P470" s="5"/>
      <c r="Q470" s="5"/>
      <c r="R470" s="5"/>
      <c r="S470" s="5"/>
      <c r="T470" s="4">
        <v>46080</v>
      </c>
      <c r="U470" s="5" t="s">
        <v>12608</v>
      </c>
      <c r="V470" s="5"/>
      <c r="W470" s="5" t="s">
        <v>12809</v>
      </c>
      <c r="X470" s="5" t="s">
        <v>12810</v>
      </c>
      <c r="Y470" s="5" t="s">
        <v>12810</v>
      </c>
      <c r="Z470" s="5" t="s">
        <v>12809</v>
      </c>
      <c r="AA470" s="5">
        <v>39.6</v>
      </c>
      <c r="AB470" s="5">
        <v>-4.7</v>
      </c>
      <c r="AC470" s="5"/>
      <c r="AD470" s="5"/>
    </row>
    <row r="471" spans="1:30" ht="16.95" customHeight="1" x14ac:dyDescent="0.3">
      <c r="A471" s="3">
        <v>46054</v>
      </c>
      <c r="B471" s="4">
        <v>46078</v>
      </c>
      <c r="C471" s="5" t="s">
        <v>38</v>
      </c>
      <c r="D471" s="5" t="s">
        <v>5</v>
      </c>
      <c r="E471" s="5" t="s">
        <v>11093</v>
      </c>
      <c r="F471" s="5"/>
      <c r="G471" s="5" t="s">
        <v>12801</v>
      </c>
      <c r="H471" s="6" t="s">
        <v>12805</v>
      </c>
      <c r="I471" s="5" t="s">
        <v>11142</v>
      </c>
      <c r="J471" s="5">
        <v>6</v>
      </c>
      <c r="K471" s="5">
        <v>34.9</v>
      </c>
      <c r="L471" s="5">
        <v>6.6</v>
      </c>
      <c r="M471" s="18">
        <v>5.81666666666667</v>
      </c>
      <c r="N471" s="19" t="s">
        <v>12588</v>
      </c>
      <c r="O471" s="5"/>
      <c r="P471" s="5"/>
      <c r="Q471" s="5"/>
      <c r="R471" s="5"/>
      <c r="S471" s="5"/>
      <c r="T471" s="4">
        <v>46080</v>
      </c>
      <c r="U471" s="5" t="s">
        <v>12608</v>
      </c>
      <c r="V471" s="5"/>
      <c r="W471" s="5" t="s">
        <v>12806</v>
      </c>
      <c r="X471" s="5" t="s">
        <v>12807</v>
      </c>
      <c r="Y471" s="5" t="s">
        <v>12807</v>
      </c>
      <c r="Z471" s="5" t="s">
        <v>12806</v>
      </c>
      <c r="AA471" s="5">
        <v>39.6</v>
      </c>
      <c r="AB471" s="5">
        <v>-4.7</v>
      </c>
      <c r="AC471" s="5"/>
      <c r="AD471" s="5"/>
    </row>
    <row r="472" spans="1:30" ht="16.95" customHeight="1" x14ac:dyDescent="0.3">
      <c r="A472" s="3">
        <v>46054</v>
      </c>
      <c r="B472" s="4">
        <v>46078</v>
      </c>
      <c r="C472" s="5" t="s">
        <v>38</v>
      </c>
      <c r="D472" s="5" t="s">
        <v>5</v>
      </c>
      <c r="E472" s="5" t="s">
        <v>11093</v>
      </c>
      <c r="F472" s="5"/>
      <c r="G472" s="5" t="s">
        <v>12801</v>
      </c>
      <c r="H472" s="6" t="s">
        <v>12802</v>
      </c>
      <c r="I472" s="5" t="s">
        <v>11142</v>
      </c>
      <c r="J472" s="5">
        <v>6</v>
      </c>
      <c r="K472" s="5">
        <v>34.9</v>
      </c>
      <c r="L472" s="5">
        <v>6.6</v>
      </c>
      <c r="M472" s="18">
        <v>5.81666666666667</v>
      </c>
      <c r="N472" s="19" t="s">
        <v>12588</v>
      </c>
      <c r="O472" s="5"/>
      <c r="P472" s="5"/>
      <c r="Q472" s="5"/>
      <c r="R472" s="5"/>
      <c r="S472" s="5"/>
      <c r="T472" s="4">
        <v>46080</v>
      </c>
      <c r="U472" s="5" t="s">
        <v>12608</v>
      </c>
      <c r="V472" s="5"/>
      <c r="W472" s="5" t="s">
        <v>12803</v>
      </c>
      <c r="X472" s="5" t="s">
        <v>12804</v>
      </c>
      <c r="Y472" s="5" t="s">
        <v>12804</v>
      </c>
      <c r="Z472" s="5" t="s">
        <v>12803</v>
      </c>
      <c r="AA472" s="5">
        <v>39.6</v>
      </c>
      <c r="AB472" s="5">
        <v>-4.7</v>
      </c>
      <c r="AC472" s="5"/>
      <c r="AD472" s="5"/>
    </row>
    <row r="473" spans="1:30" ht="16.95" customHeight="1" x14ac:dyDescent="0.3">
      <c r="A473" s="3">
        <v>46054</v>
      </c>
      <c r="B473" s="4">
        <v>46078</v>
      </c>
      <c r="C473" s="5" t="s">
        <v>38</v>
      </c>
      <c r="D473" s="5" t="s">
        <v>5</v>
      </c>
      <c r="E473" s="5" t="s">
        <v>11093</v>
      </c>
      <c r="F473" s="5"/>
      <c r="G473" s="5" t="s">
        <v>12487</v>
      </c>
      <c r="H473" s="6" t="s">
        <v>12782</v>
      </c>
      <c r="I473" s="5" t="s">
        <v>11123</v>
      </c>
      <c r="J473" s="5">
        <v>3</v>
      </c>
      <c r="K473" s="5">
        <v>56.9</v>
      </c>
      <c r="L473" s="5">
        <v>24.9</v>
      </c>
      <c r="M473" s="18">
        <v>18.966666666666701</v>
      </c>
      <c r="N473" s="19" t="s">
        <v>12588</v>
      </c>
      <c r="O473" s="5"/>
      <c r="P473" s="5"/>
      <c r="Q473" s="5"/>
      <c r="R473" s="5"/>
      <c r="S473" s="5"/>
      <c r="T473" s="4">
        <v>46080</v>
      </c>
      <c r="U473" s="5" t="s">
        <v>12589</v>
      </c>
      <c r="V473" s="5"/>
      <c r="W473" s="5" t="s">
        <v>12783</v>
      </c>
      <c r="X473" s="5" t="s">
        <v>12784</v>
      </c>
      <c r="Y473" s="5" t="s">
        <v>12784</v>
      </c>
      <c r="Z473" s="5" t="s">
        <v>12783</v>
      </c>
      <c r="AA473" s="5">
        <v>74.7</v>
      </c>
      <c r="AB473" s="5">
        <v>-17.8</v>
      </c>
      <c r="AC473" s="5"/>
      <c r="AD473" s="5"/>
    </row>
    <row r="474" spans="1:30" ht="16.95" customHeight="1" x14ac:dyDescent="0.3">
      <c r="A474" s="3">
        <v>46054</v>
      </c>
      <c r="B474" s="4">
        <v>46078</v>
      </c>
      <c r="C474" s="5" t="s">
        <v>38</v>
      </c>
      <c r="D474" s="5" t="s">
        <v>5</v>
      </c>
      <c r="E474" s="5" t="s">
        <v>11093</v>
      </c>
      <c r="F474" s="5"/>
      <c r="G474" s="5" t="s">
        <v>12487</v>
      </c>
      <c r="H474" s="6" t="s">
        <v>12779</v>
      </c>
      <c r="I474" s="5" t="s">
        <v>11123</v>
      </c>
      <c r="J474" s="5">
        <v>2</v>
      </c>
      <c r="K474" s="5">
        <v>37.9</v>
      </c>
      <c r="L474" s="5">
        <v>24.9</v>
      </c>
      <c r="M474" s="18">
        <v>18.95</v>
      </c>
      <c r="N474" s="19" t="s">
        <v>12588</v>
      </c>
      <c r="O474" s="5"/>
      <c r="P474" s="5"/>
      <c r="Q474" s="5"/>
      <c r="R474" s="5"/>
      <c r="S474" s="5"/>
      <c r="T474" s="4">
        <v>46080</v>
      </c>
      <c r="U474" s="5" t="s">
        <v>12589</v>
      </c>
      <c r="V474" s="5"/>
      <c r="W474" s="5" t="s">
        <v>12780</v>
      </c>
      <c r="X474" s="5" t="s">
        <v>12781</v>
      </c>
      <c r="Y474" s="5" t="s">
        <v>12781</v>
      </c>
      <c r="Z474" s="5" t="s">
        <v>12780</v>
      </c>
      <c r="AA474" s="5">
        <v>49.8</v>
      </c>
      <c r="AB474" s="5">
        <v>-11.9</v>
      </c>
      <c r="AC474" s="5"/>
      <c r="AD474" s="5"/>
    </row>
    <row r="475" spans="1:30" ht="16.95" customHeight="1" x14ac:dyDescent="0.3">
      <c r="A475" s="3">
        <v>46054</v>
      </c>
      <c r="B475" s="4">
        <v>46078</v>
      </c>
      <c r="C475" s="5" t="s">
        <v>38</v>
      </c>
      <c r="D475" s="5" t="s">
        <v>5</v>
      </c>
      <c r="E475" s="5" t="s">
        <v>11093</v>
      </c>
      <c r="F475" s="5"/>
      <c r="G475" s="5" t="s">
        <v>12487</v>
      </c>
      <c r="H475" s="6" t="s">
        <v>12776</v>
      </c>
      <c r="I475" s="5" t="s">
        <v>11152</v>
      </c>
      <c r="J475" s="5">
        <v>3</v>
      </c>
      <c r="K475" s="5">
        <v>56.9</v>
      </c>
      <c r="L475" s="5">
        <v>24.9</v>
      </c>
      <c r="M475" s="18">
        <v>18.966666666666701</v>
      </c>
      <c r="N475" s="19" t="s">
        <v>12588</v>
      </c>
      <c r="O475" s="5"/>
      <c r="P475" s="5"/>
      <c r="Q475" s="5"/>
      <c r="R475" s="5"/>
      <c r="S475" s="5"/>
      <c r="T475" s="4">
        <v>46080</v>
      </c>
      <c r="U475" s="5" t="s">
        <v>12589</v>
      </c>
      <c r="V475" s="5"/>
      <c r="W475" s="5" t="s">
        <v>12777</v>
      </c>
      <c r="X475" s="5" t="s">
        <v>12778</v>
      </c>
      <c r="Y475" s="5" t="s">
        <v>12778</v>
      </c>
      <c r="Z475" s="5" t="s">
        <v>12777</v>
      </c>
      <c r="AA475" s="5">
        <v>74.7</v>
      </c>
      <c r="AB475" s="5">
        <v>-17.8</v>
      </c>
      <c r="AC475" s="5"/>
      <c r="AD475" s="5"/>
    </row>
    <row r="476" spans="1:30" ht="16.95" customHeight="1" x14ac:dyDescent="0.3">
      <c r="A476" s="3">
        <v>46054</v>
      </c>
      <c r="B476" s="4">
        <v>46078</v>
      </c>
      <c r="C476" s="5" t="s">
        <v>38</v>
      </c>
      <c r="D476" s="5" t="s">
        <v>5</v>
      </c>
      <c r="E476" s="5" t="s">
        <v>11093</v>
      </c>
      <c r="F476" s="5"/>
      <c r="G476" s="5" t="s">
        <v>12487</v>
      </c>
      <c r="H476" s="6" t="s">
        <v>12773</v>
      </c>
      <c r="I476" s="5" t="s">
        <v>11123</v>
      </c>
      <c r="J476" s="5">
        <v>4</v>
      </c>
      <c r="K476" s="5">
        <v>76.900000000000006</v>
      </c>
      <c r="L476" s="5">
        <v>24.9</v>
      </c>
      <c r="M476" s="18">
        <v>19.225000000000001</v>
      </c>
      <c r="N476" s="19" t="s">
        <v>12588</v>
      </c>
      <c r="O476" s="5"/>
      <c r="P476" s="5"/>
      <c r="Q476" s="5"/>
      <c r="R476" s="5"/>
      <c r="S476" s="5"/>
      <c r="T476" s="4">
        <v>46080</v>
      </c>
      <c r="U476" s="5" t="s">
        <v>12608</v>
      </c>
      <c r="V476" s="5"/>
      <c r="W476" s="5" t="s">
        <v>12774</v>
      </c>
      <c r="X476" s="5" t="s">
        <v>12775</v>
      </c>
      <c r="Y476" s="5" t="s">
        <v>12775</v>
      </c>
      <c r="Z476" s="5" t="s">
        <v>12774</v>
      </c>
      <c r="AA476" s="5">
        <v>99.6</v>
      </c>
      <c r="AB476" s="5">
        <v>-22.7</v>
      </c>
      <c r="AC476" s="5"/>
      <c r="AD476" s="5"/>
    </row>
    <row r="477" spans="1:30" ht="16.95" customHeight="1" x14ac:dyDescent="0.3">
      <c r="A477" s="3">
        <v>46054</v>
      </c>
      <c r="B477" s="4">
        <v>46078</v>
      </c>
      <c r="C477" s="5" t="s">
        <v>38</v>
      </c>
      <c r="D477" s="5" t="s">
        <v>5</v>
      </c>
      <c r="E477" s="5" t="s">
        <v>11093</v>
      </c>
      <c r="F477" s="5"/>
      <c r="G477" s="5" t="s">
        <v>12095</v>
      </c>
      <c r="H477" s="6" t="s">
        <v>15045</v>
      </c>
      <c r="I477" s="5" t="s">
        <v>11142</v>
      </c>
      <c r="J477" s="5">
        <v>18</v>
      </c>
      <c r="K477" s="5">
        <v>105.6</v>
      </c>
      <c r="L477" s="5">
        <v>6.6</v>
      </c>
      <c r="M477" s="18">
        <v>5.8666666666666698</v>
      </c>
      <c r="N477" s="19" t="s">
        <v>12588</v>
      </c>
      <c r="O477" s="5"/>
      <c r="P477" s="5"/>
      <c r="Q477" s="5"/>
      <c r="R477" s="5"/>
      <c r="S477" s="5"/>
      <c r="T477" s="4">
        <v>46081</v>
      </c>
      <c r="U477" s="5" t="s">
        <v>12629</v>
      </c>
      <c r="V477" s="5"/>
      <c r="W477" s="5" t="s">
        <v>15046</v>
      </c>
      <c r="X477" s="5" t="s">
        <v>15047</v>
      </c>
      <c r="Y477" s="5" t="s">
        <v>15047</v>
      </c>
      <c r="Z477" s="5" t="s">
        <v>15046</v>
      </c>
      <c r="AA477" s="5">
        <v>118.8</v>
      </c>
      <c r="AB477" s="5">
        <v>-13.2</v>
      </c>
      <c r="AC477" s="5"/>
      <c r="AD477" s="5"/>
    </row>
    <row r="478" spans="1:30" ht="16.95" customHeight="1" x14ac:dyDescent="0.3">
      <c r="A478" s="3">
        <v>46054</v>
      </c>
      <c r="B478" s="4">
        <v>46078</v>
      </c>
      <c r="C478" s="19" t="s">
        <v>38</v>
      </c>
      <c r="D478" s="19" t="s">
        <v>5</v>
      </c>
      <c r="E478" s="19" t="s">
        <v>12673</v>
      </c>
      <c r="F478" s="5"/>
      <c r="G478" s="19" t="s">
        <v>12676</v>
      </c>
      <c r="H478" s="11" t="s">
        <v>12677</v>
      </c>
      <c r="I478" s="19" t="s">
        <v>90</v>
      </c>
      <c r="J478" s="5">
        <v>2</v>
      </c>
      <c r="K478" s="5">
        <v>35.9</v>
      </c>
      <c r="L478" s="5">
        <v>24.9</v>
      </c>
      <c r="M478" s="18">
        <v>17.95</v>
      </c>
      <c r="N478" s="19" t="s">
        <v>12588</v>
      </c>
      <c r="O478" s="42"/>
      <c r="P478" s="42"/>
      <c r="Q478" s="42"/>
      <c r="R478" s="42"/>
      <c r="S478" s="42"/>
      <c r="T478" s="29">
        <v>46080</v>
      </c>
      <c r="U478" s="19" t="s">
        <v>12589</v>
      </c>
      <c r="V478" s="5"/>
      <c r="W478" s="5"/>
      <c r="X478" s="5"/>
      <c r="Y478" s="5"/>
      <c r="Z478" s="5"/>
      <c r="AA478" s="5">
        <v>49.8</v>
      </c>
      <c r="AB478" s="5">
        <v>-13.9</v>
      </c>
      <c r="AC478" s="5"/>
      <c r="AD478" s="5"/>
    </row>
    <row r="479" spans="1:30" ht="16.95" customHeight="1" x14ac:dyDescent="0.3">
      <c r="A479" s="3">
        <v>46054</v>
      </c>
      <c r="B479" s="4">
        <v>46078</v>
      </c>
      <c r="C479" s="19" t="s">
        <v>38</v>
      </c>
      <c r="D479" s="19" t="s">
        <v>5</v>
      </c>
      <c r="E479" s="19" t="s">
        <v>12673</v>
      </c>
      <c r="F479" s="5"/>
      <c r="G479" s="19" t="s">
        <v>12683</v>
      </c>
      <c r="H479" s="6" t="s">
        <v>12684</v>
      </c>
      <c r="I479" s="19" t="s">
        <v>90</v>
      </c>
      <c r="J479" s="5">
        <v>2</v>
      </c>
      <c r="K479" s="5">
        <v>41.3</v>
      </c>
      <c r="L479" s="5">
        <v>24.9</v>
      </c>
      <c r="M479" s="18">
        <v>20.65</v>
      </c>
      <c r="N479" s="19" t="s">
        <v>12588</v>
      </c>
      <c r="O479" s="42"/>
      <c r="P479" s="42"/>
      <c r="Q479" s="42"/>
      <c r="R479" s="42"/>
      <c r="S479" s="42"/>
      <c r="T479" s="23">
        <v>46052</v>
      </c>
      <c r="U479" s="19" t="s">
        <v>12589</v>
      </c>
      <c r="V479" s="5"/>
      <c r="W479" s="5"/>
      <c r="X479" s="5"/>
      <c r="Y479" s="5"/>
      <c r="Z479" s="5"/>
      <c r="AA479" s="5">
        <v>49.8</v>
      </c>
      <c r="AB479" s="5">
        <v>-8.5</v>
      </c>
      <c r="AC479" s="5"/>
      <c r="AD479" s="5"/>
    </row>
    <row r="480" spans="1:30" ht="16.95" customHeight="1" x14ac:dyDescent="0.3">
      <c r="A480" s="3">
        <v>46054</v>
      </c>
      <c r="B480" s="4">
        <v>46078</v>
      </c>
      <c r="C480" s="19" t="s">
        <v>38</v>
      </c>
      <c r="D480" s="19" t="s">
        <v>5</v>
      </c>
      <c r="E480" s="19" t="s">
        <v>12673</v>
      </c>
      <c r="F480" s="5"/>
      <c r="G480" s="19" t="s">
        <v>12683</v>
      </c>
      <c r="H480" s="6" t="s">
        <v>12685</v>
      </c>
      <c r="I480" s="19" t="s">
        <v>113</v>
      </c>
      <c r="J480" s="5">
        <v>2</v>
      </c>
      <c r="K480" s="5">
        <v>42.3</v>
      </c>
      <c r="L480" s="5">
        <v>24.9</v>
      </c>
      <c r="M480" s="18">
        <v>21.15</v>
      </c>
      <c r="N480" s="19" t="s">
        <v>12588</v>
      </c>
      <c r="O480" s="42"/>
      <c r="P480" s="42"/>
      <c r="Q480" s="42"/>
      <c r="R480" s="42"/>
      <c r="S480" s="42"/>
      <c r="T480" s="23">
        <v>46080</v>
      </c>
      <c r="U480" s="19" t="s">
        <v>12589</v>
      </c>
      <c r="V480" s="5"/>
      <c r="W480" s="5"/>
      <c r="X480" s="5"/>
      <c r="Y480" s="5"/>
      <c r="Z480" s="5"/>
      <c r="AA480" s="5">
        <v>49.8</v>
      </c>
      <c r="AB480" s="5">
        <v>-7.5</v>
      </c>
      <c r="AC480" s="5"/>
      <c r="AD480" s="5"/>
    </row>
    <row r="481" spans="1:30" ht="16.95" customHeight="1" x14ac:dyDescent="0.3">
      <c r="A481" s="3">
        <v>46054</v>
      </c>
      <c r="B481" s="4">
        <v>46078</v>
      </c>
      <c r="C481" s="19" t="s">
        <v>38</v>
      </c>
      <c r="D481" s="19" t="s">
        <v>5</v>
      </c>
      <c r="E481" s="19" t="s">
        <v>12673</v>
      </c>
      <c r="F481" s="5"/>
      <c r="G481" s="19" t="s">
        <v>12714</v>
      </c>
      <c r="H481" s="35" t="s">
        <v>12715</v>
      </c>
      <c r="I481" s="19" t="s">
        <v>100</v>
      </c>
      <c r="J481" s="5">
        <v>7</v>
      </c>
      <c r="K481" s="5">
        <v>39</v>
      </c>
      <c r="L481" s="5">
        <v>6.6</v>
      </c>
      <c r="M481" s="18">
        <v>5.5714285714285703</v>
      </c>
      <c r="N481" s="19" t="s">
        <v>12588</v>
      </c>
      <c r="O481" s="42"/>
      <c r="P481" s="42"/>
      <c r="Q481" s="42"/>
      <c r="R481" s="42"/>
      <c r="S481" s="42"/>
      <c r="T481" s="23">
        <v>46081</v>
      </c>
      <c r="U481" s="19" t="s">
        <v>12589</v>
      </c>
      <c r="V481" s="5"/>
      <c r="W481" s="5"/>
      <c r="X481" s="5"/>
      <c r="Y481" s="5"/>
      <c r="Z481" s="5"/>
      <c r="AA481" s="5">
        <v>46.2</v>
      </c>
      <c r="AB481" s="5">
        <v>-7.2</v>
      </c>
      <c r="AC481" s="5"/>
      <c r="AD481" s="5"/>
    </row>
    <row r="482" spans="1:30" ht="16.95" customHeight="1" x14ac:dyDescent="0.3">
      <c r="A482" s="3">
        <v>46054</v>
      </c>
      <c r="B482" s="4">
        <v>46078</v>
      </c>
      <c r="C482" s="19" t="s">
        <v>38</v>
      </c>
      <c r="D482" s="19" t="s">
        <v>5</v>
      </c>
      <c r="E482" s="19" t="s">
        <v>12673</v>
      </c>
      <c r="F482" s="5"/>
      <c r="G482" s="19" t="s">
        <v>12714</v>
      </c>
      <c r="H482" s="35" t="s">
        <v>12716</v>
      </c>
      <c r="I482" s="19" t="s">
        <v>119</v>
      </c>
      <c r="J482" s="5">
        <v>4</v>
      </c>
      <c r="K482" s="5">
        <v>35.9</v>
      </c>
      <c r="L482" s="5">
        <v>9.9</v>
      </c>
      <c r="M482" s="18">
        <v>8.9749999999999996</v>
      </c>
      <c r="N482" s="19" t="s">
        <v>12588</v>
      </c>
      <c r="O482" s="42"/>
      <c r="P482" s="42"/>
      <c r="Q482" s="42"/>
      <c r="R482" s="42"/>
      <c r="S482" s="42"/>
      <c r="T482" s="23">
        <v>46081</v>
      </c>
      <c r="U482" s="19" t="s">
        <v>12589</v>
      </c>
      <c r="V482" s="5"/>
      <c r="W482" s="5"/>
      <c r="X482" s="5"/>
      <c r="Y482" s="5"/>
      <c r="Z482" s="5"/>
      <c r="AA482" s="5">
        <v>39.6</v>
      </c>
      <c r="AB482" s="5">
        <v>-3.7</v>
      </c>
      <c r="AC482" s="5"/>
      <c r="AD482" s="5"/>
    </row>
    <row r="483" spans="1:30" ht="16.95" customHeight="1" x14ac:dyDescent="0.3">
      <c r="A483" s="3">
        <v>46054</v>
      </c>
      <c r="B483" s="4">
        <v>46078</v>
      </c>
      <c r="C483" s="19" t="s">
        <v>38</v>
      </c>
      <c r="D483" s="19" t="s">
        <v>5</v>
      </c>
      <c r="E483" s="61" t="s">
        <v>12673</v>
      </c>
      <c r="F483" s="31"/>
      <c r="G483" s="61" t="s">
        <v>12714</v>
      </c>
      <c r="H483" s="25" t="s">
        <v>12717</v>
      </c>
      <c r="I483" s="61" t="s">
        <v>119</v>
      </c>
      <c r="J483" s="31">
        <v>5</v>
      </c>
      <c r="K483" s="31">
        <v>37.799999999999997</v>
      </c>
      <c r="L483" s="5">
        <v>9.9</v>
      </c>
      <c r="M483" s="18">
        <v>7.56</v>
      </c>
      <c r="N483" s="19" t="s">
        <v>12588</v>
      </c>
      <c r="O483" s="31"/>
      <c r="P483" s="31"/>
      <c r="Q483" s="31"/>
      <c r="R483" s="31"/>
      <c r="S483" s="31"/>
      <c r="T483" s="23">
        <v>46081</v>
      </c>
      <c r="U483" s="19" t="s">
        <v>12589</v>
      </c>
      <c r="V483" s="31"/>
      <c r="W483" s="31"/>
      <c r="X483" s="31"/>
      <c r="Y483" s="31"/>
      <c r="Z483" s="31"/>
      <c r="AA483" s="5">
        <v>49.5</v>
      </c>
      <c r="AB483" s="5">
        <v>-11.7</v>
      </c>
      <c r="AC483" s="5"/>
      <c r="AD483" s="5"/>
    </row>
    <row r="484" spans="1:30" ht="16.95" customHeight="1" x14ac:dyDescent="0.3">
      <c r="A484" s="3">
        <v>46054</v>
      </c>
      <c r="B484" s="4">
        <v>46078</v>
      </c>
      <c r="C484" s="19" t="s">
        <v>38</v>
      </c>
      <c r="D484" s="19" t="s">
        <v>5</v>
      </c>
      <c r="E484" s="19" t="s">
        <v>12673</v>
      </c>
      <c r="F484" s="5"/>
      <c r="G484" s="19" t="s">
        <v>15048</v>
      </c>
      <c r="H484" s="6" t="s">
        <v>15049</v>
      </c>
      <c r="I484" s="19" t="s">
        <v>100</v>
      </c>
      <c r="J484" s="5">
        <v>12</v>
      </c>
      <c r="K484" s="5">
        <v>43.7</v>
      </c>
      <c r="L484" s="5">
        <v>6.6</v>
      </c>
      <c r="M484" s="18">
        <v>3.6416666666666702</v>
      </c>
      <c r="N484" s="19" t="s">
        <v>12588</v>
      </c>
      <c r="O484" s="42"/>
      <c r="P484" s="42"/>
      <c r="Q484" s="42"/>
      <c r="R484" s="42"/>
      <c r="S484" s="42"/>
      <c r="T484" s="23">
        <v>46081</v>
      </c>
      <c r="U484" s="19" t="s">
        <v>12629</v>
      </c>
      <c r="V484" s="5"/>
      <c r="W484" s="5"/>
      <c r="X484" s="5"/>
      <c r="Y484" s="5"/>
      <c r="Z484" s="5"/>
      <c r="AA484" s="5">
        <v>79.2</v>
      </c>
      <c r="AB484" s="5">
        <v>-35.5</v>
      </c>
      <c r="AC484" s="5"/>
      <c r="AD484" s="5"/>
    </row>
    <row r="485" spans="1:30" ht="16.95" customHeight="1" x14ac:dyDescent="0.3">
      <c r="A485" s="3">
        <v>46054</v>
      </c>
      <c r="B485" s="4">
        <v>46078</v>
      </c>
      <c r="C485" s="19" t="s">
        <v>38</v>
      </c>
      <c r="D485" s="19" t="s">
        <v>5</v>
      </c>
      <c r="E485" s="19" t="s">
        <v>12673</v>
      </c>
      <c r="F485" s="5"/>
      <c r="G485" s="19" t="s">
        <v>12741</v>
      </c>
      <c r="H485" s="6" t="s">
        <v>12742</v>
      </c>
      <c r="I485" s="19" t="s">
        <v>144</v>
      </c>
      <c r="J485" s="5">
        <v>5</v>
      </c>
      <c r="K485" s="5">
        <v>47.8</v>
      </c>
      <c r="L485" s="5">
        <v>9.9</v>
      </c>
      <c r="M485" s="18">
        <v>9.56</v>
      </c>
      <c r="N485" s="19" t="s">
        <v>12588</v>
      </c>
      <c r="O485" s="42"/>
      <c r="P485" s="42"/>
      <c r="Q485" s="42"/>
      <c r="R485" s="42"/>
      <c r="S485" s="42"/>
      <c r="T485" s="23">
        <v>46081</v>
      </c>
      <c r="U485" s="19" t="s">
        <v>12589</v>
      </c>
      <c r="V485" s="5"/>
      <c r="W485" s="5"/>
      <c r="X485" s="5"/>
      <c r="Y485" s="5"/>
      <c r="Z485" s="5"/>
      <c r="AA485" s="5">
        <v>49.5</v>
      </c>
      <c r="AB485" s="5">
        <v>-1.7</v>
      </c>
      <c r="AC485" s="5"/>
      <c r="AD485" s="5"/>
    </row>
    <row r="486" spans="1:30" ht="16.95" customHeight="1" x14ac:dyDescent="0.3">
      <c r="A486" s="3">
        <v>46054</v>
      </c>
      <c r="B486" s="4">
        <v>46078</v>
      </c>
      <c r="C486" s="19" t="s">
        <v>38</v>
      </c>
      <c r="D486" s="19" t="s">
        <v>5</v>
      </c>
      <c r="E486" s="61" t="s">
        <v>12673</v>
      </c>
      <c r="F486" s="31"/>
      <c r="G486" s="61" t="s">
        <v>12885</v>
      </c>
      <c r="H486" s="8" t="s">
        <v>15050</v>
      </c>
      <c r="I486" s="61" t="s">
        <v>90</v>
      </c>
      <c r="J486" s="31">
        <v>1</v>
      </c>
      <c r="K486" s="31">
        <v>22.2</v>
      </c>
      <c r="L486" s="5">
        <v>24.9</v>
      </c>
      <c r="M486" s="18">
        <v>22.2</v>
      </c>
      <c r="N486" s="19" t="s">
        <v>12588</v>
      </c>
      <c r="O486" s="31"/>
      <c r="P486" s="31"/>
      <c r="Q486" s="31"/>
      <c r="R486" s="31"/>
      <c r="S486" s="31"/>
      <c r="T486" s="23">
        <v>46080</v>
      </c>
      <c r="U486" s="19" t="s">
        <v>12608</v>
      </c>
      <c r="V486" s="31"/>
      <c r="W486" s="31"/>
      <c r="X486" s="31"/>
      <c r="Y486" s="31"/>
      <c r="Z486" s="31"/>
      <c r="AA486" s="5">
        <v>24.9</v>
      </c>
      <c r="AB486" s="5">
        <v>-2.7</v>
      </c>
      <c r="AC486" s="5"/>
      <c r="AD486" s="5"/>
    </row>
    <row r="487" spans="1:30" ht="16.95" customHeight="1" x14ac:dyDescent="0.3">
      <c r="A487" s="3">
        <v>46054</v>
      </c>
      <c r="B487" s="4">
        <v>46078</v>
      </c>
      <c r="C487" s="19" t="s">
        <v>38</v>
      </c>
      <c r="D487" s="19" t="s">
        <v>5</v>
      </c>
      <c r="E487" s="19" t="s">
        <v>12673</v>
      </c>
      <c r="F487" s="5"/>
      <c r="G487" s="19" t="s">
        <v>12892</v>
      </c>
      <c r="H487" s="6" t="s">
        <v>12893</v>
      </c>
      <c r="I487" s="19" t="s">
        <v>100</v>
      </c>
      <c r="J487" s="5">
        <v>3</v>
      </c>
      <c r="K487" s="5">
        <v>17.22</v>
      </c>
      <c r="L487" s="5">
        <v>6.6</v>
      </c>
      <c r="M487" s="18">
        <v>5.74</v>
      </c>
      <c r="N487" s="19" t="s">
        <v>12588</v>
      </c>
      <c r="O487" s="42"/>
      <c r="P487" s="42"/>
      <c r="Q487" s="42"/>
      <c r="R487" s="42"/>
      <c r="S487" s="42"/>
      <c r="T487" s="4">
        <v>46081</v>
      </c>
      <c r="U487" s="19" t="s">
        <v>12589</v>
      </c>
      <c r="V487" s="5"/>
      <c r="W487" s="5"/>
      <c r="X487" s="5"/>
      <c r="Y487" s="5"/>
      <c r="Z487" s="5"/>
      <c r="AA487" s="5">
        <v>19.8</v>
      </c>
      <c r="AB487" s="5">
        <v>-2.58</v>
      </c>
      <c r="AC487" s="5"/>
      <c r="AD487" s="5"/>
    </row>
    <row r="488" spans="1:30" ht="16.95" customHeight="1" x14ac:dyDescent="0.3">
      <c r="A488" s="3">
        <v>46054</v>
      </c>
      <c r="B488" s="4">
        <v>46078</v>
      </c>
      <c r="C488" s="19" t="s">
        <v>38</v>
      </c>
      <c r="D488" s="19" t="s">
        <v>5</v>
      </c>
      <c r="E488" s="19" t="s">
        <v>12673</v>
      </c>
      <c r="F488" s="5"/>
      <c r="G488" s="19" t="s">
        <v>12892</v>
      </c>
      <c r="H488" s="6" t="s">
        <v>12894</v>
      </c>
      <c r="I488" s="19" t="s">
        <v>100</v>
      </c>
      <c r="J488" s="5">
        <v>6</v>
      </c>
      <c r="K488" s="5">
        <v>30.1</v>
      </c>
      <c r="L488" s="5">
        <v>6.6</v>
      </c>
      <c r="M488" s="18">
        <v>5.0166666666666702</v>
      </c>
      <c r="N488" s="19" t="s">
        <v>12588</v>
      </c>
      <c r="O488" s="42"/>
      <c r="P488" s="42"/>
      <c r="Q488" s="42"/>
      <c r="R488" s="42"/>
      <c r="S488" s="42"/>
      <c r="T488" s="4">
        <v>46081</v>
      </c>
      <c r="U488" s="19" t="s">
        <v>12589</v>
      </c>
      <c r="V488" s="5"/>
      <c r="W488" s="5"/>
      <c r="X488" s="5"/>
      <c r="Y488" s="5"/>
      <c r="Z488" s="5"/>
      <c r="AA488" s="5">
        <v>39.6</v>
      </c>
      <c r="AB488" s="5">
        <v>-9.4999999999999893</v>
      </c>
      <c r="AC488" s="5"/>
      <c r="AD488" s="5"/>
    </row>
    <row r="489" spans="1:30" ht="16.95" customHeight="1" x14ac:dyDescent="0.3">
      <c r="A489" s="3">
        <v>46054</v>
      </c>
      <c r="B489" s="4">
        <v>46078</v>
      </c>
      <c r="C489" s="19" t="s">
        <v>38</v>
      </c>
      <c r="D489" s="19" t="s">
        <v>5</v>
      </c>
      <c r="E489" s="19" t="s">
        <v>12673</v>
      </c>
      <c r="F489" s="5"/>
      <c r="G489" s="19" t="s">
        <v>12892</v>
      </c>
      <c r="H489" s="6" t="s">
        <v>12895</v>
      </c>
      <c r="I489" s="19" t="s">
        <v>113</v>
      </c>
      <c r="J489" s="5">
        <v>1</v>
      </c>
      <c r="K489" s="5">
        <v>21.8</v>
      </c>
      <c r="L489" s="5">
        <v>24.9</v>
      </c>
      <c r="M489" s="18">
        <v>21.8</v>
      </c>
      <c r="N489" s="19" t="s">
        <v>12588</v>
      </c>
      <c r="O489" s="42"/>
      <c r="P489" s="42"/>
      <c r="Q489" s="42"/>
      <c r="R489" s="42"/>
      <c r="S489" s="42"/>
      <c r="T489" s="4">
        <v>46081</v>
      </c>
      <c r="U489" s="19" t="s">
        <v>12589</v>
      </c>
      <c r="V489" s="5"/>
      <c r="W489" s="5"/>
      <c r="X489" s="5"/>
      <c r="Y489" s="5"/>
      <c r="Z489" s="5"/>
      <c r="AA489" s="5">
        <v>24.9</v>
      </c>
      <c r="AB489" s="5">
        <v>-3.1</v>
      </c>
      <c r="AC489" s="5"/>
      <c r="AD489" s="5"/>
    </row>
    <row r="490" spans="1:30" ht="16.95" customHeight="1" x14ac:dyDescent="0.3">
      <c r="A490" s="3">
        <v>46054</v>
      </c>
      <c r="B490" s="4">
        <v>46078</v>
      </c>
      <c r="C490" s="19" t="s">
        <v>38</v>
      </c>
      <c r="D490" s="19" t="s">
        <v>5</v>
      </c>
      <c r="E490" s="19" t="s">
        <v>12673</v>
      </c>
      <c r="F490" s="5"/>
      <c r="G490" s="19" t="s">
        <v>12892</v>
      </c>
      <c r="H490" s="6" t="s">
        <v>12896</v>
      </c>
      <c r="I490" s="19" t="s">
        <v>107</v>
      </c>
      <c r="J490" s="5">
        <v>4</v>
      </c>
      <c r="K490" s="5">
        <v>26.8</v>
      </c>
      <c r="L490" s="5">
        <v>8.9</v>
      </c>
      <c r="M490" s="18">
        <v>6.7</v>
      </c>
      <c r="N490" s="19" t="s">
        <v>12588</v>
      </c>
      <c r="O490" s="42"/>
      <c r="P490" s="42"/>
      <c r="Q490" s="42"/>
      <c r="R490" s="42"/>
      <c r="S490" s="42"/>
      <c r="T490" s="4">
        <v>46081</v>
      </c>
      <c r="U490" s="19" t="s">
        <v>12589</v>
      </c>
      <c r="V490" s="5"/>
      <c r="W490" s="5"/>
      <c r="X490" s="5"/>
      <c r="Y490" s="5"/>
      <c r="Z490" s="5"/>
      <c r="AA490" s="5">
        <v>35.6</v>
      </c>
      <c r="AB490" s="5">
        <v>-8.8000000000000007</v>
      </c>
      <c r="AC490" s="5"/>
      <c r="AD490" s="5"/>
    </row>
    <row r="491" spans="1:30" ht="16.95" customHeight="1" x14ac:dyDescent="0.3">
      <c r="A491" s="3">
        <v>46054</v>
      </c>
      <c r="B491" s="4">
        <v>46078</v>
      </c>
      <c r="C491" s="19" t="s">
        <v>38</v>
      </c>
      <c r="D491" s="19" t="s">
        <v>5</v>
      </c>
      <c r="E491" s="19" t="s">
        <v>12673</v>
      </c>
      <c r="F491" s="5"/>
      <c r="G491" s="19" t="s">
        <v>12909</v>
      </c>
      <c r="H491" s="6" t="s">
        <v>12910</v>
      </c>
      <c r="I491" s="19" t="s">
        <v>90</v>
      </c>
      <c r="J491" s="5">
        <v>2</v>
      </c>
      <c r="K491" s="5">
        <v>35.99</v>
      </c>
      <c r="L491" s="5">
        <v>24.9</v>
      </c>
      <c r="M491" s="18">
        <v>17.995000000000001</v>
      </c>
      <c r="N491" s="19" t="s">
        <v>12588</v>
      </c>
      <c r="O491" s="42"/>
      <c r="P491" s="42"/>
      <c r="Q491" s="42"/>
      <c r="R491" s="42"/>
      <c r="S491" s="42"/>
      <c r="T491" s="4">
        <v>46080</v>
      </c>
      <c r="U491" s="19" t="s">
        <v>12589</v>
      </c>
      <c r="V491" s="5"/>
      <c r="W491" s="5"/>
      <c r="X491" s="5"/>
      <c r="Y491" s="5"/>
      <c r="Z491" s="5"/>
      <c r="AA491" s="5">
        <v>49.8</v>
      </c>
      <c r="AB491" s="5">
        <v>-13.81</v>
      </c>
      <c r="AC491" s="5"/>
      <c r="AD491" s="5"/>
    </row>
    <row r="492" spans="1:30" ht="16.95" customHeight="1" x14ac:dyDescent="0.3">
      <c r="A492" s="3">
        <v>46054</v>
      </c>
      <c r="B492" s="4">
        <v>46078</v>
      </c>
      <c r="C492" s="19" t="s">
        <v>38</v>
      </c>
      <c r="D492" s="19" t="s">
        <v>5</v>
      </c>
      <c r="E492" s="19" t="s">
        <v>12673</v>
      </c>
      <c r="F492" s="5"/>
      <c r="G492" s="19" t="s">
        <v>12973</v>
      </c>
      <c r="H492" s="6" t="s">
        <v>12975</v>
      </c>
      <c r="I492" s="19" t="s">
        <v>100</v>
      </c>
      <c r="J492" s="5">
        <v>4</v>
      </c>
      <c r="K492" s="5">
        <v>20.3</v>
      </c>
      <c r="L492" s="5">
        <v>6.6</v>
      </c>
      <c r="M492" s="18">
        <v>5.0750000000000002</v>
      </c>
      <c r="N492" s="19" t="s">
        <v>12588</v>
      </c>
      <c r="O492" s="42"/>
      <c r="P492" s="42"/>
      <c r="Q492" s="42"/>
      <c r="R492" s="42"/>
      <c r="S492" s="42"/>
      <c r="T492" s="23">
        <v>46081</v>
      </c>
      <c r="U492" s="19" t="s">
        <v>12589</v>
      </c>
      <c r="V492" s="5"/>
      <c r="W492" s="5"/>
      <c r="X492" s="5"/>
      <c r="Y492" s="5"/>
      <c r="Z492" s="5"/>
      <c r="AA492" s="5">
        <v>26.4</v>
      </c>
      <c r="AB492" s="5">
        <v>-6.1</v>
      </c>
      <c r="AC492" s="5"/>
      <c r="AD492" s="5"/>
    </row>
    <row r="493" spans="1:30" ht="16.95" customHeight="1" x14ac:dyDescent="0.3">
      <c r="A493" s="3">
        <v>46054</v>
      </c>
      <c r="B493" s="4">
        <v>46078</v>
      </c>
      <c r="C493" s="19" t="s">
        <v>38</v>
      </c>
      <c r="D493" s="19" t="s">
        <v>5</v>
      </c>
      <c r="E493" s="19" t="s">
        <v>12673</v>
      </c>
      <c r="F493" s="5"/>
      <c r="G493" s="19" t="s">
        <v>12973</v>
      </c>
      <c r="H493" s="6" t="s">
        <v>12976</v>
      </c>
      <c r="I493" s="19" t="s">
        <v>100</v>
      </c>
      <c r="J493" s="5">
        <v>4</v>
      </c>
      <c r="K493" s="5">
        <v>20.3</v>
      </c>
      <c r="L493" s="5">
        <v>6.6</v>
      </c>
      <c r="M493" s="18">
        <v>5.0750000000000002</v>
      </c>
      <c r="N493" s="19" t="s">
        <v>12588</v>
      </c>
      <c r="O493" s="42"/>
      <c r="P493" s="42"/>
      <c r="Q493" s="42"/>
      <c r="R493" s="42"/>
      <c r="S493" s="42"/>
      <c r="T493" s="23">
        <v>46081</v>
      </c>
      <c r="U493" s="19" t="s">
        <v>12589</v>
      </c>
      <c r="V493" s="5"/>
      <c r="W493" s="5"/>
      <c r="X493" s="5"/>
      <c r="Y493" s="5"/>
      <c r="Z493" s="5"/>
      <c r="AA493" s="5">
        <v>26.4</v>
      </c>
      <c r="AB493" s="5">
        <v>-6.1</v>
      </c>
      <c r="AC493" s="5"/>
      <c r="AD493" s="5"/>
    </row>
    <row r="494" spans="1:30" ht="16.95" customHeight="1" x14ac:dyDescent="0.3">
      <c r="A494" s="3">
        <v>46054</v>
      </c>
      <c r="B494" s="4">
        <v>46078</v>
      </c>
      <c r="C494" s="19" t="s">
        <v>38</v>
      </c>
      <c r="D494" s="19" t="s">
        <v>5</v>
      </c>
      <c r="E494" s="19" t="s">
        <v>12673</v>
      </c>
      <c r="F494" s="5"/>
      <c r="G494" s="19" t="s">
        <v>12973</v>
      </c>
      <c r="H494" s="6" t="s">
        <v>12977</v>
      </c>
      <c r="I494" s="19" t="s">
        <v>90</v>
      </c>
      <c r="J494" s="5">
        <v>2</v>
      </c>
      <c r="K494" s="5">
        <v>42.3</v>
      </c>
      <c r="L494" s="5">
        <v>24.9</v>
      </c>
      <c r="M494" s="18">
        <v>21.15</v>
      </c>
      <c r="N494" s="19" t="s">
        <v>12588</v>
      </c>
      <c r="O494" s="42"/>
      <c r="P494" s="42"/>
      <c r="Q494" s="42"/>
      <c r="R494" s="42"/>
      <c r="S494" s="42"/>
      <c r="T494" s="23">
        <v>46081</v>
      </c>
      <c r="U494" s="19" t="s">
        <v>12589</v>
      </c>
      <c r="V494" s="5"/>
      <c r="W494" s="5"/>
      <c r="X494" s="5"/>
      <c r="Y494" s="5"/>
      <c r="Z494" s="5"/>
      <c r="AA494" s="5">
        <v>49.8</v>
      </c>
      <c r="AB494" s="5">
        <v>-7.5</v>
      </c>
      <c r="AC494" s="5"/>
      <c r="AD494" s="5"/>
    </row>
    <row r="495" spans="1:30" ht="16.95" customHeight="1" x14ac:dyDescent="0.3">
      <c r="A495" s="3">
        <v>46054</v>
      </c>
      <c r="B495" s="4">
        <v>46078</v>
      </c>
      <c r="C495" s="19" t="s">
        <v>38</v>
      </c>
      <c r="D495" s="19" t="s">
        <v>5</v>
      </c>
      <c r="E495" s="19" t="s">
        <v>12673</v>
      </c>
      <c r="F495" s="5"/>
      <c r="G495" s="19" t="s">
        <v>12973</v>
      </c>
      <c r="H495" s="6" t="s">
        <v>12978</v>
      </c>
      <c r="I495" s="19" t="s">
        <v>107</v>
      </c>
      <c r="J495" s="5">
        <v>6</v>
      </c>
      <c r="K495" s="5">
        <v>39.799999999999997</v>
      </c>
      <c r="L495" s="5">
        <v>8.9</v>
      </c>
      <c r="M495" s="18">
        <v>6.6333333333333302</v>
      </c>
      <c r="N495" s="19" t="s">
        <v>12588</v>
      </c>
      <c r="O495" s="42"/>
      <c r="P495" s="42"/>
      <c r="Q495" s="42"/>
      <c r="R495" s="42"/>
      <c r="S495" s="42"/>
      <c r="T495" s="23">
        <v>46081</v>
      </c>
      <c r="U495" s="19" t="s">
        <v>12589</v>
      </c>
      <c r="V495" s="5"/>
      <c r="W495" s="5"/>
      <c r="X495" s="5"/>
      <c r="Y495" s="5"/>
      <c r="Z495" s="5"/>
      <c r="AA495" s="5">
        <v>53.4</v>
      </c>
      <c r="AB495" s="5">
        <v>-13.6</v>
      </c>
      <c r="AC495" s="5"/>
      <c r="AD495" s="5"/>
    </row>
    <row r="496" spans="1:30" ht="16.95" customHeight="1" x14ac:dyDescent="0.3">
      <c r="A496" s="3">
        <v>46054</v>
      </c>
      <c r="B496" s="4">
        <v>46078</v>
      </c>
      <c r="C496" s="19" t="s">
        <v>38</v>
      </c>
      <c r="D496" s="19" t="s">
        <v>5</v>
      </c>
      <c r="E496" s="19" t="s">
        <v>12673</v>
      </c>
      <c r="F496" s="5"/>
      <c r="G496" s="19" t="s">
        <v>13095</v>
      </c>
      <c r="H496" s="6" t="s">
        <v>13096</v>
      </c>
      <c r="I496" s="19" t="s">
        <v>198</v>
      </c>
      <c r="J496" s="5">
        <v>1</v>
      </c>
      <c r="K496" s="5">
        <v>26.8</v>
      </c>
      <c r="L496" s="5">
        <v>32.9</v>
      </c>
      <c r="M496" s="18">
        <v>26.8</v>
      </c>
      <c r="N496" s="19" t="s">
        <v>12588</v>
      </c>
      <c r="O496" s="42"/>
      <c r="P496" s="42"/>
      <c r="Q496" s="42"/>
      <c r="R496" s="42"/>
      <c r="S496" s="42"/>
      <c r="T496" s="23">
        <v>46052</v>
      </c>
      <c r="U496" s="19" t="s">
        <v>12589</v>
      </c>
      <c r="V496" s="5"/>
      <c r="W496" s="5"/>
      <c r="X496" s="5"/>
      <c r="Y496" s="5"/>
      <c r="Z496" s="5"/>
      <c r="AA496" s="5">
        <v>32.9</v>
      </c>
      <c r="AB496" s="5">
        <v>-6.1</v>
      </c>
      <c r="AC496" s="5"/>
      <c r="AD496" s="5"/>
    </row>
    <row r="497" spans="1:30" ht="16.95" customHeight="1" x14ac:dyDescent="0.3">
      <c r="A497" s="3">
        <v>46054</v>
      </c>
      <c r="B497" s="4">
        <v>46078</v>
      </c>
      <c r="C497" s="19" t="s">
        <v>38</v>
      </c>
      <c r="D497" s="19" t="s">
        <v>5</v>
      </c>
      <c r="E497" s="19" t="s">
        <v>12673</v>
      </c>
      <c r="F497" s="5"/>
      <c r="G497" s="19" t="s">
        <v>13117</v>
      </c>
      <c r="H497" s="6" t="s">
        <v>13118</v>
      </c>
      <c r="I497" s="19" t="s">
        <v>90</v>
      </c>
      <c r="J497" s="5">
        <v>2</v>
      </c>
      <c r="K497" s="5">
        <v>35.99</v>
      </c>
      <c r="L497" s="5">
        <v>24.9</v>
      </c>
      <c r="M497" s="18">
        <v>17.995000000000001</v>
      </c>
      <c r="N497" s="19" t="s">
        <v>12588</v>
      </c>
      <c r="O497" s="42"/>
      <c r="P497" s="42"/>
      <c r="Q497" s="42"/>
      <c r="R497" s="42"/>
      <c r="S497" s="42"/>
      <c r="T497" s="23">
        <v>46052</v>
      </c>
      <c r="U497" s="19" t="s">
        <v>12589</v>
      </c>
      <c r="V497" s="5"/>
      <c r="W497" s="5"/>
      <c r="X497" s="5"/>
      <c r="Y497" s="5"/>
      <c r="Z497" s="5"/>
      <c r="AA497" s="5">
        <v>49.8</v>
      </c>
      <c r="AB497" s="5">
        <v>-13.81</v>
      </c>
      <c r="AC497" s="5"/>
      <c r="AD497" s="5"/>
    </row>
    <row r="498" spans="1:30" ht="16.95" customHeight="1" x14ac:dyDescent="0.3">
      <c r="A498" s="3">
        <v>46054</v>
      </c>
      <c r="B498" s="4">
        <v>46078</v>
      </c>
      <c r="C498" s="19" t="s">
        <v>38</v>
      </c>
      <c r="D498" s="19" t="s">
        <v>5</v>
      </c>
      <c r="E498" s="19" t="s">
        <v>12673</v>
      </c>
      <c r="F498" s="5"/>
      <c r="G498" s="19" t="s">
        <v>13138</v>
      </c>
      <c r="H498" s="6" t="s">
        <v>15051</v>
      </c>
      <c r="I498" s="19" t="s">
        <v>90</v>
      </c>
      <c r="J498" s="5">
        <v>2</v>
      </c>
      <c r="K498" s="5">
        <v>40.9</v>
      </c>
      <c r="L498" s="5">
        <v>24.9</v>
      </c>
      <c r="M498" s="18">
        <v>20.45</v>
      </c>
      <c r="N498" s="19" t="s">
        <v>12588</v>
      </c>
      <c r="O498" s="42"/>
      <c r="P498" s="42"/>
      <c r="Q498" s="42"/>
      <c r="R498" s="42"/>
      <c r="S498" s="42"/>
      <c r="T498" s="23">
        <v>46080</v>
      </c>
      <c r="U498" s="5" t="s">
        <v>12608</v>
      </c>
      <c r="V498" s="5"/>
      <c r="W498" s="5"/>
      <c r="X498" s="5"/>
      <c r="Y498" s="5"/>
      <c r="Z498" s="5"/>
      <c r="AA498" s="5">
        <v>49.8</v>
      </c>
      <c r="AB498" s="5">
        <v>-8.9</v>
      </c>
      <c r="AC498" s="5"/>
      <c r="AD498" s="5"/>
    </row>
    <row r="499" spans="1:30" ht="16.95" customHeight="1" x14ac:dyDescent="0.3">
      <c r="A499" s="3">
        <v>46054</v>
      </c>
      <c r="B499" s="4">
        <v>46078</v>
      </c>
      <c r="C499" s="19" t="s">
        <v>38</v>
      </c>
      <c r="D499" s="19" t="s">
        <v>5</v>
      </c>
      <c r="E499" s="19" t="s">
        <v>12673</v>
      </c>
      <c r="F499" s="5"/>
      <c r="G499" s="19" t="s">
        <v>13138</v>
      </c>
      <c r="H499" s="6" t="s">
        <v>13139</v>
      </c>
      <c r="I499" s="19" t="s">
        <v>113</v>
      </c>
      <c r="J499" s="5">
        <v>2</v>
      </c>
      <c r="K499" s="5">
        <v>40.9</v>
      </c>
      <c r="L499" s="5">
        <v>24.9</v>
      </c>
      <c r="M499" s="18">
        <v>20.45</v>
      </c>
      <c r="N499" s="19" t="s">
        <v>12588</v>
      </c>
      <c r="O499" s="42"/>
      <c r="P499" s="42"/>
      <c r="Q499" s="42"/>
      <c r="R499" s="42"/>
      <c r="S499" s="42"/>
      <c r="T499" s="4">
        <v>46059</v>
      </c>
      <c r="U499" s="5"/>
      <c r="V499" s="5"/>
      <c r="W499" s="5"/>
      <c r="X499" s="5"/>
      <c r="Y499" s="5"/>
      <c r="Z499" s="5"/>
      <c r="AA499" s="5">
        <v>49.8</v>
      </c>
      <c r="AB499" s="5">
        <v>-8.9</v>
      </c>
      <c r="AC499" s="5"/>
      <c r="AD499" s="5"/>
    </row>
    <row r="500" spans="1:30" ht="16.95" customHeight="1" x14ac:dyDescent="0.3">
      <c r="A500" s="3">
        <v>46054</v>
      </c>
      <c r="B500" s="4">
        <v>46078</v>
      </c>
      <c r="C500" s="19" t="s">
        <v>38</v>
      </c>
      <c r="D500" s="19" t="s">
        <v>5</v>
      </c>
      <c r="E500" s="19" t="s">
        <v>12673</v>
      </c>
      <c r="F500" s="5"/>
      <c r="G500" s="19" t="s">
        <v>13138</v>
      </c>
      <c r="H500" s="6" t="s">
        <v>15052</v>
      </c>
      <c r="I500" s="19" t="s">
        <v>119</v>
      </c>
      <c r="J500" s="5">
        <v>4</v>
      </c>
      <c r="K500" s="5">
        <v>38.9</v>
      </c>
      <c r="L500" s="5">
        <v>9.9</v>
      </c>
      <c r="M500" s="18">
        <v>9.7249999999999996</v>
      </c>
      <c r="N500" s="19" t="s">
        <v>12588</v>
      </c>
      <c r="O500" s="42"/>
      <c r="P500" s="42"/>
      <c r="Q500" s="42"/>
      <c r="R500" s="42"/>
      <c r="S500" s="42"/>
      <c r="T500" s="23">
        <v>46080</v>
      </c>
      <c r="U500" s="5" t="s">
        <v>12608</v>
      </c>
      <c r="V500" s="5"/>
      <c r="W500" s="5"/>
      <c r="X500" s="5"/>
      <c r="Y500" s="5"/>
      <c r="Z500" s="5"/>
      <c r="AA500" s="5">
        <v>39.6</v>
      </c>
      <c r="AB500" s="5">
        <v>-0.70000000000000295</v>
      </c>
      <c r="AC500" s="5"/>
      <c r="AD500" s="5"/>
    </row>
    <row r="501" spans="1:30" ht="16.95" customHeight="1" x14ac:dyDescent="0.3">
      <c r="A501" s="3">
        <v>46054</v>
      </c>
      <c r="B501" s="4">
        <v>46078</v>
      </c>
      <c r="C501" s="19" t="s">
        <v>38</v>
      </c>
      <c r="D501" s="19" t="s">
        <v>5</v>
      </c>
      <c r="E501" s="19" t="s">
        <v>12673</v>
      </c>
      <c r="F501" s="5"/>
      <c r="G501" s="19" t="s">
        <v>13146</v>
      </c>
      <c r="H501" s="6" t="s">
        <v>13147</v>
      </c>
      <c r="I501" s="19" t="s">
        <v>90</v>
      </c>
      <c r="J501" s="5">
        <v>2</v>
      </c>
      <c r="K501" s="5">
        <v>42.8</v>
      </c>
      <c r="L501" s="5">
        <v>24.9</v>
      </c>
      <c r="M501" s="18">
        <v>21.4</v>
      </c>
      <c r="N501" s="19" t="s">
        <v>12588</v>
      </c>
      <c r="O501" s="42"/>
      <c r="P501" s="42"/>
      <c r="Q501" s="42"/>
      <c r="R501" s="42"/>
      <c r="S501" s="42"/>
      <c r="T501" s="23"/>
      <c r="U501" s="5"/>
      <c r="V501" s="5"/>
      <c r="W501" s="5"/>
      <c r="X501" s="5"/>
      <c r="Y501" s="5"/>
      <c r="Z501" s="5"/>
      <c r="AA501" s="5">
        <v>49.8</v>
      </c>
      <c r="AB501" s="5">
        <v>-7</v>
      </c>
      <c r="AC501" s="5"/>
      <c r="AD501" s="5"/>
    </row>
    <row r="502" spans="1:30" ht="16.95" customHeight="1" x14ac:dyDescent="0.3">
      <c r="A502" s="3">
        <v>46054</v>
      </c>
      <c r="B502" s="4">
        <v>46078</v>
      </c>
      <c r="C502" s="19" t="s">
        <v>38</v>
      </c>
      <c r="D502" s="19" t="s">
        <v>5</v>
      </c>
      <c r="E502" s="19" t="s">
        <v>12673</v>
      </c>
      <c r="F502" s="5"/>
      <c r="G502" s="19" t="s">
        <v>13152</v>
      </c>
      <c r="H502" s="6" t="s">
        <v>13153</v>
      </c>
      <c r="I502" s="19" t="s">
        <v>198</v>
      </c>
      <c r="J502" s="5">
        <v>1</v>
      </c>
      <c r="K502" s="5">
        <v>30.8</v>
      </c>
      <c r="L502" s="5">
        <v>32.9</v>
      </c>
      <c r="M502" s="18">
        <v>30.8</v>
      </c>
      <c r="N502" s="19" t="s">
        <v>12588</v>
      </c>
      <c r="O502" s="42"/>
      <c r="P502" s="42"/>
      <c r="Q502" s="42"/>
      <c r="R502" s="42"/>
      <c r="S502" s="42"/>
      <c r="T502" s="23">
        <v>46059</v>
      </c>
      <c r="U502" s="19" t="s">
        <v>12589</v>
      </c>
      <c r="V502" s="5"/>
      <c r="W502" s="5"/>
      <c r="X502" s="5"/>
      <c r="Y502" s="5"/>
      <c r="Z502" s="5"/>
      <c r="AA502" s="5">
        <v>32.9</v>
      </c>
      <c r="AB502" s="5">
        <v>-2.1</v>
      </c>
      <c r="AC502" s="5"/>
      <c r="AD502" s="5"/>
    </row>
    <row r="503" spans="1:30" ht="16.95" customHeight="1" x14ac:dyDescent="0.3">
      <c r="A503" s="3">
        <v>46054</v>
      </c>
      <c r="B503" s="4">
        <v>46078</v>
      </c>
      <c r="C503" s="19" t="s">
        <v>38</v>
      </c>
      <c r="D503" s="19" t="s">
        <v>5</v>
      </c>
      <c r="E503" s="19" t="s">
        <v>12673</v>
      </c>
      <c r="F503" s="5"/>
      <c r="G503" s="19" t="s">
        <v>13236</v>
      </c>
      <c r="H503" s="6" t="s">
        <v>13237</v>
      </c>
      <c r="I503" s="19" t="s">
        <v>119</v>
      </c>
      <c r="J503" s="5">
        <v>5</v>
      </c>
      <c r="K503" s="5">
        <v>41.19</v>
      </c>
      <c r="L503" s="5">
        <v>9.9</v>
      </c>
      <c r="M503" s="18">
        <v>8.2379999999999995</v>
      </c>
      <c r="N503" s="19" t="s">
        <v>12588</v>
      </c>
      <c r="O503" s="42"/>
      <c r="P503" s="42"/>
      <c r="Q503" s="42"/>
      <c r="R503" s="42"/>
      <c r="S503" s="42"/>
      <c r="T503" s="23">
        <v>46052</v>
      </c>
      <c r="U503" s="19" t="s">
        <v>12589</v>
      </c>
      <c r="V503" s="5"/>
      <c r="W503" s="5"/>
      <c r="X503" s="5"/>
      <c r="Y503" s="5"/>
      <c r="Z503" s="5"/>
      <c r="AA503" s="5">
        <v>49.5</v>
      </c>
      <c r="AB503" s="5">
        <v>-8.31</v>
      </c>
      <c r="AC503" s="5"/>
      <c r="AD503" s="5"/>
    </row>
    <row r="504" spans="1:30" ht="16.95" customHeight="1" x14ac:dyDescent="0.3">
      <c r="A504" s="3">
        <v>46054</v>
      </c>
      <c r="B504" s="4">
        <v>46078</v>
      </c>
      <c r="C504" s="19" t="s">
        <v>38</v>
      </c>
      <c r="D504" s="19" t="s">
        <v>5</v>
      </c>
      <c r="E504" s="19" t="s">
        <v>12673</v>
      </c>
      <c r="F504" s="5"/>
      <c r="G504" s="19" t="s">
        <v>13236</v>
      </c>
      <c r="H504" s="6" t="s">
        <v>15053</v>
      </c>
      <c r="I504" s="19" t="s">
        <v>119</v>
      </c>
      <c r="J504" s="5">
        <v>3</v>
      </c>
      <c r="K504" s="5">
        <v>28.2</v>
      </c>
      <c r="L504" s="5">
        <v>9.9</v>
      </c>
      <c r="M504" s="18">
        <v>9.4</v>
      </c>
      <c r="N504" s="19" t="s">
        <v>12588</v>
      </c>
      <c r="O504" s="42"/>
      <c r="P504" s="42"/>
      <c r="Q504" s="42"/>
      <c r="R504" s="42"/>
      <c r="S504" s="42"/>
      <c r="T504" s="23">
        <v>46052</v>
      </c>
      <c r="U504" s="19" t="s">
        <v>12608</v>
      </c>
      <c r="V504" s="5"/>
      <c r="W504" s="5"/>
      <c r="X504" s="5"/>
      <c r="Y504" s="5"/>
      <c r="Z504" s="5"/>
      <c r="AA504" s="5">
        <v>29.7</v>
      </c>
      <c r="AB504" s="5">
        <v>-1.5</v>
      </c>
      <c r="AC504" s="5"/>
      <c r="AD504" s="5"/>
    </row>
    <row r="505" spans="1:30" ht="16.95" customHeight="1" x14ac:dyDescent="0.3">
      <c r="A505" s="3">
        <v>46054</v>
      </c>
      <c r="B505" s="4">
        <v>46078</v>
      </c>
      <c r="C505" s="19" t="s">
        <v>38</v>
      </c>
      <c r="D505" s="19" t="s">
        <v>5</v>
      </c>
      <c r="E505" s="61" t="s">
        <v>12673</v>
      </c>
      <c r="F505" s="31"/>
      <c r="G505" s="61" t="s">
        <v>13236</v>
      </c>
      <c r="H505" s="8" t="s">
        <v>13238</v>
      </c>
      <c r="I505" s="61" t="s">
        <v>119</v>
      </c>
      <c r="J505" s="31">
        <v>3</v>
      </c>
      <c r="K505" s="31">
        <v>25.5</v>
      </c>
      <c r="L505" s="5">
        <v>9.9</v>
      </c>
      <c r="M505" s="18">
        <v>8.5</v>
      </c>
      <c r="N505" s="19" t="s">
        <v>12588</v>
      </c>
      <c r="O505" s="31"/>
      <c r="P505" s="31"/>
      <c r="Q505" s="31"/>
      <c r="R505" s="31"/>
      <c r="S505" s="31"/>
      <c r="T505" s="23">
        <v>46052</v>
      </c>
      <c r="U505" s="19" t="s">
        <v>12589</v>
      </c>
      <c r="V505" s="31"/>
      <c r="W505" s="31"/>
      <c r="X505" s="31"/>
      <c r="Y505" s="31"/>
      <c r="Z505" s="31"/>
      <c r="AA505" s="5">
        <v>29.7</v>
      </c>
      <c r="AB505" s="5">
        <v>-4.2</v>
      </c>
      <c r="AC505" s="5"/>
      <c r="AD505" s="5"/>
    </row>
    <row r="506" spans="1:30" ht="16.95" customHeight="1" x14ac:dyDescent="0.3">
      <c r="A506" s="3">
        <v>46054</v>
      </c>
      <c r="B506" s="4">
        <v>46078</v>
      </c>
      <c r="C506" s="19" t="s">
        <v>38</v>
      </c>
      <c r="D506" s="19" t="s">
        <v>5</v>
      </c>
      <c r="E506" s="61" t="s">
        <v>12673</v>
      </c>
      <c r="F506" s="5"/>
      <c r="G506" s="19" t="s">
        <v>13117</v>
      </c>
      <c r="H506" s="6" t="s">
        <v>13119</v>
      </c>
      <c r="I506" s="19" t="s">
        <v>113</v>
      </c>
      <c r="J506" s="5">
        <v>2</v>
      </c>
      <c r="K506" s="5">
        <v>37.799999999999997</v>
      </c>
      <c r="L506" s="5">
        <v>24.9</v>
      </c>
      <c r="M506" s="18">
        <v>18.899999999999999</v>
      </c>
      <c r="N506" s="19" t="s">
        <v>12588</v>
      </c>
      <c r="O506" s="5"/>
      <c r="P506" s="5"/>
      <c r="Q506" s="5"/>
      <c r="R506" s="5"/>
      <c r="S506" s="5"/>
      <c r="T506" s="23">
        <v>46052</v>
      </c>
      <c r="U506" s="19" t="s">
        <v>12589</v>
      </c>
      <c r="V506" s="5"/>
      <c r="W506" s="5"/>
      <c r="X506" s="5"/>
      <c r="Y506" s="5"/>
      <c r="Z506" s="5"/>
      <c r="AA506" s="5"/>
      <c r="AB506" s="5"/>
      <c r="AC506" s="5"/>
      <c r="AD506" s="5"/>
    </row>
    <row r="507" spans="1:30" ht="16.95" customHeight="1" x14ac:dyDescent="0.3">
      <c r="A507" s="3">
        <v>46054</v>
      </c>
      <c r="B507" s="4">
        <v>46078</v>
      </c>
      <c r="C507" s="19" t="s">
        <v>38</v>
      </c>
      <c r="D507" s="19" t="s">
        <v>5</v>
      </c>
      <c r="E507" s="61" t="s">
        <v>12673</v>
      </c>
      <c r="F507" s="5"/>
      <c r="G507" s="19" t="s">
        <v>13117</v>
      </c>
      <c r="H507" s="6" t="s">
        <v>13120</v>
      </c>
      <c r="I507" s="19" t="s">
        <v>90</v>
      </c>
      <c r="J507" s="5">
        <v>1</v>
      </c>
      <c r="K507" s="5">
        <v>22.99</v>
      </c>
      <c r="L507" s="5">
        <v>24.9</v>
      </c>
      <c r="M507" s="18">
        <v>22.99</v>
      </c>
      <c r="N507" s="19" t="s">
        <v>12588</v>
      </c>
      <c r="O507" s="5"/>
      <c r="P507" s="5"/>
      <c r="Q507" s="5"/>
      <c r="R507" s="5"/>
      <c r="S507" s="5"/>
      <c r="T507" s="23">
        <v>46052</v>
      </c>
      <c r="U507" s="19" t="s">
        <v>12589</v>
      </c>
      <c r="V507" s="5"/>
      <c r="W507" s="5"/>
      <c r="X507" s="5"/>
      <c r="Y507" s="5"/>
      <c r="Z507" s="5"/>
      <c r="AA507" s="5"/>
      <c r="AB507" s="5"/>
      <c r="AC507" s="5"/>
      <c r="AD507" s="5"/>
    </row>
    <row r="508" spans="1:30" ht="16.95" customHeight="1" x14ac:dyDescent="0.3">
      <c r="A508" s="3">
        <v>46054</v>
      </c>
      <c r="B508" s="4">
        <v>46078</v>
      </c>
      <c r="C508" s="42" t="s">
        <v>38</v>
      </c>
      <c r="D508" s="42" t="s">
        <v>5</v>
      </c>
      <c r="E508" s="42" t="s">
        <v>12673</v>
      </c>
      <c r="F508" s="42"/>
      <c r="G508" s="42" t="s">
        <v>12714</v>
      </c>
      <c r="H508" s="25" t="s">
        <v>12718</v>
      </c>
      <c r="I508" s="42" t="s">
        <v>11142</v>
      </c>
      <c r="J508" s="42">
        <v>12</v>
      </c>
      <c r="K508" s="42">
        <v>62.9</v>
      </c>
      <c r="L508" s="5">
        <v>6.6</v>
      </c>
      <c r="M508" s="18">
        <v>5.2416666666666698</v>
      </c>
      <c r="N508" s="19" t="s">
        <v>12588</v>
      </c>
      <c r="O508" s="42"/>
      <c r="P508" s="42"/>
      <c r="Q508" s="42"/>
      <c r="R508" s="42"/>
      <c r="S508" s="42"/>
      <c r="T508" s="23">
        <v>46081</v>
      </c>
      <c r="U508" s="42" t="s">
        <v>12589</v>
      </c>
      <c r="V508" s="42"/>
      <c r="W508" s="42"/>
      <c r="X508" s="42"/>
      <c r="Y508" s="42"/>
      <c r="Z508" s="42"/>
      <c r="AA508" s="5">
        <v>79.2</v>
      </c>
      <c r="AB508" s="5">
        <v>-16.3</v>
      </c>
      <c r="AC508" s="42"/>
      <c r="AD508" s="42"/>
    </row>
    <row r="509" spans="1:30" ht="16.95" customHeight="1" x14ac:dyDescent="0.3">
      <c r="A509" s="3">
        <v>46054</v>
      </c>
      <c r="B509" s="4">
        <v>46078</v>
      </c>
      <c r="C509" s="42" t="s">
        <v>38</v>
      </c>
      <c r="D509" s="42" t="s">
        <v>5</v>
      </c>
      <c r="E509" s="42" t="s">
        <v>12673</v>
      </c>
      <c r="F509" s="42"/>
      <c r="G509" s="42" t="s">
        <v>12714</v>
      </c>
      <c r="H509" s="25" t="s">
        <v>12719</v>
      </c>
      <c r="I509" s="42" t="s">
        <v>11142</v>
      </c>
      <c r="J509" s="42">
        <v>12</v>
      </c>
      <c r="K509" s="42">
        <v>62.9</v>
      </c>
      <c r="L509" s="5">
        <v>6.6</v>
      </c>
      <c r="M509" s="18">
        <v>5.2416666666666698</v>
      </c>
      <c r="N509" s="19" t="s">
        <v>12588</v>
      </c>
      <c r="O509" s="42"/>
      <c r="P509" s="42"/>
      <c r="Q509" s="42"/>
      <c r="R509" s="42"/>
      <c r="S509" s="42"/>
      <c r="T509" s="23">
        <v>46081</v>
      </c>
      <c r="U509" s="42" t="s">
        <v>12589</v>
      </c>
      <c r="V509" s="42"/>
      <c r="W509" s="42"/>
      <c r="X509" s="42"/>
      <c r="Y509" s="42"/>
      <c r="Z509" s="42"/>
      <c r="AA509" s="5">
        <v>79.2</v>
      </c>
      <c r="AB509" s="5">
        <v>-16.3</v>
      </c>
      <c r="AC509" s="42"/>
      <c r="AD509" s="42"/>
    </row>
    <row r="510" spans="1:30" ht="16.95" customHeight="1" x14ac:dyDescent="0.3">
      <c r="A510" s="3">
        <v>46054</v>
      </c>
      <c r="B510" s="4">
        <v>46078</v>
      </c>
      <c r="C510" s="42" t="s">
        <v>38</v>
      </c>
      <c r="D510" s="42" t="s">
        <v>5</v>
      </c>
      <c r="E510" s="42" t="s">
        <v>12673</v>
      </c>
      <c r="F510" s="42"/>
      <c r="G510" s="42" t="s">
        <v>12714</v>
      </c>
      <c r="H510" s="25" t="s">
        <v>12720</v>
      </c>
      <c r="I510" s="42" t="s">
        <v>11173</v>
      </c>
      <c r="J510" s="42">
        <v>5</v>
      </c>
      <c r="K510" s="42">
        <v>37.5</v>
      </c>
      <c r="L510" s="5">
        <v>9.9</v>
      </c>
      <c r="M510" s="18">
        <v>7.5</v>
      </c>
      <c r="N510" s="19" t="s">
        <v>12588</v>
      </c>
      <c r="O510" s="42"/>
      <c r="P510" s="42"/>
      <c r="Q510" s="42"/>
      <c r="R510" s="42"/>
      <c r="S510" s="42"/>
      <c r="T510" s="23">
        <v>46081</v>
      </c>
      <c r="U510" s="42" t="s">
        <v>12589</v>
      </c>
      <c r="V510" s="42"/>
      <c r="W510" s="42"/>
      <c r="X510" s="42"/>
      <c r="Y510" s="42"/>
      <c r="Z510" s="42"/>
      <c r="AA510" s="5">
        <v>49.5</v>
      </c>
      <c r="AB510" s="5">
        <v>-12</v>
      </c>
      <c r="AC510" s="42"/>
      <c r="AD510" s="42"/>
    </row>
    <row r="511" spans="1:30" ht="16.95" customHeight="1" x14ac:dyDescent="0.3">
      <c r="A511" s="3">
        <v>46054</v>
      </c>
      <c r="B511" s="4">
        <v>46078</v>
      </c>
      <c r="C511" s="42" t="s">
        <v>38</v>
      </c>
      <c r="D511" s="42" t="s">
        <v>5</v>
      </c>
      <c r="E511" s="42" t="s">
        <v>12673</v>
      </c>
      <c r="F511" s="42"/>
      <c r="G511" s="42" t="s">
        <v>15054</v>
      </c>
      <c r="H511" s="8" t="s">
        <v>15055</v>
      </c>
      <c r="I511" s="42" t="s">
        <v>11123</v>
      </c>
      <c r="J511" s="42">
        <v>2</v>
      </c>
      <c r="K511" s="42">
        <v>45.99</v>
      </c>
      <c r="L511" s="5">
        <v>24.9</v>
      </c>
      <c r="M511" s="18">
        <v>22.995000000000001</v>
      </c>
      <c r="N511" s="19" t="s">
        <v>12588</v>
      </c>
      <c r="O511" s="42"/>
      <c r="P511" s="42"/>
      <c r="Q511" s="42"/>
      <c r="R511" s="42"/>
      <c r="S511" s="42"/>
      <c r="T511" s="70">
        <v>46080</v>
      </c>
      <c r="U511" s="42" t="s">
        <v>12608</v>
      </c>
      <c r="V511" s="42"/>
      <c r="W511" s="42"/>
      <c r="X511" s="42"/>
      <c r="Y511" s="42"/>
      <c r="Z511" s="42"/>
      <c r="AA511" s="5">
        <v>49.8</v>
      </c>
      <c r="AB511" s="5">
        <v>-3.8099999999999898</v>
      </c>
      <c r="AC511" s="42"/>
      <c r="AD511" s="42"/>
    </row>
    <row r="512" spans="1:30" ht="16.95" customHeight="1" x14ac:dyDescent="0.3">
      <c r="A512" s="3">
        <v>46054</v>
      </c>
      <c r="B512" s="4">
        <v>46078</v>
      </c>
      <c r="C512" s="42" t="s">
        <v>38</v>
      </c>
      <c r="D512" s="42" t="s">
        <v>5</v>
      </c>
      <c r="E512" s="42" t="s">
        <v>12673</v>
      </c>
      <c r="F512" s="42"/>
      <c r="G512" s="42" t="s">
        <v>12875</v>
      </c>
      <c r="H512" s="12" t="s">
        <v>12876</v>
      </c>
      <c r="I512" s="42" t="s">
        <v>11123</v>
      </c>
      <c r="J512" s="42">
        <v>2</v>
      </c>
      <c r="K512" s="42">
        <v>39.99</v>
      </c>
      <c r="L512" s="5">
        <v>24.9</v>
      </c>
      <c r="M512" s="18">
        <v>19.995000000000001</v>
      </c>
      <c r="N512" s="19" t="s">
        <v>12588</v>
      </c>
      <c r="O512" s="42"/>
      <c r="P512" s="42"/>
      <c r="Q512" s="42"/>
      <c r="R512" s="42"/>
      <c r="S512" s="42"/>
      <c r="T512" s="71">
        <v>46051</v>
      </c>
      <c r="U512" s="42" t="s">
        <v>12589</v>
      </c>
      <c r="V512" s="42"/>
      <c r="W512" s="42"/>
      <c r="X512" s="42"/>
      <c r="Y512" s="42"/>
      <c r="Z512" s="42"/>
      <c r="AA512" s="5">
        <v>49.8</v>
      </c>
      <c r="AB512" s="5">
        <v>-9.81</v>
      </c>
      <c r="AC512" s="42"/>
      <c r="AD512" s="42"/>
    </row>
    <row r="513" spans="1:30" ht="16.95" customHeight="1" x14ac:dyDescent="0.3">
      <c r="A513" s="3">
        <v>46054</v>
      </c>
      <c r="B513" s="4">
        <v>46078</v>
      </c>
      <c r="C513" s="42" t="s">
        <v>38</v>
      </c>
      <c r="D513" s="42" t="s">
        <v>5</v>
      </c>
      <c r="E513" s="42" t="s">
        <v>12673</v>
      </c>
      <c r="F513" s="42"/>
      <c r="G513" s="42" t="s">
        <v>12885</v>
      </c>
      <c r="H513" s="26" t="s">
        <v>15056</v>
      </c>
      <c r="I513" s="42" t="s">
        <v>11142</v>
      </c>
      <c r="J513" s="42">
        <v>9</v>
      </c>
      <c r="K513" s="42">
        <v>40.49</v>
      </c>
      <c r="L513" s="5">
        <v>6.6</v>
      </c>
      <c r="M513" s="18">
        <v>4.4988888888888896</v>
      </c>
      <c r="N513" s="19" t="s">
        <v>12588</v>
      </c>
      <c r="O513" s="42"/>
      <c r="P513" s="42"/>
      <c r="Q513" s="42"/>
      <c r="R513" s="42"/>
      <c r="S513" s="42"/>
      <c r="T513" s="70">
        <v>46080</v>
      </c>
      <c r="U513" s="42" t="s">
        <v>12629</v>
      </c>
      <c r="V513" s="42"/>
      <c r="W513" s="42"/>
      <c r="X513" s="42"/>
      <c r="Y513" s="42"/>
      <c r="Z513" s="42"/>
      <c r="AA513" s="5">
        <v>59.4</v>
      </c>
      <c r="AB513" s="5">
        <v>-18.91</v>
      </c>
      <c r="AC513" s="42"/>
      <c r="AD513" s="42"/>
    </row>
    <row r="514" spans="1:30" ht="16.95" customHeight="1" x14ac:dyDescent="0.3">
      <c r="A514" s="3">
        <v>46054</v>
      </c>
      <c r="B514" s="4">
        <v>46078</v>
      </c>
      <c r="C514" s="42" t="s">
        <v>38</v>
      </c>
      <c r="D514" s="42" t="s">
        <v>5</v>
      </c>
      <c r="E514" s="42" t="s">
        <v>12673</v>
      </c>
      <c r="F514" s="42"/>
      <c r="G514" s="42" t="s">
        <v>12892</v>
      </c>
      <c r="H514" s="8" t="s">
        <v>12897</v>
      </c>
      <c r="I514" s="42" t="s">
        <v>11142</v>
      </c>
      <c r="J514" s="42">
        <v>6</v>
      </c>
      <c r="K514" s="42">
        <v>29.2</v>
      </c>
      <c r="L514" s="5">
        <v>6.6</v>
      </c>
      <c r="M514" s="18">
        <v>4.8666666666666698</v>
      </c>
      <c r="N514" s="19" t="s">
        <v>12588</v>
      </c>
      <c r="O514" s="42"/>
      <c r="P514" s="42"/>
      <c r="Q514" s="42"/>
      <c r="R514" s="42"/>
      <c r="S514" s="42"/>
      <c r="T514" s="4">
        <v>46081</v>
      </c>
      <c r="U514" s="42" t="s">
        <v>12589</v>
      </c>
      <c r="V514" s="42"/>
      <c r="W514" s="42"/>
      <c r="X514" s="42"/>
      <c r="Y514" s="42"/>
      <c r="Z514" s="42"/>
      <c r="AA514" s="5">
        <v>39.6</v>
      </c>
      <c r="AB514" s="5">
        <v>-10.4</v>
      </c>
      <c r="AC514" s="42"/>
      <c r="AD514" s="42"/>
    </row>
    <row r="515" spans="1:30" ht="16.95" customHeight="1" x14ac:dyDescent="0.3">
      <c r="A515" s="3">
        <v>46054</v>
      </c>
      <c r="B515" s="4">
        <v>46078</v>
      </c>
      <c r="C515" s="42" t="s">
        <v>38</v>
      </c>
      <c r="D515" s="42" t="s">
        <v>5</v>
      </c>
      <c r="E515" s="42" t="s">
        <v>12673</v>
      </c>
      <c r="F515" s="42"/>
      <c r="G515" s="42" t="s">
        <v>12892</v>
      </c>
      <c r="H515" s="8" t="s">
        <v>12898</v>
      </c>
      <c r="I515" s="19" t="s">
        <v>198</v>
      </c>
      <c r="J515" s="42">
        <v>1</v>
      </c>
      <c r="K515" s="42">
        <v>21.8</v>
      </c>
      <c r="L515" s="5">
        <v>32.9</v>
      </c>
      <c r="M515" s="18">
        <v>21.8</v>
      </c>
      <c r="N515" s="19" t="s">
        <v>12588</v>
      </c>
      <c r="O515" s="42"/>
      <c r="P515" s="42"/>
      <c r="Q515" s="42"/>
      <c r="R515" s="42"/>
      <c r="S515" s="42"/>
      <c r="T515" s="4">
        <v>46081</v>
      </c>
      <c r="U515" s="42" t="s">
        <v>12589</v>
      </c>
      <c r="V515" s="42"/>
      <c r="W515" s="42"/>
      <c r="X515" s="42"/>
      <c r="Y515" s="42"/>
      <c r="Z515" s="42"/>
      <c r="AA515" s="5">
        <v>32.9</v>
      </c>
      <c r="AB515" s="5">
        <v>-11.1</v>
      </c>
      <c r="AC515" s="42"/>
      <c r="AD515" s="42"/>
    </row>
    <row r="516" spans="1:30" ht="16.95" customHeight="1" x14ac:dyDescent="0.3">
      <c r="A516" s="3">
        <v>46054</v>
      </c>
      <c r="B516" s="4">
        <v>46078</v>
      </c>
      <c r="C516" s="42" t="s">
        <v>38</v>
      </c>
      <c r="D516" s="42" t="s">
        <v>5</v>
      </c>
      <c r="E516" s="42" t="s">
        <v>12673</v>
      </c>
      <c r="F516" s="42"/>
      <c r="G516" s="42" t="s">
        <v>12892</v>
      </c>
      <c r="H516" s="8" t="s">
        <v>12899</v>
      </c>
      <c r="I516" s="19" t="s">
        <v>198</v>
      </c>
      <c r="J516" s="42">
        <v>1</v>
      </c>
      <c r="K516" s="42">
        <v>23.8</v>
      </c>
      <c r="L516" s="5">
        <v>32.9</v>
      </c>
      <c r="M516" s="18">
        <v>23.8</v>
      </c>
      <c r="N516" s="19" t="s">
        <v>12588</v>
      </c>
      <c r="O516" s="42"/>
      <c r="P516" s="42"/>
      <c r="Q516" s="42"/>
      <c r="R516" s="42"/>
      <c r="S516" s="42"/>
      <c r="T516" s="4">
        <v>46081</v>
      </c>
      <c r="U516" s="42" t="s">
        <v>12589</v>
      </c>
      <c r="V516" s="42"/>
      <c r="W516" s="42"/>
      <c r="X516" s="42"/>
      <c r="Y516" s="42"/>
      <c r="Z516" s="42"/>
      <c r="AA516" s="5">
        <v>32.9</v>
      </c>
      <c r="AB516" s="5">
        <v>-9.1</v>
      </c>
      <c r="AC516" s="42"/>
      <c r="AD516" s="42"/>
    </row>
    <row r="517" spans="1:30" ht="16.95" customHeight="1" x14ac:dyDescent="0.3">
      <c r="A517" s="3">
        <v>46054</v>
      </c>
      <c r="B517" s="4">
        <v>46078</v>
      </c>
      <c r="C517" s="42" t="s">
        <v>38</v>
      </c>
      <c r="D517" s="42" t="s">
        <v>5</v>
      </c>
      <c r="E517" s="42" t="s">
        <v>12673</v>
      </c>
      <c r="F517" s="42"/>
      <c r="G517" s="42" t="s">
        <v>12970</v>
      </c>
      <c r="H517" s="8" t="s">
        <v>12971</v>
      </c>
      <c r="I517" s="42" t="s">
        <v>11123</v>
      </c>
      <c r="J517" s="42">
        <v>2</v>
      </c>
      <c r="K517" s="42">
        <v>45.99</v>
      </c>
      <c r="L517" s="5">
        <v>24.9</v>
      </c>
      <c r="M517" s="18">
        <v>22.995000000000001</v>
      </c>
      <c r="N517" s="19" t="s">
        <v>12588</v>
      </c>
      <c r="O517" s="42"/>
      <c r="P517" s="42"/>
      <c r="Q517" s="42"/>
      <c r="R517" s="42"/>
      <c r="S517" s="42"/>
      <c r="T517" s="71">
        <v>46059</v>
      </c>
      <c r="U517" s="42" t="s">
        <v>12589</v>
      </c>
      <c r="V517" s="42"/>
      <c r="W517" s="42"/>
      <c r="X517" s="42"/>
      <c r="Y517" s="42"/>
      <c r="Z517" s="42"/>
      <c r="AA517" s="5">
        <v>49.8</v>
      </c>
      <c r="AB517" s="5">
        <v>-3.8099999999999898</v>
      </c>
      <c r="AC517" s="42"/>
      <c r="AD517" s="42"/>
    </row>
    <row r="518" spans="1:30" ht="16.95" customHeight="1" x14ac:dyDescent="0.3">
      <c r="A518" s="3">
        <v>46054</v>
      </c>
      <c r="B518" s="4">
        <v>46078</v>
      </c>
      <c r="C518" s="42" t="s">
        <v>38</v>
      </c>
      <c r="D518" s="42" t="s">
        <v>5</v>
      </c>
      <c r="E518" s="42" t="s">
        <v>12673</v>
      </c>
      <c r="F518" s="42"/>
      <c r="G518" s="42" t="s">
        <v>12970</v>
      </c>
      <c r="H518" s="8" t="s">
        <v>12972</v>
      </c>
      <c r="I518" s="42" t="s">
        <v>11123</v>
      </c>
      <c r="J518" s="42">
        <v>2</v>
      </c>
      <c r="K518" s="42">
        <v>35.33</v>
      </c>
      <c r="L518" s="5">
        <v>24.9</v>
      </c>
      <c r="M518" s="18">
        <v>17.664999999999999</v>
      </c>
      <c r="N518" s="19" t="s">
        <v>12588</v>
      </c>
      <c r="O518" s="42"/>
      <c r="P518" s="42"/>
      <c r="Q518" s="42"/>
      <c r="R518" s="42"/>
      <c r="S518" s="42"/>
      <c r="T518" s="71">
        <v>46059</v>
      </c>
      <c r="U518" s="42" t="s">
        <v>12589</v>
      </c>
      <c r="V518" s="42"/>
      <c r="W518" s="42"/>
      <c r="X518" s="42"/>
      <c r="Y518" s="42"/>
      <c r="Z518" s="42"/>
      <c r="AA518" s="5">
        <v>49.8</v>
      </c>
      <c r="AB518" s="5">
        <v>-14.47</v>
      </c>
      <c r="AC518" s="42"/>
      <c r="AD518" s="42"/>
    </row>
    <row r="519" spans="1:30" ht="16.95" customHeight="1" x14ac:dyDescent="0.3">
      <c r="A519" s="3">
        <v>46054</v>
      </c>
      <c r="B519" s="4">
        <v>46078</v>
      </c>
      <c r="C519" s="42" t="s">
        <v>38</v>
      </c>
      <c r="D519" s="42" t="s">
        <v>5</v>
      </c>
      <c r="E519" s="42" t="s">
        <v>12673</v>
      </c>
      <c r="F519" s="42"/>
      <c r="G519" s="42" t="s">
        <v>13122</v>
      </c>
      <c r="H519" s="8" t="s">
        <v>13124</v>
      </c>
      <c r="I519" s="19" t="s">
        <v>198</v>
      </c>
      <c r="J519" s="42">
        <v>1</v>
      </c>
      <c r="K519" s="42">
        <v>29.9</v>
      </c>
      <c r="L519" s="5">
        <v>32.9</v>
      </c>
      <c r="M519" s="18">
        <v>29.9</v>
      </c>
      <c r="N519" s="19" t="s">
        <v>12588</v>
      </c>
      <c r="O519" s="42"/>
      <c r="P519" s="42"/>
      <c r="Q519" s="42"/>
      <c r="R519" s="42"/>
      <c r="S519" s="42"/>
      <c r="T519" s="71">
        <v>46059</v>
      </c>
      <c r="U519" s="42" t="s">
        <v>12589</v>
      </c>
      <c r="V519" s="42"/>
      <c r="W519" s="42"/>
      <c r="X519" s="42"/>
      <c r="Y519" s="42"/>
      <c r="Z519" s="42"/>
      <c r="AA519" s="5">
        <v>32.9</v>
      </c>
      <c r="AB519" s="5">
        <v>-3</v>
      </c>
      <c r="AC519" s="42"/>
      <c r="AD519" s="42"/>
    </row>
    <row r="520" spans="1:30" ht="16.95" customHeight="1" x14ac:dyDescent="0.3">
      <c r="A520" s="3">
        <v>46054</v>
      </c>
      <c r="B520" s="71">
        <v>46078</v>
      </c>
      <c r="C520" s="19" t="s">
        <v>38</v>
      </c>
      <c r="D520" s="19" t="s">
        <v>5</v>
      </c>
      <c r="E520" s="42" t="s">
        <v>12673</v>
      </c>
      <c r="F520" s="42"/>
      <c r="G520" s="42" t="s">
        <v>12961</v>
      </c>
      <c r="H520" s="8" t="s">
        <v>12962</v>
      </c>
      <c r="I520" s="19" t="s">
        <v>198</v>
      </c>
      <c r="J520" s="42">
        <v>1</v>
      </c>
      <c r="K520" s="42">
        <v>30.8</v>
      </c>
      <c r="L520" s="5">
        <v>32.9</v>
      </c>
      <c r="M520" s="18">
        <v>30.8</v>
      </c>
      <c r="N520" s="19" t="s">
        <v>12588</v>
      </c>
      <c r="O520" s="42"/>
      <c r="P520" s="42"/>
      <c r="Q520" s="42"/>
      <c r="R520" s="42"/>
      <c r="S520" s="42"/>
      <c r="T520" s="70">
        <v>46052</v>
      </c>
      <c r="U520" s="42" t="s">
        <v>12589</v>
      </c>
      <c r="V520" s="42"/>
      <c r="W520" s="42"/>
      <c r="X520" s="42"/>
      <c r="Y520" s="42"/>
      <c r="Z520" s="42"/>
      <c r="AA520" s="5">
        <v>32.9</v>
      </c>
      <c r="AB520" s="5">
        <v>-2.1</v>
      </c>
      <c r="AC520" s="42"/>
      <c r="AD520" s="42"/>
    </row>
    <row r="521" spans="1:30" ht="16.95" customHeight="1" x14ac:dyDescent="0.3">
      <c r="A521" s="3">
        <v>46054</v>
      </c>
      <c r="B521" s="123">
        <v>46078</v>
      </c>
      <c r="C521" s="19" t="s">
        <v>38</v>
      </c>
      <c r="D521" s="19" t="s">
        <v>5</v>
      </c>
      <c r="E521" s="19" t="s">
        <v>12673</v>
      </c>
      <c r="F521" s="5"/>
      <c r="G521" s="19" t="s">
        <v>12714</v>
      </c>
      <c r="H521" s="6" t="s">
        <v>12721</v>
      </c>
      <c r="I521" s="19" t="s">
        <v>8872</v>
      </c>
      <c r="J521" s="5">
        <v>12</v>
      </c>
      <c r="K521" s="5">
        <v>50.1</v>
      </c>
      <c r="L521" s="5">
        <v>7.4</v>
      </c>
      <c r="M521" s="18">
        <v>4.1749999999999998</v>
      </c>
      <c r="N521" s="19" t="s">
        <v>12588</v>
      </c>
      <c r="O521" s="5"/>
      <c r="P521" s="5"/>
      <c r="Q521" s="5"/>
      <c r="R521" s="5"/>
      <c r="S521" s="5"/>
      <c r="T521" s="23">
        <v>46081</v>
      </c>
      <c r="U521" s="19" t="s">
        <v>12589</v>
      </c>
      <c r="V521" s="5"/>
      <c r="W521" s="5"/>
      <c r="X521" s="5"/>
      <c r="Y521" s="5"/>
      <c r="Z521" s="5"/>
      <c r="AA521" s="5">
        <v>88.8</v>
      </c>
      <c r="AB521" s="5">
        <v>-38.700000000000003</v>
      </c>
      <c r="AC521" s="5"/>
      <c r="AD521" s="5"/>
    </row>
    <row r="522" spans="1:30" ht="16.95" customHeight="1" x14ac:dyDescent="0.3">
      <c r="A522" s="3">
        <v>46054</v>
      </c>
      <c r="B522" s="123">
        <v>46078</v>
      </c>
      <c r="C522" s="19" t="s">
        <v>38</v>
      </c>
      <c r="D522" s="19" t="s">
        <v>5</v>
      </c>
      <c r="E522" s="19" t="s">
        <v>12673</v>
      </c>
      <c r="F522" s="5"/>
      <c r="G522" s="19" t="s">
        <v>12714</v>
      </c>
      <c r="H522" s="6" t="s">
        <v>12722</v>
      </c>
      <c r="I522" s="19" t="s">
        <v>8872</v>
      </c>
      <c r="J522" s="5">
        <v>12</v>
      </c>
      <c r="K522" s="5">
        <v>79</v>
      </c>
      <c r="L522" s="5">
        <v>7.4</v>
      </c>
      <c r="M522" s="18">
        <v>6.5833333333333304</v>
      </c>
      <c r="N522" s="19" t="s">
        <v>12588</v>
      </c>
      <c r="O522" s="5"/>
      <c r="P522" s="5"/>
      <c r="Q522" s="5"/>
      <c r="R522" s="5"/>
      <c r="S522" s="5"/>
      <c r="T522" s="23">
        <v>46081</v>
      </c>
      <c r="U522" s="19" t="s">
        <v>12589</v>
      </c>
      <c r="V522" s="5"/>
      <c r="W522" s="5"/>
      <c r="X522" s="5"/>
      <c r="Y522" s="5"/>
      <c r="Z522" s="5"/>
      <c r="AA522" s="5">
        <v>88.8</v>
      </c>
      <c r="AB522" s="5">
        <v>-9.8000000000000096</v>
      </c>
      <c r="AC522" s="5"/>
      <c r="AD522" s="5"/>
    </row>
    <row r="523" spans="1:30" ht="16.95" customHeight="1" x14ac:dyDescent="0.3">
      <c r="A523" s="3">
        <v>46054</v>
      </c>
      <c r="B523" s="123">
        <v>46078</v>
      </c>
      <c r="C523" s="19" t="s">
        <v>38</v>
      </c>
      <c r="D523" s="19" t="s">
        <v>5</v>
      </c>
      <c r="E523" s="19" t="s">
        <v>12673</v>
      </c>
      <c r="F523" s="5"/>
      <c r="G523" s="19" t="s">
        <v>12849</v>
      </c>
      <c r="H523" s="6" t="s">
        <v>12850</v>
      </c>
      <c r="I523" s="19" t="s">
        <v>8872</v>
      </c>
      <c r="J523" s="5">
        <v>8</v>
      </c>
      <c r="K523" s="5">
        <v>39.799999999999997</v>
      </c>
      <c r="L523" s="5">
        <v>7.4</v>
      </c>
      <c r="M523" s="18">
        <v>4.9749999999999996</v>
      </c>
      <c r="N523" s="19" t="s">
        <v>12588</v>
      </c>
      <c r="O523" s="5"/>
      <c r="P523" s="5"/>
      <c r="Q523" s="5"/>
      <c r="R523" s="5"/>
      <c r="S523" s="5"/>
      <c r="T523" s="23">
        <v>46081</v>
      </c>
      <c r="U523" s="19" t="s">
        <v>12589</v>
      </c>
      <c r="V523" s="5"/>
      <c r="W523" s="5"/>
      <c r="X523" s="5"/>
      <c r="Y523" s="5"/>
      <c r="Z523" s="5"/>
      <c r="AA523" s="5">
        <v>59.2</v>
      </c>
      <c r="AB523" s="5">
        <v>-19.399999999999999</v>
      </c>
      <c r="AC523" s="5"/>
      <c r="AD523" s="5"/>
    </row>
    <row r="524" spans="1:30" ht="16.95" customHeight="1" x14ac:dyDescent="0.3">
      <c r="A524" s="3">
        <v>46054</v>
      </c>
      <c r="B524" s="123">
        <v>46078</v>
      </c>
      <c r="C524" s="19" t="s">
        <v>38</v>
      </c>
      <c r="D524" s="19" t="s">
        <v>5</v>
      </c>
      <c r="E524" s="19" t="s">
        <v>12673</v>
      </c>
      <c r="F524" s="5"/>
      <c r="G524" s="19" t="s">
        <v>12849</v>
      </c>
      <c r="H524" s="6" t="s">
        <v>12851</v>
      </c>
      <c r="I524" s="19" t="s">
        <v>90</v>
      </c>
      <c r="J524" s="5">
        <v>2</v>
      </c>
      <c r="K524" s="5">
        <v>34.9</v>
      </c>
      <c r="L524" s="5">
        <v>24.9</v>
      </c>
      <c r="M524" s="18">
        <v>17.45</v>
      </c>
      <c r="N524" s="19" t="s">
        <v>12588</v>
      </c>
      <c r="O524" s="5"/>
      <c r="P524" s="5"/>
      <c r="Q524" s="5"/>
      <c r="R524" s="5"/>
      <c r="S524" s="5"/>
      <c r="T524" s="23">
        <v>46081</v>
      </c>
      <c r="U524" s="19" t="s">
        <v>12589</v>
      </c>
      <c r="V524" s="5"/>
      <c r="W524" s="5"/>
      <c r="X524" s="5"/>
      <c r="Y524" s="5"/>
      <c r="Z524" s="5"/>
      <c r="AA524" s="5">
        <v>49.8</v>
      </c>
      <c r="AB524" s="5">
        <v>-14.9</v>
      </c>
      <c r="AC524" s="5"/>
      <c r="AD524" s="5"/>
    </row>
    <row r="525" spans="1:30" ht="16.95" customHeight="1" x14ac:dyDescent="0.3">
      <c r="A525" s="3">
        <v>46054</v>
      </c>
      <c r="B525" s="123">
        <v>46078</v>
      </c>
      <c r="C525" s="19" t="s">
        <v>38</v>
      </c>
      <c r="D525" s="19" t="s">
        <v>5</v>
      </c>
      <c r="E525" s="19" t="s">
        <v>12673</v>
      </c>
      <c r="F525" s="5"/>
      <c r="G525" s="19" t="s">
        <v>12849</v>
      </c>
      <c r="H525" s="6" t="s">
        <v>12852</v>
      </c>
      <c r="I525" s="19" t="s">
        <v>90</v>
      </c>
      <c r="J525" s="5">
        <v>2</v>
      </c>
      <c r="K525" s="5">
        <v>34.9</v>
      </c>
      <c r="L525" s="5">
        <v>24.9</v>
      </c>
      <c r="M525" s="18">
        <v>17.45</v>
      </c>
      <c r="N525" s="19" t="s">
        <v>12588</v>
      </c>
      <c r="O525" s="5"/>
      <c r="P525" s="5"/>
      <c r="Q525" s="5"/>
      <c r="R525" s="5"/>
      <c r="S525" s="5"/>
      <c r="T525" s="23">
        <v>46081</v>
      </c>
      <c r="U525" s="19" t="s">
        <v>12589</v>
      </c>
      <c r="V525" s="5"/>
      <c r="W525" s="5"/>
      <c r="X525" s="5"/>
      <c r="Y525" s="5"/>
      <c r="Z525" s="5"/>
      <c r="AA525" s="5">
        <v>49.8</v>
      </c>
      <c r="AB525" s="5">
        <v>-14.9</v>
      </c>
      <c r="AC525" s="5"/>
      <c r="AD525" s="5"/>
    </row>
    <row r="526" spans="1:30" ht="16.95" customHeight="1" x14ac:dyDescent="0.3">
      <c r="A526" s="3">
        <v>46054</v>
      </c>
      <c r="B526" s="123">
        <v>46078</v>
      </c>
      <c r="C526" s="19" t="s">
        <v>38</v>
      </c>
      <c r="D526" s="19" t="s">
        <v>5</v>
      </c>
      <c r="E526" s="19" t="s">
        <v>12673</v>
      </c>
      <c r="F526" s="5"/>
      <c r="G526" s="19" t="s">
        <v>12849</v>
      </c>
      <c r="H526" s="6" t="s">
        <v>15057</v>
      </c>
      <c r="I526" s="19" t="s">
        <v>100</v>
      </c>
      <c r="J526" s="5">
        <v>12</v>
      </c>
      <c r="K526" s="5">
        <v>54.9</v>
      </c>
      <c r="L526" s="5">
        <v>6.6</v>
      </c>
      <c r="M526" s="18">
        <v>4.5750000000000002</v>
      </c>
      <c r="N526" s="19" t="s">
        <v>12588</v>
      </c>
      <c r="O526" s="5"/>
      <c r="P526" s="5"/>
      <c r="Q526" s="5"/>
      <c r="R526" s="5"/>
      <c r="S526" s="5"/>
      <c r="T526" s="23">
        <v>46081</v>
      </c>
      <c r="U526" s="19" t="s">
        <v>12629</v>
      </c>
      <c r="V526" s="5"/>
      <c r="W526" s="5"/>
      <c r="X526" s="5"/>
      <c r="Y526" s="5"/>
      <c r="Z526" s="5"/>
      <c r="AA526" s="5">
        <v>79.2</v>
      </c>
      <c r="AB526" s="5">
        <v>-24.3</v>
      </c>
      <c r="AC526" s="5"/>
      <c r="AD526" s="5"/>
    </row>
    <row r="527" spans="1:30" ht="16.95" customHeight="1" x14ac:dyDescent="0.3">
      <c r="A527" s="3">
        <v>46054</v>
      </c>
      <c r="B527" s="123">
        <v>46078</v>
      </c>
      <c r="C527" s="19" t="s">
        <v>38</v>
      </c>
      <c r="D527" s="19" t="s">
        <v>5</v>
      </c>
      <c r="E527" s="19" t="s">
        <v>12673</v>
      </c>
      <c r="F527" s="5"/>
      <c r="G527" s="19" t="s">
        <v>12849</v>
      </c>
      <c r="H527" s="6" t="s">
        <v>12853</v>
      </c>
      <c r="I527" s="19" t="s">
        <v>119</v>
      </c>
      <c r="J527" s="5">
        <v>4</v>
      </c>
      <c r="K527" s="5">
        <v>32.799999999999997</v>
      </c>
      <c r="L527" s="5">
        <v>9.9</v>
      </c>
      <c r="M527" s="18">
        <v>8.1999999999999993</v>
      </c>
      <c r="N527" s="19" t="s">
        <v>12588</v>
      </c>
      <c r="O527" s="5"/>
      <c r="P527" s="5"/>
      <c r="Q527" s="5"/>
      <c r="R527" s="5"/>
      <c r="S527" s="5"/>
      <c r="T527" s="23">
        <v>46081</v>
      </c>
      <c r="U527" s="19" t="s">
        <v>12589</v>
      </c>
      <c r="V527" s="5"/>
      <c r="W527" s="5"/>
      <c r="X527" s="5"/>
      <c r="Y527" s="5"/>
      <c r="Z527" s="5"/>
      <c r="AA527" s="5">
        <v>39.6</v>
      </c>
      <c r="AB527" s="5">
        <v>-6.8</v>
      </c>
      <c r="AC527" s="5"/>
      <c r="AD527" s="5"/>
    </row>
    <row r="528" spans="1:30" ht="16.95" customHeight="1" x14ac:dyDescent="0.3">
      <c r="A528" s="3">
        <v>46054</v>
      </c>
      <c r="B528" s="123">
        <v>46078</v>
      </c>
      <c r="C528" s="19" t="s">
        <v>38</v>
      </c>
      <c r="D528" s="19" t="s">
        <v>5</v>
      </c>
      <c r="E528" s="19" t="s">
        <v>12673</v>
      </c>
      <c r="F528" s="5"/>
      <c r="G528" s="19" t="s">
        <v>12973</v>
      </c>
      <c r="H528" s="6" t="s">
        <v>12979</v>
      </c>
      <c r="I528" s="19" t="s">
        <v>8872</v>
      </c>
      <c r="J528" s="5">
        <v>4</v>
      </c>
      <c r="K528" s="5">
        <v>22.2</v>
      </c>
      <c r="L528" s="5">
        <v>7.4</v>
      </c>
      <c r="M528" s="18">
        <v>5.55</v>
      </c>
      <c r="N528" s="19" t="s">
        <v>12588</v>
      </c>
      <c r="O528" s="5"/>
      <c r="P528" s="5"/>
      <c r="Q528" s="5"/>
      <c r="R528" s="5"/>
      <c r="S528" s="5"/>
      <c r="T528" s="23">
        <v>46081</v>
      </c>
      <c r="U528" s="19" t="s">
        <v>12589</v>
      </c>
      <c r="V528" s="5"/>
      <c r="W528" s="5"/>
      <c r="X528" s="5"/>
      <c r="Y528" s="5"/>
      <c r="Z528" s="5"/>
      <c r="AA528" s="5">
        <v>29.6</v>
      </c>
      <c r="AB528" s="5">
        <v>-7.4</v>
      </c>
      <c r="AC528" s="5"/>
      <c r="AD528" s="5"/>
    </row>
    <row r="529" spans="1:30" ht="16.95" customHeight="1" x14ac:dyDescent="0.3">
      <c r="A529" s="3">
        <v>46054</v>
      </c>
      <c r="B529" s="123">
        <v>46078</v>
      </c>
      <c r="C529" s="19" t="s">
        <v>38</v>
      </c>
      <c r="D529" s="19" t="s">
        <v>5</v>
      </c>
      <c r="E529" s="19" t="s">
        <v>12673</v>
      </c>
      <c r="F529" s="5"/>
      <c r="G529" s="19" t="s">
        <v>12973</v>
      </c>
      <c r="H529" s="6" t="s">
        <v>12980</v>
      </c>
      <c r="I529" s="19" t="s">
        <v>8872</v>
      </c>
      <c r="J529" s="5">
        <v>4</v>
      </c>
      <c r="K529" s="5">
        <v>22.3</v>
      </c>
      <c r="L529" s="5">
        <v>7.4</v>
      </c>
      <c r="M529" s="18">
        <v>5.5750000000000002</v>
      </c>
      <c r="N529" s="19" t="s">
        <v>12588</v>
      </c>
      <c r="O529" s="5"/>
      <c r="P529" s="5"/>
      <c r="Q529" s="5"/>
      <c r="R529" s="5"/>
      <c r="S529" s="5"/>
      <c r="T529" s="23">
        <v>46081</v>
      </c>
      <c r="U529" s="19" t="s">
        <v>12589</v>
      </c>
      <c r="V529" s="5"/>
      <c r="W529" s="5"/>
      <c r="X529" s="5"/>
      <c r="Y529" s="5"/>
      <c r="Z529" s="5"/>
      <c r="AA529" s="5">
        <v>29.6</v>
      </c>
      <c r="AB529" s="5">
        <v>-7.3</v>
      </c>
      <c r="AC529" s="5"/>
      <c r="AD529" s="5"/>
    </row>
    <row r="530" spans="1:30" ht="16.95" customHeight="1" x14ac:dyDescent="0.3">
      <c r="A530" s="3">
        <v>46054</v>
      </c>
      <c r="B530" s="123">
        <v>46078</v>
      </c>
      <c r="C530" s="19" t="s">
        <v>38</v>
      </c>
      <c r="D530" s="19" t="s">
        <v>5</v>
      </c>
      <c r="E530" s="19" t="s">
        <v>12673</v>
      </c>
      <c r="F530" s="5"/>
      <c r="G530" s="19" t="s">
        <v>12973</v>
      </c>
      <c r="H530" s="6" t="s">
        <v>15058</v>
      </c>
      <c r="I530" s="19" t="s">
        <v>198</v>
      </c>
      <c r="J530" s="5">
        <v>1</v>
      </c>
      <c r="K530" s="5">
        <v>16.8</v>
      </c>
      <c r="L530" s="5">
        <v>32.9</v>
      </c>
      <c r="M530" s="18">
        <v>16.8</v>
      </c>
      <c r="N530" s="19" t="s">
        <v>12588</v>
      </c>
      <c r="O530" s="5"/>
      <c r="P530" s="5"/>
      <c r="Q530" s="5"/>
      <c r="R530" s="5"/>
      <c r="S530" s="5"/>
      <c r="T530" s="23">
        <v>46081</v>
      </c>
      <c r="U530" s="19" t="s">
        <v>12629</v>
      </c>
      <c r="V530" s="5"/>
      <c r="W530" s="5"/>
      <c r="X530" s="5"/>
      <c r="Y530" s="5"/>
      <c r="Z530" s="5"/>
      <c r="AA530" s="5">
        <v>32.9</v>
      </c>
      <c r="AB530" s="5">
        <v>-16.100000000000001</v>
      </c>
      <c r="AC530" s="5"/>
      <c r="AD530" s="5"/>
    </row>
    <row r="531" spans="1:30" ht="16.95" customHeight="1" x14ac:dyDescent="0.3">
      <c r="A531" s="3">
        <v>46054</v>
      </c>
      <c r="B531" s="123">
        <v>46078</v>
      </c>
      <c r="C531" s="19" t="s">
        <v>38</v>
      </c>
      <c r="D531" s="19" t="s">
        <v>5</v>
      </c>
      <c r="E531" s="19" t="s">
        <v>12673</v>
      </c>
      <c r="F531" s="5"/>
      <c r="G531" s="19" t="s">
        <v>12741</v>
      </c>
      <c r="H531" s="11" t="s">
        <v>12743</v>
      </c>
      <c r="I531" s="19" t="s">
        <v>8872</v>
      </c>
      <c r="J531" s="5">
        <v>12</v>
      </c>
      <c r="K531" s="5">
        <v>61.9</v>
      </c>
      <c r="L531" s="5">
        <v>7.4</v>
      </c>
      <c r="M531" s="18">
        <v>5.1583333333333297</v>
      </c>
      <c r="N531" s="19" t="s">
        <v>12588</v>
      </c>
      <c r="O531" s="5"/>
      <c r="P531" s="5"/>
      <c r="Q531" s="5"/>
      <c r="R531" s="5"/>
      <c r="S531" s="5"/>
      <c r="T531" s="23">
        <v>46081</v>
      </c>
      <c r="U531" s="19" t="s">
        <v>12589</v>
      </c>
      <c r="V531" s="5"/>
      <c r="W531" s="5"/>
      <c r="X531" s="5"/>
      <c r="Y531" s="5"/>
      <c r="Z531" s="5"/>
      <c r="AA531" s="5">
        <v>88.8</v>
      </c>
      <c r="AB531" s="5">
        <v>-26.9</v>
      </c>
      <c r="AC531" s="5"/>
      <c r="AD531" s="5"/>
    </row>
    <row r="532" spans="1:30" ht="16.95" customHeight="1" x14ac:dyDescent="0.3">
      <c r="A532" s="3">
        <v>46054</v>
      </c>
      <c r="B532" s="123">
        <v>46078</v>
      </c>
      <c r="C532" s="19" t="s">
        <v>38</v>
      </c>
      <c r="D532" s="19" t="s">
        <v>5</v>
      </c>
      <c r="E532" s="19" t="s">
        <v>12673</v>
      </c>
      <c r="F532" s="5"/>
      <c r="G532" s="19" t="s">
        <v>12741</v>
      </c>
      <c r="H532" s="11" t="s">
        <v>12744</v>
      </c>
      <c r="I532" s="19" t="s">
        <v>8872</v>
      </c>
      <c r="J532" s="5">
        <v>12</v>
      </c>
      <c r="K532" s="5">
        <v>61.9</v>
      </c>
      <c r="L532" s="5">
        <v>7.4</v>
      </c>
      <c r="M532" s="18">
        <v>5.1583333333333297</v>
      </c>
      <c r="N532" s="19" t="s">
        <v>12588</v>
      </c>
      <c r="O532" s="5"/>
      <c r="P532" s="5"/>
      <c r="Q532" s="5"/>
      <c r="R532" s="5"/>
      <c r="S532" s="5"/>
      <c r="T532" s="23">
        <v>46081</v>
      </c>
      <c r="U532" s="19" t="s">
        <v>12589</v>
      </c>
      <c r="V532" s="5"/>
      <c r="W532" s="5"/>
      <c r="X532" s="5"/>
      <c r="Y532" s="5"/>
      <c r="Z532" s="5"/>
      <c r="AA532" s="5">
        <v>88.8</v>
      </c>
      <c r="AB532" s="5">
        <v>-26.9</v>
      </c>
      <c r="AC532" s="5"/>
      <c r="AD532" s="5"/>
    </row>
    <row r="533" spans="1:30" ht="16.95" customHeight="1" x14ac:dyDescent="0.3">
      <c r="A533" s="3">
        <v>46054</v>
      </c>
      <c r="B533" s="123">
        <v>46078</v>
      </c>
      <c r="C533" s="19" t="s">
        <v>38</v>
      </c>
      <c r="D533" s="19" t="s">
        <v>5</v>
      </c>
      <c r="E533" s="19" t="s">
        <v>12673</v>
      </c>
      <c r="F533" s="5"/>
      <c r="G533" s="19" t="s">
        <v>12741</v>
      </c>
      <c r="H533" s="11" t="s">
        <v>12745</v>
      </c>
      <c r="I533" s="19" t="s">
        <v>8872</v>
      </c>
      <c r="J533" s="5">
        <v>12</v>
      </c>
      <c r="K533" s="5">
        <v>61.9</v>
      </c>
      <c r="L533" s="5">
        <v>7.4</v>
      </c>
      <c r="M533" s="18">
        <v>5.1583333333333297</v>
      </c>
      <c r="N533" s="19" t="s">
        <v>12588</v>
      </c>
      <c r="O533" s="5"/>
      <c r="P533" s="5"/>
      <c r="Q533" s="5"/>
      <c r="R533" s="5"/>
      <c r="S533" s="5"/>
      <c r="T533" s="23">
        <v>46081</v>
      </c>
      <c r="U533" s="19" t="s">
        <v>12589</v>
      </c>
      <c r="V533" s="5"/>
      <c r="W533" s="5"/>
      <c r="X533" s="5"/>
      <c r="Y533" s="5"/>
      <c r="Z533" s="5"/>
      <c r="AA533" s="5">
        <v>88.8</v>
      </c>
      <c r="AB533" s="5">
        <v>-26.9</v>
      </c>
      <c r="AC533" s="5"/>
      <c r="AD533" s="5"/>
    </row>
    <row r="534" spans="1:30" ht="16.95" customHeight="1" x14ac:dyDescent="0.3">
      <c r="A534" s="3">
        <v>46054</v>
      </c>
      <c r="B534" s="123">
        <v>46078</v>
      </c>
      <c r="C534" s="19" t="s">
        <v>38</v>
      </c>
      <c r="D534" s="19" t="s">
        <v>5</v>
      </c>
      <c r="E534" s="19" t="s">
        <v>12673</v>
      </c>
      <c r="F534" s="5"/>
      <c r="G534" s="19" t="s">
        <v>12741</v>
      </c>
      <c r="H534" s="11" t="s">
        <v>12746</v>
      </c>
      <c r="I534" s="19" t="s">
        <v>119</v>
      </c>
      <c r="J534" s="5">
        <v>5</v>
      </c>
      <c r="K534" s="5">
        <v>44.9</v>
      </c>
      <c r="L534" s="5">
        <v>9.9</v>
      </c>
      <c r="M534" s="18">
        <v>8.98</v>
      </c>
      <c r="N534" s="19" t="s">
        <v>12588</v>
      </c>
      <c r="O534" s="5"/>
      <c r="P534" s="5"/>
      <c r="Q534" s="5"/>
      <c r="R534" s="5"/>
      <c r="S534" s="5"/>
      <c r="T534" s="23">
        <v>46081</v>
      </c>
      <c r="U534" s="19" t="s">
        <v>12589</v>
      </c>
      <c r="V534" s="5"/>
      <c r="W534" s="5"/>
      <c r="X534" s="5"/>
      <c r="Y534" s="5"/>
      <c r="Z534" s="5"/>
      <c r="AA534" s="5">
        <v>49.5</v>
      </c>
      <c r="AB534" s="5">
        <v>-4.5999999999999996</v>
      </c>
      <c r="AC534" s="5"/>
      <c r="AD534" s="5"/>
    </row>
    <row r="535" spans="1:30" ht="16.95" customHeight="1" x14ac:dyDescent="0.3">
      <c r="A535" s="3">
        <v>46054</v>
      </c>
      <c r="B535" s="123">
        <v>46078</v>
      </c>
      <c r="C535" s="19" t="s">
        <v>38</v>
      </c>
      <c r="D535" s="19" t="s">
        <v>5</v>
      </c>
      <c r="E535" s="19" t="s">
        <v>12673</v>
      </c>
      <c r="F535" s="5"/>
      <c r="G535" s="19" t="s">
        <v>12741</v>
      </c>
      <c r="H535" s="11" t="s">
        <v>12747</v>
      </c>
      <c r="I535" s="19" t="s">
        <v>113</v>
      </c>
      <c r="J535" s="5">
        <v>2</v>
      </c>
      <c r="K535" s="5">
        <v>47.8</v>
      </c>
      <c r="L535" s="5">
        <v>24.9</v>
      </c>
      <c r="M535" s="18">
        <v>23.9</v>
      </c>
      <c r="N535" s="19" t="s">
        <v>12588</v>
      </c>
      <c r="O535" s="5"/>
      <c r="P535" s="5"/>
      <c r="Q535" s="5"/>
      <c r="R535" s="5"/>
      <c r="S535" s="5"/>
      <c r="T535" s="23">
        <v>46081</v>
      </c>
      <c r="U535" s="19" t="s">
        <v>12589</v>
      </c>
      <c r="V535" s="5"/>
      <c r="W535" s="5"/>
      <c r="X535" s="5"/>
      <c r="Y535" s="5"/>
      <c r="Z535" s="5"/>
      <c r="AA535" s="5">
        <v>49.8</v>
      </c>
      <c r="AB535" s="5">
        <v>-2</v>
      </c>
      <c r="AC535" s="5"/>
      <c r="AD535" s="5"/>
    </row>
    <row r="536" spans="1:30" ht="16.95" customHeight="1" x14ac:dyDescent="0.3">
      <c r="A536" s="3">
        <v>46054</v>
      </c>
      <c r="B536" s="123">
        <v>46078</v>
      </c>
      <c r="C536" s="19" t="s">
        <v>38</v>
      </c>
      <c r="D536" s="19" t="s">
        <v>5</v>
      </c>
      <c r="E536" s="19" t="s">
        <v>12673</v>
      </c>
      <c r="F536" s="5"/>
      <c r="G536" s="19" t="s">
        <v>12741</v>
      </c>
      <c r="H536" s="11" t="s">
        <v>12748</v>
      </c>
      <c r="I536" s="19" t="s">
        <v>90</v>
      </c>
      <c r="J536" s="5">
        <v>3</v>
      </c>
      <c r="K536" s="5">
        <v>66</v>
      </c>
      <c r="L536" s="5">
        <v>24.9</v>
      </c>
      <c r="M536" s="18">
        <v>22</v>
      </c>
      <c r="N536" s="19" t="s">
        <v>12588</v>
      </c>
      <c r="O536" s="5"/>
      <c r="P536" s="5"/>
      <c r="Q536" s="5"/>
      <c r="R536" s="5"/>
      <c r="S536" s="5"/>
      <c r="T536" s="23">
        <v>46081</v>
      </c>
      <c r="U536" s="19" t="s">
        <v>12589</v>
      </c>
      <c r="V536" s="5"/>
      <c r="W536" s="5"/>
      <c r="X536" s="5"/>
      <c r="Y536" s="5"/>
      <c r="Z536" s="5"/>
      <c r="AA536" s="5">
        <v>74.7</v>
      </c>
      <c r="AB536" s="5">
        <v>-8.6999999999999904</v>
      </c>
      <c r="AC536" s="5"/>
      <c r="AD536" s="5"/>
    </row>
    <row r="537" spans="1:30" ht="16.95" customHeight="1" x14ac:dyDescent="0.3">
      <c r="A537" s="3">
        <v>46054</v>
      </c>
      <c r="B537" s="123">
        <v>46078</v>
      </c>
      <c r="C537" s="19" t="s">
        <v>38</v>
      </c>
      <c r="D537" s="19" t="s">
        <v>5</v>
      </c>
      <c r="E537" s="19" t="s">
        <v>12673</v>
      </c>
      <c r="F537" s="5"/>
      <c r="G537" s="19" t="s">
        <v>12741</v>
      </c>
      <c r="H537" s="11" t="s">
        <v>12749</v>
      </c>
      <c r="I537" s="19" t="s">
        <v>119</v>
      </c>
      <c r="J537" s="5">
        <v>5</v>
      </c>
      <c r="K537" s="5">
        <v>44.9</v>
      </c>
      <c r="L537" s="5">
        <v>9.9</v>
      </c>
      <c r="M537" s="18">
        <v>8.98</v>
      </c>
      <c r="N537" s="19" t="s">
        <v>12588</v>
      </c>
      <c r="O537" s="5"/>
      <c r="P537" s="5"/>
      <c r="Q537" s="5"/>
      <c r="R537" s="5"/>
      <c r="S537" s="5"/>
      <c r="T537" s="23">
        <v>46081</v>
      </c>
      <c r="U537" s="19" t="s">
        <v>12589</v>
      </c>
      <c r="V537" s="5"/>
      <c r="W537" s="5"/>
      <c r="X537" s="5"/>
      <c r="Y537" s="5"/>
      <c r="Z537" s="5"/>
      <c r="AA537" s="5">
        <v>49.5</v>
      </c>
      <c r="AB537" s="5">
        <v>-4.5999999999999996</v>
      </c>
      <c r="AC537" s="5"/>
      <c r="AD537" s="5"/>
    </row>
    <row r="538" spans="1:30" ht="16.95" customHeight="1" x14ac:dyDescent="0.3">
      <c r="A538" s="3">
        <v>46054</v>
      </c>
      <c r="B538" s="123">
        <v>46078</v>
      </c>
      <c r="C538" s="19" t="s">
        <v>38</v>
      </c>
      <c r="D538" s="19" t="s">
        <v>5</v>
      </c>
      <c r="E538" s="19" t="s">
        <v>12673</v>
      </c>
      <c r="F538" s="5"/>
      <c r="G538" s="19" t="s">
        <v>12741</v>
      </c>
      <c r="H538" s="11" t="s">
        <v>12750</v>
      </c>
      <c r="I538" s="19" t="s">
        <v>119</v>
      </c>
      <c r="J538" s="5">
        <v>5</v>
      </c>
      <c r="K538" s="5">
        <v>44.9</v>
      </c>
      <c r="L538" s="5">
        <v>9.9</v>
      </c>
      <c r="M538" s="18">
        <v>8.98</v>
      </c>
      <c r="N538" s="19" t="s">
        <v>12588</v>
      </c>
      <c r="O538" s="5"/>
      <c r="P538" s="5"/>
      <c r="Q538" s="5"/>
      <c r="R538" s="5"/>
      <c r="S538" s="5"/>
      <c r="T538" s="23">
        <v>46081</v>
      </c>
      <c r="U538" s="19" t="s">
        <v>12589</v>
      </c>
      <c r="V538" s="5"/>
      <c r="W538" s="5"/>
      <c r="X538" s="5"/>
      <c r="Y538" s="5"/>
      <c r="Z538" s="5"/>
      <c r="AA538" s="5">
        <v>49.5</v>
      </c>
      <c r="AB538" s="5">
        <v>-4.5999999999999996</v>
      </c>
      <c r="AC538" s="5"/>
      <c r="AD538" s="5"/>
    </row>
    <row r="539" spans="1:30" ht="16.95" customHeight="1" x14ac:dyDescent="0.3">
      <c r="A539" s="3">
        <v>46054</v>
      </c>
      <c r="B539" s="123">
        <v>46078</v>
      </c>
      <c r="C539" s="19" t="s">
        <v>38</v>
      </c>
      <c r="D539" s="19" t="s">
        <v>5</v>
      </c>
      <c r="E539" s="19" t="s">
        <v>12673</v>
      </c>
      <c r="F539" s="5"/>
      <c r="G539" s="19" t="s">
        <v>12741</v>
      </c>
      <c r="H539" s="11" t="s">
        <v>12751</v>
      </c>
      <c r="I539" s="19" t="s">
        <v>119</v>
      </c>
      <c r="J539" s="5">
        <v>5</v>
      </c>
      <c r="K539" s="5">
        <v>44.9</v>
      </c>
      <c r="L539" s="5">
        <v>9.9</v>
      </c>
      <c r="M539" s="18">
        <v>8.98</v>
      </c>
      <c r="N539" s="19" t="s">
        <v>12588</v>
      </c>
      <c r="O539" s="5"/>
      <c r="P539" s="5"/>
      <c r="Q539" s="5"/>
      <c r="R539" s="5"/>
      <c r="S539" s="5"/>
      <c r="T539" s="23">
        <v>46081</v>
      </c>
      <c r="U539" s="19" t="s">
        <v>12589</v>
      </c>
      <c r="V539" s="5"/>
      <c r="W539" s="5"/>
      <c r="X539" s="5"/>
      <c r="Y539" s="5"/>
      <c r="Z539" s="5"/>
      <c r="AA539" s="5">
        <v>49.5</v>
      </c>
      <c r="AB539" s="5">
        <v>-4.5999999999999996</v>
      </c>
      <c r="AC539" s="5"/>
      <c r="AD539" s="5"/>
    </row>
    <row r="540" spans="1:30" ht="16.95" customHeight="1" x14ac:dyDescent="0.3">
      <c r="A540" s="3">
        <v>46054</v>
      </c>
      <c r="B540" s="123">
        <v>46078</v>
      </c>
      <c r="C540" s="19" t="s">
        <v>38</v>
      </c>
      <c r="D540" s="19" t="s">
        <v>5</v>
      </c>
      <c r="E540" s="19" t="s">
        <v>12673</v>
      </c>
      <c r="F540" s="5"/>
      <c r="G540" s="19" t="s">
        <v>12741</v>
      </c>
      <c r="H540" s="11" t="s">
        <v>12752</v>
      </c>
      <c r="I540" s="19" t="s">
        <v>90</v>
      </c>
      <c r="J540" s="5">
        <v>2</v>
      </c>
      <c r="K540" s="5">
        <v>44.8</v>
      </c>
      <c r="L540" s="5">
        <v>24.9</v>
      </c>
      <c r="M540" s="18">
        <v>22.4</v>
      </c>
      <c r="N540" s="19" t="s">
        <v>12588</v>
      </c>
      <c r="O540" s="5"/>
      <c r="P540" s="5"/>
      <c r="Q540" s="5"/>
      <c r="R540" s="5"/>
      <c r="S540" s="5"/>
      <c r="T540" s="23">
        <v>46081</v>
      </c>
      <c r="U540" s="19" t="s">
        <v>12589</v>
      </c>
      <c r="V540" s="5"/>
      <c r="W540" s="5"/>
      <c r="X540" s="5"/>
      <c r="Y540" s="5"/>
      <c r="Z540" s="5"/>
      <c r="AA540" s="5">
        <v>49.8</v>
      </c>
      <c r="AB540" s="5">
        <v>-5</v>
      </c>
      <c r="AC540" s="5"/>
      <c r="AD540" s="5"/>
    </row>
    <row r="541" spans="1:30" ht="16.95" customHeight="1" x14ac:dyDescent="0.3">
      <c r="A541" s="3">
        <v>46054</v>
      </c>
      <c r="B541" s="123">
        <v>46078</v>
      </c>
      <c r="C541" s="19" t="s">
        <v>38</v>
      </c>
      <c r="D541" s="19" t="s">
        <v>5</v>
      </c>
      <c r="E541" s="19" t="s">
        <v>12673</v>
      </c>
      <c r="F541" s="5"/>
      <c r="G541" s="19" t="s">
        <v>12885</v>
      </c>
      <c r="H541" s="6" t="s">
        <v>12886</v>
      </c>
      <c r="I541" s="19" t="s">
        <v>8872</v>
      </c>
      <c r="J541" s="5">
        <v>12</v>
      </c>
      <c r="K541" s="5">
        <v>62.8</v>
      </c>
      <c r="L541" s="5">
        <v>7.4</v>
      </c>
      <c r="M541" s="18">
        <v>5.2333333333333298</v>
      </c>
      <c r="N541" s="19" t="s">
        <v>12588</v>
      </c>
      <c r="O541" s="5"/>
      <c r="P541" s="5"/>
      <c r="Q541" s="5"/>
      <c r="R541" s="5"/>
      <c r="S541" s="5"/>
      <c r="T541" s="23">
        <v>46058</v>
      </c>
      <c r="U541" s="19" t="s">
        <v>12589</v>
      </c>
      <c r="V541" s="5"/>
      <c r="W541" s="5"/>
      <c r="X541" s="5"/>
      <c r="Y541" s="5"/>
      <c r="Z541" s="5"/>
      <c r="AA541" s="5">
        <v>88.8</v>
      </c>
      <c r="AB541" s="5">
        <v>-26</v>
      </c>
      <c r="AC541" s="5"/>
      <c r="AD541" s="5"/>
    </row>
    <row r="542" spans="1:30" ht="16.95" customHeight="1" x14ac:dyDescent="0.3">
      <c r="A542" s="3">
        <v>46054</v>
      </c>
      <c r="B542" s="123">
        <v>46078</v>
      </c>
      <c r="C542" s="19" t="s">
        <v>38</v>
      </c>
      <c r="D542" s="19" t="s">
        <v>5</v>
      </c>
      <c r="E542" s="19" t="s">
        <v>12673</v>
      </c>
      <c r="F542" s="5"/>
      <c r="G542" s="19" t="s">
        <v>15059</v>
      </c>
      <c r="H542" s="6" t="s">
        <v>15060</v>
      </c>
      <c r="I542" s="19" t="s">
        <v>8872</v>
      </c>
      <c r="J542" s="5">
        <v>6</v>
      </c>
      <c r="K542" s="5">
        <v>35.68</v>
      </c>
      <c r="L542" s="5">
        <v>7.4</v>
      </c>
      <c r="M542" s="18">
        <v>5.9466666666666699</v>
      </c>
      <c r="N542" s="19" t="s">
        <v>12588</v>
      </c>
      <c r="O542" s="5"/>
      <c r="P542" s="5"/>
      <c r="Q542" s="5"/>
      <c r="R542" s="5"/>
      <c r="S542" s="5"/>
      <c r="T542" s="23">
        <v>46080</v>
      </c>
      <c r="U542" s="5" t="s">
        <v>12629</v>
      </c>
      <c r="V542" s="5"/>
      <c r="W542" s="5"/>
      <c r="X542" s="5"/>
      <c r="Y542" s="5"/>
      <c r="Z542" s="5"/>
      <c r="AA542" s="5">
        <v>44.4</v>
      </c>
      <c r="AB542" s="5">
        <v>-8.7200000000000095</v>
      </c>
      <c r="AC542" s="5"/>
      <c r="AD542" s="5"/>
    </row>
    <row r="543" spans="1:30" ht="16.95" customHeight="1" x14ac:dyDescent="0.3">
      <c r="A543" s="3">
        <v>46054</v>
      </c>
      <c r="B543" s="123">
        <v>46078</v>
      </c>
      <c r="C543" s="19" t="s">
        <v>38</v>
      </c>
      <c r="D543" s="19" t="s">
        <v>5</v>
      </c>
      <c r="E543" s="19" t="s">
        <v>12673</v>
      </c>
      <c r="F543" s="5"/>
      <c r="G543" s="19" t="s">
        <v>15059</v>
      </c>
      <c r="H543" s="6" t="s">
        <v>15061</v>
      </c>
      <c r="I543" s="19" t="s">
        <v>8872</v>
      </c>
      <c r="J543" s="5">
        <v>12</v>
      </c>
      <c r="K543" s="5">
        <v>62.8</v>
      </c>
      <c r="L543" s="5">
        <v>7.4</v>
      </c>
      <c r="M543" s="18">
        <v>5.2333333333333298</v>
      </c>
      <c r="N543" s="19" t="s">
        <v>12588</v>
      </c>
      <c r="O543" s="5"/>
      <c r="P543" s="5"/>
      <c r="Q543" s="5"/>
      <c r="R543" s="5"/>
      <c r="S543" s="5"/>
      <c r="T543" s="23">
        <v>46080</v>
      </c>
      <c r="U543" s="5" t="s">
        <v>12629</v>
      </c>
      <c r="V543" s="5"/>
      <c r="W543" s="5"/>
      <c r="X543" s="5"/>
      <c r="Y543" s="5"/>
      <c r="Z543" s="5"/>
      <c r="AA543" s="5">
        <v>88.8</v>
      </c>
      <c r="AB543" s="5">
        <v>-26</v>
      </c>
      <c r="AC543" s="5"/>
      <c r="AD543" s="5"/>
    </row>
    <row r="544" spans="1:30" ht="16.95" customHeight="1" x14ac:dyDescent="0.3">
      <c r="A544" s="3">
        <v>46054</v>
      </c>
      <c r="B544" s="123">
        <v>46078</v>
      </c>
      <c r="C544" s="19" t="s">
        <v>38</v>
      </c>
      <c r="D544" s="19" t="s">
        <v>5</v>
      </c>
      <c r="E544" s="19" t="s">
        <v>12673</v>
      </c>
      <c r="F544" s="5"/>
      <c r="G544" s="19" t="s">
        <v>15059</v>
      </c>
      <c r="H544" s="6" t="s">
        <v>15062</v>
      </c>
      <c r="I544" s="19" t="s">
        <v>119</v>
      </c>
      <c r="J544" s="5">
        <v>5</v>
      </c>
      <c r="K544" s="5">
        <v>44.1</v>
      </c>
      <c r="L544" s="5">
        <v>9.9</v>
      </c>
      <c r="M544" s="18">
        <v>8.82</v>
      </c>
      <c r="N544" s="19" t="s">
        <v>12588</v>
      </c>
      <c r="O544" s="5"/>
      <c r="P544" s="5"/>
      <c r="Q544" s="5"/>
      <c r="R544" s="5"/>
      <c r="S544" s="5"/>
      <c r="T544" s="23">
        <v>46080</v>
      </c>
      <c r="U544" s="5" t="s">
        <v>12629</v>
      </c>
      <c r="V544" s="5"/>
      <c r="W544" s="5"/>
      <c r="X544" s="5"/>
      <c r="Y544" s="5"/>
      <c r="Z544" s="5"/>
      <c r="AA544" s="5">
        <v>49.5</v>
      </c>
      <c r="AB544" s="5">
        <v>-5.4</v>
      </c>
      <c r="AC544" s="5"/>
      <c r="AD544" s="5"/>
    </row>
    <row r="545" spans="1:30" ht="16.95" customHeight="1" x14ac:dyDescent="0.3">
      <c r="A545" s="3">
        <v>46054</v>
      </c>
      <c r="B545" s="4">
        <v>46078</v>
      </c>
      <c r="C545" s="19" t="s">
        <v>38</v>
      </c>
      <c r="D545" s="19" t="s">
        <v>5</v>
      </c>
      <c r="E545" s="19" t="s">
        <v>12673</v>
      </c>
      <c r="F545" s="5"/>
      <c r="G545" s="19" t="s">
        <v>12885</v>
      </c>
      <c r="H545" s="6" t="s">
        <v>15063</v>
      </c>
      <c r="I545" s="19" t="s">
        <v>100</v>
      </c>
      <c r="J545" s="5">
        <v>9</v>
      </c>
      <c r="K545" s="5">
        <v>40.9</v>
      </c>
      <c r="L545" s="5">
        <v>6.6</v>
      </c>
      <c r="M545" s="18">
        <v>4.5444444444444398</v>
      </c>
      <c r="N545" s="68" t="s">
        <v>12588</v>
      </c>
      <c r="O545" s="5"/>
      <c r="P545" s="5"/>
      <c r="Q545" s="5"/>
      <c r="R545" s="5"/>
      <c r="S545" s="5"/>
      <c r="T545" s="23">
        <v>46080</v>
      </c>
      <c r="U545" s="5" t="s">
        <v>12629</v>
      </c>
      <c r="V545" s="5"/>
      <c r="W545" s="5"/>
      <c r="X545" s="5"/>
      <c r="Y545" s="5"/>
      <c r="Z545" s="5"/>
      <c r="AA545" s="5">
        <v>59.4</v>
      </c>
      <c r="AB545" s="5"/>
      <c r="AC545" s="5"/>
      <c r="AD545" s="5"/>
    </row>
    <row r="546" spans="1:30" ht="16.95" customHeight="1" x14ac:dyDescent="0.3">
      <c r="A546" s="3">
        <v>46054</v>
      </c>
      <c r="B546" s="4">
        <v>46078</v>
      </c>
      <c r="C546" s="19" t="s">
        <v>38</v>
      </c>
      <c r="D546" s="19" t="s">
        <v>5</v>
      </c>
      <c r="E546" s="19" t="s">
        <v>12673</v>
      </c>
      <c r="F546" s="5"/>
      <c r="G546" s="19" t="s">
        <v>12885</v>
      </c>
      <c r="H546" s="6" t="s">
        <v>12887</v>
      </c>
      <c r="I546" s="19" t="s">
        <v>185</v>
      </c>
      <c r="J546" s="5">
        <v>6</v>
      </c>
      <c r="K546" s="5">
        <v>37.9</v>
      </c>
      <c r="L546" s="5">
        <v>8.9</v>
      </c>
      <c r="M546" s="18">
        <v>6.31666666666667</v>
      </c>
      <c r="N546" s="68" t="s">
        <v>12588</v>
      </c>
      <c r="O546" s="5"/>
      <c r="P546" s="5"/>
      <c r="Q546" s="5"/>
      <c r="R546" s="5"/>
      <c r="S546" s="5"/>
      <c r="T546" s="4">
        <v>46080</v>
      </c>
      <c r="U546" s="5"/>
      <c r="V546" s="5"/>
      <c r="W546" s="5"/>
      <c r="X546" s="5"/>
      <c r="Y546" s="5"/>
      <c r="Z546" s="5"/>
      <c r="AA546" s="5">
        <v>53.4</v>
      </c>
      <c r="AB546" s="5"/>
      <c r="AC546" s="5"/>
      <c r="AD546" s="5"/>
    </row>
    <row r="547" spans="1:30" ht="16.95" customHeight="1" x14ac:dyDescent="0.3">
      <c r="A547" s="3">
        <v>46054</v>
      </c>
      <c r="B547" s="4">
        <v>46078</v>
      </c>
      <c r="C547" s="19" t="s">
        <v>38</v>
      </c>
      <c r="D547" s="19" t="s">
        <v>5</v>
      </c>
      <c r="E547" s="19" t="s">
        <v>12673</v>
      </c>
      <c r="F547" s="5"/>
      <c r="G547" s="19" t="s">
        <v>12885</v>
      </c>
      <c r="H547" s="6" t="s">
        <v>12888</v>
      </c>
      <c r="I547" s="19" t="s">
        <v>113</v>
      </c>
      <c r="J547" s="69">
        <v>2</v>
      </c>
      <c r="K547" s="69">
        <v>46.9</v>
      </c>
      <c r="L547" s="5">
        <v>24.9</v>
      </c>
      <c r="M547" s="18">
        <v>23.45</v>
      </c>
      <c r="N547" s="68" t="s">
        <v>12588</v>
      </c>
      <c r="O547" s="5"/>
      <c r="P547" s="5"/>
      <c r="Q547" s="5"/>
      <c r="R547" s="5"/>
      <c r="S547" s="5"/>
      <c r="T547" s="4">
        <v>46080</v>
      </c>
      <c r="U547" s="5"/>
      <c r="V547" s="5"/>
      <c r="W547" s="5"/>
      <c r="X547" s="5"/>
      <c r="Y547" s="5"/>
      <c r="Z547" s="5"/>
      <c r="AA547" s="5">
        <v>49.8</v>
      </c>
      <c r="AB547" s="5"/>
      <c r="AC547" s="5"/>
      <c r="AD547" s="5"/>
    </row>
    <row r="548" spans="1:30" ht="16.95" customHeight="1" x14ac:dyDescent="0.3">
      <c r="A548" s="3">
        <v>46054</v>
      </c>
      <c r="B548" s="72">
        <v>46078</v>
      </c>
      <c r="C548" s="5" t="s">
        <v>38</v>
      </c>
      <c r="D548" s="5" t="s">
        <v>5</v>
      </c>
      <c r="E548" s="19" t="s">
        <v>12673</v>
      </c>
      <c r="F548" s="5"/>
      <c r="G548" s="19" t="s">
        <v>12885</v>
      </c>
      <c r="H548" s="6" t="s">
        <v>15064</v>
      </c>
      <c r="I548" s="5" t="s">
        <v>11123</v>
      </c>
      <c r="J548" s="5">
        <v>2</v>
      </c>
      <c r="K548" s="5">
        <v>34.9</v>
      </c>
      <c r="L548" s="5">
        <v>24.9</v>
      </c>
      <c r="M548" s="18">
        <v>17.45</v>
      </c>
      <c r="N548" s="5" t="s">
        <v>12588</v>
      </c>
      <c r="O548" s="5"/>
      <c r="P548" s="5"/>
      <c r="Q548" s="5"/>
      <c r="R548" s="5"/>
      <c r="S548" s="5"/>
      <c r="T548" s="23">
        <v>46079</v>
      </c>
      <c r="U548" s="19" t="s">
        <v>12629</v>
      </c>
      <c r="V548" s="5"/>
      <c r="W548" s="5"/>
      <c r="X548" s="5"/>
      <c r="Y548" s="5"/>
      <c r="Z548" s="5"/>
      <c r="AA548" s="5">
        <v>49.8</v>
      </c>
      <c r="AB548" s="5">
        <v>-14.9</v>
      </c>
      <c r="AC548" s="5"/>
      <c r="AD548" s="5"/>
    </row>
    <row r="549" spans="1:30" ht="16.95" customHeight="1" x14ac:dyDescent="0.3">
      <c r="A549" s="3">
        <v>46054</v>
      </c>
      <c r="B549" s="72">
        <v>46078</v>
      </c>
      <c r="C549" s="5" t="s">
        <v>38</v>
      </c>
      <c r="D549" s="5" t="s">
        <v>5</v>
      </c>
      <c r="E549" s="19" t="s">
        <v>12673</v>
      </c>
      <c r="F549" s="5"/>
      <c r="G549" s="5" t="s">
        <v>13117</v>
      </c>
      <c r="H549" s="6" t="s">
        <v>13121</v>
      </c>
      <c r="I549" s="5" t="s">
        <v>11123</v>
      </c>
      <c r="J549" s="5">
        <v>3</v>
      </c>
      <c r="K549" s="5">
        <v>52.8</v>
      </c>
      <c r="L549" s="5">
        <v>24.9</v>
      </c>
      <c r="M549" s="18">
        <v>17.600000000000001</v>
      </c>
      <c r="N549" s="5" t="s">
        <v>12588</v>
      </c>
      <c r="O549" s="5"/>
      <c r="P549" s="5"/>
      <c r="Q549" s="5"/>
      <c r="R549" s="5"/>
      <c r="S549" s="5"/>
      <c r="T549" s="23">
        <v>46059</v>
      </c>
      <c r="U549" s="5"/>
      <c r="V549" s="5"/>
      <c r="W549" s="5"/>
      <c r="X549" s="5"/>
      <c r="Y549" s="5"/>
      <c r="Z549" s="5"/>
      <c r="AA549" s="5">
        <v>74.7</v>
      </c>
      <c r="AB549" s="5">
        <v>-21.9</v>
      </c>
      <c r="AC549" s="5"/>
      <c r="AD549" s="5"/>
    </row>
    <row r="550" spans="1:30" ht="16.95" customHeight="1" x14ac:dyDescent="0.3">
      <c r="A550" s="3">
        <v>46054</v>
      </c>
      <c r="B550" s="72">
        <v>46078</v>
      </c>
      <c r="C550" s="5" t="s">
        <v>38</v>
      </c>
      <c r="D550" s="5" t="s">
        <v>5</v>
      </c>
      <c r="E550" s="19" t="s">
        <v>12673</v>
      </c>
      <c r="F550" s="5"/>
      <c r="G550" s="5" t="s">
        <v>13117</v>
      </c>
      <c r="H550" s="6" t="s">
        <v>15065</v>
      </c>
      <c r="I550" s="5" t="s">
        <v>11096</v>
      </c>
      <c r="J550" s="5">
        <v>2</v>
      </c>
      <c r="K550" s="5">
        <v>10.99</v>
      </c>
      <c r="L550" s="5">
        <v>7.4</v>
      </c>
      <c r="M550" s="18">
        <v>5.4950000000000001</v>
      </c>
      <c r="N550" s="5" t="s">
        <v>12588</v>
      </c>
      <c r="O550" s="5"/>
      <c r="P550" s="5"/>
      <c r="Q550" s="5"/>
      <c r="R550" s="5"/>
      <c r="S550" s="5"/>
      <c r="T550" s="23">
        <v>46080</v>
      </c>
      <c r="U550" s="5" t="s">
        <v>12629</v>
      </c>
      <c r="V550" s="5"/>
      <c r="W550" s="5"/>
      <c r="X550" s="5"/>
      <c r="Y550" s="5"/>
      <c r="Z550" s="5"/>
      <c r="AA550" s="5">
        <v>14.8</v>
      </c>
      <c r="AB550" s="5">
        <v>-3.81</v>
      </c>
      <c r="AC550" s="5"/>
      <c r="AD550" s="5"/>
    </row>
    <row r="551" spans="1:30" ht="16.95" customHeight="1" x14ac:dyDescent="0.3">
      <c r="A551" s="3">
        <v>46054</v>
      </c>
      <c r="B551" s="72">
        <v>46078</v>
      </c>
      <c r="C551" s="5" t="s">
        <v>38</v>
      </c>
      <c r="D551" s="5" t="s">
        <v>5</v>
      </c>
      <c r="E551" s="19" t="s">
        <v>12673</v>
      </c>
      <c r="F551" s="5"/>
      <c r="G551" s="5" t="s">
        <v>13122</v>
      </c>
      <c r="H551" s="6" t="s">
        <v>13125</v>
      </c>
      <c r="I551" s="5" t="s">
        <v>11123</v>
      </c>
      <c r="J551" s="5">
        <v>2</v>
      </c>
      <c r="K551" s="5">
        <v>36.6</v>
      </c>
      <c r="L551" s="5">
        <v>24.9</v>
      </c>
      <c r="M551" s="18">
        <v>18.3</v>
      </c>
      <c r="N551" s="5" t="s">
        <v>12588</v>
      </c>
      <c r="O551" s="5"/>
      <c r="P551" s="5"/>
      <c r="Q551" s="5"/>
      <c r="R551" s="5"/>
      <c r="S551" s="5"/>
      <c r="T551" s="23">
        <v>46059</v>
      </c>
      <c r="U551" s="5"/>
      <c r="V551" s="5"/>
      <c r="W551" s="5"/>
      <c r="X551" s="5"/>
      <c r="Y551" s="5"/>
      <c r="Z551" s="5"/>
      <c r="AA551" s="5">
        <v>49.8</v>
      </c>
      <c r="AB551" s="5">
        <v>-13.2</v>
      </c>
      <c r="AC551" s="5"/>
      <c r="AD551" s="5"/>
    </row>
    <row r="552" spans="1:30" ht="16.95" customHeight="1" x14ac:dyDescent="0.3">
      <c r="A552" s="3">
        <v>46054</v>
      </c>
      <c r="B552" s="72">
        <v>46078</v>
      </c>
      <c r="C552" s="5" t="s">
        <v>38</v>
      </c>
      <c r="D552" s="5" t="s">
        <v>5</v>
      </c>
      <c r="E552" s="19" t="s">
        <v>12673</v>
      </c>
      <c r="F552" s="5"/>
      <c r="G552" s="5" t="s">
        <v>15066</v>
      </c>
      <c r="H552" s="6" t="s">
        <v>15067</v>
      </c>
      <c r="I552" s="5" t="s">
        <v>11096</v>
      </c>
      <c r="J552" s="5">
        <v>4</v>
      </c>
      <c r="K552" s="5">
        <v>25.6</v>
      </c>
      <c r="L552" s="5">
        <v>7.4</v>
      </c>
      <c r="M552" s="18">
        <v>6.4</v>
      </c>
      <c r="N552" s="5" t="s">
        <v>12588</v>
      </c>
      <c r="O552" s="5"/>
      <c r="P552" s="5"/>
      <c r="Q552" s="5"/>
      <c r="R552" s="5"/>
      <c r="S552" s="5"/>
      <c r="T552" s="23">
        <v>46080</v>
      </c>
      <c r="U552" s="5" t="s">
        <v>12608</v>
      </c>
      <c r="V552" s="5"/>
      <c r="W552" s="5"/>
      <c r="X552" s="5"/>
      <c r="Y552" s="5"/>
      <c r="Z552" s="5"/>
      <c r="AA552" s="5">
        <v>29.6</v>
      </c>
      <c r="AB552" s="5">
        <v>-4</v>
      </c>
      <c r="AC552" s="5"/>
      <c r="AD552" s="5"/>
    </row>
    <row r="553" spans="1:30" ht="16.95" customHeight="1" x14ac:dyDescent="0.3">
      <c r="A553" s="3">
        <v>46054</v>
      </c>
      <c r="B553" s="72">
        <v>46078</v>
      </c>
      <c r="C553" s="5" t="s">
        <v>38</v>
      </c>
      <c r="D553" s="5" t="s">
        <v>5</v>
      </c>
      <c r="E553" s="19" t="s">
        <v>12673</v>
      </c>
      <c r="F553" s="5"/>
      <c r="G553" s="5" t="s">
        <v>15066</v>
      </c>
      <c r="H553" s="6" t="s">
        <v>15068</v>
      </c>
      <c r="I553" s="5" t="s">
        <v>11096</v>
      </c>
      <c r="J553" s="5">
        <v>4</v>
      </c>
      <c r="K553" s="5">
        <v>29.5</v>
      </c>
      <c r="L553" s="5">
        <v>7.4</v>
      </c>
      <c r="M553" s="18">
        <v>7.375</v>
      </c>
      <c r="N553" s="5" t="s">
        <v>12588</v>
      </c>
      <c r="O553" s="5"/>
      <c r="P553" s="5"/>
      <c r="Q553" s="5"/>
      <c r="R553" s="5"/>
      <c r="S553" s="5"/>
      <c r="T553" s="23">
        <v>46080</v>
      </c>
      <c r="U553" s="5" t="s">
        <v>12608</v>
      </c>
      <c r="V553" s="5"/>
      <c r="W553" s="5"/>
      <c r="X553" s="5"/>
      <c r="Y553" s="5"/>
      <c r="Z553" s="5"/>
      <c r="AA553" s="5">
        <v>29.6</v>
      </c>
      <c r="AB553" s="5">
        <v>-0.100000000000001</v>
      </c>
      <c r="AC553" s="5"/>
      <c r="AD553" s="5"/>
    </row>
    <row r="554" spans="1:30" ht="16.95" customHeight="1" x14ac:dyDescent="0.3">
      <c r="A554" s="3">
        <v>46054</v>
      </c>
      <c r="B554" s="72">
        <v>46078</v>
      </c>
      <c r="C554" s="5" t="s">
        <v>38</v>
      </c>
      <c r="D554" s="5" t="s">
        <v>5</v>
      </c>
      <c r="E554" s="19" t="s">
        <v>12673</v>
      </c>
      <c r="F554" s="5"/>
      <c r="G554" s="19" t="s">
        <v>12846</v>
      </c>
      <c r="H554" s="6" t="s">
        <v>12847</v>
      </c>
      <c r="I554" s="5" t="s">
        <v>11096</v>
      </c>
      <c r="J554" s="5">
        <v>12</v>
      </c>
      <c r="K554" s="5">
        <v>73.8</v>
      </c>
      <c r="L554" s="5">
        <v>7.4</v>
      </c>
      <c r="M554" s="18">
        <v>6.15</v>
      </c>
      <c r="N554" s="5" t="s">
        <v>12588</v>
      </c>
      <c r="O554" s="5"/>
      <c r="P554" s="5"/>
      <c r="Q554" s="5"/>
      <c r="R554" s="5"/>
      <c r="S554" s="5"/>
      <c r="T554" s="23">
        <v>46059</v>
      </c>
      <c r="U554" s="5"/>
      <c r="V554" s="5"/>
      <c r="W554" s="5"/>
      <c r="X554" s="5"/>
      <c r="Y554" s="5"/>
      <c r="Z554" s="5"/>
      <c r="AA554" s="5">
        <v>88.8</v>
      </c>
      <c r="AB554" s="5">
        <v>-15</v>
      </c>
      <c r="AC554" s="5"/>
      <c r="AD554" s="5"/>
    </row>
    <row r="555" spans="1:30" ht="16.95" customHeight="1" x14ac:dyDescent="0.3">
      <c r="A555" s="3">
        <v>46054</v>
      </c>
      <c r="B555" s="72">
        <v>46078</v>
      </c>
      <c r="C555" s="5" t="s">
        <v>38</v>
      </c>
      <c r="D555" s="5" t="s">
        <v>5</v>
      </c>
      <c r="E555" s="19" t="s">
        <v>12673</v>
      </c>
      <c r="F555" s="5"/>
      <c r="G555" s="19" t="s">
        <v>12846</v>
      </c>
      <c r="H555" s="6" t="s">
        <v>12848</v>
      </c>
      <c r="I555" s="5" t="s">
        <v>11123</v>
      </c>
      <c r="J555" s="5">
        <v>4</v>
      </c>
      <c r="K555" s="5">
        <v>88</v>
      </c>
      <c r="L555" s="5">
        <v>24.9</v>
      </c>
      <c r="M555" s="18">
        <v>22</v>
      </c>
      <c r="N555" s="5" t="s">
        <v>12588</v>
      </c>
      <c r="O555" s="5"/>
      <c r="P555" s="5"/>
      <c r="Q555" s="5"/>
      <c r="R555" s="5"/>
      <c r="S555" s="5"/>
      <c r="T555" s="23">
        <v>46059</v>
      </c>
      <c r="U555" s="5"/>
      <c r="V555" s="5"/>
      <c r="W555" s="5"/>
      <c r="X555" s="5"/>
      <c r="Y555" s="5"/>
      <c r="Z555" s="5"/>
      <c r="AA555" s="5">
        <v>99.6</v>
      </c>
      <c r="AB555" s="5">
        <v>-11.6</v>
      </c>
      <c r="AC555" s="5"/>
      <c r="AD555" s="5"/>
    </row>
    <row r="556" spans="1:30" ht="16.95" customHeight="1" x14ac:dyDescent="0.3">
      <c r="A556" s="3">
        <v>46054</v>
      </c>
      <c r="B556" s="72">
        <v>46078</v>
      </c>
      <c r="C556" s="7" t="s">
        <v>71</v>
      </c>
      <c r="D556" s="5" t="s">
        <v>72</v>
      </c>
      <c r="E556" s="31" t="s">
        <v>73</v>
      </c>
      <c r="F556" s="5"/>
      <c r="G556" s="33" t="s">
        <v>6050</v>
      </c>
      <c r="H556" s="12" t="s">
        <v>12911</v>
      </c>
      <c r="I556" s="5" t="s">
        <v>76</v>
      </c>
      <c r="J556" s="5">
        <v>10</v>
      </c>
      <c r="K556" s="41">
        <v>99</v>
      </c>
      <c r="L556" s="5">
        <v>10.9</v>
      </c>
      <c r="M556" s="124">
        <v>9.9</v>
      </c>
      <c r="N556" s="16" t="s">
        <v>12588</v>
      </c>
      <c r="O556" s="7"/>
      <c r="P556" s="7"/>
      <c r="Q556" s="7"/>
      <c r="R556" s="7"/>
      <c r="S556" s="7"/>
      <c r="T556" s="4">
        <v>46079</v>
      </c>
      <c r="U556" s="101" t="s">
        <v>12608</v>
      </c>
      <c r="V556" s="7"/>
      <c r="W556" s="31" t="s">
        <v>12912</v>
      </c>
      <c r="X556" s="125" t="s">
        <v>14383</v>
      </c>
      <c r="Y556" s="47" t="s">
        <v>14383</v>
      </c>
      <c r="Z556" s="31" t="s">
        <v>12912</v>
      </c>
      <c r="AA556" s="5">
        <v>109</v>
      </c>
      <c r="AB556" s="5">
        <v>-10</v>
      </c>
      <c r="AC556" s="5"/>
      <c r="AD556" s="5"/>
    </row>
    <row r="557" spans="1:30" ht="16.95" customHeight="1" x14ac:dyDescent="0.3">
      <c r="A557" s="3">
        <v>46054</v>
      </c>
      <c r="B557" s="72">
        <v>46078</v>
      </c>
      <c r="C557" s="7" t="s">
        <v>71</v>
      </c>
      <c r="D557" s="5" t="s">
        <v>72</v>
      </c>
      <c r="E557" s="31" t="s">
        <v>73</v>
      </c>
      <c r="F557" s="10"/>
      <c r="G557" s="10" t="s">
        <v>12392</v>
      </c>
      <c r="H557" s="26" t="s">
        <v>14384</v>
      </c>
      <c r="I557" s="5" t="s">
        <v>76</v>
      </c>
      <c r="J557" s="10">
        <v>6</v>
      </c>
      <c r="K557" s="10">
        <v>57.33</v>
      </c>
      <c r="L557" s="10">
        <v>10.9</v>
      </c>
      <c r="M557" s="67">
        <v>9.5549999999999997</v>
      </c>
      <c r="N557" s="16" t="s">
        <v>12588</v>
      </c>
      <c r="O557" s="10"/>
      <c r="P557" s="10"/>
      <c r="Q557" s="10"/>
      <c r="R557" s="10"/>
      <c r="S557" s="10"/>
      <c r="T557" s="4">
        <v>46079</v>
      </c>
      <c r="U557" s="101" t="s">
        <v>12608</v>
      </c>
      <c r="V557" s="10"/>
      <c r="W557" s="186" t="s">
        <v>14385</v>
      </c>
      <c r="X557" s="42"/>
      <c r="Y557" s="10"/>
      <c r="Z557" s="10"/>
      <c r="AA557" s="5">
        <v>65.400000000000006</v>
      </c>
      <c r="AB557" s="5">
        <v>-8.0700000000000092</v>
      </c>
      <c r="AC557" s="10"/>
      <c r="AD557" s="10"/>
    </row>
    <row r="558" spans="1:30" ht="16.95" customHeight="1" x14ac:dyDescent="0.3">
      <c r="A558" s="3">
        <v>46054</v>
      </c>
      <c r="B558" s="72">
        <v>46078</v>
      </c>
      <c r="C558" s="7" t="s">
        <v>71</v>
      </c>
      <c r="D558" s="5" t="s">
        <v>72</v>
      </c>
      <c r="E558" s="31" t="s">
        <v>73</v>
      </c>
      <c r="F558" s="10"/>
      <c r="G558" s="10" t="s">
        <v>15069</v>
      </c>
      <c r="H558" s="26" t="s">
        <v>14387</v>
      </c>
      <c r="I558" s="5" t="s">
        <v>76</v>
      </c>
      <c r="J558" s="10">
        <v>6</v>
      </c>
      <c r="K558" s="10">
        <v>57.43</v>
      </c>
      <c r="L558" s="10">
        <v>10.9</v>
      </c>
      <c r="M558" s="67">
        <v>9.5716666666666708</v>
      </c>
      <c r="N558" s="16" t="s">
        <v>12588</v>
      </c>
      <c r="O558" s="10"/>
      <c r="P558" s="10"/>
      <c r="Q558" s="10"/>
      <c r="R558" s="10"/>
      <c r="S558" s="10"/>
      <c r="T558" s="4">
        <v>46079</v>
      </c>
      <c r="U558" s="101" t="s">
        <v>12608</v>
      </c>
      <c r="V558" s="10"/>
      <c r="W558" s="186" t="s">
        <v>14388</v>
      </c>
      <c r="X558" s="42"/>
      <c r="Y558" s="10"/>
      <c r="Z558" s="10"/>
      <c r="AA558" s="5">
        <v>65.400000000000006</v>
      </c>
      <c r="AB558" s="5">
        <v>-7.9700000000000104</v>
      </c>
      <c r="AC558" s="10"/>
      <c r="AD558" s="10"/>
    </row>
    <row r="559" spans="1:30" ht="16.95" customHeight="1" x14ac:dyDescent="0.3">
      <c r="A559" s="3">
        <v>46054</v>
      </c>
      <c r="B559" s="4">
        <v>46079</v>
      </c>
      <c r="C559" s="19" t="s">
        <v>38</v>
      </c>
      <c r="D559" s="5" t="s">
        <v>5</v>
      </c>
      <c r="E559" s="19" t="s">
        <v>12673</v>
      </c>
      <c r="F559" s="5"/>
      <c r="G559" s="5" t="s">
        <v>15048</v>
      </c>
      <c r="H559" s="6" t="s">
        <v>15070</v>
      </c>
      <c r="I559" s="5" t="s">
        <v>11142</v>
      </c>
      <c r="J559" s="5">
        <v>12</v>
      </c>
      <c r="K559" s="5">
        <v>49.9</v>
      </c>
      <c r="L559" s="5">
        <v>6.6</v>
      </c>
      <c r="M559" s="18">
        <v>4.1583333333333297</v>
      </c>
      <c r="N559" s="16" t="s">
        <v>12588</v>
      </c>
      <c r="O559" s="5"/>
      <c r="P559" s="5"/>
      <c r="Q559" s="5"/>
      <c r="R559" s="5"/>
      <c r="S559" s="5"/>
      <c r="T559" s="4">
        <v>46079</v>
      </c>
      <c r="U559" s="19" t="s">
        <v>12629</v>
      </c>
      <c r="V559" s="5"/>
      <c r="W559" s="5"/>
      <c r="X559" s="5"/>
      <c r="Y559" s="5"/>
      <c r="Z559" s="5"/>
      <c r="AA559" s="5">
        <v>79.2</v>
      </c>
      <c r="AB559" s="5">
        <v>-29.3</v>
      </c>
      <c r="AC559" s="5"/>
      <c r="AD559" s="5"/>
    </row>
    <row r="560" spans="1:30" ht="16.95" customHeight="1" x14ac:dyDescent="0.3">
      <c r="A560" s="3">
        <v>46054</v>
      </c>
      <c r="B560" s="4">
        <v>46079</v>
      </c>
      <c r="C560" s="5" t="s">
        <v>38</v>
      </c>
      <c r="D560" s="5" t="s">
        <v>5</v>
      </c>
      <c r="E560" s="19" t="s">
        <v>12673</v>
      </c>
      <c r="F560" s="5"/>
      <c r="G560" s="19" t="s">
        <v>15071</v>
      </c>
      <c r="H560" s="6" t="s">
        <v>15072</v>
      </c>
      <c r="I560" s="19" t="s">
        <v>15073</v>
      </c>
      <c r="J560" s="5">
        <v>12</v>
      </c>
      <c r="K560" s="5">
        <v>29</v>
      </c>
      <c r="L560" s="10">
        <v>4.2</v>
      </c>
      <c r="M560" s="18">
        <v>2.4166666666666701</v>
      </c>
      <c r="N560" s="16" t="s">
        <v>12588</v>
      </c>
      <c r="O560" s="5"/>
      <c r="P560" s="5"/>
      <c r="Q560" s="5"/>
      <c r="R560" s="5"/>
      <c r="S560" s="5"/>
      <c r="T560" s="4">
        <v>46079</v>
      </c>
      <c r="U560" s="19" t="s">
        <v>12608</v>
      </c>
      <c r="V560" s="5"/>
      <c r="W560" s="5"/>
      <c r="X560" s="5"/>
      <c r="Y560" s="5"/>
      <c r="Z560" s="5"/>
      <c r="AA560" s="5">
        <v>50.4</v>
      </c>
      <c r="AB560" s="5">
        <v>-21.4</v>
      </c>
      <c r="AC560" s="5"/>
      <c r="AD560" s="5"/>
    </row>
    <row r="561" spans="1:30" ht="16.95" customHeight="1" x14ac:dyDescent="0.3">
      <c r="A561" s="3">
        <v>46054</v>
      </c>
      <c r="B561" s="4">
        <v>46079</v>
      </c>
      <c r="C561" s="5" t="s">
        <v>38</v>
      </c>
      <c r="D561" s="5" t="s">
        <v>5</v>
      </c>
      <c r="E561" s="19" t="s">
        <v>12673</v>
      </c>
      <c r="F561" s="5"/>
      <c r="G561" s="19" t="s">
        <v>12885</v>
      </c>
      <c r="H561" s="6" t="s">
        <v>15074</v>
      </c>
      <c r="I561" s="5" t="s">
        <v>15075</v>
      </c>
      <c r="J561" s="5">
        <v>8</v>
      </c>
      <c r="K561" s="5">
        <v>40.58</v>
      </c>
      <c r="L561" s="5">
        <v>5.4</v>
      </c>
      <c r="M561" s="18">
        <v>5.0724999999999998</v>
      </c>
      <c r="N561" s="16" t="s">
        <v>12588</v>
      </c>
      <c r="O561" s="5"/>
      <c r="P561" s="5"/>
      <c r="Q561" s="5"/>
      <c r="R561" s="5"/>
      <c r="S561" s="5"/>
      <c r="T561" s="4">
        <v>46079</v>
      </c>
      <c r="U561" s="19" t="s">
        <v>12608</v>
      </c>
      <c r="V561" s="5"/>
      <c r="W561" s="5"/>
      <c r="X561" s="5"/>
      <c r="Y561" s="5"/>
      <c r="Z561" s="5"/>
      <c r="AA561" s="5">
        <v>43.2</v>
      </c>
      <c r="AB561" s="5">
        <v>-2.62</v>
      </c>
      <c r="AC561" s="5"/>
      <c r="AD561" s="5"/>
    </row>
    <row r="562" spans="1:30" ht="16.95" customHeight="1" x14ac:dyDescent="0.3">
      <c r="A562" s="3">
        <v>46054</v>
      </c>
      <c r="B562" s="4">
        <v>46079</v>
      </c>
      <c r="C562" s="5" t="s">
        <v>38</v>
      </c>
      <c r="D562" s="5" t="s">
        <v>5</v>
      </c>
      <c r="E562" s="19" t="s">
        <v>12673</v>
      </c>
      <c r="F562" s="5"/>
      <c r="G562" s="19" t="s">
        <v>12885</v>
      </c>
      <c r="H562" s="6" t="s">
        <v>15076</v>
      </c>
      <c r="I562" s="5" t="s">
        <v>12410</v>
      </c>
      <c r="J562" s="5">
        <v>6</v>
      </c>
      <c r="K562" s="5">
        <v>41.5</v>
      </c>
      <c r="L562" s="5">
        <v>8.9</v>
      </c>
      <c r="M562" s="18">
        <v>6.9166666666666696</v>
      </c>
      <c r="N562" s="16" t="s">
        <v>12588</v>
      </c>
      <c r="O562" s="5"/>
      <c r="P562" s="5"/>
      <c r="Q562" s="5"/>
      <c r="R562" s="5"/>
      <c r="S562" s="5"/>
      <c r="T562" s="4">
        <v>46079</v>
      </c>
      <c r="U562" s="19" t="s">
        <v>12629</v>
      </c>
      <c r="V562" s="5"/>
      <c r="W562" s="5"/>
      <c r="X562" s="5"/>
      <c r="Y562" s="5"/>
      <c r="Z562" s="5"/>
      <c r="AA562" s="5">
        <v>53.4</v>
      </c>
      <c r="AB562" s="5">
        <v>-11.9</v>
      </c>
      <c r="AC562" s="5"/>
      <c r="AD562" s="5"/>
    </row>
    <row r="563" spans="1:30" ht="16.95" customHeight="1" x14ac:dyDescent="0.3">
      <c r="A563" s="3">
        <v>46054</v>
      </c>
      <c r="B563" s="4">
        <v>46079</v>
      </c>
      <c r="C563" s="5" t="s">
        <v>38</v>
      </c>
      <c r="D563" s="5" t="s">
        <v>5</v>
      </c>
      <c r="E563" s="19" t="s">
        <v>12673</v>
      </c>
      <c r="F563" s="5"/>
      <c r="G563" s="19" t="s">
        <v>13430</v>
      </c>
      <c r="H563" s="6" t="s">
        <v>15077</v>
      </c>
      <c r="I563" s="5" t="s">
        <v>12410</v>
      </c>
      <c r="J563" s="5">
        <v>8</v>
      </c>
      <c r="K563" s="5">
        <v>52.74</v>
      </c>
      <c r="L563" s="5">
        <v>8.9</v>
      </c>
      <c r="M563" s="18">
        <v>6.5925000000000002</v>
      </c>
      <c r="N563" s="16" t="s">
        <v>12588</v>
      </c>
      <c r="O563" s="5"/>
      <c r="P563" s="5"/>
      <c r="Q563" s="5"/>
      <c r="R563" s="5"/>
      <c r="S563" s="5"/>
      <c r="T563" s="4">
        <v>46079</v>
      </c>
      <c r="U563" s="19" t="s">
        <v>12608</v>
      </c>
      <c r="V563" s="5"/>
      <c r="W563" s="5"/>
      <c r="X563" s="5"/>
      <c r="Y563" s="5"/>
      <c r="Z563" s="5"/>
      <c r="AA563" s="5">
        <v>71.2</v>
      </c>
      <c r="AB563" s="5">
        <v>-18.46</v>
      </c>
      <c r="AC563" s="5"/>
      <c r="AD563" s="5"/>
    </row>
    <row r="564" spans="1:30" ht="16.95" customHeight="1" x14ac:dyDescent="0.3">
      <c r="A564" s="3">
        <v>46054</v>
      </c>
      <c r="B564" s="4">
        <v>46079</v>
      </c>
      <c r="C564" s="5" t="s">
        <v>38</v>
      </c>
      <c r="D564" s="5" t="s">
        <v>5</v>
      </c>
      <c r="E564" s="19" t="s">
        <v>12673</v>
      </c>
      <c r="F564" s="5"/>
      <c r="G564" s="19" t="s">
        <v>12692</v>
      </c>
      <c r="H564" s="6" t="s">
        <v>12693</v>
      </c>
      <c r="I564" s="10" t="s">
        <v>15078</v>
      </c>
      <c r="J564" s="10">
        <v>4</v>
      </c>
      <c r="K564" s="5">
        <v>32.99</v>
      </c>
      <c r="L564" s="10">
        <v>9.9</v>
      </c>
      <c r="M564" s="18">
        <v>8.2475000000000005</v>
      </c>
      <c r="N564" s="16" t="s">
        <v>12588</v>
      </c>
      <c r="O564" s="5"/>
      <c r="P564" s="5"/>
      <c r="Q564" s="5"/>
      <c r="R564" s="5"/>
      <c r="S564" s="5"/>
      <c r="T564" s="4">
        <v>46079</v>
      </c>
      <c r="U564" s="5"/>
      <c r="V564" s="5"/>
      <c r="W564" s="5"/>
      <c r="X564" s="5"/>
      <c r="Y564" s="5"/>
      <c r="Z564" s="5"/>
      <c r="AA564" s="5">
        <v>39.6</v>
      </c>
      <c r="AB564" s="5">
        <v>-6.61</v>
      </c>
      <c r="AC564" s="5"/>
      <c r="AD564" s="5"/>
    </row>
    <row r="565" spans="1:30" ht="16.95" customHeight="1" x14ac:dyDescent="0.3">
      <c r="A565" s="3">
        <v>46054</v>
      </c>
      <c r="B565" s="4">
        <v>46079</v>
      </c>
      <c r="C565" s="7" t="s">
        <v>71</v>
      </c>
      <c r="D565" s="5" t="s">
        <v>72</v>
      </c>
      <c r="E565" s="19" t="s">
        <v>11093</v>
      </c>
      <c r="F565" s="5"/>
      <c r="G565" s="19" t="s">
        <v>15079</v>
      </c>
      <c r="H565" s="6" t="s">
        <v>7263</v>
      </c>
      <c r="I565" s="5" t="s">
        <v>11583</v>
      </c>
      <c r="J565" s="5">
        <v>12</v>
      </c>
      <c r="K565" s="5">
        <v>125.91</v>
      </c>
      <c r="L565" s="5">
        <v>10.9</v>
      </c>
      <c r="M565" s="18">
        <v>10.4925</v>
      </c>
      <c r="N565" s="16" t="s">
        <v>12588</v>
      </c>
      <c r="O565" s="5"/>
      <c r="P565" s="5"/>
      <c r="Q565" s="5"/>
      <c r="R565" s="5"/>
      <c r="S565" s="5"/>
      <c r="T565" s="4">
        <v>46080</v>
      </c>
      <c r="U565" s="5" t="s">
        <v>12608</v>
      </c>
      <c r="V565" s="5"/>
      <c r="W565" s="5"/>
      <c r="X565" s="5"/>
      <c r="Y565" s="5"/>
      <c r="Z565" s="5"/>
      <c r="AA565" s="5">
        <v>130.80000000000001</v>
      </c>
      <c r="AB565" s="5">
        <v>-4.8900000000000103</v>
      </c>
      <c r="AC565" s="5"/>
      <c r="AD565" s="5"/>
    </row>
    <row r="566" spans="1:30" ht="16.95" customHeight="1" x14ac:dyDescent="0.3">
      <c r="A566" s="3">
        <v>46054</v>
      </c>
      <c r="B566" s="29">
        <v>46080</v>
      </c>
      <c r="C566" s="10" t="s">
        <v>31</v>
      </c>
      <c r="D566" s="10" t="s">
        <v>5</v>
      </c>
      <c r="E566" s="16" t="s">
        <v>14248</v>
      </c>
      <c r="F566" s="10" t="s">
        <v>11158</v>
      </c>
      <c r="G566" s="10" t="s">
        <v>11320</v>
      </c>
      <c r="H566" s="26" t="s">
        <v>11321</v>
      </c>
      <c r="I566" s="10" t="s">
        <v>11322</v>
      </c>
      <c r="J566" s="10">
        <v>4</v>
      </c>
      <c r="K566" s="10">
        <v>32.799999999999997</v>
      </c>
      <c r="L566" s="10">
        <v>9.9</v>
      </c>
      <c r="M566" s="67">
        <v>8.1999999999999993</v>
      </c>
      <c r="N566" s="16" t="s">
        <v>12588</v>
      </c>
      <c r="O566" s="10"/>
      <c r="P566" s="10"/>
      <c r="Q566" s="10"/>
      <c r="R566" s="10"/>
      <c r="S566" s="10"/>
      <c r="T566" s="29">
        <v>46080</v>
      </c>
      <c r="U566" s="10" t="s">
        <v>12608</v>
      </c>
      <c r="V566" s="10"/>
      <c r="W566" s="50">
        <v>787268455559</v>
      </c>
      <c r="X566" s="10" t="s">
        <v>11323</v>
      </c>
      <c r="Y566" s="10" t="s">
        <v>12686</v>
      </c>
      <c r="Z566" s="50">
        <v>5894972409303</v>
      </c>
      <c r="AA566" s="10">
        <v>39.6</v>
      </c>
      <c r="AB566" s="10">
        <v>-6.8</v>
      </c>
      <c r="AC566" s="10"/>
      <c r="AD566" s="10" t="s">
        <v>9047</v>
      </c>
    </row>
    <row r="567" spans="1:30" ht="16.95" customHeight="1" x14ac:dyDescent="0.3">
      <c r="A567" s="3">
        <v>46054</v>
      </c>
      <c r="B567" s="29">
        <v>46080</v>
      </c>
      <c r="C567" s="10" t="s">
        <v>31</v>
      </c>
      <c r="D567" s="10" t="s">
        <v>5</v>
      </c>
      <c r="E567" s="16" t="s">
        <v>14248</v>
      </c>
      <c r="F567" s="10" t="s">
        <v>11158</v>
      </c>
      <c r="G567" s="10" t="s">
        <v>11320</v>
      </c>
      <c r="H567" s="26" t="s">
        <v>11321</v>
      </c>
      <c r="I567" s="10" t="s">
        <v>11173</v>
      </c>
      <c r="J567" s="10">
        <v>6</v>
      </c>
      <c r="K567" s="10">
        <v>46.8</v>
      </c>
      <c r="L567" s="10">
        <v>9.9</v>
      </c>
      <c r="M567" s="67">
        <v>7.8</v>
      </c>
      <c r="N567" s="16" t="s">
        <v>12588</v>
      </c>
      <c r="O567" s="10"/>
      <c r="P567" s="10"/>
      <c r="Q567" s="10"/>
      <c r="R567" s="10"/>
      <c r="S567" s="10"/>
      <c r="T567" s="29">
        <v>46080</v>
      </c>
      <c r="U567" s="10" t="s">
        <v>12608</v>
      </c>
      <c r="V567" s="10"/>
      <c r="W567" s="50">
        <v>787268455559</v>
      </c>
      <c r="X567" s="10" t="s">
        <v>11323</v>
      </c>
      <c r="Y567" s="10" t="s">
        <v>13580</v>
      </c>
      <c r="Z567" s="50">
        <v>6033617085701</v>
      </c>
      <c r="AA567" s="10">
        <v>59.4</v>
      </c>
      <c r="AB567" s="10">
        <v>-12.6</v>
      </c>
      <c r="AC567" s="10"/>
      <c r="AD567" s="10" t="s">
        <v>9047</v>
      </c>
    </row>
    <row r="568" spans="1:30" ht="16.95" customHeight="1" x14ac:dyDescent="0.3">
      <c r="A568" s="3">
        <v>46054</v>
      </c>
      <c r="B568" s="29">
        <v>46080</v>
      </c>
      <c r="C568" s="10" t="s">
        <v>31</v>
      </c>
      <c r="D568" s="10" t="s">
        <v>5</v>
      </c>
      <c r="E568" s="16" t="s">
        <v>14248</v>
      </c>
      <c r="F568" s="10" t="s">
        <v>11158</v>
      </c>
      <c r="G568" s="10" t="s">
        <v>11320</v>
      </c>
      <c r="H568" s="26" t="s">
        <v>11321</v>
      </c>
      <c r="I568" s="10" t="s">
        <v>11173</v>
      </c>
      <c r="J568" s="10">
        <v>8</v>
      </c>
      <c r="K568" s="10">
        <v>59.8</v>
      </c>
      <c r="L568" s="10">
        <v>9.9</v>
      </c>
      <c r="M568" s="67">
        <v>7.4749999999999996</v>
      </c>
      <c r="N568" s="16" t="s">
        <v>12588</v>
      </c>
      <c r="O568" s="10"/>
      <c r="P568" s="10"/>
      <c r="Q568" s="10"/>
      <c r="R568" s="10"/>
      <c r="S568" s="10"/>
      <c r="T568" s="29">
        <v>46080</v>
      </c>
      <c r="U568" s="10" t="s">
        <v>12608</v>
      </c>
      <c r="V568" s="10"/>
      <c r="W568" s="50">
        <v>787268455559</v>
      </c>
      <c r="X568" s="10" t="s">
        <v>11323</v>
      </c>
      <c r="Y568" s="10" t="s">
        <v>13581</v>
      </c>
      <c r="Z568" s="50">
        <v>6033617085702</v>
      </c>
      <c r="AA568" s="10">
        <v>79.2</v>
      </c>
      <c r="AB568" s="10">
        <v>-19.399999999999999</v>
      </c>
      <c r="AC568" s="10"/>
      <c r="AD568" s="10" t="s">
        <v>9047</v>
      </c>
    </row>
    <row r="569" spans="1:30" ht="16.95" customHeight="1" x14ac:dyDescent="0.3">
      <c r="A569" s="3">
        <v>46054</v>
      </c>
      <c r="B569" s="29">
        <v>46080</v>
      </c>
      <c r="C569" s="10" t="s">
        <v>31</v>
      </c>
      <c r="D569" s="10" t="s">
        <v>5</v>
      </c>
      <c r="E569" s="16" t="s">
        <v>14248</v>
      </c>
      <c r="F569" s="10" t="s">
        <v>11158</v>
      </c>
      <c r="G569" s="10" t="s">
        <v>11320</v>
      </c>
      <c r="H569" s="26" t="s">
        <v>11321</v>
      </c>
      <c r="I569" s="10" t="s">
        <v>11173</v>
      </c>
      <c r="J569" s="10">
        <v>4</v>
      </c>
      <c r="K569" s="10">
        <v>32.799999999999997</v>
      </c>
      <c r="L569" s="10">
        <v>9.9</v>
      </c>
      <c r="M569" s="67">
        <v>8.1999999999999993</v>
      </c>
      <c r="N569" s="16" t="s">
        <v>12588</v>
      </c>
      <c r="O569" s="10"/>
      <c r="P569" s="10"/>
      <c r="Q569" s="10"/>
      <c r="R569" s="10"/>
      <c r="S569" s="10"/>
      <c r="T569" s="29">
        <v>46080</v>
      </c>
      <c r="U569" s="10" t="s">
        <v>12608</v>
      </c>
      <c r="V569" s="10"/>
      <c r="W569" s="50">
        <v>787268455559</v>
      </c>
      <c r="X569" s="10" t="s">
        <v>11323</v>
      </c>
      <c r="Y569" s="10" t="s">
        <v>13582</v>
      </c>
      <c r="Z569" s="50">
        <v>6039414990339</v>
      </c>
      <c r="AA569" s="10">
        <v>39.6</v>
      </c>
      <c r="AB569" s="10">
        <v>-6.8</v>
      </c>
      <c r="AC569" s="10"/>
      <c r="AD569" s="10" t="s">
        <v>9047</v>
      </c>
    </row>
    <row r="570" spans="1:30" ht="16.95" customHeight="1" x14ac:dyDescent="0.3">
      <c r="A570" s="3">
        <v>46054</v>
      </c>
      <c r="B570" s="29">
        <v>46080</v>
      </c>
      <c r="C570" s="10" t="s">
        <v>34</v>
      </c>
      <c r="D570" s="10" t="s">
        <v>5</v>
      </c>
      <c r="E570" s="16" t="s">
        <v>14248</v>
      </c>
      <c r="F570" s="10" t="s">
        <v>11325</v>
      </c>
      <c r="G570" s="10" t="s">
        <v>12723</v>
      </c>
      <c r="H570" s="25" t="s">
        <v>14820</v>
      </c>
      <c r="I570" s="10" t="s">
        <v>11173</v>
      </c>
      <c r="J570" s="10">
        <v>5</v>
      </c>
      <c r="K570" s="10">
        <v>45.8</v>
      </c>
      <c r="L570" s="10">
        <v>9.9</v>
      </c>
      <c r="M570" s="67">
        <v>9.16</v>
      </c>
      <c r="N570" s="16" t="s">
        <v>12588</v>
      </c>
      <c r="O570" s="10"/>
      <c r="P570" s="10"/>
      <c r="Q570" s="10"/>
      <c r="R570" s="10"/>
      <c r="S570" s="10"/>
      <c r="T570" s="100">
        <v>46081</v>
      </c>
      <c r="U570" s="10" t="s">
        <v>12589</v>
      </c>
      <c r="V570" s="10"/>
      <c r="W570" s="50">
        <v>970757133890</v>
      </c>
      <c r="X570" s="10" t="s">
        <v>15080</v>
      </c>
      <c r="Y570" s="10" t="s">
        <v>15081</v>
      </c>
      <c r="Z570" s="50">
        <v>5919001128189</v>
      </c>
      <c r="AA570" s="10">
        <v>49.5</v>
      </c>
      <c r="AB570" s="10">
        <v>-3.7</v>
      </c>
      <c r="AC570" s="10"/>
      <c r="AD570" s="10" t="s">
        <v>10836</v>
      </c>
    </row>
    <row r="571" spans="1:30" ht="16.95" customHeight="1" x14ac:dyDescent="0.3">
      <c r="A571" s="3">
        <v>46054</v>
      </c>
      <c r="B571" s="29">
        <v>46080</v>
      </c>
      <c r="C571" s="10" t="s">
        <v>34</v>
      </c>
      <c r="D571" s="10" t="s">
        <v>5</v>
      </c>
      <c r="E571" s="16" t="s">
        <v>14248</v>
      </c>
      <c r="F571" s="10" t="s">
        <v>11325</v>
      </c>
      <c r="G571" s="10" t="s">
        <v>12723</v>
      </c>
      <c r="H571" s="25" t="s">
        <v>14825</v>
      </c>
      <c r="I571" s="10" t="s">
        <v>11173</v>
      </c>
      <c r="J571" s="10">
        <v>5</v>
      </c>
      <c r="K571" s="10">
        <v>45.8</v>
      </c>
      <c r="L571" s="10">
        <v>9.9</v>
      </c>
      <c r="M571" s="67">
        <v>9.16</v>
      </c>
      <c r="N571" s="16" t="s">
        <v>12588</v>
      </c>
      <c r="O571" s="10"/>
      <c r="P571" s="10"/>
      <c r="Q571" s="10"/>
      <c r="R571" s="10"/>
      <c r="S571" s="10"/>
      <c r="T571" s="100">
        <v>46081</v>
      </c>
      <c r="U571" s="10" t="s">
        <v>12589</v>
      </c>
      <c r="V571" s="10"/>
      <c r="W571" s="50">
        <v>978568467929</v>
      </c>
      <c r="X571" s="10" t="s">
        <v>15082</v>
      </c>
      <c r="Y571" s="10" t="s">
        <v>15083</v>
      </c>
      <c r="Z571" s="50">
        <v>5935329696530</v>
      </c>
      <c r="AA571" s="10">
        <v>49.5</v>
      </c>
      <c r="AB571" s="10">
        <v>-3.7</v>
      </c>
      <c r="AC571" s="10"/>
      <c r="AD571" s="10" t="s">
        <v>9465</v>
      </c>
    </row>
    <row r="572" spans="1:30" ht="16.95" customHeight="1" x14ac:dyDescent="0.3">
      <c r="A572" s="3">
        <v>46054</v>
      </c>
      <c r="B572" s="29">
        <v>46080</v>
      </c>
      <c r="C572" s="10" t="s">
        <v>34</v>
      </c>
      <c r="D572" s="10" t="s">
        <v>5</v>
      </c>
      <c r="E572" s="16" t="s">
        <v>14248</v>
      </c>
      <c r="F572" s="10" t="s">
        <v>11325</v>
      </c>
      <c r="G572" s="10" t="s">
        <v>12723</v>
      </c>
      <c r="H572" s="25" t="s">
        <v>14825</v>
      </c>
      <c r="I572" s="10" t="s">
        <v>11322</v>
      </c>
      <c r="J572" s="10">
        <v>5</v>
      </c>
      <c r="K572" s="10">
        <v>47.8</v>
      </c>
      <c r="L572" s="10">
        <v>9.9</v>
      </c>
      <c r="M572" s="67">
        <v>9.56</v>
      </c>
      <c r="N572" s="16" t="s">
        <v>12588</v>
      </c>
      <c r="O572" s="10"/>
      <c r="P572" s="10"/>
      <c r="Q572" s="10"/>
      <c r="R572" s="10"/>
      <c r="S572" s="10"/>
      <c r="T572" s="100">
        <v>46081</v>
      </c>
      <c r="U572" s="10" t="s">
        <v>12589</v>
      </c>
      <c r="V572" s="10"/>
      <c r="W572" s="50">
        <v>978568467929</v>
      </c>
      <c r="X572" s="10" t="s">
        <v>15082</v>
      </c>
      <c r="Y572" s="10" t="s">
        <v>15084</v>
      </c>
      <c r="Z572" s="50">
        <v>5935329696531</v>
      </c>
      <c r="AA572" s="10">
        <v>49.5</v>
      </c>
      <c r="AB572" s="10">
        <v>-1.7</v>
      </c>
      <c r="AC572" s="10"/>
      <c r="AD572" s="10" t="s">
        <v>9465</v>
      </c>
    </row>
    <row r="573" spans="1:30" ht="16.95" customHeight="1" x14ac:dyDescent="0.3">
      <c r="A573" s="3">
        <v>46054</v>
      </c>
      <c r="B573" s="29">
        <v>46080</v>
      </c>
      <c r="C573" s="10" t="s">
        <v>34</v>
      </c>
      <c r="D573" s="10" t="s">
        <v>5</v>
      </c>
      <c r="E573" s="16" t="s">
        <v>14248</v>
      </c>
      <c r="F573" s="10" t="s">
        <v>11325</v>
      </c>
      <c r="G573" s="10" t="s">
        <v>12723</v>
      </c>
      <c r="H573" s="25" t="s">
        <v>14833</v>
      </c>
      <c r="I573" s="10" t="s">
        <v>11152</v>
      </c>
      <c r="J573" s="10">
        <v>2</v>
      </c>
      <c r="K573" s="10">
        <v>46.8</v>
      </c>
      <c r="L573" s="10">
        <v>24.9</v>
      </c>
      <c r="M573" s="67">
        <v>23.4</v>
      </c>
      <c r="N573" s="16" t="s">
        <v>12588</v>
      </c>
      <c r="O573" s="10"/>
      <c r="P573" s="10"/>
      <c r="Q573" s="10"/>
      <c r="R573" s="10"/>
      <c r="S573" s="10"/>
      <c r="T573" s="100">
        <v>46081</v>
      </c>
      <c r="U573" s="10" t="s">
        <v>12589</v>
      </c>
      <c r="V573" s="10"/>
      <c r="W573" s="50">
        <v>867816082484</v>
      </c>
      <c r="X573" s="10" t="s">
        <v>15085</v>
      </c>
      <c r="Y573" s="10" t="s">
        <v>15086</v>
      </c>
      <c r="Z573" s="50">
        <v>5694664596906</v>
      </c>
      <c r="AA573" s="10">
        <v>49.8</v>
      </c>
      <c r="AB573" s="10">
        <v>-3</v>
      </c>
      <c r="AC573" s="10"/>
      <c r="AD573" s="10" t="s">
        <v>9465</v>
      </c>
    </row>
    <row r="574" spans="1:30" ht="16.95" customHeight="1" x14ac:dyDescent="0.3">
      <c r="A574" s="3">
        <v>46054</v>
      </c>
      <c r="B574" s="29">
        <v>46080</v>
      </c>
      <c r="C574" s="10" t="s">
        <v>34</v>
      </c>
      <c r="D574" s="10" t="s">
        <v>5</v>
      </c>
      <c r="E574" s="16" t="s">
        <v>14248</v>
      </c>
      <c r="F574" s="10" t="s">
        <v>11325</v>
      </c>
      <c r="G574" s="10" t="s">
        <v>12723</v>
      </c>
      <c r="H574" s="25" t="s">
        <v>14833</v>
      </c>
      <c r="I574" s="10" t="s">
        <v>11152</v>
      </c>
      <c r="J574" s="10">
        <v>3</v>
      </c>
      <c r="K574" s="10">
        <v>68.8</v>
      </c>
      <c r="L574" s="10">
        <v>24.9</v>
      </c>
      <c r="M574" s="67">
        <v>22.933333333333302</v>
      </c>
      <c r="N574" s="16" t="s">
        <v>12588</v>
      </c>
      <c r="O574" s="10"/>
      <c r="P574" s="10"/>
      <c r="Q574" s="10"/>
      <c r="R574" s="10"/>
      <c r="S574" s="10"/>
      <c r="T574" s="100">
        <v>46081</v>
      </c>
      <c r="U574" s="10" t="s">
        <v>12589</v>
      </c>
      <c r="V574" s="10"/>
      <c r="W574" s="50">
        <v>867816082484</v>
      </c>
      <c r="X574" s="10" t="s">
        <v>15085</v>
      </c>
      <c r="Y574" s="10" t="s">
        <v>15087</v>
      </c>
      <c r="Z574" s="50">
        <v>5694664596907</v>
      </c>
      <c r="AA574" s="10">
        <v>74.7</v>
      </c>
      <c r="AB574" s="10">
        <v>-5.8999999999999897</v>
      </c>
      <c r="AC574" s="10"/>
      <c r="AD574" s="10" t="s">
        <v>9465</v>
      </c>
    </row>
    <row r="575" spans="1:30" ht="16.95" customHeight="1" x14ac:dyDescent="0.3">
      <c r="A575" s="3">
        <v>46054</v>
      </c>
      <c r="B575" s="29">
        <v>46080</v>
      </c>
      <c r="C575" s="10" t="s">
        <v>34</v>
      </c>
      <c r="D575" s="10" t="s">
        <v>5</v>
      </c>
      <c r="E575" s="16" t="s">
        <v>14248</v>
      </c>
      <c r="F575" s="10" t="s">
        <v>11325</v>
      </c>
      <c r="G575" s="10" t="s">
        <v>12723</v>
      </c>
      <c r="H575" s="25" t="s">
        <v>14833</v>
      </c>
      <c r="I575" s="10" t="s">
        <v>11152</v>
      </c>
      <c r="J575" s="10">
        <v>4</v>
      </c>
      <c r="K575" s="10">
        <v>88.8</v>
      </c>
      <c r="L575" s="10">
        <v>24.9</v>
      </c>
      <c r="M575" s="67">
        <v>22.2</v>
      </c>
      <c r="N575" s="16" t="s">
        <v>12588</v>
      </c>
      <c r="O575" s="10"/>
      <c r="P575" s="10"/>
      <c r="Q575" s="10"/>
      <c r="R575" s="10"/>
      <c r="S575" s="10"/>
      <c r="T575" s="100">
        <v>46081</v>
      </c>
      <c r="U575" s="10" t="s">
        <v>12589</v>
      </c>
      <c r="V575" s="10"/>
      <c r="W575" s="50">
        <v>867816082484</v>
      </c>
      <c r="X575" s="10" t="s">
        <v>15085</v>
      </c>
      <c r="Y575" s="10" t="s">
        <v>15088</v>
      </c>
      <c r="Z575" s="50">
        <v>5694664596908</v>
      </c>
      <c r="AA575" s="10">
        <v>99.6</v>
      </c>
      <c r="AB575" s="10">
        <v>-10.8</v>
      </c>
      <c r="AC575" s="10"/>
      <c r="AD575" s="10" t="s">
        <v>9465</v>
      </c>
    </row>
    <row r="576" spans="1:30" ht="16.95" customHeight="1" x14ac:dyDescent="0.3">
      <c r="A576" s="3">
        <v>46054</v>
      </c>
      <c r="B576" s="29">
        <v>46080</v>
      </c>
      <c r="C576" s="10" t="s">
        <v>34</v>
      </c>
      <c r="D576" s="10" t="s">
        <v>5</v>
      </c>
      <c r="E576" s="16" t="s">
        <v>14248</v>
      </c>
      <c r="F576" s="10" t="s">
        <v>11344</v>
      </c>
      <c r="G576" s="10" t="s">
        <v>11326</v>
      </c>
      <c r="H576" s="25" t="s">
        <v>11327</v>
      </c>
      <c r="I576" s="10" t="s">
        <v>11123</v>
      </c>
      <c r="J576" s="10">
        <v>2</v>
      </c>
      <c r="K576" s="10">
        <v>48.9</v>
      </c>
      <c r="L576" s="10">
        <v>24.9</v>
      </c>
      <c r="M576" s="67">
        <v>24.45</v>
      </c>
      <c r="N576" s="16" t="s">
        <v>12588</v>
      </c>
      <c r="O576" s="10"/>
      <c r="P576" s="10"/>
      <c r="Q576" s="10"/>
      <c r="R576" s="10"/>
      <c r="S576" s="10"/>
      <c r="T576" s="100">
        <v>46081</v>
      </c>
      <c r="U576" s="10" t="s">
        <v>12589</v>
      </c>
      <c r="V576" s="10"/>
      <c r="W576" s="50">
        <v>966268793046</v>
      </c>
      <c r="X576" s="10" t="s">
        <v>11329</v>
      </c>
      <c r="Y576" s="10" t="s">
        <v>12753</v>
      </c>
      <c r="Z576" s="50">
        <v>5909087772341</v>
      </c>
      <c r="AA576" s="10">
        <v>49.8</v>
      </c>
      <c r="AB576" s="10">
        <v>-0.89999999999999902</v>
      </c>
      <c r="AC576" s="10"/>
      <c r="AD576" s="10" t="s">
        <v>10807</v>
      </c>
    </row>
    <row r="577" spans="1:30" ht="16.95" customHeight="1" x14ac:dyDescent="0.3">
      <c r="A577" s="3">
        <v>46054</v>
      </c>
      <c r="B577" s="29">
        <v>46080</v>
      </c>
      <c r="C577" s="10" t="s">
        <v>34</v>
      </c>
      <c r="D577" s="10" t="s">
        <v>5</v>
      </c>
      <c r="E577" s="16" t="s">
        <v>14248</v>
      </c>
      <c r="F577" s="10" t="s">
        <v>11344</v>
      </c>
      <c r="G577" s="10" t="s">
        <v>11326</v>
      </c>
      <c r="H577" s="25" t="s">
        <v>11327</v>
      </c>
      <c r="I577" s="10" t="s">
        <v>11152</v>
      </c>
      <c r="J577" s="10">
        <v>2</v>
      </c>
      <c r="K577" s="10">
        <v>48.9</v>
      </c>
      <c r="L577" s="10">
        <v>24.9</v>
      </c>
      <c r="M577" s="67">
        <v>24.45</v>
      </c>
      <c r="N577" s="16" t="s">
        <v>12588</v>
      </c>
      <c r="O577" s="10"/>
      <c r="P577" s="10"/>
      <c r="Q577" s="10"/>
      <c r="R577" s="10"/>
      <c r="S577" s="10"/>
      <c r="T577" s="100">
        <v>46081</v>
      </c>
      <c r="U577" s="10" t="s">
        <v>12589</v>
      </c>
      <c r="V577" s="10"/>
      <c r="W577" s="50">
        <v>966268793046</v>
      </c>
      <c r="X577" s="10" t="s">
        <v>11329</v>
      </c>
      <c r="Y577" s="10" t="s">
        <v>13682</v>
      </c>
      <c r="Z577" s="50">
        <v>6100519394444</v>
      </c>
      <c r="AA577" s="10">
        <v>49.8</v>
      </c>
      <c r="AB577" s="10">
        <v>-0.89999999999999902</v>
      </c>
      <c r="AC577" s="10"/>
      <c r="AD577" s="10" t="s">
        <v>10807</v>
      </c>
    </row>
    <row r="578" spans="1:30" ht="16.95" customHeight="1" x14ac:dyDescent="0.3">
      <c r="A578" s="3">
        <v>46054</v>
      </c>
      <c r="B578" s="29">
        <v>46080</v>
      </c>
      <c r="C578" s="10" t="s">
        <v>36</v>
      </c>
      <c r="D578" s="10" t="s">
        <v>5</v>
      </c>
      <c r="E578" s="16" t="s">
        <v>14248</v>
      </c>
      <c r="F578" s="10" t="s">
        <v>11201</v>
      </c>
      <c r="G578" s="10" t="s">
        <v>14840</v>
      </c>
      <c r="H578" s="25" t="s">
        <v>14841</v>
      </c>
      <c r="I578" s="10" t="s">
        <v>11142</v>
      </c>
      <c r="J578" s="10">
        <v>10</v>
      </c>
      <c r="K578" s="10">
        <v>59.9</v>
      </c>
      <c r="L578" s="10">
        <v>6.6</v>
      </c>
      <c r="M578" s="67">
        <v>5.99</v>
      </c>
      <c r="N578" s="16" t="s">
        <v>12588</v>
      </c>
      <c r="O578" s="10"/>
      <c r="P578" s="10"/>
      <c r="Q578" s="10"/>
      <c r="R578" s="10"/>
      <c r="S578" s="10"/>
      <c r="T578" s="23">
        <v>46081</v>
      </c>
      <c r="U578" s="10" t="s">
        <v>12589</v>
      </c>
      <c r="V578" s="10"/>
      <c r="W578" s="50">
        <v>912394313552</v>
      </c>
      <c r="X578" s="10" t="s">
        <v>15089</v>
      </c>
      <c r="Y578" s="10" t="s">
        <v>15090</v>
      </c>
      <c r="Z578" s="50">
        <v>5775061304439</v>
      </c>
      <c r="AA578" s="10">
        <v>66</v>
      </c>
      <c r="AB578" s="10">
        <v>-6.1</v>
      </c>
      <c r="AC578" s="10"/>
      <c r="AD578" s="10" t="s">
        <v>10836</v>
      </c>
    </row>
    <row r="579" spans="1:30" ht="16.95" customHeight="1" x14ac:dyDescent="0.3">
      <c r="A579" s="3">
        <v>46054</v>
      </c>
      <c r="B579" s="29">
        <v>46080</v>
      </c>
      <c r="C579" s="10" t="s">
        <v>36</v>
      </c>
      <c r="D579" s="10" t="s">
        <v>5</v>
      </c>
      <c r="E579" s="16" t="s">
        <v>14248</v>
      </c>
      <c r="F579" s="10" t="s">
        <v>11201</v>
      </c>
      <c r="G579" s="10" t="s">
        <v>14840</v>
      </c>
      <c r="H579" s="25" t="s">
        <v>14841</v>
      </c>
      <c r="I579" s="10" t="s">
        <v>11142</v>
      </c>
      <c r="J579" s="10">
        <v>18</v>
      </c>
      <c r="K579" s="10">
        <v>99.9</v>
      </c>
      <c r="L579" s="10">
        <v>6.6</v>
      </c>
      <c r="M579" s="67">
        <v>5.55</v>
      </c>
      <c r="N579" s="16" t="s">
        <v>12588</v>
      </c>
      <c r="O579" s="10"/>
      <c r="P579" s="10"/>
      <c r="Q579" s="10"/>
      <c r="R579" s="10"/>
      <c r="S579" s="10"/>
      <c r="T579" s="23">
        <v>46081</v>
      </c>
      <c r="U579" s="10" t="s">
        <v>12589</v>
      </c>
      <c r="V579" s="10"/>
      <c r="W579" s="50">
        <v>912394313552</v>
      </c>
      <c r="X579" s="10" t="s">
        <v>15089</v>
      </c>
      <c r="Y579" s="10" t="s">
        <v>15091</v>
      </c>
      <c r="Z579" s="50">
        <v>5775061304441</v>
      </c>
      <c r="AA579" s="10">
        <v>118.8</v>
      </c>
      <c r="AB579" s="10">
        <v>-18.899999999999999</v>
      </c>
      <c r="AC579" s="10"/>
      <c r="AD579" s="10" t="s">
        <v>10836</v>
      </c>
    </row>
    <row r="580" spans="1:30" ht="16.95" customHeight="1" x14ac:dyDescent="0.3">
      <c r="A580" s="3">
        <v>46054</v>
      </c>
      <c r="B580" s="29">
        <v>46080</v>
      </c>
      <c r="C580" s="10" t="s">
        <v>36</v>
      </c>
      <c r="D580" s="10" t="s">
        <v>5</v>
      </c>
      <c r="E580" s="16" t="s">
        <v>14248</v>
      </c>
      <c r="F580" s="10" t="s">
        <v>11201</v>
      </c>
      <c r="G580" s="10" t="s">
        <v>14840</v>
      </c>
      <c r="H580" s="25" t="s">
        <v>14841</v>
      </c>
      <c r="I580" s="10" t="s">
        <v>11142</v>
      </c>
      <c r="J580" s="10">
        <v>10</v>
      </c>
      <c r="K580" s="10">
        <v>59.9</v>
      </c>
      <c r="L580" s="10">
        <v>6.6</v>
      </c>
      <c r="M580" s="67">
        <v>5.99</v>
      </c>
      <c r="N580" s="16" t="s">
        <v>12588</v>
      </c>
      <c r="O580" s="10"/>
      <c r="P580" s="10"/>
      <c r="Q580" s="10"/>
      <c r="R580" s="10"/>
      <c r="S580" s="10"/>
      <c r="T580" s="23">
        <v>46081</v>
      </c>
      <c r="U580" s="10" t="s">
        <v>12589</v>
      </c>
      <c r="V580" s="10"/>
      <c r="W580" s="50">
        <v>912394313552</v>
      </c>
      <c r="X580" s="10" t="s">
        <v>15089</v>
      </c>
      <c r="Y580" s="10" t="s">
        <v>15092</v>
      </c>
      <c r="Z580" s="50">
        <v>5775061304443</v>
      </c>
      <c r="AA580" s="10">
        <v>66</v>
      </c>
      <c r="AB580" s="10">
        <v>-6.1</v>
      </c>
      <c r="AC580" s="10"/>
      <c r="AD580" s="10" t="s">
        <v>10836</v>
      </c>
    </row>
    <row r="581" spans="1:30" ht="16.95" customHeight="1" x14ac:dyDescent="0.3">
      <c r="A581" s="3">
        <v>46054</v>
      </c>
      <c r="B581" s="29">
        <v>46080</v>
      </c>
      <c r="C581" s="10" t="s">
        <v>36</v>
      </c>
      <c r="D581" s="10" t="s">
        <v>5</v>
      </c>
      <c r="E581" s="16" t="s">
        <v>14248</v>
      </c>
      <c r="F581" s="10" t="s">
        <v>11201</v>
      </c>
      <c r="G581" s="10" t="s">
        <v>14840</v>
      </c>
      <c r="H581" s="25" t="s">
        <v>14841</v>
      </c>
      <c r="I581" s="10" t="s">
        <v>11142</v>
      </c>
      <c r="J581" s="10">
        <v>18</v>
      </c>
      <c r="K581" s="10">
        <v>99.9</v>
      </c>
      <c r="L581" s="10">
        <v>6.6</v>
      </c>
      <c r="M581" s="67">
        <v>5.55</v>
      </c>
      <c r="N581" s="16" t="s">
        <v>12588</v>
      </c>
      <c r="O581" s="10"/>
      <c r="P581" s="10"/>
      <c r="Q581" s="10"/>
      <c r="R581" s="10"/>
      <c r="S581" s="10"/>
      <c r="T581" s="23">
        <v>46081</v>
      </c>
      <c r="U581" s="10" t="s">
        <v>12589</v>
      </c>
      <c r="V581" s="10"/>
      <c r="W581" s="50">
        <v>912394313552</v>
      </c>
      <c r="X581" s="10" t="s">
        <v>15089</v>
      </c>
      <c r="Y581" s="10" t="s">
        <v>15093</v>
      </c>
      <c r="Z581" s="50">
        <v>5775061304445</v>
      </c>
      <c r="AA581" s="10">
        <v>118.8</v>
      </c>
      <c r="AB581" s="10">
        <v>-18.899999999999999</v>
      </c>
      <c r="AC581" s="10"/>
      <c r="AD581" s="10" t="s">
        <v>10836</v>
      </c>
    </row>
    <row r="582" spans="1:30" ht="16.95" customHeight="1" x14ac:dyDescent="0.3">
      <c r="A582" s="3">
        <v>46054</v>
      </c>
      <c r="B582" s="29">
        <v>46080</v>
      </c>
      <c r="C582" s="10" t="s">
        <v>36</v>
      </c>
      <c r="D582" s="10" t="s">
        <v>5</v>
      </c>
      <c r="E582" s="16" t="s">
        <v>14248</v>
      </c>
      <c r="F582" s="10" t="s">
        <v>11201</v>
      </c>
      <c r="G582" s="10" t="s">
        <v>14840</v>
      </c>
      <c r="H582" s="25" t="s">
        <v>14841</v>
      </c>
      <c r="I582" s="10" t="s">
        <v>11142</v>
      </c>
      <c r="J582" s="10">
        <v>10</v>
      </c>
      <c r="K582" s="10">
        <v>59.9</v>
      </c>
      <c r="L582" s="10">
        <v>6.6</v>
      </c>
      <c r="M582" s="67">
        <v>5.99</v>
      </c>
      <c r="N582" s="16" t="s">
        <v>12588</v>
      </c>
      <c r="O582" s="10"/>
      <c r="P582" s="10"/>
      <c r="Q582" s="10"/>
      <c r="R582" s="10"/>
      <c r="S582" s="10"/>
      <c r="T582" s="23">
        <v>46081</v>
      </c>
      <c r="U582" s="10" t="s">
        <v>12589</v>
      </c>
      <c r="V582" s="10"/>
      <c r="W582" s="50">
        <v>912394313552</v>
      </c>
      <c r="X582" s="10" t="s">
        <v>15089</v>
      </c>
      <c r="Y582" s="10" t="s">
        <v>15094</v>
      </c>
      <c r="Z582" s="50">
        <v>5775061304447</v>
      </c>
      <c r="AA582" s="10">
        <v>66</v>
      </c>
      <c r="AB582" s="10">
        <v>-6.1</v>
      </c>
      <c r="AC582" s="10"/>
      <c r="AD582" s="10" t="s">
        <v>10836</v>
      </c>
    </row>
    <row r="583" spans="1:30" ht="16.95" customHeight="1" x14ac:dyDescent="0.3">
      <c r="A583" s="3">
        <v>46054</v>
      </c>
      <c r="B583" s="29">
        <v>46080</v>
      </c>
      <c r="C583" s="10" t="s">
        <v>36</v>
      </c>
      <c r="D583" s="10" t="s">
        <v>5</v>
      </c>
      <c r="E583" s="16" t="s">
        <v>14248</v>
      </c>
      <c r="F583" s="10" t="s">
        <v>11201</v>
      </c>
      <c r="G583" s="10" t="s">
        <v>14840</v>
      </c>
      <c r="H583" s="25" t="s">
        <v>14841</v>
      </c>
      <c r="I583" s="10" t="s">
        <v>11142</v>
      </c>
      <c r="J583" s="10">
        <v>18</v>
      </c>
      <c r="K583" s="10">
        <v>99.9</v>
      </c>
      <c r="L583" s="10">
        <v>6.6</v>
      </c>
      <c r="M583" s="67">
        <v>5.55</v>
      </c>
      <c r="N583" s="16" t="s">
        <v>12588</v>
      </c>
      <c r="O583" s="10"/>
      <c r="P583" s="10"/>
      <c r="Q583" s="10"/>
      <c r="R583" s="10"/>
      <c r="S583" s="10"/>
      <c r="T583" s="23">
        <v>46081</v>
      </c>
      <c r="U583" s="10" t="s">
        <v>12589</v>
      </c>
      <c r="V583" s="10"/>
      <c r="W583" s="50">
        <v>912394313552</v>
      </c>
      <c r="X583" s="10" t="s">
        <v>15089</v>
      </c>
      <c r="Y583" s="10" t="s">
        <v>15095</v>
      </c>
      <c r="Z583" s="50">
        <v>5775061304449</v>
      </c>
      <c r="AA583" s="10">
        <v>118.8</v>
      </c>
      <c r="AB583" s="10">
        <v>-18.899999999999999</v>
      </c>
      <c r="AC583" s="10"/>
      <c r="AD583" s="10" t="s">
        <v>10836</v>
      </c>
    </row>
    <row r="584" spans="1:30" ht="16.95" customHeight="1" x14ac:dyDescent="0.3">
      <c r="A584" s="3">
        <v>46054</v>
      </c>
      <c r="B584" s="29">
        <v>46080</v>
      </c>
      <c r="C584" s="10" t="s">
        <v>36</v>
      </c>
      <c r="D584" s="10" t="s">
        <v>5</v>
      </c>
      <c r="E584" s="16" t="s">
        <v>14248</v>
      </c>
      <c r="F584" s="10" t="s">
        <v>11201</v>
      </c>
      <c r="G584" s="10" t="s">
        <v>14840</v>
      </c>
      <c r="H584" s="25" t="s">
        <v>14841</v>
      </c>
      <c r="I584" s="10" t="s">
        <v>11142</v>
      </c>
      <c r="J584" s="10">
        <v>10</v>
      </c>
      <c r="K584" s="10">
        <v>59.9</v>
      </c>
      <c r="L584" s="10">
        <v>6.6</v>
      </c>
      <c r="M584" s="67">
        <v>5.99</v>
      </c>
      <c r="N584" s="16" t="s">
        <v>12588</v>
      </c>
      <c r="O584" s="10"/>
      <c r="P584" s="10"/>
      <c r="Q584" s="10"/>
      <c r="R584" s="10"/>
      <c r="S584" s="10"/>
      <c r="T584" s="23">
        <v>46081</v>
      </c>
      <c r="U584" s="10" t="s">
        <v>12589</v>
      </c>
      <c r="V584" s="10"/>
      <c r="W584" s="50">
        <v>912394313552</v>
      </c>
      <c r="X584" s="10" t="s">
        <v>15089</v>
      </c>
      <c r="Y584" s="10" t="s">
        <v>15096</v>
      </c>
      <c r="Z584" s="50">
        <v>5775061304451</v>
      </c>
      <c r="AA584" s="10">
        <v>66</v>
      </c>
      <c r="AB584" s="10">
        <v>-6.1</v>
      </c>
      <c r="AC584" s="10"/>
      <c r="AD584" s="10" t="s">
        <v>10836</v>
      </c>
    </row>
    <row r="585" spans="1:30" ht="16.95" customHeight="1" x14ac:dyDescent="0.3">
      <c r="A585" s="3">
        <v>46054</v>
      </c>
      <c r="B585" s="29">
        <v>46080</v>
      </c>
      <c r="C585" s="10" t="s">
        <v>36</v>
      </c>
      <c r="D585" s="10" t="s">
        <v>5</v>
      </c>
      <c r="E585" s="16" t="s">
        <v>14248</v>
      </c>
      <c r="F585" s="10" t="s">
        <v>11201</v>
      </c>
      <c r="G585" s="10" t="s">
        <v>14840</v>
      </c>
      <c r="H585" s="25" t="s">
        <v>14841</v>
      </c>
      <c r="I585" s="10" t="s">
        <v>11142</v>
      </c>
      <c r="J585" s="10">
        <v>18</v>
      </c>
      <c r="K585" s="10">
        <v>99.9</v>
      </c>
      <c r="L585" s="10">
        <v>6.6</v>
      </c>
      <c r="M585" s="67">
        <v>5.55</v>
      </c>
      <c r="N585" s="16" t="s">
        <v>12588</v>
      </c>
      <c r="O585" s="10"/>
      <c r="P585" s="10"/>
      <c r="Q585" s="10"/>
      <c r="R585" s="10"/>
      <c r="S585" s="10"/>
      <c r="T585" s="23">
        <v>46081</v>
      </c>
      <c r="U585" s="10" t="s">
        <v>12589</v>
      </c>
      <c r="V585" s="10"/>
      <c r="W585" s="50">
        <v>912394313552</v>
      </c>
      <c r="X585" s="10" t="s">
        <v>15089</v>
      </c>
      <c r="Y585" s="10" t="s">
        <v>15097</v>
      </c>
      <c r="Z585" s="50">
        <v>5775061304453</v>
      </c>
      <c r="AA585" s="10">
        <v>118.8</v>
      </c>
      <c r="AB585" s="10">
        <v>-18.899999999999999</v>
      </c>
      <c r="AC585" s="10"/>
      <c r="AD585" s="10" t="s">
        <v>10836</v>
      </c>
    </row>
    <row r="586" spans="1:30" ht="16.95" customHeight="1" x14ac:dyDescent="0.3">
      <c r="A586" s="3">
        <v>46054</v>
      </c>
      <c r="B586" s="29">
        <v>46080</v>
      </c>
      <c r="C586" s="10" t="s">
        <v>36</v>
      </c>
      <c r="D586" s="10" t="s">
        <v>5</v>
      </c>
      <c r="E586" s="16" t="s">
        <v>14248</v>
      </c>
      <c r="F586" s="10" t="s">
        <v>11201</v>
      </c>
      <c r="G586" s="10" t="s">
        <v>14840</v>
      </c>
      <c r="H586" s="25" t="s">
        <v>14860</v>
      </c>
      <c r="I586" s="10" t="s">
        <v>11123</v>
      </c>
      <c r="J586" s="10">
        <v>3</v>
      </c>
      <c r="K586" s="10">
        <v>69.900000000000006</v>
      </c>
      <c r="L586" s="10">
        <v>24.9</v>
      </c>
      <c r="M586" s="67">
        <v>23.3</v>
      </c>
      <c r="N586" s="16" t="s">
        <v>12588</v>
      </c>
      <c r="O586" s="10"/>
      <c r="P586" s="10"/>
      <c r="Q586" s="10"/>
      <c r="R586" s="10"/>
      <c r="S586" s="10"/>
      <c r="T586" s="23">
        <v>46081</v>
      </c>
      <c r="U586" s="10" t="s">
        <v>12589</v>
      </c>
      <c r="V586" s="10"/>
      <c r="W586" s="50">
        <v>911575967226</v>
      </c>
      <c r="X586" s="10" t="s">
        <v>15098</v>
      </c>
      <c r="Y586" s="10" t="s">
        <v>15099</v>
      </c>
      <c r="Z586" s="50">
        <v>5943519195884</v>
      </c>
      <c r="AA586" s="10">
        <v>74.7</v>
      </c>
      <c r="AB586" s="10">
        <v>-4.7999999999999803</v>
      </c>
      <c r="AC586" s="10"/>
      <c r="AD586" s="10" t="s">
        <v>9457</v>
      </c>
    </row>
    <row r="587" spans="1:30" ht="16.95" customHeight="1" x14ac:dyDescent="0.3">
      <c r="A587" s="3">
        <v>46054</v>
      </c>
      <c r="B587" s="29">
        <v>46080</v>
      </c>
      <c r="C587" s="10" t="s">
        <v>36</v>
      </c>
      <c r="D587" s="10" t="s">
        <v>5</v>
      </c>
      <c r="E587" s="16" t="s">
        <v>14248</v>
      </c>
      <c r="F587" s="10" t="s">
        <v>11201</v>
      </c>
      <c r="G587" s="10" t="s">
        <v>14840</v>
      </c>
      <c r="H587" s="25" t="s">
        <v>14860</v>
      </c>
      <c r="I587" s="10" t="s">
        <v>11123</v>
      </c>
      <c r="J587" s="10">
        <v>4</v>
      </c>
      <c r="K587" s="10">
        <v>89.9</v>
      </c>
      <c r="L587" s="10">
        <v>24.9</v>
      </c>
      <c r="M587" s="67">
        <v>22.475000000000001</v>
      </c>
      <c r="N587" s="16" t="s">
        <v>12588</v>
      </c>
      <c r="O587" s="10"/>
      <c r="P587" s="10"/>
      <c r="Q587" s="10"/>
      <c r="R587" s="10"/>
      <c r="S587" s="10"/>
      <c r="T587" s="23">
        <v>46081</v>
      </c>
      <c r="U587" s="10" t="s">
        <v>12589</v>
      </c>
      <c r="V587" s="10"/>
      <c r="W587" s="50">
        <v>911575967226</v>
      </c>
      <c r="X587" s="10" t="s">
        <v>15098</v>
      </c>
      <c r="Y587" s="10" t="s">
        <v>15100</v>
      </c>
      <c r="Z587" s="50">
        <v>5943519195885</v>
      </c>
      <c r="AA587" s="10">
        <v>99.6</v>
      </c>
      <c r="AB587" s="10">
        <v>-9.6999999999999904</v>
      </c>
      <c r="AC587" s="10"/>
      <c r="AD587" s="10" t="s">
        <v>9457</v>
      </c>
    </row>
    <row r="588" spans="1:30" ht="16.95" customHeight="1" x14ac:dyDescent="0.3">
      <c r="A588" s="3">
        <v>46054</v>
      </c>
      <c r="B588" s="29">
        <v>46080</v>
      </c>
      <c r="C588" s="10" t="s">
        <v>31</v>
      </c>
      <c r="D588" s="10" t="s">
        <v>5</v>
      </c>
      <c r="E588" s="16" t="s">
        <v>14248</v>
      </c>
      <c r="F588" s="10" t="s">
        <v>11980</v>
      </c>
      <c r="G588" s="10" t="s">
        <v>14867</v>
      </c>
      <c r="H588" s="26" t="s">
        <v>14868</v>
      </c>
      <c r="I588" s="10" t="s">
        <v>11142</v>
      </c>
      <c r="J588" s="10">
        <v>4</v>
      </c>
      <c r="K588" s="10">
        <v>25.9</v>
      </c>
      <c r="L588" s="10">
        <v>6.6</v>
      </c>
      <c r="M588" s="67">
        <v>6.4749999999999996</v>
      </c>
      <c r="N588" s="16" t="s">
        <v>12588</v>
      </c>
      <c r="O588" s="10"/>
      <c r="P588" s="10"/>
      <c r="Q588" s="10"/>
      <c r="R588" s="10"/>
      <c r="S588" s="10"/>
      <c r="T588" s="23">
        <v>46081</v>
      </c>
      <c r="U588" s="10" t="s">
        <v>12589</v>
      </c>
      <c r="V588" s="10" t="s">
        <v>15101</v>
      </c>
      <c r="W588" s="50">
        <v>885408210348</v>
      </c>
      <c r="X588" s="10" t="s">
        <v>12836</v>
      </c>
      <c r="Y588" s="10" t="s">
        <v>12837</v>
      </c>
      <c r="Z588" s="50">
        <v>5893656134429</v>
      </c>
      <c r="AA588" s="10">
        <v>26.4</v>
      </c>
      <c r="AB588" s="10">
        <v>-0.5</v>
      </c>
      <c r="AC588" s="10"/>
      <c r="AD588" s="10" t="s">
        <v>10807</v>
      </c>
    </row>
    <row r="589" spans="1:30" ht="16.95" customHeight="1" x14ac:dyDescent="0.3">
      <c r="A589" s="3">
        <v>46054</v>
      </c>
      <c r="B589" s="29">
        <v>46080</v>
      </c>
      <c r="C589" s="10" t="s">
        <v>31</v>
      </c>
      <c r="D589" s="10" t="s">
        <v>5</v>
      </c>
      <c r="E589" s="16" t="s">
        <v>14248</v>
      </c>
      <c r="F589" s="10" t="s">
        <v>11980</v>
      </c>
      <c r="G589" s="10" t="s">
        <v>14867</v>
      </c>
      <c r="H589" s="26" t="s">
        <v>14868</v>
      </c>
      <c r="I589" s="10" t="s">
        <v>11142</v>
      </c>
      <c r="J589" s="10">
        <v>6</v>
      </c>
      <c r="K589" s="10">
        <v>35.799999999999997</v>
      </c>
      <c r="L589" s="10">
        <v>6.6</v>
      </c>
      <c r="M589" s="67">
        <v>5.9666666666666703</v>
      </c>
      <c r="N589" s="16" t="s">
        <v>12588</v>
      </c>
      <c r="O589" s="10"/>
      <c r="P589" s="10"/>
      <c r="Q589" s="10"/>
      <c r="R589" s="10"/>
      <c r="S589" s="10"/>
      <c r="T589" s="23">
        <v>46081</v>
      </c>
      <c r="U589" s="10" t="s">
        <v>12589</v>
      </c>
      <c r="V589" s="10" t="s">
        <v>15101</v>
      </c>
      <c r="W589" s="50">
        <v>885408210348</v>
      </c>
      <c r="X589" s="10" t="s">
        <v>12836</v>
      </c>
      <c r="Y589" s="10" t="s">
        <v>12766</v>
      </c>
      <c r="Z589" s="50">
        <v>5893656134430</v>
      </c>
      <c r="AA589" s="10">
        <v>39.6</v>
      </c>
      <c r="AB589" s="10">
        <v>-3.8</v>
      </c>
      <c r="AC589" s="10"/>
      <c r="AD589" s="10" t="s">
        <v>10807</v>
      </c>
    </row>
    <row r="590" spans="1:30" ht="16.95" customHeight="1" x14ac:dyDescent="0.3">
      <c r="A590" s="3">
        <v>46054</v>
      </c>
      <c r="B590" s="29">
        <v>46080</v>
      </c>
      <c r="C590" s="10" t="s">
        <v>31</v>
      </c>
      <c r="D590" s="10" t="s">
        <v>5</v>
      </c>
      <c r="E590" s="16" t="s">
        <v>14248</v>
      </c>
      <c r="F590" s="10" t="s">
        <v>11980</v>
      </c>
      <c r="G590" s="10" t="s">
        <v>14867</v>
      </c>
      <c r="H590" s="26" t="s">
        <v>14868</v>
      </c>
      <c r="I590" s="10" t="s">
        <v>11142</v>
      </c>
      <c r="J590" s="10">
        <v>6</v>
      </c>
      <c r="K590" s="10">
        <v>35.799999999999997</v>
      </c>
      <c r="L590" s="10">
        <v>6.6</v>
      </c>
      <c r="M590" s="67">
        <v>5.9666666666666703</v>
      </c>
      <c r="N590" s="16" t="s">
        <v>12588</v>
      </c>
      <c r="O590" s="10"/>
      <c r="P590" s="10"/>
      <c r="Q590" s="10"/>
      <c r="R590" s="10"/>
      <c r="S590" s="10"/>
      <c r="T590" s="23">
        <v>46081</v>
      </c>
      <c r="U590" s="10" t="s">
        <v>12589</v>
      </c>
      <c r="V590" s="10" t="s">
        <v>15101</v>
      </c>
      <c r="W590" s="50">
        <v>885408210348</v>
      </c>
      <c r="X590" s="10" t="s">
        <v>12836</v>
      </c>
      <c r="Y590" s="10" t="s">
        <v>13684</v>
      </c>
      <c r="Z590" s="50">
        <v>5893656134431</v>
      </c>
      <c r="AA590" s="10">
        <v>39.6</v>
      </c>
      <c r="AB590" s="10">
        <v>-3.8</v>
      </c>
      <c r="AC590" s="10"/>
      <c r="AD590" s="10" t="s">
        <v>10807</v>
      </c>
    </row>
    <row r="591" spans="1:30" ht="16.95" customHeight="1" x14ac:dyDescent="0.3">
      <c r="A591" s="3">
        <v>46054</v>
      </c>
      <c r="B591" s="29">
        <v>46080</v>
      </c>
      <c r="C591" s="10" t="s">
        <v>31</v>
      </c>
      <c r="D591" s="10" t="s">
        <v>5</v>
      </c>
      <c r="E591" s="16" t="s">
        <v>14248</v>
      </c>
      <c r="F591" s="10" t="s">
        <v>11980</v>
      </c>
      <c r="G591" s="10" t="s">
        <v>14867</v>
      </c>
      <c r="H591" s="26" t="s">
        <v>14868</v>
      </c>
      <c r="I591" s="10" t="s">
        <v>11142</v>
      </c>
      <c r="J591" s="10">
        <v>6</v>
      </c>
      <c r="K591" s="10">
        <v>35.799999999999997</v>
      </c>
      <c r="L591" s="10">
        <v>6.6</v>
      </c>
      <c r="M591" s="67">
        <v>5.9666666666666703</v>
      </c>
      <c r="N591" s="16" t="s">
        <v>12588</v>
      </c>
      <c r="O591" s="10"/>
      <c r="P591" s="10"/>
      <c r="Q591" s="10"/>
      <c r="R591" s="10"/>
      <c r="S591" s="10"/>
      <c r="T591" s="23">
        <v>46081</v>
      </c>
      <c r="U591" s="10" t="s">
        <v>12589</v>
      </c>
      <c r="V591" s="10" t="s">
        <v>15101</v>
      </c>
      <c r="W591" s="50">
        <v>885408210348</v>
      </c>
      <c r="X591" s="10" t="s">
        <v>12836</v>
      </c>
      <c r="Y591" s="10" t="s">
        <v>13686</v>
      </c>
      <c r="Z591" s="50">
        <v>5893656134432</v>
      </c>
      <c r="AA591" s="10">
        <v>39.6</v>
      </c>
      <c r="AB591" s="10">
        <v>-3.8</v>
      </c>
      <c r="AC591" s="10"/>
      <c r="AD591" s="10" t="s">
        <v>10807</v>
      </c>
    </row>
    <row r="592" spans="1:30" ht="16.95" customHeight="1" x14ac:dyDescent="0.3">
      <c r="A592" s="3">
        <v>46054</v>
      </c>
      <c r="B592" s="29">
        <v>46080</v>
      </c>
      <c r="C592" s="10" t="s">
        <v>31</v>
      </c>
      <c r="D592" s="10" t="s">
        <v>5</v>
      </c>
      <c r="E592" s="16" t="s">
        <v>14248</v>
      </c>
      <c r="F592" s="10" t="s">
        <v>11980</v>
      </c>
      <c r="G592" s="10" t="s">
        <v>14867</v>
      </c>
      <c r="H592" s="26" t="s">
        <v>14868</v>
      </c>
      <c r="I592" s="10" t="s">
        <v>11142</v>
      </c>
      <c r="J592" s="10">
        <v>6</v>
      </c>
      <c r="K592" s="10">
        <v>35.799999999999997</v>
      </c>
      <c r="L592" s="10">
        <v>6.6</v>
      </c>
      <c r="M592" s="67">
        <v>5.9666666666666703</v>
      </c>
      <c r="N592" s="16" t="s">
        <v>12588</v>
      </c>
      <c r="O592" s="10"/>
      <c r="P592" s="10"/>
      <c r="Q592" s="10"/>
      <c r="R592" s="10"/>
      <c r="S592" s="10"/>
      <c r="T592" s="23">
        <v>46081</v>
      </c>
      <c r="U592" s="10" t="s">
        <v>12589</v>
      </c>
      <c r="V592" s="10" t="s">
        <v>15101</v>
      </c>
      <c r="W592" s="50">
        <v>885408210348</v>
      </c>
      <c r="X592" s="10" t="s">
        <v>12836</v>
      </c>
      <c r="Y592" s="10" t="s">
        <v>13688</v>
      </c>
      <c r="Z592" s="50">
        <v>5893656134433</v>
      </c>
      <c r="AA592" s="10">
        <v>39.6</v>
      </c>
      <c r="AB592" s="10">
        <v>-3.8</v>
      </c>
      <c r="AC592" s="10"/>
      <c r="AD592" s="10" t="s">
        <v>10807</v>
      </c>
    </row>
    <row r="593" spans="1:30" ht="16.95" customHeight="1" x14ac:dyDescent="0.3">
      <c r="A593" s="3">
        <v>46054</v>
      </c>
      <c r="B593" s="29">
        <v>46080</v>
      </c>
      <c r="C593" s="10" t="s">
        <v>31</v>
      </c>
      <c r="D593" s="10" t="s">
        <v>5</v>
      </c>
      <c r="E593" s="16" t="s">
        <v>14248</v>
      </c>
      <c r="F593" s="10" t="s">
        <v>11980</v>
      </c>
      <c r="G593" s="10" t="s">
        <v>14867</v>
      </c>
      <c r="H593" s="26" t="s">
        <v>14868</v>
      </c>
      <c r="I593" s="10" t="s">
        <v>11142</v>
      </c>
      <c r="J593" s="10">
        <v>6</v>
      </c>
      <c r="K593" s="10">
        <v>35.799999999999997</v>
      </c>
      <c r="L593" s="10">
        <v>6.6</v>
      </c>
      <c r="M593" s="67">
        <v>5.9666666666666703</v>
      </c>
      <c r="N593" s="16" t="s">
        <v>12588</v>
      </c>
      <c r="O593" s="10"/>
      <c r="P593" s="10"/>
      <c r="Q593" s="10"/>
      <c r="R593" s="10"/>
      <c r="S593" s="10"/>
      <c r="T593" s="23">
        <v>46081</v>
      </c>
      <c r="U593" s="10" t="s">
        <v>12589</v>
      </c>
      <c r="V593" s="10" t="s">
        <v>15101</v>
      </c>
      <c r="W593" s="50">
        <v>885408210348</v>
      </c>
      <c r="X593" s="10" t="s">
        <v>12836</v>
      </c>
      <c r="Y593" s="10" t="s">
        <v>13690</v>
      </c>
      <c r="Z593" s="50">
        <v>5893656134434</v>
      </c>
      <c r="AA593" s="10">
        <v>39.6</v>
      </c>
      <c r="AB593" s="10">
        <v>-3.8</v>
      </c>
      <c r="AC593" s="10"/>
      <c r="AD593" s="10" t="s">
        <v>10807</v>
      </c>
    </row>
    <row r="594" spans="1:30" ht="16.95" customHeight="1" x14ac:dyDescent="0.3">
      <c r="A594" s="3">
        <v>46054</v>
      </c>
      <c r="B594" s="29">
        <v>46080</v>
      </c>
      <c r="C594" s="10" t="s">
        <v>31</v>
      </c>
      <c r="D594" s="10" t="s">
        <v>5</v>
      </c>
      <c r="E594" s="16" t="s">
        <v>14248</v>
      </c>
      <c r="F594" s="10" t="s">
        <v>11980</v>
      </c>
      <c r="G594" s="10" t="s">
        <v>14867</v>
      </c>
      <c r="H594" s="26" t="s">
        <v>14868</v>
      </c>
      <c r="I594" s="10" t="s">
        <v>11142</v>
      </c>
      <c r="J594" s="10">
        <v>12</v>
      </c>
      <c r="K594" s="10">
        <v>59.9</v>
      </c>
      <c r="L594" s="10">
        <v>6.6</v>
      </c>
      <c r="M594" s="67">
        <v>4.9916666666666698</v>
      </c>
      <c r="N594" s="16" t="s">
        <v>12588</v>
      </c>
      <c r="O594" s="10"/>
      <c r="P594" s="10"/>
      <c r="Q594" s="10"/>
      <c r="R594" s="10"/>
      <c r="S594" s="10"/>
      <c r="T594" s="23">
        <v>46081</v>
      </c>
      <c r="U594" s="10" t="s">
        <v>12589</v>
      </c>
      <c r="V594" s="10" t="s">
        <v>15101</v>
      </c>
      <c r="W594" s="50">
        <v>885408210348</v>
      </c>
      <c r="X594" s="10" t="s">
        <v>12836</v>
      </c>
      <c r="Y594" s="10" t="s">
        <v>13692</v>
      </c>
      <c r="Z594" s="50">
        <v>5893656134435</v>
      </c>
      <c r="AA594" s="10">
        <v>79.2</v>
      </c>
      <c r="AB594" s="10">
        <v>-19.3</v>
      </c>
      <c r="AC594" s="10"/>
      <c r="AD594" s="10" t="s">
        <v>10807</v>
      </c>
    </row>
    <row r="595" spans="1:30" ht="16.95" customHeight="1" x14ac:dyDescent="0.3">
      <c r="A595" s="3">
        <v>46054</v>
      </c>
      <c r="B595" s="29">
        <v>46080</v>
      </c>
      <c r="C595" s="10" t="s">
        <v>31</v>
      </c>
      <c r="D595" s="10" t="s">
        <v>5</v>
      </c>
      <c r="E595" s="16" t="s">
        <v>14248</v>
      </c>
      <c r="F595" s="10" t="s">
        <v>11980</v>
      </c>
      <c r="G595" s="10" t="s">
        <v>14867</v>
      </c>
      <c r="H595" s="26" t="s">
        <v>14868</v>
      </c>
      <c r="I595" s="10" t="s">
        <v>11142</v>
      </c>
      <c r="J595" s="10">
        <v>12</v>
      </c>
      <c r="K595" s="10">
        <v>59.9</v>
      </c>
      <c r="L595" s="10">
        <v>6.6</v>
      </c>
      <c r="M595" s="67">
        <v>4.9916666666666698</v>
      </c>
      <c r="N595" s="16" t="s">
        <v>12588</v>
      </c>
      <c r="O595" s="10"/>
      <c r="P595" s="10"/>
      <c r="Q595" s="10"/>
      <c r="R595" s="10"/>
      <c r="S595" s="10"/>
      <c r="T595" s="23">
        <v>46081</v>
      </c>
      <c r="U595" s="10" t="s">
        <v>12589</v>
      </c>
      <c r="V595" s="10" t="s">
        <v>15101</v>
      </c>
      <c r="W595" s="50">
        <v>885408210348</v>
      </c>
      <c r="X595" s="10" t="s">
        <v>12836</v>
      </c>
      <c r="Y595" s="10" t="s">
        <v>13694</v>
      </c>
      <c r="Z595" s="50">
        <v>5893656134436</v>
      </c>
      <c r="AA595" s="10">
        <v>79.2</v>
      </c>
      <c r="AB595" s="10">
        <v>-19.3</v>
      </c>
      <c r="AC595" s="10"/>
      <c r="AD595" s="10" t="s">
        <v>10807</v>
      </c>
    </row>
    <row r="596" spans="1:30" ht="16.95" customHeight="1" x14ac:dyDescent="0.3">
      <c r="A596" s="3">
        <v>46054</v>
      </c>
      <c r="B596" s="29">
        <v>46080</v>
      </c>
      <c r="C596" s="10" t="s">
        <v>31</v>
      </c>
      <c r="D596" s="10" t="s">
        <v>5</v>
      </c>
      <c r="E596" s="16" t="s">
        <v>14248</v>
      </c>
      <c r="F596" s="10" t="s">
        <v>11980</v>
      </c>
      <c r="G596" s="10" t="s">
        <v>14867</v>
      </c>
      <c r="H596" s="26" t="s">
        <v>14868</v>
      </c>
      <c r="I596" s="10" t="s">
        <v>11142</v>
      </c>
      <c r="J596" s="10">
        <v>12</v>
      </c>
      <c r="K596" s="10">
        <v>59.9</v>
      </c>
      <c r="L596" s="10">
        <v>6.6</v>
      </c>
      <c r="M596" s="67">
        <v>4.9916666666666698</v>
      </c>
      <c r="N596" s="16" t="s">
        <v>12588</v>
      </c>
      <c r="O596" s="10"/>
      <c r="P596" s="10"/>
      <c r="Q596" s="10"/>
      <c r="R596" s="10"/>
      <c r="S596" s="10"/>
      <c r="T596" s="23">
        <v>46081</v>
      </c>
      <c r="U596" s="10" t="s">
        <v>12589</v>
      </c>
      <c r="V596" s="10" t="s">
        <v>15101</v>
      </c>
      <c r="W596" s="50">
        <v>885408210348</v>
      </c>
      <c r="X596" s="10" t="s">
        <v>12836</v>
      </c>
      <c r="Y596" s="10" t="s">
        <v>13696</v>
      </c>
      <c r="Z596" s="50">
        <v>5893656134437</v>
      </c>
      <c r="AA596" s="10">
        <v>79.2</v>
      </c>
      <c r="AB596" s="10">
        <v>-19.3</v>
      </c>
      <c r="AC596" s="10"/>
      <c r="AD596" s="10" t="s">
        <v>10807</v>
      </c>
    </row>
    <row r="597" spans="1:30" ht="16.95" customHeight="1" x14ac:dyDescent="0.3">
      <c r="A597" s="3">
        <v>46054</v>
      </c>
      <c r="B597" s="29">
        <v>46080</v>
      </c>
      <c r="C597" s="10" t="s">
        <v>31</v>
      </c>
      <c r="D597" s="10" t="s">
        <v>5</v>
      </c>
      <c r="E597" s="16" t="s">
        <v>14248</v>
      </c>
      <c r="F597" s="10" t="s">
        <v>11980</v>
      </c>
      <c r="G597" s="10" t="s">
        <v>14867</v>
      </c>
      <c r="H597" s="26" t="s">
        <v>14868</v>
      </c>
      <c r="I597" s="10" t="s">
        <v>11142</v>
      </c>
      <c r="J597" s="10">
        <v>12</v>
      </c>
      <c r="K597" s="10">
        <v>59.9</v>
      </c>
      <c r="L597" s="10">
        <v>6.6</v>
      </c>
      <c r="M597" s="67">
        <v>4.9916666666666698</v>
      </c>
      <c r="N597" s="16" t="s">
        <v>12588</v>
      </c>
      <c r="O597" s="10"/>
      <c r="P597" s="10"/>
      <c r="Q597" s="10"/>
      <c r="R597" s="10"/>
      <c r="S597" s="10"/>
      <c r="T597" s="23">
        <v>46081</v>
      </c>
      <c r="U597" s="10" t="s">
        <v>12589</v>
      </c>
      <c r="V597" s="10" t="s">
        <v>15101</v>
      </c>
      <c r="W597" s="50">
        <v>885408210348</v>
      </c>
      <c r="X597" s="10" t="s">
        <v>12836</v>
      </c>
      <c r="Y597" s="10" t="s">
        <v>13698</v>
      </c>
      <c r="Z597" s="50">
        <v>5893656134438</v>
      </c>
      <c r="AA597" s="10">
        <v>79.2</v>
      </c>
      <c r="AB597" s="10">
        <v>-19.3</v>
      </c>
      <c r="AC597" s="10"/>
      <c r="AD597" s="10" t="s">
        <v>10807</v>
      </c>
    </row>
    <row r="598" spans="1:30" ht="16.95" customHeight="1" x14ac:dyDescent="0.3">
      <c r="A598" s="3">
        <v>46054</v>
      </c>
      <c r="B598" s="29">
        <v>46080</v>
      </c>
      <c r="C598" s="10" t="s">
        <v>31</v>
      </c>
      <c r="D598" s="10" t="s">
        <v>5</v>
      </c>
      <c r="E598" s="16" t="s">
        <v>14248</v>
      </c>
      <c r="F598" s="10" t="s">
        <v>11980</v>
      </c>
      <c r="G598" s="10" t="s">
        <v>14867</v>
      </c>
      <c r="H598" s="26" t="s">
        <v>14868</v>
      </c>
      <c r="I598" s="10" t="s">
        <v>11142</v>
      </c>
      <c r="J598" s="10">
        <v>12</v>
      </c>
      <c r="K598" s="10">
        <v>59.9</v>
      </c>
      <c r="L598" s="10">
        <v>6.6</v>
      </c>
      <c r="M598" s="67">
        <v>4.9916666666666698</v>
      </c>
      <c r="N598" s="16" t="s">
        <v>12588</v>
      </c>
      <c r="O598" s="10"/>
      <c r="P598" s="10"/>
      <c r="Q598" s="10"/>
      <c r="R598" s="10"/>
      <c r="S598" s="10"/>
      <c r="T598" s="23">
        <v>46081</v>
      </c>
      <c r="U598" s="10" t="s">
        <v>12589</v>
      </c>
      <c r="V598" s="10" t="s">
        <v>15101</v>
      </c>
      <c r="W598" s="50">
        <v>885408210348</v>
      </c>
      <c r="X598" s="10" t="s">
        <v>12836</v>
      </c>
      <c r="Y598" s="10" t="s">
        <v>13700</v>
      </c>
      <c r="Z598" s="50">
        <v>5893656134439</v>
      </c>
      <c r="AA598" s="10">
        <v>79.2</v>
      </c>
      <c r="AB598" s="10">
        <v>-19.3</v>
      </c>
      <c r="AC598" s="10"/>
      <c r="AD598" s="10" t="s">
        <v>10807</v>
      </c>
    </row>
    <row r="599" spans="1:30" ht="16.95" customHeight="1" x14ac:dyDescent="0.3">
      <c r="A599" s="3">
        <v>46054</v>
      </c>
      <c r="B599" s="29">
        <v>46080</v>
      </c>
      <c r="C599" s="10" t="s">
        <v>28</v>
      </c>
      <c r="D599" s="10" t="s">
        <v>5</v>
      </c>
      <c r="E599" s="16" t="s">
        <v>14248</v>
      </c>
      <c r="F599" s="10" t="s">
        <v>11465</v>
      </c>
      <c r="G599" s="10" t="s">
        <v>11387</v>
      </c>
      <c r="H599" s="25" t="s">
        <v>12598</v>
      </c>
      <c r="I599" s="10" t="s">
        <v>11096</v>
      </c>
      <c r="J599" s="10">
        <v>24</v>
      </c>
      <c r="K599" s="10">
        <v>145</v>
      </c>
      <c r="L599" s="10">
        <v>7.4</v>
      </c>
      <c r="M599" s="67">
        <v>6.0416666666666696</v>
      </c>
      <c r="N599" s="16" t="s">
        <v>12588</v>
      </c>
      <c r="O599" s="10"/>
      <c r="P599" s="10"/>
      <c r="Q599" s="10"/>
      <c r="R599" s="10"/>
      <c r="S599" s="10"/>
      <c r="T599" s="100">
        <v>46081</v>
      </c>
      <c r="U599" s="10" t="s">
        <v>12589</v>
      </c>
      <c r="V599" s="10" t="s">
        <v>15102</v>
      </c>
      <c r="W599" s="50">
        <v>891449603394</v>
      </c>
      <c r="X599" s="10" t="s">
        <v>11390</v>
      </c>
      <c r="Y599" s="10" t="s">
        <v>12600</v>
      </c>
      <c r="Z599" s="50">
        <v>5841937516520</v>
      </c>
      <c r="AA599" s="10">
        <v>177.6</v>
      </c>
      <c r="AB599" s="10">
        <v>-32.6</v>
      </c>
      <c r="AC599" s="10"/>
      <c r="AD599" s="10" t="s">
        <v>12601</v>
      </c>
    </row>
    <row r="600" spans="1:30" ht="16.95" customHeight="1" x14ac:dyDescent="0.3">
      <c r="A600" s="3">
        <v>46054</v>
      </c>
      <c r="B600" s="29">
        <v>46080</v>
      </c>
      <c r="C600" s="10" t="s">
        <v>28</v>
      </c>
      <c r="D600" s="10" t="s">
        <v>5</v>
      </c>
      <c r="E600" s="16" t="s">
        <v>14248</v>
      </c>
      <c r="F600" s="10" t="s">
        <v>11465</v>
      </c>
      <c r="G600" s="10" t="s">
        <v>11387</v>
      </c>
      <c r="H600" s="25" t="s">
        <v>12598</v>
      </c>
      <c r="I600" s="10" t="s">
        <v>11096</v>
      </c>
      <c r="J600" s="10">
        <v>36</v>
      </c>
      <c r="K600" s="10">
        <v>217</v>
      </c>
      <c r="L600" s="10">
        <v>7.4</v>
      </c>
      <c r="M600" s="67">
        <v>6.0277777777777803</v>
      </c>
      <c r="N600" s="16" t="s">
        <v>12588</v>
      </c>
      <c r="O600" s="10"/>
      <c r="P600" s="10"/>
      <c r="Q600" s="10"/>
      <c r="R600" s="10"/>
      <c r="S600" s="10"/>
      <c r="T600" s="100">
        <v>46081</v>
      </c>
      <c r="U600" s="10" t="s">
        <v>12589</v>
      </c>
      <c r="V600" s="10" t="s">
        <v>15102</v>
      </c>
      <c r="W600" s="50">
        <v>891449603394</v>
      </c>
      <c r="X600" s="10" t="s">
        <v>11390</v>
      </c>
      <c r="Y600" s="10" t="s">
        <v>13487</v>
      </c>
      <c r="Z600" s="50">
        <v>5841937516521</v>
      </c>
      <c r="AA600" s="10">
        <v>266.39999999999998</v>
      </c>
      <c r="AB600" s="10">
        <v>-49.4</v>
      </c>
      <c r="AC600" s="10"/>
      <c r="AD600" s="10" t="s">
        <v>12601</v>
      </c>
    </row>
    <row r="601" spans="1:30" ht="16.95" customHeight="1" x14ac:dyDescent="0.3">
      <c r="A601" s="3">
        <v>46054</v>
      </c>
      <c r="B601" s="29">
        <v>46080</v>
      </c>
      <c r="C601" s="10" t="s">
        <v>28</v>
      </c>
      <c r="D601" s="10" t="s">
        <v>5</v>
      </c>
      <c r="E601" s="16" t="s">
        <v>14248</v>
      </c>
      <c r="F601" s="10" t="s">
        <v>11465</v>
      </c>
      <c r="G601" s="10" t="s">
        <v>11387</v>
      </c>
      <c r="H601" s="25" t="s">
        <v>12598</v>
      </c>
      <c r="I601" s="10" t="s">
        <v>11096</v>
      </c>
      <c r="J601" s="10">
        <v>12</v>
      </c>
      <c r="K601" s="10">
        <v>71</v>
      </c>
      <c r="L601" s="10">
        <v>7.4</v>
      </c>
      <c r="M601" s="67">
        <v>5.9166666666666696</v>
      </c>
      <c r="N601" s="16" t="s">
        <v>12588</v>
      </c>
      <c r="O601" s="10"/>
      <c r="P601" s="10"/>
      <c r="Q601" s="10"/>
      <c r="R601" s="10"/>
      <c r="S601" s="10"/>
      <c r="T601" s="100">
        <v>46081</v>
      </c>
      <c r="U601" s="10" t="s">
        <v>12589</v>
      </c>
      <c r="V601" s="10" t="s">
        <v>15102</v>
      </c>
      <c r="W601" s="50">
        <v>891449603394</v>
      </c>
      <c r="X601" s="10" t="s">
        <v>11390</v>
      </c>
      <c r="Y601" s="10" t="s">
        <v>12602</v>
      </c>
      <c r="Z601" s="50">
        <v>5841937516522</v>
      </c>
      <c r="AA601" s="10">
        <v>88.8</v>
      </c>
      <c r="AB601" s="10">
        <v>-17.8</v>
      </c>
      <c r="AC601" s="10"/>
      <c r="AD601" s="10" t="s">
        <v>12601</v>
      </c>
    </row>
    <row r="602" spans="1:30" ht="16.95" customHeight="1" x14ac:dyDescent="0.3">
      <c r="A602" s="3">
        <v>46054</v>
      </c>
      <c r="B602" s="29">
        <v>46080</v>
      </c>
      <c r="C602" s="10" t="s">
        <v>28</v>
      </c>
      <c r="D602" s="10" t="s">
        <v>5</v>
      </c>
      <c r="E602" s="16" t="s">
        <v>14248</v>
      </c>
      <c r="F602" s="10" t="s">
        <v>11465</v>
      </c>
      <c r="G602" s="10" t="s">
        <v>11387</v>
      </c>
      <c r="H602" s="25" t="s">
        <v>12598</v>
      </c>
      <c r="I602" s="10" t="s">
        <v>11096</v>
      </c>
      <c r="J602" s="10">
        <v>12</v>
      </c>
      <c r="K602" s="10">
        <v>71</v>
      </c>
      <c r="L602" s="10">
        <v>7.4</v>
      </c>
      <c r="M602" s="67">
        <v>5.9166666666666696</v>
      </c>
      <c r="N602" s="16" t="s">
        <v>12588</v>
      </c>
      <c r="O602" s="10"/>
      <c r="P602" s="10"/>
      <c r="Q602" s="10"/>
      <c r="R602" s="10"/>
      <c r="S602" s="10"/>
      <c r="T602" s="100">
        <v>46081</v>
      </c>
      <c r="U602" s="10" t="s">
        <v>12589</v>
      </c>
      <c r="V602" s="10" t="s">
        <v>15102</v>
      </c>
      <c r="W602" s="50">
        <v>891449603394</v>
      </c>
      <c r="X602" s="10" t="s">
        <v>11390</v>
      </c>
      <c r="Y602" s="10" t="s">
        <v>13488</v>
      </c>
      <c r="Z602" s="50">
        <v>5841937516523</v>
      </c>
      <c r="AA602" s="10">
        <v>88.8</v>
      </c>
      <c r="AB602" s="10">
        <v>-17.8</v>
      </c>
      <c r="AC602" s="10"/>
      <c r="AD602" s="10" t="s">
        <v>12601</v>
      </c>
    </row>
    <row r="603" spans="1:30" ht="16.95" customHeight="1" x14ac:dyDescent="0.3">
      <c r="A603" s="3">
        <v>46054</v>
      </c>
      <c r="B603" s="29">
        <v>46080</v>
      </c>
      <c r="C603" s="10" t="s">
        <v>28</v>
      </c>
      <c r="D603" s="10" t="s">
        <v>5</v>
      </c>
      <c r="E603" s="16" t="s">
        <v>14248</v>
      </c>
      <c r="F603" s="10" t="s">
        <v>11465</v>
      </c>
      <c r="G603" s="10" t="s">
        <v>11387</v>
      </c>
      <c r="H603" s="25" t="s">
        <v>12598</v>
      </c>
      <c r="I603" s="10" t="s">
        <v>11096</v>
      </c>
      <c r="J603" s="10">
        <v>24</v>
      </c>
      <c r="K603" s="10">
        <v>145</v>
      </c>
      <c r="L603" s="10">
        <v>7.4</v>
      </c>
      <c r="M603" s="67">
        <v>6.0416666666666696</v>
      </c>
      <c r="N603" s="16" t="s">
        <v>12588</v>
      </c>
      <c r="O603" s="10"/>
      <c r="P603" s="10"/>
      <c r="Q603" s="10"/>
      <c r="R603" s="10"/>
      <c r="S603" s="10"/>
      <c r="T603" s="100">
        <v>46081</v>
      </c>
      <c r="U603" s="10" t="s">
        <v>12589</v>
      </c>
      <c r="V603" s="10" t="s">
        <v>15102</v>
      </c>
      <c r="W603" s="50">
        <v>891449603394</v>
      </c>
      <c r="X603" s="10" t="s">
        <v>11390</v>
      </c>
      <c r="Y603" s="10" t="s">
        <v>13489</v>
      </c>
      <c r="Z603" s="50">
        <v>5841937516524</v>
      </c>
      <c r="AA603" s="10">
        <v>177.6</v>
      </c>
      <c r="AB603" s="10">
        <v>-32.6</v>
      </c>
      <c r="AC603" s="10"/>
      <c r="AD603" s="10" t="s">
        <v>12601</v>
      </c>
    </row>
    <row r="604" spans="1:30" ht="16.95" customHeight="1" x14ac:dyDescent="0.3">
      <c r="A604" s="3">
        <v>46054</v>
      </c>
      <c r="B604" s="29">
        <v>46080</v>
      </c>
      <c r="C604" s="10" t="s">
        <v>28</v>
      </c>
      <c r="D604" s="10" t="s">
        <v>5</v>
      </c>
      <c r="E604" s="16" t="s">
        <v>14248</v>
      </c>
      <c r="F604" s="10" t="s">
        <v>11465</v>
      </c>
      <c r="G604" s="10" t="s">
        <v>11387</v>
      </c>
      <c r="H604" s="25" t="s">
        <v>12598</v>
      </c>
      <c r="I604" s="10" t="s">
        <v>11096</v>
      </c>
      <c r="J604" s="10">
        <v>36</v>
      </c>
      <c r="K604" s="10">
        <v>217</v>
      </c>
      <c r="L604" s="10">
        <v>7.4</v>
      </c>
      <c r="M604" s="67">
        <v>6.0277777777777803</v>
      </c>
      <c r="N604" s="16" t="s">
        <v>12588</v>
      </c>
      <c r="O604" s="10"/>
      <c r="P604" s="10"/>
      <c r="Q604" s="10"/>
      <c r="R604" s="10"/>
      <c r="S604" s="10"/>
      <c r="T604" s="100">
        <v>46081</v>
      </c>
      <c r="U604" s="10" t="s">
        <v>12589</v>
      </c>
      <c r="V604" s="10" t="s">
        <v>15102</v>
      </c>
      <c r="W604" s="50">
        <v>891449603394</v>
      </c>
      <c r="X604" s="10" t="s">
        <v>11390</v>
      </c>
      <c r="Y604" s="10" t="s">
        <v>13490</v>
      </c>
      <c r="Z604" s="50">
        <v>5841937516525</v>
      </c>
      <c r="AA604" s="10">
        <v>266.39999999999998</v>
      </c>
      <c r="AB604" s="10">
        <v>-49.4</v>
      </c>
      <c r="AC604" s="10"/>
      <c r="AD604" s="10" t="s">
        <v>12601</v>
      </c>
    </row>
    <row r="605" spans="1:30" ht="16.95" customHeight="1" x14ac:dyDescent="0.3">
      <c r="A605" s="3">
        <v>46054</v>
      </c>
      <c r="B605" s="29">
        <v>46080</v>
      </c>
      <c r="C605" s="10" t="s">
        <v>28</v>
      </c>
      <c r="D605" s="10" t="s">
        <v>5</v>
      </c>
      <c r="E605" s="16" t="s">
        <v>14248</v>
      </c>
      <c r="F605" s="10" t="s">
        <v>11465</v>
      </c>
      <c r="G605" s="10" t="s">
        <v>11387</v>
      </c>
      <c r="H605" s="25" t="s">
        <v>12598</v>
      </c>
      <c r="I605" s="10" t="s">
        <v>11096</v>
      </c>
      <c r="J605" s="10">
        <v>12</v>
      </c>
      <c r="K605" s="10">
        <v>70</v>
      </c>
      <c r="L605" s="10">
        <v>7.4</v>
      </c>
      <c r="M605" s="67">
        <v>5.8333333333333304</v>
      </c>
      <c r="N605" s="16" t="s">
        <v>12588</v>
      </c>
      <c r="O605" s="10"/>
      <c r="P605" s="10"/>
      <c r="Q605" s="10"/>
      <c r="R605" s="10"/>
      <c r="S605" s="10"/>
      <c r="T605" s="100">
        <v>46081</v>
      </c>
      <c r="U605" s="10" t="s">
        <v>12589</v>
      </c>
      <c r="V605" s="10" t="s">
        <v>15102</v>
      </c>
      <c r="W605" s="50">
        <v>891449603394</v>
      </c>
      <c r="X605" s="10" t="s">
        <v>11390</v>
      </c>
      <c r="Y605" s="10" t="s">
        <v>13491</v>
      </c>
      <c r="Z605" s="50">
        <v>5905497694045</v>
      </c>
      <c r="AA605" s="10">
        <v>88.8</v>
      </c>
      <c r="AB605" s="10">
        <v>-18.8</v>
      </c>
      <c r="AC605" s="10"/>
      <c r="AD605" s="10" t="s">
        <v>12601</v>
      </c>
    </row>
    <row r="606" spans="1:30" ht="16.95" customHeight="1" x14ac:dyDescent="0.3">
      <c r="A606" s="3">
        <v>46054</v>
      </c>
      <c r="B606" s="29">
        <v>46080</v>
      </c>
      <c r="C606" s="10" t="s">
        <v>28</v>
      </c>
      <c r="D606" s="10" t="s">
        <v>5</v>
      </c>
      <c r="E606" s="16" t="s">
        <v>14248</v>
      </c>
      <c r="F606" s="10" t="s">
        <v>11465</v>
      </c>
      <c r="G606" s="10" t="s">
        <v>11387</v>
      </c>
      <c r="H606" s="25" t="s">
        <v>12598</v>
      </c>
      <c r="I606" s="10" t="s">
        <v>11096</v>
      </c>
      <c r="J606" s="10">
        <v>24</v>
      </c>
      <c r="K606" s="10">
        <v>145</v>
      </c>
      <c r="L606" s="10">
        <v>7.4</v>
      </c>
      <c r="M606" s="67">
        <v>6.0416666666666696</v>
      </c>
      <c r="N606" s="16" t="s">
        <v>12588</v>
      </c>
      <c r="O606" s="10"/>
      <c r="P606" s="10"/>
      <c r="Q606" s="10"/>
      <c r="R606" s="10"/>
      <c r="S606" s="10"/>
      <c r="T606" s="100">
        <v>46081</v>
      </c>
      <c r="U606" s="10" t="s">
        <v>12589</v>
      </c>
      <c r="V606" s="10" t="s">
        <v>15102</v>
      </c>
      <c r="W606" s="50">
        <v>891449603394</v>
      </c>
      <c r="X606" s="10" t="s">
        <v>11390</v>
      </c>
      <c r="Y606" s="10" t="s">
        <v>13492</v>
      </c>
      <c r="Z606" s="50">
        <v>5905497694046</v>
      </c>
      <c r="AA606" s="10">
        <v>177.6</v>
      </c>
      <c r="AB606" s="10">
        <v>-32.6</v>
      </c>
      <c r="AC606" s="10"/>
      <c r="AD606" s="10" t="s">
        <v>12601</v>
      </c>
    </row>
    <row r="607" spans="1:30" ht="16.95" customHeight="1" x14ac:dyDescent="0.3">
      <c r="A607" s="3">
        <v>46054</v>
      </c>
      <c r="B607" s="29">
        <v>46080</v>
      </c>
      <c r="C607" s="10" t="s">
        <v>28</v>
      </c>
      <c r="D607" s="10" t="s">
        <v>5</v>
      </c>
      <c r="E607" s="16" t="s">
        <v>14248</v>
      </c>
      <c r="F607" s="10" t="s">
        <v>11465</v>
      </c>
      <c r="G607" s="10" t="s">
        <v>11387</v>
      </c>
      <c r="H607" s="25" t="s">
        <v>12598</v>
      </c>
      <c r="I607" s="10" t="s">
        <v>11096</v>
      </c>
      <c r="J607" s="10">
        <v>36</v>
      </c>
      <c r="K607" s="10">
        <v>217</v>
      </c>
      <c r="L607" s="10">
        <v>7.4</v>
      </c>
      <c r="M607" s="67">
        <v>6.0277777777777803</v>
      </c>
      <c r="N607" s="16" t="s">
        <v>12588</v>
      </c>
      <c r="O607" s="10"/>
      <c r="P607" s="10"/>
      <c r="Q607" s="10"/>
      <c r="R607" s="10"/>
      <c r="S607" s="10"/>
      <c r="T607" s="100">
        <v>46081</v>
      </c>
      <c r="U607" s="10" t="s">
        <v>12589</v>
      </c>
      <c r="V607" s="10" t="s">
        <v>15102</v>
      </c>
      <c r="W607" s="50">
        <v>891449603394</v>
      </c>
      <c r="X607" s="10" t="s">
        <v>11390</v>
      </c>
      <c r="Y607" s="10" t="s">
        <v>13493</v>
      </c>
      <c r="Z607" s="50">
        <v>5905497694047</v>
      </c>
      <c r="AA607" s="10">
        <v>266.39999999999998</v>
      </c>
      <c r="AB607" s="10">
        <v>-49.4</v>
      </c>
      <c r="AC607" s="10"/>
      <c r="AD607" s="10" t="s">
        <v>12601</v>
      </c>
    </row>
    <row r="608" spans="1:30" ht="16.95" customHeight="1" x14ac:dyDescent="0.3">
      <c r="A608" s="3">
        <v>46054</v>
      </c>
      <c r="B608" s="29">
        <v>46080</v>
      </c>
      <c r="C608" s="10" t="s">
        <v>28</v>
      </c>
      <c r="D608" s="10" t="s">
        <v>5</v>
      </c>
      <c r="E608" s="16" t="s">
        <v>14248</v>
      </c>
      <c r="F608" s="10" t="s">
        <v>11465</v>
      </c>
      <c r="G608" s="10" t="s">
        <v>11387</v>
      </c>
      <c r="H608" s="25" t="s">
        <v>12598</v>
      </c>
      <c r="I608" s="10" t="s">
        <v>11096</v>
      </c>
      <c r="J608" s="10">
        <v>8</v>
      </c>
      <c r="K608" s="10">
        <v>53</v>
      </c>
      <c r="L608" s="10">
        <v>7.4</v>
      </c>
      <c r="M608" s="67">
        <v>6.625</v>
      </c>
      <c r="N608" s="16" t="s">
        <v>12588</v>
      </c>
      <c r="O608" s="10"/>
      <c r="P608" s="10"/>
      <c r="Q608" s="10"/>
      <c r="R608" s="10"/>
      <c r="S608" s="10"/>
      <c r="T608" s="100">
        <v>46081</v>
      </c>
      <c r="U608" s="10" t="s">
        <v>12589</v>
      </c>
      <c r="V608" s="10" t="s">
        <v>15102</v>
      </c>
      <c r="W608" s="50">
        <v>891449603394</v>
      </c>
      <c r="X608" s="10" t="s">
        <v>11390</v>
      </c>
      <c r="Y608" s="10" t="s">
        <v>13494</v>
      </c>
      <c r="Z608" s="50">
        <v>6114287170186</v>
      </c>
      <c r="AA608" s="10">
        <v>59.2</v>
      </c>
      <c r="AB608" s="10">
        <v>-6.2</v>
      </c>
      <c r="AC608" s="10"/>
      <c r="AD608" s="10" t="s">
        <v>12601</v>
      </c>
    </row>
    <row r="609" spans="1:30" ht="16.95" customHeight="1" x14ac:dyDescent="0.3">
      <c r="A609" s="3">
        <v>46054</v>
      </c>
      <c r="B609" s="29">
        <v>46080</v>
      </c>
      <c r="C609" s="10" t="s">
        <v>34</v>
      </c>
      <c r="D609" s="10" t="s">
        <v>5</v>
      </c>
      <c r="E609" s="16" t="s">
        <v>14248</v>
      </c>
      <c r="F609" s="10" t="s">
        <v>11325</v>
      </c>
      <c r="G609" s="10" t="s">
        <v>12723</v>
      </c>
      <c r="H609" s="25" t="s">
        <v>12724</v>
      </c>
      <c r="I609" s="10" t="s">
        <v>11096</v>
      </c>
      <c r="J609" s="10">
        <v>4</v>
      </c>
      <c r="K609" s="10">
        <v>24.8</v>
      </c>
      <c r="L609" s="10">
        <v>7.4</v>
      </c>
      <c r="M609" s="67">
        <v>6.2</v>
      </c>
      <c r="N609" s="16" t="s">
        <v>12588</v>
      </c>
      <c r="O609" s="10"/>
      <c r="P609" s="10"/>
      <c r="Q609" s="10"/>
      <c r="R609" s="10"/>
      <c r="S609" s="10"/>
      <c r="T609" s="100">
        <v>46081</v>
      </c>
      <c r="U609" s="10" t="s">
        <v>12589</v>
      </c>
      <c r="V609" s="10"/>
      <c r="W609" s="50">
        <v>970057878536</v>
      </c>
      <c r="X609" s="10" t="s">
        <v>12725</v>
      </c>
      <c r="Y609" s="10" t="s">
        <v>12726</v>
      </c>
      <c r="Z609" s="50">
        <v>5918995772158</v>
      </c>
      <c r="AA609" s="10">
        <v>29.6</v>
      </c>
      <c r="AB609" s="10">
        <v>-4.8</v>
      </c>
      <c r="AC609" s="10"/>
      <c r="AD609" s="10" t="s">
        <v>10836</v>
      </c>
    </row>
    <row r="610" spans="1:30" ht="16.95" customHeight="1" x14ac:dyDescent="0.3">
      <c r="A610" s="3">
        <v>46054</v>
      </c>
      <c r="B610" s="29">
        <v>46080</v>
      </c>
      <c r="C610" s="10" t="s">
        <v>34</v>
      </c>
      <c r="D610" s="10" t="s">
        <v>5</v>
      </c>
      <c r="E610" s="16" t="s">
        <v>14248</v>
      </c>
      <c r="F610" s="10" t="s">
        <v>11325</v>
      </c>
      <c r="G610" s="10" t="s">
        <v>12723</v>
      </c>
      <c r="H610" s="25" t="s">
        <v>12724</v>
      </c>
      <c r="I610" s="10" t="s">
        <v>11096</v>
      </c>
      <c r="J610" s="10">
        <v>8</v>
      </c>
      <c r="K610" s="10">
        <v>44.8</v>
      </c>
      <c r="L610" s="10">
        <v>7.4</v>
      </c>
      <c r="M610" s="67">
        <v>5.6</v>
      </c>
      <c r="N610" s="16" t="s">
        <v>12588</v>
      </c>
      <c r="O610" s="10"/>
      <c r="P610" s="10"/>
      <c r="Q610" s="10"/>
      <c r="R610" s="10"/>
      <c r="S610" s="10"/>
      <c r="T610" s="100">
        <v>46081</v>
      </c>
      <c r="U610" s="10" t="s">
        <v>12589</v>
      </c>
      <c r="V610" s="10"/>
      <c r="W610" s="50">
        <v>970057878536</v>
      </c>
      <c r="X610" s="10" t="s">
        <v>12725</v>
      </c>
      <c r="Y610" s="10" t="s">
        <v>13614</v>
      </c>
      <c r="Z610" s="50">
        <v>5918995772159</v>
      </c>
      <c r="AA610" s="10">
        <v>59.2</v>
      </c>
      <c r="AB610" s="10">
        <v>-14.4</v>
      </c>
      <c r="AC610" s="10"/>
      <c r="AD610" s="10" t="s">
        <v>10836</v>
      </c>
    </row>
    <row r="611" spans="1:30" ht="16.95" customHeight="1" x14ac:dyDescent="0.3">
      <c r="A611" s="3">
        <v>46054</v>
      </c>
      <c r="B611" s="29">
        <v>46080</v>
      </c>
      <c r="C611" s="10" t="s">
        <v>34</v>
      </c>
      <c r="D611" s="10" t="s">
        <v>5</v>
      </c>
      <c r="E611" s="16" t="s">
        <v>14248</v>
      </c>
      <c r="F611" s="10" t="s">
        <v>11325</v>
      </c>
      <c r="G611" s="10" t="s">
        <v>12723</v>
      </c>
      <c r="H611" s="25" t="s">
        <v>12724</v>
      </c>
      <c r="I611" s="10" t="s">
        <v>11096</v>
      </c>
      <c r="J611" s="10">
        <v>12</v>
      </c>
      <c r="K611" s="10">
        <v>64.8</v>
      </c>
      <c r="L611" s="10">
        <v>7.4</v>
      </c>
      <c r="M611" s="67">
        <v>5.4</v>
      </c>
      <c r="N611" s="16" t="s">
        <v>12588</v>
      </c>
      <c r="O611" s="10"/>
      <c r="P611" s="10"/>
      <c r="Q611" s="10"/>
      <c r="R611" s="10"/>
      <c r="S611" s="10"/>
      <c r="T611" s="100">
        <v>46081</v>
      </c>
      <c r="U611" s="10" t="s">
        <v>12589</v>
      </c>
      <c r="V611" s="10"/>
      <c r="W611" s="50">
        <v>970057878536</v>
      </c>
      <c r="X611" s="10" t="s">
        <v>12725</v>
      </c>
      <c r="Y611" s="10" t="s">
        <v>13615</v>
      </c>
      <c r="Z611" s="50">
        <v>5918995772160</v>
      </c>
      <c r="AA611" s="10">
        <v>88.8</v>
      </c>
      <c r="AB611" s="10">
        <v>-24</v>
      </c>
      <c r="AC611" s="10"/>
      <c r="AD611" s="10" t="s">
        <v>10836</v>
      </c>
    </row>
    <row r="612" spans="1:30" ht="16.95" customHeight="1" x14ac:dyDescent="0.3">
      <c r="A612" s="3">
        <v>46054</v>
      </c>
      <c r="B612" s="29">
        <v>46080</v>
      </c>
      <c r="C612" s="10" t="s">
        <v>34</v>
      </c>
      <c r="D612" s="10" t="s">
        <v>5</v>
      </c>
      <c r="E612" s="16" t="s">
        <v>14248</v>
      </c>
      <c r="F612" s="10" t="s">
        <v>11325</v>
      </c>
      <c r="G612" s="10" t="s">
        <v>11449</v>
      </c>
      <c r="H612" s="25" t="s">
        <v>11463</v>
      </c>
      <c r="I612" s="10" t="s">
        <v>11096</v>
      </c>
      <c r="J612" s="10">
        <v>8</v>
      </c>
      <c r="K612" s="10">
        <v>59</v>
      </c>
      <c r="L612" s="10">
        <v>7.4</v>
      </c>
      <c r="M612" s="67">
        <v>7.375</v>
      </c>
      <c r="N612" s="16" t="s">
        <v>12588</v>
      </c>
      <c r="O612" s="10"/>
      <c r="P612" s="10"/>
      <c r="Q612" s="10"/>
      <c r="R612" s="10"/>
      <c r="S612" s="10"/>
      <c r="T612" s="100">
        <v>46081</v>
      </c>
      <c r="U612" s="10" t="s">
        <v>12589</v>
      </c>
      <c r="V612" s="10"/>
      <c r="W612" s="50">
        <v>676562183952</v>
      </c>
      <c r="X612" s="10" t="s">
        <v>11461</v>
      </c>
      <c r="Y612" s="10" t="s">
        <v>12670</v>
      </c>
      <c r="Z612" s="50">
        <v>4856365244131</v>
      </c>
      <c r="AA612" s="10">
        <v>59.2</v>
      </c>
      <c r="AB612" s="10">
        <v>-0.20000000000000301</v>
      </c>
      <c r="AC612" s="10"/>
      <c r="AD612" s="10" t="s">
        <v>11464</v>
      </c>
    </row>
    <row r="613" spans="1:30" ht="16.95" customHeight="1" x14ac:dyDescent="0.3">
      <c r="A613" s="3">
        <v>46054</v>
      </c>
      <c r="B613" s="29">
        <v>46080</v>
      </c>
      <c r="C613" s="10" t="s">
        <v>34</v>
      </c>
      <c r="D613" s="10" t="s">
        <v>5</v>
      </c>
      <c r="E613" s="16" t="s">
        <v>14248</v>
      </c>
      <c r="F613" s="10" t="s">
        <v>11325</v>
      </c>
      <c r="G613" s="10" t="s">
        <v>11449</v>
      </c>
      <c r="H613" s="25" t="s">
        <v>11463</v>
      </c>
      <c r="I613" s="10" t="s">
        <v>11096</v>
      </c>
      <c r="J613" s="10">
        <v>12</v>
      </c>
      <c r="K613" s="10">
        <v>79.8</v>
      </c>
      <c r="L613" s="10">
        <v>7.4</v>
      </c>
      <c r="M613" s="67">
        <v>6.65</v>
      </c>
      <c r="N613" s="16" t="s">
        <v>12588</v>
      </c>
      <c r="O613" s="10"/>
      <c r="P613" s="10"/>
      <c r="Q613" s="10"/>
      <c r="R613" s="10"/>
      <c r="S613" s="10"/>
      <c r="T613" s="100">
        <v>46081</v>
      </c>
      <c r="U613" s="10" t="s">
        <v>12589</v>
      </c>
      <c r="V613" s="10"/>
      <c r="W613" s="50">
        <v>676562183952</v>
      </c>
      <c r="X613" s="10" t="s">
        <v>11461</v>
      </c>
      <c r="Y613" s="10" t="s">
        <v>13578</v>
      </c>
      <c r="Z613" s="50">
        <v>4856365244132</v>
      </c>
      <c r="AA613" s="10">
        <v>88.8</v>
      </c>
      <c r="AB613" s="10">
        <v>-9.0000000000000107</v>
      </c>
      <c r="AC613" s="10"/>
      <c r="AD613" s="10" t="s">
        <v>11464</v>
      </c>
    </row>
    <row r="614" spans="1:30" ht="16.95" customHeight="1" x14ac:dyDescent="0.3">
      <c r="A614" s="3">
        <v>46054</v>
      </c>
      <c r="B614" s="29">
        <v>46080</v>
      </c>
      <c r="C614" s="10" t="s">
        <v>34</v>
      </c>
      <c r="D614" s="10" t="s">
        <v>5</v>
      </c>
      <c r="E614" s="16" t="s">
        <v>14248</v>
      </c>
      <c r="F614" s="10" t="s">
        <v>11325</v>
      </c>
      <c r="G614" s="10" t="s">
        <v>11449</v>
      </c>
      <c r="H614" s="25" t="s">
        <v>11450</v>
      </c>
      <c r="I614" s="10" t="s">
        <v>11123</v>
      </c>
      <c r="J614" s="10">
        <v>2</v>
      </c>
      <c r="K614" s="10">
        <v>46.8</v>
      </c>
      <c r="L614" s="10">
        <v>24.9</v>
      </c>
      <c r="M614" s="67">
        <v>23.4</v>
      </c>
      <c r="N614" s="16" t="s">
        <v>12588</v>
      </c>
      <c r="O614" s="10"/>
      <c r="P614" s="10"/>
      <c r="Q614" s="10"/>
      <c r="R614" s="10"/>
      <c r="S614" s="10"/>
      <c r="T614" s="100">
        <v>46081</v>
      </c>
      <c r="U614" s="10" t="s">
        <v>12589</v>
      </c>
      <c r="V614" s="10" t="s">
        <v>15103</v>
      </c>
      <c r="W614" s="50">
        <v>670328431012</v>
      </c>
      <c r="X614" s="10" t="s">
        <v>11452</v>
      </c>
      <c r="Y614" s="10" t="s">
        <v>12669</v>
      </c>
      <c r="Z614" s="50">
        <v>4821838129875</v>
      </c>
      <c r="AA614" s="10">
        <v>49.8</v>
      </c>
      <c r="AB614" s="10">
        <v>-3</v>
      </c>
      <c r="AC614" s="10"/>
      <c r="AD614" s="10" t="s">
        <v>9465</v>
      </c>
    </row>
    <row r="615" spans="1:30" ht="16.95" customHeight="1" x14ac:dyDescent="0.3">
      <c r="A615" s="3">
        <v>46054</v>
      </c>
      <c r="B615" s="29">
        <v>46080</v>
      </c>
      <c r="C615" s="10" t="s">
        <v>34</v>
      </c>
      <c r="D615" s="10" t="s">
        <v>5</v>
      </c>
      <c r="E615" s="16" t="s">
        <v>14248</v>
      </c>
      <c r="F615" s="10" t="s">
        <v>11325</v>
      </c>
      <c r="G615" s="10" t="s">
        <v>11449</v>
      </c>
      <c r="H615" s="25" t="s">
        <v>11450</v>
      </c>
      <c r="I615" s="10" t="s">
        <v>11123</v>
      </c>
      <c r="J615" s="10">
        <v>3</v>
      </c>
      <c r="K615" s="10">
        <v>66.8</v>
      </c>
      <c r="L615" s="10">
        <v>24.9</v>
      </c>
      <c r="M615" s="67">
        <v>22.266666666666701</v>
      </c>
      <c r="N615" s="16" t="s">
        <v>12588</v>
      </c>
      <c r="O615" s="10"/>
      <c r="P615" s="10"/>
      <c r="Q615" s="10"/>
      <c r="R615" s="10"/>
      <c r="S615" s="10"/>
      <c r="T615" s="100">
        <v>46081</v>
      </c>
      <c r="U615" s="10" t="s">
        <v>12589</v>
      </c>
      <c r="V615" s="10" t="s">
        <v>15103</v>
      </c>
      <c r="W615" s="50">
        <v>670328431012</v>
      </c>
      <c r="X615" s="10" t="s">
        <v>11452</v>
      </c>
      <c r="Y615" s="10" t="s">
        <v>13576</v>
      </c>
      <c r="Z615" s="50">
        <v>4821838129876</v>
      </c>
      <c r="AA615" s="10">
        <v>74.7</v>
      </c>
      <c r="AB615" s="10">
        <v>-7.8999999999999897</v>
      </c>
      <c r="AC615" s="10"/>
      <c r="AD615" s="10" t="s">
        <v>9465</v>
      </c>
    </row>
    <row r="616" spans="1:30" ht="16.95" customHeight="1" x14ac:dyDescent="0.3">
      <c r="A616" s="3">
        <v>46054</v>
      </c>
      <c r="B616" s="29">
        <v>46080</v>
      </c>
      <c r="C616" s="10" t="s">
        <v>34</v>
      </c>
      <c r="D616" s="10" t="s">
        <v>5</v>
      </c>
      <c r="E616" s="16" t="s">
        <v>14248</v>
      </c>
      <c r="F616" s="10" t="s">
        <v>11325</v>
      </c>
      <c r="G616" s="10" t="s">
        <v>11449</v>
      </c>
      <c r="H616" s="25" t="s">
        <v>11450</v>
      </c>
      <c r="I616" s="10" t="s">
        <v>11123</v>
      </c>
      <c r="J616" s="10">
        <v>4</v>
      </c>
      <c r="K616" s="10">
        <v>88.8</v>
      </c>
      <c r="L616" s="10">
        <v>24.9</v>
      </c>
      <c r="M616" s="67">
        <v>22.2</v>
      </c>
      <c r="N616" s="16" t="s">
        <v>12588</v>
      </c>
      <c r="O616" s="10"/>
      <c r="P616" s="10"/>
      <c r="Q616" s="10"/>
      <c r="R616" s="10"/>
      <c r="S616" s="10"/>
      <c r="T616" s="100">
        <v>46081</v>
      </c>
      <c r="U616" s="10" t="s">
        <v>12589</v>
      </c>
      <c r="V616" s="10" t="s">
        <v>15103</v>
      </c>
      <c r="W616" s="50">
        <v>670328431012</v>
      </c>
      <c r="X616" s="10" t="s">
        <v>11452</v>
      </c>
      <c r="Y616" s="10" t="s">
        <v>13577</v>
      </c>
      <c r="Z616" s="50">
        <v>4821838129877</v>
      </c>
      <c r="AA616" s="10">
        <v>99.6</v>
      </c>
      <c r="AB616" s="10">
        <v>-10.8</v>
      </c>
      <c r="AC616" s="10"/>
      <c r="AD616" s="10" t="s">
        <v>9465</v>
      </c>
    </row>
    <row r="617" spans="1:30" ht="16.95" customHeight="1" x14ac:dyDescent="0.3">
      <c r="A617" s="3">
        <v>46054</v>
      </c>
      <c r="B617" s="29">
        <v>46080</v>
      </c>
      <c r="C617" s="10" t="s">
        <v>28</v>
      </c>
      <c r="D617" s="10" t="s">
        <v>5</v>
      </c>
      <c r="E617" s="16" t="s">
        <v>14248</v>
      </c>
      <c r="F617" s="10" t="s">
        <v>11465</v>
      </c>
      <c r="G617" s="10" t="s">
        <v>11387</v>
      </c>
      <c r="H617" s="25" t="s">
        <v>11466</v>
      </c>
      <c r="I617" s="10" t="s">
        <v>11096</v>
      </c>
      <c r="J617" s="10">
        <v>24</v>
      </c>
      <c r="K617" s="10">
        <v>139.9</v>
      </c>
      <c r="L617" s="10">
        <v>7.4</v>
      </c>
      <c r="M617" s="67">
        <v>5.8291666666666702</v>
      </c>
      <c r="N617" s="16" t="s">
        <v>12588</v>
      </c>
      <c r="O617" s="10"/>
      <c r="P617" s="10"/>
      <c r="Q617" s="10"/>
      <c r="R617" s="10"/>
      <c r="S617" s="10"/>
      <c r="T617" s="100">
        <v>46081</v>
      </c>
      <c r="U617" s="10" t="s">
        <v>12589</v>
      </c>
      <c r="V617" s="10" t="s">
        <v>15104</v>
      </c>
      <c r="W617" s="50">
        <v>901960799069</v>
      </c>
      <c r="X617" s="10" t="s">
        <v>11468</v>
      </c>
      <c r="Y617" s="10" t="s">
        <v>13496</v>
      </c>
      <c r="Z617" s="50">
        <v>5942974966956</v>
      </c>
      <c r="AA617" s="10">
        <v>177.6</v>
      </c>
      <c r="AB617" s="10">
        <v>-37.700000000000003</v>
      </c>
      <c r="AC617" s="10"/>
      <c r="AD617" s="10">
        <v>66</v>
      </c>
    </row>
    <row r="618" spans="1:30" ht="16.95" customHeight="1" x14ac:dyDescent="0.3">
      <c r="A618" s="3">
        <v>46054</v>
      </c>
      <c r="B618" s="29">
        <v>46080</v>
      </c>
      <c r="C618" s="10" t="s">
        <v>32</v>
      </c>
      <c r="D618" s="10" t="s">
        <v>5</v>
      </c>
      <c r="E618" s="16" t="s">
        <v>14248</v>
      </c>
      <c r="F618" s="10" t="s">
        <v>11113</v>
      </c>
      <c r="G618" s="10" t="s">
        <v>12788</v>
      </c>
      <c r="H618" s="25" t="s">
        <v>12790</v>
      </c>
      <c r="I618" s="10" t="s">
        <v>11123</v>
      </c>
      <c r="J618" s="10">
        <v>2</v>
      </c>
      <c r="K618" s="10">
        <v>47.31</v>
      </c>
      <c r="L618" s="10">
        <v>24.9</v>
      </c>
      <c r="M618" s="67">
        <v>23.655000000000001</v>
      </c>
      <c r="N618" s="16" t="s">
        <v>12588</v>
      </c>
      <c r="O618" s="10"/>
      <c r="P618" s="10"/>
      <c r="Q618" s="10"/>
      <c r="R618" s="10"/>
      <c r="S618" s="10"/>
      <c r="T618" s="100">
        <v>46081</v>
      </c>
      <c r="U618" s="10" t="s">
        <v>12608</v>
      </c>
      <c r="V618" s="10"/>
      <c r="W618" s="50">
        <v>989685412033</v>
      </c>
      <c r="X618" s="10" t="s">
        <v>12791</v>
      </c>
      <c r="Y618" s="10" t="s">
        <v>12792</v>
      </c>
      <c r="Z618" s="50">
        <v>6119602810859</v>
      </c>
      <c r="AA618" s="10">
        <v>49.8</v>
      </c>
      <c r="AB618" s="10">
        <v>-2.48999999999999</v>
      </c>
      <c r="AC618" s="10">
        <v>49.8</v>
      </c>
      <c r="AD618" s="10">
        <v>0</v>
      </c>
    </row>
    <row r="619" spans="1:30" ht="16.95" customHeight="1" x14ac:dyDescent="0.3">
      <c r="A619" s="3">
        <v>46054</v>
      </c>
      <c r="B619" s="29">
        <v>46080</v>
      </c>
      <c r="C619" s="10" t="s">
        <v>32</v>
      </c>
      <c r="D619" s="10" t="s">
        <v>5</v>
      </c>
      <c r="E619" s="16" t="s">
        <v>14248</v>
      </c>
      <c r="F619" s="10" t="s">
        <v>11113</v>
      </c>
      <c r="G619" s="10" t="s">
        <v>12788</v>
      </c>
      <c r="H619" s="25" t="s">
        <v>12790</v>
      </c>
      <c r="I619" s="10" t="s">
        <v>11152</v>
      </c>
      <c r="J619" s="10">
        <v>2</v>
      </c>
      <c r="K619" s="10">
        <v>47.31</v>
      </c>
      <c r="L619" s="10">
        <v>24.9</v>
      </c>
      <c r="M619" s="67">
        <v>23.655000000000001</v>
      </c>
      <c r="N619" s="16" t="s">
        <v>12588</v>
      </c>
      <c r="O619" s="10"/>
      <c r="P619" s="10"/>
      <c r="Q619" s="10"/>
      <c r="R619" s="10"/>
      <c r="S619" s="10"/>
      <c r="T619" s="100">
        <v>46081</v>
      </c>
      <c r="U619" s="10" t="s">
        <v>12608</v>
      </c>
      <c r="V619" s="10"/>
      <c r="W619" s="50">
        <v>989685412033</v>
      </c>
      <c r="X619" s="10" t="s">
        <v>12791</v>
      </c>
      <c r="Y619" s="10" t="s">
        <v>13702</v>
      </c>
      <c r="Z619" s="50">
        <v>6119602810860</v>
      </c>
      <c r="AA619" s="10">
        <v>49.8</v>
      </c>
      <c r="AB619" s="10">
        <v>-2.48999999999999</v>
      </c>
      <c r="AC619" s="10">
        <v>49.8</v>
      </c>
      <c r="AD619" s="10">
        <v>0</v>
      </c>
    </row>
    <row r="620" spans="1:30" ht="16.95" customHeight="1" x14ac:dyDescent="0.3">
      <c r="A620" s="3">
        <v>46054</v>
      </c>
      <c r="B620" s="29">
        <v>46080</v>
      </c>
      <c r="C620" s="10" t="s">
        <v>32</v>
      </c>
      <c r="D620" s="10" t="s">
        <v>5</v>
      </c>
      <c r="E620" s="16" t="s">
        <v>14248</v>
      </c>
      <c r="F620" s="10" t="s">
        <v>11113</v>
      </c>
      <c r="G620" s="10" t="s">
        <v>12788</v>
      </c>
      <c r="H620" s="25" t="s">
        <v>14394</v>
      </c>
      <c r="I620" s="10" t="s">
        <v>11107</v>
      </c>
      <c r="J620" s="10">
        <v>10</v>
      </c>
      <c r="K620" s="10">
        <v>103.55</v>
      </c>
      <c r="L620" s="10">
        <v>10.9</v>
      </c>
      <c r="M620" s="67">
        <v>10.355</v>
      </c>
      <c r="N620" s="16" t="s">
        <v>12588</v>
      </c>
      <c r="O620" s="10"/>
      <c r="P620" s="10"/>
      <c r="Q620" s="10"/>
      <c r="R620" s="10"/>
      <c r="S620" s="10"/>
      <c r="T620" s="29">
        <v>46080</v>
      </c>
      <c r="U620" s="10" t="s">
        <v>12608</v>
      </c>
      <c r="V620" s="10"/>
      <c r="W620" s="50">
        <v>987673559264</v>
      </c>
      <c r="X620" s="10" t="s">
        <v>15105</v>
      </c>
      <c r="Y620" s="10" t="s">
        <v>15106</v>
      </c>
      <c r="Z620" s="50">
        <v>5954914757697</v>
      </c>
      <c r="AA620" s="10">
        <v>109</v>
      </c>
      <c r="AB620" s="10">
        <v>-5.45</v>
      </c>
      <c r="AC620" s="10">
        <v>109</v>
      </c>
      <c r="AD620" s="10">
        <v>0</v>
      </c>
    </row>
    <row r="621" spans="1:30" ht="16.95" customHeight="1" x14ac:dyDescent="0.3">
      <c r="A621" s="3">
        <v>46054</v>
      </c>
      <c r="B621" s="29">
        <v>46080</v>
      </c>
      <c r="C621" s="10" t="s">
        <v>32</v>
      </c>
      <c r="D621" s="10" t="s">
        <v>5</v>
      </c>
      <c r="E621" s="16" t="s">
        <v>14248</v>
      </c>
      <c r="F621" s="10" t="s">
        <v>11113</v>
      </c>
      <c r="G621" s="10" t="s">
        <v>11444</v>
      </c>
      <c r="H621" s="25" t="s">
        <v>11445</v>
      </c>
      <c r="I621" s="10" t="s">
        <v>11123</v>
      </c>
      <c r="J621" s="10">
        <v>2</v>
      </c>
      <c r="K621" s="10">
        <v>47.21</v>
      </c>
      <c r="L621" s="10">
        <v>24.9</v>
      </c>
      <c r="M621" s="67">
        <v>23.605</v>
      </c>
      <c r="N621" s="16" t="s">
        <v>12588</v>
      </c>
      <c r="O621" s="10"/>
      <c r="P621" s="10"/>
      <c r="Q621" s="10"/>
      <c r="R621" s="10"/>
      <c r="S621" s="10"/>
      <c r="T621" s="29">
        <v>46080</v>
      </c>
      <c r="U621" s="10" t="s">
        <v>12608</v>
      </c>
      <c r="V621" s="10" t="s">
        <v>15107</v>
      </c>
      <c r="W621" s="50">
        <v>1009635797301</v>
      </c>
      <c r="X621" s="10" t="s">
        <v>11447</v>
      </c>
      <c r="Y621" s="10" t="s">
        <v>12884</v>
      </c>
      <c r="Z621" s="50">
        <v>6174669995895</v>
      </c>
      <c r="AA621" s="10">
        <v>49.8</v>
      </c>
      <c r="AB621" s="10">
        <v>-2.59</v>
      </c>
      <c r="AC621" s="10">
        <v>56.95</v>
      </c>
      <c r="AD621" s="10">
        <v>0</v>
      </c>
    </row>
    <row r="622" spans="1:30" ht="16.95" customHeight="1" x14ac:dyDescent="0.3">
      <c r="A622" s="3">
        <v>46054</v>
      </c>
      <c r="B622" s="29">
        <v>46080</v>
      </c>
      <c r="C622" s="10" t="s">
        <v>36</v>
      </c>
      <c r="D622" s="10" t="s">
        <v>5</v>
      </c>
      <c r="E622" s="16" t="s">
        <v>14248</v>
      </c>
      <c r="F622" s="10" t="s">
        <v>15108</v>
      </c>
      <c r="G622" s="10" t="s">
        <v>15109</v>
      </c>
      <c r="H622" s="25" t="s">
        <v>10964</v>
      </c>
      <c r="I622" s="10" t="s">
        <v>11123</v>
      </c>
      <c r="J622" s="10">
        <v>10</v>
      </c>
      <c r="K622" s="10">
        <v>102.75</v>
      </c>
      <c r="L622" s="10">
        <v>24.9</v>
      </c>
      <c r="M622" s="67">
        <v>10.275</v>
      </c>
      <c r="N622" s="16" t="s">
        <v>12588</v>
      </c>
      <c r="O622" s="10"/>
      <c r="P622" s="10"/>
      <c r="Q622" s="10"/>
      <c r="R622" s="10"/>
      <c r="S622" s="10"/>
      <c r="T622" s="100">
        <v>46081</v>
      </c>
      <c r="U622" s="10" t="s">
        <v>12629</v>
      </c>
      <c r="V622" s="10"/>
      <c r="W622" s="50">
        <v>1018053935352</v>
      </c>
      <c r="X622" s="10" t="s">
        <v>15110</v>
      </c>
      <c r="Y622" s="10" t="s">
        <v>15111</v>
      </c>
      <c r="Z622" s="50">
        <v>6194647075238</v>
      </c>
      <c r="AA622" s="10">
        <v>249</v>
      </c>
      <c r="AB622" s="10">
        <v>-146.25</v>
      </c>
      <c r="AC622" s="10">
        <v>102.75</v>
      </c>
      <c r="AD622" s="10">
        <v>0</v>
      </c>
    </row>
    <row r="623" spans="1:30" ht="16.95" customHeight="1" x14ac:dyDescent="0.3">
      <c r="A623" s="3">
        <v>46054</v>
      </c>
      <c r="B623" s="29">
        <v>46080</v>
      </c>
      <c r="C623" s="10" t="s">
        <v>31</v>
      </c>
      <c r="D623" s="10" t="s">
        <v>5</v>
      </c>
      <c r="E623" s="16" t="s">
        <v>14248</v>
      </c>
      <c r="F623" s="10" t="s">
        <v>11158</v>
      </c>
      <c r="G623" s="10" t="s">
        <v>12606</v>
      </c>
      <c r="H623" s="25" t="s">
        <v>12615</v>
      </c>
      <c r="I623" s="10" t="s">
        <v>11123</v>
      </c>
      <c r="J623" s="10">
        <v>2</v>
      </c>
      <c r="K623" s="10">
        <v>47.9</v>
      </c>
      <c r="L623" s="10">
        <v>24.9</v>
      </c>
      <c r="M623" s="67">
        <v>23.95</v>
      </c>
      <c r="N623" s="16" t="s">
        <v>12588</v>
      </c>
      <c r="O623" s="10"/>
      <c r="P623" s="10"/>
      <c r="Q623" s="10"/>
      <c r="R623" s="10"/>
      <c r="S623" s="10"/>
      <c r="T623" s="100">
        <v>46081</v>
      </c>
      <c r="U623" s="19" t="s">
        <v>12589</v>
      </c>
      <c r="V623" s="10" t="s">
        <v>15112</v>
      </c>
      <c r="W623" s="50">
        <v>995986562176</v>
      </c>
      <c r="X623" s="10" t="s">
        <v>12617</v>
      </c>
      <c r="Y623" s="10" t="s">
        <v>12618</v>
      </c>
      <c r="Z623" s="50">
        <v>6142820355659</v>
      </c>
      <c r="AA623" s="10">
        <v>49.8</v>
      </c>
      <c r="AB623" s="10">
        <v>-1.9</v>
      </c>
      <c r="AC623" s="10">
        <v>59</v>
      </c>
      <c r="AD623" s="10">
        <v>1</v>
      </c>
    </row>
    <row r="624" spans="1:30" ht="16.95" customHeight="1" x14ac:dyDescent="0.3">
      <c r="A624" s="3">
        <v>46054</v>
      </c>
      <c r="B624" s="29">
        <v>46080</v>
      </c>
      <c r="C624" s="10" t="s">
        <v>36</v>
      </c>
      <c r="D624" s="10" t="s">
        <v>5</v>
      </c>
      <c r="E624" s="16" t="s">
        <v>14248</v>
      </c>
      <c r="F624" s="10" t="s">
        <v>15108</v>
      </c>
      <c r="G624" s="10" t="s">
        <v>15113</v>
      </c>
      <c r="H624" s="25" t="s">
        <v>10988</v>
      </c>
      <c r="I624" s="10" t="s">
        <v>11123</v>
      </c>
      <c r="J624" s="10">
        <v>10</v>
      </c>
      <c r="K624" s="10">
        <v>102.75</v>
      </c>
      <c r="L624" s="10">
        <v>24.9</v>
      </c>
      <c r="M624" s="67">
        <v>10.275</v>
      </c>
      <c r="N624" s="16" t="s">
        <v>12588</v>
      </c>
      <c r="O624" s="10"/>
      <c r="P624" s="10"/>
      <c r="Q624" s="10"/>
      <c r="R624" s="10"/>
      <c r="S624" s="10"/>
      <c r="T624" s="23">
        <v>46081</v>
      </c>
      <c r="U624" s="10" t="s">
        <v>12629</v>
      </c>
      <c r="V624" s="10"/>
      <c r="W624" s="50">
        <v>1017131619162</v>
      </c>
      <c r="X624" s="10" t="s">
        <v>15110</v>
      </c>
      <c r="Y624" s="10" t="s">
        <v>15114</v>
      </c>
      <c r="Z624" s="50">
        <v>6027904101141</v>
      </c>
      <c r="AA624" s="10">
        <v>249</v>
      </c>
      <c r="AB624" s="10">
        <v>-146.25</v>
      </c>
      <c r="AC624" s="10">
        <v>102.75</v>
      </c>
      <c r="AD624" s="10">
        <v>0</v>
      </c>
    </row>
    <row r="625" spans="1:30" ht="16.95" customHeight="1" x14ac:dyDescent="0.3">
      <c r="A625" s="3">
        <v>46054</v>
      </c>
      <c r="B625" s="29">
        <v>46080</v>
      </c>
      <c r="C625" s="10" t="s">
        <v>36</v>
      </c>
      <c r="D625" s="10" t="s">
        <v>5</v>
      </c>
      <c r="E625" s="16" t="s">
        <v>14248</v>
      </c>
      <c r="F625" s="10" t="s">
        <v>15108</v>
      </c>
      <c r="G625" s="10" t="s">
        <v>15115</v>
      </c>
      <c r="H625" s="25" t="s">
        <v>11008</v>
      </c>
      <c r="I625" s="10" t="s">
        <v>11123</v>
      </c>
      <c r="J625" s="10">
        <v>10</v>
      </c>
      <c r="K625" s="10">
        <v>102.75</v>
      </c>
      <c r="L625" s="10">
        <v>24.9</v>
      </c>
      <c r="M625" s="67">
        <v>10.275</v>
      </c>
      <c r="N625" s="16" t="s">
        <v>12588</v>
      </c>
      <c r="O625" s="10"/>
      <c r="P625" s="10"/>
      <c r="Q625" s="10"/>
      <c r="R625" s="10"/>
      <c r="S625" s="10"/>
      <c r="T625" s="29">
        <v>46081</v>
      </c>
      <c r="U625" s="10" t="s">
        <v>12629</v>
      </c>
      <c r="V625" s="10" t="s">
        <v>11317</v>
      </c>
      <c r="W625" s="50">
        <v>1019672461469</v>
      </c>
      <c r="X625" s="10" t="s">
        <v>15110</v>
      </c>
      <c r="Y625" s="10" t="s">
        <v>15114</v>
      </c>
      <c r="Z625" s="50">
        <v>6029868501534</v>
      </c>
      <c r="AA625" s="10">
        <v>249</v>
      </c>
      <c r="AB625" s="10">
        <v>-146.25</v>
      </c>
      <c r="AC625" s="10">
        <v>102.75</v>
      </c>
      <c r="AD625" s="10">
        <v>0</v>
      </c>
    </row>
    <row r="626" spans="1:30" ht="16.95" customHeight="1" x14ac:dyDescent="0.3">
      <c r="A626" s="3">
        <v>46054</v>
      </c>
      <c r="B626" s="29">
        <v>46080</v>
      </c>
      <c r="C626" s="10" t="s">
        <v>32</v>
      </c>
      <c r="D626" s="10" t="s">
        <v>5</v>
      </c>
      <c r="E626" s="16" t="s">
        <v>14248</v>
      </c>
      <c r="F626" s="10" t="s">
        <v>11113</v>
      </c>
      <c r="G626" s="10" t="s">
        <v>13107</v>
      </c>
      <c r="H626" s="25" t="s">
        <v>13108</v>
      </c>
      <c r="I626" s="10" t="s">
        <v>11096</v>
      </c>
      <c r="J626" s="10">
        <v>4</v>
      </c>
      <c r="K626" s="10">
        <v>25.6</v>
      </c>
      <c r="L626" s="10">
        <v>7.4</v>
      </c>
      <c r="M626" s="67">
        <v>6.4</v>
      </c>
      <c r="N626" s="16" t="s">
        <v>12588</v>
      </c>
      <c r="O626" s="10"/>
      <c r="P626" s="10"/>
      <c r="Q626" s="10"/>
      <c r="R626" s="10"/>
      <c r="S626" s="10"/>
      <c r="T626" s="29">
        <v>46080</v>
      </c>
      <c r="U626" s="10" t="s">
        <v>12589</v>
      </c>
      <c r="V626" s="10"/>
      <c r="W626" s="50">
        <v>856122498683</v>
      </c>
      <c r="X626" s="10" t="s">
        <v>11224</v>
      </c>
      <c r="Y626" s="10" t="s">
        <v>11247</v>
      </c>
      <c r="Z626" s="50">
        <v>5830887187460</v>
      </c>
      <c r="AA626" s="10">
        <v>29.6</v>
      </c>
      <c r="AB626" s="10">
        <v>-4</v>
      </c>
      <c r="AC626" s="10">
        <v>25.6</v>
      </c>
      <c r="AD626" s="10">
        <v>3</v>
      </c>
    </row>
    <row r="627" spans="1:30" ht="16.95" customHeight="1" x14ac:dyDescent="0.3">
      <c r="A627" s="3">
        <v>46054</v>
      </c>
      <c r="B627" s="29">
        <v>46080</v>
      </c>
      <c r="C627" s="10" t="s">
        <v>32</v>
      </c>
      <c r="D627" s="10" t="s">
        <v>5</v>
      </c>
      <c r="E627" s="16" t="s">
        <v>14248</v>
      </c>
      <c r="F627" s="10" t="s">
        <v>11113</v>
      </c>
      <c r="G627" s="10" t="s">
        <v>13107</v>
      </c>
      <c r="H627" s="25" t="s">
        <v>13108</v>
      </c>
      <c r="I627" s="10" t="s">
        <v>11096</v>
      </c>
      <c r="J627" s="10">
        <v>8</v>
      </c>
      <c r="K627" s="10"/>
      <c r="L627" s="10">
        <v>7.4</v>
      </c>
      <c r="M627" s="67">
        <v>0</v>
      </c>
      <c r="N627" s="16" t="s">
        <v>12588</v>
      </c>
      <c r="O627" s="10"/>
      <c r="P627" s="10"/>
      <c r="Q627" s="10"/>
      <c r="R627" s="10"/>
      <c r="S627" s="10"/>
      <c r="T627" s="29">
        <v>46080</v>
      </c>
      <c r="U627" s="10" t="s">
        <v>12589</v>
      </c>
      <c r="V627" s="10"/>
      <c r="W627" s="50">
        <v>856122498683</v>
      </c>
      <c r="X627" s="10" t="s">
        <v>11224</v>
      </c>
      <c r="Y627" s="10" t="s">
        <v>14037</v>
      </c>
      <c r="Z627" s="50">
        <v>5830887187461</v>
      </c>
      <c r="AA627" s="10">
        <v>59.2</v>
      </c>
      <c r="AB627" s="10">
        <v>-59.2</v>
      </c>
      <c r="AC627" s="10"/>
      <c r="AD627" s="10">
        <v>3</v>
      </c>
    </row>
    <row r="628" spans="1:30" ht="16.95" customHeight="1" x14ac:dyDescent="0.3">
      <c r="A628" s="3">
        <v>46054</v>
      </c>
      <c r="B628" s="29">
        <v>46080</v>
      </c>
      <c r="C628" s="10" t="s">
        <v>32</v>
      </c>
      <c r="D628" s="10" t="s">
        <v>5</v>
      </c>
      <c r="E628" s="16" t="s">
        <v>14248</v>
      </c>
      <c r="F628" s="10" t="s">
        <v>11113</v>
      </c>
      <c r="G628" s="10" t="s">
        <v>13107</v>
      </c>
      <c r="H628" s="25" t="s">
        <v>13108</v>
      </c>
      <c r="I628" s="10" t="s">
        <v>11096</v>
      </c>
      <c r="J628" s="10">
        <v>12</v>
      </c>
      <c r="K628" s="10"/>
      <c r="L628" s="10">
        <v>7.4</v>
      </c>
      <c r="M628" s="67">
        <v>0</v>
      </c>
      <c r="N628" s="16" t="s">
        <v>12588</v>
      </c>
      <c r="O628" s="10"/>
      <c r="P628" s="10"/>
      <c r="Q628" s="10"/>
      <c r="R628" s="10"/>
      <c r="S628" s="10"/>
      <c r="T628" s="29">
        <v>46080</v>
      </c>
      <c r="U628" s="10" t="s">
        <v>12589</v>
      </c>
      <c r="V628" s="10"/>
      <c r="W628" s="50">
        <v>856122498683</v>
      </c>
      <c r="X628" s="10" t="s">
        <v>11224</v>
      </c>
      <c r="Y628" s="10" t="s">
        <v>14038</v>
      </c>
      <c r="Z628" s="50">
        <v>5830887187462</v>
      </c>
      <c r="AA628" s="10">
        <v>88.8</v>
      </c>
      <c r="AB628" s="10">
        <v>-88.8</v>
      </c>
      <c r="AC628" s="10"/>
      <c r="AD628" s="10">
        <v>3</v>
      </c>
    </row>
    <row r="629" spans="1:30" ht="16.95" customHeight="1" x14ac:dyDescent="0.3">
      <c r="A629" s="3">
        <v>46054</v>
      </c>
      <c r="B629" s="29">
        <v>46080</v>
      </c>
      <c r="C629" s="10" t="s">
        <v>28</v>
      </c>
      <c r="D629" s="10" t="s">
        <v>5</v>
      </c>
      <c r="E629" s="16" t="s">
        <v>14248</v>
      </c>
      <c r="F629" s="10" t="s">
        <v>11130</v>
      </c>
      <c r="G629" s="10" t="s">
        <v>11315</v>
      </c>
      <c r="H629" s="25" t="s">
        <v>11316</v>
      </c>
      <c r="I629" s="10" t="s">
        <v>11096</v>
      </c>
      <c r="J629" s="10">
        <v>8</v>
      </c>
      <c r="K629" s="10">
        <v>55.74</v>
      </c>
      <c r="L629" s="10">
        <v>7.4</v>
      </c>
      <c r="M629" s="67">
        <v>6.9675000000000002</v>
      </c>
      <c r="N629" s="16" t="s">
        <v>12588</v>
      </c>
      <c r="O629" s="10"/>
      <c r="P629" s="10"/>
      <c r="Q629" s="10"/>
      <c r="R629" s="10"/>
      <c r="S629" s="10"/>
      <c r="T629" s="29">
        <v>46080</v>
      </c>
      <c r="U629" s="10" t="s">
        <v>12608</v>
      </c>
      <c r="V629" s="10" t="s">
        <v>11317</v>
      </c>
      <c r="W629" s="50">
        <v>1017209184955</v>
      </c>
      <c r="X629" s="10" t="s">
        <v>11318</v>
      </c>
      <c r="Y629" s="10" t="s">
        <v>11946</v>
      </c>
      <c r="Z629" s="50">
        <v>6188576159077</v>
      </c>
      <c r="AA629" s="10">
        <v>59.2</v>
      </c>
      <c r="AB629" s="10">
        <v>-3.46</v>
      </c>
      <c r="AC629" s="10">
        <v>65.739999999999995</v>
      </c>
      <c r="AD629" s="10">
        <v>0</v>
      </c>
    </row>
    <row r="630" spans="1:30" ht="16.95" customHeight="1" x14ac:dyDescent="0.3">
      <c r="A630" s="3">
        <v>46054</v>
      </c>
      <c r="B630" s="29">
        <v>46080</v>
      </c>
      <c r="C630" s="10" t="s">
        <v>34</v>
      </c>
      <c r="D630" s="10" t="s">
        <v>5</v>
      </c>
      <c r="E630" s="16" t="s">
        <v>14248</v>
      </c>
      <c r="F630" s="10" t="s">
        <v>11325</v>
      </c>
      <c r="G630" s="10" t="s">
        <v>15116</v>
      </c>
      <c r="H630" s="25" t="s">
        <v>11024</v>
      </c>
      <c r="I630" s="10" t="s">
        <v>11096</v>
      </c>
      <c r="J630" s="10">
        <v>6</v>
      </c>
      <c r="K630" s="10">
        <v>39.1</v>
      </c>
      <c r="L630" s="10">
        <v>7.4</v>
      </c>
      <c r="M630" s="67">
        <v>6.5166666666666702</v>
      </c>
      <c r="N630" s="16" t="s">
        <v>12588</v>
      </c>
      <c r="O630" s="10"/>
      <c r="P630" s="10"/>
      <c r="Q630" s="10"/>
      <c r="R630" s="10"/>
      <c r="S630" s="10"/>
      <c r="T630" s="29">
        <v>46081</v>
      </c>
      <c r="U630" s="10" t="s">
        <v>12629</v>
      </c>
      <c r="V630" s="10"/>
      <c r="W630" s="50">
        <v>1024941832598</v>
      </c>
      <c r="X630" s="10" t="s">
        <v>13284</v>
      </c>
      <c r="Y630" s="10" t="s">
        <v>13285</v>
      </c>
      <c r="Z630" s="50">
        <v>6034926869666</v>
      </c>
      <c r="AA630" s="10">
        <v>44.4</v>
      </c>
      <c r="AB630" s="10">
        <v>-5.3</v>
      </c>
      <c r="AC630" s="10">
        <v>39.1</v>
      </c>
      <c r="AD630" s="10">
        <v>0</v>
      </c>
    </row>
    <row r="631" spans="1:30" ht="16.95" customHeight="1" x14ac:dyDescent="0.3">
      <c r="A631" s="3">
        <v>46054</v>
      </c>
      <c r="B631" s="29">
        <v>46080</v>
      </c>
      <c r="C631" s="10" t="s">
        <v>32</v>
      </c>
      <c r="D631" s="10" t="s">
        <v>5</v>
      </c>
      <c r="E631" s="16" t="s">
        <v>14248</v>
      </c>
      <c r="F631" s="10" t="s">
        <v>11113</v>
      </c>
      <c r="G631" s="10" t="s">
        <v>11364</v>
      </c>
      <c r="H631" s="25" t="s">
        <v>11454</v>
      </c>
      <c r="I631" s="10" t="s">
        <v>11096</v>
      </c>
      <c r="J631" s="10">
        <v>12</v>
      </c>
      <c r="K631" s="10">
        <v>87.2</v>
      </c>
      <c r="L631" s="10">
        <v>7.4</v>
      </c>
      <c r="M631" s="67">
        <v>7.2666666666666702</v>
      </c>
      <c r="N631" s="16" t="s">
        <v>12588</v>
      </c>
      <c r="O631" s="10"/>
      <c r="P631" s="10"/>
      <c r="Q631" s="10"/>
      <c r="R631" s="10"/>
      <c r="S631" s="10"/>
      <c r="T631" s="100">
        <v>46081</v>
      </c>
      <c r="U631" s="10" t="s">
        <v>12608</v>
      </c>
      <c r="V631" s="10" t="s">
        <v>15117</v>
      </c>
      <c r="W631" s="50">
        <v>948597115270</v>
      </c>
      <c r="X631" s="10" t="s">
        <v>11224</v>
      </c>
      <c r="Y631" s="10" t="s">
        <v>13612</v>
      </c>
      <c r="Z631" s="50">
        <v>5861146068245</v>
      </c>
      <c r="AA631" s="10">
        <v>88.8</v>
      </c>
      <c r="AB631" s="10">
        <v>-1.6000000000000101</v>
      </c>
      <c r="AC631" s="10">
        <v>99.1</v>
      </c>
      <c r="AD631" s="10">
        <v>0</v>
      </c>
    </row>
    <row r="632" spans="1:30" ht="16.95" customHeight="1" x14ac:dyDescent="0.3">
      <c r="A632" s="3">
        <v>46054</v>
      </c>
      <c r="B632" s="29">
        <v>46080</v>
      </c>
      <c r="C632" s="10" t="s">
        <v>32</v>
      </c>
      <c r="D632" s="10" t="s">
        <v>5</v>
      </c>
      <c r="E632" s="16" t="s">
        <v>14248</v>
      </c>
      <c r="F632" s="10" t="s">
        <v>11113</v>
      </c>
      <c r="G632" s="10" t="s">
        <v>11933</v>
      </c>
      <c r="H632" s="25" t="s">
        <v>11082</v>
      </c>
      <c r="I632" s="10" t="s">
        <v>11096</v>
      </c>
      <c r="J632" s="10">
        <v>8</v>
      </c>
      <c r="K632" s="10">
        <v>56.28</v>
      </c>
      <c r="L632" s="10">
        <v>7.4</v>
      </c>
      <c r="M632" s="67">
        <v>7.0350000000000001</v>
      </c>
      <c r="N632" s="16" t="s">
        <v>12588</v>
      </c>
      <c r="O632" s="10"/>
      <c r="P632" s="10"/>
      <c r="Q632" s="10"/>
      <c r="R632" s="10"/>
      <c r="S632" s="10"/>
      <c r="T632" s="23">
        <v>46081</v>
      </c>
      <c r="U632" s="10" t="s">
        <v>12629</v>
      </c>
      <c r="V632" s="10" t="s">
        <v>15118</v>
      </c>
      <c r="W632" s="50">
        <v>892177249611</v>
      </c>
      <c r="X632" s="10" t="s">
        <v>11224</v>
      </c>
      <c r="Y632" s="10" t="s">
        <v>15119</v>
      </c>
      <c r="Z632" s="50">
        <v>5740270809836</v>
      </c>
      <c r="AA632" s="10">
        <v>59.2</v>
      </c>
      <c r="AB632" s="10">
        <v>-2.92</v>
      </c>
      <c r="AC632" s="10">
        <v>63.98</v>
      </c>
      <c r="AD632" s="10">
        <v>0</v>
      </c>
    </row>
    <row r="633" spans="1:30" ht="16.95" customHeight="1" x14ac:dyDescent="0.3">
      <c r="A633" s="3">
        <v>46054</v>
      </c>
      <c r="B633" s="29">
        <v>46080</v>
      </c>
      <c r="C633" s="10" t="s">
        <v>32</v>
      </c>
      <c r="D633" s="10" t="s">
        <v>5</v>
      </c>
      <c r="E633" s="16" t="s">
        <v>14248</v>
      </c>
      <c r="F633" s="10" t="s">
        <v>11113</v>
      </c>
      <c r="G633" s="10" t="s">
        <v>11933</v>
      </c>
      <c r="H633" s="25" t="s">
        <v>11082</v>
      </c>
      <c r="I633" s="10" t="s">
        <v>11096</v>
      </c>
      <c r="J633" s="10">
        <v>12</v>
      </c>
      <c r="K633" s="10">
        <v>81.48</v>
      </c>
      <c r="L633" s="10">
        <v>7.4</v>
      </c>
      <c r="M633" s="67">
        <v>6.79</v>
      </c>
      <c r="N633" s="16" t="s">
        <v>12588</v>
      </c>
      <c r="O633" s="10"/>
      <c r="P633" s="10"/>
      <c r="Q633" s="10"/>
      <c r="R633" s="10"/>
      <c r="S633" s="10"/>
      <c r="T633" s="23">
        <v>46081</v>
      </c>
      <c r="U633" s="10" t="s">
        <v>12629</v>
      </c>
      <c r="V633" s="10" t="s">
        <v>15118</v>
      </c>
      <c r="W633" s="50">
        <v>892177249611</v>
      </c>
      <c r="X633" s="10" t="s">
        <v>11224</v>
      </c>
      <c r="Y633" s="10" t="s">
        <v>15120</v>
      </c>
      <c r="Z633" s="50">
        <v>5740270809837</v>
      </c>
      <c r="AA633" s="10">
        <v>88.8</v>
      </c>
      <c r="AB633" s="10">
        <v>-7.3200000000000101</v>
      </c>
      <c r="AC633" s="10">
        <v>92.68</v>
      </c>
      <c r="AD633" s="10">
        <v>0</v>
      </c>
    </row>
    <row r="634" spans="1:30" ht="16.95" customHeight="1" x14ac:dyDescent="0.3">
      <c r="A634" s="3">
        <v>46054</v>
      </c>
      <c r="B634" s="29">
        <v>46080</v>
      </c>
      <c r="C634" s="10" t="s">
        <v>28</v>
      </c>
      <c r="D634" s="10" t="s">
        <v>5</v>
      </c>
      <c r="E634" s="16" t="s">
        <v>14248</v>
      </c>
      <c r="F634" s="10" t="s">
        <v>11465</v>
      </c>
      <c r="G634" s="10" t="s">
        <v>11381</v>
      </c>
      <c r="H634" s="25" t="s">
        <v>11505</v>
      </c>
      <c r="I634" s="10" t="s">
        <v>11123</v>
      </c>
      <c r="J634" s="10">
        <v>2</v>
      </c>
      <c r="K634" s="10">
        <v>49</v>
      </c>
      <c r="L634" s="10">
        <v>24.9</v>
      </c>
      <c r="M634" s="67">
        <v>24.5</v>
      </c>
      <c r="N634" s="16" t="s">
        <v>12588</v>
      </c>
      <c r="O634" s="10"/>
      <c r="P634" s="10"/>
      <c r="Q634" s="10"/>
      <c r="R634" s="10"/>
      <c r="S634" s="10"/>
      <c r="T634" s="29">
        <v>46080</v>
      </c>
      <c r="U634" s="10" t="s">
        <v>12589</v>
      </c>
      <c r="V634" s="10"/>
      <c r="W634" s="50">
        <v>976261039368</v>
      </c>
      <c r="X634" s="10" t="s">
        <v>11506</v>
      </c>
      <c r="Y634" s="10" t="s">
        <v>12883</v>
      </c>
      <c r="Z634" s="50">
        <v>6098097583931</v>
      </c>
      <c r="AA634" s="10">
        <v>49.8</v>
      </c>
      <c r="AB634" s="10">
        <v>-0.79999999999999705</v>
      </c>
      <c r="AC634" s="10">
        <v>49</v>
      </c>
      <c r="AD634" s="10">
        <v>9</v>
      </c>
    </row>
    <row r="635" spans="1:30" ht="16.95" customHeight="1" x14ac:dyDescent="0.3">
      <c r="A635" s="3">
        <v>46054</v>
      </c>
      <c r="B635" s="4">
        <v>46080</v>
      </c>
      <c r="C635" s="19" t="s">
        <v>38</v>
      </c>
      <c r="D635" s="10" t="s">
        <v>5</v>
      </c>
      <c r="E635" s="19" t="s">
        <v>12673</v>
      </c>
      <c r="F635" s="5"/>
      <c r="G635" s="19" t="s">
        <v>12885</v>
      </c>
      <c r="H635" s="6" t="s">
        <v>12889</v>
      </c>
      <c r="I635" s="5" t="s">
        <v>11142</v>
      </c>
      <c r="J635" s="5">
        <v>6</v>
      </c>
      <c r="K635" s="5">
        <v>31.52</v>
      </c>
      <c r="L635" s="5">
        <v>6.6</v>
      </c>
      <c r="M635" s="18">
        <v>5.2533333333333303</v>
      </c>
      <c r="N635" s="16" t="s">
        <v>12588</v>
      </c>
      <c r="O635" s="5"/>
      <c r="P635" s="5"/>
      <c r="Q635" s="5"/>
      <c r="R635" s="5"/>
      <c r="S635" s="5"/>
      <c r="T635" s="29">
        <v>46080</v>
      </c>
      <c r="U635" s="5"/>
      <c r="V635" s="5"/>
      <c r="W635" s="5"/>
      <c r="X635" s="5"/>
      <c r="Y635" s="5"/>
      <c r="Z635" s="5"/>
      <c r="AA635" s="5">
        <v>39.6</v>
      </c>
      <c r="AB635" s="5">
        <v>-8.0799999999999894</v>
      </c>
      <c r="AC635" s="5"/>
      <c r="AD635" s="5"/>
    </row>
    <row r="636" spans="1:30" ht="16.95" customHeight="1" x14ac:dyDescent="0.3">
      <c r="A636" s="3">
        <v>46054</v>
      </c>
      <c r="B636" s="4">
        <v>46080</v>
      </c>
      <c r="C636" s="19" t="s">
        <v>38</v>
      </c>
      <c r="D636" s="10" t="s">
        <v>5</v>
      </c>
      <c r="E636" s="19" t="s">
        <v>12673</v>
      </c>
      <c r="F636" s="5"/>
      <c r="G636" s="19" t="s">
        <v>15121</v>
      </c>
      <c r="H636" s="6" t="s">
        <v>15122</v>
      </c>
      <c r="I636" s="5" t="s">
        <v>11142</v>
      </c>
      <c r="J636" s="5">
        <v>4</v>
      </c>
      <c r="K636" s="5">
        <v>25.9</v>
      </c>
      <c r="L636" s="5">
        <v>6.6</v>
      </c>
      <c r="M636" s="18">
        <v>6.4749999999999996</v>
      </c>
      <c r="N636" s="16" t="s">
        <v>12588</v>
      </c>
      <c r="O636" s="5"/>
      <c r="P636" s="5"/>
      <c r="Q636" s="5"/>
      <c r="R636" s="5"/>
      <c r="S636" s="5"/>
      <c r="T636" s="29">
        <v>46080</v>
      </c>
      <c r="U636" s="19" t="s">
        <v>12629</v>
      </c>
      <c r="V636" s="5"/>
      <c r="W636" s="5"/>
      <c r="X636" s="5"/>
      <c r="Y636" s="5"/>
      <c r="Z636" s="5"/>
      <c r="AA636" s="5">
        <v>26.4</v>
      </c>
      <c r="AB636" s="5">
        <v>-0.5</v>
      </c>
      <c r="AC636" s="5"/>
      <c r="AD636" s="5"/>
    </row>
    <row r="637" spans="1:30" ht="16.95" customHeight="1" x14ac:dyDescent="0.3">
      <c r="A637" s="3">
        <v>46054</v>
      </c>
      <c r="B637" s="4">
        <v>46080</v>
      </c>
      <c r="C637" s="19" t="s">
        <v>38</v>
      </c>
      <c r="D637" s="10" t="s">
        <v>5</v>
      </c>
      <c r="E637" s="19" t="s">
        <v>12673</v>
      </c>
      <c r="F637" s="5"/>
      <c r="G637" s="19" t="s">
        <v>12959</v>
      </c>
      <c r="H637" s="6" t="s">
        <v>12960</v>
      </c>
      <c r="I637" s="5" t="s">
        <v>11142</v>
      </c>
      <c r="J637" s="5">
        <v>4</v>
      </c>
      <c r="K637" s="5">
        <v>25.9</v>
      </c>
      <c r="L637" s="5">
        <v>6.6</v>
      </c>
      <c r="M637" s="18">
        <v>6.4749999999999996</v>
      </c>
      <c r="N637" s="16" t="s">
        <v>12588</v>
      </c>
      <c r="O637" s="5"/>
      <c r="P637" s="5"/>
      <c r="Q637" s="5"/>
      <c r="R637" s="5"/>
      <c r="S637" s="5"/>
      <c r="T637" s="29">
        <v>46080</v>
      </c>
      <c r="U637" s="5"/>
      <c r="V637" s="5"/>
      <c r="W637" s="5"/>
      <c r="X637" s="5"/>
      <c r="Y637" s="5"/>
      <c r="Z637" s="5"/>
      <c r="AA637" s="5">
        <v>26.4</v>
      </c>
      <c r="AB637" s="5">
        <v>-0.5</v>
      </c>
      <c r="AC637" s="5"/>
      <c r="AD637" s="5"/>
    </row>
    <row r="638" spans="1:30" ht="16.95" customHeight="1" x14ac:dyDescent="0.3">
      <c r="A638" s="3">
        <v>46054</v>
      </c>
      <c r="B638" s="4">
        <v>46080</v>
      </c>
      <c r="C638" s="19" t="s">
        <v>38</v>
      </c>
      <c r="D638" s="10" t="s">
        <v>5</v>
      </c>
      <c r="E638" s="19" t="s">
        <v>12673</v>
      </c>
      <c r="F638" s="5"/>
      <c r="G638" s="19" t="s">
        <v>12900</v>
      </c>
      <c r="H638" s="6" t="s">
        <v>12901</v>
      </c>
      <c r="I638" s="5" t="s">
        <v>11142</v>
      </c>
      <c r="J638" s="5">
        <v>4</v>
      </c>
      <c r="K638" s="5">
        <v>25.9</v>
      </c>
      <c r="L638" s="5">
        <v>6.6</v>
      </c>
      <c r="M638" s="18">
        <v>6.4749999999999996</v>
      </c>
      <c r="N638" s="16" t="s">
        <v>12588</v>
      </c>
      <c r="O638" s="5"/>
      <c r="P638" s="5"/>
      <c r="Q638" s="5"/>
      <c r="R638" s="5"/>
      <c r="S638" s="5"/>
      <c r="T638" s="29">
        <v>46080</v>
      </c>
      <c r="U638" s="5"/>
      <c r="V638" s="5"/>
      <c r="W638" s="5"/>
      <c r="X638" s="5"/>
      <c r="Y638" s="5"/>
      <c r="Z638" s="5"/>
      <c r="AA638" s="5">
        <v>26.4</v>
      </c>
      <c r="AB638" s="5">
        <v>-0.5</v>
      </c>
      <c r="AC638" s="5"/>
      <c r="AD638" s="5"/>
    </row>
    <row r="639" spans="1:30" ht="16.95" customHeight="1" x14ac:dyDescent="0.3">
      <c r="A639" s="3">
        <v>46054</v>
      </c>
      <c r="B639" s="4">
        <v>46080</v>
      </c>
      <c r="C639" s="19" t="s">
        <v>38</v>
      </c>
      <c r="D639" s="10" t="s">
        <v>5</v>
      </c>
      <c r="E639" s="19" t="s">
        <v>12673</v>
      </c>
      <c r="F639" s="5"/>
      <c r="G639" s="19" t="s">
        <v>12885</v>
      </c>
      <c r="H639" s="6" t="s">
        <v>12890</v>
      </c>
      <c r="I639" s="5" t="s">
        <v>11142</v>
      </c>
      <c r="J639" s="5">
        <v>10</v>
      </c>
      <c r="K639" s="5">
        <v>33</v>
      </c>
      <c r="L639" s="5">
        <v>6.6</v>
      </c>
      <c r="M639" s="18">
        <v>3.3</v>
      </c>
      <c r="N639" s="16" t="s">
        <v>12588</v>
      </c>
      <c r="O639" s="5"/>
      <c r="P639" s="5"/>
      <c r="Q639" s="5"/>
      <c r="R639" s="5"/>
      <c r="S639" s="5"/>
      <c r="T639" s="29">
        <v>46080</v>
      </c>
      <c r="U639" s="5"/>
      <c r="V639" s="5"/>
      <c r="W639" s="5"/>
      <c r="X639" s="5"/>
      <c r="Y639" s="5"/>
      <c r="Z639" s="5"/>
      <c r="AA639" s="5">
        <v>66</v>
      </c>
      <c r="AB639" s="5">
        <v>-33</v>
      </c>
      <c r="AC639" s="5"/>
      <c r="AD639" s="5"/>
    </row>
    <row r="640" spans="1:30" ht="16.95" customHeight="1" x14ac:dyDescent="0.3">
      <c r="A640" s="3">
        <v>46054</v>
      </c>
      <c r="B640" s="4">
        <v>46080</v>
      </c>
      <c r="C640" s="19" t="s">
        <v>38</v>
      </c>
      <c r="D640" s="10" t="s">
        <v>5</v>
      </c>
      <c r="E640" s="19" t="s">
        <v>12673</v>
      </c>
      <c r="F640" s="5"/>
      <c r="G640" s="19" t="s">
        <v>12885</v>
      </c>
      <c r="H640" s="6" t="s">
        <v>12891</v>
      </c>
      <c r="I640" s="5" t="s">
        <v>11142</v>
      </c>
      <c r="J640" s="5">
        <v>12</v>
      </c>
      <c r="K640" s="5">
        <v>55.44</v>
      </c>
      <c r="L640" s="5">
        <v>6.6</v>
      </c>
      <c r="M640" s="18">
        <v>4.62</v>
      </c>
      <c r="N640" s="16" t="s">
        <v>12588</v>
      </c>
      <c r="O640" s="5"/>
      <c r="P640" s="5"/>
      <c r="Q640" s="5"/>
      <c r="R640" s="5"/>
      <c r="S640" s="5"/>
      <c r="T640" s="29">
        <v>46080</v>
      </c>
      <c r="U640" s="5"/>
      <c r="V640" s="5"/>
      <c r="W640" s="5"/>
      <c r="X640" s="5"/>
      <c r="Y640" s="5"/>
      <c r="Z640" s="5"/>
      <c r="AA640" s="5">
        <v>79.2</v>
      </c>
      <c r="AB640" s="5">
        <v>-23.76</v>
      </c>
      <c r="AC640" s="5"/>
      <c r="AD640" s="5"/>
    </row>
    <row r="641" spans="1:30" ht="16.95" customHeight="1" x14ac:dyDescent="0.3">
      <c r="A641" s="3">
        <v>46054</v>
      </c>
      <c r="B641" s="4">
        <v>46080</v>
      </c>
      <c r="C641" s="19" t="s">
        <v>38</v>
      </c>
      <c r="D641" s="10" t="s">
        <v>5</v>
      </c>
      <c r="E641" s="19" t="s">
        <v>12673</v>
      </c>
      <c r="F641" s="5"/>
      <c r="G641" s="19" t="s">
        <v>13162</v>
      </c>
      <c r="H641" s="6" t="s">
        <v>15123</v>
      </c>
      <c r="I641" s="5" t="s">
        <v>11142</v>
      </c>
      <c r="J641" s="5">
        <v>12</v>
      </c>
      <c r="K641" s="5">
        <v>57.9</v>
      </c>
      <c r="L641" s="5">
        <v>6.6</v>
      </c>
      <c r="M641" s="18">
        <v>4.8250000000000002</v>
      </c>
      <c r="N641" s="16" t="s">
        <v>12588</v>
      </c>
      <c r="O641" s="5"/>
      <c r="P641" s="5"/>
      <c r="Q641" s="5"/>
      <c r="R641" s="5"/>
      <c r="S641" s="5"/>
      <c r="T641" s="29">
        <v>46080</v>
      </c>
      <c r="U641" s="19" t="s">
        <v>12608</v>
      </c>
      <c r="V641" s="5"/>
      <c r="W641" s="5"/>
      <c r="X641" s="5"/>
      <c r="Y641" s="5"/>
      <c r="Z641" s="5"/>
      <c r="AA641" s="5">
        <v>79.2</v>
      </c>
      <c r="AB641" s="5">
        <v>-21.3</v>
      </c>
      <c r="AC641" s="5"/>
      <c r="AD641" s="5"/>
    </row>
    <row r="642" spans="1:30" ht="16.95" customHeight="1" x14ac:dyDescent="0.3">
      <c r="A642" s="3">
        <v>46054</v>
      </c>
      <c r="B642" s="4">
        <v>46080</v>
      </c>
      <c r="C642" s="19" t="s">
        <v>38</v>
      </c>
      <c r="D642" s="10" t="s">
        <v>5</v>
      </c>
      <c r="E642" s="19" t="s">
        <v>12673</v>
      </c>
      <c r="F642" s="5"/>
      <c r="G642" s="19" t="s">
        <v>13162</v>
      </c>
      <c r="H642" s="6" t="s">
        <v>15124</v>
      </c>
      <c r="I642" s="5" t="s">
        <v>11152</v>
      </c>
      <c r="J642" s="5">
        <v>2</v>
      </c>
      <c r="K642" s="5">
        <v>42.3</v>
      </c>
      <c r="L642" s="5">
        <v>24.9</v>
      </c>
      <c r="M642" s="18">
        <v>21.15</v>
      </c>
      <c r="N642" s="16" t="s">
        <v>12588</v>
      </c>
      <c r="O642" s="5"/>
      <c r="P642" s="5"/>
      <c r="Q642" s="5"/>
      <c r="R642" s="5"/>
      <c r="S642" s="5"/>
      <c r="T642" s="29">
        <v>46080</v>
      </c>
      <c r="U642" s="19" t="s">
        <v>12608</v>
      </c>
      <c r="V642" s="5"/>
      <c r="W642" s="5"/>
      <c r="X642" s="5"/>
      <c r="Y642" s="5"/>
      <c r="Z642" s="5"/>
      <c r="AA642" s="5">
        <v>49.8</v>
      </c>
      <c r="AB642" s="5">
        <v>-7.5</v>
      </c>
      <c r="AC642" s="5"/>
      <c r="AD642" s="5"/>
    </row>
    <row r="643" spans="1:30" ht="16.95" customHeight="1" x14ac:dyDescent="0.3">
      <c r="A643" s="3">
        <v>46054</v>
      </c>
      <c r="B643" s="4">
        <v>46080</v>
      </c>
      <c r="C643" s="19" t="s">
        <v>38</v>
      </c>
      <c r="D643" s="10" t="s">
        <v>5</v>
      </c>
      <c r="E643" s="19" t="s">
        <v>12673</v>
      </c>
      <c r="F643" s="5"/>
      <c r="G643" s="19" t="s">
        <v>13162</v>
      </c>
      <c r="H643" s="6" t="s">
        <v>13163</v>
      </c>
      <c r="I643" s="5" t="s">
        <v>12410</v>
      </c>
      <c r="J643" s="5">
        <v>3</v>
      </c>
      <c r="K643" s="5">
        <v>22.9</v>
      </c>
      <c r="L643" s="5">
        <v>8.9</v>
      </c>
      <c r="M643" s="18">
        <v>7.6333333333333302</v>
      </c>
      <c r="N643" s="16" t="s">
        <v>12588</v>
      </c>
      <c r="O643" s="5"/>
      <c r="P643" s="5"/>
      <c r="Q643" s="5"/>
      <c r="R643" s="5"/>
      <c r="S643" s="5"/>
      <c r="T643" s="29">
        <v>46080</v>
      </c>
      <c r="U643" s="5"/>
      <c r="V643" s="5"/>
      <c r="W643" s="5"/>
      <c r="X643" s="5"/>
      <c r="Y643" s="5"/>
      <c r="Z643" s="5"/>
      <c r="AA643" s="5">
        <v>26.7</v>
      </c>
      <c r="AB643" s="5">
        <v>-3.8</v>
      </c>
      <c r="AC643" s="5"/>
      <c r="AD643" s="5"/>
    </row>
    <row r="644" spans="1:30" ht="16.95" customHeight="1" x14ac:dyDescent="0.3">
      <c r="A644" s="3">
        <v>46054</v>
      </c>
      <c r="B644" s="4">
        <v>46080</v>
      </c>
      <c r="C644" s="19" t="s">
        <v>38</v>
      </c>
      <c r="D644" s="10" t="s">
        <v>5</v>
      </c>
      <c r="E644" s="19" t="s">
        <v>12673</v>
      </c>
      <c r="F644" s="5"/>
      <c r="G644" s="19" t="s">
        <v>13162</v>
      </c>
      <c r="H644" s="6" t="s">
        <v>15125</v>
      </c>
      <c r="I644" s="5" t="s">
        <v>11123</v>
      </c>
      <c r="J644" s="5">
        <v>2</v>
      </c>
      <c r="K644" s="5">
        <v>41.3</v>
      </c>
      <c r="L644" s="5">
        <v>24.9</v>
      </c>
      <c r="M644" s="18">
        <v>20.65</v>
      </c>
      <c r="N644" s="16" t="s">
        <v>12588</v>
      </c>
      <c r="O644" s="5"/>
      <c r="P644" s="5"/>
      <c r="Q644" s="5"/>
      <c r="R644" s="5"/>
      <c r="S644" s="5"/>
      <c r="T644" s="29">
        <v>46080</v>
      </c>
      <c r="U644" s="19" t="s">
        <v>12608</v>
      </c>
      <c r="V644" s="5"/>
      <c r="W644" s="5"/>
      <c r="X644" s="5"/>
      <c r="Y644" s="5"/>
      <c r="Z644" s="5"/>
      <c r="AA644" s="5">
        <v>49.8</v>
      </c>
      <c r="AB644" s="5">
        <v>-8.5</v>
      </c>
      <c r="AC644" s="5"/>
      <c r="AD644" s="5"/>
    </row>
    <row r="645" spans="1:30" ht="16.95" customHeight="1" x14ac:dyDescent="0.3">
      <c r="A645" s="3">
        <v>46054</v>
      </c>
      <c r="B645" s="4">
        <v>46080</v>
      </c>
      <c r="C645" s="19" t="s">
        <v>38</v>
      </c>
      <c r="D645" s="10" t="s">
        <v>5</v>
      </c>
      <c r="E645" s="19" t="s">
        <v>12673</v>
      </c>
      <c r="F645" s="5"/>
      <c r="G645" s="19" t="s">
        <v>13162</v>
      </c>
      <c r="H645" s="6" t="s">
        <v>15126</v>
      </c>
      <c r="I645" s="5" t="s">
        <v>11096</v>
      </c>
      <c r="J645" s="5">
        <v>4</v>
      </c>
      <c r="K645" s="5">
        <v>25.6</v>
      </c>
      <c r="L645" s="5">
        <v>7.4</v>
      </c>
      <c r="M645" s="18">
        <v>6.4</v>
      </c>
      <c r="N645" s="16" t="s">
        <v>12588</v>
      </c>
      <c r="O645" s="5"/>
      <c r="P645" s="5"/>
      <c r="Q645" s="5"/>
      <c r="R645" s="5"/>
      <c r="S645" s="5"/>
      <c r="T645" s="29">
        <v>46080</v>
      </c>
      <c r="U645" s="19" t="s">
        <v>12608</v>
      </c>
      <c r="V645" s="5"/>
      <c r="W645" s="5"/>
      <c r="X645" s="5"/>
      <c r="Y645" s="5"/>
      <c r="Z645" s="5"/>
      <c r="AA645" s="5">
        <v>29.6</v>
      </c>
      <c r="AB645" s="5">
        <v>-4</v>
      </c>
      <c r="AC645" s="5"/>
      <c r="AD645" s="5"/>
    </row>
    <row r="646" spans="1:30" ht="16.95" customHeight="1" x14ac:dyDescent="0.3">
      <c r="A646" s="3">
        <v>46054</v>
      </c>
      <c r="B646" s="4">
        <v>46080</v>
      </c>
      <c r="C646" s="19" t="s">
        <v>38</v>
      </c>
      <c r="D646" s="10" t="s">
        <v>5</v>
      </c>
      <c r="E646" s="19" t="s">
        <v>12673</v>
      </c>
      <c r="F646" s="5"/>
      <c r="G646" s="19" t="s">
        <v>12687</v>
      </c>
      <c r="H646" s="6" t="s">
        <v>12688</v>
      </c>
      <c r="I646" s="5" t="s">
        <v>11142</v>
      </c>
      <c r="J646" s="5">
        <v>12</v>
      </c>
      <c r="K646" s="5">
        <v>59.5</v>
      </c>
      <c r="L646" s="5">
        <v>6.6</v>
      </c>
      <c r="M646" s="18">
        <v>4.9583333333333304</v>
      </c>
      <c r="N646" s="16" t="s">
        <v>12588</v>
      </c>
      <c r="O646" s="5"/>
      <c r="P646" s="5"/>
      <c r="Q646" s="5"/>
      <c r="R646" s="5"/>
      <c r="S646" s="5"/>
      <c r="T646" s="29">
        <v>46080</v>
      </c>
      <c r="U646" s="5"/>
      <c r="V646" s="5"/>
      <c r="W646" s="5"/>
      <c r="X646" s="5"/>
      <c r="Y646" s="5"/>
      <c r="Z646" s="5"/>
      <c r="AA646" s="5">
        <v>79.2</v>
      </c>
      <c r="AB646" s="5">
        <v>-19.7</v>
      </c>
      <c r="AC646" s="5"/>
      <c r="AD646" s="5"/>
    </row>
    <row r="647" spans="1:30" ht="16.95" customHeight="1" x14ac:dyDescent="0.3">
      <c r="A647" s="3">
        <v>46054</v>
      </c>
      <c r="B647" s="4">
        <v>46080</v>
      </c>
      <c r="C647" s="19" t="s">
        <v>38</v>
      </c>
      <c r="D647" s="10" t="s">
        <v>5</v>
      </c>
      <c r="E647" s="19" t="s">
        <v>12673</v>
      </c>
      <c r="F647" s="5"/>
      <c r="G647" s="19" t="s">
        <v>12687</v>
      </c>
      <c r="H647" s="6" t="s">
        <v>12689</v>
      </c>
      <c r="I647" s="5" t="s">
        <v>11142</v>
      </c>
      <c r="J647" s="5">
        <v>10</v>
      </c>
      <c r="K647" s="5">
        <v>49.5</v>
      </c>
      <c r="L647" s="5">
        <v>6.6</v>
      </c>
      <c r="M647" s="18">
        <v>4.95</v>
      </c>
      <c r="N647" s="16" t="s">
        <v>12588</v>
      </c>
      <c r="O647" s="5"/>
      <c r="P647" s="5"/>
      <c r="Q647" s="5"/>
      <c r="R647" s="5"/>
      <c r="S647" s="5"/>
      <c r="T647" s="29">
        <v>46080</v>
      </c>
      <c r="U647" s="5"/>
      <c r="V647" s="5"/>
      <c r="W647" s="5"/>
      <c r="X647" s="5"/>
      <c r="Y647" s="5"/>
      <c r="Z647" s="5"/>
      <c r="AA647" s="5">
        <v>66</v>
      </c>
      <c r="AB647" s="5">
        <v>-16.5</v>
      </c>
      <c r="AC647" s="5"/>
      <c r="AD647" s="5"/>
    </row>
    <row r="648" spans="1:30" ht="16.95" customHeight="1" x14ac:dyDescent="0.3">
      <c r="A648" s="3">
        <v>46054</v>
      </c>
      <c r="B648" s="4">
        <v>46080</v>
      </c>
      <c r="C648" s="19" t="s">
        <v>38</v>
      </c>
      <c r="D648" s="10" t="s">
        <v>5</v>
      </c>
      <c r="E648" s="19" t="s">
        <v>12673</v>
      </c>
      <c r="F648" s="5"/>
      <c r="G648" s="19" t="s">
        <v>12687</v>
      </c>
      <c r="H648" s="6" t="s">
        <v>12690</v>
      </c>
      <c r="I648" s="5" t="s">
        <v>11123</v>
      </c>
      <c r="J648" s="5">
        <v>2</v>
      </c>
      <c r="K648" s="5">
        <v>39.520000000000003</v>
      </c>
      <c r="L648" s="5">
        <v>24.9</v>
      </c>
      <c r="M648" s="18">
        <v>19.760000000000002</v>
      </c>
      <c r="N648" s="16" t="s">
        <v>12588</v>
      </c>
      <c r="O648" s="5"/>
      <c r="P648" s="5"/>
      <c r="Q648" s="5"/>
      <c r="R648" s="5"/>
      <c r="S648" s="5"/>
      <c r="T648" s="29">
        <v>46080</v>
      </c>
      <c r="U648" s="5"/>
      <c r="V648" s="5"/>
      <c r="W648" s="5"/>
      <c r="X648" s="5"/>
      <c r="Y648" s="5"/>
      <c r="Z648" s="5"/>
      <c r="AA648" s="5">
        <v>49.8</v>
      </c>
      <c r="AB648" s="5">
        <v>-10.28</v>
      </c>
      <c r="AC648" s="5"/>
      <c r="AD648" s="5"/>
    </row>
    <row r="649" spans="1:30" ht="16.95" customHeight="1" x14ac:dyDescent="0.3">
      <c r="A649" s="3">
        <v>46054</v>
      </c>
      <c r="B649" s="4">
        <v>46080</v>
      </c>
      <c r="C649" s="19" t="s">
        <v>38</v>
      </c>
      <c r="D649" s="10" t="s">
        <v>5</v>
      </c>
      <c r="E649" s="19" t="s">
        <v>12673</v>
      </c>
      <c r="F649" s="5"/>
      <c r="G649" s="19" t="s">
        <v>12687</v>
      </c>
      <c r="H649" s="6" t="s">
        <v>12691</v>
      </c>
      <c r="I649" s="5" t="s">
        <v>11173</v>
      </c>
      <c r="J649" s="5">
        <v>6</v>
      </c>
      <c r="K649" s="5">
        <v>55.39</v>
      </c>
      <c r="L649" s="5">
        <v>9.9</v>
      </c>
      <c r="M649" s="18">
        <v>9.2316666666666691</v>
      </c>
      <c r="N649" s="16" t="s">
        <v>12588</v>
      </c>
      <c r="O649" s="5"/>
      <c r="P649" s="5"/>
      <c r="Q649" s="5"/>
      <c r="R649" s="5"/>
      <c r="S649" s="5"/>
      <c r="T649" s="29">
        <v>46080</v>
      </c>
      <c r="U649" s="5"/>
      <c r="V649" s="5"/>
      <c r="W649" s="5"/>
      <c r="X649" s="5"/>
      <c r="Y649" s="5"/>
      <c r="Z649" s="5"/>
      <c r="AA649" s="5">
        <v>59.4</v>
      </c>
      <c r="AB649" s="5">
        <v>-4.0100000000000096</v>
      </c>
      <c r="AC649" s="5"/>
      <c r="AD649" s="5"/>
    </row>
    <row r="650" spans="1:30" ht="16.95" customHeight="1" x14ac:dyDescent="0.3">
      <c r="A650" s="3">
        <v>46054</v>
      </c>
      <c r="B650" s="4">
        <v>46080</v>
      </c>
      <c r="C650" s="19" t="s">
        <v>38</v>
      </c>
      <c r="D650" s="10" t="s">
        <v>5</v>
      </c>
      <c r="E650" s="19" t="s">
        <v>12673</v>
      </c>
      <c r="F650" s="5"/>
      <c r="G650" s="19" t="s">
        <v>12877</v>
      </c>
      <c r="H650" s="6" t="s">
        <v>15127</v>
      </c>
      <c r="I650" s="5" t="s">
        <v>11142</v>
      </c>
      <c r="J650" s="5">
        <v>9</v>
      </c>
      <c r="K650" s="5">
        <v>40.9</v>
      </c>
      <c r="L650" s="5">
        <v>6.6</v>
      </c>
      <c r="M650" s="18">
        <v>4.5444444444444398</v>
      </c>
      <c r="N650" s="16" t="s">
        <v>12588</v>
      </c>
      <c r="O650" s="5"/>
      <c r="P650" s="5"/>
      <c r="Q650" s="5"/>
      <c r="R650" s="5"/>
      <c r="S650" s="5"/>
      <c r="T650" s="29">
        <v>46080</v>
      </c>
      <c r="U650" s="19" t="s">
        <v>12608</v>
      </c>
      <c r="V650" s="5"/>
      <c r="W650" s="5"/>
      <c r="X650" s="5"/>
      <c r="Y650" s="5"/>
      <c r="Z650" s="5"/>
      <c r="AA650" s="5">
        <v>59.4</v>
      </c>
      <c r="AB650" s="5">
        <v>-18.5</v>
      </c>
      <c r="AC650" s="5"/>
      <c r="AD650" s="5"/>
    </row>
    <row r="651" spans="1:30" ht="16.95" customHeight="1" x14ac:dyDescent="0.3">
      <c r="A651" s="3">
        <v>46054</v>
      </c>
      <c r="B651" s="4">
        <v>46080</v>
      </c>
      <c r="C651" s="19" t="s">
        <v>38</v>
      </c>
      <c r="D651" s="10" t="s">
        <v>5</v>
      </c>
      <c r="E651" s="19" t="s">
        <v>12673</v>
      </c>
      <c r="F651" s="5"/>
      <c r="G651" s="19" t="s">
        <v>12877</v>
      </c>
      <c r="H651" s="6" t="s">
        <v>15128</v>
      </c>
      <c r="I651" s="5" t="s">
        <v>11142</v>
      </c>
      <c r="J651" s="5">
        <v>9</v>
      </c>
      <c r="K651" s="5">
        <v>42.9</v>
      </c>
      <c r="L651" s="5">
        <v>6.6</v>
      </c>
      <c r="M651" s="18">
        <v>4.7666666666666702</v>
      </c>
      <c r="N651" s="16" t="s">
        <v>12588</v>
      </c>
      <c r="O651" s="5"/>
      <c r="P651" s="5"/>
      <c r="Q651" s="5"/>
      <c r="R651" s="5"/>
      <c r="S651" s="5"/>
      <c r="T651" s="29">
        <v>46080</v>
      </c>
      <c r="U651" s="19" t="s">
        <v>12608</v>
      </c>
      <c r="V651" s="5"/>
      <c r="W651" s="5"/>
      <c r="X651" s="5"/>
      <c r="Y651" s="5"/>
      <c r="Z651" s="5"/>
      <c r="AA651" s="5">
        <v>59.4</v>
      </c>
      <c r="AB651" s="5">
        <v>-16.5</v>
      </c>
      <c r="AC651" s="5"/>
      <c r="AD651" s="5"/>
    </row>
    <row r="652" spans="1:30" ht="16.95" customHeight="1" x14ac:dyDescent="0.3">
      <c r="A652" s="3">
        <v>46054</v>
      </c>
      <c r="B652" s="4">
        <v>46080</v>
      </c>
      <c r="C652" s="19" t="s">
        <v>38</v>
      </c>
      <c r="D652" s="10" t="s">
        <v>5</v>
      </c>
      <c r="E652" s="19" t="s">
        <v>12673</v>
      </c>
      <c r="F652" s="5"/>
      <c r="G652" s="19" t="s">
        <v>12877</v>
      </c>
      <c r="H652" s="6" t="s">
        <v>12878</v>
      </c>
      <c r="I652" s="5" t="s">
        <v>11152</v>
      </c>
      <c r="J652" s="5">
        <v>2</v>
      </c>
      <c r="K652" s="5">
        <v>39.9</v>
      </c>
      <c r="L652" s="5">
        <v>24.9</v>
      </c>
      <c r="M652" s="18">
        <v>19.95</v>
      </c>
      <c r="N652" s="16" t="s">
        <v>12588</v>
      </c>
      <c r="O652" s="5"/>
      <c r="P652" s="5"/>
      <c r="Q652" s="5"/>
      <c r="R652" s="5"/>
      <c r="S652" s="5"/>
      <c r="T652" s="29">
        <v>46080</v>
      </c>
      <c r="U652" s="5"/>
      <c r="V652" s="5"/>
      <c r="W652" s="5"/>
      <c r="X652" s="5"/>
      <c r="Y652" s="5"/>
      <c r="Z652" s="5"/>
      <c r="AA652" s="5">
        <v>49.8</v>
      </c>
      <c r="AB652" s="5">
        <v>-9.9</v>
      </c>
      <c r="AC652" s="5"/>
      <c r="AD652" s="5"/>
    </row>
    <row r="653" spans="1:30" ht="16.95" customHeight="1" x14ac:dyDescent="0.3">
      <c r="A653" s="3">
        <v>46054</v>
      </c>
      <c r="B653" s="4">
        <v>46080</v>
      </c>
      <c r="C653" s="19" t="s">
        <v>38</v>
      </c>
      <c r="D653" s="10" t="s">
        <v>5</v>
      </c>
      <c r="E653" s="19" t="s">
        <v>12673</v>
      </c>
      <c r="F653" s="5"/>
      <c r="G653" s="19" t="s">
        <v>12877</v>
      </c>
      <c r="H653" s="6" t="s">
        <v>12879</v>
      </c>
      <c r="I653" s="5" t="s">
        <v>11123</v>
      </c>
      <c r="J653" s="5">
        <v>2</v>
      </c>
      <c r="K653" s="5">
        <v>40.9</v>
      </c>
      <c r="L653" s="5">
        <v>24.9</v>
      </c>
      <c r="M653" s="18">
        <v>20.45</v>
      </c>
      <c r="N653" s="16" t="s">
        <v>12588</v>
      </c>
      <c r="O653" s="5"/>
      <c r="P653" s="5"/>
      <c r="Q653" s="5"/>
      <c r="R653" s="5"/>
      <c r="S653" s="5"/>
      <c r="T653" s="29">
        <v>46080</v>
      </c>
      <c r="U653" s="5"/>
      <c r="V653" s="5"/>
      <c r="W653" s="5"/>
      <c r="X653" s="5"/>
      <c r="Y653" s="5"/>
      <c r="Z653" s="5"/>
      <c r="AA653" s="5">
        <v>49.8</v>
      </c>
      <c r="AB653" s="5">
        <v>-8.9</v>
      </c>
      <c r="AC653" s="5"/>
      <c r="AD653" s="5"/>
    </row>
    <row r="654" spans="1:30" ht="16.95" customHeight="1" x14ac:dyDescent="0.3">
      <c r="A654" s="3">
        <v>46054</v>
      </c>
      <c r="B654" s="4">
        <v>46080</v>
      </c>
      <c r="C654" s="19" t="s">
        <v>38</v>
      </c>
      <c r="D654" s="10" t="s">
        <v>5</v>
      </c>
      <c r="E654" s="19" t="s">
        <v>12673</v>
      </c>
      <c r="F654" s="5"/>
      <c r="G654" s="19" t="s">
        <v>12877</v>
      </c>
      <c r="H654" s="6" t="s">
        <v>12880</v>
      </c>
      <c r="I654" s="5" t="s">
        <v>11096</v>
      </c>
      <c r="J654" s="5">
        <v>4</v>
      </c>
      <c r="K654" s="5">
        <v>27.9</v>
      </c>
      <c r="L654" s="5">
        <v>7.4</v>
      </c>
      <c r="M654" s="18">
        <v>6.9749999999999996</v>
      </c>
      <c r="N654" s="16" t="s">
        <v>12588</v>
      </c>
      <c r="O654" s="5"/>
      <c r="P654" s="5"/>
      <c r="Q654" s="5"/>
      <c r="R654" s="5"/>
      <c r="S654" s="5"/>
      <c r="T654" s="29">
        <v>46080</v>
      </c>
      <c r="U654" s="5"/>
      <c r="V654" s="5"/>
      <c r="W654" s="5"/>
      <c r="X654" s="5"/>
      <c r="Y654" s="5"/>
      <c r="Z654" s="5"/>
      <c r="AA654" s="5">
        <v>29.6</v>
      </c>
      <c r="AB654" s="5">
        <v>-1.7</v>
      </c>
      <c r="AC654" s="5"/>
      <c r="AD654" s="5"/>
    </row>
    <row r="655" spans="1:30" ht="16.95" customHeight="1" x14ac:dyDescent="0.3">
      <c r="A655" s="3">
        <v>46054</v>
      </c>
      <c r="B655" s="4">
        <v>46080</v>
      </c>
      <c r="C655" s="19" t="s">
        <v>38</v>
      </c>
      <c r="D655" s="10" t="s">
        <v>5</v>
      </c>
      <c r="E655" s="19" t="s">
        <v>12673</v>
      </c>
      <c r="F655" s="5"/>
      <c r="G655" s="19" t="s">
        <v>12676</v>
      </c>
      <c r="H655" s="6" t="s">
        <v>12678</v>
      </c>
      <c r="I655" s="5" t="s">
        <v>11142</v>
      </c>
      <c r="J655" s="5">
        <v>10</v>
      </c>
      <c r="K655" s="5">
        <v>48.4</v>
      </c>
      <c r="L655" s="5">
        <v>6.6</v>
      </c>
      <c r="M655" s="18">
        <v>4.84</v>
      </c>
      <c r="N655" s="16" t="s">
        <v>12588</v>
      </c>
      <c r="O655" s="5"/>
      <c r="P655" s="5"/>
      <c r="Q655" s="5"/>
      <c r="R655" s="5"/>
      <c r="S655" s="5"/>
      <c r="T655" s="29">
        <v>46080</v>
      </c>
      <c r="U655" s="5"/>
      <c r="V655" s="5"/>
      <c r="W655" s="5"/>
      <c r="X655" s="5"/>
      <c r="Y655" s="5"/>
      <c r="Z655" s="5"/>
      <c r="AA655" s="5">
        <v>66</v>
      </c>
      <c r="AB655" s="5">
        <v>-17.600000000000001</v>
      </c>
      <c r="AC655" s="5"/>
      <c r="AD655" s="5"/>
    </row>
    <row r="656" spans="1:30" ht="16.95" customHeight="1" x14ac:dyDescent="0.3">
      <c r="A656" s="3">
        <v>46054</v>
      </c>
      <c r="B656" s="4">
        <v>46080</v>
      </c>
      <c r="C656" s="19" t="s">
        <v>38</v>
      </c>
      <c r="D656" s="10" t="s">
        <v>5</v>
      </c>
      <c r="E656" s="19" t="s">
        <v>12673</v>
      </c>
      <c r="F656" s="5"/>
      <c r="G656" s="19" t="s">
        <v>12676</v>
      </c>
      <c r="H656" s="6" t="s">
        <v>12679</v>
      </c>
      <c r="I656" s="5" t="s">
        <v>11142</v>
      </c>
      <c r="J656" s="5">
        <v>12</v>
      </c>
      <c r="K656" s="5">
        <v>55.5</v>
      </c>
      <c r="L656" s="5">
        <v>6.6</v>
      </c>
      <c r="M656" s="18">
        <v>4.625</v>
      </c>
      <c r="N656" s="16" t="s">
        <v>12588</v>
      </c>
      <c r="O656" s="5"/>
      <c r="P656" s="5"/>
      <c r="Q656" s="5"/>
      <c r="R656" s="5"/>
      <c r="S656" s="5"/>
      <c r="T656" s="29">
        <v>46080</v>
      </c>
      <c r="U656" s="5"/>
      <c r="V656" s="5"/>
      <c r="W656" s="5"/>
      <c r="X656" s="5"/>
      <c r="Y656" s="5"/>
      <c r="Z656" s="5"/>
      <c r="AA656" s="5">
        <v>79.2</v>
      </c>
      <c r="AB656" s="5">
        <v>-23.7</v>
      </c>
      <c r="AC656" s="5"/>
      <c r="AD656" s="5"/>
    </row>
    <row r="657" spans="1:30" ht="16.95" customHeight="1" x14ac:dyDescent="0.3">
      <c r="A657" s="3">
        <v>46054</v>
      </c>
      <c r="B657" s="4">
        <v>46080</v>
      </c>
      <c r="C657" s="19" t="s">
        <v>38</v>
      </c>
      <c r="D657" s="10" t="s">
        <v>5</v>
      </c>
      <c r="E657" s="19" t="s">
        <v>12673</v>
      </c>
      <c r="F657" s="5"/>
      <c r="G657" s="19" t="s">
        <v>12676</v>
      </c>
      <c r="H657" s="6" t="s">
        <v>12680</v>
      </c>
      <c r="I657" s="5" t="s">
        <v>11142</v>
      </c>
      <c r="J657" s="5">
        <v>12</v>
      </c>
      <c r="K657" s="5">
        <v>55.5</v>
      </c>
      <c r="L657" s="5">
        <v>6.6</v>
      </c>
      <c r="M657" s="18">
        <v>4.625</v>
      </c>
      <c r="N657" s="16" t="s">
        <v>12588</v>
      </c>
      <c r="O657" s="5"/>
      <c r="P657" s="5"/>
      <c r="Q657" s="5"/>
      <c r="R657" s="5"/>
      <c r="S657" s="5"/>
      <c r="T657" s="29">
        <v>46080</v>
      </c>
      <c r="U657" s="5"/>
      <c r="V657" s="5"/>
      <c r="W657" s="5"/>
      <c r="X657" s="5"/>
      <c r="Y657" s="5"/>
      <c r="Z657" s="5"/>
      <c r="AA657" s="5">
        <v>79.2</v>
      </c>
      <c r="AB657" s="5">
        <v>-23.7</v>
      </c>
      <c r="AC657" s="5"/>
      <c r="AD657" s="5"/>
    </row>
    <row r="658" spans="1:30" ht="16.95" customHeight="1" x14ac:dyDescent="0.3">
      <c r="A658" s="3">
        <v>46054</v>
      </c>
      <c r="B658" s="4">
        <v>46080</v>
      </c>
      <c r="C658" s="19" t="s">
        <v>38</v>
      </c>
      <c r="D658" s="10" t="s">
        <v>5</v>
      </c>
      <c r="E658" s="19" t="s">
        <v>12673</v>
      </c>
      <c r="F658" s="5"/>
      <c r="G658" s="19" t="s">
        <v>12676</v>
      </c>
      <c r="H658" s="6" t="s">
        <v>12681</v>
      </c>
      <c r="I658" s="5" t="s">
        <v>11142</v>
      </c>
      <c r="J658" s="5">
        <v>6</v>
      </c>
      <c r="K658" s="5">
        <v>31.5</v>
      </c>
      <c r="L658" s="5">
        <v>6.6</v>
      </c>
      <c r="M658" s="18">
        <v>5.25</v>
      </c>
      <c r="N658" s="16" t="s">
        <v>12588</v>
      </c>
      <c r="O658" s="5"/>
      <c r="P658" s="5"/>
      <c r="Q658" s="5"/>
      <c r="R658" s="5"/>
      <c r="S658" s="5"/>
      <c r="T658" s="29">
        <v>46080</v>
      </c>
      <c r="U658" s="5"/>
      <c r="V658" s="5"/>
      <c r="W658" s="5"/>
      <c r="X658" s="5"/>
      <c r="Y658" s="5"/>
      <c r="Z658" s="5"/>
      <c r="AA658" s="5">
        <v>39.6</v>
      </c>
      <c r="AB658" s="5">
        <v>-8.0999999999999908</v>
      </c>
      <c r="AC658" s="5"/>
      <c r="AD658" s="5"/>
    </row>
    <row r="659" spans="1:30" ht="16.95" customHeight="1" x14ac:dyDescent="0.3">
      <c r="A659" s="3">
        <v>46054</v>
      </c>
      <c r="B659" s="4">
        <v>46080</v>
      </c>
      <c r="C659" s="19" t="s">
        <v>38</v>
      </c>
      <c r="D659" s="10" t="s">
        <v>5</v>
      </c>
      <c r="E659" s="19" t="s">
        <v>12673</v>
      </c>
      <c r="F659" s="5"/>
      <c r="G659" s="19" t="s">
        <v>12676</v>
      </c>
      <c r="H659" s="6" t="s">
        <v>12682</v>
      </c>
      <c r="I659" s="5" t="s">
        <v>11142</v>
      </c>
      <c r="J659" s="5">
        <v>6</v>
      </c>
      <c r="K659" s="5">
        <v>31.5</v>
      </c>
      <c r="L659" s="5">
        <v>6.6</v>
      </c>
      <c r="M659" s="18">
        <v>5.25</v>
      </c>
      <c r="N659" s="16" t="s">
        <v>12588</v>
      </c>
      <c r="O659" s="5"/>
      <c r="P659" s="5"/>
      <c r="Q659" s="5"/>
      <c r="R659" s="5"/>
      <c r="S659" s="5"/>
      <c r="T659" s="29">
        <v>46080</v>
      </c>
      <c r="U659" s="5"/>
      <c r="V659" s="5"/>
      <c r="W659" s="5"/>
      <c r="X659" s="5"/>
      <c r="Y659" s="5"/>
      <c r="Z659" s="5"/>
      <c r="AA659" s="5">
        <v>39.6</v>
      </c>
      <c r="AB659" s="5">
        <v>-8.0999999999999908</v>
      </c>
      <c r="AC659" s="5"/>
      <c r="AD659" s="5"/>
    </row>
    <row r="660" spans="1:30" ht="16.95" customHeight="1" x14ac:dyDescent="0.3">
      <c r="A660" s="3">
        <v>46054</v>
      </c>
      <c r="B660" s="4">
        <v>46080</v>
      </c>
      <c r="C660" s="19" t="s">
        <v>38</v>
      </c>
      <c r="D660" s="10" t="s">
        <v>5</v>
      </c>
      <c r="E660" s="5" t="s">
        <v>12022</v>
      </c>
      <c r="F660" s="5"/>
      <c r="G660" s="19" t="s">
        <v>11114</v>
      </c>
      <c r="H660" s="35" t="s">
        <v>11115</v>
      </c>
      <c r="I660" s="5" t="s">
        <v>11583</v>
      </c>
      <c r="J660" s="5">
        <v>5</v>
      </c>
      <c r="K660" s="5">
        <v>52</v>
      </c>
      <c r="L660" s="5">
        <v>10.9</v>
      </c>
      <c r="M660" s="18">
        <v>10.4</v>
      </c>
      <c r="N660" s="16" t="s">
        <v>12588</v>
      </c>
      <c r="O660" s="5"/>
      <c r="P660" s="5"/>
      <c r="Q660" s="5"/>
      <c r="R660" s="5"/>
      <c r="S660" s="5"/>
      <c r="T660" s="4">
        <v>46080</v>
      </c>
      <c r="U660" s="5"/>
      <c r="V660" s="5"/>
      <c r="W660" s="5"/>
      <c r="X660" s="5"/>
      <c r="Y660" s="5"/>
      <c r="Z660" s="5"/>
      <c r="AA660" s="5"/>
      <c r="AB660" s="5"/>
      <c r="AC660" s="5"/>
      <c r="AD660" s="5"/>
    </row>
    <row r="661" spans="1:30" ht="16.95" customHeight="1" x14ac:dyDescent="0.3">
      <c r="A661" s="3">
        <v>46054</v>
      </c>
      <c r="B661" s="4">
        <v>46081</v>
      </c>
      <c r="C661" s="19" t="s">
        <v>38</v>
      </c>
      <c r="D661" s="10" t="s">
        <v>5</v>
      </c>
      <c r="E661" s="5" t="s">
        <v>12022</v>
      </c>
      <c r="F661" s="5"/>
      <c r="G661" s="19" t="s">
        <v>12637</v>
      </c>
      <c r="H661" s="6" t="s">
        <v>11106</v>
      </c>
      <c r="I661" s="5" t="s">
        <v>11583</v>
      </c>
      <c r="J661" s="5">
        <v>3</v>
      </c>
      <c r="K661" s="5">
        <v>31.15</v>
      </c>
      <c r="L661" s="5">
        <v>10.9</v>
      </c>
      <c r="M661" s="18">
        <v>10.383333333333301</v>
      </c>
      <c r="N661" s="16" t="s">
        <v>12588</v>
      </c>
      <c r="O661" s="5"/>
      <c r="P661" s="5"/>
      <c r="Q661" s="5"/>
      <c r="R661" s="5"/>
      <c r="S661" s="5"/>
      <c r="T661" s="4">
        <v>46081</v>
      </c>
      <c r="U661" s="5"/>
      <c r="V661" s="5"/>
      <c r="W661" s="5"/>
      <c r="X661" s="5"/>
      <c r="Y661" s="5"/>
      <c r="Z661" s="5"/>
      <c r="AA661" s="5"/>
      <c r="AB661" s="5"/>
      <c r="AC661" s="5"/>
      <c r="AD661" s="5"/>
    </row>
    <row r="662" spans="1:30" ht="16.95" customHeight="1" x14ac:dyDescent="0.3">
      <c r="A662" s="3">
        <v>46054</v>
      </c>
      <c r="B662" s="4">
        <v>46081</v>
      </c>
      <c r="C662" s="5" t="s">
        <v>34</v>
      </c>
      <c r="D662" s="10" t="s">
        <v>5</v>
      </c>
      <c r="E662" s="5" t="s">
        <v>12022</v>
      </c>
      <c r="F662" s="19" t="s">
        <v>11325</v>
      </c>
      <c r="G662" s="19" t="s">
        <v>14398</v>
      </c>
      <c r="H662" s="5" t="s">
        <v>10639</v>
      </c>
      <c r="I662" s="5" t="s">
        <v>11583</v>
      </c>
      <c r="J662" s="5">
        <v>3</v>
      </c>
      <c r="K662" s="5">
        <v>32.28</v>
      </c>
      <c r="L662" s="5">
        <v>0.9</v>
      </c>
      <c r="M662" s="18">
        <v>10.76</v>
      </c>
      <c r="N662" s="16" t="s">
        <v>12588</v>
      </c>
      <c r="O662" s="5"/>
      <c r="P662" s="5"/>
      <c r="Q662" s="5"/>
      <c r="R662" s="5"/>
      <c r="S662" s="5"/>
      <c r="T662" s="4">
        <v>46081</v>
      </c>
      <c r="U662" s="19" t="s">
        <v>12608</v>
      </c>
      <c r="V662" s="5"/>
      <c r="W662" s="5"/>
      <c r="X662" s="5"/>
      <c r="Y662" s="5"/>
      <c r="Z662" s="5"/>
      <c r="AA662" s="5"/>
      <c r="AB662" s="5"/>
      <c r="AC662" s="5"/>
      <c r="AD662" s="5"/>
    </row>
  </sheetData>
  <autoFilter ref="A1:AD662" xr:uid="{00000000-0009-0000-0000-000004000000}"/>
  <phoneticPr fontId="51" type="noConversion"/>
  <conditionalFormatting sqref="W426:W427 W428:W431 W432:W434 W435:W436 W437:W440 W441:W472 W473:W477">
    <cfRule type="duplicateValues" dxfId="9" priority="3"/>
  </conditionalFormatting>
  <conditionalFormatting sqref="W556">
    <cfRule type="duplicateValues" dxfId="8" priority="1"/>
  </conditionalFormatting>
  <conditionalFormatting sqref="W557:W558">
    <cfRule type="duplicateValues" dxfId="7" priority="2"/>
  </conditionalFormatting>
  <dataValidations count="1">
    <dataValidation type="list" allowBlank="1" showErrorMessage="1" sqref="F423:F425" xr:uid="{00000000-0002-0000-0400-000000000000}">
      <formula1>"是,否"</formula1>
    </dataValidation>
  </dataValidations>
  <hyperlinks>
    <hyperlink ref="X2" r:id="rId1" tooltip="卡士（CLASSY.KISS）CLASSYKISS 卡士零糖酸奶原味250g3瓶餐后一小时益生菌低温学生奶 0糖餐后一小时250g*1瓶保质" xr:uid="{00000000-0004-0000-0400-000000000000}"/>
    <hyperlink ref="X3" r:id="rId2" tooltip="卡士（CLASSY.KISS）酸奶餐后一小时发酵乳250g*12瓶原味营养双歧杆菌风味发酵乳 餐后一小时原味 3瓶" xr:uid="{00000000-0004-0000-0400-000001000000}"/>
    <hyperlink ref="Y2" r:id="rId3" tooltip="卡士（CLASSY.KISS）CLASSYKISS 卡士零糖酸奶原味250g3瓶餐后一小时益生菌低温学生奶 0糖餐后一小时250g*1瓶保质" xr:uid="{00000000-0004-0000-0400-000002000000}"/>
    <hyperlink ref="Y3" r:id="rId4" tooltip="卡士（CLASSY.KISS）酸奶餐后一小时发酵乳250g*12瓶原味营养双歧杆菌风味发酵乳 餐后一小时原味 3瓶" xr:uid="{00000000-0004-0000-0400-000003000000}"/>
    <hyperlink ref="H44" r:id="rId5" xr:uid="{00000000-0004-0000-0400-000004000000}"/>
    <hyperlink ref="H419" r:id="rId6" tooltip="https://e.tb.cn/h.7HKNOuoGyHQbKzk?tk=RerPU8SwU2g" xr:uid="{00000000-0004-0000-0400-000005000000}"/>
    <hyperlink ref="H420" r:id="rId7" tooltip="http://item.taobao.com/item.htm?id=949683133616" xr:uid="{00000000-0004-0000-0400-000006000000}"/>
    <hyperlink ref="H422" r:id="rId8" xr:uid="{00000000-0004-0000-0400-000007000000}"/>
    <hyperlink ref="H421" r:id="rId9" tooltip="https://detail.tmall.com/item.htm?id=915177199994" xr:uid="{00000000-0004-0000-0400-000008000000}"/>
    <hyperlink ref="H423" r:id="rId10" xr:uid="{00000000-0004-0000-0400-000009000000}"/>
    <hyperlink ref="H425" r:id="rId11" tooltip="https://e.tb.cn/h.7EYLSGTypJvTanp?tk=imhRUlr6uKN" xr:uid="{00000000-0004-0000-0400-00000A000000}"/>
    <hyperlink ref="H424" r:id="rId12" tooltip="https://e.tb.cn/h.7vcn4WgW0BLUSUl?tk=si4IUlrUQTZ" xr:uid="{00000000-0004-0000-0400-00000B000000}"/>
    <hyperlink ref="H2" r:id="rId13" xr:uid="{00000000-0004-0000-0400-00000C000000}"/>
    <hyperlink ref="H3" r:id="rId14" xr:uid="{00000000-0004-0000-0400-00000D000000}"/>
    <hyperlink ref="H4" r:id="rId15" xr:uid="{00000000-0004-0000-0400-00000E000000}"/>
    <hyperlink ref="H5" r:id="rId16" xr:uid="{00000000-0004-0000-0400-00000F000000}"/>
    <hyperlink ref="H6" r:id="rId17" xr:uid="{00000000-0004-0000-0400-000010000000}"/>
    <hyperlink ref="H7" r:id="rId18" xr:uid="{00000000-0004-0000-0400-000011000000}"/>
    <hyperlink ref="H8" r:id="rId19" xr:uid="{00000000-0004-0000-0400-000012000000}"/>
    <hyperlink ref="H9" r:id="rId20" xr:uid="{00000000-0004-0000-0400-000013000000}"/>
    <hyperlink ref="H10" r:id="rId21" xr:uid="{00000000-0004-0000-0400-000014000000}"/>
    <hyperlink ref="H11" r:id="rId22" tooltip="https://detail.tmall.com/item.htm?id=969375047856" xr:uid="{00000000-0004-0000-0400-000015000000}"/>
    <hyperlink ref="H12" r:id="rId23" xr:uid="{00000000-0004-0000-0400-000016000000}"/>
    <hyperlink ref="H13" r:id="rId24" xr:uid="{00000000-0004-0000-0400-000017000000}"/>
    <hyperlink ref="H14" r:id="rId25" xr:uid="{00000000-0004-0000-0400-000018000000}"/>
    <hyperlink ref="H15" r:id="rId26" xr:uid="{00000000-0004-0000-0400-000019000000}"/>
    <hyperlink ref="H16" r:id="rId27" xr:uid="{00000000-0004-0000-0400-00001A000000}"/>
    <hyperlink ref="H17" r:id="rId28" tooltip="https://item.taobao.com/item.htm?id=761549088087" xr:uid="{00000000-0004-0000-0400-00001B000000}"/>
    <hyperlink ref="H18" r:id="rId29" xr:uid="{00000000-0004-0000-0400-00001C000000}"/>
    <hyperlink ref="H19" r:id="rId30" xr:uid="{00000000-0004-0000-0400-00001D000000}"/>
    <hyperlink ref="H20" r:id="rId31" xr:uid="{00000000-0004-0000-0400-00001E000000}"/>
    <hyperlink ref="H21" r:id="rId32" xr:uid="{00000000-0004-0000-0400-00001F000000}"/>
    <hyperlink ref="H22" r:id="rId33" xr:uid="{00000000-0004-0000-0400-000020000000}"/>
    <hyperlink ref="H23" r:id="rId34" xr:uid="{00000000-0004-0000-0400-000021000000}"/>
    <hyperlink ref="H24" r:id="rId35" xr:uid="{00000000-0004-0000-0400-000022000000}"/>
    <hyperlink ref="H25" r:id="rId36" xr:uid="{00000000-0004-0000-0400-000023000000}"/>
    <hyperlink ref="H26" r:id="rId37" xr:uid="{00000000-0004-0000-0400-000024000000}"/>
    <hyperlink ref="H27" r:id="rId38" xr:uid="{00000000-0004-0000-0400-000025000000}"/>
    <hyperlink ref="H28" r:id="rId39" xr:uid="{00000000-0004-0000-0400-000026000000}"/>
    <hyperlink ref="H29" r:id="rId40" tooltip="https://item.taobao.com/item.htm?id=597114345329" xr:uid="{00000000-0004-0000-0400-000027000000}"/>
    <hyperlink ref="H30" r:id="rId41" xr:uid="{00000000-0004-0000-0400-000028000000}"/>
    <hyperlink ref="H31" r:id="rId42" xr:uid="{00000000-0004-0000-0400-000029000000}"/>
    <hyperlink ref="H32" r:id="rId43" tooltip="https://item.taobao.com/item.htm?id=610172317455" xr:uid="{00000000-0004-0000-0400-00002A000000}"/>
    <hyperlink ref="H33" r:id="rId44" xr:uid="{00000000-0004-0000-0400-00002B000000}"/>
    <hyperlink ref="H34" r:id="rId45" xr:uid="{00000000-0004-0000-0400-00002C000000}"/>
    <hyperlink ref="H35" r:id="rId46" tooltip="https://item.taobao.com/item.htm?id=895120131196" xr:uid="{00000000-0004-0000-0400-00002D000000}"/>
    <hyperlink ref="H36" r:id="rId47" xr:uid="{00000000-0004-0000-0400-00002E000000}"/>
    <hyperlink ref="H37" r:id="rId48" xr:uid="{00000000-0004-0000-0400-00002F000000}"/>
    <hyperlink ref="H38" r:id="rId49" xr:uid="{00000000-0004-0000-0400-000030000000}"/>
    <hyperlink ref="H39" r:id="rId50" tooltip="https://item.taobao.com/item.htm?id=1001126801431" xr:uid="{00000000-0004-0000-0400-000031000000}"/>
    <hyperlink ref="H40" r:id="rId51" xr:uid="{00000000-0004-0000-0400-000032000000}"/>
    <hyperlink ref="H41" r:id="rId52" xr:uid="{00000000-0004-0000-0400-000033000000}"/>
    <hyperlink ref="H42" r:id="rId53" xr:uid="{00000000-0004-0000-0400-000034000000}"/>
    <hyperlink ref="H43" r:id="rId54" xr:uid="{00000000-0004-0000-0400-000035000000}"/>
    <hyperlink ref="H45" r:id="rId55" xr:uid="{00000000-0004-0000-0400-000036000000}"/>
    <hyperlink ref="H46" r:id="rId56" xr:uid="{00000000-0004-0000-0400-000037000000}"/>
    <hyperlink ref="H47" r:id="rId57" xr:uid="{00000000-0004-0000-0400-000038000000}"/>
    <hyperlink ref="H48" r:id="rId58" xr:uid="{00000000-0004-0000-0400-000039000000}"/>
    <hyperlink ref="H49" r:id="rId59" xr:uid="{00000000-0004-0000-0400-00003A000000}"/>
    <hyperlink ref="H50" r:id="rId60" xr:uid="{00000000-0004-0000-0400-00003B000000}"/>
    <hyperlink ref="H51" r:id="rId61" xr:uid="{00000000-0004-0000-0400-00003C000000}"/>
    <hyperlink ref="H52" r:id="rId62" xr:uid="{00000000-0004-0000-0400-00003D000000}"/>
    <hyperlink ref="H53" r:id="rId63" xr:uid="{00000000-0004-0000-0400-00003E000000}"/>
    <hyperlink ref="H54" r:id="rId64" xr:uid="{00000000-0004-0000-0400-00003F000000}"/>
    <hyperlink ref="H55" r:id="rId65" xr:uid="{00000000-0004-0000-0400-000040000000}"/>
    <hyperlink ref="H56" r:id="rId66" xr:uid="{00000000-0004-0000-0400-000041000000}"/>
    <hyperlink ref="H57" r:id="rId67" xr:uid="{00000000-0004-0000-0400-000042000000}"/>
    <hyperlink ref="H58" r:id="rId68" xr:uid="{00000000-0004-0000-0400-000043000000}"/>
    <hyperlink ref="H59" r:id="rId69" xr:uid="{00000000-0004-0000-0400-000044000000}"/>
    <hyperlink ref="H60" r:id="rId70" xr:uid="{00000000-0004-0000-0400-000045000000}"/>
    <hyperlink ref="H61" r:id="rId71" xr:uid="{00000000-0004-0000-0400-000046000000}"/>
    <hyperlink ref="H62" r:id="rId72" xr:uid="{00000000-0004-0000-0400-000047000000}"/>
    <hyperlink ref="H63" r:id="rId73" xr:uid="{00000000-0004-0000-0400-000048000000}"/>
    <hyperlink ref="H64" r:id="rId74" xr:uid="{00000000-0004-0000-0400-000049000000}"/>
    <hyperlink ref="H65" r:id="rId75" xr:uid="{00000000-0004-0000-0400-00004A000000}"/>
    <hyperlink ref="H66" r:id="rId76" xr:uid="{00000000-0004-0000-0400-00004B000000}"/>
    <hyperlink ref="H67" r:id="rId77" xr:uid="{00000000-0004-0000-0400-00004C000000}"/>
    <hyperlink ref="H68" r:id="rId78" xr:uid="{00000000-0004-0000-0400-00004D000000}"/>
    <hyperlink ref="H69" r:id="rId79" xr:uid="{00000000-0004-0000-0400-00004E000000}"/>
    <hyperlink ref="H70" r:id="rId80" xr:uid="{00000000-0004-0000-0400-00004F000000}"/>
    <hyperlink ref="H71" r:id="rId81" xr:uid="{00000000-0004-0000-0400-000050000000}"/>
    <hyperlink ref="H72" r:id="rId82" xr:uid="{00000000-0004-0000-0400-000051000000}"/>
    <hyperlink ref="H73" r:id="rId83" xr:uid="{00000000-0004-0000-0400-000052000000}"/>
    <hyperlink ref="H74" r:id="rId84" xr:uid="{00000000-0004-0000-0400-000053000000}"/>
    <hyperlink ref="H75" r:id="rId85" xr:uid="{00000000-0004-0000-0400-000054000000}"/>
    <hyperlink ref="H76" r:id="rId86" xr:uid="{00000000-0004-0000-0400-000055000000}"/>
    <hyperlink ref="H77" r:id="rId87" xr:uid="{00000000-0004-0000-0400-000056000000}"/>
    <hyperlink ref="H78" r:id="rId88" xr:uid="{00000000-0004-0000-0400-000057000000}"/>
    <hyperlink ref="H79" r:id="rId89" xr:uid="{00000000-0004-0000-0400-000058000000}"/>
    <hyperlink ref="H80" r:id="rId90" xr:uid="{00000000-0004-0000-0400-000059000000}"/>
    <hyperlink ref="H81" r:id="rId91" xr:uid="{00000000-0004-0000-0400-00005A000000}"/>
    <hyperlink ref="H82" r:id="rId92" xr:uid="{00000000-0004-0000-0400-00005B000000}"/>
    <hyperlink ref="H83" r:id="rId93" xr:uid="{00000000-0004-0000-0400-00005C000000}"/>
    <hyperlink ref="H84" r:id="rId94" xr:uid="{00000000-0004-0000-0400-00005D000000}"/>
    <hyperlink ref="H85" r:id="rId95" xr:uid="{00000000-0004-0000-0400-00005E000000}"/>
    <hyperlink ref="H86" r:id="rId96" xr:uid="{00000000-0004-0000-0400-00005F000000}"/>
    <hyperlink ref="H87" r:id="rId97" xr:uid="{00000000-0004-0000-0400-000060000000}"/>
    <hyperlink ref="H88" r:id="rId98" xr:uid="{00000000-0004-0000-0400-000061000000}"/>
    <hyperlink ref="H89" r:id="rId99" xr:uid="{00000000-0004-0000-0400-000062000000}"/>
    <hyperlink ref="H90" r:id="rId100" xr:uid="{00000000-0004-0000-0400-000063000000}"/>
    <hyperlink ref="H91" r:id="rId101" xr:uid="{00000000-0004-0000-0400-000064000000}"/>
    <hyperlink ref="H92" r:id="rId102" xr:uid="{00000000-0004-0000-0400-000065000000}"/>
    <hyperlink ref="H93" r:id="rId103" xr:uid="{00000000-0004-0000-0400-000066000000}"/>
    <hyperlink ref="H94" r:id="rId104" xr:uid="{00000000-0004-0000-0400-000067000000}"/>
    <hyperlink ref="H95" r:id="rId105" xr:uid="{00000000-0004-0000-0400-000068000000}"/>
    <hyperlink ref="H96" r:id="rId106" xr:uid="{00000000-0004-0000-0400-000069000000}"/>
    <hyperlink ref="H97" r:id="rId107" xr:uid="{00000000-0004-0000-0400-00006A000000}"/>
    <hyperlink ref="H98" r:id="rId108" xr:uid="{00000000-0004-0000-0400-00006B000000}"/>
    <hyperlink ref="H99" r:id="rId109" xr:uid="{00000000-0004-0000-0400-00006C000000}"/>
    <hyperlink ref="H100" r:id="rId110" xr:uid="{00000000-0004-0000-0400-00006D000000}"/>
    <hyperlink ref="H101" r:id="rId111" xr:uid="{00000000-0004-0000-0400-00006E000000}"/>
    <hyperlink ref="H102" r:id="rId112" xr:uid="{00000000-0004-0000-0400-00006F000000}"/>
    <hyperlink ref="H103" r:id="rId113" xr:uid="{00000000-0004-0000-0400-000070000000}"/>
    <hyperlink ref="H104" r:id="rId114" xr:uid="{00000000-0004-0000-0400-000071000000}"/>
    <hyperlink ref="H105" r:id="rId115" xr:uid="{00000000-0004-0000-0400-000072000000}"/>
    <hyperlink ref="H106" r:id="rId116" xr:uid="{00000000-0004-0000-0400-000073000000}"/>
    <hyperlink ref="H107" r:id="rId117" xr:uid="{00000000-0004-0000-0400-000074000000}"/>
    <hyperlink ref="H108" r:id="rId118" xr:uid="{00000000-0004-0000-0400-000075000000}"/>
    <hyperlink ref="H109" r:id="rId119" xr:uid="{00000000-0004-0000-0400-000076000000}"/>
    <hyperlink ref="H110" r:id="rId120" xr:uid="{00000000-0004-0000-0400-000077000000}"/>
    <hyperlink ref="H111" r:id="rId121" xr:uid="{00000000-0004-0000-0400-000078000000}"/>
    <hyperlink ref="H112" r:id="rId122" xr:uid="{00000000-0004-0000-0400-000079000000}"/>
    <hyperlink ref="H113" r:id="rId123" xr:uid="{00000000-0004-0000-0400-00007A000000}"/>
    <hyperlink ref="H114" r:id="rId124" xr:uid="{00000000-0004-0000-0400-00007B000000}"/>
    <hyperlink ref="H115" r:id="rId125" xr:uid="{00000000-0004-0000-0400-00007C000000}"/>
    <hyperlink ref="H116" r:id="rId126" xr:uid="{00000000-0004-0000-0400-00007D000000}"/>
    <hyperlink ref="H117" r:id="rId127" xr:uid="{00000000-0004-0000-0400-00007E000000}"/>
    <hyperlink ref="H118" r:id="rId128" xr:uid="{00000000-0004-0000-0400-00007F000000}"/>
    <hyperlink ref="H119" r:id="rId129" xr:uid="{00000000-0004-0000-0400-000080000000}"/>
    <hyperlink ref="H120" r:id="rId130" xr:uid="{00000000-0004-0000-0400-000081000000}"/>
    <hyperlink ref="H121" r:id="rId131" xr:uid="{00000000-0004-0000-0400-000082000000}"/>
    <hyperlink ref="H122" r:id="rId132" xr:uid="{00000000-0004-0000-0400-000083000000}"/>
    <hyperlink ref="H123" r:id="rId133" xr:uid="{00000000-0004-0000-0400-000084000000}"/>
    <hyperlink ref="H124" r:id="rId134" xr:uid="{00000000-0004-0000-0400-000085000000}"/>
    <hyperlink ref="H125" r:id="rId135" xr:uid="{00000000-0004-0000-0400-000086000000}"/>
    <hyperlink ref="H126" r:id="rId136" xr:uid="{00000000-0004-0000-0400-000087000000}"/>
    <hyperlink ref="H127" r:id="rId137" xr:uid="{00000000-0004-0000-0400-000088000000}"/>
    <hyperlink ref="H128" r:id="rId138" xr:uid="{00000000-0004-0000-0400-000089000000}"/>
    <hyperlink ref="H129" r:id="rId139" xr:uid="{00000000-0004-0000-0400-00008A000000}"/>
    <hyperlink ref="H130" r:id="rId140" xr:uid="{00000000-0004-0000-0400-00008B000000}"/>
    <hyperlink ref="H131" r:id="rId141" xr:uid="{00000000-0004-0000-0400-00008C000000}"/>
    <hyperlink ref="H132" r:id="rId142" xr:uid="{00000000-0004-0000-0400-00008D000000}"/>
    <hyperlink ref="H133" r:id="rId143" xr:uid="{00000000-0004-0000-0400-00008E000000}"/>
    <hyperlink ref="H134" r:id="rId144" xr:uid="{00000000-0004-0000-0400-00008F000000}"/>
    <hyperlink ref="H135" r:id="rId145" xr:uid="{00000000-0004-0000-0400-000090000000}"/>
    <hyperlink ref="H136" r:id="rId146" xr:uid="{00000000-0004-0000-0400-000091000000}"/>
    <hyperlink ref="H137" r:id="rId147" xr:uid="{00000000-0004-0000-0400-000092000000}"/>
    <hyperlink ref="H138" r:id="rId148" xr:uid="{00000000-0004-0000-0400-000093000000}"/>
    <hyperlink ref="H139" r:id="rId149" xr:uid="{00000000-0004-0000-0400-000094000000}"/>
    <hyperlink ref="H140" r:id="rId150" xr:uid="{00000000-0004-0000-0400-000095000000}"/>
    <hyperlink ref="H141" r:id="rId151" xr:uid="{00000000-0004-0000-0400-000096000000}"/>
    <hyperlink ref="H142" r:id="rId152" xr:uid="{00000000-0004-0000-0400-000097000000}"/>
    <hyperlink ref="H143" r:id="rId153" xr:uid="{00000000-0004-0000-0400-000098000000}"/>
    <hyperlink ref="H144" r:id="rId154" xr:uid="{00000000-0004-0000-0400-000099000000}"/>
    <hyperlink ref="H145" r:id="rId155" xr:uid="{00000000-0004-0000-0400-00009A000000}"/>
    <hyperlink ref="H146" r:id="rId156" xr:uid="{00000000-0004-0000-0400-00009B000000}"/>
    <hyperlink ref="H147" r:id="rId157" xr:uid="{00000000-0004-0000-0400-00009C000000}"/>
    <hyperlink ref="H148" r:id="rId158" tooltip="https://item.taobao.com/item.htm?id=997392460002" xr:uid="{00000000-0004-0000-0400-00009D000000}"/>
    <hyperlink ref="H149" r:id="rId159" xr:uid="{00000000-0004-0000-0400-00009E000000}"/>
    <hyperlink ref="H150" r:id="rId160" xr:uid="{00000000-0004-0000-0400-00009F000000}"/>
    <hyperlink ref="H151" r:id="rId161" xr:uid="{00000000-0004-0000-0400-0000A0000000}"/>
    <hyperlink ref="H152" r:id="rId162" xr:uid="{00000000-0004-0000-0400-0000A1000000}"/>
    <hyperlink ref="H153" r:id="rId163" xr:uid="{00000000-0004-0000-0400-0000A2000000}"/>
    <hyperlink ref="H154" r:id="rId164" xr:uid="{00000000-0004-0000-0400-0000A3000000}"/>
    <hyperlink ref="H155" r:id="rId165" xr:uid="{00000000-0004-0000-0400-0000A4000000}"/>
    <hyperlink ref="H156" r:id="rId166" xr:uid="{00000000-0004-0000-0400-0000A5000000}"/>
    <hyperlink ref="H157" r:id="rId167" xr:uid="{00000000-0004-0000-0400-0000A6000000}"/>
    <hyperlink ref="H158" r:id="rId168" xr:uid="{00000000-0004-0000-0400-0000A7000000}"/>
    <hyperlink ref="H159" r:id="rId169" xr:uid="{00000000-0004-0000-0400-0000A8000000}"/>
    <hyperlink ref="H160" r:id="rId170" xr:uid="{00000000-0004-0000-0400-0000A9000000}"/>
    <hyperlink ref="H161" r:id="rId171" xr:uid="{00000000-0004-0000-0400-0000AA000000}"/>
    <hyperlink ref="H162" r:id="rId172" xr:uid="{00000000-0004-0000-0400-0000AB000000}"/>
    <hyperlink ref="H163" r:id="rId173" xr:uid="{00000000-0004-0000-0400-0000AC000000}"/>
    <hyperlink ref="H164" r:id="rId174" xr:uid="{00000000-0004-0000-0400-0000AD000000}"/>
    <hyperlink ref="H165" r:id="rId175" xr:uid="{00000000-0004-0000-0400-0000AE000000}"/>
    <hyperlink ref="H166" r:id="rId176" xr:uid="{00000000-0004-0000-0400-0000AF000000}"/>
    <hyperlink ref="H167" r:id="rId177" xr:uid="{00000000-0004-0000-0400-0000B0000000}"/>
    <hyperlink ref="H168" r:id="rId178" xr:uid="{00000000-0004-0000-0400-0000B1000000}"/>
    <hyperlink ref="H169" r:id="rId179" xr:uid="{00000000-0004-0000-0400-0000B2000000}"/>
    <hyperlink ref="H170" r:id="rId180" xr:uid="{00000000-0004-0000-0400-0000B3000000}"/>
    <hyperlink ref="H171" r:id="rId181" xr:uid="{00000000-0004-0000-0400-0000B4000000}"/>
    <hyperlink ref="H172" r:id="rId182" xr:uid="{00000000-0004-0000-0400-0000B5000000}"/>
    <hyperlink ref="H173" r:id="rId183" xr:uid="{00000000-0004-0000-0400-0000B6000000}"/>
    <hyperlink ref="H174" r:id="rId184" xr:uid="{00000000-0004-0000-0400-0000B7000000}"/>
    <hyperlink ref="H175" r:id="rId185" xr:uid="{00000000-0004-0000-0400-0000B8000000}"/>
    <hyperlink ref="H176" r:id="rId186" xr:uid="{00000000-0004-0000-0400-0000B9000000}"/>
    <hyperlink ref="H177" r:id="rId187" xr:uid="{00000000-0004-0000-0400-0000BA000000}"/>
    <hyperlink ref="H178" r:id="rId188" xr:uid="{00000000-0004-0000-0400-0000BB000000}"/>
    <hyperlink ref="H179" r:id="rId189" xr:uid="{00000000-0004-0000-0400-0000BC000000}"/>
    <hyperlink ref="H180" r:id="rId190" xr:uid="{00000000-0004-0000-0400-0000BD000000}"/>
    <hyperlink ref="H181" r:id="rId191" xr:uid="{00000000-0004-0000-0400-0000BE000000}"/>
    <hyperlink ref="H182" r:id="rId192" xr:uid="{00000000-0004-0000-0400-0000BF000000}"/>
    <hyperlink ref="H183" r:id="rId193" xr:uid="{00000000-0004-0000-0400-0000C0000000}"/>
    <hyperlink ref="H184" r:id="rId194" xr:uid="{00000000-0004-0000-0400-0000C1000000}"/>
    <hyperlink ref="H185" r:id="rId195" xr:uid="{00000000-0004-0000-0400-0000C2000000}"/>
    <hyperlink ref="H186" r:id="rId196" xr:uid="{00000000-0004-0000-0400-0000C3000000}"/>
    <hyperlink ref="H187" r:id="rId197" xr:uid="{00000000-0004-0000-0400-0000C4000000}"/>
    <hyperlink ref="H188" r:id="rId198" xr:uid="{00000000-0004-0000-0400-0000C5000000}"/>
    <hyperlink ref="H189" r:id="rId199" xr:uid="{00000000-0004-0000-0400-0000C6000000}"/>
    <hyperlink ref="H190" r:id="rId200" xr:uid="{00000000-0004-0000-0400-0000C7000000}"/>
    <hyperlink ref="H191" r:id="rId201" xr:uid="{00000000-0004-0000-0400-0000C8000000}"/>
    <hyperlink ref="H192" r:id="rId202" xr:uid="{00000000-0004-0000-0400-0000C9000000}"/>
    <hyperlink ref="H193" r:id="rId203" xr:uid="{00000000-0004-0000-0400-0000CA000000}"/>
    <hyperlink ref="H194" r:id="rId204" xr:uid="{00000000-0004-0000-0400-0000CB000000}"/>
    <hyperlink ref="H195" r:id="rId205" xr:uid="{00000000-0004-0000-0400-0000CC000000}"/>
    <hyperlink ref="H196" r:id="rId206" xr:uid="{00000000-0004-0000-0400-0000CD000000}"/>
    <hyperlink ref="H197" r:id="rId207" xr:uid="{00000000-0004-0000-0400-0000CE000000}"/>
    <hyperlink ref="H198" r:id="rId208" xr:uid="{00000000-0004-0000-0400-0000CF000000}"/>
    <hyperlink ref="H199" r:id="rId209" xr:uid="{00000000-0004-0000-0400-0000D0000000}"/>
    <hyperlink ref="H200" r:id="rId210" xr:uid="{00000000-0004-0000-0400-0000D1000000}"/>
    <hyperlink ref="H201" r:id="rId211" xr:uid="{00000000-0004-0000-0400-0000D2000000}"/>
    <hyperlink ref="H202" r:id="rId212" xr:uid="{00000000-0004-0000-0400-0000D3000000}"/>
    <hyperlink ref="H203" r:id="rId213" xr:uid="{00000000-0004-0000-0400-0000D4000000}"/>
    <hyperlink ref="H204" r:id="rId214" xr:uid="{00000000-0004-0000-0400-0000D5000000}"/>
    <hyperlink ref="H205" r:id="rId215" xr:uid="{00000000-0004-0000-0400-0000D6000000}"/>
    <hyperlink ref="H206" r:id="rId216" xr:uid="{00000000-0004-0000-0400-0000D7000000}"/>
    <hyperlink ref="H207" r:id="rId217" xr:uid="{00000000-0004-0000-0400-0000D8000000}"/>
    <hyperlink ref="H208" r:id="rId218" xr:uid="{00000000-0004-0000-0400-0000D9000000}"/>
    <hyperlink ref="H209" r:id="rId219" xr:uid="{00000000-0004-0000-0400-0000DA000000}"/>
    <hyperlink ref="H210" r:id="rId220" xr:uid="{00000000-0004-0000-0400-0000DB000000}"/>
    <hyperlink ref="H211" r:id="rId221" xr:uid="{00000000-0004-0000-0400-0000DC000000}"/>
    <hyperlink ref="H212" r:id="rId222" xr:uid="{00000000-0004-0000-0400-0000DD000000}"/>
    <hyperlink ref="H213" r:id="rId223" xr:uid="{00000000-0004-0000-0400-0000DE000000}"/>
    <hyperlink ref="H214" r:id="rId224" xr:uid="{00000000-0004-0000-0400-0000DF000000}"/>
    <hyperlink ref="H215" r:id="rId225" xr:uid="{00000000-0004-0000-0400-0000E0000000}"/>
    <hyperlink ref="H216" r:id="rId226" xr:uid="{00000000-0004-0000-0400-0000E1000000}"/>
    <hyperlink ref="H217" r:id="rId227" xr:uid="{00000000-0004-0000-0400-0000E2000000}"/>
    <hyperlink ref="H218" r:id="rId228" xr:uid="{00000000-0004-0000-0400-0000E3000000}"/>
    <hyperlink ref="H219" r:id="rId229" xr:uid="{00000000-0004-0000-0400-0000E4000000}"/>
    <hyperlink ref="H220" r:id="rId230" xr:uid="{00000000-0004-0000-0400-0000E5000000}"/>
    <hyperlink ref="H221" r:id="rId231" xr:uid="{00000000-0004-0000-0400-0000E6000000}"/>
    <hyperlink ref="H222" r:id="rId232" xr:uid="{00000000-0004-0000-0400-0000E7000000}"/>
    <hyperlink ref="H223" r:id="rId233" xr:uid="{00000000-0004-0000-0400-0000E8000000}"/>
    <hyperlink ref="H224" r:id="rId234" xr:uid="{00000000-0004-0000-0400-0000E9000000}"/>
    <hyperlink ref="H225" r:id="rId235" xr:uid="{00000000-0004-0000-0400-0000EA000000}"/>
    <hyperlink ref="H226" r:id="rId236" xr:uid="{00000000-0004-0000-0400-0000EB000000}"/>
    <hyperlink ref="H227" r:id="rId237" xr:uid="{00000000-0004-0000-0400-0000EC000000}"/>
    <hyperlink ref="H228" r:id="rId238" xr:uid="{00000000-0004-0000-0400-0000ED000000}"/>
    <hyperlink ref="H229" r:id="rId239" xr:uid="{00000000-0004-0000-0400-0000EE000000}"/>
    <hyperlink ref="H230" r:id="rId240" xr:uid="{00000000-0004-0000-0400-0000EF000000}"/>
    <hyperlink ref="H231" r:id="rId241" xr:uid="{00000000-0004-0000-0400-0000F0000000}"/>
    <hyperlink ref="H232" r:id="rId242" xr:uid="{00000000-0004-0000-0400-0000F1000000}"/>
    <hyperlink ref="H233" r:id="rId243" xr:uid="{00000000-0004-0000-0400-0000F2000000}"/>
    <hyperlink ref="H234" r:id="rId244" xr:uid="{00000000-0004-0000-0400-0000F3000000}"/>
    <hyperlink ref="H235" r:id="rId245" xr:uid="{00000000-0004-0000-0400-0000F4000000}"/>
    <hyperlink ref="H236" r:id="rId246" xr:uid="{00000000-0004-0000-0400-0000F5000000}"/>
    <hyperlink ref="H237" r:id="rId247" xr:uid="{00000000-0004-0000-0400-0000F6000000}"/>
    <hyperlink ref="H238" r:id="rId248" xr:uid="{00000000-0004-0000-0400-0000F7000000}"/>
    <hyperlink ref="H239" r:id="rId249" xr:uid="{00000000-0004-0000-0400-0000F8000000}"/>
    <hyperlink ref="H240" r:id="rId250" xr:uid="{00000000-0004-0000-0400-0000F9000000}"/>
    <hyperlink ref="H241" r:id="rId251" xr:uid="{00000000-0004-0000-0400-0000FA000000}"/>
    <hyperlink ref="H242" r:id="rId252" xr:uid="{00000000-0004-0000-0400-0000FB000000}"/>
    <hyperlink ref="H243" r:id="rId253" xr:uid="{00000000-0004-0000-0400-0000FC000000}"/>
    <hyperlink ref="H244" r:id="rId254" xr:uid="{00000000-0004-0000-0400-0000FD000000}"/>
    <hyperlink ref="H245" r:id="rId255" xr:uid="{00000000-0004-0000-0400-0000FE000000}"/>
    <hyperlink ref="H246" r:id="rId256" xr:uid="{00000000-0004-0000-0400-0000FF000000}"/>
    <hyperlink ref="H247" r:id="rId257" xr:uid="{00000000-0004-0000-0400-000000010000}"/>
    <hyperlink ref="H248" r:id="rId258" xr:uid="{00000000-0004-0000-0400-000001010000}"/>
    <hyperlink ref="H249" r:id="rId259" xr:uid="{00000000-0004-0000-0400-000002010000}"/>
    <hyperlink ref="H250" r:id="rId260" xr:uid="{00000000-0004-0000-0400-000003010000}"/>
    <hyperlink ref="H251" r:id="rId261" xr:uid="{00000000-0004-0000-0400-000004010000}"/>
    <hyperlink ref="H252" r:id="rId262" xr:uid="{00000000-0004-0000-0400-000005010000}"/>
    <hyperlink ref="H253" r:id="rId263" xr:uid="{00000000-0004-0000-0400-000006010000}"/>
    <hyperlink ref="H254" r:id="rId264" xr:uid="{00000000-0004-0000-0400-000007010000}"/>
    <hyperlink ref="H255" r:id="rId265" xr:uid="{00000000-0004-0000-0400-000008010000}"/>
    <hyperlink ref="H256" r:id="rId266" xr:uid="{00000000-0004-0000-0400-000009010000}"/>
    <hyperlink ref="H257" r:id="rId267" xr:uid="{00000000-0004-0000-0400-00000A010000}"/>
    <hyperlink ref="H258" r:id="rId268" xr:uid="{00000000-0004-0000-0400-00000B010000}"/>
    <hyperlink ref="H259" r:id="rId269" xr:uid="{00000000-0004-0000-0400-00000C010000}"/>
    <hyperlink ref="H260" r:id="rId270" xr:uid="{00000000-0004-0000-0400-00000D010000}"/>
    <hyperlink ref="H261" r:id="rId271" xr:uid="{00000000-0004-0000-0400-00000E010000}"/>
    <hyperlink ref="H262" r:id="rId272" xr:uid="{00000000-0004-0000-0400-00000F010000}"/>
    <hyperlink ref="H263" r:id="rId273" xr:uid="{00000000-0004-0000-0400-000010010000}"/>
    <hyperlink ref="H264" r:id="rId274" xr:uid="{00000000-0004-0000-0400-000011010000}"/>
    <hyperlink ref="H265" r:id="rId275" xr:uid="{00000000-0004-0000-0400-000012010000}"/>
    <hyperlink ref="H266" r:id="rId276" xr:uid="{00000000-0004-0000-0400-000013010000}"/>
    <hyperlink ref="H267" r:id="rId277" xr:uid="{00000000-0004-0000-0400-000014010000}"/>
    <hyperlink ref="H268" r:id="rId278" xr:uid="{00000000-0004-0000-0400-000015010000}"/>
    <hyperlink ref="H269" r:id="rId279" tooltip="https://item.taobao.com/item.htm?id=868439164274" xr:uid="{00000000-0004-0000-0400-000016010000}"/>
    <hyperlink ref="H270" r:id="rId280" xr:uid="{00000000-0004-0000-0400-000017010000}"/>
    <hyperlink ref="H271" r:id="rId281" xr:uid="{00000000-0004-0000-0400-000018010000}"/>
    <hyperlink ref="H272" r:id="rId282" xr:uid="{00000000-0004-0000-0400-000019010000}"/>
    <hyperlink ref="H273" r:id="rId283" xr:uid="{00000000-0004-0000-0400-00001A010000}"/>
    <hyperlink ref="H274" r:id="rId284" xr:uid="{00000000-0004-0000-0400-00001B010000}"/>
    <hyperlink ref="H275" r:id="rId285" xr:uid="{00000000-0004-0000-0400-00001C010000}"/>
    <hyperlink ref="H276" r:id="rId286" xr:uid="{00000000-0004-0000-0400-00001D010000}"/>
    <hyperlink ref="H277" r:id="rId287" xr:uid="{00000000-0004-0000-0400-00001E010000}"/>
    <hyperlink ref="H278" r:id="rId288" xr:uid="{00000000-0004-0000-0400-00001F010000}"/>
    <hyperlink ref="H279" r:id="rId289" xr:uid="{00000000-0004-0000-0400-000020010000}"/>
    <hyperlink ref="H280" r:id="rId290" xr:uid="{00000000-0004-0000-0400-000021010000}"/>
    <hyperlink ref="H281" r:id="rId291" xr:uid="{00000000-0004-0000-0400-000022010000}"/>
    <hyperlink ref="H282" r:id="rId292" xr:uid="{00000000-0004-0000-0400-000023010000}"/>
    <hyperlink ref="H283" r:id="rId293" xr:uid="{00000000-0004-0000-0400-000024010000}"/>
    <hyperlink ref="H284" r:id="rId294" xr:uid="{00000000-0004-0000-0400-000025010000}"/>
    <hyperlink ref="H285" r:id="rId295" xr:uid="{00000000-0004-0000-0400-000026010000}"/>
    <hyperlink ref="H286" r:id="rId296" xr:uid="{00000000-0004-0000-0400-000027010000}"/>
    <hyperlink ref="H287" r:id="rId297" xr:uid="{00000000-0004-0000-0400-000028010000}"/>
    <hyperlink ref="H288" r:id="rId298" xr:uid="{00000000-0004-0000-0400-000029010000}"/>
    <hyperlink ref="H289" r:id="rId299" xr:uid="{00000000-0004-0000-0400-00002A010000}"/>
    <hyperlink ref="H290" r:id="rId300" xr:uid="{00000000-0004-0000-0400-00002B010000}"/>
    <hyperlink ref="H291" r:id="rId301" xr:uid="{00000000-0004-0000-0400-00002C010000}"/>
    <hyperlink ref="H292" r:id="rId302" xr:uid="{00000000-0004-0000-0400-00002D010000}"/>
    <hyperlink ref="H293" r:id="rId303" xr:uid="{00000000-0004-0000-0400-00002E010000}"/>
    <hyperlink ref="H294" r:id="rId304" xr:uid="{00000000-0004-0000-0400-00002F010000}"/>
    <hyperlink ref="H295" r:id="rId305" xr:uid="{00000000-0004-0000-0400-000030010000}"/>
    <hyperlink ref="H296" r:id="rId306" xr:uid="{00000000-0004-0000-0400-000031010000}"/>
    <hyperlink ref="H297" r:id="rId307" xr:uid="{00000000-0004-0000-0400-000032010000}"/>
    <hyperlink ref="H298" r:id="rId308" xr:uid="{00000000-0004-0000-0400-000033010000}"/>
    <hyperlink ref="H299" r:id="rId309" xr:uid="{00000000-0004-0000-0400-000034010000}"/>
    <hyperlink ref="H300" r:id="rId310" xr:uid="{00000000-0004-0000-0400-000035010000}"/>
    <hyperlink ref="H301" r:id="rId311" xr:uid="{00000000-0004-0000-0400-000036010000}"/>
    <hyperlink ref="H302" r:id="rId312" xr:uid="{00000000-0004-0000-0400-000037010000}"/>
    <hyperlink ref="H303" r:id="rId313" xr:uid="{00000000-0004-0000-0400-000038010000}"/>
    <hyperlink ref="H304" r:id="rId314" xr:uid="{00000000-0004-0000-0400-000039010000}"/>
    <hyperlink ref="H305" r:id="rId315" xr:uid="{00000000-0004-0000-0400-00003A010000}"/>
    <hyperlink ref="H306" r:id="rId316" xr:uid="{00000000-0004-0000-0400-00003B010000}"/>
    <hyperlink ref="H307" r:id="rId317" xr:uid="{00000000-0004-0000-0400-00003C010000}"/>
    <hyperlink ref="H308" r:id="rId318" xr:uid="{00000000-0004-0000-0400-00003D010000}"/>
    <hyperlink ref="H309" r:id="rId319" xr:uid="{00000000-0004-0000-0400-00003E010000}"/>
    <hyperlink ref="H310" r:id="rId320" xr:uid="{00000000-0004-0000-0400-00003F010000}"/>
    <hyperlink ref="H311" r:id="rId321" xr:uid="{00000000-0004-0000-0400-000040010000}"/>
    <hyperlink ref="H312" r:id="rId322" xr:uid="{00000000-0004-0000-0400-000041010000}"/>
    <hyperlink ref="H313" r:id="rId323" xr:uid="{00000000-0004-0000-0400-000042010000}"/>
    <hyperlink ref="H314" r:id="rId324" xr:uid="{00000000-0004-0000-0400-000043010000}"/>
    <hyperlink ref="H315" r:id="rId325" xr:uid="{00000000-0004-0000-0400-000044010000}"/>
    <hyperlink ref="H316" r:id="rId326" xr:uid="{00000000-0004-0000-0400-000045010000}"/>
    <hyperlink ref="H317" r:id="rId327" xr:uid="{00000000-0004-0000-0400-000046010000}"/>
    <hyperlink ref="H318" r:id="rId328" xr:uid="{00000000-0004-0000-0400-000047010000}"/>
    <hyperlink ref="H319" r:id="rId329" xr:uid="{00000000-0004-0000-0400-000048010000}"/>
    <hyperlink ref="H320" r:id="rId330" xr:uid="{00000000-0004-0000-0400-000049010000}"/>
    <hyperlink ref="H321" r:id="rId331" xr:uid="{00000000-0004-0000-0400-00004A010000}"/>
    <hyperlink ref="H322" r:id="rId332" xr:uid="{00000000-0004-0000-0400-00004B010000}"/>
    <hyperlink ref="H323" r:id="rId333" xr:uid="{00000000-0004-0000-0400-00004C010000}"/>
    <hyperlink ref="H324" r:id="rId334" xr:uid="{00000000-0004-0000-0400-00004D010000}"/>
    <hyperlink ref="H325" r:id="rId335" xr:uid="{00000000-0004-0000-0400-00004E010000}"/>
    <hyperlink ref="H326" r:id="rId336" xr:uid="{00000000-0004-0000-0400-00004F010000}"/>
    <hyperlink ref="H327" r:id="rId337" xr:uid="{00000000-0004-0000-0400-000050010000}"/>
    <hyperlink ref="H328" r:id="rId338" xr:uid="{00000000-0004-0000-0400-000051010000}"/>
    <hyperlink ref="H329" r:id="rId339" xr:uid="{00000000-0004-0000-0400-000052010000}"/>
    <hyperlink ref="H330" r:id="rId340" xr:uid="{00000000-0004-0000-0400-000053010000}"/>
    <hyperlink ref="H331" r:id="rId341" xr:uid="{00000000-0004-0000-0400-000054010000}"/>
    <hyperlink ref="H332" r:id="rId342" xr:uid="{00000000-0004-0000-0400-000055010000}"/>
    <hyperlink ref="H333" r:id="rId343" xr:uid="{00000000-0004-0000-0400-000056010000}"/>
    <hyperlink ref="H334" r:id="rId344" xr:uid="{00000000-0004-0000-0400-000057010000}"/>
    <hyperlink ref="H335" r:id="rId345" xr:uid="{00000000-0004-0000-0400-000058010000}"/>
    <hyperlink ref="H336" r:id="rId346" xr:uid="{00000000-0004-0000-0400-000059010000}"/>
    <hyperlink ref="H337" r:id="rId347" xr:uid="{00000000-0004-0000-0400-00005A010000}"/>
    <hyperlink ref="H338" r:id="rId348" xr:uid="{00000000-0004-0000-0400-00005B010000}"/>
    <hyperlink ref="H339" r:id="rId349" xr:uid="{00000000-0004-0000-0400-00005C010000}"/>
    <hyperlink ref="H340" r:id="rId350" xr:uid="{00000000-0004-0000-0400-00005D010000}"/>
    <hyperlink ref="H341" r:id="rId351" xr:uid="{00000000-0004-0000-0400-00005E010000}"/>
    <hyperlink ref="H342" r:id="rId352" xr:uid="{00000000-0004-0000-0400-00005F010000}"/>
    <hyperlink ref="H343" r:id="rId353" xr:uid="{00000000-0004-0000-0400-000060010000}"/>
    <hyperlink ref="H344" r:id="rId354" xr:uid="{00000000-0004-0000-0400-000061010000}"/>
    <hyperlink ref="H345" r:id="rId355" xr:uid="{00000000-0004-0000-0400-000062010000}"/>
    <hyperlink ref="H346" r:id="rId356" xr:uid="{00000000-0004-0000-0400-000063010000}"/>
    <hyperlink ref="H347" r:id="rId357" xr:uid="{00000000-0004-0000-0400-000064010000}"/>
    <hyperlink ref="H348" r:id="rId358" xr:uid="{00000000-0004-0000-0400-000065010000}"/>
    <hyperlink ref="H349" r:id="rId359" xr:uid="{00000000-0004-0000-0400-000066010000}"/>
    <hyperlink ref="H350" r:id="rId360" xr:uid="{00000000-0004-0000-0400-000067010000}"/>
    <hyperlink ref="H351" r:id="rId361" xr:uid="{00000000-0004-0000-0400-000068010000}"/>
    <hyperlink ref="H352" r:id="rId362" xr:uid="{00000000-0004-0000-0400-000069010000}"/>
    <hyperlink ref="H353" r:id="rId363" xr:uid="{00000000-0004-0000-0400-00006A010000}"/>
    <hyperlink ref="H354" r:id="rId364" xr:uid="{00000000-0004-0000-0400-00006B010000}"/>
    <hyperlink ref="H355" r:id="rId365" xr:uid="{00000000-0004-0000-0400-00006C010000}"/>
    <hyperlink ref="H356" r:id="rId366" xr:uid="{00000000-0004-0000-0400-00006D010000}"/>
    <hyperlink ref="H357" r:id="rId367" xr:uid="{00000000-0004-0000-0400-00006E010000}"/>
    <hyperlink ref="H358" r:id="rId368" xr:uid="{00000000-0004-0000-0400-00006F010000}"/>
    <hyperlink ref="H359" r:id="rId369" xr:uid="{00000000-0004-0000-0400-000070010000}"/>
    <hyperlink ref="H360" r:id="rId370" xr:uid="{00000000-0004-0000-0400-000071010000}"/>
    <hyperlink ref="H361" r:id="rId371" xr:uid="{00000000-0004-0000-0400-000072010000}"/>
    <hyperlink ref="H362" r:id="rId372" xr:uid="{00000000-0004-0000-0400-000073010000}"/>
    <hyperlink ref="H363" r:id="rId373" xr:uid="{00000000-0004-0000-0400-000074010000}"/>
    <hyperlink ref="H364" r:id="rId374" xr:uid="{00000000-0004-0000-0400-000075010000}"/>
    <hyperlink ref="H365" r:id="rId375" xr:uid="{00000000-0004-0000-0400-000076010000}"/>
    <hyperlink ref="H366" r:id="rId376" xr:uid="{00000000-0004-0000-0400-000077010000}"/>
    <hyperlink ref="H367" r:id="rId377" xr:uid="{00000000-0004-0000-0400-000078010000}"/>
    <hyperlink ref="H368" r:id="rId378" xr:uid="{00000000-0004-0000-0400-000079010000}"/>
    <hyperlink ref="H369" r:id="rId379" xr:uid="{00000000-0004-0000-0400-00007A010000}"/>
    <hyperlink ref="H370" r:id="rId380" xr:uid="{00000000-0004-0000-0400-00007B010000}"/>
    <hyperlink ref="H371" r:id="rId381" xr:uid="{00000000-0004-0000-0400-00007C010000}"/>
    <hyperlink ref="H372" r:id="rId382" xr:uid="{00000000-0004-0000-0400-00007D010000}"/>
    <hyperlink ref="H373" r:id="rId383" xr:uid="{00000000-0004-0000-0400-00007E010000}"/>
    <hyperlink ref="H374" r:id="rId384" xr:uid="{00000000-0004-0000-0400-00007F010000}"/>
    <hyperlink ref="H375" r:id="rId385" xr:uid="{00000000-0004-0000-0400-000080010000}"/>
    <hyperlink ref="H376" r:id="rId386" xr:uid="{00000000-0004-0000-0400-000081010000}"/>
    <hyperlink ref="H377" r:id="rId387" tooltip="https://detail.tmall.com/item.htm?id=892370854388" xr:uid="{00000000-0004-0000-0400-000082010000}"/>
    <hyperlink ref="H378" r:id="rId388" xr:uid="{00000000-0004-0000-0400-000083010000}"/>
    <hyperlink ref="H379" r:id="rId389" xr:uid="{00000000-0004-0000-0400-000084010000}"/>
    <hyperlink ref="H380" r:id="rId390" xr:uid="{00000000-0004-0000-0400-000085010000}"/>
    <hyperlink ref="H381" r:id="rId391" tooltip="https://detail.tmall.com/item.htm?id=892370854388" xr:uid="{00000000-0004-0000-0400-000086010000}"/>
    <hyperlink ref="H382" r:id="rId392" xr:uid="{00000000-0004-0000-0400-000087010000}"/>
    <hyperlink ref="H383" r:id="rId393" xr:uid="{00000000-0004-0000-0400-000088010000}"/>
    <hyperlink ref="H384" r:id="rId394" xr:uid="{00000000-0004-0000-0400-000089010000}"/>
    <hyperlink ref="H385" r:id="rId395" xr:uid="{00000000-0004-0000-0400-00008A010000}"/>
    <hyperlink ref="H386" r:id="rId396" tooltip="https://item.taobao.com/item.htm?id=610172317455" xr:uid="{00000000-0004-0000-0400-00008B010000}"/>
    <hyperlink ref="H387" r:id="rId397" tooltip="https://item.taobao.com/item.htm?id=895120131196" xr:uid="{00000000-0004-0000-0400-00008C010000}"/>
    <hyperlink ref="H388" r:id="rId398" xr:uid="{00000000-0004-0000-0400-00008D010000}"/>
    <hyperlink ref="H389" r:id="rId399" xr:uid="{00000000-0004-0000-0400-00008E010000}"/>
    <hyperlink ref="H390" r:id="rId400" xr:uid="{00000000-0004-0000-0400-00008F010000}"/>
    <hyperlink ref="H391" r:id="rId401" xr:uid="{00000000-0004-0000-0400-000090010000}"/>
    <hyperlink ref="H392" r:id="rId402" xr:uid="{00000000-0004-0000-0400-000091010000}"/>
    <hyperlink ref="H393" r:id="rId403" xr:uid="{00000000-0004-0000-0400-000092010000}"/>
    <hyperlink ref="H394" r:id="rId404" xr:uid="{00000000-0004-0000-0400-000093010000}"/>
    <hyperlink ref="H395" r:id="rId405" xr:uid="{00000000-0004-0000-0400-000094010000}"/>
    <hyperlink ref="H396" r:id="rId406" xr:uid="{00000000-0004-0000-0400-000095010000}"/>
    <hyperlink ref="H397" r:id="rId407" xr:uid="{00000000-0004-0000-0400-000096010000}"/>
    <hyperlink ref="H398" r:id="rId408" xr:uid="{00000000-0004-0000-0400-000097010000}"/>
    <hyperlink ref="H399" r:id="rId409" tooltip="https://item.taobao.com/item.htm?id=542495133129" xr:uid="{00000000-0004-0000-0400-000098010000}"/>
    <hyperlink ref="H400" r:id="rId410" xr:uid="{00000000-0004-0000-0400-000099010000}"/>
    <hyperlink ref="H401" r:id="rId411" xr:uid="{00000000-0004-0000-0400-00009A010000}"/>
    <hyperlink ref="H402" r:id="rId412" xr:uid="{00000000-0004-0000-0400-00009B010000}"/>
    <hyperlink ref="H403" r:id="rId413" xr:uid="{00000000-0004-0000-0400-00009C010000}"/>
    <hyperlink ref="H404" r:id="rId414" xr:uid="{00000000-0004-0000-0400-00009D010000}"/>
    <hyperlink ref="H405" r:id="rId415" xr:uid="{00000000-0004-0000-0400-00009E010000}"/>
    <hyperlink ref="H406" r:id="rId416" xr:uid="{00000000-0004-0000-0400-00009F010000}"/>
    <hyperlink ref="H407" r:id="rId417" xr:uid="{00000000-0004-0000-0400-0000A0010000}"/>
    <hyperlink ref="H408" r:id="rId418" xr:uid="{00000000-0004-0000-0400-0000A1010000}"/>
    <hyperlink ref="H409" r:id="rId419" xr:uid="{00000000-0004-0000-0400-0000A2010000}"/>
    <hyperlink ref="H410" r:id="rId420" tooltip="https://item.taobao.com/item.htm?id=761678711206" xr:uid="{00000000-0004-0000-0400-0000A3010000}"/>
    <hyperlink ref="H411" r:id="rId421" xr:uid="{00000000-0004-0000-0400-0000A4010000}"/>
    <hyperlink ref="H412" r:id="rId422" xr:uid="{00000000-0004-0000-0400-0000A5010000}"/>
    <hyperlink ref="H413" r:id="rId423" xr:uid="{00000000-0004-0000-0400-0000A6010000}"/>
    <hyperlink ref="H414" r:id="rId424" xr:uid="{00000000-0004-0000-0400-0000A7010000}"/>
    <hyperlink ref="H415" r:id="rId425" xr:uid="{00000000-0004-0000-0400-0000A8010000}"/>
    <hyperlink ref="H416" r:id="rId426" xr:uid="{00000000-0004-0000-0400-0000A9010000}"/>
    <hyperlink ref="H417" r:id="rId427" xr:uid="{00000000-0004-0000-0400-0000AA010000}"/>
    <hyperlink ref="H418" r:id="rId428" xr:uid="{00000000-0004-0000-0400-0000AB010000}"/>
    <hyperlink ref="H426" r:id="rId429" xr:uid="{00000000-0004-0000-0400-0000AC010000}"/>
    <hyperlink ref="H427" r:id="rId430" xr:uid="{00000000-0004-0000-0400-0000AD010000}"/>
    <hyperlink ref="H428" r:id="rId431" xr:uid="{00000000-0004-0000-0400-0000AE010000}"/>
    <hyperlink ref="H429" r:id="rId432" xr:uid="{00000000-0004-0000-0400-0000AF010000}"/>
    <hyperlink ref="H430" r:id="rId433" tooltip="https://item.jd.com/10143607074756.html" xr:uid="{00000000-0004-0000-0400-0000B0010000}"/>
    <hyperlink ref="H431" r:id="rId434" xr:uid="{00000000-0004-0000-0400-0000B1010000}"/>
    <hyperlink ref="H432" r:id="rId435" xr:uid="{00000000-0004-0000-0400-0000B2010000}"/>
    <hyperlink ref="H433" r:id="rId436" xr:uid="{00000000-0004-0000-0400-0000B3010000}"/>
    <hyperlink ref="H434" r:id="rId437" xr:uid="{00000000-0004-0000-0400-0000B4010000}"/>
    <hyperlink ref="H435" r:id="rId438" xr:uid="{00000000-0004-0000-0400-0000B5010000}"/>
    <hyperlink ref="H436" r:id="rId439" xr:uid="{00000000-0004-0000-0400-0000B6010000}"/>
    <hyperlink ref="H437" r:id="rId440" xr:uid="{00000000-0004-0000-0400-0000B7010000}"/>
    <hyperlink ref="H438" r:id="rId441" xr:uid="{00000000-0004-0000-0400-0000B8010000}"/>
    <hyperlink ref="H439" r:id="rId442" xr:uid="{00000000-0004-0000-0400-0000B9010000}"/>
    <hyperlink ref="H440" r:id="rId443" xr:uid="{00000000-0004-0000-0400-0000BA010000}"/>
    <hyperlink ref="H441" r:id="rId444" xr:uid="{00000000-0004-0000-0400-0000BB010000}"/>
    <hyperlink ref="X556" r:id="rId445" tooltip="卡士（CLASSY.KISS）卡士餐后一小时0蔗糖250g*10瓶低温酸牛奶 源头直发包邮" xr:uid="{00000000-0004-0000-0400-0000BC010000}"/>
    <hyperlink ref="Y556" r:id="rId446" tooltip="卡士（CLASSY.KISS）卡士餐后一小时0蔗糖250g*10瓶低温酸牛奶 源头直发包邮" xr:uid="{00000000-0004-0000-0400-0000BD010000}"/>
    <hyperlink ref="H556" r:id="rId447" tooltip="https://item.jd.com/100292942062.html" xr:uid="{00000000-0004-0000-0400-0000BE010000}"/>
    <hyperlink ref="H557" r:id="rId448" tooltip="https://item.jd.com/10159775467731.html" xr:uid="{00000000-0004-0000-0400-0000BF010000}"/>
    <hyperlink ref="H558" r:id="rId449" tooltip="https://item.jd.com/10161990519165.html" xr:uid="{00000000-0004-0000-0400-0000C0010000}"/>
    <hyperlink ref="H442" r:id="rId450" tooltip="https://item.jd.com/10161032513827.html" xr:uid="{00000000-0004-0000-0400-0000C1010000}"/>
    <hyperlink ref="H443" r:id="rId451" tooltip="https://item.jd.com/10177000430970.html" xr:uid="{00000000-0004-0000-0400-0000C2010000}"/>
    <hyperlink ref="H446" r:id="rId452" xr:uid="{00000000-0004-0000-0400-0000C3010000}"/>
    <hyperlink ref="H447" r:id="rId453" xr:uid="{00000000-0004-0000-0400-0000C4010000}"/>
    <hyperlink ref="H566" r:id="rId454" xr:uid="{00000000-0004-0000-0400-0000C5010000}"/>
    <hyperlink ref="H567" r:id="rId455" xr:uid="{00000000-0004-0000-0400-0000C6010000}"/>
    <hyperlink ref="H568" r:id="rId456" xr:uid="{00000000-0004-0000-0400-0000C7010000}"/>
    <hyperlink ref="H569" r:id="rId457" xr:uid="{00000000-0004-0000-0400-0000C8010000}"/>
    <hyperlink ref="H570" r:id="rId458" xr:uid="{00000000-0004-0000-0400-0000C9010000}"/>
    <hyperlink ref="H571" r:id="rId459" xr:uid="{00000000-0004-0000-0400-0000CA010000}"/>
    <hyperlink ref="H572" r:id="rId460" xr:uid="{00000000-0004-0000-0400-0000CB010000}"/>
    <hyperlink ref="H573" r:id="rId461" xr:uid="{00000000-0004-0000-0400-0000CC010000}"/>
    <hyperlink ref="H574" r:id="rId462" xr:uid="{00000000-0004-0000-0400-0000CD010000}"/>
    <hyperlink ref="H575" r:id="rId463" xr:uid="{00000000-0004-0000-0400-0000CE010000}"/>
    <hyperlink ref="H576" r:id="rId464" xr:uid="{00000000-0004-0000-0400-0000CF010000}"/>
    <hyperlink ref="H577" r:id="rId465" xr:uid="{00000000-0004-0000-0400-0000D0010000}"/>
    <hyperlink ref="H578" r:id="rId466" xr:uid="{00000000-0004-0000-0400-0000D1010000}"/>
    <hyperlink ref="H579" r:id="rId467" xr:uid="{00000000-0004-0000-0400-0000D2010000}"/>
    <hyperlink ref="H580" r:id="rId468" xr:uid="{00000000-0004-0000-0400-0000D3010000}"/>
    <hyperlink ref="H581" r:id="rId469" xr:uid="{00000000-0004-0000-0400-0000D4010000}"/>
    <hyperlink ref="H582" r:id="rId470" xr:uid="{00000000-0004-0000-0400-0000D5010000}"/>
    <hyperlink ref="H583" r:id="rId471" xr:uid="{00000000-0004-0000-0400-0000D6010000}"/>
    <hyperlink ref="H584" r:id="rId472" xr:uid="{00000000-0004-0000-0400-0000D7010000}"/>
    <hyperlink ref="H585" r:id="rId473" xr:uid="{00000000-0004-0000-0400-0000D8010000}"/>
    <hyperlink ref="H586" r:id="rId474" xr:uid="{00000000-0004-0000-0400-0000D9010000}"/>
    <hyperlink ref="H587" r:id="rId475" xr:uid="{00000000-0004-0000-0400-0000DA010000}"/>
    <hyperlink ref="H588" r:id="rId476" xr:uid="{00000000-0004-0000-0400-0000DB010000}"/>
    <hyperlink ref="H589" r:id="rId477" xr:uid="{00000000-0004-0000-0400-0000DC010000}"/>
    <hyperlink ref="H590" r:id="rId478" xr:uid="{00000000-0004-0000-0400-0000DD010000}"/>
    <hyperlink ref="H591" r:id="rId479" xr:uid="{00000000-0004-0000-0400-0000DE010000}"/>
    <hyperlink ref="H592" r:id="rId480" xr:uid="{00000000-0004-0000-0400-0000DF010000}"/>
    <hyperlink ref="H593" r:id="rId481" xr:uid="{00000000-0004-0000-0400-0000E0010000}"/>
    <hyperlink ref="H594" r:id="rId482" xr:uid="{00000000-0004-0000-0400-0000E1010000}"/>
    <hyperlink ref="H595" r:id="rId483" xr:uid="{00000000-0004-0000-0400-0000E2010000}"/>
    <hyperlink ref="H596" r:id="rId484" xr:uid="{00000000-0004-0000-0400-0000E3010000}"/>
    <hyperlink ref="H597" r:id="rId485" xr:uid="{00000000-0004-0000-0400-0000E4010000}"/>
    <hyperlink ref="H598" r:id="rId486" xr:uid="{00000000-0004-0000-0400-0000E5010000}"/>
    <hyperlink ref="H599" r:id="rId487" xr:uid="{00000000-0004-0000-0400-0000E6010000}"/>
    <hyperlink ref="H600" r:id="rId488" xr:uid="{00000000-0004-0000-0400-0000E7010000}"/>
    <hyperlink ref="H601" r:id="rId489" xr:uid="{00000000-0004-0000-0400-0000E8010000}"/>
    <hyperlink ref="H602" r:id="rId490" xr:uid="{00000000-0004-0000-0400-0000E9010000}"/>
    <hyperlink ref="H603" r:id="rId491" xr:uid="{00000000-0004-0000-0400-0000EA010000}"/>
    <hyperlink ref="H604" r:id="rId492" xr:uid="{00000000-0004-0000-0400-0000EB010000}"/>
    <hyperlink ref="H605" r:id="rId493" xr:uid="{00000000-0004-0000-0400-0000EC010000}"/>
    <hyperlink ref="H606" r:id="rId494" xr:uid="{00000000-0004-0000-0400-0000ED010000}"/>
    <hyperlink ref="H607" r:id="rId495" xr:uid="{00000000-0004-0000-0400-0000EE010000}"/>
    <hyperlink ref="H608" r:id="rId496" xr:uid="{00000000-0004-0000-0400-0000EF010000}"/>
    <hyperlink ref="H609" r:id="rId497" xr:uid="{00000000-0004-0000-0400-0000F0010000}"/>
    <hyperlink ref="H610" r:id="rId498" xr:uid="{00000000-0004-0000-0400-0000F1010000}"/>
    <hyperlink ref="H611" r:id="rId499" xr:uid="{00000000-0004-0000-0400-0000F2010000}"/>
    <hyperlink ref="H612" r:id="rId500" xr:uid="{00000000-0004-0000-0400-0000F3010000}"/>
    <hyperlink ref="H613" r:id="rId501" xr:uid="{00000000-0004-0000-0400-0000F4010000}"/>
    <hyperlink ref="H614" r:id="rId502" xr:uid="{00000000-0004-0000-0400-0000F5010000}"/>
    <hyperlink ref="H615" r:id="rId503" xr:uid="{00000000-0004-0000-0400-0000F6010000}"/>
    <hyperlink ref="H616" r:id="rId504" xr:uid="{00000000-0004-0000-0400-0000F7010000}"/>
    <hyperlink ref="H617" r:id="rId505" xr:uid="{00000000-0004-0000-0400-0000F8010000}"/>
    <hyperlink ref="H565" r:id="rId506" tooltip="https://item.jd.com/10207170160483.html" xr:uid="{00000000-0004-0000-0400-0000F9010000}"/>
    <hyperlink ref="H629" r:id="rId507" xr:uid="{00000000-0004-0000-0400-0000FA010000}"/>
    <hyperlink ref="H622" r:id="rId508" xr:uid="{00000000-0004-0000-0400-0000FB010000}"/>
    <hyperlink ref="H449" r:id="rId509" xr:uid="{00000000-0004-0000-0400-0000FC010000}"/>
    <hyperlink ref="H450" r:id="rId510" xr:uid="{00000000-0004-0000-0400-0000FD010000}"/>
    <hyperlink ref="H452" r:id="rId511" xr:uid="{00000000-0004-0000-0400-0000FE010000}"/>
    <hyperlink ref="H445" r:id="rId512" xr:uid="{00000000-0004-0000-0400-0000FF010000}"/>
    <hyperlink ref="H473" r:id="rId513" xr:uid="{00000000-0004-0000-0400-000000020000}"/>
    <hyperlink ref="H474" r:id="rId514" xr:uid="{00000000-0004-0000-0400-000001020000}"/>
    <hyperlink ref="H475" r:id="rId515" xr:uid="{00000000-0004-0000-0400-000002020000}"/>
    <hyperlink ref="H476" r:id="rId516" xr:uid="{00000000-0004-0000-0400-000003020000}"/>
    <hyperlink ref="H448" r:id="rId517" xr:uid="{00000000-0004-0000-0400-000004020000}"/>
    <hyperlink ref="H451" r:id="rId518" tooltip="https://item.jd.com/10075960788946.html" xr:uid="{00000000-0004-0000-0400-000005020000}"/>
    <hyperlink ref="H467" r:id="rId519" xr:uid="{00000000-0004-0000-0400-000006020000}"/>
    <hyperlink ref="H468" r:id="rId520" xr:uid="{00000000-0004-0000-0400-000007020000}"/>
    <hyperlink ref="H469" r:id="rId521" xr:uid="{00000000-0004-0000-0400-000008020000}"/>
    <hyperlink ref="H470" r:id="rId522" xr:uid="{00000000-0004-0000-0400-000009020000}"/>
    <hyperlink ref="H471" r:id="rId523" xr:uid="{00000000-0004-0000-0400-00000A020000}"/>
    <hyperlink ref="H472" r:id="rId524" xr:uid="{00000000-0004-0000-0400-00000B020000}"/>
    <hyperlink ref="H444" r:id="rId525" xr:uid="{00000000-0004-0000-0400-00000C020000}"/>
    <hyperlink ref="H453" r:id="rId526" xr:uid="{00000000-0004-0000-0400-00000D020000}"/>
    <hyperlink ref="H455" r:id="rId527" xr:uid="{00000000-0004-0000-0400-00000E020000}"/>
    <hyperlink ref="H465" r:id="rId528" xr:uid="{00000000-0004-0000-0400-00000F020000}"/>
    <hyperlink ref="H466" r:id="rId529" xr:uid="{00000000-0004-0000-0400-000010020000}"/>
    <hyperlink ref="H477" r:id="rId530" xr:uid="{00000000-0004-0000-0400-000011020000}"/>
    <hyperlink ref="H459" r:id="rId531" xr:uid="{00000000-0004-0000-0400-000012020000}"/>
    <hyperlink ref="H460" r:id="rId532" xr:uid="{00000000-0004-0000-0400-000013020000}"/>
    <hyperlink ref="H461" r:id="rId533" xr:uid="{00000000-0004-0000-0400-000014020000}"/>
    <hyperlink ref="H462" r:id="rId534" xr:uid="{00000000-0004-0000-0400-000015020000}"/>
    <hyperlink ref="H463" r:id="rId535" xr:uid="{00000000-0004-0000-0400-000016020000}"/>
    <hyperlink ref="H464" r:id="rId536" xr:uid="{00000000-0004-0000-0400-000017020000}"/>
    <hyperlink ref="H458" r:id="rId537" tooltip="https://item.jd.com/10119080880294.html" xr:uid="{00000000-0004-0000-0400-000018020000}"/>
    <hyperlink ref="H454" r:id="rId538" xr:uid="{00000000-0004-0000-0400-000019020000}"/>
    <hyperlink ref="H457" r:id="rId539" xr:uid="{00000000-0004-0000-0400-00001A020000}"/>
    <hyperlink ref="H456" r:id="rId540" xr:uid="{00000000-0004-0000-0400-00001B020000}"/>
    <hyperlink ref="H560" r:id="rId541" xr:uid="{00000000-0004-0000-0400-00001C020000}"/>
    <hyperlink ref="H623" r:id="rId542" xr:uid="{00000000-0004-0000-0400-00001D020000}"/>
    <hyperlink ref="H660" r:id="rId543" tooltip="http://item.taobao.com/item.htm?id=988633381813" xr:uid="{00000000-0004-0000-0400-00001E020000}"/>
    <hyperlink ref="H478" r:id="rId544" xr:uid="{00000000-0004-0000-0400-00001F020000}"/>
    <hyperlink ref="H655" r:id="rId545" xr:uid="{00000000-0004-0000-0400-000020020000}"/>
    <hyperlink ref="H656" r:id="rId546" xr:uid="{00000000-0004-0000-0400-000021020000}"/>
    <hyperlink ref="H657" r:id="rId547" xr:uid="{00000000-0004-0000-0400-000022020000}"/>
    <hyperlink ref="H658" r:id="rId548" xr:uid="{00000000-0004-0000-0400-000023020000}"/>
    <hyperlink ref="H659" r:id="rId549" xr:uid="{00000000-0004-0000-0400-000024020000}"/>
    <hyperlink ref="H479" r:id="rId550" xr:uid="{00000000-0004-0000-0400-000025020000}"/>
    <hyperlink ref="H480" r:id="rId551" xr:uid="{00000000-0004-0000-0400-000026020000}"/>
    <hyperlink ref="H636" r:id="rId552" xr:uid="{00000000-0004-0000-0400-000027020000}"/>
    <hyperlink ref="H563" r:id="rId553" xr:uid="{00000000-0004-0000-0400-000028020000}"/>
    <hyperlink ref="H646" r:id="rId554" xr:uid="{00000000-0004-0000-0400-000029020000}"/>
    <hyperlink ref="H647" r:id="rId555" xr:uid="{00000000-0004-0000-0400-00002A020000}"/>
    <hyperlink ref="H648" r:id="rId556" xr:uid="{00000000-0004-0000-0400-00002B020000}"/>
    <hyperlink ref="H649" r:id="rId557" xr:uid="{00000000-0004-0000-0400-00002C020000}"/>
    <hyperlink ref="H564" r:id="rId558" xr:uid="{00000000-0004-0000-0400-00002D020000}"/>
    <hyperlink ref="H481" r:id="rId559" xr:uid="{00000000-0004-0000-0400-00002E020000}"/>
    <hyperlink ref="H482" r:id="rId560" xr:uid="{00000000-0004-0000-0400-00002F020000}"/>
    <hyperlink ref="H483" r:id="rId561" xr:uid="{00000000-0004-0000-0400-000030020000}"/>
    <hyperlink ref="H508" r:id="rId562" xr:uid="{00000000-0004-0000-0400-000031020000}"/>
    <hyperlink ref="H509" r:id="rId563" xr:uid="{00000000-0004-0000-0400-000032020000}"/>
    <hyperlink ref="H510" r:id="rId564" xr:uid="{00000000-0004-0000-0400-000033020000}"/>
    <hyperlink ref="H521" r:id="rId565" xr:uid="{00000000-0004-0000-0400-000034020000}"/>
    <hyperlink ref="H522" r:id="rId566" xr:uid="{00000000-0004-0000-0400-000035020000}"/>
    <hyperlink ref="H511" r:id="rId567" xr:uid="{00000000-0004-0000-0400-000036020000}"/>
    <hyperlink ref="H484" r:id="rId568" xr:uid="{00000000-0004-0000-0400-000037020000}"/>
    <hyperlink ref="H559" r:id="rId569" xr:uid="{00000000-0004-0000-0400-000038020000}"/>
    <hyperlink ref="H485" r:id="rId570" xr:uid="{00000000-0004-0000-0400-000039020000}"/>
    <hyperlink ref="H531" r:id="rId571" xr:uid="{00000000-0004-0000-0400-00003A020000}"/>
    <hyperlink ref="H532" r:id="rId572" xr:uid="{00000000-0004-0000-0400-00003B020000}"/>
    <hyperlink ref="H533" r:id="rId573" xr:uid="{00000000-0004-0000-0400-00003C020000}"/>
    <hyperlink ref="H534" r:id="rId574" xr:uid="{00000000-0004-0000-0400-00003D020000}"/>
    <hyperlink ref="H535" r:id="rId575" xr:uid="{00000000-0004-0000-0400-00003E020000}"/>
    <hyperlink ref="H536" r:id="rId576" xr:uid="{00000000-0004-0000-0400-00003F020000}"/>
    <hyperlink ref="H537" r:id="rId577" xr:uid="{00000000-0004-0000-0400-000040020000}"/>
    <hyperlink ref="H538" r:id="rId578" xr:uid="{00000000-0004-0000-0400-000041020000}"/>
    <hyperlink ref="H539" r:id="rId579" xr:uid="{00000000-0004-0000-0400-000042020000}"/>
    <hyperlink ref="H540" r:id="rId580" xr:uid="{00000000-0004-0000-0400-000043020000}"/>
    <hyperlink ref="H631" r:id="rId581" xr:uid="{00000000-0004-0000-0400-000044020000}"/>
    <hyperlink ref="H542" r:id="rId582" xr:uid="{00000000-0004-0000-0400-000045020000}"/>
    <hyperlink ref="H543" r:id="rId583" xr:uid="{00000000-0004-0000-0400-000046020000}"/>
    <hyperlink ref="H544" r:id="rId584" xr:uid="{00000000-0004-0000-0400-000047020000}"/>
    <hyperlink ref="H618" r:id="rId585" xr:uid="{00000000-0004-0000-0400-000048020000}"/>
    <hyperlink ref="H619" r:id="rId586" xr:uid="{00000000-0004-0000-0400-000049020000}"/>
    <hyperlink ref="H620" r:id="rId587" xr:uid="{00000000-0004-0000-0400-00004A020000}"/>
    <hyperlink ref="H552" r:id="rId588" xr:uid="{00000000-0004-0000-0400-00004B020000}"/>
    <hyperlink ref="H553" r:id="rId589" xr:uid="{00000000-0004-0000-0400-00004C020000}"/>
    <hyperlink ref="H554" r:id="rId590" xr:uid="{00000000-0004-0000-0400-00004D020000}"/>
    <hyperlink ref="H555" r:id="rId591" xr:uid="{00000000-0004-0000-0400-00004E020000}"/>
    <hyperlink ref="H523" r:id="rId592" xr:uid="{00000000-0004-0000-0400-00004F020000}"/>
    <hyperlink ref="H524" r:id="rId593" xr:uid="{00000000-0004-0000-0400-000050020000}"/>
    <hyperlink ref="H525" r:id="rId594" xr:uid="{00000000-0004-0000-0400-000051020000}"/>
    <hyperlink ref="H526" r:id="rId595" xr:uid="{00000000-0004-0000-0400-000052020000}"/>
    <hyperlink ref="H527" r:id="rId596" xr:uid="{00000000-0004-0000-0400-000053020000}"/>
    <hyperlink ref="H512" r:id="rId597" xr:uid="{00000000-0004-0000-0400-000054020000}"/>
    <hyperlink ref="H650" r:id="rId598" xr:uid="{00000000-0004-0000-0400-000055020000}"/>
    <hyperlink ref="H651" r:id="rId599" xr:uid="{00000000-0004-0000-0400-000056020000}"/>
    <hyperlink ref="H652" r:id="rId600" xr:uid="{00000000-0004-0000-0400-000057020000}"/>
    <hyperlink ref="H653" r:id="rId601" xr:uid="{00000000-0004-0000-0400-000058020000}"/>
    <hyperlink ref="H654" r:id="rId602" xr:uid="{00000000-0004-0000-0400-000059020000}"/>
    <hyperlink ref="H634" r:id="rId603" xr:uid="{00000000-0004-0000-0400-00005A020000}"/>
    <hyperlink ref="H621" r:id="rId604" xr:uid="{00000000-0004-0000-0400-00005B020000}"/>
    <hyperlink ref="H486" r:id="rId605" xr:uid="{00000000-0004-0000-0400-00005C020000}"/>
    <hyperlink ref="H513" r:id="rId606" xr:uid="{00000000-0004-0000-0400-00005D020000}"/>
    <hyperlink ref="H541" r:id="rId607" xr:uid="{00000000-0004-0000-0400-00005E020000}"/>
    <hyperlink ref="H545" r:id="rId608" xr:uid="{00000000-0004-0000-0400-00005F020000}"/>
    <hyperlink ref="H546" r:id="rId609" xr:uid="{00000000-0004-0000-0400-000060020000}"/>
    <hyperlink ref="H547" r:id="rId610" xr:uid="{00000000-0004-0000-0400-000061020000}"/>
    <hyperlink ref="H548" r:id="rId611" xr:uid="{00000000-0004-0000-0400-000062020000}"/>
    <hyperlink ref="H561" r:id="rId612" xr:uid="{00000000-0004-0000-0400-000063020000}"/>
    <hyperlink ref="H562" r:id="rId613" xr:uid="{00000000-0004-0000-0400-000064020000}"/>
    <hyperlink ref="H635" r:id="rId614" xr:uid="{00000000-0004-0000-0400-000065020000}"/>
    <hyperlink ref="H639" r:id="rId615" xr:uid="{00000000-0004-0000-0400-000066020000}"/>
    <hyperlink ref="H640" r:id="rId616" xr:uid="{00000000-0004-0000-0400-000067020000}"/>
    <hyperlink ref="H487" r:id="rId617" xr:uid="{00000000-0004-0000-0400-000068020000}"/>
    <hyperlink ref="H488" r:id="rId618" xr:uid="{00000000-0004-0000-0400-000069020000}"/>
    <hyperlink ref="H489" r:id="rId619" xr:uid="{00000000-0004-0000-0400-00006A020000}"/>
    <hyperlink ref="H490" r:id="rId620" xr:uid="{00000000-0004-0000-0400-00006B020000}"/>
    <hyperlink ref="H514" r:id="rId621" xr:uid="{00000000-0004-0000-0400-00006C020000}"/>
    <hyperlink ref="H515" r:id="rId622" xr:uid="{00000000-0004-0000-0400-00006D020000}"/>
    <hyperlink ref="H516" r:id="rId623" xr:uid="{00000000-0004-0000-0400-00006E020000}"/>
    <hyperlink ref="H638" r:id="rId624" xr:uid="{00000000-0004-0000-0400-00006F020000}"/>
    <hyperlink ref="H624" r:id="rId625" xr:uid="{00000000-0004-0000-0400-000070020000}"/>
    <hyperlink ref="H491" r:id="rId626" xr:uid="{00000000-0004-0000-0400-000071020000}"/>
    <hyperlink ref="H632" r:id="rId627" xr:uid="{00000000-0004-0000-0400-000072020000}"/>
    <hyperlink ref="H633" r:id="rId628" xr:uid="{00000000-0004-0000-0400-000073020000}"/>
    <hyperlink ref="H637" r:id="rId629" xr:uid="{00000000-0004-0000-0400-000074020000}"/>
    <hyperlink ref="H520" r:id="rId630" xr:uid="{00000000-0004-0000-0400-000075020000}"/>
    <hyperlink ref="H517" r:id="rId631" xr:uid="{00000000-0004-0000-0400-000076020000}"/>
    <hyperlink ref="H518" r:id="rId632" xr:uid="{00000000-0004-0000-0400-000077020000}"/>
    <hyperlink ref="H492" r:id="rId633" xr:uid="{00000000-0004-0000-0400-000078020000}"/>
    <hyperlink ref="H493" r:id="rId634" xr:uid="{00000000-0004-0000-0400-000079020000}"/>
    <hyperlink ref="H494" r:id="rId635" xr:uid="{00000000-0004-0000-0400-00007A020000}"/>
    <hyperlink ref="H495" r:id="rId636" xr:uid="{00000000-0004-0000-0400-00007B020000}"/>
    <hyperlink ref="H528" r:id="rId637" xr:uid="{00000000-0004-0000-0400-00007C020000}"/>
    <hyperlink ref="H529" r:id="rId638" xr:uid="{00000000-0004-0000-0400-00007D020000}"/>
    <hyperlink ref="H530" r:id="rId639" xr:uid="{00000000-0004-0000-0400-00007E020000}"/>
    <hyperlink ref="H496" r:id="rId640" xr:uid="{00000000-0004-0000-0400-00007F020000}"/>
    <hyperlink ref="H626" r:id="rId641" xr:uid="{00000000-0004-0000-0400-000080020000}"/>
    <hyperlink ref="H627" r:id="rId642" xr:uid="{00000000-0004-0000-0400-000081020000}"/>
    <hyperlink ref="H628" r:id="rId643" xr:uid="{00000000-0004-0000-0400-000082020000}"/>
    <hyperlink ref="H497" r:id="rId644" xr:uid="{00000000-0004-0000-0400-000083020000}"/>
    <hyperlink ref="H506" r:id="rId645" xr:uid="{00000000-0004-0000-0400-000084020000}"/>
    <hyperlink ref="H507" r:id="rId646" xr:uid="{00000000-0004-0000-0400-000085020000}"/>
    <hyperlink ref="H549" r:id="rId647" xr:uid="{00000000-0004-0000-0400-000086020000}"/>
    <hyperlink ref="H550" r:id="rId648" xr:uid="{00000000-0004-0000-0400-000087020000}"/>
    <hyperlink ref="H519" r:id="rId649" xr:uid="{00000000-0004-0000-0400-000088020000}"/>
    <hyperlink ref="H551" r:id="rId650" xr:uid="{00000000-0004-0000-0400-000089020000}"/>
    <hyperlink ref="H498" r:id="rId651" xr:uid="{00000000-0004-0000-0400-00008A020000}"/>
    <hyperlink ref="H499" r:id="rId652" xr:uid="{00000000-0004-0000-0400-00008B020000}"/>
    <hyperlink ref="H500" r:id="rId653" xr:uid="{00000000-0004-0000-0400-00008C020000}"/>
    <hyperlink ref="H625" r:id="rId654" xr:uid="{00000000-0004-0000-0400-00008D020000}"/>
    <hyperlink ref="H501" r:id="rId655" xr:uid="{00000000-0004-0000-0400-00008E020000}"/>
    <hyperlink ref="H502" r:id="rId656" xr:uid="{00000000-0004-0000-0400-00008F020000}"/>
    <hyperlink ref="H641" r:id="rId657" xr:uid="{00000000-0004-0000-0400-000090020000}"/>
    <hyperlink ref="H642" r:id="rId658" xr:uid="{00000000-0004-0000-0400-000091020000}"/>
    <hyperlink ref="H643" r:id="rId659" xr:uid="{00000000-0004-0000-0400-000092020000}"/>
    <hyperlink ref="H644" r:id="rId660" xr:uid="{00000000-0004-0000-0400-000093020000}"/>
    <hyperlink ref="H645" r:id="rId661" xr:uid="{00000000-0004-0000-0400-000094020000}"/>
    <hyperlink ref="H503" r:id="rId662" xr:uid="{00000000-0004-0000-0400-000095020000}"/>
    <hyperlink ref="H504" r:id="rId663" xr:uid="{00000000-0004-0000-0400-000096020000}"/>
    <hyperlink ref="H505" r:id="rId664" xr:uid="{00000000-0004-0000-0400-000097020000}"/>
    <hyperlink ref="H630" r:id="rId665" xr:uid="{00000000-0004-0000-0400-000098020000}"/>
    <hyperlink ref="H661" r:id="rId666" xr:uid="{00000000-0004-0000-0400-000099020000}"/>
  </hyperlinks>
  <pageMargins left="0.75" right="0.75" top="1" bottom="1" header="0.5" footer="0.5"/>
  <pageSetup paperSize="9" orientation="portrait"/>
  <drawing r:id="rId66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pane ySplit="1" topLeftCell="A409" activePane="bottomLeft" state="frozen"/>
      <selection pane="bottomLeft" activeCell="I420" sqref="I420"/>
    </sheetView>
  </sheetViews>
  <sheetFormatPr defaultColWidth="9" defaultRowHeight="16.95" customHeight="1" x14ac:dyDescent="0.25"/>
  <sheetData/>
  <phoneticPr fontId="51" type="noConversion"/>
  <pageMargins left="0.75" right="0.75" top="1" bottom="1" header="0.5" footer="0.5"/>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N206"/>
  <sheetViews>
    <sheetView workbookViewId="0">
      <pane ySplit="1" topLeftCell="A2" activePane="bottomLeft" state="frozen"/>
      <selection pane="bottomLeft" activeCell="C212" sqref="C212"/>
    </sheetView>
  </sheetViews>
  <sheetFormatPr defaultColWidth="9" defaultRowHeight="17.100000000000001" customHeight="1" x14ac:dyDescent="0.25"/>
  <cols>
    <col min="1" max="1" width="19.21875" customWidth="1"/>
    <col min="2" max="2" width="15.109375" customWidth="1"/>
    <col min="3" max="3" width="26" customWidth="1"/>
    <col min="6" max="6" width="29.21875" customWidth="1"/>
    <col min="7" max="7" width="28.33203125" customWidth="1"/>
    <col min="8" max="8" width="9" customWidth="1"/>
    <col min="9" max="9" width="18.33203125" customWidth="1"/>
    <col min="10" max="11" width="30" customWidth="1"/>
    <col min="12" max="12" width="9" customWidth="1"/>
    <col min="13" max="13" width="27.6640625" customWidth="1"/>
    <col min="14" max="14" width="19.21875" customWidth="1"/>
  </cols>
  <sheetData>
    <row r="1" spans="1:14" ht="17.100000000000001" customHeight="1" x14ac:dyDescent="0.25">
      <c r="A1" s="10" t="s">
        <v>15129</v>
      </c>
      <c r="B1" s="80" t="s">
        <v>15130</v>
      </c>
      <c r="C1" s="80" t="s">
        <v>13453</v>
      </c>
      <c r="D1" s="81" t="s">
        <v>15131</v>
      </c>
      <c r="E1" s="80" t="s">
        <v>15132</v>
      </c>
      <c r="F1" s="80" t="s">
        <v>15133</v>
      </c>
      <c r="G1" s="80" t="s">
        <v>15134</v>
      </c>
      <c r="H1" s="80" t="s">
        <v>15135</v>
      </c>
      <c r="I1" s="80" t="s">
        <v>15136</v>
      </c>
      <c r="J1" s="87"/>
      <c r="K1" s="198" t="s">
        <v>15137</v>
      </c>
      <c r="L1" s="88" t="s">
        <v>15132</v>
      </c>
      <c r="M1" s="89" t="s">
        <v>15133</v>
      </c>
      <c r="N1" s="88" t="s">
        <v>13453</v>
      </c>
    </row>
    <row r="2" spans="1:14" ht="17.100000000000001" hidden="1" customHeight="1" x14ac:dyDescent="0.25">
      <c r="A2" s="10" t="s">
        <v>15138</v>
      </c>
      <c r="B2" s="59" t="s">
        <v>15139</v>
      </c>
      <c r="C2" s="59" t="s">
        <v>15140</v>
      </c>
      <c r="D2" s="59" t="s">
        <v>15141</v>
      </c>
      <c r="E2" s="59" t="s">
        <v>28</v>
      </c>
      <c r="F2" s="59" t="s">
        <v>15142</v>
      </c>
      <c r="G2" s="59" t="s">
        <v>15142</v>
      </c>
      <c r="H2" s="59" t="s">
        <v>15143</v>
      </c>
      <c r="I2" s="59" t="s">
        <v>15144</v>
      </c>
      <c r="J2" s="90"/>
      <c r="K2" s="198"/>
      <c r="L2" s="91" t="s">
        <v>30</v>
      </c>
      <c r="M2" t="s">
        <v>15145</v>
      </c>
      <c r="N2" t="s">
        <v>15146</v>
      </c>
    </row>
    <row r="3" spans="1:14" ht="17.100000000000001" hidden="1" customHeight="1" x14ac:dyDescent="0.25">
      <c r="A3" s="10" t="s">
        <v>15138</v>
      </c>
      <c r="B3" s="59" t="s">
        <v>12673</v>
      </c>
      <c r="C3" s="59" t="s">
        <v>15147</v>
      </c>
      <c r="D3" s="59" t="s">
        <v>15141</v>
      </c>
      <c r="E3" s="59" t="s">
        <v>28</v>
      </c>
      <c r="F3" s="59" t="s">
        <v>15148</v>
      </c>
      <c r="G3" s="59" t="s">
        <v>15148</v>
      </c>
      <c r="H3" s="59" t="s">
        <v>15143</v>
      </c>
      <c r="I3" s="59" t="s">
        <v>15149</v>
      </c>
      <c r="J3" s="90"/>
      <c r="K3" s="198"/>
      <c r="L3" s="91" t="s">
        <v>30</v>
      </c>
      <c r="M3" t="s">
        <v>11103</v>
      </c>
      <c r="N3" t="s">
        <v>11105</v>
      </c>
    </row>
    <row r="4" spans="1:14" ht="17.100000000000001" hidden="1" customHeight="1" x14ac:dyDescent="0.25">
      <c r="A4" s="10" t="s">
        <v>15138</v>
      </c>
      <c r="B4" s="59" t="s">
        <v>15150</v>
      </c>
      <c r="C4" s="81" t="s">
        <v>15151</v>
      </c>
      <c r="D4" s="59" t="s">
        <v>15141</v>
      </c>
      <c r="E4" s="59" t="s">
        <v>28</v>
      </c>
      <c r="F4" s="59" t="s">
        <v>11129</v>
      </c>
      <c r="G4" s="59" t="s">
        <v>11129</v>
      </c>
      <c r="H4" s="59" t="s">
        <v>15143</v>
      </c>
      <c r="I4" s="59" t="s">
        <v>15152</v>
      </c>
      <c r="J4" s="90"/>
      <c r="K4" s="198"/>
      <c r="L4" s="91" t="s">
        <v>30</v>
      </c>
      <c r="M4" t="s">
        <v>11103</v>
      </c>
      <c r="N4" t="s">
        <v>11105</v>
      </c>
    </row>
    <row r="5" spans="1:14" ht="17.100000000000001" hidden="1" customHeight="1" x14ac:dyDescent="0.25">
      <c r="A5" s="10" t="s">
        <v>15138</v>
      </c>
      <c r="B5" s="59" t="s">
        <v>15150</v>
      </c>
      <c r="C5" s="81" t="s">
        <v>15153</v>
      </c>
      <c r="D5" s="59" t="s">
        <v>15141</v>
      </c>
      <c r="E5" s="59" t="s">
        <v>28</v>
      </c>
      <c r="F5" s="59" t="s">
        <v>11129</v>
      </c>
      <c r="G5" s="59" t="s">
        <v>11129</v>
      </c>
      <c r="H5" s="59" t="s">
        <v>15143</v>
      </c>
      <c r="I5" s="59" t="s">
        <v>15152</v>
      </c>
      <c r="J5" s="90"/>
      <c r="K5" s="198"/>
      <c r="L5" s="91" t="s">
        <v>30</v>
      </c>
      <c r="M5" t="s">
        <v>11148</v>
      </c>
      <c r="N5" t="s">
        <v>11150</v>
      </c>
    </row>
    <row r="6" spans="1:14" ht="17.100000000000001" hidden="1" customHeight="1" x14ac:dyDescent="0.25">
      <c r="A6" s="10" t="s">
        <v>15138</v>
      </c>
      <c r="B6" s="59" t="s">
        <v>11314</v>
      </c>
      <c r="C6" s="59" t="s">
        <v>15154</v>
      </c>
      <c r="D6" s="59" t="s">
        <v>15141</v>
      </c>
      <c r="E6" s="59" t="s">
        <v>28</v>
      </c>
      <c r="F6" s="59" t="s">
        <v>15155</v>
      </c>
      <c r="G6" s="59" t="s">
        <v>15155</v>
      </c>
      <c r="H6" s="59" t="s">
        <v>15143</v>
      </c>
      <c r="I6" s="59" t="s">
        <v>15156</v>
      </c>
      <c r="J6" s="90"/>
      <c r="K6" s="198"/>
      <c r="L6" s="91" t="s">
        <v>30</v>
      </c>
      <c r="M6" t="s">
        <v>11148</v>
      </c>
      <c r="N6" t="s">
        <v>15157</v>
      </c>
    </row>
    <row r="7" spans="1:14" ht="17.100000000000001" hidden="1" customHeight="1" x14ac:dyDescent="0.25">
      <c r="A7" s="10" t="s">
        <v>15138</v>
      </c>
      <c r="B7" s="59" t="s">
        <v>11314</v>
      </c>
      <c r="C7" s="59" t="s">
        <v>15158</v>
      </c>
      <c r="D7" s="59" t="s">
        <v>15141</v>
      </c>
      <c r="E7" s="59" t="s">
        <v>29</v>
      </c>
      <c r="F7" s="59" t="s">
        <v>15159</v>
      </c>
      <c r="G7" s="59" t="s">
        <v>15159</v>
      </c>
      <c r="H7" s="59" t="s">
        <v>15160</v>
      </c>
      <c r="I7" s="59" t="s">
        <v>15161</v>
      </c>
      <c r="J7" s="90"/>
      <c r="K7" s="198"/>
      <c r="L7" s="91" t="s">
        <v>30</v>
      </c>
      <c r="M7" t="s">
        <v>11148</v>
      </c>
      <c r="N7" t="s">
        <v>15157</v>
      </c>
    </row>
    <row r="8" spans="1:14" ht="17.100000000000001" hidden="1" customHeight="1" x14ac:dyDescent="0.25">
      <c r="A8" s="10" t="s">
        <v>15138</v>
      </c>
      <c r="B8" s="59" t="s">
        <v>15162</v>
      </c>
      <c r="C8" s="59" t="s">
        <v>15163</v>
      </c>
      <c r="D8" s="59" t="s">
        <v>15141</v>
      </c>
      <c r="E8" s="59" t="s">
        <v>29</v>
      </c>
      <c r="F8" s="59" t="s">
        <v>15159</v>
      </c>
      <c r="G8" s="59" t="s">
        <v>15159</v>
      </c>
      <c r="H8" s="59" t="s">
        <v>15160</v>
      </c>
      <c r="I8" s="59" t="s">
        <v>15161</v>
      </c>
      <c r="J8" s="90"/>
      <c r="K8" s="198"/>
      <c r="L8" s="91" t="s">
        <v>30</v>
      </c>
      <c r="M8" t="s">
        <v>15164</v>
      </c>
      <c r="N8" t="s">
        <v>15165</v>
      </c>
    </row>
    <row r="9" spans="1:14" ht="17.100000000000001" hidden="1" customHeight="1" x14ac:dyDescent="0.25">
      <c r="A9" s="10" t="s">
        <v>15138</v>
      </c>
      <c r="B9" s="59" t="s">
        <v>11889</v>
      </c>
      <c r="C9" s="59" t="s">
        <v>15166</v>
      </c>
      <c r="D9" s="59" t="s">
        <v>15141</v>
      </c>
      <c r="E9" s="59" t="s">
        <v>29</v>
      </c>
      <c r="F9" s="82" t="s">
        <v>11481</v>
      </c>
      <c r="G9" s="59" t="s">
        <v>15167</v>
      </c>
      <c r="H9" s="59" t="s">
        <v>15168</v>
      </c>
      <c r="I9" s="59" t="s">
        <v>15169</v>
      </c>
      <c r="J9" s="90"/>
      <c r="K9" s="92"/>
    </row>
    <row r="10" spans="1:14" ht="17.100000000000001" hidden="1" customHeight="1" x14ac:dyDescent="0.25">
      <c r="A10" s="10" t="s">
        <v>15138</v>
      </c>
      <c r="B10" s="59" t="s">
        <v>11889</v>
      </c>
      <c r="C10" s="59" t="s">
        <v>15170</v>
      </c>
      <c r="D10" s="59" t="s">
        <v>15141</v>
      </c>
      <c r="E10" s="59" t="s">
        <v>29</v>
      </c>
      <c r="F10" s="82" t="s">
        <v>11481</v>
      </c>
      <c r="G10" s="59" t="s">
        <v>15171</v>
      </c>
      <c r="H10" s="59" t="s">
        <v>15168</v>
      </c>
      <c r="I10" s="59" t="s">
        <v>15169</v>
      </c>
      <c r="J10" s="90"/>
      <c r="K10" s="92"/>
    </row>
    <row r="11" spans="1:14" ht="17.100000000000001" hidden="1" customHeight="1" x14ac:dyDescent="0.25">
      <c r="A11" s="10" t="s">
        <v>15138</v>
      </c>
      <c r="B11" s="59" t="s">
        <v>11093</v>
      </c>
      <c r="C11" s="59" t="s">
        <v>15172</v>
      </c>
      <c r="D11" s="59" t="s">
        <v>15141</v>
      </c>
      <c r="E11" s="59" t="s">
        <v>31</v>
      </c>
      <c r="F11" s="59" t="s">
        <v>15173</v>
      </c>
      <c r="G11" s="59" t="s">
        <v>15173</v>
      </c>
      <c r="H11" s="59" t="s">
        <v>15168</v>
      </c>
      <c r="I11" s="59" t="s">
        <v>15174</v>
      </c>
      <c r="J11" s="90"/>
      <c r="K11" s="92"/>
    </row>
    <row r="12" spans="1:14" ht="17.100000000000001" hidden="1" customHeight="1" x14ac:dyDescent="0.25">
      <c r="A12" s="10" t="s">
        <v>15138</v>
      </c>
      <c r="B12" s="59" t="s">
        <v>15175</v>
      </c>
      <c r="C12" s="59" t="s">
        <v>15176</v>
      </c>
      <c r="D12" s="59" t="s">
        <v>15141</v>
      </c>
      <c r="E12" s="59" t="s">
        <v>31</v>
      </c>
      <c r="F12" s="59" t="s">
        <v>15173</v>
      </c>
      <c r="G12" s="59" t="s">
        <v>15173</v>
      </c>
      <c r="H12" s="59" t="s">
        <v>15168</v>
      </c>
      <c r="I12" s="59" t="s">
        <v>15174</v>
      </c>
      <c r="J12" s="90"/>
      <c r="K12" s="92"/>
    </row>
    <row r="13" spans="1:14" ht="17.100000000000001" hidden="1" customHeight="1" x14ac:dyDescent="0.25">
      <c r="A13" s="10" t="s">
        <v>15138</v>
      </c>
      <c r="B13" s="59" t="s">
        <v>11314</v>
      </c>
      <c r="C13" s="59" t="s">
        <v>15177</v>
      </c>
      <c r="D13" s="59" t="s">
        <v>15141</v>
      </c>
      <c r="E13" s="59" t="s">
        <v>31</v>
      </c>
      <c r="F13" s="59" t="s">
        <v>15173</v>
      </c>
      <c r="G13" s="59" t="s">
        <v>15173</v>
      </c>
      <c r="H13" s="59" t="s">
        <v>15168</v>
      </c>
      <c r="I13" s="59" t="s">
        <v>15174</v>
      </c>
      <c r="J13" s="90"/>
      <c r="K13" s="92"/>
    </row>
    <row r="14" spans="1:14" ht="17.100000000000001" hidden="1" customHeight="1" x14ac:dyDescent="0.25">
      <c r="A14" s="10" t="s">
        <v>15138</v>
      </c>
      <c r="B14" s="59" t="s">
        <v>11889</v>
      </c>
      <c r="C14" s="59" t="s">
        <v>15178</v>
      </c>
      <c r="D14" s="59" t="s">
        <v>15141</v>
      </c>
      <c r="E14" s="59" t="s">
        <v>31</v>
      </c>
      <c r="F14" s="59" t="s">
        <v>15179</v>
      </c>
      <c r="G14" s="59" t="s">
        <v>15179</v>
      </c>
      <c r="H14" s="59" t="s">
        <v>15168</v>
      </c>
      <c r="I14" s="59" t="s">
        <v>15174</v>
      </c>
      <c r="J14" s="90"/>
      <c r="K14" s="92"/>
    </row>
    <row r="15" spans="1:14" ht="17.100000000000001" hidden="1" customHeight="1" x14ac:dyDescent="0.25">
      <c r="A15" s="10" t="s">
        <v>15138</v>
      </c>
      <c r="B15" s="59" t="s">
        <v>11889</v>
      </c>
      <c r="C15" s="59" t="s">
        <v>15180</v>
      </c>
      <c r="D15" s="59" t="s">
        <v>15141</v>
      </c>
      <c r="E15" s="59" t="s">
        <v>31</v>
      </c>
      <c r="F15" s="59" t="s">
        <v>15179</v>
      </c>
      <c r="G15" s="59" t="s">
        <v>15179</v>
      </c>
      <c r="H15" s="59" t="s">
        <v>15168</v>
      </c>
      <c r="I15" s="59" t="s">
        <v>15174</v>
      </c>
      <c r="J15" s="90"/>
      <c r="K15" s="92"/>
    </row>
    <row r="16" spans="1:14" ht="17.100000000000001" hidden="1" customHeight="1" x14ac:dyDescent="0.25">
      <c r="A16" s="10" t="s">
        <v>15138</v>
      </c>
      <c r="B16" s="59" t="s">
        <v>11093</v>
      </c>
      <c r="C16" s="59" t="s">
        <v>15181</v>
      </c>
      <c r="D16" s="59" t="s">
        <v>15141</v>
      </c>
      <c r="E16" s="59" t="s">
        <v>31</v>
      </c>
      <c r="F16" s="59" t="s">
        <v>15179</v>
      </c>
      <c r="G16" s="59" t="s">
        <v>15179</v>
      </c>
      <c r="H16" s="59" t="s">
        <v>15168</v>
      </c>
      <c r="I16" s="59" t="s">
        <v>15174</v>
      </c>
      <c r="J16" s="90"/>
      <c r="K16" s="92"/>
    </row>
    <row r="17" spans="1:11" ht="17.100000000000001" hidden="1" customHeight="1" x14ac:dyDescent="0.25">
      <c r="A17" s="10" t="s">
        <v>15138</v>
      </c>
      <c r="B17" s="59" t="s">
        <v>12673</v>
      </c>
      <c r="C17" s="59" t="s">
        <v>15182</v>
      </c>
      <c r="D17" s="59" t="s">
        <v>15141</v>
      </c>
      <c r="E17" s="59" t="s">
        <v>31</v>
      </c>
      <c r="F17" s="59" t="s">
        <v>15179</v>
      </c>
      <c r="G17" s="59" t="s">
        <v>15179</v>
      </c>
      <c r="H17" s="59" t="s">
        <v>15168</v>
      </c>
      <c r="I17" s="59" t="s">
        <v>15174</v>
      </c>
      <c r="J17" s="90"/>
      <c r="K17" s="92"/>
    </row>
    <row r="18" spans="1:11" ht="17.100000000000001" hidden="1" customHeight="1" x14ac:dyDescent="0.25">
      <c r="A18" s="10" t="s">
        <v>15138</v>
      </c>
      <c r="B18" s="59" t="s">
        <v>12673</v>
      </c>
      <c r="C18" s="59" t="s">
        <v>15183</v>
      </c>
      <c r="D18" s="59" t="s">
        <v>15141</v>
      </c>
      <c r="E18" s="59" t="s">
        <v>31</v>
      </c>
      <c r="F18" s="59" t="s">
        <v>15179</v>
      </c>
      <c r="G18" s="59" t="s">
        <v>15179</v>
      </c>
      <c r="H18" s="59" t="s">
        <v>15168</v>
      </c>
      <c r="I18" s="59" t="s">
        <v>15174</v>
      </c>
      <c r="J18" s="90"/>
      <c r="K18" s="92"/>
    </row>
    <row r="19" spans="1:11" ht="17.100000000000001" hidden="1" customHeight="1" x14ac:dyDescent="0.25">
      <c r="A19" s="10" t="s">
        <v>15138</v>
      </c>
      <c r="B19" s="59" t="s">
        <v>11889</v>
      </c>
      <c r="C19" s="59" t="s">
        <v>15184</v>
      </c>
      <c r="D19" s="59" t="s">
        <v>15141</v>
      </c>
      <c r="E19" s="59" t="s">
        <v>31</v>
      </c>
      <c r="F19" s="59" t="s">
        <v>15179</v>
      </c>
      <c r="G19" s="59" t="s">
        <v>15179</v>
      </c>
      <c r="H19" s="59" t="s">
        <v>15168</v>
      </c>
      <c r="I19" s="59" t="s">
        <v>15174</v>
      </c>
      <c r="J19" s="90"/>
      <c r="K19" s="92"/>
    </row>
    <row r="20" spans="1:11" ht="17.100000000000001" hidden="1" customHeight="1" x14ac:dyDescent="0.25">
      <c r="A20" s="10" t="s">
        <v>15138</v>
      </c>
      <c r="B20" s="59" t="s">
        <v>15185</v>
      </c>
      <c r="C20" s="59" t="s">
        <v>15186</v>
      </c>
      <c r="D20" s="59" t="s">
        <v>15141</v>
      </c>
      <c r="E20" s="59" t="s">
        <v>31</v>
      </c>
      <c r="F20" s="59" t="s">
        <v>15179</v>
      </c>
      <c r="G20" s="59" t="s">
        <v>15179</v>
      </c>
      <c r="H20" s="59" t="s">
        <v>15168</v>
      </c>
      <c r="I20" s="59" t="s">
        <v>15174</v>
      </c>
      <c r="J20" s="90"/>
      <c r="K20" s="92"/>
    </row>
    <row r="21" spans="1:11" ht="17.100000000000001" hidden="1" customHeight="1" x14ac:dyDescent="0.25">
      <c r="A21" s="10" t="s">
        <v>15138</v>
      </c>
      <c r="B21" s="59" t="s">
        <v>11093</v>
      </c>
      <c r="C21" s="59" t="s">
        <v>15187</v>
      </c>
      <c r="D21" s="59" t="s">
        <v>15141</v>
      </c>
      <c r="E21" s="59" t="s">
        <v>34</v>
      </c>
      <c r="F21" s="82" t="s">
        <v>15188</v>
      </c>
      <c r="G21" s="59" t="s">
        <v>15189</v>
      </c>
      <c r="H21" s="59" t="s">
        <v>15168</v>
      </c>
      <c r="I21" s="59" t="s">
        <v>15169</v>
      </c>
      <c r="J21" s="90"/>
      <c r="K21" s="92"/>
    </row>
    <row r="22" spans="1:11" ht="17.100000000000001" hidden="1" customHeight="1" x14ac:dyDescent="0.25">
      <c r="A22" s="10" t="s">
        <v>15138</v>
      </c>
      <c r="B22" s="59" t="s">
        <v>11889</v>
      </c>
      <c r="C22" s="59" t="s">
        <v>15190</v>
      </c>
      <c r="D22" s="59" t="s">
        <v>15141</v>
      </c>
      <c r="E22" s="59" t="s">
        <v>34</v>
      </c>
      <c r="F22" s="82" t="s">
        <v>15188</v>
      </c>
      <c r="G22" s="82" t="s">
        <v>15188</v>
      </c>
      <c r="H22" s="59" t="s">
        <v>15168</v>
      </c>
      <c r="I22" s="59" t="s">
        <v>15169</v>
      </c>
      <c r="J22" s="90"/>
      <c r="K22" s="92"/>
    </row>
    <row r="23" spans="1:11" ht="17.100000000000001" hidden="1" customHeight="1" x14ac:dyDescent="0.25">
      <c r="A23" s="10" t="s">
        <v>15138</v>
      </c>
      <c r="B23" s="59" t="s">
        <v>11889</v>
      </c>
      <c r="C23" s="59" t="s">
        <v>15191</v>
      </c>
      <c r="D23" s="59" t="s">
        <v>15141</v>
      </c>
      <c r="E23" s="59" t="s">
        <v>34</v>
      </c>
      <c r="F23" s="82" t="s">
        <v>15188</v>
      </c>
      <c r="G23" s="82" t="s">
        <v>15188</v>
      </c>
      <c r="H23" s="59" t="s">
        <v>15168</v>
      </c>
      <c r="I23" s="59" t="s">
        <v>15169</v>
      </c>
      <c r="J23" s="90"/>
      <c r="K23" s="92"/>
    </row>
    <row r="24" spans="1:11" ht="17.100000000000001" hidden="1" customHeight="1" x14ac:dyDescent="0.25">
      <c r="A24" s="10" t="s">
        <v>15138</v>
      </c>
      <c r="B24" s="59" t="s">
        <v>15139</v>
      </c>
      <c r="C24" s="59" t="s">
        <v>15192</v>
      </c>
      <c r="D24" s="59" t="s">
        <v>15141</v>
      </c>
      <c r="E24" s="59" t="s">
        <v>32</v>
      </c>
      <c r="F24" s="59" t="s">
        <v>15193</v>
      </c>
      <c r="G24" s="59" t="s">
        <v>15193</v>
      </c>
      <c r="H24" s="59" t="s">
        <v>15194</v>
      </c>
      <c r="I24" s="59" t="s">
        <v>15144</v>
      </c>
      <c r="J24" s="90"/>
      <c r="K24" s="92"/>
    </row>
    <row r="25" spans="1:11" ht="17.100000000000001" hidden="1" customHeight="1" x14ac:dyDescent="0.25">
      <c r="A25" s="10" t="s">
        <v>15138</v>
      </c>
      <c r="B25" s="59" t="s">
        <v>15195</v>
      </c>
      <c r="C25" s="59" t="s">
        <v>15196</v>
      </c>
      <c r="D25" s="59" t="s">
        <v>15141</v>
      </c>
      <c r="E25" s="59" t="s">
        <v>35</v>
      </c>
      <c r="F25" s="59" t="s">
        <v>15197</v>
      </c>
      <c r="G25" s="59" t="s">
        <v>15197</v>
      </c>
      <c r="H25" s="59" t="s">
        <v>15168</v>
      </c>
      <c r="I25" s="59" t="s">
        <v>15198</v>
      </c>
      <c r="J25" s="90"/>
      <c r="K25" s="92"/>
    </row>
    <row r="26" spans="1:11" ht="17.100000000000001" hidden="1" customHeight="1" x14ac:dyDescent="0.25">
      <c r="A26" s="10" t="s">
        <v>15138</v>
      </c>
      <c r="B26" s="59" t="s">
        <v>15199</v>
      </c>
      <c r="C26" s="83" t="s">
        <v>11202</v>
      </c>
      <c r="D26" s="59" t="s">
        <v>15141</v>
      </c>
      <c r="E26" s="59" t="s">
        <v>36</v>
      </c>
      <c r="F26" s="59" t="s">
        <v>11200</v>
      </c>
      <c r="G26" s="59" t="s">
        <v>15200</v>
      </c>
      <c r="H26" s="59" t="s">
        <v>15201</v>
      </c>
      <c r="I26" s="59" t="s">
        <v>15202</v>
      </c>
      <c r="J26" s="90"/>
      <c r="K26" s="92"/>
    </row>
    <row r="27" spans="1:11" ht="17.100000000000001" hidden="1" customHeight="1" x14ac:dyDescent="0.25">
      <c r="A27" s="10" t="s">
        <v>15138</v>
      </c>
      <c r="B27" s="59" t="s">
        <v>15199</v>
      </c>
      <c r="C27" s="83" t="s">
        <v>11237</v>
      </c>
      <c r="D27" s="59" t="s">
        <v>15141</v>
      </c>
      <c r="E27" s="59" t="s">
        <v>36</v>
      </c>
      <c r="F27" s="59" t="s">
        <v>11200</v>
      </c>
      <c r="G27" s="59" t="s">
        <v>15200</v>
      </c>
      <c r="H27" s="59" t="s">
        <v>15201</v>
      </c>
      <c r="I27" s="59" t="s">
        <v>15202</v>
      </c>
      <c r="J27" s="90"/>
      <c r="K27" s="92"/>
    </row>
    <row r="28" spans="1:11" ht="17.100000000000001" hidden="1" customHeight="1" x14ac:dyDescent="0.25">
      <c r="A28" s="10" t="s">
        <v>15138</v>
      </c>
      <c r="B28" s="59" t="s">
        <v>15199</v>
      </c>
      <c r="C28" s="83" t="s">
        <v>15203</v>
      </c>
      <c r="D28" s="59" t="s">
        <v>15141</v>
      </c>
      <c r="E28" s="59" t="s">
        <v>36</v>
      </c>
      <c r="F28" s="59" t="s">
        <v>11200</v>
      </c>
      <c r="G28" s="59" t="s">
        <v>15200</v>
      </c>
      <c r="H28" s="59" t="s">
        <v>15201</v>
      </c>
      <c r="I28" s="59" t="s">
        <v>15202</v>
      </c>
      <c r="J28" s="90"/>
      <c r="K28" s="92"/>
    </row>
    <row r="29" spans="1:11" ht="17.100000000000001" hidden="1" customHeight="1" x14ac:dyDescent="0.25">
      <c r="A29" s="10" t="s">
        <v>15138</v>
      </c>
      <c r="B29" s="59" t="s">
        <v>15199</v>
      </c>
      <c r="C29" s="83" t="s">
        <v>15204</v>
      </c>
      <c r="D29" s="59" t="s">
        <v>15141</v>
      </c>
      <c r="E29" s="59" t="s">
        <v>36</v>
      </c>
      <c r="F29" s="59" t="s">
        <v>11200</v>
      </c>
      <c r="G29" s="59" t="s">
        <v>15200</v>
      </c>
      <c r="H29" s="59" t="s">
        <v>15201</v>
      </c>
      <c r="I29" s="59" t="s">
        <v>15202</v>
      </c>
      <c r="J29" s="90"/>
      <c r="K29" s="92"/>
    </row>
    <row r="30" spans="1:11" ht="17.100000000000001" hidden="1" customHeight="1" x14ac:dyDescent="0.25">
      <c r="A30" s="10" t="s">
        <v>15138</v>
      </c>
      <c r="B30" s="59" t="s">
        <v>15199</v>
      </c>
      <c r="C30" s="83" t="s">
        <v>11620</v>
      </c>
      <c r="D30" s="59" t="s">
        <v>15141</v>
      </c>
      <c r="E30" s="59" t="s">
        <v>36</v>
      </c>
      <c r="F30" s="59" t="s">
        <v>11200</v>
      </c>
      <c r="G30" s="59" t="s">
        <v>15200</v>
      </c>
      <c r="H30" s="59" t="s">
        <v>15201</v>
      </c>
      <c r="I30" s="59" t="s">
        <v>15205</v>
      </c>
      <c r="J30" s="90"/>
      <c r="K30" s="92"/>
    </row>
    <row r="31" spans="1:11" ht="17.100000000000001" hidden="1" customHeight="1" x14ac:dyDescent="0.25">
      <c r="A31" s="10" t="s">
        <v>15138</v>
      </c>
      <c r="B31" s="59" t="s">
        <v>15206</v>
      </c>
      <c r="C31" s="59" t="s">
        <v>15207</v>
      </c>
      <c r="D31" s="59" t="s">
        <v>15141</v>
      </c>
      <c r="E31" s="59" t="s">
        <v>33</v>
      </c>
      <c r="F31" s="59" t="s">
        <v>15208</v>
      </c>
      <c r="G31" s="59" t="s">
        <v>15208</v>
      </c>
      <c r="H31" s="59" t="s">
        <v>15168</v>
      </c>
      <c r="I31" s="59" t="s">
        <v>15209</v>
      </c>
      <c r="J31" s="90"/>
      <c r="K31" s="92"/>
    </row>
    <row r="32" spans="1:11" ht="17.100000000000001" hidden="1" customHeight="1" x14ac:dyDescent="0.25">
      <c r="A32" s="10" t="s">
        <v>15138</v>
      </c>
      <c r="B32" s="59" t="s">
        <v>11889</v>
      </c>
      <c r="C32" s="59" t="s">
        <v>15210</v>
      </c>
      <c r="D32" s="59" t="s">
        <v>15141</v>
      </c>
      <c r="E32" s="59" t="s">
        <v>33</v>
      </c>
      <c r="F32" s="59" t="s">
        <v>15208</v>
      </c>
      <c r="G32" s="59" t="s">
        <v>15211</v>
      </c>
      <c r="H32" s="59" t="s">
        <v>15168</v>
      </c>
      <c r="I32" s="59" t="s">
        <v>15209</v>
      </c>
      <c r="J32" s="90"/>
      <c r="K32" s="92"/>
    </row>
    <row r="33" spans="1:11" ht="17.100000000000001" hidden="1" customHeight="1" x14ac:dyDescent="0.25">
      <c r="A33" s="10" t="s">
        <v>15138</v>
      </c>
      <c r="B33" s="59" t="s">
        <v>15212</v>
      </c>
      <c r="C33" s="59" t="s">
        <v>15213</v>
      </c>
      <c r="D33" s="59" t="s">
        <v>15141</v>
      </c>
      <c r="E33" s="59" t="s">
        <v>32</v>
      </c>
      <c r="F33" s="59" t="s">
        <v>15193</v>
      </c>
      <c r="G33" s="59" t="s">
        <v>15193</v>
      </c>
      <c r="H33" s="59" t="s">
        <v>15194</v>
      </c>
      <c r="I33" s="59" t="s">
        <v>15144</v>
      </c>
      <c r="J33" s="90"/>
      <c r="K33" s="92"/>
    </row>
    <row r="34" spans="1:11" ht="17.100000000000001" hidden="1" customHeight="1" x14ac:dyDescent="0.25">
      <c r="A34" s="10" t="s">
        <v>15138</v>
      </c>
      <c r="B34" s="59" t="s">
        <v>12673</v>
      </c>
      <c r="C34" s="59" t="s">
        <v>15214</v>
      </c>
      <c r="D34" s="59" t="s">
        <v>15141</v>
      </c>
      <c r="E34" s="59" t="s">
        <v>34</v>
      </c>
      <c r="F34" s="59" t="s">
        <v>15188</v>
      </c>
      <c r="G34" s="59" t="s">
        <v>15215</v>
      </c>
      <c r="H34" s="59" t="s">
        <v>15168</v>
      </c>
      <c r="I34" s="59" t="s">
        <v>15216</v>
      </c>
      <c r="J34" s="90"/>
      <c r="K34" s="92"/>
    </row>
    <row r="35" spans="1:11" ht="17.100000000000001" hidden="1" customHeight="1" x14ac:dyDescent="0.25">
      <c r="A35" s="10" t="s">
        <v>15138</v>
      </c>
      <c r="B35" s="59" t="s">
        <v>15217</v>
      </c>
      <c r="C35" s="81" t="s">
        <v>15218</v>
      </c>
      <c r="D35" s="59" t="s">
        <v>15141</v>
      </c>
      <c r="E35" s="59" t="s">
        <v>31</v>
      </c>
      <c r="F35" s="59" t="s">
        <v>15219</v>
      </c>
      <c r="G35" s="59" t="s">
        <v>15219</v>
      </c>
      <c r="H35" s="59" t="s">
        <v>15220</v>
      </c>
      <c r="I35" s="59" t="s">
        <v>15144</v>
      </c>
      <c r="J35" s="90"/>
      <c r="K35" s="92"/>
    </row>
    <row r="36" spans="1:11" ht="17.100000000000001" hidden="1" customHeight="1" x14ac:dyDescent="0.25">
      <c r="A36" s="10" t="s">
        <v>15138</v>
      </c>
      <c r="B36" s="59" t="s">
        <v>15217</v>
      </c>
      <c r="C36" s="81" t="s">
        <v>15221</v>
      </c>
      <c r="D36" s="59" t="s">
        <v>15141</v>
      </c>
      <c r="E36" s="59" t="s">
        <v>31</v>
      </c>
      <c r="F36" s="59" t="s">
        <v>15219</v>
      </c>
      <c r="G36" s="59" t="s">
        <v>15219</v>
      </c>
      <c r="H36" s="59" t="s">
        <v>15220</v>
      </c>
      <c r="I36" s="59" t="s">
        <v>15144</v>
      </c>
      <c r="J36" s="90"/>
      <c r="K36" s="92"/>
    </row>
    <row r="37" spans="1:11" ht="17.100000000000001" hidden="1" customHeight="1" x14ac:dyDescent="0.25">
      <c r="A37" s="10" t="s">
        <v>15138</v>
      </c>
      <c r="B37" s="59" t="s">
        <v>15217</v>
      </c>
      <c r="C37" s="81" t="s">
        <v>15222</v>
      </c>
      <c r="D37" s="59" t="s">
        <v>15141</v>
      </c>
      <c r="E37" s="59" t="s">
        <v>31</v>
      </c>
      <c r="F37" s="59" t="s">
        <v>15219</v>
      </c>
      <c r="G37" s="59" t="s">
        <v>15219</v>
      </c>
      <c r="H37" s="59" t="s">
        <v>15220</v>
      </c>
      <c r="I37" s="59" t="s">
        <v>15144</v>
      </c>
      <c r="J37" s="90"/>
      <c r="K37" s="92"/>
    </row>
    <row r="38" spans="1:11" ht="17.100000000000001" hidden="1" customHeight="1" x14ac:dyDescent="0.25">
      <c r="A38" s="10" t="s">
        <v>15138</v>
      </c>
      <c r="B38" s="59" t="s">
        <v>15223</v>
      </c>
      <c r="C38" s="59" t="s">
        <v>15224</v>
      </c>
      <c r="D38" s="59" t="s">
        <v>15141</v>
      </c>
      <c r="E38" s="59" t="s">
        <v>33</v>
      </c>
      <c r="F38" s="59" t="s">
        <v>15225</v>
      </c>
      <c r="G38" s="59" t="s">
        <v>15225</v>
      </c>
      <c r="H38" s="59" t="s">
        <v>15226</v>
      </c>
      <c r="I38" s="59" t="s">
        <v>15227</v>
      </c>
      <c r="J38" s="90"/>
      <c r="K38" s="92"/>
    </row>
    <row r="39" spans="1:11" ht="17.100000000000001" hidden="1" customHeight="1" x14ac:dyDescent="0.25">
      <c r="A39" s="10" t="s">
        <v>15138</v>
      </c>
      <c r="B39" s="59" t="s">
        <v>15228</v>
      </c>
      <c r="C39" s="59" t="s">
        <v>15229</v>
      </c>
      <c r="D39" s="59" t="s">
        <v>15141</v>
      </c>
      <c r="E39" s="59" t="s">
        <v>28</v>
      </c>
      <c r="F39" s="59" t="s">
        <v>15230</v>
      </c>
      <c r="G39" s="59" t="s">
        <v>15230</v>
      </c>
      <c r="H39" s="59" t="s">
        <v>15231</v>
      </c>
      <c r="I39" s="59" t="s">
        <v>15144</v>
      </c>
      <c r="J39" s="90"/>
      <c r="K39" s="92"/>
    </row>
    <row r="40" spans="1:11" ht="17.100000000000001" hidden="1" customHeight="1" x14ac:dyDescent="0.25">
      <c r="A40" s="10" t="s">
        <v>15138</v>
      </c>
      <c r="B40" s="84" t="s">
        <v>15162</v>
      </c>
      <c r="C40" s="84" t="s">
        <v>15232</v>
      </c>
      <c r="D40" s="84" t="s">
        <v>15233</v>
      </c>
      <c r="E40" s="84" t="s">
        <v>37</v>
      </c>
      <c r="F40" s="84" t="s">
        <v>37</v>
      </c>
      <c r="G40" s="84"/>
      <c r="H40" s="84" t="s">
        <v>15168</v>
      </c>
      <c r="I40" s="84" t="s">
        <v>15144</v>
      </c>
      <c r="J40" s="93"/>
      <c r="K40" s="94"/>
    </row>
    <row r="41" spans="1:11" ht="17.100000000000001" hidden="1" customHeight="1" x14ac:dyDescent="0.25">
      <c r="A41" s="10" t="s">
        <v>15138</v>
      </c>
      <c r="B41" s="84" t="s">
        <v>11314</v>
      </c>
      <c r="C41" s="84" t="s">
        <v>12086</v>
      </c>
      <c r="D41" s="84" t="s">
        <v>15233</v>
      </c>
      <c r="E41" s="84" t="s">
        <v>37</v>
      </c>
      <c r="F41" s="84" t="s">
        <v>37</v>
      </c>
      <c r="G41" s="84"/>
      <c r="H41" s="84" t="s">
        <v>15168</v>
      </c>
      <c r="I41" s="84" t="s">
        <v>15144</v>
      </c>
      <c r="J41" s="93"/>
      <c r="K41" s="94"/>
    </row>
    <row r="42" spans="1:11" ht="17.100000000000001" hidden="1" customHeight="1" x14ac:dyDescent="0.25">
      <c r="A42" s="10" t="s">
        <v>15138</v>
      </c>
      <c r="B42" s="84" t="s">
        <v>15234</v>
      </c>
      <c r="C42" s="84" t="s">
        <v>15235</v>
      </c>
      <c r="D42" s="84" t="s">
        <v>15233</v>
      </c>
      <c r="E42" s="84" t="s">
        <v>37</v>
      </c>
      <c r="F42" s="84" t="s">
        <v>37</v>
      </c>
      <c r="G42" s="84"/>
      <c r="H42" s="84" t="s">
        <v>15168</v>
      </c>
      <c r="I42" s="84" t="s">
        <v>15144</v>
      </c>
      <c r="J42" s="93"/>
      <c r="K42" s="94"/>
    </row>
    <row r="43" spans="1:11" ht="17.100000000000001" hidden="1" customHeight="1" x14ac:dyDescent="0.25">
      <c r="A43" s="10" t="s">
        <v>15138</v>
      </c>
      <c r="B43" s="84" t="s">
        <v>11093</v>
      </c>
      <c r="C43" s="84" t="s">
        <v>15236</v>
      </c>
      <c r="D43" s="84" t="s">
        <v>15233</v>
      </c>
      <c r="E43" s="84" t="s">
        <v>37</v>
      </c>
      <c r="F43" s="84" t="s">
        <v>37</v>
      </c>
      <c r="G43" s="84"/>
      <c r="H43" s="84" t="s">
        <v>15168</v>
      </c>
      <c r="I43" s="84" t="s">
        <v>15144</v>
      </c>
      <c r="J43" s="93"/>
      <c r="K43" s="94"/>
    </row>
    <row r="44" spans="1:11" ht="17.100000000000001" hidden="1" customHeight="1" x14ac:dyDescent="0.25">
      <c r="A44" s="10" t="s">
        <v>15237</v>
      </c>
      <c r="B44" s="10"/>
      <c r="C44" s="10" t="s">
        <v>15238</v>
      </c>
      <c r="D44" s="59" t="s">
        <v>15141</v>
      </c>
      <c r="E44" s="59" t="s">
        <v>28</v>
      </c>
      <c r="F44" s="59" t="s">
        <v>11129</v>
      </c>
      <c r="G44" s="10"/>
      <c r="H44" s="10"/>
      <c r="I44" s="10"/>
    </row>
    <row r="45" spans="1:11" ht="17.100000000000001" hidden="1" customHeight="1" x14ac:dyDescent="0.25">
      <c r="A45" s="10" t="s">
        <v>15237</v>
      </c>
      <c r="B45" s="10"/>
      <c r="C45" s="10" t="s">
        <v>11422</v>
      </c>
      <c r="D45" s="59" t="s">
        <v>15141</v>
      </c>
      <c r="E45" s="59" t="s">
        <v>28</v>
      </c>
      <c r="F45" s="59" t="s">
        <v>11129</v>
      </c>
      <c r="G45" s="10"/>
      <c r="H45" s="10"/>
      <c r="I45" s="10"/>
    </row>
    <row r="46" spans="1:11" ht="17.100000000000001" hidden="1" customHeight="1" x14ac:dyDescent="0.25">
      <c r="A46" s="10" t="s">
        <v>15237</v>
      </c>
      <c r="B46" s="10"/>
      <c r="C46" s="10" t="s">
        <v>11131</v>
      </c>
      <c r="D46" s="59" t="s">
        <v>15141</v>
      </c>
      <c r="E46" s="59" t="s">
        <v>28</v>
      </c>
      <c r="F46" s="59" t="s">
        <v>11129</v>
      </c>
      <c r="G46" s="10"/>
      <c r="H46" s="10"/>
      <c r="I46" s="10"/>
    </row>
    <row r="47" spans="1:11" ht="17.100000000000001" hidden="1" customHeight="1" x14ac:dyDescent="0.25">
      <c r="A47" s="10" t="s">
        <v>15237</v>
      </c>
      <c r="B47" s="10"/>
      <c r="C47" s="10" t="s">
        <v>15239</v>
      </c>
      <c r="D47" s="59" t="s">
        <v>15141</v>
      </c>
      <c r="E47" s="59" t="s">
        <v>28</v>
      </c>
      <c r="F47" s="59" t="s">
        <v>11129</v>
      </c>
      <c r="G47" s="10"/>
      <c r="H47" s="10"/>
      <c r="I47" s="10"/>
    </row>
    <row r="48" spans="1:11" ht="17.100000000000001" hidden="1" customHeight="1" x14ac:dyDescent="0.25">
      <c r="A48" s="10" t="s">
        <v>15237</v>
      </c>
      <c r="B48" s="10"/>
      <c r="C48" s="10" t="s">
        <v>11405</v>
      </c>
      <c r="D48" s="59" t="s">
        <v>15141</v>
      </c>
      <c r="E48" s="59" t="s">
        <v>28</v>
      </c>
      <c r="F48" s="59" t="s">
        <v>11129</v>
      </c>
      <c r="G48" s="10"/>
      <c r="H48" s="10"/>
      <c r="I48" s="10"/>
    </row>
    <row r="49" spans="1:9" ht="17.100000000000001" hidden="1" customHeight="1" x14ac:dyDescent="0.25">
      <c r="A49" s="10" t="s">
        <v>15237</v>
      </c>
      <c r="B49" s="10"/>
      <c r="C49" s="10" t="s">
        <v>11411</v>
      </c>
      <c r="D49" s="59" t="s">
        <v>15141</v>
      </c>
      <c r="E49" s="59" t="s">
        <v>28</v>
      </c>
      <c r="F49" s="59" t="s">
        <v>11129</v>
      </c>
      <c r="G49" s="10"/>
      <c r="H49" s="10"/>
      <c r="I49" s="10"/>
    </row>
    <row r="50" spans="1:9" ht="17.100000000000001" hidden="1" customHeight="1" x14ac:dyDescent="0.25">
      <c r="A50" s="10" t="s">
        <v>15237</v>
      </c>
      <c r="B50" s="10"/>
      <c r="C50" s="10" t="s">
        <v>11684</v>
      </c>
      <c r="D50" s="59" t="s">
        <v>15141</v>
      </c>
      <c r="E50" s="59" t="s">
        <v>28</v>
      </c>
      <c r="F50" s="59" t="s">
        <v>11129</v>
      </c>
      <c r="G50" s="10"/>
      <c r="H50" s="10"/>
      <c r="I50" s="10"/>
    </row>
    <row r="51" spans="1:9" ht="17.100000000000001" hidden="1" customHeight="1" x14ac:dyDescent="0.25">
      <c r="A51" s="10" t="s">
        <v>15237</v>
      </c>
      <c r="B51" s="10"/>
      <c r="C51" s="10" t="s">
        <v>11536</v>
      </c>
      <c r="D51" s="59" t="s">
        <v>15141</v>
      </c>
      <c r="E51" s="59" t="s">
        <v>28</v>
      </c>
      <c r="F51" s="59" t="s">
        <v>11129</v>
      </c>
      <c r="G51" s="10"/>
      <c r="H51" s="10"/>
      <c r="I51" s="10"/>
    </row>
    <row r="52" spans="1:9" ht="17.100000000000001" hidden="1" customHeight="1" x14ac:dyDescent="0.25">
      <c r="A52" s="10" t="s">
        <v>15237</v>
      </c>
      <c r="B52" s="10"/>
      <c r="C52" s="10" t="s">
        <v>11775</v>
      </c>
      <c r="D52" s="59" t="s">
        <v>15141</v>
      </c>
      <c r="E52" s="59" t="s">
        <v>34</v>
      </c>
      <c r="F52" s="85" t="s">
        <v>11343</v>
      </c>
      <c r="G52" s="10"/>
      <c r="H52" s="10"/>
      <c r="I52" s="10"/>
    </row>
    <row r="53" spans="1:9" ht="17.100000000000001" hidden="1" customHeight="1" x14ac:dyDescent="0.25">
      <c r="A53" s="10" t="s">
        <v>15237</v>
      </c>
      <c r="B53" s="10"/>
      <c r="C53" s="10" t="s">
        <v>15240</v>
      </c>
      <c r="D53" s="59" t="s">
        <v>15141</v>
      </c>
      <c r="E53" s="59" t="s">
        <v>34</v>
      </c>
      <c r="F53" s="85" t="s">
        <v>11343</v>
      </c>
      <c r="G53" s="10"/>
      <c r="H53" s="10"/>
      <c r="I53" s="10"/>
    </row>
    <row r="54" spans="1:9" ht="17.100000000000001" hidden="1" customHeight="1" x14ac:dyDescent="0.25">
      <c r="A54" s="10" t="s">
        <v>15237</v>
      </c>
      <c r="B54" s="10"/>
      <c r="C54" s="10" t="s">
        <v>11345</v>
      </c>
      <c r="D54" s="59" t="s">
        <v>15141</v>
      </c>
      <c r="E54" s="59" t="s">
        <v>34</v>
      </c>
      <c r="F54" s="86" t="s">
        <v>15241</v>
      </c>
      <c r="G54" s="10"/>
      <c r="H54" s="10"/>
      <c r="I54" s="10"/>
    </row>
    <row r="55" spans="1:9" ht="17.100000000000001" hidden="1" customHeight="1" x14ac:dyDescent="0.25">
      <c r="A55" s="10" t="s">
        <v>15237</v>
      </c>
      <c r="B55" s="10"/>
      <c r="C55" s="10" t="s">
        <v>11295</v>
      </c>
      <c r="D55" s="59" t="s">
        <v>15141</v>
      </c>
      <c r="E55" s="59" t="s">
        <v>32</v>
      </c>
      <c r="F55" s="59" t="s">
        <v>11185</v>
      </c>
      <c r="G55" s="10"/>
      <c r="H55" s="10"/>
      <c r="I55" s="10"/>
    </row>
    <row r="56" spans="1:9" ht="17.100000000000001" hidden="1" customHeight="1" x14ac:dyDescent="0.25">
      <c r="A56" s="10" t="s">
        <v>15237</v>
      </c>
      <c r="B56" s="10"/>
      <c r="C56" s="10" t="s">
        <v>13321</v>
      </c>
      <c r="D56" s="59" t="s">
        <v>15141</v>
      </c>
      <c r="E56" s="59" t="s">
        <v>34</v>
      </c>
      <c r="F56" s="85" t="s">
        <v>11343</v>
      </c>
      <c r="G56" s="10"/>
      <c r="H56" s="10"/>
      <c r="I56" s="10"/>
    </row>
    <row r="57" spans="1:9" ht="17.100000000000001" hidden="1" customHeight="1" x14ac:dyDescent="0.25">
      <c r="A57" s="10" t="s">
        <v>15237</v>
      </c>
      <c r="B57" s="10"/>
      <c r="C57" s="10" t="s">
        <v>11215</v>
      </c>
      <c r="D57" s="59" t="s">
        <v>15141</v>
      </c>
      <c r="E57" s="59" t="s">
        <v>32</v>
      </c>
      <c r="F57" s="59" t="s">
        <v>11214</v>
      </c>
      <c r="G57" s="10"/>
      <c r="H57" s="10"/>
      <c r="I57" s="10"/>
    </row>
    <row r="58" spans="1:9" ht="17.100000000000001" hidden="1" customHeight="1" x14ac:dyDescent="0.25">
      <c r="A58" s="10" t="s">
        <v>15237</v>
      </c>
      <c r="B58" s="10"/>
      <c r="C58" s="10" t="s">
        <v>15242</v>
      </c>
      <c r="D58" s="59" t="s">
        <v>15141</v>
      </c>
      <c r="E58" s="59" t="s">
        <v>32</v>
      </c>
      <c r="F58" s="59" t="s">
        <v>11214</v>
      </c>
      <c r="G58" s="10"/>
      <c r="H58" s="10"/>
      <c r="I58" s="10"/>
    </row>
    <row r="59" spans="1:9" ht="17.100000000000001" hidden="1" customHeight="1" x14ac:dyDescent="0.25">
      <c r="A59" s="10" t="s">
        <v>15237</v>
      </c>
      <c r="B59" s="10"/>
      <c r="C59" s="10" t="s">
        <v>15243</v>
      </c>
      <c r="D59" s="59" t="s">
        <v>15141</v>
      </c>
      <c r="E59" s="59" t="s">
        <v>32</v>
      </c>
      <c r="F59" s="59" t="s">
        <v>11351</v>
      </c>
      <c r="G59" s="10"/>
      <c r="H59" s="10"/>
      <c r="I59" s="10"/>
    </row>
    <row r="60" spans="1:9" ht="17.100000000000001" hidden="1" customHeight="1" x14ac:dyDescent="0.25">
      <c r="A60" s="10" t="s">
        <v>15237</v>
      </c>
      <c r="B60" s="10"/>
      <c r="C60" s="10" t="s">
        <v>11290</v>
      </c>
      <c r="D60" s="59" t="s">
        <v>15141</v>
      </c>
      <c r="E60" s="59" t="s">
        <v>32</v>
      </c>
      <c r="F60" s="59" t="s">
        <v>11214</v>
      </c>
      <c r="G60" s="10"/>
      <c r="H60" s="10"/>
      <c r="I60" s="10"/>
    </row>
    <row r="61" spans="1:9" ht="17.100000000000001" hidden="1" customHeight="1" x14ac:dyDescent="0.25">
      <c r="A61" s="10" t="s">
        <v>15237</v>
      </c>
      <c r="B61" s="10"/>
      <c r="C61" s="10" t="s">
        <v>11358</v>
      </c>
      <c r="D61" s="59" t="s">
        <v>15141</v>
      </c>
      <c r="E61" s="59" t="s">
        <v>32</v>
      </c>
      <c r="F61" s="59" t="s">
        <v>11336</v>
      </c>
      <c r="G61" s="10"/>
      <c r="H61" s="10"/>
      <c r="I61" s="10"/>
    </row>
    <row r="62" spans="1:9" ht="17.100000000000001" hidden="1" customHeight="1" x14ac:dyDescent="0.25">
      <c r="A62" s="10" t="s">
        <v>15237</v>
      </c>
      <c r="B62" s="10"/>
      <c r="C62" s="10" t="s">
        <v>13239</v>
      </c>
      <c r="D62" s="59" t="s">
        <v>15141</v>
      </c>
      <c r="E62" s="59" t="s">
        <v>32</v>
      </c>
      <c r="F62" s="59" t="s">
        <v>11336</v>
      </c>
      <c r="G62" s="10"/>
      <c r="H62" s="10"/>
      <c r="I62" s="10"/>
    </row>
    <row r="63" spans="1:9" ht="17.100000000000001" hidden="1" customHeight="1" x14ac:dyDescent="0.25">
      <c r="A63" s="10" t="s">
        <v>15237</v>
      </c>
      <c r="B63" s="10"/>
      <c r="C63" s="10" t="s">
        <v>15244</v>
      </c>
      <c r="D63" s="59" t="s">
        <v>15141</v>
      </c>
      <c r="E63" s="59" t="s">
        <v>29</v>
      </c>
      <c r="F63" s="59" t="s">
        <v>15245</v>
      </c>
      <c r="G63" s="10"/>
      <c r="H63" s="10"/>
      <c r="I63" s="10"/>
    </row>
    <row r="64" spans="1:9" ht="17.100000000000001" hidden="1" customHeight="1" x14ac:dyDescent="0.25">
      <c r="A64" s="10" t="s">
        <v>15237</v>
      </c>
      <c r="B64" s="10"/>
      <c r="C64" s="10" t="s">
        <v>11482</v>
      </c>
      <c r="D64" s="59" t="s">
        <v>15141</v>
      </c>
      <c r="E64" s="59" t="s">
        <v>29</v>
      </c>
      <c r="F64" s="59" t="s">
        <v>11481</v>
      </c>
      <c r="G64" s="10"/>
      <c r="H64" s="10"/>
      <c r="I64" s="10"/>
    </row>
    <row r="65" spans="1:9" ht="17.100000000000001" hidden="1" customHeight="1" x14ac:dyDescent="0.25">
      <c r="A65" s="10" t="s">
        <v>15237</v>
      </c>
      <c r="B65" s="10"/>
      <c r="C65" s="10" t="s">
        <v>15246</v>
      </c>
      <c r="D65" s="59" t="s">
        <v>15141</v>
      </c>
      <c r="E65" s="59" t="s">
        <v>35</v>
      </c>
      <c r="F65" s="59" t="s">
        <v>12482</v>
      </c>
      <c r="G65" s="10"/>
      <c r="H65" s="10"/>
      <c r="I65" s="10"/>
    </row>
    <row r="66" spans="1:9" ht="17.100000000000001" hidden="1" customHeight="1" x14ac:dyDescent="0.25">
      <c r="A66" s="10" t="s">
        <v>15237</v>
      </c>
      <c r="B66" s="10"/>
      <c r="C66" s="10" t="s">
        <v>15247</v>
      </c>
      <c r="D66" s="59" t="s">
        <v>15141</v>
      </c>
      <c r="E66" s="59" t="s">
        <v>35</v>
      </c>
      <c r="F66" s="59" t="s">
        <v>12482</v>
      </c>
      <c r="G66" s="10"/>
      <c r="H66" s="10"/>
      <c r="I66" s="10"/>
    </row>
    <row r="67" spans="1:9" ht="17.100000000000001" hidden="1" customHeight="1" x14ac:dyDescent="0.25">
      <c r="A67" s="10" t="s">
        <v>15237</v>
      </c>
      <c r="B67" s="10"/>
      <c r="C67" s="10" t="s">
        <v>15248</v>
      </c>
      <c r="D67" s="59" t="s">
        <v>15141</v>
      </c>
      <c r="E67" s="59" t="s">
        <v>35</v>
      </c>
      <c r="F67" s="59" t="s">
        <v>12482</v>
      </c>
      <c r="G67" s="10"/>
      <c r="H67" s="10"/>
      <c r="I67" s="10"/>
    </row>
    <row r="68" spans="1:9" ht="17.100000000000001" hidden="1" customHeight="1" x14ac:dyDescent="0.25">
      <c r="A68" s="10" t="s">
        <v>15237</v>
      </c>
      <c r="B68" s="10"/>
      <c r="C68" s="10" t="s">
        <v>13402</v>
      </c>
      <c r="D68" s="59" t="s">
        <v>15141</v>
      </c>
      <c r="E68" s="59" t="s">
        <v>35</v>
      </c>
      <c r="F68" s="59" t="s">
        <v>12482</v>
      </c>
      <c r="G68" s="10"/>
      <c r="H68" s="10"/>
      <c r="I68" s="10"/>
    </row>
    <row r="69" spans="1:9" ht="17.100000000000001" hidden="1" customHeight="1" x14ac:dyDescent="0.25">
      <c r="A69" s="10" t="s">
        <v>15237</v>
      </c>
      <c r="B69" s="10"/>
      <c r="C69" s="10" t="s">
        <v>15249</v>
      </c>
      <c r="D69" s="59" t="s">
        <v>15141</v>
      </c>
      <c r="E69" s="59" t="s">
        <v>35</v>
      </c>
      <c r="F69" s="59" t="s">
        <v>12482</v>
      </c>
      <c r="G69" s="10"/>
      <c r="H69" s="10"/>
      <c r="I69" s="10"/>
    </row>
    <row r="70" spans="1:9" ht="17.100000000000001" hidden="1" customHeight="1" x14ac:dyDescent="0.25">
      <c r="A70" s="10" t="s">
        <v>15250</v>
      </c>
      <c r="B70" s="10"/>
      <c r="C70" s="10" t="s">
        <v>12483</v>
      </c>
      <c r="D70" s="59" t="s">
        <v>15141</v>
      </c>
      <c r="E70" s="59" t="s">
        <v>35</v>
      </c>
      <c r="F70" s="59" t="s">
        <v>12482</v>
      </c>
      <c r="G70" s="10"/>
      <c r="H70" s="10"/>
      <c r="I70" s="10"/>
    </row>
    <row r="71" spans="1:9" ht="17.100000000000001" hidden="1" customHeight="1" x14ac:dyDescent="0.25">
      <c r="A71" s="10" t="s">
        <v>15250</v>
      </c>
      <c r="B71" s="10"/>
      <c r="C71" s="10" t="s">
        <v>11352</v>
      </c>
      <c r="D71" s="59" t="s">
        <v>15141</v>
      </c>
      <c r="E71" s="59" t="s">
        <v>32</v>
      </c>
      <c r="F71" s="59" t="s">
        <v>11351</v>
      </c>
      <c r="G71" s="10"/>
      <c r="H71" s="10"/>
      <c r="I71" s="10"/>
    </row>
    <row r="72" spans="1:9" ht="17.100000000000001" hidden="1" customHeight="1" x14ac:dyDescent="0.25">
      <c r="A72" s="10" t="s">
        <v>15250</v>
      </c>
      <c r="B72" s="10"/>
      <c r="C72" s="10" t="s">
        <v>15251</v>
      </c>
      <c r="D72" s="59" t="s">
        <v>15141</v>
      </c>
      <c r="E72" s="59" t="s">
        <v>28</v>
      </c>
      <c r="F72" s="59" t="s">
        <v>11129</v>
      </c>
      <c r="G72" s="10"/>
      <c r="H72" s="10"/>
      <c r="I72" s="10"/>
    </row>
    <row r="73" spans="1:9" ht="17.100000000000001" hidden="1" customHeight="1" x14ac:dyDescent="0.25">
      <c r="A73" s="10" t="s">
        <v>15250</v>
      </c>
      <c r="B73" s="10"/>
      <c r="C73" s="10" t="s">
        <v>11643</v>
      </c>
      <c r="D73" s="59" t="s">
        <v>15141</v>
      </c>
      <c r="E73" s="59" t="s">
        <v>28</v>
      </c>
      <c r="F73" s="59" t="s">
        <v>11129</v>
      </c>
      <c r="G73" s="10"/>
      <c r="H73" s="10"/>
      <c r="I73" s="10"/>
    </row>
    <row r="74" spans="1:9" ht="17.100000000000001" hidden="1" customHeight="1" x14ac:dyDescent="0.25">
      <c r="A74" s="10" t="s">
        <v>15250</v>
      </c>
      <c r="B74" s="10"/>
      <c r="C74" s="10" t="s">
        <v>11399</v>
      </c>
      <c r="D74" s="59" t="s">
        <v>15141</v>
      </c>
      <c r="E74" s="59" t="s">
        <v>28</v>
      </c>
      <c r="F74" s="59" t="s">
        <v>11129</v>
      </c>
      <c r="G74" s="10"/>
      <c r="H74" s="10"/>
      <c r="I74" s="10"/>
    </row>
    <row r="75" spans="1:9" ht="17.100000000000001" hidden="1" customHeight="1" x14ac:dyDescent="0.25">
      <c r="A75" s="10" t="s">
        <v>15250</v>
      </c>
      <c r="B75" s="10"/>
      <c r="C75" s="10" t="s">
        <v>15252</v>
      </c>
      <c r="D75" s="59" t="s">
        <v>15141</v>
      </c>
      <c r="E75" s="59" t="s">
        <v>28</v>
      </c>
      <c r="F75" s="59" t="s">
        <v>11129</v>
      </c>
      <c r="G75" s="10"/>
      <c r="H75" s="10"/>
      <c r="I75" s="10"/>
    </row>
    <row r="76" spans="1:9" ht="17.100000000000001" hidden="1" customHeight="1" x14ac:dyDescent="0.25">
      <c r="A76" s="10" t="s">
        <v>15250</v>
      </c>
      <c r="B76" s="10"/>
      <c r="C76" s="10" t="s">
        <v>15253</v>
      </c>
      <c r="D76" s="59" t="s">
        <v>15141</v>
      </c>
      <c r="E76" s="59" t="s">
        <v>29</v>
      </c>
      <c r="F76" s="59" t="s">
        <v>11481</v>
      </c>
      <c r="G76" s="10"/>
      <c r="H76" s="10"/>
      <c r="I76" s="10"/>
    </row>
    <row r="77" spans="1:9" ht="17.100000000000001" hidden="1" customHeight="1" x14ac:dyDescent="0.25">
      <c r="A77" s="10" t="s">
        <v>15250</v>
      </c>
      <c r="B77" s="10"/>
      <c r="C77" s="10" t="s">
        <v>12101</v>
      </c>
      <c r="D77" s="59" t="s">
        <v>15141</v>
      </c>
      <c r="E77" s="59" t="s">
        <v>32</v>
      </c>
      <c r="F77" s="59" t="s">
        <v>11214</v>
      </c>
      <c r="G77" s="10"/>
      <c r="H77" s="10"/>
      <c r="I77" s="10"/>
    </row>
    <row r="78" spans="1:9" ht="17.100000000000001" hidden="1" customHeight="1" x14ac:dyDescent="0.25">
      <c r="A78" s="10" t="s">
        <v>15250</v>
      </c>
      <c r="B78" s="10"/>
      <c r="C78" s="10" t="s">
        <v>15254</v>
      </c>
      <c r="D78" s="59" t="s">
        <v>15141</v>
      </c>
      <c r="E78" s="59" t="s">
        <v>33</v>
      </c>
      <c r="F78" s="59" t="s">
        <v>15208</v>
      </c>
      <c r="G78" s="10"/>
      <c r="H78" s="10"/>
      <c r="I78" s="10"/>
    </row>
    <row r="79" spans="1:9" ht="17.100000000000001" hidden="1" customHeight="1" x14ac:dyDescent="0.25">
      <c r="A79" s="10" t="s">
        <v>15250</v>
      </c>
      <c r="B79" s="10"/>
      <c r="C79" s="10" t="s">
        <v>12121</v>
      </c>
      <c r="D79" s="59" t="s">
        <v>15255</v>
      </c>
      <c r="E79" s="59" t="s">
        <v>37</v>
      </c>
      <c r="F79" s="59" t="s">
        <v>37</v>
      </c>
      <c r="G79" s="10"/>
      <c r="H79" s="10"/>
      <c r="I79" s="10"/>
    </row>
    <row r="80" spans="1:9" ht="17.100000000000001" hidden="1" customHeight="1" x14ac:dyDescent="0.25">
      <c r="A80" s="10" t="s">
        <v>15250</v>
      </c>
      <c r="B80" s="10"/>
      <c r="C80" s="10" t="s">
        <v>15256</v>
      </c>
      <c r="D80" s="59" t="s">
        <v>15141</v>
      </c>
      <c r="E80" s="59" t="s">
        <v>28</v>
      </c>
      <c r="F80" s="59" t="s">
        <v>11129</v>
      </c>
      <c r="G80" s="10"/>
      <c r="H80" s="10"/>
      <c r="I80" s="10"/>
    </row>
    <row r="81" spans="1:9" ht="17.100000000000001" hidden="1" customHeight="1" x14ac:dyDescent="0.25">
      <c r="A81" s="10" t="s">
        <v>15250</v>
      </c>
      <c r="B81" s="10"/>
      <c r="C81" s="10" t="s">
        <v>15257</v>
      </c>
      <c r="D81" s="59" t="s">
        <v>15141</v>
      </c>
      <c r="E81" s="59" t="s">
        <v>28</v>
      </c>
      <c r="F81" s="59" t="s">
        <v>11129</v>
      </c>
      <c r="G81" s="10"/>
      <c r="H81" s="10"/>
      <c r="I81" s="10"/>
    </row>
    <row r="82" spans="1:9" ht="17.100000000000001" hidden="1" customHeight="1" x14ac:dyDescent="0.25">
      <c r="A82" s="10" t="s">
        <v>15250</v>
      </c>
      <c r="B82" s="10"/>
      <c r="C82" s="10" t="s">
        <v>11186</v>
      </c>
      <c r="D82" s="59" t="s">
        <v>15141</v>
      </c>
      <c r="E82" s="59" t="s">
        <v>32</v>
      </c>
      <c r="F82" s="59" t="s">
        <v>11185</v>
      </c>
      <c r="G82" s="10"/>
      <c r="H82" s="10"/>
      <c r="I82" s="10"/>
    </row>
    <row r="83" spans="1:9" ht="17.100000000000001" hidden="1" customHeight="1" x14ac:dyDescent="0.25">
      <c r="A83" s="10" t="s">
        <v>15250</v>
      </c>
      <c r="B83" s="10"/>
      <c r="C83" s="10" t="s">
        <v>15258</v>
      </c>
      <c r="D83" s="59" t="s">
        <v>15141</v>
      </c>
      <c r="E83" s="59" t="s">
        <v>32</v>
      </c>
      <c r="F83" s="59" t="s">
        <v>11214</v>
      </c>
      <c r="G83" s="10"/>
      <c r="H83" s="10"/>
      <c r="I83" s="10"/>
    </row>
    <row r="84" spans="1:9" ht="17.100000000000001" hidden="1" customHeight="1" x14ac:dyDescent="0.25">
      <c r="A84" s="10" t="s">
        <v>15259</v>
      </c>
      <c r="B84" s="10"/>
      <c r="C84" s="10" t="s">
        <v>15260</v>
      </c>
      <c r="D84" s="59" t="s">
        <v>15141</v>
      </c>
      <c r="E84" s="59" t="s">
        <v>32</v>
      </c>
      <c r="F84" s="10" t="s">
        <v>11351</v>
      </c>
      <c r="G84" s="10"/>
      <c r="H84" s="10"/>
      <c r="I84" s="10"/>
    </row>
    <row r="85" spans="1:9" ht="17.100000000000001" hidden="1" customHeight="1" x14ac:dyDescent="0.25">
      <c r="A85" s="10" t="s">
        <v>15259</v>
      </c>
      <c r="B85" s="10"/>
      <c r="C85" s="10" t="s">
        <v>15261</v>
      </c>
      <c r="D85" s="59" t="s">
        <v>15141</v>
      </c>
      <c r="E85" s="59" t="s">
        <v>32</v>
      </c>
      <c r="F85" s="10" t="s">
        <v>11351</v>
      </c>
      <c r="G85" s="10"/>
      <c r="H85" s="10"/>
      <c r="I85" s="10"/>
    </row>
    <row r="86" spans="1:9" ht="17.100000000000001" hidden="1" customHeight="1" x14ac:dyDescent="0.25">
      <c r="A86" s="10" t="s">
        <v>15259</v>
      </c>
      <c r="B86" s="10"/>
      <c r="C86" s="10" t="s">
        <v>15262</v>
      </c>
      <c r="D86" s="59" t="s">
        <v>15141</v>
      </c>
      <c r="E86" s="59" t="s">
        <v>32</v>
      </c>
      <c r="F86" s="10" t="s">
        <v>11336</v>
      </c>
      <c r="G86" s="10"/>
      <c r="H86" s="10"/>
      <c r="I86" s="10"/>
    </row>
    <row r="87" spans="1:9" ht="17.100000000000001" hidden="1" customHeight="1" x14ac:dyDescent="0.25">
      <c r="A87" s="10" t="s">
        <v>15259</v>
      </c>
      <c r="B87" s="10"/>
      <c r="C87" s="10" t="s">
        <v>11244</v>
      </c>
      <c r="D87" s="59" t="s">
        <v>15141</v>
      </c>
      <c r="E87" s="59" t="s">
        <v>32</v>
      </c>
      <c r="F87" s="10" t="s">
        <v>11214</v>
      </c>
      <c r="G87" s="10"/>
      <c r="H87" s="10"/>
      <c r="I87" s="10"/>
    </row>
    <row r="88" spans="1:9" ht="17.100000000000001" hidden="1" customHeight="1" x14ac:dyDescent="0.25">
      <c r="A88" s="10" t="s">
        <v>15259</v>
      </c>
      <c r="B88" s="10"/>
      <c r="C88" s="10" t="s">
        <v>15263</v>
      </c>
      <c r="D88" s="59" t="s">
        <v>15141</v>
      </c>
      <c r="E88" s="59" t="s">
        <v>32</v>
      </c>
      <c r="F88" s="10" t="s">
        <v>11336</v>
      </c>
      <c r="G88" s="10"/>
      <c r="H88" s="10"/>
      <c r="I88" s="10"/>
    </row>
    <row r="89" spans="1:9" ht="17.100000000000001" hidden="1" customHeight="1" x14ac:dyDescent="0.25">
      <c r="A89" s="10" t="s">
        <v>15259</v>
      </c>
      <c r="B89" s="10"/>
      <c r="C89" s="10" t="s">
        <v>11337</v>
      </c>
      <c r="D89" s="59" t="s">
        <v>15141</v>
      </c>
      <c r="E89" s="59" t="s">
        <v>32</v>
      </c>
      <c r="F89" s="10" t="s">
        <v>11336</v>
      </c>
      <c r="G89" s="10"/>
      <c r="H89" s="10"/>
      <c r="I89" s="10"/>
    </row>
    <row r="90" spans="1:9" ht="17.100000000000001" hidden="1" customHeight="1" x14ac:dyDescent="0.25">
      <c r="A90" s="59" t="s">
        <v>15264</v>
      </c>
      <c r="B90" s="10"/>
      <c r="C90" s="10" t="s">
        <v>12674</v>
      </c>
      <c r="D90" s="10"/>
      <c r="E90" s="10" t="s">
        <v>34</v>
      </c>
      <c r="F90" s="10" t="s">
        <v>12672</v>
      </c>
      <c r="G90" s="10"/>
      <c r="H90" s="10"/>
      <c r="I90" s="10"/>
    </row>
    <row r="91" spans="1:9" ht="17.100000000000001" hidden="1" customHeight="1" x14ac:dyDescent="0.25">
      <c r="A91" s="10"/>
      <c r="B91" s="10"/>
      <c r="C91" s="10" t="s">
        <v>13144</v>
      </c>
      <c r="D91" s="59" t="s">
        <v>15141</v>
      </c>
      <c r="E91" s="59" t="s">
        <v>32</v>
      </c>
      <c r="F91" s="10" t="s">
        <v>11336</v>
      </c>
      <c r="G91" s="10"/>
      <c r="H91" s="10"/>
      <c r="I91" s="10"/>
    </row>
    <row r="92" spans="1:9" ht="17.100000000000001" hidden="1" customHeight="1" x14ac:dyDescent="0.25">
      <c r="A92" s="10"/>
      <c r="B92" s="10"/>
      <c r="C92" s="10" t="s">
        <v>15265</v>
      </c>
      <c r="D92" s="59" t="s">
        <v>15141</v>
      </c>
      <c r="E92" s="59" t="s">
        <v>32</v>
      </c>
      <c r="F92" s="59" t="s">
        <v>11214</v>
      </c>
      <c r="G92" s="10"/>
      <c r="H92" s="10"/>
      <c r="I92" s="10"/>
    </row>
    <row r="93" spans="1:9" ht="17.100000000000001" hidden="1" customHeight="1" x14ac:dyDescent="0.25">
      <c r="A93" s="10"/>
      <c r="B93" s="10"/>
      <c r="C93" s="10" t="s">
        <v>11737</v>
      </c>
      <c r="D93" s="59" t="s">
        <v>37</v>
      </c>
      <c r="E93" s="59" t="s">
        <v>37</v>
      </c>
      <c r="F93" s="59" t="s">
        <v>37</v>
      </c>
      <c r="G93" s="10"/>
      <c r="H93" s="10"/>
      <c r="I93" s="10"/>
    </row>
    <row r="94" spans="1:9" ht="17.100000000000001" hidden="1" customHeight="1" x14ac:dyDescent="0.25">
      <c r="A94" s="10" t="s">
        <v>15266</v>
      </c>
      <c r="B94" s="32" t="s">
        <v>12673</v>
      </c>
      <c r="C94" s="95" t="s">
        <v>15146</v>
      </c>
      <c r="D94" s="59" t="s">
        <v>15141</v>
      </c>
      <c r="E94" s="10" t="s">
        <v>30</v>
      </c>
      <c r="F94" s="95" t="s">
        <v>15145</v>
      </c>
      <c r="G94" s="10"/>
      <c r="H94" s="10"/>
      <c r="I94" s="10"/>
    </row>
    <row r="95" spans="1:9" ht="17.100000000000001" hidden="1" customHeight="1" x14ac:dyDescent="0.25">
      <c r="A95" s="10" t="s">
        <v>15266</v>
      </c>
      <c r="B95" s="32" t="s">
        <v>15267</v>
      </c>
      <c r="C95" s="10" t="s">
        <v>15268</v>
      </c>
      <c r="D95" s="59" t="s">
        <v>15141</v>
      </c>
      <c r="E95" s="10" t="s">
        <v>30</v>
      </c>
      <c r="F95" s="95" t="s">
        <v>15145</v>
      </c>
      <c r="G95" s="10"/>
      <c r="H95" s="10"/>
      <c r="I95" s="10"/>
    </row>
    <row r="96" spans="1:9" ht="17.100000000000001" hidden="1" customHeight="1" x14ac:dyDescent="0.25">
      <c r="A96" s="10" t="s">
        <v>15266</v>
      </c>
      <c r="B96" s="32" t="s">
        <v>15269</v>
      </c>
      <c r="C96" s="10" t="s">
        <v>15268</v>
      </c>
      <c r="D96" s="59" t="s">
        <v>15141</v>
      </c>
      <c r="E96" s="10" t="s">
        <v>30</v>
      </c>
      <c r="F96" s="95" t="s">
        <v>15145</v>
      </c>
      <c r="G96" s="10"/>
      <c r="H96" s="10"/>
      <c r="I96" s="10"/>
    </row>
    <row r="97" spans="1:9" ht="17.100000000000001" hidden="1" customHeight="1" x14ac:dyDescent="0.25">
      <c r="A97" s="10" t="s">
        <v>15266</v>
      </c>
      <c r="B97" s="32" t="s">
        <v>11314</v>
      </c>
      <c r="C97" s="95" t="s">
        <v>11105</v>
      </c>
      <c r="D97" s="59" t="s">
        <v>15141</v>
      </c>
      <c r="E97" s="10" t="s">
        <v>30</v>
      </c>
      <c r="F97" s="95" t="s">
        <v>11103</v>
      </c>
      <c r="G97" s="10"/>
      <c r="H97" s="10"/>
      <c r="I97" s="10"/>
    </row>
    <row r="98" spans="1:9" ht="17.100000000000001" hidden="1" customHeight="1" x14ac:dyDescent="0.25">
      <c r="A98" s="10" t="s">
        <v>15266</v>
      </c>
      <c r="B98" s="32" t="s">
        <v>12673</v>
      </c>
      <c r="C98" s="95" t="s">
        <v>11105</v>
      </c>
      <c r="D98" s="59" t="s">
        <v>15141</v>
      </c>
      <c r="E98" s="10" t="s">
        <v>30</v>
      </c>
      <c r="F98" s="95" t="s">
        <v>11103</v>
      </c>
      <c r="G98" s="10"/>
      <c r="H98" s="10"/>
      <c r="I98" s="10"/>
    </row>
    <row r="99" spans="1:9" ht="17.100000000000001" hidden="1" customHeight="1" x14ac:dyDescent="0.25">
      <c r="A99" s="10" t="s">
        <v>15266</v>
      </c>
      <c r="B99" s="42" t="s">
        <v>11093</v>
      </c>
      <c r="C99" s="10" t="s">
        <v>11105</v>
      </c>
      <c r="D99" s="59" t="s">
        <v>15141</v>
      </c>
      <c r="E99" s="10" t="s">
        <v>30</v>
      </c>
      <c r="F99" s="10" t="s">
        <v>11103</v>
      </c>
      <c r="G99" s="10"/>
      <c r="H99" s="10"/>
      <c r="I99" s="10"/>
    </row>
    <row r="100" spans="1:9" ht="17.100000000000001" hidden="1" customHeight="1" x14ac:dyDescent="0.25">
      <c r="A100" s="10" t="s">
        <v>15266</v>
      </c>
      <c r="B100" s="42" t="s">
        <v>15270</v>
      </c>
      <c r="C100" s="10" t="s">
        <v>15271</v>
      </c>
      <c r="D100" s="59" t="s">
        <v>15141</v>
      </c>
      <c r="E100" s="10" t="s">
        <v>30</v>
      </c>
      <c r="F100" s="10" t="s">
        <v>15272</v>
      </c>
      <c r="G100" s="10"/>
      <c r="H100" s="10"/>
      <c r="I100" s="10"/>
    </row>
    <row r="101" spans="1:9" ht="17.100000000000001" hidden="1" customHeight="1" x14ac:dyDescent="0.25">
      <c r="A101" s="10" t="s">
        <v>15266</v>
      </c>
      <c r="B101" s="42" t="s">
        <v>15223</v>
      </c>
      <c r="C101" s="10" t="s">
        <v>15271</v>
      </c>
      <c r="D101" s="59" t="s">
        <v>15141</v>
      </c>
      <c r="E101" s="10" t="s">
        <v>30</v>
      </c>
      <c r="F101" s="10" t="s">
        <v>15272</v>
      </c>
      <c r="G101" s="10"/>
      <c r="H101" s="10"/>
      <c r="I101" s="10"/>
    </row>
    <row r="102" spans="1:9" ht="17.100000000000001" hidden="1" customHeight="1" x14ac:dyDescent="0.25">
      <c r="A102" s="10" t="s">
        <v>15266</v>
      </c>
      <c r="B102" s="42" t="s">
        <v>15273</v>
      </c>
      <c r="C102" s="10" t="s">
        <v>11150</v>
      </c>
      <c r="D102" s="59" t="s">
        <v>15141</v>
      </c>
      <c r="E102" s="10" t="s">
        <v>30</v>
      </c>
      <c r="F102" s="10" t="s">
        <v>11148</v>
      </c>
      <c r="G102" s="10"/>
      <c r="H102" s="10"/>
      <c r="I102" s="10"/>
    </row>
    <row r="103" spans="1:9" ht="17.100000000000001" hidden="1" customHeight="1" x14ac:dyDescent="0.25">
      <c r="A103" s="10" t="s">
        <v>15266</v>
      </c>
      <c r="B103" s="42" t="s">
        <v>15273</v>
      </c>
      <c r="C103" s="10" t="s">
        <v>15157</v>
      </c>
      <c r="D103" s="59" t="s">
        <v>15141</v>
      </c>
      <c r="E103" s="10" t="s">
        <v>30</v>
      </c>
      <c r="F103" s="10" t="s">
        <v>11148</v>
      </c>
      <c r="G103" s="10"/>
      <c r="H103" s="10"/>
      <c r="I103" s="10"/>
    </row>
    <row r="104" spans="1:9" ht="17.100000000000001" hidden="1" customHeight="1" x14ac:dyDescent="0.25">
      <c r="A104" s="10" t="s">
        <v>15266</v>
      </c>
      <c r="B104" s="42" t="s">
        <v>15274</v>
      </c>
      <c r="C104" s="10" t="s">
        <v>11150</v>
      </c>
      <c r="D104" s="59" t="s">
        <v>15141</v>
      </c>
      <c r="E104" s="10" t="s">
        <v>30</v>
      </c>
      <c r="F104" s="10" t="s">
        <v>11148</v>
      </c>
      <c r="G104" s="10"/>
      <c r="H104" s="10"/>
      <c r="I104" s="10"/>
    </row>
    <row r="105" spans="1:9" ht="17.100000000000001" hidden="1" customHeight="1" x14ac:dyDescent="0.25">
      <c r="A105" s="10" t="s">
        <v>15266</v>
      </c>
      <c r="B105" s="42" t="s">
        <v>15275</v>
      </c>
      <c r="C105" s="10" t="s">
        <v>15276</v>
      </c>
      <c r="D105" s="59" t="s">
        <v>15141</v>
      </c>
      <c r="E105" s="10" t="s">
        <v>30</v>
      </c>
      <c r="F105" s="10" t="s">
        <v>11148</v>
      </c>
      <c r="G105" s="10"/>
      <c r="H105" s="10"/>
      <c r="I105" s="10"/>
    </row>
    <row r="106" spans="1:9" ht="17.100000000000001" hidden="1" customHeight="1" x14ac:dyDescent="0.25">
      <c r="A106" s="10" t="s">
        <v>15266</v>
      </c>
      <c r="B106" s="42" t="s">
        <v>15277</v>
      </c>
      <c r="C106" s="10" t="s">
        <v>15157</v>
      </c>
      <c r="D106" s="59" t="s">
        <v>15141</v>
      </c>
      <c r="E106" s="10" t="s">
        <v>30</v>
      </c>
      <c r="F106" s="10" t="s">
        <v>11148</v>
      </c>
      <c r="G106" s="10"/>
      <c r="H106" s="10"/>
      <c r="I106" s="10"/>
    </row>
    <row r="107" spans="1:9" ht="17.100000000000001" hidden="1" customHeight="1" x14ac:dyDescent="0.25">
      <c r="A107" s="10" t="s">
        <v>15266</v>
      </c>
      <c r="B107" s="42" t="s">
        <v>15275</v>
      </c>
      <c r="C107" s="10" t="s">
        <v>11150</v>
      </c>
      <c r="D107" s="59" t="s">
        <v>15141</v>
      </c>
      <c r="E107" s="10" t="s">
        <v>30</v>
      </c>
      <c r="F107" s="10" t="s">
        <v>11148</v>
      </c>
      <c r="G107" s="10"/>
      <c r="H107" s="10"/>
      <c r="I107" s="10"/>
    </row>
    <row r="108" spans="1:9" ht="17.100000000000001" hidden="1" customHeight="1" x14ac:dyDescent="0.25">
      <c r="A108" s="10" t="s">
        <v>15266</v>
      </c>
      <c r="B108" s="32" t="s">
        <v>12673</v>
      </c>
      <c r="C108" s="10" t="s">
        <v>15278</v>
      </c>
      <c r="D108" s="59" t="s">
        <v>15141</v>
      </c>
      <c r="E108" s="10" t="s">
        <v>30</v>
      </c>
      <c r="F108" s="95" t="s">
        <v>15164</v>
      </c>
      <c r="G108" s="10"/>
      <c r="H108" s="10"/>
      <c r="I108" s="10"/>
    </row>
    <row r="109" spans="1:9" ht="17.100000000000001" hidden="1" customHeight="1" x14ac:dyDescent="0.25">
      <c r="A109" s="10" t="s">
        <v>15266</v>
      </c>
      <c r="B109" s="32" t="s">
        <v>12673</v>
      </c>
      <c r="C109" s="95" t="s">
        <v>15165</v>
      </c>
      <c r="D109" s="59" t="s">
        <v>15141</v>
      </c>
      <c r="E109" s="10" t="s">
        <v>30</v>
      </c>
      <c r="F109" s="95" t="s">
        <v>15164</v>
      </c>
      <c r="G109" s="10"/>
      <c r="H109" s="10"/>
      <c r="I109" s="10"/>
    </row>
    <row r="110" spans="1:9" ht="17.100000000000001" hidden="1" customHeight="1" x14ac:dyDescent="0.25">
      <c r="A110" s="10" t="s">
        <v>15266</v>
      </c>
      <c r="B110" s="32" t="s">
        <v>12673</v>
      </c>
      <c r="C110" s="95" t="s">
        <v>15279</v>
      </c>
      <c r="D110" s="59" t="s">
        <v>15141</v>
      </c>
      <c r="E110" s="10" t="s">
        <v>30</v>
      </c>
      <c r="F110" s="95" t="s">
        <v>15164</v>
      </c>
      <c r="G110" s="10"/>
      <c r="H110" s="10"/>
      <c r="I110" s="10"/>
    </row>
    <row r="111" spans="1:9" ht="17.100000000000001" hidden="1" customHeight="1" x14ac:dyDescent="0.25">
      <c r="A111" s="10" t="s">
        <v>15266</v>
      </c>
      <c r="B111" s="32" t="s">
        <v>15270</v>
      </c>
      <c r="C111" s="95" t="s">
        <v>15271</v>
      </c>
      <c r="D111" s="59" t="s">
        <v>15141</v>
      </c>
      <c r="E111" s="10" t="s">
        <v>30</v>
      </c>
      <c r="F111" s="95" t="s">
        <v>15164</v>
      </c>
      <c r="G111" s="10"/>
      <c r="H111" s="10"/>
      <c r="I111" s="10"/>
    </row>
    <row r="112" spans="1:9" ht="17.100000000000001" hidden="1" customHeight="1" x14ac:dyDescent="0.25">
      <c r="A112" s="10" t="s">
        <v>15266</v>
      </c>
      <c r="B112" s="32" t="s">
        <v>15280</v>
      </c>
      <c r="C112" s="95" t="s">
        <v>15271</v>
      </c>
      <c r="D112" s="59" t="s">
        <v>15141</v>
      </c>
      <c r="E112" s="10" t="s">
        <v>30</v>
      </c>
      <c r="F112" s="95" t="s">
        <v>15164</v>
      </c>
      <c r="G112" s="10"/>
      <c r="H112" s="10"/>
      <c r="I112" s="10"/>
    </row>
    <row r="113" spans="1:9" ht="17.100000000000001" hidden="1" customHeight="1" x14ac:dyDescent="0.25">
      <c r="A113" s="10" t="s">
        <v>15266</v>
      </c>
      <c r="B113" s="42" t="s">
        <v>15269</v>
      </c>
      <c r="C113" s="10"/>
      <c r="D113" s="59" t="s">
        <v>15141</v>
      </c>
      <c r="E113" s="10" t="s">
        <v>30</v>
      </c>
      <c r="F113" s="10" t="s">
        <v>15281</v>
      </c>
      <c r="G113" s="10"/>
      <c r="H113" s="10"/>
      <c r="I113" s="10"/>
    </row>
    <row r="114" spans="1:9" s="79" customFormat="1" ht="15" hidden="1" x14ac:dyDescent="0.25">
      <c r="A114" s="96" t="s">
        <v>15282</v>
      </c>
      <c r="B114" s="97"/>
      <c r="C114" s="96" t="s">
        <v>15283</v>
      </c>
      <c r="D114" s="84" t="s">
        <v>15141</v>
      </c>
      <c r="E114" s="96" t="s">
        <v>32</v>
      </c>
      <c r="F114" s="96" t="s">
        <v>11351</v>
      </c>
      <c r="G114" s="96"/>
      <c r="H114" s="96"/>
      <c r="I114" s="96"/>
    </row>
    <row r="115" spans="1:9" s="79" customFormat="1" ht="15" hidden="1" x14ac:dyDescent="0.25">
      <c r="A115" s="96" t="s">
        <v>15282</v>
      </c>
      <c r="B115" s="97"/>
      <c r="C115" s="96" t="s">
        <v>15260</v>
      </c>
      <c r="D115" s="84" t="s">
        <v>15141</v>
      </c>
      <c r="E115" s="96" t="s">
        <v>32</v>
      </c>
      <c r="F115" s="96" t="s">
        <v>11351</v>
      </c>
      <c r="G115" s="96"/>
      <c r="H115" s="96"/>
      <c r="I115" s="96"/>
    </row>
    <row r="116" spans="1:9" s="79" customFormat="1" ht="15" hidden="1" x14ac:dyDescent="0.25">
      <c r="A116" s="96" t="s">
        <v>15282</v>
      </c>
      <c r="B116" s="97"/>
      <c r="C116" s="96" t="s">
        <v>15284</v>
      </c>
      <c r="D116" s="84" t="s">
        <v>15141</v>
      </c>
      <c r="E116" s="96" t="s">
        <v>32</v>
      </c>
      <c r="F116" s="96" t="s">
        <v>11351</v>
      </c>
      <c r="G116" s="96"/>
      <c r="H116" s="96"/>
      <c r="I116" s="96"/>
    </row>
    <row r="117" spans="1:9" s="79" customFormat="1" ht="15" hidden="1" x14ac:dyDescent="0.25">
      <c r="A117" s="96" t="s">
        <v>15282</v>
      </c>
      <c r="B117" s="97"/>
      <c r="C117" s="96" t="s">
        <v>15285</v>
      </c>
      <c r="D117" s="84" t="s">
        <v>15141</v>
      </c>
      <c r="E117" s="96" t="s">
        <v>33</v>
      </c>
      <c r="F117" s="96" t="s">
        <v>15225</v>
      </c>
      <c r="G117" s="96"/>
      <c r="H117" s="96"/>
      <c r="I117" s="96"/>
    </row>
    <row r="118" spans="1:9" s="79" customFormat="1" ht="15" hidden="1" x14ac:dyDescent="0.25">
      <c r="A118" s="96" t="s">
        <v>15282</v>
      </c>
      <c r="B118" s="97"/>
      <c r="C118" s="96" t="s">
        <v>15286</v>
      </c>
      <c r="D118" s="84" t="s">
        <v>15141</v>
      </c>
      <c r="E118" s="96" t="s">
        <v>31</v>
      </c>
      <c r="F118" s="96" t="s">
        <v>15287</v>
      </c>
      <c r="G118" s="96"/>
      <c r="H118" s="96"/>
      <c r="I118" s="96"/>
    </row>
    <row r="119" spans="1:9" s="79" customFormat="1" ht="18" hidden="1" x14ac:dyDescent="0.25">
      <c r="A119" s="96" t="s">
        <v>15282</v>
      </c>
      <c r="B119" s="97"/>
      <c r="C119" s="96" t="s">
        <v>15288</v>
      </c>
      <c r="D119" s="84" t="s">
        <v>15141</v>
      </c>
      <c r="E119" s="96" t="s">
        <v>31</v>
      </c>
      <c r="F119" s="96" t="s">
        <v>15287</v>
      </c>
      <c r="G119" s="96"/>
      <c r="H119" s="96"/>
      <c r="I119" s="96"/>
    </row>
    <row r="120" spans="1:9" s="79" customFormat="1" ht="15" hidden="1" x14ac:dyDescent="0.25">
      <c r="A120" s="96" t="s">
        <v>15282</v>
      </c>
      <c r="B120" s="97"/>
      <c r="C120" s="96" t="s">
        <v>11890</v>
      </c>
      <c r="D120" s="84" t="s">
        <v>15141</v>
      </c>
      <c r="E120" s="96" t="s">
        <v>31</v>
      </c>
      <c r="F120" s="96" t="s">
        <v>11268</v>
      </c>
      <c r="G120" s="96"/>
      <c r="H120" s="96"/>
      <c r="I120" s="96"/>
    </row>
    <row r="121" spans="1:9" s="79" customFormat="1" ht="17.399999999999999" x14ac:dyDescent="0.25">
      <c r="A121" s="96" t="s">
        <v>15282</v>
      </c>
      <c r="B121" s="97"/>
      <c r="C121" s="98" t="s">
        <v>11283</v>
      </c>
      <c r="D121" s="84" t="s">
        <v>15141</v>
      </c>
      <c r="E121" s="96" t="s">
        <v>31</v>
      </c>
      <c r="F121" s="96" t="s">
        <v>11268</v>
      </c>
      <c r="G121" s="96"/>
      <c r="H121" s="96"/>
      <c r="I121" s="96"/>
    </row>
    <row r="122" spans="1:9" s="79" customFormat="1" ht="15" x14ac:dyDescent="0.25">
      <c r="A122" s="96" t="s">
        <v>15282</v>
      </c>
      <c r="B122" s="97"/>
      <c r="C122" s="96" t="s">
        <v>11283</v>
      </c>
      <c r="D122" s="84" t="s">
        <v>15141</v>
      </c>
      <c r="E122" s="96" t="s">
        <v>31</v>
      </c>
      <c r="F122" s="96" t="s">
        <v>11268</v>
      </c>
      <c r="G122" s="96"/>
      <c r="H122" s="96"/>
      <c r="I122" s="96"/>
    </row>
    <row r="123" spans="1:9" s="79" customFormat="1" ht="15" hidden="1" x14ac:dyDescent="0.25">
      <c r="A123" s="96" t="s">
        <v>15282</v>
      </c>
      <c r="B123" s="97"/>
      <c r="C123" s="96" t="s">
        <v>11270</v>
      </c>
      <c r="D123" s="84" t="s">
        <v>15141</v>
      </c>
      <c r="E123" s="96" t="s">
        <v>31</v>
      </c>
      <c r="F123" s="96" t="s">
        <v>11268</v>
      </c>
      <c r="G123" s="96"/>
      <c r="H123" s="96"/>
      <c r="I123" s="96"/>
    </row>
    <row r="124" spans="1:9" ht="17.100000000000001" hidden="1" customHeight="1" x14ac:dyDescent="0.25">
      <c r="C124" s="99" t="s">
        <v>12714</v>
      </c>
      <c r="D124" s="59" t="s">
        <v>15141</v>
      </c>
      <c r="E124" s="59" t="s">
        <v>36</v>
      </c>
      <c r="F124" t="s">
        <v>11200</v>
      </c>
    </row>
    <row r="125" spans="1:9" ht="17.100000000000001" hidden="1" customHeight="1" x14ac:dyDescent="0.25"/>
    <row r="126" spans="1:9" ht="17.100000000000001" hidden="1" customHeight="1" x14ac:dyDescent="0.25"/>
    <row r="127" spans="1:9" ht="17.100000000000001" hidden="1" customHeight="1" x14ac:dyDescent="0.25"/>
    <row r="128" spans="1:9" ht="17.100000000000001" hidden="1" customHeight="1" x14ac:dyDescent="0.25"/>
    <row r="129" ht="17.100000000000001" hidden="1" customHeight="1" x14ac:dyDescent="0.25"/>
    <row r="130" ht="17.100000000000001" hidden="1" customHeight="1" x14ac:dyDescent="0.25"/>
    <row r="131" ht="17.100000000000001" hidden="1" customHeight="1" x14ac:dyDescent="0.25"/>
    <row r="132" ht="17.100000000000001" hidden="1" customHeight="1" x14ac:dyDescent="0.25"/>
    <row r="133" ht="17.100000000000001" hidden="1" customHeight="1" x14ac:dyDescent="0.25"/>
    <row r="134" ht="17.100000000000001" hidden="1" customHeight="1" x14ac:dyDescent="0.25"/>
    <row r="135" ht="17.100000000000001" hidden="1" customHeight="1" x14ac:dyDescent="0.25"/>
    <row r="136" ht="17.100000000000001" hidden="1" customHeight="1" x14ac:dyDescent="0.25"/>
    <row r="137" ht="17.100000000000001" hidden="1" customHeight="1" x14ac:dyDescent="0.25"/>
    <row r="138" ht="17.100000000000001" hidden="1" customHeight="1" x14ac:dyDescent="0.25"/>
    <row r="139" ht="17.100000000000001" hidden="1" customHeight="1" x14ac:dyDescent="0.25"/>
    <row r="140" ht="17.100000000000001" hidden="1" customHeight="1" x14ac:dyDescent="0.25"/>
    <row r="141" ht="17.100000000000001" hidden="1" customHeight="1" x14ac:dyDescent="0.25"/>
    <row r="142" ht="17.100000000000001" hidden="1" customHeight="1" x14ac:dyDescent="0.25"/>
    <row r="143" ht="17.100000000000001" hidden="1" customHeight="1" x14ac:dyDescent="0.25"/>
    <row r="144" ht="17.100000000000001" hidden="1" customHeight="1" x14ac:dyDescent="0.25"/>
    <row r="145" ht="17.100000000000001" hidden="1" customHeight="1" x14ac:dyDescent="0.25"/>
    <row r="146" ht="17.100000000000001" hidden="1" customHeight="1" x14ac:dyDescent="0.25"/>
    <row r="147" ht="17.100000000000001" hidden="1" customHeight="1" x14ac:dyDescent="0.25"/>
    <row r="148" ht="17.100000000000001" hidden="1" customHeight="1" x14ac:dyDescent="0.25"/>
    <row r="149" ht="17.100000000000001" hidden="1" customHeight="1" x14ac:dyDescent="0.25"/>
    <row r="150" ht="17.100000000000001" hidden="1" customHeight="1" x14ac:dyDescent="0.25"/>
    <row r="151" ht="17.100000000000001" hidden="1" customHeight="1" x14ac:dyDescent="0.25"/>
    <row r="152" ht="17.100000000000001" hidden="1" customHeight="1" x14ac:dyDescent="0.25"/>
    <row r="153" ht="17.100000000000001" hidden="1" customHeight="1" x14ac:dyDescent="0.25"/>
    <row r="154" ht="17.100000000000001" hidden="1" customHeight="1" x14ac:dyDescent="0.25"/>
    <row r="155" ht="17.100000000000001" hidden="1" customHeight="1" x14ac:dyDescent="0.25"/>
    <row r="156" ht="17.100000000000001" hidden="1" customHeight="1" x14ac:dyDescent="0.25"/>
    <row r="157" ht="17.100000000000001" hidden="1" customHeight="1" x14ac:dyDescent="0.25"/>
    <row r="158" ht="17.100000000000001" hidden="1" customHeight="1" x14ac:dyDescent="0.25"/>
    <row r="159" ht="17.100000000000001" hidden="1" customHeight="1" x14ac:dyDescent="0.25"/>
    <row r="160" ht="17.100000000000001" hidden="1" customHeight="1" x14ac:dyDescent="0.25"/>
    <row r="161" ht="17.100000000000001" hidden="1" customHeight="1" x14ac:dyDescent="0.25"/>
    <row r="162" ht="17.100000000000001" hidden="1" customHeight="1" x14ac:dyDescent="0.25"/>
    <row r="163" ht="17.100000000000001" hidden="1" customHeight="1" x14ac:dyDescent="0.25"/>
    <row r="164" ht="17.100000000000001" hidden="1" customHeight="1" x14ac:dyDescent="0.25"/>
    <row r="165" ht="17.100000000000001" hidden="1" customHeight="1" x14ac:dyDescent="0.25"/>
    <row r="166" ht="17.100000000000001" hidden="1" customHeight="1" x14ac:dyDescent="0.25"/>
    <row r="167" ht="17.100000000000001" hidden="1" customHeight="1" x14ac:dyDescent="0.25"/>
    <row r="168" ht="17.100000000000001" hidden="1" customHeight="1" x14ac:dyDescent="0.25"/>
    <row r="169" ht="17.100000000000001" hidden="1" customHeight="1" x14ac:dyDescent="0.25"/>
    <row r="170" ht="17.100000000000001" hidden="1" customHeight="1" x14ac:dyDescent="0.25"/>
    <row r="171" ht="17.100000000000001" hidden="1" customHeight="1" x14ac:dyDescent="0.25"/>
    <row r="172" ht="17.100000000000001" hidden="1" customHeight="1" x14ac:dyDescent="0.25"/>
    <row r="173" ht="17.100000000000001" hidden="1" customHeight="1" x14ac:dyDescent="0.25"/>
    <row r="174" ht="17.100000000000001" hidden="1" customHeight="1" x14ac:dyDescent="0.25"/>
    <row r="175" ht="17.100000000000001" hidden="1" customHeight="1" x14ac:dyDescent="0.25"/>
    <row r="176" ht="17.100000000000001" hidden="1" customHeight="1" x14ac:dyDescent="0.25"/>
    <row r="177" ht="17.100000000000001" hidden="1" customHeight="1" x14ac:dyDescent="0.25"/>
    <row r="178" ht="17.100000000000001" hidden="1" customHeight="1" x14ac:dyDescent="0.25"/>
    <row r="179" ht="17.100000000000001" hidden="1" customHeight="1" x14ac:dyDescent="0.25"/>
    <row r="180" ht="17.100000000000001" hidden="1" customHeight="1" x14ac:dyDescent="0.25"/>
    <row r="181" ht="17.100000000000001" hidden="1" customHeight="1" x14ac:dyDescent="0.25"/>
    <row r="182" ht="17.100000000000001" hidden="1" customHeight="1" x14ac:dyDescent="0.25"/>
    <row r="183" ht="17.100000000000001" hidden="1" customHeight="1" x14ac:dyDescent="0.25"/>
    <row r="184" ht="17.100000000000001" hidden="1" customHeight="1" x14ac:dyDescent="0.25"/>
    <row r="185" ht="17.100000000000001" hidden="1" customHeight="1" x14ac:dyDescent="0.25"/>
    <row r="186" ht="17.100000000000001" hidden="1" customHeight="1" x14ac:dyDescent="0.25"/>
    <row r="187" ht="17.100000000000001" hidden="1" customHeight="1" x14ac:dyDescent="0.25"/>
    <row r="188" ht="17.100000000000001" hidden="1" customHeight="1" x14ac:dyDescent="0.25"/>
    <row r="189" ht="17.100000000000001" hidden="1" customHeight="1" x14ac:dyDescent="0.25"/>
    <row r="190" ht="17.100000000000001" hidden="1" customHeight="1" x14ac:dyDescent="0.25"/>
    <row r="191" ht="17.100000000000001" hidden="1" customHeight="1" x14ac:dyDescent="0.25"/>
    <row r="192" ht="17.100000000000001" hidden="1" customHeight="1" x14ac:dyDescent="0.25"/>
    <row r="193" spans="2:6" ht="17.100000000000001" hidden="1" customHeight="1" x14ac:dyDescent="0.25"/>
    <row r="194" spans="2:6" ht="17.100000000000001" hidden="1" customHeight="1" x14ac:dyDescent="0.25"/>
    <row r="195" spans="2:6" ht="17.100000000000001" hidden="1" customHeight="1" x14ac:dyDescent="0.25"/>
    <row r="196" spans="2:6" ht="17.100000000000001" hidden="1" customHeight="1" x14ac:dyDescent="0.25"/>
    <row r="197" spans="2:6" ht="17.100000000000001" hidden="1" customHeight="1" x14ac:dyDescent="0.25"/>
    <row r="198" spans="2:6" ht="17.100000000000001" hidden="1" customHeight="1" x14ac:dyDescent="0.25"/>
    <row r="199" spans="2:6" ht="17.100000000000001" hidden="1" customHeight="1" x14ac:dyDescent="0.25"/>
    <row r="200" spans="2:6" ht="17.100000000000001" hidden="1" customHeight="1" x14ac:dyDescent="0.25"/>
    <row r="201" spans="2:6" ht="17.100000000000001" hidden="1" customHeight="1" x14ac:dyDescent="0.25"/>
    <row r="202" spans="2:6" ht="17.100000000000001" hidden="1" customHeight="1" x14ac:dyDescent="0.25"/>
    <row r="203" spans="2:6" ht="17.100000000000001" hidden="1" customHeight="1" x14ac:dyDescent="0.25"/>
    <row r="204" spans="2:6" ht="17.100000000000001" hidden="1" customHeight="1" x14ac:dyDescent="0.25"/>
    <row r="205" spans="2:6" ht="17.100000000000001" hidden="1" customHeight="1" x14ac:dyDescent="0.25"/>
    <row r="206" spans="2:6" ht="17.100000000000001" hidden="1" customHeight="1" x14ac:dyDescent="0.25">
      <c r="B206" s="42" t="s">
        <v>15275</v>
      </c>
      <c r="C206" t="s">
        <v>13420</v>
      </c>
      <c r="D206" s="59" t="s">
        <v>15141</v>
      </c>
      <c r="E206" s="10" t="s">
        <v>30</v>
      </c>
      <c r="F206" s="10" t="s">
        <v>11148</v>
      </c>
    </row>
  </sheetData>
  <autoFilter ref="A1:N206" xr:uid="{00000000-0009-0000-0000-000006000000}">
    <filterColumn colId="2">
      <filters>
        <filter val="家家养的牛旗舰店"/>
      </filters>
    </filterColumn>
  </autoFilter>
  <mergeCells count="1">
    <mergeCell ref="K1:K8"/>
  </mergeCells>
  <phoneticPr fontId="51" type="noConversion"/>
  <conditionalFormatting sqref="C1:C89 F90 C91:C108 C110:C113 C124:C205">
    <cfRule type="duplicateValues" dxfId="6" priority="4"/>
  </conditionalFormatting>
  <conditionalFormatting sqref="C109">
    <cfRule type="duplicateValues" dxfId="5" priority="1"/>
  </conditionalFormatting>
  <conditionalFormatting sqref="C114:C123">
    <cfRule type="duplicateValues" dxfId="4" priority="2"/>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0"/>
  <sheetViews>
    <sheetView workbookViewId="0">
      <pane ySplit="1" topLeftCell="A2" activePane="bottomLeft" state="frozen"/>
      <selection pane="bottomLeft" activeCell="F6" sqref="F6"/>
    </sheetView>
  </sheetViews>
  <sheetFormatPr defaultColWidth="9" defaultRowHeight="14.4" x14ac:dyDescent="0.25"/>
  <cols>
    <col min="1" max="1" width="93" customWidth="1"/>
    <col min="2" max="2" width="16.21875" customWidth="1"/>
  </cols>
  <sheetData>
    <row r="1" spans="1:4" x14ac:dyDescent="0.25">
      <c r="A1" s="78" t="s">
        <v>15289</v>
      </c>
      <c r="B1" s="78" t="s">
        <v>15290</v>
      </c>
      <c r="C1" s="10"/>
      <c r="D1" s="10"/>
    </row>
    <row r="2" spans="1:4" x14ac:dyDescent="0.25">
      <c r="A2" s="10" t="s">
        <v>15291</v>
      </c>
      <c r="B2" s="10">
        <v>13.9</v>
      </c>
      <c r="C2" s="10"/>
      <c r="D2" s="10"/>
    </row>
    <row r="3" spans="1:4" x14ac:dyDescent="0.25">
      <c r="A3" s="10" t="s">
        <v>11133</v>
      </c>
      <c r="B3" s="10">
        <v>32.9</v>
      </c>
      <c r="C3" s="10"/>
      <c r="D3" s="10"/>
    </row>
    <row r="4" spans="1:4" x14ac:dyDescent="0.25">
      <c r="A4" s="10" t="s">
        <v>11107</v>
      </c>
      <c r="B4" s="10">
        <v>10.9</v>
      </c>
      <c r="C4" s="10"/>
      <c r="D4" s="10"/>
    </row>
    <row r="5" spans="1:4" x14ac:dyDescent="0.25">
      <c r="A5" s="10" t="s">
        <v>15292</v>
      </c>
      <c r="B5" s="10">
        <v>32.700000000000003</v>
      </c>
      <c r="C5" s="10"/>
      <c r="D5" s="10"/>
    </row>
    <row r="6" spans="1:4" x14ac:dyDescent="0.25">
      <c r="A6" s="10" t="s">
        <v>15293</v>
      </c>
      <c r="B6" s="10">
        <v>65.400000000000006</v>
      </c>
      <c r="C6" s="10"/>
      <c r="D6" s="10"/>
    </row>
    <row r="7" spans="1:4" x14ac:dyDescent="0.25">
      <c r="A7" s="10" t="s">
        <v>11583</v>
      </c>
      <c r="B7" s="10">
        <v>10.9</v>
      </c>
      <c r="C7" s="10"/>
      <c r="D7" s="10"/>
    </row>
    <row r="8" spans="1:4" x14ac:dyDescent="0.25">
      <c r="A8" s="10" t="s">
        <v>15294</v>
      </c>
      <c r="B8" s="10">
        <v>32.700000000000003</v>
      </c>
      <c r="C8" s="10"/>
      <c r="D8" s="10"/>
    </row>
    <row r="9" spans="1:4" x14ac:dyDescent="0.25">
      <c r="A9" s="10" t="s">
        <v>11096</v>
      </c>
      <c r="B9" s="10">
        <v>7.4</v>
      </c>
      <c r="C9" s="10"/>
      <c r="D9" s="10"/>
    </row>
    <row r="10" spans="1:4" x14ac:dyDescent="0.25">
      <c r="A10" s="10" t="s">
        <v>15295</v>
      </c>
      <c r="B10" s="10">
        <v>29.5</v>
      </c>
      <c r="C10" s="10"/>
      <c r="D10" s="10"/>
    </row>
    <row r="11" spans="1:4" x14ac:dyDescent="0.25">
      <c r="A11" s="10" t="s">
        <v>15296</v>
      </c>
      <c r="B11" s="10">
        <v>7.4</v>
      </c>
      <c r="C11" s="10"/>
      <c r="D11" s="10"/>
    </row>
    <row r="12" spans="1:4" x14ac:dyDescent="0.25">
      <c r="A12" s="10" t="s">
        <v>15297</v>
      </c>
      <c r="B12" s="10">
        <v>29.5</v>
      </c>
      <c r="C12" s="10"/>
      <c r="D12" s="10"/>
    </row>
    <row r="13" spans="1:4" x14ac:dyDescent="0.25">
      <c r="A13" s="10" t="s">
        <v>11142</v>
      </c>
      <c r="B13" s="10">
        <v>6.6</v>
      </c>
      <c r="C13" s="10"/>
      <c r="D13" s="10"/>
    </row>
    <row r="14" spans="1:4" x14ac:dyDescent="0.25">
      <c r="A14" s="10" t="s">
        <v>15298</v>
      </c>
      <c r="B14" s="10">
        <v>6.6</v>
      </c>
      <c r="C14" s="10"/>
      <c r="D14" s="10"/>
    </row>
    <row r="15" spans="1:4" x14ac:dyDescent="0.25">
      <c r="A15" s="10" t="s">
        <v>11123</v>
      </c>
      <c r="B15" s="10">
        <v>24.9</v>
      </c>
      <c r="C15" s="10"/>
      <c r="D15" s="10"/>
    </row>
    <row r="16" spans="1:4" x14ac:dyDescent="0.25">
      <c r="A16" s="10" t="s">
        <v>11152</v>
      </c>
      <c r="B16" s="10">
        <v>24.9</v>
      </c>
      <c r="C16" s="10"/>
      <c r="D16" s="10" t="s">
        <v>15299</v>
      </c>
    </row>
    <row r="17" spans="1:4" x14ac:dyDescent="0.25">
      <c r="A17" s="10" t="s">
        <v>11173</v>
      </c>
      <c r="B17" s="10">
        <v>12.8</v>
      </c>
      <c r="C17" s="10" t="s">
        <v>15300</v>
      </c>
      <c r="D17" s="10"/>
    </row>
    <row r="18" spans="1:4" x14ac:dyDescent="0.25">
      <c r="A18" s="10" t="s">
        <v>11322</v>
      </c>
      <c r="B18" s="10">
        <v>12.8</v>
      </c>
      <c r="C18" s="10" t="s">
        <v>15300</v>
      </c>
      <c r="D18" s="10"/>
    </row>
    <row r="19" spans="1:4" x14ac:dyDescent="0.25">
      <c r="A19" s="10" t="s">
        <v>15301</v>
      </c>
      <c r="B19" s="10">
        <v>12.5</v>
      </c>
      <c r="C19" s="10"/>
      <c r="D19" s="10"/>
    </row>
    <row r="20" spans="1:4" x14ac:dyDescent="0.25">
      <c r="A20" s="10" t="s">
        <v>11488</v>
      </c>
      <c r="B20" s="10">
        <v>8.9</v>
      </c>
      <c r="C20" s="10"/>
      <c r="D20" s="10"/>
    </row>
    <row r="21" spans="1:4" x14ac:dyDescent="0.25">
      <c r="A21" s="10" t="s">
        <v>15302</v>
      </c>
      <c r="B21" s="10">
        <v>17.8</v>
      </c>
      <c r="C21" s="10"/>
      <c r="D21" s="10"/>
    </row>
    <row r="22" spans="1:4" x14ac:dyDescent="0.25">
      <c r="A22" s="10" t="s">
        <v>12410</v>
      </c>
      <c r="B22" s="10">
        <v>8.9</v>
      </c>
      <c r="C22" s="10"/>
      <c r="D22" s="10"/>
    </row>
    <row r="23" spans="1:4" x14ac:dyDescent="0.25">
      <c r="A23" s="10" t="s">
        <v>15303</v>
      </c>
      <c r="B23" s="10">
        <v>17.8</v>
      </c>
      <c r="C23" s="10"/>
      <c r="D23" s="10"/>
    </row>
    <row r="24" spans="1:4" x14ac:dyDescent="0.25">
      <c r="A24" s="10" t="s">
        <v>13432</v>
      </c>
      <c r="B24" s="10" t="s">
        <v>15271</v>
      </c>
      <c r="C24" s="10"/>
      <c r="D24" s="10"/>
    </row>
    <row r="25" spans="1:4" x14ac:dyDescent="0.25">
      <c r="A25" s="10" t="s">
        <v>15304</v>
      </c>
      <c r="B25" s="10" t="s">
        <v>15271</v>
      </c>
      <c r="C25" s="10"/>
      <c r="D25" s="10"/>
    </row>
    <row r="26" spans="1:4" x14ac:dyDescent="0.25">
      <c r="A26" s="10" t="s">
        <v>15305</v>
      </c>
      <c r="B26" s="10">
        <v>7.8</v>
      </c>
      <c r="C26" s="10"/>
      <c r="D26" s="10"/>
    </row>
    <row r="27" spans="1:4" x14ac:dyDescent="0.25">
      <c r="A27" s="10" t="s">
        <v>15306</v>
      </c>
      <c r="B27" s="10">
        <v>22.2</v>
      </c>
      <c r="C27" s="10"/>
      <c r="D27" s="10"/>
    </row>
    <row r="28" spans="1:4" x14ac:dyDescent="0.25">
      <c r="A28" s="10" t="s">
        <v>15307</v>
      </c>
      <c r="B28" s="10">
        <v>44.4</v>
      </c>
      <c r="C28" s="10"/>
      <c r="D28" s="10"/>
    </row>
    <row r="29" spans="1:4" x14ac:dyDescent="0.25">
      <c r="A29" s="10" t="s">
        <v>15308</v>
      </c>
      <c r="B29" s="10">
        <v>10.9</v>
      </c>
      <c r="C29" s="10"/>
      <c r="D29" s="10"/>
    </row>
    <row r="30" spans="1:4" x14ac:dyDescent="0.25">
      <c r="A30" s="10" t="s">
        <v>15292</v>
      </c>
      <c r="B30" s="10">
        <v>32.700000000000003</v>
      </c>
      <c r="C30" s="10"/>
      <c r="D30" s="10"/>
    </row>
    <row r="31" spans="1:4" x14ac:dyDescent="0.25">
      <c r="A31" s="10" t="s">
        <v>15293</v>
      </c>
      <c r="B31" s="10">
        <v>65.400000000000006</v>
      </c>
      <c r="C31" s="10"/>
      <c r="D31" s="10"/>
    </row>
    <row r="32" spans="1:4" x14ac:dyDescent="0.25">
      <c r="A32" s="10" t="s">
        <v>15309</v>
      </c>
      <c r="B32" s="10">
        <v>10.9</v>
      </c>
      <c r="C32" s="10"/>
      <c r="D32" s="10"/>
    </row>
    <row r="33" spans="1:4" x14ac:dyDescent="0.25">
      <c r="A33" s="10" t="s">
        <v>15294</v>
      </c>
      <c r="B33" s="10">
        <v>32.700000000000003</v>
      </c>
      <c r="C33" s="10"/>
      <c r="D33" s="10"/>
    </row>
    <row r="34" spans="1:4" x14ac:dyDescent="0.25">
      <c r="A34" s="10" t="s">
        <v>15310</v>
      </c>
      <c r="B34" s="10">
        <v>6.3</v>
      </c>
      <c r="C34" s="10"/>
      <c r="D34" s="10"/>
    </row>
    <row r="35" spans="1:4" x14ac:dyDescent="0.25">
      <c r="A35" s="10" t="s">
        <v>15311</v>
      </c>
      <c r="B35" s="10">
        <v>18.899999999999999</v>
      </c>
      <c r="C35" s="10"/>
      <c r="D35" s="10"/>
    </row>
    <row r="36" spans="1:4" x14ac:dyDescent="0.25">
      <c r="A36" s="10" t="s">
        <v>15312</v>
      </c>
      <c r="B36" s="10">
        <v>35.799999999999997</v>
      </c>
      <c r="C36" s="10"/>
      <c r="D36" s="10"/>
    </row>
    <row r="37" spans="1:4" x14ac:dyDescent="0.25">
      <c r="A37" s="10" t="s">
        <v>12800</v>
      </c>
      <c r="B37" s="10">
        <v>4.2</v>
      </c>
      <c r="C37" s="10"/>
      <c r="D37" s="10"/>
    </row>
    <row r="38" spans="1:4" x14ac:dyDescent="0.25">
      <c r="A38" s="10" t="s">
        <v>15313</v>
      </c>
      <c r="B38" s="10">
        <v>12.8</v>
      </c>
      <c r="C38" s="10"/>
      <c r="D38" s="10"/>
    </row>
    <row r="39" spans="1:4" x14ac:dyDescent="0.25">
      <c r="A39" s="10" t="s">
        <v>15314</v>
      </c>
      <c r="B39" s="10">
        <v>19.899999999999999</v>
      </c>
      <c r="C39" s="10"/>
      <c r="D39" s="10"/>
    </row>
    <row r="40" spans="1:4" x14ac:dyDescent="0.25">
      <c r="A40" s="10" t="s">
        <v>15315</v>
      </c>
      <c r="B40" s="10">
        <v>3.3</v>
      </c>
      <c r="C40" s="10"/>
      <c r="D40" s="10"/>
    </row>
    <row r="41" spans="1:4" x14ac:dyDescent="0.25">
      <c r="A41" s="10" t="s">
        <v>15316</v>
      </c>
      <c r="B41" s="10">
        <v>9.9</v>
      </c>
      <c r="C41" s="10"/>
      <c r="D41" s="10"/>
    </row>
    <row r="42" spans="1:4" x14ac:dyDescent="0.25">
      <c r="A42" s="10" t="s">
        <v>15317</v>
      </c>
      <c r="B42" s="10">
        <v>19.8</v>
      </c>
      <c r="C42" s="10"/>
      <c r="D42" s="10"/>
    </row>
    <row r="43" spans="1:4" x14ac:dyDescent="0.25">
      <c r="A43" s="10" t="s">
        <v>12694</v>
      </c>
      <c r="B43" s="10">
        <v>9.9</v>
      </c>
      <c r="C43" s="10"/>
      <c r="D43" s="10"/>
    </row>
    <row r="44" spans="1:4" x14ac:dyDescent="0.25">
      <c r="A44" s="10" t="s">
        <v>15318</v>
      </c>
      <c r="B44" s="10">
        <v>19.8</v>
      </c>
      <c r="C44" s="10"/>
      <c r="D44" s="10"/>
    </row>
    <row r="45" spans="1:4" x14ac:dyDescent="0.25">
      <c r="A45" s="10" t="s">
        <v>15319</v>
      </c>
      <c r="B45" s="10">
        <v>3.3</v>
      </c>
      <c r="C45" s="10"/>
      <c r="D45" s="10"/>
    </row>
    <row r="46" spans="1:4" x14ac:dyDescent="0.25">
      <c r="A46" s="10" t="s">
        <v>15320</v>
      </c>
      <c r="B46" s="10">
        <v>9.9</v>
      </c>
      <c r="C46" s="10"/>
      <c r="D46" s="10"/>
    </row>
    <row r="47" spans="1:4" x14ac:dyDescent="0.25">
      <c r="A47" s="10" t="s">
        <v>15321</v>
      </c>
      <c r="B47" s="10">
        <v>19.8</v>
      </c>
      <c r="C47" s="10"/>
      <c r="D47" s="10"/>
    </row>
    <row r="48" spans="1:4" x14ac:dyDescent="0.25">
      <c r="A48" s="10" t="s">
        <v>15075</v>
      </c>
      <c r="B48" s="10">
        <v>5.4</v>
      </c>
      <c r="C48" s="10"/>
      <c r="D48" s="10"/>
    </row>
    <row r="49" spans="1:4" x14ac:dyDescent="0.25">
      <c r="A49" s="10" t="s">
        <v>15322</v>
      </c>
      <c r="B49" s="10">
        <v>16.2</v>
      </c>
      <c r="C49" s="10"/>
      <c r="D49" s="10"/>
    </row>
    <row r="50" spans="1:4" x14ac:dyDescent="0.25">
      <c r="A50" s="10" t="s">
        <v>15323</v>
      </c>
      <c r="B50" s="10">
        <v>32.4</v>
      </c>
      <c r="C50" s="10"/>
      <c r="D50" s="10"/>
    </row>
    <row r="51" spans="1:4" x14ac:dyDescent="0.25">
      <c r="A51" s="10" t="s">
        <v>15324</v>
      </c>
      <c r="B51" s="10">
        <v>11.2</v>
      </c>
      <c r="C51" s="10"/>
      <c r="D51" s="10"/>
    </row>
    <row r="52" spans="1:4" x14ac:dyDescent="0.25">
      <c r="A52" s="10" t="s">
        <v>15325</v>
      </c>
      <c r="B52" s="10">
        <v>14.9</v>
      </c>
      <c r="C52" s="10"/>
      <c r="D52" s="10"/>
    </row>
    <row r="53" spans="1:4" x14ac:dyDescent="0.25">
      <c r="A53" s="10" t="s">
        <v>15326</v>
      </c>
      <c r="B53" s="10">
        <v>29.9</v>
      </c>
      <c r="C53" s="10"/>
      <c r="D53" s="10"/>
    </row>
    <row r="54" spans="1:4" x14ac:dyDescent="0.25">
      <c r="A54" s="10" t="s">
        <v>15327</v>
      </c>
      <c r="B54" s="10">
        <v>6.9</v>
      </c>
      <c r="C54" s="10"/>
      <c r="D54" s="10"/>
    </row>
    <row r="55" spans="1:4" x14ac:dyDescent="0.25">
      <c r="A55" s="10" t="s">
        <v>15291</v>
      </c>
      <c r="B55" s="10">
        <v>13.9</v>
      </c>
      <c r="C55" s="10"/>
      <c r="D55" s="10"/>
    </row>
    <row r="56" spans="1:4" x14ac:dyDescent="0.25">
      <c r="A56" s="10" t="s">
        <v>11133</v>
      </c>
      <c r="B56" s="10">
        <v>32.9</v>
      </c>
      <c r="C56" s="10"/>
      <c r="D56" s="10"/>
    </row>
    <row r="57" spans="1:4" x14ac:dyDescent="0.25">
      <c r="A57" s="10" t="s">
        <v>15328</v>
      </c>
      <c r="B57" s="10">
        <v>8.8000000000000007</v>
      </c>
      <c r="C57" s="10"/>
      <c r="D57" s="10"/>
    </row>
    <row r="58" spans="1:4" x14ac:dyDescent="0.25">
      <c r="A58" s="10" t="s">
        <v>15329</v>
      </c>
      <c r="B58" s="10">
        <v>24.9</v>
      </c>
      <c r="C58" s="10"/>
      <c r="D58" s="10"/>
    </row>
    <row r="59" spans="1:4" x14ac:dyDescent="0.25">
      <c r="A59" s="10" t="s">
        <v>15330</v>
      </c>
      <c r="B59" s="10">
        <v>10.4</v>
      </c>
      <c r="C59" s="10"/>
      <c r="D59" s="10"/>
    </row>
    <row r="60" spans="1:4" x14ac:dyDescent="0.25">
      <c r="A60" s="10" t="s">
        <v>15331</v>
      </c>
      <c r="B60" s="10">
        <v>25.9</v>
      </c>
      <c r="C60" s="10"/>
      <c r="D60" s="10"/>
    </row>
  </sheetData>
  <autoFilter ref="A1:B60" xr:uid="{00000000-0009-0000-0000-000007000000}"/>
  <phoneticPr fontId="5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48576"/>
  <sheetViews>
    <sheetView topLeftCell="A138" workbookViewId="0">
      <selection activeCell="C155" sqref="C155"/>
    </sheetView>
  </sheetViews>
  <sheetFormatPr defaultColWidth="9" defaultRowHeight="14.4" x14ac:dyDescent="0.3"/>
  <cols>
    <col min="2" max="2" width="7.88671875"/>
    <col min="3" max="3" width="9.21875" customWidth="1"/>
    <col min="6" max="6" width="9" style="51"/>
    <col min="7" max="7" width="12.21875" customWidth="1"/>
    <col min="9" max="9" width="9" style="51"/>
  </cols>
  <sheetData>
    <row r="1" spans="1:12" ht="28.8" x14ac:dyDescent="0.25">
      <c r="A1" t="s">
        <v>15332</v>
      </c>
      <c r="B1" s="74" t="s">
        <v>15132</v>
      </c>
      <c r="C1" s="74"/>
      <c r="F1" s="53" t="s">
        <v>13451</v>
      </c>
      <c r="I1" s="2" t="s">
        <v>15333</v>
      </c>
      <c r="J1" t="s">
        <v>15334</v>
      </c>
    </row>
    <row r="2" spans="1:12" ht="15.6" x14ac:dyDescent="0.3">
      <c r="A2" t="s">
        <v>15335</v>
      </c>
      <c r="B2" s="74" t="s">
        <v>29</v>
      </c>
      <c r="C2" s="74" t="s">
        <v>15335</v>
      </c>
      <c r="F2" s="51" t="s">
        <v>11113</v>
      </c>
      <c r="G2" t="str">
        <f>VLOOKUP(F:F,A:B,2,0)</f>
        <v>上海大区</v>
      </c>
      <c r="I2" s="51" t="s">
        <v>15336</v>
      </c>
      <c r="J2" t="s">
        <v>15337</v>
      </c>
      <c r="K2" t="str">
        <f t="shared" ref="K2:K65" si="0">VLOOKUP(I:I,A:B,2,0)</f>
        <v>西南大区</v>
      </c>
      <c r="L2" t="e">
        <f>VLOOKUP(J2,A:B,2,0)</f>
        <v>#N/A</v>
      </c>
    </row>
    <row r="3" spans="1:12" ht="15.6" x14ac:dyDescent="0.3">
      <c r="A3" t="s">
        <v>15338</v>
      </c>
      <c r="B3" s="74" t="s">
        <v>34</v>
      </c>
      <c r="C3" s="74" t="s">
        <v>15338</v>
      </c>
      <c r="F3" s="51" t="s">
        <v>11113</v>
      </c>
      <c r="G3" t="str">
        <f t="shared" ref="G3:G66" si="1">VLOOKUP(F:F,A:B,2,0)</f>
        <v>上海大区</v>
      </c>
      <c r="I3" s="51" t="s">
        <v>15336</v>
      </c>
      <c r="J3" t="s">
        <v>15337</v>
      </c>
      <c r="K3" t="str">
        <f t="shared" si="0"/>
        <v>西南大区</v>
      </c>
      <c r="L3" t="e">
        <f t="shared" ref="L3:L66" si="2">VLOOKUP(J3,A:B,2,0)</f>
        <v>#N/A</v>
      </c>
    </row>
    <row r="4" spans="1:12" ht="15.6" x14ac:dyDescent="0.3">
      <c r="A4" t="s">
        <v>11325</v>
      </c>
      <c r="B4" s="74" t="s">
        <v>34</v>
      </c>
      <c r="C4" s="74" t="s">
        <v>11325</v>
      </c>
      <c r="F4" s="51" t="s">
        <v>11113</v>
      </c>
      <c r="G4" t="str">
        <f t="shared" si="1"/>
        <v>上海大区</v>
      </c>
      <c r="I4" s="51" t="s">
        <v>15336</v>
      </c>
      <c r="J4" t="s">
        <v>15337</v>
      </c>
      <c r="K4" t="str">
        <f t="shared" si="0"/>
        <v>西南大区</v>
      </c>
      <c r="L4" t="e">
        <f t="shared" si="2"/>
        <v>#N/A</v>
      </c>
    </row>
    <row r="5" spans="1:12" ht="15.6" x14ac:dyDescent="0.3">
      <c r="A5" t="s">
        <v>15339</v>
      </c>
      <c r="B5" s="74" t="s">
        <v>29</v>
      </c>
      <c r="C5" s="74" t="s">
        <v>15339</v>
      </c>
      <c r="F5" s="51" t="s">
        <v>11113</v>
      </c>
      <c r="G5" t="str">
        <f t="shared" si="1"/>
        <v>上海大区</v>
      </c>
      <c r="I5" s="51" t="s">
        <v>15336</v>
      </c>
      <c r="J5" t="s">
        <v>15337</v>
      </c>
      <c r="K5" t="str">
        <f t="shared" si="0"/>
        <v>西南大区</v>
      </c>
      <c r="L5" t="e">
        <f t="shared" si="2"/>
        <v>#N/A</v>
      </c>
    </row>
    <row r="6" spans="1:12" ht="15.6" x14ac:dyDescent="0.3">
      <c r="A6" t="s">
        <v>15340</v>
      </c>
      <c r="B6" s="74" t="s">
        <v>34</v>
      </c>
      <c r="C6" s="74" t="s">
        <v>15340</v>
      </c>
      <c r="F6" s="51" t="s">
        <v>11113</v>
      </c>
      <c r="G6" t="str">
        <f t="shared" si="1"/>
        <v>上海大区</v>
      </c>
      <c r="I6" s="51" t="s">
        <v>15336</v>
      </c>
      <c r="J6" t="s">
        <v>15337</v>
      </c>
      <c r="K6" t="str">
        <f t="shared" si="0"/>
        <v>西南大区</v>
      </c>
      <c r="L6" t="e">
        <f t="shared" si="2"/>
        <v>#N/A</v>
      </c>
    </row>
    <row r="7" spans="1:12" ht="15.6" x14ac:dyDescent="0.3">
      <c r="A7" t="s">
        <v>15341</v>
      </c>
      <c r="B7" s="74" t="s">
        <v>34</v>
      </c>
      <c r="C7" s="74" t="s">
        <v>15341</v>
      </c>
      <c r="F7" s="51" t="s">
        <v>11113</v>
      </c>
      <c r="G7" t="str">
        <f t="shared" si="1"/>
        <v>上海大区</v>
      </c>
      <c r="I7" s="51" t="s">
        <v>15342</v>
      </c>
      <c r="J7" t="s">
        <v>15343</v>
      </c>
      <c r="K7" t="str">
        <f t="shared" si="0"/>
        <v>鲁豫陕大区</v>
      </c>
      <c r="L7" t="e">
        <f t="shared" si="2"/>
        <v>#N/A</v>
      </c>
    </row>
    <row r="8" spans="1:12" ht="15.6" x14ac:dyDescent="0.3">
      <c r="A8" t="s">
        <v>15344</v>
      </c>
      <c r="B8" s="74" t="s">
        <v>33</v>
      </c>
      <c r="C8" s="74" t="s">
        <v>15345</v>
      </c>
      <c r="D8" t="s">
        <v>15346</v>
      </c>
      <c r="F8" s="51" t="s">
        <v>11113</v>
      </c>
      <c r="G8" t="str">
        <f t="shared" si="1"/>
        <v>上海大区</v>
      </c>
      <c r="I8" s="58" t="s">
        <v>15347</v>
      </c>
      <c r="J8" t="s">
        <v>15343</v>
      </c>
      <c r="K8" t="e">
        <f t="shared" si="0"/>
        <v>#N/A</v>
      </c>
      <c r="L8" t="e">
        <f t="shared" si="2"/>
        <v>#N/A</v>
      </c>
    </row>
    <row r="9" spans="1:12" ht="15.6" x14ac:dyDescent="0.3">
      <c r="A9" t="s">
        <v>15348</v>
      </c>
      <c r="B9" s="74" t="s">
        <v>33</v>
      </c>
      <c r="C9" s="74" t="s">
        <v>15349</v>
      </c>
      <c r="D9" t="s">
        <v>15346</v>
      </c>
      <c r="F9" s="51" t="s">
        <v>11113</v>
      </c>
      <c r="G9" t="str">
        <f t="shared" si="1"/>
        <v>上海大区</v>
      </c>
      <c r="I9" s="51" t="s">
        <v>15342</v>
      </c>
      <c r="J9" t="s">
        <v>15343</v>
      </c>
      <c r="K9" t="str">
        <f t="shared" si="0"/>
        <v>鲁豫陕大区</v>
      </c>
      <c r="L9" t="e">
        <f t="shared" si="2"/>
        <v>#N/A</v>
      </c>
    </row>
    <row r="10" spans="1:12" ht="15.6" x14ac:dyDescent="0.3">
      <c r="A10" t="s">
        <v>15350</v>
      </c>
      <c r="B10" s="74" t="s">
        <v>33</v>
      </c>
      <c r="C10" s="74" t="s">
        <v>15351</v>
      </c>
      <c r="D10" t="s">
        <v>15346</v>
      </c>
      <c r="F10" s="51" t="s">
        <v>11113</v>
      </c>
      <c r="G10" t="str">
        <f t="shared" si="1"/>
        <v>上海大区</v>
      </c>
      <c r="I10" s="51" t="s">
        <v>15342</v>
      </c>
      <c r="J10" t="s">
        <v>15343</v>
      </c>
      <c r="K10" t="str">
        <f t="shared" si="0"/>
        <v>鲁豫陕大区</v>
      </c>
      <c r="L10" t="e">
        <f t="shared" si="2"/>
        <v>#N/A</v>
      </c>
    </row>
    <row r="11" spans="1:12" ht="15.6" x14ac:dyDescent="0.3">
      <c r="A11" t="s">
        <v>15352</v>
      </c>
      <c r="B11" s="74" t="s">
        <v>33</v>
      </c>
      <c r="C11" s="74" t="s">
        <v>15353</v>
      </c>
      <c r="D11" t="s">
        <v>15346</v>
      </c>
      <c r="F11" s="51" t="s">
        <v>11113</v>
      </c>
      <c r="G11" t="str">
        <f t="shared" si="1"/>
        <v>上海大区</v>
      </c>
      <c r="I11" s="51" t="s">
        <v>15354</v>
      </c>
      <c r="J11" t="s">
        <v>15355</v>
      </c>
      <c r="K11" t="str">
        <f t="shared" si="0"/>
        <v>华东大区</v>
      </c>
      <c r="L11" t="e">
        <f t="shared" si="2"/>
        <v>#N/A</v>
      </c>
    </row>
    <row r="12" spans="1:12" ht="15.6" x14ac:dyDescent="0.3">
      <c r="A12" t="s">
        <v>15356</v>
      </c>
      <c r="B12" s="74" t="s">
        <v>33</v>
      </c>
      <c r="C12" s="74" t="s">
        <v>15357</v>
      </c>
      <c r="D12" t="s">
        <v>15346</v>
      </c>
      <c r="F12" s="51" t="s">
        <v>11113</v>
      </c>
      <c r="G12" t="str">
        <f t="shared" si="1"/>
        <v>上海大区</v>
      </c>
      <c r="I12" s="51" t="s">
        <v>15354</v>
      </c>
      <c r="J12" t="s">
        <v>15355</v>
      </c>
      <c r="K12" t="str">
        <f t="shared" si="0"/>
        <v>华东大区</v>
      </c>
      <c r="L12" t="e">
        <f t="shared" si="2"/>
        <v>#N/A</v>
      </c>
    </row>
    <row r="13" spans="1:12" ht="15.6" x14ac:dyDescent="0.3">
      <c r="A13" t="s">
        <v>15358</v>
      </c>
      <c r="B13" s="74" t="s">
        <v>33</v>
      </c>
      <c r="C13" s="74" t="s">
        <v>15359</v>
      </c>
      <c r="D13" t="s">
        <v>15346</v>
      </c>
      <c r="F13" s="51" t="s">
        <v>11113</v>
      </c>
      <c r="G13" t="str">
        <f t="shared" si="1"/>
        <v>上海大区</v>
      </c>
      <c r="I13" s="51" t="s">
        <v>15354</v>
      </c>
      <c r="J13" t="s">
        <v>15355</v>
      </c>
      <c r="K13" t="str">
        <f t="shared" si="0"/>
        <v>华东大区</v>
      </c>
      <c r="L13" t="e">
        <f t="shared" si="2"/>
        <v>#N/A</v>
      </c>
    </row>
    <row r="14" spans="1:12" ht="15.6" x14ac:dyDescent="0.3">
      <c r="A14" t="s">
        <v>15360</v>
      </c>
      <c r="B14" s="74" t="s">
        <v>33</v>
      </c>
      <c r="C14" s="74" t="s">
        <v>15361</v>
      </c>
      <c r="D14" t="s">
        <v>15346</v>
      </c>
      <c r="F14" s="51" t="s">
        <v>11277</v>
      </c>
      <c r="G14" t="str">
        <f t="shared" si="1"/>
        <v>华东大区</v>
      </c>
      <c r="I14" s="51" t="s">
        <v>15354</v>
      </c>
      <c r="J14" t="s">
        <v>15355</v>
      </c>
      <c r="K14" t="str">
        <f t="shared" si="0"/>
        <v>华东大区</v>
      </c>
      <c r="L14" t="e">
        <f t="shared" si="2"/>
        <v>#N/A</v>
      </c>
    </row>
    <row r="15" spans="1:12" ht="15.6" x14ac:dyDescent="0.3">
      <c r="A15" t="s">
        <v>15362</v>
      </c>
      <c r="B15" s="74" t="s">
        <v>33</v>
      </c>
      <c r="C15" s="74" t="s">
        <v>15363</v>
      </c>
      <c r="D15" t="s">
        <v>15346</v>
      </c>
      <c r="F15" s="51" t="s">
        <v>11277</v>
      </c>
      <c r="G15" t="str">
        <f t="shared" si="1"/>
        <v>华东大区</v>
      </c>
      <c r="I15" s="51" t="s">
        <v>15354</v>
      </c>
      <c r="J15" t="s">
        <v>15355</v>
      </c>
      <c r="K15" t="str">
        <f t="shared" si="0"/>
        <v>华东大区</v>
      </c>
      <c r="L15" t="e">
        <f t="shared" si="2"/>
        <v>#N/A</v>
      </c>
    </row>
    <row r="16" spans="1:12" ht="15.6" x14ac:dyDescent="0.3">
      <c r="A16" t="s">
        <v>15364</v>
      </c>
      <c r="B16" s="74" t="s">
        <v>33</v>
      </c>
      <c r="C16" s="74" t="s">
        <v>15365</v>
      </c>
      <c r="D16" t="s">
        <v>15346</v>
      </c>
      <c r="F16" s="51" t="s">
        <v>11277</v>
      </c>
      <c r="G16" t="str">
        <f t="shared" si="1"/>
        <v>华东大区</v>
      </c>
      <c r="I16" t="s">
        <v>15366</v>
      </c>
      <c r="J16" t="s">
        <v>15367</v>
      </c>
      <c r="K16" t="str">
        <f t="shared" si="0"/>
        <v>华北大区</v>
      </c>
      <c r="L16" t="e">
        <f t="shared" si="2"/>
        <v>#N/A</v>
      </c>
    </row>
    <row r="17" spans="1:12" ht="15.6" x14ac:dyDescent="0.3">
      <c r="A17" t="s">
        <v>15368</v>
      </c>
      <c r="B17" s="74" t="s">
        <v>36</v>
      </c>
      <c r="C17" s="74" t="s">
        <v>15368</v>
      </c>
      <c r="F17" s="51" t="s">
        <v>11277</v>
      </c>
      <c r="G17" t="str">
        <f t="shared" si="1"/>
        <v>华东大区</v>
      </c>
      <c r="I17" t="s">
        <v>15366</v>
      </c>
      <c r="J17" t="s">
        <v>15367</v>
      </c>
      <c r="K17" t="str">
        <f t="shared" si="0"/>
        <v>华北大区</v>
      </c>
      <c r="L17" t="e">
        <f t="shared" si="2"/>
        <v>#N/A</v>
      </c>
    </row>
    <row r="18" spans="1:12" ht="15.6" x14ac:dyDescent="0.3">
      <c r="A18" t="s">
        <v>11249</v>
      </c>
      <c r="B18" s="74" t="s">
        <v>29</v>
      </c>
      <c r="C18" s="74" t="s">
        <v>12868</v>
      </c>
      <c r="F18" s="51" t="s">
        <v>11277</v>
      </c>
      <c r="G18" t="str">
        <f t="shared" si="1"/>
        <v>华东大区</v>
      </c>
      <c r="I18" t="s">
        <v>15366</v>
      </c>
      <c r="J18" t="s">
        <v>15367</v>
      </c>
      <c r="K18" t="str">
        <f t="shared" si="0"/>
        <v>华北大区</v>
      </c>
      <c r="L18" t="e">
        <f t="shared" si="2"/>
        <v>#N/A</v>
      </c>
    </row>
    <row r="19" spans="1:12" ht="15" x14ac:dyDescent="0.3">
      <c r="A19" t="s">
        <v>15369</v>
      </c>
      <c r="B19" s="75" t="s">
        <v>28</v>
      </c>
      <c r="C19" s="75" t="s">
        <v>15370</v>
      </c>
      <c r="D19" t="s">
        <v>15371</v>
      </c>
      <c r="F19" s="51" t="s">
        <v>11277</v>
      </c>
      <c r="G19" t="str">
        <f t="shared" si="1"/>
        <v>华东大区</v>
      </c>
      <c r="I19" t="s">
        <v>15366</v>
      </c>
      <c r="J19" t="s">
        <v>15367</v>
      </c>
      <c r="K19" t="str">
        <f t="shared" si="0"/>
        <v>华北大区</v>
      </c>
      <c r="L19" t="e">
        <f t="shared" si="2"/>
        <v>#N/A</v>
      </c>
    </row>
    <row r="20" spans="1:12" ht="15" x14ac:dyDescent="0.3">
      <c r="A20" t="s">
        <v>15372</v>
      </c>
      <c r="B20" s="75" t="s">
        <v>28</v>
      </c>
      <c r="C20" s="75" t="s">
        <v>15373</v>
      </c>
      <c r="D20" t="s">
        <v>15371</v>
      </c>
      <c r="F20" s="51" t="s">
        <v>11139</v>
      </c>
      <c r="G20" t="str">
        <f t="shared" si="1"/>
        <v>华东大区</v>
      </c>
      <c r="I20" t="s">
        <v>15366</v>
      </c>
      <c r="J20" t="s">
        <v>15367</v>
      </c>
      <c r="K20" t="str">
        <f t="shared" si="0"/>
        <v>华北大区</v>
      </c>
      <c r="L20" t="e">
        <f t="shared" si="2"/>
        <v>#N/A</v>
      </c>
    </row>
    <row r="21" spans="1:12" ht="15" x14ac:dyDescent="0.3">
      <c r="A21" t="s">
        <v>15374</v>
      </c>
      <c r="B21" s="75" t="s">
        <v>28</v>
      </c>
      <c r="C21" s="75" t="s">
        <v>15375</v>
      </c>
      <c r="D21" t="s">
        <v>15371</v>
      </c>
      <c r="F21" s="51" t="s">
        <v>11139</v>
      </c>
      <c r="G21" t="str">
        <f t="shared" si="1"/>
        <v>华东大区</v>
      </c>
      <c r="I21" t="s">
        <v>15366</v>
      </c>
      <c r="J21" t="s">
        <v>15367</v>
      </c>
      <c r="K21" t="str">
        <f t="shared" si="0"/>
        <v>华北大区</v>
      </c>
      <c r="L21" t="e">
        <f t="shared" si="2"/>
        <v>#N/A</v>
      </c>
    </row>
    <row r="22" spans="1:12" ht="15.6" x14ac:dyDescent="0.3">
      <c r="A22" t="s">
        <v>11465</v>
      </c>
      <c r="B22" s="75" t="s">
        <v>28</v>
      </c>
      <c r="C22" s="74" t="s">
        <v>15376</v>
      </c>
      <c r="F22" s="51" t="s">
        <v>11139</v>
      </c>
      <c r="G22" t="str">
        <f t="shared" si="1"/>
        <v>华东大区</v>
      </c>
      <c r="I22" t="s">
        <v>15366</v>
      </c>
      <c r="J22" t="s">
        <v>15367</v>
      </c>
      <c r="K22" t="str">
        <f t="shared" si="0"/>
        <v>华北大区</v>
      </c>
      <c r="L22" t="e">
        <f t="shared" si="2"/>
        <v>#N/A</v>
      </c>
    </row>
    <row r="23" spans="1:12" ht="15" x14ac:dyDescent="0.3">
      <c r="A23" t="s">
        <v>15377</v>
      </c>
      <c r="B23" s="75" t="s">
        <v>28</v>
      </c>
      <c r="C23" s="75" t="s">
        <v>15378</v>
      </c>
      <c r="D23" t="s">
        <v>15371</v>
      </c>
      <c r="F23" s="51" t="s">
        <v>11139</v>
      </c>
      <c r="G23" t="str">
        <f t="shared" si="1"/>
        <v>华东大区</v>
      </c>
      <c r="I23" t="s">
        <v>15366</v>
      </c>
      <c r="J23" t="s">
        <v>15367</v>
      </c>
      <c r="K23" t="str">
        <f t="shared" si="0"/>
        <v>华北大区</v>
      </c>
      <c r="L23" t="e">
        <f t="shared" si="2"/>
        <v>#N/A</v>
      </c>
    </row>
    <row r="24" spans="1:12" ht="15" x14ac:dyDescent="0.3">
      <c r="A24" t="s">
        <v>11130</v>
      </c>
      <c r="B24" s="75" t="s">
        <v>28</v>
      </c>
      <c r="C24" s="75" t="s">
        <v>15379</v>
      </c>
      <c r="D24" t="s">
        <v>15371</v>
      </c>
      <c r="F24" s="51" t="s">
        <v>11139</v>
      </c>
      <c r="G24" t="str">
        <f t="shared" si="1"/>
        <v>华东大区</v>
      </c>
      <c r="I24" t="s">
        <v>15366</v>
      </c>
      <c r="J24" t="s">
        <v>15367</v>
      </c>
      <c r="K24" t="str">
        <f t="shared" si="0"/>
        <v>华北大区</v>
      </c>
      <c r="L24" t="e">
        <f t="shared" si="2"/>
        <v>#N/A</v>
      </c>
    </row>
    <row r="25" spans="1:12" ht="15" x14ac:dyDescent="0.3">
      <c r="A25" t="s">
        <v>15380</v>
      </c>
      <c r="B25" s="75" t="s">
        <v>28</v>
      </c>
      <c r="C25" s="75" t="s">
        <v>15381</v>
      </c>
      <c r="D25" t="s">
        <v>15371</v>
      </c>
      <c r="F25" s="51" t="s">
        <v>11139</v>
      </c>
      <c r="G25" t="str">
        <f t="shared" si="1"/>
        <v>华东大区</v>
      </c>
      <c r="I25" t="s">
        <v>15366</v>
      </c>
      <c r="J25" t="s">
        <v>15367</v>
      </c>
      <c r="K25" t="str">
        <f t="shared" si="0"/>
        <v>华北大区</v>
      </c>
      <c r="L25" t="e">
        <f t="shared" si="2"/>
        <v>#N/A</v>
      </c>
    </row>
    <row r="26" spans="1:12" ht="15" x14ac:dyDescent="0.3">
      <c r="A26" t="s">
        <v>15382</v>
      </c>
      <c r="B26" s="75" t="s">
        <v>28</v>
      </c>
      <c r="C26" s="75" t="s">
        <v>15383</v>
      </c>
      <c r="D26" t="s">
        <v>15371</v>
      </c>
      <c r="F26" s="51" t="s">
        <v>11277</v>
      </c>
      <c r="G26" t="str">
        <f t="shared" si="1"/>
        <v>华东大区</v>
      </c>
      <c r="I26" t="s">
        <v>15384</v>
      </c>
      <c r="J26" t="s">
        <v>15385</v>
      </c>
      <c r="K26" t="str">
        <f t="shared" si="0"/>
        <v>华中大区</v>
      </c>
      <c r="L26" t="e">
        <f t="shared" si="2"/>
        <v>#N/A</v>
      </c>
    </row>
    <row r="27" spans="1:12" ht="15" x14ac:dyDescent="0.3">
      <c r="A27" t="s">
        <v>15386</v>
      </c>
      <c r="B27" s="75" t="s">
        <v>28</v>
      </c>
      <c r="C27" s="75" t="s">
        <v>15387</v>
      </c>
      <c r="D27" t="s">
        <v>15371</v>
      </c>
      <c r="F27" s="51" t="s">
        <v>11277</v>
      </c>
      <c r="G27" t="str">
        <f t="shared" si="1"/>
        <v>华东大区</v>
      </c>
      <c r="I27" t="s">
        <v>15384</v>
      </c>
      <c r="J27" t="s">
        <v>15385</v>
      </c>
      <c r="K27" t="str">
        <f t="shared" si="0"/>
        <v>华中大区</v>
      </c>
      <c r="L27" t="e">
        <f t="shared" si="2"/>
        <v>#N/A</v>
      </c>
    </row>
    <row r="28" spans="1:12" ht="15" x14ac:dyDescent="0.3">
      <c r="A28" t="s">
        <v>15388</v>
      </c>
      <c r="B28" s="75" t="s">
        <v>28</v>
      </c>
      <c r="C28" s="75" t="s">
        <v>15389</v>
      </c>
      <c r="D28" t="s">
        <v>15371</v>
      </c>
      <c r="F28" s="51" t="s">
        <v>11277</v>
      </c>
      <c r="G28" t="str">
        <f t="shared" si="1"/>
        <v>华东大区</v>
      </c>
      <c r="I28" t="s">
        <v>15384</v>
      </c>
      <c r="J28" t="s">
        <v>15385</v>
      </c>
      <c r="K28" t="str">
        <f t="shared" si="0"/>
        <v>华中大区</v>
      </c>
      <c r="L28" t="e">
        <f t="shared" si="2"/>
        <v>#N/A</v>
      </c>
    </row>
    <row r="29" spans="1:12" ht="15" x14ac:dyDescent="0.3">
      <c r="A29" t="s">
        <v>15390</v>
      </c>
      <c r="B29" s="75" t="s">
        <v>28</v>
      </c>
      <c r="C29" s="75" t="s">
        <v>15391</v>
      </c>
      <c r="D29" t="s">
        <v>15371</v>
      </c>
      <c r="F29" s="51" t="s">
        <v>11277</v>
      </c>
      <c r="G29" t="str">
        <f t="shared" si="1"/>
        <v>华东大区</v>
      </c>
      <c r="I29" t="s">
        <v>15384</v>
      </c>
      <c r="J29" t="s">
        <v>15385</v>
      </c>
      <c r="K29" t="str">
        <f t="shared" si="0"/>
        <v>华中大区</v>
      </c>
      <c r="L29" t="e">
        <f t="shared" si="2"/>
        <v>#N/A</v>
      </c>
    </row>
    <row r="30" spans="1:12" ht="15" x14ac:dyDescent="0.3">
      <c r="A30" t="s">
        <v>15392</v>
      </c>
      <c r="B30" s="75" t="s">
        <v>28</v>
      </c>
      <c r="C30" s="75" t="s">
        <v>15393</v>
      </c>
      <c r="D30" t="s">
        <v>15371</v>
      </c>
      <c r="F30" s="51" t="s">
        <v>11277</v>
      </c>
      <c r="G30" t="str">
        <f t="shared" si="1"/>
        <v>华东大区</v>
      </c>
      <c r="I30" t="s">
        <v>15384</v>
      </c>
      <c r="J30" t="s">
        <v>15385</v>
      </c>
      <c r="K30" t="str">
        <f t="shared" si="0"/>
        <v>华中大区</v>
      </c>
      <c r="L30" t="e">
        <f t="shared" si="2"/>
        <v>#N/A</v>
      </c>
    </row>
    <row r="31" spans="1:12" ht="15" x14ac:dyDescent="0.3">
      <c r="A31" t="s">
        <v>15394</v>
      </c>
      <c r="B31" s="75" t="s">
        <v>28</v>
      </c>
      <c r="C31" s="75" t="s">
        <v>15395</v>
      </c>
      <c r="D31" t="s">
        <v>15371</v>
      </c>
      <c r="F31" s="51" t="s">
        <v>11277</v>
      </c>
      <c r="G31" t="str">
        <f t="shared" si="1"/>
        <v>华东大区</v>
      </c>
      <c r="I31" t="s">
        <v>15384</v>
      </c>
      <c r="J31" t="s">
        <v>15385</v>
      </c>
      <c r="K31" t="str">
        <f t="shared" si="0"/>
        <v>华中大区</v>
      </c>
      <c r="L31" t="e">
        <f t="shared" si="2"/>
        <v>#N/A</v>
      </c>
    </row>
    <row r="32" spans="1:12" ht="15" x14ac:dyDescent="0.3">
      <c r="A32" t="s">
        <v>15396</v>
      </c>
      <c r="B32" s="75" t="s">
        <v>28</v>
      </c>
      <c r="C32" s="75" t="s">
        <v>15397</v>
      </c>
      <c r="D32" t="s">
        <v>15371</v>
      </c>
      <c r="F32" s="51" t="s">
        <v>11277</v>
      </c>
      <c r="G32" t="str">
        <f t="shared" si="1"/>
        <v>华东大区</v>
      </c>
      <c r="I32" t="s">
        <v>15384</v>
      </c>
      <c r="J32" t="s">
        <v>15385</v>
      </c>
      <c r="K32" t="str">
        <f t="shared" si="0"/>
        <v>华中大区</v>
      </c>
      <c r="L32" t="e">
        <f t="shared" si="2"/>
        <v>#N/A</v>
      </c>
    </row>
    <row r="33" spans="1:12" ht="15" x14ac:dyDescent="0.3">
      <c r="A33" t="s">
        <v>15398</v>
      </c>
      <c r="B33" s="75" t="s">
        <v>28</v>
      </c>
      <c r="C33" s="75" t="s">
        <v>15399</v>
      </c>
      <c r="D33" t="s">
        <v>15371</v>
      </c>
      <c r="F33" s="51" t="s">
        <v>11277</v>
      </c>
      <c r="G33" t="str">
        <f t="shared" si="1"/>
        <v>华东大区</v>
      </c>
      <c r="I33" t="s">
        <v>15384</v>
      </c>
      <c r="J33" t="s">
        <v>15385</v>
      </c>
      <c r="K33" t="str">
        <f t="shared" si="0"/>
        <v>华中大区</v>
      </c>
      <c r="L33" t="e">
        <f t="shared" si="2"/>
        <v>#N/A</v>
      </c>
    </row>
    <row r="34" spans="1:12" ht="15" x14ac:dyDescent="0.3">
      <c r="A34" t="s">
        <v>15400</v>
      </c>
      <c r="B34" s="75" t="s">
        <v>28</v>
      </c>
      <c r="C34" s="75" t="s">
        <v>15401</v>
      </c>
      <c r="D34" t="s">
        <v>15371</v>
      </c>
      <c r="F34" s="51" t="s">
        <v>11277</v>
      </c>
      <c r="G34" t="str">
        <f t="shared" si="1"/>
        <v>华东大区</v>
      </c>
      <c r="I34" t="s">
        <v>15384</v>
      </c>
      <c r="J34" t="s">
        <v>15385</v>
      </c>
      <c r="K34" t="str">
        <f t="shared" si="0"/>
        <v>华中大区</v>
      </c>
      <c r="L34" t="e">
        <f t="shared" si="2"/>
        <v>#N/A</v>
      </c>
    </row>
    <row r="35" spans="1:12" ht="15" x14ac:dyDescent="0.3">
      <c r="A35" t="s">
        <v>15402</v>
      </c>
      <c r="B35" s="75" t="s">
        <v>28</v>
      </c>
      <c r="C35" s="75" t="s">
        <v>15403</v>
      </c>
      <c r="D35" t="s">
        <v>15371</v>
      </c>
      <c r="F35" s="51" t="s">
        <v>11277</v>
      </c>
      <c r="G35" t="str">
        <f t="shared" si="1"/>
        <v>华东大区</v>
      </c>
      <c r="I35" t="s">
        <v>15384</v>
      </c>
      <c r="J35" t="s">
        <v>15385</v>
      </c>
      <c r="K35" t="str">
        <f t="shared" si="0"/>
        <v>华中大区</v>
      </c>
      <c r="L35" t="e">
        <f t="shared" si="2"/>
        <v>#N/A</v>
      </c>
    </row>
    <row r="36" spans="1:12" ht="15" x14ac:dyDescent="0.3">
      <c r="A36" t="s">
        <v>15404</v>
      </c>
      <c r="B36" s="75" t="s">
        <v>28</v>
      </c>
      <c r="C36" s="75" t="s">
        <v>15405</v>
      </c>
      <c r="D36" t="s">
        <v>15371</v>
      </c>
      <c r="F36" s="51" t="s">
        <v>11277</v>
      </c>
      <c r="G36" t="str">
        <f t="shared" si="1"/>
        <v>华东大区</v>
      </c>
      <c r="I36" t="s">
        <v>15384</v>
      </c>
      <c r="J36" t="s">
        <v>15385</v>
      </c>
      <c r="K36" t="str">
        <f t="shared" si="0"/>
        <v>华中大区</v>
      </c>
      <c r="L36" t="e">
        <f t="shared" si="2"/>
        <v>#N/A</v>
      </c>
    </row>
    <row r="37" spans="1:12" ht="15" x14ac:dyDescent="0.3">
      <c r="A37" t="s">
        <v>15406</v>
      </c>
      <c r="B37" s="75" t="s">
        <v>28</v>
      </c>
      <c r="C37" s="75" t="s">
        <v>15407</v>
      </c>
      <c r="D37" t="s">
        <v>15371</v>
      </c>
      <c r="F37" s="51" t="s">
        <v>11277</v>
      </c>
      <c r="G37" t="str">
        <f t="shared" si="1"/>
        <v>华东大区</v>
      </c>
      <c r="I37" t="s">
        <v>15384</v>
      </c>
      <c r="J37" t="s">
        <v>15385</v>
      </c>
      <c r="K37" t="str">
        <f t="shared" si="0"/>
        <v>华中大区</v>
      </c>
      <c r="L37" t="e">
        <f t="shared" si="2"/>
        <v>#N/A</v>
      </c>
    </row>
    <row r="38" spans="1:12" ht="15" x14ac:dyDescent="0.3">
      <c r="A38" t="s">
        <v>15408</v>
      </c>
      <c r="B38" s="75" t="s">
        <v>28</v>
      </c>
      <c r="C38" s="75" t="s">
        <v>15409</v>
      </c>
      <c r="D38" t="s">
        <v>15371</v>
      </c>
      <c r="F38" s="51" t="s">
        <v>11277</v>
      </c>
      <c r="G38" t="str">
        <f t="shared" si="1"/>
        <v>华东大区</v>
      </c>
      <c r="I38" t="s">
        <v>15384</v>
      </c>
      <c r="J38" t="s">
        <v>15410</v>
      </c>
      <c r="K38" t="str">
        <f t="shared" si="0"/>
        <v>华中大区</v>
      </c>
      <c r="L38" t="e">
        <f t="shared" si="2"/>
        <v>#N/A</v>
      </c>
    </row>
    <row r="39" spans="1:12" ht="15" x14ac:dyDescent="0.3">
      <c r="A39" t="s">
        <v>15411</v>
      </c>
      <c r="B39" s="75" t="s">
        <v>28</v>
      </c>
      <c r="C39" s="75" t="s">
        <v>15412</v>
      </c>
      <c r="D39" t="s">
        <v>15371</v>
      </c>
      <c r="F39" s="51" t="s">
        <v>11277</v>
      </c>
      <c r="G39" t="str">
        <f t="shared" si="1"/>
        <v>华东大区</v>
      </c>
      <c r="I39" t="s">
        <v>15384</v>
      </c>
      <c r="J39" t="s">
        <v>15410</v>
      </c>
      <c r="K39" t="str">
        <f t="shared" si="0"/>
        <v>华中大区</v>
      </c>
      <c r="L39" t="e">
        <f t="shared" si="2"/>
        <v>#N/A</v>
      </c>
    </row>
    <row r="40" spans="1:12" ht="15.6" x14ac:dyDescent="0.3">
      <c r="A40" t="s">
        <v>15413</v>
      </c>
      <c r="B40" s="74" t="s">
        <v>35</v>
      </c>
      <c r="C40" s="74" t="s">
        <v>15414</v>
      </c>
      <c r="F40" s="51" t="s">
        <v>11277</v>
      </c>
      <c r="G40" t="str">
        <f t="shared" si="1"/>
        <v>华东大区</v>
      </c>
      <c r="I40" t="s">
        <v>15384</v>
      </c>
      <c r="J40" t="s">
        <v>15410</v>
      </c>
      <c r="K40" t="str">
        <f t="shared" si="0"/>
        <v>华中大区</v>
      </c>
      <c r="L40" t="e">
        <f t="shared" si="2"/>
        <v>#N/A</v>
      </c>
    </row>
    <row r="41" spans="1:12" ht="15.6" x14ac:dyDescent="0.3">
      <c r="A41" t="s">
        <v>15415</v>
      </c>
      <c r="B41" s="74" t="s">
        <v>35</v>
      </c>
      <c r="C41" s="74" t="s">
        <v>15415</v>
      </c>
      <c r="F41" s="51" t="s">
        <v>11277</v>
      </c>
      <c r="G41" t="str">
        <f t="shared" si="1"/>
        <v>华东大区</v>
      </c>
      <c r="I41" t="s">
        <v>15384</v>
      </c>
      <c r="J41" t="s">
        <v>15410</v>
      </c>
      <c r="K41" t="str">
        <f t="shared" si="0"/>
        <v>华中大区</v>
      </c>
      <c r="L41" t="e">
        <f t="shared" si="2"/>
        <v>#N/A</v>
      </c>
    </row>
    <row r="42" spans="1:12" ht="15.6" x14ac:dyDescent="0.3">
      <c r="A42" t="s">
        <v>15366</v>
      </c>
      <c r="B42" s="74" t="s">
        <v>34</v>
      </c>
      <c r="C42" s="74" t="s">
        <v>15366</v>
      </c>
      <c r="F42" s="51" t="s">
        <v>11277</v>
      </c>
      <c r="G42" t="str">
        <f t="shared" si="1"/>
        <v>华东大区</v>
      </c>
      <c r="I42" t="s">
        <v>15384</v>
      </c>
      <c r="J42" t="s">
        <v>15410</v>
      </c>
      <c r="K42" t="str">
        <f t="shared" si="0"/>
        <v>华中大区</v>
      </c>
      <c r="L42" t="e">
        <f t="shared" si="2"/>
        <v>#N/A</v>
      </c>
    </row>
    <row r="43" spans="1:12" ht="15.6" x14ac:dyDescent="0.3">
      <c r="A43" t="s">
        <v>15416</v>
      </c>
      <c r="B43" s="74" t="s">
        <v>36</v>
      </c>
      <c r="C43" s="74" t="s">
        <v>15416</v>
      </c>
      <c r="F43" s="51" t="s">
        <v>11277</v>
      </c>
      <c r="G43" t="str">
        <f t="shared" si="1"/>
        <v>华东大区</v>
      </c>
      <c r="I43" t="s">
        <v>15416</v>
      </c>
      <c r="J43" t="s">
        <v>15417</v>
      </c>
      <c r="K43" t="str">
        <f t="shared" si="0"/>
        <v>鲁豫陕大区</v>
      </c>
      <c r="L43" t="e">
        <f t="shared" si="2"/>
        <v>#N/A</v>
      </c>
    </row>
    <row r="44" spans="1:12" ht="15.6" x14ac:dyDescent="0.3">
      <c r="A44" t="s">
        <v>15418</v>
      </c>
      <c r="B44" s="74" t="s">
        <v>29</v>
      </c>
      <c r="C44" s="74" t="s">
        <v>15418</v>
      </c>
      <c r="F44" s="51" t="s">
        <v>11277</v>
      </c>
      <c r="G44" t="str">
        <f t="shared" si="1"/>
        <v>华东大区</v>
      </c>
      <c r="I44" t="s">
        <v>15416</v>
      </c>
      <c r="J44" t="s">
        <v>15417</v>
      </c>
      <c r="K44" t="str">
        <f t="shared" si="0"/>
        <v>鲁豫陕大区</v>
      </c>
      <c r="L44" t="e">
        <f t="shared" si="2"/>
        <v>#N/A</v>
      </c>
    </row>
    <row r="45" spans="1:12" ht="15.6" x14ac:dyDescent="0.3">
      <c r="A45" t="s">
        <v>15419</v>
      </c>
      <c r="B45" s="74" t="s">
        <v>34</v>
      </c>
      <c r="C45" s="74" t="s">
        <v>15419</v>
      </c>
      <c r="F45" s="51" t="s">
        <v>11277</v>
      </c>
      <c r="G45" t="str">
        <f t="shared" si="1"/>
        <v>华东大区</v>
      </c>
      <c r="I45" t="s">
        <v>15416</v>
      </c>
      <c r="J45" t="s">
        <v>15417</v>
      </c>
      <c r="K45" t="str">
        <f t="shared" si="0"/>
        <v>鲁豫陕大区</v>
      </c>
      <c r="L45" t="e">
        <f t="shared" si="2"/>
        <v>#N/A</v>
      </c>
    </row>
    <row r="46" spans="1:12" ht="15.6" x14ac:dyDescent="0.3">
      <c r="A46" t="s">
        <v>15420</v>
      </c>
      <c r="B46" s="74" t="s">
        <v>34</v>
      </c>
      <c r="C46" s="74" t="s">
        <v>15420</v>
      </c>
      <c r="F46" s="51" t="s">
        <v>11277</v>
      </c>
      <c r="G46" t="str">
        <f t="shared" si="1"/>
        <v>华东大区</v>
      </c>
      <c r="I46" t="s">
        <v>15416</v>
      </c>
      <c r="J46" t="s">
        <v>15417</v>
      </c>
      <c r="K46" t="str">
        <f t="shared" si="0"/>
        <v>鲁豫陕大区</v>
      </c>
      <c r="L46" t="e">
        <f t="shared" si="2"/>
        <v>#N/A</v>
      </c>
    </row>
    <row r="47" spans="1:12" ht="15.6" x14ac:dyDescent="0.3">
      <c r="A47" t="s">
        <v>15384</v>
      </c>
      <c r="B47" s="74" t="s">
        <v>30</v>
      </c>
      <c r="C47" s="74" t="s">
        <v>15384</v>
      </c>
      <c r="F47" s="51" t="s">
        <v>11277</v>
      </c>
      <c r="G47" t="str">
        <f t="shared" si="1"/>
        <v>华东大区</v>
      </c>
      <c r="I47" t="s">
        <v>15416</v>
      </c>
      <c r="J47" t="s">
        <v>15417</v>
      </c>
      <c r="K47" t="str">
        <f t="shared" si="0"/>
        <v>鲁豫陕大区</v>
      </c>
      <c r="L47" t="e">
        <f t="shared" si="2"/>
        <v>#N/A</v>
      </c>
    </row>
    <row r="48" spans="1:12" ht="15.6" x14ac:dyDescent="0.3">
      <c r="A48" t="s">
        <v>11104</v>
      </c>
      <c r="B48" s="74" t="s">
        <v>30</v>
      </c>
      <c r="C48" s="74" t="s">
        <v>15421</v>
      </c>
      <c r="D48" t="s">
        <v>15384</v>
      </c>
      <c r="F48" s="51" t="s">
        <v>11277</v>
      </c>
      <c r="G48" t="str">
        <f t="shared" si="1"/>
        <v>华东大区</v>
      </c>
      <c r="I48" t="s">
        <v>15416</v>
      </c>
      <c r="J48" t="s">
        <v>15417</v>
      </c>
      <c r="K48" t="str">
        <f t="shared" si="0"/>
        <v>鲁豫陕大区</v>
      </c>
      <c r="L48" t="e">
        <f t="shared" si="2"/>
        <v>#N/A</v>
      </c>
    </row>
    <row r="49" spans="1:12" ht="15.6" x14ac:dyDescent="0.3">
      <c r="A49" t="s">
        <v>15422</v>
      </c>
      <c r="B49" s="74" t="s">
        <v>30</v>
      </c>
      <c r="C49" s="74" t="s">
        <v>15423</v>
      </c>
      <c r="D49" t="s">
        <v>15424</v>
      </c>
      <c r="F49" s="51" t="s">
        <v>11277</v>
      </c>
      <c r="G49" t="str">
        <f t="shared" si="1"/>
        <v>华东大区</v>
      </c>
      <c r="I49" t="s">
        <v>15416</v>
      </c>
      <c r="J49" t="s">
        <v>15417</v>
      </c>
      <c r="K49" t="str">
        <f t="shared" si="0"/>
        <v>鲁豫陕大区</v>
      </c>
      <c r="L49" t="e">
        <f t="shared" si="2"/>
        <v>#N/A</v>
      </c>
    </row>
    <row r="50" spans="1:12" ht="15.6" x14ac:dyDescent="0.3">
      <c r="A50" t="s">
        <v>15425</v>
      </c>
      <c r="B50" s="74" t="s">
        <v>30</v>
      </c>
      <c r="C50" s="74" t="s">
        <v>15426</v>
      </c>
      <c r="D50" t="s">
        <v>15424</v>
      </c>
      <c r="F50" s="51" t="s">
        <v>11277</v>
      </c>
      <c r="G50" t="str">
        <f t="shared" si="1"/>
        <v>华东大区</v>
      </c>
      <c r="I50" t="s">
        <v>15416</v>
      </c>
      <c r="J50" t="s">
        <v>15417</v>
      </c>
      <c r="K50" t="str">
        <f t="shared" si="0"/>
        <v>鲁豫陕大区</v>
      </c>
      <c r="L50" t="e">
        <f t="shared" si="2"/>
        <v>#N/A</v>
      </c>
    </row>
    <row r="51" spans="1:12" ht="15.6" x14ac:dyDescent="0.3">
      <c r="A51" t="s">
        <v>15427</v>
      </c>
      <c r="B51" s="74" t="s">
        <v>30</v>
      </c>
      <c r="C51" s="74" t="s">
        <v>15428</v>
      </c>
      <c r="D51" t="s">
        <v>15424</v>
      </c>
      <c r="F51" s="51" t="s">
        <v>11277</v>
      </c>
      <c r="G51" t="str">
        <f t="shared" si="1"/>
        <v>华东大区</v>
      </c>
      <c r="I51" t="s">
        <v>15416</v>
      </c>
      <c r="J51" t="s">
        <v>15417</v>
      </c>
      <c r="K51" t="str">
        <f t="shared" si="0"/>
        <v>鲁豫陕大区</v>
      </c>
      <c r="L51" t="e">
        <f t="shared" si="2"/>
        <v>#N/A</v>
      </c>
    </row>
    <row r="52" spans="1:12" ht="15.6" x14ac:dyDescent="0.3">
      <c r="A52" t="s">
        <v>15429</v>
      </c>
      <c r="B52" s="74" t="s">
        <v>30</v>
      </c>
      <c r="C52" s="74" t="s">
        <v>15430</v>
      </c>
      <c r="D52" t="s">
        <v>15424</v>
      </c>
      <c r="F52" s="51" t="s">
        <v>11277</v>
      </c>
      <c r="G52" t="str">
        <f t="shared" si="1"/>
        <v>华东大区</v>
      </c>
      <c r="I52" t="s">
        <v>15416</v>
      </c>
      <c r="J52" t="s">
        <v>15417</v>
      </c>
      <c r="K52" t="str">
        <f t="shared" si="0"/>
        <v>鲁豫陕大区</v>
      </c>
      <c r="L52" t="e">
        <f t="shared" si="2"/>
        <v>#N/A</v>
      </c>
    </row>
    <row r="53" spans="1:12" ht="15.6" x14ac:dyDescent="0.3">
      <c r="A53" t="s">
        <v>15431</v>
      </c>
      <c r="B53" s="74" t="s">
        <v>30</v>
      </c>
      <c r="C53" s="74" t="s">
        <v>15432</v>
      </c>
      <c r="D53" t="s">
        <v>15424</v>
      </c>
      <c r="F53" s="51" t="s">
        <v>11277</v>
      </c>
      <c r="G53" t="str">
        <f t="shared" si="1"/>
        <v>华东大区</v>
      </c>
      <c r="I53" t="s">
        <v>15416</v>
      </c>
      <c r="J53" t="s">
        <v>15417</v>
      </c>
      <c r="K53" t="str">
        <f t="shared" si="0"/>
        <v>鲁豫陕大区</v>
      </c>
      <c r="L53" t="e">
        <f t="shared" si="2"/>
        <v>#N/A</v>
      </c>
    </row>
    <row r="54" spans="1:12" ht="15.6" x14ac:dyDescent="0.3">
      <c r="A54" t="s">
        <v>15433</v>
      </c>
      <c r="B54" s="74" t="s">
        <v>30</v>
      </c>
      <c r="C54" s="74" t="s">
        <v>15434</v>
      </c>
      <c r="D54" t="s">
        <v>15424</v>
      </c>
      <c r="F54" s="51" t="s">
        <v>11277</v>
      </c>
      <c r="G54" t="str">
        <f t="shared" si="1"/>
        <v>华东大区</v>
      </c>
      <c r="I54" t="s">
        <v>15416</v>
      </c>
      <c r="J54" t="s">
        <v>15417</v>
      </c>
      <c r="K54" t="str">
        <f t="shared" si="0"/>
        <v>鲁豫陕大区</v>
      </c>
      <c r="L54" t="e">
        <f t="shared" si="2"/>
        <v>#N/A</v>
      </c>
    </row>
    <row r="55" spans="1:12" ht="15.6" x14ac:dyDescent="0.3">
      <c r="A55" t="s">
        <v>15435</v>
      </c>
      <c r="B55" s="74" t="s">
        <v>30</v>
      </c>
      <c r="C55" s="74" t="s">
        <v>15436</v>
      </c>
      <c r="D55" t="s">
        <v>15424</v>
      </c>
      <c r="F55" s="51" t="s">
        <v>11277</v>
      </c>
      <c r="G55" t="str">
        <f t="shared" si="1"/>
        <v>华东大区</v>
      </c>
      <c r="I55" t="s">
        <v>15416</v>
      </c>
      <c r="J55" t="s">
        <v>15417</v>
      </c>
      <c r="K55" t="str">
        <f t="shared" si="0"/>
        <v>鲁豫陕大区</v>
      </c>
      <c r="L55" t="e">
        <f t="shared" si="2"/>
        <v>#N/A</v>
      </c>
    </row>
    <row r="56" spans="1:12" ht="15.6" x14ac:dyDescent="0.3">
      <c r="A56" t="s">
        <v>15437</v>
      </c>
      <c r="B56" s="74" t="s">
        <v>30</v>
      </c>
      <c r="C56" s="74" t="s">
        <v>15438</v>
      </c>
      <c r="D56" t="s">
        <v>15424</v>
      </c>
      <c r="F56" s="51" t="s">
        <v>11980</v>
      </c>
      <c r="G56" t="str">
        <f t="shared" si="1"/>
        <v>华东大区</v>
      </c>
      <c r="I56" t="s">
        <v>15416</v>
      </c>
      <c r="J56" t="s">
        <v>15417</v>
      </c>
      <c r="K56" t="str">
        <f t="shared" si="0"/>
        <v>鲁豫陕大区</v>
      </c>
      <c r="L56" t="e">
        <f t="shared" si="2"/>
        <v>#N/A</v>
      </c>
    </row>
    <row r="57" spans="1:12" ht="15.6" x14ac:dyDescent="0.3">
      <c r="A57" t="s">
        <v>15439</v>
      </c>
      <c r="B57" s="74" t="s">
        <v>30</v>
      </c>
      <c r="C57" s="74" t="s">
        <v>15440</v>
      </c>
      <c r="D57" t="s">
        <v>15424</v>
      </c>
      <c r="F57" s="51" t="s">
        <v>11980</v>
      </c>
      <c r="G57" t="str">
        <f t="shared" si="1"/>
        <v>华东大区</v>
      </c>
      <c r="I57" t="s">
        <v>15416</v>
      </c>
      <c r="J57" t="s">
        <v>15417</v>
      </c>
      <c r="K57" t="str">
        <f t="shared" si="0"/>
        <v>鲁豫陕大区</v>
      </c>
      <c r="L57" t="e">
        <f t="shared" si="2"/>
        <v>#N/A</v>
      </c>
    </row>
    <row r="58" spans="1:12" ht="15.6" x14ac:dyDescent="0.3">
      <c r="A58" t="s">
        <v>15441</v>
      </c>
      <c r="B58" s="74" t="s">
        <v>30</v>
      </c>
      <c r="C58" s="74" t="s">
        <v>15442</v>
      </c>
      <c r="D58" t="s">
        <v>15424</v>
      </c>
      <c r="F58" s="51" t="s">
        <v>11980</v>
      </c>
      <c r="G58" t="str">
        <f t="shared" si="1"/>
        <v>华东大区</v>
      </c>
      <c r="I58" t="s">
        <v>15416</v>
      </c>
      <c r="J58" t="s">
        <v>15417</v>
      </c>
      <c r="K58" t="str">
        <f t="shared" si="0"/>
        <v>鲁豫陕大区</v>
      </c>
      <c r="L58" t="e">
        <f t="shared" si="2"/>
        <v>#N/A</v>
      </c>
    </row>
    <row r="59" spans="1:12" ht="15.6" x14ac:dyDescent="0.3">
      <c r="A59" t="s">
        <v>15443</v>
      </c>
      <c r="B59" s="74" t="s">
        <v>30</v>
      </c>
      <c r="C59" s="74" t="s">
        <v>15444</v>
      </c>
      <c r="D59" t="s">
        <v>15424</v>
      </c>
      <c r="F59" s="51" t="s">
        <v>11980</v>
      </c>
      <c r="G59" t="str">
        <f t="shared" si="1"/>
        <v>华东大区</v>
      </c>
      <c r="I59" t="s">
        <v>15416</v>
      </c>
      <c r="J59" t="s">
        <v>15417</v>
      </c>
      <c r="K59" t="str">
        <f t="shared" si="0"/>
        <v>鲁豫陕大区</v>
      </c>
      <c r="L59" t="e">
        <f t="shared" si="2"/>
        <v>#N/A</v>
      </c>
    </row>
    <row r="60" spans="1:12" ht="15.6" x14ac:dyDescent="0.3">
      <c r="A60" t="s">
        <v>15445</v>
      </c>
      <c r="B60" s="74" t="s">
        <v>30</v>
      </c>
      <c r="C60" s="74" t="s">
        <v>15446</v>
      </c>
      <c r="D60" t="s">
        <v>15424</v>
      </c>
      <c r="F60" s="51" t="s">
        <v>11980</v>
      </c>
      <c r="G60" t="str">
        <f t="shared" si="1"/>
        <v>华东大区</v>
      </c>
      <c r="I60" t="s">
        <v>15416</v>
      </c>
      <c r="J60" t="s">
        <v>15417</v>
      </c>
      <c r="K60" t="str">
        <f t="shared" si="0"/>
        <v>鲁豫陕大区</v>
      </c>
      <c r="L60" t="e">
        <f t="shared" si="2"/>
        <v>#N/A</v>
      </c>
    </row>
    <row r="61" spans="1:12" ht="15.6" x14ac:dyDescent="0.3">
      <c r="A61" t="s">
        <v>15447</v>
      </c>
      <c r="B61" s="74" t="s">
        <v>30</v>
      </c>
      <c r="C61" s="74" t="s">
        <v>15448</v>
      </c>
      <c r="D61" t="s">
        <v>15424</v>
      </c>
      <c r="F61" s="51" t="s">
        <v>11980</v>
      </c>
      <c r="G61" t="str">
        <f t="shared" si="1"/>
        <v>华东大区</v>
      </c>
      <c r="I61" t="s">
        <v>15416</v>
      </c>
      <c r="J61" t="s">
        <v>15417</v>
      </c>
      <c r="K61" t="str">
        <f t="shared" si="0"/>
        <v>鲁豫陕大区</v>
      </c>
      <c r="L61" t="e">
        <f t="shared" si="2"/>
        <v>#N/A</v>
      </c>
    </row>
    <row r="62" spans="1:12" ht="15.6" x14ac:dyDescent="0.3">
      <c r="A62" t="s">
        <v>15449</v>
      </c>
      <c r="B62" s="74" t="s">
        <v>30</v>
      </c>
      <c r="C62" s="74" t="s">
        <v>15450</v>
      </c>
      <c r="D62" t="s">
        <v>15424</v>
      </c>
      <c r="F62" s="51" t="s">
        <v>11980</v>
      </c>
      <c r="G62" t="str">
        <f t="shared" si="1"/>
        <v>华东大区</v>
      </c>
      <c r="I62" t="s">
        <v>15416</v>
      </c>
      <c r="J62" t="s">
        <v>15417</v>
      </c>
      <c r="K62" t="str">
        <f t="shared" si="0"/>
        <v>鲁豫陕大区</v>
      </c>
      <c r="L62" t="e">
        <f t="shared" si="2"/>
        <v>#N/A</v>
      </c>
    </row>
    <row r="63" spans="1:12" ht="15.6" x14ac:dyDescent="0.3">
      <c r="A63" t="s">
        <v>15451</v>
      </c>
      <c r="B63" s="74" t="s">
        <v>29</v>
      </c>
      <c r="C63" s="74" t="s">
        <v>15451</v>
      </c>
      <c r="F63" s="51" t="s">
        <v>11980</v>
      </c>
      <c r="G63" t="str">
        <f t="shared" si="1"/>
        <v>华东大区</v>
      </c>
      <c r="I63" t="s">
        <v>15416</v>
      </c>
      <c r="J63" t="s">
        <v>15417</v>
      </c>
      <c r="K63" t="str">
        <f t="shared" si="0"/>
        <v>鲁豫陕大区</v>
      </c>
      <c r="L63" t="e">
        <f t="shared" si="2"/>
        <v>#N/A</v>
      </c>
    </row>
    <row r="64" spans="1:12" ht="15.6" x14ac:dyDescent="0.3">
      <c r="A64" t="s">
        <v>15452</v>
      </c>
      <c r="B64" s="74" t="s">
        <v>34</v>
      </c>
      <c r="C64" s="74" t="s">
        <v>15452</v>
      </c>
      <c r="F64" s="51" t="s">
        <v>11980</v>
      </c>
      <c r="G64" t="str">
        <f t="shared" si="1"/>
        <v>华东大区</v>
      </c>
      <c r="I64" t="s">
        <v>15416</v>
      </c>
      <c r="J64" t="s">
        <v>15417</v>
      </c>
      <c r="K64" t="str">
        <f t="shared" si="0"/>
        <v>鲁豫陕大区</v>
      </c>
      <c r="L64" t="e">
        <f t="shared" si="2"/>
        <v>#N/A</v>
      </c>
    </row>
    <row r="65" spans="1:12" ht="15.6" x14ac:dyDescent="0.3">
      <c r="A65" t="s">
        <v>15453</v>
      </c>
      <c r="B65" s="74" t="s">
        <v>31</v>
      </c>
      <c r="C65" s="74" t="s">
        <v>15454</v>
      </c>
      <c r="D65" t="s">
        <v>15455</v>
      </c>
      <c r="F65" s="51" t="s">
        <v>11980</v>
      </c>
      <c r="G65" t="str">
        <f t="shared" si="1"/>
        <v>华东大区</v>
      </c>
      <c r="I65" t="s">
        <v>15416</v>
      </c>
      <c r="J65" t="s">
        <v>15417</v>
      </c>
      <c r="K65" t="str">
        <f t="shared" si="0"/>
        <v>鲁豫陕大区</v>
      </c>
      <c r="L65" t="e">
        <f t="shared" si="2"/>
        <v>#N/A</v>
      </c>
    </row>
    <row r="66" spans="1:12" ht="15.6" x14ac:dyDescent="0.3">
      <c r="A66" t="s">
        <v>15456</v>
      </c>
      <c r="B66" s="74" t="s">
        <v>31</v>
      </c>
      <c r="C66" s="74" t="s">
        <v>15457</v>
      </c>
      <c r="D66" t="s">
        <v>15455</v>
      </c>
      <c r="F66" s="51" t="s">
        <v>11980</v>
      </c>
      <c r="G66" t="str">
        <f t="shared" si="1"/>
        <v>华东大区</v>
      </c>
      <c r="I66" t="s">
        <v>15416</v>
      </c>
      <c r="J66" t="s">
        <v>15417</v>
      </c>
      <c r="K66" t="str">
        <f t="shared" ref="K66:K129" si="3">VLOOKUP(I:I,A:B,2,0)</f>
        <v>鲁豫陕大区</v>
      </c>
      <c r="L66" t="e">
        <f t="shared" si="2"/>
        <v>#N/A</v>
      </c>
    </row>
    <row r="67" spans="1:12" ht="15.6" x14ac:dyDescent="0.3">
      <c r="A67" t="s">
        <v>15458</v>
      </c>
      <c r="B67" s="74" t="s">
        <v>31</v>
      </c>
      <c r="C67" s="74" t="s">
        <v>15459</v>
      </c>
      <c r="D67" t="s">
        <v>15455</v>
      </c>
      <c r="F67" s="51" t="s">
        <v>11980</v>
      </c>
      <c r="G67" t="str">
        <f t="shared" ref="G67:G130" si="4">VLOOKUP(F:F,A:B,2,0)</f>
        <v>华东大区</v>
      </c>
      <c r="I67" t="s">
        <v>15416</v>
      </c>
      <c r="J67" t="s">
        <v>15417</v>
      </c>
      <c r="K67" t="str">
        <f t="shared" si="3"/>
        <v>鲁豫陕大区</v>
      </c>
      <c r="L67" t="e">
        <f t="shared" ref="L67:L130" si="5">VLOOKUP(J67,A:B,2,0)</f>
        <v>#N/A</v>
      </c>
    </row>
    <row r="68" spans="1:12" ht="15.6" x14ac:dyDescent="0.3">
      <c r="A68" t="s">
        <v>15460</v>
      </c>
      <c r="B68" s="74" t="s">
        <v>31</v>
      </c>
      <c r="C68" s="74" t="s">
        <v>15461</v>
      </c>
      <c r="D68" t="s">
        <v>15455</v>
      </c>
      <c r="F68" s="51" t="s">
        <v>11980</v>
      </c>
      <c r="G68" t="str">
        <f t="shared" si="4"/>
        <v>华东大区</v>
      </c>
      <c r="I68" s="58" t="s">
        <v>15371</v>
      </c>
      <c r="J68" t="s">
        <v>12868</v>
      </c>
      <c r="K68" t="e">
        <f t="shared" si="3"/>
        <v>#N/A</v>
      </c>
      <c r="L68" t="e">
        <f t="shared" si="5"/>
        <v>#N/A</v>
      </c>
    </row>
    <row r="69" spans="1:12" ht="15.6" x14ac:dyDescent="0.3">
      <c r="A69" t="s">
        <v>15462</v>
      </c>
      <c r="B69" s="74" t="s">
        <v>31</v>
      </c>
      <c r="C69" s="74" t="s">
        <v>15463</v>
      </c>
      <c r="D69" t="s">
        <v>15455</v>
      </c>
      <c r="F69" s="51" t="s">
        <v>11980</v>
      </c>
      <c r="G69" t="str">
        <f t="shared" si="4"/>
        <v>华东大区</v>
      </c>
      <c r="I69" s="58" t="s">
        <v>15371</v>
      </c>
      <c r="J69" t="s">
        <v>12868</v>
      </c>
      <c r="K69" t="e">
        <f t="shared" si="3"/>
        <v>#N/A</v>
      </c>
      <c r="L69" t="e">
        <f t="shared" si="5"/>
        <v>#N/A</v>
      </c>
    </row>
    <row r="70" spans="1:12" ht="15.6" x14ac:dyDescent="0.3">
      <c r="A70" t="s">
        <v>15464</v>
      </c>
      <c r="B70" s="74" t="s">
        <v>31</v>
      </c>
      <c r="C70" s="74" t="s">
        <v>15465</v>
      </c>
      <c r="D70" t="s">
        <v>15455</v>
      </c>
      <c r="F70" s="51" t="s">
        <v>11980</v>
      </c>
      <c r="G70" t="str">
        <f t="shared" si="4"/>
        <v>华东大区</v>
      </c>
      <c r="I70" s="58" t="s">
        <v>15371</v>
      </c>
      <c r="J70" t="s">
        <v>12868</v>
      </c>
      <c r="K70" t="e">
        <f t="shared" si="3"/>
        <v>#N/A</v>
      </c>
      <c r="L70" t="e">
        <f t="shared" si="5"/>
        <v>#N/A</v>
      </c>
    </row>
    <row r="71" spans="1:12" ht="15.6" x14ac:dyDescent="0.3">
      <c r="A71" t="s">
        <v>15466</v>
      </c>
      <c r="B71" s="74" t="s">
        <v>31</v>
      </c>
      <c r="C71" s="74" t="s">
        <v>15467</v>
      </c>
      <c r="D71" t="s">
        <v>15455</v>
      </c>
      <c r="F71" s="51" t="s">
        <v>11980</v>
      </c>
      <c r="G71" t="str">
        <f t="shared" si="4"/>
        <v>华东大区</v>
      </c>
      <c r="I71" s="58" t="s">
        <v>15371</v>
      </c>
      <c r="J71" t="s">
        <v>15468</v>
      </c>
      <c r="K71" t="e">
        <f t="shared" si="3"/>
        <v>#N/A</v>
      </c>
      <c r="L71" t="e">
        <f t="shared" si="5"/>
        <v>#N/A</v>
      </c>
    </row>
    <row r="72" spans="1:12" ht="15.6" x14ac:dyDescent="0.3">
      <c r="A72" t="s">
        <v>15469</v>
      </c>
      <c r="B72" s="74" t="s">
        <v>31</v>
      </c>
      <c r="C72" s="74" t="s">
        <v>15470</v>
      </c>
      <c r="D72" t="s">
        <v>15455</v>
      </c>
      <c r="F72" s="51" t="s">
        <v>11980</v>
      </c>
      <c r="G72" t="str">
        <f t="shared" si="4"/>
        <v>华东大区</v>
      </c>
      <c r="I72" s="58" t="s">
        <v>15371</v>
      </c>
      <c r="J72" t="s">
        <v>15468</v>
      </c>
      <c r="K72" t="e">
        <f t="shared" si="3"/>
        <v>#N/A</v>
      </c>
      <c r="L72" t="e">
        <f t="shared" si="5"/>
        <v>#N/A</v>
      </c>
    </row>
    <row r="73" spans="1:12" ht="15.6" x14ac:dyDescent="0.3">
      <c r="A73" t="s">
        <v>15471</v>
      </c>
      <c r="B73" s="74" t="s">
        <v>31</v>
      </c>
      <c r="C73" s="74" t="s">
        <v>15472</v>
      </c>
      <c r="D73" t="s">
        <v>15455</v>
      </c>
      <c r="F73" s="51" t="s">
        <v>11980</v>
      </c>
      <c r="G73" t="str">
        <f t="shared" si="4"/>
        <v>华东大区</v>
      </c>
      <c r="I73" s="58" t="s">
        <v>15371</v>
      </c>
      <c r="J73" t="s">
        <v>15468</v>
      </c>
      <c r="K73" t="e">
        <f t="shared" si="3"/>
        <v>#N/A</v>
      </c>
      <c r="L73" t="e">
        <f t="shared" si="5"/>
        <v>#N/A</v>
      </c>
    </row>
    <row r="74" spans="1:12" ht="15.6" x14ac:dyDescent="0.3">
      <c r="A74" t="s">
        <v>15473</v>
      </c>
      <c r="B74" s="74" t="s">
        <v>31</v>
      </c>
      <c r="C74" s="74" t="s">
        <v>15474</v>
      </c>
      <c r="D74" t="s">
        <v>15455</v>
      </c>
      <c r="F74" s="51" t="s">
        <v>11980</v>
      </c>
      <c r="G74" t="str">
        <f t="shared" si="4"/>
        <v>华东大区</v>
      </c>
      <c r="I74" s="58" t="s">
        <v>15342</v>
      </c>
      <c r="J74" t="s">
        <v>15475</v>
      </c>
      <c r="K74" t="str">
        <f t="shared" si="3"/>
        <v>鲁豫陕大区</v>
      </c>
      <c r="L74" t="e">
        <f t="shared" si="5"/>
        <v>#N/A</v>
      </c>
    </row>
    <row r="75" spans="1:12" ht="15.6" x14ac:dyDescent="0.3">
      <c r="A75" t="s">
        <v>15476</v>
      </c>
      <c r="B75" s="74" t="s">
        <v>31</v>
      </c>
      <c r="C75" s="74" t="s">
        <v>15477</v>
      </c>
      <c r="D75" t="s">
        <v>15455</v>
      </c>
      <c r="F75" s="51" t="s">
        <v>11980</v>
      </c>
      <c r="G75" t="str">
        <f t="shared" si="4"/>
        <v>华东大区</v>
      </c>
      <c r="I75" s="58" t="s">
        <v>15342</v>
      </c>
      <c r="J75" t="s">
        <v>15475</v>
      </c>
      <c r="K75" t="str">
        <f t="shared" si="3"/>
        <v>鲁豫陕大区</v>
      </c>
      <c r="L75" t="e">
        <f t="shared" si="5"/>
        <v>#N/A</v>
      </c>
    </row>
    <row r="76" spans="1:12" ht="15.6" x14ac:dyDescent="0.3">
      <c r="A76" t="s">
        <v>15478</v>
      </c>
      <c r="B76" s="74" t="s">
        <v>31</v>
      </c>
      <c r="C76" s="74" t="s">
        <v>15479</v>
      </c>
      <c r="D76" t="s">
        <v>15455</v>
      </c>
      <c r="F76" s="51" t="s">
        <v>11980</v>
      </c>
      <c r="G76" t="str">
        <f t="shared" si="4"/>
        <v>华东大区</v>
      </c>
      <c r="I76" s="58" t="s">
        <v>15342</v>
      </c>
      <c r="J76" t="s">
        <v>15475</v>
      </c>
      <c r="K76" t="str">
        <f t="shared" si="3"/>
        <v>鲁豫陕大区</v>
      </c>
      <c r="L76" t="e">
        <f t="shared" si="5"/>
        <v>#N/A</v>
      </c>
    </row>
    <row r="77" spans="1:12" ht="15.6" x14ac:dyDescent="0.3">
      <c r="A77" t="s">
        <v>15480</v>
      </c>
      <c r="B77" s="74" t="s">
        <v>31</v>
      </c>
      <c r="C77" s="74" t="s">
        <v>15481</v>
      </c>
      <c r="D77" t="s">
        <v>15455</v>
      </c>
      <c r="F77" s="51" t="s">
        <v>11980</v>
      </c>
      <c r="G77" t="str">
        <f t="shared" si="4"/>
        <v>华东大区</v>
      </c>
      <c r="I77" s="58" t="s">
        <v>15336</v>
      </c>
      <c r="J77" t="s">
        <v>15337</v>
      </c>
      <c r="K77" t="str">
        <f t="shared" si="3"/>
        <v>西南大区</v>
      </c>
      <c r="L77" t="e">
        <f t="shared" si="5"/>
        <v>#N/A</v>
      </c>
    </row>
    <row r="78" spans="1:12" ht="15.6" x14ac:dyDescent="0.3">
      <c r="A78" t="s">
        <v>15482</v>
      </c>
      <c r="B78" s="74" t="s">
        <v>31</v>
      </c>
      <c r="F78" s="51" t="s">
        <v>11980</v>
      </c>
      <c r="G78" t="str">
        <f t="shared" si="4"/>
        <v>华东大区</v>
      </c>
      <c r="I78" s="58" t="s">
        <v>15336</v>
      </c>
      <c r="J78" t="s">
        <v>15337</v>
      </c>
      <c r="K78" t="str">
        <f t="shared" si="3"/>
        <v>西南大区</v>
      </c>
      <c r="L78" t="e">
        <f t="shared" si="5"/>
        <v>#N/A</v>
      </c>
    </row>
    <row r="79" spans="1:12" ht="15.6" x14ac:dyDescent="0.3">
      <c r="A79" t="s">
        <v>15483</v>
      </c>
      <c r="B79" s="74" t="s">
        <v>31</v>
      </c>
      <c r="C79" s="74" t="s">
        <v>15484</v>
      </c>
      <c r="D79" t="s">
        <v>15455</v>
      </c>
      <c r="F79" s="51" t="s">
        <v>11980</v>
      </c>
      <c r="G79" t="str">
        <f t="shared" si="4"/>
        <v>华东大区</v>
      </c>
      <c r="I79" s="58" t="s">
        <v>15336</v>
      </c>
      <c r="J79" t="s">
        <v>15337</v>
      </c>
      <c r="K79" t="str">
        <f t="shared" si="3"/>
        <v>西南大区</v>
      </c>
      <c r="L79" t="e">
        <f t="shared" si="5"/>
        <v>#N/A</v>
      </c>
    </row>
    <row r="80" spans="1:12" ht="15.6" x14ac:dyDescent="0.3">
      <c r="A80" t="s">
        <v>15485</v>
      </c>
      <c r="B80" s="74" t="s">
        <v>31</v>
      </c>
      <c r="C80" s="74" t="s">
        <v>15486</v>
      </c>
      <c r="D80" t="s">
        <v>15455</v>
      </c>
      <c r="F80" s="51" t="s">
        <v>11980</v>
      </c>
      <c r="G80" t="str">
        <f t="shared" si="4"/>
        <v>华东大区</v>
      </c>
      <c r="I80" s="58" t="s">
        <v>15487</v>
      </c>
      <c r="J80" t="s">
        <v>15488</v>
      </c>
      <c r="K80" t="str">
        <f t="shared" si="3"/>
        <v>鲁豫陕大区</v>
      </c>
      <c r="L80" t="e">
        <f t="shared" si="5"/>
        <v>#N/A</v>
      </c>
    </row>
    <row r="81" spans="1:12" ht="15.6" x14ac:dyDescent="0.3">
      <c r="A81" t="s">
        <v>15489</v>
      </c>
      <c r="B81" s="74" t="s">
        <v>31</v>
      </c>
      <c r="C81" s="74" t="s">
        <v>15490</v>
      </c>
      <c r="D81" t="s">
        <v>15455</v>
      </c>
      <c r="F81" s="51" t="s">
        <v>11980</v>
      </c>
      <c r="G81" t="str">
        <f t="shared" si="4"/>
        <v>华东大区</v>
      </c>
      <c r="I81" s="58" t="s">
        <v>15487</v>
      </c>
      <c r="J81" t="s">
        <v>15488</v>
      </c>
      <c r="K81" t="str">
        <f t="shared" si="3"/>
        <v>鲁豫陕大区</v>
      </c>
      <c r="L81" t="e">
        <f t="shared" si="5"/>
        <v>#N/A</v>
      </c>
    </row>
    <row r="82" spans="1:12" ht="15.6" x14ac:dyDescent="0.3">
      <c r="A82" t="s">
        <v>15491</v>
      </c>
      <c r="B82" s="74" t="s">
        <v>31</v>
      </c>
      <c r="C82" s="74" t="s">
        <v>15492</v>
      </c>
      <c r="D82" t="s">
        <v>15455</v>
      </c>
      <c r="F82" s="51" t="s">
        <v>11980</v>
      </c>
      <c r="G82" t="str">
        <f t="shared" si="4"/>
        <v>华东大区</v>
      </c>
      <c r="I82" s="58" t="s">
        <v>15487</v>
      </c>
      <c r="J82" t="s">
        <v>15488</v>
      </c>
      <c r="K82" t="str">
        <f t="shared" si="3"/>
        <v>鲁豫陕大区</v>
      </c>
      <c r="L82" t="e">
        <f t="shared" si="5"/>
        <v>#N/A</v>
      </c>
    </row>
    <row r="83" spans="1:12" ht="15.6" x14ac:dyDescent="0.3">
      <c r="A83" t="s">
        <v>11277</v>
      </c>
      <c r="B83" s="74" t="s">
        <v>31</v>
      </c>
      <c r="C83" s="74" t="s">
        <v>15493</v>
      </c>
      <c r="D83" t="s">
        <v>15455</v>
      </c>
      <c r="F83" s="51" t="s">
        <v>11980</v>
      </c>
      <c r="G83" t="str">
        <f t="shared" si="4"/>
        <v>华东大区</v>
      </c>
      <c r="I83" s="58" t="s">
        <v>15487</v>
      </c>
      <c r="J83" t="s">
        <v>15488</v>
      </c>
      <c r="K83" t="str">
        <f t="shared" si="3"/>
        <v>鲁豫陕大区</v>
      </c>
      <c r="L83" t="e">
        <f t="shared" si="5"/>
        <v>#N/A</v>
      </c>
    </row>
    <row r="84" spans="1:12" ht="15.6" x14ac:dyDescent="0.3">
      <c r="A84" t="s">
        <v>15494</v>
      </c>
      <c r="B84" s="74" t="s">
        <v>31</v>
      </c>
      <c r="C84" s="74" t="s">
        <v>15495</v>
      </c>
      <c r="D84" t="s">
        <v>15455</v>
      </c>
      <c r="F84" s="51" t="s">
        <v>11980</v>
      </c>
      <c r="G84" t="str">
        <f t="shared" si="4"/>
        <v>华东大区</v>
      </c>
      <c r="I84" s="58" t="s">
        <v>15487</v>
      </c>
      <c r="J84" t="s">
        <v>15488</v>
      </c>
      <c r="K84" t="str">
        <f t="shared" si="3"/>
        <v>鲁豫陕大区</v>
      </c>
      <c r="L84" t="e">
        <f t="shared" si="5"/>
        <v>#N/A</v>
      </c>
    </row>
    <row r="85" spans="1:12" ht="15.6" x14ac:dyDescent="0.3">
      <c r="A85" t="s">
        <v>15496</v>
      </c>
      <c r="B85" s="74" t="s">
        <v>31</v>
      </c>
      <c r="C85" s="74" t="s">
        <v>15497</v>
      </c>
      <c r="D85" t="s">
        <v>15354</v>
      </c>
      <c r="F85" s="51" t="s">
        <v>11980</v>
      </c>
      <c r="G85" t="str">
        <f t="shared" si="4"/>
        <v>华东大区</v>
      </c>
      <c r="I85" s="58" t="s">
        <v>15487</v>
      </c>
      <c r="J85" t="s">
        <v>15488</v>
      </c>
      <c r="K85" t="str">
        <f t="shared" si="3"/>
        <v>鲁豫陕大区</v>
      </c>
      <c r="L85" t="e">
        <f t="shared" si="5"/>
        <v>#N/A</v>
      </c>
    </row>
    <row r="86" spans="1:12" ht="15.6" x14ac:dyDescent="0.3">
      <c r="A86" t="s">
        <v>15498</v>
      </c>
      <c r="B86" s="74" t="s">
        <v>31</v>
      </c>
      <c r="C86" s="74" t="s">
        <v>15499</v>
      </c>
      <c r="D86" t="s">
        <v>15455</v>
      </c>
      <c r="F86" s="51" t="s">
        <v>11980</v>
      </c>
      <c r="G86" t="str">
        <f t="shared" si="4"/>
        <v>华东大区</v>
      </c>
      <c r="I86" s="58" t="s">
        <v>15336</v>
      </c>
      <c r="J86" t="s">
        <v>15337</v>
      </c>
      <c r="K86" t="str">
        <f t="shared" si="3"/>
        <v>西南大区</v>
      </c>
      <c r="L86" t="e">
        <f t="shared" si="5"/>
        <v>#N/A</v>
      </c>
    </row>
    <row r="87" spans="1:12" ht="15.6" x14ac:dyDescent="0.3">
      <c r="A87" t="s">
        <v>15500</v>
      </c>
      <c r="B87" s="74" t="s">
        <v>31</v>
      </c>
      <c r="C87" s="74" t="s">
        <v>15501</v>
      </c>
      <c r="D87" t="s">
        <v>15455</v>
      </c>
      <c r="F87" s="51" t="s">
        <v>11980</v>
      </c>
      <c r="G87" t="str">
        <f t="shared" si="4"/>
        <v>华东大区</v>
      </c>
      <c r="I87" s="58" t="s">
        <v>15336</v>
      </c>
      <c r="J87" t="s">
        <v>15337</v>
      </c>
      <c r="K87" t="str">
        <f t="shared" si="3"/>
        <v>西南大区</v>
      </c>
      <c r="L87" t="e">
        <f t="shared" si="5"/>
        <v>#N/A</v>
      </c>
    </row>
    <row r="88" spans="1:12" ht="15.6" x14ac:dyDescent="0.3">
      <c r="A88" t="s">
        <v>11294</v>
      </c>
      <c r="B88" s="74" t="s">
        <v>31</v>
      </c>
      <c r="C88" s="74" t="s">
        <v>15502</v>
      </c>
      <c r="D88" t="s">
        <v>15455</v>
      </c>
      <c r="F88" s="51" t="s">
        <v>11277</v>
      </c>
      <c r="G88" t="str">
        <f t="shared" si="4"/>
        <v>华东大区</v>
      </c>
      <c r="I88" s="58" t="s">
        <v>15336</v>
      </c>
      <c r="J88" t="s">
        <v>15337</v>
      </c>
      <c r="K88" t="str">
        <f t="shared" si="3"/>
        <v>西南大区</v>
      </c>
      <c r="L88" t="e">
        <f t="shared" si="5"/>
        <v>#N/A</v>
      </c>
    </row>
    <row r="89" spans="1:12" ht="15.6" x14ac:dyDescent="0.3">
      <c r="A89" t="s">
        <v>15503</v>
      </c>
      <c r="B89" s="74" t="s">
        <v>31</v>
      </c>
      <c r="C89" s="74" t="s">
        <v>15504</v>
      </c>
      <c r="D89" t="s">
        <v>15455</v>
      </c>
      <c r="F89" s="51" t="s">
        <v>11277</v>
      </c>
      <c r="G89" t="str">
        <f t="shared" si="4"/>
        <v>华东大区</v>
      </c>
      <c r="I89" s="58" t="s">
        <v>15366</v>
      </c>
      <c r="J89" t="s">
        <v>15505</v>
      </c>
      <c r="K89" t="str">
        <f t="shared" si="3"/>
        <v>华北大区</v>
      </c>
      <c r="L89" t="e">
        <f t="shared" si="5"/>
        <v>#N/A</v>
      </c>
    </row>
    <row r="90" spans="1:12" ht="15.6" x14ac:dyDescent="0.3">
      <c r="A90" t="s">
        <v>15506</v>
      </c>
      <c r="B90" s="74" t="s">
        <v>31</v>
      </c>
      <c r="C90" s="74" t="s">
        <v>15507</v>
      </c>
      <c r="D90" t="s">
        <v>15455</v>
      </c>
      <c r="F90" s="51" t="s">
        <v>11277</v>
      </c>
      <c r="G90" t="str">
        <f t="shared" si="4"/>
        <v>华东大区</v>
      </c>
      <c r="I90" s="58" t="s">
        <v>15366</v>
      </c>
      <c r="J90" t="s">
        <v>15505</v>
      </c>
      <c r="K90" t="str">
        <f t="shared" si="3"/>
        <v>华北大区</v>
      </c>
      <c r="L90" t="e">
        <f t="shared" si="5"/>
        <v>#N/A</v>
      </c>
    </row>
    <row r="91" spans="1:12" ht="15.6" x14ac:dyDescent="0.3">
      <c r="A91" t="s">
        <v>15508</v>
      </c>
      <c r="B91" s="74" t="s">
        <v>31</v>
      </c>
      <c r="C91" s="74" t="s">
        <v>15509</v>
      </c>
      <c r="D91" t="s">
        <v>15455</v>
      </c>
      <c r="F91" s="51" t="s">
        <v>11277</v>
      </c>
      <c r="G91" t="str">
        <f t="shared" si="4"/>
        <v>华东大区</v>
      </c>
      <c r="I91" s="58" t="s">
        <v>15366</v>
      </c>
      <c r="J91" t="s">
        <v>15505</v>
      </c>
      <c r="K91" t="str">
        <f t="shared" si="3"/>
        <v>华北大区</v>
      </c>
      <c r="L91" t="e">
        <f t="shared" si="5"/>
        <v>#N/A</v>
      </c>
    </row>
    <row r="92" spans="1:12" ht="15.6" x14ac:dyDescent="0.3">
      <c r="A92" t="s">
        <v>15510</v>
      </c>
      <c r="B92" s="74" t="s">
        <v>31</v>
      </c>
      <c r="C92" s="74" t="s">
        <v>15511</v>
      </c>
      <c r="D92" t="s">
        <v>15455</v>
      </c>
      <c r="F92" s="51" t="s">
        <v>11277</v>
      </c>
      <c r="G92" t="str">
        <f t="shared" si="4"/>
        <v>华东大区</v>
      </c>
      <c r="K92" t="e">
        <f t="shared" si="3"/>
        <v>#N/A</v>
      </c>
      <c r="L92" t="e">
        <f t="shared" si="5"/>
        <v>#N/A</v>
      </c>
    </row>
    <row r="93" spans="1:12" ht="15.6" x14ac:dyDescent="0.3">
      <c r="A93" t="s">
        <v>15512</v>
      </c>
      <c r="B93" s="74" t="s">
        <v>31</v>
      </c>
      <c r="C93" s="74" t="s">
        <v>15513</v>
      </c>
      <c r="D93" t="s">
        <v>15455</v>
      </c>
      <c r="F93" s="51" t="s">
        <v>11277</v>
      </c>
      <c r="G93" t="str">
        <f t="shared" si="4"/>
        <v>华东大区</v>
      </c>
      <c r="K93" t="e">
        <f t="shared" si="3"/>
        <v>#N/A</v>
      </c>
      <c r="L93" t="e">
        <f t="shared" si="5"/>
        <v>#N/A</v>
      </c>
    </row>
    <row r="94" spans="1:12" ht="15.6" x14ac:dyDescent="0.3">
      <c r="A94" t="s">
        <v>15514</v>
      </c>
      <c r="B94" s="74" t="s">
        <v>31</v>
      </c>
      <c r="C94" s="74" t="s">
        <v>15515</v>
      </c>
      <c r="D94" t="s">
        <v>15455</v>
      </c>
      <c r="F94" s="51" t="s">
        <v>11277</v>
      </c>
      <c r="G94" t="str">
        <f t="shared" si="4"/>
        <v>华东大区</v>
      </c>
      <c r="K94" t="e">
        <f t="shared" si="3"/>
        <v>#N/A</v>
      </c>
      <c r="L94" t="e">
        <f t="shared" si="5"/>
        <v>#N/A</v>
      </c>
    </row>
    <row r="95" spans="1:12" ht="15.6" x14ac:dyDescent="0.3">
      <c r="A95" t="s">
        <v>15516</v>
      </c>
      <c r="B95" s="74" t="s">
        <v>31</v>
      </c>
      <c r="C95" s="74" t="s">
        <v>15517</v>
      </c>
      <c r="D95" t="s">
        <v>15455</v>
      </c>
      <c r="F95" s="51" t="s">
        <v>11277</v>
      </c>
      <c r="G95" t="str">
        <f t="shared" si="4"/>
        <v>华东大区</v>
      </c>
      <c r="K95" t="e">
        <f t="shared" si="3"/>
        <v>#N/A</v>
      </c>
      <c r="L95" t="e">
        <f t="shared" si="5"/>
        <v>#N/A</v>
      </c>
    </row>
    <row r="96" spans="1:12" ht="15.6" x14ac:dyDescent="0.3">
      <c r="A96" t="s">
        <v>15518</v>
      </c>
      <c r="B96" s="74" t="s">
        <v>31</v>
      </c>
      <c r="C96" s="74" t="s">
        <v>15519</v>
      </c>
      <c r="D96" t="s">
        <v>15347</v>
      </c>
      <c r="F96" s="51" t="s">
        <v>11277</v>
      </c>
      <c r="G96" t="str">
        <f t="shared" si="4"/>
        <v>华东大区</v>
      </c>
      <c r="K96" t="e">
        <f t="shared" si="3"/>
        <v>#N/A</v>
      </c>
      <c r="L96" t="e">
        <f t="shared" si="5"/>
        <v>#N/A</v>
      </c>
    </row>
    <row r="97" spans="1:12" ht="15.6" x14ac:dyDescent="0.3">
      <c r="A97" t="s">
        <v>11909</v>
      </c>
      <c r="B97" s="74" t="s">
        <v>31</v>
      </c>
      <c r="C97" s="74" t="s">
        <v>15520</v>
      </c>
      <c r="D97" t="s">
        <v>15455</v>
      </c>
      <c r="F97" s="51" t="s">
        <v>11277</v>
      </c>
      <c r="G97" t="str">
        <f t="shared" si="4"/>
        <v>华东大区</v>
      </c>
      <c r="K97" t="e">
        <f t="shared" si="3"/>
        <v>#N/A</v>
      </c>
      <c r="L97" t="e">
        <f t="shared" si="5"/>
        <v>#N/A</v>
      </c>
    </row>
    <row r="98" spans="1:12" ht="15.6" x14ac:dyDescent="0.3">
      <c r="A98" t="s">
        <v>15521</v>
      </c>
      <c r="B98" s="74" t="s">
        <v>31</v>
      </c>
      <c r="C98" s="74" t="s">
        <v>15522</v>
      </c>
      <c r="D98" t="s">
        <v>15455</v>
      </c>
      <c r="F98" s="51" t="s">
        <v>11277</v>
      </c>
      <c r="G98" t="str">
        <f t="shared" si="4"/>
        <v>华东大区</v>
      </c>
      <c r="K98" t="e">
        <f t="shared" si="3"/>
        <v>#N/A</v>
      </c>
      <c r="L98" t="e">
        <f t="shared" si="5"/>
        <v>#N/A</v>
      </c>
    </row>
    <row r="99" spans="1:12" ht="15.6" x14ac:dyDescent="0.3">
      <c r="A99" t="s">
        <v>15523</v>
      </c>
      <c r="B99" s="74" t="s">
        <v>31</v>
      </c>
      <c r="C99" s="74" t="s">
        <v>15524</v>
      </c>
      <c r="D99" t="s">
        <v>15455</v>
      </c>
      <c r="F99" s="51" t="s">
        <v>11277</v>
      </c>
      <c r="G99" t="str">
        <f t="shared" si="4"/>
        <v>华东大区</v>
      </c>
      <c r="K99" t="e">
        <f t="shared" si="3"/>
        <v>#N/A</v>
      </c>
      <c r="L99" t="e">
        <f t="shared" si="5"/>
        <v>#N/A</v>
      </c>
    </row>
    <row r="100" spans="1:12" ht="15.6" x14ac:dyDescent="0.3">
      <c r="A100" t="s">
        <v>11980</v>
      </c>
      <c r="B100" s="74" t="s">
        <v>31</v>
      </c>
      <c r="C100" s="74" t="s">
        <v>15525</v>
      </c>
      <c r="D100" t="s">
        <v>15455</v>
      </c>
      <c r="F100" s="51" t="s">
        <v>11277</v>
      </c>
      <c r="G100" t="str">
        <f t="shared" si="4"/>
        <v>华东大区</v>
      </c>
      <c r="K100" t="e">
        <f t="shared" si="3"/>
        <v>#N/A</v>
      </c>
      <c r="L100" t="e">
        <f t="shared" si="5"/>
        <v>#N/A</v>
      </c>
    </row>
    <row r="101" spans="1:12" ht="15.6" x14ac:dyDescent="0.3">
      <c r="A101" t="s">
        <v>15526</v>
      </c>
      <c r="B101" s="74" t="s">
        <v>31</v>
      </c>
      <c r="C101" s="74" t="s">
        <v>15527</v>
      </c>
      <c r="D101" t="s">
        <v>15455</v>
      </c>
      <c r="F101" s="51" t="s">
        <v>11277</v>
      </c>
      <c r="G101" t="str">
        <f t="shared" si="4"/>
        <v>华东大区</v>
      </c>
      <c r="K101" t="e">
        <f t="shared" si="3"/>
        <v>#N/A</v>
      </c>
      <c r="L101" t="e">
        <f t="shared" si="5"/>
        <v>#N/A</v>
      </c>
    </row>
    <row r="102" spans="1:12" ht="15.6" x14ac:dyDescent="0.3">
      <c r="A102" t="s">
        <v>15528</v>
      </c>
      <c r="B102" s="74" t="s">
        <v>31</v>
      </c>
      <c r="C102" s="74" t="s">
        <v>15529</v>
      </c>
      <c r="D102" t="s">
        <v>15455</v>
      </c>
      <c r="F102" s="51" t="s">
        <v>11277</v>
      </c>
      <c r="G102" t="str">
        <f t="shared" si="4"/>
        <v>华东大区</v>
      </c>
      <c r="K102" t="e">
        <f t="shared" si="3"/>
        <v>#N/A</v>
      </c>
      <c r="L102" t="e">
        <f t="shared" si="5"/>
        <v>#N/A</v>
      </c>
    </row>
    <row r="103" spans="1:12" ht="15.6" x14ac:dyDescent="0.3">
      <c r="A103" t="s">
        <v>15530</v>
      </c>
      <c r="B103" s="74" t="s">
        <v>33</v>
      </c>
      <c r="C103" s="74" t="s">
        <v>15530</v>
      </c>
      <c r="D103" t="s">
        <v>15346</v>
      </c>
      <c r="F103" s="51" t="s">
        <v>11277</v>
      </c>
      <c r="G103" t="str">
        <f t="shared" si="4"/>
        <v>华东大区</v>
      </c>
      <c r="K103" t="e">
        <f t="shared" si="3"/>
        <v>#N/A</v>
      </c>
      <c r="L103" t="e">
        <f t="shared" si="5"/>
        <v>#N/A</v>
      </c>
    </row>
    <row r="104" spans="1:12" ht="15.6" x14ac:dyDescent="0.3">
      <c r="A104" t="s">
        <v>15531</v>
      </c>
      <c r="B104" s="74" t="s">
        <v>29</v>
      </c>
      <c r="C104" s="74" t="s">
        <v>15468</v>
      </c>
      <c r="F104" s="51" t="s">
        <v>11277</v>
      </c>
      <c r="G104" t="str">
        <f t="shared" si="4"/>
        <v>华东大区</v>
      </c>
      <c r="K104" t="e">
        <f t="shared" si="3"/>
        <v>#N/A</v>
      </c>
      <c r="L104" t="e">
        <f t="shared" si="5"/>
        <v>#N/A</v>
      </c>
    </row>
    <row r="105" spans="1:12" ht="15.6" x14ac:dyDescent="0.3">
      <c r="A105" t="s">
        <v>15532</v>
      </c>
      <c r="B105" s="74" t="s">
        <v>34</v>
      </c>
      <c r="C105" s="74" t="s">
        <v>15532</v>
      </c>
      <c r="F105" s="51" t="s">
        <v>11277</v>
      </c>
      <c r="G105" t="str">
        <f t="shared" si="4"/>
        <v>华东大区</v>
      </c>
      <c r="K105" t="e">
        <f t="shared" si="3"/>
        <v>#N/A</v>
      </c>
      <c r="L105" t="e">
        <f t="shared" si="5"/>
        <v>#N/A</v>
      </c>
    </row>
    <row r="106" spans="1:12" ht="15.6" x14ac:dyDescent="0.3">
      <c r="A106" t="s">
        <v>15533</v>
      </c>
      <c r="B106" s="74" t="s">
        <v>29</v>
      </c>
      <c r="C106" s="74" t="s">
        <v>15533</v>
      </c>
      <c r="F106" s="51" t="s">
        <v>11277</v>
      </c>
      <c r="G106" t="str">
        <f t="shared" si="4"/>
        <v>华东大区</v>
      </c>
      <c r="K106" t="e">
        <f t="shared" si="3"/>
        <v>#N/A</v>
      </c>
      <c r="L106" t="e">
        <f t="shared" si="5"/>
        <v>#N/A</v>
      </c>
    </row>
    <row r="107" spans="1:12" ht="15.6" x14ac:dyDescent="0.3">
      <c r="A107" t="s">
        <v>15534</v>
      </c>
      <c r="B107" s="74" t="s">
        <v>36</v>
      </c>
      <c r="C107" s="74" t="s">
        <v>15534</v>
      </c>
      <c r="F107" s="51" t="s">
        <v>11277</v>
      </c>
      <c r="G107" t="str">
        <f t="shared" si="4"/>
        <v>华东大区</v>
      </c>
      <c r="K107" t="e">
        <f t="shared" si="3"/>
        <v>#N/A</v>
      </c>
      <c r="L107" t="e">
        <f t="shared" si="5"/>
        <v>#N/A</v>
      </c>
    </row>
    <row r="108" spans="1:12" ht="15.6" x14ac:dyDescent="0.3">
      <c r="A108" t="s">
        <v>15535</v>
      </c>
      <c r="B108" s="74" t="s">
        <v>36</v>
      </c>
      <c r="C108" s="74" t="s">
        <v>15535</v>
      </c>
      <c r="F108" s="51" t="s">
        <v>11277</v>
      </c>
      <c r="G108" t="str">
        <f t="shared" si="4"/>
        <v>华东大区</v>
      </c>
      <c r="K108" t="e">
        <f t="shared" si="3"/>
        <v>#N/A</v>
      </c>
      <c r="L108" t="e">
        <f t="shared" si="5"/>
        <v>#N/A</v>
      </c>
    </row>
    <row r="109" spans="1:12" ht="15.6" x14ac:dyDescent="0.3">
      <c r="A109" t="s">
        <v>15536</v>
      </c>
      <c r="B109" s="74" t="s">
        <v>29</v>
      </c>
      <c r="C109" s="74" t="s">
        <v>15536</v>
      </c>
      <c r="F109" s="51" t="s">
        <v>11277</v>
      </c>
      <c r="G109" t="str">
        <f t="shared" si="4"/>
        <v>华东大区</v>
      </c>
      <c r="K109" t="e">
        <f t="shared" si="3"/>
        <v>#N/A</v>
      </c>
      <c r="L109" t="e">
        <f t="shared" si="5"/>
        <v>#N/A</v>
      </c>
    </row>
    <row r="110" spans="1:12" ht="15.6" x14ac:dyDescent="0.3">
      <c r="A110" t="s">
        <v>15342</v>
      </c>
      <c r="B110" s="74" t="s">
        <v>36</v>
      </c>
      <c r="C110" s="74" t="s">
        <v>15342</v>
      </c>
      <c r="F110" s="51" t="s">
        <v>11277</v>
      </c>
      <c r="G110" t="str">
        <f t="shared" si="4"/>
        <v>华东大区</v>
      </c>
      <c r="K110" t="e">
        <f t="shared" si="3"/>
        <v>#N/A</v>
      </c>
      <c r="L110" t="e">
        <f t="shared" si="5"/>
        <v>#N/A</v>
      </c>
    </row>
    <row r="111" spans="1:12" ht="15.6" x14ac:dyDescent="0.3">
      <c r="A111" t="s">
        <v>15537</v>
      </c>
      <c r="B111" s="74" t="s">
        <v>36</v>
      </c>
      <c r="C111" s="74" t="s">
        <v>15537</v>
      </c>
      <c r="F111" s="51" t="s">
        <v>11277</v>
      </c>
      <c r="G111" t="str">
        <f t="shared" si="4"/>
        <v>华东大区</v>
      </c>
      <c r="K111" t="e">
        <f t="shared" si="3"/>
        <v>#N/A</v>
      </c>
      <c r="L111" t="e">
        <f t="shared" si="5"/>
        <v>#N/A</v>
      </c>
    </row>
    <row r="112" spans="1:12" ht="15.6" x14ac:dyDescent="0.3">
      <c r="A112" t="s">
        <v>15487</v>
      </c>
      <c r="B112" s="74" t="s">
        <v>36</v>
      </c>
      <c r="C112" s="74" t="s">
        <v>15487</v>
      </c>
      <c r="F112" s="51" t="s">
        <v>11277</v>
      </c>
      <c r="G112" t="str">
        <f t="shared" si="4"/>
        <v>华东大区</v>
      </c>
      <c r="K112" t="e">
        <f t="shared" si="3"/>
        <v>#N/A</v>
      </c>
      <c r="L112" t="e">
        <f t="shared" si="5"/>
        <v>#N/A</v>
      </c>
    </row>
    <row r="113" spans="1:12" ht="15.6" x14ac:dyDescent="0.3">
      <c r="A113" t="s">
        <v>15538</v>
      </c>
      <c r="B113" s="74" t="s">
        <v>29</v>
      </c>
      <c r="C113" s="74" t="s">
        <v>15538</v>
      </c>
      <c r="F113" s="51" t="s">
        <v>11277</v>
      </c>
      <c r="G113" t="str">
        <f t="shared" si="4"/>
        <v>华东大区</v>
      </c>
      <c r="K113" t="e">
        <f t="shared" si="3"/>
        <v>#N/A</v>
      </c>
      <c r="L113" t="e">
        <f t="shared" si="5"/>
        <v>#N/A</v>
      </c>
    </row>
    <row r="114" spans="1:12" ht="15.6" x14ac:dyDescent="0.3">
      <c r="A114" t="s">
        <v>15539</v>
      </c>
      <c r="B114" s="74" t="s">
        <v>29</v>
      </c>
      <c r="C114" s="74" t="s">
        <v>15539</v>
      </c>
      <c r="F114" s="51" t="s">
        <v>11277</v>
      </c>
      <c r="G114" t="str">
        <f t="shared" si="4"/>
        <v>华东大区</v>
      </c>
      <c r="K114" t="e">
        <f t="shared" si="3"/>
        <v>#N/A</v>
      </c>
      <c r="L114" t="e">
        <f t="shared" si="5"/>
        <v>#N/A</v>
      </c>
    </row>
    <row r="115" spans="1:12" ht="15.6" x14ac:dyDescent="0.3">
      <c r="A115" t="s">
        <v>11113</v>
      </c>
      <c r="B115" s="74" t="s">
        <v>32</v>
      </c>
      <c r="C115" s="74" t="s">
        <v>11113</v>
      </c>
      <c r="F115" s="51" t="s">
        <v>11277</v>
      </c>
      <c r="G115" t="str">
        <f t="shared" si="4"/>
        <v>华东大区</v>
      </c>
      <c r="K115" t="e">
        <f t="shared" si="3"/>
        <v>#N/A</v>
      </c>
      <c r="L115" t="e">
        <f t="shared" si="5"/>
        <v>#N/A</v>
      </c>
    </row>
    <row r="116" spans="1:12" ht="15.6" x14ac:dyDescent="0.3">
      <c r="A116" t="s">
        <v>15540</v>
      </c>
      <c r="B116" s="74" t="s">
        <v>29</v>
      </c>
      <c r="C116" s="74" t="s">
        <v>15540</v>
      </c>
      <c r="F116" s="51" t="s">
        <v>11277</v>
      </c>
      <c r="G116" t="str">
        <f t="shared" si="4"/>
        <v>华东大区</v>
      </c>
      <c r="K116" t="e">
        <f t="shared" si="3"/>
        <v>#N/A</v>
      </c>
      <c r="L116" t="e">
        <f t="shared" si="5"/>
        <v>#N/A</v>
      </c>
    </row>
    <row r="117" spans="1:12" ht="15.6" x14ac:dyDescent="0.3">
      <c r="A117" t="s">
        <v>15336</v>
      </c>
      <c r="B117" s="74" t="s">
        <v>35</v>
      </c>
      <c r="C117" s="74" t="s">
        <v>15336</v>
      </c>
      <c r="F117" s="51" t="s">
        <v>11277</v>
      </c>
      <c r="G117" t="str">
        <f t="shared" si="4"/>
        <v>华东大区</v>
      </c>
      <c r="K117" t="e">
        <f t="shared" si="3"/>
        <v>#N/A</v>
      </c>
      <c r="L117" t="e">
        <f t="shared" si="5"/>
        <v>#N/A</v>
      </c>
    </row>
    <row r="118" spans="1:12" ht="15.6" x14ac:dyDescent="0.3">
      <c r="A118" t="s">
        <v>11344</v>
      </c>
      <c r="B118" s="74" t="s">
        <v>34</v>
      </c>
      <c r="C118" s="74" t="s">
        <v>11344</v>
      </c>
      <c r="F118" s="51" t="s">
        <v>11277</v>
      </c>
      <c r="G118" t="str">
        <f t="shared" si="4"/>
        <v>华东大区</v>
      </c>
      <c r="K118" t="e">
        <f t="shared" si="3"/>
        <v>#N/A</v>
      </c>
      <c r="L118" t="e">
        <f t="shared" si="5"/>
        <v>#N/A</v>
      </c>
    </row>
    <row r="119" spans="1:12" ht="15.6" x14ac:dyDescent="0.3">
      <c r="A119" t="s">
        <v>15541</v>
      </c>
      <c r="B119" s="74" t="s">
        <v>34</v>
      </c>
      <c r="C119" s="74" t="s">
        <v>15541</v>
      </c>
      <c r="F119" s="51" t="s">
        <v>11277</v>
      </c>
      <c r="G119" t="str">
        <f t="shared" si="4"/>
        <v>华东大区</v>
      </c>
      <c r="K119" t="e">
        <f t="shared" si="3"/>
        <v>#N/A</v>
      </c>
      <c r="L119" t="e">
        <f t="shared" si="5"/>
        <v>#N/A</v>
      </c>
    </row>
    <row r="120" spans="1:12" ht="15.6" x14ac:dyDescent="0.3">
      <c r="A120" t="s">
        <v>15542</v>
      </c>
      <c r="B120" s="74" t="s">
        <v>29</v>
      </c>
      <c r="C120" s="74" t="s">
        <v>15542</v>
      </c>
      <c r="F120" s="51" t="s">
        <v>11277</v>
      </c>
      <c r="G120" t="str">
        <f t="shared" si="4"/>
        <v>华东大区</v>
      </c>
      <c r="K120" t="e">
        <f t="shared" si="3"/>
        <v>#N/A</v>
      </c>
      <c r="L120" t="e">
        <f t="shared" si="5"/>
        <v>#N/A</v>
      </c>
    </row>
    <row r="121" spans="1:12" ht="15.6" x14ac:dyDescent="0.3">
      <c r="A121" t="s">
        <v>15543</v>
      </c>
      <c r="B121" s="74" t="s">
        <v>36</v>
      </c>
      <c r="C121" s="74" t="s">
        <v>15543</v>
      </c>
      <c r="F121" s="51" t="s">
        <v>11277</v>
      </c>
      <c r="G121" t="str">
        <f t="shared" si="4"/>
        <v>华东大区</v>
      </c>
      <c r="K121" t="e">
        <f t="shared" si="3"/>
        <v>#N/A</v>
      </c>
      <c r="L121" t="e">
        <f t="shared" si="5"/>
        <v>#N/A</v>
      </c>
    </row>
    <row r="122" spans="1:12" ht="15.6" x14ac:dyDescent="0.3">
      <c r="A122" t="s">
        <v>15354</v>
      </c>
      <c r="B122" s="74" t="s">
        <v>31</v>
      </c>
      <c r="F122" s="51" t="s">
        <v>11277</v>
      </c>
      <c r="G122" t="str">
        <f t="shared" si="4"/>
        <v>华东大区</v>
      </c>
      <c r="K122" t="e">
        <f t="shared" si="3"/>
        <v>#N/A</v>
      </c>
      <c r="L122" t="e">
        <f t="shared" si="5"/>
        <v>#N/A</v>
      </c>
    </row>
    <row r="123" spans="1:12" ht="15.6" x14ac:dyDescent="0.3">
      <c r="A123" t="s">
        <v>11576</v>
      </c>
      <c r="B123" s="74" t="s">
        <v>31</v>
      </c>
      <c r="C123" s="74" t="s">
        <v>15355</v>
      </c>
      <c r="D123" t="s">
        <v>15455</v>
      </c>
      <c r="F123" s="51" t="s">
        <v>11277</v>
      </c>
      <c r="G123" t="str">
        <f t="shared" si="4"/>
        <v>华东大区</v>
      </c>
      <c r="K123" t="e">
        <f t="shared" si="3"/>
        <v>#N/A</v>
      </c>
      <c r="L123" t="e">
        <f t="shared" si="5"/>
        <v>#N/A</v>
      </c>
    </row>
    <row r="124" spans="1:12" ht="15.6" x14ac:dyDescent="0.3">
      <c r="A124" t="s">
        <v>11331</v>
      </c>
      <c r="B124" s="74" t="s">
        <v>31</v>
      </c>
      <c r="C124" s="74" t="s">
        <v>15544</v>
      </c>
      <c r="D124" t="s">
        <v>15354</v>
      </c>
      <c r="F124" s="51" t="s">
        <v>11277</v>
      </c>
      <c r="G124" t="str">
        <f t="shared" si="4"/>
        <v>华东大区</v>
      </c>
      <c r="K124" t="e">
        <f t="shared" si="3"/>
        <v>#N/A</v>
      </c>
      <c r="L124" t="e">
        <f t="shared" si="5"/>
        <v>#N/A</v>
      </c>
    </row>
    <row r="125" spans="1:12" ht="15.6" x14ac:dyDescent="0.3">
      <c r="A125" t="s">
        <v>11912</v>
      </c>
      <c r="B125" s="74" t="s">
        <v>31</v>
      </c>
      <c r="C125" s="74" t="s">
        <v>15545</v>
      </c>
      <c r="D125" t="s">
        <v>15354</v>
      </c>
      <c r="F125" s="51" t="s">
        <v>11277</v>
      </c>
      <c r="G125" t="str">
        <f t="shared" si="4"/>
        <v>华东大区</v>
      </c>
      <c r="K125" t="e">
        <f t="shared" si="3"/>
        <v>#N/A</v>
      </c>
      <c r="L125" t="e">
        <f t="shared" si="5"/>
        <v>#N/A</v>
      </c>
    </row>
    <row r="126" spans="1:12" ht="15.6" x14ac:dyDescent="0.3">
      <c r="A126" t="s">
        <v>15546</v>
      </c>
      <c r="B126" s="74" t="s">
        <v>35</v>
      </c>
      <c r="C126" s="74" t="s">
        <v>15546</v>
      </c>
      <c r="F126" s="51" t="s">
        <v>11277</v>
      </c>
      <c r="G126" t="str">
        <f t="shared" si="4"/>
        <v>华东大区</v>
      </c>
      <c r="K126" t="e">
        <f t="shared" si="3"/>
        <v>#N/A</v>
      </c>
      <c r="L126" t="e">
        <f t="shared" si="5"/>
        <v>#N/A</v>
      </c>
    </row>
    <row r="127" spans="1:12" ht="15.6" x14ac:dyDescent="0.3">
      <c r="A127" s="58" t="s">
        <v>11201</v>
      </c>
      <c r="B127" s="74" t="s">
        <v>36</v>
      </c>
      <c r="F127" s="51" t="s">
        <v>11277</v>
      </c>
      <c r="G127" t="str">
        <f t="shared" si="4"/>
        <v>华东大区</v>
      </c>
      <c r="K127" t="e">
        <f t="shared" si="3"/>
        <v>#N/A</v>
      </c>
      <c r="L127" t="e">
        <f t="shared" si="5"/>
        <v>#N/A</v>
      </c>
    </row>
    <row r="128" spans="1:12" ht="15.6" x14ac:dyDescent="0.3">
      <c r="A128" s="58" t="s">
        <v>15547</v>
      </c>
      <c r="B128" s="74" t="s">
        <v>31</v>
      </c>
      <c r="F128" s="51" t="s">
        <v>11277</v>
      </c>
      <c r="G128" t="str">
        <f t="shared" si="4"/>
        <v>华东大区</v>
      </c>
      <c r="K128" t="e">
        <f t="shared" si="3"/>
        <v>#N/A</v>
      </c>
      <c r="L128" t="e">
        <f t="shared" si="5"/>
        <v>#N/A</v>
      </c>
    </row>
    <row r="129" spans="1:12" ht="15.6" x14ac:dyDescent="0.3">
      <c r="A129" s="58" t="s">
        <v>15548</v>
      </c>
      <c r="B129" s="74" t="s">
        <v>31</v>
      </c>
      <c r="F129" s="51" t="s">
        <v>11277</v>
      </c>
      <c r="G129" t="str">
        <f t="shared" si="4"/>
        <v>华东大区</v>
      </c>
      <c r="K129" t="e">
        <f t="shared" si="3"/>
        <v>#N/A</v>
      </c>
      <c r="L129" t="e">
        <f t="shared" si="5"/>
        <v>#N/A</v>
      </c>
    </row>
    <row r="130" spans="1:12" ht="15.6" x14ac:dyDescent="0.3">
      <c r="A130" s="76" t="s">
        <v>11158</v>
      </c>
      <c r="B130" s="74" t="s">
        <v>31</v>
      </c>
      <c r="F130" s="51" t="s">
        <v>11277</v>
      </c>
      <c r="G130" t="str">
        <f t="shared" si="4"/>
        <v>华东大区</v>
      </c>
      <c r="K130" t="e">
        <f t="shared" ref="K130:K193" si="6">VLOOKUP(I:I,A:B,2,0)</f>
        <v>#N/A</v>
      </c>
      <c r="L130" t="e">
        <f t="shared" si="5"/>
        <v>#N/A</v>
      </c>
    </row>
    <row r="131" spans="1:12" ht="15.6" x14ac:dyDescent="0.3">
      <c r="A131" s="51" t="s">
        <v>12999</v>
      </c>
      <c r="B131" s="74" t="s">
        <v>35</v>
      </c>
      <c r="F131" s="51" t="s">
        <v>11277</v>
      </c>
      <c r="G131" t="str">
        <f t="shared" ref="G131:G194" si="7">VLOOKUP(F:F,A:B,2,0)</f>
        <v>华东大区</v>
      </c>
      <c r="K131" t="e">
        <f t="shared" si="6"/>
        <v>#N/A</v>
      </c>
      <c r="L131" t="e">
        <f t="shared" ref="L131:L194" si="8">VLOOKUP(J131,A:B,2,0)</f>
        <v>#N/A</v>
      </c>
    </row>
    <row r="132" spans="1:12" ht="15.6" x14ac:dyDescent="0.3">
      <c r="A132" s="58" t="s">
        <v>15108</v>
      </c>
      <c r="B132" s="74" t="s">
        <v>36</v>
      </c>
      <c r="F132" s="51" t="s">
        <v>11277</v>
      </c>
      <c r="G132" t="str">
        <f t="shared" si="7"/>
        <v>华东大区</v>
      </c>
      <c r="K132" t="e">
        <f t="shared" si="6"/>
        <v>#N/A</v>
      </c>
      <c r="L132" t="e">
        <f t="shared" si="8"/>
        <v>#N/A</v>
      </c>
    </row>
    <row r="133" spans="1:12" ht="15.6" x14ac:dyDescent="0.3">
      <c r="A133" s="51" t="s">
        <v>15549</v>
      </c>
      <c r="B133" s="74" t="s">
        <v>36</v>
      </c>
      <c r="F133" s="51" t="s">
        <v>11277</v>
      </c>
      <c r="G133" t="str">
        <f t="shared" si="7"/>
        <v>华东大区</v>
      </c>
      <c r="K133" t="e">
        <f t="shared" si="6"/>
        <v>#N/A</v>
      </c>
      <c r="L133" t="e">
        <f t="shared" si="8"/>
        <v>#N/A</v>
      </c>
    </row>
    <row r="134" spans="1:12" ht="15.6" x14ac:dyDescent="0.3">
      <c r="A134" s="51" t="s">
        <v>11302</v>
      </c>
      <c r="B134" s="74" t="s">
        <v>29</v>
      </c>
      <c r="F134" s="51" t="s">
        <v>11277</v>
      </c>
      <c r="G134" t="str">
        <f t="shared" si="7"/>
        <v>华东大区</v>
      </c>
      <c r="K134" t="e">
        <f t="shared" si="6"/>
        <v>#N/A</v>
      </c>
      <c r="L134" t="e">
        <f t="shared" si="8"/>
        <v>#N/A</v>
      </c>
    </row>
    <row r="135" spans="1:12" ht="15.6" x14ac:dyDescent="0.3">
      <c r="A135" s="51" t="s">
        <v>11269</v>
      </c>
      <c r="B135" s="74" t="s">
        <v>31</v>
      </c>
      <c r="F135" s="51" t="s">
        <v>11277</v>
      </c>
      <c r="G135" t="str">
        <f t="shared" si="7"/>
        <v>华东大区</v>
      </c>
      <c r="K135" t="e">
        <f t="shared" si="6"/>
        <v>#N/A</v>
      </c>
      <c r="L135" t="e">
        <f t="shared" si="8"/>
        <v>#N/A</v>
      </c>
    </row>
    <row r="136" spans="1:12" ht="15" x14ac:dyDescent="0.3">
      <c r="A136" s="77" t="s">
        <v>11392</v>
      </c>
      <c r="B136" s="75" t="s">
        <v>28</v>
      </c>
      <c r="F136" s="51" t="s">
        <v>11277</v>
      </c>
      <c r="G136" t="str">
        <f t="shared" si="7"/>
        <v>华东大区</v>
      </c>
      <c r="K136" t="e">
        <f t="shared" si="6"/>
        <v>#N/A</v>
      </c>
      <c r="L136" t="e">
        <f t="shared" si="8"/>
        <v>#N/A</v>
      </c>
    </row>
    <row r="137" spans="1:12" ht="15.6" x14ac:dyDescent="0.3">
      <c r="A137" s="51" t="s">
        <v>11139</v>
      </c>
      <c r="B137" s="74" t="s">
        <v>31</v>
      </c>
      <c r="F137" s="51" t="s">
        <v>11277</v>
      </c>
      <c r="G137" t="str">
        <f t="shared" si="7"/>
        <v>华东大区</v>
      </c>
      <c r="K137" t="e">
        <f t="shared" si="6"/>
        <v>#N/A</v>
      </c>
      <c r="L137" t="e">
        <f t="shared" si="8"/>
        <v>#N/A</v>
      </c>
    </row>
    <row r="138" spans="1:12" ht="15.6" x14ac:dyDescent="0.3">
      <c r="A138" s="51" t="s">
        <v>12649</v>
      </c>
      <c r="B138" s="74" t="s">
        <v>36</v>
      </c>
      <c r="F138" s="51" t="s">
        <v>11277</v>
      </c>
      <c r="G138" t="str">
        <f t="shared" si="7"/>
        <v>华东大区</v>
      </c>
      <c r="K138" t="e">
        <f t="shared" si="6"/>
        <v>#N/A</v>
      </c>
      <c r="L138" t="e">
        <f t="shared" si="8"/>
        <v>#N/A</v>
      </c>
    </row>
    <row r="139" spans="1:12" ht="15.6" x14ac:dyDescent="0.3">
      <c r="A139" s="51" t="s">
        <v>12626</v>
      </c>
      <c r="B139" s="74" t="s">
        <v>36</v>
      </c>
      <c r="F139" s="51" t="s">
        <v>11277</v>
      </c>
      <c r="G139" t="str">
        <f t="shared" si="7"/>
        <v>华东大区</v>
      </c>
      <c r="K139" t="e">
        <f t="shared" si="6"/>
        <v>#N/A</v>
      </c>
      <c r="L139" t="e">
        <f t="shared" si="8"/>
        <v>#N/A</v>
      </c>
    </row>
    <row r="140" spans="1:12" ht="15.6" x14ac:dyDescent="0.3">
      <c r="A140" s="51" t="s">
        <v>11149</v>
      </c>
      <c r="B140" s="74" t="s">
        <v>30</v>
      </c>
      <c r="F140" s="51" t="s">
        <v>11277</v>
      </c>
      <c r="G140" t="str">
        <f t="shared" si="7"/>
        <v>华东大区</v>
      </c>
      <c r="K140" t="e">
        <f t="shared" si="6"/>
        <v>#N/A</v>
      </c>
      <c r="L140" t="e">
        <f t="shared" si="8"/>
        <v>#N/A</v>
      </c>
    </row>
    <row r="141" spans="1:12" ht="15.6" x14ac:dyDescent="0.3">
      <c r="A141" s="51" t="s">
        <v>11193</v>
      </c>
      <c r="B141" s="74" t="s">
        <v>30</v>
      </c>
      <c r="F141" s="51" t="s">
        <v>11277</v>
      </c>
      <c r="G141" t="str">
        <f t="shared" si="7"/>
        <v>华东大区</v>
      </c>
      <c r="K141" t="e">
        <f t="shared" si="6"/>
        <v>#N/A</v>
      </c>
      <c r="L141" t="e">
        <f t="shared" si="8"/>
        <v>#N/A</v>
      </c>
    </row>
    <row r="142" spans="1:12" ht="15.6" x14ac:dyDescent="0.3">
      <c r="A142" t="s">
        <v>15550</v>
      </c>
      <c r="B142" s="74" t="s">
        <v>31</v>
      </c>
      <c r="F142" s="51" t="s">
        <v>11277</v>
      </c>
      <c r="G142" t="str">
        <f t="shared" si="7"/>
        <v>华东大区</v>
      </c>
      <c r="K142" t="e">
        <f t="shared" si="6"/>
        <v>#N/A</v>
      </c>
      <c r="L142" t="e">
        <f t="shared" si="8"/>
        <v>#N/A</v>
      </c>
    </row>
    <row r="143" spans="1:12" ht="15.6" x14ac:dyDescent="0.3">
      <c r="A143" t="s">
        <v>15551</v>
      </c>
      <c r="B143" s="74" t="s">
        <v>35</v>
      </c>
      <c r="F143" s="51" t="s">
        <v>11277</v>
      </c>
      <c r="G143" t="str">
        <f t="shared" si="7"/>
        <v>华东大区</v>
      </c>
      <c r="K143" t="e">
        <f t="shared" si="6"/>
        <v>#N/A</v>
      </c>
      <c r="L143" t="e">
        <f t="shared" si="8"/>
        <v>#N/A</v>
      </c>
    </row>
    <row r="144" spans="1:12" ht="15.6" x14ac:dyDescent="0.3">
      <c r="A144" t="s">
        <v>15552</v>
      </c>
      <c r="B144" s="74" t="s">
        <v>31</v>
      </c>
      <c r="F144" s="51" t="s">
        <v>11277</v>
      </c>
      <c r="G144" t="str">
        <f t="shared" si="7"/>
        <v>华东大区</v>
      </c>
      <c r="K144" t="e">
        <f t="shared" si="6"/>
        <v>#N/A</v>
      </c>
      <c r="L144" t="e">
        <f t="shared" si="8"/>
        <v>#N/A</v>
      </c>
    </row>
    <row r="145" spans="1:12" ht="15.6" x14ac:dyDescent="0.3">
      <c r="A145" t="s">
        <v>15553</v>
      </c>
      <c r="B145" s="74" t="s">
        <v>36</v>
      </c>
      <c r="F145" s="51" t="s">
        <v>11277</v>
      </c>
      <c r="G145" t="str">
        <f t="shared" si="7"/>
        <v>华东大区</v>
      </c>
      <c r="K145" t="e">
        <f t="shared" si="6"/>
        <v>#N/A</v>
      </c>
      <c r="L145" t="e">
        <f t="shared" si="8"/>
        <v>#N/A</v>
      </c>
    </row>
    <row r="146" spans="1:12" ht="15.6" x14ac:dyDescent="0.3">
      <c r="A146" t="s">
        <v>15554</v>
      </c>
      <c r="B146" s="74" t="s">
        <v>36</v>
      </c>
      <c r="F146" s="51" t="s">
        <v>11277</v>
      </c>
      <c r="G146" t="str">
        <f t="shared" si="7"/>
        <v>华东大区</v>
      </c>
      <c r="K146" t="e">
        <f t="shared" si="6"/>
        <v>#N/A</v>
      </c>
      <c r="L146" t="e">
        <f t="shared" si="8"/>
        <v>#N/A</v>
      </c>
    </row>
    <row r="147" spans="1:12" ht="15.6" x14ac:dyDescent="0.3">
      <c r="A147" t="s">
        <v>15555</v>
      </c>
      <c r="B147" s="74" t="s">
        <v>35</v>
      </c>
      <c r="F147" s="51" t="s">
        <v>11277</v>
      </c>
      <c r="G147" t="str">
        <f t="shared" si="7"/>
        <v>华东大区</v>
      </c>
      <c r="K147" t="e">
        <f t="shared" si="6"/>
        <v>#N/A</v>
      </c>
      <c r="L147" t="e">
        <f t="shared" si="8"/>
        <v>#N/A</v>
      </c>
    </row>
    <row r="148" spans="1:12" ht="15.6" x14ac:dyDescent="0.3">
      <c r="A148" s="77" t="s">
        <v>15556</v>
      </c>
      <c r="B148" s="74" t="s">
        <v>30</v>
      </c>
      <c r="F148" s="51" t="s">
        <v>11277</v>
      </c>
      <c r="G148" t="str">
        <f t="shared" si="7"/>
        <v>华东大区</v>
      </c>
      <c r="K148" t="e">
        <f t="shared" si="6"/>
        <v>#N/A</v>
      </c>
      <c r="L148" t="e">
        <f t="shared" si="8"/>
        <v>#N/A</v>
      </c>
    </row>
    <row r="149" spans="1:12" x14ac:dyDescent="0.3">
      <c r="F149" s="51" t="s">
        <v>11277</v>
      </c>
      <c r="G149" t="str">
        <f t="shared" si="7"/>
        <v>华东大区</v>
      </c>
      <c r="K149" t="e">
        <f t="shared" si="6"/>
        <v>#N/A</v>
      </c>
      <c r="L149" t="e">
        <f t="shared" si="8"/>
        <v>#N/A</v>
      </c>
    </row>
    <row r="150" spans="1:12" x14ac:dyDescent="0.3">
      <c r="F150" s="51" t="s">
        <v>11277</v>
      </c>
      <c r="G150" t="str">
        <f t="shared" si="7"/>
        <v>华东大区</v>
      </c>
      <c r="K150" t="e">
        <f t="shared" si="6"/>
        <v>#N/A</v>
      </c>
      <c r="L150" t="e">
        <f t="shared" si="8"/>
        <v>#N/A</v>
      </c>
    </row>
    <row r="151" spans="1:12" x14ac:dyDescent="0.3">
      <c r="F151" s="51" t="s">
        <v>11277</v>
      </c>
      <c r="G151" t="str">
        <f t="shared" si="7"/>
        <v>华东大区</v>
      </c>
      <c r="K151" t="e">
        <f t="shared" si="6"/>
        <v>#N/A</v>
      </c>
      <c r="L151" t="e">
        <f t="shared" si="8"/>
        <v>#N/A</v>
      </c>
    </row>
    <row r="152" spans="1:12" x14ac:dyDescent="0.3">
      <c r="F152" s="51" t="s">
        <v>11277</v>
      </c>
      <c r="G152" t="str">
        <f t="shared" si="7"/>
        <v>华东大区</v>
      </c>
      <c r="K152" t="e">
        <f t="shared" si="6"/>
        <v>#N/A</v>
      </c>
      <c r="L152" t="e">
        <f t="shared" si="8"/>
        <v>#N/A</v>
      </c>
    </row>
    <row r="153" spans="1:12" x14ac:dyDescent="0.3">
      <c r="F153" s="51" t="s">
        <v>11277</v>
      </c>
      <c r="G153" t="str">
        <f t="shared" si="7"/>
        <v>华东大区</v>
      </c>
      <c r="K153" t="e">
        <f t="shared" si="6"/>
        <v>#N/A</v>
      </c>
      <c r="L153" t="e">
        <f t="shared" si="8"/>
        <v>#N/A</v>
      </c>
    </row>
    <row r="154" spans="1:12" x14ac:dyDescent="0.3">
      <c r="F154" s="51" t="s">
        <v>11277</v>
      </c>
      <c r="G154" t="str">
        <f t="shared" si="7"/>
        <v>华东大区</v>
      </c>
      <c r="K154" t="e">
        <f t="shared" si="6"/>
        <v>#N/A</v>
      </c>
      <c r="L154" t="e">
        <f t="shared" si="8"/>
        <v>#N/A</v>
      </c>
    </row>
    <row r="155" spans="1:12" x14ac:dyDescent="0.3">
      <c r="F155" s="51" t="s">
        <v>11277</v>
      </c>
      <c r="G155" t="str">
        <f t="shared" si="7"/>
        <v>华东大区</v>
      </c>
      <c r="K155" t="e">
        <f t="shared" si="6"/>
        <v>#N/A</v>
      </c>
      <c r="L155" t="e">
        <f t="shared" si="8"/>
        <v>#N/A</v>
      </c>
    </row>
    <row r="156" spans="1:12" x14ac:dyDescent="0.3">
      <c r="F156" s="51" t="s">
        <v>11277</v>
      </c>
      <c r="G156" t="str">
        <f t="shared" si="7"/>
        <v>华东大区</v>
      </c>
      <c r="K156" t="e">
        <f t="shared" si="6"/>
        <v>#N/A</v>
      </c>
      <c r="L156" t="e">
        <f t="shared" si="8"/>
        <v>#N/A</v>
      </c>
    </row>
    <row r="157" spans="1:12" x14ac:dyDescent="0.3">
      <c r="F157" s="51" t="s">
        <v>11277</v>
      </c>
      <c r="G157" t="str">
        <f t="shared" si="7"/>
        <v>华东大区</v>
      </c>
      <c r="K157" t="e">
        <f t="shared" si="6"/>
        <v>#N/A</v>
      </c>
      <c r="L157" t="e">
        <f t="shared" si="8"/>
        <v>#N/A</v>
      </c>
    </row>
    <row r="158" spans="1:12" x14ac:dyDescent="0.3">
      <c r="F158" s="51" t="s">
        <v>11277</v>
      </c>
      <c r="G158" t="str">
        <f t="shared" si="7"/>
        <v>华东大区</v>
      </c>
      <c r="K158" t="e">
        <f t="shared" si="6"/>
        <v>#N/A</v>
      </c>
      <c r="L158" t="e">
        <f t="shared" si="8"/>
        <v>#N/A</v>
      </c>
    </row>
    <row r="159" spans="1:12" x14ac:dyDescent="0.3">
      <c r="F159" s="51" t="s">
        <v>11277</v>
      </c>
      <c r="G159" t="str">
        <f t="shared" si="7"/>
        <v>华东大区</v>
      </c>
      <c r="K159" t="e">
        <f t="shared" si="6"/>
        <v>#N/A</v>
      </c>
      <c r="L159" t="e">
        <f t="shared" si="8"/>
        <v>#N/A</v>
      </c>
    </row>
    <row r="160" spans="1:12" x14ac:dyDescent="0.3">
      <c r="F160" s="51" t="s">
        <v>11277</v>
      </c>
      <c r="G160" t="str">
        <f t="shared" si="7"/>
        <v>华东大区</v>
      </c>
      <c r="K160" t="e">
        <f t="shared" si="6"/>
        <v>#N/A</v>
      </c>
      <c r="L160" t="e">
        <f t="shared" si="8"/>
        <v>#N/A</v>
      </c>
    </row>
    <row r="161" spans="6:12" x14ac:dyDescent="0.3">
      <c r="F161" s="51" t="s">
        <v>11277</v>
      </c>
      <c r="G161" t="str">
        <f t="shared" si="7"/>
        <v>华东大区</v>
      </c>
      <c r="K161" t="e">
        <f t="shared" si="6"/>
        <v>#N/A</v>
      </c>
      <c r="L161" t="e">
        <f t="shared" si="8"/>
        <v>#N/A</v>
      </c>
    </row>
    <row r="162" spans="6:12" x14ac:dyDescent="0.3">
      <c r="F162" s="51" t="s">
        <v>11277</v>
      </c>
      <c r="G162" t="str">
        <f t="shared" si="7"/>
        <v>华东大区</v>
      </c>
      <c r="K162" t="e">
        <f t="shared" si="6"/>
        <v>#N/A</v>
      </c>
      <c r="L162" t="e">
        <f t="shared" si="8"/>
        <v>#N/A</v>
      </c>
    </row>
    <row r="163" spans="6:12" x14ac:dyDescent="0.3">
      <c r="F163" s="51" t="s">
        <v>11277</v>
      </c>
      <c r="G163" t="str">
        <f t="shared" si="7"/>
        <v>华东大区</v>
      </c>
      <c r="K163" t="e">
        <f t="shared" si="6"/>
        <v>#N/A</v>
      </c>
      <c r="L163" t="e">
        <f t="shared" si="8"/>
        <v>#N/A</v>
      </c>
    </row>
    <row r="164" spans="6:12" x14ac:dyDescent="0.3">
      <c r="F164" s="51" t="s">
        <v>11277</v>
      </c>
      <c r="G164" t="str">
        <f t="shared" si="7"/>
        <v>华东大区</v>
      </c>
      <c r="K164" t="e">
        <f t="shared" si="6"/>
        <v>#N/A</v>
      </c>
      <c r="L164" t="e">
        <f t="shared" si="8"/>
        <v>#N/A</v>
      </c>
    </row>
    <row r="165" spans="6:12" x14ac:dyDescent="0.3">
      <c r="F165" s="51" t="s">
        <v>11277</v>
      </c>
      <c r="G165" t="str">
        <f t="shared" si="7"/>
        <v>华东大区</v>
      </c>
      <c r="K165" t="e">
        <f t="shared" si="6"/>
        <v>#N/A</v>
      </c>
      <c r="L165" t="e">
        <f t="shared" si="8"/>
        <v>#N/A</v>
      </c>
    </row>
    <row r="166" spans="6:12" x14ac:dyDescent="0.3">
      <c r="F166" s="51" t="s">
        <v>11277</v>
      </c>
      <c r="G166" t="str">
        <f t="shared" si="7"/>
        <v>华东大区</v>
      </c>
      <c r="K166" t="e">
        <f t="shared" si="6"/>
        <v>#N/A</v>
      </c>
      <c r="L166" t="e">
        <f t="shared" si="8"/>
        <v>#N/A</v>
      </c>
    </row>
    <row r="167" spans="6:12" x14ac:dyDescent="0.3">
      <c r="F167" s="51" t="s">
        <v>11158</v>
      </c>
      <c r="G167" t="str">
        <f t="shared" si="7"/>
        <v>华东大区</v>
      </c>
      <c r="K167" t="e">
        <f t="shared" si="6"/>
        <v>#N/A</v>
      </c>
      <c r="L167" t="e">
        <f t="shared" si="8"/>
        <v>#N/A</v>
      </c>
    </row>
    <row r="168" spans="6:12" x14ac:dyDescent="0.3">
      <c r="F168" s="51" t="s">
        <v>11158</v>
      </c>
      <c r="G168" t="str">
        <f t="shared" si="7"/>
        <v>华东大区</v>
      </c>
      <c r="K168" t="e">
        <f t="shared" si="6"/>
        <v>#N/A</v>
      </c>
      <c r="L168" t="e">
        <f t="shared" si="8"/>
        <v>#N/A</v>
      </c>
    </row>
    <row r="169" spans="6:12" x14ac:dyDescent="0.3">
      <c r="F169" s="51" t="s">
        <v>11158</v>
      </c>
      <c r="G169" t="str">
        <f t="shared" si="7"/>
        <v>华东大区</v>
      </c>
      <c r="K169" t="e">
        <f t="shared" si="6"/>
        <v>#N/A</v>
      </c>
      <c r="L169" t="e">
        <f t="shared" si="8"/>
        <v>#N/A</v>
      </c>
    </row>
    <row r="170" spans="6:12" x14ac:dyDescent="0.3">
      <c r="F170" s="51" t="s">
        <v>11158</v>
      </c>
      <c r="G170" t="str">
        <f t="shared" si="7"/>
        <v>华东大区</v>
      </c>
      <c r="K170" t="e">
        <f t="shared" si="6"/>
        <v>#N/A</v>
      </c>
      <c r="L170" t="e">
        <f t="shared" si="8"/>
        <v>#N/A</v>
      </c>
    </row>
    <row r="171" spans="6:12" x14ac:dyDescent="0.3">
      <c r="F171" s="51" t="s">
        <v>11158</v>
      </c>
      <c r="G171" t="str">
        <f t="shared" si="7"/>
        <v>华东大区</v>
      </c>
      <c r="K171" t="e">
        <f t="shared" si="6"/>
        <v>#N/A</v>
      </c>
      <c r="L171" t="e">
        <f t="shared" si="8"/>
        <v>#N/A</v>
      </c>
    </row>
    <row r="172" spans="6:12" x14ac:dyDescent="0.3">
      <c r="F172" s="51" t="s">
        <v>11158</v>
      </c>
      <c r="G172" t="str">
        <f t="shared" si="7"/>
        <v>华东大区</v>
      </c>
      <c r="K172" t="e">
        <f t="shared" si="6"/>
        <v>#N/A</v>
      </c>
      <c r="L172" t="e">
        <f t="shared" si="8"/>
        <v>#N/A</v>
      </c>
    </row>
    <row r="173" spans="6:12" x14ac:dyDescent="0.3">
      <c r="F173" s="51" t="s">
        <v>11158</v>
      </c>
      <c r="G173" t="str">
        <f t="shared" si="7"/>
        <v>华东大区</v>
      </c>
      <c r="K173" t="e">
        <f t="shared" si="6"/>
        <v>#N/A</v>
      </c>
      <c r="L173" t="e">
        <f t="shared" si="8"/>
        <v>#N/A</v>
      </c>
    </row>
    <row r="174" spans="6:12" x14ac:dyDescent="0.3">
      <c r="F174" s="51" t="s">
        <v>11158</v>
      </c>
      <c r="G174" t="str">
        <f t="shared" si="7"/>
        <v>华东大区</v>
      </c>
      <c r="K174" t="e">
        <f t="shared" si="6"/>
        <v>#N/A</v>
      </c>
      <c r="L174" t="e">
        <f t="shared" si="8"/>
        <v>#N/A</v>
      </c>
    </row>
    <row r="175" spans="6:12" x14ac:dyDescent="0.3">
      <c r="F175" s="51" t="s">
        <v>11158</v>
      </c>
      <c r="G175" t="str">
        <f t="shared" si="7"/>
        <v>华东大区</v>
      </c>
      <c r="K175" t="e">
        <f t="shared" si="6"/>
        <v>#N/A</v>
      </c>
      <c r="L175" t="e">
        <f t="shared" si="8"/>
        <v>#N/A</v>
      </c>
    </row>
    <row r="176" spans="6:12" x14ac:dyDescent="0.3">
      <c r="F176" s="51" t="s">
        <v>11158</v>
      </c>
      <c r="G176" t="str">
        <f t="shared" si="7"/>
        <v>华东大区</v>
      </c>
      <c r="K176" t="e">
        <f t="shared" si="6"/>
        <v>#N/A</v>
      </c>
      <c r="L176" t="e">
        <f t="shared" si="8"/>
        <v>#N/A</v>
      </c>
    </row>
    <row r="177" spans="6:12" x14ac:dyDescent="0.3">
      <c r="F177" s="51" t="s">
        <v>11158</v>
      </c>
      <c r="G177" t="str">
        <f t="shared" si="7"/>
        <v>华东大区</v>
      </c>
      <c r="K177" t="e">
        <f t="shared" si="6"/>
        <v>#N/A</v>
      </c>
      <c r="L177" t="e">
        <f t="shared" si="8"/>
        <v>#N/A</v>
      </c>
    </row>
    <row r="178" spans="6:12" x14ac:dyDescent="0.3">
      <c r="F178" s="51" t="s">
        <v>11158</v>
      </c>
      <c r="G178" t="str">
        <f t="shared" si="7"/>
        <v>华东大区</v>
      </c>
      <c r="K178" t="e">
        <f t="shared" si="6"/>
        <v>#N/A</v>
      </c>
      <c r="L178" t="e">
        <f t="shared" si="8"/>
        <v>#N/A</v>
      </c>
    </row>
    <row r="179" spans="6:12" x14ac:dyDescent="0.3">
      <c r="F179" s="51" t="s">
        <v>11158</v>
      </c>
      <c r="G179" t="str">
        <f t="shared" si="7"/>
        <v>华东大区</v>
      </c>
      <c r="K179" t="e">
        <f t="shared" si="6"/>
        <v>#N/A</v>
      </c>
      <c r="L179" t="e">
        <f t="shared" si="8"/>
        <v>#N/A</v>
      </c>
    </row>
    <row r="180" spans="6:12" x14ac:dyDescent="0.3">
      <c r="F180" s="51" t="s">
        <v>11158</v>
      </c>
      <c r="G180" t="str">
        <f t="shared" si="7"/>
        <v>华东大区</v>
      </c>
      <c r="K180" t="e">
        <f t="shared" si="6"/>
        <v>#N/A</v>
      </c>
      <c r="L180" t="e">
        <f t="shared" si="8"/>
        <v>#N/A</v>
      </c>
    </row>
    <row r="181" spans="6:12" x14ac:dyDescent="0.3">
      <c r="F181" s="51" t="s">
        <v>11158</v>
      </c>
      <c r="G181" t="str">
        <f t="shared" si="7"/>
        <v>华东大区</v>
      </c>
      <c r="K181" t="e">
        <f t="shared" si="6"/>
        <v>#N/A</v>
      </c>
      <c r="L181" t="e">
        <f t="shared" si="8"/>
        <v>#N/A</v>
      </c>
    </row>
    <row r="182" spans="6:12" x14ac:dyDescent="0.3">
      <c r="F182" s="51" t="s">
        <v>11158</v>
      </c>
      <c r="G182" t="str">
        <f t="shared" si="7"/>
        <v>华东大区</v>
      </c>
      <c r="K182" t="e">
        <f t="shared" si="6"/>
        <v>#N/A</v>
      </c>
      <c r="L182" t="e">
        <f t="shared" si="8"/>
        <v>#N/A</v>
      </c>
    </row>
    <row r="183" spans="6:12" x14ac:dyDescent="0.3">
      <c r="F183" s="51" t="s">
        <v>11158</v>
      </c>
      <c r="G183" t="str">
        <f t="shared" si="7"/>
        <v>华东大区</v>
      </c>
      <c r="K183" t="e">
        <f t="shared" si="6"/>
        <v>#N/A</v>
      </c>
      <c r="L183" t="e">
        <f t="shared" si="8"/>
        <v>#N/A</v>
      </c>
    </row>
    <row r="184" spans="6:12" x14ac:dyDescent="0.3">
      <c r="F184" s="51" t="s">
        <v>11158</v>
      </c>
      <c r="G184" t="str">
        <f t="shared" si="7"/>
        <v>华东大区</v>
      </c>
      <c r="K184" t="e">
        <f t="shared" si="6"/>
        <v>#N/A</v>
      </c>
      <c r="L184" t="e">
        <f t="shared" si="8"/>
        <v>#N/A</v>
      </c>
    </row>
    <row r="185" spans="6:12" x14ac:dyDescent="0.3">
      <c r="F185" s="51" t="s">
        <v>11158</v>
      </c>
      <c r="G185" t="str">
        <f t="shared" si="7"/>
        <v>华东大区</v>
      </c>
      <c r="K185" t="e">
        <f t="shared" si="6"/>
        <v>#N/A</v>
      </c>
      <c r="L185" t="e">
        <f t="shared" si="8"/>
        <v>#N/A</v>
      </c>
    </row>
    <row r="186" spans="6:12" x14ac:dyDescent="0.3">
      <c r="F186" s="51" t="s">
        <v>11158</v>
      </c>
      <c r="G186" t="str">
        <f t="shared" si="7"/>
        <v>华东大区</v>
      </c>
      <c r="K186" t="e">
        <f t="shared" si="6"/>
        <v>#N/A</v>
      </c>
      <c r="L186" t="e">
        <f t="shared" si="8"/>
        <v>#N/A</v>
      </c>
    </row>
    <row r="187" spans="6:12" x14ac:dyDescent="0.3">
      <c r="F187" s="51" t="s">
        <v>11158</v>
      </c>
      <c r="G187" t="str">
        <f t="shared" si="7"/>
        <v>华东大区</v>
      </c>
      <c r="K187" t="e">
        <f t="shared" si="6"/>
        <v>#N/A</v>
      </c>
      <c r="L187" t="e">
        <f t="shared" si="8"/>
        <v>#N/A</v>
      </c>
    </row>
    <row r="188" spans="6:12" x14ac:dyDescent="0.3">
      <c r="F188" s="51" t="s">
        <v>11158</v>
      </c>
      <c r="G188" t="str">
        <f t="shared" si="7"/>
        <v>华东大区</v>
      </c>
      <c r="K188" t="e">
        <f t="shared" si="6"/>
        <v>#N/A</v>
      </c>
      <c r="L188" t="e">
        <f t="shared" si="8"/>
        <v>#N/A</v>
      </c>
    </row>
    <row r="189" spans="6:12" x14ac:dyDescent="0.3">
      <c r="F189" s="51" t="s">
        <v>11158</v>
      </c>
      <c r="G189" t="str">
        <f t="shared" si="7"/>
        <v>华东大区</v>
      </c>
      <c r="K189" t="e">
        <f t="shared" si="6"/>
        <v>#N/A</v>
      </c>
      <c r="L189" t="e">
        <f t="shared" si="8"/>
        <v>#N/A</v>
      </c>
    </row>
    <row r="190" spans="6:12" x14ac:dyDescent="0.3">
      <c r="F190" s="51" t="s">
        <v>11158</v>
      </c>
      <c r="G190" t="str">
        <f t="shared" si="7"/>
        <v>华东大区</v>
      </c>
      <c r="K190" t="e">
        <f t="shared" si="6"/>
        <v>#N/A</v>
      </c>
      <c r="L190" t="e">
        <f t="shared" si="8"/>
        <v>#N/A</v>
      </c>
    </row>
    <row r="191" spans="6:12" x14ac:dyDescent="0.3">
      <c r="F191" s="51" t="s">
        <v>11158</v>
      </c>
      <c r="G191" t="str">
        <f t="shared" si="7"/>
        <v>华东大区</v>
      </c>
      <c r="K191" t="e">
        <f t="shared" si="6"/>
        <v>#N/A</v>
      </c>
      <c r="L191" t="e">
        <f t="shared" si="8"/>
        <v>#N/A</v>
      </c>
    </row>
    <row r="192" spans="6:12" x14ac:dyDescent="0.3">
      <c r="F192" s="51" t="s">
        <v>11158</v>
      </c>
      <c r="G192" t="str">
        <f t="shared" si="7"/>
        <v>华东大区</v>
      </c>
      <c r="K192" t="e">
        <f t="shared" si="6"/>
        <v>#N/A</v>
      </c>
      <c r="L192" t="e">
        <f t="shared" si="8"/>
        <v>#N/A</v>
      </c>
    </row>
    <row r="193" spans="6:12" x14ac:dyDescent="0.3">
      <c r="F193" s="51" t="s">
        <v>11158</v>
      </c>
      <c r="G193" t="str">
        <f t="shared" si="7"/>
        <v>华东大区</v>
      </c>
      <c r="K193" t="e">
        <f t="shared" si="6"/>
        <v>#N/A</v>
      </c>
      <c r="L193" t="e">
        <f t="shared" si="8"/>
        <v>#N/A</v>
      </c>
    </row>
    <row r="194" spans="6:12" x14ac:dyDescent="0.3">
      <c r="F194" s="51" t="s">
        <v>11158</v>
      </c>
      <c r="G194" t="str">
        <f t="shared" si="7"/>
        <v>华东大区</v>
      </c>
      <c r="K194" t="e">
        <f t="shared" ref="K194:K257" si="9">VLOOKUP(I:I,A:B,2,0)</f>
        <v>#N/A</v>
      </c>
      <c r="L194" t="e">
        <f t="shared" si="8"/>
        <v>#N/A</v>
      </c>
    </row>
    <row r="195" spans="6:12" x14ac:dyDescent="0.3">
      <c r="F195" s="51" t="s">
        <v>11158</v>
      </c>
      <c r="G195" t="str">
        <f t="shared" ref="G195:G258" si="10">VLOOKUP(F:F,A:B,2,0)</f>
        <v>华东大区</v>
      </c>
      <c r="K195" t="e">
        <f t="shared" si="9"/>
        <v>#N/A</v>
      </c>
      <c r="L195" t="e">
        <f t="shared" ref="L195:L258" si="11">VLOOKUP(J195,A:B,2,0)</f>
        <v>#N/A</v>
      </c>
    </row>
    <row r="196" spans="6:12" x14ac:dyDescent="0.3">
      <c r="F196" s="51" t="s">
        <v>11158</v>
      </c>
      <c r="G196" t="str">
        <f t="shared" si="10"/>
        <v>华东大区</v>
      </c>
      <c r="K196" t="e">
        <f t="shared" si="9"/>
        <v>#N/A</v>
      </c>
      <c r="L196" t="e">
        <f t="shared" si="11"/>
        <v>#N/A</v>
      </c>
    </row>
    <row r="197" spans="6:12" x14ac:dyDescent="0.3">
      <c r="F197" s="51" t="s">
        <v>11158</v>
      </c>
      <c r="G197" t="str">
        <f t="shared" si="10"/>
        <v>华东大区</v>
      </c>
      <c r="K197" t="e">
        <f t="shared" si="9"/>
        <v>#N/A</v>
      </c>
      <c r="L197" t="e">
        <f t="shared" si="11"/>
        <v>#N/A</v>
      </c>
    </row>
    <row r="198" spans="6:12" x14ac:dyDescent="0.3">
      <c r="F198" s="51" t="s">
        <v>11158</v>
      </c>
      <c r="G198" t="str">
        <f t="shared" si="10"/>
        <v>华东大区</v>
      </c>
      <c r="K198" t="e">
        <f t="shared" si="9"/>
        <v>#N/A</v>
      </c>
      <c r="L198" t="e">
        <f t="shared" si="11"/>
        <v>#N/A</v>
      </c>
    </row>
    <row r="199" spans="6:12" x14ac:dyDescent="0.3">
      <c r="F199" s="51" t="s">
        <v>11139</v>
      </c>
      <c r="G199" t="str">
        <f t="shared" si="10"/>
        <v>华东大区</v>
      </c>
      <c r="K199" t="e">
        <f t="shared" si="9"/>
        <v>#N/A</v>
      </c>
      <c r="L199" t="e">
        <f t="shared" si="11"/>
        <v>#N/A</v>
      </c>
    </row>
    <row r="200" spans="6:12" x14ac:dyDescent="0.3">
      <c r="F200" s="51" t="s">
        <v>11139</v>
      </c>
      <c r="G200" t="str">
        <f t="shared" si="10"/>
        <v>华东大区</v>
      </c>
      <c r="K200" t="e">
        <f t="shared" si="9"/>
        <v>#N/A</v>
      </c>
      <c r="L200" t="e">
        <f t="shared" si="11"/>
        <v>#N/A</v>
      </c>
    </row>
    <row r="201" spans="6:12" x14ac:dyDescent="0.3">
      <c r="F201" s="51" t="s">
        <v>11139</v>
      </c>
      <c r="G201" t="str">
        <f t="shared" si="10"/>
        <v>华东大区</v>
      </c>
      <c r="K201" t="e">
        <f t="shared" si="9"/>
        <v>#N/A</v>
      </c>
      <c r="L201" t="e">
        <f t="shared" si="11"/>
        <v>#N/A</v>
      </c>
    </row>
    <row r="202" spans="6:12" x14ac:dyDescent="0.3">
      <c r="F202" s="51" t="s">
        <v>11139</v>
      </c>
      <c r="G202" t="str">
        <f t="shared" si="10"/>
        <v>华东大区</v>
      </c>
      <c r="K202" t="e">
        <f t="shared" si="9"/>
        <v>#N/A</v>
      </c>
      <c r="L202" t="e">
        <f t="shared" si="11"/>
        <v>#N/A</v>
      </c>
    </row>
    <row r="203" spans="6:12" x14ac:dyDescent="0.3">
      <c r="F203" s="51" t="s">
        <v>11139</v>
      </c>
      <c r="G203" t="str">
        <f t="shared" si="10"/>
        <v>华东大区</v>
      </c>
      <c r="K203" t="e">
        <f t="shared" si="9"/>
        <v>#N/A</v>
      </c>
      <c r="L203" t="e">
        <f t="shared" si="11"/>
        <v>#N/A</v>
      </c>
    </row>
    <row r="204" spans="6:12" x14ac:dyDescent="0.3">
      <c r="F204" s="51" t="s">
        <v>11139</v>
      </c>
      <c r="G204" t="str">
        <f t="shared" si="10"/>
        <v>华东大区</v>
      </c>
      <c r="K204" t="e">
        <f t="shared" si="9"/>
        <v>#N/A</v>
      </c>
      <c r="L204" t="e">
        <f t="shared" si="11"/>
        <v>#N/A</v>
      </c>
    </row>
    <row r="205" spans="6:12" x14ac:dyDescent="0.3">
      <c r="F205" s="51" t="s">
        <v>11139</v>
      </c>
      <c r="G205" t="str">
        <f t="shared" si="10"/>
        <v>华东大区</v>
      </c>
      <c r="K205" t="e">
        <f t="shared" si="9"/>
        <v>#N/A</v>
      </c>
      <c r="L205" t="e">
        <f t="shared" si="11"/>
        <v>#N/A</v>
      </c>
    </row>
    <row r="206" spans="6:12" x14ac:dyDescent="0.3">
      <c r="F206" s="51" t="s">
        <v>11139</v>
      </c>
      <c r="G206" t="str">
        <f t="shared" si="10"/>
        <v>华东大区</v>
      </c>
      <c r="K206" t="e">
        <f t="shared" si="9"/>
        <v>#N/A</v>
      </c>
      <c r="L206" t="e">
        <f t="shared" si="11"/>
        <v>#N/A</v>
      </c>
    </row>
    <row r="207" spans="6:12" x14ac:dyDescent="0.3">
      <c r="F207" s="51" t="s">
        <v>11139</v>
      </c>
      <c r="G207" t="str">
        <f t="shared" si="10"/>
        <v>华东大区</v>
      </c>
      <c r="K207" t="e">
        <f t="shared" si="9"/>
        <v>#N/A</v>
      </c>
      <c r="L207" t="e">
        <f t="shared" si="11"/>
        <v>#N/A</v>
      </c>
    </row>
    <row r="208" spans="6:12" x14ac:dyDescent="0.3">
      <c r="F208" s="51" t="s">
        <v>11139</v>
      </c>
      <c r="G208" t="str">
        <f t="shared" si="10"/>
        <v>华东大区</v>
      </c>
      <c r="K208" t="e">
        <f t="shared" si="9"/>
        <v>#N/A</v>
      </c>
      <c r="L208" t="e">
        <f t="shared" si="11"/>
        <v>#N/A</v>
      </c>
    </row>
    <row r="209" spans="6:12" x14ac:dyDescent="0.3">
      <c r="F209" s="51" t="s">
        <v>11139</v>
      </c>
      <c r="G209" t="str">
        <f t="shared" si="10"/>
        <v>华东大区</v>
      </c>
      <c r="K209" t="e">
        <f t="shared" si="9"/>
        <v>#N/A</v>
      </c>
      <c r="L209" t="e">
        <f t="shared" si="11"/>
        <v>#N/A</v>
      </c>
    </row>
    <row r="210" spans="6:12" x14ac:dyDescent="0.3">
      <c r="F210" s="51" t="s">
        <v>11139</v>
      </c>
      <c r="G210" t="str">
        <f t="shared" si="10"/>
        <v>华东大区</v>
      </c>
      <c r="K210" t="e">
        <f t="shared" si="9"/>
        <v>#N/A</v>
      </c>
      <c r="L210" t="e">
        <f t="shared" si="11"/>
        <v>#N/A</v>
      </c>
    </row>
    <row r="211" spans="6:12" x14ac:dyDescent="0.3">
      <c r="F211" s="51" t="s">
        <v>11130</v>
      </c>
      <c r="G211" t="str">
        <f t="shared" si="10"/>
        <v>广州大区</v>
      </c>
      <c r="K211" t="e">
        <f t="shared" si="9"/>
        <v>#N/A</v>
      </c>
      <c r="L211" t="e">
        <f t="shared" si="11"/>
        <v>#N/A</v>
      </c>
    </row>
    <row r="212" spans="6:12" x14ac:dyDescent="0.3">
      <c r="F212" s="51" t="s">
        <v>11130</v>
      </c>
      <c r="G212" t="str">
        <f t="shared" si="10"/>
        <v>广州大区</v>
      </c>
      <c r="K212" t="e">
        <f t="shared" si="9"/>
        <v>#N/A</v>
      </c>
      <c r="L212" t="e">
        <f t="shared" si="11"/>
        <v>#N/A</v>
      </c>
    </row>
    <row r="213" spans="6:12" x14ac:dyDescent="0.3">
      <c r="F213" s="51" t="s">
        <v>11130</v>
      </c>
      <c r="G213" t="str">
        <f t="shared" si="10"/>
        <v>广州大区</v>
      </c>
      <c r="K213" t="e">
        <f t="shared" si="9"/>
        <v>#N/A</v>
      </c>
      <c r="L213" t="e">
        <f t="shared" si="11"/>
        <v>#N/A</v>
      </c>
    </row>
    <row r="214" spans="6:12" x14ac:dyDescent="0.3">
      <c r="F214" s="51" t="s">
        <v>11130</v>
      </c>
      <c r="G214" t="str">
        <f t="shared" si="10"/>
        <v>广州大区</v>
      </c>
      <c r="K214" t="e">
        <f t="shared" si="9"/>
        <v>#N/A</v>
      </c>
      <c r="L214" t="e">
        <f t="shared" si="11"/>
        <v>#N/A</v>
      </c>
    </row>
    <row r="215" spans="6:12" x14ac:dyDescent="0.3">
      <c r="F215" s="51" t="s">
        <v>11130</v>
      </c>
      <c r="G215" t="str">
        <f t="shared" si="10"/>
        <v>广州大区</v>
      </c>
      <c r="K215" t="e">
        <f t="shared" si="9"/>
        <v>#N/A</v>
      </c>
      <c r="L215" t="e">
        <f t="shared" si="11"/>
        <v>#N/A</v>
      </c>
    </row>
    <row r="216" spans="6:12" x14ac:dyDescent="0.3">
      <c r="F216" s="51" t="s">
        <v>11130</v>
      </c>
      <c r="G216" t="str">
        <f t="shared" si="10"/>
        <v>广州大区</v>
      </c>
      <c r="K216" t="e">
        <f t="shared" si="9"/>
        <v>#N/A</v>
      </c>
      <c r="L216" t="e">
        <f t="shared" si="11"/>
        <v>#N/A</v>
      </c>
    </row>
    <row r="217" spans="6:12" x14ac:dyDescent="0.3">
      <c r="F217" s="51" t="s">
        <v>11130</v>
      </c>
      <c r="G217" t="str">
        <f t="shared" si="10"/>
        <v>广州大区</v>
      </c>
      <c r="K217" t="e">
        <f t="shared" si="9"/>
        <v>#N/A</v>
      </c>
      <c r="L217" t="e">
        <f t="shared" si="11"/>
        <v>#N/A</v>
      </c>
    </row>
    <row r="218" spans="6:12" x14ac:dyDescent="0.3">
      <c r="F218" s="51" t="s">
        <v>11130</v>
      </c>
      <c r="G218" t="str">
        <f t="shared" si="10"/>
        <v>广州大区</v>
      </c>
      <c r="K218" t="e">
        <f t="shared" si="9"/>
        <v>#N/A</v>
      </c>
      <c r="L218" t="e">
        <f t="shared" si="11"/>
        <v>#N/A</v>
      </c>
    </row>
    <row r="219" spans="6:12" x14ac:dyDescent="0.3">
      <c r="F219" s="51" t="s">
        <v>11130</v>
      </c>
      <c r="G219" t="str">
        <f t="shared" si="10"/>
        <v>广州大区</v>
      </c>
      <c r="K219" t="e">
        <f t="shared" si="9"/>
        <v>#N/A</v>
      </c>
      <c r="L219" t="e">
        <f t="shared" si="11"/>
        <v>#N/A</v>
      </c>
    </row>
    <row r="220" spans="6:12" x14ac:dyDescent="0.3">
      <c r="F220" s="51" t="s">
        <v>11193</v>
      </c>
      <c r="G220" t="str">
        <f t="shared" si="10"/>
        <v>华中大区</v>
      </c>
      <c r="K220" t="e">
        <f t="shared" si="9"/>
        <v>#N/A</v>
      </c>
      <c r="L220" t="e">
        <f t="shared" si="11"/>
        <v>#N/A</v>
      </c>
    </row>
    <row r="221" spans="6:12" x14ac:dyDescent="0.3">
      <c r="F221" s="51" t="s">
        <v>11193</v>
      </c>
      <c r="G221" t="str">
        <f t="shared" si="10"/>
        <v>华中大区</v>
      </c>
      <c r="K221" t="e">
        <f t="shared" si="9"/>
        <v>#N/A</v>
      </c>
      <c r="L221" t="e">
        <f t="shared" si="11"/>
        <v>#N/A</v>
      </c>
    </row>
    <row r="222" spans="6:12" x14ac:dyDescent="0.3">
      <c r="F222" s="51" t="s">
        <v>11193</v>
      </c>
      <c r="G222" t="str">
        <f t="shared" si="10"/>
        <v>华中大区</v>
      </c>
      <c r="K222" t="e">
        <f t="shared" si="9"/>
        <v>#N/A</v>
      </c>
      <c r="L222" t="e">
        <f t="shared" si="11"/>
        <v>#N/A</v>
      </c>
    </row>
    <row r="223" spans="6:12" x14ac:dyDescent="0.3">
      <c r="F223" s="51" t="s">
        <v>11193</v>
      </c>
      <c r="G223" t="str">
        <f t="shared" si="10"/>
        <v>华中大区</v>
      </c>
      <c r="K223" t="e">
        <f t="shared" si="9"/>
        <v>#N/A</v>
      </c>
      <c r="L223" t="e">
        <f t="shared" si="11"/>
        <v>#N/A</v>
      </c>
    </row>
    <row r="224" spans="6:12" x14ac:dyDescent="0.3">
      <c r="F224" s="51" t="s">
        <v>11193</v>
      </c>
      <c r="G224" t="str">
        <f t="shared" si="10"/>
        <v>华中大区</v>
      </c>
      <c r="K224" t="e">
        <f t="shared" si="9"/>
        <v>#N/A</v>
      </c>
      <c r="L224" t="e">
        <f t="shared" si="11"/>
        <v>#N/A</v>
      </c>
    </row>
    <row r="225" spans="6:12" x14ac:dyDescent="0.3">
      <c r="F225" s="51" t="s">
        <v>11193</v>
      </c>
      <c r="G225" t="str">
        <f t="shared" si="10"/>
        <v>华中大区</v>
      </c>
      <c r="K225" t="e">
        <f t="shared" si="9"/>
        <v>#N/A</v>
      </c>
      <c r="L225" t="e">
        <f t="shared" si="11"/>
        <v>#N/A</v>
      </c>
    </row>
    <row r="226" spans="6:12" x14ac:dyDescent="0.3">
      <c r="F226" s="51" t="s">
        <v>11139</v>
      </c>
      <c r="G226" t="str">
        <f t="shared" si="10"/>
        <v>华东大区</v>
      </c>
      <c r="K226" t="e">
        <f t="shared" si="9"/>
        <v>#N/A</v>
      </c>
      <c r="L226" t="e">
        <f t="shared" si="11"/>
        <v>#N/A</v>
      </c>
    </row>
    <row r="227" spans="6:12" x14ac:dyDescent="0.3">
      <c r="F227" s="51" t="s">
        <v>11139</v>
      </c>
      <c r="G227" t="str">
        <f t="shared" si="10"/>
        <v>华东大区</v>
      </c>
      <c r="K227" t="e">
        <f t="shared" si="9"/>
        <v>#N/A</v>
      </c>
      <c r="L227" t="e">
        <f t="shared" si="11"/>
        <v>#N/A</v>
      </c>
    </row>
    <row r="228" spans="6:12" x14ac:dyDescent="0.3">
      <c r="F228" s="51" t="s">
        <v>11139</v>
      </c>
      <c r="G228" t="str">
        <f t="shared" si="10"/>
        <v>华东大区</v>
      </c>
      <c r="K228" t="e">
        <f t="shared" si="9"/>
        <v>#N/A</v>
      </c>
      <c r="L228" t="e">
        <f t="shared" si="11"/>
        <v>#N/A</v>
      </c>
    </row>
    <row r="229" spans="6:12" x14ac:dyDescent="0.3">
      <c r="F229" s="51" t="s">
        <v>11139</v>
      </c>
      <c r="G229" t="str">
        <f t="shared" si="10"/>
        <v>华东大区</v>
      </c>
      <c r="K229" t="e">
        <f t="shared" si="9"/>
        <v>#N/A</v>
      </c>
      <c r="L229" t="e">
        <f t="shared" si="11"/>
        <v>#N/A</v>
      </c>
    </row>
    <row r="230" spans="6:12" x14ac:dyDescent="0.3">
      <c r="F230" s="51" t="s">
        <v>11139</v>
      </c>
      <c r="G230" t="str">
        <f t="shared" si="10"/>
        <v>华东大区</v>
      </c>
      <c r="K230" t="e">
        <f t="shared" si="9"/>
        <v>#N/A</v>
      </c>
      <c r="L230" t="e">
        <f t="shared" si="11"/>
        <v>#N/A</v>
      </c>
    </row>
    <row r="231" spans="6:12" x14ac:dyDescent="0.3">
      <c r="F231" s="51" t="s">
        <v>11139</v>
      </c>
      <c r="G231" t="str">
        <f t="shared" si="10"/>
        <v>华东大区</v>
      </c>
      <c r="K231" t="e">
        <f t="shared" si="9"/>
        <v>#N/A</v>
      </c>
      <c r="L231" t="e">
        <f t="shared" si="11"/>
        <v>#N/A</v>
      </c>
    </row>
    <row r="232" spans="6:12" x14ac:dyDescent="0.3">
      <c r="F232" s="51" t="s">
        <v>11139</v>
      </c>
      <c r="G232" t="str">
        <f t="shared" si="10"/>
        <v>华东大区</v>
      </c>
      <c r="K232" t="e">
        <f t="shared" si="9"/>
        <v>#N/A</v>
      </c>
      <c r="L232" t="e">
        <f t="shared" si="11"/>
        <v>#N/A</v>
      </c>
    </row>
    <row r="233" spans="6:12" x14ac:dyDescent="0.3">
      <c r="F233" s="51" t="s">
        <v>11139</v>
      </c>
      <c r="G233" t="str">
        <f t="shared" si="10"/>
        <v>华东大区</v>
      </c>
      <c r="K233" t="e">
        <f t="shared" si="9"/>
        <v>#N/A</v>
      </c>
      <c r="L233" t="e">
        <f t="shared" si="11"/>
        <v>#N/A</v>
      </c>
    </row>
    <row r="234" spans="6:12" x14ac:dyDescent="0.3">
      <c r="F234" s="51" t="s">
        <v>11139</v>
      </c>
      <c r="G234" t="str">
        <f t="shared" si="10"/>
        <v>华东大区</v>
      </c>
      <c r="K234" t="e">
        <f t="shared" si="9"/>
        <v>#N/A</v>
      </c>
      <c r="L234" t="e">
        <f t="shared" si="11"/>
        <v>#N/A</v>
      </c>
    </row>
    <row r="235" spans="6:12" x14ac:dyDescent="0.3">
      <c r="F235" s="51" t="s">
        <v>11139</v>
      </c>
      <c r="G235" t="str">
        <f t="shared" si="10"/>
        <v>华东大区</v>
      </c>
      <c r="K235" t="e">
        <f t="shared" si="9"/>
        <v>#N/A</v>
      </c>
      <c r="L235" t="e">
        <f t="shared" si="11"/>
        <v>#N/A</v>
      </c>
    </row>
    <row r="236" spans="6:12" x14ac:dyDescent="0.3">
      <c r="F236" s="51" t="s">
        <v>11139</v>
      </c>
      <c r="G236" t="str">
        <f t="shared" si="10"/>
        <v>华东大区</v>
      </c>
      <c r="K236" t="e">
        <f t="shared" si="9"/>
        <v>#N/A</v>
      </c>
      <c r="L236" t="e">
        <f t="shared" si="11"/>
        <v>#N/A</v>
      </c>
    </row>
    <row r="237" spans="6:12" x14ac:dyDescent="0.3">
      <c r="F237" s="51" t="s">
        <v>11139</v>
      </c>
      <c r="G237" t="str">
        <f t="shared" si="10"/>
        <v>华东大区</v>
      </c>
      <c r="K237" t="e">
        <f t="shared" si="9"/>
        <v>#N/A</v>
      </c>
      <c r="L237" t="e">
        <f t="shared" si="11"/>
        <v>#N/A</v>
      </c>
    </row>
    <row r="238" spans="6:12" x14ac:dyDescent="0.3">
      <c r="F238" s="51" t="s">
        <v>11139</v>
      </c>
      <c r="G238" t="str">
        <f t="shared" si="10"/>
        <v>华东大区</v>
      </c>
      <c r="K238" t="e">
        <f t="shared" si="9"/>
        <v>#N/A</v>
      </c>
      <c r="L238" t="e">
        <f t="shared" si="11"/>
        <v>#N/A</v>
      </c>
    </row>
    <row r="239" spans="6:12" x14ac:dyDescent="0.3">
      <c r="F239" s="51" t="s">
        <v>11139</v>
      </c>
      <c r="G239" t="str">
        <f t="shared" si="10"/>
        <v>华东大区</v>
      </c>
      <c r="K239" t="e">
        <f t="shared" si="9"/>
        <v>#N/A</v>
      </c>
      <c r="L239" t="e">
        <f t="shared" si="11"/>
        <v>#N/A</v>
      </c>
    </row>
    <row r="240" spans="6:12" x14ac:dyDescent="0.3">
      <c r="F240" s="51" t="s">
        <v>11139</v>
      </c>
      <c r="G240" t="str">
        <f t="shared" si="10"/>
        <v>华东大区</v>
      </c>
      <c r="K240" t="e">
        <f t="shared" si="9"/>
        <v>#N/A</v>
      </c>
      <c r="L240" t="e">
        <f t="shared" si="11"/>
        <v>#N/A</v>
      </c>
    </row>
    <row r="241" spans="6:12" x14ac:dyDescent="0.3">
      <c r="F241" s="51" t="s">
        <v>11139</v>
      </c>
      <c r="G241" t="str">
        <f t="shared" si="10"/>
        <v>华东大区</v>
      </c>
      <c r="K241" t="e">
        <f t="shared" si="9"/>
        <v>#N/A</v>
      </c>
      <c r="L241" t="e">
        <f t="shared" si="11"/>
        <v>#N/A</v>
      </c>
    </row>
    <row r="242" spans="6:12" x14ac:dyDescent="0.3">
      <c r="F242" s="51" t="s">
        <v>11139</v>
      </c>
      <c r="G242" t="str">
        <f t="shared" si="10"/>
        <v>华东大区</v>
      </c>
      <c r="K242" t="e">
        <f t="shared" si="9"/>
        <v>#N/A</v>
      </c>
      <c r="L242" t="e">
        <f t="shared" si="11"/>
        <v>#N/A</v>
      </c>
    </row>
    <row r="243" spans="6:12" x14ac:dyDescent="0.3">
      <c r="F243" s="51" t="s">
        <v>11139</v>
      </c>
      <c r="G243" t="str">
        <f t="shared" si="10"/>
        <v>华东大区</v>
      </c>
      <c r="K243" t="e">
        <f t="shared" si="9"/>
        <v>#N/A</v>
      </c>
      <c r="L243" t="e">
        <f t="shared" si="11"/>
        <v>#N/A</v>
      </c>
    </row>
    <row r="244" spans="6:12" x14ac:dyDescent="0.3">
      <c r="F244" s="51" t="s">
        <v>11139</v>
      </c>
      <c r="G244" t="str">
        <f t="shared" si="10"/>
        <v>华东大区</v>
      </c>
      <c r="K244" t="e">
        <f t="shared" si="9"/>
        <v>#N/A</v>
      </c>
      <c r="L244" t="e">
        <f t="shared" si="11"/>
        <v>#N/A</v>
      </c>
    </row>
    <row r="245" spans="6:12" x14ac:dyDescent="0.3">
      <c r="F245" s="51" t="s">
        <v>11139</v>
      </c>
      <c r="G245" t="str">
        <f t="shared" si="10"/>
        <v>华东大区</v>
      </c>
      <c r="K245" t="e">
        <f t="shared" si="9"/>
        <v>#N/A</v>
      </c>
      <c r="L245" t="e">
        <f t="shared" si="11"/>
        <v>#N/A</v>
      </c>
    </row>
    <row r="246" spans="6:12" x14ac:dyDescent="0.3">
      <c r="F246" s="51" t="s">
        <v>11139</v>
      </c>
      <c r="G246" t="str">
        <f t="shared" si="10"/>
        <v>华东大区</v>
      </c>
      <c r="K246" t="e">
        <f t="shared" si="9"/>
        <v>#N/A</v>
      </c>
      <c r="L246" t="e">
        <f t="shared" si="11"/>
        <v>#N/A</v>
      </c>
    </row>
    <row r="247" spans="6:12" x14ac:dyDescent="0.3">
      <c r="F247" s="51" t="s">
        <v>11139</v>
      </c>
      <c r="G247" t="str">
        <f t="shared" si="10"/>
        <v>华东大区</v>
      </c>
      <c r="K247" t="e">
        <f t="shared" si="9"/>
        <v>#N/A</v>
      </c>
      <c r="L247" t="e">
        <f t="shared" si="11"/>
        <v>#N/A</v>
      </c>
    </row>
    <row r="248" spans="6:12" x14ac:dyDescent="0.3">
      <c r="F248" s="51" t="s">
        <v>11193</v>
      </c>
      <c r="G248" t="str">
        <f t="shared" si="10"/>
        <v>华中大区</v>
      </c>
      <c r="K248" t="e">
        <f t="shared" si="9"/>
        <v>#N/A</v>
      </c>
      <c r="L248" t="e">
        <f t="shared" si="11"/>
        <v>#N/A</v>
      </c>
    </row>
    <row r="249" spans="6:12" x14ac:dyDescent="0.3">
      <c r="F249" s="51" t="s">
        <v>11193</v>
      </c>
      <c r="G249" t="str">
        <f t="shared" si="10"/>
        <v>华中大区</v>
      </c>
      <c r="K249" t="e">
        <f t="shared" si="9"/>
        <v>#N/A</v>
      </c>
      <c r="L249" t="e">
        <f t="shared" si="11"/>
        <v>#N/A</v>
      </c>
    </row>
    <row r="250" spans="6:12" x14ac:dyDescent="0.3">
      <c r="F250" s="51" t="s">
        <v>11149</v>
      </c>
      <c r="G250" t="str">
        <f t="shared" si="10"/>
        <v>华中大区</v>
      </c>
      <c r="K250" t="e">
        <f t="shared" si="9"/>
        <v>#N/A</v>
      </c>
      <c r="L250" t="e">
        <f t="shared" si="11"/>
        <v>#N/A</v>
      </c>
    </row>
    <row r="251" spans="6:12" x14ac:dyDescent="0.3">
      <c r="F251" s="51" t="s">
        <v>11149</v>
      </c>
      <c r="G251" t="str">
        <f t="shared" si="10"/>
        <v>华中大区</v>
      </c>
      <c r="K251" t="e">
        <f t="shared" si="9"/>
        <v>#N/A</v>
      </c>
      <c r="L251" t="e">
        <f t="shared" si="11"/>
        <v>#N/A</v>
      </c>
    </row>
    <row r="252" spans="6:12" x14ac:dyDescent="0.3">
      <c r="F252" s="51" t="s">
        <v>11149</v>
      </c>
      <c r="G252" t="str">
        <f t="shared" si="10"/>
        <v>华中大区</v>
      </c>
      <c r="K252" t="e">
        <f t="shared" si="9"/>
        <v>#N/A</v>
      </c>
      <c r="L252" t="e">
        <f t="shared" si="11"/>
        <v>#N/A</v>
      </c>
    </row>
    <row r="253" spans="6:12" x14ac:dyDescent="0.3">
      <c r="F253" s="51" t="s">
        <v>11149</v>
      </c>
      <c r="G253" t="str">
        <f t="shared" si="10"/>
        <v>华中大区</v>
      </c>
      <c r="K253" t="e">
        <f t="shared" si="9"/>
        <v>#N/A</v>
      </c>
      <c r="L253" t="e">
        <f t="shared" si="11"/>
        <v>#N/A</v>
      </c>
    </row>
    <row r="254" spans="6:12" x14ac:dyDescent="0.3">
      <c r="F254" s="51" t="s">
        <v>11158</v>
      </c>
      <c r="G254" t="str">
        <f t="shared" si="10"/>
        <v>华东大区</v>
      </c>
      <c r="K254" t="e">
        <f t="shared" si="9"/>
        <v>#N/A</v>
      </c>
      <c r="L254" t="e">
        <f t="shared" si="11"/>
        <v>#N/A</v>
      </c>
    </row>
    <row r="255" spans="6:12" x14ac:dyDescent="0.3">
      <c r="F255" s="51" t="s">
        <v>11158</v>
      </c>
      <c r="G255" t="str">
        <f t="shared" si="10"/>
        <v>华东大区</v>
      </c>
      <c r="K255" t="e">
        <f t="shared" si="9"/>
        <v>#N/A</v>
      </c>
      <c r="L255" t="e">
        <f t="shared" si="11"/>
        <v>#N/A</v>
      </c>
    </row>
    <row r="256" spans="6:12" x14ac:dyDescent="0.3">
      <c r="F256" s="51" t="s">
        <v>11158</v>
      </c>
      <c r="G256" t="str">
        <f t="shared" si="10"/>
        <v>华东大区</v>
      </c>
      <c r="K256" t="e">
        <f t="shared" si="9"/>
        <v>#N/A</v>
      </c>
      <c r="L256" t="e">
        <f t="shared" si="11"/>
        <v>#N/A</v>
      </c>
    </row>
    <row r="257" spans="6:12" x14ac:dyDescent="0.3">
      <c r="F257" s="51" t="s">
        <v>11249</v>
      </c>
      <c r="G257" t="str">
        <f t="shared" si="10"/>
        <v>深圳大区</v>
      </c>
      <c r="K257" t="e">
        <f t="shared" si="9"/>
        <v>#N/A</v>
      </c>
      <c r="L257" t="e">
        <f t="shared" si="11"/>
        <v>#N/A</v>
      </c>
    </row>
    <row r="258" spans="6:12" x14ac:dyDescent="0.3">
      <c r="F258" s="51" t="s">
        <v>11249</v>
      </c>
      <c r="G258" t="str">
        <f t="shared" si="10"/>
        <v>深圳大区</v>
      </c>
      <c r="K258" t="e">
        <f t="shared" ref="K258:K321" si="12">VLOOKUP(I:I,A:B,2,0)</f>
        <v>#N/A</v>
      </c>
      <c r="L258" t="e">
        <f t="shared" si="11"/>
        <v>#N/A</v>
      </c>
    </row>
    <row r="259" spans="6:12" x14ac:dyDescent="0.3">
      <c r="F259" s="51" t="s">
        <v>11249</v>
      </c>
      <c r="G259" t="str">
        <f t="shared" ref="G259:G322" si="13">VLOOKUP(F:F,A:B,2,0)</f>
        <v>深圳大区</v>
      </c>
      <c r="K259" t="e">
        <f t="shared" si="12"/>
        <v>#N/A</v>
      </c>
      <c r="L259" t="e">
        <f t="shared" ref="L259:L322" si="14">VLOOKUP(J259,A:B,2,0)</f>
        <v>#N/A</v>
      </c>
    </row>
    <row r="260" spans="6:12" x14ac:dyDescent="0.3">
      <c r="F260" s="51" t="s">
        <v>11249</v>
      </c>
      <c r="G260" t="str">
        <f t="shared" si="13"/>
        <v>深圳大区</v>
      </c>
      <c r="K260" t="e">
        <f t="shared" si="12"/>
        <v>#N/A</v>
      </c>
      <c r="L260" t="e">
        <f t="shared" si="14"/>
        <v>#N/A</v>
      </c>
    </row>
    <row r="261" spans="6:12" x14ac:dyDescent="0.3">
      <c r="F261" s="51" t="s">
        <v>11249</v>
      </c>
      <c r="G261" t="str">
        <f t="shared" si="13"/>
        <v>深圳大区</v>
      </c>
      <c r="K261" t="e">
        <f t="shared" si="12"/>
        <v>#N/A</v>
      </c>
      <c r="L261" t="e">
        <f t="shared" si="14"/>
        <v>#N/A</v>
      </c>
    </row>
    <row r="262" spans="6:12" x14ac:dyDescent="0.3">
      <c r="F262" s="51" t="s">
        <v>11249</v>
      </c>
      <c r="G262" t="str">
        <f t="shared" si="13"/>
        <v>深圳大区</v>
      </c>
      <c r="K262" t="e">
        <f t="shared" si="12"/>
        <v>#N/A</v>
      </c>
      <c r="L262" t="e">
        <f t="shared" si="14"/>
        <v>#N/A</v>
      </c>
    </row>
    <row r="263" spans="6:12" x14ac:dyDescent="0.3">
      <c r="F263" s="51" t="s">
        <v>11249</v>
      </c>
      <c r="G263" t="str">
        <f t="shared" si="13"/>
        <v>深圳大区</v>
      </c>
      <c r="K263" t="e">
        <f t="shared" si="12"/>
        <v>#N/A</v>
      </c>
      <c r="L263" t="e">
        <f t="shared" si="14"/>
        <v>#N/A</v>
      </c>
    </row>
    <row r="264" spans="6:12" x14ac:dyDescent="0.3">
      <c r="F264" s="51" t="s">
        <v>11249</v>
      </c>
      <c r="G264" t="str">
        <f t="shared" si="13"/>
        <v>深圳大区</v>
      </c>
      <c r="K264" t="e">
        <f t="shared" si="12"/>
        <v>#N/A</v>
      </c>
      <c r="L264" t="e">
        <f t="shared" si="14"/>
        <v>#N/A</v>
      </c>
    </row>
    <row r="265" spans="6:12" x14ac:dyDescent="0.3">
      <c r="F265" s="51" t="s">
        <v>11249</v>
      </c>
      <c r="G265" t="str">
        <f t="shared" si="13"/>
        <v>深圳大区</v>
      </c>
      <c r="K265" t="e">
        <f t="shared" si="12"/>
        <v>#N/A</v>
      </c>
      <c r="L265" t="e">
        <f t="shared" si="14"/>
        <v>#N/A</v>
      </c>
    </row>
    <row r="266" spans="6:12" x14ac:dyDescent="0.3">
      <c r="F266" s="51" t="s">
        <v>11325</v>
      </c>
      <c r="G266" t="str">
        <f t="shared" si="13"/>
        <v>华北大区</v>
      </c>
      <c r="K266" t="e">
        <f t="shared" si="12"/>
        <v>#N/A</v>
      </c>
      <c r="L266" t="e">
        <f t="shared" si="14"/>
        <v>#N/A</v>
      </c>
    </row>
    <row r="267" spans="6:12" x14ac:dyDescent="0.3">
      <c r="F267" s="51" t="s">
        <v>11325</v>
      </c>
      <c r="G267" t="str">
        <f t="shared" si="13"/>
        <v>华北大区</v>
      </c>
      <c r="K267" t="e">
        <f t="shared" si="12"/>
        <v>#N/A</v>
      </c>
      <c r="L267" t="e">
        <f t="shared" si="14"/>
        <v>#N/A</v>
      </c>
    </row>
    <row r="268" spans="6:12" x14ac:dyDescent="0.3">
      <c r="F268" s="51" t="s">
        <v>11325</v>
      </c>
      <c r="G268" t="str">
        <f t="shared" si="13"/>
        <v>华北大区</v>
      </c>
      <c r="K268" t="e">
        <f t="shared" si="12"/>
        <v>#N/A</v>
      </c>
      <c r="L268" t="e">
        <f t="shared" si="14"/>
        <v>#N/A</v>
      </c>
    </row>
    <row r="269" spans="6:12" x14ac:dyDescent="0.3">
      <c r="F269" s="51" t="s">
        <v>12649</v>
      </c>
      <c r="G269" t="str">
        <f t="shared" si="13"/>
        <v>鲁豫陕大区</v>
      </c>
      <c r="K269" t="e">
        <f t="shared" si="12"/>
        <v>#N/A</v>
      </c>
      <c r="L269" t="e">
        <f t="shared" si="14"/>
        <v>#N/A</v>
      </c>
    </row>
    <row r="270" spans="6:12" x14ac:dyDescent="0.3">
      <c r="F270" s="51" t="s">
        <v>12649</v>
      </c>
      <c r="G270" t="str">
        <f t="shared" si="13"/>
        <v>鲁豫陕大区</v>
      </c>
      <c r="K270" t="e">
        <f t="shared" si="12"/>
        <v>#N/A</v>
      </c>
      <c r="L270" t="e">
        <f t="shared" si="14"/>
        <v>#N/A</v>
      </c>
    </row>
    <row r="271" spans="6:12" x14ac:dyDescent="0.3">
      <c r="F271" s="51" t="s">
        <v>12649</v>
      </c>
      <c r="G271" t="str">
        <f t="shared" si="13"/>
        <v>鲁豫陕大区</v>
      </c>
      <c r="K271" t="e">
        <f t="shared" si="12"/>
        <v>#N/A</v>
      </c>
      <c r="L271" t="e">
        <f t="shared" si="14"/>
        <v>#N/A</v>
      </c>
    </row>
    <row r="272" spans="6:12" x14ac:dyDescent="0.3">
      <c r="F272" s="51" t="s">
        <v>12649</v>
      </c>
      <c r="G272" t="str">
        <f t="shared" si="13"/>
        <v>鲁豫陕大区</v>
      </c>
      <c r="K272" t="e">
        <f t="shared" si="12"/>
        <v>#N/A</v>
      </c>
      <c r="L272" t="e">
        <f t="shared" si="14"/>
        <v>#N/A</v>
      </c>
    </row>
    <row r="273" spans="6:12" x14ac:dyDescent="0.3">
      <c r="F273" s="51" t="s">
        <v>11269</v>
      </c>
      <c r="G273" t="str">
        <f t="shared" si="13"/>
        <v>华东大区</v>
      </c>
      <c r="K273" t="e">
        <f t="shared" si="12"/>
        <v>#N/A</v>
      </c>
      <c r="L273" t="e">
        <f t="shared" si="14"/>
        <v>#N/A</v>
      </c>
    </row>
    <row r="274" spans="6:12" x14ac:dyDescent="0.3">
      <c r="F274" s="51" t="s">
        <v>11269</v>
      </c>
      <c r="G274" t="str">
        <f t="shared" si="13"/>
        <v>华东大区</v>
      </c>
      <c r="K274" t="e">
        <f t="shared" si="12"/>
        <v>#N/A</v>
      </c>
      <c r="L274" t="e">
        <f t="shared" si="14"/>
        <v>#N/A</v>
      </c>
    </row>
    <row r="275" spans="6:12" x14ac:dyDescent="0.3">
      <c r="F275" s="51" t="s">
        <v>11269</v>
      </c>
      <c r="G275" t="str">
        <f t="shared" si="13"/>
        <v>华东大区</v>
      </c>
      <c r="K275" t="e">
        <f t="shared" si="12"/>
        <v>#N/A</v>
      </c>
      <c r="L275" t="e">
        <f t="shared" si="14"/>
        <v>#N/A</v>
      </c>
    </row>
    <row r="276" spans="6:12" x14ac:dyDescent="0.3">
      <c r="F276" s="51" t="s">
        <v>11269</v>
      </c>
      <c r="G276" t="str">
        <f t="shared" si="13"/>
        <v>华东大区</v>
      </c>
      <c r="K276" t="e">
        <f t="shared" si="12"/>
        <v>#N/A</v>
      </c>
      <c r="L276" t="e">
        <f t="shared" si="14"/>
        <v>#N/A</v>
      </c>
    </row>
    <row r="277" spans="6:12" x14ac:dyDescent="0.3">
      <c r="F277" s="51" t="s">
        <v>11269</v>
      </c>
      <c r="G277" t="str">
        <f t="shared" si="13"/>
        <v>华东大区</v>
      </c>
      <c r="K277" t="e">
        <f t="shared" si="12"/>
        <v>#N/A</v>
      </c>
      <c r="L277" t="e">
        <f t="shared" si="14"/>
        <v>#N/A</v>
      </c>
    </row>
    <row r="278" spans="6:12" x14ac:dyDescent="0.3">
      <c r="F278" s="51" t="s">
        <v>11269</v>
      </c>
      <c r="G278" t="str">
        <f t="shared" si="13"/>
        <v>华东大区</v>
      </c>
      <c r="K278" t="e">
        <f t="shared" si="12"/>
        <v>#N/A</v>
      </c>
      <c r="L278" t="e">
        <f t="shared" si="14"/>
        <v>#N/A</v>
      </c>
    </row>
    <row r="279" spans="6:12" x14ac:dyDescent="0.3">
      <c r="F279" s="51" t="s">
        <v>11269</v>
      </c>
      <c r="G279" t="str">
        <f t="shared" si="13"/>
        <v>华东大区</v>
      </c>
      <c r="K279" t="e">
        <f t="shared" si="12"/>
        <v>#N/A</v>
      </c>
      <c r="L279" t="e">
        <f t="shared" si="14"/>
        <v>#N/A</v>
      </c>
    </row>
    <row r="280" spans="6:12" x14ac:dyDescent="0.3">
      <c r="F280" s="51" t="s">
        <v>11269</v>
      </c>
      <c r="G280" t="str">
        <f t="shared" si="13"/>
        <v>华东大区</v>
      </c>
      <c r="K280" t="e">
        <f t="shared" si="12"/>
        <v>#N/A</v>
      </c>
      <c r="L280" t="e">
        <f t="shared" si="14"/>
        <v>#N/A</v>
      </c>
    </row>
    <row r="281" spans="6:12" x14ac:dyDescent="0.3">
      <c r="F281" s="51" t="s">
        <v>11269</v>
      </c>
      <c r="G281" t="str">
        <f t="shared" si="13"/>
        <v>华东大区</v>
      </c>
      <c r="K281" t="e">
        <f t="shared" si="12"/>
        <v>#N/A</v>
      </c>
      <c r="L281" t="e">
        <f t="shared" si="14"/>
        <v>#N/A</v>
      </c>
    </row>
    <row r="282" spans="6:12" x14ac:dyDescent="0.3">
      <c r="F282" s="51" t="s">
        <v>11269</v>
      </c>
      <c r="G282" t="str">
        <f t="shared" si="13"/>
        <v>华东大区</v>
      </c>
      <c r="K282" t="e">
        <f t="shared" si="12"/>
        <v>#N/A</v>
      </c>
      <c r="L282" t="e">
        <f t="shared" si="14"/>
        <v>#N/A</v>
      </c>
    </row>
    <row r="283" spans="6:12" x14ac:dyDescent="0.3">
      <c r="F283" s="51" t="s">
        <v>11277</v>
      </c>
      <c r="G283" t="str">
        <f t="shared" si="13"/>
        <v>华东大区</v>
      </c>
      <c r="K283" t="e">
        <f t="shared" si="12"/>
        <v>#N/A</v>
      </c>
      <c r="L283" t="e">
        <f t="shared" si="14"/>
        <v>#N/A</v>
      </c>
    </row>
    <row r="284" spans="6:12" x14ac:dyDescent="0.3">
      <c r="F284" s="51" t="s">
        <v>11277</v>
      </c>
      <c r="G284" t="str">
        <f t="shared" si="13"/>
        <v>华东大区</v>
      </c>
      <c r="K284" t="e">
        <f t="shared" si="12"/>
        <v>#N/A</v>
      </c>
      <c r="L284" t="e">
        <f t="shared" si="14"/>
        <v>#N/A</v>
      </c>
    </row>
    <row r="285" spans="6:12" x14ac:dyDescent="0.3">
      <c r="F285" s="51" t="s">
        <v>11277</v>
      </c>
      <c r="G285" t="str">
        <f t="shared" si="13"/>
        <v>华东大区</v>
      </c>
      <c r="K285" t="e">
        <f t="shared" si="12"/>
        <v>#N/A</v>
      </c>
      <c r="L285" t="e">
        <f t="shared" si="14"/>
        <v>#N/A</v>
      </c>
    </row>
    <row r="286" spans="6:12" x14ac:dyDescent="0.3">
      <c r="F286" s="51" t="s">
        <v>11104</v>
      </c>
      <c r="G286" t="str">
        <f t="shared" si="13"/>
        <v>华中大区</v>
      </c>
      <c r="K286" t="e">
        <f t="shared" si="12"/>
        <v>#N/A</v>
      </c>
      <c r="L286" t="e">
        <f t="shared" si="14"/>
        <v>#N/A</v>
      </c>
    </row>
    <row r="287" spans="6:12" x14ac:dyDescent="0.3">
      <c r="F287" s="51" t="s">
        <v>11104</v>
      </c>
      <c r="G287" t="str">
        <f t="shared" si="13"/>
        <v>华中大区</v>
      </c>
      <c r="K287" t="e">
        <f t="shared" si="12"/>
        <v>#N/A</v>
      </c>
      <c r="L287" t="e">
        <f t="shared" si="14"/>
        <v>#N/A</v>
      </c>
    </row>
    <row r="288" spans="6:12" x14ac:dyDescent="0.3">
      <c r="F288" s="51" t="s">
        <v>11104</v>
      </c>
      <c r="G288" t="str">
        <f t="shared" si="13"/>
        <v>华中大区</v>
      </c>
      <c r="K288" t="e">
        <f t="shared" si="12"/>
        <v>#N/A</v>
      </c>
      <c r="L288" t="e">
        <f t="shared" si="14"/>
        <v>#N/A</v>
      </c>
    </row>
    <row r="289" spans="6:12" x14ac:dyDescent="0.3">
      <c r="F289" s="51" t="s">
        <v>11104</v>
      </c>
      <c r="G289" t="str">
        <f t="shared" si="13"/>
        <v>华中大区</v>
      </c>
      <c r="K289" t="e">
        <f t="shared" si="12"/>
        <v>#N/A</v>
      </c>
      <c r="L289" t="e">
        <f t="shared" si="14"/>
        <v>#N/A</v>
      </c>
    </row>
    <row r="290" spans="6:12" x14ac:dyDescent="0.3">
      <c r="F290" s="51" t="s">
        <v>11104</v>
      </c>
      <c r="G290" t="str">
        <f t="shared" si="13"/>
        <v>华中大区</v>
      </c>
      <c r="K290" t="e">
        <f t="shared" si="12"/>
        <v>#N/A</v>
      </c>
      <c r="L290" t="e">
        <f t="shared" si="14"/>
        <v>#N/A</v>
      </c>
    </row>
    <row r="291" spans="6:12" x14ac:dyDescent="0.3">
      <c r="F291" s="51" t="s">
        <v>11104</v>
      </c>
      <c r="G291" t="str">
        <f t="shared" si="13"/>
        <v>华中大区</v>
      </c>
      <c r="K291" t="e">
        <f t="shared" si="12"/>
        <v>#N/A</v>
      </c>
      <c r="L291" t="e">
        <f t="shared" si="14"/>
        <v>#N/A</v>
      </c>
    </row>
    <row r="292" spans="6:12" x14ac:dyDescent="0.3">
      <c r="F292" s="51" t="s">
        <v>11104</v>
      </c>
      <c r="G292" t="str">
        <f t="shared" si="13"/>
        <v>华中大区</v>
      </c>
      <c r="K292" t="e">
        <f t="shared" si="12"/>
        <v>#N/A</v>
      </c>
      <c r="L292" t="e">
        <f t="shared" si="14"/>
        <v>#N/A</v>
      </c>
    </row>
    <row r="293" spans="6:12" x14ac:dyDescent="0.3">
      <c r="F293" s="51" t="s">
        <v>11104</v>
      </c>
      <c r="G293" t="str">
        <f t="shared" si="13"/>
        <v>华中大区</v>
      </c>
      <c r="K293" t="e">
        <f t="shared" si="12"/>
        <v>#N/A</v>
      </c>
      <c r="L293" t="e">
        <f t="shared" si="14"/>
        <v>#N/A</v>
      </c>
    </row>
    <row r="294" spans="6:12" x14ac:dyDescent="0.3">
      <c r="F294" s="51" t="s">
        <v>11104</v>
      </c>
      <c r="G294" t="str">
        <f t="shared" si="13"/>
        <v>华中大区</v>
      </c>
      <c r="K294" t="e">
        <f t="shared" si="12"/>
        <v>#N/A</v>
      </c>
      <c r="L294" t="e">
        <f t="shared" si="14"/>
        <v>#N/A</v>
      </c>
    </row>
    <row r="295" spans="6:12" x14ac:dyDescent="0.3">
      <c r="F295" s="51" t="s">
        <v>11302</v>
      </c>
      <c r="G295" t="str">
        <f t="shared" si="13"/>
        <v>深圳大区</v>
      </c>
      <c r="K295" t="e">
        <f t="shared" si="12"/>
        <v>#N/A</v>
      </c>
      <c r="L295" t="e">
        <f t="shared" si="14"/>
        <v>#N/A</v>
      </c>
    </row>
    <row r="296" spans="6:12" x14ac:dyDescent="0.3">
      <c r="F296" s="51" t="s">
        <v>11302</v>
      </c>
      <c r="G296" t="str">
        <f t="shared" si="13"/>
        <v>深圳大区</v>
      </c>
      <c r="K296" t="e">
        <f t="shared" si="12"/>
        <v>#N/A</v>
      </c>
      <c r="L296" t="e">
        <f t="shared" si="14"/>
        <v>#N/A</v>
      </c>
    </row>
    <row r="297" spans="6:12" x14ac:dyDescent="0.3">
      <c r="F297" s="51" t="s">
        <v>11302</v>
      </c>
      <c r="G297" t="str">
        <f t="shared" si="13"/>
        <v>深圳大区</v>
      </c>
      <c r="K297" t="e">
        <f t="shared" si="12"/>
        <v>#N/A</v>
      </c>
      <c r="L297" t="e">
        <f t="shared" si="14"/>
        <v>#N/A</v>
      </c>
    </row>
    <row r="298" spans="6:12" x14ac:dyDescent="0.3">
      <c r="F298" s="51" t="s">
        <v>11302</v>
      </c>
      <c r="G298" t="str">
        <f t="shared" si="13"/>
        <v>深圳大区</v>
      </c>
      <c r="K298" t="e">
        <f t="shared" si="12"/>
        <v>#N/A</v>
      </c>
      <c r="L298" t="e">
        <f t="shared" si="14"/>
        <v>#N/A</v>
      </c>
    </row>
    <row r="299" spans="6:12" x14ac:dyDescent="0.3">
      <c r="F299" s="51" t="s">
        <v>11302</v>
      </c>
      <c r="G299" t="str">
        <f t="shared" si="13"/>
        <v>深圳大区</v>
      </c>
      <c r="K299" t="e">
        <f t="shared" si="12"/>
        <v>#N/A</v>
      </c>
      <c r="L299" t="e">
        <f t="shared" si="14"/>
        <v>#N/A</v>
      </c>
    </row>
    <row r="300" spans="6:12" x14ac:dyDescent="0.3">
      <c r="F300" s="51" t="s">
        <v>11302</v>
      </c>
      <c r="G300" t="str">
        <f t="shared" si="13"/>
        <v>深圳大区</v>
      </c>
      <c r="K300" t="e">
        <f t="shared" si="12"/>
        <v>#N/A</v>
      </c>
      <c r="L300" t="e">
        <f t="shared" si="14"/>
        <v>#N/A</v>
      </c>
    </row>
    <row r="301" spans="6:12" x14ac:dyDescent="0.3">
      <c r="F301" s="51" t="s">
        <v>11302</v>
      </c>
      <c r="G301" t="str">
        <f t="shared" si="13"/>
        <v>深圳大区</v>
      </c>
      <c r="K301" t="e">
        <f t="shared" si="12"/>
        <v>#N/A</v>
      </c>
      <c r="L301" t="e">
        <f t="shared" si="14"/>
        <v>#N/A</v>
      </c>
    </row>
    <row r="302" spans="6:12" x14ac:dyDescent="0.3">
      <c r="F302" s="51" t="s">
        <v>11302</v>
      </c>
      <c r="G302" t="str">
        <f t="shared" si="13"/>
        <v>深圳大区</v>
      </c>
      <c r="K302" t="e">
        <f t="shared" si="12"/>
        <v>#N/A</v>
      </c>
      <c r="L302" t="e">
        <f t="shared" si="14"/>
        <v>#N/A</v>
      </c>
    </row>
    <row r="303" spans="6:12" x14ac:dyDescent="0.3">
      <c r="F303" s="51" t="s">
        <v>12626</v>
      </c>
      <c r="G303" t="str">
        <f t="shared" si="13"/>
        <v>鲁豫陕大区</v>
      </c>
      <c r="K303" t="e">
        <f t="shared" si="12"/>
        <v>#N/A</v>
      </c>
      <c r="L303" t="e">
        <f t="shared" si="14"/>
        <v>#N/A</v>
      </c>
    </row>
    <row r="304" spans="6:12" x14ac:dyDescent="0.3">
      <c r="F304" s="51" t="s">
        <v>12626</v>
      </c>
      <c r="G304" t="str">
        <f t="shared" si="13"/>
        <v>鲁豫陕大区</v>
      </c>
      <c r="K304" t="e">
        <f t="shared" si="12"/>
        <v>#N/A</v>
      </c>
      <c r="L304" t="e">
        <f t="shared" si="14"/>
        <v>#N/A</v>
      </c>
    </row>
    <row r="305" spans="6:12" x14ac:dyDescent="0.3">
      <c r="F305" s="51" t="s">
        <v>12626</v>
      </c>
      <c r="G305" t="str">
        <f t="shared" si="13"/>
        <v>鲁豫陕大区</v>
      </c>
      <c r="K305" t="e">
        <f t="shared" si="12"/>
        <v>#N/A</v>
      </c>
      <c r="L305" t="e">
        <f t="shared" si="14"/>
        <v>#N/A</v>
      </c>
    </row>
    <row r="306" spans="6:12" x14ac:dyDescent="0.3">
      <c r="F306" s="51" t="s">
        <v>12999</v>
      </c>
      <c r="G306" t="str">
        <f t="shared" si="13"/>
        <v>西南大区</v>
      </c>
      <c r="K306" t="e">
        <f t="shared" si="12"/>
        <v>#N/A</v>
      </c>
      <c r="L306" t="e">
        <f t="shared" si="14"/>
        <v>#N/A</v>
      </c>
    </row>
    <row r="307" spans="6:12" x14ac:dyDescent="0.3">
      <c r="F307" s="51" t="s">
        <v>12999</v>
      </c>
      <c r="G307" t="str">
        <f t="shared" si="13"/>
        <v>西南大区</v>
      </c>
      <c r="K307" t="e">
        <f t="shared" si="12"/>
        <v>#N/A</v>
      </c>
      <c r="L307" t="e">
        <f t="shared" si="14"/>
        <v>#N/A</v>
      </c>
    </row>
    <row r="308" spans="6:12" x14ac:dyDescent="0.3">
      <c r="F308" s="51" t="s">
        <v>12999</v>
      </c>
      <c r="G308" t="str">
        <f t="shared" si="13"/>
        <v>西南大区</v>
      </c>
      <c r="K308" t="e">
        <f t="shared" si="12"/>
        <v>#N/A</v>
      </c>
      <c r="L308" t="e">
        <f t="shared" si="14"/>
        <v>#N/A</v>
      </c>
    </row>
    <row r="309" spans="6:12" x14ac:dyDescent="0.3">
      <c r="F309" s="51" t="s">
        <v>12999</v>
      </c>
      <c r="G309" t="str">
        <f t="shared" si="13"/>
        <v>西南大区</v>
      </c>
      <c r="K309" t="e">
        <f t="shared" si="12"/>
        <v>#N/A</v>
      </c>
      <c r="L309" t="e">
        <f t="shared" si="14"/>
        <v>#N/A</v>
      </c>
    </row>
    <row r="310" spans="6:12" x14ac:dyDescent="0.3">
      <c r="F310" s="51" t="s">
        <v>12999</v>
      </c>
      <c r="G310" t="str">
        <f t="shared" si="13"/>
        <v>西南大区</v>
      </c>
      <c r="K310" t="e">
        <f t="shared" si="12"/>
        <v>#N/A</v>
      </c>
      <c r="L310" t="e">
        <f t="shared" si="14"/>
        <v>#N/A</v>
      </c>
    </row>
    <row r="311" spans="6:12" x14ac:dyDescent="0.3">
      <c r="F311" s="51" t="s">
        <v>12999</v>
      </c>
      <c r="G311" t="str">
        <f t="shared" si="13"/>
        <v>西南大区</v>
      </c>
      <c r="K311" t="e">
        <f t="shared" si="12"/>
        <v>#N/A</v>
      </c>
      <c r="L311" t="e">
        <f t="shared" si="14"/>
        <v>#N/A</v>
      </c>
    </row>
    <row r="312" spans="6:12" x14ac:dyDescent="0.3">
      <c r="F312" s="51" t="s">
        <v>12999</v>
      </c>
      <c r="G312" t="str">
        <f t="shared" si="13"/>
        <v>西南大区</v>
      </c>
      <c r="K312" t="e">
        <f t="shared" si="12"/>
        <v>#N/A</v>
      </c>
      <c r="L312" t="e">
        <f t="shared" si="14"/>
        <v>#N/A</v>
      </c>
    </row>
    <row r="313" spans="6:12" x14ac:dyDescent="0.3">
      <c r="F313" s="51" t="s">
        <v>12999</v>
      </c>
      <c r="G313" t="str">
        <f t="shared" si="13"/>
        <v>西南大区</v>
      </c>
      <c r="K313" t="e">
        <f t="shared" si="12"/>
        <v>#N/A</v>
      </c>
      <c r="L313" t="e">
        <f t="shared" si="14"/>
        <v>#N/A</v>
      </c>
    </row>
    <row r="314" spans="6:12" x14ac:dyDescent="0.3">
      <c r="F314" s="51" t="s">
        <v>12999</v>
      </c>
      <c r="G314" t="str">
        <f t="shared" si="13"/>
        <v>西南大区</v>
      </c>
      <c r="K314" t="e">
        <f t="shared" si="12"/>
        <v>#N/A</v>
      </c>
      <c r="L314" t="e">
        <f t="shared" si="14"/>
        <v>#N/A</v>
      </c>
    </row>
    <row r="315" spans="6:12" x14ac:dyDescent="0.3">
      <c r="F315" s="51" t="s">
        <v>12999</v>
      </c>
      <c r="G315" t="str">
        <f t="shared" si="13"/>
        <v>西南大区</v>
      </c>
      <c r="K315" t="e">
        <f t="shared" si="12"/>
        <v>#N/A</v>
      </c>
      <c r="L315" t="e">
        <f t="shared" si="14"/>
        <v>#N/A</v>
      </c>
    </row>
    <row r="316" spans="6:12" x14ac:dyDescent="0.3">
      <c r="F316" s="51" t="s">
        <v>12999</v>
      </c>
      <c r="G316" t="str">
        <f t="shared" si="13"/>
        <v>西南大区</v>
      </c>
      <c r="K316" t="e">
        <f t="shared" si="12"/>
        <v>#N/A</v>
      </c>
      <c r="L316" t="e">
        <f t="shared" si="14"/>
        <v>#N/A</v>
      </c>
    </row>
    <row r="317" spans="6:12" x14ac:dyDescent="0.3">
      <c r="F317" s="51" t="s">
        <v>12999</v>
      </c>
      <c r="G317" t="str">
        <f t="shared" si="13"/>
        <v>西南大区</v>
      </c>
      <c r="K317" t="e">
        <f t="shared" si="12"/>
        <v>#N/A</v>
      </c>
      <c r="L317" t="e">
        <f t="shared" si="14"/>
        <v>#N/A</v>
      </c>
    </row>
    <row r="318" spans="6:12" x14ac:dyDescent="0.3">
      <c r="F318" s="51" t="s">
        <v>11294</v>
      </c>
      <c r="G318" t="str">
        <f t="shared" si="13"/>
        <v>华东大区</v>
      </c>
      <c r="K318" t="e">
        <f t="shared" si="12"/>
        <v>#N/A</v>
      </c>
      <c r="L318" t="e">
        <f t="shared" si="14"/>
        <v>#N/A</v>
      </c>
    </row>
    <row r="319" spans="6:12" x14ac:dyDescent="0.3">
      <c r="F319" s="51" t="s">
        <v>11294</v>
      </c>
      <c r="G319" t="str">
        <f t="shared" si="13"/>
        <v>华东大区</v>
      </c>
      <c r="K319" t="e">
        <f t="shared" si="12"/>
        <v>#N/A</v>
      </c>
      <c r="L319" t="e">
        <f t="shared" si="14"/>
        <v>#N/A</v>
      </c>
    </row>
    <row r="320" spans="6:12" x14ac:dyDescent="0.3">
      <c r="F320" s="51" t="s">
        <v>11294</v>
      </c>
      <c r="G320" t="str">
        <f t="shared" si="13"/>
        <v>华东大区</v>
      </c>
      <c r="K320" t="e">
        <f t="shared" si="12"/>
        <v>#N/A</v>
      </c>
      <c r="L320" t="e">
        <f t="shared" si="14"/>
        <v>#N/A</v>
      </c>
    </row>
    <row r="321" spans="6:12" x14ac:dyDescent="0.3">
      <c r="F321" s="51" t="s">
        <v>11294</v>
      </c>
      <c r="G321" t="str">
        <f t="shared" si="13"/>
        <v>华东大区</v>
      </c>
      <c r="K321" t="e">
        <f t="shared" si="12"/>
        <v>#N/A</v>
      </c>
      <c r="L321" t="e">
        <f t="shared" si="14"/>
        <v>#N/A</v>
      </c>
    </row>
    <row r="322" spans="6:12" x14ac:dyDescent="0.3">
      <c r="G322" t="e">
        <f t="shared" si="13"/>
        <v>#N/A</v>
      </c>
      <c r="K322" t="e">
        <f t="shared" ref="K322:K385" si="15">VLOOKUP(I:I,A:B,2,0)</f>
        <v>#N/A</v>
      </c>
      <c r="L322" t="e">
        <f t="shared" si="14"/>
        <v>#N/A</v>
      </c>
    </row>
    <row r="323" spans="6:12" x14ac:dyDescent="0.3">
      <c r="G323" t="e">
        <f t="shared" ref="G323:G386" si="16">VLOOKUP(F:F,A:B,2,0)</f>
        <v>#N/A</v>
      </c>
      <c r="K323" t="e">
        <f t="shared" si="15"/>
        <v>#N/A</v>
      </c>
      <c r="L323" t="e">
        <f t="shared" ref="L323:L386" si="17">VLOOKUP(J323,A:B,2,0)</f>
        <v>#N/A</v>
      </c>
    </row>
    <row r="324" spans="6:12" x14ac:dyDescent="0.3">
      <c r="G324" t="e">
        <f t="shared" si="16"/>
        <v>#N/A</v>
      </c>
      <c r="K324" t="e">
        <f t="shared" si="15"/>
        <v>#N/A</v>
      </c>
      <c r="L324" t="e">
        <f t="shared" si="17"/>
        <v>#N/A</v>
      </c>
    </row>
    <row r="325" spans="6:12" x14ac:dyDescent="0.3">
      <c r="G325" t="e">
        <f t="shared" si="16"/>
        <v>#N/A</v>
      </c>
      <c r="K325" t="e">
        <f t="shared" si="15"/>
        <v>#N/A</v>
      </c>
      <c r="L325" t="e">
        <f t="shared" si="17"/>
        <v>#N/A</v>
      </c>
    </row>
    <row r="326" spans="6:12" x14ac:dyDescent="0.3">
      <c r="G326" t="e">
        <f t="shared" si="16"/>
        <v>#N/A</v>
      </c>
      <c r="K326" t="e">
        <f t="shared" si="15"/>
        <v>#N/A</v>
      </c>
      <c r="L326" t="e">
        <f t="shared" si="17"/>
        <v>#N/A</v>
      </c>
    </row>
    <row r="327" spans="6:12" x14ac:dyDescent="0.3">
      <c r="G327" t="e">
        <f t="shared" si="16"/>
        <v>#N/A</v>
      </c>
      <c r="K327" t="e">
        <f t="shared" si="15"/>
        <v>#N/A</v>
      </c>
      <c r="L327" t="e">
        <f t="shared" si="17"/>
        <v>#N/A</v>
      </c>
    </row>
    <row r="328" spans="6:12" x14ac:dyDescent="0.3">
      <c r="G328" t="e">
        <f t="shared" si="16"/>
        <v>#N/A</v>
      </c>
      <c r="K328" t="e">
        <f t="shared" si="15"/>
        <v>#N/A</v>
      </c>
      <c r="L328" t="e">
        <f t="shared" si="17"/>
        <v>#N/A</v>
      </c>
    </row>
    <row r="329" spans="6:12" x14ac:dyDescent="0.3">
      <c r="G329" t="e">
        <f t="shared" si="16"/>
        <v>#N/A</v>
      </c>
      <c r="K329" t="e">
        <f t="shared" si="15"/>
        <v>#N/A</v>
      </c>
      <c r="L329" t="e">
        <f t="shared" si="17"/>
        <v>#N/A</v>
      </c>
    </row>
    <row r="330" spans="6:12" x14ac:dyDescent="0.3">
      <c r="G330" t="e">
        <f t="shared" si="16"/>
        <v>#N/A</v>
      </c>
      <c r="K330" t="e">
        <f t="shared" si="15"/>
        <v>#N/A</v>
      </c>
      <c r="L330" t="e">
        <f t="shared" si="17"/>
        <v>#N/A</v>
      </c>
    </row>
    <row r="331" spans="6:12" x14ac:dyDescent="0.3">
      <c r="G331" t="e">
        <f t="shared" si="16"/>
        <v>#N/A</v>
      </c>
      <c r="K331" t="e">
        <f t="shared" si="15"/>
        <v>#N/A</v>
      </c>
      <c r="L331" t="e">
        <f t="shared" si="17"/>
        <v>#N/A</v>
      </c>
    </row>
    <row r="332" spans="6:12" x14ac:dyDescent="0.3">
      <c r="G332" t="e">
        <f t="shared" si="16"/>
        <v>#N/A</v>
      </c>
      <c r="K332" t="e">
        <f t="shared" si="15"/>
        <v>#N/A</v>
      </c>
      <c r="L332" t="e">
        <f t="shared" si="17"/>
        <v>#N/A</v>
      </c>
    </row>
    <row r="333" spans="6:12" x14ac:dyDescent="0.3">
      <c r="G333" t="e">
        <f t="shared" si="16"/>
        <v>#N/A</v>
      </c>
      <c r="K333" t="e">
        <f t="shared" si="15"/>
        <v>#N/A</v>
      </c>
      <c r="L333" t="e">
        <f t="shared" si="17"/>
        <v>#N/A</v>
      </c>
    </row>
    <row r="334" spans="6:12" x14ac:dyDescent="0.3">
      <c r="G334" t="e">
        <f t="shared" si="16"/>
        <v>#N/A</v>
      </c>
      <c r="K334" t="e">
        <f t="shared" si="15"/>
        <v>#N/A</v>
      </c>
      <c r="L334" t="e">
        <f t="shared" si="17"/>
        <v>#N/A</v>
      </c>
    </row>
    <row r="335" spans="6:12" x14ac:dyDescent="0.3">
      <c r="G335" t="e">
        <f t="shared" si="16"/>
        <v>#N/A</v>
      </c>
      <c r="K335" t="e">
        <f t="shared" si="15"/>
        <v>#N/A</v>
      </c>
      <c r="L335" t="e">
        <f t="shared" si="17"/>
        <v>#N/A</v>
      </c>
    </row>
    <row r="336" spans="6:12" x14ac:dyDescent="0.3">
      <c r="G336" t="e">
        <f t="shared" si="16"/>
        <v>#N/A</v>
      </c>
      <c r="K336" t="e">
        <f t="shared" si="15"/>
        <v>#N/A</v>
      </c>
      <c r="L336" t="e">
        <f t="shared" si="17"/>
        <v>#N/A</v>
      </c>
    </row>
    <row r="337" spans="7:12" x14ac:dyDescent="0.3">
      <c r="G337" t="e">
        <f t="shared" si="16"/>
        <v>#N/A</v>
      </c>
      <c r="K337" t="e">
        <f t="shared" si="15"/>
        <v>#N/A</v>
      </c>
      <c r="L337" t="e">
        <f t="shared" si="17"/>
        <v>#N/A</v>
      </c>
    </row>
    <row r="338" spans="7:12" x14ac:dyDescent="0.3">
      <c r="G338" t="e">
        <f t="shared" si="16"/>
        <v>#N/A</v>
      </c>
      <c r="K338" t="e">
        <f t="shared" si="15"/>
        <v>#N/A</v>
      </c>
      <c r="L338" t="e">
        <f t="shared" si="17"/>
        <v>#N/A</v>
      </c>
    </row>
    <row r="339" spans="7:12" x14ac:dyDescent="0.3">
      <c r="G339" t="e">
        <f t="shared" si="16"/>
        <v>#N/A</v>
      </c>
      <c r="K339" t="e">
        <f t="shared" si="15"/>
        <v>#N/A</v>
      </c>
      <c r="L339" t="e">
        <f t="shared" si="17"/>
        <v>#N/A</v>
      </c>
    </row>
    <row r="340" spans="7:12" x14ac:dyDescent="0.3">
      <c r="G340" t="e">
        <f t="shared" si="16"/>
        <v>#N/A</v>
      </c>
      <c r="K340" t="e">
        <f t="shared" si="15"/>
        <v>#N/A</v>
      </c>
      <c r="L340" t="e">
        <f t="shared" si="17"/>
        <v>#N/A</v>
      </c>
    </row>
    <row r="341" spans="7:12" x14ac:dyDescent="0.3">
      <c r="G341" t="e">
        <f t="shared" si="16"/>
        <v>#N/A</v>
      </c>
      <c r="K341" t="e">
        <f t="shared" si="15"/>
        <v>#N/A</v>
      </c>
      <c r="L341" t="e">
        <f t="shared" si="17"/>
        <v>#N/A</v>
      </c>
    </row>
    <row r="342" spans="7:12" x14ac:dyDescent="0.3">
      <c r="G342" t="e">
        <f t="shared" si="16"/>
        <v>#N/A</v>
      </c>
      <c r="K342" t="e">
        <f t="shared" si="15"/>
        <v>#N/A</v>
      </c>
      <c r="L342" t="e">
        <f t="shared" si="17"/>
        <v>#N/A</v>
      </c>
    </row>
    <row r="343" spans="7:12" x14ac:dyDescent="0.3">
      <c r="G343" t="e">
        <f t="shared" si="16"/>
        <v>#N/A</v>
      </c>
      <c r="K343" t="e">
        <f t="shared" si="15"/>
        <v>#N/A</v>
      </c>
      <c r="L343" t="e">
        <f t="shared" si="17"/>
        <v>#N/A</v>
      </c>
    </row>
    <row r="344" spans="7:12" x14ac:dyDescent="0.3">
      <c r="G344" t="e">
        <f t="shared" si="16"/>
        <v>#N/A</v>
      </c>
      <c r="K344" t="e">
        <f t="shared" si="15"/>
        <v>#N/A</v>
      </c>
      <c r="L344" t="e">
        <f t="shared" si="17"/>
        <v>#N/A</v>
      </c>
    </row>
    <row r="345" spans="7:12" x14ac:dyDescent="0.3">
      <c r="G345" t="e">
        <f t="shared" si="16"/>
        <v>#N/A</v>
      </c>
      <c r="K345" t="e">
        <f t="shared" si="15"/>
        <v>#N/A</v>
      </c>
      <c r="L345" t="e">
        <f t="shared" si="17"/>
        <v>#N/A</v>
      </c>
    </row>
    <row r="346" spans="7:12" x14ac:dyDescent="0.3">
      <c r="G346" t="e">
        <f t="shared" si="16"/>
        <v>#N/A</v>
      </c>
      <c r="K346" t="e">
        <f t="shared" si="15"/>
        <v>#N/A</v>
      </c>
      <c r="L346" t="e">
        <f t="shared" si="17"/>
        <v>#N/A</v>
      </c>
    </row>
    <row r="347" spans="7:12" x14ac:dyDescent="0.3">
      <c r="G347" t="e">
        <f t="shared" si="16"/>
        <v>#N/A</v>
      </c>
      <c r="K347" t="e">
        <f t="shared" si="15"/>
        <v>#N/A</v>
      </c>
      <c r="L347" t="e">
        <f t="shared" si="17"/>
        <v>#N/A</v>
      </c>
    </row>
    <row r="348" spans="7:12" x14ac:dyDescent="0.3">
      <c r="G348" t="e">
        <f t="shared" si="16"/>
        <v>#N/A</v>
      </c>
      <c r="K348" t="e">
        <f t="shared" si="15"/>
        <v>#N/A</v>
      </c>
      <c r="L348" t="e">
        <f t="shared" si="17"/>
        <v>#N/A</v>
      </c>
    </row>
    <row r="349" spans="7:12" x14ac:dyDescent="0.3">
      <c r="G349" t="e">
        <f t="shared" si="16"/>
        <v>#N/A</v>
      </c>
      <c r="K349" t="e">
        <f t="shared" si="15"/>
        <v>#N/A</v>
      </c>
      <c r="L349" t="e">
        <f t="shared" si="17"/>
        <v>#N/A</v>
      </c>
    </row>
    <row r="350" spans="7:12" x14ac:dyDescent="0.3">
      <c r="G350" t="e">
        <f t="shared" si="16"/>
        <v>#N/A</v>
      </c>
      <c r="K350" t="e">
        <f t="shared" si="15"/>
        <v>#N/A</v>
      </c>
      <c r="L350" t="e">
        <f t="shared" si="17"/>
        <v>#N/A</v>
      </c>
    </row>
    <row r="351" spans="7:12" x14ac:dyDescent="0.3">
      <c r="G351" t="e">
        <f t="shared" si="16"/>
        <v>#N/A</v>
      </c>
      <c r="K351" t="e">
        <f t="shared" si="15"/>
        <v>#N/A</v>
      </c>
      <c r="L351" t="e">
        <f t="shared" si="17"/>
        <v>#N/A</v>
      </c>
    </row>
    <row r="352" spans="7:12" x14ac:dyDescent="0.3">
      <c r="G352" t="e">
        <f t="shared" si="16"/>
        <v>#N/A</v>
      </c>
      <c r="K352" t="e">
        <f t="shared" si="15"/>
        <v>#N/A</v>
      </c>
      <c r="L352" t="e">
        <f t="shared" si="17"/>
        <v>#N/A</v>
      </c>
    </row>
    <row r="353" spans="7:12" x14ac:dyDescent="0.3">
      <c r="G353" t="e">
        <f t="shared" si="16"/>
        <v>#N/A</v>
      </c>
      <c r="K353" t="e">
        <f t="shared" si="15"/>
        <v>#N/A</v>
      </c>
      <c r="L353" t="e">
        <f t="shared" si="17"/>
        <v>#N/A</v>
      </c>
    </row>
    <row r="354" spans="7:12" x14ac:dyDescent="0.3">
      <c r="G354" t="e">
        <f t="shared" si="16"/>
        <v>#N/A</v>
      </c>
      <c r="K354" t="e">
        <f t="shared" si="15"/>
        <v>#N/A</v>
      </c>
      <c r="L354" t="e">
        <f t="shared" si="17"/>
        <v>#N/A</v>
      </c>
    </row>
    <row r="355" spans="7:12" x14ac:dyDescent="0.3">
      <c r="G355" t="e">
        <f t="shared" si="16"/>
        <v>#N/A</v>
      </c>
      <c r="K355" t="e">
        <f t="shared" si="15"/>
        <v>#N/A</v>
      </c>
      <c r="L355" t="e">
        <f t="shared" si="17"/>
        <v>#N/A</v>
      </c>
    </row>
    <row r="356" spans="7:12" x14ac:dyDescent="0.3">
      <c r="G356" t="e">
        <f t="shared" si="16"/>
        <v>#N/A</v>
      </c>
      <c r="K356" t="e">
        <f t="shared" si="15"/>
        <v>#N/A</v>
      </c>
      <c r="L356" t="e">
        <f t="shared" si="17"/>
        <v>#N/A</v>
      </c>
    </row>
    <row r="357" spans="7:12" x14ac:dyDescent="0.3">
      <c r="G357" t="e">
        <f t="shared" si="16"/>
        <v>#N/A</v>
      </c>
      <c r="K357" t="e">
        <f t="shared" si="15"/>
        <v>#N/A</v>
      </c>
      <c r="L357" t="e">
        <f t="shared" si="17"/>
        <v>#N/A</v>
      </c>
    </row>
    <row r="358" spans="7:12" x14ac:dyDescent="0.3">
      <c r="G358" t="e">
        <f t="shared" si="16"/>
        <v>#N/A</v>
      </c>
      <c r="K358" t="e">
        <f t="shared" si="15"/>
        <v>#N/A</v>
      </c>
      <c r="L358" t="e">
        <f t="shared" si="17"/>
        <v>#N/A</v>
      </c>
    </row>
    <row r="359" spans="7:12" x14ac:dyDescent="0.3">
      <c r="G359" t="e">
        <f t="shared" si="16"/>
        <v>#N/A</v>
      </c>
      <c r="K359" t="e">
        <f t="shared" si="15"/>
        <v>#N/A</v>
      </c>
      <c r="L359" t="e">
        <f t="shared" si="17"/>
        <v>#N/A</v>
      </c>
    </row>
    <row r="360" spans="7:12" x14ac:dyDescent="0.3">
      <c r="G360" t="e">
        <f t="shared" si="16"/>
        <v>#N/A</v>
      </c>
      <c r="K360" t="e">
        <f t="shared" si="15"/>
        <v>#N/A</v>
      </c>
      <c r="L360" t="e">
        <f t="shared" si="17"/>
        <v>#N/A</v>
      </c>
    </row>
    <row r="361" spans="7:12" x14ac:dyDescent="0.3">
      <c r="G361" t="e">
        <f t="shared" si="16"/>
        <v>#N/A</v>
      </c>
      <c r="K361" t="e">
        <f t="shared" si="15"/>
        <v>#N/A</v>
      </c>
      <c r="L361" t="e">
        <f t="shared" si="17"/>
        <v>#N/A</v>
      </c>
    </row>
    <row r="362" spans="7:12" x14ac:dyDescent="0.3">
      <c r="G362" t="e">
        <f t="shared" si="16"/>
        <v>#N/A</v>
      </c>
      <c r="K362" t="e">
        <f t="shared" si="15"/>
        <v>#N/A</v>
      </c>
      <c r="L362" t="e">
        <f t="shared" si="17"/>
        <v>#N/A</v>
      </c>
    </row>
    <row r="363" spans="7:12" x14ac:dyDescent="0.3">
      <c r="G363" t="e">
        <f t="shared" si="16"/>
        <v>#N/A</v>
      </c>
      <c r="K363" t="e">
        <f t="shared" si="15"/>
        <v>#N/A</v>
      </c>
      <c r="L363" t="e">
        <f t="shared" si="17"/>
        <v>#N/A</v>
      </c>
    </row>
    <row r="364" spans="7:12" x14ac:dyDescent="0.3">
      <c r="G364" t="e">
        <f t="shared" si="16"/>
        <v>#N/A</v>
      </c>
      <c r="K364" t="e">
        <f t="shared" si="15"/>
        <v>#N/A</v>
      </c>
      <c r="L364" t="e">
        <f t="shared" si="17"/>
        <v>#N/A</v>
      </c>
    </row>
    <row r="365" spans="7:12" x14ac:dyDescent="0.3">
      <c r="G365" t="e">
        <f t="shared" si="16"/>
        <v>#N/A</v>
      </c>
      <c r="K365" t="e">
        <f t="shared" si="15"/>
        <v>#N/A</v>
      </c>
      <c r="L365" t="e">
        <f t="shared" si="17"/>
        <v>#N/A</v>
      </c>
    </row>
    <row r="366" spans="7:12" x14ac:dyDescent="0.3">
      <c r="G366" t="e">
        <f t="shared" si="16"/>
        <v>#N/A</v>
      </c>
      <c r="K366" t="e">
        <f t="shared" si="15"/>
        <v>#N/A</v>
      </c>
      <c r="L366" t="e">
        <f t="shared" si="17"/>
        <v>#N/A</v>
      </c>
    </row>
    <row r="367" spans="7:12" x14ac:dyDescent="0.3">
      <c r="G367" t="e">
        <f t="shared" si="16"/>
        <v>#N/A</v>
      </c>
      <c r="K367" t="e">
        <f t="shared" si="15"/>
        <v>#N/A</v>
      </c>
      <c r="L367" t="e">
        <f t="shared" si="17"/>
        <v>#N/A</v>
      </c>
    </row>
    <row r="368" spans="7:12" x14ac:dyDescent="0.3">
      <c r="G368" t="e">
        <f t="shared" si="16"/>
        <v>#N/A</v>
      </c>
      <c r="K368" t="e">
        <f t="shared" si="15"/>
        <v>#N/A</v>
      </c>
      <c r="L368" t="e">
        <f t="shared" si="17"/>
        <v>#N/A</v>
      </c>
    </row>
    <row r="369" spans="7:12" x14ac:dyDescent="0.3">
      <c r="G369" t="e">
        <f t="shared" si="16"/>
        <v>#N/A</v>
      </c>
      <c r="K369" t="e">
        <f t="shared" si="15"/>
        <v>#N/A</v>
      </c>
      <c r="L369" t="e">
        <f t="shared" si="17"/>
        <v>#N/A</v>
      </c>
    </row>
    <row r="370" spans="7:12" x14ac:dyDescent="0.3">
      <c r="G370" t="e">
        <f t="shared" si="16"/>
        <v>#N/A</v>
      </c>
      <c r="K370" t="e">
        <f t="shared" si="15"/>
        <v>#N/A</v>
      </c>
      <c r="L370" t="e">
        <f t="shared" si="17"/>
        <v>#N/A</v>
      </c>
    </row>
    <row r="371" spans="7:12" x14ac:dyDescent="0.3">
      <c r="G371" t="e">
        <f t="shared" si="16"/>
        <v>#N/A</v>
      </c>
      <c r="K371" t="e">
        <f t="shared" si="15"/>
        <v>#N/A</v>
      </c>
      <c r="L371" t="e">
        <f t="shared" si="17"/>
        <v>#N/A</v>
      </c>
    </row>
    <row r="372" spans="7:12" x14ac:dyDescent="0.3">
      <c r="G372" t="e">
        <f t="shared" si="16"/>
        <v>#N/A</v>
      </c>
      <c r="K372" t="e">
        <f t="shared" si="15"/>
        <v>#N/A</v>
      </c>
      <c r="L372" t="e">
        <f t="shared" si="17"/>
        <v>#N/A</v>
      </c>
    </row>
    <row r="373" spans="7:12" x14ac:dyDescent="0.3">
      <c r="G373" t="e">
        <f t="shared" si="16"/>
        <v>#N/A</v>
      </c>
      <c r="K373" t="e">
        <f t="shared" si="15"/>
        <v>#N/A</v>
      </c>
      <c r="L373" t="e">
        <f t="shared" si="17"/>
        <v>#N/A</v>
      </c>
    </row>
    <row r="374" spans="7:12" x14ac:dyDescent="0.3">
      <c r="G374" t="e">
        <f t="shared" si="16"/>
        <v>#N/A</v>
      </c>
      <c r="K374" t="e">
        <f t="shared" si="15"/>
        <v>#N/A</v>
      </c>
      <c r="L374" t="e">
        <f t="shared" si="17"/>
        <v>#N/A</v>
      </c>
    </row>
    <row r="375" spans="7:12" x14ac:dyDescent="0.3">
      <c r="G375" t="e">
        <f t="shared" si="16"/>
        <v>#N/A</v>
      </c>
      <c r="K375" t="e">
        <f t="shared" si="15"/>
        <v>#N/A</v>
      </c>
      <c r="L375" t="e">
        <f t="shared" si="17"/>
        <v>#N/A</v>
      </c>
    </row>
    <row r="376" spans="7:12" x14ac:dyDescent="0.3">
      <c r="G376" t="e">
        <f t="shared" si="16"/>
        <v>#N/A</v>
      </c>
      <c r="K376" t="e">
        <f t="shared" si="15"/>
        <v>#N/A</v>
      </c>
      <c r="L376" t="e">
        <f t="shared" si="17"/>
        <v>#N/A</v>
      </c>
    </row>
    <row r="377" spans="7:12" x14ac:dyDescent="0.3">
      <c r="G377" t="e">
        <f t="shared" si="16"/>
        <v>#N/A</v>
      </c>
      <c r="K377" t="e">
        <f t="shared" si="15"/>
        <v>#N/A</v>
      </c>
      <c r="L377" t="e">
        <f t="shared" si="17"/>
        <v>#N/A</v>
      </c>
    </row>
    <row r="378" spans="7:12" x14ac:dyDescent="0.3">
      <c r="G378" t="e">
        <f t="shared" si="16"/>
        <v>#N/A</v>
      </c>
      <c r="K378" t="e">
        <f t="shared" si="15"/>
        <v>#N/A</v>
      </c>
      <c r="L378" t="e">
        <f t="shared" si="17"/>
        <v>#N/A</v>
      </c>
    </row>
    <row r="379" spans="7:12" x14ac:dyDescent="0.3">
      <c r="G379" t="e">
        <f t="shared" si="16"/>
        <v>#N/A</v>
      </c>
      <c r="K379" t="e">
        <f t="shared" si="15"/>
        <v>#N/A</v>
      </c>
      <c r="L379" t="e">
        <f t="shared" si="17"/>
        <v>#N/A</v>
      </c>
    </row>
    <row r="380" spans="7:12" x14ac:dyDescent="0.3">
      <c r="G380" t="e">
        <f t="shared" si="16"/>
        <v>#N/A</v>
      </c>
      <c r="K380" t="e">
        <f t="shared" si="15"/>
        <v>#N/A</v>
      </c>
      <c r="L380" t="e">
        <f t="shared" si="17"/>
        <v>#N/A</v>
      </c>
    </row>
    <row r="381" spans="7:12" x14ac:dyDescent="0.3">
      <c r="G381" t="e">
        <f t="shared" si="16"/>
        <v>#N/A</v>
      </c>
      <c r="K381" t="e">
        <f t="shared" si="15"/>
        <v>#N/A</v>
      </c>
      <c r="L381" t="e">
        <f t="shared" si="17"/>
        <v>#N/A</v>
      </c>
    </row>
    <row r="382" spans="7:12" x14ac:dyDescent="0.3">
      <c r="G382" t="e">
        <f t="shared" si="16"/>
        <v>#N/A</v>
      </c>
      <c r="K382" t="e">
        <f t="shared" si="15"/>
        <v>#N/A</v>
      </c>
      <c r="L382" t="e">
        <f t="shared" si="17"/>
        <v>#N/A</v>
      </c>
    </row>
    <row r="383" spans="7:12" x14ac:dyDescent="0.3">
      <c r="G383" t="e">
        <f t="shared" si="16"/>
        <v>#N/A</v>
      </c>
      <c r="K383" t="e">
        <f t="shared" si="15"/>
        <v>#N/A</v>
      </c>
      <c r="L383" t="e">
        <f t="shared" si="17"/>
        <v>#N/A</v>
      </c>
    </row>
    <row r="384" spans="7:12" x14ac:dyDescent="0.3">
      <c r="G384" t="e">
        <f t="shared" si="16"/>
        <v>#N/A</v>
      </c>
      <c r="K384" t="e">
        <f t="shared" si="15"/>
        <v>#N/A</v>
      </c>
      <c r="L384" t="e">
        <f t="shared" si="17"/>
        <v>#N/A</v>
      </c>
    </row>
    <row r="385" spans="7:12" x14ac:dyDescent="0.3">
      <c r="G385" t="e">
        <f t="shared" si="16"/>
        <v>#N/A</v>
      </c>
      <c r="K385" t="e">
        <f t="shared" si="15"/>
        <v>#N/A</v>
      </c>
      <c r="L385" t="e">
        <f t="shared" si="17"/>
        <v>#N/A</v>
      </c>
    </row>
    <row r="386" spans="7:12" x14ac:dyDescent="0.3">
      <c r="G386" t="e">
        <f t="shared" si="16"/>
        <v>#N/A</v>
      </c>
      <c r="K386" t="e">
        <f t="shared" ref="K386:K449" si="18">VLOOKUP(I:I,A:B,2,0)</f>
        <v>#N/A</v>
      </c>
      <c r="L386" t="e">
        <f t="shared" si="17"/>
        <v>#N/A</v>
      </c>
    </row>
    <row r="387" spans="7:12" x14ac:dyDescent="0.3">
      <c r="G387" t="e">
        <f t="shared" ref="G387:G450" si="19">VLOOKUP(F:F,A:B,2,0)</f>
        <v>#N/A</v>
      </c>
      <c r="K387" t="e">
        <f t="shared" si="18"/>
        <v>#N/A</v>
      </c>
      <c r="L387" t="e">
        <f t="shared" ref="L387:L450" si="20">VLOOKUP(J387,A:B,2,0)</f>
        <v>#N/A</v>
      </c>
    </row>
    <row r="388" spans="7:12" x14ac:dyDescent="0.3">
      <c r="G388" t="e">
        <f t="shared" si="19"/>
        <v>#N/A</v>
      </c>
      <c r="K388" t="e">
        <f t="shared" si="18"/>
        <v>#N/A</v>
      </c>
      <c r="L388" t="e">
        <f t="shared" si="20"/>
        <v>#N/A</v>
      </c>
    </row>
    <row r="389" spans="7:12" x14ac:dyDescent="0.3">
      <c r="G389" t="e">
        <f t="shared" si="19"/>
        <v>#N/A</v>
      </c>
      <c r="K389" t="e">
        <f t="shared" si="18"/>
        <v>#N/A</v>
      </c>
      <c r="L389" t="e">
        <f t="shared" si="20"/>
        <v>#N/A</v>
      </c>
    </row>
    <row r="390" spans="7:12" x14ac:dyDescent="0.3">
      <c r="G390" t="e">
        <f t="shared" si="19"/>
        <v>#N/A</v>
      </c>
      <c r="K390" t="e">
        <f t="shared" si="18"/>
        <v>#N/A</v>
      </c>
      <c r="L390" t="e">
        <f t="shared" si="20"/>
        <v>#N/A</v>
      </c>
    </row>
    <row r="391" spans="7:12" x14ac:dyDescent="0.3">
      <c r="G391" t="e">
        <f t="shared" si="19"/>
        <v>#N/A</v>
      </c>
      <c r="K391" t="e">
        <f t="shared" si="18"/>
        <v>#N/A</v>
      </c>
      <c r="L391" t="e">
        <f t="shared" si="20"/>
        <v>#N/A</v>
      </c>
    </row>
    <row r="392" spans="7:12" x14ac:dyDescent="0.3">
      <c r="G392" t="e">
        <f t="shared" si="19"/>
        <v>#N/A</v>
      </c>
      <c r="K392" t="e">
        <f t="shared" si="18"/>
        <v>#N/A</v>
      </c>
      <c r="L392" t="e">
        <f t="shared" si="20"/>
        <v>#N/A</v>
      </c>
    </row>
    <row r="393" spans="7:12" x14ac:dyDescent="0.3">
      <c r="G393" t="e">
        <f t="shared" si="19"/>
        <v>#N/A</v>
      </c>
      <c r="K393" t="e">
        <f t="shared" si="18"/>
        <v>#N/A</v>
      </c>
      <c r="L393" t="e">
        <f t="shared" si="20"/>
        <v>#N/A</v>
      </c>
    </row>
    <row r="394" spans="7:12" x14ac:dyDescent="0.3">
      <c r="G394" t="e">
        <f t="shared" si="19"/>
        <v>#N/A</v>
      </c>
      <c r="K394" t="e">
        <f t="shared" si="18"/>
        <v>#N/A</v>
      </c>
      <c r="L394" t="e">
        <f t="shared" si="20"/>
        <v>#N/A</v>
      </c>
    </row>
    <row r="395" spans="7:12" x14ac:dyDescent="0.3">
      <c r="G395" t="e">
        <f t="shared" si="19"/>
        <v>#N/A</v>
      </c>
      <c r="K395" t="e">
        <f t="shared" si="18"/>
        <v>#N/A</v>
      </c>
      <c r="L395" t="e">
        <f t="shared" si="20"/>
        <v>#N/A</v>
      </c>
    </row>
    <row r="396" spans="7:12" x14ac:dyDescent="0.3">
      <c r="G396" t="e">
        <f t="shared" si="19"/>
        <v>#N/A</v>
      </c>
      <c r="K396" t="e">
        <f t="shared" si="18"/>
        <v>#N/A</v>
      </c>
      <c r="L396" t="e">
        <f t="shared" si="20"/>
        <v>#N/A</v>
      </c>
    </row>
    <row r="397" spans="7:12" x14ac:dyDescent="0.3">
      <c r="G397" t="e">
        <f t="shared" si="19"/>
        <v>#N/A</v>
      </c>
      <c r="K397" t="e">
        <f t="shared" si="18"/>
        <v>#N/A</v>
      </c>
      <c r="L397" t="e">
        <f t="shared" si="20"/>
        <v>#N/A</v>
      </c>
    </row>
    <row r="398" spans="7:12" x14ac:dyDescent="0.3">
      <c r="G398" t="e">
        <f t="shared" si="19"/>
        <v>#N/A</v>
      </c>
      <c r="K398" t="e">
        <f t="shared" si="18"/>
        <v>#N/A</v>
      </c>
      <c r="L398" t="e">
        <f t="shared" si="20"/>
        <v>#N/A</v>
      </c>
    </row>
    <row r="399" spans="7:12" x14ac:dyDescent="0.3">
      <c r="G399" t="e">
        <f t="shared" si="19"/>
        <v>#N/A</v>
      </c>
      <c r="K399" t="e">
        <f t="shared" si="18"/>
        <v>#N/A</v>
      </c>
      <c r="L399" t="e">
        <f t="shared" si="20"/>
        <v>#N/A</v>
      </c>
    </row>
    <row r="400" spans="7:12" x14ac:dyDescent="0.3">
      <c r="G400" t="e">
        <f t="shared" si="19"/>
        <v>#N/A</v>
      </c>
      <c r="K400" t="e">
        <f t="shared" si="18"/>
        <v>#N/A</v>
      </c>
      <c r="L400" t="e">
        <f t="shared" si="20"/>
        <v>#N/A</v>
      </c>
    </row>
    <row r="401" spans="7:12" x14ac:dyDescent="0.3">
      <c r="G401" t="e">
        <f t="shared" si="19"/>
        <v>#N/A</v>
      </c>
      <c r="K401" t="e">
        <f t="shared" si="18"/>
        <v>#N/A</v>
      </c>
      <c r="L401" t="e">
        <f t="shared" si="20"/>
        <v>#N/A</v>
      </c>
    </row>
    <row r="402" spans="7:12" x14ac:dyDescent="0.3">
      <c r="G402" t="e">
        <f t="shared" si="19"/>
        <v>#N/A</v>
      </c>
      <c r="K402" t="e">
        <f t="shared" si="18"/>
        <v>#N/A</v>
      </c>
      <c r="L402" t="e">
        <f t="shared" si="20"/>
        <v>#N/A</v>
      </c>
    </row>
    <row r="403" spans="7:12" x14ac:dyDescent="0.3">
      <c r="G403" t="e">
        <f t="shared" si="19"/>
        <v>#N/A</v>
      </c>
      <c r="K403" t="e">
        <f t="shared" si="18"/>
        <v>#N/A</v>
      </c>
      <c r="L403" t="e">
        <f t="shared" si="20"/>
        <v>#N/A</v>
      </c>
    </row>
    <row r="404" spans="7:12" x14ac:dyDescent="0.3">
      <c r="G404" t="e">
        <f t="shared" si="19"/>
        <v>#N/A</v>
      </c>
      <c r="K404" t="e">
        <f t="shared" si="18"/>
        <v>#N/A</v>
      </c>
      <c r="L404" t="e">
        <f t="shared" si="20"/>
        <v>#N/A</v>
      </c>
    </row>
    <row r="405" spans="7:12" x14ac:dyDescent="0.3">
      <c r="G405" t="e">
        <f t="shared" si="19"/>
        <v>#N/A</v>
      </c>
      <c r="K405" t="e">
        <f t="shared" si="18"/>
        <v>#N/A</v>
      </c>
      <c r="L405" t="e">
        <f t="shared" si="20"/>
        <v>#N/A</v>
      </c>
    </row>
    <row r="406" spans="7:12" x14ac:dyDescent="0.3">
      <c r="G406" t="e">
        <f t="shared" si="19"/>
        <v>#N/A</v>
      </c>
      <c r="K406" t="e">
        <f t="shared" si="18"/>
        <v>#N/A</v>
      </c>
      <c r="L406" t="e">
        <f t="shared" si="20"/>
        <v>#N/A</v>
      </c>
    </row>
    <row r="407" spans="7:12" x14ac:dyDescent="0.3">
      <c r="G407" t="e">
        <f t="shared" si="19"/>
        <v>#N/A</v>
      </c>
      <c r="K407" t="e">
        <f t="shared" si="18"/>
        <v>#N/A</v>
      </c>
      <c r="L407" t="e">
        <f t="shared" si="20"/>
        <v>#N/A</v>
      </c>
    </row>
    <row r="408" spans="7:12" x14ac:dyDescent="0.3">
      <c r="G408" t="e">
        <f t="shared" si="19"/>
        <v>#N/A</v>
      </c>
      <c r="K408" t="e">
        <f t="shared" si="18"/>
        <v>#N/A</v>
      </c>
      <c r="L408" t="e">
        <f t="shared" si="20"/>
        <v>#N/A</v>
      </c>
    </row>
    <row r="409" spans="7:12" x14ac:dyDescent="0.3">
      <c r="G409" t="e">
        <f t="shared" si="19"/>
        <v>#N/A</v>
      </c>
      <c r="K409" t="e">
        <f t="shared" si="18"/>
        <v>#N/A</v>
      </c>
      <c r="L409" t="e">
        <f t="shared" si="20"/>
        <v>#N/A</v>
      </c>
    </row>
    <row r="410" spans="7:12" x14ac:dyDescent="0.3">
      <c r="G410" t="e">
        <f t="shared" si="19"/>
        <v>#N/A</v>
      </c>
      <c r="K410" t="e">
        <f t="shared" si="18"/>
        <v>#N/A</v>
      </c>
      <c r="L410" t="e">
        <f t="shared" si="20"/>
        <v>#N/A</v>
      </c>
    </row>
    <row r="411" spans="7:12" x14ac:dyDescent="0.3">
      <c r="G411" t="e">
        <f t="shared" si="19"/>
        <v>#N/A</v>
      </c>
      <c r="K411" t="e">
        <f t="shared" si="18"/>
        <v>#N/A</v>
      </c>
      <c r="L411" t="e">
        <f t="shared" si="20"/>
        <v>#N/A</v>
      </c>
    </row>
    <row r="412" spans="7:12" x14ac:dyDescent="0.3">
      <c r="G412" t="e">
        <f t="shared" si="19"/>
        <v>#N/A</v>
      </c>
      <c r="K412" t="e">
        <f t="shared" si="18"/>
        <v>#N/A</v>
      </c>
      <c r="L412" t="e">
        <f t="shared" si="20"/>
        <v>#N/A</v>
      </c>
    </row>
    <row r="413" spans="7:12" x14ac:dyDescent="0.3">
      <c r="G413" t="e">
        <f t="shared" si="19"/>
        <v>#N/A</v>
      </c>
      <c r="K413" t="e">
        <f t="shared" si="18"/>
        <v>#N/A</v>
      </c>
      <c r="L413" t="e">
        <f t="shared" si="20"/>
        <v>#N/A</v>
      </c>
    </row>
    <row r="414" spans="7:12" x14ac:dyDescent="0.3">
      <c r="G414" t="e">
        <f t="shared" si="19"/>
        <v>#N/A</v>
      </c>
      <c r="K414" t="e">
        <f t="shared" si="18"/>
        <v>#N/A</v>
      </c>
      <c r="L414" t="e">
        <f t="shared" si="20"/>
        <v>#N/A</v>
      </c>
    </row>
    <row r="415" spans="7:12" x14ac:dyDescent="0.3">
      <c r="G415" t="e">
        <f t="shared" si="19"/>
        <v>#N/A</v>
      </c>
      <c r="K415" t="e">
        <f t="shared" si="18"/>
        <v>#N/A</v>
      </c>
      <c r="L415" t="e">
        <f t="shared" si="20"/>
        <v>#N/A</v>
      </c>
    </row>
    <row r="416" spans="7:12" x14ac:dyDescent="0.3">
      <c r="G416" t="e">
        <f t="shared" si="19"/>
        <v>#N/A</v>
      </c>
      <c r="K416" t="e">
        <f t="shared" si="18"/>
        <v>#N/A</v>
      </c>
      <c r="L416" t="e">
        <f t="shared" si="20"/>
        <v>#N/A</v>
      </c>
    </row>
    <row r="417" spans="7:12" x14ac:dyDescent="0.3">
      <c r="G417" t="e">
        <f t="shared" si="19"/>
        <v>#N/A</v>
      </c>
      <c r="K417" t="e">
        <f t="shared" si="18"/>
        <v>#N/A</v>
      </c>
      <c r="L417" t="e">
        <f t="shared" si="20"/>
        <v>#N/A</v>
      </c>
    </row>
    <row r="418" spans="7:12" x14ac:dyDescent="0.3">
      <c r="G418" t="e">
        <f t="shared" si="19"/>
        <v>#N/A</v>
      </c>
      <c r="K418" t="e">
        <f t="shared" si="18"/>
        <v>#N/A</v>
      </c>
      <c r="L418" t="e">
        <f t="shared" si="20"/>
        <v>#N/A</v>
      </c>
    </row>
    <row r="419" spans="7:12" x14ac:dyDescent="0.3">
      <c r="G419" t="e">
        <f t="shared" si="19"/>
        <v>#N/A</v>
      </c>
      <c r="K419" t="e">
        <f t="shared" si="18"/>
        <v>#N/A</v>
      </c>
      <c r="L419" t="e">
        <f t="shared" si="20"/>
        <v>#N/A</v>
      </c>
    </row>
    <row r="420" spans="7:12" x14ac:dyDescent="0.3">
      <c r="G420" t="e">
        <f t="shared" si="19"/>
        <v>#N/A</v>
      </c>
      <c r="K420" t="e">
        <f t="shared" si="18"/>
        <v>#N/A</v>
      </c>
      <c r="L420" t="e">
        <f t="shared" si="20"/>
        <v>#N/A</v>
      </c>
    </row>
    <row r="421" spans="7:12" x14ac:dyDescent="0.3">
      <c r="G421" t="e">
        <f t="shared" si="19"/>
        <v>#N/A</v>
      </c>
      <c r="K421" t="e">
        <f t="shared" si="18"/>
        <v>#N/A</v>
      </c>
      <c r="L421" t="e">
        <f t="shared" si="20"/>
        <v>#N/A</v>
      </c>
    </row>
    <row r="422" spans="7:12" x14ac:dyDescent="0.3">
      <c r="G422" t="e">
        <f t="shared" si="19"/>
        <v>#N/A</v>
      </c>
      <c r="K422" t="e">
        <f t="shared" si="18"/>
        <v>#N/A</v>
      </c>
      <c r="L422" t="e">
        <f t="shared" si="20"/>
        <v>#N/A</v>
      </c>
    </row>
    <row r="423" spans="7:12" x14ac:dyDescent="0.3">
      <c r="G423" t="e">
        <f t="shared" si="19"/>
        <v>#N/A</v>
      </c>
      <c r="K423" t="e">
        <f t="shared" si="18"/>
        <v>#N/A</v>
      </c>
      <c r="L423" t="e">
        <f t="shared" si="20"/>
        <v>#N/A</v>
      </c>
    </row>
    <row r="424" spans="7:12" x14ac:dyDescent="0.3">
      <c r="G424" t="e">
        <f t="shared" si="19"/>
        <v>#N/A</v>
      </c>
      <c r="K424" t="e">
        <f t="shared" si="18"/>
        <v>#N/A</v>
      </c>
      <c r="L424" t="e">
        <f t="shared" si="20"/>
        <v>#N/A</v>
      </c>
    </row>
    <row r="425" spans="7:12" x14ac:dyDescent="0.3">
      <c r="G425" t="e">
        <f t="shared" si="19"/>
        <v>#N/A</v>
      </c>
      <c r="K425" t="e">
        <f t="shared" si="18"/>
        <v>#N/A</v>
      </c>
      <c r="L425" t="e">
        <f t="shared" si="20"/>
        <v>#N/A</v>
      </c>
    </row>
    <row r="426" spans="7:12" x14ac:dyDescent="0.3">
      <c r="G426" t="e">
        <f t="shared" si="19"/>
        <v>#N/A</v>
      </c>
      <c r="K426" t="e">
        <f t="shared" si="18"/>
        <v>#N/A</v>
      </c>
      <c r="L426" t="e">
        <f t="shared" si="20"/>
        <v>#N/A</v>
      </c>
    </row>
    <row r="427" spans="7:12" x14ac:dyDescent="0.3">
      <c r="G427" t="e">
        <f t="shared" si="19"/>
        <v>#N/A</v>
      </c>
      <c r="K427" t="e">
        <f t="shared" si="18"/>
        <v>#N/A</v>
      </c>
      <c r="L427" t="e">
        <f t="shared" si="20"/>
        <v>#N/A</v>
      </c>
    </row>
    <row r="428" spans="7:12" x14ac:dyDescent="0.3">
      <c r="G428" t="e">
        <f t="shared" si="19"/>
        <v>#N/A</v>
      </c>
      <c r="K428" t="e">
        <f t="shared" si="18"/>
        <v>#N/A</v>
      </c>
      <c r="L428" t="e">
        <f t="shared" si="20"/>
        <v>#N/A</v>
      </c>
    </row>
    <row r="429" spans="7:12" x14ac:dyDescent="0.3">
      <c r="G429" t="e">
        <f t="shared" si="19"/>
        <v>#N/A</v>
      </c>
      <c r="K429" t="e">
        <f t="shared" si="18"/>
        <v>#N/A</v>
      </c>
      <c r="L429" t="e">
        <f t="shared" si="20"/>
        <v>#N/A</v>
      </c>
    </row>
    <row r="430" spans="7:12" x14ac:dyDescent="0.3">
      <c r="G430" t="e">
        <f t="shared" si="19"/>
        <v>#N/A</v>
      </c>
      <c r="K430" t="e">
        <f t="shared" si="18"/>
        <v>#N/A</v>
      </c>
      <c r="L430" t="e">
        <f t="shared" si="20"/>
        <v>#N/A</v>
      </c>
    </row>
    <row r="431" spans="7:12" x14ac:dyDescent="0.3">
      <c r="G431" t="e">
        <f t="shared" si="19"/>
        <v>#N/A</v>
      </c>
      <c r="K431" t="e">
        <f t="shared" si="18"/>
        <v>#N/A</v>
      </c>
      <c r="L431" t="e">
        <f t="shared" si="20"/>
        <v>#N/A</v>
      </c>
    </row>
    <row r="432" spans="7:12" x14ac:dyDescent="0.3">
      <c r="G432" t="e">
        <f t="shared" si="19"/>
        <v>#N/A</v>
      </c>
      <c r="K432" t="e">
        <f t="shared" si="18"/>
        <v>#N/A</v>
      </c>
      <c r="L432" t="e">
        <f t="shared" si="20"/>
        <v>#N/A</v>
      </c>
    </row>
    <row r="433" spans="7:12" x14ac:dyDescent="0.3">
      <c r="G433" t="e">
        <f t="shared" si="19"/>
        <v>#N/A</v>
      </c>
      <c r="K433" t="e">
        <f t="shared" si="18"/>
        <v>#N/A</v>
      </c>
      <c r="L433" t="e">
        <f t="shared" si="20"/>
        <v>#N/A</v>
      </c>
    </row>
    <row r="434" spans="7:12" x14ac:dyDescent="0.3">
      <c r="G434" t="e">
        <f t="shared" si="19"/>
        <v>#N/A</v>
      </c>
      <c r="K434" t="e">
        <f t="shared" si="18"/>
        <v>#N/A</v>
      </c>
      <c r="L434" t="e">
        <f t="shared" si="20"/>
        <v>#N/A</v>
      </c>
    </row>
    <row r="435" spans="7:12" x14ac:dyDescent="0.3">
      <c r="G435" t="e">
        <f t="shared" si="19"/>
        <v>#N/A</v>
      </c>
      <c r="K435" t="e">
        <f t="shared" si="18"/>
        <v>#N/A</v>
      </c>
      <c r="L435" t="e">
        <f t="shared" si="20"/>
        <v>#N/A</v>
      </c>
    </row>
    <row r="436" spans="7:12" x14ac:dyDescent="0.3">
      <c r="G436" t="e">
        <f t="shared" si="19"/>
        <v>#N/A</v>
      </c>
      <c r="K436" t="e">
        <f t="shared" si="18"/>
        <v>#N/A</v>
      </c>
      <c r="L436" t="e">
        <f t="shared" si="20"/>
        <v>#N/A</v>
      </c>
    </row>
    <row r="437" spans="7:12" x14ac:dyDescent="0.3">
      <c r="G437" t="e">
        <f t="shared" si="19"/>
        <v>#N/A</v>
      </c>
      <c r="K437" t="e">
        <f t="shared" si="18"/>
        <v>#N/A</v>
      </c>
      <c r="L437" t="e">
        <f t="shared" si="20"/>
        <v>#N/A</v>
      </c>
    </row>
    <row r="438" spans="7:12" x14ac:dyDescent="0.3">
      <c r="G438" t="e">
        <f t="shared" si="19"/>
        <v>#N/A</v>
      </c>
      <c r="K438" t="e">
        <f t="shared" si="18"/>
        <v>#N/A</v>
      </c>
      <c r="L438" t="e">
        <f t="shared" si="20"/>
        <v>#N/A</v>
      </c>
    </row>
    <row r="439" spans="7:12" x14ac:dyDescent="0.3">
      <c r="G439" t="e">
        <f t="shared" si="19"/>
        <v>#N/A</v>
      </c>
      <c r="K439" t="e">
        <f t="shared" si="18"/>
        <v>#N/A</v>
      </c>
      <c r="L439" t="e">
        <f t="shared" si="20"/>
        <v>#N/A</v>
      </c>
    </row>
    <row r="440" spans="7:12" x14ac:dyDescent="0.3">
      <c r="G440" t="e">
        <f t="shared" si="19"/>
        <v>#N/A</v>
      </c>
      <c r="K440" t="e">
        <f t="shared" si="18"/>
        <v>#N/A</v>
      </c>
      <c r="L440" t="e">
        <f t="shared" si="20"/>
        <v>#N/A</v>
      </c>
    </row>
    <row r="441" spans="7:12" x14ac:dyDescent="0.3">
      <c r="G441" t="e">
        <f t="shared" si="19"/>
        <v>#N/A</v>
      </c>
      <c r="K441" t="e">
        <f t="shared" si="18"/>
        <v>#N/A</v>
      </c>
      <c r="L441" t="e">
        <f t="shared" si="20"/>
        <v>#N/A</v>
      </c>
    </row>
    <row r="442" spans="7:12" x14ac:dyDescent="0.3">
      <c r="G442" t="e">
        <f t="shared" si="19"/>
        <v>#N/A</v>
      </c>
      <c r="K442" t="e">
        <f t="shared" si="18"/>
        <v>#N/A</v>
      </c>
      <c r="L442" t="e">
        <f t="shared" si="20"/>
        <v>#N/A</v>
      </c>
    </row>
    <row r="443" spans="7:12" x14ac:dyDescent="0.3">
      <c r="G443" t="e">
        <f t="shared" si="19"/>
        <v>#N/A</v>
      </c>
      <c r="K443" t="e">
        <f t="shared" si="18"/>
        <v>#N/A</v>
      </c>
      <c r="L443" t="e">
        <f t="shared" si="20"/>
        <v>#N/A</v>
      </c>
    </row>
    <row r="444" spans="7:12" x14ac:dyDescent="0.3">
      <c r="G444" t="e">
        <f t="shared" si="19"/>
        <v>#N/A</v>
      </c>
      <c r="K444" t="e">
        <f t="shared" si="18"/>
        <v>#N/A</v>
      </c>
      <c r="L444" t="e">
        <f t="shared" si="20"/>
        <v>#N/A</v>
      </c>
    </row>
    <row r="445" spans="7:12" x14ac:dyDescent="0.3">
      <c r="G445" t="e">
        <f t="shared" si="19"/>
        <v>#N/A</v>
      </c>
      <c r="K445" t="e">
        <f t="shared" si="18"/>
        <v>#N/A</v>
      </c>
      <c r="L445" t="e">
        <f t="shared" si="20"/>
        <v>#N/A</v>
      </c>
    </row>
    <row r="446" spans="7:12" x14ac:dyDescent="0.3">
      <c r="G446" t="e">
        <f t="shared" si="19"/>
        <v>#N/A</v>
      </c>
      <c r="K446" t="e">
        <f t="shared" si="18"/>
        <v>#N/A</v>
      </c>
      <c r="L446" t="e">
        <f t="shared" si="20"/>
        <v>#N/A</v>
      </c>
    </row>
    <row r="447" spans="7:12" x14ac:dyDescent="0.3">
      <c r="G447" t="e">
        <f t="shared" si="19"/>
        <v>#N/A</v>
      </c>
      <c r="K447" t="e">
        <f t="shared" si="18"/>
        <v>#N/A</v>
      </c>
      <c r="L447" t="e">
        <f t="shared" si="20"/>
        <v>#N/A</v>
      </c>
    </row>
    <row r="448" spans="7:12" x14ac:dyDescent="0.3">
      <c r="G448" t="e">
        <f t="shared" si="19"/>
        <v>#N/A</v>
      </c>
      <c r="K448" t="e">
        <f t="shared" si="18"/>
        <v>#N/A</v>
      </c>
      <c r="L448" t="e">
        <f t="shared" si="20"/>
        <v>#N/A</v>
      </c>
    </row>
    <row r="449" spans="7:12" x14ac:dyDescent="0.3">
      <c r="G449" t="e">
        <f t="shared" si="19"/>
        <v>#N/A</v>
      </c>
      <c r="K449" t="e">
        <f t="shared" si="18"/>
        <v>#N/A</v>
      </c>
      <c r="L449" t="e">
        <f t="shared" si="20"/>
        <v>#N/A</v>
      </c>
    </row>
    <row r="450" spans="7:12" x14ac:dyDescent="0.3">
      <c r="G450" t="e">
        <f t="shared" si="19"/>
        <v>#N/A</v>
      </c>
      <c r="K450" t="e">
        <f t="shared" ref="K450:K513" si="21">VLOOKUP(I:I,A:B,2,0)</f>
        <v>#N/A</v>
      </c>
      <c r="L450" t="e">
        <f t="shared" si="20"/>
        <v>#N/A</v>
      </c>
    </row>
    <row r="451" spans="7:12" x14ac:dyDescent="0.3">
      <c r="G451" t="e">
        <f t="shared" ref="G451:G514" si="22">VLOOKUP(F:F,A:B,2,0)</f>
        <v>#N/A</v>
      </c>
      <c r="K451" t="e">
        <f t="shared" si="21"/>
        <v>#N/A</v>
      </c>
      <c r="L451" t="e">
        <f t="shared" ref="L451:L514" si="23">VLOOKUP(J451,A:B,2,0)</f>
        <v>#N/A</v>
      </c>
    </row>
    <row r="452" spans="7:12" x14ac:dyDescent="0.3">
      <c r="G452" t="e">
        <f t="shared" si="22"/>
        <v>#N/A</v>
      </c>
      <c r="K452" t="e">
        <f t="shared" si="21"/>
        <v>#N/A</v>
      </c>
      <c r="L452" t="e">
        <f t="shared" si="23"/>
        <v>#N/A</v>
      </c>
    </row>
    <row r="453" spans="7:12" x14ac:dyDescent="0.3">
      <c r="G453" t="e">
        <f t="shared" si="22"/>
        <v>#N/A</v>
      </c>
      <c r="K453" t="e">
        <f t="shared" si="21"/>
        <v>#N/A</v>
      </c>
      <c r="L453" t="e">
        <f t="shared" si="23"/>
        <v>#N/A</v>
      </c>
    </row>
    <row r="454" spans="7:12" x14ac:dyDescent="0.3">
      <c r="G454" t="e">
        <f t="shared" si="22"/>
        <v>#N/A</v>
      </c>
      <c r="K454" t="e">
        <f t="shared" si="21"/>
        <v>#N/A</v>
      </c>
      <c r="L454" t="e">
        <f t="shared" si="23"/>
        <v>#N/A</v>
      </c>
    </row>
    <row r="455" spans="7:12" x14ac:dyDescent="0.3">
      <c r="G455" t="e">
        <f t="shared" si="22"/>
        <v>#N/A</v>
      </c>
      <c r="K455" t="e">
        <f t="shared" si="21"/>
        <v>#N/A</v>
      </c>
      <c r="L455" t="e">
        <f t="shared" si="23"/>
        <v>#N/A</v>
      </c>
    </row>
    <row r="456" spans="7:12" x14ac:dyDescent="0.3">
      <c r="G456" t="e">
        <f t="shared" si="22"/>
        <v>#N/A</v>
      </c>
      <c r="K456" t="e">
        <f t="shared" si="21"/>
        <v>#N/A</v>
      </c>
      <c r="L456" t="e">
        <f t="shared" si="23"/>
        <v>#N/A</v>
      </c>
    </row>
    <row r="457" spans="7:12" x14ac:dyDescent="0.3">
      <c r="G457" t="e">
        <f t="shared" si="22"/>
        <v>#N/A</v>
      </c>
      <c r="K457" t="e">
        <f t="shared" si="21"/>
        <v>#N/A</v>
      </c>
      <c r="L457" t="e">
        <f t="shared" si="23"/>
        <v>#N/A</v>
      </c>
    </row>
    <row r="458" spans="7:12" x14ac:dyDescent="0.3">
      <c r="G458" t="e">
        <f t="shared" si="22"/>
        <v>#N/A</v>
      </c>
      <c r="K458" t="e">
        <f t="shared" si="21"/>
        <v>#N/A</v>
      </c>
      <c r="L458" t="e">
        <f t="shared" si="23"/>
        <v>#N/A</v>
      </c>
    </row>
    <row r="459" spans="7:12" x14ac:dyDescent="0.3">
      <c r="G459" t="e">
        <f t="shared" si="22"/>
        <v>#N/A</v>
      </c>
      <c r="K459" t="e">
        <f t="shared" si="21"/>
        <v>#N/A</v>
      </c>
      <c r="L459" t="e">
        <f t="shared" si="23"/>
        <v>#N/A</v>
      </c>
    </row>
    <row r="460" spans="7:12" x14ac:dyDescent="0.3">
      <c r="G460" t="e">
        <f t="shared" si="22"/>
        <v>#N/A</v>
      </c>
      <c r="K460" t="e">
        <f t="shared" si="21"/>
        <v>#N/A</v>
      </c>
      <c r="L460" t="e">
        <f t="shared" si="23"/>
        <v>#N/A</v>
      </c>
    </row>
    <row r="461" spans="7:12" x14ac:dyDescent="0.3">
      <c r="G461" t="e">
        <f t="shared" si="22"/>
        <v>#N/A</v>
      </c>
      <c r="K461" t="e">
        <f t="shared" si="21"/>
        <v>#N/A</v>
      </c>
      <c r="L461" t="e">
        <f t="shared" si="23"/>
        <v>#N/A</v>
      </c>
    </row>
    <row r="462" spans="7:12" x14ac:dyDescent="0.3">
      <c r="G462" t="e">
        <f t="shared" si="22"/>
        <v>#N/A</v>
      </c>
      <c r="K462" t="e">
        <f t="shared" si="21"/>
        <v>#N/A</v>
      </c>
      <c r="L462" t="e">
        <f t="shared" si="23"/>
        <v>#N/A</v>
      </c>
    </row>
    <row r="463" spans="7:12" x14ac:dyDescent="0.3">
      <c r="G463" t="e">
        <f t="shared" si="22"/>
        <v>#N/A</v>
      </c>
      <c r="K463" t="e">
        <f t="shared" si="21"/>
        <v>#N/A</v>
      </c>
      <c r="L463" t="e">
        <f t="shared" si="23"/>
        <v>#N/A</v>
      </c>
    </row>
    <row r="464" spans="7:12" x14ac:dyDescent="0.3">
      <c r="G464" t="e">
        <f t="shared" si="22"/>
        <v>#N/A</v>
      </c>
      <c r="K464" t="e">
        <f t="shared" si="21"/>
        <v>#N/A</v>
      </c>
      <c r="L464" t="e">
        <f t="shared" si="23"/>
        <v>#N/A</v>
      </c>
    </row>
    <row r="465" spans="7:12" x14ac:dyDescent="0.3">
      <c r="G465" t="e">
        <f t="shared" si="22"/>
        <v>#N/A</v>
      </c>
      <c r="K465" t="e">
        <f t="shared" si="21"/>
        <v>#N/A</v>
      </c>
      <c r="L465" t="e">
        <f t="shared" si="23"/>
        <v>#N/A</v>
      </c>
    </row>
    <row r="466" spans="7:12" x14ac:dyDescent="0.3">
      <c r="G466" t="e">
        <f t="shared" si="22"/>
        <v>#N/A</v>
      </c>
      <c r="K466" t="e">
        <f t="shared" si="21"/>
        <v>#N/A</v>
      </c>
      <c r="L466" t="e">
        <f t="shared" si="23"/>
        <v>#N/A</v>
      </c>
    </row>
    <row r="467" spans="7:12" x14ac:dyDescent="0.3">
      <c r="G467" t="e">
        <f t="shared" si="22"/>
        <v>#N/A</v>
      </c>
      <c r="K467" t="e">
        <f t="shared" si="21"/>
        <v>#N/A</v>
      </c>
      <c r="L467" t="e">
        <f t="shared" si="23"/>
        <v>#N/A</v>
      </c>
    </row>
    <row r="468" spans="7:12" x14ac:dyDescent="0.3">
      <c r="G468" t="e">
        <f t="shared" si="22"/>
        <v>#N/A</v>
      </c>
      <c r="K468" t="e">
        <f t="shared" si="21"/>
        <v>#N/A</v>
      </c>
      <c r="L468" t="e">
        <f t="shared" si="23"/>
        <v>#N/A</v>
      </c>
    </row>
    <row r="469" spans="7:12" x14ac:dyDescent="0.3">
      <c r="G469" t="e">
        <f t="shared" si="22"/>
        <v>#N/A</v>
      </c>
      <c r="K469" t="e">
        <f t="shared" si="21"/>
        <v>#N/A</v>
      </c>
      <c r="L469" t="e">
        <f t="shared" si="23"/>
        <v>#N/A</v>
      </c>
    </row>
    <row r="470" spans="7:12" x14ac:dyDescent="0.3">
      <c r="G470" t="e">
        <f t="shared" si="22"/>
        <v>#N/A</v>
      </c>
      <c r="K470" t="e">
        <f t="shared" si="21"/>
        <v>#N/A</v>
      </c>
      <c r="L470" t="e">
        <f t="shared" si="23"/>
        <v>#N/A</v>
      </c>
    </row>
    <row r="471" spans="7:12" x14ac:dyDescent="0.3">
      <c r="G471" t="e">
        <f t="shared" si="22"/>
        <v>#N/A</v>
      </c>
      <c r="K471" t="e">
        <f t="shared" si="21"/>
        <v>#N/A</v>
      </c>
      <c r="L471" t="e">
        <f t="shared" si="23"/>
        <v>#N/A</v>
      </c>
    </row>
    <row r="472" spans="7:12" x14ac:dyDescent="0.3">
      <c r="G472" t="e">
        <f t="shared" si="22"/>
        <v>#N/A</v>
      </c>
      <c r="K472" t="e">
        <f t="shared" si="21"/>
        <v>#N/A</v>
      </c>
      <c r="L472" t="e">
        <f t="shared" si="23"/>
        <v>#N/A</v>
      </c>
    </row>
    <row r="473" spans="7:12" x14ac:dyDescent="0.3">
      <c r="G473" t="e">
        <f t="shared" si="22"/>
        <v>#N/A</v>
      </c>
      <c r="K473" t="e">
        <f t="shared" si="21"/>
        <v>#N/A</v>
      </c>
      <c r="L473" t="e">
        <f t="shared" si="23"/>
        <v>#N/A</v>
      </c>
    </row>
    <row r="474" spans="7:12" x14ac:dyDescent="0.3">
      <c r="G474" t="e">
        <f t="shared" si="22"/>
        <v>#N/A</v>
      </c>
      <c r="K474" t="e">
        <f t="shared" si="21"/>
        <v>#N/A</v>
      </c>
      <c r="L474" t="e">
        <f t="shared" si="23"/>
        <v>#N/A</v>
      </c>
    </row>
    <row r="475" spans="7:12" x14ac:dyDescent="0.3">
      <c r="G475" t="e">
        <f t="shared" si="22"/>
        <v>#N/A</v>
      </c>
      <c r="K475" t="e">
        <f t="shared" si="21"/>
        <v>#N/A</v>
      </c>
      <c r="L475" t="e">
        <f t="shared" si="23"/>
        <v>#N/A</v>
      </c>
    </row>
    <row r="476" spans="7:12" x14ac:dyDescent="0.3">
      <c r="G476" t="e">
        <f t="shared" si="22"/>
        <v>#N/A</v>
      </c>
      <c r="K476" t="e">
        <f t="shared" si="21"/>
        <v>#N/A</v>
      </c>
      <c r="L476" t="e">
        <f t="shared" si="23"/>
        <v>#N/A</v>
      </c>
    </row>
    <row r="477" spans="7:12" x14ac:dyDescent="0.3">
      <c r="G477" t="e">
        <f t="shared" si="22"/>
        <v>#N/A</v>
      </c>
      <c r="K477" t="e">
        <f t="shared" si="21"/>
        <v>#N/A</v>
      </c>
      <c r="L477" t="e">
        <f t="shared" si="23"/>
        <v>#N/A</v>
      </c>
    </row>
    <row r="478" spans="7:12" x14ac:dyDescent="0.3">
      <c r="G478" t="e">
        <f t="shared" si="22"/>
        <v>#N/A</v>
      </c>
      <c r="K478" t="e">
        <f t="shared" si="21"/>
        <v>#N/A</v>
      </c>
      <c r="L478" t="e">
        <f t="shared" si="23"/>
        <v>#N/A</v>
      </c>
    </row>
    <row r="479" spans="7:12" x14ac:dyDescent="0.3">
      <c r="G479" t="e">
        <f t="shared" si="22"/>
        <v>#N/A</v>
      </c>
      <c r="K479" t="e">
        <f t="shared" si="21"/>
        <v>#N/A</v>
      </c>
      <c r="L479" t="e">
        <f t="shared" si="23"/>
        <v>#N/A</v>
      </c>
    </row>
    <row r="480" spans="7:12" x14ac:dyDescent="0.3">
      <c r="G480" t="e">
        <f t="shared" si="22"/>
        <v>#N/A</v>
      </c>
      <c r="K480" t="e">
        <f t="shared" si="21"/>
        <v>#N/A</v>
      </c>
      <c r="L480" t="e">
        <f t="shared" si="23"/>
        <v>#N/A</v>
      </c>
    </row>
    <row r="481" spans="7:12" x14ac:dyDescent="0.3">
      <c r="G481" t="e">
        <f t="shared" si="22"/>
        <v>#N/A</v>
      </c>
      <c r="K481" t="e">
        <f t="shared" si="21"/>
        <v>#N/A</v>
      </c>
      <c r="L481" t="e">
        <f t="shared" si="23"/>
        <v>#N/A</v>
      </c>
    </row>
    <row r="482" spans="7:12" x14ac:dyDescent="0.3">
      <c r="G482" t="e">
        <f t="shared" si="22"/>
        <v>#N/A</v>
      </c>
      <c r="K482" t="e">
        <f t="shared" si="21"/>
        <v>#N/A</v>
      </c>
      <c r="L482" t="e">
        <f t="shared" si="23"/>
        <v>#N/A</v>
      </c>
    </row>
    <row r="483" spans="7:12" x14ac:dyDescent="0.3">
      <c r="G483" t="e">
        <f t="shared" si="22"/>
        <v>#N/A</v>
      </c>
      <c r="K483" t="e">
        <f t="shared" si="21"/>
        <v>#N/A</v>
      </c>
      <c r="L483" t="e">
        <f t="shared" si="23"/>
        <v>#N/A</v>
      </c>
    </row>
    <row r="484" spans="7:12" x14ac:dyDescent="0.3">
      <c r="G484" t="e">
        <f t="shared" si="22"/>
        <v>#N/A</v>
      </c>
      <c r="K484" t="e">
        <f t="shared" si="21"/>
        <v>#N/A</v>
      </c>
      <c r="L484" t="e">
        <f t="shared" si="23"/>
        <v>#N/A</v>
      </c>
    </row>
    <row r="485" spans="7:12" x14ac:dyDescent="0.3">
      <c r="G485" t="e">
        <f t="shared" si="22"/>
        <v>#N/A</v>
      </c>
      <c r="K485" t="e">
        <f t="shared" si="21"/>
        <v>#N/A</v>
      </c>
      <c r="L485" t="e">
        <f t="shared" si="23"/>
        <v>#N/A</v>
      </c>
    </row>
    <row r="486" spans="7:12" x14ac:dyDescent="0.3">
      <c r="G486" t="e">
        <f t="shared" si="22"/>
        <v>#N/A</v>
      </c>
      <c r="K486" t="e">
        <f t="shared" si="21"/>
        <v>#N/A</v>
      </c>
      <c r="L486" t="e">
        <f t="shared" si="23"/>
        <v>#N/A</v>
      </c>
    </row>
    <row r="487" spans="7:12" x14ac:dyDescent="0.3">
      <c r="G487" t="e">
        <f t="shared" si="22"/>
        <v>#N/A</v>
      </c>
      <c r="K487" t="e">
        <f t="shared" si="21"/>
        <v>#N/A</v>
      </c>
      <c r="L487" t="e">
        <f t="shared" si="23"/>
        <v>#N/A</v>
      </c>
    </row>
    <row r="488" spans="7:12" x14ac:dyDescent="0.3">
      <c r="G488" t="e">
        <f t="shared" si="22"/>
        <v>#N/A</v>
      </c>
      <c r="K488" t="e">
        <f t="shared" si="21"/>
        <v>#N/A</v>
      </c>
      <c r="L488" t="e">
        <f t="shared" si="23"/>
        <v>#N/A</v>
      </c>
    </row>
    <row r="489" spans="7:12" x14ac:dyDescent="0.3">
      <c r="G489" t="e">
        <f t="shared" si="22"/>
        <v>#N/A</v>
      </c>
      <c r="K489" t="e">
        <f t="shared" si="21"/>
        <v>#N/A</v>
      </c>
      <c r="L489" t="e">
        <f t="shared" si="23"/>
        <v>#N/A</v>
      </c>
    </row>
    <row r="490" spans="7:12" x14ac:dyDescent="0.3">
      <c r="G490" t="e">
        <f t="shared" si="22"/>
        <v>#N/A</v>
      </c>
      <c r="K490" t="e">
        <f t="shared" si="21"/>
        <v>#N/A</v>
      </c>
      <c r="L490" t="e">
        <f t="shared" si="23"/>
        <v>#N/A</v>
      </c>
    </row>
    <row r="491" spans="7:12" x14ac:dyDescent="0.3">
      <c r="G491" t="e">
        <f t="shared" si="22"/>
        <v>#N/A</v>
      </c>
      <c r="K491" t="e">
        <f t="shared" si="21"/>
        <v>#N/A</v>
      </c>
      <c r="L491" t="e">
        <f t="shared" si="23"/>
        <v>#N/A</v>
      </c>
    </row>
    <row r="492" spans="7:12" x14ac:dyDescent="0.3">
      <c r="G492" t="e">
        <f t="shared" si="22"/>
        <v>#N/A</v>
      </c>
      <c r="K492" t="e">
        <f t="shared" si="21"/>
        <v>#N/A</v>
      </c>
      <c r="L492" t="e">
        <f t="shared" si="23"/>
        <v>#N/A</v>
      </c>
    </row>
    <row r="493" spans="7:12" x14ac:dyDescent="0.3">
      <c r="G493" t="e">
        <f t="shared" si="22"/>
        <v>#N/A</v>
      </c>
      <c r="K493" t="e">
        <f t="shared" si="21"/>
        <v>#N/A</v>
      </c>
      <c r="L493" t="e">
        <f t="shared" si="23"/>
        <v>#N/A</v>
      </c>
    </row>
    <row r="494" spans="7:12" x14ac:dyDescent="0.3">
      <c r="G494" t="e">
        <f t="shared" si="22"/>
        <v>#N/A</v>
      </c>
      <c r="K494" t="e">
        <f t="shared" si="21"/>
        <v>#N/A</v>
      </c>
      <c r="L494" t="e">
        <f t="shared" si="23"/>
        <v>#N/A</v>
      </c>
    </row>
    <row r="495" spans="7:12" x14ac:dyDescent="0.3">
      <c r="G495" t="e">
        <f t="shared" si="22"/>
        <v>#N/A</v>
      </c>
      <c r="K495" t="e">
        <f t="shared" si="21"/>
        <v>#N/A</v>
      </c>
      <c r="L495" t="e">
        <f t="shared" si="23"/>
        <v>#N/A</v>
      </c>
    </row>
    <row r="496" spans="7:12" x14ac:dyDescent="0.3">
      <c r="G496" t="e">
        <f t="shared" si="22"/>
        <v>#N/A</v>
      </c>
      <c r="K496" t="e">
        <f t="shared" si="21"/>
        <v>#N/A</v>
      </c>
      <c r="L496" t="e">
        <f t="shared" si="23"/>
        <v>#N/A</v>
      </c>
    </row>
    <row r="497" spans="7:12" x14ac:dyDescent="0.3">
      <c r="G497" t="e">
        <f t="shared" si="22"/>
        <v>#N/A</v>
      </c>
      <c r="K497" t="e">
        <f t="shared" si="21"/>
        <v>#N/A</v>
      </c>
      <c r="L497" t="e">
        <f t="shared" si="23"/>
        <v>#N/A</v>
      </c>
    </row>
    <row r="498" spans="7:12" x14ac:dyDescent="0.3">
      <c r="G498" t="e">
        <f t="shared" si="22"/>
        <v>#N/A</v>
      </c>
      <c r="K498" t="e">
        <f t="shared" si="21"/>
        <v>#N/A</v>
      </c>
      <c r="L498" t="e">
        <f t="shared" si="23"/>
        <v>#N/A</v>
      </c>
    </row>
    <row r="499" spans="7:12" x14ac:dyDescent="0.3">
      <c r="G499" t="e">
        <f t="shared" si="22"/>
        <v>#N/A</v>
      </c>
      <c r="K499" t="e">
        <f t="shared" si="21"/>
        <v>#N/A</v>
      </c>
      <c r="L499" t="e">
        <f t="shared" si="23"/>
        <v>#N/A</v>
      </c>
    </row>
    <row r="500" spans="7:12" x14ac:dyDescent="0.3">
      <c r="G500" t="e">
        <f t="shared" si="22"/>
        <v>#N/A</v>
      </c>
      <c r="K500" t="e">
        <f t="shared" si="21"/>
        <v>#N/A</v>
      </c>
      <c r="L500" t="e">
        <f t="shared" si="23"/>
        <v>#N/A</v>
      </c>
    </row>
    <row r="501" spans="7:12" x14ac:dyDescent="0.3">
      <c r="G501" t="e">
        <f t="shared" si="22"/>
        <v>#N/A</v>
      </c>
      <c r="K501" t="e">
        <f t="shared" si="21"/>
        <v>#N/A</v>
      </c>
      <c r="L501" t="e">
        <f t="shared" si="23"/>
        <v>#N/A</v>
      </c>
    </row>
    <row r="502" spans="7:12" x14ac:dyDescent="0.3">
      <c r="G502" t="e">
        <f t="shared" si="22"/>
        <v>#N/A</v>
      </c>
      <c r="K502" t="e">
        <f t="shared" si="21"/>
        <v>#N/A</v>
      </c>
      <c r="L502" t="e">
        <f t="shared" si="23"/>
        <v>#N/A</v>
      </c>
    </row>
    <row r="503" spans="7:12" x14ac:dyDescent="0.3">
      <c r="G503" t="e">
        <f t="shared" si="22"/>
        <v>#N/A</v>
      </c>
      <c r="K503" t="e">
        <f t="shared" si="21"/>
        <v>#N/A</v>
      </c>
      <c r="L503" t="e">
        <f t="shared" si="23"/>
        <v>#N/A</v>
      </c>
    </row>
    <row r="504" spans="7:12" x14ac:dyDescent="0.3">
      <c r="G504" t="e">
        <f t="shared" si="22"/>
        <v>#N/A</v>
      </c>
      <c r="K504" t="e">
        <f t="shared" si="21"/>
        <v>#N/A</v>
      </c>
      <c r="L504" t="e">
        <f t="shared" si="23"/>
        <v>#N/A</v>
      </c>
    </row>
    <row r="505" spans="7:12" x14ac:dyDescent="0.3">
      <c r="G505" t="e">
        <f t="shared" si="22"/>
        <v>#N/A</v>
      </c>
      <c r="K505" t="e">
        <f t="shared" si="21"/>
        <v>#N/A</v>
      </c>
      <c r="L505" t="e">
        <f t="shared" si="23"/>
        <v>#N/A</v>
      </c>
    </row>
    <row r="506" spans="7:12" x14ac:dyDescent="0.3">
      <c r="G506" t="e">
        <f t="shared" si="22"/>
        <v>#N/A</v>
      </c>
      <c r="K506" t="e">
        <f t="shared" si="21"/>
        <v>#N/A</v>
      </c>
      <c r="L506" t="e">
        <f t="shared" si="23"/>
        <v>#N/A</v>
      </c>
    </row>
    <row r="507" spans="7:12" x14ac:dyDescent="0.3">
      <c r="G507" t="e">
        <f t="shared" si="22"/>
        <v>#N/A</v>
      </c>
      <c r="K507" t="e">
        <f t="shared" si="21"/>
        <v>#N/A</v>
      </c>
      <c r="L507" t="e">
        <f t="shared" si="23"/>
        <v>#N/A</v>
      </c>
    </row>
    <row r="508" spans="7:12" x14ac:dyDescent="0.3">
      <c r="G508" t="e">
        <f t="shared" si="22"/>
        <v>#N/A</v>
      </c>
      <c r="K508" t="e">
        <f t="shared" si="21"/>
        <v>#N/A</v>
      </c>
      <c r="L508" t="e">
        <f t="shared" si="23"/>
        <v>#N/A</v>
      </c>
    </row>
    <row r="509" spans="7:12" x14ac:dyDescent="0.3">
      <c r="G509" t="e">
        <f t="shared" si="22"/>
        <v>#N/A</v>
      </c>
      <c r="K509" t="e">
        <f t="shared" si="21"/>
        <v>#N/A</v>
      </c>
      <c r="L509" t="e">
        <f t="shared" si="23"/>
        <v>#N/A</v>
      </c>
    </row>
    <row r="510" spans="7:12" x14ac:dyDescent="0.3">
      <c r="G510" t="e">
        <f t="shared" si="22"/>
        <v>#N/A</v>
      </c>
      <c r="K510" t="e">
        <f t="shared" si="21"/>
        <v>#N/A</v>
      </c>
      <c r="L510" t="e">
        <f t="shared" si="23"/>
        <v>#N/A</v>
      </c>
    </row>
    <row r="511" spans="7:12" x14ac:dyDescent="0.3">
      <c r="G511" t="e">
        <f t="shared" si="22"/>
        <v>#N/A</v>
      </c>
      <c r="K511" t="e">
        <f t="shared" si="21"/>
        <v>#N/A</v>
      </c>
      <c r="L511" t="e">
        <f t="shared" si="23"/>
        <v>#N/A</v>
      </c>
    </row>
    <row r="512" spans="7:12" x14ac:dyDescent="0.3">
      <c r="G512" t="e">
        <f t="shared" si="22"/>
        <v>#N/A</v>
      </c>
      <c r="K512" t="e">
        <f t="shared" si="21"/>
        <v>#N/A</v>
      </c>
      <c r="L512" t="e">
        <f t="shared" si="23"/>
        <v>#N/A</v>
      </c>
    </row>
    <row r="513" spans="7:12" x14ac:dyDescent="0.3">
      <c r="G513" t="e">
        <f t="shared" si="22"/>
        <v>#N/A</v>
      </c>
      <c r="K513" t="e">
        <f t="shared" si="21"/>
        <v>#N/A</v>
      </c>
      <c r="L513" t="e">
        <f t="shared" si="23"/>
        <v>#N/A</v>
      </c>
    </row>
    <row r="514" spans="7:12" x14ac:dyDescent="0.3">
      <c r="G514" t="e">
        <f t="shared" si="22"/>
        <v>#N/A</v>
      </c>
      <c r="K514" t="e">
        <f t="shared" ref="K514:K577" si="24">VLOOKUP(I:I,A:B,2,0)</f>
        <v>#N/A</v>
      </c>
      <c r="L514" t="e">
        <f t="shared" si="23"/>
        <v>#N/A</v>
      </c>
    </row>
    <row r="515" spans="7:12" x14ac:dyDescent="0.3">
      <c r="G515" t="e">
        <f t="shared" ref="G515:G578" si="25">VLOOKUP(F:F,A:B,2,0)</f>
        <v>#N/A</v>
      </c>
      <c r="K515" t="e">
        <f t="shared" si="24"/>
        <v>#N/A</v>
      </c>
      <c r="L515" t="e">
        <f t="shared" ref="L515:L578" si="26">VLOOKUP(J515,A:B,2,0)</f>
        <v>#N/A</v>
      </c>
    </row>
    <row r="516" spans="7:12" x14ac:dyDescent="0.3">
      <c r="G516" t="e">
        <f t="shared" si="25"/>
        <v>#N/A</v>
      </c>
      <c r="K516" t="e">
        <f t="shared" si="24"/>
        <v>#N/A</v>
      </c>
      <c r="L516" t="e">
        <f t="shared" si="26"/>
        <v>#N/A</v>
      </c>
    </row>
    <row r="517" spans="7:12" x14ac:dyDescent="0.3">
      <c r="G517" t="e">
        <f t="shared" si="25"/>
        <v>#N/A</v>
      </c>
      <c r="K517" t="e">
        <f t="shared" si="24"/>
        <v>#N/A</v>
      </c>
      <c r="L517" t="e">
        <f t="shared" si="26"/>
        <v>#N/A</v>
      </c>
    </row>
    <row r="518" spans="7:12" x14ac:dyDescent="0.3">
      <c r="G518" t="e">
        <f t="shared" si="25"/>
        <v>#N/A</v>
      </c>
      <c r="K518" t="e">
        <f t="shared" si="24"/>
        <v>#N/A</v>
      </c>
      <c r="L518" t="e">
        <f t="shared" si="26"/>
        <v>#N/A</v>
      </c>
    </row>
    <row r="519" spans="7:12" x14ac:dyDescent="0.3">
      <c r="G519" t="e">
        <f t="shared" si="25"/>
        <v>#N/A</v>
      </c>
      <c r="K519" t="e">
        <f t="shared" si="24"/>
        <v>#N/A</v>
      </c>
      <c r="L519" t="e">
        <f t="shared" si="26"/>
        <v>#N/A</v>
      </c>
    </row>
    <row r="520" spans="7:12" x14ac:dyDescent="0.3">
      <c r="G520" t="e">
        <f t="shared" si="25"/>
        <v>#N/A</v>
      </c>
      <c r="K520" t="e">
        <f t="shared" si="24"/>
        <v>#N/A</v>
      </c>
      <c r="L520" t="e">
        <f t="shared" si="26"/>
        <v>#N/A</v>
      </c>
    </row>
    <row r="521" spans="7:12" x14ac:dyDescent="0.3">
      <c r="G521" t="e">
        <f t="shared" si="25"/>
        <v>#N/A</v>
      </c>
      <c r="K521" t="e">
        <f t="shared" si="24"/>
        <v>#N/A</v>
      </c>
      <c r="L521" t="e">
        <f t="shared" si="26"/>
        <v>#N/A</v>
      </c>
    </row>
    <row r="522" spans="7:12" x14ac:dyDescent="0.3">
      <c r="G522" t="e">
        <f t="shared" si="25"/>
        <v>#N/A</v>
      </c>
      <c r="K522" t="e">
        <f t="shared" si="24"/>
        <v>#N/A</v>
      </c>
      <c r="L522" t="e">
        <f t="shared" si="26"/>
        <v>#N/A</v>
      </c>
    </row>
    <row r="523" spans="7:12" x14ac:dyDescent="0.3">
      <c r="G523" t="e">
        <f t="shared" si="25"/>
        <v>#N/A</v>
      </c>
      <c r="K523" t="e">
        <f t="shared" si="24"/>
        <v>#N/A</v>
      </c>
      <c r="L523" t="e">
        <f t="shared" si="26"/>
        <v>#N/A</v>
      </c>
    </row>
    <row r="524" spans="7:12" x14ac:dyDescent="0.3">
      <c r="G524" t="e">
        <f t="shared" si="25"/>
        <v>#N/A</v>
      </c>
      <c r="K524" t="e">
        <f t="shared" si="24"/>
        <v>#N/A</v>
      </c>
      <c r="L524" t="e">
        <f t="shared" si="26"/>
        <v>#N/A</v>
      </c>
    </row>
    <row r="525" spans="7:12" x14ac:dyDescent="0.3">
      <c r="G525" t="e">
        <f t="shared" si="25"/>
        <v>#N/A</v>
      </c>
      <c r="K525" t="e">
        <f t="shared" si="24"/>
        <v>#N/A</v>
      </c>
      <c r="L525" t="e">
        <f t="shared" si="26"/>
        <v>#N/A</v>
      </c>
    </row>
    <row r="526" spans="7:12" x14ac:dyDescent="0.3">
      <c r="G526" t="e">
        <f t="shared" si="25"/>
        <v>#N/A</v>
      </c>
      <c r="K526" t="e">
        <f t="shared" si="24"/>
        <v>#N/A</v>
      </c>
      <c r="L526" t="e">
        <f t="shared" si="26"/>
        <v>#N/A</v>
      </c>
    </row>
    <row r="527" spans="7:12" x14ac:dyDescent="0.3">
      <c r="G527" t="e">
        <f t="shared" si="25"/>
        <v>#N/A</v>
      </c>
      <c r="K527" t="e">
        <f t="shared" si="24"/>
        <v>#N/A</v>
      </c>
      <c r="L527" t="e">
        <f t="shared" si="26"/>
        <v>#N/A</v>
      </c>
    </row>
    <row r="528" spans="7:12" x14ac:dyDescent="0.3">
      <c r="G528" t="e">
        <f t="shared" si="25"/>
        <v>#N/A</v>
      </c>
      <c r="K528" t="e">
        <f t="shared" si="24"/>
        <v>#N/A</v>
      </c>
      <c r="L528" t="e">
        <f t="shared" si="26"/>
        <v>#N/A</v>
      </c>
    </row>
    <row r="529" spans="7:12" x14ac:dyDescent="0.3">
      <c r="G529" t="e">
        <f t="shared" si="25"/>
        <v>#N/A</v>
      </c>
      <c r="K529" t="e">
        <f t="shared" si="24"/>
        <v>#N/A</v>
      </c>
      <c r="L529" t="e">
        <f t="shared" si="26"/>
        <v>#N/A</v>
      </c>
    </row>
    <row r="530" spans="7:12" x14ac:dyDescent="0.3">
      <c r="G530" t="e">
        <f t="shared" si="25"/>
        <v>#N/A</v>
      </c>
      <c r="K530" t="e">
        <f t="shared" si="24"/>
        <v>#N/A</v>
      </c>
      <c r="L530" t="e">
        <f t="shared" si="26"/>
        <v>#N/A</v>
      </c>
    </row>
    <row r="531" spans="7:12" x14ac:dyDescent="0.3">
      <c r="G531" t="e">
        <f t="shared" si="25"/>
        <v>#N/A</v>
      </c>
      <c r="K531" t="e">
        <f t="shared" si="24"/>
        <v>#N/A</v>
      </c>
      <c r="L531" t="e">
        <f t="shared" si="26"/>
        <v>#N/A</v>
      </c>
    </row>
    <row r="532" spans="7:12" x14ac:dyDescent="0.3">
      <c r="G532" t="e">
        <f t="shared" si="25"/>
        <v>#N/A</v>
      </c>
      <c r="K532" t="e">
        <f t="shared" si="24"/>
        <v>#N/A</v>
      </c>
      <c r="L532" t="e">
        <f t="shared" si="26"/>
        <v>#N/A</v>
      </c>
    </row>
    <row r="533" spans="7:12" x14ac:dyDescent="0.3">
      <c r="G533" t="e">
        <f t="shared" si="25"/>
        <v>#N/A</v>
      </c>
      <c r="K533" t="e">
        <f t="shared" si="24"/>
        <v>#N/A</v>
      </c>
      <c r="L533" t="e">
        <f t="shared" si="26"/>
        <v>#N/A</v>
      </c>
    </row>
    <row r="534" spans="7:12" x14ac:dyDescent="0.3">
      <c r="G534" t="e">
        <f t="shared" si="25"/>
        <v>#N/A</v>
      </c>
      <c r="K534" t="e">
        <f t="shared" si="24"/>
        <v>#N/A</v>
      </c>
      <c r="L534" t="e">
        <f t="shared" si="26"/>
        <v>#N/A</v>
      </c>
    </row>
    <row r="535" spans="7:12" x14ac:dyDescent="0.3">
      <c r="G535" t="e">
        <f t="shared" si="25"/>
        <v>#N/A</v>
      </c>
      <c r="K535" t="e">
        <f t="shared" si="24"/>
        <v>#N/A</v>
      </c>
      <c r="L535" t="e">
        <f t="shared" si="26"/>
        <v>#N/A</v>
      </c>
    </row>
    <row r="536" spans="7:12" x14ac:dyDescent="0.3">
      <c r="G536" t="e">
        <f t="shared" si="25"/>
        <v>#N/A</v>
      </c>
      <c r="K536" t="e">
        <f t="shared" si="24"/>
        <v>#N/A</v>
      </c>
      <c r="L536" t="e">
        <f t="shared" si="26"/>
        <v>#N/A</v>
      </c>
    </row>
    <row r="537" spans="7:12" x14ac:dyDescent="0.3">
      <c r="G537" t="e">
        <f t="shared" si="25"/>
        <v>#N/A</v>
      </c>
      <c r="K537" t="e">
        <f t="shared" si="24"/>
        <v>#N/A</v>
      </c>
      <c r="L537" t="e">
        <f t="shared" si="26"/>
        <v>#N/A</v>
      </c>
    </row>
    <row r="538" spans="7:12" x14ac:dyDescent="0.3">
      <c r="G538" t="e">
        <f t="shared" si="25"/>
        <v>#N/A</v>
      </c>
      <c r="K538" t="e">
        <f t="shared" si="24"/>
        <v>#N/A</v>
      </c>
      <c r="L538" t="e">
        <f t="shared" si="26"/>
        <v>#N/A</v>
      </c>
    </row>
    <row r="539" spans="7:12" x14ac:dyDescent="0.3">
      <c r="G539" t="e">
        <f t="shared" si="25"/>
        <v>#N/A</v>
      </c>
      <c r="K539" t="e">
        <f t="shared" si="24"/>
        <v>#N/A</v>
      </c>
      <c r="L539" t="e">
        <f t="shared" si="26"/>
        <v>#N/A</v>
      </c>
    </row>
    <row r="540" spans="7:12" x14ac:dyDescent="0.3">
      <c r="G540" t="e">
        <f t="shared" si="25"/>
        <v>#N/A</v>
      </c>
      <c r="K540" t="e">
        <f t="shared" si="24"/>
        <v>#N/A</v>
      </c>
      <c r="L540" t="e">
        <f t="shared" si="26"/>
        <v>#N/A</v>
      </c>
    </row>
    <row r="541" spans="7:12" x14ac:dyDescent="0.3">
      <c r="G541" t="e">
        <f t="shared" si="25"/>
        <v>#N/A</v>
      </c>
      <c r="K541" t="e">
        <f t="shared" si="24"/>
        <v>#N/A</v>
      </c>
      <c r="L541" t="e">
        <f t="shared" si="26"/>
        <v>#N/A</v>
      </c>
    </row>
    <row r="542" spans="7:12" x14ac:dyDescent="0.3">
      <c r="G542" t="e">
        <f t="shared" si="25"/>
        <v>#N/A</v>
      </c>
      <c r="K542" t="e">
        <f t="shared" si="24"/>
        <v>#N/A</v>
      </c>
      <c r="L542" t="e">
        <f t="shared" si="26"/>
        <v>#N/A</v>
      </c>
    </row>
    <row r="543" spans="7:12" x14ac:dyDescent="0.3">
      <c r="G543" t="e">
        <f t="shared" si="25"/>
        <v>#N/A</v>
      </c>
      <c r="K543" t="e">
        <f t="shared" si="24"/>
        <v>#N/A</v>
      </c>
      <c r="L543" t="e">
        <f t="shared" si="26"/>
        <v>#N/A</v>
      </c>
    </row>
    <row r="544" spans="7:12" x14ac:dyDescent="0.3">
      <c r="G544" t="e">
        <f t="shared" si="25"/>
        <v>#N/A</v>
      </c>
      <c r="K544" t="e">
        <f t="shared" si="24"/>
        <v>#N/A</v>
      </c>
      <c r="L544" t="e">
        <f t="shared" si="26"/>
        <v>#N/A</v>
      </c>
    </row>
    <row r="545" spans="7:12" x14ac:dyDescent="0.3">
      <c r="G545" t="e">
        <f t="shared" si="25"/>
        <v>#N/A</v>
      </c>
      <c r="K545" t="e">
        <f t="shared" si="24"/>
        <v>#N/A</v>
      </c>
      <c r="L545" t="e">
        <f t="shared" si="26"/>
        <v>#N/A</v>
      </c>
    </row>
    <row r="546" spans="7:12" x14ac:dyDescent="0.3">
      <c r="G546" t="e">
        <f t="shared" si="25"/>
        <v>#N/A</v>
      </c>
      <c r="K546" t="e">
        <f t="shared" si="24"/>
        <v>#N/A</v>
      </c>
      <c r="L546" t="e">
        <f t="shared" si="26"/>
        <v>#N/A</v>
      </c>
    </row>
    <row r="547" spans="7:12" x14ac:dyDescent="0.3">
      <c r="G547" t="e">
        <f t="shared" si="25"/>
        <v>#N/A</v>
      </c>
      <c r="K547" t="e">
        <f t="shared" si="24"/>
        <v>#N/A</v>
      </c>
      <c r="L547" t="e">
        <f t="shared" si="26"/>
        <v>#N/A</v>
      </c>
    </row>
    <row r="548" spans="7:12" x14ac:dyDescent="0.3">
      <c r="G548" t="e">
        <f t="shared" si="25"/>
        <v>#N/A</v>
      </c>
      <c r="K548" t="e">
        <f t="shared" si="24"/>
        <v>#N/A</v>
      </c>
      <c r="L548" t="e">
        <f t="shared" si="26"/>
        <v>#N/A</v>
      </c>
    </row>
    <row r="549" spans="7:12" x14ac:dyDescent="0.3">
      <c r="G549" t="e">
        <f t="shared" si="25"/>
        <v>#N/A</v>
      </c>
      <c r="K549" t="e">
        <f t="shared" si="24"/>
        <v>#N/A</v>
      </c>
      <c r="L549" t="e">
        <f t="shared" si="26"/>
        <v>#N/A</v>
      </c>
    </row>
    <row r="550" spans="7:12" x14ac:dyDescent="0.3">
      <c r="G550" t="e">
        <f t="shared" si="25"/>
        <v>#N/A</v>
      </c>
      <c r="K550" t="e">
        <f t="shared" si="24"/>
        <v>#N/A</v>
      </c>
      <c r="L550" t="e">
        <f t="shared" si="26"/>
        <v>#N/A</v>
      </c>
    </row>
    <row r="551" spans="7:12" x14ac:dyDescent="0.3">
      <c r="G551" t="e">
        <f t="shared" si="25"/>
        <v>#N/A</v>
      </c>
      <c r="K551" t="e">
        <f t="shared" si="24"/>
        <v>#N/A</v>
      </c>
      <c r="L551" t="e">
        <f t="shared" si="26"/>
        <v>#N/A</v>
      </c>
    </row>
    <row r="552" spans="7:12" x14ac:dyDescent="0.3">
      <c r="G552" t="e">
        <f t="shared" si="25"/>
        <v>#N/A</v>
      </c>
      <c r="K552" t="e">
        <f t="shared" si="24"/>
        <v>#N/A</v>
      </c>
      <c r="L552" t="e">
        <f t="shared" si="26"/>
        <v>#N/A</v>
      </c>
    </row>
    <row r="553" spans="7:12" x14ac:dyDescent="0.3">
      <c r="G553" t="e">
        <f t="shared" si="25"/>
        <v>#N/A</v>
      </c>
      <c r="K553" t="e">
        <f t="shared" si="24"/>
        <v>#N/A</v>
      </c>
      <c r="L553" t="e">
        <f t="shared" si="26"/>
        <v>#N/A</v>
      </c>
    </row>
    <row r="554" spans="7:12" x14ac:dyDescent="0.3">
      <c r="G554" t="e">
        <f t="shared" si="25"/>
        <v>#N/A</v>
      </c>
      <c r="K554" t="e">
        <f t="shared" si="24"/>
        <v>#N/A</v>
      </c>
      <c r="L554" t="e">
        <f t="shared" si="26"/>
        <v>#N/A</v>
      </c>
    </row>
    <row r="555" spans="7:12" x14ac:dyDescent="0.3">
      <c r="G555" t="e">
        <f t="shared" si="25"/>
        <v>#N/A</v>
      </c>
      <c r="K555" t="e">
        <f t="shared" si="24"/>
        <v>#N/A</v>
      </c>
      <c r="L555" t="e">
        <f t="shared" si="26"/>
        <v>#N/A</v>
      </c>
    </row>
    <row r="556" spans="7:12" x14ac:dyDescent="0.3">
      <c r="G556" t="e">
        <f t="shared" si="25"/>
        <v>#N/A</v>
      </c>
      <c r="K556" t="e">
        <f t="shared" si="24"/>
        <v>#N/A</v>
      </c>
      <c r="L556" t="e">
        <f t="shared" si="26"/>
        <v>#N/A</v>
      </c>
    </row>
    <row r="557" spans="7:12" x14ac:dyDescent="0.3">
      <c r="G557" t="e">
        <f t="shared" si="25"/>
        <v>#N/A</v>
      </c>
      <c r="K557" t="e">
        <f t="shared" si="24"/>
        <v>#N/A</v>
      </c>
      <c r="L557" t="e">
        <f t="shared" si="26"/>
        <v>#N/A</v>
      </c>
    </row>
    <row r="558" spans="7:12" x14ac:dyDescent="0.3">
      <c r="G558" t="e">
        <f t="shared" si="25"/>
        <v>#N/A</v>
      </c>
      <c r="K558" t="e">
        <f t="shared" si="24"/>
        <v>#N/A</v>
      </c>
      <c r="L558" t="e">
        <f t="shared" si="26"/>
        <v>#N/A</v>
      </c>
    </row>
    <row r="559" spans="7:12" x14ac:dyDescent="0.3">
      <c r="G559" t="e">
        <f t="shared" si="25"/>
        <v>#N/A</v>
      </c>
      <c r="K559" t="e">
        <f t="shared" si="24"/>
        <v>#N/A</v>
      </c>
      <c r="L559" t="e">
        <f t="shared" si="26"/>
        <v>#N/A</v>
      </c>
    </row>
    <row r="560" spans="7:12" x14ac:dyDescent="0.3">
      <c r="G560" t="e">
        <f t="shared" si="25"/>
        <v>#N/A</v>
      </c>
      <c r="K560" t="e">
        <f t="shared" si="24"/>
        <v>#N/A</v>
      </c>
      <c r="L560" t="e">
        <f t="shared" si="26"/>
        <v>#N/A</v>
      </c>
    </row>
    <row r="561" spans="7:12" x14ac:dyDescent="0.3">
      <c r="G561" t="e">
        <f t="shared" si="25"/>
        <v>#N/A</v>
      </c>
      <c r="K561" t="e">
        <f t="shared" si="24"/>
        <v>#N/A</v>
      </c>
      <c r="L561" t="e">
        <f t="shared" si="26"/>
        <v>#N/A</v>
      </c>
    </row>
    <row r="562" spans="7:12" x14ac:dyDescent="0.3">
      <c r="G562" t="e">
        <f t="shared" si="25"/>
        <v>#N/A</v>
      </c>
      <c r="K562" t="e">
        <f t="shared" si="24"/>
        <v>#N/A</v>
      </c>
      <c r="L562" t="e">
        <f t="shared" si="26"/>
        <v>#N/A</v>
      </c>
    </row>
    <row r="563" spans="7:12" x14ac:dyDescent="0.3">
      <c r="G563" t="e">
        <f t="shared" si="25"/>
        <v>#N/A</v>
      </c>
      <c r="K563" t="e">
        <f t="shared" si="24"/>
        <v>#N/A</v>
      </c>
      <c r="L563" t="e">
        <f t="shared" si="26"/>
        <v>#N/A</v>
      </c>
    </row>
    <row r="564" spans="7:12" x14ac:dyDescent="0.3">
      <c r="G564" t="e">
        <f t="shared" si="25"/>
        <v>#N/A</v>
      </c>
      <c r="K564" t="e">
        <f t="shared" si="24"/>
        <v>#N/A</v>
      </c>
      <c r="L564" t="e">
        <f t="shared" si="26"/>
        <v>#N/A</v>
      </c>
    </row>
    <row r="565" spans="7:12" x14ac:dyDescent="0.3">
      <c r="G565" t="e">
        <f t="shared" si="25"/>
        <v>#N/A</v>
      </c>
      <c r="K565" t="e">
        <f t="shared" si="24"/>
        <v>#N/A</v>
      </c>
      <c r="L565" t="e">
        <f t="shared" si="26"/>
        <v>#N/A</v>
      </c>
    </row>
    <row r="566" spans="7:12" x14ac:dyDescent="0.3">
      <c r="G566" t="e">
        <f t="shared" si="25"/>
        <v>#N/A</v>
      </c>
      <c r="K566" t="e">
        <f t="shared" si="24"/>
        <v>#N/A</v>
      </c>
      <c r="L566" t="e">
        <f t="shared" si="26"/>
        <v>#N/A</v>
      </c>
    </row>
    <row r="567" spans="7:12" x14ac:dyDescent="0.3">
      <c r="G567" t="e">
        <f t="shared" si="25"/>
        <v>#N/A</v>
      </c>
      <c r="K567" t="e">
        <f t="shared" si="24"/>
        <v>#N/A</v>
      </c>
      <c r="L567" t="e">
        <f t="shared" si="26"/>
        <v>#N/A</v>
      </c>
    </row>
    <row r="568" spans="7:12" x14ac:dyDescent="0.3">
      <c r="G568" t="e">
        <f t="shared" si="25"/>
        <v>#N/A</v>
      </c>
      <c r="K568" t="e">
        <f t="shared" si="24"/>
        <v>#N/A</v>
      </c>
      <c r="L568" t="e">
        <f t="shared" si="26"/>
        <v>#N/A</v>
      </c>
    </row>
    <row r="569" spans="7:12" x14ac:dyDescent="0.3">
      <c r="G569" t="e">
        <f t="shared" si="25"/>
        <v>#N/A</v>
      </c>
      <c r="K569" t="e">
        <f t="shared" si="24"/>
        <v>#N/A</v>
      </c>
      <c r="L569" t="e">
        <f t="shared" si="26"/>
        <v>#N/A</v>
      </c>
    </row>
    <row r="570" spans="7:12" x14ac:dyDescent="0.3">
      <c r="G570" t="e">
        <f t="shared" si="25"/>
        <v>#N/A</v>
      </c>
      <c r="K570" t="e">
        <f t="shared" si="24"/>
        <v>#N/A</v>
      </c>
      <c r="L570" t="e">
        <f t="shared" si="26"/>
        <v>#N/A</v>
      </c>
    </row>
    <row r="571" spans="7:12" x14ac:dyDescent="0.3">
      <c r="G571" t="e">
        <f t="shared" si="25"/>
        <v>#N/A</v>
      </c>
      <c r="K571" t="e">
        <f t="shared" si="24"/>
        <v>#N/A</v>
      </c>
      <c r="L571" t="e">
        <f t="shared" si="26"/>
        <v>#N/A</v>
      </c>
    </row>
    <row r="572" spans="7:12" x14ac:dyDescent="0.3">
      <c r="G572" t="e">
        <f t="shared" si="25"/>
        <v>#N/A</v>
      </c>
      <c r="K572" t="e">
        <f t="shared" si="24"/>
        <v>#N/A</v>
      </c>
      <c r="L572" t="e">
        <f t="shared" si="26"/>
        <v>#N/A</v>
      </c>
    </row>
    <row r="573" spans="7:12" x14ac:dyDescent="0.3">
      <c r="G573" t="e">
        <f t="shared" si="25"/>
        <v>#N/A</v>
      </c>
      <c r="K573" t="e">
        <f t="shared" si="24"/>
        <v>#N/A</v>
      </c>
      <c r="L573" t="e">
        <f t="shared" si="26"/>
        <v>#N/A</v>
      </c>
    </row>
    <row r="574" spans="7:12" x14ac:dyDescent="0.3">
      <c r="G574" t="e">
        <f t="shared" si="25"/>
        <v>#N/A</v>
      </c>
      <c r="K574" t="e">
        <f t="shared" si="24"/>
        <v>#N/A</v>
      </c>
      <c r="L574" t="e">
        <f t="shared" si="26"/>
        <v>#N/A</v>
      </c>
    </row>
    <row r="575" spans="7:12" x14ac:dyDescent="0.3">
      <c r="G575" t="e">
        <f t="shared" si="25"/>
        <v>#N/A</v>
      </c>
      <c r="K575" t="e">
        <f t="shared" si="24"/>
        <v>#N/A</v>
      </c>
      <c r="L575" t="e">
        <f t="shared" si="26"/>
        <v>#N/A</v>
      </c>
    </row>
    <row r="576" spans="7:12" x14ac:dyDescent="0.3">
      <c r="G576" t="e">
        <f t="shared" si="25"/>
        <v>#N/A</v>
      </c>
      <c r="K576" t="e">
        <f t="shared" si="24"/>
        <v>#N/A</v>
      </c>
      <c r="L576" t="e">
        <f t="shared" si="26"/>
        <v>#N/A</v>
      </c>
    </row>
    <row r="577" spans="7:12" x14ac:dyDescent="0.3">
      <c r="G577" t="e">
        <f t="shared" si="25"/>
        <v>#N/A</v>
      </c>
      <c r="K577" t="e">
        <f t="shared" si="24"/>
        <v>#N/A</v>
      </c>
      <c r="L577" t="e">
        <f t="shared" si="26"/>
        <v>#N/A</v>
      </c>
    </row>
    <row r="578" spans="7:12" x14ac:dyDescent="0.3">
      <c r="G578" t="e">
        <f t="shared" si="25"/>
        <v>#N/A</v>
      </c>
      <c r="K578" t="e">
        <f t="shared" ref="K578:K587" si="27">VLOOKUP(I:I,A:B,2,0)</f>
        <v>#N/A</v>
      </c>
      <c r="L578" t="e">
        <f t="shared" si="26"/>
        <v>#N/A</v>
      </c>
    </row>
    <row r="579" spans="7:12" x14ac:dyDescent="0.3">
      <c r="G579" t="e">
        <f t="shared" ref="G579:G642" si="28">VLOOKUP(F:F,A:B,2,0)</f>
        <v>#N/A</v>
      </c>
      <c r="K579" t="e">
        <f t="shared" si="27"/>
        <v>#N/A</v>
      </c>
      <c r="L579" t="e">
        <f t="shared" ref="L579:L587" si="29">VLOOKUP(J579,A:B,2,0)</f>
        <v>#N/A</v>
      </c>
    </row>
    <row r="580" spans="7:12" x14ac:dyDescent="0.3">
      <c r="G580" t="e">
        <f t="shared" si="28"/>
        <v>#N/A</v>
      </c>
      <c r="K580" t="e">
        <f t="shared" si="27"/>
        <v>#N/A</v>
      </c>
      <c r="L580" t="e">
        <f t="shared" si="29"/>
        <v>#N/A</v>
      </c>
    </row>
    <row r="581" spans="7:12" x14ac:dyDescent="0.3">
      <c r="G581" t="e">
        <f t="shared" si="28"/>
        <v>#N/A</v>
      </c>
      <c r="K581" t="e">
        <f t="shared" si="27"/>
        <v>#N/A</v>
      </c>
      <c r="L581" t="e">
        <f t="shared" si="29"/>
        <v>#N/A</v>
      </c>
    </row>
    <row r="582" spans="7:12" x14ac:dyDescent="0.3">
      <c r="G582" t="e">
        <f t="shared" si="28"/>
        <v>#N/A</v>
      </c>
      <c r="K582" t="e">
        <f t="shared" si="27"/>
        <v>#N/A</v>
      </c>
      <c r="L582" t="e">
        <f t="shared" si="29"/>
        <v>#N/A</v>
      </c>
    </row>
    <row r="583" spans="7:12" x14ac:dyDescent="0.3">
      <c r="G583" t="e">
        <f t="shared" si="28"/>
        <v>#N/A</v>
      </c>
      <c r="K583" t="e">
        <f t="shared" si="27"/>
        <v>#N/A</v>
      </c>
      <c r="L583" t="e">
        <f t="shared" si="29"/>
        <v>#N/A</v>
      </c>
    </row>
    <row r="584" spans="7:12" x14ac:dyDescent="0.3">
      <c r="G584" t="e">
        <f t="shared" si="28"/>
        <v>#N/A</v>
      </c>
      <c r="K584" t="e">
        <f t="shared" si="27"/>
        <v>#N/A</v>
      </c>
      <c r="L584" t="e">
        <f t="shared" si="29"/>
        <v>#N/A</v>
      </c>
    </row>
    <row r="585" spans="7:12" x14ac:dyDescent="0.3">
      <c r="G585" t="e">
        <f t="shared" si="28"/>
        <v>#N/A</v>
      </c>
      <c r="K585" t="e">
        <f t="shared" si="27"/>
        <v>#N/A</v>
      </c>
      <c r="L585" t="e">
        <f t="shared" si="29"/>
        <v>#N/A</v>
      </c>
    </row>
    <row r="586" spans="7:12" x14ac:dyDescent="0.3">
      <c r="G586" t="e">
        <f t="shared" si="28"/>
        <v>#N/A</v>
      </c>
      <c r="K586" t="e">
        <f t="shared" si="27"/>
        <v>#N/A</v>
      </c>
      <c r="L586" t="e">
        <f t="shared" si="29"/>
        <v>#N/A</v>
      </c>
    </row>
    <row r="587" spans="7:12" x14ac:dyDescent="0.3">
      <c r="G587" t="e">
        <f t="shared" si="28"/>
        <v>#N/A</v>
      </c>
      <c r="K587" t="e">
        <f t="shared" si="27"/>
        <v>#N/A</v>
      </c>
      <c r="L587" t="e">
        <f t="shared" si="29"/>
        <v>#N/A</v>
      </c>
    </row>
    <row r="588" spans="7:12" x14ac:dyDescent="0.3">
      <c r="G588" t="e">
        <f t="shared" si="28"/>
        <v>#N/A</v>
      </c>
    </row>
    <row r="589" spans="7:12" x14ac:dyDescent="0.3">
      <c r="G589" t="e">
        <f t="shared" si="28"/>
        <v>#N/A</v>
      </c>
    </row>
    <row r="590" spans="7:12" x14ac:dyDescent="0.3">
      <c r="G590" t="e">
        <f t="shared" si="28"/>
        <v>#N/A</v>
      </c>
    </row>
    <row r="591" spans="7:12" x14ac:dyDescent="0.3">
      <c r="G591" t="e">
        <f t="shared" si="28"/>
        <v>#N/A</v>
      </c>
    </row>
    <row r="592" spans="7:12" x14ac:dyDescent="0.3">
      <c r="G592" t="e">
        <f t="shared" si="28"/>
        <v>#N/A</v>
      </c>
    </row>
    <row r="593" spans="7:7" x14ac:dyDescent="0.3">
      <c r="G593" t="e">
        <f t="shared" si="28"/>
        <v>#N/A</v>
      </c>
    </row>
    <row r="594" spans="7:7" x14ac:dyDescent="0.3">
      <c r="G594" t="e">
        <f t="shared" si="28"/>
        <v>#N/A</v>
      </c>
    </row>
    <row r="595" spans="7:7" x14ac:dyDescent="0.3">
      <c r="G595" t="e">
        <f t="shared" si="28"/>
        <v>#N/A</v>
      </c>
    </row>
    <row r="596" spans="7:7" x14ac:dyDescent="0.3">
      <c r="G596" t="e">
        <f t="shared" si="28"/>
        <v>#N/A</v>
      </c>
    </row>
    <row r="597" spans="7:7" x14ac:dyDescent="0.3">
      <c r="G597" t="e">
        <f t="shared" si="28"/>
        <v>#N/A</v>
      </c>
    </row>
    <row r="598" spans="7:7" x14ac:dyDescent="0.3">
      <c r="G598" t="e">
        <f t="shared" si="28"/>
        <v>#N/A</v>
      </c>
    </row>
    <row r="599" spans="7:7" x14ac:dyDescent="0.3">
      <c r="G599" t="e">
        <f t="shared" si="28"/>
        <v>#N/A</v>
      </c>
    </row>
    <row r="600" spans="7:7" x14ac:dyDescent="0.3">
      <c r="G600" t="e">
        <f t="shared" si="28"/>
        <v>#N/A</v>
      </c>
    </row>
    <row r="601" spans="7:7" x14ac:dyDescent="0.3">
      <c r="G601" t="e">
        <f t="shared" si="28"/>
        <v>#N/A</v>
      </c>
    </row>
    <row r="602" spans="7:7" x14ac:dyDescent="0.3">
      <c r="G602" t="e">
        <f t="shared" si="28"/>
        <v>#N/A</v>
      </c>
    </row>
    <row r="603" spans="7:7" x14ac:dyDescent="0.3">
      <c r="G603" t="e">
        <f t="shared" si="28"/>
        <v>#N/A</v>
      </c>
    </row>
    <row r="604" spans="7:7" x14ac:dyDescent="0.3">
      <c r="G604" t="e">
        <f t="shared" si="28"/>
        <v>#N/A</v>
      </c>
    </row>
    <row r="605" spans="7:7" x14ac:dyDescent="0.3">
      <c r="G605" t="e">
        <f t="shared" si="28"/>
        <v>#N/A</v>
      </c>
    </row>
    <row r="606" spans="7:7" x14ac:dyDescent="0.3">
      <c r="G606" t="e">
        <f t="shared" si="28"/>
        <v>#N/A</v>
      </c>
    </row>
    <row r="607" spans="7:7" x14ac:dyDescent="0.3">
      <c r="G607" t="e">
        <f t="shared" si="28"/>
        <v>#N/A</v>
      </c>
    </row>
    <row r="608" spans="7:7" x14ac:dyDescent="0.3">
      <c r="G608" t="e">
        <f t="shared" si="28"/>
        <v>#N/A</v>
      </c>
    </row>
    <row r="609" spans="7:7" x14ac:dyDescent="0.3">
      <c r="G609" t="e">
        <f t="shared" si="28"/>
        <v>#N/A</v>
      </c>
    </row>
    <row r="610" spans="7:7" x14ac:dyDescent="0.3">
      <c r="G610" t="e">
        <f t="shared" si="28"/>
        <v>#N/A</v>
      </c>
    </row>
    <row r="611" spans="7:7" x14ac:dyDescent="0.3">
      <c r="G611" t="e">
        <f t="shared" si="28"/>
        <v>#N/A</v>
      </c>
    </row>
    <row r="612" spans="7:7" x14ac:dyDescent="0.3">
      <c r="G612" t="e">
        <f t="shared" si="28"/>
        <v>#N/A</v>
      </c>
    </row>
    <row r="613" spans="7:7" x14ac:dyDescent="0.3">
      <c r="G613" t="e">
        <f t="shared" si="28"/>
        <v>#N/A</v>
      </c>
    </row>
    <row r="614" spans="7:7" x14ac:dyDescent="0.3">
      <c r="G614" t="e">
        <f t="shared" si="28"/>
        <v>#N/A</v>
      </c>
    </row>
    <row r="615" spans="7:7" x14ac:dyDescent="0.3">
      <c r="G615" t="e">
        <f t="shared" si="28"/>
        <v>#N/A</v>
      </c>
    </row>
    <row r="616" spans="7:7" x14ac:dyDescent="0.3">
      <c r="G616" t="e">
        <f t="shared" si="28"/>
        <v>#N/A</v>
      </c>
    </row>
    <row r="617" spans="7:7" x14ac:dyDescent="0.3">
      <c r="G617" t="e">
        <f t="shared" si="28"/>
        <v>#N/A</v>
      </c>
    </row>
    <row r="618" spans="7:7" x14ac:dyDescent="0.3">
      <c r="G618" t="e">
        <f t="shared" si="28"/>
        <v>#N/A</v>
      </c>
    </row>
    <row r="619" spans="7:7" x14ac:dyDescent="0.3">
      <c r="G619" t="e">
        <f t="shared" si="28"/>
        <v>#N/A</v>
      </c>
    </row>
    <row r="620" spans="7:7" x14ac:dyDescent="0.3">
      <c r="G620" t="e">
        <f t="shared" si="28"/>
        <v>#N/A</v>
      </c>
    </row>
    <row r="621" spans="7:7" x14ac:dyDescent="0.3">
      <c r="G621" t="e">
        <f t="shared" si="28"/>
        <v>#N/A</v>
      </c>
    </row>
    <row r="622" spans="7:7" x14ac:dyDescent="0.3">
      <c r="G622" t="e">
        <f t="shared" si="28"/>
        <v>#N/A</v>
      </c>
    </row>
    <row r="623" spans="7:7" x14ac:dyDescent="0.3">
      <c r="G623" t="e">
        <f t="shared" si="28"/>
        <v>#N/A</v>
      </c>
    </row>
    <row r="624" spans="7:7" x14ac:dyDescent="0.3">
      <c r="G624" t="e">
        <f t="shared" si="28"/>
        <v>#N/A</v>
      </c>
    </row>
    <row r="625" spans="7:7" x14ac:dyDescent="0.3">
      <c r="G625" t="e">
        <f t="shared" si="28"/>
        <v>#N/A</v>
      </c>
    </row>
    <row r="626" spans="7:7" x14ac:dyDescent="0.3">
      <c r="G626" t="e">
        <f t="shared" si="28"/>
        <v>#N/A</v>
      </c>
    </row>
    <row r="627" spans="7:7" x14ac:dyDescent="0.3">
      <c r="G627" t="e">
        <f t="shared" si="28"/>
        <v>#N/A</v>
      </c>
    </row>
    <row r="628" spans="7:7" x14ac:dyDescent="0.3">
      <c r="G628" t="e">
        <f t="shared" si="28"/>
        <v>#N/A</v>
      </c>
    </row>
    <row r="629" spans="7:7" x14ac:dyDescent="0.3">
      <c r="G629" t="e">
        <f t="shared" si="28"/>
        <v>#N/A</v>
      </c>
    </row>
    <row r="630" spans="7:7" x14ac:dyDescent="0.3">
      <c r="G630" t="e">
        <f t="shared" si="28"/>
        <v>#N/A</v>
      </c>
    </row>
    <row r="631" spans="7:7" x14ac:dyDescent="0.3">
      <c r="G631" t="e">
        <f t="shared" si="28"/>
        <v>#N/A</v>
      </c>
    </row>
    <row r="632" spans="7:7" x14ac:dyDescent="0.3">
      <c r="G632" t="e">
        <f t="shared" si="28"/>
        <v>#N/A</v>
      </c>
    </row>
    <row r="633" spans="7:7" x14ac:dyDescent="0.3">
      <c r="G633" t="e">
        <f t="shared" si="28"/>
        <v>#N/A</v>
      </c>
    </row>
    <row r="634" spans="7:7" x14ac:dyDescent="0.3">
      <c r="G634" t="e">
        <f t="shared" si="28"/>
        <v>#N/A</v>
      </c>
    </row>
    <row r="635" spans="7:7" x14ac:dyDescent="0.3">
      <c r="G635" t="e">
        <f t="shared" si="28"/>
        <v>#N/A</v>
      </c>
    </row>
    <row r="636" spans="7:7" x14ac:dyDescent="0.3">
      <c r="G636" t="e">
        <f t="shared" si="28"/>
        <v>#N/A</v>
      </c>
    </row>
    <row r="637" spans="7:7" x14ac:dyDescent="0.3">
      <c r="G637" t="e">
        <f t="shared" si="28"/>
        <v>#N/A</v>
      </c>
    </row>
    <row r="638" spans="7:7" x14ac:dyDescent="0.3">
      <c r="G638" t="e">
        <f t="shared" si="28"/>
        <v>#N/A</v>
      </c>
    </row>
    <row r="639" spans="7:7" x14ac:dyDescent="0.3">
      <c r="G639" t="e">
        <f t="shared" si="28"/>
        <v>#N/A</v>
      </c>
    </row>
    <row r="640" spans="7:7" x14ac:dyDescent="0.3">
      <c r="G640" t="e">
        <f t="shared" si="28"/>
        <v>#N/A</v>
      </c>
    </row>
    <row r="641" spans="7:7" x14ac:dyDescent="0.3">
      <c r="G641" t="e">
        <f t="shared" si="28"/>
        <v>#N/A</v>
      </c>
    </row>
    <row r="642" spans="7:7" x14ac:dyDescent="0.3">
      <c r="G642" t="e">
        <f t="shared" si="28"/>
        <v>#N/A</v>
      </c>
    </row>
    <row r="643" spans="7:7" x14ac:dyDescent="0.3">
      <c r="G643" t="e">
        <f t="shared" ref="G643:G706" si="30">VLOOKUP(F:F,A:B,2,0)</f>
        <v>#N/A</v>
      </c>
    </row>
    <row r="644" spans="7:7" x14ac:dyDescent="0.3">
      <c r="G644" t="e">
        <f t="shared" si="30"/>
        <v>#N/A</v>
      </c>
    </row>
    <row r="645" spans="7:7" x14ac:dyDescent="0.3">
      <c r="G645" t="e">
        <f t="shared" si="30"/>
        <v>#N/A</v>
      </c>
    </row>
    <row r="646" spans="7:7" x14ac:dyDescent="0.3">
      <c r="G646" t="e">
        <f t="shared" si="30"/>
        <v>#N/A</v>
      </c>
    </row>
    <row r="647" spans="7:7" x14ac:dyDescent="0.3">
      <c r="G647" t="e">
        <f t="shared" si="30"/>
        <v>#N/A</v>
      </c>
    </row>
    <row r="648" spans="7:7" x14ac:dyDescent="0.3">
      <c r="G648" t="e">
        <f t="shared" si="30"/>
        <v>#N/A</v>
      </c>
    </row>
    <row r="649" spans="7:7" x14ac:dyDescent="0.3">
      <c r="G649" t="e">
        <f t="shared" si="30"/>
        <v>#N/A</v>
      </c>
    </row>
    <row r="650" spans="7:7" x14ac:dyDescent="0.3">
      <c r="G650" t="e">
        <f t="shared" si="30"/>
        <v>#N/A</v>
      </c>
    </row>
    <row r="651" spans="7:7" x14ac:dyDescent="0.3">
      <c r="G651" t="e">
        <f t="shared" si="30"/>
        <v>#N/A</v>
      </c>
    </row>
    <row r="652" spans="7:7" x14ac:dyDescent="0.3">
      <c r="G652" t="e">
        <f t="shared" si="30"/>
        <v>#N/A</v>
      </c>
    </row>
    <row r="653" spans="7:7" x14ac:dyDescent="0.3">
      <c r="G653" t="e">
        <f t="shared" si="30"/>
        <v>#N/A</v>
      </c>
    </row>
    <row r="654" spans="7:7" x14ac:dyDescent="0.3">
      <c r="G654" t="e">
        <f t="shared" si="30"/>
        <v>#N/A</v>
      </c>
    </row>
    <row r="655" spans="7:7" x14ac:dyDescent="0.3">
      <c r="G655" t="e">
        <f t="shared" si="30"/>
        <v>#N/A</v>
      </c>
    </row>
    <row r="656" spans="7:7" x14ac:dyDescent="0.3">
      <c r="G656" t="e">
        <f t="shared" si="30"/>
        <v>#N/A</v>
      </c>
    </row>
    <row r="657" spans="7:7" x14ac:dyDescent="0.3">
      <c r="G657" t="e">
        <f t="shared" si="30"/>
        <v>#N/A</v>
      </c>
    </row>
    <row r="658" spans="7:7" x14ac:dyDescent="0.3">
      <c r="G658" t="e">
        <f t="shared" si="30"/>
        <v>#N/A</v>
      </c>
    </row>
    <row r="659" spans="7:7" x14ac:dyDescent="0.3">
      <c r="G659" t="e">
        <f t="shared" si="30"/>
        <v>#N/A</v>
      </c>
    </row>
    <row r="660" spans="7:7" x14ac:dyDescent="0.3">
      <c r="G660" t="e">
        <f t="shared" si="30"/>
        <v>#N/A</v>
      </c>
    </row>
    <row r="661" spans="7:7" x14ac:dyDescent="0.3">
      <c r="G661" t="e">
        <f t="shared" si="30"/>
        <v>#N/A</v>
      </c>
    </row>
    <row r="662" spans="7:7" x14ac:dyDescent="0.3">
      <c r="G662" t="e">
        <f t="shared" si="30"/>
        <v>#N/A</v>
      </c>
    </row>
    <row r="663" spans="7:7" x14ac:dyDescent="0.3">
      <c r="G663" t="e">
        <f t="shared" si="30"/>
        <v>#N/A</v>
      </c>
    </row>
    <row r="664" spans="7:7" x14ac:dyDescent="0.3">
      <c r="G664" t="e">
        <f t="shared" si="30"/>
        <v>#N/A</v>
      </c>
    </row>
    <row r="665" spans="7:7" x14ac:dyDescent="0.3">
      <c r="G665" t="e">
        <f t="shared" si="30"/>
        <v>#N/A</v>
      </c>
    </row>
    <row r="666" spans="7:7" x14ac:dyDescent="0.3">
      <c r="G666" t="e">
        <f t="shared" si="30"/>
        <v>#N/A</v>
      </c>
    </row>
    <row r="667" spans="7:7" x14ac:dyDescent="0.3">
      <c r="G667" t="e">
        <f t="shared" si="30"/>
        <v>#N/A</v>
      </c>
    </row>
    <row r="668" spans="7:7" x14ac:dyDescent="0.3">
      <c r="G668" t="e">
        <f t="shared" si="30"/>
        <v>#N/A</v>
      </c>
    </row>
    <row r="669" spans="7:7" x14ac:dyDescent="0.3">
      <c r="G669" t="e">
        <f t="shared" si="30"/>
        <v>#N/A</v>
      </c>
    </row>
    <row r="670" spans="7:7" x14ac:dyDescent="0.3">
      <c r="G670" t="e">
        <f t="shared" si="30"/>
        <v>#N/A</v>
      </c>
    </row>
    <row r="671" spans="7:7" x14ac:dyDescent="0.3">
      <c r="G671" t="e">
        <f t="shared" si="30"/>
        <v>#N/A</v>
      </c>
    </row>
    <row r="672" spans="7:7" x14ac:dyDescent="0.3">
      <c r="G672" t="e">
        <f t="shared" si="30"/>
        <v>#N/A</v>
      </c>
    </row>
    <row r="673" spans="7:7" x14ac:dyDescent="0.3">
      <c r="G673" t="e">
        <f t="shared" si="30"/>
        <v>#N/A</v>
      </c>
    </row>
    <row r="674" spans="7:7" x14ac:dyDescent="0.3">
      <c r="G674" t="e">
        <f t="shared" si="30"/>
        <v>#N/A</v>
      </c>
    </row>
    <row r="675" spans="7:7" x14ac:dyDescent="0.3">
      <c r="G675" t="e">
        <f t="shared" si="30"/>
        <v>#N/A</v>
      </c>
    </row>
    <row r="676" spans="7:7" x14ac:dyDescent="0.3">
      <c r="G676" t="e">
        <f t="shared" si="30"/>
        <v>#N/A</v>
      </c>
    </row>
    <row r="677" spans="7:7" x14ac:dyDescent="0.3">
      <c r="G677" t="e">
        <f t="shared" si="30"/>
        <v>#N/A</v>
      </c>
    </row>
    <row r="678" spans="7:7" x14ac:dyDescent="0.3">
      <c r="G678" t="e">
        <f t="shared" si="30"/>
        <v>#N/A</v>
      </c>
    </row>
    <row r="679" spans="7:7" x14ac:dyDescent="0.3">
      <c r="G679" t="e">
        <f t="shared" si="30"/>
        <v>#N/A</v>
      </c>
    </row>
    <row r="680" spans="7:7" x14ac:dyDescent="0.3">
      <c r="G680" t="e">
        <f t="shared" si="30"/>
        <v>#N/A</v>
      </c>
    </row>
    <row r="681" spans="7:7" x14ac:dyDescent="0.3">
      <c r="G681" t="e">
        <f t="shared" si="30"/>
        <v>#N/A</v>
      </c>
    </row>
    <row r="682" spans="7:7" x14ac:dyDescent="0.3">
      <c r="G682" t="e">
        <f t="shared" si="30"/>
        <v>#N/A</v>
      </c>
    </row>
    <row r="683" spans="7:7" x14ac:dyDescent="0.3">
      <c r="G683" t="e">
        <f t="shared" si="30"/>
        <v>#N/A</v>
      </c>
    </row>
    <row r="684" spans="7:7" x14ac:dyDescent="0.3">
      <c r="G684" t="e">
        <f t="shared" si="30"/>
        <v>#N/A</v>
      </c>
    </row>
    <row r="685" spans="7:7" x14ac:dyDescent="0.3">
      <c r="G685" t="e">
        <f t="shared" si="30"/>
        <v>#N/A</v>
      </c>
    </row>
    <row r="686" spans="7:7" x14ac:dyDescent="0.3">
      <c r="G686" t="e">
        <f t="shared" si="30"/>
        <v>#N/A</v>
      </c>
    </row>
    <row r="687" spans="7:7" x14ac:dyDescent="0.3">
      <c r="G687" t="e">
        <f t="shared" si="30"/>
        <v>#N/A</v>
      </c>
    </row>
    <row r="688" spans="7:7" x14ac:dyDescent="0.3">
      <c r="G688" t="e">
        <f t="shared" si="30"/>
        <v>#N/A</v>
      </c>
    </row>
    <row r="689" spans="7:7" x14ac:dyDescent="0.3">
      <c r="G689" t="e">
        <f t="shared" si="30"/>
        <v>#N/A</v>
      </c>
    </row>
    <row r="690" spans="7:7" x14ac:dyDescent="0.3">
      <c r="G690" t="e">
        <f t="shared" si="30"/>
        <v>#N/A</v>
      </c>
    </row>
    <row r="691" spans="7:7" x14ac:dyDescent="0.3">
      <c r="G691" t="e">
        <f t="shared" si="30"/>
        <v>#N/A</v>
      </c>
    </row>
    <row r="692" spans="7:7" x14ac:dyDescent="0.3">
      <c r="G692" t="e">
        <f t="shared" si="30"/>
        <v>#N/A</v>
      </c>
    </row>
    <row r="693" spans="7:7" x14ac:dyDescent="0.3">
      <c r="G693" t="e">
        <f t="shared" si="30"/>
        <v>#N/A</v>
      </c>
    </row>
    <row r="694" spans="7:7" x14ac:dyDescent="0.3">
      <c r="G694" t="e">
        <f t="shared" si="30"/>
        <v>#N/A</v>
      </c>
    </row>
    <row r="695" spans="7:7" x14ac:dyDescent="0.3">
      <c r="G695" t="e">
        <f t="shared" si="30"/>
        <v>#N/A</v>
      </c>
    </row>
    <row r="696" spans="7:7" x14ac:dyDescent="0.3">
      <c r="G696" t="e">
        <f t="shared" si="30"/>
        <v>#N/A</v>
      </c>
    </row>
    <row r="697" spans="7:7" x14ac:dyDescent="0.3">
      <c r="G697" t="e">
        <f t="shared" si="30"/>
        <v>#N/A</v>
      </c>
    </row>
    <row r="698" spans="7:7" x14ac:dyDescent="0.3">
      <c r="G698" t="e">
        <f t="shared" si="30"/>
        <v>#N/A</v>
      </c>
    </row>
    <row r="699" spans="7:7" x14ac:dyDescent="0.3">
      <c r="G699" t="e">
        <f t="shared" si="30"/>
        <v>#N/A</v>
      </c>
    </row>
    <row r="700" spans="7:7" x14ac:dyDescent="0.3">
      <c r="G700" t="e">
        <f t="shared" si="30"/>
        <v>#N/A</v>
      </c>
    </row>
    <row r="701" spans="7:7" x14ac:dyDescent="0.3">
      <c r="G701" t="e">
        <f t="shared" si="30"/>
        <v>#N/A</v>
      </c>
    </row>
    <row r="702" spans="7:7" x14ac:dyDescent="0.3">
      <c r="G702" t="e">
        <f t="shared" si="30"/>
        <v>#N/A</v>
      </c>
    </row>
    <row r="703" spans="7:7" x14ac:dyDescent="0.3">
      <c r="G703" t="e">
        <f t="shared" si="30"/>
        <v>#N/A</v>
      </c>
    </row>
    <row r="704" spans="7:7" x14ac:dyDescent="0.3">
      <c r="G704" t="e">
        <f t="shared" si="30"/>
        <v>#N/A</v>
      </c>
    </row>
    <row r="705" spans="7:7" x14ac:dyDescent="0.3">
      <c r="G705" t="e">
        <f t="shared" si="30"/>
        <v>#N/A</v>
      </c>
    </row>
    <row r="706" spans="7:7" x14ac:dyDescent="0.3">
      <c r="G706" t="e">
        <f t="shared" si="30"/>
        <v>#N/A</v>
      </c>
    </row>
    <row r="707" spans="7:7" x14ac:dyDescent="0.3">
      <c r="G707" t="e">
        <f t="shared" ref="G707:G770" si="31">VLOOKUP(F:F,A:B,2,0)</f>
        <v>#N/A</v>
      </c>
    </row>
    <row r="708" spans="7:7" x14ac:dyDescent="0.3">
      <c r="G708" t="e">
        <f t="shared" si="31"/>
        <v>#N/A</v>
      </c>
    </row>
    <row r="709" spans="7:7" x14ac:dyDescent="0.3">
      <c r="G709" t="e">
        <f t="shared" si="31"/>
        <v>#N/A</v>
      </c>
    </row>
    <row r="710" spans="7:7" x14ac:dyDescent="0.3">
      <c r="G710" t="e">
        <f t="shared" si="31"/>
        <v>#N/A</v>
      </c>
    </row>
    <row r="711" spans="7:7" x14ac:dyDescent="0.3">
      <c r="G711" t="e">
        <f t="shared" si="31"/>
        <v>#N/A</v>
      </c>
    </row>
    <row r="712" spans="7:7" x14ac:dyDescent="0.3">
      <c r="G712" t="e">
        <f t="shared" si="31"/>
        <v>#N/A</v>
      </c>
    </row>
    <row r="713" spans="7:7" x14ac:dyDescent="0.3">
      <c r="G713" t="e">
        <f t="shared" si="31"/>
        <v>#N/A</v>
      </c>
    </row>
    <row r="714" spans="7:7" x14ac:dyDescent="0.3">
      <c r="G714" t="e">
        <f t="shared" si="31"/>
        <v>#N/A</v>
      </c>
    </row>
    <row r="715" spans="7:7" x14ac:dyDescent="0.3">
      <c r="G715" t="e">
        <f t="shared" si="31"/>
        <v>#N/A</v>
      </c>
    </row>
    <row r="716" spans="7:7" x14ac:dyDescent="0.3">
      <c r="G716" t="e">
        <f t="shared" si="31"/>
        <v>#N/A</v>
      </c>
    </row>
    <row r="717" spans="7:7" x14ac:dyDescent="0.3">
      <c r="G717" t="e">
        <f t="shared" si="31"/>
        <v>#N/A</v>
      </c>
    </row>
    <row r="718" spans="7:7" x14ac:dyDescent="0.3">
      <c r="G718" t="e">
        <f t="shared" si="31"/>
        <v>#N/A</v>
      </c>
    </row>
    <row r="719" spans="7:7" x14ac:dyDescent="0.3">
      <c r="G719" t="e">
        <f t="shared" si="31"/>
        <v>#N/A</v>
      </c>
    </row>
    <row r="720" spans="7:7" x14ac:dyDescent="0.3">
      <c r="G720" t="e">
        <f t="shared" si="31"/>
        <v>#N/A</v>
      </c>
    </row>
    <row r="721" spans="7:7" x14ac:dyDescent="0.3">
      <c r="G721" t="e">
        <f t="shared" si="31"/>
        <v>#N/A</v>
      </c>
    </row>
    <row r="722" spans="7:7" x14ac:dyDescent="0.3">
      <c r="G722" t="e">
        <f t="shared" si="31"/>
        <v>#N/A</v>
      </c>
    </row>
    <row r="723" spans="7:7" x14ac:dyDescent="0.3">
      <c r="G723" t="e">
        <f t="shared" si="31"/>
        <v>#N/A</v>
      </c>
    </row>
    <row r="724" spans="7:7" x14ac:dyDescent="0.3">
      <c r="G724" t="e">
        <f t="shared" si="31"/>
        <v>#N/A</v>
      </c>
    </row>
    <row r="725" spans="7:7" x14ac:dyDescent="0.3">
      <c r="G725" t="e">
        <f t="shared" si="31"/>
        <v>#N/A</v>
      </c>
    </row>
    <row r="726" spans="7:7" x14ac:dyDescent="0.3">
      <c r="G726" t="e">
        <f t="shared" si="31"/>
        <v>#N/A</v>
      </c>
    </row>
    <row r="727" spans="7:7" x14ac:dyDescent="0.3">
      <c r="G727" t="e">
        <f t="shared" si="31"/>
        <v>#N/A</v>
      </c>
    </row>
    <row r="728" spans="7:7" x14ac:dyDescent="0.3">
      <c r="G728" t="e">
        <f t="shared" si="31"/>
        <v>#N/A</v>
      </c>
    </row>
    <row r="729" spans="7:7" x14ac:dyDescent="0.3">
      <c r="G729" t="e">
        <f t="shared" si="31"/>
        <v>#N/A</v>
      </c>
    </row>
    <row r="730" spans="7:7" x14ac:dyDescent="0.3">
      <c r="G730" t="e">
        <f t="shared" si="31"/>
        <v>#N/A</v>
      </c>
    </row>
    <row r="731" spans="7:7" x14ac:dyDescent="0.3">
      <c r="G731" t="e">
        <f t="shared" si="31"/>
        <v>#N/A</v>
      </c>
    </row>
    <row r="732" spans="7:7" x14ac:dyDescent="0.3">
      <c r="G732" t="e">
        <f t="shared" si="31"/>
        <v>#N/A</v>
      </c>
    </row>
    <row r="733" spans="7:7" x14ac:dyDescent="0.3">
      <c r="G733" t="e">
        <f t="shared" si="31"/>
        <v>#N/A</v>
      </c>
    </row>
    <row r="734" spans="7:7" x14ac:dyDescent="0.3">
      <c r="G734" t="e">
        <f t="shared" si="31"/>
        <v>#N/A</v>
      </c>
    </row>
    <row r="735" spans="7:7" x14ac:dyDescent="0.3">
      <c r="G735" t="e">
        <f t="shared" si="31"/>
        <v>#N/A</v>
      </c>
    </row>
    <row r="736" spans="7:7" x14ac:dyDescent="0.3">
      <c r="G736" t="e">
        <f t="shared" si="31"/>
        <v>#N/A</v>
      </c>
    </row>
    <row r="737" spans="7:7" x14ac:dyDescent="0.3">
      <c r="G737" t="e">
        <f t="shared" si="31"/>
        <v>#N/A</v>
      </c>
    </row>
    <row r="738" spans="7:7" x14ac:dyDescent="0.3">
      <c r="G738" t="e">
        <f t="shared" si="31"/>
        <v>#N/A</v>
      </c>
    </row>
    <row r="739" spans="7:7" x14ac:dyDescent="0.3">
      <c r="G739" t="e">
        <f t="shared" si="31"/>
        <v>#N/A</v>
      </c>
    </row>
    <row r="740" spans="7:7" x14ac:dyDescent="0.3">
      <c r="G740" t="e">
        <f t="shared" si="31"/>
        <v>#N/A</v>
      </c>
    </row>
    <row r="741" spans="7:7" x14ac:dyDescent="0.3">
      <c r="G741" t="e">
        <f t="shared" si="31"/>
        <v>#N/A</v>
      </c>
    </row>
    <row r="742" spans="7:7" x14ac:dyDescent="0.3">
      <c r="G742" t="e">
        <f t="shared" si="31"/>
        <v>#N/A</v>
      </c>
    </row>
    <row r="743" spans="7:7" x14ac:dyDescent="0.3">
      <c r="G743" t="e">
        <f t="shared" si="31"/>
        <v>#N/A</v>
      </c>
    </row>
    <row r="744" spans="7:7" x14ac:dyDescent="0.3">
      <c r="G744" t="e">
        <f t="shared" si="31"/>
        <v>#N/A</v>
      </c>
    </row>
    <row r="745" spans="7:7" x14ac:dyDescent="0.3">
      <c r="G745" t="e">
        <f t="shared" si="31"/>
        <v>#N/A</v>
      </c>
    </row>
    <row r="746" spans="7:7" x14ac:dyDescent="0.3">
      <c r="G746" t="e">
        <f t="shared" si="31"/>
        <v>#N/A</v>
      </c>
    </row>
    <row r="747" spans="7:7" x14ac:dyDescent="0.3">
      <c r="G747" t="e">
        <f t="shared" si="31"/>
        <v>#N/A</v>
      </c>
    </row>
    <row r="748" spans="7:7" x14ac:dyDescent="0.3">
      <c r="G748" t="e">
        <f t="shared" si="31"/>
        <v>#N/A</v>
      </c>
    </row>
    <row r="749" spans="7:7" x14ac:dyDescent="0.3">
      <c r="G749" t="e">
        <f t="shared" si="31"/>
        <v>#N/A</v>
      </c>
    </row>
    <row r="750" spans="7:7" x14ac:dyDescent="0.3">
      <c r="G750" t="e">
        <f t="shared" si="31"/>
        <v>#N/A</v>
      </c>
    </row>
    <row r="751" spans="7:7" x14ac:dyDescent="0.3">
      <c r="G751" t="e">
        <f t="shared" si="31"/>
        <v>#N/A</v>
      </c>
    </row>
    <row r="752" spans="7:7" x14ac:dyDescent="0.3">
      <c r="G752" t="e">
        <f t="shared" si="31"/>
        <v>#N/A</v>
      </c>
    </row>
    <row r="753" spans="7:7" x14ac:dyDescent="0.3">
      <c r="G753" t="e">
        <f t="shared" si="31"/>
        <v>#N/A</v>
      </c>
    </row>
    <row r="754" spans="7:7" x14ac:dyDescent="0.3">
      <c r="G754" t="e">
        <f t="shared" si="31"/>
        <v>#N/A</v>
      </c>
    </row>
    <row r="755" spans="7:7" x14ac:dyDescent="0.3">
      <c r="G755" t="e">
        <f t="shared" si="31"/>
        <v>#N/A</v>
      </c>
    </row>
    <row r="756" spans="7:7" x14ac:dyDescent="0.3">
      <c r="G756" t="e">
        <f t="shared" si="31"/>
        <v>#N/A</v>
      </c>
    </row>
    <row r="757" spans="7:7" x14ac:dyDescent="0.3">
      <c r="G757" t="e">
        <f t="shared" si="31"/>
        <v>#N/A</v>
      </c>
    </row>
    <row r="758" spans="7:7" x14ac:dyDescent="0.3">
      <c r="G758" t="e">
        <f t="shared" si="31"/>
        <v>#N/A</v>
      </c>
    </row>
    <row r="759" spans="7:7" x14ac:dyDescent="0.3">
      <c r="G759" t="e">
        <f t="shared" si="31"/>
        <v>#N/A</v>
      </c>
    </row>
    <row r="760" spans="7:7" x14ac:dyDescent="0.3">
      <c r="G760" t="e">
        <f t="shared" si="31"/>
        <v>#N/A</v>
      </c>
    </row>
    <row r="761" spans="7:7" x14ac:dyDescent="0.3">
      <c r="G761" t="e">
        <f t="shared" si="31"/>
        <v>#N/A</v>
      </c>
    </row>
    <row r="762" spans="7:7" x14ac:dyDescent="0.3">
      <c r="G762" t="e">
        <f t="shared" si="31"/>
        <v>#N/A</v>
      </c>
    </row>
    <row r="763" spans="7:7" x14ac:dyDescent="0.3">
      <c r="G763" t="e">
        <f t="shared" si="31"/>
        <v>#N/A</v>
      </c>
    </row>
    <row r="764" spans="7:7" x14ac:dyDescent="0.3">
      <c r="G764" t="e">
        <f t="shared" si="31"/>
        <v>#N/A</v>
      </c>
    </row>
    <row r="765" spans="7:7" x14ac:dyDescent="0.3">
      <c r="G765" t="e">
        <f t="shared" si="31"/>
        <v>#N/A</v>
      </c>
    </row>
    <row r="766" spans="7:7" x14ac:dyDescent="0.3">
      <c r="G766" t="e">
        <f t="shared" si="31"/>
        <v>#N/A</v>
      </c>
    </row>
    <row r="767" spans="7:7" x14ac:dyDescent="0.3">
      <c r="G767" t="e">
        <f t="shared" si="31"/>
        <v>#N/A</v>
      </c>
    </row>
    <row r="768" spans="7:7" x14ac:dyDescent="0.3">
      <c r="G768" t="e">
        <f t="shared" si="31"/>
        <v>#N/A</v>
      </c>
    </row>
    <row r="769" spans="7:7" x14ac:dyDescent="0.3">
      <c r="G769" t="e">
        <f t="shared" si="31"/>
        <v>#N/A</v>
      </c>
    </row>
    <row r="770" spans="7:7" x14ac:dyDescent="0.3">
      <c r="G770" t="e">
        <f t="shared" si="31"/>
        <v>#N/A</v>
      </c>
    </row>
    <row r="771" spans="7:7" x14ac:dyDescent="0.3">
      <c r="G771" t="e">
        <f t="shared" ref="G771:G834" si="32">VLOOKUP(F:F,A:B,2,0)</f>
        <v>#N/A</v>
      </c>
    </row>
    <row r="772" spans="7:7" x14ac:dyDescent="0.3">
      <c r="G772" t="e">
        <f t="shared" si="32"/>
        <v>#N/A</v>
      </c>
    </row>
    <row r="773" spans="7:7" x14ac:dyDescent="0.3">
      <c r="G773" t="e">
        <f t="shared" si="32"/>
        <v>#N/A</v>
      </c>
    </row>
    <row r="774" spans="7:7" x14ac:dyDescent="0.3">
      <c r="G774" t="e">
        <f t="shared" si="32"/>
        <v>#N/A</v>
      </c>
    </row>
    <row r="775" spans="7:7" x14ac:dyDescent="0.3">
      <c r="G775" t="e">
        <f t="shared" si="32"/>
        <v>#N/A</v>
      </c>
    </row>
    <row r="776" spans="7:7" x14ac:dyDescent="0.3">
      <c r="G776" t="e">
        <f t="shared" si="32"/>
        <v>#N/A</v>
      </c>
    </row>
    <row r="777" spans="7:7" x14ac:dyDescent="0.3">
      <c r="G777" t="e">
        <f t="shared" si="32"/>
        <v>#N/A</v>
      </c>
    </row>
    <row r="778" spans="7:7" x14ac:dyDescent="0.3">
      <c r="G778" t="e">
        <f t="shared" si="32"/>
        <v>#N/A</v>
      </c>
    </row>
    <row r="779" spans="7:7" x14ac:dyDescent="0.3">
      <c r="G779" t="e">
        <f t="shared" si="32"/>
        <v>#N/A</v>
      </c>
    </row>
    <row r="780" spans="7:7" x14ac:dyDescent="0.3">
      <c r="G780" t="e">
        <f t="shared" si="32"/>
        <v>#N/A</v>
      </c>
    </row>
    <row r="781" spans="7:7" x14ac:dyDescent="0.3">
      <c r="G781" t="e">
        <f t="shared" si="32"/>
        <v>#N/A</v>
      </c>
    </row>
    <row r="782" spans="7:7" x14ac:dyDescent="0.3">
      <c r="G782" t="e">
        <f t="shared" si="32"/>
        <v>#N/A</v>
      </c>
    </row>
    <row r="783" spans="7:7" x14ac:dyDescent="0.3">
      <c r="G783" t="e">
        <f t="shared" si="32"/>
        <v>#N/A</v>
      </c>
    </row>
    <row r="784" spans="7:7" x14ac:dyDescent="0.3">
      <c r="G784" t="e">
        <f t="shared" si="32"/>
        <v>#N/A</v>
      </c>
    </row>
    <row r="785" spans="7:7" x14ac:dyDescent="0.3">
      <c r="G785" t="e">
        <f t="shared" si="32"/>
        <v>#N/A</v>
      </c>
    </row>
    <row r="786" spans="7:7" x14ac:dyDescent="0.3">
      <c r="G786" t="e">
        <f t="shared" si="32"/>
        <v>#N/A</v>
      </c>
    </row>
    <row r="787" spans="7:7" x14ac:dyDescent="0.3">
      <c r="G787" t="e">
        <f t="shared" si="32"/>
        <v>#N/A</v>
      </c>
    </row>
    <row r="788" spans="7:7" x14ac:dyDescent="0.3">
      <c r="G788" t="e">
        <f t="shared" si="32"/>
        <v>#N/A</v>
      </c>
    </row>
    <row r="789" spans="7:7" x14ac:dyDescent="0.3">
      <c r="G789" t="e">
        <f t="shared" si="32"/>
        <v>#N/A</v>
      </c>
    </row>
    <row r="790" spans="7:7" x14ac:dyDescent="0.3">
      <c r="G790" t="e">
        <f t="shared" si="32"/>
        <v>#N/A</v>
      </c>
    </row>
    <row r="791" spans="7:7" x14ac:dyDescent="0.3">
      <c r="G791" t="e">
        <f t="shared" si="32"/>
        <v>#N/A</v>
      </c>
    </row>
    <row r="792" spans="7:7" x14ac:dyDescent="0.3">
      <c r="G792" t="e">
        <f t="shared" si="32"/>
        <v>#N/A</v>
      </c>
    </row>
    <row r="793" spans="7:7" x14ac:dyDescent="0.3">
      <c r="G793" t="e">
        <f t="shared" si="32"/>
        <v>#N/A</v>
      </c>
    </row>
    <row r="794" spans="7:7" x14ac:dyDescent="0.3">
      <c r="G794" t="e">
        <f t="shared" si="32"/>
        <v>#N/A</v>
      </c>
    </row>
    <row r="795" spans="7:7" x14ac:dyDescent="0.3">
      <c r="G795" t="e">
        <f t="shared" si="32"/>
        <v>#N/A</v>
      </c>
    </row>
    <row r="796" spans="7:7" x14ac:dyDescent="0.3">
      <c r="G796" t="e">
        <f t="shared" si="32"/>
        <v>#N/A</v>
      </c>
    </row>
    <row r="797" spans="7:7" x14ac:dyDescent="0.3">
      <c r="G797" t="e">
        <f t="shared" si="32"/>
        <v>#N/A</v>
      </c>
    </row>
    <row r="798" spans="7:7" x14ac:dyDescent="0.3">
      <c r="G798" t="e">
        <f t="shared" si="32"/>
        <v>#N/A</v>
      </c>
    </row>
    <row r="799" spans="7:7" x14ac:dyDescent="0.3">
      <c r="G799" t="e">
        <f t="shared" si="32"/>
        <v>#N/A</v>
      </c>
    </row>
    <row r="800" spans="7:7" x14ac:dyDescent="0.3">
      <c r="G800" t="e">
        <f t="shared" si="32"/>
        <v>#N/A</v>
      </c>
    </row>
    <row r="801" spans="7:7" x14ac:dyDescent="0.3">
      <c r="G801" t="e">
        <f t="shared" si="32"/>
        <v>#N/A</v>
      </c>
    </row>
    <row r="802" spans="7:7" x14ac:dyDescent="0.3">
      <c r="G802" t="e">
        <f t="shared" si="32"/>
        <v>#N/A</v>
      </c>
    </row>
    <row r="803" spans="7:7" x14ac:dyDescent="0.3">
      <c r="G803" t="e">
        <f t="shared" si="32"/>
        <v>#N/A</v>
      </c>
    </row>
    <row r="804" spans="7:7" x14ac:dyDescent="0.3">
      <c r="G804" t="e">
        <f t="shared" si="32"/>
        <v>#N/A</v>
      </c>
    </row>
    <row r="805" spans="7:7" x14ac:dyDescent="0.3">
      <c r="G805" t="e">
        <f t="shared" si="32"/>
        <v>#N/A</v>
      </c>
    </row>
    <row r="806" spans="7:7" x14ac:dyDescent="0.3">
      <c r="G806" t="e">
        <f t="shared" si="32"/>
        <v>#N/A</v>
      </c>
    </row>
    <row r="807" spans="7:7" x14ac:dyDescent="0.3">
      <c r="G807" t="e">
        <f t="shared" si="32"/>
        <v>#N/A</v>
      </c>
    </row>
    <row r="808" spans="7:7" x14ac:dyDescent="0.3">
      <c r="G808" t="e">
        <f t="shared" si="32"/>
        <v>#N/A</v>
      </c>
    </row>
    <row r="809" spans="7:7" x14ac:dyDescent="0.3">
      <c r="G809" t="e">
        <f t="shared" si="32"/>
        <v>#N/A</v>
      </c>
    </row>
    <row r="810" spans="7:7" x14ac:dyDescent="0.3">
      <c r="G810" t="e">
        <f t="shared" si="32"/>
        <v>#N/A</v>
      </c>
    </row>
    <row r="811" spans="7:7" x14ac:dyDescent="0.3">
      <c r="G811" t="e">
        <f t="shared" si="32"/>
        <v>#N/A</v>
      </c>
    </row>
    <row r="812" spans="7:7" x14ac:dyDescent="0.3">
      <c r="G812" t="e">
        <f t="shared" si="32"/>
        <v>#N/A</v>
      </c>
    </row>
    <row r="813" spans="7:7" x14ac:dyDescent="0.3">
      <c r="G813" t="e">
        <f t="shared" si="32"/>
        <v>#N/A</v>
      </c>
    </row>
    <row r="814" spans="7:7" x14ac:dyDescent="0.3">
      <c r="G814" t="e">
        <f t="shared" si="32"/>
        <v>#N/A</v>
      </c>
    </row>
    <row r="815" spans="7:7" x14ac:dyDescent="0.3">
      <c r="G815" t="e">
        <f t="shared" si="32"/>
        <v>#N/A</v>
      </c>
    </row>
    <row r="816" spans="7:7" x14ac:dyDescent="0.3">
      <c r="G816" t="e">
        <f t="shared" si="32"/>
        <v>#N/A</v>
      </c>
    </row>
    <row r="817" spans="7:7" x14ac:dyDescent="0.3">
      <c r="G817" t="e">
        <f t="shared" si="32"/>
        <v>#N/A</v>
      </c>
    </row>
    <row r="818" spans="7:7" x14ac:dyDescent="0.3">
      <c r="G818" t="e">
        <f t="shared" si="32"/>
        <v>#N/A</v>
      </c>
    </row>
    <row r="819" spans="7:7" x14ac:dyDescent="0.3">
      <c r="G819" t="e">
        <f t="shared" si="32"/>
        <v>#N/A</v>
      </c>
    </row>
    <row r="820" spans="7:7" x14ac:dyDescent="0.3">
      <c r="G820" t="e">
        <f t="shared" si="32"/>
        <v>#N/A</v>
      </c>
    </row>
    <row r="821" spans="7:7" x14ac:dyDescent="0.3">
      <c r="G821" t="e">
        <f t="shared" si="32"/>
        <v>#N/A</v>
      </c>
    </row>
    <row r="822" spans="7:7" x14ac:dyDescent="0.3">
      <c r="G822" t="e">
        <f t="shared" si="32"/>
        <v>#N/A</v>
      </c>
    </row>
    <row r="823" spans="7:7" x14ac:dyDescent="0.3">
      <c r="G823" t="e">
        <f t="shared" si="32"/>
        <v>#N/A</v>
      </c>
    </row>
    <row r="824" spans="7:7" x14ac:dyDescent="0.3">
      <c r="G824" t="e">
        <f t="shared" si="32"/>
        <v>#N/A</v>
      </c>
    </row>
    <row r="825" spans="7:7" x14ac:dyDescent="0.3">
      <c r="G825" t="e">
        <f t="shared" si="32"/>
        <v>#N/A</v>
      </c>
    </row>
    <row r="826" spans="7:7" x14ac:dyDescent="0.3">
      <c r="G826" t="e">
        <f t="shared" si="32"/>
        <v>#N/A</v>
      </c>
    </row>
    <row r="827" spans="7:7" x14ac:dyDescent="0.3">
      <c r="G827" t="e">
        <f t="shared" si="32"/>
        <v>#N/A</v>
      </c>
    </row>
    <row r="828" spans="7:7" x14ac:dyDescent="0.3">
      <c r="G828" t="e">
        <f t="shared" si="32"/>
        <v>#N/A</v>
      </c>
    </row>
    <row r="829" spans="7:7" x14ac:dyDescent="0.3">
      <c r="G829" t="e">
        <f t="shared" si="32"/>
        <v>#N/A</v>
      </c>
    </row>
    <row r="830" spans="7:7" x14ac:dyDescent="0.3">
      <c r="G830" t="e">
        <f t="shared" si="32"/>
        <v>#N/A</v>
      </c>
    </row>
    <row r="831" spans="7:7" x14ac:dyDescent="0.3">
      <c r="G831" t="e">
        <f t="shared" si="32"/>
        <v>#N/A</v>
      </c>
    </row>
    <row r="832" spans="7:7" x14ac:dyDescent="0.3">
      <c r="G832" t="e">
        <f t="shared" si="32"/>
        <v>#N/A</v>
      </c>
    </row>
    <row r="833" spans="7:7" x14ac:dyDescent="0.3">
      <c r="G833" t="e">
        <f t="shared" si="32"/>
        <v>#N/A</v>
      </c>
    </row>
    <row r="834" spans="7:7" x14ac:dyDescent="0.3">
      <c r="G834" t="e">
        <f t="shared" si="32"/>
        <v>#N/A</v>
      </c>
    </row>
    <row r="835" spans="7:7" x14ac:dyDescent="0.3">
      <c r="G835" t="e">
        <f t="shared" ref="G835:G898" si="33">VLOOKUP(F:F,A:B,2,0)</f>
        <v>#N/A</v>
      </c>
    </row>
    <row r="836" spans="7:7" x14ac:dyDescent="0.3">
      <c r="G836" t="e">
        <f t="shared" si="33"/>
        <v>#N/A</v>
      </c>
    </row>
    <row r="837" spans="7:7" x14ac:dyDescent="0.3">
      <c r="G837" t="e">
        <f t="shared" si="33"/>
        <v>#N/A</v>
      </c>
    </row>
    <row r="838" spans="7:7" x14ac:dyDescent="0.3">
      <c r="G838" t="e">
        <f t="shared" si="33"/>
        <v>#N/A</v>
      </c>
    </row>
    <row r="839" spans="7:7" x14ac:dyDescent="0.3">
      <c r="G839" t="e">
        <f t="shared" si="33"/>
        <v>#N/A</v>
      </c>
    </row>
    <row r="840" spans="7:7" x14ac:dyDescent="0.3">
      <c r="G840" t="e">
        <f t="shared" si="33"/>
        <v>#N/A</v>
      </c>
    </row>
    <row r="841" spans="7:7" x14ac:dyDescent="0.3">
      <c r="G841" t="e">
        <f t="shared" si="33"/>
        <v>#N/A</v>
      </c>
    </row>
    <row r="842" spans="7:7" x14ac:dyDescent="0.3">
      <c r="G842" t="e">
        <f t="shared" si="33"/>
        <v>#N/A</v>
      </c>
    </row>
    <row r="843" spans="7:7" x14ac:dyDescent="0.3">
      <c r="G843" t="e">
        <f t="shared" si="33"/>
        <v>#N/A</v>
      </c>
    </row>
    <row r="844" spans="7:7" x14ac:dyDescent="0.3">
      <c r="G844" t="e">
        <f t="shared" si="33"/>
        <v>#N/A</v>
      </c>
    </row>
    <row r="845" spans="7:7" x14ac:dyDescent="0.3">
      <c r="G845" t="e">
        <f t="shared" si="33"/>
        <v>#N/A</v>
      </c>
    </row>
    <row r="846" spans="7:7" x14ac:dyDescent="0.3">
      <c r="G846" t="e">
        <f t="shared" si="33"/>
        <v>#N/A</v>
      </c>
    </row>
    <row r="847" spans="7:7" x14ac:dyDescent="0.3">
      <c r="G847" t="e">
        <f t="shared" si="33"/>
        <v>#N/A</v>
      </c>
    </row>
    <row r="848" spans="7:7" x14ac:dyDescent="0.3">
      <c r="G848" t="e">
        <f t="shared" si="33"/>
        <v>#N/A</v>
      </c>
    </row>
    <row r="849" spans="7:7" x14ac:dyDescent="0.3">
      <c r="G849" t="e">
        <f t="shared" si="33"/>
        <v>#N/A</v>
      </c>
    </row>
    <row r="850" spans="7:7" x14ac:dyDescent="0.3">
      <c r="G850" t="e">
        <f t="shared" si="33"/>
        <v>#N/A</v>
      </c>
    </row>
    <row r="851" spans="7:7" x14ac:dyDescent="0.3">
      <c r="G851" t="e">
        <f t="shared" si="33"/>
        <v>#N/A</v>
      </c>
    </row>
    <row r="852" spans="7:7" x14ac:dyDescent="0.3">
      <c r="G852" t="e">
        <f t="shared" si="33"/>
        <v>#N/A</v>
      </c>
    </row>
    <row r="853" spans="7:7" x14ac:dyDescent="0.3">
      <c r="G853" t="e">
        <f t="shared" si="33"/>
        <v>#N/A</v>
      </c>
    </row>
    <row r="854" spans="7:7" x14ac:dyDescent="0.3">
      <c r="G854" t="e">
        <f t="shared" si="33"/>
        <v>#N/A</v>
      </c>
    </row>
    <row r="855" spans="7:7" x14ac:dyDescent="0.3">
      <c r="G855" t="e">
        <f t="shared" si="33"/>
        <v>#N/A</v>
      </c>
    </row>
    <row r="856" spans="7:7" x14ac:dyDescent="0.3">
      <c r="G856" t="e">
        <f t="shared" si="33"/>
        <v>#N/A</v>
      </c>
    </row>
    <row r="857" spans="7:7" x14ac:dyDescent="0.3">
      <c r="G857" t="e">
        <f t="shared" si="33"/>
        <v>#N/A</v>
      </c>
    </row>
    <row r="858" spans="7:7" x14ac:dyDescent="0.3">
      <c r="G858" t="e">
        <f t="shared" si="33"/>
        <v>#N/A</v>
      </c>
    </row>
    <row r="859" spans="7:7" x14ac:dyDescent="0.3">
      <c r="G859" t="e">
        <f t="shared" si="33"/>
        <v>#N/A</v>
      </c>
    </row>
    <row r="860" spans="7:7" x14ac:dyDescent="0.3">
      <c r="G860" t="e">
        <f t="shared" si="33"/>
        <v>#N/A</v>
      </c>
    </row>
    <row r="861" spans="7:7" x14ac:dyDescent="0.3">
      <c r="G861" t="e">
        <f t="shared" si="33"/>
        <v>#N/A</v>
      </c>
    </row>
    <row r="862" spans="7:7" x14ac:dyDescent="0.3">
      <c r="G862" t="e">
        <f t="shared" si="33"/>
        <v>#N/A</v>
      </c>
    </row>
    <row r="863" spans="7:7" x14ac:dyDescent="0.3">
      <c r="G863" t="e">
        <f t="shared" si="33"/>
        <v>#N/A</v>
      </c>
    </row>
    <row r="864" spans="7:7" x14ac:dyDescent="0.3">
      <c r="G864" t="e">
        <f t="shared" si="33"/>
        <v>#N/A</v>
      </c>
    </row>
    <row r="865" spans="7:7" x14ac:dyDescent="0.3">
      <c r="G865" t="e">
        <f t="shared" si="33"/>
        <v>#N/A</v>
      </c>
    </row>
    <row r="866" spans="7:7" x14ac:dyDescent="0.3">
      <c r="G866" t="e">
        <f t="shared" si="33"/>
        <v>#N/A</v>
      </c>
    </row>
    <row r="867" spans="7:7" x14ac:dyDescent="0.3">
      <c r="G867" t="e">
        <f t="shared" si="33"/>
        <v>#N/A</v>
      </c>
    </row>
    <row r="868" spans="7:7" x14ac:dyDescent="0.3">
      <c r="G868" t="e">
        <f t="shared" si="33"/>
        <v>#N/A</v>
      </c>
    </row>
    <row r="869" spans="7:7" x14ac:dyDescent="0.3">
      <c r="G869" t="e">
        <f t="shared" si="33"/>
        <v>#N/A</v>
      </c>
    </row>
    <row r="870" spans="7:7" x14ac:dyDescent="0.3">
      <c r="G870" t="e">
        <f t="shared" si="33"/>
        <v>#N/A</v>
      </c>
    </row>
    <row r="871" spans="7:7" x14ac:dyDescent="0.3">
      <c r="G871" t="e">
        <f t="shared" si="33"/>
        <v>#N/A</v>
      </c>
    </row>
    <row r="872" spans="7:7" x14ac:dyDescent="0.3">
      <c r="G872" t="e">
        <f t="shared" si="33"/>
        <v>#N/A</v>
      </c>
    </row>
    <row r="873" spans="7:7" x14ac:dyDescent="0.3">
      <c r="G873" t="e">
        <f t="shared" si="33"/>
        <v>#N/A</v>
      </c>
    </row>
    <row r="874" spans="7:7" x14ac:dyDescent="0.3">
      <c r="G874" t="e">
        <f t="shared" si="33"/>
        <v>#N/A</v>
      </c>
    </row>
    <row r="875" spans="7:7" x14ac:dyDescent="0.3">
      <c r="G875" t="e">
        <f t="shared" si="33"/>
        <v>#N/A</v>
      </c>
    </row>
    <row r="876" spans="7:7" x14ac:dyDescent="0.3">
      <c r="G876" t="e">
        <f t="shared" si="33"/>
        <v>#N/A</v>
      </c>
    </row>
    <row r="877" spans="7:7" x14ac:dyDescent="0.3">
      <c r="G877" t="e">
        <f t="shared" si="33"/>
        <v>#N/A</v>
      </c>
    </row>
    <row r="878" spans="7:7" x14ac:dyDescent="0.3">
      <c r="G878" t="e">
        <f t="shared" si="33"/>
        <v>#N/A</v>
      </c>
    </row>
    <row r="879" spans="7:7" x14ac:dyDescent="0.3">
      <c r="G879" t="e">
        <f t="shared" si="33"/>
        <v>#N/A</v>
      </c>
    </row>
    <row r="880" spans="7:7" x14ac:dyDescent="0.3">
      <c r="G880" t="e">
        <f t="shared" si="33"/>
        <v>#N/A</v>
      </c>
    </row>
    <row r="881" spans="7:7" x14ac:dyDescent="0.3">
      <c r="G881" t="e">
        <f t="shared" si="33"/>
        <v>#N/A</v>
      </c>
    </row>
    <row r="882" spans="7:7" x14ac:dyDescent="0.3">
      <c r="G882" t="e">
        <f t="shared" si="33"/>
        <v>#N/A</v>
      </c>
    </row>
    <row r="883" spans="7:7" x14ac:dyDescent="0.3">
      <c r="G883" t="e">
        <f t="shared" si="33"/>
        <v>#N/A</v>
      </c>
    </row>
    <row r="884" spans="7:7" x14ac:dyDescent="0.3">
      <c r="G884" t="e">
        <f t="shared" si="33"/>
        <v>#N/A</v>
      </c>
    </row>
    <row r="885" spans="7:7" x14ac:dyDescent="0.3">
      <c r="G885" t="e">
        <f t="shared" si="33"/>
        <v>#N/A</v>
      </c>
    </row>
    <row r="886" spans="7:7" x14ac:dyDescent="0.3">
      <c r="G886" t="e">
        <f t="shared" si="33"/>
        <v>#N/A</v>
      </c>
    </row>
    <row r="887" spans="7:7" x14ac:dyDescent="0.3">
      <c r="G887" t="e">
        <f t="shared" si="33"/>
        <v>#N/A</v>
      </c>
    </row>
    <row r="888" spans="7:7" x14ac:dyDescent="0.3">
      <c r="G888" t="e">
        <f t="shared" si="33"/>
        <v>#N/A</v>
      </c>
    </row>
    <row r="889" spans="7:7" x14ac:dyDescent="0.3">
      <c r="G889" t="e">
        <f t="shared" si="33"/>
        <v>#N/A</v>
      </c>
    </row>
    <row r="890" spans="7:7" x14ac:dyDescent="0.3">
      <c r="G890" t="e">
        <f t="shared" si="33"/>
        <v>#N/A</v>
      </c>
    </row>
    <row r="891" spans="7:7" x14ac:dyDescent="0.3">
      <c r="G891" t="e">
        <f t="shared" si="33"/>
        <v>#N/A</v>
      </c>
    </row>
    <row r="892" spans="7:7" x14ac:dyDescent="0.3">
      <c r="G892" t="e">
        <f t="shared" si="33"/>
        <v>#N/A</v>
      </c>
    </row>
    <row r="893" spans="7:7" x14ac:dyDescent="0.3">
      <c r="G893" t="e">
        <f t="shared" si="33"/>
        <v>#N/A</v>
      </c>
    </row>
    <row r="894" spans="7:7" x14ac:dyDescent="0.3">
      <c r="G894" t="e">
        <f t="shared" si="33"/>
        <v>#N/A</v>
      </c>
    </row>
    <row r="895" spans="7:7" x14ac:dyDescent="0.3">
      <c r="G895" t="e">
        <f t="shared" si="33"/>
        <v>#N/A</v>
      </c>
    </row>
    <row r="896" spans="7:7" x14ac:dyDescent="0.3">
      <c r="G896" t="e">
        <f t="shared" si="33"/>
        <v>#N/A</v>
      </c>
    </row>
    <row r="897" spans="7:7" x14ac:dyDescent="0.3">
      <c r="G897" t="e">
        <f t="shared" si="33"/>
        <v>#N/A</v>
      </c>
    </row>
    <row r="898" spans="7:7" x14ac:dyDescent="0.3">
      <c r="G898" t="e">
        <f t="shared" si="33"/>
        <v>#N/A</v>
      </c>
    </row>
    <row r="899" spans="7:7" x14ac:dyDescent="0.3">
      <c r="G899" t="e">
        <f t="shared" ref="G899:G962" si="34">VLOOKUP(F:F,A:B,2,0)</f>
        <v>#N/A</v>
      </c>
    </row>
    <row r="900" spans="7:7" x14ac:dyDescent="0.3">
      <c r="G900" t="e">
        <f t="shared" si="34"/>
        <v>#N/A</v>
      </c>
    </row>
    <row r="901" spans="7:7" x14ac:dyDescent="0.3">
      <c r="G901" t="e">
        <f t="shared" si="34"/>
        <v>#N/A</v>
      </c>
    </row>
    <row r="902" spans="7:7" x14ac:dyDescent="0.3">
      <c r="G902" t="e">
        <f t="shared" si="34"/>
        <v>#N/A</v>
      </c>
    </row>
    <row r="903" spans="7:7" x14ac:dyDescent="0.3">
      <c r="G903" t="e">
        <f t="shared" si="34"/>
        <v>#N/A</v>
      </c>
    </row>
    <row r="904" spans="7:7" x14ac:dyDescent="0.3">
      <c r="G904" t="e">
        <f t="shared" si="34"/>
        <v>#N/A</v>
      </c>
    </row>
    <row r="905" spans="7:7" x14ac:dyDescent="0.3">
      <c r="G905" t="e">
        <f t="shared" si="34"/>
        <v>#N/A</v>
      </c>
    </row>
    <row r="906" spans="7:7" x14ac:dyDescent="0.3">
      <c r="G906" t="e">
        <f t="shared" si="34"/>
        <v>#N/A</v>
      </c>
    </row>
    <row r="907" spans="7:7" x14ac:dyDescent="0.3">
      <c r="G907" t="e">
        <f t="shared" si="34"/>
        <v>#N/A</v>
      </c>
    </row>
    <row r="908" spans="7:7" x14ac:dyDescent="0.3">
      <c r="G908" t="e">
        <f t="shared" si="34"/>
        <v>#N/A</v>
      </c>
    </row>
    <row r="909" spans="7:7" x14ac:dyDescent="0.3">
      <c r="G909" t="e">
        <f t="shared" si="34"/>
        <v>#N/A</v>
      </c>
    </row>
    <row r="910" spans="7:7" x14ac:dyDescent="0.3">
      <c r="G910" t="e">
        <f t="shared" si="34"/>
        <v>#N/A</v>
      </c>
    </row>
    <row r="911" spans="7:7" x14ac:dyDescent="0.3">
      <c r="G911" t="e">
        <f t="shared" si="34"/>
        <v>#N/A</v>
      </c>
    </row>
    <row r="912" spans="7:7" x14ac:dyDescent="0.3">
      <c r="G912" t="e">
        <f t="shared" si="34"/>
        <v>#N/A</v>
      </c>
    </row>
    <row r="913" spans="7:7" x14ac:dyDescent="0.3">
      <c r="G913" t="e">
        <f t="shared" si="34"/>
        <v>#N/A</v>
      </c>
    </row>
    <row r="914" spans="7:7" x14ac:dyDescent="0.3">
      <c r="G914" t="e">
        <f t="shared" si="34"/>
        <v>#N/A</v>
      </c>
    </row>
    <row r="915" spans="7:7" x14ac:dyDescent="0.3">
      <c r="G915" t="e">
        <f t="shared" si="34"/>
        <v>#N/A</v>
      </c>
    </row>
    <row r="916" spans="7:7" x14ac:dyDescent="0.3">
      <c r="G916" t="e">
        <f t="shared" si="34"/>
        <v>#N/A</v>
      </c>
    </row>
    <row r="917" spans="7:7" x14ac:dyDescent="0.3">
      <c r="G917" t="e">
        <f t="shared" si="34"/>
        <v>#N/A</v>
      </c>
    </row>
    <row r="918" spans="7:7" x14ac:dyDescent="0.3">
      <c r="G918" t="e">
        <f t="shared" si="34"/>
        <v>#N/A</v>
      </c>
    </row>
    <row r="919" spans="7:7" x14ac:dyDescent="0.3">
      <c r="G919" t="e">
        <f t="shared" si="34"/>
        <v>#N/A</v>
      </c>
    </row>
    <row r="920" spans="7:7" x14ac:dyDescent="0.3">
      <c r="G920" t="e">
        <f t="shared" si="34"/>
        <v>#N/A</v>
      </c>
    </row>
    <row r="921" spans="7:7" x14ac:dyDescent="0.3">
      <c r="G921" t="e">
        <f t="shared" si="34"/>
        <v>#N/A</v>
      </c>
    </row>
    <row r="922" spans="7:7" x14ac:dyDescent="0.3">
      <c r="G922" t="e">
        <f t="shared" si="34"/>
        <v>#N/A</v>
      </c>
    </row>
    <row r="923" spans="7:7" x14ac:dyDescent="0.3">
      <c r="G923" t="e">
        <f t="shared" si="34"/>
        <v>#N/A</v>
      </c>
    </row>
    <row r="924" spans="7:7" x14ac:dyDescent="0.3">
      <c r="G924" t="e">
        <f t="shared" si="34"/>
        <v>#N/A</v>
      </c>
    </row>
    <row r="925" spans="7:7" x14ac:dyDescent="0.3">
      <c r="G925" t="e">
        <f t="shared" si="34"/>
        <v>#N/A</v>
      </c>
    </row>
    <row r="926" spans="7:7" x14ac:dyDescent="0.3">
      <c r="G926" t="e">
        <f t="shared" si="34"/>
        <v>#N/A</v>
      </c>
    </row>
    <row r="927" spans="7:7" x14ac:dyDescent="0.3">
      <c r="G927" t="e">
        <f t="shared" si="34"/>
        <v>#N/A</v>
      </c>
    </row>
    <row r="928" spans="7:7" x14ac:dyDescent="0.3">
      <c r="G928" t="e">
        <f t="shared" si="34"/>
        <v>#N/A</v>
      </c>
    </row>
    <row r="929" spans="7:7" x14ac:dyDescent="0.3">
      <c r="G929" t="e">
        <f t="shared" si="34"/>
        <v>#N/A</v>
      </c>
    </row>
    <row r="930" spans="7:7" x14ac:dyDescent="0.3">
      <c r="G930" t="e">
        <f t="shared" si="34"/>
        <v>#N/A</v>
      </c>
    </row>
    <row r="931" spans="7:7" x14ac:dyDescent="0.3">
      <c r="G931" t="e">
        <f t="shared" si="34"/>
        <v>#N/A</v>
      </c>
    </row>
    <row r="932" spans="7:7" x14ac:dyDescent="0.3">
      <c r="G932" t="e">
        <f t="shared" si="34"/>
        <v>#N/A</v>
      </c>
    </row>
    <row r="933" spans="7:7" x14ac:dyDescent="0.3">
      <c r="G933" t="e">
        <f t="shared" si="34"/>
        <v>#N/A</v>
      </c>
    </row>
    <row r="934" spans="7:7" x14ac:dyDescent="0.3">
      <c r="G934" t="e">
        <f t="shared" si="34"/>
        <v>#N/A</v>
      </c>
    </row>
    <row r="935" spans="7:7" x14ac:dyDescent="0.3">
      <c r="G935" t="e">
        <f t="shared" si="34"/>
        <v>#N/A</v>
      </c>
    </row>
    <row r="936" spans="7:7" x14ac:dyDescent="0.3">
      <c r="G936" t="e">
        <f t="shared" si="34"/>
        <v>#N/A</v>
      </c>
    </row>
    <row r="937" spans="7:7" x14ac:dyDescent="0.3">
      <c r="G937" t="e">
        <f t="shared" si="34"/>
        <v>#N/A</v>
      </c>
    </row>
    <row r="938" spans="7:7" x14ac:dyDescent="0.3">
      <c r="G938" t="e">
        <f t="shared" si="34"/>
        <v>#N/A</v>
      </c>
    </row>
    <row r="939" spans="7:7" x14ac:dyDescent="0.3">
      <c r="G939" t="e">
        <f t="shared" si="34"/>
        <v>#N/A</v>
      </c>
    </row>
    <row r="940" spans="7:7" x14ac:dyDescent="0.3">
      <c r="G940" t="e">
        <f t="shared" si="34"/>
        <v>#N/A</v>
      </c>
    </row>
    <row r="941" spans="7:7" x14ac:dyDescent="0.3">
      <c r="G941" t="e">
        <f t="shared" si="34"/>
        <v>#N/A</v>
      </c>
    </row>
    <row r="942" spans="7:7" x14ac:dyDescent="0.3">
      <c r="G942" t="e">
        <f t="shared" si="34"/>
        <v>#N/A</v>
      </c>
    </row>
    <row r="943" spans="7:7" x14ac:dyDescent="0.3">
      <c r="G943" t="e">
        <f t="shared" si="34"/>
        <v>#N/A</v>
      </c>
    </row>
    <row r="944" spans="7:7" x14ac:dyDescent="0.3">
      <c r="G944" t="e">
        <f t="shared" si="34"/>
        <v>#N/A</v>
      </c>
    </row>
    <row r="945" spans="7:7" x14ac:dyDescent="0.3">
      <c r="G945" t="e">
        <f t="shared" si="34"/>
        <v>#N/A</v>
      </c>
    </row>
    <row r="946" spans="7:7" x14ac:dyDescent="0.3">
      <c r="G946" t="e">
        <f t="shared" si="34"/>
        <v>#N/A</v>
      </c>
    </row>
    <row r="947" spans="7:7" x14ac:dyDescent="0.3">
      <c r="G947" t="e">
        <f t="shared" si="34"/>
        <v>#N/A</v>
      </c>
    </row>
    <row r="948" spans="7:7" x14ac:dyDescent="0.3">
      <c r="G948" t="e">
        <f t="shared" si="34"/>
        <v>#N/A</v>
      </c>
    </row>
    <row r="949" spans="7:7" x14ac:dyDescent="0.3">
      <c r="G949" t="e">
        <f t="shared" si="34"/>
        <v>#N/A</v>
      </c>
    </row>
    <row r="950" spans="7:7" x14ac:dyDescent="0.3">
      <c r="G950" t="e">
        <f t="shared" si="34"/>
        <v>#N/A</v>
      </c>
    </row>
    <row r="951" spans="7:7" x14ac:dyDescent="0.3">
      <c r="G951" t="e">
        <f t="shared" si="34"/>
        <v>#N/A</v>
      </c>
    </row>
    <row r="952" spans="7:7" x14ac:dyDescent="0.3">
      <c r="G952" t="e">
        <f t="shared" si="34"/>
        <v>#N/A</v>
      </c>
    </row>
    <row r="953" spans="7:7" x14ac:dyDescent="0.3">
      <c r="G953" t="e">
        <f t="shared" si="34"/>
        <v>#N/A</v>
      </c>
    </row>
    <row r="954" spans="7:7" x14ac:dyDescent="0.3">
      <c r="G954" t="e">
        <f t="shared" si="34"/>
        <v>#N/A</v>
      </c>
    </row>
    <row r="955" spans="7:7" x14ac:dyDescent="0.3">
      <c r="G955" t="e">
        <f t="shared" si="34"/>
        <v>#N/A</v>
      </c>
    </row>
    <row r="956" spans="7:7" x14ac:dyDescent="0.3">
      <c r="G956" t="e">
        <f t="shared" si="34"/>
        <v>#N/A</v>
      </c>
    </row>
    <row r="957" spans="7:7" x14ac:dyDescent="0.3">
      <c r="G957" t="e">
        <f t="shared" si="34"/>
        <v>#N/A</v>
      </c>
    </row>
    <row r="958" spans="7:7" x14ac:dyDescent="0.3">
      <c r="G958" t="e">
        <f t="shared" si="34"/>
        <v>#N/A</v>
      </c>
    </row>
    <row r="959" spans="7:7" x14ac:dyDescent="0.3">
      <c r="G959" t="e">
        <f t="shared" si="34"/>
        <v>#N/A</v>
      </c>
    </row>
    <row r="960" spans="7:7" x14ac:dyDescent="0.3">
      <c r="G960" t="e">
        <f t="shared" si="34"/>
        <v>#N/A</v>
      </c>
    </row>
    <row r="961" spans="7:7" x14ac:dyDescent="0.3">
      <c r="G961" t="e">
        <f t="shared" si="34"/>
        <v>#N/A</v>
      </c>
    </row>
    <row r="962" spans="7:7" x14ac:dyDescent="0.3">
      <c r="G962" t="e">
        <f t="shared" si="34"/>
        <v>#N/A</v>
      </c>
    </row>
    <row r="963" spans="7:7" x14ac:dyDescent="0.3">
      <c r="G963" t="e">
        <f t="shared" ref="G963:G1026" si="35">VLOOKUP(F:F,A:B,2,0)</f>
        <v>#N/A</v>
      </c>
    </row>
    <row r="964" spans="7:7" x14ac:dyDescent="0.3">
      <c r="G964" t="e">
        <f t="shared" si="35"/>
        <v>#N/A</v>
      </c>
    </row>
    <row r="965" spans="7:7" x14ac:dyDescent="0.3">
      <c r="G965" t="e">
        <f t="shared" si="35"/>
        <v>#N/A</v>
      </c>
    </row>
    <row r="966" spans="7:7" x14ac:dyDescent="0.3">
      <c r="G966" t="e">
        <f t="shared" si="35"/>
        <v>#N/A</v>
      </c>
    </row>
    <row r="967" spans="7:7" x14ac:dyDescent="0.3">
      <c r="G967" t="e">
        <f t="shared" si="35"/>
        <v>#N/A</v>
      </c>
    </row>
    <row r="968" spans="7:7" x14ac:dyDescent="0.3">
      <c r="G968" t="e">
        <f t="shared" si="35"/>
        <v>#N/A</v>
      </c>
    </row>
    <row r="969" spans="7:7" x14ac:dyDescent="0.3">
      <c r="G969" t="e">
        <f t="shared" si="35"/>
        <v>#N/A</v>
      </c>
    </row>
    <row r="970" spans="7:7" x14ac:dyDescent="0.3">
      <c r="G970" t="e">
        <f t="shared" si="35"/>
        <v>#N/A</v>
      </c>
    </row>
    <row r="971" spans="7:7" x14ac:dyDescent="0.3">
      <c r="G971" t="e">
        <f t="shared" si="35"/>
        <v>#N/A</v>
      </c>
    </row>
    <row r="972" spans="7:7" x14ac:dyDescent="0.3">
      <c r="G972" t="e">
        <f t="shared" si="35"/>
        <v>#N/A</v>
      </c>
    </row>
    <row r="973" spans="7:7" x14ac:dyDescent="0.3">
      <c r="G973" t="e">
        <f t="shared" si="35"/>
        <v>#N/A</v>
      </c>
    </row>
    <row r="974" spans="7:7" x14ac:dyDescent="0.3">
      <c r="G974" t="e">
        <f t="shared" si="35"/>
        <v>#N/A</v>
      </c>
    </row>
    <row r="975" spans="7:7" x14ac:dyDescent="0.3">
      <c r="G975" t="e">
        <f t="shared" si="35"/>
        <v>#N/A</v>
      </c>
    </row>
    <row r="976" spans="7:7" x14ac:dyDescent="0.3">
      <c r="G976" t="e">
        <f t="shared" si="35"/>
        <v>#N/A</v>
      </c>
    </row>
    <row r="977" spans="7:7" x14ac:dyDescent="0.3">
      <c r="G977" t="e">
        <f t="shared" si="35"/>
        <v>#N/A</v>
      </c>
    </row>
    <row r="978" spans="7:7" x14ac:dyDescent="0.3">
      <c r="G978" t="e">
        <f t="shared" si="35"/>
        <v>#N/A</v>
      </c>
    </row>
    <row r="979" spans="7:7" x14ac:dyDescent="0.3">
      <c r="G979" t="e">
        <f t="shared" si="35"/>
        <v>#N/A</v>
      </c>
    </row>
    <row r="980" spans="7:7" x14ac:dyDescent="0.3">
      <c r="G980" t="e">
        <f t="shared" si="35"/>
        <v>#N/A</v>
      </c>
    </row>
    <row r="981" spans="7:7" x14ac:dyDescent="0.3">
      <c r="G981" t="e">
        <f t="shared" si="35"/>
        <v>#N/A</v>
      </c>
    </row>
    <row r="982" spans="7:7" x14ac:dyDescent="0.3">
      <c r="G982" t="e">
        <f t="shared" si="35"/>
        <v>#N/A</v>
      </c>
    </row>
    <row r="983" spans="7:7" x14ac:dyDescent="0.3">
      <c r="G983" t="e">
        <f t="shared" si="35"/>
        <v>#N/A</v>
      </c>
    </row>
    <row r="984" spans="7:7" x14ac:dyDescent="0.3">
      <c r="G984" t="e">
        <f t="shared" si="35"/>
        <v>#N/A</v>
      </c>
    </row>
    <row r="985" spans="7:7" x14ac:dyDescent="0.3">
      <c r="G985" t="e">
        <f t="shared" si="35"/>
        <v>#N/A</v>
      </c>
    </row>
    <row r="986" spans="7:7" x14ac:dyDescent="0.3">
      <c r="G986" t="e">
        <f t="shared" si="35"/>
        <v>#N/A</v>
      </c>
    </row>
    <row r="987" spans="7:7" x14ac:dyDescent="0.3">
      <c r="G987" t="e">
        <f t="shared" si="35"/>
        <v>#N/A</v>
      </c>
    </row>
    <row r="988" spans="7:7" x14ac:dyDescent="0.3">
      <c r="G988" t="e">
        <f t="shared" si="35"/>
        <v>#N/A</v>
      </c>
    </row>
    <row r="989" spans="7:7" x14ac:dyDescent="0.3">
      <c r="G989" t="e">
        <f t="shared" si="35"/>
        <v>#N/A</v>
      </c>
    </row>
    <row r="990" spans="7:7" x14ac:dyDescent="0.3">
      <c r="G990" t="e">
        <f t="shared" si="35"/>
        <v>#N/A</v>
      </c>
    </row>
    <row r="991" spans="7:7" x14ac:dyDescent="0.3">
      <c r="G991" t="e">
        <f t="shared" si="35"/>
        <v>#N/A</v>
      </c>
    </row>
    <row r="992" spans="7:7" x14ac:dyDescent="0.3">
      <c r="G992" t="e">
        <f t="shared" si="35"/>
        <v>#N/A</v>
      </c>
    </row>
    <row r="993" spans="7:7" x14ac:dyDescent="0.3">
      <c r="G993" t="e">
        <f t="shared" si="35"/>
        <v>#N/A</v>
      </c>
    </row>
    <row r="994" spans="7:7" x14ac:dyDescent="0.3">
      <c r="G994" t="e">
        <f t="shared" si="35"/>
        <v>#N/A</v>
      </c>
    </row>
    <row r="995" spans="7:7" x14ac:dyDescent="0.3">
      <c r="G995" t="e">
        <f t="shared" si="35"/>
        <v>#N/A</v>
      </c>
    </row>
    <row r="996" spans="7:7" x14ac:dyDescent="0.3">
      <c r="G996" t="e">
        <f t="shared" si="35"/>
        <v>#N/A</v>
      </c>
    </row>
    <row r="997" spans="7:7" x14ac:dyDescent="0.3">
      <c r="G997" t="e">
        <f t="shared" si="35"/>
        <v>#N/A</v>
      </c>
    </row>
    <row r="998" spans="7:7" x14ac:dyDescent="0.3">
      <c r="G998" t="e">
        <f t="shared" si="35"/>
        <v>#N/A</v>
      </c>
    </row>
    <row r="999" spans="7:7" x14ac:dyDescent="0.3">
      <c r="G999" t="e">
        <f t="shared" si="35"/>
        <v>#N/A</v>
      </c>
    </row>
    <row r="1000" spans="7:7" x14ac:dyDescent="0.3">
      <c r="G1000" t="e">
        <f t="shared" si="35"/>
        <v>#N/A</v>
      </c>
    </row>
    <row r="1001" spans="7:7" x14ac:dyDescent="0.3">
      <c r="G1001" t="e">
        <f t="shared" si="35"/>
        <v>#N/A</v>
      </c>
    </row>
    <row r="1002" spans="7:7" x14ac:dyDescent="0.3">
      <c r="G1002" t="e">
        <f t="shared" si="35"/>
        <v>#N/A</v>
      </c>
    </row>
    <row r="1003" spans="7:7" x14ac:dyDescent="0.3">
      <c r="G1003" t="e">
        <f t="shared" si="35"/>
        <v>#N/A</v>
      </c>
    </row>
    <row r="1004" spans="7:7" x14ac:dyDescent="0.3">
      <c r="G1004" t="e">
        <f t="shared" si="35"/>
        <v>#N/A</v>
      </c>
    </row>
    <row r="1005" spans="7:7" x14ac:dyDescent="0.3">
      <c r="G1005" t="e">
        <f t="shared" si="35"/>
        <v>#N/A</v>
      </c>
    </row>
    <row r="1006" spans="7:7" x14ac:dyDescent="0.3">
      <c r="G1006" t="e">
        <f t="shared" si="35"/>
        <v>#N/A</v>
      </c>
    </row>
    <row r="1007" spans="7:7" x14ac:dyDescent="0.3">
      <c r="G1007" t="e">
        <f t="shared" si="35"/>
        <v>#N/A</v>
      </c>
    </row>
    <row r="1008" spans="7:7" x14ac:dyDescent="0.3">
      <c r="G1008" t="e">
        <f t="shared" si="35"/>
        <v>#N/A</v>
      </c>
    </row>
    <row r="1009" spans="7:7" x14ac:dyDescent="0.3">
      <c r="G1009" t="e">
        <f t="shared" si="35"/>
        <v>#N/A</v>
      </c>
    </row>
    <row r="1010" spans="7:7" x14ac:dyDescent="0.3">
      <c r="G1010" t="e">
        <f t="shared" si="35"/>
        <v>#N/A</v>
      </c>
    </row>
    <row r="1011" spans="7:7" x14ac:dyDescent="0.3">
      <c r="G1011" t="e">
        <f t="shared" si="35"/>
        <v>#N/A</v>
      </c>
    </row>
    <row r="1012" spans="7:7" x14ac:dyDescent="0.3">
      <c r="G1012" t="e">
        <f t="shared" si="35"/>
        <v>#N/A</v>
      </c>
    </row>
    <row r="1013" spans="7:7" x14ac:dyDescent="0.3">
      <c r="G1013" t="e">
        <f t="shared" si="35"/>
        <v>#N/A</v>
      </c>
    </row>
    <row r="1014" spans="7:7" x14ac:dyDescent="0.3">
      <c r="G1014" t="e">
        <f t="shared" si="35"/>
        <v>#N/A</v>
      </c>
    </row>
    <row r="1015" spans="7:7" x14ac:dyDescent="0.3">
      <c r="G1015" t="e">
        <f t="shared" si="35"/>
        <v>#N/A</v>
      </c>
    </row>
    <row r="1016" spans="7:7" x14ac:dyDescent="0.3">
      <c r="G1016" t="e">
        <f t="shared" si="35"/>
        <v>#N/A</v>
      </c>
    </row>
    <row r="1017" spans="7:7" x14ac:dyDescent="0.3">
      <c r="G1017" t="e">
        <f t="shared" si="35"/>
        <v>#N/A</v>
      </c>
    </row>
    <row r="1018" spans="7:7" x14ac:dyDescent="0.3">
      <c r="G1018" t="e">
        <f t="shared" si="35"/>
        <v>#N/A</v>
      </c>
    </row>
    <row r="1019" spans="7:7" x14ac:dyDescent="0.3">
      <c r="G1019" t="e">
        <f t="shared" si="35"/>
        <v>#N/A</v>
      </c>
    </row>
    <row r="1020" spans="7:7" x14ac:dyDescent="0.3">
      <c r="G1020" t="e">
        <f t="shared" si="35"/>
        <v>#N/A</v>
      </c>
    </row>
    <row r="1021" spans="7:7" x14ac:dyDescent="0.3">
      <c r="G1021" t="e">
        <f t="shared" si="35"/>
        <v>#N/A</v>
      </c>
    </row>
    <row r="1022" spans="7:7" x14ac:dyDescent="0.3">
      <c r="G1022" t="e">
        <f t="shared" si="35"/>
        <v>#N/A</v>
      </c>
    </row>
    <row r="1023" spans="7:7" x14ac:dyDescent="0.3">
      <c r="G1023" t="e">
        <f t="shared" si="35"/>
        <v>#N/A</v>
      </c>
    </row>
    <row r="1024" spans="7:7" x14ac:dyDescent="0.3">
      <c r="G1024" t="e">
        <f t="shared" si="35"/>
        <v>#N/A</v>
      </c>
    </row>
    <row r="1025" spans="7:7" x14ac:dyDescent="0.3">
      <c r="G1025" t="e">
        <f t="shared" si="35"/>
        <v>#N/A</v>
      </c>
    </row>
    <row r="1026" spans="7:7" x14ac:dyDescent="0.3">
      <c r="G1026" t="e">
        <f t="shared" si="35"/>
        <v>#N/A</v>
      </c>
    </row>
    <row r="1027" spans="7:7" x14ac:dyDescent="0.3">
      <c r="G1027" t="e">
        <f t="shared" ref="G1027:G1090" si="36">VLOOKUP(F:F,A:B,2,0)</f>
        <v>#N/A</v>
      </c>
    </row>
    <row r="1028" spans="7:7" x14ac:dyDescent="0.3">
      <c r="G1028" t="e">
        <f t="shared" si="36"/>
        <v>#N/A</v>
      </c>
    </row>
    <row r="1029" spans="7:7" x14ac:dyDescent="0.3">
      <c r="G1029" t="e">
        <f t="shared" si="36"/>
        <v>#N/A</v>
      </c>
    </row>
    <row r="1030" spans="7:7" x14ac:dyDescent="0.3">
      <c r="G1030" t="e">
        <f t="shared" si="36"/>
        <v>#N/A</v>
      </c>
    </row>
    <row r="1031" spans="7:7" x14ac:dyDescent="0.3">
      <c r="G1031" t="e">
        <f t="shared" si="36"/>
        <v>#N/A</v>
      </c>
    </row>
    <row r="1032" spans="7:7" x14ac:dyDescent="0.3">
      <c r="G1032" t="e">
        <f t="shared" si="36"/>
        <v>#N/A</v>
      </c>
    </row>
    <row r="1033" spans="7:7" x14ac:dyDescent="0.3">
      <c r="G1033" t="e">
        <f t="shared" si="36"/>
        <v>#N/A</v>
      </c>
    </row>
    <row r="1034" spans="7:7" x14ac:dyDescent="0.3">
      <c r="G1034" t="e">
        <f t="shared" si="36"/>
        <v>#N/A</v>
      </c>
    </row>
    <row r="1035" spans="7:7" x14ac:dyDescent="0.3">
      <c r="G1035" t="e">
        <f t="shared" si="36"/>
        <v>#N/A</v>
      </c>
    </row>
    <row r="1036" spans="7:7" x14ac:dyDescent="0.3">
      <c r="G1036" t="e">
        <f t="shared" si="36"/>
        <v>#N/A</v>
      </c>
    </row>
    <row r="1037" spans="7:7" x14ac:dyDescent="0.3">
      <c r="G1037" t="e">
        <f t="shared" si="36"/>
        <v>#N/A</v>
      </c>
    </row>
    <row r="1038" spans="7:7" x14ac:dyDescent="0.3">
      <c r="G1038" t="e">
        <f t="shared" si="36"/>
        <v>#N/A</v>
      </c>
    </row>
    <row r="1039" spans="7:7" x14ac:dyDescent="0.3">
      <c r="G1039" t="e">
        <f t="shared" si="36"/>
        <v>#N/A</v>
      </c>
    </row>
    <row r="1040" spans="7:7" x14ac:dyDescent="0.3">
      <c r="G1040" t="e">
        <f t="shared" si="36"/>
        <v>#N/A</v>
      </c>
    </row>
    <row r="1041" spans="7:7" x14ac:dyDescent="0.3">
      <c r="G1041" t="e">
        <f t="shared" si="36"/>
        <v>#N/A</v>
      </c>
    </row>
    <row r="1042" spans="7:7" x14ac:dyDescent="0.3">
      <c r="G1042" t="e">
        <f t="shared" si="36"/>
        <v>#N/A</v>
      </c>
    </row>
    <row r="1043" spans="7:7" x14ac:dyDescent="0.3">
      <c r="G1043" t="e">
        <f t="shared" si="36"/>
        <v>#N/A</v>
      </c>
    </row>
    <row r="1044" spans="7:7" x14ac:dyDescent="0.3">
      <c r="G1044" t="e">
        <f t="shared" si="36"/>
        <v>#N/A</v>
      </c>
    </row>
    <row r="1045" spans="7:7" x14ac:dyDescent="0.3">
      <c r="G1045" t="e">
        <f t="shared" si="36"/>
        <v>#N/A</v>
      </c>
    </row>
    <row r="1046" spans="7:7" x14ac:dyDescent="0.3">
      <c r="G1046" t="e">
        <f t="shared" si="36"/>
        <v>#N/A</v>
      </c>
    </row>
    <row r="1047" spans="7:7" x14ac:dyDescent="0.3">
      <c r="G1047" t="e">
        <f t="shared" si="36"/>
        <v>#N/A</v>
      </c>
    </row>
    <row r="1048" spans="7:7" x14ac:dyDescent="0.3">
      <c r="G1048" t="e">
        <f t="shared" si="36"/>
        <v>#N/A</v>
      </c>
    </row>
    <row r="1049" spans="7:7" x14ac:dyDescent="0.3">
      <c r="G1049" t="e">
        <f t="shared" si="36"/>
        <v>#N/A</v>
      </c>
    </row>
    <row r="1050" spans="7:7" x14ac:dyDescent="0.3">
      <c r="G1050" t="e">
        <f t="shared" si="36"/>
        <v>#N/A</v>
      </c>
    </row>
    <row r="1051" spans="7:7" x14ac:dyDescent="0.3">
      <c r="G1051" t="e">
        <f t="shared" si="36"/>
        <v>#N/A</v>
      </c>
    </row>
    <row r="1052" spans="7:7" x14ac:dyDescent="0.3">
      <c r="G1052" t="e">
        <f t="shared" si="36"/>
        <v>#N/A</v>
      </c>
    </row>
    <row r="1053" spans="7:7" x14ac:dyDescent="0.3">
      <c r="G1053" t="e">
        <f t="shared" si="36"/>
        <v>#N/A</v>
      </c>
    </row>
    <row r="1054" spans="7:7" x14ac:dyDescent="0.3">
      <c r="G1054" t="e">
        <f t="shared" si="36"/>
        <v>#N/A</v>
      </c>
    </row>
    <row r="1055" spans="7:7" x14ac:dyDescent="0.3">
      <c r="G1055" t="e">
        <f t="shared" si="36"/>
        <v>#N/A</v>
      </c>
    </row>
    <row r="1056" spans="7:7" x14ac:dyDescent="0.3">
      <c r="G1056" t="e">
        <f t="shared" si="36"/>
        <v>#N/A</v>
      </c>
    </row>
    <row r="1057" spans="7:7" x14ac:dyDescent="0.3">
      <c r="G1057" t="e">
        <f t="shared" si="36"/>
        <v>#N/A</v>
      </c>
    </row>
    <row r="1058" spans="7:7" x14ac:dyDescent="0.3">
      <c r="G1058" t="e">
        <f t="shared" si="36"/>
        <v>#N/A</v>
      </c>
    </row>
    <row r="1059" spans="7:7" x14ac:dyDescent="0.3">
      <c r="G1059" t="e">
        <f t="shared" si="36"/>
        <v>#N/A</v>
      </c>
    </row>
    <row r="1060" spans="7:7" x14ac:dyDescent="0.3">
      <c r="G1060" t="e">
        <f t="shared" si="36"/>
        <v>#N/A</v>
      </c>
    </row>
    <row r="1061" spans="7:7" x14ac:dyDescent="0.3">
      <c r="G1061" t="e">
        <f t="shared" si="36"/>
        <v>#N/A</v>
      </c>
    </row>
    <row r="1062" spans="7:7" x14ac:dyDescent="0.3">
      <c r="G1062" t="e">
        <f t="shared" si="36"/>
        <v>#N/A</v>
      </c>
    </row>
    <row r="1063" spans="7:7" x14ac:dyDescent="0.3">
      <c r="G1063" t="e">
        <f t="shared" si="36"/>
        <v>#N/A</v>
      </c>
    </row>
    <row r="1064" spans="7:7" x14ac:dyDescent="0.3">
      <c r="G1064" t="e">
        <f t="shared" si="36"/>
        <v>#N/A</v>
      </c>
    </row>
    <row r="1065" spans="7:7" x14ac:dyDescent="0.3">
      <c r="G1065" t="e">
        <f t="shared" si="36"/>
        <v>#N/A</v>
      </c>
    </row>
    <row r="1066" spans="7:7" x14ac:dyDescent="0.3">
      <c r="G1066" t="e">
        <f t="shared" si="36"/>
        <v>#N/A</v>
      </c>
    </row>
    <row r="1067" spans="7:7" x14ac:dyDescent="0.3">
      <c r="G1067" t="e">
        <f t="shared" si="36"/>
        <v>#N/A</v>
      </c>
    </row>
    <row r="1068" spans="7:7" x14ac:dyDescent="0.3">
      <c r="G1068" t="e">
        <f t="shared" si="36"/>
        <v>#N/A</v>
      </c>
    </row>
    <row r="1069" spans="7:7" x14ac:dyDescent="0.3">
      <c r="G1069" t="e">
        <f t="shared" si="36"/>
        <v>#N/A</v>
      </c>
    </row>
    <row r="1070" spans="7:7" x14ac:dyDescent="0.3">
      <c r="G1070" t="e">
        <f t="shared" si="36"/>
        <v>#N/A</v>
      </c>
    </row>
    <row r="1071" spans="7:7" x14ac:dyDescent="0.3">
      <c r="G1071" t="e">
        <f t="shared" si="36"/>
        <v>#N/A</v>
      </c>
    </row>
    <row r="1072" spans="7:7" x14ac:dyDescent="0.3">
      <c r="G1072" t="e">
        <f t="shared" si="36"/>
        <v>#N/A</v>
      </c>
    </row>
    <row r="1073" spans="7:7" x14ac:dyDescent="0.3">
      <c r="G1073" t="e">
        <f t="shared" si="36"/>
        <v>#N/A</v>
      </c>
    </row>
    <row r="1074" spans="7:7" x14ac:dyDescent="0.3">
      <c r="G1074" t="e">
        <f t="shared" si="36"/>
        <v>#N/A</v>
      </c>
    </row>
    <row r="1075" spans="7:7" x14ac:dyDescent="0.3">
      <c r="G1075" t="e">
        <f t="shared" si="36"/>
        <v>#N/A</v>
      </c>
    </row>
    <row r="1076" spans="7:7" x14ac:dyDescent="0.3">
      <c r="G1076" t="e">
        <f t="shared" si="36"/>
        <v>#N/A</v>
      </c>
    </row>
    <row r="1077" spans="7:7" x14ac:dyDescent="0.3">
      <c r="G1077" t="e">
        <f t="shared" si="36"/>
        <v>#N/A</v>
      </c>
    </row>
    <row r="1078" spans="7:7" x14ac:dyDescent="0.3">
      <c r="G1078" t="e">
        <f t="shared" si="36"/>
        <v>#N/A</v>
      </c>
    </row>
    <row r="1079" spans="7:7" x14ac:dyDescent="0.3">
      <c r="G1079" t="e">
        <f t="shared" si="36"/>
        <v>#N/A</v>
      </c>
    </row>
    <row r="1080" spans="7:7" x14ac:dyDescent="0.3">
      <c r="G1080" t="e">
        <f t="shared" si="36"/>
        <v>#N/A</v>
      </c>
    </row>
    <row r="1081" spans="7:7" x14ac:dyDescent="0.3">
      <c r="G1081" t="e">
        <f t="shared" si="36"/>
        <v>#N/A</v>
      </c>
    </row>
    <row r="1082" spans="7:7" x14ac:dyDescent="0.3">
      <c r="G1082" t="e">
        <f t="shared" si="36"/>
        <v>#N/A</v>
      </c>
    </row>
    <row r="1083" spans="7:7" x14ac:dyDescent="0.3">
      <c r="G1083" t="e">
        <f t="shared" si="36"/>
        <v>#N/A</v>
      </c>
    </row>
    <row r="1084" spans="7:7" x14ac:dyDescent="0.3">
      <c r="G1084" t="e">
        <f t="shared" si="36"/>
        <v>#N/A</v>
      </c>
    </row>
    <row r="1085" spans="7:7" x14ac:dyDescent="0.3">
      <c r="G1085" t="e">
        <f t="shared" si="36"/>
        <v>#N/A</v>
      </c>
    </row>
    <row r="1086" spans="7:7" x14ac:dyDescent="0.3">
      <c r="G1086" t="e">
        <f t="shared" si="36"/>
        <v>#N/A</v>
      </c>
    </row>
    <row r="1087" spans="7:7" x14ac:dyDescent="0.3">
      <c r="G1087" t="e">
        <f t="shared" si="36"/>
        <v>#N/A</v>
      </c>
    </row>
    <row r="1088" spans="7:7" x14ac:dyDescent="0.3">
      <c r="G1088" t="e">
        <f t="shared" si="36"/>
        <v>#N/A</v>
      </c>
    </row>
    <row r="1089" spans="7:7" x14ac:dyDescent="0.3">
      <c r="G1089" t="e">
        <f t="shared" si="36"/>
        <v>#N/A</v>
      </c>
    </row>
    <row r="1090" spans="7:7" x14ac:dyDescent="0.3">
      <c r="G1090" t="e">
        <f t="shared" si="36"/>
        <v>#N/A</v>
      </c>
    </row>
    <row r="1091" spans="7:7" x14ac:dyDescent="0.3">
      <c r="G1091" t="e">
        <f t="shared" ref="G1091:G1154" si="37">VLOOKUP(F:F,A:B,2,0)</f>
        <v>#N/A</v>
      </c>
    </row>
    <row r="1092" spans="7:7" x14ac:dyDescent="0.3">
      <c r="G1092" t="e">
        <f t="shared" si="37"/>
        <v>#N/A</v>
      </c>
    </row>
    <row r="1093" spans="7:7" x14ac:dyDescent="0.3">
      <c r="G1093" t="e">
        <f t="shared" si="37"/>
        <v>#N/A</v>
      </c>
    </row>
    <row r="1094" spans="7:7" x14ac:dyDescent="0.3">
      <c r="G1094" t="e">
        <f t="shared" si="37"/>
        <v>#N/A</v>
      </c>
    </row>
    <row r="1095" spans="7:7" x14ac:dyDescent="0.3">
      <c r="G1095" t="e">
        <f t="shared" si="37"/>
        <v>#N/A</v>
      </c>
    </row>
    <row r="1096" spans="7:7" x14ac:dyDescent="0.3">
      <c r="G1096" t="e">
        <f t="shared" si="37"/>
        <v>#N/A</v>
      </c>
    </row>
    <row r="1097" spans="7:7" x14ac:dyDescent="0.3">
      <c r="G1097" t="e">
        <f t="shared" si="37"/>
        <v>#N/A</v>
      </c>
    </row>
    <row r="1098" spans="7:7" x14ac:dyDescent="0.3">
      <c r="G1098" t="e">
        <f t="shared" si="37"/>
        <v>#N/A</v>
      </c>
    </row>
    <row r="1099" spans="7:7" x14ac:dyDescent="0.3">
      <c r="G1099" t="e">
        <f t="shared" si="37"/>
        <v>#N/A</v>
      </c>
    </row>
    <row r="1100" spans="7:7" x14ac:dyDescent="0.3">
      <c r="G1100" t="e">
        <f t="shared" si="37"/>
        <v>#N/A</v>
      </c>
    </row>
    <row r="1101" spans="7:7" x14ac:dyDescent="0.3">
      <c r="G1101" t="e">
        <f t="shared" si="37"/>
        <v>#N/A</v>
      </c>
    </row>
    <row r="1102" spans="7:7" x14ac:dyDescent="0.3">
      <c r="G1102" t="e">
        <f t="shared" si="37"/>
        <v>#N/A</v>
      </c>
    </row>
    <row r="1103" spans="7:7" x14ac:dyDescent="0.3">
      <c r="G1103" t="e">
        <f t="shared" si="37"/>
        <v>#N/A</v>
      </c>
    </row>
    <row r="1104" spans="7:7" x14ac:dyDescent="0.3">
      <c r="G1104" t="e">
        <f t="shared" si="37"/>
        <v>#N/A</v>
      </c>
    </row>
    <row r="1105" spans="7:7" x14ac:dyDescent="0.3">
      <c r="G1105" t="e">
        <f t="shared" si="37"/>
        <v>#N/A</v>
      </c>
    </row>
    <row r="1106" spans="7:7" x14ac:dyDescent="0.3">
      <c r="G1106" t="e">
        <f t="shared" si="37"/>
        <v>#N/A</v>
      </c>
    </row>
    <row r="1107" spans="7:7" x14ac:dyDescent="0.3">
      <c r="G1107" t="e">
        <f t="shared" si="37"/>
        <v>#N/A</v>
      </c>
    </row>
    <row r="1108" spans="7:7" x14ac:dyDescent="0.3">
      <c r="G1108" t="e">
        <f t="shared" si="37"/>
        <v>#N/A</v>
      </c>
    </row>
    <row r="1109" spans="7:7" x14ac:dyDescent="0.3">
      <c r="G1109" t="e">
        <f t="shared" si="37"/>
        <v>#N/A</v>
      </c>
    </row>
    <row r="1110" spans="7:7" x14ac:dyDescent="0.3">
      <c r="G1110" t="e">
        <f t="shared" si="37"/>
        <v>#N/A</v>
      </c>
    </row>
    <row r="1111" spans="7:7" x14ac:dyDescent="0.3">
      <c r="G1111" t="e">
        <f t="shared" si="37"/>
        <v>#N/A</v>
      </c>
    </row>
    <row r="1112" spans="7:7" x14ac:dyDescent="0.3">
      <c r="G1112" t="e">
        <f t="shared" si="37"/>
        <v>#N/A</v>
      </c>
    </row>
    <row r="1113" spans="7:7" x14ac:dyDescent="0.3">
      <c r="G1113" t="e">
        <f t="shared" si="37"/>
        <v>#N/A</v>
      </c>
    </row>
    <row r="1114" spans="7:7" x14ac:dyDescent="0.3">
      <c r="G1114" t="e">
        <f t="shared" si="37"/>
        <v>#N/A</v>
      </c>
    </row>
    <row r="1115" spans="7:7" x14ac:dyDescent="0.3">
      <c r="G1115" t="e">
        <f t="shared" si="37"/>
        <v>#N/A</v>
      </c>
    </row>
    <row r="1116" spans="7:7" x14ac:dyDescent="0.3">
      <c r="G1116" t="e">
        <f t="shared" si="37"/>
        <v>#N/A</v>
      </c>
    </row>
    <row r="1117" spans="7:7" x14ac:dyDescent="0.3">
      <c r="G1117" t="e">
        <f t="shared" si="37"/>
        <v>#N/A</v>
      </c>
    </row>
    <row r="1118" spans="7:7" x14ac:dyDescent="0.3">
      <c r="G1118" t="e">
        <f t="shared" si="37"/>
        <v>#N/A</v>
      </c>
    </row>
    <row r="1119" spans="7:7" x14ac:dyDescent="0.3">
      <c r="G1119" t="e">
        <f t="shared" si="37"/>
        <v>#N/A</v>
      </c>
    </row>
    <row r="1120" spans="7:7" x14ac:dyDescent="0.3">
      <c r="G1120" t="e">
        <f t="shared" si="37"/>
        <v>#N/A</v>
      </c>
    </row>
    <row r="1121" spans="7:7" x14ac:dyDescent="0.3">
      <c r="G1121" t="e">
        <f t="shared" si="37"/>
        <v>#N/A</v>
      </c>
    </row>
    <row r="1122" spans="7:7" x14ac:dyDescent="0.3">
      <c r="G1122" t="e">
        <f t="shared" si="37"/>
        <v>#N/A</v>
      </c>
    </row>
    <row r="1123" spans="7:7" x14ac:dyDescent="0.3">
      <c r="G1123" t="e">
        <f t="shared" si="37"/>
        <v>#N/A</v>
      </c>
    </row>
    <row r="1124" spans="7:7" x14ac:dyDescent="0.3">
      <c r="G1124" t="e">
        <f t="shared" si="37"/>
        <v>#N/A</v>
      </c>
    </row>
    <row r="1125" spans="7:7" x14ac:dyDescent="0.3">
      <c r="G1125" t="e">
        <f t="shared" si="37"/>
        <v>#N/A</v>
      </c>
    </row>
    <row r="1126" spans="7:7" x14ac:dyDescent="0.3">
      <c r="G1126" t="e">
        <f t="shared" si="37"/>
        <v>#N/A</v>
      </c>
    </row>
    <row r="1127" spans="7:7" x14ac:dyDescent="0.3">
      <c r="G1127" t="e">
        <f t="shared" si="37"/>
        <v>#N/A</v>
      </c>
    </row>
    <row r="1128" spans="7:7" x14ac:dyDescent="0.3">
      <c r="G1128" t="e">
        <f t="shared" si="37"/>
        <v>#N/A</v>
      </c>
    </row>
    <row r="1129" spans="7:7" x14ac:dyDescent="0.3">
      <c r="G1129" t="e">
        <f t="shared" si="37"/>
        <v>#N/A</v>
      </c>
    </row>
    <row r="1130" spans="7:7" x14ac:dyDescent="0.3">
      <c r="G1130" t="e">
        <f t="shared" si="37"/>
        <v>#N/A</v>
      </c>
    </row>
    <row r="1131" spans="7:7" x14ac:dyDescent="0.3">
      <c r="G1131" t="e">
        <f t="shared" si="37"/>
        <v>#N/A</v>
      </c>
    </row>
    <row r="1132" spans="7:7" x14ac:dyDescent="0.3">
      <c r="G1132" t="e">
        <f t="shared" si="37"/>
        <v>#N/A</v>
      </c>
    </row>
    <row r="1133" spans="7:7" x14ac:dyDescent="0.3">
      <c r="G1133" t="e">
        <f t="shared" si="37"/>
        <v>#N/A</v>
      </c>
    </row>
    <row r="1134" spans="7:7" x14ac:dyDescent="0.3">
      <c r="G1134" t="e">
        <f t="shared" si="37"/>
        <v>#N/A</v>
      </c>
    </row>
    <row r="1135" spans="7:7" x14ac:dyDescent="0.3">
      <c r="G1135" t="e">
        <f t="shared" si="37"/>
        <v>#N/A</v>
      </c>
    </row>
    <row r="1136" spans="7:7" x14ac:dyDescent="0.3">
      <c r="G1136" t="e">
        <f t="shared" si="37"/>
        <v>#N/A</v>
      </c>
    </row>
    <row r="1137" spans="7:7" x14ac:dyDescent="0.3">
      <c r="G1137" t="e">
        <f t="shared" si="37"/>
        <v>#N/A</v>
      </c>
    </row>
    <row r="1138" spans="7:7" x14ac:dyDescent="0.3">
      <c r="G1138" t="e">
        <f t="shared" si="37"/>
        <v>#N/A</v>
      </c>
    </row>
    <row r="1139" spans="7:7" x14ac:dyDescent="0.3">
      <c r="G1139" t="e">
        <f t="shared" si="37"/>
        <v>#N/A</v>
      </c>
    </row>
    <row r="1140" spans="7:7" x14ac:dyDescent="0.3">
      <c r="G1140" t="e">
        <f t="shared" si="37"/>
        <v>#N/A</v>
      </c>
    </row>
    <row r="1141" spans="7:7" x14ac:dyDescent="0.3">
      <c r="G1141" t="e">
        <f t="shared" si="37"/>
        <v>#N/A</v>
      </c>
    </row>
    <row r="1142" spans="7:7" x14ac:dyDescent="0.3">
      <c r="G1142" t="e">
        <f t="shared" si="37"/>
        <v>#N/A</v>
      </c>
    </row>
    <row r="1143" spans="7:7" x14ac:dyDescent="0.3">
      <c r="G1143" t="e">
        <f t="shared" si="37"/>
        <v>#N/A</v>
      </c>
    </row>
    <row r="1144" spans="7:7" x14ac:dyDescent="0.3">
      <c r="G1144" t="e">
        <f t="shared" si="37"/>
        <v>#N/A</v>
      </c>
    </row>
    <row r="1145" spans="7:7" x14ac:dyDescent="0.3">
      <c r="G1145" t="e">
        <f t="shared" si="37"/>
        <v>#N/A</v>
      </c>
    </row>
    <row r="1146" spans="7:7" x14ac:dyDescent="0.3">
      <c r="G1146" t="e">
        <f t="shared" si="37"/>
        <v>#N/A</v>
      </c>
    </row>
    <row r="1147" spans="7:7" x14ac:dyDescent="0.3">
      <c r="G1147" t="e">
        <f t="shared" si="37"/>
        <v>#N/A</v>
      </c>
    </row>
    <row r="1148" spans="7:7" x14ac:dyDescent="0.3">
      <c r="G1148" t="e">
        <f t="shared" si="37"/>
        <v>#N/A</v>
      </c>
    </row>
    <row r="1149" spans="7:7" x14ac:dyDescent="0.3">
      <c r="G1149" t="e">
        <f t="shared" si="37"/>
        <v>#N/A</v>
      </c>
    </row>
    <row r="1150" spans="7:7" x14ac:dyDescent="0.3">
      <c r="G1150" t="e">
        <f t="shared" si="37"/>
        <v>#N/A</v>
      </c>
    </row>
    <row r="1151" spans="7:7" x14ac:dyDescent="0.3">
      <c r="G1151" t="e">
        <f t="shared" si="37"/>
        <v>#N/A</v>
      </c>
    </row>
    <row r="1152" spans="7:7" x14ac:dyDescent="0.3">
      <c r="G1152" t="e">
        <f t="shared" si="37"/>
        <v>#N/A</v>
      </c>
    </row>
    <row r="1153" spans="7:7" x14ac:dyDescent="0.3">
      <c r="G1153" t="e">
        <f t="shared" si="37"/>
        <v>#N/A</v>
      </c>
    </row>
    <row r="1154" spans="7:7" x14ac:dyDescent="0.3">
      <c r="G1154" t="e">
        <f t="shared" si="37"/>
        <v>#N/A</v>
      </c>
    </row>
    <row r="1155" spans="7:7" x14ac:dyDescent="0.3">
      <c r="G1155" t="e">
        <f t="shared" ref="G1155:G1218" si="38">VLOOKUP(F:F,A:B,2,0)</f>
        <v>#N/A</v>
      </c>
    </row>
    <row r="1156" spans="7:7" x14ac:dyDescent="0.3">
      <c r="G1156" t="e">
        <f t="shared" si="38"/>
        <v>#N/A</v>
      </c>
    </row>
    <row r="1157" spans="7:7" x14ac:dyDescent="0.3">
      <c r="G1157" t="e">
        <f t="shared" si="38"/>
        <v>#N/A</v>
      </c>
    </row>
    <row r="1158" spans="7:7" x14ac:dyDescent="0.3">
      <c r="G1158" t="e">
        <f t="shared" si="38"/>
        <v>#N/A</v>
      </c>
    </row>
    <row r="1159" spans="7:7" x14ac:dyDescent="0.3">
      <c r="G1159" t="e">
        <f t="shared" si="38"/>
        <v>#N/A</v>
      </c>
    </row>
    <row r="1160" spans="7:7" x14ac:dyDescent="0.3">
      <c r="G1160" t="e">
        <f t="shared" si="38"/>
        <v>#N/A</v>
      </c>
    </row>
    <row r="1161" spans="7:7" x14ac:dyDescent="0.3">
      <c r="G1161" t="e">
        <f t="shared" si="38"/>
        <v>#N/A</v>
      </c>
    </row>
    <row r="1162" spans="7:7" x14ac:dyDescent="0.3">
      <c r="G1162" t="e">
        <f t="shared" si="38"/>
        <v>#N/A</v>
      </c>
    </row>
    <row r="1163" spans="7:7" x14ac:dyDescent="0.3">
      <c r="G1163" t="e">
        <f t="shared" si="38"/>
        <v>#N/A</v>
      </c>
    </row>
    <row r="1164" spans="7:7" x14ac:dyDescent="0.3">
      <c r="G1164" t="e">
        <f t="shared" si="38"/>
        <v>#N/A</v>
      </c>
    </row>
    <row r="1165" spans="7:7" x14ac:dyDescent="0.3">
      <c r="G1165" t="e">
        <f t="shared" si="38"/>
        <v>#N/A</v>
      </c>
    </row>
    <row r="1166" spans="7:7" x14ac:dyDescent="0.3">
      <c r="G1166" t="e">
        <f t="shared" si="38"/>
        <v>#N/A</v>
      </c>
    </row>
    <row r="1167" spans="7:7" x14ac:dyDescent="0.3">
      <c r="G1167" t="e">
        <f t="shared" si="38"/>
        <v>#N/A</v>
      </c>
    </row>
    <row r="1168" spans="7:7" x14ac:dyDescent="0.3">
      <c r="G1168" t="e">
        <f t="shared" si="38"/>
        <v>#N/A</v>
      </c>
    </row>
    <row r="1169" spans="7:7" x14ac:dyDescent="0.3">
      <c r="G1169" t="e">
        <f t="shared" si="38"/>
        <v>#N/A</v>
      </c>
    </row>
    <row r="1170" spans="7:7" x14ac:dyDescent="0.3">
      <c r="G1170" t="e">
        <f t="shared" si="38"/>
        <v>#N/A</v>
      </c>
    </row>
    <row r="1171" spans="7:7" x14ac:dyDescent="0.3">
      <c r="G1171" t="e">
        <f t="shared" si="38"/>
        <v>#N/A</v>
      </c>
    </row>
    <row r="1172" spans="7:7" x14ac:dyDescent="0.3">
      <c r="G1172" t="e">
        <f t="shared" si="38"/>
        <v>#N/A</v>
      </c>
    </row>
    <row r="1173" spans="7:7" x14ac:dyDescent="0.3">
      <c r="G1173" t="e">
        <f t="shared" si="38"/>
        <v>#N/A</v>
      </c>
    </row>
    <row r="1174" spans="7:7" x14ac:dyDescent="0.3">
      <c r="G1174" t="e">
        <f t="shared" si="38"/>
        <v>#N/A</v>
      </c>
    </row>
    <row r="1175" spans="7:7" x14ac:dyDescent="0.3">
      <c r="G1175" t="e">
        <f t="shared" si="38"/>
        <v>#N/A</v>
      </c>
    </row>
    <row r="1176" spans="7:7" x14ac:dyDescent="0.3">
      <c r="G1176" t="e">
        <f t="shared" si="38"/>
        <v>#N/A</v>
      </c>
    </row>
    <row r="1177" spans="7:7" x14ac:dyDescent="0.3">
      <c r="G1177" t="e">
        <f t="shared" si="38"/>
        <v>#N/A</v>
      </c>
    </row>
    <row r="1178" spans="7:7" x14ac:dyDescent="0.3">
      <c r="G1178" t="e">
        <f t="shared" si="38"/>
        <v>#N/A</v>
      </c>
    </row>
    <row r="1179" spans="7:7" x14ac:dyDescent="0.3">
      <c r="G1179" t="e">
        <f t="shared" si="38"/>
        <v>#N/A</v>
      </c>
    </row>
    <row r="1180" spans="7:7" x14ac:dyDescent="0.3">
      <c r="G1180" t="e">
        <f t="shared" si="38"/>
        <v>#N/A</v>
      </c>
    </row>
    <row r="1181" spans="7:7" x14ac:dyDescent="0.3">
      <c r="G1181" t="e">
        <f t="shared" si="38"/>
        <v>#N/A</v>
      </c>
    </row>
    <row r="1182" spans="7:7" x14ac:dyDescent="0.3">
      <c r="G1182" t="e">
        <f t="shared" si="38"/>
        <v>#N/A</v>
      </c>
    </row>
    <row r="1183" spans="7:7" x14ac:dyDescent="0.3">
      <c r="G1183" t="e">
        <f t="shared" si="38"/>
        <v>#N/A</v>
      </c>
    </row>
    <row r="1184" spans="7:7" x14ac:dyDescent="0.3">
      <c r="G1184" t="e">
        <f t="shared" si="38"/>
        <v>#N/A</v>
      </c>
    </row>
    <row r="1185" spans="7:7" x14ac:dyDescent="0.3">
      <c r="G1185" t="e">
        <f t="shared" si="38"/>
        <v>#N/A</v>
      </c>
    </row>
    <row r="1186" spans="7:7" x14ac:dyDescent="0.3">
      <c r="G1186" t="e">
        <f t="shared" si="38"/>
        <v>#N/A</v>
      </c>
    </row>
    <row r="1187" spans="7:7" x14ac:dyDescent="0.3">
      <c r="G1187" t="e">
        <f t="shared" si="38"/>
        <v>#N/A</v>
      </c>
    </row>
    <row r="1188" spans="7:7" x14ac:dyDescent="0.3">
      <c r="G1188" t="e">
        <f t="shared" si="38"/>
        <v>#N/A</v>
      </c>
    </row>
    <row r="1189" spans="7:7" x14ac:dyDescent="0.3">
      <c r="G1189" t="e">
        <f t="shared" si="38"/>
        <v>#N/A</v>
      </c>
    </row>
    <row r="1190" spans="7:7" x14ac:dyDescent="0.3">
      <c r="G1190" t="e">
        <f t="shared" si="38"/>
        <v>#N/A</v>
      </c>
    </row>
    <row r="1191" spans="7:7" x14ac:dyDescent="0.3">
      <c r="G1191" t="e">
        <f t="shared" si="38"/>
        <v>#N/A</v>
      </c>
    </row>
    <row r="1192" spans="7:7" x14ac:dyDescent="0.3">
      <c r="G1192" t="e">
        <f t="shared" si="38"/>
        <v>#N/A</v>
      </c>
    </row>
    <row r="1193" spans="7:7" x14ac:dyDescent="0.3">
      <c r="G1193" t="e">
        <f t="shared" si="38"/>
        <v>#N/A</v>
      </c>
    </row>
    <row r="1194" spans="7:7" x14ac:dyDescent="0.3">
      <c r="G1194" t="e">
        <f t="shared" si="38"/>
        <v>#N/A</v>
      </c>
    </row>
    <row r="1195" spans="7:7" x14ac:dyDescent="0.3">
      <c r="G1195" t="e">
        <f t="shared" si="38"/>
        <v>#N/A</v>
      </c>
    </row>
    <row r="1196" spans="7:7" x14ac:dyDescent="0.3">
      <c r="G1196" t="e">
        <f t="shared" si="38"/>
        <v>#N/A</v>
      </c>
    </row>
    <row r="1197" spans="7:7" x14ac:dyDescent="0.3">
      <c r="G1197" t="e">
        <f t="shared" si="38"/>
        <v>#N/A</v>
      </c>
    </row>
    <row r="1198" spans="7:7" x14ac:dyDescent="0.3">
      <c r="G1198" t="e">
        <f t="shared" si="38"/>
        <v>#N/A</v>
      </c>
    </row>
    <row r="1199" spans="7:7" x14ac:dyDescent="0.3">
      <c r="G1199" t="e">
        <f t="shared" si="38"/>
        <v>#N/A</v>
      </c>
    </row>
    <row r="1200" spans="7:7" x14ac:dyDescent="0.3">
      <c r="G1200" t="e">
        <f t="shared" si="38"/>
        <v>#N/A</v>
      </c>
    </row>
    <row r="1201" spans="7:7" x14ac:dyDescent="0.3">
      <c r="G1201" t="e">
        <f t="shared" si="38"/>
        <v>#N/A</v>
      </c>
    </row>
    <row r="1202" spans="7:7" x14ac:dyDescent="0.3">
      <c r="G1202" t="e">
        <f t="shared" si="38"/>
        <v>#N/A</v>
      </c>
    </row>
    <row r="1203" spans="7:7" x14ac:dyDescent="0.3">
      <c r="G1203" t="e">
        <f t="shared" si="38"/>
        <v>#N/A</v>
      </c>
    </row>
    <row r="1204" spans="7:7" x14ac:dyDescent="0.3">
      <c r="G1204" t="e">
        <f t="shared" si="38"/>
        <v>#N/A</v>
      </c>
    </row>
    <row r="1205" spans="7:7" x14ac:dyDescent="0.3">
      <c r="G1205" t="e">
        <f t="shared" si="38"/>
        <v>#N/A</v>
      </c>
    </row>
    <row r="1206" spans="7:7" x14ac:dyDescent="0.3">
      <c r="G1206" t="e">
        <f t="shared" si="38"/>
        <v>#N/A</v>
      </c>
    </row>
    <row r="1207" spans="7:7" x14ac:dyDescent="0.3">
      <c r="G1207" t="e">
        <f t="shared" si="38"/>
        <v>#N/A</v>
      </c>
    </row>
    <row r="1208" spans="7:7" x14ac:dyDescent="0.3">
      <c r="G1208" t="e">
        <f t="shared" si="38"/>
        <v>#N/A</v>
      </c>
    </row>
    <row r="1209" spans="7:7" x14ac:dyDescent="0.3">
      <c r="G1209" t="e">
        <f t="shared" si="38"/>
        <v>#N/A</v>
      </c>
    </row>
    <row r="1210" spans="7:7" x14ac:dyDescent="0.3">
      <c r="G1210" t="e">
        <f t="shared" si="38"/>
        <v>#N/A</v>
      </c>
    </row>
    <row r="1211" spans="7:7" x14ac:dyDescent="0.3">
      <c r="G1211" t="e">
        <f t="shared" si="38"/>
        <v>#N/A</v>
      </c>
    </row>
    <row r="1212" spans="7:7" x14ac:dyDescent="0.3">
      <c r="G1212" t="e">
        <f t="shared" si="38"/>
        <v>#N/A</v>
      </c>
    </row>
    <row r="1213" spans="7:7" x14ac:dyDescent="0.3">
      <c r="G1213" t="e">
        <f t="shared" si="38"/>
        <v>#N/A</v>
      </c>
    </row>
    <row r="1214" spans="7:7" x14ac:dyDescent="0.3">
      <c r="G1214" t="e">
        <f t="shared" si="38"/>
        <v>#N/A</v>
      </c>
    </row>
    <row r="1215" spans="7:7" x14ac:dyDescent="0.3">
      <c r="G1215" t="e">
        <f t="shared" si="38"/>
        <v>#N/A</v>
      </c>
    </row>
    <row r="1216" spans="7:7" x14ac:dyDescent="0.3">
      <c r="G1216" t="e">
        <f t="shared" si="38"/>
        <v>#N/A</v>
      </c>
    </row>
    <row r="1217" spans="7:7" x14ac:dyDescent="0.3">
      <c r="G1217" t="e">
        <f t="shared" si="38"/>
        <v>#N/A</v>
      </c>
    </row>
    <row r="1218" spans="7:7" x14ac:dyDescent="0.3">
      <c r="G1218" t="e">
        <f t="shared" si="38"/>
        <v>#N/A</v>
      </c>
    </row>
    <row r="1219" spans="7:7" x14ac:dyDescent="0.3">
      <c r="G1219" t="e">
        <f t="shared" ref="G1219:G1282" si="39">VLOOKUP(F:F,A:B,2,0)</f>
        <v>#N/A</v>
      </c>
    </row>
    <row r="1220" spans="7:7" x14ac:dyDescent="0.3">
      <c r="G1220" t="e">
        <f t="shared" si="39"/>
        <v>#N/A</v>
      </c>
    </row>
    <row r="1221" spans="7:7" x14ac:dyDescent="0.3">
      <c r="G1221" t="e">
        <f t="shared" si="39"/>
        <v>#N/A</v>
      </c>
    </row>
    <row r="1222" spans="7:7" x14ac:dyDescent="0.3">
      <c r="G1222" t="e">
        <f t="shared" si="39"/>
        <v>#N/A</v>
      </c>
    </row>
    <row r="1223" spans="7:7" x14ac:dyDescent="0.3">
      <c r="G1223" t="e">
        <f t="shared" si="39"/>
        <v>#N/A</v>
      </c>
    </row>
    <row r="1224" spans="7:7" x14ac:dyDescent="0.3">
      <c r="G1224" t="e">
        <f t="shared" si="39"/>
        <v>#N/A</v>
      </c>
    </row>
    <row r="1225" spans="7:7" x14ac:dyDescent="0.3">
      <c r="G1225" t="e">
        <f t="shared" si="39"/>
        <v>#N/A</v>
      </c>
    </row>
    <row r="1226" spans="7:7" x14ac:dyDescent="0.3">
      <c r="G1226" t="e">
        <f t="shared" si="39"/>
        <v>#N/A</v>
      </c>
    </row>
    <row r="1227" spans="7:7" x14ac:dyDescent="0.3">
      <c r="G1227" t="e">
        <f t="shared" si="39"/>
        <v>#N/A</v>
      </c>
    </row>
    <row r="1228" spans="7:7" x14ac:dyDescent="0.3">
      <c r="G1228" t="e">
        <f t="shared" si="39"/>
        <v>#N/A</v>
      </c>
    </row>
    <row r="1229" spans="7:7" x14ac:dyDescent="0.3">
      <c r="G1229" t="e">
        <f t="shared" si="39"/>
        <v>#N/A</v>
      </c>
    </row>
    <row r="1230" spans="7:7" x14ac:dyDescent="0.3">
      <c r="G1230" t="e">
        <f t="shared" si="39"/>
        <v>#N/A</v>
      </c>
    </row>
    <row r="1231" spans="7:7" x14ac:dyDescent="0.3">
      <c r="G1231" t="e">
        <f t="shared" si="39"/>
        <v>#N/A</v>
      </c>
    </row>
    <row r="1232" spans="7:7" x14ac:dyDescent="0.3">
      <c r="G1232" t="e">
        <f t="shared" si="39"/>
        <v>#N/A</v>
      </c>
    </row>
    <row r="1233" spans="7:7" x14ac:dyDescent="0.3">
      <c r="G1233" t="e">
        <f t="shared" si="39"/>
        <v>#N/A</v>
      </c>
    </row>
    <row r="1234" spans="7:7" x14ac:dyDescent="0.3">
      <c r="G1234" t="e">
        <f t="shared" si="39"/>
        <v>#N/A</v>
      </c>
    </row>
    <row r="1235" spans="7:7" x14ac:dyDescent="0.3">
      <c r="G1235" t="e">
        <f t="shared" si="39"/>
        <v>#N/A</v>
      </c>
    </row>
    <row r="1236" spans="7:7" x14ac:dyDescent="0.3">
      <c r="G1236" t="e">
        <f t="shared" si="39"/>
        <v>#N/A</v>
      </c>
    </row>
    <row r="1237" spans="7:7" x14ac:dyDescent="0.3">
      <c r="G1237" t="e">
        <f t="shared" si="39"/>
        <v>#N/A</v>
      </c>
    </row>
    <row r="1238" spans="7:7" x14ac:dyDescent="0.3">
      <c r="G1238" t="e">
        <f t="shared" si="39"/>
        <v>#N/A</v>
      </c>
    </row>
    <row r="1239" spans="7:7" x14ac:dyDescent="0.3">
      <c r="G1239" t="e">
        <f t="shared" si="39"/>
        <v>#N/A</v>
      </c>
    </row>
    <row r="1240" spans="7:7" x14ac:dyDescent="0.3">
      <c r="G1240" t="e">
        <f t="shared" si="39"/>
        <v>#N/A</v>
      </c>
    </row>
    <row r="1241" spans="7:7" x14ac:dyDescent="0.3">
      <c r="G1241" t="e">
        <f t="shared" si="39"/>
        <v>#N/A</v>
      </c>
    </row>
    <row r="1242" spans="7:7" x14ac:dyDescent="0.3">
      <c r="G1242" t="e">
        <f t="shared" si="39"/>
        <v>#N/A</v>
      </c>
    </row>
    <row r="1243" spans="7:7" x14ac:dyDescent="0.3">
      <c r="G1243" t="e">
        <f t="shared" si="39"/>
        <v>#N/A</v>
      </c>
    </row>
    <row r="1244" spans="7:7" x14ac:dyDescent="0.3">
      <c r="G1244" t="e">
        <f t="shared" si="39"/>
        <v>#N/A</v>
      </c>
    </row>
    <row r="1245" spans="7:7" x14ac:dyDescent="0.3">
      <c r="G1245" t="e">
        <f t="shared" si="39"/>
        <v>#N/A</v>
      </c>
    </row>
    <row r="1246" spans="7:7" x14ac:dyDescent="0.3">
      <c r="G1246" t="e">
        <f t="shared" si="39"/>
        <v>#N/A</v>
      </c>
    </row>
    <row r="1247" spans="7:7" x14ac:dyDescent="0.3">
      <c r="G1247" t="e">
        <f t="shared" si="39"/>
        <v>#N/A</v>
      </c>
    </row>
    <row r="1248" spans="7:7" x14ac:dyDescent="0.3">
      <c r="G1248" t="e">
        <f t="shared" si="39"/>
        <v>#N/A</v>
      </c>
    </row>
    <row r="1249" spans="7:7" x14ac:dyDescent="0.3">
      <c r="G1249" t="e">
        <f t="shared" si="39"/>
        <v>#N/A</v>
      </c>
    </row>
    <row r="1250" spans="7:7" x14ac:dyDescent="0.3">
      <c r="G1250" t="e">
        <f t="shared" si="39"/>
        <v>#N/A</v>
      </c>
    </row>
    <row r="1251" spans="7:7" x14ac:dyDescent="0.3">
      <c r="G1251" t="e">
        <f t="shared" si="39"/>
        <v>#N/A</v>
      </c>
    </row>
    <row r="1252" spans="7:7" x14ac:dyDescent="0.3">
      <c r="G1252" t="e">
        <f t="shared" si="39"/>
        <v>#N/A</v>
      </c>
    </row>
    <row r="1253" spans="7:7" x14ac:dyDescent="0.3">
      <c r="G1253" t="e">
        <f t="shared" si="39"/>
        <v>#N/A</v>
      </c>
    </row>
    <row r="1254" spans="7:7" x14ac:dyDescent="0.3">
      <c r="G1254" t="e">
        <f t="shared" si="39"/>
        <v>#N/A</v>
      </c>
    </row>
    <row r="1255" spans="7:7" x14ac:dyDescent="0.3">
      <c r="G1255" t="e">
        <f t="shared" si="39"/>
        <v>#N/A</v>
      </c>
    </row>
    <row r="1256" spans="7:7" x14ac:dyDescent="0.3">
      <c r="G1256" t="e">
        <f t="shared" si="39"/>
        <v>#N/A</v>
      </c>
    </row>
    <row r="1257" spans="7:7" x14ac:dyDescent="0.3">
      <c r="G1257" t="e">
        <f t="shared" si="39"/>
        <v>#N/A</v>
      </c>
    </row>
    <row r="1258" spans="7:7" x14ac:dyDescent="0.3">
      <c r="G1258" t="e">
        <f t="shared" si="39"/>
        <v>#N/A</v>
      </c>
    </row>
    <row r="1259" spans="7:7" x14ac:dyDescent="0.3">
      <c r="G1259" t="e">
        <f t="shared" si="39"/>
        <v>#N/A</v>
      </c>
    </row>
    <row r="1260" spans="7:7" x14ac:dyDescent="0.3">
      <c r="G1260" t="e">
        <f t="shared" si="39"/>
        <v>#N/A</v>
      </c>
    </row>
    <row r="1261" spans="7:7" x14ac:dyDescent="0.3">
      <c r="G1261" t="e">
        <f t="shared" si="39"/>
        <v>#N/A</v>
      </c>
    </row>
    <row r="1262" spans="7:7" x14ac:dyDescent="0.3">
      <c r="G1262" t="e">
        <f t="shared" si="39"/>
        <v>#N/A</v>
      </c>
    </row>
    <row r="1263" spans="7:7" x14ac:dyDescent="0.3">
      <c r="G1263" t="e">
        <f t="shared" si="39"/>
        <v>#N/A</v>
      </c>
    </row>
    <row r="1264" spans="7:7" x14ac:dyDescent="0.3">
      <c r="G1264" t="e">
        <f t="shared" si="39"/>
        <v>#N/A</v>
      </c>
    </row>
    <row r="1265" spans="7:7" x14ac:dyDescent="0.3">
      <c r="G1265" t="e">
        <f t="shared" si="39"/>
        <v>#N/A</v>
      </c>
    </row>
    <row r="1266" spans="7:7" x14ac:dyDescent="0.3">
      <c r="G1266" t="e">
        <f t="shared" si="39"/>
        <v>#N/A</v>
      </c>
    </row>
    <row r="1267" spans="7:7" x14ac:dyDescent="0.3">
      <c r="G1267" t="e">
        <f t="shared" si="39"/>
        <v>#N/A</v>
      </c>
    </row>
    <row r="1268" spans="7:7" x14ac:dyDescent="0.3">
      <c r="G1268" t="e">
        <f t="shared" si="39"/>
        <v>#N/A</v>
      </c>
    </row>
    <row r="1269" spans="7:7" x14ac:dyDescent="0.3">
      <c r="G1269" t="e">
        <f t="shared" si="39"/>
        <v>#N/A</v>
      </c>
    </row>
    <row r="1270" spans="7:7" x14ac:dyDescent="0.3">
      <c r="G1270" t="e">
        <f t="shared" si="39"/>
        <v>#N/A</v>
      </c>
    </row>
    <row r="1271" spans="7:7" x14ac:dyDescent="0.3">
      <c r="G1271" t="e">
        <f t="shared" si="39"/>
        <v>#N/A</v>
      </c>
    </row>
    <row r="1272" spans="7:7" x14ac:dyDescent="0.3">
      <c r="G1272" t="e">
        <f t="shared" si="39"/>
        <v>#N/A</v>
      </c>
    </row>
    <row r="1273" spans="7:7" x14ac:dyDescent="0.3">
      <c r="G1273" t="e">
        <f t="shared" si="39"/>
        <v>#N/A</v>
      </c>
    </row>
    <row r="1274" spans="7:7" x14ac:dyDescent="0.3">
      <c r="G1274" t="e">
        <f t="shared" si="39"/>
        <v>#N/A</v>
      </c>
    </row>
    <row r="1275" spans="7:7" x14ac:dyDescent="0.3">
      <c r="G1275" t="e">
        <f t="shared" si="39"/>
        <v>#N/A</v>
      </c>
    </row>
    <row r="1276" spans="7:7" x14ac:dyDescent="0.3">
      <c r="G1276" t="e">
        <f t="shared" si="39"/>
        <v>#N/A</v>
      </c>
    </row>
    <row r="1277" spans="7:7" x14ac:dyDescent="0.3">
      <c r="G1277" t="e">
        <f t="shared" si="39"/>
        <v>#N/A</v>
      </c>
    </row>
    <row r="1278" spans="7:7" x14ac:dyDescent="0.3">
      <c r="G1278" t="e">
        <f t="shared" si="39"/>
        <v>#N/A</v>
      </c>
    </row>
    <row r="1279" spans="7:7" x14ac:dyDescent="0.3">
      <c r="G1279" t="e">
        <f t="shared" si="39"/>
        <v>#N/A</v>
      </c>
    </row>
    <row r="1280" spans="7:7" x14ac:dyDescent="0.3">
      <c r="G1280" t="e">
        <f t="shared" si="39"/>
        <v>#N/A</v>
      </c>
    </row>
    <row r="1281" spans="7:7" x14ac:dyDescent="0.3">
      <c r="G1281" t="e">
        <f t="shared" si="39"/>
        <v>#N/A</v>
      </c>
    </row>
    <row r="1282" spans="7:7" x14ac:dyDescent="0.3">
      <c r="G1282" t="e">
        <f t="shared" si="39"/>
        <v>#N/A</v>
      </c>
    </row>
    <row r="1283" spans="7:7" x14ac:dyDescent="0.3">
      <c r="G1283" t="e">
        <f t="shared" ref="G1283:G1346" si="40">VLOOKUP(F:F,A:B,2,0)</f>
        <v>#N/A</v>
      </c>
    </row>
    <row r="1284" spans="7:7" x14ac:dyDescent="0.3">
      <c r="G1284" t="e">
        <f t="shared" si="40"/>
        <v>#N/A</v>
      </c>
    </row>
    <row r="1285" spans="7:7" x14ac:dyDescent="0.3">
      <c r="G1285" t="e">
        <f t="shared" si="40"/>
        <v>#N/A</v>
      </c>
    </row>
    <row r="1286" spans="7:7" x14ac:dyDescent="0.3">
      <c r="G1286" t="e">
        <f t="shared" si="40"/>
        <v>#N/A</v>
      </c>
    </row>
    <row r="1287" spans="7:7" x14ac:dyDescent="0.3">
      <c r="G1287" t="e">
        <f t="shared" si="40"/>
        <v>#N/A</v>
      </c>
    </row>
    <row r="1288" spans="7:7" x14ac:dyDescent="0.3">
      <c r="G1288" t="e">
        <f t="shared" si="40"/>
        <v>#N/A</v>
      </c>
    </row>
    <row r="1289" spans="7:7" x14ac:dyDescent="0.3">
      <c r="G1289" t="e">
        <f t="shared" si="40"/>
        <v>#N/A</v>
      </c>
    </row>
    <row r="1290" spans="7:7" x14ac:dyDescent="0.3">
      <c r="G1290" t="e">
        <f t="shared" si="40"/>
        <v>#N/A</v>
      </c>
    </row>
    <row r="1291" spans="7:7" x14ac:dyDescent="0.3">
      <c r="G1291" t="e">
        <f t="shared" si="40"/>
        <v>#N/A</v>
      </c>
    </row>
    <row r="1292" spans="7:7" x14ac:dyDescent="0.3">
      <c r="G1292" t="e">
        <f t="shared" si="40"/>
        <v>#N/A</v>
      </c>
    </row>
    <row r="1293" spans="7:7" x14ac:dyDescent="0.3">
      <c r="G1293" t="e">
        <f t="shared" si="40"/>
        <v>#N/A</v>
      </c>
    </row>
    <row r="1294" spans="7:7" x14ac:dyDescent="0.3">
      <c r="G1294" t="e">
        <f t="shared" si="40"/>
        <v>#N/A</v>
      </c>
    </row>
    <row r="1295" spans="7:7" x14ac:dyDescent="0.3">
      <c r="G1295" t="e">
        <f t="shared" si="40"/>
        <v>#N/A</v>
      </c>
    </row>
    <row r="1296" spans="7:7" x14ac:dyDescent="0.3">
      <c r="G1296" t="e">
        <f t="shared" si="40"/>
        <v>#N/A</v>
      </c>
    </row>
    <row r="1297" spans="7:7" x14ac:dyDescent="0.3">
      <c r="G1297" t="e">
        <f t="shared" si="40"/>
        <v>#N/A</v>
      </c>
    </row>
    <row r="1298" spans="7:7" x14ac:dyDescent="0.3">
      <c r="G1298" t="e">
        <f t="shared" si="40"/>
        <v>#N/A</v>
      </c>
    </row>
    <row r="1299" spans="7:7" x14ac:dyDescent="0.3">
      <c r="G1299" t="e">
        <f t="shared" si="40"/>
        <v>#N/A</v>
      </c>
    </row>
    <row r="1300" spans="7:7" x14ac:dyDescent="0.3">
      <c r="G1300" t="e">
        <f t="shared" si="40"/>
        <v>#N/A</v>
      </c>
    </row>
    <row r="1301" spans="7:7" x14ac:dyDescent="0.3">
      <c r="G1301" t="e">
        <f t="shared" si="40"/>
        <v>#N/A</v>
      </c>
    </row>
    <row r="1302" spans="7:7" x14ac:dyDescent="0.3">
      <c r="G1302" t="e">
        <f t="shared" si="40"/>
        <v>#N/A</v>
      </c>
    </row>
    <row r="1303" spans="7:7" x14ac:dyDescent="0.3">
      <c r="G1303" t="e">
        <f t="shared" si="40"/>
        <v>#N/A</v>
      </c>
    </row>
    <row r="1304" spans="7:7" x14ac:dyDescent="0.3">
      <c r="G1304" t="e">
        <f t="shared" si="40"/>
        <v>#N/A</v>
      </c>
    </row>
    <row r="1305" spans="7:7" x14ac:dyDescent="0.3">
      <c r="G1305" t="e">
        <f t="shared" si="40"/>
        <v>#N/A</v>
      </c>
    </row>
    <row r="1306" spans="7:7" x14ac:dyDescent="0.3">
      <c r="G1306" t="e">
        <f t="shared" si="40"/>
        <v>#N/A</v>
      </c>
    </row>
    <row r="1307" spans="7:7" x14ac:dyDescent="0.3">
      <c r="G1307" t="e">
        <f t="shared" si="40"/>
        <v>#N/A</v>
      </c>
    </row>
    <row r="1308" spans="7:7" x14ac:dyDescent="0.3">
      <c r="G1308" t="e">
        <f t="shared" si="40"/>
        <v>#N/A</v>
      </c>
    </row>
    <row r="1309" spans="7:7" x14ac:dyDescent="0.3">
      <c r="G1309" t="e">
        <f t="shared" si="40"/>
        <v>#N/A</v>
      </c>
    </row>
    <row r="1310" spans="7:7" x14ac:dyDescent="0.3">
      <c r="G1310" t="e">
        <f t="shared" si="40"/>
        <v>#N/A</v>
      </c>
    </row>
    <row r="1311" spans="7:7" x14ac:dyDescent="0.3">
      <c r="G1311" t="e">
        <f t="shared" si="40"/>
        <v>#N/A</v>
      </c>
    </row>
    <row r="1312" spans="7:7" x14ac:dyDescent="0.3">
      <c r="G1312" t="e">
        <f t="shared" si="40"/>
        <v>#N/A</v>
      </c>
    </row>
    <row r="1313" spans="7:7" x14ac:dyDescent="0.3">
      <c r="G1313" t="e">
        <f t="shared" si="40"/>
        <v>#N/A</v>
      </c>
    </row>
    <row r="1314" spans="7:7" x14ac:dyDescent="0.3">
      <c r="G1314" t="e">
        <f t="shared" si="40"/>
        <v>#N/A</v>
      </c>
    </row>
    <row r="1315" spans="7:7" x14ac:dyDescent="0.3">
      <c r="G1315" t="e">
        <f t="shared" si="40"/>
        <v>#N/A</v>
      </c>
    </row>
    <row r="1316" spans="7:7" x14ac:dyDescent="0.3">
      <c r="G1316" t="e">
        <f t="shared" si="40"/>
        <v>#N/A</v>
      </c>
    </row>
    <row r="1317" spans="7:7" x14ac:dyDescent="0.3">
      <c r="G1317" t="e">
        <f t="shared" si="40"/>
        <v>#N/A</v>
      </c>
    </row>
    <row r="1318" spans="7:7" x14ac:dyDescent="0.3">
      <c r="G1318" t="e">
        <f t="shared" si="40"/>
        <v>#N/A</v>
      </c>
    </row>
    <row r="1319" spans="7:7" x14ac:dyDescent="0.3">
      <c r="G1319" t="e">
        <f t="shared" si="40"/>
        <v>#N/A</v>
      </c>
    </row>
    <row r="1320" spans="7:7" x14ac:dyDescent="0.3">
      <c r="G1320" t="e">
        <f t="shared" si="40"/>
        <v>#N/A</v>
      </c>
    </row>
    <row r="1321" spans="7:7" x14ac:dyDescent="0.3">
      <c r="G1321" t="e">
        <f t="shared" si="40"/>
        <v>#N/A</v>
      </c>
    </row>
    <row r="1322" spans="7:7" x14ac:dyDescent="0.3">
      <c r="G1322" t="e">
        <f t="shared" si="40"/>
        <v>#N/A</v>
      </c>
    </row>
    <row r="1323" spans="7:7" x14ac:dyDescent="0.3">
      <c r="G1323" t="e">
        <f t="shared" si="40"/>
        <v>#N/A</v>
      </c>
    </row>
    <row r="1324" spans="7:7" x14ac:dyDescent="0.3">
      <c r="G1324" t="e">
        <f t="shared" si="40"/>
        <v>#N/A</v>
      </c>
    </row>
    <row r="1325" spans="7:7" x14ac:dyDescent="0.3">
      <c r="G1325" t="e">
        <f t="shared" si="40"/>
        <v>#N/A</v>
      </c>
    </row>
    <row r="1326" spans="7:7" x14ac:dyDescent="0.3">
      <c r="G1326" t="e">
        <f t="shared" si="40"/>
        <v>#N/A</v>
      </c>
    </row>
    <row r="1327" spans="7:7" x14ac:dyDescent="0.3">
      <c r="G1327" t="e">
        <f t="shared" si="40"/>
        <v>#N/A</v>
      </c>
    </row>
    <row r="1328" spans="7:7" x14ac:dyDescent="0.3">
      <c r="G1328" t="e">
        <f t="shared" si="40"/>
        <v>#N/A</v>
      </c>
    </row>
    <row r="1329" spans="7:7" x14ac:dyDescent="0.3">
      <c r="G1329" t="e">
        <f t="shared" si="40"/>
        <v>#N/A</v>
      </c>
    </row>
    <row r="1330" spans="7:7" x14ac:dyDescent="0.3">
      <c r="G1330" t="e">
        <f t="shared" si="40"/>
        <v>#N/A</v>
      </c>
    </row>
    <row r="1331" spans="7:7" x14ac:dyDescent="0.3">
      <c r="G1331" t="e">
        <f t="shared" si="40"/>
        <v>#N/A</v>
      </c>
    </row>
    <row r="1332" spans="7:7" x14ac:dyDescent="0.3">
      <c r="G1332" t="e">
        <f t="shared" si="40"/>
        <v>#N/A</v>
      </c>
    </row>
    <row r="1333" spans="7:7" x14ac:dyDescent="0.3">
      <c r="G1333" t="e">
        <f t="shared" si="40"/>
        <v>#N/A</v>
      </c>
    </row>
    <row r="1334" spans="7:7" x14ac:dyDescent="0.3">
      <c r="G1334" t="e">
        <f t="shared" si="40"/>
        <v>#N/A</v>
      </c>
    </row>
    <row r="1335" spans="7:7" x14ac:dyDescent="0.3">
      <c r="G1335" t="e">
        <f t="shared" si="40"/>
        <v>#N/A</v>
      </c>
    </row>
    <row r="1336" spans="7:7" x14ac:dyDescent="0.3">
      <c r="G1336" t="e">
        <f t="shared" si="40"/>
        <v>#N/A</v>
      </c>
    </row>
    <row r="1337" spans="7:7" x14ac:dyDescent="0.3">
      <c r="G1337" t="e">
        <f t="shared" si="40"/>
        <v>#N/A</v>
      </c>
    </row>
    <row r="1338" spans="7:7" x14ac:dyDescent="0.3">
      <c r="G1338" t="e">
        <f t="shared" si="40"/>
        <v>#N/A</v>
      </c>
    </row>
    <row r="1339" spans="7:7" x14ac:dyDescent="0.3">
      <c r="G1339" t="e">
        <f t="shared" si="40"/>
        <v>#N/A</v>
      </c>
    </row>
    <row r="1340" spans="7:7" x14ac:dyDescent="0.3">
      <c r="G1340" t="e">
        <f t="shared" si="40"/>
        <v>#N/A</v>
      </c>
    </row>
    <row r="1341" spans="7:7" x14ac:dyDescent="0.3">
      <c r="G1341" t="e">
        <f t="shared" si="40"/>
        <v>#N/A</v>
      </c>
    </row>
    <row r="1342" spans="7:7" x14ac:dyDescent="0.3">
      <c r="G1342" t="e">
        <f t="shared" si="40"/>
        <v>#N/A</v>
      </c>
    </row>
    <row r="1343" spans="7:7" x14ac:dyDescent="0.3">
      <c r="G1343" t="e">
        <f t="shared" si="40"/>
        <v>#N/A</v>
      </c>
    </row>
    <row r="1344" spans="7:7" x14ac:dyDescent="0.3">
      <c r="G1344" t="e">
        <f t="shared" si="40"/>
        <v>#N/A</v>
      </c>
    </row>
    <row r="1345" spans="7:7" x14ac:dyDescent="0.3">
      <c r="G1345" t="e">
        <f t="shared" si="40"/>
        <v>#N/A</v>
      </c>
    </row>
    <row r="1346" spans="7:7" x14ac:dyDescent="0.3">
      <c r="G1346" t="e">
        <f t="shared" si="40"/>
        <v>#N/A</v>
      </c>
    </row>
    <row r="1347" spans="7:7" x14ac:dyDescent="0.3">
      <c r="G1347" t="e">
        <f t="shared" ref="G1347:G1410" si="41">VLOOKUP(F:F,A:B,2,0)</f>
        <v>#N/A</v>
      </c>
    </row>
    <row r="1348" spans="7:7" x14ac:dyDescent="0.3">
      <c r="G1348" t="e">
        <f t="shared" si="41"/>
        <v>#N/A</v>
      </c>
    </row>
    <row r="1349" spans="7:7" x14ac:dyDescent="0.3">
      <c r="G1349" t="e">
        <f t="shared" si="41"/>
        <v>#N/A</v>
      </c>
    </row>
    <row r="1350" spans="7:7" x14ac:dyDescent="0.3">
      <c r="G1350" t="e">
        <f t="shared" si="41"/>
        <v>#N/A</v>
      </c>
    </row>
    <row r="1351" spans="7:7" x14ac:dyDescent="0.3">
      <c r="G1351" t="e">
        <f t="shared" si="41"/>
        <v>#N/A</v>
      </c>
    </row>
    <row r="1352" spans="7:7" x14ac:dyDescent="0.3">
      <c r="G1352" t="e">
        <f t="shared" si="41"/>
        <v>#N/A</v>
      </c>
    </row>
    <row r="1353" spans="7:7" x14ac:dyDescent="0.3">
      <c r="G1353" t="e">
        <f t="shared" si="41"/>
        <v>#N/A</v>
      </c>
    </row>
    <row r="1354" spans="7:7" x14ac:dyDescent="0.3">
      <c r="G1354" t="e">
        <f t="shared" si="41"/>
        <v>#N/A</v>
      </c>
    </row>
    <row r="1355" spans="7:7" x14ac:dyDescent="0.3">
      <c r="G1355" t="e">
        <f t="shared" si="41"/>
        <v>#N/A</v>
      </c>
    </row>
    <row r="1356" spans="7:7" x14ac:dyDescent="0.3">
      <c r="G1356" t="e">
        <f t="shared" si="41"/>
        <v>#N/A</v>
      </c>
    </row>
    <row r="1357" spans="7:7" x14ac:dyDescent="0.3">
      <c r="G1357" t="e">
        <f t="shared" si="41"/>
        <v>#N/A</v>
      </c>
    </row>
    <row r="1358" spans="7:7" x14ac:dyDescent="0.3">
      <c r="G1358" t="e">
        <f t="shared" si="41"/>
        <v>#N/A</v>
      </c>
    </row>
    <row r="1359" spans="7:7" x14ac:dyDescent="0.3">
      <c r="G1359" t="e">
        <f t="shared" si="41"/>
        <v>#N/A</v>
      </c>
    </row>
    <row r="1360" spans="7:7" x14ac:dyDescent="0.3">
      <c r="G1360" t="e">
        <f t="shared" si="41"/>
        <v>#N/A</v>
      </c>
    </row>
    <row r="1361" spans="7:7" x14ac:dyDescent="0.3">
      <c r="G1361" t="e">
        <f t="shared" si="41"/>
        <v>#N/A</v>
      </c>
    </row>
    <row r="1362" spans="7:7" x14ac:dyDescent="0.3">
      <c r="G1362" t="e">
        <f t="shared" si="41"/>
        <v>#N/A</v>
      </c>
    </row>
    <row r="1363" spans="7:7" x14ac:dyDescent="0.3">
      <c r="G1363" t="e">
        <f t="shared" si="41"/>
        <v>#N/A</v>
      </c>
    </row>
    <row r="1364" spans="7:7" x14ac:dyDescent="0.3">
      <c r="G1364" t="e">
        <f t="shared" si="41"/>
        <v>#N/A</v>
      </c>
    </row>
    <row r="1365" spans="7:7" x14ac:dyDescent="0.3">
      <c r="G1365" t="e">
        <f t="shared" si="41"/>
        <v>#N/A</v>
      </c>
    </row>
    <row r="1366" spans="7:7" x14ac:dyDescent="0.3">
      <c r="G1366" t="e">
        <f t="shared" si="41"/>
        <v>#N/A</v>
      </c>
    </row>
    <row r="1367" spans="7:7" x14ac:dyDescent="0.3">
      <c r="G1367" t="e">
        <f t="shared" si="41"/>
        <v>#N/A</v>
      </c>
    </row>
    <row r="1368" spans="7:7" x14ac:dyDescent="0.3">
      <c r="G1368" t="e">
        <f t="shared" si="41"/>
        <v>#N/A</v>
      </c>
    </row>
    <row r="1369" spans="7:7" x14ac:dyDescent="0.3">
      <c r="G1369" t="e">
        <f t="shared" si="41"/>
        <v>#N/A</v>
      </c>
    </row>
    <row r="1370" spans="7:7" x14ac:dyDescent="0.3">
      <c r="G1370" t="e">
        <f t="shared" si="41"/>
        <v>#N/A</v>
      </c>
    </row>
    <row r="1371" spans="7:7" x14ac:dyDescent="0.3">
      <c r="G1371" t="e">
        <f t="shared" si="41"/>
        <v>#N/A</v>
      </c>
    </row>
    <row r="1372" spans="7:7" x14ac:dyDescent="0.3">
      <c r="G1372" t="e">
        <f t="shared" si="41"/>
        <v>#N/A</v>
      </c>
    </row>
    <row r="1373" spans="7:7" x14ac:dyDescent="0.3">
      <c r="G1373" t="e">
        <f t="shared" si="41"/>
        <v>#N/A</v>
      </c>
    </row>
    <row r="1374" spans="7:7" x14ac:dyDescent="0.3">
      <c r="G1374" t="e">
        <f t="shared" si="41"/>
        <v>#N/A</v>
      </c>
    </row>
    <row r="1375" spans="7:7" x14ac:dyDescent="0.3">
      <c r="G1375" t="e">
        <f t="shared" si="41"/>
        <v>#N/A</v>
      </c>
    </row>
    <row r="1376" spans="7:7" x14ac:dyDescent="0.3">
      <c r="G1376" t="e">
        <f t="shared" si="41"/>
        <v>#N/A</v>
      </c>
    </row>
    <row r="1377" spans="7:7" x14ac:dyDescent="0.3">
      <c r="G1377" t="e">
        <f t="shared" si="41"/>
        <v>#N/A</v>
      </c>
    </row>
    <row r="1378" spans="7:7" x14ac:dyDescent="0.3">
      <c r="G1378" t="e">
        <f t="shared" si="41"/>
        <v>#N/A</v>
      </c>
    </row>
    <row r="1379" spans="7:7" x14ac:dyDescent="0.3">
      <c r="G1379" t="e">
        <f t="shared" si="41"/>
        <v>#N/A</v>
      </c>
    </row>
    <row r="1380" spans="7:7" x14ac:dyDescent="0.3">
      <c r="G1380" t="e">
        <f t="shared" si="41"/>
        <v>#N/A</v>
      </c>
    </row>
    <row r="1381" spans="7:7" x14ac:dyDescent="0.3">
      <c r="G1381" t="e">
        <f t="shared" si="41"/>
        <v>#N/A</v>
      </c>
    </row>
    <row r="1382" spans="7:7" x14ac:dyDescent="0.3">
      <c r="G1382" t="e">
        <f t="shared" si="41"/>
        <v>#N/A</v>
      </c>
    </row>
    <row r="1383" spans="7:7" x14ac:dyDescent="0.3">
      <c r="G1383" t="e">
        <f t="shared" si="41"/>
        <v>#N/A</v>
      </c>
    </row>
    <row r="1384" spans="7:7" x14ac:dyDescent="0.3">
      <c r="G1384" t="e">
        <f t="shared" si="41"/>
        <v>#N/A</v>
      </c>
    </row>
    <row r="1385" spans="7:7" x14ac:dyDescent="0.3">
      <c r="G1385" t="e">
        <f t="shared" si="41"/>
        <v>#N/A</v>
      </c>
    </row>
    <row r="1386" spans="7:7" x14ac:dyDescent="0.3">
      <c r="G1386" t="e">
        <f t="shared" si="41"/>
        <v>#N/A</v>
      </c>
    </row>
    <row r="1387" spans="7:7" x14ac:dyDescent="0.3">
      <c r="G1387" t="e">
        <f t="shared" si="41"/>
        <v>#N/A</v>
      </c>
    </row>
    <row r="1388" spans="7:7" x14ac:dyDescent="0.3">
      <c r="G1388" t="e">
        <f t="shared" si="41"/>
        <v>#N/A</v>
      </c>
    </row>
    <row r="1389" spans="7:7" x14ac:dyDescent="0.3">
      <c r="G1389" t="e">
        <f t="shared" si="41"/>
        <v>#N/A</v>
      </c>
    </row>
    <row r="1390" spans="7:7" x14ac:dyDescent="0.3">
      <c r="G1390" t="e">
        <f t="shared" si="41"/>
        <v>#N/A</v>
      </c>
    </row>
    <row r="1391" spans="7:7" x14ac:dyDescent="0.3">
      <c r="G1391" t="e">
        <f t="shared" si="41"/>
        <v>#N/A</v>
      </c>
    </row>
    <row r="1392" spans="7:7" x14ac:dyDescent="0.3">
      <c r="G1392" t="e">
        <f t="shared" si="41"/>
        <v>#N/A</v>
      </c>
    </row>
    <row r="1393" spans="7:7" x14ac:dyDescent="0.3">
      <c r="G1393" t="e">
        <f t="shared" si="41"/>
        <v>#N/A</v>
      </c>
    </row>
    <row r="1394" spans="7:7" x14ac:dyDescent="0.3">
      <c r="G1394" t="e">
        <f t="shared" si="41"/>
        <v>#N/A</v>
      </c>
    </row>
    <row r="1395" spans="7:7" x14ac:dyDescent="0.3">
      <c r="G1395" t="e">
        <f t="shared" si="41"/>
        <v>#N/A</v>
      </c>
    </row>
    <row r="1396" spans="7:7" x14ac:dyDescent="0.3">
      <c r="G1396" t="e">
        <f t="shared" si="41"/>
        <v>#N/A</v>
      </c>
    </row>
    <row r="1397" spans="7:7" x14ac:dyDescent="0.3">
      <c r="G1397" t="e">
        <f t="shared" si="41"/>
        <v>#N/A</v>
      </c>
    </row>
    <row r="1398" spans="7:7" x14ac:dyDescent="0.3">
      <c r="G1398" t="e">
        <f t="shared" si="41"/>
        <v>#N/A</v>
      </c>
    </row>
    <row r="1399" spans="7:7" x14ac:dyDescent="0.3">
      <c r="G1399" t="e">
        <f t="shared" si="41"/>
        <v>#N/A</v>
      </c>
    </row>
    <row r="1400" spans="7:7" x14ac:dyDescent="0.3">
      <c r="G1400" t="e">
        <f t="shared" si="41"/>
        <v>#N/A</v>
      </c>
    </row>
    <row r="1401" spans="7:7" x14ac:dyDescent="0.3">
      <c r="G1401" t="e">
        <f t="shared" si="41"/>
        <v>#N/A</v>
      </c>
    </row>
    <row r="1402" spans="7:7" x14ac:dyDescent="0.3">
      <c r="G1402" t="e">
        <f t="shared" si="41"/>
        <v>#N/A</v>
      </c>
    </row>
    <row r="1403" spans="7:7" x14ac:dyDescent="0.3">
      <c r="G1403" t="e">
        <f t="shared" si="41"/>
        <v>#N/A</v>
      </c>
    </row>
    <row r="1404" spans="7:7" x14ac:dyDescent="0.3">
      <c r="G1404" t="e">
        <f t="shared" si="41"/>
        <v>#N/A</v>
      </c>
    </row>
    <row r="1405" spans="7:7" x14ac:dyDescent="0.3">
      <c r="G1405" t="e">
        <f t="shared" si="41"/>
        <v>#N/A</v>
      </c>
    </row>
    <row r="1406" spans="7:7" x14ac:dyDescent="0.3">
      <c r="G1406" t="e">
        <f t="shared" si="41"/>
        <v>#N/A</v>
      </c>
    </row>
    <row r="1407" spans="7:7" x14ac:dyDescent="0.3">
      <c r="G1407" t="e">
        <f t="shared" si="41"/>
        <v>#N/A</v>
      </c>
    </row>
    <row r="1408" spans="7:7" x14ac:dyDescent="0.3">
      <c r="G1408" t="e">
        <f t="shared" si="41"/>
        <v>#N/A</v>
      </c>
    </row>
    <row r="1409" spans="7:7" x14ac:dyDescent="0.3">
      <c r="G1409" t="e">
        <f t="shared" si="41"/>
        <v>#N/A</v>
      </c>
    </row>
    <row r="1410" spans="7:7" x14ac:dyDescent="0.3">
      <c r="G1410" t="e">
        <f t="shared" si="41"/>
        <v>#N/A</v>
      </c>
    </row>
    <row r="1411" spans="7:7" x14ac:dyDescent="0.3">
      <c r="G1411" t="e">
        <f t="shared" ref="G1411:G1474" si="42">VLOOKUP(F:F,A:B,2,0)</f>
        <v>#N/A</v>
      </c>
    </row>
    <row r="1412" spans="7:7" x14ac:dyDescent="0.3">
      <c r="G1412" t="e">
        <f t="shared" si="42"/>
        <v>#N/A</v>
      </c>
    </row>
    <row r="1413" spans="7:7" x14ac:dyDescent="0.3">
      <c r="G1413" t="e">
        <f t="shared" si="42"/>
        <v>#N/A</v>
      </c>
    </row>
    <row r="1414" spans="7:7" x14ac:dyDescent="0.3">
      <c r="G1414" t="e">
        <f t="shared" si="42"/>
        <v>#N/A</v>
      </c>
    </row>
    <row r="1415" spans="7:7" x14ac:dyDescent="0.3">
      <c r="G1415" t="e">
        <f t="shared" si="42"/>
        <v>#N/A</v>
      </c>
    </row>
    <row r="1416" spans="7:7" x14ac:dyDescent="0.3">
      <c r="G1416" t="e">
        <f t="shared" si="42"/>
        <v>#N/A</v>
      </c>
    </row>
    <row r="1417" spans="7:7" x14ac:dyDescent="0.3">
      <c r="G1417" t="e">
        <f t="shared" si="42"/>
        <v>#N/A</v>
      </c>
    </row>
    <row r="1418" spans="7:7" x14ac:dyDescent="0.3">
      <c r="G1418" t="e">
        <f t="shared" si="42"/>
        <v>#N/A</v>
      </c>
    </row>
    <row r="1419" spans="7:7" x14ac:dyDescent="0.3">
      <c r="G1419" t="e">
        <f t="shared" si="42"/>
        <v>#N/A</v>
      </c>
    </row>
    <row r="1420" spans="7:7" x14ac:dyDescent="0.3">
      <c r="G1420" t="e">
        <f t="shared" si="42"/>
        <v>#N/A</v>
      </c>
    </row>
    <row r="1421" spans="7:7" x14ac:dyDescent="0.3">
      <c r="G1421" t="e">
        <f t="shared" si="42"/>
        <v>#N/A</v>
      </c>
    </row>
    <row r="1422" spans="7:7" x14ac:dyDescent="0.3">
      <c r="G1422" t="e">
        <f t="shared" si="42"/>
        <v>#N/A</v>
      </c>
    </row>
    <row r="1423" spans="7:7" x14ac:dyDescent="0.3">
      <c r="G1423" t="e">
        <f t="shared" si="42"/>
        <v>#N/A</v>
      </c>
    </row>
    <row r="1424" spans="7:7" x14ac:dyDescent="0.3">
      <c r="G1424" t="e">
        <f t="shared" si="42"/>
        <v>#N/A</v>
      </c>
    </row>
    <row r="1425" spans="7:7" x14ac:dyDescent="0.3">
      <c r="G1425" t="e">
        <f t="shared" si="42"/>
        <v>#N/A</v>
      </c>
    </row>
    <row r="1426" spans="7:7" x14ac:dyDescent="0.3">
      <c r="G1426" t="e">
        <f t="shared" si="42"/>
        <v>#N/A</v>
      </c>
    </row>
    <row r="1427" spans="7:7" x14ac:dyDescent="0.3">
      <c r="G1427" t="e">
        <f t="shared" si="42"/>
        <v>#N/A</v>
      </c>
    </row>
    <row r="1428" spans="7:7" x14ac:dyDescent="0.3">
      <c r="G1428" t="e">
        <f t="shared" si="42"/>
        <v>#N/A</v>
      </c>
    </row>
    <row r="1429" spans="7:7" x14ac:dyDescent="0.3">
      <c r="G1429" t="e">
        <f t="shared" si="42"/>
        <v>#N/A</v>
      </c>
    </row>
    <row r="1430" spans="7:7" x14ac:dyDescent="0.3">
      <c r="G1430" t="e">
        <f t="shared" si="42"/>
        <v>#N/A</v>
      </c>
    </row>
    <row r="1431" spans="7:7" x14ac:dyDescent="0.3">
      <c r="G1431" t="e">
        <f t="shared" si="42"/>
        <v>#N/A</v>
      </c>
    </row>
    <row r="1432" spans="7:7" x14ac:dyDescent="0.3">
      <c r="G1432" t="e">
        <f t="shared" si="42"/>
        <v>#N/A</v>
      </c>
    </row>
    <row r="1433" spans="7:7" x14ac:dyDescent="0.3">
      <c r="G1433" t="e">
        <f t="shared" si="42"/>
        <v>#N/A</v>
      </c>
    </row>
    <row r="1434" spans="7:7" x14ac:dyDescent="0.3">
      <c r="G1434" t="e">
        <f t="shared" si="42"/>
        <v>#N/A</v>
      </c>
    </row>
    <row r="1435" spans="7:7" x14ac:dyDescent="0.3">
      <c r="G1435" t="e">
        <f t="shared" si="42"/>
        <v>#N/A</v>
      </c>
    </row>
    <row r="1436" spans="7:7" x14ac:dyDescent="0.3">
      <c r="G1436" t="e">
        <f t="shared" si="42"/>
        <v>#N/A</v>
      </c>
    </row>
    <row r="1437" spans="7:7" x14ac:dyDescent="0.3">
      <c r="G1437" t="e">
        <f t="shared" si="42"/>
        <v>#N/A</v>
      </c>
    </row>
    <row r="1438" spans="7:7" x14ac:dyDescent="0.3">
      <c r="G1438" t="e">
        <f t="shared" si="42"/>
        <v>#N/A</v>
      </c>
    </row>
    <row r="1439" spans="7:7" x14ac:dyDescent="0.3">
      <c r="G1439" t="e">
        <f t="shared" si="42"/>
        <v>#N/A</v>
      </c>
    </row>
    <row r="1440" spans="7:7" x14ac:dyDescent="0.3">
      <c r="G1440" t="e">
        <f t="shared" si="42"/>
        <v>#N/A</v>
      </c>
    </row>
    <row r="1441" spans="7:7" x14ac:dyDescent="0.3">
      <c r="G1441" t="e">
        <f t="shared" si="42"/>
        <v>#N/A</v>
      </c>
    </row>
    <row r="1442" spans="7:7" x14ac:dyDescent="0.3">
      <c r="G1442" t="e">
        <f t="shared" si="42"/>
        <v>#N/A</v>
      </c>
    </row>
    <row r="1443" spans="7:7" x14ac:dyDescent="0.3">
      <c r="G1443" t="e">
        <f t="shared" si="42"/>
        <v>#N/A</v>
      </c>
    </row>
    <row r="1444" spans="7:7" x14ac:dyDescent="0.3">
      <c r="G1444" t="e">
        <f t="shared" si="42"/>
        <v>#N/A</v>
      </c>
    </row>
    <row r="1445" spans="7:7" x14ac:dyDescent="0.3">
      <c r="G1445" t="e">
        <f t="shared" si="42"/>
        <v>#N/A</v>
      </c>
    </row>
    <row r="1446" spans="7:7" x14ac:dyDescent="0.3">
      <c r="G1446" t="e">
        <f t="shared" si="42"/>
        <v>#N/A</v>
      </c>
    </row>
    <row r="1447" spans="7:7" x14ac:dyDescent="0.3">
      <c r="G1447" t="e">
        <f t="shared" si="42"/>
        <v>#N/A</v>
      </c>
    </row>
    <row r="1448" spans="7:7" x14ac:dyDescent="0.3">
      <c r="G1448" t="e">
        <f t="shared" si="42"/>
        <v>#N/A</v>
      </c>
    </row>
    <row r="1449" spans="7:7" x14ac:dyDescent="0.3">
      <c r="G1449" t="e">
        <f t="shared" si="42"/>
        <v>#N/A</v>
      </c>
    </row>
    <row r="1450" spans="7:7" x14ac:dyDescent="0.3">
      <c r="G1450" t="e">
        <f t="shared" si="42"/>
        <v>#N/A</v>
      </c>
    </row>
    <row r="1451" spans="7:7" x14ac:dyDescent="0.3">
      <c r="G1451" t="e">
        <f t="shared" si="42"/>
        <v>#N/A</v>
      </c>
    </row>
    <row r="1452" spans="7:7" x14ac:dyDescent="0.3">
      <c r="G1452" t="e">
        <f t="shared" si="42"/>
        <v>#N/A</v>
      </c>
    </row>
    <row r="1453" spans="7:7" x14ac:dyDescent="0.3">
      <c r="G1453" t="e">
        <f t="shared" si="42"/>
        <v>#N/A</v>
      </c>
    </row>
    <row r="1454" spans="7:7" x14ac:dyDescent="0.3">
      <c r="G1454" t="e">
        <f t="shared" si="42"/>
        <v>#N/A</v>
      </c>
    </row>
    <row r="1455" spans="7:7" x14ac:dyDescent="0.3">
      <c r="G1455" t="e">
        <f t="shared" si="42"/>
        <v>#N/A</v>
      </c>
    </row>
    <row r="1456" spans="7:7" x14ac:dyDescent="0.3">
      <c r="G1456" t="e">
        <f t="shared" si="42"/>
        <v>#N/A</v>
      </c>
    </row>
    <row r="1457" spans="7:7" x14ac:dyDescent="0.3">
      <c r="G1457" t="e">
        <f t="shared" si="42"/>
        <v>#N/A</v>
      </c>
    </row>
    <row r="1458" spans="7:7" x14ac:dyDescent="0.3">
      <c r="G1458" t="e">
        <f t="shared" si="42"/>
        <v>#N/A</v>
      </c>
    </row>
    <row r="1459" spans="7:7" x14ac:dyDescent="0.3">
      <c r="G1459" t="e">
        <f t="shared" si="42"/>
        <v>#N/A</v>
      </c>
    </row>
    <row r="1460" spans="7:7" x14ac:dyDescent="0.3">
      <c r="G1460" t="e">
        <f t="shared" si="42"/>
        <v>#N/A</v>
      </c>
    </row>
    <row r="1461" spans="7:7" x14ac:dyDescent="0.3">
      <c r="G1461" t="e">
        <f t="shared" si="42"/>
        <v>#N/A</v>
      </c>
    </row>
    <row r="1462" spans="7:7" x14ac:dyDescent="0.3">
      <c r="G1462" t="e">
        <f t="shared" si="42"/>
        <v>#N/A</v>
      </c>
    </row>
    <row r="1463" spans="7:7" x14ac:dyDescent="0.3">
      <c r="G1463" t="e">
        <f t="shared" si="42"/>
        <v>#N/A</v>
      </c>
    </row>
    <row r="1464" spans="7:7" x14ac:dyDescent="0.3">
      <c r="G1464" t="e">
        <f t="shared" si="42"/>
        <v>#N/A</v>
      </c>
    </row>
    <row r="1465" spans="7:7" x14ac:dyDescent="0.3">
      <c r="G1465" t="e">
        <f t="shared" si="42"/>
        <v>#N/A</v>
      </c>
    </row>
    <row r="1466" spans="7:7" x14ac:dyDescent="0.3">
      <c r="G1466" t="e">
        <f t="shared" si="42"/>
        <v>#N/A</v>
      </c>
    </row>
    <row r="1467" spans="7:7" x14ac:dyDescent="0.3">
      <c r="G1467" t="e">
        <f t="shared" si="42"/>
        <v>#N/A</v>
      </c>
    </row>
    <row r="1468" spans="7:7" x14ac:dyDescent="0.3">
      <c r="G1468" t="e">
        <f t="shared" si="42"/>
        <v>#N/A</v>
      </c>
    </row>
    <row r="1469" spans="7:7" x14ac:dyDescent="0.3">
      <c r="G1469" t="e">
        <f t="shared" si="42"/>
        <v>#N/A</v>
      </c>
    </row>
    <row r="1470" spans="7:7" x14ac:dyDescent="0.3">
      <c r="G1470" t="e">
        <f t="shared" si="42"/>
        <v>#N/A</v>
      </c>
    </row>
    <row r="1471" spans="7:7" x14ac:dyDescent="0.3">
      <c r="G1471" t="e">
        <f t="shared" si="42"/>
        <v>#N/A</v>
      </c>
    </row>
    <row r="1472" spans="7:7" x14ac:dyDescent="0.3">
      <c r="G1472" t="e">
        <f t="shared" si="42"/>
        <v>#N/A</v>
      </c>
    </row>
    <row r="1473" spans="7:7" x14ac:dyDescent="0.3">
      <c r="G1473" t="e">
        <f t="shared" si="42"/>
        <v>#N/A</v>
      </c>
    </row>
    <row r="1474" spans="7:7" x14ac:dyDescent="0.3">
      <c r="G1474" t="e">
        <f t="shared" si="42"/>
        <v>#N/A</v>
      </c>
    </row>
    <row r="1475" spans="7:7" x14ac:dyDescent="0.3">
      <c r="G1475" t="e">
        <f t="shared" ref="G1475:G1538" si="43">VLOOKUP(F:F,A:B,2,0)</f>
        <v>#N/A</v>
      </c>
    </row>
    <row r="1476" spans="7:7" x14ac:dyDescent="0.3">
      <c r="G1476" t="e">
        <f t="shared" si="43"/>
        <v>#N/A</v>
      </c>
    </row>
    <row r="1477" spans="7:7" x14ac:dyDescent="0.3">
      <c r="G1477" t="e">
        <f t="shared" si="43"/>
        <v>#N/A</v>
      </c>
    </row>
    <row r="1478" spans="7:7" x14ac:dyDescent="0.3">
      <c r="G1478" t="e">
        <f t="shared" si="43"/>
        <v>#N/A</v>
      </c>
    </row>
    <row r="1479" spans="7:7" x14ac:dyDescent="0.3">
      <c r="G1479" t="e">
        <f t="shared" si="43"/>
        <v>#N/A</v>
      </c>
    </row>
    <row r="1480" spans="7:7" x14ac:dyDescent="0.3">
      <c r="G1480" t="e">
        <f t="shared" si="43"/>
        <v>#N/A</v>
      </c>
    </row>
    <row r="1481" spans="7:7" x14ac:dyDescent="0.3">
      <c r="G1481" t="e">
        <f t="shared" si="43"/>
        <v>#N/A</v>
      </c>
    </row>
    <row r="1482" spans="7:7" x14ac:dyDescent="0.3">
      <c r="G1482" t="e">
        <f t="shared" si="43"/>
        <v>#N/A</v>
      </c>
    </row>
    <row r="1483" spans="7:7" x14ac:dyDescent="0.3">
      <c r="G1483" t="e">
        <f t="shared" si="43"/>
        <v>#N/A</v>
      </c>
    </row>
    <row r="1484" spans="7:7" x14ac:dyDescent="0.3">
      <c r="G1484" t="e">
        <f t="shared" si="43"/>
        <v>#N/A</v>
      </c>
    </row>
    <row r="1485" spans="7:7" x14ac:dyDescent="0.3">
      <c r="G1485" t="e">
        <f t="shared" si="43"/>
        <v>#N/A</v>
      </c>
    </row>
    <row r="1486" spans="7:7" x14ac:dyDescent="0.3">
      <c r="G1486" t="e">
        <f t="shared" si="43"/>
        <v>#N/A</v>
      </c>
    </row>
    <row r="1487" spans="7:7" x14ac:dyDescent="0.3">
      <c r="G1487" t="e">
        <f t="shared" si="43"/>
        <v>#N/A</v>
      </c>
    </row>
    <row r="1488" spans="7:7" x14ac:dyDescent="0.3">
      <c r="G1488" t="e">
        <f t="shared" si="43"/>
        <v>#N/A</v>
      </c>
    </row>
    <row r="1489" spans="7:7" x14ac:dyDescent="0.3">
      <c r="G1489" t="e">
        <f t="shared" si="43"/>
        <v>#N/A</v>
      </c>
    </row>
    <row r="1490" spans="7:7" x14ac:dyDescent="0.3">
      <c r="G1490" t="e">
        <f t="shared" si="43"/>
        <v>#N/A</v>
      </c>
    </row>
    <row r="1491" spans="7:7" x14ac:dyDescent="0.3">
      <c r="G1491" t="e">
        <f t="shared" si="43"/>
        <v>#N/A</v>
      </c>
    </row>
    <row r="1492" spans="7:7" x14ac:dyDescent="0.3">
      <c r="G1492" t="e">
        <f t="shared" si="43"/>
        <v>#N/A</v>
      </c>
    </row>
    <row r="1493" spans="7:7" x14ac:dyDescent="0.3">
      <c r="G1493" t="e">
        <f t="shared" si="43"/>
        <v>#N/A</v>
      </c>
    </row>
    <row r="1494" spans="7:7" x14ac:dyDescent="0.3">
      <c r="G1494" t="e">
        <f t="shared" si="43"/>
        <v>#N/A</v>
      </c>
    </row>
    <row r="1495" spans="7:7" x14ac:dyDescent="0.3">
      <c r="G1495" t="e">
        <f t="shared" si="43"/>
        <v>#N/A</v>
      </c>
    </row>
    <row r="1496" spans="7:7" x14ac:dyDescent="0.3">
      <c r="G1496" t="e">
        <f t="shared" si="43"/>
        <v>#N/A</v>
      </c>
    </row>
    <row r="1497" spans="7:7" x14ac:dyDescent="0.3">
      <c r="G1497" t="e">
        <f t="shared" si="43"/>
        <v>#N/A</v>
      </c>
    </row>
    <row r="1498" spans="7:7" x14ac:dyDescent="0.3">
      <c r="G1498" t="e">
        <f t="shared" si="43"/>
        <v>#N/A</v>
      </c>
    </row>
    <row r="1499" spans="7:7" x14ac:dyDescent="0.3">
      <c r="G1499" t="e">
        <f t="shared" si="43"/>
        <v>#N/A</v>
      </c>
    </row>
    <row r="1500" spans="7:7" x14ac:dyDescent="0.3">
      <c r="G1500" t="e">
        <f t="shared" si="43"/>
        <v>#N/A</v>
      </c>
    </row>
    <row r="1501" spans="7:7" x14ac:dyDescent="0.3">
      <c r="G1501" t="e">
        <f t="shared" si="43"/>
        <v>#N/A</v>
      </c>
    </row>
    <row r="1502" spans="7:7" x14ac:dyDescent="0.3">
      <c r="G1502" t="e">
        <f t="shared" si="43"/>
        <v>#N/A</v>
      </c>
    </row>
    <row r="1503" spans="7:7" x14ac:dyDescent="0.3">
      <c r="G1503" t="e">
        <f t="shared" si="43"/>
        <v>#N/A</v>
      </c>
    </row>
    <row r="1504" spans="7:7" x14ac:dyDescent="0.3">
      <c r="G1504" t="e">
        <f t="shared" si="43"/>
        <v>#N/A</v>
      </c>
    </row>
    <row r="1505" spans="7:7" x14ac:dyDescent="0.3">
      <c r="G1505" t="e">
        <f t="shared" si="43"/>
        <v>#N/A</v>
      </c>
    </row>
    <row r="1506" spans="7:7" x14ac:dyDescent="0.3">
      <c r="G1506" t="e">
        <f t="shared" si="43"/>
        <v>#N/A</v>
      </c>
    </row>
    <row r="1507" spans="7:7" x14ac:dyDescent="0.3">
      <c r="G1507" t="e">
        <f t="shared" si="43"/>
        <v>#N/A</v>
      </c>
    </row>
    <row r="1508" spans="7:7" x14ac:dyDescent="0.3">
      <c r="G1508" t="e">
        <f t="shared" si="43"/>
        <v>#N/A</v>
      </c>
    </row>
    <row r="1509" spans="7:7" x14ac:dyDescent="0.3">
      <c r="G1509" t="e">
        <f t="shared" si="43"/>
        <v>#N/A</v>
      </c>
    </row>
    <row r="1510" spans="7:7" x14ac:dyDescent="0.3">
      <c r="G1510" t="e">
        <f t="shared" si="43"/>
        <v>#N/A</v>
      </c>
    </row>
    <row r="1511" spans="7:7" x14ac:dyDescent="0.3">
      <c r="G1511" t="e">
        <f t="shared" si="43"/>
        <v>#N/A</v>
      </c>
    </row>
    <row r="1512" spans="7:7" x14ac:dyDescent="0.3">
      <c r="G1512" t="e">
        <f t="shared" si="43"/>
        <v>#N/A</v>
      </c>
    </row>
    <row r="1513" spans="7:7" x14ac:dyDescent="0.3">
      <c r="G1513" t="e">
        <f t="shared" si="43"/>
        <v>#N/A</v>
      </c>
    </row>
    <row r="1514" spans="7:7" x14ac:dyDescent="0.3">
      <c r="G1514" t="e">
        <f t="shared" si="43"/>
        <v>#N/A</v>
      </c>
    </row>
    <row r="1515" spans="7:7" x14ac:dyDescent="0.3">
      <c r="G1515" t="e">
        <f t="shared" si="43"/>
        <v>#N/A</v>
      </c>
    </row>
    <row r="1516" spans="7:7" x14ac:dyDescent="0.3">
      <c r="G1516" t="e">
        <f t="shared" si="43"/>
        <v>#N/A</v>
      </c>
    </row>
    <row r="1517" spans="7:7" x14ac:dyDescent="0.3">
      <c r="G1517" t="e">
        <f t="shared" si="43"/>
        <v>#N/A</v>
      </c>
    </row>
    <row r="1518" spans="7:7" x14ac:dyDescent="0.3">
      <c r="G1518" t="e">
        <f t="shared" si="43"/>
        <v>#N/A</v>
      </c>
    </row>
    <row r="1519" spans="7:7" x14ac:dyDescent="0.3">
      <c r="G1519" t="e">
        <f t="shared" si="43"/>
        <v>#N/A</v>
      </c>
    </row>
    <row r="1520" spans="7:7" x14ac:dyDescent="0.3">
      <c r="G1520" t="e">
        <f t="shared" si="43"/>
        <v>#N/A</v>
      </c>
    </row>
    <row r="1521" spans="7:7" x14ac:dyDescent="0.3">
      <c r="G1521" t="e">
        <f t="shared" si="43"/>
        <v>#N/A</v>
      </c>
    </row>
    <row r="1522" spans="7:7" x14ac:dyDescent="0.3">
      <c r="G1522" t="e">
        <f t="shared" si="43"/>
        <v>#N/A</v>
      </c>
    </row>
    <row r="1523" spans="7:7" x14ac:dyDescent="0.3">
      <c r="G1523" t="e">
        <f t="shared" si="43"/>
        <v>#N/A</v>
      </c>
    </row>
    <row r="1524" spans="7:7" x14ac:dyDescent="0.3">
      <c r="G1524" t="e">
        <f t="shared" si="43"/>
        <v>#N/A</v>
      </c>
    </row>
    <row r="1525" spans="7:7" x14ac:dyDescent="0.3">
      <c r="G1525" t="e">
        <f t="shared" si="43"/>
        <v>#N/A</v>
      </c>
    </row>
    <row r="1526" spans="7:7" x14ac:dyDescent="0.3">
      <c r="G1526" t="e">
        <f t="shared" si="43"/>
        <v>#N/A</v>
      </c>
    </row>
    <row r="1527" spans="7:7" x14ac:dyDescent="0.3">
      <c r="G1527" t="e">
        <f t="shared" si="43"/>
        <v>#N/A</v>
      </c>
    </row>
    <row r="1528" spans="7:7" x14ac:dyDescent="0.3">
      <c r="G1528" t="e">
        <f t="shared" si="43"/>
        <v>#N/A</v>
      </c>
    </row>
    <row r="1529" spans="7:7" x14ac:dyDescent="0.3">
      <c r="G1529" t="e">
        <f t="shared" si="43"/>
        <v>#N/A</v>
      </c>
    </row>
    <row r="1530" spans="7:7" x14ac:dyDescent="0.3">
      <c r="G1530" t="e">
        <f t="shared" si="43"/>
        <v>#N/A</v>
      </c>
    </row>
    <row r="1531" spans="7:7" x14ac:dyDescent="0.3">
      <c r="G1531" t="e">
        <f t="shared" si="43"/>
        <v>#N/A</v>
      </c>
    </row>
    <row r="1532" spans="7:7" x14ac:dyDescent="0.3">
      <c r="G1532" t="e">
        <f t="shared" si="43"/>
        <v>#N/A</v>
      </c>
    </row>
    <row r="1533" spans="7:7" x14ac:dyDescent="0.3">
      <c r="G1533" t="e">
        <f t="shared" si="43"/>
        <v>#N/A</v>
      </c>
    </row>
    <row r="1534" spans="7:7" x14ac:dyDescent="0.3">
      <c r="G1534" t="e">
        <f t="shared" si="43"/>
        <v>#N/A</v>
      </c>
    </row>
    <row r="1535" spans="7:7" x14ac:dyDescent="0.3">
      <c r="G1535" t="e">
        <f t="shared" si="43"/>
        <v>#N/A</v>
      </c>
    </row>
    <row r="1536" spans="7:7" x14ac:dyDescent="0.3">
      <c r="G1536" t="e">
        <f t="shared" si="43"/>
        <v>#N/A</v>
      </c>
    </row>
    <row r="1537" spans="7:7" x14ac:dyDescent="0.3">
      <c r="G1537" t="e">
        <f t="shared" si="43"/>
        <v>#N/A</v>
      </c>
    </row>
    <row r="1538" spans="7:7" x14ac:dyDescent="0.3">
      <c r="G1538" t="e">
        <f t="shared" si="43"/>
        <v>#N/A</v>
      </c>
    </row>
    <row r="1539" spans="7:7" x14ac:dyDescent="0.3">
      <c r="G1539" t="e">
        <f t="shared" ref="G1539:G1602" si="44">VLOOKUP(F:F,A:B,2,0)</f>
        <v>#N/A</v>
      </c>
    </row>
    <row r="1540" spans="7:7" x14ac:dyDescent="0.3">
      <c r="G1540" t="e">
        <f t="shared" si="44"/>
        <v>#N/A</v>
      </c>
    </row>
    <row r="1541" spans="7:7" x14ac:dyDescent="0.3">
      <c r="G1541" t="e">
        <f t="shared" si="44"/>
        <v>#N/A</v>
      </c>
    </row>
    <row r="1542" spans="7:7" x14ac:dyDescent="0.3">
      <c r="G1542" t="e">
        <f t="shared" si="44"/>
        <v>#N/A</v>
      </c>
    </row>
    <row r="1543" spans="7:7" x14ac:dyDescent="0.3">
      <c r="G1543" t="e">
        <f t="shared" si="44"/>
        <v>#N/A</v>
      </c>
    </row>
    <row r="1544" spans="7:7" x14ac:dyDescent="0.3">
      <c r="G1544" t="e">
        <f t="shared" si="44"/>
        <v>#N/A</v>
      </c>
    </row>
    <row r="1545" spans="7:7" x14ac:dyDescent="0.3">
      <c r="G1545" t="e">
        <f t="shared" si="44"/>
        <v>#N/A</v>
      </c>
    </row>
    <row r="1546" spans="7:7" x14ac:dyDescent="0.3">
      <c r="G1546" t="e">
        <f t="shared" si="44"/>
        <v>#N/A</v>
      </c>
    </row>
    <row r="1547" spans="7:7" x14ac:dyDescent="0.3">
      <c r="G1547" t="e">
        <f t="shared" si="44"/>
        <v>#N/A</v>
      </c>
    </row>
    <row r="1548" spans="7:7" x14ac:dyDescent="0.3">
      <c r="G1548" t="e">
        <f t="shared" si="44"/>
        <v>#N/A</v>
      </c>
    </row>
    <row r="1549" spans="7:7" x14ac:dyDescent="0.3">
      <c r="G1549" t="e">
        <f t="shared" si="44"/>
        <v>#N/A</v>
      </c>
    </row>
    <row r="1550" spans="7:7" x14ac:dyDescent="0.3">
      <c r="G1550" t="e">
        <f t="shared" si="44"/>
        <v>#N/A</v>
      </c>
    </row>
    <row r="1551" spans="7:7" x14ac:dyDescent="0.3">
      <c r="G1551" t="e">
        <f t="shared" si="44"/>
        <v>#N/A</v>
      </c>
    </row>
    <row r="1552" spans="7:7" x14ac:dyDescent="0.3">
      <c r="G1552" t="e">
        <f t="shared" si="44"/>
        <v>#N/A</v>
      </c>
    </row>
    <row r="1553" spans="7:7" x14ac:dyDescent="0.3">
      <c r="G1553" t="e">
        <f t="shared" si="44"/>
        <v>#N/A</v>
      </c>
    </row>
    <row r="1554" spans="7:7" x14ac:dyDescent="0.3">
      <c r="G1554" t="e">
        <f t="shared" si="44"/>
        <v>#N/A</v>
      </c>
    </row>
    <row r="1555" spans="7:7" x14ac:dyDescent="0.3">
      <c r="G1555" t="e">
        <f t="shared" si="44"/>
        <v>#N/A</v>
      </c>
    </row>
    <row r="1556" spans="7:7" x14ac:dyDescent="0.3">
      <c r="G1556" t="e">
        <f t="shared" si="44"/>
        <v>#N/A</v>
      </c>
    </row>
    <row r="1557" spans="7:7" x14ac:dyDescent="0.3">
      <c r="G1557" t="e">
        <f t="shared" si="44"/>
        <v>#N/A</v>
      </c>
    </row>
    <row r="1558" spans="7:7" x14ac:dyDescent="0.3">
      <c r="G1558" t="e">
        <f t="shared" si="44"/>
        <v>#N/A</v>
      </c>
    </row>
    <row r="1559" spans="7:7" x14ac:dyDescent="0.3">
      <c r="G1559" t="e">
        <f t="shared" si="44"/>
        <v>#N/A</v>
      </c>
    </row>
    <row r="1560" spans="7:7" x14ac:dyDescent="0.3">
      <c r="G1560" t="e">
        <f t="shared" si="44"/>
        <v>#N/A</v>
      </c>
    </row>
    <row r="1561" spans="7:7" x14ac:dyDescent="0.3">
      <c r="G1561" t="e">
        <f t="shared" si="44"/>
        <v>#N/A</v>
      </c>
    </row>
    <row r="1562" spans="7:7" x14ac:dyDescent="0.3">
      <c r="G1562" t="e">
        <f t="shared" si="44"/>
        <v>#N/A</v>
      </c>
    </row>
    <row r="1563" spans="7:7" x14ac:dyDescent="0.3">
      <c r="G1563" t="e">
        <f t="shared" si="44"/>
        <v>#N/A</v>
      </c>
    </row>
    <row r="1564" spans="7:7" x14ac:dyDescent="0.3">
      <c r="G1564" t="e">
        <f t="shared" si="44"/>
        <v>#N/A</v>
      </c>
    </row>
    <row r="1565" spans="7:7" x14ac:dyDescent="0.3">
      <c r="G1565" t="e">
        <f t="shared" si="44"/>
        <v>#N/A</v>
      </c>
    </row>
    <row r="1566" spans="7:7" x14ac:dyDescent="0.3">
      <c r="G1566" t="e">
        <f t="shared" si="44"/>
        <v>#N/A</v>
      </c>
    </row>
    <row r="1567" spans="7:7" x14ac:dyDescent="0.3">
      <c r="G1567" t="e">
        <f t="shared" si="44"/>
        <v>#N/A</v>
      </c>
    </row>
    <row r="1568" spans="7:7" x14ac:dyDescent="0.3">
      <c r="G1568" t="e">
        <f t="shared" si="44"/>
        <v>#N/A</v>
      </c>
    </row>
    <row r="1569" spans="7:7" x14ac:dyDescent="0.3">
      <c r="G1569" t="e">
        <f t="shared" si="44"/>
        <v>#N/A</v>
      </c>
    </row>
    <row r="1570" spans="7:7" x14ac:dyDescent="0.3">
      <c r="G1570" t="e">
        <f t="shared" si="44"/>
        <v>#N/A</v>
      </c>
    </row>
    <row r="1571" spans="7:7" x14ac:dyDescent="0.3">
      <c r="G1571" t="e">
        <f t="shared" si="44"/>
        <v>#N/A</v>
      </c>
    </row>
    <row r="1572" spans="7:7" x14ac:dyDescent="0.3">
      <c r="G1572" t="e">
        <f t="shared" si="44"/>
        <v>#N/A</v>
      </c>
    </row>
    <row r="1573" spans="7:7" x14ac:dyDescent="0.3">
      <c r="G1573" t="e">
        <f t="shared" si="44"/>
        <v>#N/A</v>
      </c>
    </row>
    <row r="1574" spans="7:7" x14ac:dyDescent="0.3">
      <c r="G1574" t="e">
        <f t="shared" si="44"/>
        <v>#N/A</v>
      </c>
    </row>
    <row r="1575" spans="7:7" x14ac:dyDescent="0.3">
      <c r="G1575" t="e">
        <f t="shared" si="44"/>
        <v>#N/A</v>
      </c>
    </row>
    <row r="1576" spans="7:7" x14ac:dyDescent="0.3">
      <c r="G1576" t="e">
        <f t="shared" si="44"/>
        <v>#N/A</v>
      </c>
    </row>
    <row r="1577" spans="7:7" x14ac:dyDescent="0.3">
      <c r="G1577" t="e">
        <f t="shared" si="44"/>
        <v>#N/A</v>
      </c>
    </row>
    <row r="1578" spans="7:7" x14ac:dyDescent="0.3">
      <c r="G1578" t="e">
        <f t="shared" si="44"/>
        <v>#N/A</v>
      </c>
    </row>
    <row r="1579" spans="7:7" x14ac:dyDescent="0.3">
      <c r="G1579" t="e">
        <f t="shared" si="44"/>
        <v>#N/A</v>
      </c>
    </row>
    <row r="1580" spans="7:7" x14ac:dyDescent="0.3">
      <c r="G1580" t="e">
        <f t="shared" si="44"/>
        <v>#N/A</v>
      </c>
    </row>
    <row r="1581" spans="7:7" x14ac:dyDescent="0.3">
      <c r="G1581" t="e">
        <f t="shared" si="44"/>
        <v>#N/A</v>
      </c>
    </row>
    <row r="1582" spans="7:7" x14ac:dyDescent="0.3">
      <c r="G1582" t="e">
        <f t="shared" si="44"/>
        <v>#N/A</v>
      </c>
    </row>
    <row r="1583" spans="7:7" x14ac:dyDescent="0.3">
      <c r="G1583" t="e">
        <f t="shared" si="44"/>
        <v>#N/A</v>
      </c>
    </row>
    <row r="1584" spans="7:7" x14ac:dyDescent="0.3">
      <c r="G1584" t="e">
        <f t="shared" si="44"/>
        <v>#N/A</v>
      </c>
    </row>
    <row r="1585" spans="7:7" x14ac:dyDescent="0.3">
      <c r="G1585" t="e">
        <f t="shared" si="44"/>
        <v>#N/A</v>
      </c>
    </row>
    <row r="1586" spans="7:7" x14ac:dyDescent="0.3">
      <c r="G1586" t="e">
        <f t="shared" si="44"/>
        <v>#N/A</v>
      </c>
    </row>
    <row r="1587" spans="7:7" x14ac:dyDescent="0.3">
      <c r="G1587" t="e">
        <f t="shared" si="44"/>
        <v>#N/A</v>
      </c>
    </row>
    <row r="1588" spans="7:7" x14ac:dyDescent="0.3">
      <c r="G1588" t="e">
        <f t="shared" si="44"/>
        <v>#N/A</v>
      </c>
    </row>
    <row r="1589" spans="7:7" x14ac:dyDescent="0.3">
      <c r="G1589" t="e">
        <f t="shared" si="44"/>
        <v>#N/A</v>
      </c>
    </row>
    <row r="1590" spans="7:7" x14ac:dyDescent="0.3">
      <c r="G1590" t="e">
        <f t="shared" si="44"/>
        <v>#N/A</v>
      </c>
    </row>
    <row r="1591" spans="7:7" x14ac:dyDescent="0.3">
      <c r="G1591" t="e">
        <f t="shared" si="44"/>
        <v>#N/A</v>
      </c>
    </row>
    <row r="1592" spans="7:7" x14ac:dyDescent="0.3">
      <c r="G1592" t="e">
        <f t="shared" si="44"/>
        <v>#N/A</v>
      </c>
    </row>
    <row r="1593" spans="7:7" x14ac:dyDescent="0.3">
      <c r="G1593" t="e">
        <f t="shared" si="44"/>
        <v>#N/A</v>
      </c>
    </row>
    <row r="1594" spans="7:7" x14ac:dyDescent="0.3">
      <c r="G1594" t="e">
        <f t="shared" si="44"/>
        <v>#N/A</v>
      </c>
    </row>
    <row r="1595" spans="7:7" x14ac:dyDescent="0.3">
      <c r="G1595" t="e">
        <f t="shared" si="44"/>
        <v>#N/A</v>
      </c>
    </row>
    <row r="1596" spans="7:7" x14ac:dyDescent="0.3">
      <c r="G1596" t="e">
        <f t="shared" si="44"/>
        <v>#N/A</v>
      </c>
    </row>
    <row r="1597" spans="7:7" x14ac:dyDescent="0.3">
      <c r="G1597" t="e">
        <f t="shared" si="44"/>
        <v>#N/A</v>
      </c>
    </row>
    <row r="1598" spans="7:7" x14ac:dyDescent="0.3">
      <c r="G1598" t="e">
        <f t="shared" si="44"/>
        <v>#N/A</v>
      </c>
    </row>
    <row r="1599" spans="7:7" x14ac:dyDescent="0.3">
      <c r="G1599" t="e">
        <f t="shared" si="44"/>
        <v>#N/A</v>
      </c>
    </row>
    <row r="1600" spans="7:7" x14ac:dyDescent="0.3">
      <c r="G1600" t="e">
        <f t="shared" si="44"/>
        <v>#N/A</v>
      </c>
    </row>
    <row r="1601" spans="7:7" x14ac:dyDescent="0.3">
      <c r="G1601" t="e">
        <f t="shared" si="44"/>
        <v>#N/A</v>
      </c>
    </row>
    <row r="1602" spans="7:7" x14ac:dyDescent="0.3">
      <c r="G1602" t="e">
        <f t="shared" si="44"/>
        <v>#N/A</v>
      </c>
    </row>
    <row r="1603" spans="7:7" x14ac:dyDescent="0.3">
      <c r="G1603" t="e">
        <f t="shared" ref="G1603:G1666" si="45">VLOOKUP(F:F,A:B,2,0)</f>
        <v>#N/A</v>
      </c>
    </row>
    <row r="1604" spans="7:7" x14ac:dyDescent="0.3">
      <c r="G1604" t="e">
        <f t="shared" si="45"/>
        <v>#N/A</v>
      </c>
    </row>
    <row r="1605" spans="7:7" x14ac:dyDescent="0.3">
      <c r="G1605" t="e">
        <f t="shared" si="45"/>
        <v>#N/A</v>
      </c>
    </row>
    <row r="1606" spans="7:7" x14ac:dyDescent="0.3">
      <c r="G1606" t="e">
        <f t="shared" si="45"/>
        <v>#N/A</v>
      </c>
    </row>
    <row r="1607" spans="7:7" x14ac:dyDescent="0.3">
      <c r="G1607" t="e">
        <f t="shared" si="45"/>
        <v>#N/A</v>
      </c>
    </row>
    <row r="1608" spans="7:7" x14ac:dyDescent="0.3">
      <c r="G1608" t="e">
        <f t="shared" si="45"/>
        <v>#N/A</v>
      </c>
    </row>
    <row r="1609" spans="7:7" x14ac:dyDescent="0.3">
      <c r="G1609" t="e">
        <f t="shared" si="45"/>
        <v>#N/A</v>
      </c>
    </row>
    <row r="1610" spans="7:7" x14ac:dyDescent="0.3">
      <c r="G1610" t="e">
        <f t="shared" si="45"/>
        <v>#N/A</v>
      </c>
    </row>
    <row r="1611" spans="7:7" x14ac:dyDescent="0.3">
      <c r="G1611" t="e">
        <f t="shared" si="45"/>
        <v>#N/A</v>
      </c>
    </row>
    <row r="1612" spans="7:7" x14ac:dyDescent="0.3">
      <c r="G1612" t="e">
        <f t="shared" si="45"/>
        <v>#N/A</v>
      </c>
    </row>
    <row r="1613" spans="7:7" x14ac:dyDescent="0.3">
      <c r="G1613" t="e">
        <f t="shared" si="45"/>
        <v>#N/A</v>
      </c>
    </row>
    <row r="1614" spans="7:7" x14ac:dyDescent="0.3">
      <c r="G1614" t="e">
        <f t="shared" si="45"/>
        <v>#N/A</v>
      </c>
    </row>
    <row r="1615" spans="7:7" x14ac:dyDescent="0.3">
      <c r="G1615" t="e">
        <f t="shared" si="45"/>
        <v>#N/A</v>
      </c>
    </row>
    <row r="1616" spans="7:7" x14ac:dyDescent="0.3">
      <c r="G1616" t="e">
        <f t="shared" si="45"/>
        <v>#N/A</v>
      </c>
    </row>
    <row r="1617" spans="7:7" x14ac:dyDescent="0.3">
      <c r="G1617" t="e">
        <f t="shared" si="45"/>
        <v>#N/A</v>
      </c>
    </row>
    <row r="1618" spans="7:7" x14ac:dyDescent="0.3">
      <c r="G1618" t="e">
        <f t="shared" si="45"/>
        <v>#N/A</v>
      </c>
    </row>
    <row r="1619" spans="7:7" x14ac:dyDescent="0.3">
      <c r="G1619" t="e">
        <f t="shared" si="45"/>
        <v>#N/A</v>
      </c>
    </row>
    <row r="1620" spans="7:7" x14ac:dyDescent="0.3">
      <c r="G1620" t="e">
        <f t="shared" si="45"/>
        <v>#N/A</v>
      </c>
    </row>
    <row r="1621" spans="7:7" x14ac:dyDescent="0.3">
      <c r="G1621" t="e">
        <f t="shared" si="45"/>
        <v>#N/A</v>
      </c>
    </row>
    <row r="1622" spans="7:7" x14ac:dyDescent="0.3">
      <c r="G1622" t="e">
        <f t="shared" si="45"/>
        <v>#N/A</v>
      </c>
    </row>
    <row r="1623" spans="7:7" x14ac:dyDescent="0.3">
      <c r="G1623" t="e">
        <f t="shared" si="45"/>
        <v>#N/A</v>
      </c>
    </row>
    <row r="1624" spans="7:7" x14ac:dyDescent="0.3">
      <c r="G1624" t="e">
        <f t="shared" si="45"/>
        <v>#N/A</v>
      </c>
    </row>
    <row r="1625" spans="7:7" x14ac:dyDescent="0.3">
      <c r="G1625" t="e">
        <f t="shared" si="45"/>
        <v>#N/A</v>
      </c>
    </row>
    <row r="1626" spans="7:7" x14ac:dyDescent="0.3">
      <c r="G1626" t="e">
        <f t="shared" si="45"/>
        <v>#N/A</v>
      </c>
    </row>
    <row r="1627" spans="7:7" x14ac:dyDescent="0.3">
      <c r="G1627" t="e">
        <f t="shared" si="45"/>
        <v>#N/A</v>
      </c>
    </row>
    <row r="1628" spans="7:7" x14ac:dyDescent="0.3">
      <c r="G1628" t="e">
        <f t="shared" si="45"/>
        <v>#N/A</v>
      </c>
    </row>
    <row r="1629" spans="7:7" x14ac:dyDescent="0.3">
      <c r="G1629" t="e">
        <f t="shared" si="45"/>
        <v>#N/A</v>
      </c>
    </row>
    <row r="1630" spans="7:7" x14ac:dyDescent="0.3">
      <c r="G1630" t="e">
        <f t="shared" si="45"/>
        <v>#N/A</v>
      </c>
    </row>
    <row r="1631" spans="7:7" x14ac:dyDescent="0.3">
      <c r="G1631" t="e">
        <f t="shared" si="45"/>
        <v>#N/A</v>
      </c>
    </row>
    <row r="1632" spans="7:7" x14ac:dyDescent="0.3">
      <c r="G1632" t="e">
        <f t="shared" si="45"/>
        <v>#N/A</v>
      </c>
    </row>
    <row r="1633" spans="7:7" x14ac:dyDescent="0.3">
      <c r="G1633" t="e">
        <f t="shared" si="45"/>
        <v>#N/A</v>
      </c>
    </row>
    <row r="1634" spans="7:7" x14ac:dyDescent="0.3">
      <c r="G1634" t="e">
        <f t="shared" si="45"/>
        <v>#N/A</v>
      </c>
    </row>
    <row r="1635" spans="7:7" x14ac:dyDescent="0.3">
      <c r="G1635" t="e">
        <f t="shared" si="45"/>
        <v>#N/A</v>
      </c>
    </row>
    <row r="1636" spans="7:7" x14ac:dyDescent="0.3">
      <c r="G1636" t="e">
        <f t="shared" si="45"/>
        <v>#N/A</v>
      </c>
    </row>
    <row r="1637" spans="7:7" x14ac:dyDescent="0.3">
      <c r="G1637" t="e">
        <f t="shared" si="45"/>
        <v>#N/A</v>
      </c>
    </row>
    <row r="1638" spans="7:7" x14ac:dyDescent="0.3">
      <c r="G1638" t="e">
        <f t="shared" si="45"/>
        <v>#N/A</v>
      </c>
    </row>
    <row r="1639" spans="7:7" x14ac:dyDescent="0.3">
      <c r="G1639" t="e">
        <f t="shared" si="45"/>
        <v>#N/A</v>
      </c>
    </row>
    <row r="1640" spans="7:7" x14ac:dyDescent="0.3">
      <c r="G1640" t="e">
        <f t="shared" si="45"/>
        <v>#N/A</v>
      </c>
    </row>
    <row r="1641" spans="7:7" x14ac:dyDescent="0.3">
      <c r="G1641" t="e">
        <f t="shared" si="45"/>
        <v>#N/A</v>
      </c>
    </row>
    <row r="1642" spans="7:7" x14ac:dyDescent="0.3">
      <c r="G1642" t="e">
        <f t="shared" si="45"/>
        <v>#N/A</v>
      </c>
    </row>
    <row r="1643" spans="7:7" x14ac:dyDescent="0.3">
      <c r="G1643" t="e">
        <f t="shared" si="45"/>
        <v>#N/A</v>
      </c>
    </row>
    <row r="1644" spans="7:7" x14ac:dyDescent="0.3">
      <c r="G1644" t="e">
        <f t="shared" si="45"/>
        <v>#N/A</v>
      </c>
    </row>
    <row r="1645" spans="7:7" x14ac:dyDescent="0.3">
      <c r="G1645" t="e">
        <f t="shared" si="45"/>
        <v>#N/A</v>
      </c>
    </row>
    <row r="1646" spans="7:7" x14ac:dyDescent="0.3">
      <c r="G1646" t="e">
        <f t="shared" si="45"/>
        <v>#N/A</v>
      </c>
    </row>
    <row r="1647" spans="7:7" x14ac:dyDescent="0.3">
      <c r="G1647" t="e">
        <f t="shared" si="45"/>
        <v>#N/A</v>
      </c>
    </row>
    <row r="1648" spans="7:7" x14ac:dyDescent="0.3">
      <c r="G1648" t="e">
        <f t="shared" si="45"/>
        <v>#N/A</v>
      </c>
    </row>
    <row r="1649" spans="7:7" x14ac:dyDescent="0.3">
      <c r="G1649" t="e">
        <f t="shared" si="45"/>
        <v>#N/A</v>
      </c>
    </row>
    <row r="1650" spans="7:7" x14ac:dyDescent="0.3">
      <c r="G1650" t="e">
        <f t="shared" si="45"/>
        <v>#N/A</v>
      </c>
    </row>
    <row r="1651" spans="7:7" x14ac:dyDescent="0.3">
      <c r="G1651" t="e">
        <f t="shared" si="45"/>
        <v>#N/A</v>
      </c>
    </row>
    <row r="1652" spans="7:7" x14ac:dyDescent="0.3">
      <c r="G1652" t="e">
        <f t="shared" si="45"/>
        <v>#N/A</v>
      </c>
    </row>
    <row r="1653" spans="7:7" x14ac:dyDescent="0.3">
      <c r="G1653" t="e">
        <f t="shared" si="45"/>
        <v>#N/A</v>
      </c>
    </row>
    <row r="1654" spans="7:7" x14ac:dyDescent="0.3">
      <c r="G1654" t="e">
        <f t="shared" si="45"/>
        <v>#N/A</v>
      </c>
    </row>
    <row r="1655" spans="7:7" x14ac:dyDescent="0.3">
      <c r="G1655" t="e">
        <f t="shared" si="45"/>
        <v>#N/A</v>
      </c>
    </row>
    <row r="1656" spans="7:7" x14ac:dyDescent="0.3">
      <c r="G1656" t="e">
        <f t="shared" si="45"/>
        <v>#N/A</v>
      </c>
    </row>
    <row r="1657" spans="7:7" x14ac:dyDescent="0.3">
      <c r="G1657" t="e">
        <f t="shared" si="45"/>
        <v>#N/A</v>
      </c>
    </row>
    <row r="1658" spans="7:7" x14ac:dyDescent="0.3">
      <c r="G1658" t="e">
        <f t="shared" si="45"/>
        <v>#N/A</v>
      </c>
    </row>
    <row r="1659" spans="7:7" x14ac:dyDescent="0.3">
      <c r="G1659" t="e">
        <f t="shared" si="45"/>
        <v>#N/A</v>
      </c>
    </row>
    <row r="1660" spans="7:7" x14ac:dyDescent="0.3">
      <c r="G1660" t="e">
        <f t="shared" si="45"/>
        <v>#N/A</v>
      </c>
    </row>
    <row r="1661" spans="7:7" x14ac:dyDescent="0.3">
      <c r="G1661" t="e">
        <f t="shared" si="45"/>
        <v>#N/A</v>
      </c>
    </row>
    <row r="1662" spans="7:7" x14ac:dyDescent="0.3">
      <c r="G1662" t="e">
        <f t="shared" si="45"/>
        <v>#N/A</v>
      </c>
    </row>
    <row r="1663" spans="7:7" x14ac:dyDescent="0.3">
      <c r="G1663" t="e">
        <f t="shared" si="45"/>
        <v>#N/A</v>
      </c>
    </row>
    <row r="1664" spans="7:7" x14ac:dyDescent="0.3">
      <c r="G1664" t="e">
        <f t="shared" si="45"/>
        <v>#N/A</v>
      </c>
    </row>
    <row r="1665" spans="7:7" x14ac:dyDescent="0.3">
      <c r="G1665" t="e">
        <f t="shared" si="45"/>
        <v>#N/A</v>
      </c>
    </row>
    <row r="1666" spans="7:7" x14ac:dyDescent="0.3">
      <c r="G1666" t="e">
        <f t="shared" si="45"/>
        <v>#N/A</v>
      </c>
    </row>
    <row r="1667" spans="7:7" x14ac:dyDescent="0.3">
      <c r="G1667" t="e">
        <f t="shared" ref="G1667:G1730" si="46">VLOOKUP(F:F,A:B,2,0)</f>
        <v>#N/A</v>
      </c>
    </row>
    <row r="1668" spans="7:7" x14ac:dyDescent="0.3">
      <c r="G1668" t="e">
        <f t="shared" si="46"/>
        <v>#N/A</v>
      </c>
    </row>
    <row r="1669" spans="7:7" x14ac:dyDescent="0.3">
      <c r="G1669" t="e">
        <f t="shared" si="46"/>
        <v>#N/A</v>
      </c>
    </row>
    <row r="1670" spans="7:7" x14ac:dyDescent="0.3">
      <c r="G1670" t="e">
        <f t="shared" si="46"/>
        <v>#N/A</v>
      </c>
    </row>
    <row r="1671" spans="7:7" x14ac:dyDescent="0.3">
      <c r="G1671" t="e">
        <f t="shared" si="46"/>
        <v>#N/A</v>
      </c>
    </row>
    <row r="1672" spans="7:7" x14ac:dyDescent="0.3">
      <c r="G1672" t="e">
        <f t="shared" si="46"/>
        <v>#N/A</v>
      </c>
    </row>
    <row r="1673" spans="7:7" x14ac:dyDescent="0.3">
      <c r="G1673" t="e">
        <f t="shared" si="46"/>
        <v>#N/A</v>
      </c>
    </row>
    <row r="1674" spans="7:7" x14ac:dyDescent="0.3">
      <c r="G1674" t="e">
        <f t="shared" si="46"/>
        <v>#N/A</v>
      </c>
    </row>
    <row r="1675" spans="7:7" x14ac:dyDescent="0.3">
      <c r="G1675" t="e">
        <f t="shared" si="46"/>
        <v>#N/A</v>
      </c>
    </row>
    <row r="1676" spans="7:7" x14ac:dyDescent="0.3">
      <c r="G1676" t="e">
        <f t="shared" si="46"/>
        <v>#N/A</v>
      </c>
    </row>
    <row r="1677" spans="7:7" x14ac:dyDescent="0.3">
      <c r="G1677" t="e">
        <f t="shared" si="46"/>
        <v>#N/A</v>
      </c>
    </row>
    <row r="1678" spans="7:7" x14ac:dyDescent="0.3">
      <c r="G1678" t="e">
        <f t="shared" si="46"/>
        <v>#N/A</v>
      </c>
    </row>
    <row r="1679" spans="7:7" x14ac:dyDescent="0.3">
      <c r="G1679" t="e">
        <f t="shared" si="46"/>
        <v>#N/A</v>
      </c>
    </row>
    <row r="1680" spans="7:7" x14ac:dyDescent="0.3">
      <c r="G1680" t="e">
        <f t="shared" si="46"/>
        <v>#N/A</v>
      </c>
    </row>
    <row r="1681" spans="7:7" x14ac:dyDescent="0.3">
      <c r="G1681" t="e">
        <f t="shared" si="46"/>
        <v>#N/A</v>
      </c>
    </row>
    <row r="1682" spans="7:7" x14ac:dyDescent="0.3">
      <c r="G1682" t="e">
        <f t="shared" si="46"/>
        <v>#N/A</v>
      </c>
    </row>
    <row r="1683" spans="7:7" x14ac:dyDescent="0.3">
      <c r="G1683" t="e">
        <f t="shared" si="46"/>
        <v>#N/A</v>
      </c>
    </row>
    <row r="1684" spans="7:7" x14ac:dyDescent="0.3">
      <c r="G1684" t="e">
        <f t="shared" si="46"/>
        <v>#N/A</v>
      </c>
    </row>
    <row r="1685" spans="7:7" x14ac:dyDescent="0.3">
      <c r="G1685" t="e">
        <f t="shared" si="46"/>
        <v>#N/A</v>
      </c>
    </row>
    <row r="1686" spans="7:7" x14ac:dyDescent="0.3">
      <c r="G1686" t="e">
        <f t="shared" si="46"/>
        <v>#N/A</v>
      </c>
    </row>
    <row r="1687" spans="7:7" x14ac:dyDescent="0.3">
      <c r="G1687" t="e">
        <f t="shared" si="46"/>
        <v>#N/A</v>
      </c>
    </row>
    <row r="1688" spans="7:7" x14ac:dyDescent="0.3">
      <c r="G1688" t="e">
        <f t="shared" si="46"/>
        <v>#N/A</v>
      </c>
    </row>
    <row r="1689" spans="7:7" x14ac:dyDescent="0.3">
      <c r="G1689" t="e">
        <f t="shared" si="46"/>
        <v>#N/A</v>
      </c>
    </row>
    <row r="1690" spans="7:7" x14ac:dyDescent="0.3">
      <c r="G1690" t="e">
        <f t="shared" si="46"/>
        <v>#N/A</v>
      </c>
    </row>
    <row r="1691" spans="7:7" x14ac:dyDescent="0.3">
      <c r="G1691" t="e">
        <f t="shared" si="46"/>
        <v>#N/A</v>
      </c>
    </row>
    <row r="1692" spans="7:7" x14ac:dyDescent="0.3">
      <c r="G1692" t="e">
        <f t="shared" si="46"/>
        <v>#N/A</v>
      </c>
    </row>
    <row r="1693" spans="7:7" x14ac:dyDescent="0.3">
      <c r="G1693" t="e">
        <f t="shared" si="46"/>
        <v>#N/A</v>
      </c>
    </row>
    <row r="1694" spans="7:7" x14ac:dyDescent="0.3">
      <c r="G1694" t="e">
        <f t="shared" si="46"/>
        <v>#N/A</v>
      </c>
    </row>
    <row r="1695" spans="7:7" x14ac:dyDescent="0.3">
      <c r="G1695" t="e">
        <f t="shared" si="46"/>
        <v>#N/A</v>
      </c>
    </row>
    <row r="1696" spans="7:7" x14ac:dyDescent="0.3">
      <c r="G1696" t="e">
        <f t="shared" si="46"/>
        <v>#N/A</v>
      </c>
    </row>
    <row r="1697" spans="7:7" x14ac:dyDescent="0.3">
      <c r="G1697" t="e">
        <f t="shared" si="46"/>
        <v>#N/A</v>
      </c>
    </row>
    <row r="1698" spans="7:7" x14ac:dyDescent="0.3">
      <c r="G1698" t="e">
        <f t="shared" si="46"/>
        <v>#N/A</v>
      </c>
    </row>
    <row r="1699" spans="7:7" x14ac:dyDescent="0.3">
      <c r="G1699" t="e">
        <f t="shared" si="46"/>
        <v>#N/A</v>
      </c>
    </row>
    <row r="1700" spans="7:7" x14ac:dyDescent="0.3">
      <c r="G1700" t="e">
        <f t="shared" si="46"/>
        <v>#N/A</v>
      </c>
    </row>
    <row r="1701" spans="7:7" x14ac:dyDescent="0.3">
      <c r="G1701" t="e">
        <f t="shared" si="46"/>
        <v>#N/A</v>
      </c>
    </row>
    <row r="1702" spans="7:7" x14ac:dyDescent="0.3">
      <c r="G1702" t="e">
        <f t="shared" si="46"/>
        <v>#N/A</v>
      </c>
    </row>
    <row r="1703" spans="7:7" x14ac:dyDescent="0.3">
      <c r="G1703" t="e">
        <f t="shared" si="46"/>
        <v>#N/A</v>
      </c>
    </row>
    <row r="1704" spans="7:7" x14ac:dyDescent="0.3">
      <c r="G1704" t="e">
        <f t="shared" si="46"/>
        <v>#N/A</v>
      </c>
    </row>
    <row r="1705" spans="7:7" x14ac:dyDescent="0.3">
      <c r="G1705" t="e">
        <f t="shared" si="46"/>
        <v>#N/A</v>
      </c>
    </row>
    <row r="1706" spans="7:7" x14ac:dyDescent="0.3">
      <c r="G1706" t="e">
        <f t="shared" si="46"/>
        <v>#N/A</v>
      </c>
    </row>
    <row r="1707" spans="7:7" x14ac:dyDescent="0.3">
      <c r="G1707" t="e">
        <f t="shared" si="46"/>
        <v>#N/A</v>
      </c>
    </row>
    <row r="1708" spans="7:7" x14ac:dyDescent="0.3">
      <c r="G1708" t="e">
        <f t="shared" si="46"/>
        <v>#N/A</v>
      </c>
    </row>
    <row r="1709" spans="7:7" x14ac:dyDescent="0.3">
      <c r="G1709" t="e">
        <f t="shared" si="46"/>
        <v>#N/A</v>
      </c>
    </row>
    <row r="1710" spans="7:7" x14ac:dyDescent="0.3">
      <c r="G1710" t="e">
        <f t="shared" si="46"/>
        <v>#N/A</v>
      </c>
    </row>
    <row r="1711" spans="7:7" x14ac:dyDescent="0.3">
      <c r="G1711" t="e">
        <f t="shared" si="46"/>
        <v>#N/A</v>
      </c>
    </row>
    <row r="1712" spans="7:7" x14ac:dyDescent="0.3">
      <c r="G1712" t="e">
        <f t="shared" si="46"/>
        <v>#N/A</v>
      </c>
    </row>
    <row r="1713" spans="7:7" x14ac:dyDescent="0.3">
      <c r="G1713" t="e">
        <f t="shared" si="46"/>
        <v>#N/A</v>
      </c>
    </row>
    <row r="1714" spans="7:7" x14ac:dyDescent="0.3">
      <c r="G1714" t="e">
        <f t="shared" si="46"/>
        <v>#N/A</v>
      </c>
    </row>
    <row r="1715" spans="7:7" x14ac:dyDescent="0.3">
      <c r="G1715" t="e">
        <f t="shared" si="46"/>
        <v>#N/A</v>
      </c>
    </row>
    <row r="1716" spans="7:7" x14ac:dyDescent="0.3">
      <c r="G1716" t="e">
        <f t="shared" si="46"/>
        <v>#N/A</v>
      </c>
    </row>
    <row r="1717" spans="7:7" x14ac:dyDescent="0.3">
      <c r="G1717" t="e">
        <f t="shared" si="46"/>
        <v>#N/A</v>
      </c>
    </row>
    <row r="1718" spans="7:7" x14ac:dyDescent="0.3">
      <c r="G1718" t="e">
        <f t="shared" si="46"/>
        <v>#N/A</v>
      </c>
    </row>
    <row r="1719" spans="7:7" x14ac:dyDescent="0.3">
      <c r="G1719" t="e">
        <f t="shared" si="46"/>
        <v>#N/A</v>
      </c>
    </row>
    <row r="1720" spans="7:7" x14ac:dyDescent="0.3">
      <c r="G1720" t="e">
        <f t="shared" si="46"/>
        <v>#N/A</v>
      </c>
    </row>
    <row r="1721" spans="7:7" x14ac:dyDescent="0.3">
      <c r="G1721" t="e">
        <f t="shared" si="46"/>
        <v>#N/A</v>
      </c>
    </row>
    <row r="1722" spans="7:7" x14ac:dyDescent="0.3">
      <c r="G1722" t="e">
        <f t="shared" si="46"/>
        <v>#N/A</v>
      </c>
    </row>
    <row r="1723" spans="7:7" x14ac:dyDescent="0.3">
      <c r="G1723" t="e">
        <f t="shared" si="46"/>
        <v>#N/A</v>
      </c>
    </row>
    <row r="1724" spans="7:7" x14ac:dyDescent="0.3">
      <c r="G1724" t="e">
        <f t="shared" si="46"/>
        <v>#N/A</v>
      </c>
    </row>
    <row r="1725" spans="7:7" x14ac:dyDescent="0.3">
      <c r="G1725" t="e">
        <f t="shared" si="46"/>
        <v>#N/A</v>
      </c>
    </row>
    <row r="1726" spans="7:7" x14ac:dyDescent="0.3">
      <c r="G1726" t="e">
        <f t="shared" si="46"/>
        <v>#N/A</v>
      </c>
    </row>
    <row r="1727" spans="7:7" x14ac:dyDescent="0.3">
      <c r="G1727" t="e">
        <f t="shared" si="46"/>
        <v>#N/A</v>
      </c>
    </row>
    <row r="1728" spans="7:7" x14ac:dyDescent="0.3">
      <c r="G1728" t="e">
        <f t="shared" si="46"/>
        <v>#N/A</v>
      </c>
    </row>
    <row r="1729" spans="7:7" x14ac:dyDescent="0.3">
      <c r="G1729" t="e">
        <f t="shared" si="46"/>
        <v>#N/A</v>
      </c>
    </row>
    <row r="1730" spans="7:7" x14ac:dyDescent="0.3">
      <c r="G1730" t="e">
        <f t="shared" si="46"/>
        <v>#N/A</v>
      </c>
    </row>
    <row r="1731" spans="7:7" x14ac:dyDescent="0.3">
      <c r="G1731" t="e">
        <f t="shared" ref="G1731:G1794" si="47">VLOOKUP(F:F,A:B,2,0)</f>
        <v>#N/A</v>
      </c>
    </row>
    <row r="1732" spans="7:7" x14ac:dyDescent="0.3">
      <c r="G1732" t="e">
        <f t="shared" si="47"/>
        <v>#N/A</v>
      </c>
    </row>
    <row r="1733" spans="7:7" x14ac:dyDescent="0.3">
      <c r="G1733" t="e">
        <f t="shared" si="47"/>
        <v>#N/A</v>
      </c>
    </row>
    <row r="1734" spans="7:7" x14ac:dyDescent="0.3">
      <c r="G1734" t="e">
        <f t="shared" si="47"/>
        <v>#N/A</v>
      </c>
    </row>
    <row r="1735" spans="7:7" x14ac:dyDescent="0.3">
      <c r="G1735" t="e">
        <f t="shared" si="47"/>
        <v>#N/A</v>
      </c>
    </row>
    <row r="1736" spans="7:7" x14ac:dyDescent="0.3">
      <c r="G1736" t="e">
        <f t="shared" si="47"/>
        <v>#N/A</v>
      </c>
    </row>
    <row r="1737" spans="7:7" x14ac:dyDescent="0.3">
      <c r="G1737" t="e">
        <f t="shared" si="47"/>
        <v>#N/A</v>
      </c>
    </row>
    <row r="1738" spans="7:7" x14ac:dyDescent="0.3">
      <c r="G1738" t="e">
        <f t="shared" si="47"/>
        <v>#N/A</v>
      </c>
    </row>
    <row r="1739" spans="7:7" x14ac:dyDescent="0.3">
      <c r="G1739" t="e">
        <f t="shared" si="47"/>
        <v>#N/A</v>
      </c>
    </row>
    <row r="1740" spans="7:7" x14ac:dyDescent="0.3">
      <c r="G1740" t="e">
        <f t="shared" si="47"/>
        <v>#N/A</v>
      </c>
    </row>
    <row r="1741" spans="7:7" x14ac:dyDescent="0.3">
      <c r="G1741" t="e">
        <f t="shared" si="47"/>
        <v>#N/A</v>
      </c>
    </row>
    <row r="1742" spans="7:7" x14ac:dyDescent="0.3">
      <c r="G1742" t="e">
        <f t="shared" si="47"/>
        <v>#N/A</v>
      </c>
    </row>
    <row r="1743" spans="7:7" x14ac:dyDescent="0.3">
      <c r="G1743" t="e">
        <f t="shared" si="47"/>
        <v>#N/A</v>
      </c>
    </row>
    <row r="1744" spans="7:7" x14ac:dyDescent="0.3">
      <c r="G1744" t="e">
        <f t="shared" si="47"/>
        <v>#N/A</v>
      </c>
    </row>
    <row r="1745" spans="7:7" x14ac:dyDescent="0.3">
      <c r="G1745" t="e">
        <f t="shared" si="47"/>
        <v>#N/A</v>
      </c>
    </row>
    <row r="1746" spans="7:7" x14ac:dyDescent="0.3">
      <c r="G1746" t="e">
        <f t="shared" si="47"/>
        <v>#N/A</v>
      </c>
    </row>
    <row r="1747" spans="7:7" x14ac:dyDescent="0.3">
      <c r="G1747" t="e">
        <f t="shared" si="47"/>
        <v>#N/A</v>
      </c>
    </row>
    <row r="1748" spans="7:7" x14ac:dyDescent="0.3">
      <c r="G1748" t="e">
        <f t="shared" si="47"/>
        <v>#N/A</v>
      </c>
    </row>
    <row r="1749" spans="7:7" x14ac:dyDescent="0.3">
      <c r="G1749" t="e">
        <f t="shared" si="47"/>
        <v>#N/A</v>
      </c>
    </row>
    <row r="1750" spans="7:7" x14ac:dyDescent="0.3">
      <c r="G1750" t="e">
        <f t="shared" si="47"/>
        <v>#N/A</v>
      </c>
    </row>
    <row r="1751" spans="7:7" x14ac:dyDescent="0.3">
      <c r="G1751" t="e">
        <f t="shared" si="47"/>
        <v>#N/A</v>
      </c>
    </row>
    <row r="1752" spans="7:7" x14ac:dyDescent="0.3">
      <c r="G1752" t="e">
        <f t="shared" si="47"/>
        <v>#N/A</v>
      </c>
    </row>
    <row r="1753" spans="7:7" x14ac:dyDescent="0.3">
      <c r="G1753" t="e">
        <f t="shared" si="47"/>
        <v>#N/A</v>
      </c>
    </row>
    <row r="1754" spans="7:7" x14ac:dyDescent="0.3">
      <c r="G1754" t="e">
        <f t="shared" si="47"/>
        <v>#N/A</v>
      </c>
    </row>
    <row r="1755" spans="7:7" x14ac:dyDescent="0.3">
      <c r="G1755" t="e">
        <f t="shared" si="47"/>
        <v>#N/A</v>
      </c>
    </row>
    <row r="1756" spans="7:7" x14ac:dyDescent="0.3">
      <c r="G1756" t="e">
        <f t="shared" si="47"/>
        <v>#N/A</v>
      </c>
    </row>
    <row r="1757" spans="7:7" x14ac:dyDescent="0.3">
      <c r="G1757" t="e">
        <f t="shared" si="47"/>
        <v>#N/A</v>
      </c>
    </row>
    <row r="1758" spans="7:7" x14ac:dyDescent="0.3">
      <c r="G1758" t="e">
        <f t="shared" si="47"/>
        <v>#N/A</v>
      </c>
    </row>
    <row r="1759" spans="7:7" x14ac:dyDescent="0.3">
      <c r="G1759" t="e">
        <f t="shared" si="47"/>
        <v>#N/A</v>
      </c>
    </row>
    <row r="1760" spans="7:7" x14ac:dyDescent="0.3">
      <c r="G1760" t="e">
        <f t="shared" si="47"/>
        <v>#N/A</v>
      </c>
    </row>
    <row r="1761" spans="7:7" x14ac:dyDescent="0.3">
      <c r="G1761" t="e">
        <f t="shared" si="47"/>
        <v>#N/A</v>
      </c>
    </row>
    <row r="1762" spans="7:7" x14ac:dyDescent="0.3">
      <c r="G1762" t="e">
        <f t="shared" si="47"/>
        <v>#N/A</v>
      </c>
    </row>
    <row r="1763" spans="7:7" x14ac:dyDescent="0.3">
      <c r="G1763" t="e">
        <f t="shared" si="47"/>
        <v>#N/A</v>
      </c>
    </row>
    <row r="1764" spans="7:7" x14ac:dyDescent="0.3">
      <c r="G1764" t="e">
        <f t="shared" si="47"/>
        <v>#N/A</v>
      </c>
    </row>
    <row r="1765" spans="7:7" x14ac:dyDescent="0.3">
      <c r="G1765" t="e">
        <f t="shared" si="47"/>
        <v>#N/A</v>
      </c>
    </row>
    <row r="1766" spans="7:7" x14ac:dyDescent="0.3">
      <c r="G1766" t="e">
        <f t="shared" si="47"/>
        <v>#N/A</v>
      </c>
    </row>
    <row r="1767" spans="7:7" x14ac:dyDescent="0.3">
      <c r="G1767" t="e">
        <f t="shared" si="47"/>
        <v>#N/A</v>
      </c>
    </row>
    <row r="1768" spans="7:7" x14ac:dyDescent="0.3">
      <c r="G1768" t="e">
        <f t="shared" si="47"/>
        <v>#N/A</v>
      </c>
    </row>
    <row r="1769" spans="7:7" x14ac:dyDescent="0.3">
      <c r="G1769" t="e">
        <f t="shared" si="47"/>
        <v>#N/A</v>
      </c>
    </row>
    <row r="1770" spans="7:7" x14ac:dyDescent="0.3">
      <c r="G1770" t="e">
        <f t="shared" si="47"/>
        <v>#N/A</v>
      </c>
    </row>
    <row r="1771" spans="7:7" x14ac:dyDescent="0.3">
      <c r="G1771" t="e">
        <f t="shared" si="47"/>
        <v>#N/A</v>
      </c>
    </row>
    <row r="1772" spans="7:7" x14ac:dyDescent="0.3">
      <c r="G1772" t="e">
        <f t="shared" si="47"/>
        <v>#N/A</v>
      </c>
    </row>
    <row r="1773" spans="7:7" x14ac:dyDescent="0.3">
      <c r="G1773" t="e">
        <f t="shared" si="47"/>
        <v>#N/A</v>
      </c>
    </row>
    <row r="1774" spans="7:7" x14ac:dyDescent="0.3">
      <c r="G1774" t="e">
        <f t="shared" si="47"/>
        <v>#N/A</v>
      </c>
    </row>
    <row r="1775" spans="7:7" x14ac:dyDescent="0.3">
      <c r="G1775" t="e">
        <f t="shared" si="47"/>
        <v>#N/A</v>
      </c>
    </row>
    <row r="1776" spans="7:7" x14ac:dyDescent="0.3">
      <c r="G1776" t="e">
        <f t="shared" si="47"/>
        <v>#N/A</v>
      </c>
    </row>
    <row r="1777" spans="7:7" x14ac:dyDescent="0.3">
      <c r="G1777" t="e">
        <f t="shared" si="47"/>
        <v>#N/A</v>
      </c>
    </row>
    <row r="1778" spans="7:7" x14ac:dyDescent="0.3">
      <c r="G1778" t="e">
        <f t="shared" si="47"/>
        <v>#N/A</v>
      </c>
    </row>
    <row r="1779" spans="7:7" x14ac:dyDescent="0.3">
      <c r="G1779" t="e">
        <f t="shared" si="47"/>
        <v>#N/A</v>
      </c>
    </row>
    <row r="1780" spans="7:7" x14ac:dyDescent="0.3">
      <c r="G1780" t="e">
        <f t="shared" si="47"/>
        <v>#N/A</v>
      </c>
    </row>
    <row r="1781" spans="7:7" x14ac:dyDescent="0.3">
      <c r="G1781" t="e">
        <f t="shared" si="47"/>
        <v>#N/A</v>
      </c>
    </row>
    <row r="1782" spans="7:7" x14ac:dyDescent="0.3">
      <c r="G1782" t="e">
        <f t="shared" si="47"/>
        <v>#N/A</v>
      </c>
    </row>
    <row r="1783" spans="7:7" x14ac:dyDescent="0.3">
      <c r="G1783" t="e">
        <f t="shared" si="47"/>
        <v>#N/A</v>
      </c>
    </row>
    <row r="1784" spans="7:7" x14ac:dyDescent="0.3">
      <c r="G1784" t="e">
        <f t="shared" si="47"/>
        <v>#N/A</v>
      </c>
    </row>
    <row r="1785" spans="7:7" x14ac:dyDescent="0.3">
      <c r="G1785" t="e">
        <f t="shared" si="47"/>
        <v>#N/A</v>
      </c>
    </row>
    <row r="1786" spans="7:7" x14ac:dyDescent="0.3">
      <c r="G1786" t="e">
        <f t="shared" si="47"/>
        <v>#N/A</v>
      </c>
    </row>
    <row r="1787" spans="7:7" x14ac:dyDescent="0.3">
      <c r="G1787" t="e">
        <f t="shared" si="47"/>
        <v>#N/A</v>
      </c>
    </row>
    <row r="1788" spans="7:7" x14ac:dyDescent="0.3">
      <c r="G1788" t="e">
        <f t="shared" si="47"/>
        <v>#N/A</v>
      </c>
    </row>
    <row r="1789" spans="7:7" x14ac:dyDescent="0.3">
      <c r="G1789" t="e">
        <f t="shared" si="47"/>
        <v>#N/A</v>
      </c>
    </row>
    <row r="1790" spans="7:7" x14ac:dyDescent="0.3">
      <c r="G1790" t="e">
        <f t="shared" si="47"/>
        <v>#N/A</v>
      </c>
    </row>
    <row r="1791" spans="7:7" x14ac:dyDescent="0.3">
      <c r="G1791" t="e">
        <f t="shared" si="47"/>
        <v>#N/A</v>
      </c>
    </row>
    <row r="1792" spans="7:7" x14ac:dyDescent="0.3">
      <c r="G1792" t="e">
        <f t="shared" si="47"/>
        <v>#N/A</v>
      </c>
    </row>
    <row r="1793" spans="7:7" x14ac:dyDescent="0.3">
      <c r="G1793" t="e">
        <f t="shared" si="47"/>
        <v>#N/A</v>
      </c>
    </row>
    <row r="1794" spans="7:7" x14ac:dyDescent="0.3">
      <c r="G1794" t="e">
        <f t="shared" si="47"/>
        <v>#N/A</v>
      </c>
    </row>
    <row r="1795" spans="7:7" x14ac:dyDescent="0.3">
      <c r="G1795" t="e">
        <f t="shared" ref="G1795:G1858" si="48">VLOOKUP(F:F,A:B,2,0)</f>
        <v>#N/A</v>
      </c>
    </row>
    <row r="1796" spans="7:7" x14ac:dyDescent="0.3">
      <c r="G1796" t="e">
        <f t="shared" si="48"/>
        <v>#N/A</v>
      </c>
    </row>
    <row r="1797" spans="7:7" x14ac:dyDescent="0.3">
      <c r="G1797" t="e">
        <f t="shared" si="48"/>
        <v>#N/A</v>
      </c>
    </row>
    <row r="1798" spans="7:7" x14ac:dyDescent="0.3">
      <c r="G1798" t="e">
        <f t="shared" si="48"/>
        <v>#N/A</v>
      </c>
    </row>
    <row r="1799" spans="7:7" x14ac:dyDescent="0.3">
      <c r="G1799" t="e">
        <f t="shared" si="48"/>
        <v>#N/A</v>
      </c>
    </row>
    <row r="1800" spans="7:7" x14ac:dyDescent="0.3">
      <c r="G1800" t="e">
        <f t="shared" si="48"/>
        <v>#N/A</v>
      </c>
    </row>
    <row r="1801" spans="7:7" x14ac:dyDescent="0.3">
      <c r="G1801" t="e">
        <f t="shared" si="48"/>
        <v>#N/A</v>
      </c>
    </row>
    <row r="1802" spans="7:7" x14ac:dyDescent="0.3">
      <c r="G1802" t="e">
        <f t="shared" si="48"/>
        <v>#N/A</v>
      </c>
    </row>
    <row r="1803" spans="7:7" x14ac:dyDescent="0.3">
      <c r="G1803" t="e">
        <f t="shared" si="48"/>
        <v>#N/A</v>
      </c>
    </row>
    <row r="1804" spans="7:7" x14ac:dyDescent="0.3">
      <c r="G1804" t="e">
        <f t="shared" si="48"/>
        <v>#N/A</v>
      </c>
    </row>
    <row r="1805" spans="7:7" x14ac:dyDescent="0.3">
      <c r="G1805" t="e">
        <f t="shared" si="48"/>
        <v>#N/A</v>
      </c>
    </row>
    <row r="1806" spans="7:7" x14ac:dyDescent="0.3">
      <c r="G1806" t="e">
        <f t="shared" si="48"/>
        <v>#N/A</v>
      </c>
    </row>
    <row r="1807" spans="7:7" x14ac:dyDescent="0.3">
      <c r="G1807" t="e">
        <f t="shared" si="48"/>
        <v>#N/A</v>
      </c>
    </row>
    <row r="1808" spans="7:7" x14ac:dyDescent="0.3">
      <c r="G1808" t="e">
        <f t="shared" si="48"/>
        <v>#N/A</v>
      </c>
    </row>
    <row r="1809" spans="7:7" x14ac:dyDescent="0.3">
      <c r="G1809" t="e">
        <f t="shared" si="48"/>
        <v>#N/A</v>
      </c>
    </row>
    <row r="1810" spans="7:7" x14ac:dyDescent="0.3">
      <c r="G1810" t="e">
        <f t="shared" si="48"/>
        <v>#N/A</v>
      </c>
    </row>
    <row r="1811" spans="7:7" x14ac:dyDescent="0.3">
      <c r="G1811" t="e">
        <f t="shared" si="48"/>
        <v>#N/A</v>
      </c>
    </row>
    <row r="1812" spans="7:7" x14ac:dyDescent="0.3">
      <c r="G1812" t="e">
        <f t="shared" si="48"/>
        <v>#N/A</v>
      </c>
    </row>
    <row r="1813" spans="7:7" x14ac:dyDescent="0.3">
      <c r="G1813" t="e">
        <f t="shared" si="48"/>
        <v>#N/A</v>
      </c>
    </row>
    <row r="1814" spans="7:7" x14ac:dyDescent="0.3">
      <c r="G1814" t="e">
        <f t="shared" si="48"/>
        <v>#N/A</v>
      </c>
    </row>
    <row r="1815" spans="7:7" x14ac:dyDescent="0.3">
      <c r="G1815" t="e">
        <f t="shared" si="48"/>
        <v>#N/A</v>
      </c>
    </row>
    <row r="1816" spans="7:7" x14ac:dyDescent="0.3">
      <c r="G1816" t="e">
        <f t="shared" si="48"/>
        <v>#N/A</v>
      </c>
    </row>
    <row r="1817" spans="7:7" x14ac:dyDescent="0.3">
      <c r="G1817" t="e">
        <f t="shared" si="48"/>
        <v>#N/A</v>
      </c>
    </row>
    <row r="1818" spans="7:7" x14ac:dyDescent="0.3">
      <c r="G1818" t="e">
        <f t="shared" si="48"/>
        <v>#N/A</v>
      </c>
    </row>
    <row r="1819" spans="7:7" x14ac:dyDescent="0.3">
      <c r="G1819" t="e">
        <f t="shared" si="48"/>
        <v>#N/A</v>
      </c>
    </row>
    <row r="1820" spans="7:7" x14ac:dyDescent="0.3">
      <c r="G1820" t="e">
        <f t="shared" si="48"/>
        <v>#N/A</v>
      </c>
    </row>
    <row r="1821" spans="7:7" x14ac:dyDescent="0.3">
      <c r="G1821" t="e">
        <f t="shared" si="48"/>
        <v>#N/A</v>
      </c>
    </row>
    <row r="1822" spans="7:7" x14ac:dyDescent="0.3">
      <c r="G1822" t="e">
        <f t="shared" si="48"/>
        <v>#N/A</v>
      </c>
    </row>
    <row r="1823" spans="7:7" x14ac:dyDescent="0.3">
      <c r="G1823" t="e">
        <f t="shared" si="48"/>
        <v>#N/A</v>
      </c>
    </row>
    <row r="1824" spans="7:7" x14ac:dyDescent="0.3">
      <c r="G1824" t="e">
        <f t="shared" si="48"/>
        <v>#N/A</v>
      </c>
    </row>
    <row r="1825" spans="7:7" x14ac:dyDescent="0.3">
      <c r="G1825" t="e">
        <f t="shared" si="48"/>
        <v>#N/A</v>
      </c>
    </row>
    <row r="1826" spans="7:7" x14ac:dyDescent="0.3">
      <c r="G1826" t="e">
        <f t="shared" si="48"/>
        <v>#N/A</v>
      </c>
    </row>
    <row r="1827" spans="7:7" x14ac:dyDescent="0.3">
      <c r="G1827" t="e">
        <f t="shared" si="48"/>
        <v>#N/A</v>
      </c>
    </row>
    <row r="1828" spans="7:7" x14ac:dyDescent="0.3">
      <c r="G1828" t="e">
        <f t="shared" si="48"/>
        <v>#N/A</v>
      </c>
    </row>
    <row r="1829" spans="7:7" x14ac:dyDescent="0.3">
      <c r="G1829" t="e">
        <f t="shared" si="48"/>
        <v>#N/A</v>
      </c>
    </row>
    <row r="1830" spans="7:7" x14ac:dyDescent="0.3">
      <c r="G1830" t="e">
        <f t="shared" si="48"/>
        <v>#N/A</v>
      </c>
    </row>
    <row r="1831" spans="7:7" x14ac:dyDescent="0.3">
      <c r="G1831" t="e">
        <f t="shared" si="48"/>
        <v>#N/A</v>
      </c>
    </row>
    <row r="1832" spans="7:7" x14ac:dyDescent="0.3">
      <c r="G1832" t="e">
        <f t="shared" si="48"/>
        <v>#N/A</v>
      </c>
    </row>
    <row r="1833" spans="7:7" x14ac:dyDescent="0.3">
      <c r="G1833" t="e">
        <f t="shared" si="48"/>
        <v>#N/A</v>
      </c>
    </row>
    <row r="1834" spans="7:7" x14ac:dyDescent="0.3">
      <c r="G1834" t="e">
        <f t="shared" si="48"/>
        <v>#N/A</v>
      </c>
    </row>
    <row r="1835" spans="7:7" x14ac:dyDescent="0.3">
      <c r="G1835" t="e">
        <f t="shared" si="48"/>
        <v>#N/A</v>
      </c>
    </row>
    <row r="1836" spans="7:7" x14ac:dyDescent="0.3">
      <c r="G1836" t="e">
        <f t="shared" si="48"/>
        <v>#N/A</v>
      </c>
    </row>
    <row r="1837" spans="7:7" x14ac:dyDescent="0.3">
      <c r="G1837" t="e">
        <f t="shared" si="48"/>
        <v>#N/A</v>
      </c>
    </row>
    <row r="1838" spans="7:7" x14ac:dyDescent="0.3">
      <c r="G1838" t="e">
        <f t="shared" si="48"/>
        <v>#N/A</v>
      </c>
    </row>
    <row r="1839" spans="7:7" x14ac:dyDescent="0.3">
      <c r="G1839" t="e">
        <f t="shared" si="48"/>
        <v>#N/A</v>
      </c>
    </row>
    <row r="1840" spans="7:7" x14ac:dyDescent="0.3">
      <c r="G1840" t="e">
        <f t="shared" si="48"/>
        <v>#N/A</v>
      </c>
    </row>
    <row r="1841" spans="7:7" x14ac:dyDescent="0.3">
      <c r="G1841" t="e">
        <f t="shared" si="48"/>
        <v>#N/A</v>
      </c>
    </row>
    <row r="1842" spans="7:7" x14ac:dyDescent="0.3">
      <c r="G1842" t="e">
        <f t="shared" si="48"/>
        <v>#N/A</v>
      </c>
    </row>
    <row r="1843" spans="7:7" x14ac:dyDescent="0.3">
      <c r="G1843" t="e">
        <f t="shared" si="48"/>
        <v>#N/A</v>
      </c>
    </row>
    <row r="1844" spans="7:7" x14ac:dyDescent="0.3">
      <c r="G1844" t="e">
        <f t="shared" si="48"/>
        <v>#N/A</v>
      </c>
    </row>
    <row r="1845" spans="7:7" x14ac:dyDescent="0.3">
      <c r="G1845" t="e">
        <f t="shared" si="48"/>
        <v>#N/A</v>
      </c>
    </row>
    <row r="1846" spans="7:7" x14ac:dyDescent="0.3">
      <c r="G1846" t="e">
        <f t="shared" si="48"/>
        <v>#N/A</v>
      </c>
    </row>
    <row r="1847" spans="7:7" x14ac:dyDescent="0.3">
      <c r="G1847" t="e">
        <f t="shared" si="48"/>
        <v>#N/A</v>
      </c>
    </row>
    <row r="1848" spans="7:7" x14ac:dyDescent="0.3">
      <c r="G1848" t="e">
        <f t="shared" si="48"/>
        <v>#N/A</v>
      </c>
    </row>
    <row r="1849" spans="7:7" x14ac:dyDescent="0.3">
      <c r="G1849" t="e">
        <f t="shared" si="48"/>
        <v>#N/A</v>
      </c>
    </row>
    <row r="1850" spans="7:7" x14ac:dyDescent="0.3">
      <c r="G1850" t="e">
        <f t="shared" si="48"/>
        <v>#N/A</v>
      </c>
    </row>
    <row r="1851" spans="7:7" x14ac:dyDescent="0.3">
      <c r="G1851" t="e">
        <f t="shared" si="48"/>
        <v>#N/A</v>
      </c>
    </row>
    <row r="1852" spans="7:7" x14ac:dyDescent="0.3">
      <c r="G1852" t="e">
        <f t="shared" si="48"/>
        <v>#N/A</v>
      </c>
    </row>
    <row r="1853" spans="7:7" x14ac:dyDescent="0.3">
      <c r="G1853" t="e">
        <f t="shared" si="48"/>
        <v>#N/A</v>
      </c>
    </row>
    <row r="1854" spans="7:7" x14ac:dyDescent="0.3">
      <c r="G1854" t="e">
        <f t="shared" si="48"/>
        <v>#N/A</v>
      </c>
    </row>
    <row r="1855" spans="7:7" x14ac:dyDescent="0.3">
      <c r="G1855" t="e">
        <f t="shared" si="48"/>
        <v>#N/A</v>
      </c>
    </row>
    <row r="1856" spans="7:7" x14ac:dyDescent="0.3">
      <c r="G1856" t="e">
        <f t="shared" si="48"/>
        <v>#N/A</v>
      </c>
    </row>
    <row r="1857" spans="7:7" x14ac:dyDescent="0.3">
      <c r="G1857" t="e">
        <f t="shared" si="48"/>
        <v>#N/A</v>
      </c>
    </row>
    <row r="1858" spans="7:7" x14ac:dyDescent="0.3">
      <c r="G1858" t="e">
        <f t="shared" si="48"/>
        <v>#N/A</v>
      </c>
    </row>
    <row r="1859" spans="7:7" x14ac:dyDescent="0.3">
      <c r="G1859" t="e">
        <f t="shared" ref="G1859:G1922" si="49">VLOOKUP(F:F,A:B,2,0)</f>
        <v>#N/A</v>
      </c>
    </row>
    <row r="1860" spans="7:7" x14ac:dyDescent="0.3">
      <c r="G1860" t="e">
        <f t="shared" si="49"/>
        <v>#N/A</v>
      </c>
    </row>
    <row r="1861" spans="7:7" x14ac:dyDescent="0.3">
      <c r="G1861" t="e">
        <f t="shared" si="49"/>
        <v>#N/A</v>
      </c>
    </row>
    <row r="1862" spans="7:7" x14ac:dyDescent="0.3">
      <c r="G1862" t="e">
        <f t="shared" si="49"/>
        <v>#N/A</v>
      </c>
    </row>
    <row r="1863" spans="7:7" x14ac:dyDescent="0.3">
      <c r="G1863" t="e">
        <f t="shared" si="49"/>
        <v>#N/A</v>
      </c>
    </row>
    <row r="1864" spans="7:7" x14ac:dyDescent="0.3">
      <c r="G1864" t="e">
        <f t="shared" si="49"/>
        <v>#N/A</v>
      </c>
    </row>
    <row r="1865" spans="7:7" x14ac:dyDescent="0.3">
      <c r="G1865" t="e">
        <f t="shared" si="49"/>
        <v>#N/A</v>
      </c>
    </row>
    <row r="1866" spans="7:7" x14ac:dyDescent="0.3">
      <c r="G1866" t="e">
        <f t="shared" si="49"/>
        <v>#N/A</v>
      </c>
    </row>
    <row r="1867" spans="7:7" x14ac:dyDescent="0.3">
      <c r="G1867" t="e">
        <f t="shared" si="49"/>
        <v>#N/A</v>
      </c>
    </row>
    <row r="1868" spans="7:7" x14ac:dyDescent="0.3">
      <c r="G1868" t="e">
        <f t="shared" si="49"/>
        <v>#N/A</v>
      </c>
    </row>
    <row r="1869" spans="7:7" x14ac:dyDescent="0.3">
      <c r="G1869" t="e">
        <f t="shared" si="49"/>
        <v>#N/A</v>
      </c>
    </row>
    <row r="1870" spans="7:7" x14ac:dyDescent="0.3">
      <c r="G1870" t="e">
        <f t="shared" si="49"/>
        <v>#N/A</v>
      </c>
    </row>
    <row r="1871" spans="7:7" x14ac:dyDescent="0.3">
      <c r="G1871" t="e">
        <f t="shared" si="49"/>
        <v>#N/A</v>
      </c>
    </row>
    <row r="1872" spans="7:7" x14ac:dyDescent="0.3">
      <c r="G1872" t="e">
        <f t="shared" si="49"/>
        <v>#N/A</v>
      </c>
    </row>
    <row r="1873" spans="7:7" x14ac:dyDescent="0.3">
      <c r="G1873" t="e">
        <f t="shared" si="49"/>
        <v>#N/A</v>
      </c>
    </row>
    <row r="1874" spans="7:7" x14ac:dyDescent="0.3">
      <c r="G1874" t="e">
        <f t="shared" si="49"/>
        <v>#N/A</v>
      </c>
    </row>
    <row r="1875" spans="7:7" x14ac:dyDescent="0.3">
      <c r="G1875" t="e">
        <f t="shared" si="49"/>
        <v>#N/A</v>
      </c>
    </row>
    <row r="1876" spans="7:7" x14ac:dyDescent="0.3">
      <c r="G1876" t="e">
        <f t="shared" si="49"/>
        <v>#N/A</v>
      </c>
    </row>
    <row r="1877" spans="7:7" x14ac:dyDescent="0.3">
      <c r="G1877" t="e">
        <f t="shared" si="49"/>
        <v>#N/A</v>
      </c>
    </row>
    <row r="1878" spans="7:7" x14ac:dyDescent="0.3">
      <c r="G1878" t="e">
        <f t="shared" si="49"/>
        <v>#N/A</v>
      </c>
    </row>
    <row r="1879" spans="7:7" x14ac:dyDescent="0.3">
      <c r="G1879" t="e">
        <f t="shared" si="49"/>
        <v>#N/A</v>
      </c>
    </row>
    <row r="1880" spans="7:7" x14ac:dyDescent="0.3">
      <c r="G1880" t="e">
        <f t="shared" si="49"/>
        <v>#N/A</v>
      </c>
    </row>
    <row r="1881" spans="7:7" x14ac:dyDescent="0.3">
      <c r="G1881" t="e">
        <f t="shared" si="49"/>
        <v>#N/A</v>
      </c>
    </row>
    <row r="1882" spans="7:7" x14ac:dyDescent="0.3">
      <c r="G1882" t="e">
        <f t="shared" si="49"/>
        <v>#N/A</v>
      </c>
    </row>
    <row r="1883" spans="7:7" x14ac:dyDescent="0.3">
      <c r="G1883" t="e">
        <f t="shared" si="49"/>
        <v>#N/A</v>
      </c>
    </row>
    <row r="1884" spans="7:7" x14ac:dyDescent="0.3">
      <c r="G1884" t="e">
        <f t="shared" si="49"/>
        <v>#N/A</v>
      </c>
    </row>
    <row r="1885" spans="7:7" x14ac:dyDescent="0.3">
      <c r="G1885" t="e">
        <f t="shared" si="49"/>
        <v>#N/A</v>
      </c>
    </row>
    <row r="1886" spans="7:7" x14ac:dyDescent="0.3">
      <c r="G1886" t="e">
        <f t="shared" si="49"/>
        <v>#N/A</v>
      </c>
    </row>
    <row r="1887" spans="7:7" x14ac:dyDescent="0.3">
      <c r="G1887" t="e">
        <f t="shared" si="49"/>
        <v>#N/A</v>
      </c>
    </row>
    <row r="1888" spans="7:7" x14ac:dyDescent="0.3">
      <c r="G1888" t="e">
        <f t="shared" si="49"/>
        <v>#N/A</v>
      </c>
    </row>
    <row r="1889" spans="7:7" x14ac:dyDescent="0.3">
      <c r="G1889" t="e">
        <f t="shared" si="49"/>
        <v>#N/A</v>
      </c>
    </row>
    <row r="1890" spans="7:7" x14ac:dyDescent="0.3">
      <c r="G1890" t="e">
        <f t="shared" si="49"/>
        <v>#N/A</v>
      </c>
    </row>
    <row r="1891" spans="7:7" x14ac:dyDescent="0.3">
      <c r="G1891" t="e">
        <f t="shared" si="49"/>
        <v>#N/A</v>
      </c>
    </row>
    <row r="1892" spans="7:7" x14ac:dyDescent="0.3">
      <c r="G1892" t="e">
        <f t="shared" si="49"/>
        <v>#N/A</v>
      </c>
    </row>
    <row r="1893" spans="7:7" x14ac:dyDescent="0.3">
      <c r="G1893" t="e">
        <f t="shared" si="49"/>
        <v>#N/A</v>
      </c>
    </row>
    <row r="1894" spans="7:7" x14ac:dyDescent="0.3">
      <c r="G1894" t="e">
        <f t="shared" si="49"/>
        <v>#N/A</v>
      </c>
    </row>
    <row r="1895" spans="7:7" x14ac:dyDescent="0.3">
      <c r="G1895" t="e">
        <f t="shared" si="49"/>
        <v>#N/A</v>
      </c>
    </row>
    <row r="1896" spans="7:7" x14ac:dyDescent="0.3">
      <c r="G1896" t="e">
        <f t="shared" si="49"/>
        <v>#N/A</v>
      </c>
    </row>
    <row r="1897" spans="7:7" x14ac:dyDescent="0.3">
      <c r="G1897" t="e">
        <f t="shared" si="49"/>
        <v>#N/A</v>
      </c>
    </row>
    <row r="1898" spans="7:7" x14ac:dyDescent="0.3">
      <c r="G1898" t="e">
        <f t="shared" si="49"/>
        <v>#N/A</v>
      </c>
    </row>
    <row r="1899" spans="7:7" x14ac:dyDescent="0.3">
      <c r="G1899" t="e">
        <f t="shared" si="49"/>
        <v>#N/A</v>
      </c>
    </row>
    <row r="1900" spans="7:7" x14ac:dyDescent="0.3">
      <c r="G1900" t="e">
        <f t="shared" si="49"/>
        <v>#N/A</v>
      </c>
    </row>
    <row r="1901" spans="7:7" x14ac:dyDescent="0.3">
      <c r="G1901" t="e">
        <f t="shared" si="49"/>
        <v>#N/A</v>
      </c>
    </row>
    <row r="1902" spans="7:7" x14ac:dyDescent="0.3">
      <c r="G1902" t="e">
        <f t="shared" si="49"/>
        <v>#N/A</v>
      </c>
    </row>
    <row r="1903" spans="7:7" x14ac:dyDescent="0.3">
      <c r="G1903" t="e">
        <f t="shared" si="49"/>
        <v>#N/A</v>
      </c>
    </row>
    <row r="1904" spans="7:7" x14ac:dyDescent="0.3">
      <c r="G1904" t="e">
        <f t="shared" si="49"/>
        <v>#N/A</v>
      </c>
    </row>
    <row r="1905" spans="7:7" x14ac:dyDescent="0.3">
      <c r="G1905" t="e">
        <f t="shared" si="49"/>
        <v>#N/A</v>
      </c>
    </row>
    <row r="1906" spans="7:7" x14ac:dyDescent="0.3">
      <c r="G1906" t="e">
        <f t="shared" si="49"/>
        <v>#N/A</v>
      </c>
    </row>
    <row r="1907" spans="7:7" x14ac:dyDescent="0.3">
      <c r="G1907" t="e">
        <f t="shared" si="49"/>
        <v>#N/A</v>
      </c>
    </row>
    <row r="1908" spans="7:7" x14ac:dyDescent="0.3">
      <c r="G1908" t="e">
        <f t="shared" si="49"/>
        <v>#N/A</v>
      </c>
    </row>
    <row r="1909" spans="7:7" x14ac:dyDescent="0.3">
      <c r="G1909" t="e">
        <f t="shared" si="49"/>
        <v>#N/A</v>
      </c>
    </row>
    <row r="1910" spans="7:7" x14ac:dyDescent="0.3">
      <c r="G1910" t="e">
        <f t="shared" si="49"/>
        <v>#N/A</v>
      </c>
    </row>
    <row r="1911" spans="7:7" x14ac:dyDescent="0.3">
      <c r="G1911" t="e">
        <f t="shared" si="49"/>
        <v>#N/A</v>
      </c>
    </row>
    <row r="1912" spans="7:7" x14ac:dyDescent="0.3">
      <c r="G1912" t="e">
        <f t="shared" si="49"/>
        <v>#N/A</v>
      </c>
    </row>
    <row r="1913" spans="7:7" x14ac:dyDescent="0.3">
      <c r="G1913" t="e">
        <f t="shared" si="49"/>
        <v>#N/A</v>
      </c>
    </row>
    <row r="1914" spans="7:7" x14ac:dyDescent="0.3">
      <c r="G1914" t="e">
        <f t="shared" si="49"/>
        <v>#N/A</v>
      </c>
    </row>
    <row r="1915" spans="7:7" x14ac:dyDescent="0.3">
      <c r="G1915" t="e">
        <f t="shared" si="49"/>
        <v>#N/A</v>
      </c>
    </row>
    <row r="1916" spans="7:7" x14ac:dyDescent="0.3">
      <c r="G1916" t="e">
        <f t="shared" si="49"/>
        <v>#N/A</v>
      </c>
    </row>
    <row r="1917" spans="7:7" x14ac:dyDescent="0.3">
      <c r="G1917" t="e">
        <f t="shared" si="49"/>
        <v>#N/A</v>
      </c>
    </row>
    <row r="1918" spans="7:7" x14ac:dyDescent="0.3">
      <c r="G1918" t="e">
        <f t="shared" si="49"/>
        <v>#N/A</v>
      </c>
    </row>
    <row r="1919" spans="7:7" x14ac:dyDescent="0.3">
      <c r="G1919" t="e">
        <f t="shared" si="49"/>
        <v>#N/A</v>
      </c>
    </row>
    <row r="1920" spans="7:7" x14ac:dyDescent="0.3">
      <c r="G1920" t="e">
        <f t="shared" si="49"/>
        <v>#N/A</v>
      </c>
    </row>
    <row r="1921" spans="7:7" x14ac:dyDescent="0.3">
      <c r="G1921" t="e">
        <f t="shared" si="49"/>
        <v>#N/A</v>
      </c>
    </row>
    <row r="1922" spans="7:7" x14ac:dyDescent="0.3">
      <c r="G1922" t="e">
        <f t="shared" si="49"/>
        <v>#N/A</v>
      </c>
    </row>
    <row r="1923" spans="7:7" x14ac:dyDescent="0.3">
      <c r="G1923" t="e">
        <f t="shared" ref="G1923:G1941" si="50">VLOOKUP(F:F,A:B,2,0)</f>
        <v>#N/A</v>
      </c>
    </row>
    <row r="1924" spans="7:7" x14ac:dyDescent="0.3">
      <c r="G1924" t="e">
        <f t="shared" si="50"/>
        <v>#N/A</v>
      </c>
    </row>
    <row r="1925" spans="7:7" x14ac:dyDescent="0.3">
      <c r="G1925" t="e">
        <f t="shared" si="50"/>
        <v>#N/A</v>
      </c>
    </row>
    <row r="1926" spans="7:7" x14ac:dyDescent="0.3">
      <c r="G1926" t="e">
        <f t="shared" si="50"/>
        <v>#N/A</v>
      </c>
    </row>
    <row r="1927" spans="7:7" x14ac:dyDescent="0.3">
      <c r="G1927" t="e">
        <f t="shared" si="50"/>
        <v>#N/A</v>
      </c>
    </row>
    <row r="1928" spans="7:7" x14ac:dyDescent="0.3">
      <c r="G1928" t="e">
        <f t="shared" si="50"/>
        <v>#N/A</v>
      </c>
    </row>
    <row r="1929" spans="7:7" x14ac:dyDescent="0.3">
      <c r="G1929" t="e">
        <f t="shared" si="50"/>
        <v>#N/A</v>
      </c>
    </row>
    <row r="1930" spans="7:7" x14ac:dyDescent="0.3">
      <c r="G1930" t="e">
        <f t="shared" si="50"/>
        <v>#N/A</v>
      </c>
    </row>
    <row r="1931" spans="7:7" x14ac:dyDescent="0.3">
      <c r="G1931" t="e">
        <f t="shared" si="50"/>
        <v>#N/A</v>
      </c>
    </row>
    <row r="1932" spans="7:7" x14ac:dyDescent="0.3">
      <c r="G1932" t="e">
        <f t="shared" si="50"/>
        <v>#N/A</v>
      </c>
    </row>
    <row r="1933" spans="7:7" x14ac:dyDescent="0.3">
      <c r="G1933" t="e">
        <f t="shared" si="50"/>
        <v>#N/A</v>
      </c>
    </row>
    <row r="1934" spans="7:7" x14ac:dyDescent="0.3">
      <c r="G1934" t="e">
        <f t="shared" si="50"/>
        <v>#N/A</v>
      </c>
    </row>
    <row r="1935" spans="7:7" x14ac:dyDescent="0.3">
      <c r="G1935" t="e">
        <f t="shared" si="50"/>
        <v>#N/A</v>
      </c>
    </row>
    <row r="1936" spans="7:7" x14ac:dyDescent="0.3">
      <c r="G1936" t="e">
        <f t="shared" si="50"/>
        <v>#N/A</v>
      </c>
    </row>
    <row r="1937" spans="7:7" x14ac:dyDescent="0.3">
      <c r="G1937" t="e">
        <f t="shared" si="50"/>
        <v>#N/A</v>
      </c>
    </row>
    <row r="1938" spans="7:7" x14ac:dyDescent="0.3">
      <c r="G1938" t="e">
        <f t="shared" si="50"/>
        <v>#N/A</v>
      </c>
    </row>
    <row r="1939" spans="7:7" x14ac:dyDescent="0.3">
      <c r="G1939" t="e">
        <f t="shared" si="50"/>
        <v>#N/A</v>
      </c>
    </row>
    <row r="1940" spans="7:7" x14ac:dyDescent="0.3">
      <c r="G1940" t="e">
        <f t="shared" si="50"/>
        <v>#N/A</v>
      </c>
    </row>
    <row r="1941" spans="7:7" x14ac:dyDescent="0.3">
      <c r="G1941" t="e">
        <f t="shared" si="50"/>
        <v>#N/A</v>
      </c>
    </row>
    <row r="1047905" spans="6:6" customFormat="1" x14ac:dyDescent="0.3">
      <c r="F1047905" s="51"/>
    </row>
    <row r="1047906" spans="6:6" customFormat="1" x14ac:dyDescent="0.3">
      <c r="F1047906" s="51"/>
    </row>
    <row r="1047907" spans="6:6" customFormat="1" x14ac:dyDescent="0.3">
      <c r="F1047907" s="51"/>
    </row>
    <row r="1047908" spans="6:6" customFormat="1" x14ac:dyDescent="0.3">
      <c r="F1047908" s="51"/>
    </row>
    <row r="1047909" spans="6:6" customFormat="1" x14ac:dyDescent="0.3">
      <c r="F1047909" s="51"/>
    </row>
    <row r="1047910" spans="6:6" customFormat="1" x14ac:dyDescent="0.3">
      <c r="F1047910" s="51"/>
    </row>
    <row r="1047911" spans="6:6" customFormat="1" x14ac:dyDescent="0.3">
      <c r="F1047911" s="51"/>
    </row>
    <row r="1047912" spans="6:6" customFormat="1" x14ac:dyDescent="0.3">
      <c r="F1047912" s="51"/>
    </row>
    <row r="1047913" spans="6:6" customFormat="1" x14ac:dyDescent="0.3">
      <c r="F1047913" s="51"/>
    </row>
    <row r="1047914" spans="6:6" customFormat="1" x14ac:dyDescent="0.3">
      <c r="F1047914" s="51"/>
    </row>
    <row r="1047915" spans="6:6" customFormat="1" x14ac:dyDescent="0.3">
      <c r="F1047915" s="51"/>
    </row>
    <row r="1047916" spans="6:6" customFormat="1" x14ac:dyDescent="0.3">
      <c r="F1047916" s="51"/>
    </row>
    <row r="1047917" spans="6:6" customFormat="1" x14ac:dyDescent="0.3">
      <c r="F1047917" s="51"/>
    </row>
    <row r="1047918" spans="6:6" customFormat="1" x14ac:dyDescent="0.3">
      <c r="F1047918" s="51"/>
    </row>
    <row r="1047919" spans="6:6" customFormat="1" x14ac:dyDescent="0.3">
      <c r="F1047919" s="51"/>
    </row>
    <row r="1047920" spans="6:6" customFormat="1" x14ac:dyDescent="0.3">
      <c r="F1047920" s="51"/>
    </row>
    <row r="1047921" spans="6:6" customFormat="1" x14ac:dyDescent="0.3">
      <c r="F1047921" s="51"/>
    </row>
    <row r="1047922" spans="6:6" customFormat="1" x14ac:dyDescent="0.3">
      <c r="F1047922" s="51"/>
    </row>
    <row r="1047923" spans="6:6" customFormat="1" x14ac:dyDescent="0.3">
      <c r="F1047923" s="51"/>
    </row>
    <row r="1047924" spans="6:6" customFormat="1" x14ac:dyDescent="0.3">
      <c r="F1047924" s="51"/>
    </row>
    <row r="1047925" spans="6:6" customFormat="1" x14ac:dyDescent="0.3">
      <c r="F1047925" s="51"/>
    </row>
    <row r="1047926" spans="6:6" customFormat="1" x14ac:dyDescent="0.3">
      <c r="F1047926" s="51"/>
    </row>
    <row r="1047927" spans="6:6" customFormat="1" x14ac:dyDescent="0.3">
      <c r="F1047927" s="51"/>
    </row>
    <row r="1047928" spans="6:6" customFormat="1" x14ac:dyDescent="0.3">
      <c r="F1047928" s="51"/>
    </row>
    <row r="1047929" spans="6:6" customFormat="1" x14ac:dyDescent="0.3">
      <c r="F1047929" s="51"/>
    </row>
    <row r="1047930" spans="6:6" customFormat="1" x14ac:dyDescent="0.3">
      <c r="F1047930" s="51"/>
    </row>
    <row r="1047931" spans="6:6" customFormat="1" x14ac:dyDescent="0.3">
      <c r="F1047931" s="51"/>
    </row>
    <row r="1047932" spans="6:6" customFormat="1" x14ac:dyDescent="0.3">
      <c r="F1047932" s="51"/>
    </row>
    <row r="1047933" spans="6:6" customFormat="1" x14ac:dyDescent="0.3">
      <c r="F1047933" s="51"/>
    </row>
    <row r="1047934" spans="6:6" customFormat="1" x14ac:dyDescent="0.3">
      <c r="F1047934" s="51"/>
    </row>
    <row r="1047935" spans="6:6" customFormat="1" x14ac:dyDescent="0.3">
      <c r="F1047935" s="51"/>
    </row>
    <row r="1047936" spans="6:6" customFormat="1" x14ac:dyDescent="0.3">
      <c r="F1047936" s="51"/>
    </row>
    <row r="1047937" spans="6:6" customFormat="1" x14ac:dyDescent="0.3">
      <c r="F1047937" s="51"/>
    </row>
    <row r="1047938" spans="6:6" customFormat="1" x14ac:dyDescent="0.3">
      <c r="F1047938" s="51"/>
    </row>
    <row r="1047939" spans="6:6" customFormat="1" x14ac:dyDescent="0.3">
      <c r="F1047939" s="51"/>
    </row>
    <row r="1047940" spans="6:6" customFormat="1" x14ac:dyDescent="0.3">
      <c r="F1047940" s="51"/>
    </row>
    <row r="1047941" spans="6:6" customFormat="1" x14ac:dyDescent="0.3">
      <c r="F1047941" s="51"/>
    </row>
    <row r="1047942" spans="6:6" customFormat="1" x14ac:dyDescent="0.3">
      <c r="F1047942" s="51"/>
    </row>
    <row r="1047943" spans="6:6" customFormat="1" x14ac:dyDescent="0.3">
      <c r="F1047943" s="51"/>
    </row>
    <row r="1047944" spans="6:6" customFormat="1" x14ac:dyDescent="0.3">
      <c r="F1047944" s="51"/>
    </row>
    <row r="1047945" spans="6:6" customFormat="1" x14ac:dyDescent="0.3">
      <c r="F1047945" s="51"/>
    </row>
    <row r="1047946" spans="6:6" customFormat="1" x14ac:dyDescent="0.3">
      <c r="F1047946" s="51"/>
    </row>
    <row r="1047947" spans="6:6" customFormat="1" x14ac:dyDescent="0.3">
      <c r="F1047947" s="51"/>
    </row>
    <row r="1047948" spans="6:6" customFormat="1" x14ac:dyDescent="0.3">
      <c r="F1047948" s="51"/>
    </row>
    <row r="1047949" spans="6:6" customFormat="1" x14ac:dyDescent="0.3">
      <c r="F1047949" s="51"/>
    </row>
    <row r="1047950" spans="6:6" customFormat="1" x14ac:dyDescent="0.3">
      <c r="F1047950" s="51"/>
    </row>
    <row r="1047951" spans="6:6" customFormat="1" x14ac:dyDescent="0.3">
      <c r="F1047951" s="51"/>
    </row>
    <row r="1047952" spans="6:6" customFormat="1" x14ac:dyDescent="0.3">
      <c r="F1047952" s="51"/>
    </row>
    <row r="1047953" spans="6:6" customFormat="1" x14ac:dyDescent="0.3">
      <c r="F1047953" s="51"/>
    </row>
    <row r="1047954" spans="6:6" customFormat="1" x14ac:dyDescent="0.3">
      <c r="F1047954" s="51"/>
    </row>
    <row r="1047955" spans="6:6" customFormat="1" x14ac:dyDescent="0.3">
      <c r="F1047955" s="51"/>
    </row>
    <row r="1047956" spans="6:6" customFormat="1" x14ac:dyDescent="0.3">
      <c r="F1047956" s="51"/>
    </row>
    <row r="1047957" spans="6:6" customFormat="1" x14ac:dyDescent="0.3">
      <c r="F1047957" s="51"/>
    </row>
    <row r="1047958" spans="6:6" customFormat="1" x14ac:dyDescent="0.3">
      <c r="F1047958" s="51"/>
    </row>
    <row r="1047959" spans="6:6" customFormat="1" x14ac:dyDescent="0.3">
      <c r="F1047959" s="51"/>
    </row>
    <row r="1047960" spans="6:6" customFormat="1" x14ac:dyDescent="0.3">
      <c r="F1047960" s="51"/>
    </row>
    <row r="1047961" spans="6:6" customFormat="1" x14ac:dyDescent="0.3">
      <c r="F1047961" s="51"/>
    </row>
    <row r="1047962" spans="6:6" customFormat="1" x14ac:dyDescent="0.3">
      <c r="F1047962" s="51"/>
    </row>
    <row r="1047963" spans="6:6" customFormat="1" x14ac:dyDescent="0.3">
      <c r="F1047963" s="51"/>
    </row>
    <row r="1047964" spans="6:6" customFormat="1" x14ac:dyDescent="0.3">
      <c r="F1047964" s="51"/>
    </row>
    <row r="1047965" spans="6:6" customFormat="1" x14ac:dyDescent="0.3">
      <c r="F1047965" s="51"/>
    </row>
    <row r="1047966" spans="6:6" customFormat="1" x14ac:dyDescent="0.3">
      <c r="F1047966" s="51"/>
    </row>
    <row r="1047967" spans="6:6" customFormat="1" x14ac:dyDescent="0.3">
      <c r="F1047967" s="51"/>
    </row>
    <row r="1047968" spans="6:6" customFormat="1" x14ac:dyDescent="0.3">
      <c r="F1047968" s="51"/>
    </row>
    <row r="1047969" spans="6:6" customFormat="1" x14ac:dyDescent="0.3">
      <c r="F1047969" s="51"/>
    </row>
    <row r="1047970" spans="6:6" customFormat="1" x14ac:dyDescent="0.3">
      <c r="F1047970" s="51"/>
    </row>
    <row r="1047971" spans="6:6" customFormat="1" x14ac:dyDescent="0.3">
      <c r="F1047971" s="51"/>
    </row>
    <row r="1047972" spans="6:6" customFormat="1" x14ac:dyDescent="0.3">
      <c r="F1047972" s="51"/>
    </row>
    <row r="1047973" spans="6:6" customFormat="1" x14ac:dyDescent="0.3">
      <c r="F1047973" s="51"/>
    </row>
    <row r="1047974" spans="6:6" customFormat="1" x14ac:dyDescent="0.3">
      <c r="F1047974" s="51"/>
    </row>
    <row r="1047975" spans="6:6" customFormat="1" x14ac:dyDescent="0.3">
      <c r="F1047975" s="51"/>
    </row>
    <row r="1047976" spans="6:6" customFormat="1" x14ac:dyDescent="0.3">
      <c r="F1047976" s="51"/>
    </row>
    <row r="1047977" spans="6:6" customFormat="1" x14ac:dyDescent="0.3">
      <c r="F1047977" s="51"/>
    </row>
    <row r="1047978" spans="6:6" customFormat="1" x14ac:dyDescent="0.3">
      <c r="F1047978" s="51"/>
    </row>
    <row r="1047979" spans="6:6" customFormat="1" x14ac:dyDescent="0.3">
      <c r="F1047979" s="51"/>
    </row>
    <row r="1047980" spans="6:6" customFormat="1" x14ac:dyDescent="0.3">
      <c r="F1047980" s="51"/>
    </row>
    <row r="1047981" spans="6:6" customFormat="1" x14ac:dyDescent="0.3">
      <c r="F1047981" s="51"/>
    </row>
    <row r="1047982" spans="6:6" customFormat="1" x14ac:dyDescent="0.3">
      <c r="F1047982" s="51"/>
    </row>
    <row r="1047983" spans="6:6" customFormat="1" x14ac:dyDescent="0.3">
      <c r="F1047983" s="51"/>
    </row>
    <row r="1047984" spans="6:6" customFormat="1" x14ac:dyDescent="0.3">
      <c r="F1047984" s="51"/>
    </row>
    <row r="1047985" spans="6:6" customFormat="1" x14ac:dyDescent="0.3">
      <c r="F1047985" s="51"/>
    </row>
    <row r="1047986" spans="6:6" customFormat="1" x14ac:dyDescent="0.3">
      <c r="F1047986" s="51"/>
    </row>
    <row r="1047987" spans="6:6" customFormat="1" x14ac:dyDescent="0.3">
      <c r="F1047987" s="51"/>
    </row>
    <row r="1047988" spans="6:6" customFormat="1" x14ac:dyDescent="0.3">
      <c r="F1047988" s="51"/>
    </row>
    <row r="1047989" spans="6:6" customFormat="1" x14ac:dyDescent="0.3">
      <c r="F1047989" s="51"/>
    </row>
    <row r="1047990" spans="6:6" customFormat="1" x14ac:dyDescent="0.3">
      <c r="F1047990" s="51"/>
    </row>
    <row r="1047991" spans="6:6" customFormat="1" x14ac:dyDescent="0.3">
      <c r="F1047991" s="51"/>
    </row>
    <row r="1047992" spans="6:6" customFormat="1" x14ac:dyDescent="0.3">
      <c r="F1047992" s="51"/>
    </row>
    <row r="1047993" spans="6:6" customFormat="1" x14ac:dyDescent="0.3">
      <c r="F1047993" s="51"/>
    </row>
    <row r="1047994" spans="6:6" customFormat="1" x14ac:dyDescent="0.3">
      <c r="F1047994" s="51"/>
    </row>
    <row r="1047995" spans="6:6" customFormat="1" x14ac:dyDescent="0.3">
      <c r="F1047995" s="51"/>
    </row>
    <row r="1047996" spans="6:6" customFormat="1" x14ac:dyDescent="0.3">
      <c r="F1047996" s="51"/>
    </row>
    <row r="1047997" spans="6:6" customFormat="1" x14ac:dyDescent="0.3">
      <c r="F1047997" s="51"/>
    </row>
    <row r="1047998" spans="6:6" customFormat="1" x14ac:dyDescent="0.3">
      <c r="F1047998" s="51"/>
    </row>
    <row r="1047999" spans="6:6" customFormat="1" x14ac:dyDescent="0.3">
      <c r="F1047999" s="51"/>
    </row>
    <row r="1048000" spans="6:6" customFormat="1" x14ac:dyDescent="0.3">
      <c r="F1048000" s="51"/>
    </row>
    <row r="1048001" spans="6:6" customFormat="1" x14ac:dyDescent="0.3">
      <c r="F1048001" s="51"/>
    </row>
    <row r="1048002" spans="6:6" customFormat="1" x14ac:dyDescent="0.3">
      <c r="F1048002" s="51"/>
    </row>
    <row r="1048003" spans="6:6" customFormat="1" x14ac:dyDescent="0.3">
      <c r="F1048003" s="51"/>
    </row>
    <row r="1048004" spans="6:6" customFormat="1" x14ac:dyDescent="0.3">
      <c r="F1048004" s="51"/>
    </row>
    <row r="1048005" spans="6:6" customFormat="1" x14ac:dyDescent="0.3">
      <c r="F1048005" s="51"/>
    </row>
    <row r="1048006" spans="6:6" customFormat="1" x14ac:dyDescent="0.3">
      <c r="F1048006" s="51"/>
    </row>
    <row r="1048007" spans="6:6" customFormat="1" x14ac:dyDescent="0.3">
      <c r="F1048007" s="51"/>
    </row>
    <row r="1048008" spans="6:6" customFormat="1" x14ac:dyDescent="0.3">
      <c r="F1048008" s="51"/>
    </row>
    <row r="1048009" spans="6:6" customFormat="1" x14ac:dyDescent="0.3">
      <c r="F1048009" s="51"/>
    </row>
    <row r="1048010" spans="6:6" customFormat="1" x14ac:dyDescent="0.3">
      <c r="F1048010" s="51"/>
    </row>
    <row r="1048011" spans="6:6" customFormat="1" x14ac:dyDescent="0.3">
      <c r="F1048011" s="51"/>
    </row>
    <row r="1048012" spans="6:6" customFormat="1" x14ac:dyDescent="0.3">
      <c r="F1048012" s="51"/>
    </row>
    <row r="1048013" spans="6:6" customFormat="1" x14ac:dyDescent="0.3">
      <c r="F1048013" s="51"/>
    </row>
    <row r="1048014" spans="6:6" customFormat="1" x14ac:dyDescent="0.3">
      <c r="F1048014" s="51"/>
    </row>
    <row r="1048015" spans="6:6" customFormat="1" x14ac:dyDescent="0.3">
      <c r="F1048015" s="51"/>
    </row>
    <row r="1048016" spans="6:6" customFormat="1" x14ac:dyDescent="0.3">
      <c r="F1048016" s="51"/>
    </row>
    <row r="1048017" spans="6:6" customFormat="1" x14ac:dyDescent="0.3">
      <c r="F1048017" s="51"/>
    </row>
    <row r="1048018" spans="6:6" customFormat="1" x14ac:dyDescent="0.3">
      <c r="F1048018" s="51"/>
    </row>
    <row r="1048019" spans="6:6" customFormat="1" x14ac:dyDescent="0.3">
      <c r="F1048019" s="51"/>
    </row>
    <row r="1048020" spans="6:6" customFormat="1" x14ac:dyDescent="0.3">
      <c r="F1048020" s="51"/>
    </row>
    <row r="1048021" spans="6:6" customFormat="1" x14ac:dyDescent="0.3">
      <c r="F1048021" s="51"/>
    </row>
    <row r="1048022" spans="6:6" customFormat="1" x14ac:dyDescent="0.3">
      <c r="F1048022" s="51"/>
    </row>
    <row r="1048023" spans="6:6" customFormat="1" x14ac:dyDescent="0.3">
      <c r="F1048023" s="51"/>
    </row>
    <row r="1048024" spans="6:6" customFormat="1" x14ac:dyDescent="0.3">
      <c r="F1048024" s="51"/>
    </row>
    <row r="1048025" spans="6:6" customFormat="1" x14ac:dyDescent="0.3">
      <c r="F1048025" s="51"/>
    </row>
    <row r="1048026" spans="6:6" customFormat="1" x14ac:dyDescent="0.3">
      <c r="F1048026" s="51"/>
    </row>
    <row r="1048027" spans="6:6" customFormat="1" x14ac:dyDescent="0.3">
      <c r="F1048027" s="51"/>
    </row>
    <row r="1048028" spans="6:6" customFormat="1" x14ac:dyDescent="0.3">
      <c r="F1048028" s="51"/>
    </row>
    <row r="1048029" spans="6:6" customFormat="1" x14ac:dyDescent="0.3">
      <c r="F1048029" s="51"/>
    </row>
    <row r="1048030" spans="6:6" customFormat="1" x14ac:dyDescent="0.3">
      <c r="F1048030" s="51"/>
    </row>
    <row r="1048031" spans="6:6" customFormat="1" x14ac:dyDescent="0.3">
      <c r="F1048031" s="51"/>
    </row>
    <row r="1048032" spans="6:6" customFormat="1" x14ac:dyDescent="0.3">
      <c r="F1048032" s="51"/>
    </row>
    <row r="1048033" spans="6:6" customFormat="1" x14ac:dyDescent="0.3">
      <c r="F1048033" s="51"/>
    </row>
    <row r="1048034" spans="6:6" customFormat="1" x14ac:dyDescent="0.3">
      <c r="F1048034" s="51"/>
    </row>
    <row r="1048035" spans="6:6" customFormat="1" x14ac:dyDescent="0.3">
      <c r="F1048035" s="51"/>
    </row>
    <row r="1048036" spans="6:6" customFormat="1" x14ac:dyDescent="0.3">
      <c r="F1048036" s="51"/>
    </row>
    <row r="1048037" spans="6:6" customFormat="1" x14ac:dyDescent="0.3">
      <c r="F1048037" s="51"/>
    </row>
    <row r="1048038" spans="6:6" customFormat="1" x14ac:dyDescent="0.3">
      <c r="F1048038" s="51"/>
    </row>
    <row r="1048039" spans="6:6" customFormat="1" x14ac:dyDescent="0.3">
      <c r="F1048039" s="51"/>
    </row>
    <row r="1048040" spans="6:6" customFormat="1" x14ac:dyDescent="0.3">
      <c r="F1048040" s="51"/>
    </row>
    <row r="1048041" spans="6:6" customFormat="1" x14ac:dyDescent="0.3">
      <c r="F1048041" s="51"/>
    </row>
    <row r="1048042" spans="6:6" customFormat="1" x14ac:dyDescent="0.3">
      <c r="F1048042" s="51"/>
    </row>
    <row r="1048043" spans="6:6" customFormat="1" x14ac:dyDescent="0.3">
      <c r="F1048043" s="51"/>
    </row>
    <row r="1048044" spans="6:6" customFormat="1" x14ac:dyDescent="0.3">
      <c r="F1048044" s="51"/>
    </row>
    <row r="1048045" spans="6:6" customFormat="1" x14ac:dyDescent="0.3">
      <c r="F1048045" s="51"/>
    </row>
    <row r="1048046" spans="6:6" customFormat="1" x14ac:dyDescent="0.3">
      <c r="F1048046" s="51"/>
    </row>
    <row r="1048047" spans="6:6" customFormat="1" x14ac:dyDescent="0.3">
      <c r="F1048047" s="51"/>
    </row>
    <row r="1048048" spans="6:6" customFormat="1" x14ac:dyDescent="0.3">
      <c r="F1048048" s="51"/>
    </row>
    <row r="1048049" spans="6:6" customFormat="1" x14ac:dyDescent="0.3">
      <c r="F1048049" s="51"/>
    </row>
    <row r="1048050" spans="6:6" customFormat="1" x14ac:dyDescent="0.3">
      <c r="F1048050" s="51"/>
    </row>
    <row r="1048051" spans="6:6" customFormat="1" x14ac:dyDescent="0.3">
      <c r="F1048051" s="51"/>
    </row>
    <row r="1048052" spans="6:6" customFormat="1" x14ac:dyDescent="0.3">
      <c r="F1048052" s="51"/>
    </row>
    <row r="1048053" spans="6:6" customFormat="1" x14ac:dyDescent="0.3">
      <c r="F1048053" s="51"/>
    </row>
    <row r="1048054" spans="6:6" customFormat="1" x14ac:dyDescent="0.3">
      <c r="F1048054" s="51"/>
    </row>
    <row r="1048055" spans="6:6" customFormat="1" x14ac:dyDescent="0.3">
      <c r="F1048055" s="51"/>
    </row>
    <row r="1048056" spans="6:6" customFormat="1" x14ac:dyDescent="0.3">
      <c r="F1048056" s="51"/>
    </row>
    <row r="1048057" spans="6:6" customFormat="1" x14ac:dyDescent="0.3">
      <c r="F1048057" s="51"/>
    </row>
    <row r="1048058" spans="6:6" customFormat="1" x14ac:dyDescent="0.3">
      <c r="F1048058" s="51"/>
    </row>
    <row r="1048059" spans="6:6" customFormat="1" x14ac:dyDescent="0.3">
      <c r="F1048059" s="51"/>
    </row>
    <row r="1048060" spans="6:6" customFormat="1" x14ac:dyDescent="0.3">
      <c r="F1048060" s="51"/>
    </row>
    <row r="1048061" spans="6:6" customFormat="1" x14ac:dyDescent="0.3">
      <c r="F1048061" s="51"/>
    </row>
    <row r="1048062" spans="6:6" customFormat="1" x14ac:dyDescent="0.3">
      <c r="F1048062" s="51"/>
    </row>
    <row r="1048063" spans="6:6" customFormat="1" x14ac:dyDescent="0.3">
      <c r="F1048063" s="51"/>
    </row>
    <row r="1048064" spans="6:6" customFormat="1" x14ac:dyDescent="0.3">
      <c r="F1048064" s="51"/>
    </row>
    <row r="1048065" spans="6:6" customFormat="1" x14ac:dyDescent="0.3">
      <c r="F1048065" s="51"/>
    </row>
    <row r="1048066" spans="6:6" customFormat="1" x14ac:dyDescent="0.3">
      <c r="F1048066" s="51"/>
    </row>
    <row r="1048067" spans="6:6" customFormat="1" x14ac:dyDescent="0.3">
      <c r="F1048067" s="51"/>
    </row>
    <row r="1048068" spans="6:6" customFormat="1" x14ac:dyDescent="0.3">
      <c r="F1048068" s="51"/>
    </row>
    <row r="1048069" spans="6:6" customFormat="1" x14ac:dyDescent="0.3">
      <c r="F1048069" s="51"/>
    </row>
    <row r="1048070" spans="6:6" customFormat="1" x14ac:dyDescent="0.3">
      <c r="F1048070" s="51"/>
    </row>
    <row r="1048071" spans="6:6" customFormat="1" x14ac:dyDescent="0.3">
      <c r="F1048071" s="51"/>
    </row>
    <row r="1048072" spans="6:6" customFormat="1" x14ac:dyDescent="0.3">
      <c r="F1048072" s="51"/>
    </row>
    <row r="1048073" spans="6:6" customFormat="1" x14ac:dyDescent="0.3">
      <c r="F1048073" s="51"/>
    </row>
    <row r="1048074" spans="6:6" customFormat="1" x14ac:dyDescent="0.3">
      <c r="F1048074" s="51"/>
    </row>
    <row r="1048075" spans="6:6" customFormat="1" x14ac:dyDescent="0.3">
      <c r="F1048075" s="51"/>
    </row>
    <row r="1048076" spans="6:6" customFormat="1" x14ac:dyDescent="0.3">
      <c r="F1048076" s="51"/>
    </row>
    <row r="1048077" spans="6:6" customFormat="1" x14ac:dyDescent="0.3">
      <c r="F1048077" s="51"/>
    </row>
    <row r="1048078" spans="6:6" customFormat="1" x14ac:dyDescent="0.3">
      <c r="F1048078" s="51"/>
    </row>
    <row r="1048079" spans="6:6" customFormat="1" x14ac:dyDescent="0.3">
      <c r="F1048079" s="51"/>
    </row>
    <row r="1048080" spans="6:6" customFormat="1" x14ac:dyDescent="0.3">
      <c r="F1048080" s="51"/>
    </row>
    <row r="1048081" spans="6:6" customFormat="1" x14ac:dyDescent="0.3">
      <c r="F1048081" s="51"/>
    </row>
    <row r="1048082" spans="6:6" customFormat="1" x14ac:dyDescent="0.3">
      <c r="F1048082" s="51"/>
    </row>
    <row r="1048083" spans="6:6" customFormat="1" x14ac:dyDescent="0.3">
      <c r="F1048083" s="51"/>
    </row>
    <row r="1048084" spans="6:6" customFormat="1" x14ac:dyDescent="0.3">
      <c r="F1048084" s="51"/>
    </row>
    <row r="1048085" spans="6:6" customFormat="1" x14ac:dyDescent="0.3">
      <c r="F1048085" s="51"/>
    </row>
    <row r="1048086" spans="6:6" customFormat="1" x14ac:dyDescent="0.3">
      <c r="F1048086" s="51"/>
    </row>
    <row r="1048087" spans="6:6" customFormat="1" x14ac:dyDescent="0.3">
      <c r="F1048087" s="51"/>
    </row>
    <row r="1048088" spans="6:6" customFormat="1" x14ac:dyDescent="0.3">
      <c r="F1048088" s="51"/>
    </row>
    <row r="1048089" spans="6:6" customFormat="1" x14ac:dyDescent="0.3">
      <c r="F1048089" s="51"/>
    </row>
    <row r="1048090" spans="6:6" customFormat="1" x14ac:dyDescent="0.3">
      <c r="F1048090" s="51"/>
    </row>
    <row r="1048091" spans="6:6" customFormat="1" x14ac:dyDescent="0.3">
      <c r="F1048091" s="51"/>
    </row>
    <row r="1048092" spans="6:6" customFormat="1" x14ac:dyDescent="0.3">
      <c r="F1048092" s="51"/>
    </row>
    <row r="1048093" spans="6:6" customFormat="1" x14ac:dyDescent="0.3">
      <c r="F1048093" s="51"/>
    </row>
    <row r="1048094" spans="6:6" customFormat="1" x14ac:dyDescent="0.3">
      <c r="F1048094" s="51"/>
    </row>
    <row r="1048095" spans="6:6" customFormat="1" x14ac:dyDescent="0.3">
      <c r="F1048095" s="51"/>
    </row>
    <row r="1048096" spans="6:6" customFormat="1" x14ac:dyDescent="0.3">
      <c r="F1048096" s="51"/>
    </row>
    <row r="1048097" spans="6:6" customFormat="1" x14ac:dyDescent="0.3">
      <c r="F1048097" s="51"/>
    </row>
    <row r="1048098" spans="6:6" customFormat="1" x14ac:dyDescent="0.3">
      <c r="F1048098" s="51"/>
    </row>
    <row r="1048099" spans="6:6" customFormat="1" x14ac:dyDescent="0.3">
      <c r="F1048099" s="51"/>
    </row>
    <row r="1048100" spans="6:6" customFormat="1" x14ac:dyDescent="0.3">
      <c r="F1048100" s="51"/>
    </row>
    <row r="1048101" spans="6:6" customFormat="1" x14ac:dyDescent="0.3">
      <c r="F1048101" s="51"/>
    </row>
    <row r="1048102" spans="6:6" customFormat="1" x14ac:dyDescent="0.3">
      <c r="F1048102" s="51"/>
    </row>
    <row r="1048103" spans="6:6" customFormat="1" x14ac:dyDescent="0.3">
      <c r="F1048103" s="51"/>
    </row>
    <row r="1048104" spans="6:6" customFormat="1" x14ac:dyDescent="0.3">
      <c r="F1048104" s="51"/>
    </row>
    <row r="1048105" spans="6:6" customFormat="1" x14ac:dyDescent="0.3">
      <c r="F1048105" s="51"/>
    </row>
    <row r="1048106" spans="6:6" customFormat="1" x14ac:dyDescent="0.3">
      <c r="F1048106" s="51"/>
    </row>
    <row r="1048107" spans="6:6" customFormat="1" x14ac:dyDescent="0.3">
      <c r="F1048107" s="51"/>
    </row>
    <row r="1048108" spans="6:6" customFormat="1" x14ac:dyDescent="0.3">
      <c r="F1048108" s="51"/>
    </row>
    <row r="1048109" spans="6:6" customFormat="1" x14ac:dyDescent="0.3">
      <c r="F1048109" s="51"/>
    </row>
    <row r="1048110" spans="6:6" customFormat="1" x14ac:dyDescent="0.3">
      <c r="F1048110" s="51"/>
    </row>
    <row r="1048111" spans="6:6" customFormat="1" x14ac:dyDescent="0.3">
      <c r="F1048111" s="51"/>
    </row>
    <row r="1048112" spans="6:6" customFormat="1" x14ac:dyDescent="0.3">
      <c r="F1048112" s="51"/>
    </row>
    <row r="1048113" spans="6:6" customFormat="1" x14ac:dyDescent="0.3">
      <c r="F1048113" s="51"/>
    </row>
    <row r="1048114" spans="6:6" customFormat="1" x14ac:dyDescent="0.3">
      <c r="F1048114" s="51"/>
    </row>
    <row r="1048115" spans="6:6" customFormat="1" x14ac:dyDescent="0.3">
      <c r="F1048115" s="51"/>
    </row>
    <row r="1048116" spans="6:6" customFormat="1" x14ac:dyDescent="0.3">
      <c r="F1048116" s="51"/>
    </row>
    <row r="1048117" spans="6:6" customFormat="1" x14ac:dyDescent="0.3">
      <c r="F1048117" s="51"/>
    </row>
    <row r="1048118" spans="6:6" customFormat="1" x14ac:dyDescent="0.3">
      <c r="F1048118" s="51"/>
    </row>
    <row r="1048119" spans="6:6" customFormat="1" x14ac:dyDescent="0.3">
      <c r="F1048119" s="51"/>
    </row>
    <row r="1048120" spans="6:6" customFormat="1" x14ac:dyDescent="0.3">
      <c r="F1048120" s="51"/>
    </row>
    <row r="1048121" spans="6:6" customFormat="1" x14ac:dyDescent="0.3">
      <c r="F1048121" s="51"/>
    </row>
    <row r="1048122" spans="6:6" customFormat="1" x14ac:dyDescent="0.3">
      <c r="F1048122" s="51"/>
    </row>
    <row r="1048123" spans="6:6" customFormat="1" x14ac:dyDescent="0.3">
      <c r="F1048123" s="51"/>
    </row>
    <row r="1048124" spans="6:6" customFormat="1" x14ac:dyDescent="0.3">
      <c r="F1048124" s="51"/>
    </row>
    <row r="1048125" spans="6:6" customFormat="1" x14ac:dyDescent="0.3">
      <c r="F1048125" s="51"/>
    </row>
    <row r="1048126" spans="6:6" customFormat="1" x14ac:dyDescent="0.3">
      <c r="F1048126" s="51"/>
    </row>
    <row r="1048127" spans="6:6" customFormat="1" x14ac:dyDescent="0.3">
      <c r="F1048127" s="51"/>
    </row>
    <row r="1048128" spans="6:6" customFormat="1" x14ac:dyDescent="0.3">
      <c r="F1048128" s="51"/>
    </row>
    <row r="1048129" spans="6:6" customFormat="1" x14ac:dyDescent="0.3">
      <c r="F1048129" s="51"/>
    </row>
    <row r="1048130" spans="6:6" customFormat="1" x14ac:dyDescent="0.3">
      <c r="F1048130" s="51"/>
    </row>
    <row r="1048131" spans="6:6" customFormat="1" x14ac:dyDescent="0.3">
      <c r="F1048131" s="51"/>
    </row>
    <row r="1048132" spans="6:6" customFormat="1" x14ac:dyDescent="0.3">
      <c r="F1048132" s="51"/>
    </row>
    <row r="1048133" spans="6:6" customFormat="1" x14ac:dyDescent="0.3">
      <c r="F1048133" s="51"/>
    </row>
    <row r="1048134" spans="6:6" customFormat="1" x14ac:dyDescent="0.3">
      <c r="F1048134" s="51"/>
    </row>
    <row r="1048135" spans="6:6" customFormat="1" x14ac:dyDescent="0.3">
      <c r="F1048135" s="51"/>
    </row>
    <row r="1048136" spans="6:6" customFormat="1" x14ac:dyDescent="0.3">
      <c r="F1048136" s="51"/>
    </row>
    <row r="1048137" spans="6:6" customFormat="1" x14ac:dyDescent="0.3">
      <c r="F1048137" s="51"/>
    </row>
    <row r="1048138" spans="6:6" customFormat="1" x14ac:dyDescent="0.3">
      <c r="F1048138" s="51"/>
    </row>
    <row r="1048139" spans="6:6" customFormat="1" x14ac:dyDescent="0.3">
      <c r="F1048139" s="51"/>
    </row>
    <row r="1048140" spans="6:6" customFormat="1" x14ac:dyDescent="0.3">
      <c r="F1048140" s="51"/>
    </row>
    <row r="1048141" spans="6:6" customFormat="1" x14ac:dyDescent="0.3">
      <c r="F1048141" s="51"/>
    </row>
    <row r="1048142" spans="6:6" customFormat="1" x14ac:dyDescent="0.3">
      <c r="F1048142" s="51"/>
    </row>
    <row r="1048143" spans="6:6" customFormat="1" x14ac:dyDescent="0.3">
      <c r="F1048143" s="51"/>
    </row>
    <row r="1048144" spans="6:6" customFormat="1" x14ac:dyDescent="0.3">
      <c r="F1048144" s="51"/>
    </row>
    <row r="1048145" spans="6:6" customFormat="1" x14ac:dyDescent="0.3">
      <c r="F1048145" s="51"/>
    </row>
    <row r="1048146" spans="6:6" customFormat="1" x14ac:dyDescent="0.3">
      <c r="F1048146" s="51"/>
    </row>
    <row r="1048147" spans="6:6" customFormat="1" x14ac:dyDescent="0.3">
      <c r="F1048147" s="51"/>
    </row>
    <row r="1048148" spans="6:6" customFormat="1" x14ac:dyDescent="0.3">
      <c r="F1048148" s="51"/>
    </row>
    <row r="1048149" spans="6:6" customFormat="1" x14ac:dyDescent="0.3">
      <c r="F1048149" s="51"/>
    </row>
    <row r="1048150" spans="6:6" customFormat="1" x14ac:dyDescent="0.3">
      <c r="F1048150" s="51"/>
    </row>
    <row r="1048151" spans="6:6" customFormat="1" x14ac:dyDescent="0.3">
      <c r="F1048151" s="51"/>
    </row>
    <row r="1048152" spans="6:6" customFormat="1" x14ac:dyDescent="0.3">
      <c r="F1048152" s="51"/>
    </row>
    <row r="1048153" spans="6:6" customFormat="1" x14ac:dyDescent="0.3">
      <c r="F1048153" s="51"/>
    </row>
    <row r="1048154" spans="6:6" customFormat="1" x14ac:dyDescent="0.3">
      <c r="F1048154" s="51"/>
    </row>
    <row r="1048155" spans="6:6" customFormat="1" x14ac:dyDescent="0.3">
      <c r="F1048155" s="51"/>
    </row>
    <row r="1048156" spans="6:6" customFormat="1" x14ac:dyDescent="0.3">
      <c r="F1048156" s="51"/>
    </row>
    <row r="1048157" spans="6:6" customFormat="1" x14ac:dyDescent="0.3">
      <c r="F1048157" s="51"/>
    </row>
    <row r="1048158" spans="6:6" customFormat="1" x14ac:dyDescent="0.3">
      <c r="F1048158" s="51"/>
    </row>
    <row r="1048159" spans="6:6" customFormat="1" x14ac:dyDescent="0.3">
      <c r="F1048159" s="51"/>
    </row>
    <row r="1048160" spans="6:6" customFormat="1" x14ac:dyDescent="0.3">
      <c r="F1048160" s="51"/>
    </row>
    <row r="1048161" spans="6:6" customFormat="1" x14ac:dyDescent="0.3">
      <c r="F1048161" s="51"/>
    </row>
    <row r="1048162" spans="6:6" customFormat="1" x14ac:dyDescent="0.3">
      <c r="F1048162" s="51"/>
    </row>
    <row r="1048163" spans="6:6" customFormat="1" x14ac:dyDescent="0.3">
      <c r="F1048163" s="51"/>
    </row>
    <row r="1048164" spans="6:6" customFormat="1" x14ac:dyDescent="0.3">
      <c r="F1048164" s="51"/>
    </row>
    <row r="1048165" spans="6:6" customFormat="1" x14ac:dyDescent="0.3">
      <c r="F1048165" s="51"/>
    </row>
    <row r="1048166" spans="6:6" customFormat="1" x14ac:dyDescent="0.3">
      <c r="F1048166" s="51"/>
    </row>
    <row r="1048167" spans="6:6" customFormat="1" x14ac:dyDescent="0.3">
      <c r="F1048167" s="51"/>
    </row>
    <row r="1048168" spans="6:6" customFormat="1" x14ac:dyDescent="0.3">
      <c r="F1048168" s="51"/>
    </row>
    <row r="1048169" spans="6:6" customFormat="1" x14ac:dyDescent="0.3">
      <c r="F1048169" s="51"/>
    </row>
    <row r="1048170" spans="6:6" customFormat="1" x14ac:dyDescent="0.3">
      <c r="F1048170" s="51"/>
    </row>
    <row r="1048171" spans="6:6" customFormat="1" x14ac:dyDescent="0.3">
      <c r="F1048171" s="51"/>
    </row>
    <row r="1048172" spans="6:6" customFormat="1" x14ac:dyDescent="0.3">
      <c r="F1048172" s="51"/>
    </row>
    <row r="1048173" spans="6:6" customFormat="1" x14ac:dyDescent="0.3">
      <c r="F1048173" s="51"/>
    </row>
    <row r="1048174" spans="6:6" customFormat="1" x14ac:dyDescent="0.3">
      <c r="F1048174" s="51"/>
    </row>
    <row r="1048175" spans="6:6" customFormat="1" x14ac:dyDescent="0.3">
      <c r="F1048175" s="51"/>
    </row>
    <row r="1048176" spans="6:6" customFormat="1" x14ac:dyDescent="0.3">
      <c r="F1048176" s="51"/>
    </row>
    <row r="1048177" spans="6:6" customFormat="1" x14ac:dyDescent="0.3">
      <c r="F1048177" s="51"/>
    </row>
    <row r="1048178" spans="6:6" customFormat="1" x14ac:dyDescent="0.3">
      <c r="F1048178" s="51"/>
    </row>
    <row r="1048179" spans="6:6" customFormat="1" x14ac:dyDescent="0.3">
      <c r="F1048179" s="51"/>
    </row>
    <row r="1048180" spans="6:6" customFormat="1" x14ac:dyDescent="0.3">
      <c r="F1048180" s="51"/>
    </row>
    <row r="1048181" spans="6:6" customFormat="1" x14ac:dyDescent="0.3">
      <c r="F1048181" s="51"/>
    </row>
    <row r="1048182" spans="6:6" customFormat="1" x14ac:dyDescent="0.3">
      <c r="F1048182" s="51"/>
    </row>
    <row r="1048183" spans="6:6" customFormat="1" x14ac:dyDescent="0.3">
      <c r="F1048183" s="51"/>
    </row>
    <row r="1048184" spans="6:6" customFormat="1" x14ac:dyDescent="0.3">
      <c r="F1048184" s="51"/>
    </row>
    <row r="1048185" spans="6:6" customFormat="1" x14ac:dyDescent="0.3">
      <c r="F1048185" s="51"/>
    </row>
    <row r="1048186" spans="6:6" customFormat="1" x14ac:dyDescent="0.3">
      <c r="F1048186" s="51"/>
    </row>
    <row r="1048187" spans="6:6" customFormat="1" x14ac:dyDescent="0.3">
      <c r="F1048187" s="51"/>
    </row>
    <row r="1048188" spans="6:6" customFormat="1" x14ac:dyDescent="0.3">
      <c r="F1048188" s="51"/>
    </row>
    <row r="1048189" spans="6:6" customFormat="1" x14ac:dyDescent="0.3">
      <c r="F1048189" s="51"/>
    </row>
    <row r="1048190" spans="6:6" customFormat="1" x14ac:dyDescent="0.3">
      <c r="F1048190" s="51"/>
    </row>
    <row r="1048191" spans="6:6" customFormat="1" x14ac:dyDescent="0.3">
      <c r="F1048191" s="51"/>
    </row>
    <row r="1048192" spans="6:6" customFormat="1" x14ac:dyDescent="0.3">
      <c r="F1048192" s="51"/>
    </row>
    <row r="1048193" spans="6:6" customFormat="1" x14ac:dyDescent="0.3">
      <c r="F1048193" s="51"/>
    </row>
    <row r="1048194" spans="6:6" customFormat="1" x14ac:dyDescent="0.3">
      <c r="F1048194" s="51"/>
    </row>
    <row r="1048195" spans="6:6" customFormat="1" x14ac:dyDescent="0.3">
      <c r="F1048195" s="51"/>
    </row>
    <row r="1048196" spans="6:6" customFormat="1" x14ac:dyDescent="0.3">
      <c r="F1048196" s="51"/>
    </row>
    <row r="1048197" spans="6:6" customFormat="1" x14ac:dyDescent="0.3">
      <c r="F1048197" s="51"/>
    </row>
    <row r="1048198" spans="6:6" customFormat="1" x14ac:dyDescent="0.3">
      <c r="F1048198" s="51"/>
    </row>
    <row r="1048199" spans="6:6" customFormat="1" x14ac:dyDescent="0.3">
      <c r="F1048199" s="51"/>
    </row>
    <row r="1048200" spans="6:6" customFormat="1" x14ac:dyDescent="0.3">
      <c r="F1048200" s="51"/>
    </row>
    <row r="1048201" spans="6:6" customFormat="1" x14ac:dyDescent="0.3">
      <c r="F1048201" s="51"/>
    </row>
    <row r="1048202" spans="6:6" customFormat="1" x14ac:dyDescent="0.3">
      <c r="F1048202" s="51"/>
    </row>
    <row r="1048203" spans="6:6" customFormat="1" x14ac:dyDescent="0.3">
      <c r="F1048203" s="51"/>
    </row>
    <row r="1048204" spans="6:6" customFormat="1" x14ac:dyDescent="0.3">
      <c r="F1048204" s="51"/>
    </row>
    <row r="1048205" spans="6:6" customFormat="1" x14ac:dyDescent="0.3">
      <c r="F1048205" s="51"/>
    </row>
    <row r="1048206" spans="6:6" customFormat="1" x14ac:dyDescent="0.3">
      <c r="F1048206" s="51"/>
    </row>
    <row r="1048207" spans="6:6" customFormat="1" x14ac:dyDescent="0.3">
      <c r="F1048207" s="51"/>
    </row>
    <row r="1048208" spans="6:6" customFormat="1" x14ac:dyDescent="0.3">
      <c r="F1048208" s="51"/>
    </row>
    <row r="1048209" spans="6:6" customFormat="1" x14ac:dyDescent="0.3">
      <c r="F1048209" s="51"/>
    </row>
    <row r="1048210" spans="6:6" customFormat="1" x14ac:dyDescent="0.3">
      <c r="F1048210" s="51"/>
    </row>
    <row r="1048211" spans="6:6" customFormat="1" x14ac:dyDescent="0.3">
      <c r="F1048211" s="51"/>
    </row>
    <row r="1048212" spans="6:6" customFormat="1" x14ac:dyDescent="0.3">
      <c r="F1048212" s="51"/>
    </row>
    <row r="1048213" spans="6:6" customFormat="1" x14ac:dyDescent="0.3">
      <c r="F1048213" s="51"/>
    </row>
    <row r="1048214" spans="6:6" customFormat="1" x14ac:dyDescent="0.3">
      <c r="F1048214" s="51"/>
    </row>
    <row r="1048215" spans="6:6" customFormat="1" x14ac:dyDescent="0.3">
      <c r="F1048215" s="51"/>
    </row>
    <row r="1048216" spans="6:6" customFormat="1" x14ac:dyDescent="0.3">
      <c r="F1048216" s="51"/>
    </row>
    <row r="1048217" spans="6:6" customFormat="1" x14ac:dyDescent="0.3">
      <c r="F1048217" s="51"/>
    </row>
    <row r="1048218" spans="6:6" customFormat="1" x14ac:dyDescent="0.3">
      <c r="F1048218" s="51"/>
    </row>
    <row r="1048219" spans="6:6" customFormat="1" x14ac:dyDescent="0.3">
      <c r="F1048219" s="51"/>
    </row>
    <row r="1048220" spans="6:6" customFormat="1" x14ac:dyDescent="0.3">
      <c r="F1048220" s="51"/>
    </row>
    <row r="1048221" spans="6:6" customFormat="1" x14ac:dyDescent="0.3">
      <c r="F1048221" s="51"/>
    </row>
    <row r="1048222" spans="6:6" customFormat="1" x14ac:dyDescent="0.3">
      <c r="F1048222" s="51"/>
    </row>
    <row r="1048223" spans="6:6" customFormat="1" x14ac:dyDescent="0.3">
      <c r="F1048223" s="51"/>
    </row>
    <row r="1048224" spans="6:6" customFormat="1" x14ac:dyDescent="0.3">
      <c r="F1048224" s="51"/>
    </row>
    <row r="1048225" spans="6:6" customFormat="1" x14ac:dyDescent="0.3">
      <c r="F1048225" s="51"/>
    </row>
    <row r="1048226" spans="6:6" customFormat="1" x14ac:dyDescent="0.3">
      <c r="F1048226" s="51"/>
    </row>
    <row r="1048227" spans="6:6" customFormat="1" x14ac:dyDescent="0.3">
      <c r="F1048227" s="51"/>
    </row>
    <row r="1048228" spans="6:6" customFormat="1" x14ac:dyDescent="0.3">
      <c r="F1048228" s="51"/>
    </row>
    <row r="1048229" spans="6:6" customFormat="1" x14ac:dyDescent="0.3">
      <c r="F1048229" s="51"/>
    </row>
    <row r="1048230" spans="6:6" customFormat="1" x14ac:dyDescent="0.3">
      <c r="F1048230" s="51"/>
    </row>
    <row r="1048231" spans="6:6" customFormat="1" x14ac:dyDescent="0.3">
      <c r="F1048231" s="51"/>
    </row>
    <row r="1048232" spans="6:6" customFormat="1" x14ac:dyDescent="0.3">
      <c r="F1048232" s="51"/>
    </row>
    <row r="1048233" spans="6:6" customFormat="1" x14ac:dyDescent="0.3">
      <c r="F1048233" s="51"/>
    </row>
    <row r="1048234" spans="6:6" customFormat="1" x14ac:dyDescent="0.3">
      <c r="F1048234" s="51"/>
    </row>
    <row r="1048235" spans="6:6" customFormat="1" x14ac:dyDescent="0.3">
      <c r="F1048235" s="51"/>
    </row>
    <row r="1048236" spans="6:6" customFormat="1" x14ac:dyDescent="0.3">
      <c r="F1048236" s="51"/>
    </row>
    <row r="1048237" spans="6:6" customFormat="1" x14ac:dyDescent="0.3">
      <c r="F1048237" s="51"/>
    </row>
    <row r="1048238" spans="6:6" customFormat="1" x14ac:dyDescent="0.3">
      <c r="F1048238" s="51"/>
    </row>
    <row r="1048239" spans="6:6" customFormat="1" x14ac:dyDescent="0.3">
      <c r="F1048239" s="51"/>
    </row>
    <row r="1048240" spans="6:6" customFormat="1" x14ac:dyDescent="0.3">
      <c r="F1048240" s="51"/>
    </row>
    <row r="1048241" spans="6:6" customFormat="1" x14ac:dyDescent="0.3">
      <c r="F1048241" s="51"/>
    </row>
    <row r="1048242" spans="6:6" customFormat="1" x14ac:dyDescent="0.3">
      <c r="F1048242" s="51"/>
    </row>
    <row r="1048243" spans="6:6" customFormat="1" x14ac:dyDescent="0.3">
      <c r="F1048243" s="51"/>
    </row>
    <row r="1048244" spans="6:6" customFormat="1" x14ac:dyDescent="0.3">
      <c r="F1048244" s="51"/>
    </row>
    <row r="1048245" spans="6:6" customFormat="1" x14ac:dyDescent="0.3">
      <c r="F1048245" s="51"/>
    </row>
    <row r="1048246" spans="6:6" customFormat="1" x14ac:dyDescent="0.3">
      <c r="F1048246" s="51"/>
    </row>
    <row r="1048247" spans="6:6" customFormat="1" x14ac:dyDescent="0.3">
      <c r="F1048247" s="51"/>
    </row>
    <row r="1048248" spans="6:6" customFormat="1" x14ac:dyDescent="0.3">
      <c r="F1048248" s="51"/>
    </row>
    <row r="1048249" spans="6:6" customFormat="1" x14ac:dyDescent="0.3">
      <c r="F1048249" s="51"/>
    </row>
    <row r="1048250" spans="6:6" customFormat="1" x14ac:dyDescent="0.3">
      <c r="F1048250" s="51"/>
    </row>
    <row r="1048251" spans="6:6" customFormat="1" x14ac:dyDescent="0.3">
      <c r="F1048251" s="51"/>
    </row>
    <row r="1048252" spans="6:6" customFormat="1" x14ac:dyDescent="0.3">
      <c r="F1048252" s="51"/>
    </row>
    <row r="1048253" spans="6:6" customFormat="1" x14ac:dyDescent="0.3">
      <c r="F1048253" s="51"/>
    </row>
    <row r="1048254" spans="6:6" customFormat="1" x14ac:dyDescent="0.3">
      <c r="F1048254" s="51"/>
    </row>
    <row r="1048255" spans="6:6" customFormat="1" x14ac:dyDescent="0.3">
      <c r="F1048255" s="51"/>
    </row>
    <row r="1048256" spans="6:6" customFormat="1" x14ac:dyDescent="0.3">
      <c r="F1048256" s="51"/>
    </row>
    <row r="1048257" spans="6:6" customFormat="1" x14ac:dyDescent="0.3">
      <c r="F1048257" s="51"/>
    </row>
    <row r="1048258" spans="6:6" customFormat="1" x14ac:dyDescent="0.3">
      <c r="F1048258" s="51"/>
    </row>
    <row r="1048259" spans="6:6" customFormat="1" x14ac:dyDescent="0.3">
      <c r="F1048259" s="51"/>
    </row>
    <row r="1048260" spans="6:6" customFormat="1" x14ac:dyDescent="0.3">
      <c r="F1048260" s="51"/>
    </row>
    <row r="1048261" spans="6:6" customFormat="1" x14ac:dyDescent="0.3">
      <c r="F1048261" s="51"/>
    </row>
    <row r="1048262" spans="6:6" customFormat="1" x14ac:dyDescent="0.3">
      <c r="F1048262" s="51"/>
    </row>
    <row r="1048263" spans="6:6" customFormat="1" x14ac:dyDescent="0.3">
      <c r="F1048263" s="51"/>
    </row>
    <row r="1048264" spans="6:6" customFormat="1" x14ac:dyDescent="0.3">
      <c r="F1048264" s="51"/>
    </row>
    <row r="1048265" spans="6:6" customFormat="1" x14ac:dyDescent="0.3">
      <c r="F1048265" s="51"/>
    </row>
    <row r="1048266" spans="6:6" customFormat="1" x14ac:dyDescent="0.3">
      <c r="F1048266" s="51"/>
    </row>
    <row r="1048267" spans="6:6" customFormat="1" x14ac:dyDescent="0.3">
      <c r="F1048267" s="51"/>
    </row>
    <row r="1048268" spans="6:6" customFormat="1" x14ac:dyDescent="0.3">
      <c r="F1048268" s="51"/>
    </row>
    <row r="1048269" spans="6:6" customFormat="1" x14ac:dyDescent="0.3">
      <c r="F1048269" s="51"/>
    </row>
    <row r="1048270" spans="6:6" customFormat="1" x14ac:dyDescent="0.3">
      <c r="F1048270" s="51"/>
    </row>
    <row r="1048271" spans="6:6" customFormat="1" x14ac:dyDescent="0.3">
      <c r="F1048271" s="51"/>
    </row>
    <row r="1048272" spans="6:6" customFormat="1" x14ac:dyDescent="0.3">
      <c r="F1048272" s="51"/>
    </row>
    <row r="1048273" spans="6:6" customFormat="1" x14ac:dyDescent="0.3">
      <c r="F1048273" s="51"/>
    </row>
    <row r="1048274" spans="6:6" customFormat="1" x14ac:dyDescent="0.3">
      <c r="F1048274" s="51"/>
    </row>
    <row r="1048275" spans="6:6" customFormat="1" x14ac:dyDescent="0.3">
      <c r="F1048275" s="51"/>
    </row>
    <row r="1048276" spans="6:6" customFormat="1" x14ac:dyDescent="0.3">
      <c r="F1048276" s="51"/>
    </row>
    <row r="1048277" spans="6:6" customFormat="1" x14ac:dyDescent="0.3">
      <c r="F1048277" s="51"/>
    </row>
    <row r="1048278" spans="6:6" customFormat="1" x14ac:dyDescent="0.3">
      <c r="F1048278" s="51"/>
    </row>
    <row r="1048279" spans="6:6" customFormat="1" x14ac:dyDescent="0.3">
      <c r="F1048279" s="51"/>
    </row>
    <row r="1048280" spans="6:6" customFormat="1" x14ac:dyDescent="0.3">
      <c r="F1048280" s="51"/>
    </row>
    <row r="1048281" spans="6:6" customFormat="1" x14ac:dyDescent="0.3">
      <c r="F1048281" s="51"/>
    </row>
    <row r="1048282" spans="6:6" customFormat="1" x14ac:dyDescent="0.3">
      <c r="F1048282" s="51"/>
    </row>
    <row r="1048283" spans="6:6" customFormat="1" x14ac:dyDescent="0.3">
      <c r="F1048283" s="51"/>
    </row>
    <row r="1048284" spans="6:6" customFormat="1" x14ac:dyDescent="0.3">
      <c r="F1048284" s="51"/>
    </row>
    <row r="1048285" spans="6:6" customFormat="1" x14ac:dyDescent="0.3">
      <c r="F1048285" s="51"/>
    </row>
    <row r="1048286" spans="6:6" customFormat="1" x14ac:dyDescent="0.3">
      <c r="F1048286" s="51"/>
    </row>
    <row r="1048287" spans="6:6" customFormat="1" x14ac:dyDescent="0.3">
      <c r="F1048287" s="51"/>
    </row>
    <row r="1048288" spans="6:6" customFormat="1" x14ac:dyDescent="0.3">
      <c r="F1048288" s="51"/>
    </row>
    <row r="1048289" spans="6:6" customFormat="1" x14ac:dyDescent="0.3">
      <c r="F1048289" s="51"/>
    </row>
    <row r="1048290" spans="6:6" customFormat="1" x14ac:dyDescent="0.3">
      <c r="F1048290" s="51"/>
    </row>
    <row r="1048291" spans="6:6" customFormat="1" x14ac:dyDescent="0.3">
      <c r="F1048291" s="51"/>
    </row>
    <row r="1048292" spans="6:6" customFormat="1" x14ac:dyDescent="0.3">
      <c r="F1048292" s="51"/>
    </row>
    <row r="1048293" spans="6:6" customFormat="1" x14ac:dyDescent="0.3">
      <c r="F1048293" s="51"/>
    </row>
    <row r="1048294" spans="6:6" customFormat="1" x14ac:dyDescent="0.3">
      <c r="F1048294" s="51"/>
    </row>
    <row r="1048295" spans="6:6" customFormat="1" x14ac:dyDescent="0.3">
      <c r="F1048295" s="51"/>
    </row>
    <row r="1048296" spans="6:6" customFormat="1" x14ac:dyDescent="0.3">
      <c r="F1048296" s="51"/>
    </row>
    <row r="1048297" spans="6:6" customFormat="1" x14ac:dyDescent="0.3">
      <c r="F1048297" s="51"/>
    </row>
    <row r="1048298" spans="6:6" customFormat="1" x14ac:dyDescent="0.3">
      <c r="F1048298" s="51"/>
    </row>
    <row r="1048299" spans="6:6" customFormat="1" x14ac:dyDescent="0.3">
      <c r="F1048299" s="51"/>
    </row>
    <row r="1048300" spans="6:6" customFormat="1" x14ac:dyDescent="0.3">
      <c r="F1048300" s="51"/>
    </row>
    <row r="1048301" spans="6:6" customFormat="1" x14ac:dyDescent="0.3">
      <c r="F1048301" s="51"/>
    </row>
    <row r="1048302" spans="6:6" customFormat="1" x14ac:dyDescent="0.3">
      <c r="F1048302" s="51"/>
    </row>
    <row r="1048303" spans="6:6" customFormat="1" x14ac:dyDescent="0.3">
      <c r="F1048303" s="51"/>
    </row>
    <row r="1048304" spans="6:6" customFormat="1" x14ac:dyDescent="0.3">
      <c r="F1048304" s="51"/>
    </row>
    <row r="1048305" spans="6:6" customFormat="1" x14ac:dyDescent="0.3">
      <c r="F1048305" s="51"/>
    </row>
    <row r="1048306" spans="6:6" customFormat="1" x14ac:dyDescent="0.3">
      <c r="F1048306" s="51"/>
    </row>
    <row r="1048307" spans="6:6" customFormat="1" x14ac:dyDescent="0.3">
      <c r="F1048307" s="51"/>
    </row>
    <row r="1048308" spans="6:6" customFormat="1" x14ac:dyDescent="0.3">
      <c r="F1048308" s="51"/>
    </row>
    <row r="1048309" spans="6:6" customFormat="1" x14ac:dyDescent="0.3">
      <c r="F1048309" s="51"/>
    </row>
    <row r="1048310" spans="6:6" customFormat="1" x14ac:dyDescent="0.3">
      <c r="F1048310" s="51"/>
    </row>
    <row r="1048311" spans="6:6" customFormat="1" x14ac:dyDescent="0.3">
      <c r="F1048311" s="51"/>
    </row>
    <row r="1048312" spans="6:6" customFormat="1" x14ac:dyDescent="0.3">
      <c r="F1048312" s="51"/>
    </row>
    <row r="1048313" spans="6:6" customFormat="1" x14ac:dyDescent="0.3">
      <c r="F1048313" s="51"/>
    </row>
    <row r="1048314" spans="6:6" customFormat="1" x14ac:dyDescent="0.3">
      <c r="F1048314" s="51"/>
    </row>
    <row r="1048315" spans="6:6" customFormat="1" x14ac:dyDescent="0.3">
      <c r="F1048315" s="51"/>
    </row>
    <row r="1048316" spans="6:6" customFormat="1" x14ac:dyDescent="0.3">
      <c r="F1048316" s="51"/>
    </row>
    <row r="1048317" spans="6:6" customFormat="1" x14ac:dyDescent="0.3">
      <c r="F1048317" s="51"/>
    </row>
    <row r="1048318" spans="6:6" customFormat="1" x14ac:dyDescent="0.3">
      <c r="F1048318" s="51"/>
    </row>
    <row r="1048319" spans="6:6" customFormat="1" x14ac:dyDescent="0.3">
      <c r="F1048319" s="51"/>
    </row>
    <row r="1048320" spans="6:6" customFormat="1" x14ac:dyDescent="0.3">
      <c r="F1048320" s="51"/>
    </row>
    <row r="1048321" spans="6:6" customFormat="1" x14ac:dyDescent="0.3">
      <c r="F1048321" s="51"/>
    </row>
    <row r="1048322" spans="6:6" customFormat="1" x14ac:dyDescent="0.3">
      <c r="F1048322" s="51"/>
    </row>
    <row r="1048323" spans="6:6" customFormat="1" x14ac:dyDescent="0.3">
      <c r="F1048323" s="51"/>
    </row>
    <row r="1048324" spans="6:6" customFormat="1" x14ac:dyDescent="0.3">
      <c r="F1048324" s="51"/>
    </row>
    <row r="1048325" spans="6:6" customFormat="1" x14ac:dyDescent="0.3">
      <c r="F1048325" s="51"/>
    </row>
    <row r="1048326" spans="6:6" customFormat="1" x14ac:dyDescent="0.3">
      <c r="F1048326" s="51"/>
    </row>
    <row r="1048327" spans="6:6" customFormat="1" x14ac:dyDescent="0.3">
      <c r="F1048327" s="51"/>
    </row>
    <row r="1048328" spans="6:6" customFormat="1" x14ac:dyDescent="0.3">
      <c r="F1048328" s="51"/>
    </row>
    <row r="1048329" spans="6:6" customFormat="1" x14ac:dyDescent="0.3">
      <c r="F1048329" s="51"/>
    </row>
    <row r="1048330" spans="6:6" customFormat="1" x14ac:dyDescent="0.3">
      <c r="F1048330" s="51"/>
    </row>
    <row r="1048331" spans="6:6" customFormat="1" x14ac:dyDescent="0.3">
      <c r="F1048331" s="51"/>
    </row>
    <row r="1048332" spans="6:6" customFormat="1" x14ac:dyDescent="0.3">
      <c r="F1048332" s="51"/>
    </row>
    <row r="1048333" spans="6:6" customFormat="1" x14ac:dyDescent="0.3">
      <c r="F1048333" s="51"/>
    </row>
    <row r="1048334" spans="6:6" customFormat="1" x14ac:dyDescent="0.3">
      <c r="F1048334" s="51"/>
    </row>
    <row r="1048335" spans="6:6" customFormat="1" x14ac:dyDescent="0.3">
      <c r="F1048335" s="51"/>
    </row>
    <row r="1048336" spans="6:6" customFormat="1" x14ac:dyDescent="0.3">
      <c r="F1048336" s="51"/>
    </row>
    <row r="1048337" spans="6:6" customFormat="1" x14ac:dyDescent="0.3">
      <c r="F1048337" s="51"/>
    </row>
    <row r="1048338" spans="6:6" customFormat="1" x14ac:dyDescent="0.3">
      <c r="F1048338" s="51"/>
    </row>
    <row r="1048339" spans="6:6" customFormat="1" x14ac:dyDescent="0.3">
      <c r="F1048339" s="51"/>
    </row>
    <row r="1048340" spans="6:6" customFormat="1" x14ac:dyDescent="0.3">
      <c r="F1048340" s="51"/>
    </row>
    <row r="1048341" spans="6:6" customFormat="1" x14ac:dyDescent="0.3">
      <c r="F1048341" s="51"/>
    </row>
    <row r="1048342" spans="6:6" customFormat="1" x14ac:dyDescent="0.3">
      <c r="F1048342" s="51"/>
    </row>
    <row r="1048343" spans="6:6" customFormat="1" x14ac:dyDescent="0.3">
      <c r="F1048343" s="51"/>
    </row>
    <row r="1048344" spans="6:6" customFormat="1" x14ac:dyDescent="0.3">
      <c r="F1048344" s="51"/>
    </row>
    <row r="1048345" spans="6:6" customFormat="1" x14ac:dyDescent="0.3">
      <c r="F1048345" s="51"/>
    </row>
    <row r="1048346" spans="6:6" customFormat="1" x14ac:dyDescent="0.3">
      <c r="F1048346" s="51"/>
    </row>
    <row r="1048347" spans="6:6" customFormat="1" x14ac:dyDescent="0.3">
      <c r="F1048347" s="51"/>
    </row>
    <row r="1048348" spans="6:6" customFormat="1" x14ac:dyDescent="0.3">
      <c r="F1048348" s="51"/>
    </row>
    <row r="1048349" spans="6:6" customFormat="1" x14ac:dyDescent="0.3">
      <c r="F1048349" s="51"/>
    </row>
    <row r="1048350" spans="6:6" customFormat="1" x14ac:dyDescent="0.3">
      <c r="F1048350" s="51"/>
    </row>
    <row r="1048351" spans="6:6" customFormat="1" x14ac:dyDescent="0.3">
      <c r="F1048351" s="51"/>
    </row>
    <row r="1048352" spans="6:6" customFormat="1" x14ac:dyDescent="0.3">
      <c r="F1048352" s="51"/>
    </row>
    <row r="1048353" spans="6:6" customFormat="1" x14ac:dyDescent="0.3">
      <c r="F1048353" s="51"/>
    </row>
    <row r="1048354" spans="6:6" customFormat="1" x14ac:dyDescent="0.3">
      <c r="F1048354" s="51"/>
    </row>
    <row r="1048355" spans="6:6" customFormat="1" x14ac:dyDescent="0.3">
      <c r="F1048355" s="51"/>
    </row>
    <row r="1048356" spans="6:6" customFormat="1" x14ac:dyDescent="0.3">
      <c r="F1048356" s="51"/>
    </row>
    <row r="1048357" spans="6:6" customFormat="1" x14ac:dyDescent="0.3">
      <c r="F1048357" s="51"/>
    </row>
    <row r="1048358" spans="6:6" customFormat="1" x14ac:dyDescent="0.3">
      <c r="F1048358" s="51"/>
    </row>
    <row r="1048359" spans="6:6" customFormat="1" x14ac:dyDescent="0.3">
      <c r="F1048359" s="51"/>
    </row>
    <row r="1048360" spans="6:6" customFormat="1" x14ac:dyDescent="0.3">
      <c r="F1048360" s="51"/>
    </row>
    <row r="1048361" spans="6:6" customFormat="1" x14ac:dyDescent="0.3">
      <c r="F1048361" s="51"/>
    </row>
    <row r="1048362" spans="6:6" customFormat="1" x14ac:dyDescent="0.3">
      <c r="F1048362" s="51"/>
    </row>
    <row r="1048363" spans="6:6" customFormat="1" x14ac:dyDescent="0.3">
      <c r="F1048363" s="51"/>
    </row>
    <row r="1048364" spans="6:6" customFormat="1" x14ac:dyDescent="0.3">
      <c r="F1048364" s="51"/>
    </row>
    <row r="1048365" spans="6:6" customFormat="1" x14ac:dyDescent="0.3">
      <c r="F1048365" s="51"/>
    </row>
    <row r="1048366" spans="6:6" customFormat="1" x14ac:dyDescent="0.3">
      <c r="F1048366" s="51"/>
    </row>
    <row r="1048367" spans="6:6" customFormat="1" x14ac:dyDescent="0.3">
      <c r="F1048367" s="51"/>
    </row>
    <row r="1048368" spans="6:6" customFormat="1" x14ac:dyDescent="0.3">
      <c r="F1048368" s="51"/>
    </row>
    <row r="1048369" spans="6:6" customFormat="1" x14ac:dyDescent="0.3">
      <c r="F1048369" s="51"/>
    </row>
    <row r="1048370" spans="6:6" customFormat="1" x14ac:dyDescent="0.3">
      <c r="F1048370" s="51"/>
    </row>
    <row r="1048371" spans="6:6" customFormat="1" x14ac:dyDescent="0.3">
      <c r="F1048371" s="51"/>
    </row>
    <row r="1048372" spans="6:6" customFormat="1" x14ac:dyDescent="0.3">
      <c r="F1048372" s="51"/>
    </row>
    <row r="1048373" spans="6:6" customFormat="1" x14ac:dyDescent="0.3">
      <c r="F1048373" s="51"/>
    </row>
    <row r="1048374" spans="6:6" customFormat="1" x14ac:dyDescent="0.3">
      <c r="F1048374" s="51"/>
    </row>
    <row r="1048375" spans="6:6" customFormat="1" x14ac:dyDescent="0.3">
      <c r="F1048375" s="51"/>
    </row>
    <row r="1048376" spans="6:6" customFormat="1" x14ac:dyDescent="0.3">
      <c r="F1048376" s="51"/>
    </row>
    <row r="1048377" spans="6:6" customFormat="1" x14ac:dyDescent="0.25"/>
    <row r="1048378" spans="6:6" customFormat="1" x14ac:dyDescent="0.25"/>
    <row r="1048379" spans="6:6" customFormat="1" x14ac:dyDescent="0.25"/>
    <row r="1048380" spans="6:6" customFormat="1" x14ac:dyDescent="0.25"/>
    <row r="1048381" spans="6:6" customFormat="1" x14ac:dyDescent="0.25"/>
    <row r="1048382" spans="6:6" customFormat="1" x14ac:dyDescent="0.25"/>
    <row r="1048383" spans="6:6" customFormat="1" x14ac:dyDescent="0.25"/>
    <row r="1048384" spans="6:6" customFormat="1" x14ac:dyDescent="0.25"/>
    <row r="1048385" customFormat="1" x14ac:dyDescent="0.25"/>
    <row r="1048386" customFormat="1" x14ac:dyDescent="0.25"/>
    <row r="1048387" customFormat="1" x14ac:dyDescent="0.25"/>
    <row r="1048388" customFormat="1" x14ac:dyDescent="0.25"/>
    <row r="1048389" customFormat="1" x14ac:dyDescent="0.25"/>
    <row r="1048390" customFormat="1" x14ac:dyDescent="0.25"/>
    <row r="1048391" customFormat="1" x14ac:dyDescent="0.25"/>
    <row r="1048392" customFormat="1" x14ac:dyDescent="0.25"/>
    <row r="1048393" customFormat="1" x14ac:dyDescent="0.25"/>
    <row r="1048394" customFormat="1" x14ac:dyDescent="0.25"/>
    <row r="1048395" customFormat="1" x14ac:dyDescent="0.25"/>
    <row r="1048396" customFormat="1" x14ac:dyDescent="0.25"/>
    <row r="1048397" customFormat="1" x14ac:dyDescent="0.25"/>
    <row r="1048398" customFormat="1" x14ac:dyDescent="0.25"/>
    <row r="1048399" customFormat="1" x14ac:dyDescent="0.25"/>
    <row r="1048400" customFormat="1" x14ac:dyDescent="0.25"/>
    <row r="1048401" customFormat="1" x14ac:dyDescent="0.25"/>
    <row r="1048402" customFormat="1" x14ac:dyDescent="0.25"/>
    <row r="1048403" customFormat="1" x14ac:dyDescent="0.25"/>
    <row r="1048404" customFormat="1" x14ac:dyDescent="0.25"/>
    <row r="1048405" customFormat="1" x14ac:dyDescent="0.25"/>
    <row r="1048406" customFormat="1" x14ac:dyDescent="0.25"/>
    <row r="1048407" customFormat="1" x14ac:dyDescent="0.25"/>
    <row r="1048408" customFormat="1" x14ac:dyDescent="0.25"/>
    <row r="1048409" customFormat="1" x14ac:dyDescent="0.25"/>
    <row r="1048410" customFormat="1" x14ac:dyDescent="0.25"/>
    <row r="1048411" customFormat="1" x14ac:dyDescent="0.25"/>
    <row r="1048412" customFormat="1" x14ac:dyDescent="0.25"/>
    <row r="1048413" customFormat="1" x14ac:dyDescent="0.25"/>
    <row r="1048414" customFormat="1" x14ac:dyDescent="0.25"/>
    <row r="1048415" customFormat="1" x14ac:dyDescent="0.25"/>
    <row r="1048416" customFormat="1" x14ac:dyDescent="0.25"/>
    <row r="1048417" customFormat="1" x14ac:dyDescent="0.25"/>
    <row r="1048418" customFormat="1" x14ac:dyDescent="0.25"/>
    <row r="1048419" customFormat="1" x14ac:dyDescent="0.25"/>
    <row r="1048420" customFormat="1" x14ac:dyDescent="0.25"/>
    <row r="1048421" customFormat="1" x14ac:dyDescent="0.25"/>
    <row r="1048422" customFormat="1" x14ac:dyDescent="0.25"/>
    <row r="1048423" customFormat="1" x14ac:dyDescent="0.25"/>
    <row r="1048424" customFormat="1" x14ac:dyDescent="0.25"/>
    <row r="1048425" customFormat="1" x14ac:dyDescent="0.25"/>
    <row r="1048426" customFormat="1" x14ac:dyDescent="0.25"/>
    <row r="1048427" customFormat="1" x14ac:dyDescent="0.25"/>
    <row r="1048428" customFormat="1" x14ac:dyDescent="0.25"/>
    <row r="1048429" customFormat="1" x14ac:dyDescent="0.25"/>
    <row r="1048430" customFormat="1" x14ac:dyDescent="0.25"/>
    <row r="1048431" customFormat="1" x14ac:dyDescent="0.25"/>
    <row r="1048432" customFormat="1" x14ac:dyDescent="0.25"/>
    <row r="1048433" customFormat="1" x14ac:dyDescent="0.25"/>
    <row r="1048434" customFormat="1" x14ac:dyDescent="0.25"/>
    <row r="1048435" customFormat="1" x14ac:dyDescent="0.25"/>
    <row r="1048436" customFormat="1" x14ac:dyDescent="0.25"/>
    <row r="1048437" customFormat="1" x14ac:dyDescent="0.25"/>
    <row r="1048438" customFormat="1" x14ac:dyDescent="0.25"/>
    <row r="1048439" customFormat="1" x14ac:dyDescent="0.25"/>
    <row r="1048440" customFormat="1" x14ac:dyDescent="0.25"/>
    <row r="1048441" customFormat="1" x14ac:dyDescent="0.25"/>
    <row r="1048442" customFormat="1" x14ac:dyDescent="0.25"/>
    <row r="1048443" customFormat="1" x14ac:dyDescent="0.25"/>
    <row r="1048444" customFormat="1" x14ac:dyDescent="0.25"/>
    <row r="1048445" customFormat="1" x14ac:dyDescent="0.25"/>
    <row r="1048446" customFormat="1" x14ac:dyDescent="0.25"/>
    <row r="1048447" customFormat="1" x14ac:dyDescent="0.25"/>
    <row r="1048448" customFormat="1" x14ac:dyDescent="0.25"/>
    <row r="1048449" customFormat="1" x14ac:dyDescent="0.25"/>
    <row r="1048450" customFormat="1" x14ac:dyDescent="0.25"/>
    <row r="1048451" customFormat="1" x14ac:dyDescent="0.25"/>
    <row r="1048452" customFormat="1" x14ac:dyDescent="0.25"/>
    <row r="1048453" customFormat="1" x14ac:dyDescent="0.25"/>
    <row r="1048454" customFormat="1" x14ac:dyDescent="0.25"/>
    <row r="1048455" customFormat="1" x14ac:dyDescent="0.25"/>
    <row r="1048456" customFormat="1" x14ac:dyDescent="0.25"/>
    <row r="1048457" customFormat="1" x14ac:dyDescent="0.25"/>
    <row r="1048458" customFormat="1" x14ac:dyDescent="0.25"/>
    <row r="1048459" customFormat="1" x14ac:dyDescent="0.25"/>
    <row r="1048460" customFormat="1" x14ac:dyDescent="0.25"/>
    <row r="1048461" customFormat="1" x14ac:dyDescent="0.25"/>
    <row r="1048462" customFormat="1" x14ac:dyDescent="0.25"/>
    <row r="1048463" customFormat="1" x14ac:dyDescent="0.25"/>
    <row r="1048464" customFormat="1" x14ac:dyDescent="0.25"/>
    <row r="1048465" customFormat="1" x14ac:dyDescent="0.25"/>
    <row r="1048466" customFormat="1" x14ac:dyDescent="0.25"/>
    <row r="1048467" customFormat="1" x14ac:dyDescent="0.25"/>
    <row r="1048468" customFormat="1" x14ac:dyDescent="0.25"/>
    <row r="1048469" customFormat="1" x14ac:dyDescent="0.25"/>
    <row r="1048470" customFormat="1" x14ac:dyDescent="0.25"/>
    <row r="1048471" customFormat="1" x14ac:dyDescent="0.25"/>
    <row r="1048472" customFormat="1" x14ac:dyDescent="0.25"/>
    <row r="1048473" customFormat="1" x14ac:dyDescent="0.25"/>
    <row r="1048474" customFormat="1" x14ac:dyDescent="0.25"/>
    <row r="1048475" customFormat="1" x14ac:dyDescent="0.25"/>
    <row r="1048476" customFormat="1" x14ac:dyDescent="0.25"/>
    <row r="1048477" customFormat="1" x14ac:dyDescent="0.25"/>
    <row r="1048478" customFormat="1" x14ac:dyDescent="0.25"/>
    <row r="1048479" customFormat="1" x14ac:dyDescent="0.25"/>
    <row r="1048480" customFormat="1" x14ac:dyDescent="0.25"/>
    <row r="1048481" customFormat="1" x14ac:dyDescent="0.25"/>
    <row r="1048482" customFormat="1" x14ac:dyDescent="0.25"/>
    <row r="1048483" customFormat="1" x14ac:dyDescent="0.25"/>
    <row r="1048484" customFormat="1" x14ac:dyDescent="0.25"/>
    <row r="1048485" customFormat="1" x14ac:dyDescent="0.25"/>
    <row r="1048486" customFormat="1" x14ac:dyDescent="0.25"/>
    <row r="1048487" customFormat="1" x14ac:dyDescent="0.25"/>
    <row r="1048488" customFormat="1" x14ac:dyDescent="0.25"/>
    <row r="1048489" customFormat="1" x14ac:dyDescent="0.25"/>
    <row r="1048490" customFormat="1" x14ac:dyDescent="0.25"/>
    <row r="1048491" customFormat="1" x14ac:dyDescent="0.25"/>
    <row r="1048492" customFormat="1" x14ac:dyDescent="0.25"/>
    <row r="1048493" customFormat="1" x14ac:dyDescent="0.25"/>
    <row r="1048494" customFormat="1" x14ac:dyDescent="0.25"/>
    <row r="1048495" customFormat="1" x14ac:dyDescent="0.25"/>
    <row r="1048496" customFormat="1" x14ac:dyDescent="0.25"/>
    <row r="1048497" customFormat="1" x14ac:dyDescent="0.25"/>
    <row r="1048498" customFormat="1" x14ac:dyDescent="0.25"/>
    <row r="1048499" customFormat="1" x14ac:dyDescent="0.25"/>
    <row r="1048500" customFormat="1" x14ac:dyDescent="0.25"/>
    <row r="1048501" customFormat="1" x14ac:dyDescent="0.25"/>
    <row r="1048502" customFormat="1" x14ac:dyDescent="0.25"/>
    <row r="1048503" customFormat="1" x14ac:dyDescent="0.25"/>
    <row r="1048504" customFormat="1" x14ac:dyDescent="0.25"/>
    <row r="1048505" customFormat="1" x14ac:dyDescent="0.25"/>
    <row r="1048506" customFormat="1" x14ac:dyDescent="0.25"/>
    <row r="1048507" customFormat="1" x14ac:dyDescent="0.25"/>
    <row r="1048508" customFormat="1" x14ac:dyDescent="0.25"/>
    <row r="1048509" customFormat="1" x14ac:dyDescent="0.25"/>
    <row r="1048510" customFormat="1" x14ac:dyDescent="0.25"/>
    <row r="1048511" customFormat="1" x14ac:dyDescent="0.25"/>
    <row r="1048512" customFormat="1" x14ac:dyDescent="0.25"/>
    <row r="1048513" customFormat="1" x14ac:dyDescent="0.25"/>
    <row r="1048514" customFormat="1" x14ac:dyDescent="0.25"/>
    <row r="1048515" customFormat="1" x14ac:dyDescent="0.25"/>
    <row r="1048516" customFormat="1" x14ac:dyDescent="0.25"/>
    <row r="1048517" customFormat="1" x14ac:dyDescent="0.25"/>
    <row r="1048518" customFormat="1" x14ac:dyDescent="0.25"/>
    <row r="1048519" customFormat="1" x14ac:dyDescent="0.25"/>
    <row r="1048520" customFormat="1" x14ac:dyDescent="0.25"/>
    <row r="1048521" customFormat="1" x14ac:dyDescent="0.25"/>
    <row r="1048522" customFormat="1" x14ac:dyDescent="0.25"/>
    <row r="1048523" customFormat="1" x14ac:dyDescent="0.25"/>
    <row r="1048524" customFormat="1" x14ac:dyDescent="0.25"/>
    <row r="1048525" customFormat="1" x14ac:dyDescent="0.25"/>
    <row r="1048526" customFormat="1" x14ac:dyDescent="0.25"/>
    <row r="1048527" customFormat="1" x14ac:dyDescent="0.25"/>
    <row r="1048528" customFormat="1" x14ac:dyDescent="0.25"/>
    <row r="1048529" customFormat="1" x14ac:dyDescent="0.25"/>
    <row r="1048530" customFormat="1" x14ac:dyDescent="0.25"/>
    <row r="1048531" customFormat="1" x14ac:dyDescent="0.25"/>
    <row r="1048532" customFormat="1" x14ac:dyDescent="0.25"/>
    <row r="1048533" customFormat="1" x14ac:dyDescent="0.25"/>
    <row r="1048534" customFormat="1" x14ac:dyDescent="0.25"/>
    <row r="1048535" customFormat="1" x14ac:dyDescent="0.25"/>
    <row r="1048536" customFormat="1" x14ac:dyDescent="0.25"/>
    <row r="1048537" customFormat="1" x14ac:dyDescent="0.25"/>
    <row r="1048538" customFormat="1" x14ac:dyDescent="0.25"/>
    <row r="1048539" customFormat="1" x14ac:dyDescent="0.25"/>
    <row r="1048540" customFormat="1" x14ac:dyDescent="0.25"/>
    <row r="1048541" customFormat="1" x14ac:dyDescent="0.25"/>
    <row r="1048542" customFormat="1" x14ac:dyDescent="0.25"/>
    <row r="1048543" customFormat="1" x14ac:dyDescent="0.25"/>
    <row r="1048544" customFormat="1" x14ac:dyDescent="0.25"/>
    <row r="1048545" customFormat="1" x14ac:dyDescent="0.25"/>
    <row r="1048546" customFormat="1" x14ac:dyDescent="0.25"/>
    <row r="1048547" customFormat="1" x14ac:dyDescent="0.25"/>
    <row r="1048548" customFormat="1" x14ac:dyDescent="0.25"/>
    <row r="1048549" customFormat="1" x14ac:dyDescent="0.25"/>
    <row r="1048550" customFormat="1" x14ac:dyDescent="0.25"/>
    <row r="1048551" customFormat="1" x14ac:dyDescent="0.25"/>
    <row r="1048552" customFormat="1" x14ac:dyDescent="0.25"/>
    <row r="1048553" customFormat="1" x14ac:dyDescent="0.25"/>
    <row r="1048554" customFormat="1" x14ac:dyDescent="0.25"/>
    <row r="1048555" customFormat="1" x14ac:dyDescent="0.25"/>
    <row r="1048556" customFormat="1" x14ac:dyDescent="0.25"/>
    <row r="1048557" customFormat="1" x14ac:dyDescent="0.25"/>
    <row r="1048558" customFormat="1" x14ac:dyDescent="0.25"/>
    <row r="1048559" customFormat="1" x14ac:dyDescent="0.25"/>
    <row r="1048560" customFormat="1" x14ac:dyDescent="0.25"/>
    <row r="1048561" customFormat="1" x14ac:dyDescent="0.25"/>
    <row r="1048562" customFormat="1" x14ac:dyDescent="0.25"/>
    <row r="1048563" customFormat="1" x14ac:dyDescent="0.25"/>
    <row r="1048564" customFormat="1" x14ac:dyDescent="0.25"/>
    <row r="1048565" customFormat="1" x14ac:dyDescent="0.25"/>
    <row r="1048566" customFormat="1" x14ac:dyDescent="0.25"/>
    <row r="1048567" customFormat="1" x14ac:dyDescent="0.25"/>
    <row r="1048568" customFormat="1" x14ac:dyDescent="0.25"/>
    <row r="1048569" customFormat="1" x14ac:dyDescent="0.25"/>
    <row r="1048570" customFormat="1" x14ac:dyDescent="0.25"/>
    <row r="1048571" customFormat="1" x14ac:dyDescent="0.25"/>
    <row r="1048572" customFormat="1" x14ac:dyDescent="0.25"/>
    <row r="1048573" customFormat="1" x14ac:dyDescent="0.25"/>
    <row r="1048574" customFormat="1" x14ac:dyDescent="0.25"/>
    <row r="1048575" customFormat="1" x14ac:dyDescent="0.25"/>
    <row r="1048576" customFormat="1" x14ac:dyDescent="0.25"/>
  </sheetData>
  <autoFilter ref="A1:D148" xr:uid="{00000000-0009-0000-0000-000008000000}"/>
  <phoneticPr fontId="51" type="noConversion"/>
  <conditionalFormatting sqref="C1:C355">
    <cfRule type="duplicateValues" dxfId="3" priority="2"/>
  </conditionalFormatting>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812"/>
  <sheetViews>
    <sheetView workbookViewId="0">
      <selection sqref="A1:AD350"/>
    </sheetView>
  </sheetViews>
  <sheetFormatPr defaultColWidth="9" defaultRowHeight="16.95" customHeight="1" x14ac:dyDescent="0.25"/>
  <cols>
    <col min="1" max="1" width="10.109375" style="58"/>
    <col min="2" max="22" width="9" style="58"/>
    <col min="23" max="23" width="16" style="58"/>
    <col min="24" max="25" width="9" style="58"/>
    <col min="26" max="26" width="16" style="58"/>
    <col min="27" max="16384" width="9" style="58"/>
  </cols>
  <sheetData>
    <row r="1" spans="1:30" ht="16.95" customHeight="1" x14ac:dyDescent="0.3">
      <c r="A1" s="52" t="s">
        <v>13446</v>
      </c>
      <c r="B1" s="52" t="s">
        <v>13447</v>
      </c>
      <c r="C1" s="52" t="s">
        <v>13448</v>
      </c>
      <c r="D1" s="52" t="s">
        <v>13449</v>
      </c>
      <c r="E1" s="52" t="s">
        <v>13450</v>
      </c>
      <c r="F1" s="53" t="s">
        <v>13451</v>
      </c>
      <c r="G1" s="53" t="s">
        <v>13453</v>
      </c>
      <c r="H1" s="53" t="s">
        <v>13454</v>
      </c>
      <c r="I1" s="53" t="s">
        <v>13455</v>
      </c>
      <c r="J1" s="53" t="s">
        <v>13456</v>
      </c>
      <c r="K1" s="53" t="s">
        <v>13457</v>
      </c>
      <c r="L1" s="55" t="s">
        <v>13458</v>
      </c>
      <c r="M1" s="56" t="s">
        <v>13459</v>
      </c>
      <c r="N1" s="52" t="s">
        <v>13460</v>
      </c>
      <c r="O1" s="52" t="s">
        <v>13461</v>
      </c>
      <c r="P1" s="52" t="s">
        <v>13462</v>
      </c>
      <c r="Q1" s="52" t="s">
        <v>13463</v>
      </c>
      <c r="R1" s="52" t="s">
        <v>13464</v>
      </c>
      <c r="S1" s="52" t="s">
        <v>13465</v>
      </c>
      <c r="T1" s="20" t="s">
        <v>13466</v>
      </c>
      <c r="U1" s="21" t="s">
        <v>13467</v>
      </c>
      <c r="V1" s="21" t="s">
        <v>13468</v>
      </c>
      <c r="W1" s="21" t="s">
        <v>63</v>
      </c>
      <c r="X1" s="57" t="s">
        <v>64</v>
      </c>
      <c r="Y1" s="22" t="s">
        <v>65</v>
      </c>
      <c r="Z1" s="22" t="s">
        <v>66</v>
      </c>
      <c r="AA1" s="21" t="s">
        <v>13469</v>
      </c>
      <c r="AB1" s="21" t="s">
        <v>13470</v>
      </c>
      <c r="AC1" s="16" t="s">
        <v>13471</v>
      </c>
      <c r="AD1" s="21" t="s">
        <v>13472</v>
      </c>
    </row>
    <row r="2" spans="1:30" ht="16.95" customHeight="1" x14ac:dyDescent="0.3">
      <c r="A2" s="54">
        <v>46082</v>
      </c>
      <c r="B2" s="29">
        <v>46084</v>
      </c>
      <c r="C2" s="5" t="s">
        <v>28</v>
      </c>
      <c r="D2" s="5" t="s">
        <v>5</v>
      </c>
      <c r="E2" s="5" t="s">
        <v>12022</v>
      </c>
      <c r="F2" s="5" t="s">
        <v>11380</v>
      </c>
      <c r="G2" s="5" t="s">
        <v>11387</v>
      </c>
      <c r="H2" s="6" t="s">
        <v>12587</v>
      </c>
      <c r="I2" s="5" t="s">
        <v>11133</v>
      </c>
      <c r="J2" s="5">
        <v>4</v>
      </c>
      <c r="K2" s="5">
        <v>129</v>
      </c>
      <c r="L2" s="5">
        <v>32.9</v>
      </c>
      <c r="M2" s="18">
        <v>32.25</v>
      </c>
      <c r="N2" s="5" t="s">
        <v>12588</v>
      </c>
      <c r="O2" s="5"/>
      <c r="P2" s="5"/>
      <c r="Q2" s="5"/>
      <c r="R2" s="5"/>
      <c r="S2" s="5"/>
      <c r="T2" s="29">
        <v>46085</v>
      </c>
      <c r="U2" s="5" t="s">
        <v>12589</v>
      </c>
      <c r="V2" s="5" t="s">
        <v>9306</v>
      </c>
      <c r="W2" s="5" t="s">
        <v>12590</v>
      </c>
      <c r="X2" s="5" t="s">
        <v>12591</v>
      </c>
      <c r="Y2" s="5" t="s">
        <v>12592</v>
      </c>
      <c r="Z2" s="5" t="s">
        <v>12593</v>
      </c>
      <c r="AA2" s="5">
        <v>131.6</v>
      </c>
      <c r="AB2" s="5">
        <v>-2.5999999999999899</v>
      </c>
      <c r="AC2" s="5">
        <v>129</v>
      </c>
      <c r="AD2" s="5" t="s">
        <v>9306</v>
      </c>
    </row>
    <row r="3" spans="1:30" ht="16.95" customHeight="1" x14ac:dyDescent="0.3">
      <c r="A3" s="54">
        <v>46082</v>
      </c>
      <c r="B3" s="29">
        <v>46084</v>
      </c>
      <c r="C3" s="5" t="s">
        <v>28</v>
      </c>
      <c r="D3" s="5" t="s">
        <v>5</v>
      </c>
      <c r="E3" s="5" t="s">
        <v>12022</v>
      </c>
      <c r="F3" s="5" t="s">
        <v>11380</v>
      </c>
      <c r="G3" s="5" t="s">
        <v>11387</v>
      </c>
      <c r="H3" s="6" t="s">
        <v>11388</v>
      </c>
      <c r="I3" s="5" t="s">
        <v>11096</v>
      </c>
      <c r="J3" s="5">
        <v>12</v>
      </c>
      <c r="K3" s="5">
        <v>85.07</v>
      </c>
      <c r="L3" s="5">
        <v>7.4</v>
      </c>
      <c r="M3" s="18">
        <v>7.0891666666666699</v>
      </c>
      <c r="N3" s="5" t="s">
        <v>12588</v>
      </c>
      <c r="O3" s="5"/>
      <c r="P3" s="5"/>
      <c r="Q3" s="5"/>
      <c r="R3" s="5"/>
      <c r="S3" s="5"/>
      <c r="T3" s="29">
        <v>46085</v>
      </c>
      <c r="U3" s="5" t="s">
        <v>12589</v>
      </c>
      <c r="V3" s="5"/>
      <c r="W3" s="5" t="s">
        <v>11389</v>
      </c>
      <c r="X3" s="5" t="s">
        <v>11390</v>
      </c>
      <c r="Y3" s="5" t="s">
        <v>12594</v>
      </c>
      <c r="Z3" s="5" t="s">
        <v>12595</v>
      </c>
      <c r="AA3" s="5">
        <v>88.8</v>
      </c>
      <c r="AB3" s="5">
        <v>-3.73000000000002</v>
      </c>
      <c r="AC3" s="5">
        <v>85.07</v>
      </c>
      <c r="AD3" s="5"/>
    </row>
    <row r="4" spans="1:30" ht="16.95" customHeight="1" x14ac:dyDescent="0.3">
      <c r="A4" s="54">
        <v>46082</v>
      </c>
      <c r="B4" s="29">
        <v>46084</v>
      </c>
      <c r="C4" s="5" t="s">
        <v>28</v>
      </c>
      <c r="D4" s="5" t="s">
        <v>5</v>
      </c>
      <c r="E4" s="10" t="s">
        <v>12022</v>
      </c>
      <c r="F4" s="10" t="s">
        <v>11465</v>
      </c>
      <c r="G4" s="10" t="s">
        <v>11387</v>
      </c>
      <c r="H4" s="15" t="s">
        <v>11501</v>
      </c>
      <c r="I4" s="5" t="s">
        <v>11107</v>
      </c>
      <c r="J4" s="5">
        <v>24</v>
      </c>
      <c r="K4" s="10">
        <v>260</v>
      </c>
      <c r="L4" s="5">
        <v>10.9</v>
      </c>
      <c r="M4" s="18">
        <v>10.8333333333333</v>
      </c>
      <c r="N4" s="5" t="s">
        <v>12588</v>
      </c>
      <c r="O4" s="5"/>
      <c r="P4" s="5"/>
      <c r="Q4" s="5"/>
      <c r="R4" s="5"/>
      <c r="S4" s="5"/>
      <c r="T4" s="29">
        <v>46085</v>
      </c>
      <c r="U4" s="5" t="s">
        <v>12589</v>
      </c>
      <c r="V4" s="10" t="s">
        <v>11467</v>
      </c>
      <c r="W4" s="50">
        <v>969375047856</v>
      </c>
      <c r="X4" s="10" t="s">
        <v>11502</v>
      </c>
      <c r="Y4" s="10" t="s">
        <v>12596</v>
      </c>
      <c r="Z4" s="182" t="s">
        <v>12597</v>
      </c>
      <c r="AA4" s="5">
        <v>261.60000000000002</v>
      </c>
      <c r="AB4" s="5">
        <v>-1.6000000000000201</v>
      </c>
      <c r="AC4" s="10">
        <v>260</v>
      </c>
      <c r="AD4" s="10">
        <v>5</v>
      </c>
    </row>
    <row r="5" spans="1:30" ht="16.95" customHeight="1" x14ac:dyDescent="0.3">
      <c r="A5" s="54">
        <v>46082</v>
      </c>
      <c r="B5" s="29">
        <v>46084</v>
      </c>
      <c r="C5" s="5" t="s">
        <v>28</v>
      </c>
      <c r="D5" s="5" t="s">
        <v>5</v>
      </c>
      <c r="E5" s="10" t="s">
        <v>12022</v>
      </c>
      <c r="F5" s="10" t="s">
        <v>11465</v>
      </c>
      <c r="G5" s="10" t="s">
        <v>11387</v>
      </c>
      <c r="H5" s="15" t="s">
        <v>12598</v>
      </c>
      <c r="I5" s="5" t="s">
        <v>11096</v>
      </c>
      <c r="J5" s="5">
        <v>24</v>
      </c>
      <c r="K5" s="10">
        <v>145</v>
      </c>
      <c r="L5" s="5">
        <v>7.4</v>
      </c>
      <c r="M5" s="18">
        <v>6.0416666666666696</v>
      </c>
      <c r="N5" s="5" t="s">
        <v>12588</v>
      </c>
      <c r="O5" s="5"/>
      <c r="P5" s="5"/>
      <c r="Q5" s="5"/>
      <c r="R5" s="5"/>
      <c r="S5" s="5"/>
      <c r="T5" s="29">
        <v>46085</v>
      </c>
      <c r="U5" s="5" t="s">
        <v>12589</v>
      </c>
      <c r="V5" s="10" t="s">
        <v>12599</v>
      </c>
      <c r="W5" s="50">
        <v>891449603394</v>
      </c>
      <c r="X5" s="10" t="s">
        <v>11390</v>
      </c>
      <c r="Y5" s="10" t="s">
        <v>12600</v>
      </c>
      <c r="Z5" s="50">
        <v>5841937516520</v>
      </c>
      <c r="AA5" s="5">
        <v>177.6</v>
      </c>
      <c r="AB5" s="5">
        <v>-32.6</v>
      </c>
      <c r="AC5" s="10">
        <v>156</v>
      </c>
      <c r="AD5" s="10" t="s">
        <v>12601</v>
      </c>
    </row>
    <row r="6" spans="1:30" ht="16.95" customHeight="1" x14ac:dyDescent="0.3">
      <c r="A6" s="54">
        <v>46082</v>
      </c>
      <c r="B6" s="29">
        <v>46084</v>
      </c>
      <c r="C6" s="5" t="s">
        <v>28</v>
      </c>
      <c r="D6" s="5" t="s">
        <v>5</v>
      </c>
      <c r="E6" s="10" t="s">
        <v>12022</v>
      </c>
      <c r="F6" s="10" t="s">
        <v>11465</v>
      </c>
      <c r="G6" s="10" t="s">
        <v>11387</v>
      </c>
      <c r="H6" s="15" t="s">
        <v>11466</v>
      </c>
      <c r="I6" s="5" t="s">
        <v>11096</v>
      </c>
      <c r="J6" s="5">
        <v>12</v>
      </c>
      <c r="K6" s="10">
        <v>79.900000000000006</v>
      </c>
      <c r="L6" s="5">
        <v>7.4</v>
      </c>
      <c r="M6" s="18">
        <v>6.6583333333333297</v>
      </c>
      <c r="N6" s="5" t="s">
        <v>12588</v>
      </c>
      <c r="O6" s="5"/>
      <c r="P6" s="5"/>
      <c r="Q6" s="5"/>
      <c r="R6" s="5"/>
      <c r="S6" s="5"/>
      <c r="T6" s="29">
        <v>46085</v>
      </c>
      <c r="U6" s="5" t="s">
        <v>12589</v>
      </c>
      <c r="V6" s="10" t="s">
        <v>11467</v>
      </c>
      <c r="W6" s="50">
        <v>901960799069</v>
      </c>
      <c r="X6" s="10" t="s">
        <v>11468</v>
      </c>
      <c r="Y6" s="10" t="s">
        <v>12602</v>
      </c>
      <c r="Z6" s="50">
        <v>5759319460991</v>
      </c>
      <c r="AA6" s="5">
        <v>88.8</v>
      </c>
      <c r="AB6" s="5">
        <v>-8.9000000000000092</v>
      </c>
      <c r="AC6" s="10">
        <v>79.900000000000006</v>
      </c>
      <c r="AD6" s="10">
        <v>72</v>
      </c>
    </row>
    <row r="7" spans="1:30" ht="16.95" customHeight="1" x14ac:dyDescent="0.3">
      <c r="A7" s="54">
        <v>46082</v>
      </c>
      <c r="B7" s="29">
        <v>46084</v>
      </c>
      <c r="C7" s="5" t="s">
        <v>28</v>
      </c>
      <c r="D7" s="5" t="s">
        <v>5</v>
      </c>
      <c r="E7" s="10" t="s">
        <v>12022</v>
      </c>
      <c r="F7" s="10" t="s">
        <v>11465</v>
      </c>
      <c r="G7" s="10" t="s">
        <v>11387</v>
      </c>
      <c r="H7" s="15" t="s">
        <v>11513</v>
      </c>
      <c r="I7" s="5" t="s">
        <v>11107</v>
      </c>
      <c r="J7" s="5">
        <v>8</v>
      </c>
      <c r="K7" s="10">
        <v>84</v>
      </c>
      <c r="L7" s="5">
        <v>10.9</v>
      </c>
      <c r="M7" s="18">
        <v>10.5</v>
      </c>
      <c r="N7" s="5" t="s">
        <v>12588</v>
      </c>
      <c r="O7" s="5"/>
      <c r="P7" s="5"/>
      <c r="Q7" s="5"/>
      <c r="R7" s="5"/>
      <c r="S7" s="5"/>
      <c r="T7" s="29">
        <v>46085</v>
      </c>
      <c r="U7" s="5" t="s">
        <v>12589</v>
      </c>
      <c r="V7" s="10" t="s">
        <v>11328</v>
      </c>
      <c r="W7" s="50">
        <v>892370854388</v>
      </c>
      <c r="X7" s="10" t="s">
        <v>11502</v>
      </c>
      <c r="Y7" s="10" t="s">
        <v>11503</v>
      </c>
      <c r="Z7" s="50">
        <v>5907167610155</v>
      </c>
      <c r="AA7" s="5">
        <v>87.2</v>
      </c>
      <c r="AB7" s="5">
        <v>-3.2</v>
      </c>
      <c r="AC7" s="10">
        <v>88</v>
      </c>
      <c r="AD7" s="10" t="s">
        <v>11515</v>
      </c>
    </row>
    <row r="8" spans="1:30" ht="16.95" customHeight="1" x14ac:dyDescent="0.3">
      <c r="A8" s="54">
        <v>46082</v>
      </c>
      <c r="B8" s="29">
        <v>46084</v>
      </c>
      <c r="C8" s="5" t="s">
        <v>28</v>
      </c>
      <c r="D8" s="5" t="s">
        <v>11129</v>
      </c>
      <c r="E8" s="5" t="s">
        <v>12022</v>
      </c>
      <c r="F8" s="5" t="s">
        <v>11392</v>
      </c>
      <c r="G8" s="5" t="s">
        <v>11422</v>
      </c>
      <c r="H8" s="6" t="s">
        <v>11423</v>
      </c>
      <c r="I8" s="5" t="s">
        <v>11488</v>
      </c>
      <c r="J8" s="5">
        <v>10</v>
      </c>
      <c r="K8" s="5">
        <v>88.8</v>
      </c>
      <c r="L8" s="5">
        <v>8.9</v>
      </c>
      <c r="M8" s="18">
        <v>8.8800000000000008</v>
      </c>
      <c r="N8" s="5" t="s">
        <v>12588</v>
      </c>
      <c r="O8" s="5"/>
      <c r="P8" s="5"/>
      <c r="Q8" s="5"/>
      <c r="R8" s="5"/>
      <c r="S8" s="5"/>
      <c r="T8" s="5"/>
      <c r="U8" s="5"/>
      <c r="V8" s="5"/>
      <c r="W8" s="5" t="s">
        <v>11424</v>
      </c>
      <c r="X8" s="5" t="s">
        <v>11425</v>
      </c>
      <c r="Y8" s="5" t="s">
        <v>12603</v>
      </c>
      <c r="Z8" s="5" t="s">
        <v>12604</v>
      </c>
      <c r="AA8" s="5">
        <v>89</v>
      </c>
      <c r="AB8" s="5">
        <v>-0.20000000000000301</v>
      </c>
      <c r="AC8" s="5">
        <v>88.8</v>
      </c>
      <c r="AD8" s="5"/>
    </row>
    <row r="9" spans="1:30" ht="16.95" customHeight="1" x14ac:dyDescent="0.3">
      <c r="A9" s="54">
        <v>46082</v>
      </c>
      <c r="B9" s="29">
        <v>46084</v>
      </c>
      <c r="C9" s="5" t="s">
        <v>28</v>
      </c>
      <c r="D9" s="5" t="s">
        <v>11129</v>
      </c>
      <c r="E9" s="10" t="s">
        <v>12022</v>
      </c>
      <c r="F9" s="10" t="s">
        <v>11130</v>
      </c>
      <c r="G9" s="10" t="s">
        <v>11422</v>
      </c>
      <c r="H9" s="15" t="s">
        <v>11569</v>
      </c>
      <c r="I9" s="5" t="s">
        <v>11133</v>
      </c>
      <c r="J9" s="5">
        <v>4</v>
      </c>
      <c r="K9" s="10">
        <v>99.8</v>
      </c>
      <c r="L9" s="5">
        <v>32.9</v>
      </c>
      <c r="M9" s="18">
        <v>24.95</v>
      </c>
      <c r="N9" s="5" t="s">
        <v>12588</v>
      </c>
      <c r="O9" s="5"/>
      <c r="P9" s="5"/>
      <c r="Q9" s="5"/>
      <c r="R9" s="5"/>
      <c r="S9" s="5"/>
      <c r="T9" s="5"/>
      <c r="U9" s="5"/>
      <c r="V9" s="10" t="s">
        <v>11538</v>
      </c>
      <c r="W9" s="50">
        <v>994962638547</v>
      </c>
      <c r="X9" s="10" t="s">
        <v>11136</v>
      </c>
      <c r="Y9" s="10" t="s">
        <v>12605</v>
      </c>
      <c r="Z9" s="50">
        <v>6140728403290</v>
      </c>
      <c r="AA9" s="5">
        <v>131.6</v>
      </c>
      <c r="AB9" s="5">
        <v>-31.8</v>
      </c>
      <c r="AC9" s="10">
        <v>105.8</v>
      </c>
      <c r="AD9" s="10" t="s">
        <v>10836</v>
      </c>
    </row>
    <row r="10" spans="1:30" ht="16.95" customHeight="1" x14ac:dyDescent="0.3">
      <c r="A10" s="54">
        <v>46082</v>
      </c>
      <c r="B10" s="29">
        <v>46084</v>
      </c>
      <c r="C10" s="5" t="s">
        <v>31</v>
      </c>
      <c r="D10" s="5" t="s">
        <v>5</v>
      </c>
      <c r="E10" s="10" t="s">
        <v>12022</v>
      </c>
      <c r="F10" s="10" t="s">
        <v>11158</v>
      </c>
      <c r="G10" s="10" t="s">
        <v>12606</v>
      </c>
      <c r="H10" s="25" t="s">
        <v>12607</v>
      </c>
      <c r="I10" s="5" t="s">
        <v>12410</v>
      </c>
      <c r="J10" s="5">
        <v>6</v>
      </c>
      <c r="K10" s="10">
        <v>51.42</v>
      </c>
      <c r="L10" s="5">
        <v>8.9</v>
      </c>
      <c r="M10" s="18">
        <v>8.57</v>
      </c>
      <c r="N10" s="5" t="s">
        <v>12588</v>
      </c>
      <c r="O10" s="5"/>
      <c r="P10" s="5"/>
      <c r="Q10" s="5"/>
      <c r="R10" s="5"/>
      <c r="S10" s="5"/>
      <c r="T10" s="29">
        <v>46085</v>
      </c>
      <c r="U10" s="5" t="s">
        <v>12608</v>
      </c>
      <c r="V10" s="10" t="s">
        <v>12609</v>
      </c>
      <c r="W10" s="50">
        <v>968762108303</v>
      </c>
      <c r="X10" s="10" t="s">
        <v>12610</v>
      </c>
      <c r="Y10" s="10" t="s">
        <v>12611</v>
      </c>
      <c r="Z10" s="50">
        <v>5915743941062</v>
      </c>
      <c r="AA10" s="5">
        <v>53.4</v>
      </c>
      <c r="AB10" s="5">
        <v>-1.98</v>
      </c>
      <c r="AC10" s="10">
        <v>66</v>
      </c>
      <c r="AD10" s="10">
        <v>8</v>
      </c>
    </row>
    <row r="11" spans="1:30" ht="16.95" customHeight="1" x14ac:dyDescent="0.3">
      <c r="A11" s="54">
        <v>46082</v>
      </c>
      <c r="B11" s="29">
        <v>46084</v>
      </c>
      <c r="C11" s="5" t="s">
        <v>31</v>
      </c>
      <c r="D11" s="5" t="s">
        <v>5</v>
      </c>
      <c r="E11" s="10" t="s">
        <v>12022</v>
      </c>
      <c r="F11" s="10" t="s">
        <v>11158</v>
      </c>
      <c r="G11" s="10" t="s">
        <v>12606</v>
      </c>
      <c r="H11" s="15" t="s">
        <v>12612</v>
      </c>
      <c r="I11" s="5" t="s">
        <v>11096</v>
      </c>
      <c r="J11" s="5">
        <v>4</v>
      </c>
      <c r="K11" s="10">
        <v>28.46</v>
      </c>
      <c r="L11" s="5">
        <v>7.4</v>
      </c>
      <c r="M11" s="18">
        <v>7.1150000000000002</v>
      </c>
      <c r="N11" s="5" t="s">
        <v>12588</v>
      </c>
      <c r="O11" s="5"/>
      <c r="P11" s="5"/>
      <c r="Q11" s="5"/>
      <c r="R11" s="5"/>
      <c r="S11" s="5"/>
      <c r="T11" s="29">
        <v>46085</v>
      </c>
      <c r="U11" s="5" t="s">
        <v>12608</v>
      </c>
      <c r="V11" s="10" t="s">
        <v>12613</v>
      </c>
      <c r="W11" s="50">
        <v>941523424714</v>
      </c>
      <c r="X11" s="10" t="s">
        <v>12614</v>
      </c>
      <c r="Y11" s="10" t="s">
        <v>11255</v>
      </c>
      <c r="Z11" s="50">
        <v>5839392805914</v>
      </c>
      <c r="AA11" s="5">
        <v>29.6</v>
      </c>
      <c r="AB11" s="5">
        <v>-1.1399999999999999</v>
      </c>
      <c r="AC11" s="10">
        <v>38</v>
      </c>
      <c r="AD11" s="10">
        <v>18</v>
      </c>
    </row>
    <row r="12" spans="1:30" ht="16.95" customHeight="1" x14ac:dyDescent="0.3">
      <c r="A12" s="54">
        <v>46082</v>
      </c>
      <c r="B12" s="29">
        <v>46084</v>
      </c>
      <c r="C12" s="5" t="s">
        <v>31</v>
      </c>
      <c r="D12" s="5" t="s">
        <v>5</v>
      </c>
      <c r="E12" s="10" t="s">
        <v>12022</v>
      </c>
      <c r="F12" s="10" t="s">
        <v>11158</v>
      </c>
      <c r="G12" s="10" t="s">
        <v>12606</v>
      </c>
      <c r="H12" s="15" t="s">
        <v>12615</v>
      </c>
      <c r="I12" s="5" t="s">
        <v>11123</v>
      </c>
      <c r="J12" s="5">
        <v>2</v>
      </c>
      <c r="K12" s="10">
        <v>47.97</v>
      </c>
      <c r="L12" s="5">
        <v>24.9</v>
      </c>
      <c r="M12" s="18">
        <v>23.984999999999999</v>
      </c>
      <c r="N12" s="5" t="s">
        <v>12588</v>
      </c>
      <c r="O12" s="5"/>
      <c r="P12" s="5"/>
      <c r="Q12" s="5"/>
      <c r="R12" s="5"/>
      <c r="S12" s="5"/>
      <c r="T12" s="29">
        <v>46085</v>
      </c>
      <c r="U12" s="5" t="s">
        <v>12608</v>
      </c>
      <c r="V12" s="10" t="s">
        <v>12616</v>
      </c>
      <c r="W12" s="50">
        <v>995986562176</v>
      </c>
      <c r="X12" s="10" t="s">
        <v>12617</v>
      </c>
      <c r="Y12" s="10" t="s">
        <v>12618</v>
      </c>
      <c r="Z12" s="50">
        <v>6142820355659</v>
      </c>
      <c r="AA12" s="5">
        <v>49.8</v>
      </c>
      <c r="AB12" s="5">
        <v>-1.83</v>
      </c>
      <c r="AC12" s="10">
        <v>61.2</v>
      </c>
      <c r="AD12" s="10">
        <v>1</v>
      </c>
    </row>
    <row r="13" spans="1:30" ht="16.95" customHeight="1" x14ac:dyDescent="0.3">
      <c r="A13" s="54">
        <v>46082</v>
      </c>
      <c r="B13" s="29">
        <v>46084</v>
      </c>
      <c r="C13" s="5" t="s">
        <v>28</v>
      </c>
      <c r="D13" s="5" t="s">
        <v>11129</v>
      </c>
      <c r="E13" s="5" t="s">
        <v>12022</v>
      </c>
      <c r="F13" s="5" t="s">
        <v>11130</v>
      </c>
      <c r="G13" s="5" t="s">
        <v>11131</v>
      </c>
      <c r="H13" s="35" t="s">
        <v>11132</v>
      </c>
      <c r="I13" s="5" t="s">
        <v>11133</v>
      </c>
      <c r="J13" s="5">
        <v>4</v>
      </c>
      <c r="K13" s="5">
        <v>99.8</v>
      </c>
      <c r="L13" s="5">
        <v>32.9</v>
      </c>
      <c r="M13" s="18">
        <v>24.95</v>
      </c>
      <c r="N13" s="5" t="s">
        <v>12588</v>
      </c>
      <c r="O13" s="5"/>
      <c r="P13" s="5"/>
      <c r="Q13" s="5"/>
      <c r="R13" s="5"/>
      <c r="S13" s="5"/>
      <c r="T13" s="5"/>
      <c r="U13" s="5"/>
      <c r="V13" s="5" t="s">
        <v>11134</v>
      </c>
      <c r="W13" s="5" t="s">
        <v>11135</v>
      </c>
      <c r="X13" s="5" t="s">
        <v>11136</v>
      </c>
      <c r="Y13" s="5" t="s">
        <v>12605</v>
      </c>
      <c r="Z13" s="5" t="s">
        <v>12619</v>
      </c>
      <c r="AA13" s="5">
        <v>131.6</v>
      </c>
      <c r="AB13" s="5">
        <v>-31.8</v>
      </c>
      <c r="AC13" s="5">
        <v>105.8</v>
      </c>
      <c r="AD13" s="5"/>
    </row>
    <row r="14" spans="1:30" ht="16.95" customHeight="1" x14ac:dyDescent="0.3">
      <c r="A14" s="54">
        <v>46082</v>
      </c>
      <c r="B14" s="29">
        <v>46084</v>
      </c>
      <c r="C14" s="5" t="s">
        <v>28</v>
      </c>
      <c r="D14" s="5" t="s">
        <v>11129</v>
      </c>
      <c r="E14" s="5" t="s">
        <v>12022</v>
      </c>
      <c r="F14" s="5" t="s">
        <v>11130</v>
      </c>
      <c r="G14" s="5" t="s">
        <v>11131</v>
      </c>
      <c r="H14" s="35" t="s">
        <v>11209</v>
      </c>
      <c r="I14" s="5" t="s">
        <v>11142</v>
      </c>
      <c r="J14" s="5">
        <v>10</v>
      </c>
      <c r="K14" s="5">
        <v>62.8</v>
      </c>
      <c r="L14" s="5">
        <v>6.6</v>
      </c>
      <c r="M14" s="18">
        <v>6.28</v>
      </c>
      <c r="N14" s="5" t="s">
        <v>12588</v>
      </c>
      <c r="O14" s="5"/>
      <c r="P14" s="5"/>
      <c r="Q14" s="5"/>
      <c r="R14" s="5"/>
      <c r="S14" s="5"/>
      <c r="T14" s="5"/>
      <c r="U14" s="5"/>
      <c r="V14" s="5" t="s">
        <v>11134</v>
      </c>
      <c r="W14" s="5" t="s">
        <v>11210</v>
      </c>
      <c r="X14" s="5" t="s">
        <v>11211</v>
      </c>
      <c r="Y14" s="5" t="s">
        <v>12620</v>
      </c>
      <c r="Z14" s="5" t="s">
        <v>12621</v>
      </c>
      <c r="AA14" s="5">
        <v>66</v>
      </c>
      <c r="AB14" s="5">
        <v>-3.2</v>
      </c>
      <c r="AC14" s="5">
        <v>68.8</v>
      </c>
      <c r="AD14" s="5"/>
    </row>
    <row r="15" spans="1:30" ht="16.95" customHeight="1" x14ac:dyDescent="0.3">
      <c r="A15" s="54">
        <v>46082</v>
      </c>
      <c r="B15" s="29">
        <v>46084</v>
      </c>
      <c r="C15" s="19" t="s">
        <v>38</v>
      </c>
      <c r="D15" s="19" t="s">
        <v>5</v>
      </c>
      <c r="E15" s="5" t="s">
        <v>11093</v>
      </c>
      <c r="F15" s="5"/>
      <c r="G15" s="5" t="s">
        <v>12622</v>
      </c>
      <c r="H15" s="35" t="s">
        <v>12623</v>
      </c>
      <c r="I15" s="5" t="s">
        <v>11107</v>
      </c>
      <c r="J15" s="5">
        <v>10</v>
      </c>
      <c r="K15" s="5">
        <v>106.96</v>
      </c>
      <c r="L15" s="5">
        <f>VLOOKUP(I:I,指导价!$A:$B,2,0)</f>
        <v>10.9</v>
      </c>
      <c r="M15" s="18">
        <f>K15/J15</f>
        <v>10.696</v>
      </c>
      <c r="N15" s="5" t="s">
        <v>12588</v>
      </c>
      <c r="O15" s="5"/>
      <c r="P15" s="5"/>
      <c r="Q15" s="5"/>
      <c r="R15" s="5"/>
      <c r="S15" s="5"/>
      <c r="T15" s="29">
        <v>46085</v>
      </c>
      <c r="U15" s="5" t="s">
        <v>12589</v>
      </c>
      <c r="V15" s="5"/>
      <c r="W15" s="5" t="s">
        <v>12624</v>
      </c>
      <c r="X15" s="5" t="s">
        <v>12625</v>
      </c>
      <c r="Y15" s="5" t="s">
        <v>12625</v>
      </c>
      <c r="Z15" s="5" t="s">
        <v>12624</v>
      </c>
      <c r="AA15" s="5">
        <f>J15*L15</f>
        <v>109</v>
      </c>
      <c r="AB15" s="5">
        <f>K:K-AA:AA</f>
        <v>-2.0400000000000063</v>
      </c>
      <c r="AC15" s="5"/>
      <c r="AD15" s="5"/>
    </row>
    <row r="16" spans="1:30" ht="16.95" customHeight="1" x14ac:dyDescent="0.3">
      <c r="A16" s="54">
        <v>46082</v>
      </c>
      <c r="B16" s="29">
        <v>46084</v>
      </c>
      <c r="C16" s="5" t="s">
        <v>36</v>
      </c>
      <c r="D16" s="5" t="s">
        <v>5</v>
      </c>
      <c r="E16" s="5" t="s">
        <v>12022</v>
      </c>
      <c r="F16" s="5" t="s">
        <v>12626</v>
      </c>
      <c r="G16" s="5" t="s">
        <v>12627</v>
      </c>
      <c r="H16" s="35" t="s">
        <v>12628</v>
      </c>
      <c r="I16" s="5" t="s">
        <v>11123</v>
      </c>
      <c r="J16" s="5">
        <v>2</v>
      </c>
      <c r="K16" s="5">
        <v>41.81</v>
      </c>
      <c r="L16" s="5">
        <v>24.9</v>
      </c>
      <c r="M16" s="18">
        <v>20.905000000000001</v>
      </c>
      <c r="N16" s="5" t="s">
        <v>12588</v>
      </c>
      <c r="O16" s="5"/>
      <c r="P16" s="5"/>
      <c r="Q16" s="5"/>
      <c r="R16" s="5"/>
      <c r="S16" s="5"/>
      <c r="T16" s="29">
        <v>46085</v>
      </c>
      <c r="U16" s="19" t="s">
        <v>12629</v>
      </c>
      <c r="V16" s="5" t="s">
        <v>11124</v>
      </c>
      <c r="W16" s="5" t="s">
        <v>12630</v>
      </c>
      <c r="X16" s="5" t="s">
        <v>12631</v>
      </c>
      <c r="Y16" s="5" t="s">
        <v>12632</v>
      </c>
      <c r="Z16" s="5" t="s">
        <v>12633</v>
      </c>
      <c r="AA16" s="5">
        <v>49.8</v>
      </c>
      <c r="AB16" s="5">
        <v>-7.9899999999999904</v>
      </c>
      <c r="AC16" s="5">
        <v>47.61</v>
      </c>
      <c r="AD16" s="5"/>
    </row>
    <row r="17" spans="1:30" ht="16.95" customHeight="1" x14ac:dyDescent="0.3">
      <c r="A17" s="54">
        <v>46082</v>
      </c>
      <c r="B17" s="29">
        <v>46084</v>
      </c>
      <c r="C17" s="5" t="s">
        <v>32</v>
      </c>
      <c r="D17" s="5" t="s">
        <v>11351</v>
      </c>
      <c r="E17" s="10" t="s">
        <v>12022</v>
      </c>
      <c r="F17" s="10" t="s">
        <v>11113</v>
      </c>
      <c r="G17" s="10" t="s">
        <v>11352</v>
      </c>
      <c r="H17" s="25" t="s">
        <v>11544</v>
      </c>
      <c r="I17" s="5" t="s">
        <v>11123</v>
      </c>
      <c r="J17" s="5">
        <v>2</v>
      </c>
      <c r="K17" s="10">
        <v>48.31</v>
      </c>
      <c r="L17" s="5">
        <v>24.9</v>
      </c>
      <c r="M17" s="18">
        <v>24.155000000000001</v>
      </c>
      <c r="N17" s="5" t="s">
        <v>12588</v>
      </c>
      <c r="O17" s="5"/>
      <c r="P17" s="5"/>
      <c r="Q17" s="5"/>
      <c r="R17" s="5"/>
      <c r="S17" s="5"/>
      <c r="T17" s="5"/>
      <c r="U17" s="5"/>
      <c r="V17" s="10"/>
      <c r="W17" s="50">
        <v>993134636772</v>
      </c>
      <c r="X17" s="10" t="s">
        <v>11355</v>
      </c>
      <c r="Y17" s="10" t="s">
        <v>12634</v>
      </c>
      <c r="Z17" s="50">
        <v>6017147313764</v>
      </c>
      <c r="AA17" s="5">
        <v>49.8</v>
      </c>
      <c r="AB17" s="5">
        <v>-1.48999999999999</v>
      </c>
      <c r="AC17" s="10">
        <v>49.8</v>
      </c>
      <c r="AD17" s="10" t="s">
        <v>9047</v>
      </c>
    </row>
    <row r="18" spans="1:30" ht="16.95" customHeight="1" x14ac:dyDescent="0.3">
      <c r="A18" s="54">
        <v>46082</v>
      </c>
      <c r="B18" s="29">
        <v>46084</v>
      </c>
      <c r="C18" s="5" t="s">
        <v>32</v>
      </c>
      <c r="D18" s="5" t="s">
        <v>11351</v>
      </c>
      <c r="E18" s="10" t="s">
        <v>12022</v>
      </c>
      <c r="F18" s="10" t="s">
        <v>11113</v>
      </c>
      <c r="G18" s="10" t="s">
        <v>11352</v>
      </c>
      <c r="H18" s="25" t="s">
        <v>11548</v>
      </c>
      <c r="I18" s="5" t="s">
        <v>11152</v>
      </c>
      <c r="J18" s="5">
        <v>2</v>
      </c>
      <c r="K18" s="10">
        <v>48.31</v>
      </c>
      <c r="L18" s="5">
        <v>24.9</v>
      </c>
      <c r="M18" s="18">
        <v>24.155000000000001</v>
      </c>
      <c r="N18" s="5" t="s">
        <v>12588</v>
      </c>
      <c r="O18" s="5"/>
      <c r="P18" s="5"/>
      <c r="Q18" s="5"/>
      <c r="R18" s="5"/>
      <c r="S18" s="5"/>
      <c r="T18" s="5"/>
      <c r="U18" s="5"/>
      <c r="V18" s="10"/>
      <c r="W18" s="50">
        <v>1012730331747</v>
      </c>
      <c r="X18" s="10" t="s">
        <v>11549</v>
      </c>
      <c r="Y18" s="10" t="s">
        <v>12635</v>
      </c>
      <c r="Z18" s="50">
        <v>6018459033699</v>
      </c>
      <c r="AA18" s="5">
        <v>49.8</v>
      </c>
      <c r="AB18" s="5">
        <v>-1.48999999999999</v>
      </c>
      <c r="AC18" s="10">
        <v>49.8</v>
      </c>
      <c r="AD18" s="10">
        <v>0</v>
      </c>
    </row>
    <row r="19" spans="1:30" ht="16.95" customHeight="1" x14ac:dyDescent="0.3">
      <c r="A19" s="54">
        <v>46082</v>
      </c>
      <c r="B19" s="29">
        <v>46084</v>
      </c>
      <c r="C19" s="5" t="s">
        <v>32</v>
      </c>
      <c r="D19" s="5" t="s">
        <v>11351</v>
      </c>
      <c r="E19" s="10" t="s">
        <v>12022</v>
      </c>
      <c r="F19" s="10" t="s">
        <v>11113</v>
      </c>
      <c r="G19" s="10" t="s">
        <v>11352</v>
      </c>
      <c r="H19" s="25" t="s">
        <v>11546</v>
      </c>
      <c r="I19" s="5" t="s">
        <v>11123</v>
      </c>
      <c r="J19" s="5">
        <v>2</v>
      </c>
      <c r="K19" s="10">
        <v>48.31</v>
      </c>
      <c r="L19" s="5">
        <v>24.9</v>
      </c>
      <c r="M19" s="18">
        <v>24.155000000000001</v>
      </c>
      <c r="N19" s="5" t="s">
        <v>12588</v>
      </c>
      <c r="O19" s="5"/>
      <c r="P19" s="5"/>
      <c r="Q19" s="5"/>
      <c r="R19" s="5"/>
      <c r="S19" s="5"/>
      <c r="T19" s="5"/>
      <c r="U19" s="5"/>
      <c r="V19" s="10"/>
      <c r="W19" s="50">
        <v>1013368170478</v>
      </c>
      <c r="X19" s="10" t="s">
        <v>11547</v>
      </c>
      <c r="Y19" s="10" t="s">
        <v>12634</v>
      </c>
      <c r="Z19" s="50">
        <v>6183483475621</v>
      </c>
      <c r="AA19" s="5">
        <v>49.8</v>
      </c>
      <c r="AB19" s="5">
        <v>-1.48999999999999</v>
      </c>
      <c r="AC19" s="10">
        <v>49.8</v>
      </c>
      <c r="AD19" s="10">
        <v>0</v>
      </c>
    </row>
    <row r="20" spans="1:30" ht="16.95" customHeight="1" x14ac:dyDescent="0.3">
      <c r="A20" s="54">
        <v>46082</v>
      </c>
      <c r="B20" s="29">
        <v>46084</v>
      </c>
      <c r="C20" s="5" t="s">
        <v>32</v>
      </c>
      <c r="D20" s="5" t="s">
        <v>5</v>
      </c>
      <c r="E20" s="10" t="s">
        <v>12022</v>
      </c>
      <c r="F20" s="10" t="s">
        <v>11113</v>
      </c>
      <c r="G20" s="10" t="s">
        <v>11491</v>
      </c>
      <c r="H20" s="25" t="s">
        <v>11492</v>
      </c>
      <c r="I20" s="5" t="s">
        <v>11107</v>
      </c>
      <c r="J20" s="5">
        <v>24</v>
      </c>
      <c r="K20" s="10">
        <v>252</v>
      </c>
      <c r="L20" s="5">
        <v>10.9</v>
      </c>
      <c r="M20" s="18">
        <v>10.5</v>
      </c>
      <c r="N20" s="5" t="s">
        <v>12588</v>
      </c>
      <c r="O20" s="5"/>
      <c r="P20" s="5"/>
      <c r="Q20" s="5"/>
      <c r="R20" s="5"/>
      <c r="S20" s="5"/>
      <c r="T20" s="29">
        <v>46085</v>
      </c>
      <c r="U20" s="5" t="s">
        <v>12589</v>
      </c>
      <c r="V20" s="10"/>
      <c r="W20" s="50">
        <v>610172317455</v>
      </c>
      <c r="X20" s="10" t="s">
        <v>11493</v>
      </c>
      <c r="Y20" s="10" t="s">
        <v>12636</v>
      </c>
      <c r="Z20" s="50">
        <v>4388617680285</v>
      </c>
      <c r="AA20" s="5">
        <v>261.60000000000002</v>
      </c>
      <c r="AB20" s="5">
        <v>-9.6000000000000192</v>
      </c>
      <c r="AC20" s="10">
        <v>252</v>
      </c>
      <c r="AD20" s="10">
        <v>0</v>
      </c>
    </row>
    <row r="21" spans="1:30" ht="16.95" customHeight="1" x14ac:dyDescent="0.3">
      <c r="A21" s="54">
        <v>46082</v>
      </c>
      <c r="B21" s="29">
        <v>46084</v>
      </c>
      <c r="C21" s="19" t="s">
        <v>38</v>
      </c>
      <c r="D21" s="10" t="s">
        <v>5</v>
      </c>
      <c r="E21" s="5" t="s">
        <v>12022</v>
      </c>
      <c r="F21" s="5"/>
      <c r="G21" s="19" t="s">
        <v>12637</v>
      </c>
      <c r="H21" s="35" t="s">
        <v>11106</v>
      </c>
      <c r="I21" s="5" t="s">
        <v>11583</v>
      </c>
      <c r="J21" s="5">
        <v>3</v>
      </c>
      <c r="K21" s="5">
        <v>31.15</v>
      </c>
      <c r="L21" s="5">
        <v>10.9</v>
      </c>
      <c r="M21" s="18">
        <f>K21/J21</f>
        <v>10.383333333333333</v>
      </c>
      <c r="N21" s="16" t="s">
        <v>12588</v>
      </c>
      <c r="O21" s="5"/>
      <c r="P21" s="5"/>
      <c r="Q21" s="5"/>
      <c r="R21" s="5"/>
      <c r="S21" s="5"/>
      <c r="T21" s="24">
        <v>46084</v>
      </c>
      <c r="U21" s="10" t="s">
        <v>12608</v>
      </c>
      <c r="V21" s="5"/>
      <c r="W21" s="5"/>
      <c r="X21" s="5"/>
      <c r="Y21" s="5"/>
      <c r="Z21" s="5"/>
      <c r="AA21" s="5"/>
      <c r="AB21" s="5"/>
      <c r="AC21" s="5"/>
      <c r="AD21" s="5"/>
    </row>
    <row r="22" spans="1:30" ht="16.95" customHeight="1" x14ac:dyDescent="0.3">
      <c r="A22" s="54">
        <v>46082</v>
      </c>
      <c r="B22" s="29">
        <v>46086</v>
      </c>
      <c r="C22" s="10" t="s">
        <v>31</v>
      </c>
      <c r="D22" s="10" t="s">
        <v>11268</v>
      </c>
      <c r="E22" s="5" t="s">
        <v>12022</v>
      </c>
      <c r="F22" s="5" t="s">
        <v>11113</v>
      </c>
      <c r="G22" s="5" t="s">
        <v>11283</v>
      </c>
      <c r="H22" s="35" t="s">
        <v>12638</v>
      </c>
      <c r="I22" s="5" t="s">
        <v>11173</v>
      </c>
      <c r="J22" s="5">
        <v>6</v>
      </c>
      <c r="K22" s="5">
        <v>54.9</v>
      </c>
      <c r="L22" s="5">
        <v>12.8</v>
      </c>
      <c r="M22" s="18">
        <v>9.15</v>
      </c>
      <c r="N22" s="5" t="s">
        <v>12588</v>
      </c>
      <c r="O22" s="5"/>
      <c r="P22" s="5"/>
      <c r="Q22" s="5"/>
      <c r="R22" s="5"/>
      <c r="S22" s="5"/>
      <c r="T22" s="23">
        <v>46085</v>
      </c>
      <c r="U22" s="5" t="s">
        <v>12589</v>
      </c>
      <c r="V22" s="5" t="s">
        <v>12639</v>
      </c>
      <c r="W22" s="5" t="s">
        <v>12640</v>
      </c>
      <c r="X22" s="5" t="s">
        <v>12641</v>
      </c>
      <c r="Y22" s="5" t="s">
        <v>12642</v>
      </c>
      <c r="Z22" s="5" t="s">
        <v>12643</v>
      </c>
      <c r="AA22" s="5">
        <v>76.8</v>
      </c>
      <c r="AB22" s="5">
        <v>-21.9</v>
      </c>
      <c r="AC22" s="5">
        <v>74.900000000000006</v>
      </c>
      <c r="AD22" s="5"/>
    </row>
    <row r="23" spans="1:30" ht="16.95" customHeight="1" x14ac:dyDescent="0.3">
      <c r="A23" s="54">
        <v>46082</v>
      </c>
      <c r="B23" s="29">
        <v>46086</v>
      </c>
      <c r="C23" s="10" t="s">
        <v>31</v>
      </c>
      <c r="D23" s="10" t="s">
        <v>11268</v>
      </c>
      <c r="E23" s="5" t="s">
        <v>12022</v>
      </c>
      <c r="F23" s="5" t="s">
        <v>11277</v>
      </c>
      <c r="G23" s="19" t="s">
        <v>11270</v>
      </c>
      <c r="H23" s="35" t="s">
        <v>12644</v>
      </c>
      <c r="I23" s="5" t="s">
        <v>11173</v>
      </c>
      <c r="J23" s="5">
        <v>5</v>
      </c>
      <c r="K23" s="5">
        <v>49.9</v>
      </c>
      <c r="L23" s="5">
        <v>12.8</v>
      </c>
      <c r="M23" s="18">
        <v>9.98</v>
      </c>
      <c r="N23" s="5" t="s">
        <v>12588</v>
      </c>
      <c r="O23" s="5"/>
      <c r="P23" s="5"/>
      <c r="Q23" s="5"/>
      <c r="R23" s="5"/>
      <c r="S23" s="5"/>
      <c r="T23" s="23">
        <v>46085</v>
      </c>
      <c r="U23" s="5" t="s">
        <v>12589</v>
      </c>
      <c r="V23" s="5" t="s">
        <v>11272</v>
      </c>
      <c r="W23" s="5" t="s">
        <v>12645</v>
      </c>
      <c r="X23" s="5" t="s">
        <v>12646</v>
      </c>
      <c r="Y23" s="5" t="s">
        <v>12647</v>
      </c>
      <c r="Z23" s="5" t="s">
        <v>12648</v>
      </c>
      <c r="AA23" s="5">
        <v>64</v>
      </c>
      <c r="AB23" s="5">
        <v>-14.1</v>
      </c>
      <c r="AC23" s="5">
        <v>74.900000000000006</v>
      </c>
      <c r="AD23" s="5"/>
    </row>
    <row r="24" spans="1:30" ht="16.95" customHeight="1" x14ac:dyDescent="0.3">
      <c r="A24" s="54">
        <v>46082</v>
      </c>
      <c r="B24" s="29">
        <v>46086</v>
      </c>
      <c r="C24" s="59" t="s">
        <v>36</v>
      </c>
      <c r="D24" s="59" t="s">
        <v>11200</v>
      </c>
      <c r="E24" s="5" t="s">
        <v>12022</v>
      </c>
      <c r="F24" s="5" t="s">
        <v>12649</v>
      </c>
      <c r="G24" s="5" t="s">
        <v>11237</v>
      </c>
      <c r="H24" s="35" t="s">
        <v>12650</v>
      </c>
      <c r="I24" s="5" t="s">
        <v>11142</v>
      </c>
      <c r="J24" s="5">
        <v>10</v>
      </c>
      <c r="K24" s="5">
        <v>47.4</v>
      </c>
      <c r="L24" s="5">
        <v>6.6</v>
      </c>
      <c r="M24" s="18">
        <v>4.74</v>
      </c>
      <c r="N24" s="5" t="s">
        <v>12588</v>
      </c>
      <c r="O24" s="5"/>
      <c r="P24" s="5"/>
      <c r="Q24" s="5"/>
      <c r="R24" s="5"/>
      <c r="S24" s="5"/>
      <c r="T24" s="23">
        <v>46085</v>
      </c>
      <c r="U24" s="5" t="s">
        <v>12589</v>
      </c>
      <c r="V24" s="5" t="s">
        <v>12651</v>
      </c>
      <c r="W24" s="5" t="s">
        <v>12652</v>
      </c>
      <c r="X24" s="5" t="s">
        <v>12653</v>
      </c>
      <c r="Y24" s="5" t="s">
        <v>12654</v>
      </c>
      <c r="Z24" s="5" t="s">
        <v>12655</v>
      </c>
      <c r="AA24" s="5">
        <v>66</v>
      </c>
      <c r="AB24" s="5">
        <v>-18.600000000000001</v>
      </c>
      <c r="AC24" s="5">
        <v>59.9</v>
      </c>
      <c r="AD24" s="5"/>
    </row>
    <row r="25" spans="1:30" ht="16.95" customHeight="1" x14ac:dyDescent="0.3">
      <c r="A25" s="54">
        <v>46082</v>
      </c>
      <c r="B25" s="29">
        <v>46086</v>
      </c>
      <c r="C25" s="5" t="s">
        <v>30</v>
      </c>
      <c r="D25" s="5" t="s">
        <v>5</v>
      </c>
      <c r="E25" s="5" t="s">
        <v>12022</v>
      </c>
      <c r="F25" s="5" t="s">
        <v>11104</v>
      </c>
      <c r="G25" s="5" t="s">
        <v>12656</v>
      </c>
      <c r="H25" s="35" t="s">
        <v>12657</v>
      </c>
      <c r="I25" s="5" t="s">
        <v>11096</v>
      </c>
      <c r="J25" s="5">
        <v>8</v>
      </c>
      <c r="K25" s="5">
        <v>44.9</v>
      </c>
      <c r="L25" s="5">
        <v>7.4</v>
      </c>
      <c r="M25" s="18">
        <v>5.6124999999999998</v>
      </c>
      <c r="N25" s="5" t="s">
        <v>12588</v>
      </c>
      <c r="O25" s="5"/>
      <c r="P25" s="5"/>
      <c r="Q25" s="5"/>
      <c r="R25" s="5"/>
      <c r="S25" s="5"/>
      <c r="T25" s="23">
        <v>46085</v>
      </c>
      <c r="U25" s="19" t="s">
        <v>12608</v>
      </c>
      <c r="V25" s="5" t="s">
        <v>12639</v>
      </c>
      <c r="W25" s="5" t="s">
        <v>12658</v>
      </c>
      <c r="X25" s="5" t="s">
        <v>12659</v>
      </c>
      <c r="Y25" s="5" t="s">
        <v>12660</v>
      </c>
      <c r="Z25" s="5" t="s">
        <v>12661</v>
      </c>
      <c r="AA25" s="5">
        <v>59.2</v>
      </c>
      <c r="AB25" s="5">
        <v>-14.3</v>
      </c>
      <c r="AC25" s="5">
        <v>64.900000000000006</v>
      </c>
      <c r="AD25" s="5"/>
    </row>
    <row r="26" spans="1:30" ht="16.95" customHeight="1" x14ac:dyDescent="0.25">
      <c r="A26" s="54">
        <v>46082</v>
      </c>
      <c r="B26" s="29">
        <v>46084</v>
      </c>
      <c r="C26" s="30" t="s">
        <v>28</v>
      </c>
      <c r="D26" s="30" t="s">
        <v>11129</v>
      </c>
      <c r="E26" s="30" t="s">
        <v>11093</v>
      </c>
      <c r="F26" s="30"/>
      <c r="G26" s="40" t="s">
        <v>11643</v>
      </c>
      <c r="H26" s="60" t="s">
        <v>12662</v>
      </c>
      <c r="I26" s="30" t="s">
        <v>11107</v>
      </c>
      <c r="J26" s="30">
        <v>12</v>
      </c>
      <c r="K26" s="43">
        <v>120</v>
      </c>
      <c r="L26" s="30">
        <v>10.9</v>
      </c>
      <c r="M26" s="62">
        <v>10</v>
      </c>
      <c r="N26" s="30" t="s">
        <v>12588</v>
      </c>
      <c r="O26" s="30"/>
      <c r="P26" s="30"/>
      <c r="Q26" s="30"/>
      <c r="R26" s="30"/>
      <c r="S26" s="30"/>
      <c r="T26" s="30"/>
      <c r="U26" s="30"/>
      <c r="V26" s="30"/>
      <c r="W26" s="40" t="s">
        <v>12663</v>
      </c>
      <c r="X26" s="63" t="s">
        <v>12664</v>
      </c>
      <c r="Y26" s="63" t="s">
        <v>12664</v>
      </c>
      <c r="Z26" s="40" t="s">
        <v>12663</v>
      </c>
      <c r="AA26" s="30">
        <v>130.80000000000001</v>
      </c>
      <c r="AB26" s="30">
        <v>-10.8</v>
      </c>
      <c r="AC26" s="30"/>
      <c r="AD26" s="30"/>
    </row>
    <row r="27" spans="1:30" ht="16.95" customHeight="1" x14ac:dyDescent="0.3">
      <c r="A27" s="54">
        <v>46082</v>
      </c>
      <c r="B27" s="29">
        <v>46084</v>
      </c>
      <c r="C27" s="5" t="s">
        <v>28</v>
      </c>
      <c r="D27" s="5" t="s">
        <v>11129</v>
      </c>
      <c r="E27" s="5" t="s">
        <v>12022</v>
      </c>
      <c r="F27" s="5" t="s">
        <v>11392</v>
      </c>
      <c r="G27" s="5" t="s">
        <v>11399</v>
      </c>
      <c r="H27" s="35" t="s">
        <v>11428</v>
      </c>
      <c r="I27" s="5" t="s">
        <v>11096</v>
      </c>
      <c r="J27" s="5">
        <v>8</v>
      </c>
      <c r="K27" s="5">
        <v>57.2</v>
      </c>
      <c r="L27" s="5">
        <v>7.4</v>
      </c>
      <c r="M27" s="18">
        <v>7.15</v>
      </c>
      <c r="N27" s="5" t="s">
        <v>12588</v>
      </c>
      <c r="O27" s="5"/>
      <c r="P27" s="5"/>
      <c r="Q27" s="5"/>
      <c r="R27" s="5"/>
      <c r="S27" s="5"/>
      <c r="T27" s="5"/>
      <c r="U27" s="5"/>
      <c r="V27" s="5"/>
      <c r="W27" s="5" t="s">
        <v>11429</v>
      </c>
      <c r="X27" s="5" t="s">
        <v>11430</v>
      </c>
      <c r="Y27" s="5" t="s">
        <v>12665</v>
      </c>
      <c r="Z27" s="5" t="s">
        <v>12666</v>
      </c>
      <c r="AA27" s="5">
        <v>59.2</v>
      </c>
      <c r="AB27" s="5">
        <v>-2</v>
      </c>
      <c r="AC27" s="5">
        <v>57.2</v>
      </c>
      <c r="AD27" s="5"/>
    </row>
    <row r="28" spans="1:30" ht="16.95" customHeight="1" x14ac:dyDescent="0.3">
      <c r="A28" s="54">
        <v>46082</v>
      </c>
      <c r="B28" s="29">
        <v>46084</v>
      </c>
      <c r="C28" s="5" t="s">
        <v>28</v>
      </c>
      <c r="D28" s="5" t="s">
        <v>11129</v>
      </c>
      <c r="E28" s="5" t="s">
        <v>12022</v>
      </c>
      <c r="F28" s="5" t="s">
        <v>11392</v>
      </c>
      <c r="G28" s="5" t="s">
        <v>11399</v>
      </c>
      <c r="H28" s="35" t="s">
        <v>11400</v>
      </c>
      <c r="I28" s="5" t="s">
        <v>11583</v>
      </c>
      <c r="J28" s="5">
        <v>8</v>
      </c>
      <c r="K28" s="5">
        <v>80.31</v>
      </c>
      <c r="L28" s="5">
        <v>10.9</v>
      </c>
      <c r="M28" s="18">
        <v>10.03875</v>
      </c>
      <c r="N28" s="5" t="s">
        <v>12588</v>
      </c>
      <c r="O28" s="5"/>
      <c r="P28" s="5"/>
      <c r="Q28" s="5"/>
      <c r="R28" s="5"/>
      <c r="S28" s="5"/>
      <c r="T28" s="5"/>
      <c r="U28" s="5"/>
      <c r="V28" s="5"/>
      <c r="W28" s="5" t="s">
        <v>11401</v>
      </c>
      <c r="X28" s="5" t="s">
        <v>11402</v>
      </c>
      <c r="Y28" s="5" t="s">
        <v>12667</v>
      </c>
      <c r="Z28" s="5" t="s">
        <v>12668</v>
      </c>
      <c r="AA28" s="5">
        <v>87.2</v>
      </c>
      <c r="AB28" s="5">
        <v>-6.89</v>
      </c>
      <c r="AC28" s="5">
        <v>80.31</v>
      </c>
      <c r="AD28" s="5"/>
    </row>
    <row r="29" spans="1:30" ht="16.95" customHeight="1" x14ac:dyDescent="0.3">
      <c r="A29" s="54">
        <v>46082</v>
      </c>
      <c r="B29" s="29">
        <v>46084</v>
      </c>
      <c r="C29" s="5" t="s">
        <v>34</v>
      </c>
      <c r="D29" s="5" t="s">
        <v>5</v>
      </c>
      <c r="E29" s="10" t="s">
        <v>12022</v>
      </c>
      <c r="F29" s="10" t="s">
        <v>11325</v>
      </c>
      <c r="G29" s="10" t="s">
        <v>11449</v>
      </c>
      <c r="H29" s="25" t="s">
        <v>11450</v>
      </c>
      <c r="I29" s="5" t="s">
        <v>11123</v>
      </c>
      <c r="J29" s="5">
        <v>2</v>
      </c>
      <c r="K29" s="10">
        <v>46.8</v>
      </c>
      <c r="L29" s="5">
        <v>24.9</v>
      </c>
      <c r="M29" s="18">
        <v>23.4</v>
      </c>
      <c r="N29" s="5" t="s">
        <v>12588</v>
      </c>
      <c r="O29" s="5"/>
      <c r="P29" s="5"/>
      <c r="Q29" s="5"/>
      <c r="R29" s="5"/>
      <c r="S29" s="5"/>
      <c r="T29" s="23">
        <v>46085</v>
      </c>
      <c r="U29" s="5" t="s">
        <v>12589</v>
      </c>
      <c r="V29" s="10" t="s">
        <v>11451</v>
      </c>
      <c r="W29" s="50">
        <v>670328431012</v>
      </c>
      <c r="X29" s="10" t="s">
        <v>11452</v>
      </c>
      <c r="Y29" s="10" t="s">
        <v>12669</v>
      </c>
      <c r="Z29" s="50">
        <v>4821838129875</v>
      </c>
      <c r="AA29" s="5">
        <v>49.8</v>
      </c>
      <c r="AB29" s="5">
        <v>-3</v>
      </c>
      <c r="AC29" s="10">
        <v>49.8</v>
      </c>
      <c r="AD29" s="10" t="s">
        <v>9465</v>
      </c>
    </row>
    <row r="30" spans="1:30" ht="16.95" customHeight="1" x14ac:dyDescent="0.3">
      <c r="A30" s="54">
        <v>46082</v>
      </c>
      <c r="B30" s="29">
        <v>46084</v>
      </c>
      <c r="C30" s="5" t="s">
        <v>34</v>
      </c>
      <c r="D30" s="5" t="s">
        <v>5</v>
      </c>
      <c r="E30" s="10" t="s">
        <v>12022</v>
      </c>
      <c r="F30" s="10" t="s">
        <v>11325</v>
      </c>
      <c r="G30" s="10" t="s">
        <v>11449</v>
      </c>
      <c r="H30" s="25" t="s">
        <v>11460</v>
      </c>
      <c r="I30" s="5" t="s">
        <v>11096</v>
      </c>
      <c r="J30" s="5">
        <v>8</v>
      </c>
      <c r="K30" s="10">
        <v>59</v>
      </c>
      <c r="L30" s="5">
        <v>7.4</v>
      </c>
      <c r="M30" s="18">
        <v>7.375</v>
      </c>
      <c r="N30" s="5" t="s">
        <v>12588</v>
      </c>
      <c r="O30" s="5"/>
      <c r="P30" s="5"/>
      <c r="Q30" s="5"/>
      <c r="R30" s="5"/>
      <c r="S30" s="5"/>
      <c r="T30" s="23">
        <v>46085</v>
      </c>
      <c r="U30" s="5" t="s">
        <v>12589</v>
      </c>
      <c r="V30" s="10"/>
      <c r="W30" s="50">
        <v>973841775869</v>
      </c>
      <c r="X30" s="10" t="s">
        <v>11461</v>
      </c>
      <c r="Y30" s="10" t="s">
        <v>12670</v>
      </c>
      <c r="Z30" s="50">
        <v>6093921459359</v>
      </c>
      <c r="AA30" s="5">
        <v>59.2</v>
      </c>
      <c r="AB30" s="5">
        <v>-0.20000000000000301</v>
      </c>
      <c r="AC30" s="10">
        <v>59</v>
      </c>
      <c r="AD30" s="10">
        <v>8</v>
      </c>
    </row>
    <row r="31" spans="1:30" ht="16.95" customHeight="1" x14ac:dyDescent="0.3">
      <c r="A31" s="54">
        <v>46082</v>
      </c>
      <c r="B31" s="29">
        <v>46084</v>
      </c>
      <c r="C31" s="5" t="s">
        <v>34</v>
      </c>
      <c r="D31" s="5" t="s">
        <v>5</v>
      </c>
      <c r="E31" s="10" t="s">
        <v>12022</v>
      </c>
      <c r="F31" s="10" t="s">
        <v>11325</v>
      </c>
      <c r="G31" s="10" t="s">
        <v>11449</v>
      </c>
      <c r="H31" s="25" t="s">
        <v>11473</v>
      </c>
      <c r="I31" s="5" t="s">
        <v>11096</v>
      </c>
      <c r="J31" s="5">
        <v>8</v>
      </c>
      <c r="K31" s="10">
        <v>59</v>
      </c>
      <c r="L31" s="5">
        <v>7.4</v>
      </c>
      <c r="M31" s="18">
        <v>7.375</v>
      </c>
      <c r="N31" s="5" t="s">
        <v>12588</v>
      </c>
      <c r="O31" s="5"/>
      <c r="P31" s="5"/>
      <c r="Q31" s="5"/>
      <c r="R31" s="5"/>
      <c r="S31" s="5"/>
      <c r="T31" s="23">
        <v>46085</v>
      </c>
      <c r="U31" s="5" t="s">
        <v>12589</v>
      </c>
      <c r="V31" s="10"/>
      <c r="W31" s="50">
        <v>975061881895</v>
      </c>
      <c r="X31" s="10" t="s">
        <v>11474</v>
      </c>
      <c r="Y31" s="10" t="s">
        <v>12671</v>
      </c>
      <c r="Z31" s="50">
        <v>6093921527681</v>
      </c>
      <c r="AA31" s="5">
        <v>59.2</v>
      </c>
      <c r="AB31" s="5">
        <v>-0.20000000000000301</v>
      </c>
      <c r="AC31" s="10">
        <v>59</v>
      </c>
      <c r="AD31" s="10">
        <v>11</v>
      </c>
    </row>
    <row r="32" spans="1:30" ht="16.95" customHeight="1" x14ac:dyDescent="0.3">
      <c r="A32" s="54">
        <v>46082</v>
      </c>
      <c r="B32" s="29">
        <v>46084</v>
      </c>
      <c r="C32" s="5" t="s">
        <v>34</v>
      </c>
      <c r="D32" s="5" t="s">
        <v>5</v>
      </c>
      <c r="E32" s="10" t="s">
        <v>12022</v>
      </c>
      <c r="F32" s="10" t="s">
        <v>11325</v>
      </c>
      <c r="G32" s="10" t="s">
        <v>11449</v>
      </c>
      <c r="H32" s="25" t="s">
        <v>11463</v>
      </c>
      <c r="I32" s="5" t="s">
        <v>11096</v>
      </c>
      <c r="J32" s="5">
        <v>8</v>
      </c>
      <c r="K32" s="10">
        <v>59</v>
      </c>
      <c r="L32" s="5">
        <v>7.4</v>
      </c>
      <c r="M32" s="18">
        <v>7.375</v>
      </c>
      <c r="N32" s="5" t="s">
        <v>12588</v>
      </c>
      <c r="O32" s="5"/>
      <c r="P32" s="5"/>
      <c r="Q32" s="5"/>
      <c r="R32" s="5"/>
      <c r="S32" s="5"/>
      <c r="T32" s="23">
        <v>46085</v>
      </c>
      <c r="U32" s="5" t="s">
        <v>12589</v>
      </c>
      <c r="V32" s="10"/>
      <c r="W32" s="50">
        <v>676562183952</v>
      </c>
      <c r="X32" s="10" t="s">
        <v>11461</v>
      </c>
      <c r="Y32" s="10" t="s">
        <v>12670</v>
      </c>
      <c r="Z32" s="50">
        <v>4856365244131</v>
      </c>
      <c r="AA32" s="5">
        <v>59.2</v>
      </c>
      <c r="AB32" s="5">
        <v>-0.20000000000000301</v>
      </c>
      <c r="AC32" s="10">
        <v>59</v>
      </c>
      <c r="AD32" s="10" t="s">
        <v>11464</v>
      </c>
    </row>
    <row r="33" spans="1:30" ht="16.95" customHeight="1" x14ac:dyDescent="0.3">
      <c r="A33" s="54">
        <v>46082</v>
      </c>
      <c r="B33" s="29">
        <v>46084</v>
      </c>
      <c r="C33" s="42" t="s">
        <v>34</v>
      </c>
      <c r="D33" s="42" t="s">
        <v>12672</v>
      </c>
      <c r="E33" s="42" t="s">
        <v>12673</v>
      </c>
      <c r="F33" s="42"/>
      <c r="G33" s="42" t="s">
        <v>12674</v>
      </c>
      <c r="H33" s="12" t="s">
        <v>12675</v>
      </c>
      <c r="I33" s="19" t="s">
        <v>198</v>
      </c>
      <c r="J33" s="42">
        <v>1</v>
      </c>
      <c r="K33" s="42">
        <v>30</v>
      </c>
      <c r="L33" s="5">
        <f>VLOOKUP(I:I,指导价!A:B,2,0)</f>
        <v>32.9</v>
      </c>
      <c r="M33" s="18">
        <v>30</v>
      </c>
      <c r="N33" s="19" t="s">
        <v>12588</v>
      </c>
      <c r="O33" s="42"/>
      <c r="P33" s="42"/>
      <c r="Q33" s="42"/>
      <c r="R33" s="42"/>
      <c r="S33" s="42"/>
      <c r="T33" s="42"/>
      <c r="U33" s="42"/>
      <c r="V33" s="42"/>
      <c r="W33" s="42"/>
      <c r="X33" s="42"/>
      <c r="Y33" s="42"/>
      <c r="Z33" s="42"/>
      <c r="AA33" s="5">
        <v>32.9</v>
      </c>
      <c r="AB33" s="5">
        <v>-8.4</v>
      </c>
      <c r="AC33" s="42"/>
      <c r="AD33" s="42"/>
    </row>
    <row r="34" spans="1:30" ht="16.95" customHeight="1" x14ac:dyDescent="0.3">
      <c r="A34" s="54">
        <v>46082</v>
      </c>
      <c r="B34" s="29">
        <v>46084</v>
      </c>
      <c r="C34" s="19" t="s">
        <v>38</v>
      </c>
      <c r="D34" s="19" t="s">
        <v>5</v>
      </c>
      <c r="E34" s="19" t="s">
        <v>12673</v>
      </c>
      <c r="F34" s="5"/>
      <c r="G34" s="19" t="s">
        <v>12676</v>
      </c>
      <c r="H34" s="11" t="s">
        <v>12677</v>
      </c>
      <c r="I34" s="19" t="s">
        <v>90</v>
      </c>
      <c r="J34" s="5">
        <v>2</v>
      </c>
      <c r="K34" s="5">
        <v>35.9</v>
      </c>
      <c r="L34" s="5">
        <f>VLOOKUP(I:I,指导价!A:B,2,0)</f>
        <v>24.9</v>
      </c>
      <c r="M34" s="18">
        <v>17.95</v>
      </c>
      <c r="N34" s="19" t="s">
        <v>12588</v>
      </c>
      <c r="O34" s="42"/>
      <c r="P34" s="42"/>
      <c r="Q34" s="42"/>
      <c r="R34" s="42"/>
      <c r="S34" s="42"/>
      <c r="T34" s="29">
        <v>46087</v>
      </c>
      <c r="U34" s="19" t="s">
        <v>12608</v>
      </c>
      <c r="V34" s="5"/>
      <c r="W34" s="5"/>
      <c r="X34" s="5"/>
      <c r="Y34" s="5"/>
      <c r="Z34" s="5"/>
      <c r="AA34" s="5">
        <v>49.8</v>
      </c>
      <c r="AB34" s="5">
        <v>-13.9</v>
      </c>
      <c r="AC34" s="5"/>
      <c r="AD34" s="5"/>
    </row>
    <row r="35" spans="1:30" ht="16.95" customHeight="1" x14ac:dyDescent="0.3">
      <c r="A35" s="54">
        <v>46082</v>
      </c>
      <c r="B35" s="29">
        <v>46084</v>
      </c>
      <c r="C35" s="19" t="s">
        <v>38</v>
      </c>
      <c r="D35" s="10" t="s">
        <v>5</v>
      </c>
      <c r="E35" s="19" t="s">
        <v>12673</v>
      </c>
      <c r="F35" s="5"/>
      <c r="G35" s="19" t="s">
        <v>12676</v>
      </c>
      <c r="H35" s="35" t="s">
        <v>12678</v>
      </c>
      <c r="I35" s="5" t="s">
        <v>11142</v>
      </c>
      <c r="J35" s="5">
        <v>10</v>
      </c>
      <c r="K35" s="5">
        <v>48.4</v>
      </c>
      <c r="L35" s="5">
        <f>VLOOKUP(I:I,指导价!A:B,2,0)</f>
        <v>6.6</v>
      </c>
      <c r="M35" s="18">
        <v>4.84</v>
      </c>
      <c r="N35" s="16" t="s">
        <v>12588</v>
      </c>
      <c r="O35" s="5"/>
      <c r="P35" s="5"/>
      <c r="Q35" s="5"/>
      <c r="R35" s="5"/>
      <c r="S35" s="5"/>
      <c r="T35" s="29">
        <v>46087</v>
      </c>
      <c r="U35" s="5"/>
      <c r="V35" s="5"/>
      <c r="W35" s="5"/>
      <c r="X35" s="5"/>
      <c r="Y35" s="5"/>
      <c r="Z35" s="5"/>
      <c r="AA35" s="5">
        <v>66</v>
      </c>
      <c r="AB35" s="5">
        <v>-17.600000000000001</v>
      </c>
      <c r="AC35" s="5"/>
      <c r="AD35" s="5"/>
    </row>
    <row r="36" spans="1:30" ht="16.95" customHeight="1" x14ac:dyDescent="0.3">
      <c r="A36" s="54">
        <v>46082</v>
      </c>
      <c r="B36" s="29">
        <v>46084</v>
      </c>
      <c r="C36" s="19" t="s">
        <v>38</v>
      </c>
      <c r="D36" s="10" t="s">
        <v>5</v>
      </c>
      <c r="E36" s="19" t="s">
        <v>12673</v>
      </c>
      <c r="F36" s="5"/>
      <c r="G36" s="19" t="s">
        <v>12676</v>
      </c>
      <c r="H36" s="35" t="s">
        <v>12679</v>
      </c>
      <c r="I36" s="5" t="s">
        <v>11142</v>
      </c>
      <c r="J36" s="5">
        <v>12</v>
      </c>
      <c r="K36" s="5">
        <v>55.5</v>
      </c>
      <c r="L36" s="5">
        <f>VLOOKUP(I:I,指导价!A:B,2,0)</f>
        <v>6.6</v>
      </c>
      <c r="M36" s="18">
        <v>4.625</v>
      </c>
      <c r="N36" s="16" t="s">
        <v>12588</v>
      </c>
      <c r="O36" s="5"/>
      <c r="P36" s="5"/>
      <c r="Q36" s="5"/>
      <c r="R36" s="5"/>
      <c r="S36" s="5"/>
      <c r="T36" s="29">
        <v>46087</v>
      </c>
      <c r="U36" s="5"/>
      <c r="V36" s="5"/>
      <c r="W36" s="5"/>
      <c r="X36" s="5"/>
      <c r="Y36" s="5"/>
      <c r="Z36" s="5"/>
      <c r="AA36" s="5">
        <v>79.2</v>
      </c>
      <c r="AB36" s="5">
        <v>-23.7</v>
      </c>
      <c r="AC36" s="5"/>
      <c r="AD36" s="5"/>
    </row>
    <row r="37" spans="1:30" ht="16.95" customHeight="1" x14ac:dyDescent="0.3">
      <c r="A37" s="54">
        <v>46082</v>
      </c>
      <c r="B37" s="29">
        <v>46084</v>
      </c>
      <c r="C37" s="19" t="s">
        <v>38</v>
      </c>
      <c r="D37" s="10" t="s">
        <v>5</v>
      </c>
      <c r="E37" s="19" t="s">
        <v>12673</v>
      </c>
      <c r="F37" s="5"/>
      <c r="G37" s="19" t="s">
        <v>12676</v>
      </c>
      <c r="H37" s="35" t="s">
        <v>12680</v>
      </c>
      <c r="I37" s="5" t="s">
        <v>11142</v>
      </c>
      <c r="J37" s="5">
        <v>12</v>
      </c>
      <c r="K37" s="5">
        <v>55.5</v>
      </c>
      <c r="L37" s="5">
        <f>VLOOKUP(I:I,指导价!A:B,2,0)</f>
        <v>6.6</v>
      </c>
      <c r="M37" s="18">
        <v>4.625</v>
      </c>
      <c r="N37" s="16" t="s">
        <v>12588</v>
      </c>
      <c r="O37" s="5"/>
      <c r="P37" s="5"/>
      <c r="Q37" s="5"/>
      <c r="R37" s="5"/>
      <c r="S37" s="5"/>
      <c r="T37" s="29">
        <v>46087</v>
      </c>
      <c r="U37" s="5"/>
      <c r="V37" s="5"/>
      <c r="W37" s="5"/>
      <c r="X37" s="5"/>
      <c r="Y37" s="5"/>
      <c r="Z37" s="5"/>
      <c r="AA37" s="5">
        <v>79.2</v>
      </c>
      <c r="AB37" s="5">
        <v>-23.7</v>
      </c>
      <c r="AC37" s="5"/>
      <c r="AD37" s="5"/>
    </row>
    <row r="38" spans="1:30" ht="16.95" customHeight="1" x14ac:dyDescent="0.3">
      <c r="A38" s="54">
        <v>46082</v>
      </c>
      <c r="B38" s="29">
        <v>46084</v>
      </c>
      <c r="C38" s="19" t="s">
        <v>38</v>
      </c>
      <c r="D38" s="10" t="s">
        <v>5</v>
      </c>
      <c r="E38" s="19" t="s">
        <v>12673</v>
      </c>
      <c r="F38" s="5"/>
      <c r="G38" s="19" t="s">
        <v>12676</v>
      </c>
      <c r="H38" s="35" t="s">
        <v>12681</v>
      </c>
      <c r="I38" s="5" t="s">
        <v>11142</v>
      </c>
      <c r="J38" s="5">
        <v>6</v>
      </c>
      <c r="K38" s="5">
        <v>31.5</v>
      </c>
      <c r="L38" s="5">
        <f>VLOOKUP(I:I,指导价!A:B,2,0)</f>
        <v>6.6</v>
      </c>
      <c r="M38" s="18">
        <v>5.25</v>
      </c>
      <c r="N38" s="16" t="s">
        <v>12588</v>
      </c>
      <c r="O38" s="5"/>
      <c r="P38" s="5"/>
      <c r="Q38" s="5"/>
      <c r="R38" s="5"/>
      <c r="S38" s="5"/>
      <c r="T38" s="29">
        <v>46087</v>
      </c>
      <c r="U38" s="5"/>
      <c r="V38" s="5"/>
      <c r="W38" s="5"/>
      <c r="X38" s="5"/>
      <c r="Y38" s="5"/>
      <c r="Z38" s="5"/>
      <c r="AA38" s="5">
        <v>39.6</v>
      </c>
      <c r="AB38" s="5">
        <v>-8.0999999999999908</v>
      </c>
      <c r="AC38" s="5"/>
      <c r="AD38" s="5"/>
    </row>
    <row r="39" spans="1:30" ht="16.95" customHeight="1" x14ac:dyDescent="0.3">
      <c r="A39" s="54">
        <v>46082</v>
      </c>
      <c r="B39" s="29">
        <v>46084</v>
      </c>
      <c r="C39" s="19" t="s">
        <v>38</v>
      </c>
      <c r="D39" s="10" t="s">
        <v>5</v>
      </c>
      <c r="E39" s="19" t="s">
        <v>12673</v>
      </c>
      <c r="F39" s="5"/>
      <c r="G39" s="19" t="s">
        <v>12676</v>
      </c>
      <c r="H39" s="35" t="s">
        <v>12682</v>
      </c>
      <c r="I39" s="5" t="s">
        <v>11142</v>
      </c>
      <c r="J39" s="5">
        <v>6</v>
      </c>
      <c r="K39" s="5">
        <v>31.5</v>
      </c>
      <c r="L39" s="5">
        <f>VLOOKUP(I:I,指导价!A:B,2,0)</f>
        <v>6.6</v>
      </c>
      <c r="M39" s="18">
        <v>5.25</v>
      </c>
      <c r="N39" s="16" t="s">
        <v>12588</v>
      </c>
      <c r="O39" s="5"/>
      <c r="P39" s="5"/>
      <c r="Q39" s="5"/>
      <c r="R39" s="5"/>
      <c r="S39" s="5"/>
      <c r="T39" s="29">
        <v>46087</v>
      </c>
      <c r="U39" s="5"/>
      <c r="V39" s="5"/>
      <c r="W39" s="5"/>
      <c r="X39" s="5"/>
      <c r="Y39" s="5"/>
      <c r="Z39" s="5"/>
      <c r="AA39" s="5">
        <v>39.6</v>
      </c>
      <c r="AB39" s="5">
        <v>-8.0999999999999908</v>
      </c>
      <c r="AC39" s="5"/>
      <c r="AD39" s="5"/>
    </row>
    <row r="40" spans="1:30" ht="16.95" customHeight="1" x14ac:dyDescent="0.3">
      <c r="A40" s="54">
        <v>46082</v>
      </c>
      <c r="B40" s="29">
        <v>46084</v>
      </c>
      <c r="C40" s="19" t="s">
        <v>38</v>
      </c>
      <c r="D40" s="19" t="s">
        <v>5</v>
      </c>
      <c r="E40" s="19" t="s">
        <v>12673</v>
      </c>
      <c r="F40" s="5"/>
      <c r="G40" s="19" t="s">
        <v>12683</v>
      </c>
      <c r="H40" s="35" t="s">
        <v>12684</v>
      </c>
      <c r="I40" s="19" t="s">
        <v>90</v>
      </c>
      <c r="J40" s="5">
        <v>2</v>
      </c>
      <c r="K40" s="5">
        <v>41.3</v>
      </c>
      <c r="L40" s="5">
        <f>VLOOKUP(I:I,指导价!A:B,2,0)</f>
        <v>24.9</v>
      </c>
      <c r="M40" s="18">
        <v>20.65</v>
      </c>
      <c r="N40" s="19" t="s">
        <v>12588</v>
      </c>
      <c r="O40" s="42"/>
      <c r="P40" s="42"/>
      <c r="Q40" s="42"/>
      <c r="R40" s="42"/>
      <c r="S40" s="42"/>
      <c r="T40" s="4">
        <v>46087</v>
      </c>
      <c r="U40" s="19" t="s">
        <v>12608</v>
      </c>
      <c r="V40" s="5"/>
      <c r="W40" s="5"/>
      <c r="X40" s="5"/>
      <c r="Y40" s="5"/>
      <c r="Z40" s="5"/>
      <c r="AA40" s="5">
        <v>49.8</v>
      </c>
      <c r="AB40" s="5">
        <v>-8.5</v>
      </c>
      <c r="AC40" s="5"/>
      <c r="AD40" s="5"/>
    </row>
    <row r="41" spans="1:30" ht="16.95" customHeight="1" x14ac:dyDescent="0.3">
      <c r="A41" s="54">
        <v>46082</v>
      </c>
      <c r="B41" s="29">
        <v>46084</v>
      </c>
      <c r="C41" s="19" t="s">
        <v>38</v>
      </c>
      <c r="D41" s="19" t="s">
        <v>5</v>
      </c>
      <c r="E41" s="19" t="s">
        <v>12673</v>
      </c>
      <c r="F41" s="5"/>
      <c r="G41" s="19" t="s">
        <v>12683</v>
      </c>
      <c r="H41" s="35" t="s">
        <v>12685</v>
      </c>
      <c r="I41" s="19" t="s">
        <v>113</v>
      </c>
      <c r="J41" s="5">
        <v>2</v>
      </c>
      <c r="K41" s="5">
        <v>42.3</v>
      </c>
      <c r="L41" s="5">
        <f>VLOOKUP(I:I,指导价!A:B,2,0)</f>
        <v>24.9</v>
      </c>
      <c r="M41" s="18">
        <v>21.15</v>
      </c>
      <c r="N41" s="19" t="s">
        <v>12588</v>
      </c>
      <c r="O41" s="42"/>
      <c r="P41" s="42"/>
      <c r="Q41" s="42"/>
      <c r="R41" s="42"/>
      <c r="S41" s="42"/>
      <c r="T41" s="4">
        <v>46087</v>
      </c>
      <c r="U41" s="19" t="s">
        <v>12608</v>
      </c>
      <c r="V41" s="5"/>
      <c r="W41" s="5"/>
      <c r="X41" s="5"/>
      <c r="Y41" s="5"/>
      <c r="Z41" s="5"/>
      <c r="AA41" s="5">
        <v>49.8</v>
      </c>
      <c r="AB41" s="5">
        <v>-7.5</v>
      </c>
      <c r="AC41" s="5"/>
      <c r="AD41" s="5"/>
    </row>
    <row r="42" spans="1:30" ht="16.95" customHeight="1" x14ac:dyDescent="0.3">
      <c r="A42" s="54">
        <v>46082</v>
      </c>
      <c r="B42" s="29">
        <v>46084</v>
      </c>
      <c r="C42" s="5" t="s">
        <v>31</v>
      </c>
      <c r="D42" s="5" t="s">
        <v>5</v>
      </c>
      <c r="E42" s="10" t="s">
        <v>12022</v>
      </c>
      <c r="F42" s="10" t="s">
        <v>11158</v>
      </c>
      <c r="G42" s="10" t="s">
        <v>11320</v>
      </c>
      <c r="H42" s="25" t="s">
        <v>11321</v>
      </c>
      <c r="I42" s="5" t="s">
        <v>11322</v>
      </c>
      <c r="J42" s="5">
        <v>4</v>
      </c>
      <c r="K42" s="10">
        <v>32.799999999999997</v>
      </c>
      <c r="L42" s="5">
        <v>9.9</v>
      </c>
      <c r="M42" s="18">
        <v>8.1999999999999993</v>
      </c>
      <c r="N42" s="5" t="s">
        <v>12588</v>
      </c>
      <c r="O42" s="5"/>
      <c r="P42" s="5"/>
      <c r="Q42" s="5"/>
      <c r="R42" s="5"/>
      <c r="S42" s="5"/>
      <c r="T42" s="29">
        <v>46085</v>
      </c>
      <c r="U42" s="5" t="s">
        <v>12608</v>
      </c>
      <c r="V42" s="10"/>
      <c r="W42" s="50">
        <v>787268455559</v>
      </c>
      <c r="X42" s="10" t="s">
        <v>11323</v>
      </c>
      <c r="Y42" s="10" t="s">
        <v>12686</v>
      </c>
      <c r="Z42" s="50">
        <v>5894972409303</v>
      </c>
      <c r="AA42" s="5">
        <v>39.6</v>
      </c>
      <c r="AB42" s="5">
        <v>-6.8</v>
      </c>
      <c r="AC42" s="10">
        <v>32.799999999999997</v>
      </c>
      <c r="AD42" s="10" t="s">
        <v>9047</v>
      </c>
    </row>
    <row r="43" spans="1:30" ht="16.95" customHeight="1" x14ac:dyDescent="0.3">
      <c r="A43" s="54">
        <v>46082</v>
      </c>
      <c r="B43" s="29">
        <v>46084</v>
      </c>
      <c r="C43" s="19" t="s">
        <v>38</v>
      </c>
      <c r="D43" s="10" t="s">
        <v>5</v>
      </c>
      <c r="E43" s="19" t="s">
        <v>12673</v>
      </c>
      <c r="F43" s="5"/>
      <c r="G43" s="19" t="s">
        <v>12687</v>
      </c>
      <c r="H43" s="35" t="s">
        <v>12688</v>
      </c>
      <c r="I43" s="5" t="s">
        <v>11142</v>
      </c>
      <c r="J43" s="5">
        <v>12</v>
      </c>
      <c r="K43" s="5">
        <v>59.5</v>
      </c>
      <c r="L43" s="5">
        <f>VLOOKUP(I:I,指导价!A:B,2,0)</f>
        <v>6.6</v>
      </c>
      <c r="M43" s="18">
        <v>4.9583333333333304</v>
      </c>
      <c r="N43" s="16" t="s">
        <v>12588</v>
      </c>
      <c r="O43" s="5"/>
      <c r="P43" s="5"/>
      <c r="Q43" s="5"/>
      <c r="R43" s="5"/>
      <c r="S43" s="5"/>
      <c r="T43" s="29">
        <v>46087</v>
      </c>
      <c r="U43" s="5"/>
      <c r="V43" s="5"/>
      <c r="W43" s="5"/>
      <c r="X43" s="5"/>
      <c r="Y43" s="5"/>
      <c r="Z43" s="5"/>
      <c r="AA43" s="5">
        <v>79.2</v>
      </c>
      <c r="AB43" s="5">
        <v>-19.7</v>
      </c>
      <c r="AC43" s="5"/>
      <c r="AD43" s="5"/>
    </row>
    <row r="44" spans="1:30" ht="16.95" customHeight="1" x14ac:dyDescent="0.3">
      <c r="A44" s="54">
        <v>46082</v>
      </c>
      <c r="B44" s="29">
        <v>46084</v>
      </c>
      <c r="C44" s="19" t="s">
        <v>38</v>
      </c>
      <c r="D44" s="10" t="s">
        <v>5</v>
      </c>
      <c r="E44" s="19" t="s">
        <v>12673</v>
      </c>
      <c r="F44" s="5"/>
      <c r="G44" s="19" t="s">
        <v>12687</v>
      </c>
      <c r="H44" s="6" t="s">
        <v>12689</v>
      </c>
      <c r="I44" s="5" t="s">
        <v>11142</v>
      </c>
      <c r="J44" s="5">
        <v>10</v>
      </c>
      <c r="K44" s="5">
        <v>49.5</v>
      </c>
      <c r="L44" s="5">
        <f>VLOOKUP(I:I,指导价!A:B,2,0)</f>
        <v>6.6</v>
      </c>
      <c r="M44" s="18">
        <v>4.95</v>
      </c>
      <c r="N44" s="16" t="s">
        <v>12588</v>
      </c>
      <c r="O44" s="5"/>
      <c r="P44" s="5"/>
      <c r="Q44" s="5"/>
      <c r="R44" s="5"/>
      <c r="S44" s="5"/>
      <c r="T44" s="29">
        <v>46087</v>
      </c>
      <c r="U44" s="5"/>
      <c r="V44" s="5"/>
      <c r="W44" s="5"/>
      <c r="X44" s="5"/>
      <c r="Y44" s="5"/>
      <c r="Z44" s="5"/>
      <c r="AA44" s="5">
        <v>66</v>
      </c>
      <c r="AB44" s="5">
        <v>-16.5</v>
      </c>
      <c r="AC44" s="5"/>
      <c r="AD44" s="5"/>
    </row>
    <row r="45" spans="1:30" ht="16.95" customHeight="1" x14ac:dyDescent="0.3">
      <c r="A45" s="54">
        <v>46082</v>
      </c>
      <c r="B45" s="29">
        <v>46084</v>
      </c>
      <c r="C45" s="19" t="s">
        <v>38</v>
      </c>
      <c r="D45" s="10" t="s">
        <v>5</v>
      </c>
      <c r="E45" s="19" t="s">
        <v>12673</v>
      </c>
      <c r="F45" s="5"/>
      <c r="G45" s="19" t="s">
        <v>12687</v>
      </c>
      <c r="H45" s="6" t="s">
        <v>12690</v>
      </c>
      <c r="I45" s="5" t="s">
        <v>11123</v>
      </c>
      <c r="J45" s="5">
        <v>2</v>
      </c>
      <c r="K45" s="5">
        <v>39.520000000000003</v>
      </c>
      <c r="L45" s="5">
        <f>VLOOKUP(I:I,指导价!A:B,2,0)</f>
        <v>24.9</v>
      </c>
      <c r="M45" s="18">
        <v>19.760000000000002</v>
      </c>
      <c r="N45" s="16" t="s">
        <v>12588</v>
      </c>
      <c r="O45" s="5"/>
      <c r="P45" s="5"/>
      <c r="Q45" s="5"/>
      <c r="R45" s="5"/>
      <c r="S45" s="5"/>
      <c r="T45" s="29">
        <v>46087</v>
      </c>
      <c r="U45" s="5"/>
      <c r="V45" s="5"/>
      <c r="W45" s="5"/>
      <c r="X45" s="5"/>
      <c r="Y45" s="5"/>
      <c r="Z45" s="5"/>
      <c r="AA45" s="5">
        <v>49.8</v>
      </c>
      <c r="AB45" s="5">
        <v>-10.28</v>
      </c>
      <c r="AC45" s="5"/>
      <c r="AD45" s="5"/>
    </row>
    <row r="46" spans="1:30" ht="16.95" customHeight="1" x14ac:dyDescent="0.3">
      <c r="A46" s="54">
        <v>46082</v>
      </c>
      <c r="B46" s="29">
        <v>46084</v>
      </c>
      <c r="C46" s="19" t="s">
        <v>38</v>
      </c>
      <c r="D46" s="10" t="s">
        <v>5</v>
      </c>
      <c r="E46" s="19" t="s">
        <v>12673</v>
      </c>
      <c r="F46" s="5"/>
      <c r="G46" s="19" t="s">
        <v>12687</v>
      </c>
      <c r="H46" s="6" t="s">
        <v>12691</v>
      </c>
      <c r="I46" s="5" t="s">
        <v>11173</v>
      </c>
      <c r="J46" s="5">
        <v>6</v>
      </c>
      <c r="K46" s="5">
        <v>55.39</v>
      </c>
      <c r="L46" s="5">
        <f>VLOOKUP(I:I,指导价!A:B,2,0)</f>
        <v>12.8</v>
      </c>
      <c r="M46" s="18">
        <v>9.2316666666666691</v>
      </c>
      <c r="N46" s="16" t="s">
        <v>12588</v>
      </c>
      <c r="O46" s="5"/>
      <c r="P46" s="5"/>
      <c r="Q46" s="5"/>
      <c r="R46" s="5"/>
      <c r="S46" s="5"/>
      <c r="T46" s="29">
        <v>46087</v>
      </c>
      <c r="U46" s="5"/>
      <c r="V46" s="5"/>
      <c r="W46" s="5"/>
      <c r="X46" s="5"/>
      <c r="Y46" s="5"/>
      <c r="Z46" s="5"/>
      <c r="AA46" s="5">
        <v>59.4</v>
      </c>
      <c r="AB46" s="5">
        <v>-4.0100000000000096</v>
      </c>
      <c r="AC46" s="5"/>
      <c r="AD46" s="5"/>
    </row>
    <row r="47" spans="1:30" ht="16.95" customHeight="1" x14ac:dyDescent="0.3">
      <c r="A47" s="54">
        <v>46082</v>
      </c>
      <c r="B47" s="29">
        <v>46084</v>
      </c>
      <c r="C47" s="5" t="s">
        <v>38</v>
      </c>
      <c r="D47" s="5" t="s">
        <v>5</v>
      </c>
      <c r="E47" s="19" t="s">
        <v>12673</v>
      </c>
      <c r="F47" s="5"/>
      <c r="G47" s="19" t="s">
        <v>12692</v>
      </c>
      <c r="H47" s="6" t="s">
        <v>12693</v>
      </c>
      <c r="I47" s="10" t="s">
        <v>12694</v>
      </c>
      <c r="J47" s="10">
        <v>4</v>
      </c>
      <c r="K47" s="5">
        <v>32.99</v>
      </c>
      <c r="L47" s="5">
        <f>VLOOKUP(I:I,指导价!A:B,2,0)</f>
        <v>9.9</v>
      </c>
      <c r="M47" s="18">
        <v>8.2475000000000005</v>
      </c>
      <c r="N47" s="16" t="s">
        <v>12588</v>
      </c>
      <c r="O47" s="5"/>
      <c r="P47" s="5"/>
      <c r="Q47" s="5"/>
      <c r="R47" s="5"/>
      <c r="S47" s="5"/>
      <c r="T47" s="29">
        <v>46087</v>
      </c>
      <c r="U47" s="5"/>
      <c r="V47" s="5"/>
      <c r="W47" s="5"/>
      <c r="X47" s="5"/>
      <c r="Y47" s="5"/>
      <c r="Z47" s="5"/>
      <c r="AA47" s="5">
        <v>39.6</v>
      </c>
      <c r="AB47" s="5">
        <v>-6.61</v>
      </c>
      <c r="AC47" s="5"/>
      <c r="AD47" s="5"/>
    </row>
    <row r="48" spans="1:30" ht="16.95" customHeight="1" x14ac:dyDescent="0.3">
      <c r="A48" s="54">
        <v>46082</v>
      </c>
      <c r="B48" s="29">
        <v>46084</v>
      </c>
      <c r="C48" s="5" t="s">
        <v>31</v>
      </c>
      <c r="D48" s="5" t="s">
        <v>5</v>
      </c>
      <c r="E48" s="5" t="s">
        <v>12022</v>
      </c>
      <c r="F48" s="5" t="s">
        <v>11139</v>
      </c>
      <c r="G48" s="5" t="s">
        <v>11140</v>
      </c>
      <c r="H48" s="6" t="s">
        <v>11141</v>
      </c>
      <c r="I48" s="5" t="s">
        <v>11142</v>
      </c>
      <c r="J48" s="5">
        <v>9</v>
      </c>
      <c r="K48" s="5">
        <v>56.23</v>
      </c>
      <c r="L48" s="5">
        <v>6.6</v>
      </c>
      <c r="M48" s="18">
        <v>6.2477777777777801</v>
      </c>
      <c r="N48" s="5" t="s">
        <v>12588</v>
      </c>
      <c r="O48" s="5"/>
      <c r="P48" s="5"/>
      <c r="Q48" s="5"/>
      <c r="R48" s="5"/>
      <c r="S48" s="5"/>
      <c r="T48" s="23">
        <v>46085</v>
      </c>
      <c r="U48" s="5" t="s">
        <v>12589</v>
      </c>
      <c r="V48" s="5" t="s">
        <v>11143</v>
      </c>
      <c r="W48" s="5" t="s">
        <v>11144</v>
      </c>
      <c r="X48" s="5" t="s">
        <v>11145</v>
      </c>
      <c r="Y48" s="5" t="s">
        <v>12695</v>
      </c>
      <c r="Z48" s="5" t="s">
        <v>12696</v>
      </c>
      <c r="AA48" s="5">
        <v>59.4</v>
      </c>
      <c r="AB48" s="5">
        <v>-3.17</v>
      </c>
      <c r="AC48" s="5">
        <v>63.93</v>
      </c>
      <c r="AD48" s="5"/>
    </row>
    <row r="49" spans="1:30" ht="16.95" customHeight="1" x14ac:dyDescent="0.3">
      <c r="A49" s="54">
        <v>46082</v>
      </c>
      <c r="B49" s="29">
        <v>46084</v>
      </c>
      <c r="C49" s="5" t="s">
        <v>31</v>
      </c>
      <c r="D49" s="5" t="s">
        <v>5</v>
      </c>
      <c r="E49" s="5" t="s">
        <v>12022</v>
      </c>
      <c r="F49" s="5" t="s">
        <v>11139</v>
      </c>
      <c r="G49" s="5" t="s">
        <v>11140</v>
      </c>
      <c r="H49" s="6" t="s">
        <v>11227</v>
      </c>
      <c r="I49" s="5" t="s">
        <v>11096</v>
      </c>
      <c r="J49" s="5">
        <v>8</v>
      </c>
      <c r="K49" s="5">
        <v>57.97</v>
      </c>
      <c r="L49" s="5">
        <v>7.4</v>
      </c>
      <c r="M49" s="18">
        <v>7.2462499999999999</v>
      </c>
      <c r="N49" s="5" t="s">
        <v>12588</v>
      </c>
      <c r="O49" s="5"/>
      <c r="P49" s="5"/>
      <c r="Q49" s="5"/>
      <c r="R49" s="5"/>
      <c r="S49" s="5"/>
      <c r="T49" s="23">
        <v>46085</v>
      </c>
      <c r="U49" s="5" t="s">
        <v>12589</v>
      </c>
      <c r="V49" s="5" t="s">
        <v>11143</v>
      </c>
      <c r="W49" s="5" t="s">
        <v>11228</v>
      </c>
      <c r="X49" s="5" t="s">
        <v>11229</v>
      </c>
      <c r="Y49" s="5" t="s">
        <v>12697</v>
      </c>
      <c r="Z49" s="5" t="s">
        <v>12698</v>
      </c>
      <c r="AA49" s="5">
        <v>59.2</v>
      </c>
      <c r="AB49" s="5">
        <v>-1.23</v>
      </c>
      <c r="AC49" s="5">
        <v>65.97</v>
      </c>
      <c r="AD49" s="5"/>
    </row>
    <row r="50" spans="1:30" ht="16.95" customHeight="1" x14ac:dyDescent="0.3">
      <c r="A50" s="54">
        <v>46082</v>
      </c>
      <c r="B50" s="29">
        <v>46084</v>
      </c>
      <c r="C50" s="5" t="s">
        <v>31</v>
      </c>
      <c r="D50" s="5" t="s">
        <v>5</v>
      </c>
      <c r="E50" s="5" t="s">
        <v>12022</v>
      </c>
      <c r="F50" s="5" t="s">
        <v>11139</v>
      </c>
      <c r="G50" s="5" t="s">
        <v>11140</v>
      </c>
      <c r="H50" s="6" t="s">
        <v>12699</v>
      </c>
      <c r="I50" s="5" t="s">
        <v>11096</v>
      </c>
      <c r="J50" s="5">
        <v>4</v>
      </c>
      <c r="K50" s="5">
        <v>28.9</v>
      </c>
      <c r="L50" s="5">
        <v>7.4</v>
      </c>
      <c r="M50" s="18">
        <v>7.2249999999999996</v>
      </c>
      <c r="N50" s="5" t="s">
        <v>12588</v>
      </c>
      <c r="O50" s="5"/>
      <c r="P50" s="5"/>
      <c r="Q50" s="5"/>
      <c r="R50" s="5"/>
      <c r="S50" s="5"/>
      <c r="T50" s="23">
        <v>46085</v>
      </c>
      <c r="U50" s="5" t="s">
        <v>12589</v>
      </c>
      <c r="V50" s="5" t="s">
        <v>12700</v>
      </c>
      <c r="W50" s="5" t="s">
        <v>12701</v>
      </c>
      <c r="X50" s="5" t="s">
        <v>12702</v>
      </c>
      <c r="Y50" s="5" t="s">
        <v>12703</v>
      </c>
      <c r="Z50" s="5" t="s">
        <v>12704</v>
      </c>
      <c r="AA50" s="5">
        <v>29.6</v>
      </c>
      <c r="AB50" s="5">
        <v>-0.70000000000000295</v>
      </c>
      <c r="AC50" s="5">
        <v>49.9</v>
      </c>
      <c r="AD50" s="5"/>
    </row>
    <row r="51" spans="1:30" ht="16.95" customHeight="1" x14ac:dyDescent="0.3">
      <c r="A51" s="54">
        <v>46082</v>
      </c>
      <c r="B51" s="29">
        <v>46084</v>
      </c>
      <c r="C51" s="5" t="s">
        <v>31</v>
      </c>
      <c r="D51" s="5" t="s">
        <v>5</v>
      </c>
      <c r="E51" s="5" t="s">
        <v>12022</v>
      </c>
      <c r="F51" s="5" t="s">
        <v>11139</v>
      </c>
      <c r="G51" s="5" t="s">
        <v>11140</v>
      </c>
      <c r="H51" s="6" t="s">
        <v>11232</v>
      </c>
      <c r="I51" s="5" t="s">
        <v>11096</v>
      </c>
      <c r="J51" s="5">
        <v>24</v>
      </c>
      <c r="K51" s="5">
        <v>174.64</v>
      </c>
      <c r="L51" s="5">
        <v>7.4</v>
      </c>
      <c r="M51" s="18">
        <v>7.2766666666666699</v>
      </c>
      <c r="N51" s="5" t="s">
        <v>12588</v>
      </c>
      <c r="O51" s="5"/>
      <c r="P51" s="5"/>
      <c r="Q51" s="5"/>
      <c r="R51" s="5"/>
      <c r="S51" s="5"/>
      <c r="T51" s="23">
        <v>46085</v>
      </c>
      <c r="U51" s="5" t="s">
        <v>12589</v>
      </c>
      <c r="V51" s="5" t="s">
        <v>11233</v>
      </c>
      <c r="W51" s="5" t="s">
        <v>11234</v>
      </c>
      <c r="X51" s="5" t="s">
        <v>11235</v>
      </c>
      <c r="Y51" s="5" t="s">
        <v>12705</v>
      </c>
      <c r="Z51" s="5" t="s">
        <v>12706</v>
      </c>
      <c r="AA51" s="5">
        <v>177.6</v>
      </c>
      <c r="AB51" s="5">
        <v>-2.9600000000000399</v>
      </c>
      <c r="AC51" s="5">
        <v>199.64</v>
      </c>
      <c r="AD51" s="5"/>
    </row>
    <row r="52" spans="1:30" ht="16.95" customHeight="1" x14ac:dyDescent="0.3">
      <c r="A52" s="54">
        <v>46082</v>
      </c>
      <c r="B52" s="29">
        <v>46084</v>
      </c>
      <c r="C52" s="5" t="s">
        <v>29</v>
      </c>
      <c r="D52" s="5" t="s">
        <v>5</v>
      </c>
      <c r="E52" s="5" t="s">
        <v>12022</v>
      </c>
      <c r="F52" s="5" t="s">
        <v>11302</v>
      </c>
      <c r="G52" s="5" t="s">
        <v>11140</v>
      </c>
      <c r="H52" s="6" t="s">
        <v>11303</v>
      </c>
      <c r="I52" s="5" t="s">
        <v>11142</v>
      </c>
      <c r="J52" s="5">
        <v>18</v>
      </c>
      <c r="K52" s="5">
        <v>118.08</v>
      </c>
      <c r="L52" s="5">
        <v>6.6</v>
      </c>
      <c r="M52" s="18">
        <v>6.56</v>
      </c>
      <c r="N52" s="5" t="s">
        <v>12588</v>
      </c>
      <c r="O52" s="5"/>
      <c r="P52" s="5"/>
      <c r="Q52" s="5"/>
      <c r="R52" s="5"/>
      <c r="S52" s="5"/>
      <c r="T52" s="23">
        <v>46085</v>
      </c>
      <c r="U52" s="5" t="s">
        <v>12589</v>
      </c>
      <c r="V52" s="5" t="s">
        <v>11304</v>
      </c>
      <c r="W52" s="5" t="s">
        <v>11305</v>
      </c>
      <c r="X52" s="5" t="s">
        <v>11306</v>
      </c>
      <c r="Y52" s="5" t="s">
        <v>12707</v>
      </c>
      <c r="Z52" s="5" t="s">
        <v>12708</v>
      </c>
      <c r="AA52" s="5">
        <v>118.8</v>
      </c>
      <c r="AB52" s="5">
        <v>-0.71999999999999897</v>
      </c>
      <c r="AC52" s="5">
        <v>134.18</v>
      </c>
      <c r="AD52" s="5"/>
    </row>
    <row r="53" spans="1:30" ht="16.95" customHeight="1" x14ac:dyDescent="0.3">
      <c r="A53" s="54">
        <v>46082</v>
      </c>
      <c r="B53" s="29">
        <v>46084</v>
      </c>
      <c r="C53" s="5" t="s">
        <v>29</v>
      </c>
      <c r="D53" s="5" t="s">
        <v>5</v>
      </c>
      <c r="E53" s="10" t="s">
        <v>12022</v>
      </c>
      <c r="F53" s="10" t="s">
        <v>11249</v>
      </c>
      <c r="G53" s="10" t="s">
        <v>11140</v>
      </c>
      <c r="H53" s="15" t="s">
        <v>11558</v>
      </c>
      <c r="I53" s="5" t="s">
        <v>11096</v>
      </c>
      <c r="J53" s="5">
        <v>12</v>
      </c>
      <c r="K53" s="10">
        <v>79.92</v>
      </c>
      <c r="L53" s="5">
        <v>7.4</v>
      </c>
      <c r="M53" s="18">
        <v>6.66</v>
      </c>
      <c r="N53" s="5" t="s">
        <v>12588</v>
      </c>
      <c r="O53" s="5"/>
      <c r="P53" s="5"/>
      <c r="Q53" s="5"/>
      <c r="R53" s="5"/>
      <c r="S53" s="5"/>
      <c r="T53" s="23">
        <v>46085</v>
      </c>
      <c r="U53" s="5" t="s">
        <v>12589</v>
      </c>
      <c r="V53" s="10" t="s">
        <v>11559</v>
      </c>
      <c r="W53" s="50">
        <v>1001246061831</v>
      </c>
      <c r="X53" s="10" t="s">
        <v>11560</v>
      </c>
      <c r="Y53" s="10" t="s">
        <v>12709</v>
      </c>
      <c r="Z53" s="50">
        <v>6174825263257</v>
      </c>
      <c r="AA53" s="5">
        <v>88.8</v>
      </c>
      <c r="AB53" s="5">
        <v>-8.8800000000000097</v>
      </c>
      <c r="AC53" s="10">
        <v>105.59</v>
      </c>
      <c r="AD53" s="10">
        <v>67</v>
      </c>
    </row>
    <row r="54" spans="1:30" ht="16.95" customHeight="1" x14ac:dyDescent="0.3">
      <c r="A54" s="54">
        <v>46082</v>
      </c>
      <c r="B54" s="29">
        <v>46084</v>
      </c>
      <c r="C54" s="5" t="s">
        <v>32</v>
      </c>
      <c r="D54" s="5" t="s">
        <v>11214</v>
      </c>
      <c r="E54" s="5" t="s">
        <v>12022</v>
      </c>
      <c r="F54" s="5" t="s">
        <v>11113</v>
      </c>
      <c r="G54" s="5" t="s">
        <v>11290</v>
      </c>
      <c r="H54" s="6" t="s">
        <v>12710</v>
      </c>
      <c r="I54" s="5" t="s">
        <v>11096</v>
      </c>
      <c r="J54" s="5">
        <v>4</v>
      </c>
      <c r="K54" s="5">
        <v>26.3</v>
      </c>
      <c r="L54" s="5">
        <v>7.4</v>
      </c>
      <c r="M54" s="18">
        <v>6.5750000000000002</v>
      </c>
      <c r="N54" s="5" t="s">
        <v>12588</v>
      </c>
      <c r="O54" s="5"/>
      <c r="P54" s="5"/>
      <c r="Q54" s="5"/>
      <c r="R54" s="5"/>
      <c r="S54" s="5"/>
      <c r="T54" s="5"/>
      <c r="U54" s="5"/>
      <c r="V54" s="5" t="s">
        <v>11217</v>
      </c>
      <c r="W54" s="5" t="s">
        <v>12711</v>
      </c>
      <c r="X54" s="5" t="s">
        <v>11224</v>
      </c>
      <c r="Y54" s="5" t="s">
        <v>12712</v>
      </c>
      <c r="Z54" s="5" t="s">
        <v>12713</v>
      </c>
      <c r="AA54" s="5">
        <v>29.6</v>
      </c>
      <c r="AB54" s="5">
        <v>-3.3</v>
      </c>
      <c r="AC54" s="5">
        <v>26.3</v>
      </c>
      <c r="AD54" s="5"/>
    </row>
    <row r="55" spans="1:30" ht="16.95" customHeight="1" x14ac:dyDescent="0.3">
      <c r="A55" s="54">
        <v>46082</v>
      </c>
      <c r="B55" s="29">
        <v>46084</v>
      </c>
      <c r="C55" s="19" t="s">
        <v>38</v>
      </c>
      <c r="D55" s="19" t="s">
        <v>5</v>
      </c>
      <c r="E55" s="19" t="s">
        <v>12673</v>
      </c>
      <c r="F55" s="5"/>
      <c r="G55" s="19" t="s">
        <v>12714</v>
      </c>
      <c r="H55" s="35" t="s">
        <v>12715</v>
      </c>
      <c r="I55" s="19" t="s">
        <v>100</v>
      </c>
      <c r="J55" s="5">
        <v>7</v>
      </c>
      <c r="K55" s="5">
        <v>39</v>
      </c>
      <c r="L55" s="5">
        <f>VLOOKUP(I:I,指导价!A:B,2,0)</f>
        <v>6.6</v>
      </c>
      <c r="M55" s="18">
        <v>5.5714285714285703</v>
      </c>
      <c r="N55" s="19" t="s">
        <v>12588</v>
      </c>
      <c r="O55" s="42"/>
      <c r="P55" s="42"/>
      <c r="Q55" s="42"/>
      <c r="R55" s="42"/>
      <c r="S55" s="42"/>
      <c r="T55" s="4">
        <v>46087</v>
      </c>
      <c r="U55" s="19" t="s">
        <v>12629</v>
      </c>
      <c r="V55" s="5"/>
      <c r="W55" s="5"/>
      <c r="X55" s="5"/>
      <c r="Y55" s="5"/>
      <c r="Z55" s="5"/>
      <c r="AA55" s="5">
        <v>46.2</v>
      </c>
      <c r="AB55" s="5">
        <v>-7.2</v>
      </c>
      <c r="AC55" s="5"/>
      <c r="AD55" s="5"/>
    </row>
    <row r="56" spans="1:30" ht="16.95" customHeight="1" x14ac:dyDescent="0.3">
      <c r="A56" s="54">
        <v>46082</v>
      </c>
      <c r="B56" s="29">
        <v>46084</v>
      </c>
      <c r="C56" s="19" t="s">
        <v>38</v>
      </c>
      <c r="D56" s="19" t="s">
        <v>5</v>
      </c>
      <c r="E56" s="19" t="s">
        <v>12673</v>
      </c>
      <c r="F56" s="5"/>
      <c r="G56" s="19" t="s">
        <v>12714</v>
      </c>
      <c r="H56" s="35" t="s">
        <v>12716</v>
      </c>
      <c r="I56" s="19" t="s">
        <v>119</v>
      </c>
      <c r="J56" s="5">
        <v>4</v>
      </c>
      <c r="K56" s="5">
        <v>35.9</v>
      </c>
      <c r="L56" s="5">
        <f>VLOOKUP(I:I,指导价!A:B,2,0)</f>
        <v>12.8</v>
      </c>
      <c r="M56" s="18">
        <v>8.9749999999999996</v>
      </c>
      <c r="N56" s="19" t="s">
        <v>12588</v>
      </c>
      <c r="O56" s="42"/>
      <c r="P56" s="42"/>
      <c r="Q56" s="42"/>
      <c r="R56" s="42"/>
      <c r="S56" s="42"/>
      <c r="T56" s="4">
        <v>46087</v>
      </c>
      <c r="U56" s="19" t="s">
        <v>12629</v>
      </c>
      <c r="V56" s="5"/>
      <c r="W56" s="5"/>
      <c r="X56" s="5"/>
      <c r="Y56" s="5"/>
      <c r="Z56" s="5"/>
      <c r="AA56" s="5">
        <v>39.6</v>
      </c>
      <c r="AB56" s="5">
        <v>-3.7</v>
      </c>
      <c r="AC56" s="5"/>
      <c r="AD56" s="5"/>
    </row>
    <row r="57" spans="1:30" ht="16.95" customHeight="1" x14ac:dyDescent="0.3">
      <c r="A57" s="54">
        <v>46082</v>
      </c>
      <c r="B57" s="29">
        <v>46084</v>
      </c>
      <c r="C57" s="19" t="s">
        <v>38</v>
      </c>
      <c r="D57" s="19" t="s">
        <v>5</v>
      </c>
      <c r="E57" s="61" t="s">
        <v>12673</v>
      </c>
      <c r="F57" s="31"/>
      <c r="G57" s="61" t="s">
        <v>12714</v>
      </c>
      <c r="H57" s="25" t="s">
        <v>12717</v>
      </c>
      <c r="I57" s="61" t="s">
        <v>119</v>
      </c>
      <c r="J57" s="31">
        <v>5</v>
      </c>
      <c r="K57" s="31">
        <v>37.799999999999997</v>
      </c>
      <c r="L57" s="5">
        <f>VLOOKUP(I:I,指导价!A:B,2,0)</f>
        <v>12.8</v>
      </c>
      <c r="M57" s="18">
        <v>7.56</v>
      </c>
      <c r="N57" s="19" t="s">
        <v>12588</v>
      </c>
      <c r="O57" s="31"/>
      <c r="P57" s="31"/>
      <c r="Q57" s="31"/>
      <c r="R57" s="31"/>
      <c r="S57" s="31"/>
      <c r="T57" s="4">
        <v>46087</v>
      </c>
      <c r="U57" s="19" t="s">
        <v>12608</v>
      </c>
      <c r="V57" s="31"/>
      <c r="W57" s="31"/>
      <c r="X57" s="31"/>
      <c r="Y57" s="31"/>
      <c r="Z57" s="31"/>
      <c r="AA57" s="5">
        <v>49.5</v>
      </c>
      <c r="AB57" s="5">
        <v>-11.7</v>
      </c>
      <c r="AC57" s="5"/>
      <c r="AD57" s="5"/>
    </row>
    <row r="58" spans="1:30" ht="16.95" customHeight="1" x14ac:dyDescent="0.3">
      <c r="A58" s="54">
        <v>46082</v>
      </c>
      <c r="B58" s="29">
        <v>46084</v>
      </c>
      <c r="C58" s="42" t="s">
        <v>38</v>
      </c>
      <c r="D58" s="42" t="s">
        <v>5</v>
      </c>
      <c r="E58" s="42" t="s">
        <v>12673</v>
      </c>
      <c r="F58" s="42"/>
      <c r="G58" s="42" t="s">
        <v>12714</v>
      </c>
      <c r="H58" s="25" t="s">
        <v>12718</v>
      </c>
      <c r="I58" s="42" t="s">
        <v>11142</v>
      </c>
      <c r="J58" s="42">
        <v>12</v>
      </c>
      <c r="K58" s="42">
        <v>62.9</v>
      </c>
      <c r="L58" s="5">
        <f>VLOOKUP(I:I,指导价!A:B,2,0)</f>
        <v>6.6</v>
      </c>
      <c r="M58" s="18">
        <v>5.2416666666666698</v>
      </c>
      <c r="N58" s="19" t="s">
        <v>12588</v>
      </c>
      <c r="O58" s="42"/>
      <c r="P58" s="42"/>
      <c r="Q58" s="42"/>
      <c r="R58" s="42"/>
      <c r="S58" s="42"/>
      <c r="T58" s="4">
        <v>46087</v>
      </c>
      <c r="U58" s="19" t="s">
        <v>12629</v>
      </c>
      <c r="V58" s="42"/>
      <c r="W58" s="42"/>
      <c r="X58" s="42"/>
      <c r="Y58" s="42"/>
      <c r="Z58" s="42"/>
      <c r="AA58" s="5">
        <v>79.2</v>
      </c>
      <c r="AB58" s="5">
        <v>-16.3</v>
      </c>
      <c r="AC58" s="42"/>
      <c r="AD58" s="42"/>
    </row>
    <row r="59" spans="1:30" ht="16.95" customHeight="1" x14ac:dyDescent="0.3">
      <c r="A59" s="54">
        <v>46082</v>
      </c>
      <c r="B59" s="29">
        <v>46084</v>
      </c>
      <c r="C59" s="42" t="s">
        <v>38</v>
      </c>
      <c r="D59" s="42" t="s">
        <v>5</v>
      </c>
      <c r="E59" s="42" t="s">
        <v>12673</v>
      </c>
      <c r="F59" s="42"/>
      <c r="G59" s="42" t="s">
        <v>12714</v>
      </c>
      <c r="H59" s="25" t="s">
        <v>12719</v>
      </c>
      <c r="I59" s="42" t="s">
        <v>11142</v>
      </c>
      <c r="J59" s="42">
        <v>12</v>
      </c>
      <c r="K59" s="42">
        <v>62.9</v>
      </c>
      <c r="L59" s="5">
        <f>VLOOKUP(I:I,指导价!A:B,2,0)</f>
        <v>6.6</v>
      </c>
      <c r="M59" s="18">
        <v>5.2416666666666698</v>
      </c>
      <c r="N59" s="19" t="s">
        <v>12588</v>
      </c>
      <c r="O59" s="42"/>
      <c r="P59" s="42"/>
      <c r="Q59" s="42"/>
      <c r="R59" s="42"/>
      <c r="S59" s="42"/>
      <c r="T59" s="4">
        <v>46087</v>
      </c>
      <c r="U59" s="19" t="s">
        <v>12629</v>
      </c>
      <c r="V59" s="42"/>
      <c r="W59" s="42"/>
      <c r="X59" s="42"/>
      <c r="Y59" s="42"/>
      <c r="Z59" s="42"/>
      <c r="AA59" s="5">
        <v>79.2</v>
      </c>
      <c r="AB59" s="5">
        <v>-16.3</v>
      </c>
      <c r="AC59" s="42"/>
      <c r="AD59" s="42"/>
    </row>
    <row r="60" spans="1:30" ht="16.95" customHeight="1" x14ac:dyDescent="0.3">
      <c r="A60" s="54">
        <v>46082</v>
      </c>
      <c r="B60" s="29">
        <v>46084</v>
      </c>
      <c r="C60" s="42" t="s">
        <v>38</v>
      </c>
      <c r="D60" s="42" t="s">
        <v>5</v>
      </c>
      <c r="E60" s="42" t="s">
        <v>12673</v>
      </c>
      <c r="F60" s="42"/>
      <c r="G60" s="42" t="s">
        <v>12714</v>
      </c>
      <c r="H60" s="25" t="s">
        <v>12720</v>
      </c>
      <c r="I60" s="42" t="s">
        <v>11173</v>
      </c>
      <c r="J60" s="42">
        <v>5</v>
      </c>
      <c r="K60" s="42">
        <v>37.5</v>
      </c>
      <c r="L60" s="5">
        <f>VLOOKUP(I:I,指导价!A:B,2,0)</f>
        <v>12.8</v>
      </c>
      <c r="M60" s="18">
        <v>7.5</v>
      </c>
      <c r="N60" s="19" t="s">
        <v>12588</v>
      </c>
      <c r="O60" s="42"/>
      <c r="P60" s="42"/>
      <c r="Q60" s="42"/>
      <c r="R60" s="42"/>
      <c r="S60" s="42"/>
      <c r="T60" s="4">
        <v>46087</v>
      </c>
      <c r="U60" s="19" t="s">
        <v>12608</v>
      </c>
      <c r="V60" s="42"/>
      <c r="W60" s="42"/>
      <c r="X60" s="42"/>
      <c r="Y60" s="42"/>
      <c r="Z60" s="42"/>
      <c r="AA60" s="5">
        <v>49.5</v>
      </c>
      <c r="AB60" s="5">
        <v>-12</v>
      </c>
      <c r="AC60" s="42"/>
      <c r="AD60" s="42"/>
    </row>
    <row r="61" spans="1:30" ht="16.95" customHeight="1" x14ac:dyDescent="0.3">
      <c r="A61" s="54">
        <v>46082</v>
      </c>
      <c r="B61" s="29">
        <v>46084</v>
      </c>
      <c r="C61" s="19" t="s">
        <v>38</v>
      </c>
      <c r="D61" s="19" t="s">
        <v>5</v>
      </c>
      <c r="E61" s="19" t="s">
        <v>12673</v>
      </c>
      <c r="F61" s="5"/>
      <c r="G61" s="19" t="s">
        <v>12714</v>
      </c>
      <c r="H61" s="6" t="s">
        <v>12721</v>
      </c>
      <c r="I61" s="19" t="s">
        <v>8872</v>
      </c>
      <c r="J61" s="5">
        <v>12</v>
      </c>
      <c r="K61" s="5">
        <v>50.1</v>
      </c>
      <c r="L61" s="5">
        <f>VLOOKUP(I:I,指导价!A:B,2,0)</f>
        <v>7.4</v>
      </c>
      <c r="M61" s="18">
        <v>4.1749999999999998</v>
      </c>
      <c r="N61" s="19" t="s">
        <v>12588</v>
      </c>
      <c r="O61" s="5"/>
      <c r="P61" s="5"/>
      <c r="Q61" s="5"/>
      <c r="R61" s="5"/>
      <c r="S61" s="5"/>
      <c r="T61" s="4">
        <v>46087</v>
      </c>
      <c r="U61" s="19" t="s">
        <v>12589</v>
      </c>
      <c r="V61" s="5"/>
      <c r="W61" s="5"/>
      <c r="X61" s="5"/>
      <c r="Y61" s="5"/>
      <c r="Z61" s="5"/>
      <c r="AA61" s="5">
        <v>88.8</v>
      </c>
      <c r="AB61" s="5">
        <v>-38.700000000000003</v>
      </c>
      <c r="AC61" s="5"/>
      <c r="AD61" s="5"/>
    </row>
    <row r="62" spans="1:30" ht="16.95" customHeight="1" x14ac:dyDescent="0.3">
      <c r="A62" s="54">
        <v>46082</v>
      </c>
      <c r="B62" s="29">
        <v>46084</v>
      </c>
      <c r="C62" s="19" t="s">
        <v>38</v>
      </c>
      <c r="D62" s="19" t="s">
        <v>5</v>
      </c>
      <c r="E62" s="19" t="s">
        <v>12673</v>
      </c>
      <c r="F62" s="5"/>
      <c r="G62" s="19" t="s">
        <v>12714</v>
      </c>
      <c r="H62" s="6" t="s">
        <v>12722</v>
      </c>
      <c r="I62" s="19" t="s">
        <v>8872</v>
      </c>
      <c r="J62" s="5">
        <v>12</v>
      </c>
      <c r="K62" s="5">
        <v>79</v>
      </c>
      <c r="L62" s="5">
        <f>VLOOKUP(I:I,指导价!A:B,2,0)</f>
        <v>7.4</v>
      </c>
      <c r="M62" s="18">
        <v>6.5833333333333304</v>
      </c>
      <c r="N62" s="19" t="s">
        <v>12588</v>
      </c>
      <c r="O62" s="5"/>
      <c r="P62" s="5"/>
      <c r="Q62" s="5"/>
      <c r="R62" s="5"/>
      <c r="S62" s="5"/>
      <c r="T62" s="4">
        <v>46087</v>
      </c>
      <c r="U62" s="19" t="s">
        <v>12629</v>
      </c>
      <c r="V62" s="5"/>
      <c r="W62" s="5"/>
      <c r="X62" s="5"/>
      <c r="Y62" s="5"/>
      <c r="Z62" s="5"/>
      <c r="AA62" s="5">
        <v>88.8</v>
      </c>
      <c r="AB62" s="5">
        <v>-9.8000000000000096</v>
      </c>
      <c r="AC62" s="5"/>
      <c r="AD62" s="5"/>
    </row>
    <row r="63" spans="1:30" ht="16.95" customHeight="1" x14ac:dyDescent="0.3">
      <c r="A63" s="54">
        <v>46082</v>
      </c>
      <c r="B63" s="29">
        <v>46084</v>
      </c>
      <c r="C63" s="5" t="s">
        <v>34</v>
      </c>
      <c r="D63" s="5" t="s">
        <v>5</v>
      </c>
      <c r="E63" s="10" t="s">
        <v>12022</v>
      </c>
      <c r="F63" s="10" t="s">
        <v>11325</v>
      </c>
      <c r="G63" s="10" t="s">
        <v>12723</v>
      </c>
      <c r="H63" s="15" t="s">
        <v>12724</v>
      </c>
      <c r="I63" s="5" t="s">
        <v>11096</v>
      </c>
      <c r="J63" s="5">
        <v>4</v>
      </c>
      <c r="K63" s="10">
        <v>24.8</v>
      </c>
      <c r="L63" s="5">
        <v>7.4</v>
      </c>
      <c r="M63" s="18">
        <v>6.2</v>
      </c>
      <c r="N63" s="5" t="s">
        <v>12588</v>
      </c>
      <c r="O63" s="5"/>
      <c r="P63" s="5"/>
      <c r="Q63" s="5"/>
      <c r="R63" s="5"/>
      <c r="S63" s="5"/>
      <c r="T63" s="23">
        <v>46085</v>
      </c>
      <c r="U63" s="5" t="s">
        <v>12589</v>
      </c>
      <c r="V63" s="10"/>
      <c r="W63" s="50">
        <v>970057878536</v>
      </c>
      <c r="X63" s="10" t="s">
        <v>12725</v>
      </c>
      <c r="Y63" s="10" t="s">
        <v>12726</v>
      </c>
      <c r="Z63" s="50">
        <v>5918995772158</v>
      </c>
      <c r="AA63" s="5">
        <v>29.6</v>
      </c>
      <c r="AB63" s="5">
        <v>-4.8</v>
      </c>
      <c r="AC63" s="10">
        <v>24.8</v>
      </c>
      <c r="AD63" s="10" t="s">
        <v>10836</v>
      </c>
    </row>
    <row r="64" spans="1:30" ht="16.95" customHeight="1" x14ac:dyDescent="0.3">
      <c r="A64" s="54">
        <v>46082</v>
      </c>
      <c r="B64" s="29">
        <v>46084</v>
      </c>
      <c r="C64" s="5" t="s">
        <v>31</v>
      </c>
      <c r="D64" s="5" t="s">
        <v>11268</v>
      </c>
      <c r="E64" s="5" t="s">
        <v>12022</v>
      </c>
      <c r="F64" s="5" t="s">
        <v>11277</v>
      </c>
      <c r="G64" s="5" t="s">
        <v>11283</v>
      </c>
      <c r="H64" s="6" t="s">
        <v>12727</v>
      </c>
      <c r="I64" s="5" t="s">
        <v>11142</v>
      </c>
      <c r="J64" s="5">
        <v>5</v>
      </c>
      <c r="K64" s="5">
        <v>27.9</v>
      </c>
      <c r="L64" s="5">
        <v>6.6</v>
      </c>
      <c r="M64" s="18">
        <v>5.58</v>
      </c>
      <c r="N64" s="5" t="s">
        <v>12588</v>
      </c>
      <c r="O64" s="5"/>
      <c r="P64" s="5"/>
      <c r="Q64" s="5"/>
      <c r="R64" s="5"/>
      <c r="S64" s="5"/>
      <c r="T64" s="5"/>
      <c r="U64" s="5"/>
      <c r="V64" s="5" t="s">
        <v>12728</v>
      </c>
      <c r="W64" s="5" t="s">
        <v>12729</v>
      </c>
      <c r="X64" s="5" t="s">
        <v>12730</v>
      </c>
      <c r="Y64" s="5" t="s">
        <v>12731</v>
      </c>
      <c r="Z64" s="5" t="s">
        <v>12732</v>
      </c>
      <c r="AA64" s="5">
        <v>33</v>
      </c>
      <c r="AB64" s="5">
        <v>-5.0999999999999996</v>
      </c>
      <c r="AC64" s="5">
        <v>45.9</v>
      </c>
      <c r="AD64" s="5"/>
    </row>
    <row r="65" spans="1:30" ht="16.95" customHeight="1" x14ac:dyDescent="0.3">
      <c r="A65" s="54">
        <v>46082</v>
      </c>
      <c r="B65" s="29">
        <v>46084</v>
      </c>
      <c r="C65" s="5" t="s">
        <v>31</v>
      </c>
      <c r="D65" s="5" t="s">
        <v>11268</v>
      </c>
      <c r="E65" s="5" t="s">
        <v>12022</v>
      </c>
      <c r="F65" s="5" t="s">
        <v>11277</v>
      </c>
      <c r="G65" s="5" t="s">
        <v>11283</v>
      </c>
      <c r="H65" s="6" t="s">
        <v>12733</v>
      </c>
      <c r="I65" s="5" t="s">
        <v>11142</v>
      </c>
      <c r="J65" s="5">
        <v>6</v>
      </c>
      <c r="K65" s="5">
        <v>36.9</v>
      </c>
      <c r="L65" s="5">
        <v>6.6</v>
      </c>
      <c r="M65" s="18">
        <v>6.15</v>
      </c>
      <c r="N65" s="5" t="s">
        <v>12588</v>
      </c>
      <c r="O65" s="5"/>
      <c r="P65" s="5"/>
      <c r="Q65" s="5"/>
      <c r="R65" s="5"/>
      <c r="S65" s="5"/>
      <c r="T65" s="5"/>
      <c r="U65" s="5"/>
      <c r="V65" s="5" t="s">
        <v>12734</v>
      </c>
      <c r="W65" s="5" t="s">
        <v>12735</v>
      </c>
      <c r="X65" s="5" t="s">
        <v>12736</v>
      </c>
      <c r="Y65" s="5" t="s">
        <v>12737</v>
      </c>
      <c r="Z65" s="5" t="s">
        <v>12738</v>
      </c>
      <c r="AA65" s="5">
        <v>39.6</v>
      </c>
      <c r="AB65" s="5">
        <v>-2.7</v>
      </c>
      <c r="AC65" s="5">
        <v>59.9</v>
      </c>
      <c r="AD65" s="5"/>
    </row>
    <row r="66" spans="1:30" ht="16.95" customHeight="1" x14ac:dyDescent="0.3">
      <c r="A66" s="54">
        <v>46082</v>
      </c>
      <c r="B66" s="29">
        <v>46084</v>
      </c>
      <c r="C66" s="5" t="s">
        <v>31</v>
      </c>
      <c r="D66" s="5" t="s">
        <v>11268</v>
      </c>
      <c r="E66" s="5" t="s">
        <v>12022</v>
      </c>
      <c r="F66" s="5" t="s">
        <v>11277</v>
      </c>
      <c r="G66" s="5" t="s">
        <v>11283</v>
      </c>
      <c r="H66" s="6" t="s">
        <v>11284</v>
      </c>
      <c r="I66" s="5" t="s">
        <v>11123</v>
      </c>
      <c r="J66" s="5">
        <v>2</v>
      </c>
      <c r="K66" s="5">
        <v>39.9</v>
      </c>
      <c r="L66" s="5">
        <v>24.9</v>
      </c>
      <c r="M66" s="18">
        <v>19.95</v>
      </c>
      <c r="N66" s="5" t="s">
        <v>12588</v>
      </c>
      <c r="O66" s="5"/>
      <c r="P66" s="5"/>
      <c r="Q66" s="5"/>
      <c r="R66" s="5"/>
      <c r="S66" s="5"/>
      <c r="T66" s="5"/>
      <c r="U66" s="5"/>
      <c r="V66" s="5" t="s">
        <v>11285</v>
      </c>
      <c r="W66" s="5" t="s">
        <v>11286</v>
      </c>
      <c r="X66" s="5" t="s">
        <v>11287</v>
      </c>
      <c r="Y66" s="5" t="s">
        <v>12739</v>
      </c>
      <c r="Z66" s="5" t="s">
        <v>12740</v>
      </c>
      <c r="AA66" s="5">
        <v>49.8</v>
      </c>
      <c r="AB66" s="5">
        <v>-9.9</v>
      </c>
      <c r="AC66" s="5">
        <v>64.900000000000006</v>
      </c>
      <c r="AD66" s="5"/>
    </row>
    <row r="67" spans="1:30" ht="16.95" customHeight="1" x14ac:dyDescent="0.3">
      <c r="A67" s="54">
        <v>46082</v>
      </c>
      <c r="B67" s="29">
        <v>46084</v>
      </c>
      <c r="C67" s="19" t="s">
        <v>38</v>
      </c>
      <c r="D67" s="19" t="s">
        <v>5</v>
      </c>
      <c r="E67" s="19" t="s">
        <v>12673</v>
      </c>
      <c r="F67" s="5"/>
      <c r="G67" s="19" t="s">
        <v>12741</v>
      </c>
      <c r="H67" s="6" t="s">
        <v>12742</v>
      </c>
      <c r="I67" s="19" t="s">
        <v>144</v>
      </c>
      <c r="J67" s="5">
        <v>5</v>
      </c>
      <c r="K67" s="5">
        <v>47.8</v>
      </c>
      <c r="L67" s="5">
        <f>VLOOKUP(I:I,指导价!A:B,2,0)</f>
        <v>12.8</v>
      </c>
      <c r="M67" s="18">
        <v>9.56</v>
      </c>
      <c r="N67" s="19" t="s">
        <v>12588</v>
      </c>
      <c r="O67" s="42"/>
      <c r="P67" s="42"/>
      <c r="Q67" s="42"/>
      <c r="R67" s="42"/>
      <c r="S67" s="42"/>
      <c r="T67" s="4">
        <v>46087</v>
      </c>
      <c r="U67" s="19" t="s">
        <v>12589</v>
      </c>
      <c r="V67" s="5"/>
      <c r="W67" s="5"/>
      <c r="X67" s="5"/>
      <c r="Y67" s="5"/>
      <c r="Z67" s="5"/>
      <c r="AA67" s="5">
        <v>49.5</v>
      </c>
      <c r="AB67" s="5">
        <v>-1.7</v>
      </c>
      <c r="AC67" s="5"/>
      <c r="AD67" s="5"/>
    </row>
    <row r="68" spans="1:30" ht="16.95" customHeight="1" x14ac:dyDescent="0.3">
      <c r="A68" s="54">
        <v>46082</v>
      </c>
      <c r="B68" s="29">
        <v>46084</v>
      </c>
      <c r="C68" s="19" t="s">
        <v>38</v>
      </c>
      <c r="D68" s="19" t="s">
        <v>5</v>
      </c>
      <c r="E68" s="19" t="s">
        <v>12673</v>
      </c>
      <c r="F68" s="5"/>
      <c r="G68" s="19" t="s">
        <v>12741</v>
      </c>
      <c r="H68" s="11" t="s">
        <v>12743</v>
      </c>
      <c r="I68" s="19" t="s">
        <v>8872</v>
      </c>
      <c r="J68" s="5">
        <v>12</v>
      </c>
      <c r="K68" s="5">
        <v>61.9</v>
      </c>
      <c r="L68" s="5">
        <f>VLOOKUP(I:I,指导价!A:B,2,0)</f>
        <v>7.4</v>
      </c>
      <c r="M68" s="18">
        <v>5.1583333333333297</v>
      </c>
      <c r="N68" s="19" t="s">
        <v>12588</v>
      </c>
      <c r="O68" s="5"/>
      <c r="P68" s="5"/>
      <c r="Q68" s="5"/>
      <c r="R68" s="5"/>
      <c r="S68" s="5"/>
      <c r="T68" s="4">
        <v>46087</v>
      </c>
      <c r="U68" s="19" t="s">
        <v>12589</v>
      </c>
      <c r="V68" s="5"/>
      <c r="W68" s="5"/>
      <c r="X68" s="5"/>
      <c r="Y68" s="5"/>
      <c r="Z68" s="5"/>
      <c r="AA68" s="5">
        <v>88.8</v>
      </c>
      <c r="AB68" s="5">
        <v>-26.9</v>
      </c>
      <c r="AC68" s="5"/>
      <c r="AD68" s="5"/>
    </row>
    <row r="69" spans="1:30" ht="16.95" customHeight="1" x14ac:dyDescent="0.3">
      <c r="A69" s="54">
        <v>46082</v>
      </c>
      <c r="B69" s="29">
        <v>46084</v>
      </c>
      <c r="C69" s="19" t="s">
        <v>38</v>
      </c>
      <c r="D69" s="19" t="s">
        <v>5</v>
      </c>
      <c r="E69" s="19" t="s">
        <v>12673</v>
      </c>
      <c r="F69" s="5"/>
      <c r="G69" s="19" t="s">
        <v>12741</v>
      </c>
      <c r="H69" s="11" t="s">
        <v>12744</v>
      </c>
      <c r="I69" s="19" t="s">
        <v>8872</v>
      </c>
      <c r="J69" s="5">
        <v>12</v>
      </c>
      <c r="K69" s="5">
        <v>61.9</v>
      </c>
      <c r="L69" s="5">
        <f>VLOOKUP(I:I,指导价!A:B,2,0)</f>
        <v>7.4</v>
      </c>
      <c r="M69" s="18">
        <v>5.1583333333333297</v>
      </c>
      <c r="N69" s="19" t="s">
        <v>12588</v>
      </c>
      <c r="O69" s="5"/>
      <c r="P69" s="5"/>
      <c r="Q69" s="5"/>
      <c r="R69" s="5"/>
      <c r="S69" s="5"/>
      <c r="T69" s="4">
        <v>46087</v>
      </c>
      <c r="U69" s="19" t="s">
        <v>12589</v>
      </c>
      <c r="V69" s="5"/>
      <c r="W69" s="5"/>
      <c r="X69" s="5"/>
      <c r="Y69" s="5"/>
      <c r="Z69" s="5"/>
      <c r="AA69" s="5">
        <v>88.8</v>
      </c>
      <c r="AB69" s="5">
        <v>-26.9</v>
      </c>
      <c r="AC69" s="5"/>
      <c r="AD69" s="5"/>
    </row>
    <row r="70" spans="1:30" ht="16.95" customHeight="1" x14ac:dyDescent="0.3">
      <c r="A70" s="54">
        <v>46082</v>
      </c>
      <c r="B70" s="29">
        <v>46084</v>
      </c>
      <c r="C70" s="19" t="s">
        <v>38</v>
      </c>
      <c r="D70" s="19" t="s">
        <v>5</v>
      </c>
      <c r="E70" s="19" t="s">
        <v>12673</v>
      </c>
      <c r="F70" s="5"/>
      <c r="G70" s="19" t="s">
        <v>12741</v>
      </c>
      <c r="H70" s="11" t="s">
        <v>12745</v>
      </c>
      <c r="I70" s="19" t="s">
        <v>8872</v>
      </c>
      <c r="J70" s="5">
        <v>12</v>
      </c>
      <c r="K70" s="5">
        <v>61.9</v>
      </c>
      <c r="L70" s="5">
        <f>VLOOKUP(I:I,指导价!A:B,2,0)</f>
        <v>7.4</v>
      </c>
      <c r="M70" s="18">
        <v>5.1583333333333297</v>
      </c>
      <c r="N70" s="19" t="s">
        <v>12588</v>
      </c>
      <c r="O70" s="5"/>
      <c r="P70" s="5"/>
      <c r="Q70" s="5"/>
      <c r="R70" s="5"/>
      <c r="S70" s="5"/>
      <c r="T70" s="4">
        <v>46087</v>
      </c>
      <c r="U70" s="19" t="s">
        <v>12589</v>
      </c>
      <c r="V70" s="5"/>
      <c r="W70" s="5"/>
      <c r="X70" s="5"/>
      <c r="Y70" s="5"/>
      <c r="Z70" s="5"/>
      <c r="AA70" s="5">
        <v>88.8</v>
      </c>
      <c r="AB70" s="5">
        <v>-26.9</v>
      </c>
      <c r="AC70" s="5"/>
      <c r="AD70" s="5"/>
    </row>
    <row r="71" spans="1:30" ht="16.95" customHeight="1" x14ac:dyDescent="0.3">
      <c r="A71" s="54">
        <v>46082</v>
      </c>
      <c r="B71" s="29">
        <v>46084</v>
      </c>
      <c r="C71" s="19" t="s">
        <v>38</v>
      </c>
      <c r="D71" s="19" t="s">
        <v>5</v>
      </c>
      <c r="E71" s="19" t="s">
        <v>12673</v>
      </c>
      <c r="F71" s="5"/>
      <c r="G71" s="19" t="s">
        <v>12741</v>
      </c>
      <c r="H71" s="11" t="s">
        <v>12746</v>
      </c>
      <c r="I71" s="19" t="s">
        <v>119</v>
      </c>
      <c r="J71" s="5">
        <v>5</v>
      </c>
      <c r="K71" s="5">
        <v>44.9</v>
      </c>
      <c r="L71" s="5">
        <f>VLOOKUP(I:I,指导价!A:B,2,0)</f>
        <v>12.8</v>
      </c>
      <c r="M71" s="18">
        <v>8.98</v>
      </c>
      <c r="N71" s="19" t="s">
        <v>12588</v>
      </c>
      <c r="O71" s="5"/>
      <c r="P71" s="5"/>
      <c r="Q71" s="5"/>
      <c r="R71" s="5"/>
      <c r="S71" s="5"/>
      <c r="T71" s="4">
        <v>46087</v>
      </c>
      <c r="U71" s="19" t="s">
        <v>12589</v>
      </c>
      <c r="V71" s="5"/>
      <c r="W71" s="5"/>
      <c r="X71" s="5"/>
      <c r="Y71" s="5"/>
      <c r="Z71" s="5"/>
      <c r="AA71" s="5">
        <v>49.5</v>
      </c>
      <c r="AB71" s="5">
        <v>-4.5999999999999996</v>
      </c>
      <c r="AC71" s="5"/>
      <c r="AD71" s="5"/>
    </row>
    <row r="72" spans="1:30" ht="16.95" customHeight="1" x14ac:dyDescent="0.3">
      <c r="A72" s="54">
        <v>46082</v>
      </c>
      <c r="B72" s="29">
        <v>46084</v>
      </c>
      <c r="C72" s="19" t="s">
        <v>38</v>
      </c>
      <c r="D72" s="19" t="s">
        <v>5</v>
      </c>
      <c r="E72" s="19" t="s">
        <v>12673</v>
      </c>
      <c r="F72" s="5"/>
      <c r="G72" s="19" t="s">
        <v>12741</v>
      </c>
      <c r="H72" s="11" t="s">
        <v>12747</v>
      </c>
      <c r="I72" s="19" t="s">
        <v>113</v>
      </c>
      <c r="J72" s="5">
        <v>2</v>
      </c>
      <c r="K72" s="5">
        <v>47.8</v>
      </c>
      <c r="L72" s="5">
        <f>VLOOKUP(I:I,指导价!A:B,2,0)</f>
        <v>24.9</v>
      </c>
      <c r="M72" s="18">
        <v>23.9</v>
      </c>
      <c r="N72" s="19" t="s">
        <v>12588</v>
      </c>
      <c r="O72" s="5"/>
      <c r="P72" s="5"/>
      <c r="Q72" s="5"/>
      <c r="R72" s="5"/>
      <c r="S72" s="5"/>
      <c r="T72" s="4">
        <v>46087</v>
      </c>
      <c r="U72" s="19" t="s">
        <v>12589</v>
      </c>
      <c r="V72" s="5"/>
      <c r="W72" s="5"/>
      <c r="X72" s="5"/>
      <c r="Y72" s="5"/>
      <c r="Z72" s="5"/>
      <c r="AA72" s="5">
        <v>49.8</v>
      </c>
      <c r="AB72" s="5">
        <v>-2</v>
      </c>
      <c r="AC72" s="5"/>
      <c r="AD72" s="5"/>
    </row>
    <row r="73" spans="1:30" ht="16.95" customHeight="1" x14ac:dyDescent="0.3">
      <c r="A73" s="54">
        <v>46082</v>
      </c>
      <c r="B73" s="29">
        <v>46084</v>
      </c>
      <c r="C73" s="19" t="s">
        <v>38</v>
      </c>
      <c r="D73" s="19" t="s">
        <v>5</v>
      </c>
      <c r="E73" s="19" t="s">
        <v>12673</v>
      </c>
      <c r="F73" s="5"/>
      <c r="G73" s="19" t="s">
        <v>12741</v>
      </c>
      <c r="H73" s="11" t="s">
        <v>12748</v>
      </c>
      <c r="I73" s="19" t="s">
        <v>90</v>
      </c>
      <c r="J73" s="5">
        <v>3</v>
      </c>
      <c r="K73" s="5">
        <v>66</v>
      </c>
      <c r="L73" s="5">
        <f>VLOOKUP(I:I,指导价!A:B,2,0)</f>
        <v>24.9</v>
      </c>
      <c r="M73" s="18">
        <v>22</v>
      </c>
      <c r="N73" s="19" t="s">
        <v>12588</v>
      </c>
      <c r="O73" s="5"/>
      <c r="P73" s="5"/>
      <c r="Q73" s="5"/>
      <c r="R73" s="5"/>
      <c r="S73" s="5"/>
      <c r="T73" s="4">
        <v>46087</v>
      </c>
      <c r="U73" s="19" t="s">
        <v>12589</v>
      </c>
      <c r="V73" s="5"/>
      <c r="W73" s="5"/>
      <c r="X73" s="5"/>
      <c r="Y73" s="5"/>
      <c r="Z73" s="5"/>
      <c r="AA73" s="5">
        <v>74.7</v>
      </c>
      <c r="AB73" s="5">
        <v>-8.6999999999999904</v>
      </c>
      <c r="AC73" s="5"/>
      <c r="AD73" s="5"/>
    </row>
    <row r="74" spans="1:30" ht="16.95" customHeight="1" x14ac:dyDescent="0.3">
      <c r="A74" s="54">
        <v>46082</v>
      </c>
      <c r="B74" s="29">
        <v>46084</v>
      </c>
      <c r="C74" s="19" t="s">
        <v>38</v>
      </c>
      <c r="D74" s="19" t="s">
        <v>5</v>
      </c>
      <c r="E74" s="19" t="s">
        <v>12673</v>
      </c>
      <c r="F74" s="5"/>
      <c r="G74" s="19" t="s">
        <v>12741</v>
      </c>
      <c r="H74" s="11" t="s">
        <v>12749</v>
      </c>
      <c r="I74" s="19" t="s">
        <v>119</v>
      </c>
      <c r="J74" s="5">
        <v>5</v>
      </c>
      <c r="K74" s="5">
        <v>44.9</v>
      </c>
      <c r="L74" s="5">
        <f>VLOOKUP(I:I,指导价!A:B,2,0)</f>
        <v>12.8</v>
      </c>
      <c r="M74" s="18">
        <v>8.98</v>
      </c>
      <c r="N74" s="19" t="s">
        <v>12588</v>
      </c>
      <c r="O74" s="5"/>
      <c r="P74" s="5"/>
      <c r="Q74" s="5"/>
      <c r="R74" s="5"/>
      <c r="S74" s="5"/>
      <c r="T74" s="4">
        <v>46087</v>
      </c>
      <c r="U74" s="19" t="s">
        <v>12589</v>
      </c>
      <c r="V74" s="5"/>
      <c r="W74" s="5"/>
      <c r="X74" s="5"/>
      <c r="Y74" s="5"/>
      <c r="Z74" s="5"/>
      <c r="AA74" s="5">
        <v>49.5</v>
      </c>
      <c r="AB74" s="5">
        <v>-4.5999999999999996</v>
      </c>
      <c r="AC74" s="5"/>
      <c r="AD74" s="5"/>
    </row>
    <row r="75" spans="1:30" ht="16.95" customHeight="1" x14ac:dyDescent="0.3">
      <c r="A75" s="54">
        <v>46082</v>
      </c>
      <c r="B75" s="29">
        <v>46084</v>
      </c>
      <c r="C75" s="19" t="s">
        <v>38</v>
      </c>
      <c r="D75" s="19" t="s">
        <v>5</v>
      </c>
      <c r="E75" s="19" t="s">
        <v>12673</v>
      </c>
      <c r="F75" s="5"/>
      <c r="G75" s="19" t="s">
        <v>12741</v>
      </c>
      <c r="H75" s="11" t="s">
        <v>12750</v>
      </c>
      <c r="I75" s="19" t="s">
        <v>119</v>
      </c>
      <c r="J75" s="5">
        <v>5</v>
      </c>
      <c r="K75" s="5">
        <v>44.9</v>
      </c>
      <c r="L75" s="5">
        <f>VLOOKUP(I:I,指导价!A:B,2,0)</f>
        <v>12.8</v>
      </c>
      <c r="M75" s="18">
        <v>8.98</v>
      </c>
      <c r="N75" s="19" t="s">
        <v>12588</v>
      </c>
      <c r="O75" s="5"/>
      <c r="P75" s="5"/>
      <c r="Q75" s="5"/>
      <c r="R75" s="5"/>
      <c r="S75" s="5"/>
      <c r="T75" s="4">
        <v>46087</v>
      </c>
      <c r="U75" s="19" t="s">
        <v>12589</v>
      </c>
      <c r="V75" s="5"/>
      <c r="W75" s="5"/>
      <c r="X75" s="5"/>
      <c r="Y75" s="5"/>
      <c r="Z75" s="5"/>
      <c r="AA75" s="5">
        <v>49.5</v>
      </c>
      <c r="AB75" s="5">
        <v>-4.5999999999999996</v>
      </c>
      <c r="AC75" s="5"/>
      <c r="AD75" s="5"/>
    </row>
    <row r="76" spans="1:30" ht="16.95" customHeight="1" x14ac:dyDescent="0.3">
      <c r="A76" s="54">
        <v>46082</v>
      </c>
      <c r="B76" s="29">
        <v>46084</v>
      </c>
      <c r="C76" s="19" t="s">
        <v>38</v>
      </c>
      <c r="D76" s="19" t="s">
        <v>5</v>
      </c>
      <c r="E76" s="19" t="s">
        <v>12673</v>
      </c>
      <c r="F76" s="5"/>
      <c r="G76" s="19" t="s">
        <v>12741</v>
      </c>
      <c r="H76" s="11" t="s">
        <v>12751</v>
      </c>
      <c r="I76" s="19" t="s">
        <v>119</v>
      </c>
      <c r="J76" s="5">
        <v>5</v>
      </c>
      <c r="K76" s="5">
        <v>44.9</v>
      </c>
      <c r="L76" s="5">
        <f>VLOOKUP(I:I,指导价!A:B,2,0)</f>
        <v>12.8</v>
      </c>
      <c r="M76" s="18">
        <v>8.98</v>
      </c>
      <c r="N76" s="19" t="s">
        <v>12588</v>
      </c>
      <c r="O76" s="5"/>
      <c r="P76" s="5"/>
      <c r="Q76" s="5"/>
      <c r="R76" s="5"/>
      <c r="S76" s="5"/>
      <c r="T76" s="4">
        <v>46087</v>
      </c>
      <c r="U76" s="19" t="s">
        <v>12589</v>
      </c>
      <c r="V76" s="5"/>
      <c r="W76" s="5"/>
      <c r="X76" s="5"/>
      <c r="Y76" s="5"/>
      <c r="Z76" s="5"/>
      <c r="AA76" s="5">
        <v>49.5</v>
      </c>
      <c r="AB76" s="5">
        <v>-4.5999999999999996</v>
      </c>
      <c r="AC76" s="5"/>
      <c r="AD76" s="5"/>
    </row>
    <row r="77" spans="1:30" ht="16.95" customHeight="1" x14ac:dyDescent="0.3">
      <c r="A77" s="54">
        <v>46082</v>
      </c>
      <c r="B77" s="29">
        <v>46084</v>
      </c>
      <c r="C77" s="19" t="s">
        <v>38</v>
      </c>
      <c r="D77" s="19" t="s">
        <v>5</v>
      </c>
      <c r="E77" s="19" t="s">
        <v>12673</v>
      </c>
      <c r="F77" s="5"/>
      <c r="G77" s="19" t="s">
        <v>12741</v>
      </c>
      <c r="H77" s="11" t="s">
        <v>12752</v>
      </c>
      <c r="I77" s="19" t="s">
        <v>90</v>
      </c>
      <c r="J77" s="5">
        <v>2</v>
      </c>
      <c r="K77" s="5">
        <v>44.8</v>
      </c>
      <c r="L77" s="5">
        <f>VLOOKUP(I:I,指导价!A:B,2,0)</f>
        <v>24.9</v>
      </c>
      <c r="M77" s="18">
        <v>22.4</v>
      </c>
      <c r="N77" s="19" t="s">
        <v>12588</v>
      </c>
      <c r="O77" s="5"/>
      <c r="P77" s="5"/>
      <c r="Q77" s="5"/>
      <c r="R77" s="5"/>
      <c r="S77" s="5"/>
      <c r="T77" s="4">
        <v>46087</v>
      </c>
      <c r="U77" s="19" t="s">
        <v>12589</v>
      </c>
      <c r="V77" s="5"/>
      <c r="W77" s="5"/>
      <c r="X77" s="5"/>
      <c r="Y77" s="5"/>
      <c r="Z77" s="5"/>
      <c r="AA77" s="5">
        <v>49.8</v>
      </c>
      <c r="AB77" s="5">
        <v>-5</v>
      </c>
      <c r="AC77" s="5"/>
      <c r="AD77" s="5"/>
    </row>
    <row r="78" spans="1:30" ht="16.95" customHeight="1" x14ac:dyDescent="0.3">
      <c r="A78" s="54">
        <v>46082</v>
      </c>
      <c r="B78" s="29">
        <v>46084</v>
      </c>
      <c r="C78" s="5" t="s">
        <v>34</v>
      </c>
      <c r="D78" s="5" t="s">
        <v>5</v>
      </c>
      <c r="E78" s="10" t="s">
        <v>12022</v>
      </c>
      <c r="F78" s="10" t="s">
        <v>11325</v>
      </c>
      <c r="G78" s="10" t="s">
        <v>11326</v>
      </c>
      <c r="H78" s="15" t="s">
        <v>11327</v>
      </c>
      <c r="I78" s="5" t="s">
        <v>11123</v>
      </c>
      <c r="J78" s="5">
        <v>2</v>
      </c>
      <c r="K78" s="10">
        <v>44.9</v>
      </c>
      <c r="L78" s="5">
        <v>24.9</v>
      </c>
      <c r="M78" s="18">
        <v>22.45</v>
      </c>
      <c r="N78" s="5" t="s">
        <v>12588</v>
      </c>
      <c r="O78" s="5"/>
      <c r="P78" s="5"/>
      <c r="Q78" s="5"/>
      <c r="R78" s="5"/>
      <c r="S78" s="5"/>
      <c r="T78" s="23">
        <v>46085</v>
      </c>
      <c r="U78" s="5" t="s">
        <v>12589</v>
      </c>
      <c r="V78" s="10" t="s">
        <v>11328</v>
      </c>
      <c r="W78" s="50">
        <v>966268793046</v>
      </c>
      <c r="X78" s="10" t="s">
        <v>11329</v>
      </c>
      <c r="Y78" s="10" t="s">
        <v>12753</v>
      </c>
      <c r="Z78" s="50">
        <v>5909087772341</v>
      </c>
      <c r="AA78" s="5">
        <v>49.8</v>
      </c>
      <c r="AB78" s="5">
        <v>-4.9000000000000004</v>
      </c>
      <c r="AC78" s="10">
        <v>48.9</v>
      </c>
      <c r="AD78" s="10" t="s">
        <v>10807</v>
      </c>
    </row>
    <row r="79" spans="1:30" ht="16.95" customHeight="1" x14ac:dyDescent="0.3">
      <c r="A79" s="54">
        <v>46082</v>
      </c>
      <c r="B79" s="29">
        <v>46084</v>
      </c>
      <c r="C79" s="19" t="s">
        <v>38</v>
      </c>
      <c r="D79" s="19" t="s">
        <v>5</v>
      </c>
      <c r="E79" s="5" t="s">
        <v>11093</v>
      </c>
      <c r="F79" s="5"/>
      <c r="G79" s="5" t="s">
        <v>11639</v>
      </c>
      <c r="H79" s="6" t="s">
        <v>12754</v>
      </c>
      <c r="I79" s="5" t="s">
        <v>11096</v>
      </c>
      <c r="J79" s="5">
        <v>8</v>
      </c>
      <c r="K79" s="5">
        <v>55.2</v>
      </c>
      <c r="L79" s="5">
        <f>VLOOKUP(I:I,指导价!$A:$B,2,0)</f>
        <v>7.4</v>
      </c>
      <c r="M79" s="18">
        <f>K79/J79</f>
        <v>6.9</v>
      </c>
      <c r="N79" s="5" t="s">
        <v>12588</v>
      </c>
      <c r="O79" s="5"/>
      <c r="P79" s="5"/>
      <c r="Q79" s="5"/>
      <c r="R79" s="5"/>
      <c r="S79" s="5"/>
      <c r="T79" s="29">
        <v>46085</v>
      </c>
      <c r="U79" s="5" t="s">
        <v>12589</v>
      </c>
      <c r="V79" s="5"/>
      <c r="W79" s="5" t="s">
        <v>12755</v>
      </c>
      <c r="X79" s="5" t="s">
        <v>12756</v>
      </c>
      <c r="Y79" s="5" t="s">
        <v>12756</v>
      </c>
      <c r="Z79" s="5" t="s">
        <v>12755</v>
      </c>
      <c r="AA79" s="5">
        <f>J79*L79</f>
        <v>59.2</v>
      </c>
      <c r="AB79" s="5">
        <f>K:K-AA:AA</f>
        <v>-4</v>
      </c>
      <c r="AC79" s="5"/>
      <c r="AD79" s="5"/>
    </row>
    <row r="80" spans="1:30" ht="16.95" customHeight="1" x14ac:dyDescent="0.3">
      <c r="A80" s="54">
        <v>46082</v>
      </c>
      <c r="B80" s="29">
        <v>46084</v>
      </c>
      <c r="C80" s="19" t="s">
        <v>38</v>
      </c>
      <c r="D80" s="19" t="s">
        <v>5</v>
      </c>
      <c r="E80" s="5" t="s">
        <v>11093</v>
      </c>
      <c r="F80" s="5"/>
      <c r="G80" s="5" t="s">
        <v>11639</v>
      </c>
      <c r="H80" s="64" t="s">
        <v>12757</v>
      </c>
      <c r="I80" s="5" t="s">
        <v>11096</v>
      </c>
      <c r="J80" s="5">
        <v>4</v>
      </c>
      <c r="K80" s="5">
        <v>29.35</v>
      </c>
      <c r="L80" s="5">
        <f>VLOOKUP(I:I,指导价!$A:$B,2,0)</f>
        <v>7.4</v>
      </c>
      <c r="M80" s="18">
        <f>K80/J80</f>
        <v>7.3375000000000004</v>
      </c>
      <c r="N80" s="5" t="s">
        <v>12588</v>
      </c>
      <c r="O80" s="5"/>
      <c r="P80" s="5"/>
      <c r="Q80" s="5"/>
      <c r="R80" s="5"/>
      <c r="S80" s="5"/>
      <c r="T80" s="29">
        <v>46085</v>
      </c>
      <c r="U80" s="5" t="s">
        <v>12589</v>
      </c>
      <c r="V80" s="5"/>
      <c r="W80" s="5" t="s">
        <v>12758</v>
      </c>
      <c r="X80" s="5" t="s">
        <v>12759</v>
      </c>
      <c r="Y80" s="5" t="s">
        <v>12759</v>
      </c>
      <c r="Z80" s="5" t="s">
        <v>12758</v>
      </c>
      <c r="AA80" s="5">
        <f>J80*L80</f>
        <v>29.6</v>
      </c>
      <c r="AB80" s="5">
        <f>K:K-AA:AA</f>
        <v>-0.25</v>
      </c>
      <c r="AC80" s="5"/>
      <c r="AD80" s="5"/>
    </row>
    <row r="81" spans="1:30" ht="16.95" customHeight="1" x14ac:dyDescent="0.3">
      <c r="A81" s="54">
        <v>46082</v>
      </c>
      <c r="B81" s="29">
        <v>46084</v>
      </c>
      <c r="C81" s="5" t="s">
        <v>32</v>
      </c>
      <c r="D81" s="5" t="s">
        <v>5</v>
      </c>
      <c r="E81" s="10" t="s">
        <v>12022</v>
      </c>
      <c r="F81" s="10" t="s">
        <v>11113</v>
      </c>
      <c r="G81" s="10" t="s">
        <v>11364</v>
      </c>
      <c r="H81" s="15" t="s">
        <v>11609</v>
      </c>
      <c r="I81" s="5" t="s">
        <v>11107</v>
      </c>
      <c r="J81" s="5">
        <v>6</v>
      </c>
      <c r="K81" s="10">
        <v>65.099999999999994</v>
      </c>
      <c r="L81" s="5">
        <v>10.9</v>
      </c>
      <c r="M81" s="18">
        <v>10.85</v>
      </c>
      <c r="N81" s="5" t="s">
        <v>12588</v>
      </c>
      <c r="O81" s="5"/>
      <c r="P81" s="5"/>
      <c r="Q81" s="5"/>
      <c r="R81" s="5"/>
      <c r="S81" s="5"/>
      <c r="T81" s="23">
        <v>46085</v>
      </c>
      <c r="U81" s="5" t="s">
        <v>12589</v>
      </c>
      <c r="V81" s="10" t="s">
        <v>11610</v>
      </c>
      <c r="W81" s="50">
        <v>949683133616</v>
      </c>
      <c r="X81" s="10" t="s">
        <v>11118</v>
      </c>
      <c r="Y81" s="10" t="s">
        <v>12760</v>
      </c>
      <c r="Z81" s="50">
        <v>5861151928617</v>
      </c>
      <c r="AA81" s="5">
        <v>65.400000000000006</v>
      </c>
      <c r="AB81" s="5">
        <v>-0.30000000000001098</v>
      </c>
      <c r="AC81" s="10">
        <v>74</v>
      </c>
      <c r="AD81" s="10">
        <v>0</v>
      </c>
    </row>
    <row r="82" spans="1:30" ht="16.95" customHeight="1" x14ac:dyDescent="0.3">
      <c r="A82" s="54">
        <v>46082</v>
      </c>
      <c r="B82" s="29">
        <v>46084</v>
      </c>
      <c r="C82" s="5" t="s">
        <v>31</v>
      </c>
      <c r="D82" s="5" t="s">
        <v>5</v>
      </c>
      <c r="E82" s="5" t="s">
        <v>12022</v>
      </c>
      <c r="F82" s="5" t="s">
        <v>11980</v>
      </c>
      <c r="G82" s="5" t="s">
        <v>12761</v>
      </c>
      <c r="H82" s="6" t="s">
        <v>12762</v>
      </c>
      <c r="I82" s="5" t="s">
        <v>11142</v>
      </c>
      <c r="J82" s="5">
        <v>6</v>
      </c>
      <c r="K82" s="5">
        <v>35.799999999999997</v>
      </c>
      <c r="L82" s="5">
        <v>6.6</v>
      </c>
      <c r="M82" s="18">
        <v>5.9666666666666703</v>
      </c>
      <c r="N82" s="5" t="s">
        <v>12588</v>
      </c>
      <c r="O82" s="5"/>
      <c r="P82" s="5"/>
      <c r="Q82" s="5"/>
      <c r="R82" s="5"/>
      <c r="S82" s="5"/>
      <c r="T82" s="23">
        <v>46085</v>
      </c>
      <c r="U82" s="5" t="s">
        <v>12589</v>
      </c>
      <c r="V82" s="5" t="s">
        <v>12763</v>
      </c>
      <c r="W82" s="5" t="s">
        <v>12764</v>
      </c>
      <c r="X82" s="5" t="s">
        <v>12765</v>
      </c>
      <c r="Y82" s="5" t="s">
        <v>12766</v>
      </c>
      <c r="Z82" s="5" t="s">
        <v>12767</v>
      </c>
      <c r="AA82" s="5">
        <v>39.6</v>
      </c>
      <c r="AB82" s="5">
        <v>-3.8</v>
      </c>
      <c r="AC82" s="5">
        <v>45.8</v>
      </c>
      <c r="AD82" s="5"/>
    </row>
    <row r="83" spans="1:30" ht="16.95" customHeight="1" x14ac:dyDescent="0.3">
      <c r="A83" s="54">
        <v>46082</v>
      </c>
      <c r="B83" s="29">
        <v>46084</v>
      </c>
      <c r="C83" s="19" t="s">
        <v>38</v>
      </c>
      <c r="D83" s="19" t="s">
        <v>5</v>
      </c>
      <c r="E83" s="5" t="s">
        <v>11093</v>
      </c>
      <c r="F83" s="5"/>
      <c r="G83" s="5" t="s">
        <v>12316</v>
      </c>
      <c r="H83" s="64" t="s">
        <v>12768</v>
      </c>
      <c r="I83" s="5" t="s">
        <v>11096</v>
      </c>
      <c r="J83" s="5">
        <v>12</v>
      </c>
      <c r="K83" s="5">
        <v>88.2</v>
      </c>
      <c r="L83" s="5">
        <f>VLOOKUP(I:I,指导价!$A:$B,2,0)</f>
        <v>7.4</v>
      </c>
      <c r="M83" s="18">
        <f>K83/J83</f>
        <v>7.3500000000000005</v>
      </c>
      <c r="N83" s="5" t="s">
        <v>12588</v>
      </c>
      <c r="O83" s="5"/>
      <c r="P83" s="5"/>
      <c r="Q83" s="5"/>
      <c r="R83" s="5"/>
      <c r="S83" s="5"/>
      <c r="T83" s="29">
        <v>46085</v>
      </c>
      <c r="U83" s="19" t="s">
        <v>12629</v>
      </c>
      <c r="V83" s="5"/>
      <c r="W83" s="5" t="s">
        <v>12769</v>
      </c>
      <c r="X83" s="5" t="s">
        <v>12770</v>
      </c>
      <c r="Y83" s="5" t="s">
        <v>12770</v>
      </c>
      <c r="Z83" s="5" t="s">
        <v>12769</v>
      </c>
      <c r="AA83" s="5">
        <f>J83*L83</f>
        <v>88.800000000000011</v>
      </c>
      <c r="AB83" s="5">
        <f>K:K-AA:AA</f>
        <v>-0.60000000000000853</v>
      </c>
      <c r="AC83" s="5"/>
      <c r="AD83" s="5"/>
    </row>
    <row r="84" spans="1:30" ht="16.95" customHeight="1" x14ac:dyDescent="0.3">
      <c r="A84" s="54">
        <v>46082</v>
      </c>
      <c r="B84" s="29">
        <v>46084</v>
      </c>
      <c r="C84" s="5" t="s">
        <v>29</v>
      </c>
      <c r="D84" s="5" t="s">
        <v>5</v>
      </c>
      <c r="E84" s="10" t="s">
        <v>12022</v>
      </c>
      <c r="F84" s="10" t="s">
        <v>11249</v>
      </c>
      <c r="G84" s="10" t="s">
        <v>11508</v>
      </c>
      <c r="H84" s="15" t="s">
        <v>11509</v>
      </c>
      <c r="I84" s="5" t="s">
        <v>11096</v>
      </c>
      <c r="J84" s="5">
        <v>24</v>
      </c>
      <c r="K84" s="10">
        <v>177</v>
      </c>
      <c r="L84" s="5">
        <v>7.4</v>
      </c>
      <c r="M84" s="18">
        <v>7.375</v>
      </c>
      <c r="N84" s="5" t="s">
        <v>12588</v>
      </c>
      <c r="O84" s="5"/>
      <c r="P84" s="5"/>
      <c r="Q84" s="5"/>
      <c r="R84" s="5"/>
      <c r="S84" s="5"/>
      <c r="T84" s="23">
        <v>46085</v>
      </c>
      <c r="U84" s="19" t="s">
        <v>12608</v>
      </c>
      <c r="V84" s="10"/>
      <c r="W84" s="50">
        <v>814793716908</v>
      </c>
      <c r="X84" s="10" t="s">
        <v>11510</v>
      </c>
      <c r="Y84" s="10" t="s">
        <v>12771</v>
      </c>
      <c r="Z84" s="182" t="s">
        <v>12772</v>
      </c>
      <c r="AA84" s="5">
        <v>177.6</v>
      </c>
      <c r="AB84" s="5">
        <v>-0.60000000000002296</v>
      </c>
      <c r="AC84" s="10">
        <v>177</v>
      </c>
      <c r="AD84" s="10">
        <v>25</v>
      </c>
    </row>
    <row r="85" spans="1:30" ht="16.95" customHeight="1" x14ac:dyDescent="0.3">
      <c r="A85" s="54">
        <v>46082</v>
      </c>
      <c r="B85" s="29">
        <v>46084</v>
      </c>
      <c r="C85" s="19" t="s">
        <v>38</v>
      </c>
      <c r="D85" s="19" t="s">
        <v>5</v>
      </c>
      <c r="E85" s="5" t="s">
        <v>11093</v>
      </c>
      <c r="F85" s="5"/>
      <c r="G85" s="5" t="s">
        <v>12487</v>
      </c>
      <c r="H85" s="6" t="s">
        <v>12773</v>
      </c>
      <c r="I85" s="5" t="s">
        <v>11123</v>
      </c>
      <c r="J85" s="5">
        <v>4</v>
      </c>
      <c r="K85" s="5">
        <v>76.900000000000006</v>
      </c>
      <c r="L85" s="5">
        <f>VLOOKUP(I:I,指导价!$A:$B,2,0)</f>
        <v>24.9</v>
      </c>
      <c r="M85" s="18">
        <f>K85/J85</f>
        <v>19.225000000000001</v>
      </c>
      <c r="N85" s="5" t="s">
        <v>12588</v>
      </c>
      <c r="O85" s="5"/>
      <c r="P85" s="5"/>
      <c r="Q85" s="5"/>
      <c r="R85" s="5"/>
      <c r="S85" s="5"/>
      <c r="T85" s="29">
        <v>46085</v>
      </c>
      <c r="U85" s="5" t="s">
        <v>12589</v>
      </c>
      <c r="V85" s="5"/>
      <c r="W85" s="5" t="s">
        <v>12774</v>
      </c>
      <c r="X85" s="5" t="s">
        <v>12775</v>
      </c>
      <c r="Y85" s="5" t="s">
        <v>12775</v>
      </c>
      <c r="Z85" s="5" t="s">
        <v>12774</v>
      </c>
      <c r="AA85" s="5">
        <f>J85*L85</f>
        <v>99.6</v>
      </c>
      <c r="AB85" s="5">
        <f>K:K-AA:AA</f>
        <v>-22.699999999999989</v>
      </c>
      <c r="AC85" s="5"/>
      <c r="AD85" s="5"/>
    </row>
    <row r="86" spans="1:30" ht="16.95" customHeight="1" x14ac:dyDescent="0.3">
      <c r="A86" s="54">
        <v>46082</v>
      </c>
      <c r="B86" s="29">
        <v>46084</v>
      </c>
      <c r="C86" s="19" t="s">
        <v>38</v>
      </c>
      <c r="D86" s="19" t="s">
        <v>5</v>
      </c>
      <c r="E86" s="5" t="s">
        <v>11093</v>
      </c>
      <c r="F86" s="5"/>
      <c r="G86" s="5" t="s">
        <v>12487</v>
      </c>
      <c r="H86" s="6" t="s">
        <v>12776</v>
      </c>
      <c r="I86" s="5" t="s">
        <v>11152</v>
      </c>
      <c r="J86" s="5">
        <v>3</v>
      </c>
      <c r="K86" s="5">
        <v>56.9</v>
      </c>
      <c r="L86" s="5">
        <f>VLOOKUP(I:I,指导价!$A:$B,2,0)</f>
        <v>24.9</v>
      </c>
      <c r="M86" s="18">
        <f>K86/J86</f>
        <v>18.966666666666665</v>
      </c>
      <c r="N86" s="5" t="s">
        <v>12588</v>
      </c>
      <c r="O86" s="5"/>
      <c r="P86" s="5"/>
      <c r="Q86" s="5"/>
      <c r="R86" s="5"/>
      <c r="S86" s="5"/>
      <c r="T86" s="29">
        <v>46085</v>
      </c>
      <c r="U86" s="5" t="s">
        <v>12589</v>
      </c>
      <c r="V86" s="5"/>
      <c r="W86" s="5" t="s">
        <v>12777</v>
      </c>
      <c r="X86" s="5" t="s">
        <v>12778</v>
      </c>
      <c r="Y86" s="5" t="s">
        <v>12778</v>
      </c>
      <c r="Z86" s="5" t="s">
        <v>12777</v>
      </c>
      <c r="AA86" s="5">
        <f>J86*L86</f>
        <v>74.699999999999989</v>
      </c>
      <c r="AB86" s="5">
        <f>K:K-AA:AA</f>
        <v>-17.79999999999999</v>
      </c>
      <c r="AC86" s="5"/>
      <c r="AD86" s="5"/>
    </row>
    <row r="87" spans="1:30" ht="16.95" customHeight="1" x14ac:dyDescent="0.3">
      <c r="A87" s="54">
        <v>46082</v>
      </c>
      <c r="B87" s="29">
        <v>46084</v>
      </c>
      <c r="C87" s="19" t="s">
        <v>38</v>
      </c>
      <c r="D87" s="19" t="s">
        <v>5</v>
      </c>
      <c r="E87" s="5" t="s">
        <v>11093</v>
      </c>
      <c r="F87" s="5"/>
      <c r="G87" s="5" t="s">
        <v>12487</v>
      </c>
      <c r="H87" s="6" t="s">
        <v>12779</v>
      </c>
      <c r="I87" s="5" t="s">
        <v>11123</v>
      </c>
      <c r="J87" s="5">
        <v>2</v>
      </c>
      <c r="K87" s="5">
        <v>37.9</v>
      </c>
      <c r="L87" s="5">
        <f>VLOOKUP(I:I,指导价!$A:$B,2,0)</f>
        <v>24.9</v>
      </c>
      <c r="M87" s="18">
        <f>K87/J87</f>
        <v>18.95</v>
      </c>
      <c r="N87" s="5" t="s">
        <v>12588</v>
      </c>
      <c r="O87" s="5"/>
      <c r="P87" s="5"/>
      <c r="Q87" s="5"/>
      <c r="R87" s="5"/>
      <c r="S87" s="5"/>
      <c r="T87" s="29">
        <v>46085</v>
      </c>
      <c r="U87" s="5" t="s">
        <v>12589</v>
      </c>
      <c r="V87" s="5"/>
      <c r="W87" s="5" t="s">
        <v>12780</v>
      </c>
      <c r="X87" s="5" t="s">
        <v>12781</v>
      </c>
      <c r="Y87" s="5" t="s">
        <v>12781</v>
      </c>
      <c r="Z87" s="5" t="s">
        <v>12780</v>
      </c>
      <c r="AA87" s="5">
        <f>J87*L87</f>
        <v>49.8</v>
      </c>
      <c r="AB87" s="5">
        <f>K:K-AA:AA</f>
        <v>-11.899999999999999</v>
      </c>
      <c r="AC87" s="5"/>
      <c r="AD87" s="5"/>
    </row>
    <row r="88" spans="1:30" ht="16.95" customHeight="1" x14ac:dyDescent="0.3">
      <c r="A88" s="54">
        <v>46082</v>
      </c>
      <c r="B88" s="29">
        <v>46084</v>
      </c>
      <c r="C88" s="19" t="s">
        <v>38</v>
      </c>
      <c r="D88" s="19" t="s">
        <v>5</v>
      </c>
      <c r="E88" s="5" t="s">
        <v>11093</v>
      </c>
      <c r="F88" s="5"/>
      <c r="G88" s="5" t="s">
        <v>12487</v>
      </c>
      <c r="H88" s="6" t="s">
        <v>12782</v>
      </c>
      <c r="I88" s="5" t="s">
        <v>11123</v>
      </c>
      <c r="J88" s="5">
        <v>3</v>
      </c>
      <c r="K88" s="5">
        <v>56.9</v>
      </c>
      <c r="L88" s="5">
        <f>VLOOKUP(I:I,指导价!$A:$B,2,0)</f>
        <v>24.9</v>
      </c>
      <c r="M88" s="18">
        <f>K88/J88</f>
        <v>18.966666666666665</v>
      </c>
      <c r="N88" s="5" t="s">
        <v>12588</v>
      </c>
      <c r="O88" s="5"/>
      <c r="P88" s="5"/>
      <c r="Q88" s="5"/>
      <c r="R88" s="5"/>
      <c r="S88" s="5"/>
      <c r="T88" s="29">
        <v>46085</v>
      </c>
      <c r="U88" s="5" t="s">
        <v>12589</v>
      </c>
      <c r="V88" s="5"/>
      <c r="W88" s="5" t="s">
        <v>12783</v>
      </c>
      <c r="X88" s="5" t="s">
        <v>12784</v>
      </c>
      <c r="Y88" s="5" t="s">
        <v>12784</v>
      </c>
      <c r="Z88" s="5" t="s">
        <v>12783</v>
      </c>
      <c r="AA88" s="5">
        <f>J88*L88</f>
        <v>74.699999999999989</v>
      </c>
      <c r="AB88" s="5">
        <f>K:K-AA:AA</f>
        <v>-17.79999999999999</v>
      </c>
      <c r="AC88" s="5"/>
      <c r="AD88" s="5"/>
    </row>
    <row r="89" spans="1:30" ht="16.95" customHeight="1" x14ac:dyDescent="0.3">
      <c r="A89" s="54">
        <v>46082</v>
      </c>
      <c r="B89" s="29">
        <v>46084</v>
      </c>
      <c r="C89" s="19" t="s">
        <v>38</v>
      </c>
      <c r="D89" s="19" t="s">
        <v>5</v>
      </c>
      <c r="E89" s="5" t="s">
        <v>11093</v>
      </c>
      <c r="F89" s="5"/>
      <c r="G89" s="5" t="s">
        <v>12487</v>
      </c>
      <c r="H89" s="6" t="s">
        <v>12785</v>
      </c>
      <c r="I89" s="5" t="s">
        <v>11152</v>
      </c>
      <c r="J89" s="5">
        <v>2</v>
      </c>
      <c r="K89" s="5">
        <v>37.9</v>
      </c>
      <c r="L89" s="5">
        <f>VLOOKUP(I:I,指导价!$A:$B,2,0)</f>
        <v>24.9</v>
      </c>
      <c r="M89" s="18">
        <f>K89/J89</f>
        <v>18.95</v>
      </c>
      <c r="N89" s="5" t="s">
        <v>12588</v>
      </c>
      <c r="O89" s="5"/>
      <c r="P89" s="5"/>
      <c r="Q89" s="5"/>
      <c r="R89" s="5"/>
      <c r="S89" s="5"/>
      <c r="T89" s="29">
        <v>46085</v>
      </c>
      <c r="U89" s="5" t="s">
        <v>12589</v>
      </c>
      <c r="V89" s="5"/>
      <c r="W89" s="5" t="s">
        <v>12786</v>
      </c>
      <c r="X89" s="5" t="s">
        <v>12787</v>
      </c>
      <c r="Y89" s="5" t="s">
        <v>12787</v>
      </c>
      <c r="Z89" s="5" t="s">
        <v>12786</v>
      </c>
      <c r="AA89" s="5">
        <f>J89*L89</f>
        <v>49.8</v>
      </c>
      <c r="AB89" s="5">
        <f>K:K-AA:AA</f>
        <v>-11.899999999999999</v>
      </c>
      <c r="AC89" s="5"/>
      <c r="AD89" s="5"/>
    </row>
    <row r="90" spans="1:30" ht="16.95" customHeight="1" x14ac:dyDescent="0.3">
      <c r="A90" s="54">
        <v>46082</v>
      </c>
      <c r="B90" s="29">
        <v>46084</v>
      </c>
      <c r="C90" s="10" t="s">
        <v>32</v>
      </c>
      <c r="D90" s="10" t="s">
        <v>5</v>
      </c>
      <c r="E90" s="5" t="s">
        <v>12022</v>
      </c>
      <c r="F90" s="10" t="s">
        <v>11113</v>
      </c>
      <c r="G90" s="10" t="s">
        <v>12788</v>
      </c>
      <c r="H90" s="15" t="s">
        <v>12789</v>
      </c>
      <c r="I90" s="5" t="s">
        <v>11583</v>
      </c>
      <c r="J90" s="10">
        <v>3</v>
      </c>
      <c r="K90" s="10">
        <f>J90*M90</f>
        <v>30.900000000000002</v>
      </c>
      <c r="L90" s="5">
        <v>10.9</v>
      </c>
      <c r="M90" s="67">
        <v>10.3</v>
      </c>
      <c r="N90" s="16" t="s">
        <v>12588</v>
      </c>
      <c r="O90" s="10"/>
      <c r="P90" s="10"/>
      <c r="Q90" s="10"/>
      <c r="R90" s="10"/>
      <c r="S90" s="10"/>
      <c r="T90" s="24">
        <v>46084</v>
      </c>
      <c r="U90" s="10" t="s">
        <v>12608</v>
      </c>
      <c r="V90" s="10"/>
      <c r="W90" s="10"/>
      <c r="X90" s="42"/>
      <c r="Y90" s="10"/>
      <c r="Z90" s="10"/>
      <c r="AA90" s="10"/>
      <c r="AB90" s="10"/>
      <c r="AC90" s="10"/>
      <c r="AD90" s="10"/>
    </row>
    <row r="91" spans="1:30" ht="16.95" customHeight="1" x14ac:dyDescent="0.3">
      <c r="A91" s="54">
        <v>46082</v>
      </c>
      <c r="B91" s="29">
        <v>46084</v>
      </c>
      <c r="C91" s="5" t="s">
        <v>32</v>
      </c>
      <c r="D91" s="5" t="s">
        <v>5</v>
      </c>
      <c r="E91" s="10" t="s">
        <v>12022</v>
      </c>
      <c r="F91" s="10" t="s">
        <v>11113</v>
      </c>
      <c r="G91" s="10" t="s">
        <v>12788</v>
      </c>
      <c r="H91" s="15" t="s">
        <v>12790</v>
      </c>
      <c r="I91" s="5" t="s">
        <v>11123</v>
      </c>
      <c r="J91" s="5">
        <v>2</v>
      </c>
      <c r="K91" s="10">
        <v>47.31</v>
      </c>
      <c r="L91" s="5">
        <v>24.9</v>
      </c>
      <c r="M91" s="18">
        <v>23.655000000000001</v>
      </c>
      <c r="N91" s="5" t="s">
        <v>12588</v>
      </c>
      <c r="O91" s="5"/>
      <c r="P91" s="5"/>
      <c r="Q91" s="5"/>
      <c r="R91" s="5"/>
      <c r="S91" s="5"/>
      <c r="T91" s="23">
        <v>46085</v>
      </c>
      <c r="U91" s="5" t="s">
        <v>12608</v>
      </c>
      <c r="V91" s="10" t="s">
        <v>11317</v>
      </c>
      <c r="W91" s="50">
        <v>989685412033</v>
      </c>
      <c r="X91" s="10" t="s">
        <v>12791</v>
      </c>
      <c r="Y91" s="10" t="s">
        <v>12792</v>
      </c>
      <c r="Z91" s="50">
        <v>6119602810859</v>
      </c>
      <c r="AA91" s="5">
        <v>49.8</v>
      </c>
      <c r="AB91" s="5">
        <v>-2.48999999999999</v>
      </c>
      <c r="AC91" s="10">
        <v>49.8</v>
      </c>
      <c r="AD91" s="10">
        <v>0</v>
      </c>
    </row>
    <row r="92" spans="1:30" ht="16.95" customHeight="1" x14ac:dyDescent="0.3">
      <c r="A92" s="54">
        <v>46082</v>
      </c>
      <c r="B92" s="29">
        <v>46084</v>
      </c>
      <c r="C92" s="5" t="str">
        <f>VLOOKUP(G:G,白名单!$C:$E,3,0)</f>
        <v>电商</v>
      </c>
      <c r="D92" s="5" t="str">
        <f>VLOOKUP(G:G,白名单!$C:$F,4,0)</f>
        <v>电商</v>
      </c>
      <c r="E92" s="5" t="s">
        <v>11093</v>
      </c>
      <c r="F92" s="5"/>
      <c r="G92" s="5" t="s">
        <v>12121</v>
      </c>
      <c r="H92" s="6" t="s">
        <v>12793</v>
      </c>
      <c r="I92" s="5" t="s">
        <v>11152</v>
      </c>
      <c r="J92" s="5">
        <v>3</v>
      </c>
      <c r="K92" s="5">
        <v>70.900000000000006</v>
      </c>
      <c r="L92" s="5">
        <f>VLOOKUP(I:I,指导价!$A:$B,2,0)</f>
        <v>24.9</v>
      </c>
      <c r="M92" s="18">
        <f>K92/J92</f>
        <v>23.633333333333336</v>
      </c>
      <c r="N92" s="5" t="s">
        <v>12588</v>
      </c>
      <c r="O92" s="5"/>
      <c r="P92" s="5"/>
      <c r="Q92" s="5"/>
      <c r="R92" s="5"/>
      <c r="S92" s="5"/>
      <c r="T92" s="5"/>
      <c r="U92" s="5"/>
      <c r="V92" s="5"/>
      <c r="W92" s="5" t="s">
        <v>12794</v>
      </c>
      <c r="X92" s="5" t="s">
        <v>12795</v>
      </c>
      <c r="Y92" s="5" t="s">
        <v>12795</v>
      </c>
      <c r="Z92" s="5" t="s">
        <v>12794</v>
      </c>
      <c r="AA92" s="5">
        <f>J92*L92</f>
        <v>74.699999999999989</v>
      </c>
      <c r="AB92" s="5">
        <f>K:K-AA:AA</f>
        <v>-3.7999999999999829</v>
      </c>
      <c r="AC92" s="5"/>
      <c r="AD92" s="5"/>
    </row>
    <row r="93" spans="1:30" ht="16.95" customHeight="1" x14ac:dyDescent="0.3">
      <c r="A93" s="54">
        <v>46082</v>
      </c>
      <c r="B93" s="29">
        <v>46084</v>
      </c>
      <c r="C93" s="5" t="str">
        <f>VLOOKUP(G:G,白名单!$C:$E,3,0)</f>
        <v>电商</v>
      </c>
      <c r="D93" s="5" t="str">
        <f>VLOOKUP(G:G,白名单!$C:$F,4,0)</f>
        <v>电商</v>
      </c>
      <c r="E93" s="5" t="s">
        <v>11093</v>
      </c>
      <c r="F93" s="5"/>
      <c r="G93" s="5" t="s">
        <v>12121</v>
      </c>
      <c r="H93" s="6" t="s">
        <v>12796</v>
      </c>
      <c r="I93" s="5" t="s">
        <v>11123</v>
      </c>
      <c r="J93" s="5">
        <v>3</v>
      </c>
      <c r="K93" s="5">
        <v>70.900000000000006</v>
      </c>
      <c r="L93" s="5">
        <f>VLOOKUP(I:I,指导价!$A:$B,2,0)</f>
        <v>24.9</v>
      </c>
      <c r="M93" s="18">
        <f>K93/J93</f>
        <v>23.633333333333336</v>
      </c>
      <c r="N93" s="5" t="s">
        <v>12588</v>
      </c>
      <c r="O93" s="5"/>
      <c r="P93" s="5"/>
      <c r="Q93" s="5"/>
      <c r="R93" s="5"/>
      <c r="S93" s="5"/>
      <c r="T93" s="5"/>
      <c r="U93" s="5"/>
      <c r="V93" s="5"/>
      <c r="W93" s="5" t="s">
        <v>12797</v>
      </c>
      <c r="X93" s="5" t="s">
        <v>12798</v>
      </c>
      <c r="Y93" s="5" t="s">
        <v>12798</v>
      </c>
      <c r="Z93" s="5" t="s">
        <v>12797</v>
      </c>
      <c r="AA93" s="5">
        <f>J93*L93</f>
        <v>74.699999999999989</v>
      </c>
      <c r="AB93" s="5">
        <f>K:K-AA:AA</f>
        <v>-3.7999999999999829</v>
      </c>
      <c r="AC93" s="5"/>
      <c r="AD93" s="5"/>
    </row>
    <row r="94" spans="1:30" ht="16.95" customHeight="1" x14ac:dyDescent="0.3">
      <c r="A94" s="54">
        <v>46082</v>
      </c>
      <c r="B94" s="29">
        <v>46084</v>
      </c>
      <c r="C94" s="10" t="s">
        <v>30</v>
      </c>
      <c r="D94" s="10" t="s">
        <v>11148</v>
      </c>
      <c r="E94" s="19" t="s">
        <v>12673</v>
      </c>
      <c r="F94" s="5"/>
      <c r="G94" s="19" t="s">
        <v>11150</v>
      </c>
      <c r="H94" s="6" t="s">
        <v>12799</v>
      </c>
      <c r="I94" s="19" t="s">
        <v>12800</v>
      </c>
      <c r="J94" s="5">
        <v>12</v>
      </c>
      <c r="K94" s="5">
        <v>25.7</v>
      </c>
      <c r="L94" s="5">
        <f>VLOOKUP(I:I,指导价!A:B,2,0)</f>
        <v>4.2</v>
      </c>
      <c r="M94" s="18">
        <v>2.1416666666666702</v>
      </c>
      <c r="N94" s="16" t="s">
        <v>12588</v>
      </c>
      <c r="O94" s="5"/>
      <c r="P94" s="5"/>
      <c r="Q94" s="5"/>
      <c r="R94" s="5"/>
      <c r="S94" s="5"/>
      <c r="T94" s="4">
        <v>46079</v>
      </c>
      <c r="U94" s="5"/>
      <c r="V94" s="5"/>
      <c r="W94" s="5"/>
      <c r="X94" s="5"/>
      <c r="Y94" s="5"/>
      <c r="Z94" s="5"/>
      <c r="AA94" s="5">
        <v>50.4</v>
      </c>
      <c r="AB94" s="5">
        <v>-24.7</v>
      </c>
      <c r="AC94" s="5"/>
      <c r="AD94" s="5"/>
    </row>
    <row r="95" spans="1:30" ht="16.95" customHeight="1" x14ac:dyDescent="0.3">
      <c r="A95" s="54">
        <v>46082</v>
      </c>
      <c r="B95" s="29">
        <v>46084</v>
      </c>
      <c r="C95" s="19" t="s">
        <v>38</v>
      </c>
      <c r="D95" s="19" t="s">
        <v>5</v>
      </c>
      <c r="E95" s="5" t="s">
        <v>11093</v>
      </c>
      <c r="F95" s="5"/>
      <c r="G95" s="5" t="s">
        <v>12801</v>
      </c>
      <c r="H95" s="6" t="s">
        <v>12802</v>
      </c>
      <c r="I95" s="5" t="s">
        <v>11142</v>
      </c>
      <c r="J95" s="5">
        <v>6</v>
      </c>
      <c r="K95" s="5">
        <v>34.9</v>
      </c>
      <c r="L95" s="5">
        <f>VLOOKUP(I:I,指导价!$A:$B,2,0)</f>
        <v>6.6</v>
      </c>
      <c r="M95" s="18">
        <f t="shared" ref="M95:M100" si="0">K95/J95</f>
        <v>5.8166666666666664</v>
      </c>
      <c r="N95" s="5" t="s">
        <v>12588</v>
      </c>
      <c r="O95" s="5"/>
      <c r="P95" s="5"/>
      <c r="Q95" s="5"/>
      <c r="R95" s="5"/>
      <c r="S95" s="5"/>
      <c r="T95" s="29">
        <v>46085</v>
      </c>
      <c r="U95" s="5" t="s">
        <v>12589</v>
      </c>
      <c r="V95" s="5"/>
      <c r="W95" s="5" t="s">
        <v>12803</v>
      </c>
      <c r="X95" s="5" t="s">
        <v>12804</v>
      </c>
      <c r="Y95" s="5" t="s">
        <v>12804</v>
      </c>
      <c r="Z95" s="5" t="s">
        <v>12803</v>
      </c>
      <c r="AA95" s="5">
        <f t="shared" ref="AA95:AA100" si="1">J95*L95</f>
        <v>39.599999999999994</v>
      </c>
      <c r="AB95" s="5">
        <f t="shared" ref="AB95:AB100" si="2">K:K-AA:AA</f>
        <v>-4.6999999999999957</v>
      </c>
      <c r="AC95" s="5"/>
      <c r="AD95" s="5"/>
    </row>
    <row r="96" spans="1:30" ht="16.95" customHeight="1" x14ac:dyDescent="0.3">
      <c r="A96" s="54">
        <v>46082</v>
      </c>
      <c r="B96" s="29">
        <v>46084</v>
      </c>
      <c r="C96" s="19" t="s">
        <v>38</v>
      </c>
      <c r="D96" s="19" t="s">
        <v>5</v>
      </c>
      <c r="E96" s="5" t="s">
        <v>11093</v>
      </c>
      <c r="F96" s="5"/>
      <c r="G96" s="5" t="s">
        <v>12801</v>
      </c>
      <c r="H96" s="6" t="s">
        <v>12805</v>
      </c>
      <c r="I96" s="5" t="s">
        <v>11142</v>
      </c>
      <c r="J96" s="5">
        <v>6</v>
      </c>
      <c r="K96" s="5">
        <v>34.9</v>
      </c>
      <c r="L96" s="5">
        <f>VLOOKUP(I:I,指导价!$A:$B,2,0)</f>
        <v>6.6</v>
      </c>
      <c r="M96" s="18">
        <f t="shared" si="0"/>
        <v>5.8166666666666664</v>
      </c>
      <c r="N96" s="5" t="s">
        <v>12588</v>
      </c>
      <c r="O96" s="5"/>
      <c r="P96" s="5"/>
      <c r="Q96" s="5"/>
      <c r="R96" s="5"/>
      <c r="S96" s="5"/>
      <c r="T96" s="29">
        <v>46085</v>
      </c>
      <c r="U96" s="5" t="s">
        <v>12589</v>
      </c>
      <c r="V96" s="5"/>
      <c r="W96" s="5" t="s">
        <v>12806</v>
      </c>
      <c r="X96" s="5" t="s">
        <v>12807</v>
      </c>
      <c r="Y96" s="5" t="s">
        <v>12807</v>
      </c>
      <c r="Z96" s="5" t="s">
        <v>12806</v>
      </c>
      <c r="AA96" s="5">
        <f t="shared" si="1"/>
        <v>39.599999999999994</v>
      </c>
      <c r="AB96" s="5">
        <f t="shared" si="2"/>
        <v>-4.6999999999999957</v>
      </c>
      <c r="AC96" s="5"/>
      <c r="AD96" s="5"/>
    </row>
    <row r="97" spans="1:30" ht="16.95" customHeight="1" x14ac:dyDescent="0.3">
      <c r="A97" s="54">
        <v>46082</v>
      </c>
      <c r="B97" s="29">
        <v>46084</v>
      </c>
      <c r="C97" s="19" t="s">
        <v>38</v>
      </c>
      <c r="D97" s="19" t="s">
        <v>5</v>
      </c>
      <c r="E97" s="5" t="s">
        <v>11093</v>
      </c>
      <c r="F97" s="5"/>
      <c r="G97" s="5" t="s">
        <v>12801</v>
      </c>
      <c r="H97" s="6" t="s">
        <v>12808</v>
      </c>
      <c r="I97" s="5" t="s">
        <v>11142</v>
      </c>
      <c r="J97" s="5">
        <v>6</v>
      </c>
      <c r="K97" s="5">
        <v>34.9</v>
      </c>
      <c r="L97" s="5">
        <f>VLOOKUP(I:I,指导价!$A:$B,2,0)</f>
        <v>6.6</v>
      </c>
      <c r="M97" s="18">
        <f t="shared" si="0"/>
        <v>5.8166666666666664</v>
      </c>
      <c r="N97" s="5" t="s">
        <v>12588</v>
      </c>
      <c r="O97" s="5"/>
      <c r="P97" s="5"/>
      <c r="Q97" s="5"/>
      <c r="R97" s="5"/>
      <c r="S97" s="5"/>
      <c r="T97" s="29">
        <v>46085</v>
      </c>
      <c r="U97" s="5" t="s">
        <v>12589</v>
      </c>
      <c r="V97" s="5"/>
      <c r="W97" s="5" t="s">
        <v>12809</v>
      </c>
      <c r="X97" s="5" t="s">
        <v>12810</v>
      </c>
      <c r="Y97" s="5" t="s">
        <v>12810</v>
      </c>
      <c r="Z97" s="5" t="s">
        <v>12809</v>
      </c>
      <c r="AA97" s="5">
        <f t="shared" si="1"/>
        <v>39.599999999999994</v>
      </c>
      <c r="AB97" s="5">
        <f t="shared" si="2"/>
        <v>-4.6999999999999957</v>
      </c>
      <c r="AC97" s="5"/>
      <c r="AD97" s="5"/>
    </row>
    <row r="98" spans="1:30" ht="16.95" customHeight="1" x14ac:dyDescent="0.3">
      <c r="A98" s="54">
        <v>46082</v>
      </c>
      <c r="B98" s="29">
        <v>46084</v>
      </c>
      <c r="C98" s="19" t="s">
        <v>38</v>
      </c>
      <c r="D98" s="19" t="s">
        <v>5</v>
      </c>
      <c r="E98" s="5" t="s">
        <v>11093</v>
      </c>
      <c r="F98" s="5"/>
      <c r="G98" s="5" t="s">
        <v>12801</v>
      </c>
      <c r="H98" s="64" t="s">
        <v>12811</v>
      </c>
      <c r="I98" s="5" t="s">
        <v>11142</v>
      </c>
      <c r="J98" s="5">
        <v>6</v>
      </c>
      <c r="K98" s="5">
        <v>34.9</v>
      </c>
      <c r="L98" s="5">
        <f>VLOOKUP(I:I,指导价!$A:$B,2,0)</f>
        <v>6.6</v>
      </c>
      <c r="M98" s="18">
        <f t="shared" si="0"/>
        <v>5.8166666666666664</v>
      </c>
      <c r="N98" s="5" t="s">
        <v>12588</v>
      </c>
      <c r="O98" s="5"/>
      <c r="P98" s="5"/>
      <c r="Q98" s="5"/>
      <c r="R98" s="5"/>
      <c r="S98" s="5"/>
      <c r="T98" s="29">
        <v>46085</v>
      </c>
      <c r="U98" s="5" t="s">
        <v>12589</v>
      </c>
      <c r="V98" s="5"/>
      <c r="W98" s="5" t="s">
        <v>12812</v>
      </c>
      <c r="X98" s="5" t="s">
        <v>12813</v>
      </c>
      <c r="Y98" s="5" t="s">
        <v>12813</v>
      </c>
      <c r="Z98" s="5" t="s">
        <v>12812</v>
      </c>
      <c r="AA98" s="5">
        <f t="shared" si="1"/>
        <v>39.599999999999994</v>
      </c>
      <c r="AB98" s="5">
        <f t="shared" si="2"/>
        <v>-4.6999999999999957</v>
      </c>
      <c r="AC98" s="5"/>
      <c r="AD98" s="5"/>
    </row>
    <row r="99" spans="1:30" ht="16.95" customHeight="1" x14ac:dyDescent="0.3">
      <c r="A99" s="54">
        <v>46082</v>
      </c>
      <c r="B99" s="29">
        <v>46084</v>
      </c>
      <c r="C99" s="19" t="s">
        <v>38</v>
      </c>
      <c r="D99" s="19" t="s">
        <v>5</v>
      </c>
      <c r="E99" s="5" t="s">
        <v>11093</v>
      </c>
      <c r="F99" s="5"/>
      <c r="G99" s="5" t="s">
        <v>12801</v>
      </c>
      <c r="H99" s="35" t="s">
        <v>12814</v>
      </c>
      <c r="I99" s="5" t="s">
        <v>11142</v>
      </c>
      <c r="J99" s="5">
        <v>6</v>
      </c>
      <c r="K99" s="5">
        <v>34.9</v>
      </c>
      <c r="L99" s="5">
        <f>VLOOKUP(I:I,指导价!$A:$B,2,0)</f>
        <v>6.6</v>
      </c>
      <c r="M99" s="18">
        <f t="shared" si="0"/>
        <v>5.8166666666666664</v>
      </c>
      <c r="N99" s="5" t="s">
        <v>12588</v>
      </c>
      <c r="O99" s="5"/>
      <c r="P99" s="5"/>
      <c r="Q99" s="5"/>
      <c r="R99" s="5"/>
      <c r="S99" s="5"/>
      <c r="T99" s="29">
        <v>46085</v>
      </c>
      <c r="U99" s="5" t="s">
        <v>12589</v>
      </c>
      <c r="V99" s="5"/>
      <c r="W99" s="5" t="s">
        <v>12815</v>
      </c>
      <c r="X99" s="5" t="s">
        <v>12816</v>
      </c>
      <c r="Y99" s="5" t="s">
        <v>12816</v>
      </c>
      <c r="Z99" s="5" t="s">
        <v>12815</v>
      </c>
      <c r="AA99" s="5">
        <f t="shared" si="1"/>
        <v>39.599999999999994</v>
      </c>
      <c r="AB99" s="5">
        <f t="shared" si="2"/>
        <v>-4.6999999999999957</v>
      </c>
      <c r="AC99" s="5"/>
      <c r="AD99" s="5"/>
    </row>
    <row r="100" spans="1:30" ht="16.95" customHeight="1" x14ac:dyDescent="0.3">
      <c r="A100" s="54">
        <v>46082</v>
      </c>
      <c r="B100" s="29">
        <v>46084</v>
      </c>
      <c r="C100" s="19" t="s">
        <v>38</v>
      </c>
      <c r="D100" s="19" t="s">
        <v>5</v>
      </c>
      <c r="E100" s="5" t="s">
        <v>11093</v>
      </c>
      <c r="F100" s="5"/>
      <c r="G100" s="5" t="s">
        <v>12801</v>
      </c>
      <c r="H100" s="35" t="s">
        <v>12817</v>
      </c>
      <c r="I100" s="5" t="s">
        <v>11142</v>
      </c>
      <c r="J100" s="5">
        <v>12</v>
      </c>
      <c r="K100" s="5">
        <v>59</v>
      </c>
      <c r="L100" s="5">
        <f>VLOOKUP(I:I,指导价!$A:$B,2,0)</f>
        <v>6.6</v>
      </c>
      <c r="M100" s="18">
        <f t="shared" si="0"/>
        <v>4.916666666666667</v>
      </c>
      <c r="N100" s="5" t="s">
        <v>12588</v>
      </c>
      <c r="O100" s="5"/>
      <c r="P100" s="5"/>
      <c r="Q100" s="5"/>
      <c r="R100" s="5"/>
      <c r="S100" s="5"/>
      <c r="T100" s="29">
        <v>46085</v>
      </c>
      <c r="U100" s="5" t="s">
        <v>12589</v>
      </c>
      <c r="V100" s="5"/>
      <c r="W100" s="5" t="s">
        <v>12818</v>
      </c>
      <c r="X100" s="5" t="s">
        <v>12819</v>
      </c>
      <c r="Y100" s="5" t="s">
        <v>12819</v>
      </c>
      <c r="Z100" s="5" t="s">
        <v>12818</v>
      </c>
      <c r="AA100" s="5">
        <f t="shared" si="1"/>
        <v>79.199999999999989</v>
      </c>
      <c r="AB100" s="5">
        <f t="shared" si="2"/>
        <v>-20.199999999999989</v>
      </c>
      <c r="AC100" s="5"/>
      <c r="AD100" s="5"/>
    </row>
    <row r="101" spans="1:30" ht="16.95" customHeight="1" x14ac:dyDescent="0.3">
      <c r="A101" s="54">
        <v>46082</v>
      </c>
      <c r="B101" s="29">
        <v>46084</v>
      </c>
      <c r="C101" s="30" t="s">
        <v>38</v>
      </c>
      <c r="D101" s="30" t="s">
        <v>5</v>
      </c>
      <c r="E101" s="30" t="s">
        <v>11093</v>
      </c>
      <c r="F101" s="30"/>
      <c r="G101" s="40" t="s">
        <v>12801</v>
      </c>
      <c r="H101" s="60" t="s">
        <v>12820</v>
      </c>
      <c r="I101" s="30" t="s">
        <v>11142</v>
      </c>
      <c r="J101" s="30">
        <v>12</v>
      </c>
      <c r="K101" s="43">
        <v>64</v>
      </c>
      <c r="L101" s="30">
        <v>6.6</v>
      </c>
      <c r="M101" s="62">
        <v>5.3333333333333304</v>
      </c>
      <c r="N101" s="30" t="s">
        <v>12588</v>
      </c>
      <c r="O101" s="30"/>
      <c r="P101" s="30"/>
      <c r="Q101" s="30"/>
      <c r="R101" s="30"/>
      <c r="S101" s="30"/>
      <c r="T101" s="29">
        <v>46085</v>
      </c>
      <c r="U101" s="5" t="s">
        <v>12589</v>
      </c>
      <c r="V101" s="30"/>
      <c r="W101" s="40" t="s">
        <v>12821</v>
      </c>
      <c r="X101" s="63" t="s">
        <v>12822</v>
      </c>
      <c r="Y101" s="63" t="s">
        <v>12822</v>
      </c>
      <c r="Z101" s="40" t="s">
        <v>12821</v>
      </c>
      <c r="AA101" s="30">
        <v>79.2</v>
      </c>
      <c r="AB101" s="30">
        <v>-15.2</v>
      </c>
      <c r="AC101" s="30"/>
      <c r="AD101" s="30"/>
    </row>
    <row r="102" spans="1:30" ht="16.95" customHeight="1" x14ac:dyDescent="0.3">
      <c r="A102" s="54">
        <v>46082</v>
      </c>
      <c r="B102" s="29">
        <v>46084</v>
      </c>
      <c r="C102" s="30" t="s">
        <v>38</v>
      </c>
      <c r="D102" s="30" t="s">
        <v>5</v>
      </c>
      <c r="E102" s="30" t="s">
        <v>11093</v>
      </c>
      <c r="F102" s="30"/>
      <c r="G102" s="40" t="s">
        <v>12801</v>
      </c>
      <c r="H102" s="60" t="s">
        <v>12823</v>
      </c>
      <c r="I102" s="30" t="s">
        <v>11142</v>
      </c>
      <c r="J102" s="30">
        <v>12</v>
      </c>
      <c r="K102" s="43">
        <v>64</v>
      </c>
      <c r="L102" s="30">
        <v>6.6</v>
      </c>
      <c r="M102" s="62">
        <v>5.3333333333333304</v>
      </c>
      <c r="N102" s="30" t="s">
        <v>12588</v>
      </c>
      <c r="O102" s="30"/>
      <c r="P102" s="30"/>
      <c r="Q102" s="30"/>
      <c r="R102" s="30"/>
      <c r="S102" s="30"/>
      <c r="T102" s="29">
        <v>46085</v>
      </c>
      <c r="U102" s="5" t="s">
        <v>12589</v>
      </c>
      <c r="V102" s="30"/>
      <c r="W102" s="40" t="s">
        <v>12824</v>
      </c>
      <c r="X102" s="63" t="s">
        <v>12825</v>
      </c>
      <c r="Y102" s="63" t="s">
        <v>12825</v>
      </c>
      <c r="Z102" s="40" t="s">
        <v>12824</v>
      </c>
      <c r="AA102" s="30">
        <v>79.2</v>
      </c>
      <c r="AB102" s="30">
        <v>-15.2</v>
      </c>
      <c r="AC102" s="30"/>
      <c r="AD102" s="30"/>
    </row>
    <row r="103" spans="1:30" ht="16.95" customHeight="1" x14ac:dyDescent="0.3">
      <c r="A103" s="54">
        <v>46082</v>
      </c>
      <c r="B103" s="29">
        <v>46084</v>
      </c>
      <c r="C103" s="30" t="s">
        <v>38</v>
      </c>
      <c r="D103" s="30" t="s">
        <v>5</v>
      </c>
      <c r="E103" s="30" t="s">
        <v>11093</v>
      </c>
      <c r="F103" s="30"/>
      <c r="G103" s="40" t="s">
        <v>12801</v>
      </c>
      <c r="H103" s="60" t="s">
        <v>12826</v>
      </c>
      <c r="I103" s="30" t="s">
        <v>11142</v>
      </c>
      <c r="J103" s="30">
        <v>12</v>
      </c>
      <c r="K103" s="43">
        <v>64</v>
      </c>
      <c r="L103" s="30">
        <v>6.6</v>
      </c>
      <c r="M103" s="62">
        <v>5.3333333333333304</v>
      </c>
      <c r="N103" s="30" t="s">
        <v>12588</v>
      </c>
      <c r="O103" s="30"/>
      <c r="P103" s="30"/>
      <c r="Q103" s="30"/>
      <c r="R103" s="30"/>
      <c r="S103" s="30"/>
      <c r="T103" s="29">
        <v>46085</v>
      </c>
      <c r="U103" s="5" t="s">
        <v>12589</v>
      </c>
      <c r="V103" s="30"/>
      <c r="W103" s="40" t="s">
        <v>12827</v>
      </c>
      <c r="X103" s="63" t="s">
        <v>12828</v>
      </c>
      <c r="Y103" s="63" t="s">
        <v>12828</v>
      </c>
      <c r="Z103" s="40" t="s">
        <v>12827</v>
      </c>
      <c r="AA103" s="30">
        <v>79.2</v>
      </c>
      <c r="AB103" s="30">
        <v>-15.2</v>
      </c>
      <c r="AC103" s="30"/>
      <c r="AD103" s="30"/>
    </row>
    <row r="104" spans="1:30" ht="16.95" customHeight="1" x14ac:dyDescent="0.3">
      <c r="A104" s="54">
        <v>46082</v>
      </c>
      <c r="B104" s="29">
        <v>46084</v>
      </c>
      <c r="C104" s="30" t="s">
        <v>38</v>
      </c>
      <c r="D104" s="30" t="s">
        <v>5</v>
      </c>
      <c r="E104" s="30" t="s">
        <v>11093</v>
      </c>
      <c r="F104" s="30"/>
      <c r="G104" s="40" t="s">
        <v>12801</v>
      </c>
      <c r="H104" s="65" t="s">
        <v>12829</v>
      </c>
      <c r="I104" s="30" t="s">
        <v>11142</v>
      </c>
      <c r="J104" s="30">
        <v>12</v>
      </c>
      <c r="K104" s="43">
        <v>64</v>
      </c>
      <c r="L104" s="30">
        <v>6.6</v>
      </c>
      <c r="M104" s="62">
        <v>5.3333333333333304</v>
      </c>
      <c r="N104" s="30" t="s">
        <v>12588</v>
      </c>
      <c r="O104" s="30"/>
      <c r="P104" s="30"/>
      <c r="Q104" s="30"/>
      <c r="R104" s="30"/>
      <c r="S104" s="30"/>
      <c r="T104" s="29">
        <v>46085</v>
      </c>
      <c r="U104" s="5" t="s">
        <v>12589</v>
      </c>
      <c r="V104" s="30"/>
      <c r="W104" s="40" t="s">
        <v>12830</v>
      </c>
      <c r="X104" s="63" t="s">
        <v>12831</v>
      </c>
      <c r="Y104" s="63" t="s">
        <v>12831</v>
      </c>
      <c r="Z104" s="40" t="s">
        <v>12830</v>
      </c>
      <c r="AA104" s="30">
        <v>79.2</v>
      </c>
      <c r="AB104" s="30">
        <v>-15.2</v>
      </c>
      <c r="AC104" s="30"/>
      <c r="AD104" s="30"/>
    </row>
    <row r="105" spans="1:30" ht="16.95" customHeight="1" x14ac:dyDescent="0.3">
      <c r="A105" s="54">
        <v>46082</v>
      </c>
      <c r="B105" s="29">
        <v>46084</v>
      </c>
      <c r="C105" s="5" t="s">
        <v>31</v>
      </c>
      <c r="D105" s="5" t="s">
        <v>5</v>
      </c>
      <c r="E105" s="5" t="s">
        <v>12022</v>
      </c>
      <c r="F105" s="5" t="s">
        <v>11980</v>
      </c>
      <c r="G105" s="5" t="s">
        <v>12832</v>
      </c>
      <c r="H105" s="35" t="s">
        <v>12833</v>
      </c>
      <c r="I105" s="5" t="s">
        <v>11142</v>
      </c>
      <c r="J105" s="5">
        <v>4</v>
      </c>
      <c r="K105" s="5">
        <v>25.9</v>
      </c>
      <c r="L105" s="5">
        <v>6.6</v>
      </c>
      <c r="M105" s="18">
        <v>6.4749999999999996</v>
      </c>
      <c r="N105" s="5" t="s">
        <v>12588</v>
      </c>
      <c r="O105" s="5"/>
      <c r="P105" s="5"/>
      <c r="Q105" s="5"/>
      <c r="R105" s="5"/>
      <c r="S105" s="5"/>
      <c r="T105" s="23">
        <v>46085</v>
      </c>
      <c r="U105" s="5" t="s">
        <v>12589</v>
      </c>
      <c r="V105" s="5" t="s">
        <v>12834</v>
      </c>
      <c r="W105" s="5" t="s">
        <v>12835</v>
      </c>
      <c r="X105" s="5" t="s">
        <v>12836</v>
      </c>
      <c r="Y105" s="5" t="s">
        <v>12837</v>
      </c>
      <c r="Z105" s="5" t="s">
        <v>12838</v>
      </c>
      <c r="AA105" s="5">
        <v>26.4</v>
      </c>
      <c r="AB105" s="5">
        <v>-0.5</v>
      </c>
      <c r="AC105" s="5">
        <v>35.9</v>
      </c>
      <c r="AD105" s="5"/>
    </row>
    <row r="106" spans="1:30" ht="16.95" customHeight="1" x14ac:dyDescent="0.3">
      <c r="A106" s="54">
        <v>46082</v>
      </c>
      <c r="B106" s="29">
        <v>46083</v>
      </c>
      <c r="C106" s="19" t="s">
        <v>38</v>
      </c>
      <c r="D106" s="10" t="s">
        <v>5</v>
      </c>
      <c r="E106" s="10" t="s">
        <v>12673</v>
      </c>
      <c r="F106" s="10"/>
      <c r="G106" s="10" t="s">
        <v>12839</v>
      </c>
      <c r="H106" s="25" t="s">
        <v>12840</v>
      </c>
      <c r="I106" s="10" t="s">
        <v>11583</v>
      </c>
      <c r="J106" s="10">
        <v>18</v>
      </c>
      <c r="K106" s="10">
        <v>164.68</v>
      </c>
      <c r="L106" s="5">
        <v>10.9</v>
      </c>
      <c r="M106" s="67">
        <f>K106/J106</f>
        <v>9.1488888888888891</v>
      </c>
      <c r="N106" s="16" t="s">
        <v>12588</v>
      </c>
      <c r="O106" s="10"/>
      <c r="P106" s="10"/>
      <c r="Q106" s="10"/>
      <c r="R106" s="10"/>
      <c r="S106" s="10"/>
      <c r="T106" s="4">
        <v>46087</v>
      </c>
      <c r="U106" s="10"/>
      <c r="V106" s="10"/>
      <c r="W106" s="10"/>
      <c r="X106" s="42"/>
      <c r="Y106" s="10"/>
      <c r="Z106" s="10"/>
      <c r="AA106" s="10"/>
      <c r="AB106" s="10"/>
      <c r="AC106" s="10"/>
      <c r="AD106" s="10"/>
    </row>
    <row r="107" spans="1:30" ht="16.95" customHeight="1" x14ac:dyDescent="0.3">
      <c r="A107" s="54">
        <v>46082</v>
      </c>
      <c r="B107" s="29">
        <v>46084</v>
      </c>
      <c r="C107" s="5" t="s">
        <v>32</v>
      </c>
      <c r="D107" s="5" t="s">
        <v>5</v>
      </c>
      <c r="E107" s="5" t="s">
        <v>12022</v>
      </c>
      <c r="F107" s="5" t="s">
        <v>11113</v>
      </c>
      <c r="G107" s="5" t="s">
        <v>11598</v>
      </c>
      <c r="H107" s="35" t="s">
        <v>11599</v>
      </c>
      <c r="I107" s="5" t="s">
        <v>11107</v>
      </c>
      <c r="J107" s="5">
        <v>10</v>
      </c>
      <c r="K107" s="5">
        <v>108</v>
      </c>
      <c r="L107" s="5">
        <v>10.9</v>
      </c>
      <c r="M107" s="18">
        <v>10.8</v>
      </c>
      <c r="N107" s="5" t="s">
        <v>12588</v>
      </c>
      <c r="O107" s="5"/>
      <c r="P107" s="5"/>
      <c r="Q107" s="5"/>
      <c r="R107" s="5"/>
      <c r="S107" s="5"/>
      <c r="T107" s="23">
        <v>46085</v>
      </c>
      <c r="U107" s="5" t="s">
        <v>12608</v>
      </c>
      <c r="V107" s="5"/>
      <c r="W107" s="5" t="s">
        <v>11600</v>
      </c>
      <c r="X107" s="5" t="s">
        <v>11601</v>
      </c>
      <c r="Y107" s="5" t="s">
        <v>12841</v>
      </c>
      <c r="Z107" s="5" t="s">
        <v>12842</v>
      </c>
      <c r="AA107" s="5">
        <v>109</v>
      </c>
      <c r="AB107" s="5">
        <v>-1</v>
      </c>
      <c r="AC107" s="5">
        <v>108</v>
      </c>
      <c r="AD107" s="5"/>
    </row>
    <row r="108" spans="1:30" ht="16.95" customHeight="1" x14ac:dyDescent="0.3">
      <c r="A108" s="54">
        <v>46082</v>
      </c>
      <c r="B108" s="29">
        <v>46084</v>
      </c>
      <c r="C108" s="5" t="s">
        <v>28</v>
      </c>
      <c r="D108" s="5" t="s">
        <v>11129</v>
      </c>
      <c r="E108" s="5" t="s">
        <v>12022</v>
      </c>
      <c r="F108" s="5" t="s">
        <v>11392</v>
      </c>
      <c r="G108" s="5" t="s">
        <v>11405</v>
      </c>
      <c r="H108" s="11" t="s">
        <v>11406</v>
      </c>
      <c r="I108" s="5" t="s">
        <v>11488</v>
      </c>
      <c r="J108" s="5">
        <v>10</v>
      </c>
      <c r="K108" s="5">
        <v>74.84</v>
      </c>
      <c r="L108" s="5">
        <v>8.9</v>
      </c>
      <c r="M108" s="18">
        <v>7.484</v>
      </c>
      <c r="N108" s="5" t="s">
        <v>12588</v>
      </c>
      <c r="O108" s="5"/>
      <c r="P108" s="5"/>
      <c r="Q108" s="5"/>
      <c r="R108" s="5"/>
      <c r="S108" s="5"/>
      <c r="T108" s="5"/>
      <c r="U108" s="5"/>
      <c r="V108" s="5"/>
      <c r="W108" s="5" t="s">
        <v>11407</v>
      </c>
      <c r="X108" s="5" t="s">
        <v>11408</v>
      </c>
      <c r="Y108" s="5" t="s">
        <v>12843</v>
      </c>
      <c r="Z108" s="5" t="s">
        <v>12844</v>
      </c>
      <c r="AA108" s="5">
        <v>89</v>
      </c>
      <c r="AB108" s="5">
        <v>-14.16</v>
      </c>
      <c r="AC108" s="5">
        <v>74.84</v>
      </c>
      <c r="AD108" s="5"/>
    </row>
    <row r="109" spans="1:30" ht="16.95" customHeight="1" x14ac:dyDescent="0.3">
      <c r="A109" s="54">
        <v>46082</v>
      </c>
      <c r="B109" s="29">
        <v>46084</v>
      </c>
      <c r="C109" s="5" t="s">
        <v>28</v>
      </c>
      <c r="D109" s="5" t="s">
        <v>11129</v>
      </c>
      <c r="E109" s="5" t="s">
        <v>12022</v>
      </c>
      <c r="F109" s="5" t="s">
        <v>11392</v>
      </c>
      <c r="G109" s="5" t="s">
        <v>11405</v>
      </c>
      <c r="H109" s="11" t="s">
        <v>11417</v>
      </c>
      <c r="I109" s="5" t="s">
        <v>11488</v>
      </c>
      <c r="J109" s="5">
        <v>10</v>
      </c>
      <c r="K109" s="5">
        <v>88.8</v>
      </c>
      <c r="L109" s="5">
        <v>8.9</v>
      </c>
      <c r="M109" s="18">
        <v>8.8800000000000008</v>
      </c>
      <c r="N109" s="5" t="s">
        <v>12588</v>
      </c>
      <c r="O109" s="5"/>
      <c r="P109" s="5"/>
      <c r="Q109" s="5"/>
      <c r="R109" s="5"/>
      <c r="S109" s="5"/>
      <c r="T109" s="5"/>
      <c r="U109" s="5"/>
      <c r="V109" s="5"/>
      <c r="W109" s="5" t="s">
        <v>11418</v>
      </c>
      <c r="X109" s="5" t="s">
        <v>11419</v>
      </c>
      <c r="Y109" s="5" t="s">
        <v>12843</v>
      </c>
      <c r="Z109" s="5" t="s">
        <v>12845</v>
      </c>
      <c r="AA109" s="5">
        <v>89</v>
      </c>
      <c r="AB109" s="5">
        <v>-0.20000000000000301</v>
      </c>
      <c r="AC109" s="5">
        <v>88.8</v>
      </c>
      <c r="AD109" s="5"/>
    </row>
    <row r="110" spans="1:30" ht="16.95" customHeight="1" x14ac:dyDescent="0.3">
      <c r="A110" s="54">
        <v>46082</v>
      </c>
      <c r="B110" s="29">
        <v>46084</v>
      </c>
      <c r="C110" s="5" t="s">
        <v>38</v>
      </c>
      <c r="D110" s="5" t="s">
        <v>5</v>
      </c>
      <c r="E110" s="19" t="s">
        <v>12673</v>
      </c>
      <c r="F110" s="5"/>
      <c r="G110" s="19" t="s">
        <v>12846</v>
      </c>
      <c r="H110" s="6" t="s">
        <v>12847</v>
      </c>
      <c r="I110" s="5" t="s">
        <v>11096</v>
      </c>
      <c r="J110" s="5">
        <v>12</v>
      </c>
      <c r="K110" s="5">
        <v>73.8</v>
      </c>
      <c r="L110" s="5">
        <f>VLOOKUP(I:I,指导价!A:B,2,0)</f>
        <v>7.4</v>
      </c>
      <c r="M110" s="18">
        <v>6.15</v>
      </c>
      <c r="N110" s="5" t="s">
        <v>12588</v>
      </c>
      <c r="O110" s="5"/>
      <c r="P110" s="5"/>
      <c r="Q110" s="5"/>
      <c r="R110" s="5"/>
      <c r="S110" s="5"/>
      <c r="T110" s="4">
        <v>46087</v>
      </c>
      <c r="U110" s="5"/>
      <c r="V110" s="5"/>
      <c r="W110" s="5"/>
      <c r="X110" s="5"/>
      <c r="Y110" s="5"/>
      <c r="Z110" s="5"/>
      <c r="AA110" s="5">
        <v>88.8</v>
      </c>
      <c r="AB110" s="5">
        <v>-15</v>
      </c>
      <c r="AC110" s="5"/>
      <c r="AD110" s="5"/>
    </row>
    <row r="111" spans="1:30" ht="16.95" customHeight="1" x14ac:dyDescent="0.3">
      <c r="A111" s="54">
        <v>46082</v>
      </c>
      <c r="B111" s="29">
        <v>46084</v>
      </c>
      <c r="C111" s="5" t="s">
        <v>38</v>
      </c>
      <c r="D111" s="5" t="s">
        <v>5</v>
      </c>
      <c r="E111" s="19" t="s">
        <v>12673</v>
      </c>
      <c r="F111" s="5"/>
      <c r="G111" s="19" t="s">
        <v>12846</v>
      </c>
      <c r="H111" s="6" t="s">
        <v>12848</v>
      </c>
      <c r="I111" s="5" t="s">
        <v>11123</v>
      </c>
      <c r="J111" s="5">
        <v>4</v>
      </c>
      <c r="K111" s="5">
        <v>88</v>
      </c>
      <c r="L111" s="5">
        <f>VLOOKUP(I:I,指导价!A:B,2,0)</f>
        <v>24.9</v>
      </c>
      <c r="M111" s="18">
        <v>22</v>
      </c>
      <c r="N111" s="5" t="s">
        <v>12588</v>
      </c>
      <c r="O111" s="5"/>
      <c r="P111" s="5"/>
      <c r="Q111" s="5"/>
      <c r="R111" s="5"/>
      <c r="S111" s="5"/>
      <c r="T111" s="4">
        <v>46087</v>
      </c>
      <c r="U111" s="5"/>
      <c r="V111" s="5"/>
      <c r="W111" s="5"/>
      <c r="X111" s="5"/>
      <c r="Y111" s="5"/>
      <c r="Z111" s="5"/>
      <c r="AA111" s="5">
        <v>99.6</v>
      </c>
      <c r="AB111" s="5">
        <v>-11.6</v>
      </c>
      <c r="AC111" s="5"/>
      <c r="AD111" s="5"/>
    </row>
    <row r="112" spans="1:30" ht="16.95" customHeight="1" x14ac:dyDescent="0.3">
      <c r="A112" s="54">
        <v>46082</v>
      </c>
      <c r="B112" s="29">
        <v>46084</v>
      </c>
      <c r="C112" s="19" t="s">
        <v>38</v>
      </c>
      <c r="D112" s="19" t="s">
        <v>5</v>
      </c>
      <c r="E112" s="19" t="s">
        <v>12673</v>
      </c>
      <c r="F112" s="5"/>
      <c r="G112" s="19" t="s">
        <v>12849</v>
      </c>
      <c r="H112" s="6" t="s">
        <v>12850</v>
      </c>
      <c r="I112" s="19" t="s">
        <v>8872</v>
      </c>
      <c r="J112" s="5">
        <v>8</v>
      </c>
      <c r="K112" s="5">
        <v>39.799999999999997</v>
      </c>
      <c r="L112" s="5">
        <f>VLOOKUP(I:I,指导价!A:B,2,0)</f>
        <v>7.4</v>
      </c>
      <c r="M112" s="18">
        <v>4.9749999999999996</v>
      </c>
      <c r="N112" s="19" t="s">
        <v>12588</v>
      </c>
      <c r="O112" s="5"/>
      <c r="P112" s="5"/>
      <c r="Q112" s="5"/>
      <c r="R112" s="5"/>
      <c r="S112" s="5"/>
      <c r="T112" s="4">
        <v>46087</v>
      </c>
      <c r="U112" s="19" t="s">
        <v>12589</v>
      </c>
      <c r="V112" s="5"/>
      <c r="W112" s="5"/>
      <c r="X112" s="5"/>
      <c r="Y112" s="5"/>
      <c r="Z112" s="5"/>
      <c r="AA112" s="5">
        <v>59.2</v>
      </c>
      <c r="AB112" s="5">
        <v>-19.399999999999999</v>
      </c>
      <c r="AC112" s="5"/>
      <c r="AD112" s="5"/>
    </row>
    <row r="113" spans="1:30" ht="16.95" customHeight="1" x14ac:dyDescent="0.3">
      <c r="A113" s="54">
        <v>46082</v>
      </c>
      <c r="B113" s="29">
        <v>46084</v>
      </c>
      <c r="C113" s="19" t="s">
        <v>38</v>
      </c>
      <c r="D113" s="19" t="s">
        <v>5</v>
      </c>
      <c r="E113" s="19" t="s">
        <v>12673</v>
      </c>
      <c r="F113" s="5"/>
      <c r="G113" s="19" t="s">
        <v>12849</v>
      </c>
      <c r="H113" s="6" t="s">
        <v>12851</v>
      </c>
      <c r="I113" s="19" t="s">
        <v>90</v>
      </c>
      <c r="J113" s="5">
        <v>2</v>
      </c>
      <c r="K113" s="5">
        <v>34.9</v>
      </c>
      <c r="L113" s="5">
        <f>VLOOKUP(I:I,指导价!A:B,2,0)</f>
        <v>24.9</v>
      </c>
      <c r="M113" s="18">
        <v>17.45</v>
      </c>
      <c r="N113" s="19" t="s">
        <v>12588</v>
      </c>
      <c r="O113" s="5"/>
      <c r="P113" s="5"/>
      <c r="Q113" s="5"/>
      <c r="R113" s="5"/>
      <c r="S113" s="5"/>
      <c r="T113" s="4">
        <v>46087</v>
      </c>
      <c r="U113" s="19" t="s">
        <v>12589</v>
      </c>
      <c r="V113" s="5"/>
      <c r="W113" s="5"/>
      <c r="X113" s="5"/>
      <c r="Y113" s="5"/>
      <c r="Z113" s="5"/>
      <c r="AA113" s="5">
        <v>49.8</v>
      </c>
      <c r="AB113" s="5">
        <v>-14.9</v>
      </c>
      <c r="AC113" s="5"/>
      <c r="AD113" s="5"/>
    </row>
    <row r="114" spans="1:30" ht="16.95" customHeight="1" x14ac:dyDescent="0.3">
      <c r="A114" s="54">
        <v>46082</v>
      </c>
      <c r="B114" s="29">
        <v>46084</v>
      </c>
      <c r="C114" s="19" t="s">
        <v>38</v>
      </c>
      <c r="D114" s="19" t="s">
        <v>5</v>
      </c>
      <c r="E114" s="19" t="s">
        <v>12673</v>
      </c>
      <c r="F114" s="5"/>
      <c r="G114" s="19" t="s">
        <v>12849</v>
      </c>
      <c r="H114" s="6" t="s">
        <v>12852</v>
      </c>
      <c r="I114" s="19" t="s">
        <v>90</v>
      </c>
      <c r="J114" s="5">
        <v>2</v>
      </c>
      <c r="K114" s="5">
        <v>34.9</v>
      </c>
      <c r="L114" s="5">
        <f>VLOOKUP(I:I,指导价!A:B,2,0)</f>
        <v>24.9</v>
      </c>
      <c r="M114" s="18">
        <v>17.45</v>
      </c>
      <c r="N114" s="19" t="s">
        <v>12588</v>
      </c>
      <c r="O114" s="5"/>
      <c r="P114" s="5"/>
      <c r="Q114" s="5"/>
      <c r="R114" s="5"/>
      <c r="S114" s="5"/>
      <c r="T114" s="4">
        <v>46087</v>
      </c>
      <c r="U114" s="19" t="s">
        <v>12589</v>
      </c>
      <c r="V114" s="5"/>
      <c r="W114" s="5"/>
      <c r="X114" s="5"/>
      <c r="Y114" s="5"/>
      <c r="Z114" s="5"/>
      <c r="AA114" s="5">
        <v>49.8</v>
      </c>
      <c r="AB114" s="5">
        <v>-14.9</v>
      </c>
      <c r="AC114" s="5"/>
      <c r="AD114" s="5"/>
    </row>
    <row r="115" spans="1:30" ht="16.95" customHeight="1" x14ac:dyDescent="0.3">
      <c r="A115" s="54">
        <v>46082</v>
      </c>
      <c r="B115" s="29">
        <v>46084</v>
      </c>
      <c r="C115" s="19" t="s">
        <v>38</v>
      </c>
      <c r="D115" s="19" t="s">
        <v>5</v>
      </c>
      <c r="E115" s="19" t="s">
        <v>12673</v>
      </c>
      <c r="F115" s="5"/>
      <c r="G115" s="19" t="s">
        <v>12849</v>
      </c>
      <c r="H115" s="6" t="s">
        <v>12853</v>
      </c>
      <c r="I115" s="19" t="s">
        <v>119</v>
      </c>
      <c r="J115" s="5">
        <v>4</v>
      </c>
      <c r="K115" s="5">
        <v>32.799999999999997</v>
      </c>
      <c r="L115" s="5">
        <f>VLOOKUP(I:I,指导价!A:B,2,0)</f>
        <v>12.8</v>
      </c>
      <c r="M115" s="18">
        <v>8.1999999999999993</v>
      </c>
      <c r="N115" s="19" t="s">
        <v>12588</v>
      </c>
      <c r="O115" s="5"/>
      <c r="P115" s="5"/>
      <c r="Q115" s="5"/>
      <c r="R115" s="5"/>
      <c r="S115" s="5"/>
      <c r="T115" s="4">
        <v>46087</v>
      </c>
      <c r="U115" s="19" t="s">
        <v>12589</v>
      </c>
      <c r="V115" s="5"/>
      <c r="W115" s="5"/>
      <c r="X115" s="5"/>
      <c r="Y115" s="5"/>
      <c r="Z115" s="5"/>
      <c r="AA115" s="5">
        <v>39.6</v>
      </c>
      <c r="AB115" s="5">
        <v>-6.8</v>
      </c>
      <c r="AC115" s="5"/>
      <c r="AD115" s="5"/>
    </row>
    <row r="116" spans="1:30" ht="16.95" customHeight="1" x14ac:dyDescent="0.3">
      <c r="A116" s="54">
        <v>46082</v>
      </c>
      <c r="B116" s="29">
        <v>46084</v>
      </c>
      <c r="C116" s="19" t="s">
        <v>38</v>
      </c>
      <c r="D116" s="19" t="s">
        <v>5</v>
      </c>
      <c r="E116" s="5" t="s">
        <v>11093</v>
      </c>
      <c r="F116" s="5"/>
      <c r="G116" s="5" t="s">
        <v>11703</v>
      </c>
      <c r="H116" s="64" t="s">
        <v>12854</v>
      </c>
      <c r="I116" s="5" t="s">
        <v>11107</v>
      </c>
      <c r="J116" s="5">
        <v>3</v>
      </c>
      <c r="K116" s="5">
        <v>25.7</v>
      </c>
      <c r="L116" s="5">
        <f>VLOOKUP(I:I,指导价!$A:$B,2,0)</f>
        <v>10.9</v>
      </c>
      <c r="M116" s="18">
        <f>K116/J116</f>
        <v>8.5666666666666664</v>
      </c>
      <c r="N116" s="5" t="s">
        <v>12588</v>
      </c>
      <c r="O116" s="5"/>
      <c r="P116" s="5"/>
      <c r="Q116" s="5"/>
      <c r="R116" s="5"/>
      <c r="S116" s="5"/>
      <c r="T116" s="29">
        <v>46085</v>
      </c>
      <c r="U116" s="19" t="s">
        <v>12629</v>
      </c>
      <c r="V116" s="5"/>
      <c r="W116" s="5" t="s">
        <v>12855</v>
      </c>
      <c r="X116" s="5" t="s">
        <v>12856</v>
      </c>
      <c r="Y116" s="5" t="s">
        <v>12856</v>
      </c>
      <c r="Z116" s="5" t="s">
        <v>12855</v>
      </c>
      <c r="AA116" s="5">
        <f>J116*L116</f>
        <v>32.700000000000003</v>
      </c>
      <c r="AB116" s="5">
        <f>K:K-AA:AA</f>
        <v>-7.0000000000000036</v>
      </c>
      <c r="AC116" s="5"/>
      <c r="AD116" s="5"/>
    </row>
    <row r="117" spans="1:30" ht="16.95" customHeight="1" x14ac:dyDescent="0.3">
      <c r="A117" s="54">
        <v>46082</v>
      </c>
      <c r="B117" s="29">
        <v>46084</v>
      </c>
      <c r="C117" s="19" t="s">
        <v>38</v>
      </c>
      <c r="D117" s="19" t="s">
        <v>5</v>
      </c>
      <c r="E117" s="5" t="s">
        <v>11093</v>
      </c>
      <c r="F117" s="5"/>
      <c r="G117" s="5" t="s">
        <v>12857</v>
      </c>
      <c r="H117" s="35" t="s">
        <v>12858</v>
      </c>
      <c r="I117" s="5" t="s">
        <v>11096</v>
      </c>
      <c r="J117" s="5">
        <v>8</v>
      </c>
      <c r="K117" s="5">
        <v>58.12</v>
      </c>
      <c r="L117" s="5">
        <f>VLOOKUP(I:I,指导价!$A:$B,2,0)</f>
        <v>7.4</v>
      </c>
      <c r="M117" s="18">
        <f>K117/J117</f>
        <v>7.2649999999999997</v>
      </c>
      <c r="N117" s="5" t="s">
        <v>12588</v>
      </c>
      <c r="O117" s="5"/>
      <c r="P117" s="5"/>
      <c r="Q117" s="5"/>
      <c r="R117" s="5"/>
      <c r="S117" s="5"/>
      <c r="T117" s="29">
        <v>46085</v>
      </c>
      <c r="U117" s="19" t="s">
        <v>12608</v>
      </c>
      <c r="V117" s="5"/>
      <c r="W117" s="5" t="s">
        <v>12859</v>
      </c>
      <c r="X117" s="5" t="s">
        <v>12860</v>
      </c>
      <c r="Y117" s="5" t="s">
        <v>12860</v>
      </c>
      <c r="Z117" s="5" t="s">
        <v>12859</v>
      </c>
      <c r="AA117" s="5">
        <f>J117*L117</f>
        <v>59.2</v>
      </c>
      <c r="AB117" s="5">
        <f>K:K-AA:AA</f>
        <v>-1.0800000000000054</v>
      </c>
      <c r="AC117" s="5"/>
      <c r="AD117" s="5"/>
    </row>
    <row r="118" spans="1:30" ht="16.95" customHeight="1" x14ac:dyDescent="0.3">
      <c r="A118" s="54">
        <v>46082</v>
      </c>
      <c r="B118" s="29">
        <v>46084</v>
      </c>
      <c r="C118" s="19" t="s">
        <v>38</v>
      </c>
      <c r="D118" s="19" t="s">
        <v>5</v>
      </c>
      <c r="E118" s="5" t="s">
        <v>11093</v>
      </c>
      <c r="F118" s="5"/>
      <c r="G118" s="5" t="s">
        <v>12857</v>
      </c>
      <c r="H118" s="66" t="s">
        <v>12861</v>
      </c>
      <c r="I118" s="5" t="s">
        <v>11096</v>
      </c>
      <c r="J118" s="5">
        <v>8</v>
      </c>
      <c r="K118" s="5">
        <v>58.12</v>
      </c>
      <c r="L118" s="5">
        <f>VLOOKUP(I:I,指导价!$A:$B,2,0)</f>
        <v>7.4</v>
      </c>
      <c r="M118" s="18">
        <f>K118/J118</f>
        <v>7.2649999999999997</v>
      </c>
      <c r="N118" s="5" t="s">
        <v>12588</v>
      </c>
      <c r="O118" s="5"/>
      <c r="P118" s="5"/>
      <c r="Q118" s="5"/>
      <c r="R118" s="5"/>
      <c r="S118" s="5"/>
      <c r="T118" s="29">
        <v>46085</v>
      </c>
      <c r="U118" s="19" t="s">
        <v>12608</v>
      </c>
      <c r="V118" s="5"/>
      <c r="W118" s="5" t="s">
        <v>12862</v>
      </c>
      <c r="X118" s="5" t="s">
        <v>12863</v>
      </c>
      <c r="Y118" s="5" t="s">
        <v>12863</v>
      </c>
      <c r="Z118" s="5" t="s">
        <v>12862</v>
      </c>
      <c r="AA118" s="5">
        <f>J118*L118</f>
        <v>59.2</v>
      </c>
      <c r="AB118" s="5">
        <f>K:K-AA:AA</f>
        <v>-1.0800000000000054</v>
      </c>
      <c r="AC118" s="5"/>
      <c r="AD118" s="5"/>
    </row>
    <row r="119" spans="1:30" ht="16.95" customHeight="1" x14ac:dyDescent="0.3">
      <c r="A119" s="54">
        <v>46082</v>
      </c>
      <c r="B119" s="29">
        <v>46084</v>
      </c>
      <c r="C119" s="10" t="s">
        <v>32</v>
      </c>
      <c r="D119" s="10" t="s">
        <v>5</v>
      </c>
      <c r="E119" s="5" t="s">
        <v>12022</v>
      </c>
      <c r="F119" s="10" t="s">
        <v>11113</v>
      </c>
      <c r="G119" s="10" t="s">
        <v>11495</v>
      </c>
      <c r="H119" s="25" t="s">
        <v>12864</v>
      </c>
      <c r="I119" s="5" t="s">
        <v>11583</v>
      </c>
      <c r="J119" s="10">
        <v>12</v>
      </c>
      <c r="K119" s="10">
        <v>110</v>
      </c>
      <c r="L119" s="5">
        <v>10.9</v>
      </c>
      <c r="M119" s="67">
        <f>K119/J119</f>
        <v>9.1666666666666661</v>
      </c>
      <c r="N119" s="16" t="s">
        <v>12588</v>
      </c>
      <c r="O119" s="10"/>
      <c r="P119" s="10"/>
      <c r="Q119" s="10"/>
      <c r="R119" s="10"/>
      <c r="S119" s="10"/>
      <c r="T119" s="24">
        <v>46084</v>
      </c>
      <c r="U119" s="10" t="s">
        <v>12629</v>
      </c>
      <c r="V119" s="10"/>
      <c r="W119" s="10"/>
      <c r="X119" s="42"/>
      <c r="Y119" s="10"/>
      <c r="Z119" s="10"/>
      <c r="AA119" s="10"/>
      <c r="AB119" s="10"/>
      <c r="AC119" s="10"/>
      <c r="AD119" s="10"/>
    </row>
    <row r="120" spans="1:30" ht="16.95" customHeight="1" x14ac:dyDescent="0.3">
      <c r="A120" s="54">
        <v>46082</v>
      </c>
      <c r="B120" s="29">
        <v>46084</v>
      </c>
      <c r="C120" s="5" t="s">
        <v>32</v>
      </c>
      <c r="D120" s="5" t="s">
        <v>5</v>
      </c>
      <c r="E120" s="5" t="s">
        <v>12022</v>
      </c>
      <c r="F120" s="5" t="s">
        <v>11113</v>
      </c>
      <c r="G120" s="5" t="s">
        <v>11495</v>
      </c>
      <c r="H120" s="35" t="s">
        <v>11496</v>
      </c>
      <c r="I120" s="5" t="s">
        <v>11107</v>
      </c>
      <c r="J120" s="5">
        <v>8</v>
      </c>
      <c r="K120" s="5">
        <v>77.400000000000006</v>
      </c>
      <c r="L120" s="5">
        <v>10.9</v>
      </c>
      <c r="M120" s="18">
        <v>9.6750000000000007</v>
      </c>
      <c r="N120" s="5" t="s">
        <v>12588</v>
      </c>
      <c r="O120" s="5"/>
      <c r="P120" s="5"/>
      <c r="Q120" s="5"/>
      <c r="R120" s="5"/>
      <c r="S120" s="5"/>
      <c r="T120" s="23">
        <v>46085</v>
      </c>
      <c r="U120" s="5" t="s">
        <v>12629</v>
      </c>
      <c r="V120" s="5" t="s">
        <v>11124</v>
      </c>
      <c r="W120" s="5" t="s">
        <v>11497</v>
      </c>
      <c r="X120" s="5" t="s">
        <v>11498</v>
      </c>
      <c r="Y120" s="5" t="s">
        <v>12865</v>
      </c>
      <c r="Z120" s="5" t="s">
        <v>12866</v>
      </c>
      <c r="AA120" s="5">
        <v>87.2</v>
      </c>
      <c r="AB120" s="5">
        <v>-9.8000000000000007</v>
      </c>
      <c r="AC120" s="5">
        <v>88</v>
      </c>
      <c r="AD120" s="5" t="s">
        <v>8935</v>
      </c>
    </row>
    <row r="121" spans="1:30" ht="16.95" customHeight="1" x14ac:dyDescent="0.3">
      <c r="A121" s="54">
        <v>46082</v>
      </c>
      <c r="B121" s="29">
        <v>46083</v>
      </c>
      <c r="C121" s="10" t="s">
        <v>29</v>
      </c>
      <c r="D121" s="10" t="s">
        <v>5</v>
      </c>
      <c r="E121" s="10" t="s">
        <v>12867</v>
      </c>
      <c r="F121" s="10" t="s">
        <v>12868</v>
      </c>
      <c r="G121" s="10" t="s">
        <v>12869</v>
      </c>
      <c r="H121" s="8" t="s">
        <v>12870</v>
      </c>
      <c r="I121" s="10" t="s">
        <v>11583</v>
      </c>
      <c r="J121" s="10">
        <v>3</v>
      </c>
      <c r="K121" s="10">
        <f>5.3*3</f>
        <v>15.899999999999999</v>
      </c>
      <c r="L121" s="5">
        <v>10.9</v>
      </c>
      <c r="M121" s="67">
        <v>5.3</v>
      </c>
      <c r="N121" s="16" t="s">
        <v>12588</v>
      </c>
      <c r="O121" s="10"/>
      <c r="P121" s="10"/>
      <c r="Q121" s="10"/>
      <c r="R121" s="10"/>
      <c r="S121" s="10"/>
      <c r="T121" s="24"/>
      <c r="U121" s="10"/>
      <c r="V121" s="10"/>
      <c r="W121" s="10"/>
      <c r="X121" s="42"/>
      <c r="Y121" s="10"/>
      <c r="Z121" s="10"/>
      <c r="AA121" s="10"/>
      <c r="AB121" s="10"/>
      <c r="AC121" s="10"/>
      <c r="AD121" s="10"/>
    </row>
    <row r="122" spans="1:30" ht="16.95" customHeight="1" x14ac:dyDescent="0.3">
      <c r="A122" s="54">
        <v>46082</v>
      </c>
      <c r="B122" s="29">
        <v>46084</v>
      </c>
      <c r="C122" s="10" t="str">
        <f>VLOOKUP(G122:G123,白名单!C:E,3,0)</f>
        <v>鲁豫陕大区</v>
      </c>
      <c r="D122" s="10" t="str">
        <f>VLOOKUP(G122:G123,白名单!C:F,4,0)</f>
        <v>悦时（山东）供应链管理有限公司</v>
      </c>
      <c r="E122" s="5" t="s">
        <v>12022</v>
      </c>
      <c r="F122" s="10"/>
      <c r="G122" s="10" t="s">
        <v>11237</v>
      </c>
      <c r="H122" s="15" t="s">
        <v>12871</v>
      </c>
      <c r="I122" s="5" t="s">
        <v>11583</v>
      </c>
      <c r="J122" s="10">
        <v>12</v>
      </c>
      <c r="K122" s="10">
        <v>94.9</v>
      </c>
      <c r="L122" s="5">
        <v>10.9</v>
      </c>
      <c r="M122" s="67">
        <f>K122/J122</f>
        <v>7.9083333333333341</v>
      </c>
      <c r="N122" s="16" t="s">
        <v>12588</v>
      </c>
      <c r="O122" s="10"/>
      <c r="P122" s="10"/>
      <c r="Q122" s="10"/>
      <c r="R122" s="10"/>
      <c r="S122" s="10"/>
      <c r="T122" s="24"/>
      <c r="U122" s="10"/>
      <c r="V122" s="10"/>
      <c r="W122" s="10"/>
      <c r="X122" s="42"/>
      <c r="Y122" s="10"/>
      <c r="Z122" s="10"/>
      <c r="AA122" s="10"/>
      <c r="AB122" s="10"/>
      <c r="AC122" s="10"/>
      <c r="AD122" s="10"/>
    </row>
    <row r="123" spans="1:30" ht="16.95" customHeight="1" x14ac:dyDescent="0.3">
      <c r="A123" s="54">
        <v>46082</v>
      </c>
      <c r="B123" s="29">
        <v>46084</v>
      </c>
      <c r="C123" s="5" t="s">
        <v>36</v>
      </c>
      <c r="D123" s="5" t="s">
        <v>11200</v>
      </c>
      <c r="E123" s="5" t="s">
        <v>12022</v>
      </c>
      <c r="F123" s="5" t="s">
        <v>11201</v>
      </c>
      <c r="G123" s="5" t="s">
        <v>11237</v>
      </c>
      <c r="H123" s="6" t="s">
        <v>11238</v>
      </c>
      <c r="I123" s="5" t="s">
        <v>11096</v>
      </c>
      <c r="J123" s="5">
        <v>8</v>
      </c>
      <c r="K123" s="5">
        <v>52.7</v>
      </c>
      <c r="L123" s="5">
        <v>7.4</v>
      </c>
      <c r="M123" s="18">
        <v>6.5875000000000004</v>
      </c>
      <c r="N123" s="5" t="s">
        <v>12588</v>
      </c>
      <c r="O123" s="5"/>
      <c r="P123" s="5"/>
      <c r="Q123" s="5"/>
      <c r="R123" s="5"/>
      <c r="S123" s="5"/>
      <c r="T123" s="5"/>
      <c r="U123" s="5"/>
      <c r="V123" s="5" t="s">
        <v>11239</v>
      </c>
      <c r="W123" s="5" t="s">
        <v>11240</v>
      </c>
      <c r="X123" s="5" t="s">
        <v>11241</v>
      </c>
      <c r="Y123" s="5" t="s">
        <v>12872</v>
      </c>
      <c r="Z123" s="5" t="s">
        <v>12873</v>
      </c>
      <c r="AA123" s="5">
        <v>59.2</v>
      </c>
      <c r="AB123" s="5">
        <v>-6.5</v>
      </c>
      <c r="AC123" s="5">
        <v>59.9</v>
      </c>
      <c r="AD123" s="5"/>
    </row>
    <row r="124" spans="1:30" ht="16.95" customHeight="1" x14ac:dyDescent="0.3">
      <c r="A124" s="54">
        <v>46082</v>
      </c>
      <c r="B124" s="29">
        <v>46084</v>
      </c>
      <c r="C124" s="5" t="s">
        <v>36</v>
      </c>
      <c r="D124" s="5" t="s">
        <v>11200</v>
      </c>
      <c r="E124" s="5" t="s">
        <v>12022</v>
      </c>
      <c r="F124" s="5" t="s">
        <v>11201</v>
      </c>
      <c r="G124" s="5" t="s">
        <v>11237</v>
      </c>
      <c r="H124" s="6" t="s">
        <v>11263</v>
      </c>
      <c r="I124" s="5" t="s">
        <v>11142</v>
      </c>
      <c r="J124" s="5">
        <v>10</v>
      </c>
      <c r="K124" s="5">
        <v>59.9</v>
      </c>
      <c r="L124" s="5">
        <v>6.6</v>
      </c>
      <c r="M124" s="18">
        <v>5.99</v>
      </c>
      <c r="N124" s="5" t="s">
        <v>12588</v>
      </c>
      <c r="O124" s="5"/>
      <c r="P124" s="5"/>
      <c r="Q124" s="5"/>
      <c r="R124" s="5"/>
      <c r="S124" s="5"/>
      <c r="T124" s="5"/>
      <c r="U124" s="5"/>
      <c r="V124" s="5" t="s">
        <v>11153</v>
      </c>
      <c r="W124" s="5" t="s">
        <v>11264</v>
      </c>
      <c r="X124" s="5" t="s">
        <v>11265</v>
      </c>
      <c r="Y124" s="5" t="s">
        <v>12654</v>
      </c>
      <c r="Z124" s="5" t="s">
        <v>12874</v>
      </c>
      <c r="AA124" s="5">
        <v>66</v>
      </c>
      <c r="AB124" s="5">
        <v>-6.1</v>
      </c>
      <c r="AC124" s="5">
        <v>59.9</v>
      </c>
      <c r="AD124" s="5"/>
    </row>
    <row r="125" spans="1:30" ht="16.95" customHeight="1" x14ac:dyDescent="0.3">
      <c r="A125" s="54">
        <v>46082</v>
      </c>
      <c r="B125" s="29">
        <v>46084</v>
      </c>
      <c r="C125" s="42" t="s">
        <v>38</v>
      </c>
      <c r="D125" s="42" t="s">
        <v>5</v>
      </c>
      <c r="E125" s="42" t="s">
        <v>12673</v>
      </c>
      <c r="F125" s="42"/>
      <c r="G125" s="42" t="s">
        <v>12875</v>
      </c>
      <c r="H125" s="12" t="s">
        <v>12876</v>
      </c>
      <c r="I125" s="42" t="s">
        <v>11123</v>
      </c>
      <c r="J125" s="42">
        <v>2</v>
      </c>
      <c r="K125" s="42">
        <v>39.99</v>
      </c>
      <c r="L125" s="5">
        <f>VLOOKUP(I:I,指导价!A:B,2,0)</f>
        <v>24.9</v>
      </c>
      <c r="M125" s="18">
        <v>19.995000000000001</v>
      </c>
      <c r="N125" s="19" t="s">
        <v>12588</v>
      </c>
      <c r="O125" s="42"/>
      <c r="P125" s="42"/>
      <c r="Q125" s="42"/>
      <c r="R125" s="42"/>
      <c r="S125" s="42"/>
      <c r="T125" s="4">
        <v>46087</v>
      </c>
      <c r="U125" s="42" t="s">
        <v>12629</v>
      </c>
      <c r="V125" s="42"/>
      <c r="W125" s="42"/>
      <c r="X125" s="42"/>
      <c r="Y125" s="42"/>
      <c r="Z125" s="42"/>
      <c r="AA125" s="5">
        <v>49.8</v>
      </c>
      <c r="AB125" s="5">
        <v>-9.81</v>
      </c>
      <c r="AC125" s="42"/>
      <c r="AD125" s="42"/>
    </row>
    <row r="126" spans="1:30" ht="16.95" customHeight="1" x14ac:dyDescent="0.3">
      <c r="A126" s="54">
        <v>46082</v>
      </c>
      <c r="B126" s="29">
        <v>46084</v>
      </c>
      <c r="C126" s="19" t="s">
        <v>38</v>
      </c>
      <c r="D126" s="10" t="s">
        <v>5</v>
      </c>
      <c r="E126" s="19" t="s">
        <v>12673</v>
      </c>
      <c r="F126" s="5"/>
      <c r="G126" s="19" t="s">
        <v>12877</v>
      </c>
      <c r="H126" s="6" t="s">
        <v>12878</v>
      </c>
      <c r="I126" s="5" t="s">
        <v>11152</v>
      </c>
      <c r="J126" s="5">
        <v>2</v>
      </c>
      <c r="K126" s="5">
        <v>39.9</v>
      </c>
      <c r="L126" s="5">
        <f>VLOOKUP(I:I,指导价!A:B,2,0)</f>
        <v>24.9</v>
      </c>
      <c r="M126" s="18">
        <v>19.95</v>
      </c>
      <c r="N126" s="16" t="s">
        <v>12588</v>
      </c>
      <c r="O126" s="5"/>
      <c r="P126" s="5"/>
      <c r="Q126" s="5"/>
      <c r="R126" s="5"/>
      <c r="S126" s="5"/>
      <c r="T126" s="29">
        <v>46087</v>
      </c>
      <c r="U126" s="19" t="s">
        <v>12608</v>
      </c>
      <c r="V126" s="5"/>
      <c r="W126" s="5"/>
      <c r="X126" s="5"/>
      <c r="Y126" s="5"/>
      <c r="Z126" s="5"/>
      <c r="AA126" s="5">
        <v>49.8</v>
      </c>
      <c r="AB126" s="5">
        <v>-9.9</v>
      </c>
      <c r="AC126" s="5"/>
      <c r="AD126" s="5"/>
    </row>
    <row r="127" spans="1:30" ht="16.95" customHeight="1" x14ac:dyDescent="0.3">
      <c r="A127" s="54">
        <v>46082</v>
      </c>
      <c r="B127" s="29">
        <v>46084</v>
      </c>
      <c r="C127" s="19" t="s">
        <v>38</v>
      </c>
      <c r="D127" s="10" t="s">
        <v>5</v>
      </c>
      <c r="E127" s="19" t="s">
        <v>12673</v>
      </c>
      <c r="F127" s="5"/>
      <c r="G127" s="19" t="s">
        <v>12877</v>
      </c>
      <c r="H127" s="6" t="s">
        <v>12879</v>
      </c>
      <c r="I127" s="5" t="s">
        <v>11123</v>
      </c>
      <c r="J127" s="5">
        <v>2</v>
      </c>
      <c r="K127" s="5">
        <v>40.9</v>
      </c>
      <c r="L127" s="5">
        <f>VLOOKUP(I:I,指导价!A:B,2,0)</f>
        <v>24.9</v>
      </c>
      <c r="M127" s="18">
        <v>20.45</v>
      </c>
      <c r="N127" s="16" t="s">
        <v>12588</v>
      </c>
      <c r="O127" s="5"/>
      <c r="P127" s="5"/>
      <c r="Q127" s="5"/>
      <c r="R127" s="5"/>
      <c r="S127" s="5"/>
      <c r="T127" s="29">
        <v>46087</v>
      </c>
      <c r="U127" s="19" t="s">
        <v>12608</v>
      </c>
      <c r="V127" s="5"/>
      <c r="W127" s="5"/>
      <c r="X127" s="5"/>
      <c r="Y127" s="5"/>
      <c r="Z127" s="5"/>
      <c r="AA127" s="5">
        <v>49.8</v>
      </c>
      <c r="AB127" s="5">
        <v>-8.9</v>
      </c>
      <c r="AC127" s="5"/>
      <c r="AD127" s="5"/>
    </row>
    <row r="128" spans="1:30" ht="16.95" customHeight="1" x14ac:dyDescent="0.3">
      <c r="A128" s="54">
        <v>46082</v>
      </c>
      <c r="B128" s="29">
        <v>46084</v>
      </c>
      <c r="C128" s="19" t="s">
        <v>38</v>
      </c>
      <c r="D128" s="10" t="s">
        <v>5</v>
      </c>
      <c r="E128" s="19" t="s">
        <v>12673</v>
      </c>
      <c r="F128" s="5"/>
      <c r="G128" s="19" t="s">
        <v>12877</v>
      </c>
      <c r="H128" s="6" t="s">
        <v>12880</v>
      </c>
      <c r="I128" s="5" t="s">
        <v>11096</v>
      </c>
      <c r="J128" s="5">
        <v>4</v>
      </c>
      <c r="K128" s="5">
        <v>27.9</v>
      </c>
      <c r="L128" s="5">
        <f>VLOOKUP(I:I,指导价!A:B,2,0)</f>
        <v>7.4</v>
      </c>
      <c r="M128" s="18">
        <v>6.9749999999999996</v>
      </c>
      <c r="N128" s="16" t="s">
        <v>12588</v>
      </c>
      <c r="O128" s="5"/>
      <c r="P128" s="5"/>
      <c r="Q128" s="5"/>
      <c r="R128" s="5"/>
      <c r="S128" s="5"/>
      <c r="T128" s="29">
        <v>46087</v>
      </c>
      <c r="U128" s="19" t="s">
        <v>12608</v>
      </c>
      <c r="V128" s="5"/>
      <c r="W128" s="5"/>
      <c r="X128" s="5"/>
      <c r="Y128" s="5"/>
      <c r="Z128" s="5"/>
      <c r="AA128" s="5">
        <v>29.6</v>
      </c>
      <c r="AB128" s="5">
        <v>-1.7</v>
      </c>
      <c r="AC128" s="5"/>
      <c r="AD128" s="5"/>
    </row>
    <row r="129" spans="1:30" ht="16.95" customHeight="1" x14ac:dyDescent="0.3">
      <c r="A129" s="54">
        <v>46082</v>
      </c>
      <c r="B129" s="29">
        <v>46084</v>
      </c>
      <c r="C129" s="5" t="s">
        <v>28</v>
      </c>
      <c r="D129" s="5" t="s">
        <v>5</v>
      </c>
      <c r="E129" s="5" t="s">
        <v>12022</v>
      </c>
      <c r="F129" s="5" t="s">
        <v>11380</v>
      </c>
      <c r="G129" s="5" t="s">
        <v>11381</v>
      </c>
      <c r="H129" s="6" t="s">
        <v>11382</v>
      </c>
      <c r="I129" s="5" t="s">
        <v>11096</v>
      </c>
      <c r="J129" s="5">
        <v>24</v>
      </c>
      <c r="K129" s="5">
        <v>159</v>
      </c>
      <c r="L129" s="5">
        <v>7.4</v>
      </c>
      <c r="M129" s="18">
        <v>6.625</v>
      </c>
      <c r="N129" s="5" t="s">
        <v>12588</v>
      </c>
      <c r="O129" s="5"/>
      <c r="P129" s="5"/>
      <c r="Q129" s="5"/>
      <c r="R129" s="5"/>
      <c r="S129" s="5"/>
      <c r="T129" s="23">
        <v>46085</v>
      </c>
      <c r="U129" s="5" t="s">
        <v>12589</v>
      </c>
      <c r="V129" s="5"/>
      <c r="W129" s="5" t="s">
        <v>11383</v>
      </c>
      <c r="X129" s="5" t="s">
        <v>11384</v>
      </c>
      <c r="Y129" s="5" t="s">
        <v>12881</v>
      </c>
      <c r="Z129" s="5" t="s">
        <v>12882</v>
      </c>
      <c r="AA129" s="5">
        <v>177.6</v>
      </c>
      <c r="AB129" s="5">
        <v>-18.600000000000001</v>
      </c>
      <c r="AC129" s="5">
        <v>159</v>
      </c>
      <c r="AD129" s="5"/>
    </row>
    <row r="130" spans="1:30" ht="16.95" customHeight="1" x14ac:dyDescent="0.3">
      <c r="A130" s="54">
        <v>46082</v>
      </c>
      <c r="B130" s="29">
        <v>46084</v>
      </c>
      <c r="C130" s="5" t="s">
        <v>28</v>
      </c>
      <c r="D130" s="5" t="s">
        <v>5</v>
      </c>
      <c r="E130" s="10" t="s">
        <v>12022</v>
      </c>
      <c r="F130" s="10" t="s">
        <v>11465</v>
      </c>
      <c r="G130" s="10" t="s">
        <v>11381</v>
      </c>
      <c r="H130" s="15" t="s">
        <v>11505</v>
      </c>
      <c r="I130" s="5" t="s">
        <v>11123</v>
      </c>
      <c r="J130" s="5">
        <v>2</v>
      </c>
      <c r="K130" s="10">
        <v>49</v>
      </c>
      <c r="L130" s="5">
        <v>24.9</v>
      </c>
      <c r="M130" s="18">
        <v>24.5</v>
      </c>
      <c r="N130" s="5" t="s">
        <v>12588</v>
      </c>
      <c r="O130" s="5"/>
      <c r="P130" s="5"/>
      <c r="Q130" s="5"/>
      <c r="R130" s="5"/>
      <c r="S130" s="5"/>
      <c r="T130" s="23">
        <v>46085</v>
      </c>
      <c r="U130" s="5" t="s">
        <v>12589</v>
      </c>
      <c r="V130" s="10"/>
      <c r="W130" s="50">
        <v>976261039368</v>
      </c>
      <c r="X130" s="10" t="s">
        <v>11506</v>
      </c>
      <c r="Y130" s="10" t="s">
        <v>12883</v>
      </c>
      <c r="Z130" s="50">
        <v>6098097583931</v>
      </c>
      <c r="AA130" s="5">
        <v>49.8</v>
      </c>
      <c r="AB130" s="5">
        <v>-0.79999999999999705</v>
      </c>
      <c r="AC130" s="10">
        <v>49</v>
      </c>
      <c r="AD130" s="10">
        <v>9</v>
      </c>
    </row>
    <row r="131" spans="1:30" ht="16.95" customHeight="1" x14ac:dyDescent="0.3">
      <c r="A131" s="54">
        <v>46082</v>
      </c>
      <c r="B131" s="29">
        <v>46084</v>
      </c>
      <c r="C131" s="5" t="s">
        <v>32</v>
      </c>
      <c r="D131" s="5" t="s">
        <v>5</v>
      </c>
      <c r="E131" s="10" t="s">
        <v>12022</v>
      </c>
      <c r="F131" s="10" t="s">
        <v>11113</v>
      </c>
      <c r="G131" s="10" t="s">
        <v>11444</v>
      </c>
      <c r="H131" s="15" t="s">
        <v>11445</v>
      </c>
      <c r="I131" s="5" t="s">
        <v>11123</v>
      </c>
      <c r="J131" s="5">
        <v>2</v>
      </c>
      <c r="K131" s="10">
        <v>47.21</v>
      </c>
      <c r="L131" s="5">
        <v>24.9</v>
      </c>
      <c r="M131" s="18">
        <v>23.605</v>
      </c>
      <c r="N131" s="5" t="s">
        <v>12588</v>
      </c>
      <c r="O131" s="5"/>
      <c r="P131" s="5"/>
      <c r="Q131" s="5"/>
      <c r="R131" s="5"/>
      <c r="S131" s="5"/>
      <c r="T131" s="23">
        <v>46085</v>
      </c>
      <c r="U131" s="5" t="s">
        <v>12608</v>
      </c>
      <c r="V131" s="10" t="s">
        <v>11446</v>
      </c>
      <c r="W131" s="50">
        <v>1009635797301</v>
      </c>
      <c r="X131" s="10" t="s">
        <v>11447</v>
      </c>
      <c r="Y131" s="10" t="s">
        <v>12884</v>
      </c>
      <c r="Z131" s="50">
        <v>6174669995895</v>
      </c>
      <c r="AA131" s="5">
        <v>49.8</v>
      </c>
      <c r="AB131" s="5">
        <v>-2.59</v>
      </c>
      <c r="AC131" s="10">
        <v>56.95</v>
      </c>
      <c r="AD131" s="10">
        <v>0</v>
      </c>
    </row>
    <row r="132" spans="1:30" ht="16.95" customHeight="1" x14ac:dyDescent="0.3">
      <c r="A132" s="54">
        <v>46082</v>
      </c>
      <c r="B132" s="29">
        <v>46084</v>
      </c>
      <c r="C132" s="19" t="s">
        <v>38</v>
      </c>
      <c r="D132" s="19" t="s">
        <v>5</v>
      </c>
      <c r="E132" s="19" t="s">
        <v>12673</v>
      </c>
      <c r="F132" s="5"/>
      <c r="G132" s="19" t="s">
        <v>12885</v>
      </c>
      <c r="H132" s="6" t="s">
        <v>12886</v>
      </c>
      <c r="I132" s="19" t="s">
        <v>8872</v>
      </c>
      <c r="J132" s="5">
        <v>12</v>
      </c>
      <c r="K132" s="5">
        <v>62.8</v>
      </c>
      <c r="L132" s="5">
        <f>VLOOKUP(I:I,指导价!A:B,2,0)</f>
        <v>7.4</v>
      </c>
      <c r="M132" s="18">
        <v>5.2333333333333298</v>
      </c>
      <c r="N132" s="19" t="s">
        <v>12588</v>
      </c>
      <c r="O132" s="5"/>
      <c r="P132" s="5"/>
      <c r="Q132" s="5"/>
      <c r="R132" s="5"/>
      <c r="S132" s="5"/>
      <c r="T132" s="23">
        <v>46058</v>
      </c>
      <c r="U132" s="19" t="s">
        <v>12589</v>
      </c>
      <c r="V132" s="5"/>
      <c r="W132" s="5"/>
      <c r="X132" s="5"/>
      <c r="Y132" s="5"/>
      <c r="Z132" s="5"/>
      <c r="AA132" s="5">
        <v>88.8</v>
      </c>
      <c r="AB132" s="5">
        <v>-26</v>
      </c>
      <c r="AC132" s="5"/>
      <c r="AD132" s="5"/>
    </row>
    <row r="133" spans="1:30" ht="16.95" customHeight="1" x14ac:dyDescent="0.3">
      <c r="A133" s="54">
        <v>46082</v>
      </c>
      <c r="B133" s="29">
        <v>46084</v>
      </c>
      <c r="C133" s="19" t="s">
        <v>38</v>
      </c>
      <c r="D133" s="19" t="s">
        <v>5</v>
      </c>
      <c r="E133" s="19" t="s">
        <v>12673</v>
      </c>
      <c r="F133" s="5"/>
      <c r="G133" s="19" t="s">
        <v>12885</v>
      </c>
      <c r="H133" s="6" t="s">
        <v>12887</v>
      </c>
      <c r="I133" s="19" t="s">
        <v>185</v>
      </c>
      <c r="J133" s="5">
        <v>6</v>
      </c>
      <c r="K133" s="5">
        <v>37.9</v>
      </c>
      <c r="L133" s="5">
        <f>VLOOKUP(I:I,指导价!A:B,2,0)</f>
        <v>8.9</v>
      </c>
      <c r="M133" s="18">
        <v>6.31666666666667</v>
      </c>
      <c r="N133" s="68" t="s">
        <v>12588</v>
      </c>
      <c r="O133" s="5"/>
      <c r="P133" s="5"/>
      <c r="Q133" s="5"/>
      <c r="R133" s="5"/>
      <c r="S133" s="5"/>
      <c r="T133" s="4">
        <v>46087</v>
      </c>
      <c r="U133" s="5"/>
      <c r="V133" s="5"/>
      <c r="W133" s="5"/>
      <c r="X133" s="5"/>
      <c r="Y133" s="5"/>
      <c r="Z133" s="5"/>
      <c r="AA133" s="5">
        <v>53.4</v>
      </c>
      <c r="AB133" s="5"/>
      <c r="AC133" s="5"/>
      <c r="AD133" s="5"/>
    </row>
    <row r="134" spans="1:30" ht="16.95" customHeight="1" x14ac:dyDescent="0.3">
      <c r="A134" s="54">
        <v>46082</v>
      </c>
      <c r="B134" s="29">
        <v>46084</v>
      </c>
      <c r="C134" s="19" t="s">
        <v>38</v>
      </c>
      <c r="D134" s="19" t="s">
        <v>5</v>
      </c>
      <c r="E134" s="19" t="s">
        <v>12673</v>
      </c>
      <c r="F134" s="5"/>
      <c r="G134" s="19" t="s">
        <v>12885</v>
      </c>
      <c r="H134" s="6" t="s">
        <v>12888</v>
      </c>
      <c r="I134" s="19" t="s">
        <v>113</v>
      </c>
      <c r="J134" s="69">
        <v>2</v>
      </c>
      <c r="K134" s="69">
        <v>46.9</v>
      </c>
      <c r="L134" s="5">
        <f>VLOOKUP(I:I,指导价!A:B,2,0)</f>
        <v>24.9</v>
      </c>
      <c r="M134" s="18">
        <v>23.45</v>
      </c>
      <c r="N134" s="68" t="s">
        <v>12588</v>
      </c>
      <c r="O134" s="5"/>
      <c r="P134" s="5"/>
      <c r="Q134" s="5"/>
      <c r="R134" s="5"/>
      <c r="S134" s="5"/>
      <c r="T134" s="4">
        <v>46087</v>
      </c>
      <c r="U134" s="5"/>
      <c r="V134" s="5"/>
      <c r="W134" s="5"/>
      <c r="X134" s="5"/>
      <c r="Y134" s="5"/>
      <c r="Z134" s="5"/>
      <c r="AA134" s="5">
        <v>49.8</v>
      </c>
      <c r="AB134" s="5"/>
      <c r="AC134" s="5"/>
      <c r="AD134" s="5"/>
    </row>
    <row r="135" spans="1:30" ht="16.95" customHeight="1" x14ac:dyDescent="0.3">
      <c r="A135" s="54">
        <v>46082</v>
      </c>
      <c r="B135" s="29">
        <v>46084</v>
      </c>
      <c r="C135" s="19" t="s">
        <v>38</v>
      </c>
      <c r="D135" s="10" t="s">
        <v>5</v>
      </c>
      <c r="E135" s="19" t="s">
        <v>12673</v>
      </c>
      <c r="F135" s="5"/>
      <c r="G135" s="19" t="s">
        <v>12885</v>
      </c>
      <c r="H135" s="6" t="s">
        <v>12889</v>
      </c>
      <c r="I135" s="5" t="s">
        <v>11142</v>
      </c>
      <c r="J135" s="5">
        <v>6</v>
      </c>
      <c r="K135" s="5">
        <v>31.52</v>
      </c>
      <c r="L135" s="5">
        <f>VLOOKUP(I:I,指导价!A:B,2,0)</f>
        <v>6.6</v>
      </c>
      <c r="M135" s="18">
        <v>5.2533333333333303</v>
      </c>
      <c r="N135" s="16" t="s">
        <v>12588</v>
      </c>
      <c r="O135" s="5"/>
      <c r="P135" s="5"/>
      <c r="Q135" s="5"/>
      <c r="R135" s="5"/>
      <c r="S135" s="5"/>
      <c r="T135" s="29">
        <v>46087</v>
      </c>
      <c r="U135" s="5"/>
      <c r="V135" s="5"/>
      <c r="W135" s="5"/>
      <c r="X135" s="5"/>
      <c r="Y135" s="5"/>
      <c r="Z135" s="5"/>
      <c r="AA135" s="5">
        <v>39.6</v>
      </c>
      <c r="AB135" s="5">
        <v>-8.0799999999999894</v>
      </c>
      <c r="AC135" s="5"/>
      <c r="AD135" s="5"/>
    </row>
    <row r="136" spans="1:30" ht="16.95" customHeight="1" x14ac:dyDescent="0.3">
      <c r="A136" s="54">
        <v>46082</v>
      </c>
      <c r="B136" s="29">
        <v>46084</v>
      </c>
      <c r="C136" s="19" t="s">
        <v>38</v>
      </c>
      <c r="D136" s="10" t="s">
        <v>5</v>
      </c>
      <c r="E136" s="19" t="s">
        <v>12673</v>
      </c>
      <c r="F136" s="5"/>
      <c r="G136" s="19" t="s">
        <v>12885</v>
      </c>
      <c r="H136" s="6" t="s">
        <v>12890</v>
      </c>
      <c r="I136" s="5" t="s">
        <v>11142</v>
      </c>
      <c r="J136" s="5">
        <v>10</v>
      </c>
      <c r="K136" s="5">
        <v>33</v>
      </c>
      <c r="L136" s="5">
        <f>VLOOKUP(I:I,指导价!A:B,2,0)</f>
        <v>6.6</v>
      </c>
      <c r="M136" s="18">
        <v>3.3</v>
      </c>
      <c r="N136" s="16" t="s">
        <v>12588</v>
      </c>
      <c r="O136" s="5"/>
      <c r="P136" s="5"/>
      <c r="Q136" s="5"/>
      <c r="R136" s="5"/>
      <c r="S136" s="5"/>
      <c r="T136" s="29">
        <v>46087</v>
      </c>
      <c r="U136" s="5"/>
      <c r="V136" s="5"/>
      <c r="W136" s="5"/>
      <c r="X136" s="5"/>
      <c r="Y136" s="5"/>
      <c r="Z136" s="5"/>
      <c r="AA136" s="5">
        <v>66</v>
      </c>
      <c r="AB136" s="5">
        <v>-33</v>
      </c>
      <c r="AC136" s="5"/>
      <c r="AD136" s="5"/>
    </row>
    <row r="137" spans="1:30" ht="16.95" customHeight="1" x14ac:dyDescent="0.3">
      <c r="A137" s="54">
        <v>46082</v>
      </c>
      <c r="B137" s="29">
        <v>46084</v>
      </c>
      <c r="C137" s="19" t="s">
        <v>38</v>
      </c>
      <c r="D137" s="10" t="s">
        <v>5</v>
      </c>
      <c r="E137" s="19" t="s">
        <v>12673</v>
      </c>
      <c r="F137" s="5"/>
      <c r="G137" s="19" t="s">
        <v>12885</v>
      </c>
      <c r="H137" s="6" t="s">
        <v>12891</v>
      </c>
      <c r="I137" s="5" t="s">
        <v>11142</v>
      </c>
      <c r="J137" s="5">
        <v>12</v>
      </c>
      <c r="K137" s="5">
        <v>55.44</v>
      </c>
      <c r="L137" s="5">
        <f>VLOOKUP(I:I,指导价!A:B,2,0)</f>
        <v>6.6</v>
      </c>
      <c r="M137" s="18">
        <v>4.62</v>
      </c>
      <c r="N137" s="16" t="s">
        <v>12588</v>
      </c>
      <c r="O137" s="5"/>
      <c r="P137" s="5"/>
      <c r="Q137" s="5"/>
      <c r="R137" s="5"/>
      <c r="S137" s="5"/>
      <c r="T137" s="29">
        <v>46087</v>
      </c>
      <c r="U137" s="5"/>
      <c r="V137" s="5"/>
      <c r="W137" s="5"/>
      <c r="X137" s="5"/>
      <c r="Y137" s="5"/>
      <c r="Z137" s="5"/>
      <c r="AA137" s="5">
        <v>79.2</v>
      </c>
      <c r="AB137" s="5">
        <v>-23.76</v>
      </c>
      <c r="AC137" s="5"/>
      <c r="AD137" s="5"/>
    </row>
    <row r="138" spans="1:30" ht="16.95" customHeight="1" x14ac:dyDescent="0.3">
      <c r="A138" s="54">
        <v>46082</v>
      </c>
      <c r="B138" s="29">
        <v>46084</v>
      </c>
      <c r="C138" s="19" t="s">
        <v>38</v>
      </c>
      <c r="D138" s="19" t="s">
        <v>5</v>
      </c>
      <c r="E138" s="19" t="s">
        <v>12673</v>
      </c>
      <c r="F138" s="5"/>
      <c r="G138" s="19" t="s">
        <v>12892</v>
      </c>
      <c r="H138" s="6" t="s">
        <v>12893</v>
      </c>
      <c r="I138" s="19" t="s">
        <v>100</v>
      </c>
      <c r="J138" s="5">
        <v>3</v>
      </c>
      <c r="K138" s="5">
        <v>17.22</v>
      </c>
      <c r="L138" s="5">
        <f>VLOOKUP(I:I,指导价!A:B,2,0)</f>
        <v>6.6</v>
      </c>
      <c r="M138" s="18">
        <v>5.74</v>
      </c>
      <c r="N138" s="19" t="s">
        <v>12588</v>
      </c>
      <c r="O138" s="42"/>
      <c r="P138" s="42"/>
      <c r="Q138" s="42"/>
      <c r="R138" s="42"/>
      <c r="S138" s="42"/>
      <c r="T138" s="4">
        <v>46087</v>
      </c>
      <c r="U138" s="19" t="s">
        <v>12589</v>
      </c>
      <c r="V138" s="5"/>
      <c r="W138" s="5"/>
      <c r="X138" s="5"/>
      <c r="Y138" s="5"/>
      <c r="Z138" s="5"/>
      <c r="AA138" s="5">
        <v>19.8</v>
      </c>
      <c r="AB138" s="5">
        <v>-2.58</v>
      </c>
      <c r="AC138" s="5"/>
      <c r="AD138" s="5"/>
    </row>
    <row r="139" spans="1:30" ht="16.95" customHeight="1" x14ac:dyDescent="0.3">
      <c r="A139" s="54">
        <v>46082</v>
      </c>
      <c r="B139" s="29">
        <v>46084</v>
      </c>
      <c r="C139" s="19" t="s">
        <v>38</v>
      </c>
      <c r="D139" s="19" t="s">
        <v>5</v>
      </c>
      <c r="E139" s="19" t="s">
        <v>12673</v>
      </c>
      <c r="F139" s="5"/>
      <c r="G139" s="19" t="s">
        <v>12892</v>
      </c>
      <c r="H139" s="6" t="s">
        <v>12894</v>
      </c>
      <c r="I139" s="19" t="s">
        <v>100</v>
      </c>
      <c r="J139" s="5">
        <v>6</v>
      </c>
      <c r="K139" s="5">
        <v>30.1</v>
      </c>
      <c r="L139" s="5">
        <f>VLOOKUP(I:I,指导价!A:B,2,0)</f>
        <v>6.6</v>
      </c>
      <c r="M139" s="18">
        <v>5.0166666666666702</v>
      </c>
      <c r="N139" s="19" t="s">
        <v>12588</v>
      </c>
      <c r="O139" s="42"/>
      <c r="P139" s="42"/>
      <c r="Q139" s="42"/>
      <c r="R139" s="42"/>
      <c r="S139" s="42"/>
      <c r="T139" s="4">
        <v>46087</v>
      </c>
      <c r="U139" s="19" t="s">
        <v>12589</v>
      </c>
      <c r="V139" s="5"/>
      <c r="W139" s="5"/>
      <c r="X139" s="5"/>
      <c r="Y139" s="5"/>
      <c r="Z139" s="5"/>
      <c r="AA139" s="5">
        <v>39.6</v>
      </c>
      <c r="AB139" s="5">
        <v>-9.4999999999999893</v>
      </c>
      <c r="AC139" s="5"/>
      <c r="AD139" s="5"/>
    </row>
    <row r="140" spans="1:30" ht="16.95" customHeight="1" x14ac:dyDescent="0.3">
      <c r="A140" s="54">
        <v>46082</v>
      </c>
      <c r="B140" s="29">
        <v>46084</v>
      </c>
      <c r="C140" s="19" t="s">
        <v>38</v>
      </c>
      <c r="D140" s="19" t="s">
        <v>5</v>
      </c>
      <c r="E140" s="19" t="s">
        <v>12673</v>
      </c>
      <c r="F140" s="5"/>
      <c r="G140" s="19" t="s">
        <v>12892</v>
      </c>
      <c r="H140" s="6" t="s">
        <v>12895</v>
      </c>
      <c r="I140" s="19" t="s">
        <v>113</v>
      </c>
      <c r="J140" s="5">
        <v>1</v>
      </c>
      <c r="K140" s="5">
        <v>21.8</v>
      </c>
      <c r="L140" s="5">
        <f>VLOOKUP(I:I,指导价!A:B,2,0)</f>
        <v>24.9</v>
      </c>
      <c r="M140" s="18">
        <v>21.8</v>
      </c>
      <c r="N140" s="19" t="s">
        <v>12588</v>
      </c>
      <c r="O140" s="42"/>
      <c r="P140" s="42"/>
      <c r="Q140" s="42"/>
      <c r="R140" s="42"/>
      <c r="S140" s="42"/>
      <c r="T140" s="4">
        <v>46087</v>
      </c>
      <c r="U140" s="19" t="s">
        <v>12589</v>
      </c>
      <c r="V140" s="5"/>
      <c r="W140" s="5"/>
      <c r="X140" s="5"/>
      <c r="Y140" s="5"/>
      <c r="Z140" s="5"/>
      <c r="AA140" s="5">
        <v>24.9</v>
      </c>
      <c r="AB140" s="5">
        <v>-3.1</v>
      </c>
      <c r="AC140" s="5"/>
      <c r="AD140" s="5"/>
    </row>
    <row r="141" spans="1:30" ht="16.95" customHeight="1" x14ac:dyDescent="0.3">
      <c r="A141" s="54">
        <v>46082</v>
      </c>
      <c r="B141" s="29">
        <v>46084</v>
      </c>
      <c r="C141" s="19" t="s">
        <v>38</v>
      </c>
      <c r="D141" s="19" t="s">
        <v>5</v>
      </c>
      <c r="E141" s="19" t="s">
        <v>12673</v>
      </c>
      <c r="F141" s="5"/>
      <c r="G141" s="19" t="s">
        <v>12892</v>
      </c>
      <c r="H141" s="6" t="s">
        <v>12896</v>
      </c>
      <c r="I141" s="19" t="s">
        <v>107</v>
      </c>
      <c r="J141" s="5">
        <v>4</v>
      </c>
      <c r="K141" s="5">
        <v>26.8</v>
      </c>
      <c r="L141" s="5">
        <f>VLOOKUP(I:I,指导价!A:B,2,0)</f>
        <v>8.9</v>
      </c>
      <c r="M141" s="18">
        <v>6.7</v>
      </c>
      <c r="N141" s="19" t="s">
        <v>12588</v>
      </c>
      <c r="O141" s="42"/>
      <c r="P141" s="42"/>
      <c r="Q141" s="42"/>
      <c r="R141" s="42"/>
      <c r="S141" s="42"/>
      <c r="T141" s="4">
        <v>46087</v>
      </c>
      <c r="U141" s="19" t="s">
        <v>12589</v>
      </c>
      <c r="V141" s="5"/>
      <c r="W141" s="5"/>
      <c r="X141" s="5"/>
      <c r="Y141" s="5"/>
      <c r="Z141" s="5"/>
      <c r="AA141" s="5">
        <v>35.6</v>
      </c>
      <c r="AB141" s="5">
        <v>-8.8000000000000007</v>
      </c>
      <c r="AC141" s="5"/>
      <c r="AD141" s="5"/>
    </row>
    <row r="142" spans="1:30" ht="16.95" customHeight="1" x14ac:dyDescent="0.3">
      <c r="A142" s="54">
        <v>46082</v>
      </c>
      <c r="B142" s="29">
        <v>46084</v>
      </c>
      <c r="C142" s="42" t="s">
        <v>38</v>
      </c>
      <c r="D142" s="42" t="s">
        <v>5</v>
      </c>
      <c r="E142" s="42" t="s">
        <v>12673</v>
      </c>
      <c r="F142" s="42"/>
      <c r="G142" s="42" t="s">
        <v>12892</v>
      </c>
      <c r="H142" s="8" t="s">
        <v>12897</v>
      </c>
      <c r="I142" s="42" t="s">
        <v>11142</v>
      </c>
      <c r="J142" s="42">
        <v>6</v>
      </c>
      <c r="K142" s="42">
        <v>29.2</v>
      </c>
      <c r="L142" s="5">
        <f>VLOOKUP(I:I,指导价!A:B,2,0)</f>
        <v>6.6</v>
      </c>
      <c r="M142" s="18">
        <v>4.8666666666666698</v>
      </c>
      <c r="N142" s="19" t="s">
        <v>12588</v>
      </c>
      <c r="O142" s="42"/>
      <c r="P142" s="42"/>
      <c r="Q142" s="42"/>
      <c r="R142" s="42"/>
      <c r="S142" s="42"/>
      <c r="T142" s="4">
        <v>46087</v>
      </c>
      <c r="U142" s="42" t="s">
        <v>12589</v>
      </c>
      <c r="V142" s="42"/>
      <c r="W142" s="42"/>
      <c r="X142" s="42"/>
      <c r="Y142" s="42"/>
      <c r="Z142" s="42"/>
      <c r="AA142" s="5">
        <v>39.6</v>
      </c>
      <c r="AB142" s="5">
        <v>-10.4</v>
      </c>
      <c r="AC142" s="42"/>
      <c r="AD142" s="42"/>
    </row>
    <row r="143" spans="1:30" ht="16.95" customHeight="1" x14ac:dyDescent="0.3">
      <c r="A143" s="54">
        <v>46082</v>
      </c>
      <c r="B143" s="29">
        <v>46084</v>
      </c>
      <c r="C143" s="42" t="s">
        <v>38</v>
      </c>
      <c r="D143" s="42" t="s">
        <v>5</v>
      </c>
      <c r="E143" s="42" t="s">
        <v>12673</v>
      </c>
      <c r="F143" s="42"/>
      <c r="G143" s="42" t="s">
        <v>12892</v>
      </c>
      <c r="H143" s="8" t="s">
        <v>12898</v>
      </c>
      <c r="I143" s="19" t="s">
        <v>198</v>
      </c>
      <c r="J143" s="42">
        <v>1</v>
      </c>
      <c r="K143" s="42">
        <v>21.8</v>
      </c>
      <c r="L143" s="5">
        <f>VLOOKUP(I:I,指导价!A:B,2,0)</f>
        <v>32.9</v>
      </c>
      <c r="M143" s="18">
        <v>21.8</v>
      </c>
      <c r="N143" s="19" t="s">
        <v>12588</v>
      </c>
      <c r="O143" s="42"/>
      <c r="P143" s="42"/>
      <c r="Q143" s="42"/>
      <c r="R143" s="42"/>
      <c r="S143" s="42"/>
      <c r="T143" s="4">
        <v>46087</v>
      </c>
      <c r="U143" s="42" t="s">
        <v>12589</v>
      </c>
      <c r="V143" s="42"/>
      <c r="W143" s="42"/>
      <c r="X143" s="42"/>
      <c r="Y143" s="42"/>
      <c r="Z143" s="42"/>
      <c r="AA143" s="5">
        <v>32.9</v>
      </c>
      <c r="AB143" s="5">
        <v>-11.1</v>
      </c>
      <c r="AC143" s="42"/>
      <c r="AD143" s="42"/>
    </row>
    <row r="144" spans="1:30" ht="16.95" customHeight="1" x14ac:dyDescent="0.3">
      <c r="A144" s="54">
        <v>46082</v>
      </c>
      <c r="B144" s="29">
        <v>46084</v>
      </c>
      <c r="C144" s="42" t="s">
        <v>38</v>
      </c>
      <c r="D144" s="42" t="s">
        <v>5</v>
      </c>
      <c r="E144" s="42" t="s">
        <v>12673</v>
      </c>
      <c r="F144" s="42"/>
      <c r="G144" s="42" t="s">
        <v>12892</v>
      </c>
      <c r="H144" s="8" t="s">
        <v>12899</v>
      </c>
      <c r="I144" s="19" t="s">
        <v>198</v>
      </c>
      <c r="J144" s="42">
        <v>1</v>
      </c>
      <c r="K144" s="42">
        <v>23.8</v>
      </c>
      <c r="L144" s="5">
        <f>VLOOKUP(I:I,指导价!A:B,2,0)</f>
        <v>32.9</v>
      </c>
      <c r="M144" s="18">
        <v>23.8</v>
      </c>
      <c r="N144" s="19" t="s">
        <v>12588</v>
      </c>
      <c r="O144" s="42"/>
      <c r="P144" s="42"/>
      <c r="Q144" s="42"/>
      <c r="R144" s="42"/>
      <c r="S144" s="42"/>
      <c r="T144" s="4">
        <v>46087</v>
      </c>
      <c r="U144" s="42" t="s">
        <v>12589</v>
      </c>
      <c r="V144" s="42"/>
      <c r="W144" s="42"/>
      <c r="X144" s="42"/>
      <c r="Y144" s="42"/>
      <c r="Z144" s="42"/>
      <c r="AA144" s="5">
        <v>32.9</v>
      </c>
      <c r="AB144" s="5">
        <v>-9.1</v>
      </c>
      <c r="AC144" s="42"/>
      <c r="AD144" s="42"/>
    </row>
    <row r="145" spans="1:30" ht="16.95" customHeight="1" x14ac:dyDescent="0.3">
      <c r="A145" s="54">
        <v>46082</v>
      </c>
      <c r="B145" s="29">
        <v>46084</v>
      </c>
      <c r="C145" s="19" t="s">
        <v>38</v>
      </c>
      <c r="D145" s="10" t="s">
        <v>5</v>
      </c>
      <c r="E145" s="19" t="s">
        <v>12673</v>
      </c>
      <c r="F145" s="5"/>
      <c r="G145" s="19" t="s">
        <v>12900</v>
      </c>
      <c r="H145" s="35" t="s">
        <v>12901</v>
      </c>
      <c r="I145" s="5" t="s">
        <v>11142</v>
      </c>
      <c r="J145" s="5">
        <v>4</v>
      </c>
      <c r="K145" s="5">
        <v>25.9</v>
      </c>
      <c r="L145" s="5">
        <f>VLOOKUP(I:I,指导价!A:B,2,0)</f>
        <v>6.6</v>
      </c>
      <c r="M145" s="18">
        <v>6.4749999999999996</v>
      </c>
      <c r="N145" s="16" t="s">
        <v>12588</v>
      </c>
      <c r="O145" s="5"/>
      <c r="P145" s="5"/>
      <c r="Q145" s="5"/>
      <c r="R145" s="5"/>
      <c r="S145" s="5"/>
      <c r="T145" s="4">
        <v>46087</v>
      </c>
      <c r="U145" s="5"/>
      <c r="V145" s="5"/>
      <c r="W145" s="5"/>
      <c r="X145" s="5"/>
      <c r="Y145" s="5"/>
      <c r="Z145" s="5"/>
      <c r="AA145" s="5">
        <v>26.4</v>
      </c>
      <c r="AB145" s="5">
        <v>-0.5</v>
      </c>
      <c r="AC145" s="5"/>
      <c r="AD145" s="5"/>
    </row>
    <row r="146" spans="1:30" ht="16.95" customHeight="1" x14ac:dyDescent="0.3">
      <c r="A146" s="54">
        <v>46082</v>
      </c>
      <c r="B146" s="29">
        <v>46084</v>
      </c>
      <c r="C146" s="5" t="s">
        <v>31</v>
      </c>
      <c r="D146" s="5" t="s">
        <v>5</v>
      </c>
      <c r="E146" s="5" t="s">
        <v>12022</v>
      </c>
      <c r="F146" s="5" t="s">
        <v>11980</v>
      </c>
      <c r="G146" s="5" t="s">
        <v>12902</v>
      </c>
      <c r="H146" s="35" t="s">
        <v>12903</v>
      </c>
      <c r="I146" s="5" t="s">
        <v>11142</v>
      </c>
      <c r="J146" s="5">
        <v>4</v>
      </c>
      <c r="K146" s="5">
        <v>25.9</v>
      </c>
      <c r="L146" s="5">
        <v>6.6</v>
      </c>
      <c r="M146" s="18">
        <v>6.4749999999999996</v>
      </c>
      <c r="N146" s="5" t="s">
        <v>12588</v>
      </c>
      <c r="O146" s="5"/>
      <c r="P146" s="5"/>
      <c r="Q146" s="5"/>
      <c r="R146" s="5"/>
      <c r="S146" s="5"/>
      <c r="T146" s="4">
        <v>46086</v>
      </c>
      <c r="U146" s="5"/>
      <c r="V146" s="5" t="s">
        <v>12904</v>
      </c>
      <c r="W146" s="5" t="s">
        <v>12905</v>
      </c>
      <c r="X146" s="5" t="s">
        <v>12906</v>
      </c>
      <c r="Y146" s="5" t="s">
        <v>12907</v>
      </c>
      <c r="Z146" s="5" t="s">
        <v>12908</v>
      </c>
      <c r="AA146" s="5">
        <v>26.4</v>
      </c>
      <c r="AB146" s="5">
        <v>-0.5</v>
      </c>
      <c r="AC146" s="5">
        <v>35.9</v>
      </c>
      <c r="AD146" s="5"/>
    </row>
    <row r="147" spans="1:30" ht="16.95" customHeight="1" x14ac:dyDescent="0.3">
      <c r="A147" s="54">
        <v>46082</v>
      </c>
      <c r="B147" s="29">
        <v>46084</v>
      </c>
      <c r="C147" s="19" t="s">
        <v>38</v>
      </c>
      <c r="D147" s="19" t="s">
        <v>5</v>
      </c>
      <c r="E147" s="19" t="s">
        <v>12673</v>
      </c>
      <c r="F147" s="5"/>
      <c r="G147" s="19" t="s">
        <v>12909</v>
      </c>
      <c r="H147" s="35" t="s">
        <v>12910</v>
      </c>
      <c r="I147" s="19" t="s">
        <v>90</v>
      </c>
      <c r="J147" s="5">
        <v>2</v>
      </c>
      <c r="K147" s="5">
        <v>35.99</v>
      </c>
      <c r="L147" s="5">
        <f>VLOOKUP(I:I,指导价!A:B,2,0)</f>
        <v>24.9</v>
      </c>
      <c r="M147" s="18">
        <v>17.995000000000001</v>
      </c>
      <c r="N147" s="19" t="s">
        <v>12588</v>
      </c>
      <c r="O147" s="42"/>
      <c r="P147" s="42"/>
      <c r="Q147" s="42"/>
      <c r="R147" s="42"/>
      <c r="S147" s="42"/>
      <c r="T147" s="4">
        <v>46087</v>
      </c>
      <c r="U147" s="19" t="s">
        <v>12589</v>
      </c>
      <c r="V147" s="5"/>
      <c r="W147" s="5"/>
      <c r="X147" s="5"/>
      <c r="Y147" s="5"/>
      <c r="Z147" s="5"/>
      <c r="AA147" s="5">
        <v>49.8</v>
      </c>
      <c r="AB147" s="5">
        <v>-13.81</v>
      </c>
      <c r="AC147" s="5"/>
      <c r="AD147" s="5"/>
    </row>
    <row r="148" spans="1:30" ht="16.95" customHeight="1" x14ac:dyDescent="0.3">
      <c r="A148" s="54">
        <v>46082</v>
      </c>
      <c r="B148" s="29">
        <v>46084</v>
      </c>
      <c r="C148" s="19" t="s">
        <v>38</v>
      </c>
      <c r="D148" s="19" t="s">
        <v>5</v>
      </c>
      <c r="E148" s="5" t="s">
        <v>11093</v>
      </c>
      <c r="F148" s="5"/>
      <c r="G148" s="5" t="s">
        <v>11616</v>
      </c>
      <c r="H148" s="66" t="s">
        <v>12911</v>
      </c>
      <c r="I148" s="19" t="s">
        <v>76</v>
      </c>
      <c r="J148" s="5">
        <v>10</v>
      </c>
      <c r="K148" s="5">
        <v>95</v>
      </c>
      <c r="L148" s="5">
        <f>VLOOKUP(I:I,指导价!$A:$B,2,0)</f>
        <v>10.9</v>
      </c>
      <c r="M148" s="18">
        <f t="shared" ref="M148:M154" si="3">K148/J148</f>
        <v>9.5</v>
      </c>
      <c r="N148" s="19" t="s">
        <v>12588</v>
      </c>
      <c r="O148" s="5"/>
      <c r="P148" s="5"/>
      <c r="Q148" s="5"/>
      <c r="R148" s="5"/>
      <c r="S148" s="5"/>
      <c r="T148" s="29">
        <v>46085</v>
      </c>
      <c r="U148" s="5" t="s">
        <v>12589</v>
      </c>
      <c r="V148" s="5"/>
      <c r="W148" s="5" t="s">
        <v>12912</v>
      </c>
      <c r="X148" s="5" t="s">
        <v>12913</v>
      </c>
      <c r="Y148" s="5" t="s">
        <v>12913</v>
      </c>
      <c r="Z148" s="5" t="s">
        <v>12912</v>
      </c>
      <c r="AA148" s="5">
        <f t="shared" ref="AA148:AA154" si="4">J148*L148</f>
        <v>109</v>
      </c>
      <c r="AB148" s="5">
        <f t="shared" ref="AB148:AB154" si="5">K:K-AA:AA</f>
        <v>-14</v>
      </c>
      <c r="AC148" s="5"/>
      <c r="AD148" s="5"/>
    </row>
    <row r="149" spans="1:30" ht="16.95" customHeight="1" x14ac:dyDescent="0.3">
      <c r="A149" s="54">
        <v>46082</v>
      </c>
      <c r="B149" s="29">
        <v>46084</v>
      </c>
      <c r="C149" s="19" t="s">
        <v>38</v>
      </c>
      <c r="D149" s="19" t="s">
        <v>5</v>
      </c>
      <c r="E149" s="5" t="s">
        <v>11093</v>
      </c>
      <c r="F149" s="5"/>
      <c r="G149" s="5" t="s">
        <v>11616</v>
      </c>
      <c r="H149" s="64" t="s">
        <v>12914</v>
      </c>
      <c r="I149" s="5" t="s">
        <v>11142</v>
      </c>
      <c r="J149" s="5">
        <v>12</v>
      </c>
      <c r="K149" s="5">
        <v>63.9</v>
      </c>
      <c r="L149" s="5">
        <f>VLOOKUP(I:I,指导价!$A:$B,2,0)</f>
        <v>6.6</v>
      </c>
      <c r="M149" s="18">
        <f t="shared" si="3"/>
        <v>5.3250000000000002</v>
      </c>
      <c r="N149" s="5" t="s">
        <v>12588</v>
      </c>
      <c r="O149" s="5"/>
      <c r="P149" s="5"/>
      <c r="Q149" s="5"/>
      <c r="R149" s="5"/>
      <c r="S149" s="5"/>
      <c r="T149" s="29">
        <v>46085</v>
      </c>
      <c r="U149" s="19" t="s">
        <v>12608</v>
      </c>
      <c r="V149" s="5"/>
      <c r="W149" s="5" t="s">
        <v>12915</v>
      </c>
      <c r="X149" s="5" t="s">
        <v>12916</v>
      </c>
      <c r="Y149" s="5" t="s">
        <v>12916</v>
      </c>
      <c r="Z149" s="5" t="s">
        <v>12915</v>
      </c>
      <c r="AA149" s="5">
        <f t="shared" si="4"/>
        <v>79.199999999999989</v>
      </c>
      <c r="AB149" s="5">
        <f t="shared" si="5"/>
        <v>-15.29999999999999</v>
      </c>
      <c r="AC149" s="5"/>
      <c r="AD149" s="5"/>
    </row>
    <row r="150" spans="1:30" ht="16.95" customHeight="1" x14ac:dyDescent="0.3">
      <c r="A150" s="54">
        <v>46082</v>
      </c>
      <c r="B150" s="29">
        <v>46084</v>
      </c>
      <c r="C150" s="19" t="s">
        <v>38</v>
      </c>
      <c r="D150" s="19" t="s">
        <v>5</v>
      </c>
      <c r="E150" s="5" t="s">
        <v>11093</v>
      </c>
      <c r="F150" s="5"/>
      <c r="G150" s="5" t="s">
        <v>11616</v>
      </c>
      <c r="H150" s="6" t="s">
        <v>12917</v>
      </c>
      <c r="I150" s="5" t="s">
        <v>11142</v>
      </c>
      <c r="J150" s="5">
        <v>12</v>
      </c>
      <c r="K150" s="5">
        <v>59.9</v>
      </c>
      <c r="L150" s="5">
        <f>VLOOKUP(I:I,指导价!$A:$B,2,0)</f>
        <v>6.6</v>
      </c>
      <c r="M150" s="18">
        <f t="shared" si="3"/>
        <v>4.9916666666666663</v>
      </c>
      <c r="N150" s="5" t="s">
        <v>12588</v>
      </c>
      <c r="O150" s="5"/>
      <c r="P150" s="5"/>
      <c r="Q150" s="5"/>
      <c r="R150" s="5"/>
      <c r="S150" s="5"/>
      <c r="T150" s="29">
        <v>46085</v>
      </c>
      <c r="U150" s="19" t="s">
        <v>12629</v>
      </c>
      <c r="V150" s="5"/>
      <c r="W150" s="5" t="s">
        <v>12918</v>
      </c>
      <c r="X150" s="5" t="s">
        <v>12919</v>
      </c>
      <c r="Y150" s="5" t="s">
        <v>12919</v>
      </c>
      <c r="Z150" s="5" t="s">
        <v>12918</v>
      </c>
      <c r="AA150" s="5">
        <f t="shared" si="4"/>
        <v>79.199999999999989</v>
      </c>
      <c r="AB150" s="5">
        <f t="shared" si="5"/>
        <v>-19.29999999999999</v>
      </c>
      <c r="AC150" s="5"/>
      <c r="AD150" s="5"/>
    </row>
    <row r="151" spans="1:30" ht="16.95" customHeight="1" x14ac:dyDescent="0.3">
      <c r="A151" s="54">
        <v>46082</v>
      </c>
      <c r="B151" s="29">
        <v>46084</v>
      </c>
      <c r="C151" s="19" t="s">
        <v>38</v>
      </c>
      <c r="D151" s="19" t="s">
        <v>5</v>
      </c>
      <c r="E151" s="5" t="s">
        <v>11093</v>
      </c>
      <c r="F151" s="5"/>
      <c r="G151" s="5" t="s">
        <v>11616</v>
      </c>
      <c r="H151" s="6" t="s">
        <v>12920</v>
      </c>
      <c r="I151" s="5" t="s">
        <v>11142</v>
      </c>
      <c r="J151" s="5">
        <v>12</v>
      </c>
      <c r="K151" s="5">
        <v>59.9</v>
      </c>
      <c r="L151" s="5">
        <f>VLOOKUP(I:I,指导价!$A:$B,2,0)</f>
        <v>6.6</v>
      </c>
      <c r="M151" s="18">
        <f t="shared" si="3"/>
        <v>4.9916666666666663</v>
      </c>
      <c r="N151" s="5" t="s">
        <v>12588</v>
      </c>
      <c r="O151" s="5"/>
      <c r="P151" s="5"/>
      <c r="Q151" s="5"/>
      <c r="R151" s="5"/>
      <c r="S151" s="5"/>
      <c r="T151" s="29">
        <v>46085</v>
      </c>
      <c r="U151" s="19" t="s">
        <v>12629</v>
      </c>
      <c r="V151" s="5"/>
      <c r="W151" s="5" t="s">
        <v>12921</v>
      </c>
      <c r="X151" s="5" t="s">
        <v>12922</v>
      </c>
      <c r="Y151" s="5" t="s">
        <v>12922</v>
      </c>
      <c r="Z151" s="5" t="s">
        <v>12921</v>
      </c>
      <c r="AA151" s="5">
        <f t="shared" si="4"/>
        <v>79.199999999999989</v>
      </c>
      <c r="AB151" s="5">
        <f t="shared" si="5"/>
        <v>-19.29999999999999</v>
      </c>
      <c r="AC151" s="5"/>
      <c r="AD151" s="5"/>
    </row>
    <row r="152" spans="1:30" ht="16.95" customHeight="1" x14ac:dyDescent="0.3">
      <c r="A152" s="54">
        <v>46082</v>
      </c>
      <c r="B152" s="29">
        <v>46084</v>
      </c>
      <c r="C152" s="19" t="s">
        <v>38</v>
      </c>
      <c r="D152" s="19" t="s">
        <v>5</v>
      </c>
      <c r="E152" s="5" t="s">
        <v>11093</v>
      </c>
      <c r="F152" s="5"/>
      <c r="G152" s="5" t="s">
        <v>11616</v>
      </c>
      <c r="H152" s="66" t="s">
        <v>12923</v>
      </c>
      <c r="I152" s="5" t="s">
        <v>11142</v>
      </c>
      <c r="J152" s="5">
        <v>12</v>
      </c>
      <c r="K152" s="5">
        <v>59.9</v>
      </c>
      <c r="L152" s="5">
        <f>VLOOKUP(I:I,指导价!$A:$B,2,0)</f>
        <v>6.6</v>
      </c>
      <c r="M152" s="18">
        <f t="shared" si="3"/>
        <v>4.9916666666666663</v>
      </c>
      <c r="N152" s="5" t="s">
        <v>12588</v>
      </c>
      <c r="O152" s="5"/>
      <c r="P152" s="5"/>
      <c r="Q152" s="5"/>
      <c r="R152" s="5"/>
      <c r="S152" s="5"/>
      <c r="T152" s="29">
        <v>46085</v>
      </c>
      <c r="U152" s="5" t="s">
        <v>12589</v>
      </c>
      <c r="V152" s="5"/>
      <c r="W152" s="5" t="s">
        <v>12924</v>
      </c>
      <c r="X152" s="5" t="s">
        <v>12925</v>
      </c>
      <c r="Y152" s="5" t="s">
        <v>12925</v>
      </c>
      <c r="Z152" s="5" t="s">
        <v>12924</v>
      </c>
      <c r="AA152" s="5">
        <f t="shared" si="4"/>
        <v>79.199999999999989</v>
      </c>
      <c r="AB152" s="5">
        <f t="shared" si="5"/>
        <v>-19.29999999999999</v>
      </c>
      <c r="AC152" s="5"/>
      <c r="AD152" s="5"/>
    </row>
    <row r="153" spans="1:30" ht="16.95" customHeight="1" x14ac:dyDescent="0.3">
      <c r="A153" s="54">
        <v>46082</v>
      </c>
      <c r="B153" s="29">
        <v>46084</v>
      </c>
      <c r="C153" s="19" t="s">
        <v>38</v>
      </c>
      <c r="D153" s="19" t="s">
        <v>5</v>
      </c>
      <c r="E153" s="5" t="s">
        <v>11093</v>
      </c>
      <c r="F153" s="5"/>
      <c r="G153" s="5" t="s">
        <v>11616</v>
      </c>
      <c r="H153" s="66" t="s">
        <v>12926</v>
      </c>
      <c r="I153" s="5" t="s">
        <v>11142</v>
      </c>
      <c r="J153" s="5">
        <v>12</v>
      </c>
      <c r="K153" s="5">
        <v>59.9</v>
      </c>
      <c r="L153" s="5">
        <f>VLOOKUP(I:I,指导价!$A:$B,2,0)</f>
        <v>6.6</v>
      </c>
      <c r="M153" s="18">
        <f t="shared" si="3"/>
        <v>4.9916666666666663</v>
      </c>
      <c r="N153" s="5" t="s">
        <v>12588</v>
      </c>
      <c r="O153" s="5"/>
      <c r="P153" s="5"/>
      <c r="Q153" s="5"/>
      <c r="R153" s="5"/>
      <c r="S153" s="5"/>
      <c r="T153" s="29">
        <v>46085</v>
      </c>
      <c r="U153" s="5" t="s">
        <v>12589</v>
      </c>
      <c r="V153" s="5"/>
      <c r="W153" s="5" t="s">
        <v>12927</v>
      </c>
      <c r="X153" s="5" t="s">
        <v>12928</v>
      </c>
      <c r="Y153" s="5" t="s">
        <v>12928</v>
      </c>
      <c r="Z153" s="5" t="s">
        <v>12927</v>
      </c>
      <c r="AA153" s="5">
        <f t="shared" si="4"/>
        <v>79.199999999999989</v>
      </c>
      <c r="AB153" s="5">
        <f t="shared" si="5"/>
        <v>-19.29999999999999</v>
      </c>
      <c r="AC153" s="5"/>
      <c r="AD153" s="5"/>
    </row>
    <row r="154" spans="1:30" ht="16.95" customHeight="1" x14ac:dyDescent="0.3">
      <c r="A154" s="54">
        <v>46082</v>
      </c>
      <c r="B154" s="29">
        <v>46084</v>
      </c>
      <c r="C154" s="19" t="s">
        <v>38</v>
      </c>
      <c r="D154" s="19" t="s">
        <v>5</v>
      </c>
      <c r="E154" s="5" t="s">
        <v>11093</v>
      </c>
      <c r="F154" s="5"/>
      <c r="G154" s="5" t="s">
        <v>11616</v>
      </c>
      <c r="H154" s="66" t="s">
        <v>12929</v>
      </c>
      <c r="I154" s="5" t="s">
        <v>11142</v>
      </c>
      <c r="J154" s="5">
        <v>12</v>
      </c>
      <c r="K154" s="5">
        <v>59.9</v>
      </c>
      <c r="L154" s="5">
        <f>VLOOKUP(I:I,指导价!$A:$B,2,0)</f>
        <v>6.6</v>
      </c>
      <c r="M154" s="18">
        <f t="shared" si="3"/>
        <v>4.9916666666666663</v>
      </c>
      <c r="N154" s="5" t="s">
        <v>12588</v>
      </c>
      <c r="O154" s="5"/>
      <c r="P154" s="5"/>
      <c r="Q154" s="5"/>
      <c r="R154" s="5"/>
      <c r="S154" s="5"/>
      <c r="T154" s="29">
        <v>46085</v>
      </c>
      <c r="U154" s="5" t="s">
        <v>12589</v>
      </c>
      <c r="V154" s="5"/>
      <c r="W154" s="5" t="s">
        <v>12930</v>
      </c>
      <c r="X154" s="5" t="s">
        <v>12931</v>
      </c>
      <c r="Y154" s="5" t="s">
        <v>12931</v>
      </c>
      <c r="Z154" s="5" t="s">
        <v>12930</v>
      </c>
      <c r="AA154" s="5">
        <f t="shared" si="4"/>
        <v>79.199999999999989</v>
      </c>
      <c r="AB154" s="5">
        <f t="shared" si="5"/>
        <v>-19.29999999999999</v>
      </c>
      <c r="AC154" s="5"/>
      <c r="AD154" s="5"/>
    </row>
    <row r="155" spans="1:30" ht="16.95" customHeight="1" x14ac:dyDescent="0.3">
      <c r="A155" s="54">
        <v>46082</v>
      </c>
      <c r="B155" s="29">
        <v>46084</v>
      </c>
      <c r="C155" s="5" t="s">
        <v>31</v>
      </c>
      <c r="D155" s="5" t="s">
        <v>11268</v>
      </c>
      <c r="E155" s="5" t="s">
        <v>12022</v>
      </c>
      <c r="F155" s="5" t="s">
        <v>11277</v>
      </c>
      <c r="G155" s="5" t="s">
        <v>11270</v>
      </c>
      <c r="H155" s="35" t="s">
        <v>12932</v>
      </c>
      <c r="I155" s="5" t="s">
        <v>11142</v>
      </c>
      <c r="J155" s="5">
        <v>8</v>
      </c>
      <c r="K155" s="5">
        <v>39.9</v>
      </c>
      <c r="L155" s="5">
        <v>6.6</v>
      </c>
      <c r="M155" s="18">
        <v>4.9874999999999998</v>
      </c>
      <c r="N155" s="5" t="s">
        <v>12588</v>
      </c>
      <c r="O155" s="5"/>
      <c r="P155" s="5"/>
      <c r="Q155" s="5"/>
      <c r="R155" s="5"/>
      <c r="S155" s="5"/>
      <c r="T155" s="5"/>
      <c r="U155" s="5"/>
      <c r="V155" s="5" t="s">
        <v>12639</v>
      </c>
      <c r="W155" s="5" t="s">
        <v>12933</v>
      </c>
      <c r="X155" s="5" t="s">
        <v>12934</v>
      </c>
      <c r="Y155" s="5" t="s">
        <v>12935</v>
      </c>
      <c r="Z155" s="5" t="s">
        <v>12936</v>
      </c>
      <c r="AA155" s="5">
        <v>52.8</v>
      </c>
      <c r="AB155" s="5">
        <v>-12.9</v>
      </c>
      <c r="AC155" s="5">
        <v>59.9</v>
      </c>
      <c r="AD155" s="5"/>
    </row>
    <row r="156" spans="1:30" ht="16.95" customHeight="1" x14ac:dyDescent="0.3">
      <c r="A156" s="54">
        <v>46082</v>
      </c>
      <c r="B156" s="29">
        <v>46084</v>
      </c>
      <c r="C156" s="5" t="s">
        <v>31</v>
      </c>
      <c r="D156" s="5" t="s">
        <v>11268</v>
      </c>
      <c r="E156" s="5" t="s">
        <v>12022</v>
      </c>
      <c r="F156" s="5" t="s">
        <v>11277</v>
      </c>
      <c r="G156" s="5" t="s">
        <v>11270</v>
      </c>
      <c r="H156" s="35" t="s">
        <v>12937</v>
      </c>
      <c r="I156" s="5" t="s">
        <v>11142</v>
      </c>
      <c r="J156" s="5">
        <v>6</v>
      </c>
      <c r="K156" s="5">
        <v>31.9</v>
      </c>
      <c r="L156" s="5">
        <v>6.6</v>
      </c>
      <c r="M156" s="18">
        <v>5.31666666666667</v>
      </c>
      <c r="N156" s="5" t="s">
        <v>12588</v>
      </c>
      <c r="O156" s="5"/>
      <c r="P156" s="5"/>
      <c r="Q156" s="5"/>
      <c r="R156" s="5"/>
      <c r="S156" s="5"/>
      <c r="T156" s="5"/>
      <c r="U156" s="5"/>
      <c r="V156" s="5" t="s">
        <v>11272</v>
      </c>
      <c r="W156" s="5" t="s">
        <v>12938</v>
      </c>
      <c r="X156" s="5" t="s">
        <v>12939</v>
      </c>
      <c r="Y156" s="5" t="s">
        <v>12940</v>
      </c>
      <c r="Z156" s="5" t="s">
        <v>12941</v>
      </c>
      <c r="AA156" s="5">
        <v>39.6</v>
      </c>
      <c r="AB156" s="5">
        <v>-7.7</v>
      </c>
      <c r="AC156" s="5">
        <v>56.9</v>
      </c>
      <c r="AD156" s="5"/>
    </row>
    <row r="157" spans="1:30" ht="16.95" customHeight="1" x14ac:dyDescent="0.3">
      <c r="A157" s="54">
        <v>46082</v>
      </c>
      <c r="B157" s="29">
        <v>46084</v>
      </c>
      <c r="C157" s="5" t="s">
        <v>31</v>
      </c>
      <c r="D157" s="5" t="s">
        <v>11268</v>
      </c>
      <c r="E157" s="5" t="s">
        <v>12022</v>
      </c>
      <c r="F157" s="5" t="s">
        <v>11277</v>
      </c>
      <c r="G157" s="5" t="s">
        <v>11270</v>
      </c>
      <c r="H157" s="35" t="s">
        <v>12942</v>
      </c>
      <c r="I157" s="5" t="s">
        <v>11142</v>
      </c>
      <c r="J157" s="5">
        <v>5</v>
      </c>
      <c r="K157" s="5">
        <v>27.9</v>
      </c>
      <c r="L157" s="5">
        <v>6.6</v>
      </c>
      <c r="M157" s="18">
        <v>5.58</v>
      </c>
      <c r="N157" s="5" t="s">
        <v>12588</v>
      </c>
      <c r="O157" s="5"/>
      <c r="P157" s="5"/>
      <c r="Q157" s="5"/>
      <c r="R157" s="5"/>
      <c r="S157" s="5"/>
      <c r="T157" s="5"/>
      <c r="U157" s="5"/>
      <c r="V157" s="5" t="s">
        <v>12639</v>
      </c>
      <c r="W157" s="5" t="s">
        <v>12943</v>
      </c>
      <c r="X157" s="5" t="s">
        <v>11145</v>
      </c>
      <c r="Y157" s="5" t="s">
        <v>12944</v>
      </c>
      <c r="Z157" s="5" t="s">
        <v>12945</v>
      </c>
      <c r="AA157" s="5">
        <v>33</v>
      </c>
      <c r="AB157" s="5">
        <v>-5.0999999999999996</v>
      </c>
      <c r="AC157" s="5">
        <v>47.9</v>
      </c>
      <c r="AD157" s="5"/>
    </row>
    <row r="158" spans="1:30" ht="16.95" customHeight="1" x14ac:dyDescent="0.3">
      <c r="A158" s="54">
        <v>46082</v>
      </c>
      <c r="B158" s="29">
        <v>46084</v>
      </c>
      <c r="C158" s="5" t="s">
        <v>31</v>
      </c>
      <c r="D158" s="5" t="s">
        <v>11268</v>
      </c>
      <c r="E158" s="5" t="s">
        <v>12022</v>
      </c>
      <c r="F158" s="5" t="s">
        <v>11277</v>
      </c>
      <c r="G158" s="5" t="s">
        <v>11270</v>
      </c>
      <c r="H158" s="6" t="s">
        <v>12946</v>
      </c>
      <c r="I158" s="5" t="s">
        <v>11142</v>
      </c>
      <c r="J158" s="5">
        <v>6</v>
      </c>
      <c r="K158" s="5">
        <v>31.9</v>
      </c>
      <c r="L158" s="5">
        <v>6.6</v>
      </c>
      <c r="M158" s="18">
        <v>5.31666666666667</v>
      </c>
      <c r="N158" s="5" t="s">
        <v>12588</v>
      </c>
      <c r="O158" s="5"/>
      <c r="P158" s="5"/>
      <c r="Q158" s="5"/>
      <c r="R158" s="5"/>
      <c r="S158" s="5"/>
      <c r="T158" s="5"/>
      <c r="U158" s="5"/>
      <c r="V158" s="5" t="s">
        <v>12639</v>
      </c>
      <c r="W158" s="5" t="s">
        <v>12947</v>
      </c>
      <c r="X158" s="5" t="s">
        <v>12934</v>
      </c>
      <c r="Y158" s="5" t="s">
        <v>12948</v>
      </c>
      <c r="Z158" s="5" t="s">
        <v>12949</v>
      </c>
      <c r="AA158" s="5">
        <v>39.6</v>
      </c>
      <c r="AB158" s="5">
        <v>-7.7</v>
      </c>
      <c r="AC158" s="5">
        <v>51.9</v>
      </c>
      <c r="AD158" s="5"/>
    </row>
    <row r="159" spans="1:30" ht="16.95" customHeight="1" x14ac:dyDescent="0.3">
      <c r="A159" s="54">
        <v>46082</v>
      </c>
      <c r="B159" s="29">
        <v>46084</v>
      </c>
      <c r="C159" s="5" t="s">
        <v>30</v>
      </c>
      <c r="D159" s="5" t="s">
        <v>11268</v>
      </c>
      <c r="E159" s="5" t="s">
        <v>12022</v>
      </c>
      <c r="F159" s="5" t="s">
        <v>11193</v>
      </c>
      <c r="G159" s="5" t="s">
        <v>11270</v>
      </c>
      <c r="H159" s="6" t="s">
        <v>12950</v>
      </c>
      <c r="I159" s="5" t="s">
        <v>11096</v>
      </c>
      <c r="J159" s="5">
        <v>8</v>
      </c>
      <c r="K159" s="5">
        <v>44.5</v>
      </c>
      <c r="L159" s="5">
        <v>7.4</v>
      </c>
      <c r="M159" s="18">
        <v>5.5625</v>
      </c>
      <c r="N159" s="5" t="s">
        <v>12588</v>
      </c>
      <c r="O159" s="5"/>
      <c r="P159" s="5"/>
      <c r="Q159" s="5"/>
      <c r="R159" s="5"/>
      <c r="S159" s="5"/>
      <c r="T159" s="5"/>
      <c r="U159" s="5"/>
      <c r="V159" s="5" t="s">
        <v>12639</v>
      </c>
      <c r="W159" s="5" t="s">
        <v>12951</v>
      </c>
      <c r="X159" s="5" t="s">
        <v>12952</v>
      </c>
      <c r="Y159" s="5" t="s">
        <v>12953</v>
      </c>
      <c r="Z159" s="5" t="s">
        <v>12954</v>
      </c>
      <c r="AA159" s="5">
        <v>59.2</v>
      </c>
      <c r="AB159" s="5">
        <v>-14.7</v>
      </c>
      <c r="AC159" s="5">
        <v>64.5</v>
      </c>
      <c r="AD159" s="5"/>
    </row>
    <row r="160" spans="1:30" ht="16.95" customHeight="1" x14ac:dyDescent="0.3">
      <c r="A160" s="54">
        <v>46082</v>
      </c>
      <c r="B160" s="29">
        <v>46084</v>
      </c>
      <c r="C160" s="5" t="s">
        <v>31</v>
      </c>
      <c r="D160" s="5" t="s">
        <v>11268</v>
      </c>
      <c r="E160" s="5" t="s">
        <v>12022</v>
      </c>
      <c r="F160" s="5" t="s">
        <v>11269</v>
      </c>
      <c r="G160" s="5" t="s">
        <v>11270</v>
      </c>
      <c r="H160" s="35" t="s">
        <v>11271</v>
      </c>
      <c r="I160" s="5" t="s">
        <v>11173</v>
      </c>
      <c r="J160" s="5">
        <v>4</v>
      </c>
      <c r="K160" s="5">
        <v>39.9</v>
      </c>
      <c r="L160" s="5">
        <v>12.8</v>
      </c>
      <c r="M160" s="18">
        <v>9.9749999999999996</v>
      </c>
      <c r="N160" s="5" t="s">
        <v>12588</v>
      </c>
      <c r="O160" s="5"/>
      <c r="P160" s="5"/>
      <c r="Q160" s="5"/>
      <c r="R160" s="5"/>
      <c r="S160" s="5"/>
      <c r="T160" s="5"/>
      <c r="U160" s="5"/>
      <c r="V160" s="5" t="s">
        <v>11272</v>
      </c>
      <c r="W160" s="5" t="s">
        <v>11273</v>
      </c>
      <c r="X160" s="5" t="s">
        <v>11274</v>
      </c>
      <c r="Y160" s="5" t="s">
        <v>12955</v>
      </c>
      <c r="Z160" s="5" t="s">
        <v>12956</v>
      </c>
      <c r="AA160" s="5">
        <v>51.2</v>
      </c>
      <c r="AB160" s="5">
        <v>-11.3</v>
      </c>
      <c r="AC160" s="5">
        <v>64.900000000000006</v>
      </c>
      <c r="AD160" s="5"/>
    </row>
    <row r="161" spans="1:30" ht="16.95" customHeight="1" x14ac:dyDescent="0.3">
      <c r="A161" s="54">
        <v>46082</v>
      </c>
      <c r="B161" s="29">
        <v>46084</v>
      </c>
      <c r="C161" s="5" t="s">
        <v>31</v>
      </c>
      <c r="D161" s="5" t="s">
        <v>11268</v>
      </c>
      <c r="E161" s="5" t="s">
        <v>12022</v>
      </c>
      <c r="F161" s="5" t="s">
        <v>11277</v>
      </c>
      <c r="G161" s="5" t="s">
        <v>11270</v>
      </c>
      <c r="H161" s="35" t="s">
        <v>11278</v>
      </c>
      <c r="I161" s="5" t="s">
        <v>11123</v>
      </c>
      <c r="J161" s="5">
        <v>2</v>
      </c>
      <c r="K161" s="5">
        <v>39.9</v>
      </c>
      <c r="L161" s="5">
        <v>24.9</v>
      </c>
      <c r="M161" s="18">
        <v>19.95</v>
      </c>
      <c r="N161" s="5" t="s">
        <v>12588</v>
      </c>
      <c r="O161" s="5"/>
      <c r="P161" s="5"/>
      <c r="Q161" s="5"/>
      <c r="R161" s="5"/>
      <c r="S161" s="5"/>
      <c r="T161" s="5"/>
      <c r="U161" s="5"/>
      <c r="V161" s="5" t="s">
        <v>11272</v>
      </c>
      <c r="W161" s="5" t="s">
        <v>11279</v>
      </c>
      <c r="X161" s="5" t="s">
        <v>11280</v>
      </c>
      <c r="Y161" s="5" t="s">
        <v>12957</v>
      </c>
      <c r="Z161" s="5" t="s">
        <v>12958</v>
      </c>
      <c r="AA161" s="5">
        <v>49.8</v>
      </c>
      <c r="AB161" s="5">
        <v>-9.9</v>
      </c>
      <c r="AC161" s="5">
        <v>64.900000000000006</v>
      </c>
      <c r="AD161" s="5"/>
    </row>
    <row r="162" spans="1:30" ht="16.95" customHeight="1" x14ac:dyDescent="0.3">
      <c r="A162" s="54">
        <v>46082</v>
      </c>
      <c r="B162" s="29">
        <v>46084</v>
      </c>
      <c r="C162" s="19" t="s">
        <v>38</v>
      </c>
      <c r="D162" s="10" t="s">
        <v>5</v>
      </c>
      <c r="E162" s="19" t="s">
        <v>12673</v>
      </c>
      <c r="F162" s="5"/>
      <c r="G162" s="19" t="s">
        <v>12959</v>
      </c>
      <c r="H162" s="35" t="s">
        <v>12960</v>
      </c>
      <c r="I162" s="5" t="s">
        <v>11142</v>
      </c>
      <c r="J162" s="5">
        <v>4</v>
      </c>
      <c r="K162" s="5">
        <v>25.9</v>
      </c>
      <c r="L162" s="5">
        <f>VLOOKUP(I:I,指导价!A:B,2,0)</f>
        <v>6.6</v>
      </c>
      <c r="M162" s="18">
        <v>6.4749999999999996</v>
      </c>
      <c r="N162" s="16" t="s">
        <v>12588</v>
      </c>
      <c r="O162" s="5"/>
      <c r="P162" s="5"/>
      <c r="Q162" s="5"/>
      <c r="R162" s="5"/>
      <c r="S162" s="5"/>
      <c r="T162" s="29">
        <v>46087</v>
      </c>
      <c r="U162" s="5"/>
      <c r="V162" s="5"/>
      <c r="W162" s="5"/>
      <c r="X162" s="5"/>
      <c r="Y162" s="5"/>
      <c r="Z162" s="5"/>
      <c r="AA162" s="5">
        <v>26.4</v>
      </c>
      <c r="AB162" s="5">
        <v>-0.5</v>
      </c>
      <c r="AC162" s="5"/>
      <c r="AD162" s="5"/>
    </row>
    <row r="163" spans="1:30" ht="16.95" customHeight="1" x14ac:dyDescent="0.3">
      <c r="A163" s="54">
        <v>46082</v>
      </c>
      <c r="B163" s="29">
        <v>46084</v>
      </c>
      <c r="C163" s="19" t="s">
        <v>38</v>
      </c>
      <c r="D163" s="19" t="s">
        <v>5</v>
      </c>
      <c r="E163" s="42" t="s">
        <v>12673</v>
      </c>
      <c r="F163" s="42"/>
      <c r="G163" s="42" t="s">
        <v>12961</v>
      </c>
      <c r="H163" s="8" t="s">
        <v>12962</v>
      </c>
      <c r="I163" s="19" t="s">
        <v>198</v>
      </c>
      <c r="J163" s="42">
        <v>1</v>
      </c>
      <c r="K163" s="42">
        <v>30.8</v>
      </c>
      <c r="L163" s="5">
        <f>VLOOKUP(I:I,指导价!A:B,2,0)</f>
        <v>32.9</v>
      </c>
      <c r="M163" s="18">
        <v>30.8</v>
      </c>
      <c r="N163" s="19" t="s">
        <v>12588</v>
      </c>
      <c r="O163" s="42"/>
      <c r="P163" s="42"/>
      <c r="Q163" s="42"/>
      <c r="R163" s="42"/>
      <c r="S163" s="42"/>
      <c r="T163" s="70">
        <v>46052</v>
      </c>
      <c r="U163" s="42" t="s">
        <v>12608</v>
      </c>
      <c r="V163" s="42"/>
      <c r="W163" s="42"/>
      <c r="X163" s="42"/>
      <c r="Y163" s="42"/>
      <c r="Z163" s="42"/>
      <c r="AA163" s="5">
        <v>32.9</v>
      </c>
      <c r="AB163" s="5">
        <v>-2.1</v>
      </c>
      <c r="AC163" s="42"/>
      <c r="AD163" s="42"/>
    </row>
    <row r="164" spans="1:30" ht="16.95" customHeight="1" x14ac:dyDescent="0.3">
      <c r="A164" s="54">
        <v>46082</v>
      </c>
      <c r="B164" s="29">
        <v>46084</v>
      </c>
      <c r="C164" s="19" t="s">
        <v>38</v>
      </c>
      <c r="D164" s="19" t="s">
        <v>5</v>
      </c>
      <c r="E164" s="5" t="s">
        <v>11093</v>
      </c>
      <c r="F164" s="5"/>
      <c r="G164" s="5" t="s">
        <v>12963</v>
      </c>
      <c r="H164" s="6" t="s">
        <v>12964</v>
      </c>
      <c r="I164" s="5" t="s">
        <v>11123</v>
      </c>
      <c r="J164" s="5">
        <v>2</v>
      </c>
      <c r="K164" s="5">
        <v>39.18</v>
      </c>
      <c r="L164" s="5">
        <f>VLOOKUP(I:I,指导价!$A:$B,2,0)</f>
        <v>24.9</v>
      </c>
      <c r="M164" s="18">
        <f>K164/J164</f>
        <v>19.59</v>
      </c>
      <c r="N164" s="5" t="s">
        <v>12588</v>
      </c>
      <c r="O164" s="5"/>
      <c r="P164" s="5"/>
      <c r="Q164" s="5"/>
      <c r="R164" s="5"/>
      <c r="S164" s="5"/>
      <c r="T164" s="29">
        <v>46085</v>
      </c>
      <c r="U164" s="5" t="s">
        <v>12589</v>
      </c>
      <c r="V164" s="5"/>
      <c r="W164" s="5" t="s">
        <v>12965</v>
      </c>
      <c r="X164" s="5" t="s">
        <v>12966</v>
      </c>
      <c r="Y164" s="5" t="s">
        <v>12966</v>
      </c>
      <c r="Z164" s="5" t="s">
        <v>12965</v>
      </c>
      <c r="AA164" s="5">
        <f>J164*L164</f>
        <v>49.8</v>
      </c>
      <c r="AB164" s="5">
        <f>K:K-AA:AA</f>
        <v>-10.619999999999997</v>
      </c>
      <c r="AC164" s="5"/>
      <c r="AD164" s="5"/>
    </row>
    <row r="165" spans="1:30" ht="16.95" customHeight="1" x14ac:dyDescent="0.3">
      <c r="A165" s="54">
        <v>46082</v>
      </c>
      <c r="B165" s="29">
        <v>46084</v>
      </c>
      <c r="C165" s="19" t="s">
        <v>38</v>
      </c>
      <c r="D165" s="19" t="s">
        <v>5</v>
      </c>
      <c r="E165" s="5" t="s">
        <v>11093</v>
      </c>
      <c r="F165" s="5"/>
      <c r="G165" s="5" t="s">
        <v>11612</v>
      </c>
      <c r="H165" s="64" t="s">
        <v>12967</v>
      </c>
      <c r="I165" s="5" t="s">
        <v>11107</v>
      </c>
      <c r="J165" s="5">
        <v>9</v>
      </c>
      <c r="K165" s="5">
        <v>95.62</v>
      </c>
      <c r="L165" s="5">
        <f>VLOOKUP(I:I,指导价!$A:$B,2,0)</f>
        <v>10.9</v>
      </c>
      <c r="M165" s="18">
        <f>K165/J165</f>
        <v>10.624444444444444</v>
      </c>
      <c r="N165" s="5" t="s">
        <v>12588</v>
      </c>
      <c r="O165" s="5"/>
      <c r="P165" s="5"/>
      <c r="Q165" s="5"/>
      <c r="R165" s="5"/>
      <c r="S165" s="5"/>
      <c r="T165" s="29">
        <v>46085</v>
      </c>
      <c r="U165" s="5" t="s">
        <v>12589</v>
      </c>
      <c r="V165" s="5"/>
      <c r="W165" s="5" t="s">
        <v>12968</v>
      </c>
      <c r="X165" s="5" t="s">
        <v>12969</v>
      </c>
      <c r="Y165" s="5" t="s">
        <v>12969</v>
      </c>
      <c r="Z165" s="5" t="s">
        <v>12968</v>
      </c>
      <c r="AA165" s="5">
        <f>J165*L165</f>
        <v>98.100000000000009</v>
      </c>
      <c r="AB165" s="5">
        <f>K:K-AA:AA</f>
        <v>-2.480000000000004</v>
      </c>
      <c r="AC165" s="5"/>
      <c r="AD165" s="5"/>
    </row>
    <row r="166" spans="1:30" ht="16.95" customHeight="1" x14ac:dyDescent="0.3">
      <c r="A166" s="54">
        <v>46082</v>
      </c>
      <c r="B166" s="29">
        <v>46084</v>
      </c>
      <c r="C166" s="42" t="s">
        <v>38</v>
      </c>
      <c r="D166" s="42" t="s">
        <v>5</v>
      </c>
      <c r="E166" s="42" t="s">
        <v>12673</v>
      </c>
      <c r="F166" s="42"/>
      <c r="G166" s="42" t="s">
        <v>12970</v>
      </c>
      <c r="H166" s="8" t="s">
        <v>12971</v>
      </c>
      <c r="I166" s="42" t="s">
        <v>11123</v>
      </c>
      <c r="J166" s="42">
        <v>2</v>
      </c>
      <c r="K166" s="42">
        <v>45.99</v>
      </c>
      <c r="L166" s="5">
        <f>VLOOKUP(I:I,指导价!A:B,2,0)</f>
        <v>24.9</v>
      </c>
      <c r="M166" s="18">
        <v>22.995000000000001</v>
      </c>
      <c r="N166" s="19" t="s">
        <v>12588</v>
      </c>
      <c r="O166" s="42"/>
      <c r="P166" s="42"/>
      <c r="Q166" s="42"/>
      <c r="R166" s="42"/>
      <c r="S166" s="42"/>
      <c r="T166" s="71">
        <v>46087</v>
      </c>
      <c r="U166" s="42" t="s">
        <v>12589</v>
      </c>
      <c r="V166" s="42"/>
      <c r="W166" s="42"/>
      <c r="X166" s="42"/>
      <c r="Y166" s="42"/>
      <c r="Z166" s="42"/>
      <c r="AA166" s="5">
        <v>49.8</v>
      </c>
      <c r="AB166" s="5">
        <v>-3.8099999999999898</v>
      </c>
      <c r="AC166" s="42"/>
      <c r="AD166" s="42"/>
    </row>
    <row r="167" spans="1:30" ht="16.95" customHeight="1" x14ac:dyDescent="0.3">
      <c r="A167" s="54">
        <v>46082</v>
      </c>
      <c r="B167" s="29">
        <v>46084</v>
      </c>
      <c r="C167" s="42" t="s">
        <v>38</v>
      </c>
      <c r="D167" s="42" t="s">
        <v>5</v>
      </c>
      <c r="E167" s="42" t="s">
        <v>12673</v>
      </c>
      <c r="F167" s="42"/>
      <c r="G167" s="42" t="s">
        <v>12970</v>
      </c>
      <c r="H167" s="8" t="s">
        <v>12972</v>
      </c>
      <c r="I167" s="42" t="s">
        <v>11123</v>
      </c>
      <c r="J167" s="42">
        <v>2</v>
      </c>
      <c r="K167" s="42">
        <v>35.33</v>
      </c>
      <c r="L167" s="5">
        <f>VLOOKUP(I:I,指导价!A:B,2,0)</f>
        <v>24.9</v>
      </c>
      <c r="M167" s="18">
        <v>17.664999999999999</v>
      </c>
      <c r="N167" s="19" t="s">
        <v>12588</v>
      </c>
      <c r="O167" s="42"/>
      <c r="P167" s="42"/>
      <c r="Q167" s="42"/>
      <c r="R167" s="42"/>
      <c r="S167" s="42"/>
      <c r="T167" s="71">
        <v>46087</v>
      </c>
      <c r="U167" s="42" t="s">
        <v>12589</v>
      </c>
      <c r="V167" s="42"/>
      <c r="W167" s="42"/>
      <c r="X167" s="42"/>
      <c r="Y167" s="42"/>
      <c r="Z167" s="42"/>
      <c r="AA167" s="5">
        <v>49.8</v>
      </c>
      <c r="AB167" s="5">
        <v>-14.47</v>
      </c>
      <c r="AC167" s="42"/>
      <c r="AD167" s="42"/>
    </row>
    <row r="168" spans="1:30" ht="16.95" customHeight="1" x14ac:dyDescent="0.3">
      <c r="A168" s="54">
        <v>46082</v>
      </c>
      <c r="B168" s="29">
        <v>46083</v>
      </c>
      <c r="C168" s="19" t="s">
        <v>38</v>
      </c>
      <c r="D168" s="10" t="s">
        <v>5</v>
      </c>
      <c r="E168" s="10" t="s">
        <v>12673</v>
      </c>
      <c r="F168" s="10"/>
      <c r="G168" s="10" t="s">
        <v>12973</v>
      </c>
      <c r="H168" s="15" t="s">
        <v>12974</v>
      </c>
      <c r="I168" s="10" t="s">
        <v>11583</v>
      </c>
      <c r="J168" s="10">
        <v>6</v>
      </c>
      <c r="K168" s="10">
        <f>9.8*6</f>
        <v>58.800000000000004</v>
      </c>
      <c r="L168" s="5">
        <v>10.9</v>
      </c>
      <c r="M168" s="67">
        <v>9.8000000000000007</v>
      </c>
      <c r="N168" s="16" t="s">
        <v>12588</v>
      </c>
      <c r="O168" s="10"/>
      <c r="P168" s="10"/>
      <c r="Q168" s="10"/>
      <c r="R168" s="10"/>
      <c r="S168" s="10"/>
      <c r="T168" s="24">
        <v>46083</v>
      </c>
      <c r="U168" s="10" t="s">
        <v>12608</v>
      </c>
      <c r="V168" s="10"/>
      <c r="W168" s="10"/>
      <c r="X168" s="42"/>
      <c r="Y168" s="10"/>
      <c r="Z168" s="10"/>
      <c r="AA168" s="10"/>
      <c r="AB168" s="10"/>
      <c r="AC168" s="10"/>
      <c r="AD168" s="10"/>
    </row>
    <row r="169" spans="1:30" ht="16.95" customHeight="1" x14ac:dyDescent="0.3">
      <c r="A169" s="54">
        <v>46082</v>
      </c>
      <c r="B169" s="29">
        <v>46084</v>
      </c>
      <c r="C169" s="19" t="s">
        <v>38</v>
      </c>
      <c r="D169" s="19" t="s">
        <v>5</v>
      </c>
      <c r="E169" s="19" t="s">
        <v>12673</v>
      </c>
      <c r="F169" s="5"/>
      <c r="G169" s="19" t="s">
        <v>12973</v>
      </c>
      <c r="H169" s="6" t="s">
        <v>12975</v>
      </c>
      <c r="I169" s="19" t="s">
        <v>100</v>
      </c>
      <c r="J169" s="5">
        <v>4</v>
      </c>
      <c r="K169" s="5">
        <v>20.3</v>
      </c>
      <c r="L169" s="5">
        <f>VLOOKUP(I:I,指导价!A:B,2,0)</f>
        <v>6.6</v>
      </c>
      <c r="M169" s="18">
        <v>5.0750000000000002</v>
      </c>
      <c r="N169" s="19" t="s">
        <v>12588</v>
      </c>
      <c r="O169" s="42"/>
      <c r="P169" s="42"/>
      <c r="Q169" s="42"/>
      <c r="R169" s="42"/>
      <c r="S169" s="42"/>
      <c r="T169" s="4">
        <v>46087</v>
      </c>
      <c r="U169" s="19" t="s">
        <v>12589</v>
      </c>
      <c r="V169" s="5"/>
      <c r="W169" s="5"/>
      <c r="X169" s="5"/>
      <c r="Y169" s="5"/>
      <c r="Z169" s="5"/>
      <c r="AA169" s="5">
        <v>26.4</v>
      </c>
      <c r="AB169" s="5">
        <v>-6.1</v>
      </c>
      <c r="AC169" s="5"/>
      <c r="AD169" s="5"/>
    </row>
    <row r="170" spans="1:30" ht="16.95" customHeight="1" x14ac:dyDescent="0.3">
      <c r="A170" s="54">
        <v>46082</v>
      </c>
      <c r="B170" s="29">
        <v>46084</v>
      </c>
      <c r="C170" s="19" t="s">
        <v>38</v>
      </c>
      <c r="D170" s="19" t="s">
        <v>5</v>
      </c>
      <c r="E170" s="19" t="s">
        <v>12673</v>
      </c>
      <c r="F170" s="5"/>
      <c r="G170" s="19" t="s">
        <v>12973</v>
      </c>
      <c r="H170" s="6" t="s">
        <v>12976</v>
      </c>
      <c r="I170" s="19" t="s">
        <v>100</v>
      </c>
      <c r="J170" s="5">
        <v>4</v>
      </c>
      <c r="K170" s="5">
        <v>20.3</v>
      </c>
      <c r="L170" s="5">
        <f>VLOOKUP(I:I,指导价!A:B,2,0)</f>
        <v>6.6</v>
      </c>
      <c r="M170" s="18">
        <v>5.0750000000000002</v>
      </c>
      <c r="N170" s="19" t="s">
        <v>12588</v>
      </c>
      <c r="O170" s="42"/>
      <c r="P170" s="42"/>
      <c r="Q170" s="42"/>
      <c r="R170" s="42"/>
      <c r="S170" s="42"/>
      <c r="T170" s="4">
        <v>46087</v>
      </c>
      <c r="U170" s="19" t="s">
        <v>12589</v>
      </c>
      <c r="V170" s="5"/>
      <c r="W170" s="5"/>
      <c r="X170" s="5"/>
      <c r="Y170" s="5"/>
      <c r="Z170" s="5"/>
      <c r="AA170" s="5">
        <v>26.4</v>
      </c>
      <c r="AB170" s="5">
        <v>-6.1</v>
      </c>
      <c r="AC170" s="5"/>
      <c r="AD170" s="5"/>
    </row>
    <row r="171" spans="1:30" ht="16.95" customHeight="1" x14ac:dyDescent="0.3">
      <c r="A171" s="54">
        <v>46082</v>
      </c>
      <c r="B171" s="29">
        <v>46084</v>
      </c>
      <c r="C171" s="19" t="s">
        <v>38</v>
      </c>
      <c r="D171" s="19" t="s">
        <v>5</v>
      </c>
      <c r="E171" s="19" t="s">
        <v>12673</v>
      </c>
      <c r="F171" s="5"/>
      <c r="G171" s="19" t="s">
        <v>12973</v>
      </c>
      <c r="H171" s="6" t="s">
        <v>12977</v>
      </c>
      <c r="I171" s="19" t="s">
        <v>90</v>
      </c>
      <c r="J171" s="5">
        <v>2</v>
      </c>
      <c r="K171" s="5">
        <v>42.3</v>
      </c>
      <c r="L171" s="5">
        <f>VLOOKUP(I:I,指导价!A:B,2,0)</f>
        <v>24.9</v>
      </c>
      <c r="M171" s="18">
        <v>21.15</v>
      </c>
      <c r="N171" s="19" t="s">
        <v>12588</v>
      </c>
      <c r="O171" s="42"/>
      <c r="P171" s="42"/>
      <c r="Q171" s="42"/>
      <c r="R171" s="42"/>
      <c r="S171" s="42"/>
      <c r="T171" s="4">
        <v>46087</v>
      </c>
      <c r="U171" s="19" t="s">
        <v>12589</v>
      </c>
      <c r="V171" s="5"/>
      <c r="W171" s="5"/>
      <c r="X171" s="5"/>
      <c r="Y171" s="5"/>
      <c r="Z171" s="5"/>
      <c r="AA171" s="5">
        <v>49.8</v>
      </c>
      <c r="AB171" s="5">
        <v>-7.5</v>
      </c>
      <c r="AC171" s="5"/>
      <c r="AD171" s="5"/>
    </row>
    <row r="172" spans="1:30" ht="16.95" customHeight="1" x14ac:dyDescent="0.3">
      <c r="A172" s="54">
        <v>46082</v>
      </c>
      <c r="B172" s="29">
        <v>46084</v>
      </c>
      <c r="C172" s="19" t="s">
        <v>38</v>
      </c>
      <c r="D172" s="19" t="s">
        <v>5</v>
      </c>
      <c r="E172" s="19" t="s">
        <v>12673</v>
      </c>
      <c r="F172" s="5"/>
      <c r="G172" s="19" t="s">
        <v>12973</v>
      </c>
      <c r="H172" s="6" t="s">
        <v>12978</v>
      </c>
      <c r="I172" s="19" t="s">
        <v>107</v>
      </c>
      <c r="J172" s="5">
        <v>6</v>
      </c>
      <c r="K172" s="5">
        <v>39.799999999999997</v>
      </c>
      <c r="L172" s="5">
        <f>VLOOKUP(I:I,指导价!A:B,2,0)</f>
        <v>8.9</v>
      </c>
      <c r="M172" s="18">
        <v>6.6333333333333302</v>
      </c>
      <c r="N172" s="19" t="s">
        <v>12588</v>
      </c>
      <c r="O172" s="42"/>
      <c r="P172" s="42"/>
      <c r="Q172" s="42"/>
      <c r="R172" s="42"/>
      <c r="S172" s="42"/>
      <c r="T172" s="4">
        <v>46087</v>
      </c>
      <c r="U172" s="19" t="s">
        <v>12589</v>
      </c>
      <c r="V172" s="5"/>
      <c r="W172" s="5"/>
      <c r="X172" s="5"/>
      <c r="Y172" s="5"/>
      <c r="Z172" s="5"/>
      <c r="AA172" s="5">
        <v>53.4</v>
      </c>
      <c r="AB172" s="5">
        <v>-13.6</v>
      </c>
      <c r="AC172" s="5"/>
      <c r="AD172" s="5"/>
    </row>
    <row r="173" spans="1:30" ht="16.95" customHeight="1" x14ac:dyDescent="0.3">
      <c r="A173" s="54">
        <v>46082</v>
      </c>
      <c r="B173" s="29">
        <v>46084</v>
      </c>
      <c r="C173" s="19" t="s">
        <v>38</v>
      </c>
      <c r="D173" s="19" t="s">
        <v>5</v>
      </c>
      <c r="E173" s="19" t="s">
        <v>12673</v>
      </c>
      <c r="F173" s="5"/>
      <c r="G173" s="19" t="s">
        <v>12973</v>
      </c>
      <c r="H173" s="6" t="s">
        <v>12979</v>
      </c>
      <c r="I173" s="19" t="s">
        <v>8872</v>
      </c>
      <c r="J173" s="5">
        <v>4</v>
      </c>
      <c r="K173" s="5">
        <v>22.2</v>
      </c>
      <c r="L173" s="5">
        <f>VLOOKUP(I:I,指导价!A:B,2,0)</f>
        <v>7.4</v>
      </c>
      <c r="M173" s="18">
        <v>5.55</v>
      </c>
      <c r="N173" s="19" t="s">
        <v>12588</v>
      </c>
      <c r="O173" s="5"/>
      <c r="P173" s="5"/>
      <c r="Q173" s="5"/>
      <c r="R173" s="5"/>
      <c r="S173" s="5"/>
      <c r="T173" s="4">
        <v>46087</v>
      </c>
      <c r="U173" s="19" t="s">
        <v>12589</v>
      </c>
      <c r="V173" s="5"/>
      <c r="W173" s="5"/>
      <c r="X173" s="5"/>
      <c r="Y173" s="5"/>
      <c r="Z173" s="5"/>
      <c r="AA173" s="5">
        <v>29.6</v>
      </c>
      <c r="AB173" s="5">
        <v>-7.4</v>
      </c>
      <c r="AC173" s="5"/>
      <c r="AD173" s="5"/>
    </row>
    <row r="174" spans="1:30" ht="16.95" customHeight="1" x14ac:dyDescent="0.3">
      <c r="A174" s="54">
        <v>46082</v>
      </c>
      <c r="B174" s="29">
        <v>46084</v>
      </c>
      <c r="C174" s="19" t="s">
        <v>38</v>
      </c>
      <c r="D174" s="19" t="s">
        <v>5</v>
      </c>
      <c r="E174" s="19" t="s">
        <v>12673</v>
      </c>
      <c r="F174" s="5"/>
      <c r="G174" s="19" t="s">
        <v>12973</v>
      </c>
      <c r="H174" s="6" t="s">
        <v>12980</v>
      </c>
      <c r="I174" s="19" t="s">
        <v>8872</v>
      </c>
      <c r="J174" s="5">
        <v>4</v>
      </c>
      <c r="K174" s="5">
        <v>22.3</v>
      </c>
      <c r="L174" s="5">
        <f>VLOOKUP(I:I,指导价!A:B,2,0)</f>
        <v>7.4</v>
      </c>
      <c r="M174" s="18">
        <v>5.5750000000000002</v>
      </c>
      <c r="N174" s="19" t="s">
        <v>12588</v>
      </c>
      <c r="O174" s="5"/>
      <c r="P174" s="5"/>
      <c r="Q174" s="5"/>
      <c r="R174" s="5"/>
      <c r="S174" s="5"/>
      <c r="T174" s="4">
        <v>46087</v>
      </c>
      <c r="U174" s="19" t="s">
        <v>12589</v>
      </c>
      <c r="V174" s="5"/>
      <c r="W174" s="5"/>
      <c r="X174" s="5"/>
      <c r="Y174" s="5"/>
      <c r="Z174" s="5"/>
      <c r="AA174" s="5">
        <v>29.6</v>
      </c>
      <c r="AB174" s="5">
        <v>-7.3</v>
      </c>
      <c r="AC174" s="5"/>
      <c r="AD174" s="5"/>
    </row>
    <row r="175" spans="1:30" ht="16.95" customHeight="1" x14ac:dyDescent="0.3">
      <c r="A175" s="54">
        <v>46082</v>
      </c>
      <c r="B175" s="29">
        <v>46084</v>
      </c>
      <c r="C175" s="5" t="s">
        <v>38</v>
      </c>
      <c r="D175" s="5" t="s">
        <v>5</v>
      </c>
      <c r="E175" s="5" t="s">
        <v>12022</v>
      </c>
      <c r="F175" s="5"/>
      <c r="G175" s="5" t="s">
        <v>12981</v>
      </c>
      <c r="H175" s="6" t="s">
        <v>12982</v>
      </c>
      <c r="I175" s="5" t="s">
        <v>11152</v>
      </c>
      <c r="J175" s="5">
        <v>2</v>
      </c>
      <c r="K175" s="5">
        <v>45.21</v>
      </c>
      <c r="L175" s="5">
        <v>24.9</v>
      </c>
      <c r="M175" s="18">
        <v>22.605</v>
      </c>
      <c r="N175" s="5" t="s">
        <v>12588</v>
      </c>
      <c r="O175" s="5"/>
      <c r="P175" s="5"/>
      <c r="Q175" s="5"/>
      <c r="R175" s="5"/>
      <c r="S175" s="5"/>
      <c r="T175" s="5"/>
      <c r="U175" s="5"/>
      <c r="V175" s="5" t="s">
        <v>12983</v>
      </c>
      <c r="W175" s="5" t="s">
        <v>12984</v>
      </c>
      <c r="X175" s="5" t="s">
        <v>12985</v>
      </c>
      <c r="Y175" s="5" t="s">
        <v>12986</v>
      </c>
      <c r="Z175" s="5" t="s">
        <v>12987</v>
      </c>
      <c r="AA175" s="5">
        <v>49.8</v>
      </c>
      <c r="AB175" s="5">
        <v>-4.59</v>
      </c>
      <c r="AC175" s="5">
        <v>45.21</v>
      </c>
      <c r="AD175" s="5"/>
    </row>
    <row r="176" spans="1:30" ht="16.95" customHeight="1" x14ac:dyDescent="0.3">
      <c r="A176" s="54">
        <v>46082</v>
      </c>
      <c r="B176" s="29">
        <v>46084</v>
      </c>
      <c r="C176" s="5" t="s">
        <v>30</v>
      </c>
      <c r="D176" s="5" t="s">
        <v>5</v>
      </c>
      <c r="E176" s="5" t="s">
        <v>12022</v>
      </c>
      <c r="F176" s="5" t="s">
        <v>11149</v>
      </c>
      <c r="G176" s="5" t="s">
        <v>12981</v>
      </c>
      <c r="H176" s="6" t="s">
        <v>12988</v>
      </c>
      <c r="I176" s="5" t="s">
        <v>11096</v>
      </c>
      <c r="J176" s="5">
        <v>8</v>
      </c>
      <c r="K176" s="5">
        <v>49.9</v>
      </c>
      <c r="L176" s="5">
        <v>7.4</v>
      </c>
      <c r="M176" s="18">
        <v>6.2374999999999998</v>
      </c>
      <c r="N176" s="5" t="s">
        <v>12588</v>
      </c>
      <c r="O176" s="5"/>
      <c r="P176" s="5"/>
      <c r="Q176" s="5"/>
      <c r="R176" s="5"/>
      <c r="S176" s="5"/>
      <c r="T176" s="5"/>
      <c r="U176" s="5"/>
      <c r="V176" s="5" t="s">
        <v>11143</v>
      </c>
      <c r="W176" s="5" t="s">
        <v>12989</v>
      </c>
      <c r="X176" s="5" t="s">
        <v>12990</v>
      </c>
      <c r="Y176" s="5" t="s">
        <v>12991</v>
      </c>
      <c r="Z176" s="5" t="s">
        <v>12992</v>
      </c>
      <c r="AA176" s="5">
        <v>59.2</v>
      </c>
      <c r="AB176" s="5">
        <v>-9.3000000000000007</v>
      </c>
      <c r="AC176" s="5">
        <v>56.8</v>
      </c>
      <c r="AD176" s="5"/>
    </row>
    <row r="177" spans="1:30" ht="16.95" customHeight="1" x14ac:dyDescent="0.3">
      <c r="A177" s="54">
        <v>46082</v>
      </c>
      <c r="B177" s="29">
        <v>46084</v>
      </c>
      <c r="C177" s="5" t="s">
        <v>30</v>
      </c>
      <c r="D177" s="5" t="s">
        <v>5</v>
      </c>
      <c r="E177" s="5" t="s">
        <v>12022</v>
      </c>
      <c r="F177" s="5" t="s">
        <v>11149</v>
      </c>
      <c r="G177" s="5" t="s">
        <v>12981</v>
      </c>
      <c r="H177" s="6" t="s">
        <v>12993</v>
      </c>
      <c r="I177" s="5" t="s">
        <v>11096</v>
      </c>
      <c r="J177" s="5">
        <v>4</v>
      </c>
      <c r="K177" s="5">
        <v>28.25</v>
      </c>
      <c r="L177" s="5">
        <v>7.4</v>
      </c>
      <c r="M177" s="18">
        <v>7.0625</v>
      </c>
      <c r="N177" s="5" t="s">
        <v>12588</v>
      </c>
      <c r="O177" s="5"/>
      <c r="P177" s="5"/>
      <c r="Q177" s="5"/>
      <c r="R177" s="5"/>
      <c r="S177" s="5"/>
      <c r="T177" s="5"/>
      <c r="U177" s="5"/>
      <c r="V177" s="5" t="s">
        <v>12994</v>
      </c>
      <c r="W177" s="5" t="s">
        <v>12995</v>
      </c>
      <c r="X177" s="5" t="s">
        <v>12996</v>
      </c>
      <c r="Y177" s="5" t="s">
        <v>12997</v>
      </c>
      <c r="Z177" s="5" t="s">
        <v>12998</v>
      </c>
      <c r="AA177" s="5">
        <v>29.6</v>
      </c>
      <c r="AB177" s="5">
        <v>-1.35</v>
      </c>
      <c r="AC177" s="5">
        <v>34.799999999999997</v>
      </c>
      <c r="AD177" s="5"/>
    </row>
    <row r="178" spans="1:30" ht="16.95" customHeight="1" x14ac:dyDescent="0.3">
      <c r="A178" s="54">
        <v>46082</v>
      </c>
      <c r="B178" s="29">
        <v>46084</v>
      </c>
      <c r="C178" s="5" t="s">
        <v>35</v>
      </c>
      <c r="D178" s="5" t="s">
        <v>5</v>
      </c>
      <c r="E178" s="5" t="s">
        <v>12022</v>
      </c>
      <c r="F178" s="5" t="s">
        <v>12999</v>
      </c>
      <c r="G178" s="5" t="s">
        <v>12981</v>
      </c>
      <c r="H178" s="6" t="s">
        <v>13000</v>
      </c>
      <c r="I178" s="5" t="s">
        <v>11173</v>
      </c>
      <c r="J178" s="5">
        <v>4</v>
      </c>
      <c r="K178" s="5">
        <v>39.700000000000003</v>
      </c>
      <c r="L178" s="5">
        <v>12.8</v>
      </c>
      <c r="M178" s="18">
        <v>9.9250000000000007</v>
      </c>
      <c r="N178" s="5" t="s">
        <v>12588</v>
      </c>
      <c r="O178" s="5"/>
      <c r="P178" s="5"/>
      <c r="Q178" s="5"/>
      <c r="R178" s="5"/>
      <c r="S178" s="5"/>
      <c r="T178" s="5"/>
      <c r="U178" s="5"/>
      <c r="V178" s="5" t="s">
        <v>11124</v>
      </c>
      <c r="W178" s="5" t="s">
        <v>13001</v>
      </c>
      <c r="X178" s="5" t="s">
        <v>13002</v>
      </c>
      <c r="Y178" s="5" t="s">
        <v>13003</v>
      </c>
      <c r="Z178" s="5" t="s">
        <v>13004</v>
      </c>
      <c r="AA178" s="5">
        <v>51.2</v>
      </c>
      <c r="AB178" s="5">
        <v>-11.5</v>
      </c>
      <c r="AC178" s="5">
        <v>46.8</v>
      </c>
      <c r="AD178" s="5"/>
    </row>
    <row r="179" spans="1:30" ht="16.95" customHeight="1" x14ac:dyDescent="0.3">
      <c r="A179" s="54">
        <v>46082</v>
      </c>
      <c r="B179" s="29">
        <v>46084</v>
      </c>
      <c r="C179" s="5" t="s">
        <v>35</v>
      </c>
      <c r="D179" s="5" t="s">
        <v>5</v>
      </c>
      <c r="E179" s="5" t="s">
        <v>12022</v>
      </c>
      <c r="F179" s="5" t="s">
        <v>12999</v>
      </c>
      <c r="G179" s="5" t="s">
        <v>12981</v>
      </c>
      <c r="H179" s="6" t="s">
        <v>13005</v>
      </c>
      <c r="I179" s="5" t="s">
        <v>11152</v>
      </c>
      <c r="J179" s="5">
        <v>2</v>
      </c>
      <c r="K179" s="5">
        <v>38.799999999999997</v>
      </c>
      <c r="L179" s="5">
        <v>24.9</v>
      </c>
      <c r="M179" s="18">
        <v>19.399999999999999</v>
      </c>
      <c r="N179" s="5" t="s">
        <v>12588</v>
      </c>
      <c r="O179" s="5"/>
      <c r="P179" s="5"/>
      <c r="Q179" s="5"/>
      <c r="R179" s="5"/>
      <c r="S179" s="5"/>
      <c r="T179" s="5"/>
      <c r="U179" s="5"/>
      <c r="V179" s="5" t="s">
        <v>13006</v>
      </c>
      <c r="W179" s="5" t="s">
        <v>13007</v>
      </c>
      <c r="X179" s="5" t="s">
        <v>13008</v>
      </c>
      <c r="Y179" s="5" t="s">
        <v>13009</v>
      </c>
      <c r="Z179" s="5" t="s">
        <v>13010</v>
      </c>
      <c r="AA179" s="5">
        <v>49.8</v>
      </c>
      <c r="AB179" s="5">
        <v>-11</v>
      </c>
      <c r="AC179" s="5">
        <v>46.8</v>
      </c>
      <c r="AD179" s="5" t="s">
        <v>10725</v>
      </c>
    </row>
    <row r="180" spans="1:30" ht="16.95" customHeight="1" x14ac:dyDescent="0.3">
      <c r="A180" s="54">
        <v>46082</v>
      </c>
      <c r="B180" s="29">
        <v>46084</v>
      </c>
      <c r="C180" s="5" t="s">
        <v>35</v>
      </c>
      <c r="D180" s="5" t="s">
        <v>5</v>
      </c>
      <c r="E180" s="5" t="s">
        <v>12022</v>
      </c>
      <c r="F180" s="5" t="s">
        <v>12999</v>
      </c>
      <c r="G180" s="5" t="s">
        <v>12981</v>
      </c>
      <c r="H180" s="6" t="s">
        <v>13011</v>
      </c>
      <c r="I180" s="5" t="s">
        <v>11123</v>
      </c>
      <c r="J180" s="5">
        <v>2</v>
      </c>
      <c r="K180" s="5">
        <v>37.770000000000003</v>
      </c>
      <c r="L180" s="5">
        <v>24.9</v>
      </c>
      <c r="M180" s="18">
        <v>18.885000000000002</v>
      </c>
      <c r="N180" s="5" t="s">
        <v>12588</v>
      </c>
      <c r="O180" s="5"/>
      <c r="P180" s="5"/>
      <c r="Q180" s="5"/>
      <c r="R180" s="5"/>
      <c r="S180" s="5"/>
      <c r="T180" s="4">
        <v>46087</v>
      </c>
      <c r="U180" s="19" t="s">
        <v>12629</v>
      </c>
      <c r="V180" s="5" t="s">
        <v>13012</v>
      </c>
      <c r="W180" s="5" t="s">
        <v>13013</v>
      </c>
      <c r="X180" s="5" t="s">
        <v>13014</v>
      </c>
      <c r="Y180" s="5" t="s">
        <v>13015</v>
      </c>
      <c r="Z180" s="5" t="s">
        <v>13016</v>
      </c>
      <c r="AA180" s="5">
        <v>49.8</v>
      </c>
      <c r="AB180" s="5">
        <v>-12.03</v>
      </c>
      <c r="AC180" s="5">
        <v>44.5</v>
      </c>
      <c r="AD180" s="5" t="s">
        <v>10725</v>
      </c>
    </row>
    <row r="181" spans="1:30" ht="16.95" customHeight="1" x14ac:dyDescent="0.3">
      <c r="A181" s="54">
        <v>46082</v>
      </c>
      <c r="B181" s="29">
        <v>46084</v>
      </c>
      <c r="C181" s="5" t="s">
        <v>35</v>
      </c>
      <c r="D181" s="5" t="s">
        <v>5</v>
      </c>
      <c r="E181" s="5" t="s">
        <v>12022</v>
      </c>
      <c r="F181" s="5" t="s">
        <v>12999</v>
      </c>
      <c r="G181" s="5" t="s">
        <v>12981</v>
      </c>
      <c r="H181" s="6" t="s">
        <v>13017</v>
      </c>
      <c r="I181" s="5" t="s">
        <v>11123</v>
      </c>
      <c r="J181" s="5">
        <v>2</v>
      </c>
      <c r="K181" s="5">
        <v>37.799999999999997</v>
      </c>
      <c r="L181" s="5">
        <v>24.9</v>
      </c>
      <c r="M181" s="18">
        <v>18.899999999999999</v>
      </c>
      <c r="N181" s="5" t="s">
        <v>12588</v>
      </c>
      <c r="O181" s="5"/>
      <c r="P181" s="5"/>
      <c r="Q181" s="5"/>
      <c r="R181" s="5"/>
      <c r="S181" s="5"/>
      <c r="T181" s="5"/>
      <c r="U181" s="5"/>
      <c r="V181" s="5" t="s">
        <v>13018</v>
      </c>
      <c r="W181" s="5" t="s">
        <v>13019</v>
      </c>
      <c r="X181" s="5" t="s">
        <v>13020</v>
      </c>
      <c r="Y181" s="5" t="s">
        <v>13021</v>
      </c>
      <c r="Z181" s="5" t="s">
        <v>13022</v>
      </c>
      <c r="AA181" s="5">
        <v>49.8</v>
      </c>
      <c r="AB181" s="5">
        <v>-12</v>
      </c>
      <c r="AC181" s="5">
        <v>49.9</v>
      </c>
      <c r="AD181" s="5" t="s">
        <v>10725</v>
      </c>
    </row>
    <row r="182" spans="1:30" ht="16.95" customHeight="1" x14ac:dyDescent="0.3">
      <c r="A182" s="54">
        <v>46082</v>
      </c>
      <c r="B182" s="29">
        <v>46084</v>
      </c>
      <c r="C182" s="19" t="s">
        <v>38</v>
      </c>
      <c r="D182" s="10" t="s">
        <v>5</v>
      </c>
      <c r="E182" s="5" t="s">
        <v>12022</v>
      </c>
      <c r="F182" s="10"/>
      <c r="G182" s="10" t="s">
        <v>13023</v>
      </c>
      <c r="H182" s="8" t="s">
        <v>13024</v>
      </c>
      <c r="I182" s="10" t="s">
        <v>11583</v>
      </c>
      <c r="J182" s="10">
        <v>3</v>
      </c>
      <c r="K182" s="10">
        <v>24.69</v>
      </c>
      <c r="L182" s="5">
        <v>10.9</v>
      </c>
      <c r="M182" s="67">
        <f>K182/J182</f>
        <v>8.23</v>
      </c>
      <c r="N182" s="16" t="s">
        <v>12588</v>
      </c>
      <c r="O182" s="10"/>
      <c r="P182" s="10"/>
      <c r="Q182" s="10"/>
      <c r="R182" s="10"/>
      <c r="S182" s="10"/>
      <c r="T182" s="24">
        <v>46087</v>
      </c>
      <c r="U182" s="10" t="s">
        <v>12629</v>
      </c>
      <c r="V182" s="10"/>
      <c r="W182" s="10"/>
      <c r="X182" s="42"/>
      <c r="Y182" s="10"/>
      <c r="Z182" s="10"/>
      <c r="AA182" s="10"/>
      <c r="AB182" s="10"/>
      <c r="AC182" s="10"/>
      <c r="AD182" s="10"/>
    </row>
    <row r="183" spans="1:30" ht="16.95" customHeight="1" x14ac:dyDescent="0.3">
      <c r="A183" s="54">
        <v>46082</v>
      </c>
      <c r="B183" s="29">
        <v>46084</v>
      </c>
      <c r="C183" s="5" t="s">
        <v>31</v>
      </c>
      <c r="D183" s="5" t="s">
        <v>5</v>
      </c>
      <c r="E183" s="5" t="s">
        <v>12022</v>
      </c>
      <c r="F183" s="5" t="s">
        <v>11158</v>
      </c>
      <c r="G183" s="5" t="s">
        <v>11159</v>
      </c>
      <c r="H183" s="6" t="s">
        <v>13025</v>
      </c>
      <c r="I183" s="5" t="s">
        <v>11173</v>
      </c>
      <c r="J183" s="5">
        <v>5</v>
      </c>
      <c r="K183" s="5">
        <v>55.8</v>
      </c>
      <c r="L183" s="5">
        <v>12.8</v>
      </c>
      <c r="M183" s="18">
        <v>11.16</v>
      </c>
      <c r="N183" s="5" t="s">
        <v>12588</v>
      </c>
      <c r="O183" s="5"/>
      <c r="P183" s="5"/>
      <c r="Q183" s="5"/>
      <c r="R183" s="5"/>
      <c r="S183" s="5"/>
      <c r="T183" s="4">
        <v>46086</v>
      </c>
      <c r="U183" s="5"/>
      <c r="V183" s="5" t="s">
        <v>11167</v>
      </c>
      <c r="W183" s="5" t="s">
        <v>13026</v>
      </c>
      <c r="X183" s="5" t="s">
        <v>13027</v>
      </c>
      <c r="Y183" s="5" t="s">
        <v>13028</v>
      </c>
      <c r="Z183" s="5" t="s">
        <v>13029</v>
      </c>
      <c r="AA183" s="5">
        <v>64</v>
      </c>
      <c r="AB183" s="5">
        <v>-8.1999999999999993</v>
      </c>
      <c r="AC183" s="5">
        <v>68</v>
      </c>
      <c r="AD183" s="5"/>
    </row>
    <row r="184" spans="1:30" ht="16.95" customHeight="1" x14ac:dyDescent="0.3">
      <c r="A184" s="54">
        <v>46082</v>
      </c>
      <c r="B184" s="29">
        <v>46084</v>
      </c>
      <c r="C184" s="5" t="s">
        <v>31</v>
      </c>
      <c r="D184" s="5" t="s">
        <v>5</v>
      </c>
      <c r="E184" s="5" t="s">
        <v>12022</v>
      </c>
      <c r="F184" s="5" t="s">
        <v>11158</v>
      </c>
      <c r="G184" s="5" t="s">
        <v>11159</v>
      </c>
      <c r="H184" s="6" t="s">
        <v>13030</v>
      </c>
      <c r="I184" s="5" t="s">
        <v>11133</v>
      </c>
      <c r="J184" s="5">
        <v>1</v>
      </c>
      <c r="K184" s="5">
        <v>30.8</v>
      </c>
      <c r="L184" s="5">
        <v>32.9</v>
      </c>
      <c r="M184" s="18">
        <v>30.8</v>
      </c>
      <c r="N184" s="5" t="s">
        <v>12588</v>
      </c>
      <c r="O184" s="5"/>
      <c r="P184" s="5"/>
      <c r="Q184" s="5"/>
      <c r="R184" s="5"/>
      <c r="S184" s="5"/>
      <c r="T184" s="4">
        <v>46086</v>
      </c>
      <c r="U184" s="5"/>
      <c r="V184" s="5" t="s">
        <v>13031</v>
      </c>
      <c r="W184" s="5" t="s">
        <v>13032</v>
      </c>
      <c r="X184" s="5" t="s">
        <v>13033</v>
      </c>
      <c r="Y184" s="5" t="s">
        <v>13034</v>
      </c>
      <c r="Z184" s="5" t="s">
        <v>13035</v>
      </c>
      <c r="AA184" s="5">
        <v>32.9</v>
      </c>
      <c r="AB184" s="5">
        <v>-2.1</v>
      </c>
      <c r="AC184" s="5">
        <v>41</v>
      </c>
      <c r="AD184" s="5"/>
    </row>
    <row r="185" spans="1:30" ht="16.95" customHeight="1" x14ac:dyDescent="0.3">
      <c r="A185" s="54">
        <v>46082</v>
      </c>
      <c r="B185" s="29">
        <v>46084</v>
      </c>
      <c r="C185" s="5" t="s">
        <v>31</v>
      </c>
      <c r="D185" s="5" t="s">
        <v>5</v>
      </c>
      <c r="E185" s="5" t="s">
        <v>12022</v>
      </c>
      <c r="F185" s="5" t="s">
        <v>11158</v>
      </c>
      <c r="G185" s="5" t="s">
        <v>11159</v>
      </c>
      <c r="H185" s="6" t="s">
        <v>11160</v>
      </c>
      <c r="I185" s="5" t="s">
        <v>11123</v>
      </c>
      <c r="J185" s="5">
        <v>2</v>
      </c>
      <c r="K185" s="5">
        <v>47</v>
      </c>
      <c r="L185" s="5">
        <v>24.9</v>
      </c>
      <c r="M185" s="18">
        <v>23.5</v>
      </c>
      <c r="N185" s="5" t="s">
        <v>12588</v>
      </c>
      <c r="O185" s="5"/>
      <c r="P185" s="5"/>
      <c r="Q185" s="5"/>
      <c r="R185" s="5"/>
      <c r="S185" s="5"/>
      <c r="T185" s="4">
        <v>46086</v>
      </c>
      <c r="U185" s="5"/>
      <c r="V185" s="5" t="s">
        <v>11161</v>
      </c>
      <c r="W185" s="5" t="s">
        <v>11162</v>
      </c>
      <c r="X185" s="5" t="s">
        <v>11163</v>
      </c>
      <c r="Y185" s="5" t="s">
        <v>13036</v>
      </c>
      <c r="Z185" s="5" t="s">
        <v>13037</v>
      </c>
      <c r="AA185" s="5">
        <v>49.8</v>
      </c>
      <c r="AB185" s="5">
        <v>-2.8</v>
      </c>
      <c r="AC185" s="5">
        <v>58</v>
      </c>
      <c r="AD185" s="5"/>
    </row>
    <row r="186" spans="1:30" ht="16.95" customHeight="1" x14ac:dyDescent="0.3">
      <c r="A186" s="54">
        <v>46082</v>
      </c>
      <c r="B186" s="29">
        <v>46084</v>
      </c>
      <c r="C186" s="5" t="s">
        <v>31</v>
      </c>
      <c r="D186" s="5" t="s">
        <v>5</v>
      </c>
      <c r="E186" s="5" t="s">
        <v>12022</v>
      </c>
      <c r="F186" s="5" t="s">
        <v>11158</v>
      </c>
      <c r="G186" s="5" t="s">
        <v>11159</v>
      </c>
      <c r="H186" s="6" t="s">
        <v>13038</v>
      </c>
      <c r="I186" s="5" t="s">
        <v>11123</v>
      </c>
      <c r="J186" s="5">
        <v>2</v>
      </c>
      <c r="K186" s="5">
        <v>47</v>
      </c>
      <c r="L186" s="5">
        <v>24.9</v>
      </c>
      <c r="M186" s="18">
        <v>23.5</v>
      </c>
      <c r="N186" s="5" t="s">
        <v>12588</v>
      </c>
      <c r="O186" s="5"/>
      <c r="P186" s="5"/>
      <c r="Q186" s="5"/>
      <c r="R186" s="5"/>
      <c r="S186" s="5"/>
      <c r="T186" s="4">
        <v>46086</v>
      </c>
      <c r="U186" s="19" t="s">
        <v>12608</v>
      </c>
      <c r="V186" s="5" t="s">
        <v>11167</v>
      </c>
      <c r="W186" s="5" t="s">
        <v>13039</v>
      </c>
      <c r="X186" s="5" t="s">
        <v>13040</v>
      </c>
      <c r="Y186" s="5" t="s">
        <v>13036</v>
      </c>
      <c r="Z186" s="5" t="s">
        <v>13041</v>
      </c>
      <c r="AA186" s="5">
        <v>49.8</v>
      </c>
      <c r="AB186" s="5">
        <v>-2.8</v>
      </c>
      <c r="AC186" s="5">
        <v>58</v>
      </c>
      <c r="AD186" s="5"/>
    </row>
    <row r="187" spans="1:30" ht="16.95" customHeight="1" x14ac:dyDescent="0.3">
      <c r="A187" s="54">
        <v>46082</v>
      </c>
      <c r="B187" s="29">
        <v>46084</v>
      </c>
      <c r="C187" s="5" t="s">
        <v>31</v>
      </c>
      <c r="D187" s="5" t="s">
        <v>5</v>
      </c>
      <c r="E187" s="5" t="s">
        <v>12022</v>
      </c>
      <c r="F187" s="5" t="s">
        <v>11158</v>
      </c>
      <c r="G187" s="5" t="s">
        <v>11159</v>
      </c>
      <c r="H187" s="6" t="s">
        <v>13042</v>
      </c>
      <c r="I187" s="5" t="s">
        <v>11123</v>
      </c>
      <c r="J187" s="5">
        <v>2</v>
      </c>
      <c r="K187" s="5">
        <v>47</v>
      </c>
      <c r="L187" s="5">
        <v>24.9</v>
      </c>
      <c r="M187" s="18">
        <v>23.5</v>
      </c>
      <c r="N187" s="5" t="s">
        <v>12588</v>
      </c>
      <c r="O187" s="5"/>
      <c r="P187" s="5"/>
      <c r="Q187" s="5"/>
      <c r="R187" s="5"/>
      <c r="S187" s="5"/>
      <c r="T187" s="4">
        <v>46086</v>
      </c>
      <c r="U187" s="5"/>
      <c r="V187" s="5" t="s">
        <v>13043</v>
      </c>
      <c r="W187" s="5" t="s">
        <v>13044</v>
      </c>
      <c r="X187" s="5" t="s">
        <v>11190</v>
      </c>
      <c r="Y187" s="5" t="s">
        <v>13045</v>
      </c>
      <c r="Z187" s="5" t="s">
        <v>13046</v>
      </c>
      <c r="AA187" s="5">
        <v>49.8</v>
      </c>
      <c r="AB187" s="5">
        <v>-2.8</v>
      </c>
      <c r="AC187" s="5">
        <v>58</v>
      </c>
      <c r="AD187" s="5"/>
    </row>
    <row r="188" spans="1:30" ht="16.95" customHeight="1" x14ac:dyDescent="0.3">
      <c r="A188" s="54">
        <v>46082</v>
      </c>
      <c r="B188" s="29">
        <v>46084</v>
      </c>
      <c r="C188" s="5" t="s">
        <v>31</v>
      </c>
      <c r="D188" s="5" t="s">
        <v>5</v>
      </c>
      <c r="E188" s="5" t="s">
        <v>12022</v>
      </c>
      <c r="F188" s="5" t="s">
        <v>11158</v>
      </c>
      <c r="G188" s="5" t="s">
        <v>11159</v>
      </c>
      <c r="H188" s="6" t="s">
        <v>11166</v>
      </c>
      <c r="I188" s="5" t="s">
        <v>11173</v>
      </c>
      <c r="J188" s="5">
        <v>3</v>
      </c>
      <c r="K188" s="5">
        <v>36.4</v>
      </c>
      <c r="L188" s="5">
        <v>12.8</v>
      </c>
      <c r="M188" s="18">
        <v>12.133333333333301</v>
      </c>
      <c r="N188" s="5" t="s">
        <v>12588</v>
      </c>
      <c r="O188" s="5"/>
      <c r="P188" s="5"/>
      <c r="Q188" s="5"/>
      <c r="R188" s="5"/>
      <c r="S188" s="5"/>
      <c r="T188" s="4">
        <v>46086</v>
      </c>
      <c r="U188" s="5"/>
      <c r="V188" s="5" t="s">
        <v>11167</v>
      </c>
      <c r="W188" s="5" t="s">
        <v>11168</v>
      </c>
      <c r="X188" s="5" t="s">
        <v>11169</v>
      </c>
      <c r="Y188" s="5" t="s">
        <v>13047</v>
      </c>
      <c r="Z188" s="5" t="s">
        <v>13048</v>
      </c>
      <c r="AA188" s="5">
        <v>38.4</v>
      </c>
      <c r="AB188" s="5">
        <v>-2.0000000000000102</v>
      </c>
      <c r="AC188" s="5">
        <v>46</v>
      </c>
      <c r="AD188" s="5"/>
    </row>
    <row r="189" spans="1:30" ht="16.95" customHeight="1" x14ac:dyDescent="0.3">
      <c r="A189" s="54">
        <v>46082</v>
      </c>
      <c r="B189" s="29">
        <v>46084</v>
      </c>
      <c r="C189" s="5" t="s">
        <v>31</v>
      </c>
      <c r="D189" s="5" t="s">
        <v>5</v>
      </c>
      <c r="E189" s="5" t="s">
        <v>12022</v>
      </c>
      <c r="F189" s="5" t="s">
        <v>11158</v>
      </c>
      <c r="G189" s="5" t="s">
        <v>11159</v>
      </c>
      <c r="H189" s="6" t="s">
        <v>11172</v>
      </c>
      <c r="I189" s="5" t="s">
        <v>11173</v>
      </c>
      <c r="J189" s="5">
        <v>5</v>
      </c>
      <c r="K189" s="5">
        <v>55.8</v>
      </c>
      <c r="L189" s="5">
        <v>12.8</v>
      </c>
      <c r="M189" s="18">
        <v>11.16</v>
      </c>
      <c r="N189" s="5" t="s">
        <v>12588</v>
      </c>
      <c r="O189" s="5"/>
      <c r="P189" s="5"/>
      <c r="Q189" s="5"/>
      <c r="R189" s="5"/>
      <c r="S189" s="5"/>
      <c r="T189" s="4">
        <v>46086</v>
      </c>
      <c r="U189" s="5"/>
      <c r="V189" s="5" t="s">
        <v>11174</v>
      </c>
      <c r="W189" s="5" t="s">
        <v>11175</v>
      </c>
      <c r="X189" s="5" t="s">
        <v>11176</v>
      </c>
      <c r="Y189" s="5" t="s">
        <v>13028</v>
      </c>
      <c r="Z189" s="5" t="s">
        <v>13049</v>
      </c>
      <c r="AA189" s="5">
        <v>64</v>
      </c>
      <c r="AB189" s="5">
        <v>-8.1999999999999993</v>
      </c>
      <c r="AC189" s="5">
        <v>68</v>
      </c>
      <c r="AD189" s="5"/>
    </row>
    <row r="190" spans="1:30" ht="16.95" customHeight="1" x14ac:dyDescent="0.3">
      <c r="A190" s="54">
        <v>46082</v>
      </c>
      <c r="B190" s="29">
        <v>46084</v>
      </c>
      <c r="C190" s="5" t="s">
        <v>31</v>
      </c>
      <c r="D190" s="5" t="s">
        <v>5</v>
      </c>
      <c r="E190" s="5" t="s">
        <v>12022</v>
      </c>
      <c r="F190" s="5" t="s">
        <v>11158</v>
      </c>
      <c r="G190" s="5" t="s">
        <v>11159</v>
      </c>
      <c r="H190" s="6" t="s">
        <v>13050</v>
      </c>
      <c r="I190" s="5" t="s">
        <v>11096</v>
      </c>
      <c r="J190" s="5">
        <v>8</v>
      </c>
      <c r="K190" s="5">
        <v>51.4</v>
      </c>
      <c r="L190" s="5">
        <v>7.4</v>
      </c>
      <c r="M190" s="18">
        <v>6.4249999999999998</v>
      </c>
      <c r="N190" s="5" t="s">
        <v>12588</v>
      </c>
      <c r="O190" s="5"/>
      <c r="P190" s="5"/>
      <c r="Q190" s="5"/>
      <c r="R190" s="5"/>
      <c r="S190" s="5"/>
      <c r="T190" s="4">
        <v>46086</v>
      </c>
      <c r="U190" s="5"/>
      <c r="V190" s="5" t="s">
        <v>13051</v>
      </c>
      <c r="W190" s="5" t="s">
        <v>13052</v>
      </c>
      <c r="X190" s="5" t="s">
        <v>13053</v>
      </c>
      <c r="Y190" s="5" t="s">
        <v>13054</v>
      </c>
      <c r="Z190" s="5" t="s">
        <v>13055</v>
      </c>
      <c r="AA190" s="5">
        <v>59.2</v>
      </c>
      <c r="AB190" s="5">
        <v>-7.8</v>
      </c>
      <c r="AC190" s="5">
        <v>63</v>
      </c>
      <c r="AD190" s="5"/>
    </row>
    <row r="191" spans="1:30" ht="16.95" customHeight="1" x14ac:dyDescent="0.3">
      <c r="A191" s="54">
        <v>46082</v>
      </c>
      <c r="B191" s="29">
        <v>46084</v>
      </c>
      <c r="C191" s="5" t="s">
        <v>31</v>
      </c>
      <c r="D191" s="5" t="s">
        <v>5</v>
      </c>
      <c r="E191" s="5" t="s">
        <v>12022</v>
      </c>
      <c r="F191" s="5" t="s">
        <v>11294</v>
      </c>
      <c r="G191" s="5" t="s">
        <v>11159</v>
      </c>
      <c r="H191" s="6" t="s">
        <v>13056</v>
      </c>
      <c r="I191" s="5" t="s">
        <v>11133</v>
      </c>
      <c r="J191" s="5">
        <v>3</v>
      </c>
      <c r="K191" s="5">
        <v>91</v>
      </c>
      <c r="L191" s="5">
        <v>32.9</v>
      </c>
      <c r="M191" s="18">
        <v>30.3333333333333</v>
      </c>
      <c r="N191" s="5" t="s">
        <v>12588</v>
      </c>
      <c r="O191" s="5"/>
      <c r="P191" s="5"/>
      <c r="Q191" s="5"/>
      <c r="R191" s="5"/>
      <c r="S191" s="5"/>
      <c r="T191" s="4">
        <v>46086</v>
      </c>
      <c r="U191" s="5"/>
      <c r="V191" s="5" t="s">
        <v>11161</v>
      </c>
      <c r="W191" s="5" t="s">
        <v>13057</v>
      </c>
      <c r="X191" s="5" t="s">
        <v>13058</v>
      </c>
      <c r="Y191" s="5" t="s">
        <v>13059</v>
      </c>
      <c r="Z191" s="5" t="s">
        <v>13060</v>
      </c>
      <c r="AA191" s="5">
        <v>98.7</v>
      </c>
      <c r="AB191" s="5">
        <v>-7.6999999999999904</v>
      </c>
      <c r="AC191" s="5">
        <v>109</v>
      </c>
      <c r="AD191" s="5"/>
    </row>
    <row r="192" spans="1:30" ht="16.95" customHeight="1" x14ac:dyDescent="0.3">
      <c r="A192" s="54">
        <v>46082</v>
      </c>
      <c r="B192" s="29">
        <v>46084</v>
      </c>
      <c r="C192" s="5" t="s">
        <v>31</v>
      </c>
      <c r="D192" s="5" t="s">
        <v>5</v>
      </c>
      <c r="E192" s="5" t="s">
        <v>12022</v>
      </c>
      <c r="F192" s="5" t="s">
        <v>11294</v>
      </c>
      <c r="G192" s="5" t="s">
        <v>11159</v>
      </c>
      <c r="H192" s="6" t="s">
        <v>13061</v>
      </c>
      <c r="I192" s="5" t="s">
        <v>11096</v>
      </c>
      <c r="J192" s="5">
        <v>4</v>
      </c>
      <c r="K192" s="5">
        <v>29.4</v>
      </c>
      <c r="L192" s="5">
        <v>7.4</v>
      </c>
      <c r="M192" s="18">
        <v>7.35</v>
      </c>
      <c r="N192" s="5" t="s">
        <v>12588</v>
      </c>
      <c r="O192" s="5"/>
      <c r="P192" s="5"/>
      <c r="Q192" s="5"/>
      <c r="R192" s="5"/>
      <c r="S192" s="5"/>
      <c r="T192" s="4">
        <v>46086</v>
      </c>
      <c r="U192" s="5"/>
      <c r="V192" s="5" t="s">
        <v>11167</v>
      </c>
      <c r="W192" s="5" t="s">
        <v>13062</v>
      </c>
      <c r="X192" s="5" t="s">
        <v>13063</v>
      </c>
      <c r="Y192" s="5" t="s">
        <v>11255</v>
      </c>
      <c r="Z192" s="5" t="s">
        <v>13064</v>
      </c>
      <c r="AA192" s="5">
        <v>29.6</v>
      </c>
      <c r="AB192" s="5">
        <v>-0.20000000000000301</v>
      </c>
      <c r="AC192" s="5">
        <v>38</v>
      </c>
      <c r="AD192" s="5"/>
    </row>
    <row r="193" spans="1:30" ht="16.95" customHeight="1" x14ac:dyDescent="0.3">
      <c r="A193" s="54">
        <v>46082</v>
      </c>
      <c r="B193" s="29">
        <v>46084</v>
      </c>
      <c r="C193" s="19" t="s">
        <v>38</v>
      </c>
      <c r="D193" s="5" t="s">
        <v>5</v>
      </c>
      <c r="E193" s="5" t="s">
        <v>12022</v>
      </c>
      <c r="F193" s="5"/>
      <c r="G193" s="5" t="s">
        <v>11121</v>
      </c>
      <c r="H193" s="6" t="s">
        <v>11122</v>
      </c>
      <c r="I193" s="5" t="s">
        <v>11123</v>
      </c>
      <c r="J193" s="5">
        <v>4</v>
      </c>
      <c r="K193" s="5">
        <v>91</v>
      </c>
      <c r="L193" s="5">
        <v>24.9</v>
      </c>
      <c r="M193" s="18">
        <v>22.75</v>
      </c>
      <c r="N193" s="19" t="s">
        <v>12588</v>
      </c>
      <c r="O193" s="5"/>
      <c r="P193" s="5"/>
      <c r="Q193" s="5"/>
      <c r="R193" s="5"/>
      <c r="S193" s="5"/>
      <c r="T193" s="5"/>
      <c r="U193" s="5"/>
      <c r="V193" s="5" t="s">
        <v>11124</v>
      </c>
      <c r="W193" s="5" t="s">
        <v>11125</v>
      </c>
      <c r="X193" s="5" t="s">
        <v>11126</v>
      </c>
      <c r="Y193" s="5" t="s">
        <v>13065</v>
      </c>
      <c r="Z193" s="5" t="s">
        <v>13066</v>
      </c>
      <c r="AA193" s="5">
        <v>99.6</v>
      </c>
      <c r="AB193" s="5">
        <v>-8.5999999999999908</v>
      </c>
      <c r="AC193" s="5">
        <v>104</v>
      </c>
      <c r="AD193" s="5"/>
    </row>
    <row r="194" spans="1:30" ht="16.95" customHeight="1" x14ac:dyDescent="0.3">
      <c r="A194" s="54">
        <v>46082</v>
      </c>
      <c r="B194" s="29">
        <v>46084</v>
      </c>
      <c r="C194" s="5" t="s">
        <v>31</v>
      </c>
      <c r="D194" s="5" t="s">
        <v>5</v>
      </c>
      <c r="E194" s="5" t="s">
        <v>12022</v>
      </c>
      <c r="F194" s="5" t="s">
        <v>11139</v>
      </c>
      <c r="G194" s="5" t="s">
        <v>11121</v>
      </c>
      <c r="H194" s="6" t="s">
        <v>13067</v>
      </c>
      <c r="I194" s="5" t="s">
        <v>11142</v>
      </c>
      <c r="J194" s="5">
        <v>18</v>
      </c>
      <c r="K194" s="5">
        <v>109</v>
      </c>
      <c r="L194" s="5">
        <v>6.6</v>
      </c>
      <c r="M194" s="18">
        <v>6.0555555555555598</v>
      </c>
      <c r="N194" s="5" t="s">
        <v>12588</v>
      </c>
      <c r="O194" s="5"/>
      <c r="P194" s="5"/>
      <c r="Q194" s="5"/>
      <c r="R194" s="5"/>
      <c r="S194" s="5"/>
      <c r="T194" s="5"/>
      <c r="U194" s="5"/>
      <c r="V194" s="5" t="s">
        <v>13068</v>
      </c>
      <c r="W194" s="5" t="s">
        <v>13069</v>
      </c>
      <c r="X194" s="5" t="s">
        <v>13070</v>
      </c>
      <c r="Y194" s="5" t="s">
        <v>13071</v>
      </c>
      <c r="Z194" s="5" t="s">
        <v>13072</v>
      </c>
      <c r="AA194" s="5">
        <v>118.8</v>
      </c>
      <c r="AB194" s="5">
        <v>-9.8000000000000007</v>
      </c>
      <c r="AC194" s="5">
        <v>126</v>
      </c>
      <c r="AD194" s="5"/>
    </row>
    <row r="195" spans="1:30" ht="16.95" customHeight="1" x14ac:dyDescent="0.3">
      <c r="A195" s="54">
        <v>46082</v>
      </c>
      <c r="B195" s="29">
        <v>46084</v>
      </c>
      <c r="C195" s="5" t="s">
        <v>31</v>
      </c>
      <c r="D195" s="5" t="s">
        <v>5</v>
      </c>
      <c r="E195" s="5" t="s">
        <v>12022</v>
      </c>
      <c r="F195" s="5" t="s">
        <v>11139</v>
      </c>
      <c r="G195" s="5" t="s">
        <v>11121</v>
      </c>
      <c r="H195" s="6" t="s">
        <v>13073</v>
      </c>
      <c r="I195" s="5" t="s">
        <v>11142</v>
      </c>
      <c r="J195" s="5">
        <v>6</v>
      </c>
      <c r="K195" s="5">
        <v>29.91</v>
      </c>
      <c r="L195" s="5">
        <v>6.6</v>
      </c>
      <c r="M195" s="18">
        <v>4.9850000000000003</v>
      </c>
      <c r="N195" s="5" t="s">
        <v>12588</v>
      </c>
      <c r="O195" s="5"/>
      <c r="P195" s="5"/>
      <c r="Q195" s="5"/>
      <c r="R195" s="5"/>
      <c r="S195" s="5"/>
      <c r="T195" s="5"/>
      <c r="U195" s="5"/>
      <c r="V195" s="5" t="s">
        <v>13074</v>
      </c>
      <c r="W195" s="5" t="s">
        <v>13075</v>
      </c>
      <c r="X195" s="5" t="s">
        <v>13076</v>
      </c>
      <c r="Y195" s="5" t="s">
        <v>13077</v>
      </c>
      <c r="Z195" s="5" t="s">
        <v>13078</v>
      </c>
      <c r="AA195" s="5">
        <v>39.6</v>
      </c>
      <c r="AB195" s="5">
        <v>-9.6899999999999906</v>
      </c>
      <c r="AC195" s="5">
        <v>39.6</v>
      </c>
      <c r="AD195" s="5"/>
    </row>
    <row r="196" spans="1:30" ht="16.95" customHeight="1" x14ac:dyDescent="0.3">
      <c r="A196" s="54">
        <v>46082</v>
      </c>
      <c r="B196" s="29">
        <v>46084</v>
      </c>
      <c r="C196" s="5" t="s">
        <v>29</v>
      </c>
      <c r="D196" s="5" t="s">
        <v>5</v>
      </c>
      <c r="E196" s="5" t="s">
        <v>12022</v>
      </c>
      <c r="F196" s="5" t="s">
        <v>11249</v>
      </c>
      <c r="G196" s="5" t="s">
        <v>11121</v>
      </c>
      <c r="H196" s="6" t="s">
        <v>13079</v>
      </c>
      <c r="I196" s="5" t="s">
        <v>11096</v>
      </c>
      <c r="J196" s="5">
        <v>24</v>
      </c>
      <c r="K196" s="5">
        <v>138</v>
      </c>
      <c r="L196" s="5">
        <v>7.4</v>
      </c>
      <c r="M196" s="18">
        <v>5.75</v>
      </c>
      <c r="N196" s="5" t="s">
        <v>12588</v>
      </c>
      <c r="O196" s="5"/>
      <c r="P196" s="5"/>
      <c r="Q196" s="5"/>
      <c r="R196" s="5"/>
      <c r="S196" s="5"/>
      <c r="T196" s="5"/>
      <c r="U196" s="5"/>
      <c r="V196" s="5" t="s">
        <v>13068</v>
      </c>
      <c r="W196" s="5" t="s">
        <v>13080</v>
      </c>
      <c r="X196" s="5" t="s">
        <v>13081</v>
      </c>
      <c r="Y196" s="5" t="s">
        <v>13082</v>
      </c>
      <c r="Z196" s="5" t="s">
        <v>13083</v>
      </c>
      <c r="AA196" s="5">
        <v>177.6</v>
      </c>
      <c r="AB196" s="5">
        <v>-39.6</v>
      </c>
      <c r="AC196" s="5">
        <v>159</v>
      </c>
      <c r="AD196" s="5"/>
    </row>
    <row r="197" spans="1:30" ht="16.95" customHeight="1" x14ac:dyDescent="0.3">
      <c r="A197" s="54">
        <v>46082</v>
      </c>
      <c r="B197" s="29">
        <v>46084</v>
      </c>
      <c r="C197" s="5" t="s">
        <v>31</v>
      </c>
      <c r="D197" s="19" t="s">
        <v>5</v>
      </c>
      <c r="E197" s="5" t="s">
        <v>12022</v>
      </c>
      <c r="F197" s="5" t="s">
        <v>11576</v>
      </c>
      <c r="G197" s="5" t="s">
        <v>11121</v>
      </c>
      <c r="H197" s="6" t="s">
        <v>13084</v>
      </c>
      <c r="I197" s="5" t="s">
        <v>11123</v>
      </c>
      <c r="J197" s="5">
        <v>2</v>
      </c>
      <c r="K197" s="5">
        <v>37.229999999999997</v>
      </c>
      <c r="L197" s="5">
        <v>24.9</v>
      </c>
      <c r="M197" s="18">
        <v>18.614999999999998</v>
      </c>
      <c r="N197" s="19" t="s">
        <v>12588</v>
      </c>
      <c r="O197" s="5"/>
      <c r="P197" s="5"/>
      <c r="Q197" s="5"/>
      <c r="R197" s="5"/>
      <c r="S197" s="5"/>
      <c r="T197" s="5"/>
      <c r="U197" s="5"/>
      <c r="V197" s="5" t="s">
        <v>13085</v>
      </c>
      <c r="W197" s="5" t="s">
        <v>13086</v>
      </c>
      <c r="X197" s="5" t="s">
        <v>13087</v>
      </c>
      <c r="Y197" s="5" t="s">
        <v>13088</v>
      </c>
      <c r="Z197" s="5" t="s">
        <v>13089</v>
      </c>
      <c r="AA197" s="5">
        <v>49.8</v>
      </c>
      <c r="AB197" s="5">
        <v>-12.57</v>
      </c>
      <c r="AC197" s="5">
        <v>51.7</v>
      </c>
      <c r="AD197" s="5" t="s">
        <v>3375</v>
      </c>
    </row>
    <row r="198" spans="1:30" ht="16.95" customHeight="1" x14ac:dyDescent="0.3">
      <c r="A198" s="54">
        <v>46082</v>
      </c>
      <c r="B198" s="29">
        <v>46084</v>
      </c>
      <c r="C198" s="5" t="s">
        <v>31</v>
      </c>
      <c r="D198" s="5" t="s">
        <v>5</v>
      </c>
      <c r="E198" s="5" t="s">
        <v>12022</v>
      </c>
      <c r="F198" s="5" t="s">
        <v>11576</v>
      </c>
      <c r="G198" s="5" t="s">
        <v>11121</v>
      </c>
      <c r="H198" s="6" t="s">
        <v>13090</v>
      </c>
      <c r="I198" s="5" t="s">
        <v>11123</v>
      </c>
      <c r="J198" s="5">
        <v>1</v>
      </c>
      <c r="K198" s="5">
        <v>22.8</v>
      </c>
      <c r="L198" s="5">
        <v>24.9</v>
      </c>
      <c r="M198" s="18">
        <v>22.8</v>
      </c>
      <c r="N198" s="5" t="s">
        <v>12588</v>
      </c>
      <c r="O198" s="5"/>
      <c r="P198" s="5"/>
      <c r="Q198" s="5"/>
      <c r="R198" s="5"/>
      <c r="S198" s="5"/>
      <c r="T198" s="5"/>
      <c r="U198" s="5"/>
      <c r="V198" s="5" t="s">
        <v>13091</v>
      </c>
      <c r="W198" s="5" t="s">
        <v>13092</v>
      </c>
      <c r="X198" s="5" t="s">
        <v>11126</v>
      </c>
      <c r="Y198" s="5" t="s">
        <v>11127</v>
      </c>
      <c r="Z198" s="5" t="s">
        <v>13093</v>
      </c>
      <c r="AA198" s="5">
        <v>24.9</v>
      </c>
      <c r="AB198" s="5">
        <v>-2.1</v>
      </c>
      <c r="AC198" s="5">
        <v>30.4</v>
      </c>
      <c r="AD198" s="5" t="s">
        <v>13094</v>
      </c>
    </row>
    <row r="199" spans="1:30" ht="16.95" customHeight="1" x14ac:dyDescent="0.3">
      <c r="A199" s="54">
        <v>46082</v>
      </c>
      <c r="B199" s="29">
        <v>46084</v>
      </c>
      <c r="C199" s="19" t="s">
        <v>38</v>
      </c>
      <c r="D199" s="19" t="s">
        <v>5</v>
      </c>
      <c r="E199" s="19" t="s">
        <v>12673</v>
      </c>
      <c r="F199" s="5"/>
      <c r="G199" s="19" t="s">
        <v>13095</v>
      </c>
      <c r="H199" s="6" t="s">
        <v>13096</v>
      </c>
      <c r="I199" s="19" t="s">
        <v>198</v>
      </c>
      <c r="J199" s="5">
        <v>1</v>
      </c>
      <c r="K199" s="5">
        <v>26.8</v>
      </c>
      <c r="L199" s="5">
        <f>VLOOKUP(I:I,指导价!A:B,2,0)</f>
        <v>32.9</v>
      </c>
      <c r="M199" s="18">
        <v>26.8</v>
      </c>
      <c r="N199" s="19" t="s">
        <v>12588</v>
      </c>
      <c r="O199" s="42"/>
      <c r="P199" s="42"/>
      <c r="Q199" s="42"/>
      <c r="R199" s="42"/>
      <c r="S199" s="42"/>
      <c r="T199" s="4">
        <v>46087</v>
      </c>
      <c r="U199" s="19" t="s">
        <v>12589</v>
      </c>
      <c r="V199" s="5"/>
      <c r="W199" s="5"/>
      <c r="X199" s="5"/>
      <c r="Y199" s="5"/>
      <c r="Z199" s="5"/>
      <c r="AA199" s="5">
        <v>32.9</v>
      </c>
      <c r="AB199" s="5">
        <v>-6.1</v>
      </c>
      <c r="AC199" s="5"/>
      <c r="AD199" s="5"/>
    </row>
    <row r="200" spans="1:30" ht="16.95" customHeight="1" x14ac:dyDescent="0.3">
      <c r="A200" s="54">
        <v>46082</v>
      </c>
      <c r="B200" s="29">
        <v>46084</v>
      </c>
      <c r="C200" s="10" t="str">
        <f>VLOOKUP(G200:G203,白名单!C:E,3,0)</f>
        <v>华北大区</v>
      </c>
      <c r="D200" s="10" t="str">
        <f>VLOOKUP(G200:G203,白名单!C:F,4,0)</f>
        <v>天津和清润通商贸有限公司</v>
      </c>
      <c r="E200" s="5" t="s">
        <v>12022</v>
      </c>
      <c r="F200" s="10"/>
      <c r="G200" s="10" t="s">
        <v>11345</v>
      </c>
      <c r="H200" s="15" t="s">
        <v>13097</v>
      </c>
      <c r="I200" s="5" t="s">
        <v>11583</v>
      </c>
      <c r="J200" s="10">
        <v>4</v>
      </c>
      <c r="K200" s="10">
        <f>10.25*4</f>
        <v>41</v>
      </c>
      <c r="L200" s="5">
        <v>10.9</v>
      </c>
      <c r="M200" s="67">
        <v>10.25</v>
      </c>
      <c r="N200" s="16" t="s">
        <v>12588</v>
      </c>
      <c r="O200" s="10"/>
      <c r="P200" s="10"/>
      <c r="Q200" s="10"/>
      <c r="R200" s="10"/>
      <c r="S200" s="10"/>
      <c r="T200" s="24"/>
      <c r="U200" s="10"/>
      <c r="V200" s="10"/>
      <c r="W200" s="10"/>
      <c r="X200" s="42"/>
      <c r="Y200" s="10"/>
      <c r="Z200" s="10"/>
      <c r="AA200" s="10"/>
      <c r="AB200" s="10"/>
      <c r="AC200" s="10"/>
      <c r="AD200" s="10"/>
    </row>
    <row r="201" spans="1:30" ht="16.95" customHeight="1" x14ac:dyDescent="0.3">
      <c r="A201" s="54">
        <v>46082</v>
      </c>
      <c r="B201" s="29">
        <v>46084</v>
      </c>
      <c r="C201" s="5" t="s">
        <v>34</v>
      </c>
      <c r="D201" s="5" t="s">
        <v>11343</v>
      </c>
      <c r="E201" s="5" t="s">
        <v>12022</v>
      </c>
      <c r="F201" s="5" t="s">
        <v>11344</v>
      </c>
      <c r="G201" s="5" t="s">
        <v>11345</v>
      </c>
      <c r="H201" s="11" t="s">
        <v>13098</v>
      </c>
      <c r="I201" s="5" t="s">
        <v>11123</v>
      </c>
      <c r="J201" s="5">
        <v>4</v>
      </c>
      <c r="K201" s="5">
        <v>76.8</v>
      </c>
      <c r="L201" s="5">
        <v>24.9</v>
      </c>
      <c r="M201" s="18">
        <v>19.2</v>
      </c>
      <c r="N201" s="5" t="s">
        <v>12588</v>
      </c>
      <c r="O201" s="5"/>
      <c r="P201" s="5"/>
      <c r="Q201" s="5"/>
      <c r="R201" s="5"/>
      <c r="S201" s="5"/>
      <c r="T201" s="5"/>
      <c r="U201" s="5"/>
      <c r="V201" s="5"/>
      <c r="W201" s="5" t="s">
        <v>13099</v>
      </c>
      <c r="X201" s="5" t="s">
        <v>13100</v>
      </c>
      <c r="Y201" s="5" t="s">
        <v>13101</v>
      </c>
      <c r="Z201" s="5" t="s">
        <v>13102</v>
      </c>
      <c r="AA201" s="5">
        <v>99.6</v>
      </c>
      <c r="AB201" s="5">
        <v>-22.8</v>
      </c>
      <c r="AC201" s="5">
        <v>76.8</v>
      </c>
      <c r="AD201" s="5"/>
    </row>
    <row r="202" spans="1:30" ht="16.95" customHeight="1" x14ac:dyDescent="0.3">
      <c r="A202" s="54">
        <v>46082</v>
      </c>
      <c r="B202" s="29">
        <v>46084</v>
      </c>
      <c r="C202" s="5" t="s">
        <v>34</v>
      </c>
      <c r="D202" s="5" t="s">
        <v>11343</v>
      </c>
      <c r="E202" s="10" t="s">
        <v>12022</v>
      </c>
      <c r="F202" s="10" t="s">
        <v>11344</v>
      </c>
      <c r="G202" s="10" t="s">
        <v>11345</v>
      </c>
      <c r="H202" s="12" t="s">
        <v>13103</v>
      </c>
      <c r="I202" s="5" t="s">
        <v>11096</v>
      </c>
      <c r="J202" s="5">
        <v>8</v>
      </c>
      <c r="K202" s="10">
        <v>42.83</v>
      </c>
      <c r="L202" s="5">
        <v>7.4</v>
      </c>
      <c r="M202" s="18">
        <v>5.3537499999999998</v>
      </c>
      <c r="N202" s="5" t="s">
        <v>12588</v>
      </c>
      <c r="O202" s="5"/>
      <c r="P202" s="5"/>
      <c r="Q202" s="5"/>
      <c r="R202" s="5"/>
      <c r="S202" s="5"/>
      <c r="T202" s="5"/>
      <c r="U202" s="5"/>
      <c r="V202" s="10" t="s">
        <v>13104</v>
      </c>
      <c r="W202" s="50">
        <v>815201777567</v>
      </c>
      <c r="X202" s="10" t="s">
        <v>11348</v>
      </c>
      <c r="Y202" s="10" t="s">
        <v>13105</v>
      </c>
      <c r="Z202" s="50">
        <v>5510357988613</v>
      </c>
      <c r="AA202" s="5">
        <v>59.2</v>
      </c>
      <c r="AB202" s="5">
        <v>-16.37</v>
      </c>
      <c r="AC202" s="10">
        <v>65.8</v>
      </c>
      <c r="AD202" s="10" t="s">
        <v>13106</v>
      </c>
    </row>
    <row r="203" spans="1:30" ht="16.95" customHeight="1" x14ac:dyDescent="0.3">
      <c r="A203" s="54">
        <v>46082</v>
      </c>
      <c r="B203" s="29">
        <v>46084</v>
      </c>
      <c r="C203" s="5" t="s">
        <v>34</v>
      </c>
      <c r="D203" s="5" t="s">
        <v>5</v>
      </c>
      <c r="E203" s="10" t="s">
        <v>12022</v>
      </c>
      <c r="F203" s="10" t="s">
        <v>11325</v>
      </c>
      <c r="G203" s="10" t="s">
        <v>11470</v>
      </c>
      <c r="H203" s="12" t="s">
        <v>11471</v>
      </c>
      <c r="I203" s="5" t="s">
        <v>11096</v>
      </c>
      <c r="J203" s="5">
        <v>8</v>
      </c>
      <c r="K203" s="10">
        <v>58</v>
      </c>
      <c r="L203" s="5">
        <v>7.4</v>
      </c>
      <c r="M203" s="18">
        <v>7.25</v>
      </c>
      <c r="N203" s="5" t="s">
        <v>12588</v>
      </c>
      <c r="O203" s="5"/>
      <c r="P203" s="5"/>
      <c r="Q203" s="5"/>
      <c r="R203" s="5"/>
      <c r="S203" s="5"/>
      <c r="T203" s="4">
        <v>46086</v>
      </c>
      <c r="U203" s="19" t="s">
        <v>12629</v>
      </c>
      <c r="V203" s="10" t="s">
        <v>11472</v>
      </c>
      <c r="W203" s="50">
        <v>1008541258476</v>
      </c>
      <c r="X203" s="10" t="s">
        <v>11461</v>
      </c>
      <c r="Y203" s="10" t="s">
        <v>12670</v>
      </c>
      <c r="Z203" s="50">
        <v>6008864997751</v>
      </c>
      <c r="AA203" s="5">
        <v>59.2</v>
      </c>
      <c r="AB203" s="5">
        <v>-1.2</v>
      </c>
      <c r="AC203" s="10">
        <v>66</v>
      </c>
      <c r="AD203" s="10">
        <v>0</v>
      </c>
    </row>
    <row r="204" spans="1:30" ht="16.95" customHeight="1" x14ac:dyDescent="0.3">
      <c r="A204" s="54">
        <v>46082</v>
      </c>
      <c r="B204" s="29">
        <v>46084</v>
      </c>
      <c r="C204" s="5" t="s">
        <v>32</v>
      </c>
      <c r="D204" s="5" t="s">
        <v>5</v>
      </c>
      <c r="E204" s="10" t="s">
        <v>12022</v>
      </c>
      <c r="F204" s="10" t="s">
        <v>11113</v>
      </c>
      <c r="G204" s="10" t="s">
        <v>13107</v>
      </c>
      <c r="H204" s="12" t="s">
        <v>13108</v>
      </c>
      <c r="I204" s="5" t="s">
        <v>11096</v>
      </c>
      <c r="J204" s="5">
        <v>4</v>
      </c>
      <c r="K204" s="10">
        <v>25.6</v>
      </c>
      <c r="L204" s="5">
        <v>7.4</v>
      </c>
      <c r="M204" s="18">
        <v>6.4</v>
      </c>
      <c r="N204" s="5" t="s">
        <v>12588</v>
      </c>
      <c r="O204" s="5"/>
      <c r="P204" s="5"/>
      <c r="Q204" s="5"/>
      <c r="R204" s="5"/>
      <c r="S204" s="5"/>
      <c r="T204" s="4">
        <v>46086</v>
      </c>
      <c r="U204" s="19" t="s">
        <v>12608</v>
      </c>
      <c r="V204" s="10"/>
      <c r="W204" s="50">
        <v>856122498683</v>
      </c>
      <c r="X204" s="10" t="s">
        <v>11224</v>
      </c>
      <c r="Y204" s="10" t="s">
        <v>11247</v>
      </c>
      <c r="Z204" s="50">
        <v>5830887187460</v>
      </c>
      <c r="AA204" s="5">
        <v>29.6</v>
      </c>
      <c r="AB204" s="5">
        <v>-4</v>
      </c>
      <c r="AC204" s="10">
        <v>25.6</v>
      </c>
      <c r="AD204" s="10">
        <v>3</v>
      </c>
    </row>
    <row r="205" spans="1:30" ht="16.95" customHeight="1" x14ac:dyDescent="0.3">
      <c r="A205" s="54">
        <v>46082</v>
      </c>
      <c r="B205" s="29">
        <v>46084</v>
      </c>
      <c r="C205" s="19" t="s">
        <v>38</v>
      </c>
      <c r="D205" s="19" t="s">
        <v>5</v>
      </c>
      <c r="E205" s="5" t="s">
        <v>11093</v>
      </c>
      <c r="F205" s="5"/>
      <c r="G205" s="5" t="s">
        <v>13109</v>
      </c>
      <c r="H205" s="13" t="s">
        <v>13110</v>
      </c>
      <c r="I205" s="5" t="s">
        <v>11096</v>
      </c>
      <c r="J205" s="5">
        <v>4</v>
      </c>
      <c r="K205" s="5">
        <v>22.54</v>
      </c>
      <c r="L205" s="5">
        <f>VLOOKUP(I:I,指导价!$A:$B,2,0)</f>
        <v>7.4</v>
      </c>
      <c r="M205" s="18">
        <f>K205/J205</f>
        <v>5.6349999999999998</v>
      </c>
      <c r="N205" s="5" t="s">
        <v>12588</v>
      </c>
      <c r="O205" s="5"/>
      <c r="P205" s="5"/>
      <c r="Q205" s="5"/>
      <c r="R205" s="5"/>
      <c r="S205" s="5"/>
      <c r="T205" s="29">
        <v>46085</v>
      </c>
      <c r="U205" s="5" t="s">
        <v>12589</v>
      </c>
      <c r="V205" s="5"/>
      <c r="W205" s="5" t="s">
        <v>13111</v>
      </c>
      <c r="X205" s="5" t="s">
        <v>12337</v>
      </c>
      <c r="Y205" s="5" t="s">
        <v>12337</v>
      </c>
      <c r="Z205" s="5" t="s">
        <v>13111</v>
      </c>
      <c r="AA205" s="5">
        <f>J205*L205</f>
        <v>29.6</v>
      </c>
      <c r="AB205" s="5">
        <f>K:K-AA:AA</f>
        <v>-7.0600000000000023</v>
      </c>
      <c r="AC205" s="5"/>
      <c r="AD205" s="5"/>
    </row>
    <row r="206" spans="1:30" ht="16.95" customHeight="1" x14ac:dyDescent="0.3">
      <c r="A206" s="54">
        <v>46082</v>
      </c>
      <c r="B206" s="29">
        <v>46084</v>
      </c>
      <c r="C206" s="19" t="s">
        <v>38</v>
      </c>
      <c r="D206" s="19" t="s">
        <v>5</v>
      </c>
      <c r="E206" s="5" t="s">
        <v>11093</v>
      </c>
      <c r="F206" s="5"/>
      <c r="G206" s="5" t="s">
        <v>11673</v>
      </c>
      <c r="H206" s="13" t="s">
        <v>13112</v>
      </c>
      <c r="I206" s="5" t="s">
        <v>11107</v>
      </c>
      <c r="J206" s="5">
        <v>8</v>
      </c>
      <c r="K206" s="5">
        <v>64.8</v>
      </c>
      <c r="L206" s="5">
        <f>VLOOKUP(I:I,指导价!$A:$B,2,0)</f>
        <v>10.9</v>
      </c>
      <c r="M206" s="18">
        <f>K206/J206</f>
        <v>8.1</v>
      </c>
      <c r="N206" s="5" t="s">
        <v>12588</v>
      </c>
      <c r="O206" s="5"/>
      <c r="P206" s="5"/>
      <c r="Q206" s="5"/>
      <c r="R206" s="5"/>
      <c r="S206" s="5"/>
      <c r="T206" s="29">
        <v>46085</v>
      </c>
      <c r="U206" s="19" t="s">
        <v>12629</v>
      </c>
      <c r="V206" s="5"/>
      <c r="W206" s="5" t="s">
        <v>13113</v>
      </c>
      <c r="X206" s="5" t="s">
        <v>13114</v>
      </c>
      <c r="Y206" s="5" t="s">
        <v>13114</v>
      </c>
      <c r="Z206" s="5" t="s">
        <v>13113</v>
      </c>
      <c r="AA206" s="5">
        <f>J206*L206</f>
        <v>87.2</v>
      </c>
      <c r="AB206" s="5">
        <f>K:K-AA:AA</f>
        <v>-22.400000000000006</v>
      </c>
      <c r="AC206" s="5"/>
      <c r="AD206" s="5"/>
    </row>
    <row r="207" spans="1:30" ht="16.95" customHeight="1" x14ac:dyDescent="0.3">
      <c r="A207" s="54">
        <v>46082</v>
      </c>
      <c r="B207" s="29">
        <v>46084</v>
      </c>
      <c r="C207" s="5" t="s">
        <v>28</v>
      </c>
      <c r="D207" s="5" t="s">
        <v>11129</v>
      </c>
      <c r="E207" s="5" t="s">
        <v>12022</v>
      </c>
      <c r="F207" s="5" t="s">
        <v>11392</v>
      </c>
      <c r="G207" s="5" t="s">
        <v>11411</v>
      </c>
      <c r="H207" s="11" t="s">
        <v>11412</v>
      </c>
      <c r="I207" s="5" t="s">
        <v>11096</v>
      </c>
      <c r="J207" s="5">
        <v>12</v>
      </c>
      <c r="K207" s="5">
        <v>85.8</v>
      </c>
      <c r="L207" s="5">
        <v>7.4</v>
      </c>
      <c r="M207" s="18">
        <v>7.15</v>
      </c>
      <c r="N207" s="5" t="s">
        <v>12588</v>
      </c>
      <c r="O207" s="5"/>
      <c r="P207" s="5"/>
      <c r="Q207" s="5"/>
      <c r="R207" s="5"/>
      <c r="S207" s="5"/>
      <c r="T207" s="5"/>
      <c r="U207" s="5"/>
      <c r="V207" s="5"/>
      <c r="W207" s="5" t="s">
        <v>11413</v>
      </c>
      <c r="X207" s="5" t="s">
        <v>11414</v>
      </c>
      <c r="Y207" s="5" t="s">
        <v>13115</v>
      </c>
      <c r="Z207" s="5" t="s">
        <v>13116</v>
      </c>
      <c r="AA207" s="5">
        <v>88.8</v>
      </c>
      <c r="AB207" s="5">
        <v>-3.0000000000000102</v>
      </c>
      <c r="AC207" s="5">
        <v>85.8</v>
      </c>
      <c r="AD207" s="5"/>
    </row>
    <row r="208" spans="1:30" ht="16.95" customHeight="1" x14ac:dyDescent="0.3">
      <c r="A208" s="54">
        <v>46082</v>
      </c>
      <c r="B208" s="29">
        <v>46084</v>
      </c>
      <c r="C208" s="19" t="s">
        <v>38</v>
      </c>
      <c r="D208" s="19" t="s">
        <v>5</v>
      </c>
      <c r="E208" s="19" t="s">
        <v>12673</v>
      </c>
      <c r="F208" s="5"/>
      <c r="G208" s="19" t="s">
        <v>13117</v>
      </c>
      <c r="H208" s="11" t="s">
        <v>13118</v>
      </c>
      <c r="I208" s="19" t="s">
        <v>90</v>
      </c>
      <c r="J208" s="5">
        <v>2</v>
      </c>
      <c r="K208" s="5">
        <v>35.99</v>
      </c>
      <c r="L208" s="5">
        <f>VLOOKUP(I:I,指导价!A:B,2,0)</f>
        <v>24.9</v>
      </c>
      <c r="M208" s="18">
        <v>17.995000000000001</v>
      </c>
      <c r="N208" s="19" t="s">
        <v>12588</v>
      </c>
      <c r="O208" s="42"/>
      <c r="P208" s="42"/>
      <c r="Q208" s="42"/>
      <c r="R208" s="42"/>
      <c r="S208" s="42"/>
      <c r="T208" s="4">
        <v>46087</v>
      </c>
      <c r="U208" s="19" t="s">
        <v>12589</v>
      </c>
      <c r="V208" s="5"/>
      <c r="W208" s="5"/>
      <c r="X208" s="5"/>
      <c r="Y208" s="5"/>
      <c r="Z208" s="5"/>
      <c r="AA208" s="5">
        <v>49.8</v>
      </c>
      <c r="AB208" s="5">
        <v>-13.81</v>
      </c>
      <c r="AC208" s="5"/>
      <c r="AD208" s="5"/>
    </row>
    <row r="209" spans="1:30" ht="16.95" customHeight="1" x14ac:dyDescent="0.3">
      <c r="A209" s="54">
        <v>46082</v>
      </c>
      <c r="B209" s="29">
        <v>46084</v>
      </c>
      <c r="C209" s="19" t="s">
        <v>38</v>
      </c>
      <c r="D209" s="19" t="s">
        <v>5</v>
      </c>
      <c r="E209" s="61" t="s">
        <v>12673</v>
      </c>
      <c r="F209" s="5"/>
      <c r="G209" s="19" t="s">
        <v>13117</v>
      </c>
      <c r="H209" s="11" t="s">
        <v>13119</v>
      </c>
      <c r="I209" s="19" t="s">
        <v>113</v>
      </c>
      <c r="J209" s="5">
        <v>2</v>
      </c>
      <c r="K209" s="5">
        <v>37.799999999999997</v>
      </c>
      <c r="L209" s="5">
        <f>VLOOKUP(I:I,指导价!A:B,2,0)</f>
        <v>24.9</v>
      </c>
      <c r="M209" s="18">
        <v>18.899999999999999</v>
      </c>
      <c r="N209" s="19" t="s">
        <v>12588</v>
      </c>
      <c r="O209" s="5"/>
      <c r="P209" s="5"/>
      <c r="Q209" s="5"/>
      <c r="R209" s="5"/>
      <c r="S209" s="5"/>
      <c r="T209" s="4">
        <v>46087</v>
      </c>
      <c r="U209" s="19" t="s">
        <v>12589</v>
      </c>
      <c r="V209" s="5"/>
      <c r="W209" s="5"/>
      <c r="X209" s="5"/>
      <c r="Y209" s="5"/>
      <c r="Z209" s="5"/>
      <c r="AA209" s="5"/>
      <c r="AB209" s="5"/>
      <c r="AC209" s="5"/>
      <c r="AD209" s="5"/>
    </row>
    <row r="210" spans="1:30" ht="16.95" customHeight="1" x14ac:dyDescent="0.3">
      <c r="A210" s="54">
        <v>46082</v>
      </c>
      <c r="B210" s="29">
        <v>46084</v>
      </c>
      <c r="C210" s="19" t="s">
        <v>38</v>
      </c>
      <c r="D210" s="19" t="s">
        <v>5</v>
      </c>
      <c r="E210" s="61" t="s">
        <v>12673</v>
      </c>
      <c r="F210" s="5"/>
      <c r="G210" s="19" t="s">
        <v>13117</v>
      </c>
      <c r="H210" s="11" t="s">
        <v>13120</v>
      </c>
      <c r="I210" s="19" t="s">
        <v>90</v>
      </c>
      <c r="J210" s="5">
        <v>1</v>
      </c>
      <c r="K210" s="5">
        <v>22.99</v>
      </c>
      <c r="L210" s="5">
        <f>VLOOKUP(I:I,指导价!A:B,2,0)</f>
        <v>24.9</v>
      </c>
      <c r="M210" s="18">
        <v>22.99</v>
      </c>
      <c r="N210" s="19" t="s">
        <v>12588</v>
      </c>
      <c r="O210" s="5"/>
      <c r="P210" s="5"/>
      <c r="Q210" s="5"/>
      <c r="R210" s="5"/>
      <c r="S210" s="5"/>
      <c r="T210" s="4">
        <v>46087</v>
      </c>
      <c r="U210" s="19" t="s">
        <v>12589</v>
      </c>
      <c r="V210" s="5"/>
      <c r="W210" s="5"/>
      <c r="X210" s="5"/>
      <c r="Y210" s="5"/>
      <c r="Z210" s="5"/>
      <c r="AA210" s="5"/>
      <c r="AB210" s="5"/>
      <c r="AC210" s="5"/>
      <c r="AD210" s="5"/>
    </row>
    <row r="211" spans="1:30" ht="16.95" customHeight="1" x14ac:dyDescent="0.3">
      <c r="A211" s="54">
        <v>46082</v>
      </c>
      <c r="B211" s="29">
        <v>46084</v>
      </c>
      <c r="C211" s="5" t="s">
        <v>38</v>
      </c>
      <c r="D211" s="5" t="s">
        <v>5</v>
      </c>
      <c r="E211" s="19" t="s">
        <v>12673</v>
      </c>
      <c r="F211" s="5"/>
      <c r="G211" s="5" t="s">
        <v>13117</v>
      </c>
      <c r="H211" s="35" t="s">
        <v>13121</v>
      </c>
      <c r="I211" s="5" t="s">
        <v>11123</v>
      </c>
      <c r="J211" s="5">
        <v>3</v>
      </c>
      <c r="K211" s="5">
        <v>52.8</v>
      </c>
      <c r="L211" s="5">
        <f>VLOOKUP(I:I,指导价!A:B,2,0)</f>
        <v>24.9</v>
      </c>
      <c r="M211" s="18">
        <v>17.600000000000001</v>
      </c>
      <c r="N211" s="5" t="s">
        <v>12588</v>
      </c>
      <c r="O211" s="5"/>
      <c r="P211" s="5"/>
      <c r="Q211" s="5"/>
      <c r="R211" s="5"/>
      <c r="S211" s="5"/>
      <c r="T211" s="4">
        <v>46087</v>
      </c>
      <c r="U211" s="5"/>
      <c r="V211" s="5"/>
      <c r="W211" s="5"/>
      <c r="X211" s="5"/>
      <c r="Y211" s="5"/>
      <c r="Z211" s="5"/>
      <c r="AA211" s="5">
        <v>74.7</v>
      </c>
      <c r="AB211" s="5">
        <v>-21.9</v>
      </c>
      <c r="AC211" s="5"/>
      <c r="AD211" s="5"/>
    </row>
    <row r="212" spans="1:30" ht="16.95" customHeight="1" x14ac:dyDescent="0.3">
      <c r="A212" s="54">
        <v>46082</v>
      </c>
      <c r="B212" s="29">
        <v>46083</v>
      </c>
      <c r="C212" s="19" t="s">
        <v>38</v>
      </c>
      <c r="D212" s="10" t="s">
        <v>5</v>
      </c>
      <c r="E212" s="10" t="s">
        <v>12673</v>
      </c>
      <c r="F212" s="10"/>
      <c r="G212" s="10" t="s">
        <v>13122</v>
      </c>
      <c r="H212" s="25" t="s">
        <v>13123</v>
      </c>
      <c r="I212" s="10" t="s">
        <v>11583</v>
      </c>
      <c r="J212" s="10">
        <v>2</v>
      </c>
      <c r="K212" s="10">
        <v>21.8</v>
      </c>
      <c r="L212" s="5">
        <v>10.9</v>
      </c>
      <c r="M212" s="67">
        <v>10.35</v>
      </c>
      <c r="N212" s="16" t="s">
        <v>12588</v>
      </c>
      <c r="O212" s="10"/>
      <c r="P212" s="10"/>
      <c r="Q212" s="10"/>
      <c r="R212" s="10"/>
      <c r="S212" s="10"/>
      <c r="T212" s="24">
        <v>46083</v>
      </c>
      <c r="U212" s="10" t="s">
        <v>12608</v>
      </c>
      <c r="V212" s="10"/>
      <c r="W212" s="10"/>
      <c r="X212" s="42"/>
      <c r="Y212" s="10"/>
      <c r="Z212" s="10"/>
      <c r="AA212" s="10"/>
      <c r="AB212" s="10"/>
      <c r="AC212" s="10"/>
      <c r="AD212" s="10"/>
    </row>
    <row r="213" spans="1:30" ht="16.95" customHeight="1" x14ac:dyDescent="0.3">
      <c r="A213" s="54">
        <v>46082</v>
      </c>
      <c r="B213" s="29">
        <v>46084</v>
      </c>
      <c r="C213" s="42" t="s">
        <v>38</v>
      </c>
      <c r="D213" s="42" t="s">
        <v>5</v>
      </c>
      <c r="E213" s="42" t="s">
        <v>12673</v>
      </c>
      <c r="F213" s="42"/>
      <c r="G213" s="42" t="s">
        <v>13122</v>
      </c>
      <c r="H213" s="8" t="s">
        <v>13124</v>
      </c>
      <c r="I213" s="19" t="s">
        <v>198</v>
      </c>
      <c r="J213" s="42">
        <v>1</v>
      </c>
      <c r="K213" s="42">
        <v>29.9</v>
      </c>
      <c r="L213" s="5">
        <f>VLOOKUP(I:I,指导价!A:B,2,0)</f>
        <v>32.9</v>
      </c>
      <c r="M213" s="18">
        <v>29.9</v>
      </c>
      <c r="N213" s="19" t="s">
        <v>12588</v>
      </c>
      <c r="O213" s="42"/>
      <c r="P213" s="42"/>
      <c r="Q213" s="42"/>
      <c r="R213" s="42"/>
      <c r="S213" s="42"/>
      <c r="T213" s="71">
        <v>46059</v>
      </c>
      <c r="U213" s="42" t="s">
        <v>12589</v>
      </c>
      <c r="V213" s="42"/>
      <c r="W213" s="42"/>
      <c r="X213" s="42"/>
      <c r="Y213" s="42"/>
      <c r="Z213" s="42"/>
      <c r="AA213" s="5">
        <v>32.9</v>
      </c>
      <c r="AB213" s="5">
        <v>-3</v>
      </c>
      <c r="AC213" s="42"/>
      <c r="AD213" s="42"/>
    </row>
    <row r="214" spans="1:30" ht="16.95" customHeight="1" x14ac:dyDescent="0.3">
      <c r="A214" s="54">
        <v>46082</v>
      </c>
      <c r="B214" s="29">
        <v>46084</v>
      </c>
      <c r="C214" s="5" t="s">
        <v>38</v>
      </c>
      <c r="D214" s="5" t="s">
        <v>5</v>
      </c>
      <c r="E214" s="19" t="s">
        <v>12673</v>
      </c>
      <c r="F214" s="5"/>
      <c r="G214" s="5" t="s">
        <v>13122</v>
      </c>
      <c r="H214" s="6" t="s">
        <v>13125</v>
      </c>
      <c r="I214" s="5" t="s">
        <v>11123</v>
      </c>
      <c r="J214" s="5">
        <v>2</v>
      </c>
      <c r="K214" s="5">
        <v>36.6</v>
      </c>
      <c r="L214" s="5">
        <f>VLOOKUP(I:I,指导价!A:B,2,0)</f>
        <v>24.9</v>
      </c>
      <c r="M214" s="18">
        <v>18.3</v>
      </c>
      <c r="N214" s="5" t="s">
        <v>12588</v>
      </c>
      <c r="O214" s="5"/>
      <c r="P214" s="5"/>
      <c r="Q214" s="5"/>
      <c r="R214" s="5"/>
      <c r="S214" s="5"/>
      <c r="T214" s="23">
        <v>46059</v>
      </c>
      <c r="U214" s="5"/>
      <c r="V214" s="5"/>
      <c r="W214" s="5"/>
      <c r="X214" s="5"/>
      <c r="Y214" s="5"/>
      <c r="Z214" s="5"/>
      <c r="AA214" s="5">
        <v>49.8</v>
      </c>
      <c r="AB214" s="5">
        <v>-13.2</v>
      </c>
      <c r="AC214" s="5"/>
      <c r="AD214" s="5"/>
    </row>
    <row r="215" spans="1:30" ht="16.95" customHeight="1" x14ac:dyDescent="0.3">
      <c r="A215" s="54">
        <v>46082</v>
      </c>
      <c r="B215" s="29">
        <v>46084</v>
      </c>
      <c r="C215" s="5" t="s">
        <v>32</v>
      </c>
      <c r="D215" s="5" t="s">
        <v>11336</v>
      </c>
      <c r="E215" s="5" t="s">
        <v>12022</v>
      </c>
      <c r="F215" s="5" t="s">
        <v>11113</v>
      </c>
      <c r="G215" s="5" t="s">
        <v>11358</v>
      </c>
      <c r="H215" s="35" t="s">
        <v>13126</v>
      </c>
      <c r="I215" s="5" t="s">
        <v>11096</v>
      </c>
      <c r="J215" s="5">
        <v>8</v>
      </c>
      <c r="K215" s="5">
        <v>45.5</v>
      </c>
      <c r="L215" s="5">
        <v>7.4</v>
      </c>
      <c r="M215" s="18">
        <v>5.6875</v>
      </c>
      <c r="N215" s="5" t="s">
        <v>12588</v>
      </c>
      <c r="O215" s="5"/>
      <c r="P215" s="5"/>
      <c r="Q215" s="5"/>
      <c r="R215" s="5"/>
      <c r="S215" s="5"/>
      <c r="T215" s="5"/>
      <c r="U215" s="5"/>
      <c r="V215" s="5" t="s">
        <v>13127</v>
      </c>
      <c r="W215" s="5" t="s">
        <v>13128</v>
      </c>
      <c r="X215" s="5" t="s">
        <v>13129</v>
      </c>
      <c r="Y215" s="5" t="s">
        <v>13130</v>
      </c>
      <c r="Z215" s="5" t="s">
        <v>13131</v>
      </c>
      <c r="AA215" s="5">
        <v>59.2</v>
      </c>
      <c r="AB215" s="5">
        <v>-13.7</v>
      </c>
      <c r="AC215" s="5">
        <v>51.8</v>
      </c>
      <c r="AD215" s="5"/>
    </row>
    <row r="216" spans="1:30" ht="16.95" customHeight="1" x14ac:dyDescent="0.3">
      <c r="A216" s="54">
        <v>46082</v>
      </c>
      <c r="B216" s="29">
        <v>46084</v>
      </c>
      <c r="C216" s="5" t="s">
        <v>32</v>
      </c>
      <c r="D216" s="5" t="s">
        <v>11336</v>
      </c>
      <c r="E216" s="5" t="s">
        <v>12022</v>
      </c>
      <c r="F216" s="5" t="s">
        <v>11113</v>
      </c>
      <c r="G216" s="5" t="s">
        <v>11358</v>
      </c>
      <c r="H216" s="35" t="s">
        <v>13132</v>
      </c>
      <c r="I216" s="5" t="s">
        <v>11133</v>
      </c>
      <c r="J216" s="5">
        <v>1</v>
      </c>
      <c r="K216" s="5">
        <v>26.9</v>
      </c>
      <c r="L216" s="5">
        <v>32.9</v>
      </c>
      <c r="M216" s="18">
        <v>26.9</v>
      </c>
      <c r="N216" s="5" t="s">
        <v>12588</v>
      </c>
      <c r="O216" s="5"/>
      <c r="P216" s="5"/>
      <c r="Q216" s="5"/>
      <c r="R216" s="5"/>
      <c r="S216" s="5"/>
      <c r="T216" s="5"/>
      <c r="U216" s="5"/>
      <c r="V216" s="5" t="s">
        <v>13133</v>
      </c>
      <c r="W216" s="5" t="s">
        <v>13134</v>
      </c>
      <c r="X216" s="5" t="s">
        <v>13135</v>
      </c>
      <c r="Y216" s="5" t="s">
        <v>13136</v>
      </c>
      <c r="Z216" s="5" t="s">
        <v>13137</v>
      </c>
      <c r="AA216" s="5">
        <v>32.9</v>
      </c>
      <c r="AB216" s="5">
        <v>-6</v>
      </c>
      <c r="AC216" s="5">
        <v>32.9</v>
      </c>
      <c r="AD216" s="5"/>
    </row>
    <row r="217" spans="1:30" ht="16.95" customHeight="1" x14ac:dyDescent="0.3">
      <c r="A217" s="54">
        <v>46082</v>
      </c>
      <c r="B217" s="29">
        <v>46084</v>
      </c>
      <c r="C217" s="19" t="s">
        <v>38</v>
      </c>
      <c r="D217" s="19" t="s">
        <v>5</v>
      </c>
      <c r="E217" s="19" t="s">
        <v>12673</v>
      </c>
      <c r="F217" s="5"/>
      <c r="G217" s="19" t="s">
        <v>13138</v>
      </c>
      <c r="H217" s="6" t="s">
        <v>13139</v>
      </c>
      <c r="I217" s="19" t="s">
        <v>113</v>
      </c>
      <c r="J217" s="5">
        <v>2</v>
      </c>
      <c r="K217" s="5">
        <v>40.9</v>
      </c>
      <c r="L217" s="5">
        <f>VLOOKUP(I:I,指导价!A:B,2,0)</f>
        <v>24.9</v>
      </c>
      <c r="M217" s="18">
        <v>20.45</v>
      </c>
      <c r="N217" s="19" t="s">
        <v>12588</v>
      </c>
      <c r="O217" s="42"/>
      <c r="P217" s="42"/>
      <c r="Q217" s="42"/>
      <c r="R217" s="42"/>
      <c r="S217" s="42"/>
      <c r="T217" s="4">
        <v>46059</v>
      </c>
      <c r="U217" s="5"/>
      <c r="V217" s="5"/>
      <c r="W217" s="5"/>
      <c r="X217" s="5"/>
      <c r="Y217" s="5"/>
      <c r="Z217" s="5"/>
      <c r="AA217" s="5">
        <v>49.8</v>
      </c>
      <c r="AB217" s="5">
        <v>-8.9</v>
      </c>
      <c r="AC217" s="5"/>
      <c r="AD217" s="5"/>
    </row>
    <row r="218" spans="1:30" ht="16.95" customHeight="1" x14ac:dyDescent="0.3">
      <c r="A218" s="54">
        <v>46082</v>
      </c>
      <c r="B218" s="29">
        <v>46084</v>
      </c>
      <c r="C218" s="5" t="s">
        <v>29</v>
      </c>
      <c r="D218" s="5" t="s">
        <v>5</v>
      </c>
      <c r="E218" s="5" t="s">
        <v>12022</v>
      </c>
      <c r="F218" s="5" t="s">
        <v>11249</v>
      </c>
      <c r="G218" s="5" t="s">
        <v>11250</v>
      </c>
      <c r="H218" s="6" t="s">
        <v>11251</v>
      </c>
      <c r="I218" s="5" t="s">
        <v>11096</v>
      </c>
      <c r="J218" s="5">
        <v>24</v>
      </c>
      <c r="K218" s="5">
        <v>158.80000000000001</v>
      </c>
      <c r="L218" s="5">
        <v>7.4</v>
      </c>
      <c r="M218" s="18">
        <v>6.6166666666666698</v>
      </c>
      <c r="N218" s="5" t="s">
        <v>12588</v>
      </c>
      <c r="O218" s="5"/>
      <c r="P218" s="5"/>
      <c r="Q218" s="5"/>
      <c r="R218" s="5"/>
      <c r="S218" s="5"/>
      <c r="T218" s="4">
        <v>46086</v>
      </c>
      <c r="U218" s="19" t="s">
        <v>12608</v>
      </c>
      <c r="V218" s="5" t="s">
        <v>11252</v>
      </c>
      <c r="W218" s="5" t="s">
        <v>11253</v>
      </c>
      <c r="X218" s="5" t="s">
        <v>11254</v>
      </c>
      <c r="Y218" s="5" t="s">
        <v>13140</v>
      </c>
      <c r="Z218" s="5" t="s">
        <v>13141</v>
      </c>
      <c r="AA218" s="5">
        <v>177.6</v>
      </c>
      <c r="AB218" s="5">
        <v>-18.8</v>
      </c>
      <c r="AC218" s="5">
        <v>198.8</v>
      </c>
      <c r="AD218" s="5"/>
    </row>
    <row r="219" spans="1:30" ht="16.95" customHeight="1" x14ac:dyDescent="0.3">
      <c r="A219" s="54">
        <v>46082</v>
      </c>
      <c r="B219" s="29">
        <v>46083</v>
      </c>
      <c r="C219" s="19" t="s">
        <v>38</v>
      </c>
      <c r="D219" s="10" t="s">
        <v>5</v>
      </c>
      <c r="E219" s="10" t="s">
        <v>12673</v>
      </c>
      <c r="F219" s="10"/>
      <c r="G219" s="10" t="s">
        <v>13142</v>
      </c>
      <c r="H219" s="15" t="s">
        <v>13143</v>
      </c>
      <c r="I219" s="10" t="s">
        <v>11583</v>
      </c>
      <c r="J219" s="10">
        <v>8</v>
      </c>
      <c r="K219" s="10">
        <f>10.28*8</f>
        <v>82.24</v>
      </c>
      <c r="L219" s="5">
        <v>10.9</v>
      </c>
      <c r="M219" s="67">
        <v>10.28</v>
      </c>
      <c r="N219" s="16" t="s">
        <v>12588</v>
      </c>
      <c r="O219" s="10"/>
      <c r="P219" s="10"/>
      <c r="Q219" s="10"/>
      <c r="R219" s="10"/>
      <c r="S219" s="10"/>
      <c r="T219" s="24">
        <v>46083</v>
      </c>
      <c r="U219" s="10" t="s">
        <v>12608</v>
      </c>
      <c r="V219" s="10"/>
      <c r="W219" s="10"/>
      <c r="X219" s="42"/>
      <c r="Y219" s="10"/>
      <c r="Z219" s="10"/>
      <c r="AA219" s="10"/>
      <c r="AB219" s="10"/>
      <c r="AC219" s="10"/>
      <c r="AD219" s="10"/>
    </row>
    <row r="220" spans="1:30" ht="16.95" customHeight="1" x14ac:dyDescent="0.3">
      <c r="A220" s="54">
        <v>46082</v>
      </c>
      <c r="B220" s="29">
        <v>46084</v>
      </c>
      <c r="C220" s="5" t="s">
        <v>32</v>
      </c>
      <c r="D220" s="5" t="s">
        <v>11336</v>
      </c>
      <c r="E220" s="19" t="s">
        <v>12673</v>
      </c>
      <c r="F220" s="5"/>
      <c r="G220" s="5" t="s">
        <v>13144</v>
      </c>
      <c r="H220" s="6" t="s">
        <v>13145</v>
      </c>
      <c r="I220" s="5" t="s">
        <v>11142</v>
      </c>
      <c r="J220" s="5">
        <v>6</v>
      </c>
      <c r="K220" s="5">
        <v>38.81</v>
      </c>
      <c r="L220" s="5">
        <f>VLOOKUP(I:I,指导价!A:B,2,0)</f>
        <v>6.6</v>
      </c>
      <c r="M220" s="18">
        <f>K220/J220</f>
        <v>6.4683333333333337</v>
      </c>
      <c r="N220" s="16" t="s">
        <v>12588</v>
      </c>
      <c r="O220" s="5"/>
      <c r="P220" s="5"/>
      <c r="Q220" s="5"/>
      <c r="R220" s="5"/>
      <c r="S220" s="5"/>
      <c r="T220" s="29">
        <v>46080</v>
      </c>
      <c r="U220" s="5"/>
      <c r="V220" s="5"/>
      <c r="W220" s="5"/>
      <c r="X220" s="5"/>
      <c r="Y220" s="5"/>
      <c r="Z220" s="5"/>
      <c r="AA220" s="5">
        <v>39.6</v>
      </c>
      <c r="AB220" s="5">
        <v>-7.7999999999999901</v>
      </c>
      <c r="AC220" s="5"/>
      <c r="AD220" s="5"/>
    </row>
    <row r="221" spans="1:30" ht="16.95" customHeight="1" x14ac:dyDescent="0.3">
      <c r="A221" s="54">
        <v>46082</v>
      </c>
      <c r="B221" s="29">
        <v>46084</v>
      </c>
      <c r="C221" s="19" t="s">
        <v>38</v>
      </c>
      <c r="D221" s="19" t="s">
        <v>5</v>
      </c>
      <c r="E221" s="19" t="s">
        <v>12673</v>
      </c>
      <c r="F221" s="5"/>
      <c r="G221" s="19" t="s">
        <v>13146</v>
      </c>
      <c r="H221" s="6" t="s">
        <v>13147</v>
      </c>
      <c r="I221" s="19" t="s">
        <v>90</v>
      </c>
      <c r="J221" s="5">
        <v>2</v>
      </c>
      <c r="K221" s="5">
        <v>42.8</v>
      </c>
      <c r="L221" s="5">
        <f>VLOOKUP(I:I,指导价!A:B,2,0)</f>
        <v>24.9</v>
      </c>
      <c r="M221" s="18">
        <v>21.4</v>
      </c>
      <c r="N221" s="19" t="s">
        <v>12588</v>
      </c>
      <c r="O221" s="42"/>
      <c r="P221" s="42"/>
      <c r="Q221" s="42"/>
      <c r="R221" s="42"/>
      <c r="S221" s="42"/>
      <c r="T221" s="4">
        <v>46087</v>
      </c>
      <c r="U221" s="5"/>
      <c r="V221" s="5"/>
      <c r="W221" s="5"/>
      <c r="X221" s="5"/>
      <c r="Y221" s="5"/>
      <c r="Z221" s="5"/>
      <c r="AA221" s="5">
        <v>49.8</v>
      </c>
      <c r="AB221" s="5">
        <v>-7</v>
      </c>
      <c r="AC221" s="5"/>
      <c r="AD221" s="5"/>
    </row>
    <row r="222" spans="1:30" ht="16.95" customHeight="1" x14ac:dyDescent="0.3">
      <c r="A222" s="54">
        <v>46082</v>
      </c>
      <c r="B222" s="29">
        <v>46084</v>
      </c>
      <c r="C222" s="5" t="s">
        <v>31</v>
      </c>
      <c r="D222" s="5" t="s">
        <v>5</v>
      </c>
      <c r="E222" s="10" t="s">
        <v>12022</v>
      </c>
      <c r="F222" s="10" t="s">
        <v>11912</v>
      </c>
      <c r="G222" s="10" t="s">
        <v>11926</v>
      </c>
      <c r="H222" s="15" t="s">
        <v>13148</v>
      </c>
      <c r="I222" s="5" t="s">
        <v>11142</v>
      </c>
      <c r="J222" s="5">
        <v>12</v>
      </c>
      <c r="K222" s="10">
        <v>78.75</v>
      </c>
      <c r="L222" s="5">
        <v>6.6</v>
      </c>
      <c r="M222" s="18">
        <v>6.5625</v>
      </c>
      <c r="N222" s="5" t="s">
        <v>12588</v>
      </c>
      <c r="O222" s="5"/>
      <c r="P222" s="5"/>
      <c r="Q222" s="5"/>
      <c r="R222" s="5"/>
      <c r="S222" s="5"/>
      <c r="T222" s="4">
        <v>46086</v>
      </c>
      <c r="U222" s="5"/>
      <c r="V222" s="10" t="s">
        <v>13149</v>
      </c>
      <c r="W222" s="50">
        <v>999659298554</v>
      </c>
      <c r="X222" s="10" t="s">
        <v>13150</v>
      </c>
      <c r="Y222" s="10" t="s">
        <v>13151</v>
      </c>
      <c r="Z222" s="50">
        <v>6154454187026</v>
      </c>
      <c r="AA222" s="5">
        <v>79.2</v>
      </c>
      <c r="AB222" s="5">
        <v>-0.44999999999998902</v>
      </c>
      <c r="AC222" s="10">
        <v>83.75</v>
      </c>
      <c r="AD222" s="10">
        <v>0</v>
      </c>
    </row>
    <row r="223" spans="1:30" ht="16.95" customHeight="1" x14ac:dyDescent="0.3">
      <c r="A223" s="54">
        <v>46082</v>
      </c>
      <c r="B223" s="29">
        <v>46084</v>
      </c>
      <c r="C223" s="19" t="s">
        <v>38</v>
      </c>
      <c r="D223" s="19" t="s">
        <v>5</v>
      </c>
      <c r="E223" s="19" t="s">
        <v>12673</v>
      </c>
      <c r="F223" s="5"/>
      <c r="G223" s="19" t="s">
        <v>13152</v>
      </c>
      <c r="H223" s="6" t="s">
        <v>13153</v>
      </c>
      <c r="I223" s="19" t="s">
        <v>198</v>
      </c>
      <c r="J223" s="5">
        <v>1</v>
      </c>
      <c r="K223" s="5">
        <v>30.8</v>
      </c>
      <c r="L223" s="5">
        <f>VLOOKUP(I:I,指导价!A:B,2,0)</f>
        <v>32.9</v>
      </c>
      <c r="M223" s="18">
        <v>30.8</v>
      </c>
      <c r="N223" s="19" t="s">
        <v>12588</v>
      </c>
      <c r="O223" s="42"/>
      <c r="P223" s="42"/>
      <c r="Q223" s="42"/>
      <c r="R223" s="42"/>
      <c r="S223" s="42"/>
      <c r="T223" s="4">
        <v>46087</v>
      </c>
      <c r="U223" s="19" t="s">
        <v>12608</v>
      </c>
      <c r="V223" s="5"/>
      <c r="W223" s="5"/>
      <c r="X223" s="5"/>
      <c r="Y223" s="5"/>
      <c r="Z223" s="5"/>
      <c r="AA223" s="5">
        <v>32.9</v>
      </c>
      <c r="AB223" s="5">
        <v>-2.1</v>
      </c>
      <c r="AC223" s="5"/>
      <c r="AD223" s="5"/>
    </row>
    <row r="224" spans="1:30" ht="16.95" customHeight="1" x14ac:dyDescent="0.3">
      <c r="A224" s="54">
        <v>46082</v>
      </c>
      <c r="B224" s="29">
        <v>46084</v>
      </c>
      <c r="C224" s="5" t="s">
        <v>32</v>
      </c>
      <c r="D224" s="5" t="s">
        <v>5</v>
      </c>
      <c r="E224" s="5" t="s">
        <v>12022</v>
      </c>
      <c r="F224" s="5" t="s">
        <v>11113</v>
      </c>
      <c r="G224" s="5" t="s">
        <v>11529</v>
      </c>
      <c r="H224" s="6" t="s">
        <v>11530</v>
      </c>
      <c r="I224" s="5" t="s">
        <v>11107</v>
      </c>
      <c r="J224" s="5">
        <v>12</v>
      </c>
      <c r="K224" s="5">
        <v>122.8</v>
      </c>
      <c r="L224" s="5">
        <v>10.9</v>
      </c>
      <c r="M224" s="18">
        <v>10.233333333333301</v>
      </c>
      <c r="N224" s="5" t="s">
        <v>12588</v>
      </c>
      <c r="O224" s="5"/>
      <c r="P224" s="5"/>
      <c r="Q224" s="5"/>
      <c r="R224" s="5"/>
      <c r="S224" s="5"/>
      <c r="T224" s="4">
        <v>46086</v>
      </c>
      <c r="U224" s="19" t="s">
        <v>12608</v>
      </c>
      <c r="V224" s="5" t="s">
        <v>11531</v>
      </c>
      <c r="W224" s="5" t="s">
        <v>11532</v>
      </c>
      <c r="X224" s="5" t="s">
        <v>11533</v>
      </c>
      <c r="Y224" s="5" t="s">
        <v>13154</v>
      </c>
      <c r="Z224" s="5" t="s">
        <v>13155</v>
      </c>
      <c r="AA224" s="5">
        <v>130.80000000000001</v>
      </c>
      <c r="AB224" s="5">
        <v>-8.0000000000000107</v>
      </c>
      <c r="AC224" s="5">
        <v>133.80000000000001</v>
      </c>
      <c r="AD224" s="5" t="s">
        <v>8983</v>
      </c>
    </row>
    <row r="225" spans="1:30" ht="16.95" customHeight="1" x14ac:dyDescent="0.3">
      <c r="A225" s="54">
        <v>46082</v>
      </c>
      <c r="B225" s="29">
        <v>46084</v>
      </c>
      <c r="C225" s="5" t="s">
        <v>34</v>
      </c>
      <c r="D225" s="5" t="s">
        <v>5</v>
      </c>
      <c r="E225" s="5" t="s">
        <v>12022</v>
      </c>
      <c r="F225" s="5" t="s">
        <v>11325</v>
      </c>
      <c r="G225" s="5" t="s">
        <v>13156</v>
      </c>
      <c r="H225" s="6" t="s">
        <v>13157</v>
      </c>
      <c r="I225" s="5" t="s">
        <v>11096</v>
      </c>
      <c r="J225" s="5">
        <v>4</v>
      </c>
      <c r="K225" s="5">
        <v>24.8</v>
      </c>
      <c r="L225" s="5">
        <v>7.4</v>
      </c>
      <c r="M225" s="18">
        <v>6.2</v>
      </c>
      <c r="N225" s="5" t="s">
        <v>12588</v>
      </c>
      <c r="O225" s="5"/>
      <c r="P225" s="5"/>
      <c r="Q225" s="5"/>
      <c r="R225" s="5"/>
      <c r="S225" s="5"/>
      <c r="T225" s="4">
        <v>46086</v>
      </c>
      <c r="U225" s="5"/>
      <c r="V225" s="5" t="s">
        <v>11153</v>
      </c>
      <c r="W225" s="5" t="s">
        <v>13158</v>
      </c>
      <c r="X225" s="5" t="s">
        <v>13159</v>
      </c>
      <c r="Y225" s="5" t="s">
        <v>13160</v>
      </c>
      <c r="Z225" s="5" t="s">
        <v>13161</v>
      </c>
      <c r="AA225" s="5">
        <v>29.6</v>
      </c>
      <c r="AB225" s="5">
        <v>-4.8</v>
      </c>
      <c r="AC225" s="5">
        <v>24.8</v>
      </c>
      <c r="AD225" s="5"/>
    </row>
    <row r="226" spans="1:30" ht="16.95" customHeight="1" x14ac:dyDescent="0.3">
      <c r="A226" s="54">
        <v>46082</v>
      </c>
      <c r="B226" s="29">
        <v>46084</v>
      </c>
      <c r="C226" s="19" t="s">
        <v>38</v>
      </c>
      <c r="D226" s="10" t="s">
        <v>5</v>
      </c>
      <c r="E226" s="19" t="s">
        <v>12673</v>
      </c>
      <c r="F226" s="5"/>
      <c r="G226" s="19" t="s">
        <v>13162</v>
      </c>
      <c r="H226" s="6" t="s">
        <v>13163</v>
      </c>
      <c r="I226" s="5" t="s">
        <v>12410</v>
      </c>
      <c r="J226" s="5">
        <v>3</v>
      </c>
      <c r="K226" s="5">
        <v>22.9</v>
      </c>
      <c r="L226" s="5">
        <f>VLOOKUP(I:I,指导价!A:B,2,0)</f>
        <v>8.9</v>
      </c>
      <c r="M226" s="18">
        <v>7.6333333333333302</v>
      </c>
      <c r="N226" s="16" t="s">
        <v>12588</v>
      </c>
      <c r="O226" s="5"/>
      <c r="P226" s="5"/>
      <c r="Q226" s="5"/>
      <c r="R226" s="5"/>
      <c r="S226" s="5"/>
      <c r="T226" s="29">
        <v>46087</v>
      </c>
      <c r="U226" s="5"/>
      <c r="V226" s="5"/>
      <c r="W226" s="5"/>
      <c r="X226" s="5"/>
      <c r="Y226" s="5"/>
      <c r="Z226" s="5"/>
      <c r="AA226" s="5">
        <v>26.7</v>
      </c>
      <c r="AB226" s="5">
        <v>-3.8</v>
      </c>
      <c r="AC226" s="5"/>
      <c r="AD226" s="5"/>
    </row>
    <row r="227" spans="1:30" ht="16.95" customHeight="1" x14ac:dyDescent="0.3">
      <c r="A227" s="54">
        <v>46082</v>
      </c>
      <c r="B227" s="29">
        <v>46084</v>
      </c>
      <c r="C227" s="5" t="s">
        <v>32</v>
      </c>
      <c r="D227" s="5" t="s">
        <v>11185</v>
      </c>
      <c r="E227" s="5" t="s">
        <v>12022</v>
      </c>
      <c r="F227" s="5" t="s">
        <v>11113</v>
      </c>
      <c r="G227" s="5" t="s">
        <v>11186</v>
      </c>
      <c r="H227" s="6" t="s">
        <v>13164</v>
      </c>
      <c r="I227" s="5" t="s">
        <v>11123</v>
      </c>
      <c r="J227" s="5">
        <v>2</v>
      </c>
      <c r="K227" s="5">
        <v>47</v>
      </c>
      <c r="L227" s="5">
        <v>24.9</v>
      </c>
      <c r="M227" s="18">
        <v>23.5</v>
      </c>
      <c r="N227" s="5" t="s">
        <v>12588</v>
      </c>
      <c r="O227" s="5"/>
      <c r="P227" s="5"/>
      <c r="Q227" s="5"/>
      <c r="R227" s="5"/>
      <c r="S227" s="5"/>
      <c r="T227" s="5"/>
      <c r="U227" s="5"/>
      <c r="V227" s="5" t="s">
        <v>11167</v>
      </c>
      <c r="W227" s="5" t="s">
        <v>13165</v>
      </c>
      <c r="X227" s="5" t="s">
        <v>13166</v>
      </c>
      <c r="Y227" s="5" t="s">
        <v>13036</v>
      </c>
      <c r="Z227" s="5" t="s">
        <v>13167</v>
      </c>
      <c r="AA227" s="5">
        <v>49.8</v>
      </c>
      <c r="AB227" s="5">
        <v>-2.8</v>
      </c>
      <c r="AC227" s="5">
        <v>58</v>
      </c>
      <c r="AD227" s="5"/>
    </row>
    <row r="228" spans="1:30" ht="16.95" customHeight="1" x14ac:dyDescent="0.3">
      <c r="A228" s="54">
        <v>46082</v>
      </c>
      <c r="B228" s="29">
        <v>46084</v>
      </c>
      <c r="C228" s="5" t="s">
        <v>32</v>
      </c>
      <c r="D228" s="5" t="s">
        <v>11185</v>
      </c>
      <c r="E228" s="5" t="s">
        <v>12022</v>
      </c>
      <c r="F228" s="5" t="s">
        <v>11113</v>
      </c>
      <c r="G228" s="5" t="s">
        <v>11186</v>
      </c>
      <c r="H228" s="35" t="s">
        <v>11187</v>
      </c>
      <c r="I228" s="5" t="s">
        <v>11123</v>
      </c>
      <c r="J228" s="5">
        <v>2</v>
      </c>
      <c r="K228" s="5">
        <v>47</v>
      </c>
      <c r="L228" s="5">
        <v>24.9</v>
      </c>
      <c r="M228" s="18">
        <v>23.5</v>
      </c>
      <c r="N228" s="5" t="s">
        <v>12588</v>
      </c>
      <c r="O228" s="5"/>
      <c r="P228" s="5"/>
      <c r="Q228" s="5"/>
      <c r="R228" s="5"/>
      <c r="S228" s="5"/>
      <c r="T228" s="5"/>
      <c r="U228" s="5"/>
      <c r="V228" s="5" t="s">
        <v>11188</v>
      </c>
      <c r="W228" s="5" t="s">
        <v>11189</v>
      </c>
      <c r="X228" s="5" t="s">
        <v>11190</v>
      </c>
      <c r="Y228" s="5" t="s">
        <v>13045</v>
      </c>
      <c r="Z228" s="5" t="s">
        <v>13168</v>
      </c>
      <c r="AA228" s="5">
        <v>49.8</v>
      </c>
      <c r="AB228" s="5">
        <v>-2.8</v>
      </c>
      <c r="AC228" s="5">
        <v>58</v>
      </c>
      <c r="AD228" s="5"/>
    </row>
    <row r="229" spans="1:30" ht="16.95" customHeight="1" x14ac:dyDescent="0.3">
      <c r="A229" s="54">
        <v>46082</v>
      </c>
      <c r="B229" s="29">
        <v>46084</v>
      </c>
      <c r="C229" s="5" t="s">
        <v>32</v>
      </c>
      <c r="D229" s="5" t="s">
        <v>11185</v>
      </c>
      <c r="E229" s="5" t="s">
        <v>12022</v>
      </c>
      <c r="F229" s="5" t="s">
        <v>11113</v>
      </c>
      <c r="G229" s="5" t="s">
        <v>11186</v>
      </c>
      <c r="H229" s="6" t="s">
        <v>13169</v>
      </c>
      <c r="I229" s="5" t="s">
        <v>11173</v>
      </c>
      <c r="J229" s="5">
        <v>5</v>
      </c>
      <c r="K229" s="5">
        <v>55.8</v>
      </c>
      <c r="L229" s="5">
        <v>12.8</v>
      </c>
      <c r="M229" s="18">
        <v>11.16</v>
      </c>
      <c r="N229" s="5" t="s">
        <v>12588</v>
      </c>
      <c r="O229" s="5"/>
      <c r="P229" s="5"/>
      <c r="Q229" s="5"/>
      <c r="R229" s="5"/>
      <c r="S229" s="5"/>
      <c r="T229" s="5"/>
      <c r="U229" s="5"/>
      <c r="V229" s="5" t="s">
        <v>13170</v>
      </c>
      <c r="W229" s="5" t="s">
        <v>13171</v>
      </c>
      <c r="X229" s="5" t="s">
        <v>13172</v>
      </c>
      <c r="Y229" s="5" t="s">
        <v>13028</v>
      </c>
      <c r="Z229" s="5" t="s">
        <v>13173</v>
      </c>
      <c r="AA229" s="5">
        <v>64</v>
      </c>
      <c r="AB229" s="5">
        <v>-8.1999999999999993</v>
      </c>
      <c r="AC229" s="5">
        <v>68</v>
      </c>
      <c r="AD229" s="5"/>
    </row>
    <row r="230" spans="1:30" ht="16.95" customHeight="1" x14ac:dyDescent="0.3">
      <c r="A230" s="54">
        <v>46082</v>
      </c>
      <c r="B230" s="29">
        <v>46084</v>
      </c>
      <c r="C230" s="5" t="s">
        <v>32</v>
      </c>
      <c r="D230" s="5" t="s">
        <v>11185</v>
      </c>
      <c r="E230" s="5" t="s">
        <v>12022</v>
      </c>
      <c r="F230" s="5" t="s">
        <v>11158</v>
      </c>
      <c r="G230" s="5" t="s">
        <v>11186</v>
      </c>
      <c r="H230" s="6" t="s">
        <v>13174</v>
      </c>
      <c r="I230" s="5" t="s">
        <v>11096</v>
      </c>
      <c r="J230" s="5">
        <v>8</v>
      </c>
      <c r="K230" s="5">
        <v>51.4</v>
      </c>
      <c r="L230" s="5">
        <v>7.4</v>
      </c>
      <c r="M230" s="18">
        <v>6.4249999999999998</v>
      </c>
      <c r="N230" s="5" t="s">
        <v>12588</v>
      </c>
      <c r="O230" s="5"/>
      <c r="P230" s="5"/>
      <c r="Q230" s="5"/>
      <c r="R230" s="5"/>
      <c r="S230" s="5"/>
      <c r="T230" s="5"/>
      <c r="U230" s="5"/>
      <c r="V230" s="5" t="s">
        <v>13175</v>
      </c>
      <c r="W230" s="5" t="s">
        <v>13176</v>
      </c>
      <c r="X230" s="5" t="s">
        <v>13177</v>
      </c>
      <c r="Y230" s="5" t="s">
        <v>13054</v>
      </c>
      <c r="Z230" s="5" t="s">
        <v>13178</v>
      </c>
      <c r="AA230" s="5">
        <v>59.2</v>
      </c>
      <c r="AB230" s="5">
        <v>-7.8</v>
      </c>
      <c r="AC230" s="5">
        <v>63</v>
      </c>
      <c r="AD230" s="5"/>
    </row>
    <row r="231" spans="1:30" ht="16.95" customHeight="1" x14ac:dyDescent="0.3">
      <c r="A231" s="54">
        <v>46082</v>
      </c>
      <c r="B231" s="29">
        <v>46084</v>
      </c>
      <c r="C231" s="5" t="s">
        <v>32</v>
      </c>
      <c r="D231" s="5" t="s">
        <v>11185</v>
      </c>
      <c r="E231" s="5" t="s">
        <v>12022</v>
      </c>
      <c r="F231" s="5" t="s">
        <v>11294</v>
      </c>
      <c r="G231" s="5" t="s">
        <v>11186</v>
      </c>
      <c r="H231" s="6" t="s">
        <v>13179</v>
      </c>
      <c r="I231" s="5" t="s">
        <v>11133</v>
      </c>
      <c r="J231" s="5">
        <v>1</v>
      </c>
      <c r="K231" s="5">
        <v>30.8</v>
      </c>
      <c r="L231" s="5">
        <v>32.9</v>
      </c>
      <c r="M231" s="18">
        <v>30.8</v>
      </c>
      <c r="N231" s="5" t="s">
        <v>12588</v>
      </c>
      <c r="O231" s="5"/>
      <c r="P231" s="5"/>
      <c r="Q231" s="5"/>
      <c r="R231" s="5"/>
      <c r="S231" s="5"/>
      <c r="T231" s="5"/>
      <c r="U231" s="5"/>
      <c r="V231" s="5" t="s">
        <v>13180</v>
      </c>
      <c r="W231" s="5" t="s">
        <v>13181</v>
      </c>
      <c r="X231" s="5" t="s">
        <v>13182</v>
      </c>
      <c r="Y231" s="5" t="s">
        <v>13034</v>
      </c>
      <c r="Z231" s="5" t="s">
        <v>13183</v>
      </c>
      <c r="AA231" s="5">
        <v>32.9</v>
      </c>
      <c r="AB231" s="5">
        <v>-2.1</v>
      </c>
      <c r="AC231" s="5">
        <v>42</v>
      </c>
      <c r="AD231" s="5"/>
    </row>
    <row r="232" spans="1:30" ht="16.95" customHeight="1" x14ac:dyDescent="0.3">
      <c r="A232" s="54">
        <v>46082</v>
      </c>
      <c r="B232" s="29">
        <v>46084</v>
      </c>
      <c r="C232" s="5" t="s">
        <v>32</v>
      </c>
      <c r="D232" s="5" t="s">
        <v>11185</v>
      </c>
      <c r="E232" s="5" t="s">
        <v>12022</v>
      </c>
      <c r="F232" s="5" t="s">
        <v>11294</v>
      </c>
      <c r="G232" s="5" t="s">
        <v>11186</v>
      </c>
      <c r="H232" s="6" t="s">
        <v>13184</v>
      </c>
      <c r="I232" s="5" t="s">
        <v>11123</v>
      </c>
      <c r="J232" s="5">
        <v>2</v>
      </c>
      <c r="K232" s="5">
        <v>47.9</v>
      </c>
      <c r="L232" s="5">
        <v>24.9</v>
      </c>
      <c r="M232" s="18">
        <v>23.95</v>
      </c>
      <c r="N232" s="5" t="s">
        <v>12588</v>
      </c>
      <c r="O232" s="5"/>
      <c r="P232" s="5"/>
      <c r="Q232" s="5"/>
      <c r="R232" s="5"/>
      <c r="S232" s="5"/>
      <c r="T232" s="5"/>
      <c r="U232" s="5"/>
      <c r="V232" s="5" t="s">
        <v>13170</v>
      </c>
      <c r="W232" s="5" t="s">
        <v>13185</v>
      </c>
      <c r="X232" s="5" t="s">
        <v>12617</v>
      </c>
      <c r="Y232" s="5" t="s">
        <v>12618</v>
      </c>
      <c r="Z232" s="5" t="s">
        <v>13186</v>
      </c>
      <c r="AA232" s="5">
        <v>49.8</v>
      </c>
      <c r="AB232" s="5">
        <v>-1.9</v>
      </c>
      <c r="AC232" s="5">
        <v>59</v>
      </c>
      <c r="AD232" s="5"/>
    </row>
    <row r="233" spans="1:30" ht="16.95" customHeight="1" x14ac:dyDescent="0.3">
      <c r="A233" s="54">
        <v>46082</v>
      </c>
      <c r="B233" s="29">
        <v>46084</v>
      </c>
      <c r="C233" s="5" t="s">
        <v>32</v>
      </c>
      <c r="D233" s="5" t="s">
        <v>11185</v>
      </c>
      <c r="E233" s="5" t="s">
        <v>12022</v>
      </c>
      <c r="F233" s="5" t="s">
        <v>11113</v>
      </c>
      <c r="G233" s="5" t="s">
        <v>11295</v>
      </c>
      <c r="H233" s="6" t="s">
        <v>13187</v>
      </c>
      <c r="I233" s="5" t="s">
        <v>11173</v>
      </c>
      <c r="J233" s="5">
        <v>5</v>
      </c>
      <c r="K233" s="5">
        <v>55.8</v>
      </c>
      <c r="L233" s="5">
        <v>12.8</v>
      </c>
      <c r="M233" s="18">
        <v>11.16</v>
      </c>
      <c r="N233" s="5" t="s">
        <v>12588</v>
      </c>
      <c r="O233" s="5"/>
      <c r="P233" s="5"/>
      <c r="Q233" s="5"/>
      <c r="R233" s="5"/>
      <c r="S233" s="5"/>
      <c r="T233" s="5"/>
      <c r="U233" s="5"/>
      <c r="V233" s="5" t="s">
        <v>11161</v>
      </c>
      <c r="W233" s="5" t="s">
        <v>13188</v>
      </c>
      <c r="X233" s="5" t="s">
        <v>13189</v>
      </c>
      <c r="Y233" s="5" t="s">
        <v>13028</v>
      </c>
      <c r="Z233" s="5" t="s">
        <v>13190</v>
      </c>
      <c r="AA233" s="5">
        <v>64</v>
      </c>
      <c r="AB233" s="5">
        <v>-8.1999999999999993</v>
      </c>
      <c r="AC233" s="5">
        <v>68</v>
      </c>
      <c r="AD233" s="5"/>
    </row>
    <row r="234" spans="1:30" ht="16.95" customHeight="1" x14ac:dyDescent="0.3">
      <c r="A234" s="54">
        <v>46082</v>
      </c>
      <c r="B234" s="29">
        <v>46084</v>
      </c>
      <c r="C234" s="5" t="s">
        <v>32</v>
      </c>
      <c r="D234" s="5" t="s">
        <v>11185</v>
      </c>
      <c r="E234" s="5" t="s">
        <v>12022</v>
      </c>
      <c r="F234" s="5" t="s">
        <v>11113</v>
      </c>
      <c r="G234" s="5" t="s">
        <v>11295</v>
      </c>
      <c r="H234" s="35" t="s">
        <v>13191</v>
      </c>
      <c r="I234" s="5" t="s">
        <v>11123</v>
      </c>
      <c r="J234" s="5">
        <v>2</v>
      </c>
      <c r="K234" s="5">
        <v>47</v>
      </c>
      <c r="L234" s="5">
        <v>24.9</v>
      </c>
      <c r="M234" s="18">
        <v>23.5</v>
      </c>
      <c r="N234" s="5" t="s">
        <v>12588</v>
      </c>
      <c r="O234" s="5"/>
      <c r="P234" s="5"/>
      <c r="Q234" s="5"/>
      <c r="R234" s="5"/>
      <c r="S234" s="5"/>
      <c r="T234" s="5"/>
      <c r="U234" s="5"/>
      <c r="V234" s="5" t="s">
        <v>11167</v>
      </c>
      <c r="W234" s="5" t="s">
        <v>13192</v>
      </c>
      <c r="X234" s="5" t="s">
        <v>13193</v>
      </c>
      <c r="Y234" s="5" t="s">
        <v>13036</v>
      </c>
      <c r="Z234" s="5" t="s">
        <v>13194</v>
      </c>
      <c r="AA234" s="5">
        <v>49.8</v>
      </c>
      <c r="AB234" s="5">
        <v>-2.8</v>
      </c>
      <c r="AC234" s="5">
        <v>58</v>
      </c>
      <c r="AD234" s="5"/>
    </row>
    <row r="235" spans="1:30" ht="16.95" customHeight="1" x14ac:dyDescent="0.3">
      <c r="A235" s="54">
        <v>46082</v>
      </c>
      <c r="B235" s="29">
        <v>46084</v>
      </c>
      <c r="C235" s="5" t="s">
        <v>32</v>
      </c>
      <c r="D235" s="5" t="s">
        <v>11185</v>
      </c>
      <c r="E235" s="5" t="s">
        <v>12022</v>
      </c>
      <c r="F235" s="5" t="s">
        <v>11113</v>
      </c>
      <c r="G235" s="5" t="s">
        <v>11295</v>
      </c>
      <c r="H235" s="35" t="s">
        <v>13195</v>
      </c>
      <c r="I235" s="5" t="s">
        <v>11322</v>
      </c>
      <c r="J235" s="5">
        <v>5</v>
      </c>
      <c r="K235" s="5">
        <v>55.8</v>
      </c>
      <c r="L235" s="5">
        <v>12.8</v>
      </c>
      <c r="M235" s="18">
        <v>11.16</v>
      </c>
      <c r="N235" s="5" t="s">
        <v>12588</v>
      </c>
      <c r="O235" s="5"/>
      <c r="P235" s="5"/>
      <c r="Q235" s="5"/>
      <c r="R235" s="5"/>
      <c r="S235" s="5"/>
      <c r="T235" s="5"/>
      <c r="U235" s="5"/>
      <c r="V235" s="5" t="s">
        <v>11161</v>
      </c>
      <c r="W235" s="5" t="s">
        <v>13196</v>
      </c>
      <c r="X235" s="5" t="s">
        <v>13197</v>
      </c>
      <c r="Y235" s="5" t="s">
        <v>13198</v>
      </c>
      <c r="Z235" s="5" t="s">
        <v>13199</v>
      </c>
      <c r="AA235" s="5">
        <v>64</v>
      </c>
      <c r="AB235" s="5">
        <v>-8.1999999999999993</v>
      </c>
      <c r="AC235" s="5">
        <v>68</v>
      </c>
      <c r="AD235" s="5"/>
    </row>
    <row r="236" spans="1:30" ht="16.95" customHeight="1" x14ac:dyDescent="0.3">
      <c r="A236" s="54">
        <v>46082</v>
      </c>
      <c r="B236" s="29">
        <v>46084</v>
      </c>
      <c r="C236" s="5" t="s">
        <v>32</v>
      </c>
      <c r="D236" s="5" t="s">
        <v>11185</v>
      </c>
      <c r="E236" s="5" t="s">
        <v>12022</v>
      </c>
      <c r="F236" s="5" t="s">
        <v>11113</v>
      </c>
      <c r="G236" s="5" t="s">
        <v>11295</v>
      </c>
      <c r="H236" s="35" t="s">
        <v>13200</v>
      </c>
      <c r="I236" s="5" t="s">
        <v>11123</v>
      </c>
      <c r="J236" s="5">
        <v>2</v>
      </c>
      <c r="K236" s="5">
        <v>47</v>
      </c>
      <c r="L236" s="5">
        <v>24.9</v>
      </c>
      <c r="M236" s="18">
        <v>23.5</v>
      </c>
      <c r="N236" s="5" t="s">
        <v>12588</v>
      </c>
      <c r="O236" s="5"/>
      <c r="P236" s="5"/>
      <c r="Q236" s="5"/>
      <c r="R236" s="5"/>
      <c r="S236" s="5"/>
      <c r="T236" s="5"/>
      <c r="U236" s="5"/>
      <c r="V236" s="5" t="s">
        <v>11161</v>
      </c>
      <c r="W236" s="5" t="s">
        <v>13201</v>
      </c>
      <c r="X236" s="5" t="s">
        <v>13202</v>
      </c>
      <c r="Y236" s="5" t="s">
        <v>13036</v>
      </c>
      <c r="Z236" s="5" t="s">
        <v>13203</v>
      </c>
      <c r="AA236" s="5">
        <v>49.8</v>
      </c>
      <c r="AB236" s="5">
        <v>-2.8</v>
      </c>
      <c r="AC236" s="5">
        <v>58</v>
      </c>
      <c r="AD236" s="5"/>
    </row>
    <row r="237" spans="1:30" ht="16.95" customHeight="1" x14ac:dyDescent="0.3">
      <c r="A237" s="54">
        <v>46082</v>
      </c>
      <c r="B237" s="29">
        <v>46084</v>
      </c>
      <c r="C237" s="5" t="s">
        <v>32</v>
      </c>
      <c r="D237" s="5" t="s">
        <v>11185</v>
      </c>
      <c r="E237" s="5" t="s">
        <v>12022</v>
      </c>
      <c r="F237" s="5" t="s">
        <v>11113</v>
      </c>
      <c r="G237" s="5" t="s">
        <v>11295</v>
      </c>
      <c r="H237" s="6" t="s">
        <v>13204</v>
      </c>
      <c r="I237" s="5" t="s">
        <v>11133</v>
      </c>
      <c r="J237" s="5">
        <v>3</v>
      </c>
      <c r="K237" s="5">
        <v>91</v>
      </c>
      <c r="L237" s="5">
        <v>32.9</v>
      </c>
      <c r="M237" s="18">
        <v>30.3333333333333</v>
      </c>
      <c r="N237" s="5" t="s">
        <v>12588</v>
      </c>
      <c r="O237" s="5"/>
      <c r="P237" s="5"/>
      <c r="Q237" s="5"/>
      <c r="R237" s="5"/>
      <c r="S237" s="5"/>
      <c r="T237" s="5"/>
      <c r="U237" s="5"/>
      <c r="V237" s="5" t="s">
        <v>13205</v>
      </c>
      <c r="W237" s="5" t="s">
        <v>13206</v>
      </c>
      <c r="X237" s="5" t="s">
        <v>13207</v>
      </c>
      <c r="Y237" s="5" t="s">
        <v>13059</v>
      </c>
      <c r="Z237" s="5" t="s">
        <v>13208</v>
      </c>
      <c r="AA237" s="5">
        <v>98.7</v>
      </c>
      <c r="AB237" s="5">
        <v>-7.6999999999999904</v>
      </c>
      <c r="AC237" s="5">
        <v>109</v>
      </c>
      <c r="AD237" s="5"/>
    </row>
    <row r="238" spans="1:30" ht="16.95" customHeight="1" x14ac:dyDescent="0.3">
      <c r="A238" s="54">
        <v>46082</v>
      </c>
      <c r="B238" s="29">
        <v>46084</v>
      </c>
      <c r="C238" s="5" t="s">
        <v>32</v>
      </c>
      <c r="D238" s="5" t="s">
        <v>11185</v>
      </c>
      <c r="E238" s="5" t="s">
        <v>12022</v>
      </c>
      <c r="F238" s="5" t="s">
        <v>11113</v>
      </c>
      <c r="G238" s="5" t="s">
        <v>11295</v>
      </c>
      <c r="H238" s="6" t="s">
        <v>13209</v>
      </c>
      <c r="I238" s="5" t="s">
        <v>11173</v>
      </c>
      <c r="J238" s="5">
        <v>5</v>
      </c>
      <c r="K238" s="5">
        <v>53.8</v>
      </c>
      <c r="L238" s="5">
        <v>12.8</v>
      </c>
      <c r="M238" s="18">
        <v>10.76</v>
      </c>
      <c r="N238" s="5" t="s">
        <v>12588</v>
      </c>
      <c r="O238" s="5"/>
      <c r="P238" s="5"/>
      <c r="Q238" s="5"/>
      <c r="R238" s="5"/>
      <c r="S238" s="5"/>
      <c r="T238" s="5"/>
      <c r="U238" s="5"/>
      <c r="V238" s="5" t="s">
        <v>13210</v>
      </c>
      <c r="W238" s="5" t="s">
        <v>13211</v>
      </c>
      <c r="X238" s="5" t="s">
        <v>13172</v>
      </c>
      <c r="Y238" s="5" t="s">
        <v>13028</v>
      </c>
      <c r="Z238" s="5" t="s">
        <v>13212</v>
      </c>
      <c r="AA238" s="5">
        <v>64</v>
      </c>
      <c r="AB238" s="5">
        <v>-10.199999999999999</v>
      </c>
      <c r="AC238" s="5">
        <v>66</v>
      </c>
      <c r="AD238" s="5"/>
    </row>
    <row r="239" spans="1:30" ht="16.95" customHeight="1" x14ac:dyDescent="0.3">
      <c r="A239" s="54">
        <v>46082</v>
      </c>
      <c r="B239" s="29">
        <v>46084</v>
      </c>
      <c r="C239" s="5" t="s">
        <v>32</v>
      </c>
      <c r="D239" s="5" t="s">
        <v>11185</v>
      </c>
      <c r="E239" s="5" t="s">
        <v>12022</v>
      </c>
      <c r="F239" s="5" t="s">
        <v>11158</v>
      </c>
      <c r="G239" s="5" t="s">
        <v>11295</v>
      </c>
      <c r="H239" s="6" t="s">
        <v>13213</v>
      </c>
      <c r="I239" s="5" t="s">
        <v>11096</v>
      </c>
      <c r="J239" s="5">
        <v>8</v>
      </c>
      <c r="K239" s="5">
        <v>46.4</v>
      </c>
      <c r="L239" s="5">
        <v>7.4</v>
      </c>
      <c r="M239" s="18">
        <v>5.8</v>
      </c>
      <c r="N239" s="5" t="s">
        <v>12588</v>
      </c>
      <c r="O239" s="5"/>
      <c r="P239" s="5"/>
      <c r="Q239" s="5"/>
      <c r="R239" s="5"/>
      <c r="S239" s="5"/>
      <c r="T239" s="5"/>
      <c r="U239" s="5"/>
      <c r="V239" s="5" t="s">
        <v>13214</v>
      </c>
      <c r="W239" s="5" t="s">
        <v>13215</v>
      </c>
      <c r="X239" s="5" t="s">
        <v>13177</v>
      </c>
      <c r="Y239" s="5" t="s">
        <v>13054</v>
      </c>
      <c r="Z239" s="5" t="s">
        <v>13216</v>
      </c>
      <c r="AA239" s="5">
        <v>59.2</v>
      </c>
      <c r="AB239" s="5">
        <v>-12.8</v>
      </c>
      <c r="AC239" s="5">
        <v>63</v>
      </c>
      <c r="AD239" s="5"/>
    </row>
    <row r="240" spans="1:30" ht="16.95" customHeight="1" x14ac:dyDescent="0.3">
      <c r="A240" s="54">
        <v>46082</v>
      </c>
      <c r="B240" s="29">
        <v>46084</v>
      </c>
      <c r="C240" s="5" t="s">
        <v>32</v>
      </c>
      <c r="D240" s="5" t="s">
        <v>11185</v>
      </c>
      <c r="E240" s="5" t="s">
        <v>12022</v>
      </c>
      <c r="F240" s="5" t="s">
        <v>11158</v>
      </c>
      <c r="G240" s="5" t="s">
        <v>11295</v>
      </c>
      <c r="H240" s="6" t="s">
        <v>13217</v>
      </c>
      <c r="I240" s="5" t="s">
        <v>11096</v>
      </c>
      <c r="J240" s="5">
        <v>4</v>
      </c>
      <c r="K240" s="5">
        <v>29.2</v>
      </c>
      <c r="L240" s="5">
        <v>7.4</v>
      </c>
      <c r="M240" s="18">
        <v>7.3</v>
      </c>
      <c r="N240" s="5" t="s">
        <v>12588</v>
      </c>
      <c r="O240" s="5"/>
      <c r="P240" s="5"/>
      <c r="Q240" s="5"/>
      <c r="R240" s="5"/>
      <c r="S240" s="5"/>
      <c r="T240" s="5"/>
      <c r="U240" s="5"/>
      <c r="V240" s="5" t="s">
        <v>13218</v>
      </c>
      <c r="W240" s="5" t="s">
        <v>13219</v>
      </c>
      <c r="X240" s="5" t="s">
        <v>13220</v>
      </c>
      <c r="Y240" s="5" t="s">
        <v>11255</v>
      </c>
      <c r="Z240" s="5" t="s">
        <v>13221</v>
      </c>
      <c r="AA240" s="5">
        <v>29.6</v>
      </c>
      <c r="AB240" s="5">
        <v>-0.40000000000000202</v>
      </c>
      <c r="AC240" s="5">
        <v>38</v>
      </c>
      <c r="AD240" s="5"/>
    </row>
    <row r="241" spans="1:30" ht="16.95" customHeight="1" x14ac:dyDescent="0.3">
      <c r="A241" s="54">
        <v>46082</v>
      </c>
      <c r="B241" s="29">
        <v>46084</v>
      </c>
      <c r="C241" s="5" t="s">
        <v>32</v>
      </c>
      <c r="D241" s="5" t="s">
        <v>11185</v>
      </c>
      <c r="E241" s="5" t="s">
        <v>12022</v>
      </c>
      <c r="F241" s="5" t="s">
        <v>11294</v>
      </c>
      <c r="G241" s="5" t="s">
        <v>11295</v>
      </c>
      <c r="H241" s="6" t="s">
        <v>11296</v>
      </c>
      <c r="I241" s="5" t="s">
        <v>11133</v>
      </c>
      <c r="J241" s="5">
        <v>3</v>
      </c>
      <c r="K241" s="5">
        <v>91</v>
      </c>
      <c r="L241" s="5">
        <v>32.9</v>
      </c>
      <c r="M241" s="18">
        <v>30.3333333333333</v>
      </c>
      <c r="N241" s="5" t="s">
        <v>12588</v>
      </c>
      <c r="O241" s="5"/>
      <c r="P241" s="5"/>
      <c r="Q241" s="5"/>
      <c r="R241" s="5"/>
      <c r="S241" s="5"/>
      <c r="T241" s="5"/>
      <c r="U241" s="5"/>
      <c r="V241" s="5" t="s">
        <v>11297</v>
      </c>
      <c r="W241" s="5" t="s">
        <v>11298</v>
      </c>
      <c r="X241" s="5" t="s">
        <v>11299</v>
      </c>
      <c r="Y241" s="5" t="s">
        <v>13222</v>
      </c>
      <c r="Z241" s="5" t="s">
        <v>13223</v>
      </c>
      <c r="AA241" s="5">
        <v>98.7</v>
      </c>
      <c r="AB241" s="5">
        <v>-7.6999999999999904</v>
      </c>
      <c r="AC241" s="5">
        <v>109</v>
      </c>
      <c r="AD241" s="5"/>
    </row>
    <row r="242" spans="1:30" ht="16.95" customHeight="1" x14ac:dyDescent="0.3">
      <c r="A242" s="54">
        <v>46082</v>
      </c>
      <c r="B242" s="29">
        <v>46084</v>
      </c>
      <c r="C242" s="5" t="s">
        <v>32</v>
      </c>
      <c r="D242" s="5" t="s">
        <v>11185</v>
      </c>
      <c r="E242" s="5" t="s">
        <v>12022</v>
      </c>
      <c r="F242" s="5" t="s">
        <v>11294</v>
      </c>
      <c r="G242" s="5" t="s">
        <v>11295</v>
      </c>
      <c r="H242" s="6" t="s">
        <v>13224</v>
      </c>
      <c r="I242" s="5" t="s">
        <v>11123</v>
      </c>
      <c r="J242" s="5">
        <v>2</v>
      </c>
      <c r="K242" s="5">
        <v>47.9</v>
      </c>
      <c r="L242" s="5">
        <v>24.9</v>
      </c>
      <c r="M242" s="18">
        <v>23.95</v>
      </c>
      <c r="N242" s="5" t="s">
        <v>12588</v>
      </c>
      <c r="O242" s="5"/>
      <c r="P242" s="5"/>
      <c r="Q242" s="5"/>
      <c r="R242" s="5"/>
      <c r="S242" s="5"/>
      <c r="T242" s="5"/>
      <c r="U242" s="5"/>
      <c r="V242" s="5" t="s">
        <v>11167</v>
      </c>
      <c r="W242" s="5" t="s">
        <v>13225</v>
      </c>
      <c r="X242" s="5" t="s">
        <v>13226</v>
      </c>
      <c r="Y242" s="5" t="s">
        <v>12618</v>
      </c>
      <c r="Z242" s="5" t="s">
        <v>13227</v>
      </c>
      <c r="AA242" s="5">
        <v>49.8</v>
      </c>
      <c r="AB242" s="5">
        <v>-1.9</v>
      </c>
      <c r="AC242" s="5">
        <v>59</v>
      </c>
      <c r="AD242" s="5"/>
    </row>
    <row r="243" spans="1:30" ht="16.95" customHeight="1" x14ac:dyDescent="0.3">
      <c r="A243" s="54">
        <v>46082</v>
      </c>
      <c r="B243" s="29">
        <v>46084</v>
      </c>
      <c r="C243" s="5" t="s">
        <v>32</v>
      </c>
      <c r="D243" s="5" t="s">
        <v>11185</v>
      </c>
      <c r="E243" s="5" t="s">
        <v>12022</v>
      </c>
      <c r="F243" s="5" t="s">
        <v>11158</v>
      </c>
      <c r="G243" s="5" t="s">
        <v>11295</v>
      </c>
      <c r="H243" s="6" t="s">
        <v>13228</v>
      </c>
      <c r="I243" s="5" t="s">
        <v>11107</v>
      </c>
      <c r="J243" s="5">
        <v>8</v>
      </c>
      <c r="K243" s="5">
        <v>86.26</v>
      </c>
      <c r="L243" s="5">
        <v>10.9</v>
      </c>
      <c r="M243" s="18">
        <v>10.782500000000001</v>
      </c>
      <c r="N243" s="5" t="s">
        <v>12588</v>
      </c>
      <c r="O243" s="5"/>
      <c r="P243" s="5"/>
      <c r="Q243" s="5"/>
      <c r="R243" s="5"/>
      <c r="S243" s="5"/>
      <c r="T243" s="5"/>
      <c r="U243" s="5"/>
      <c r="V243" s="5" t="s">
        <v>13229</v>
      </c>
      <c r="W243" s="5" t="s">
        <v>13230</v>
      </c>
      <c r="X243" s="5" t="s">
        <v>11522</v>
      </c>
      <c r="Y243" s="5" t="s">
        <v>13231</v>
      </c>
      <c r="Z243" s="5" t="s">
        <v>13232</v>
      </c>
      <c r="AA243" s="5">
        <v>87.2</v>
      </c>
      <c r="AB243" s="5">
        <v>-0.93999999999999795</v>
      </c>
      <c r="AC243" s="5">
        <v>103</v>
      </c>
      <c r="AD243" s="5"/>
    </row>
    <row r="244" spans="1:30" ht="16.95" customHeight="1" x14ac:dyDescent="0.3">
      <c r="A244" s="54">
        <v>46082</v>
      </c>
      <c r="B244" s="29">
        <v>46084</v>
      </c>
      <c r="C244" s="5" t="s">
        <v>32</v>
      </c>
      <c r="D244" s="5" t="s">
        <v>11185</v>
      </c>
      <c r="E244" s="10" t="s">
        <v>12022</v>
      </c>
      <c r="F244" s="10" t="s">
        <v>11158</v>
      </c>
      <c r="G244" s="10" t="s">
        <v>11295</v>
      </c>
      <c r="H244" s="15" t="s">
        <v>13233</v>
      </c>
      <c r="I244" s="5" t="s">
        <v>11107</v>
      </c>
      <c r="J244" s="5">
        <v>8</v>
      </c>
      <c r="K244" s="10">
        <v>85.14</v>
      </c>
      <c r="L244" s="5">
        <v>10.9</v>
      </c>
      <c r="M244" s="18">
        <v>10.6425</v>
      </c>
      <c r="N244" s="5" t="s">
        <v>12588</v>
      </c>
      <c r="O244" s="5"/>
      <c r="P244" s="5"/>
      <c r="Q244" s="5"/>
      <c r="R244" s="5"/>
      <c r="S244" s="5"/>
      <c r="T244" s="5"/>
      <c r="U244" s="5"/>
      <c r="V244" s="10" t="s">
        <v>13234</v>
      </c>
      <c r="W244" s="50">
        <v>998548255197</v>
      </c>
      <c r="X244" s="10" t="s">
        <v>13235</v>
      </c>
      <c r="Y244" s="10" t="s">
        <v>11519</v>
      </c>
      <c r="Z244" s="50">
        <v>5984291388986</v>
      </c>
      <c r="AA244" s="5">
        <v>87.2</v>
      </c>
      <c r="AB244" s="5">
        <v>-2.06</v>
      </c>
      <c r="AC244" s="10">
        <v>103</v>
      </c>
      <c r="AD244" s="10">
        <v>6</v>
      </c>
    </row>
    <row r="245" spans="1:30" ht="16.95" customHeight="1" x14ac:dyDescent="0.3">
      <c r="A245" s="54">
        <v>46082</v>
      </c>
      <c r="B245" s="29">
        <v>46084</v>
      </c>
      <c r="C245" s="19" t="s">
        <v>38</v>
      </c>
      <c r="D245" s="19" t="s">
        <v>5</v>
      </c>
      <c r="E245" s="19" t="s">
        <v>12673</v>
      </c>
      <c r="F245" s="5"/>
      <c r="G245" s="19" t="s">
        <v>13236</v>
      </c>
      <c r="H245" s="6" t="s">
        <v>13237</v>
      </c>
      <c r="I245" s="19" t="s">
        <v>119</v>
      </c>
      <c r="J245" s="5">
        <v>5</v>
      </c>
      <c r="K245" s="5">
        <v>41.19</v>
      </c>
      <c r="L245" s="5">
        <f>VLOOKUP(I:I,指导价!A:B,2,0)</f>
        <v>12.8</v>
      </c>
      <c r="M245" s="18">
        <v>8.2379999999999995</v>
      </c>
      <c r="N245" s="19" t="s">
        <v>12588</v>
      </c>
      <c r="O245" s="42"/>
      <c r="P245" s="42"/>
      <c r="Q245" s="42"/>
      <c r="R245" s="42"/>
      <c r="S245" s="42"/>
      <c r="T245" s="4">
        <v>46087</v>
      </c>
      <c r="U245" s="19" t="s">
        <v>12589</v>
      </c>
      <c r="V245" s="5"/>
      <c r="W245" s="5"/>
      <c r="X245" s="5"/>
      <c r="Y245" s="5"/>
      <c r="Z245" s="5"/>
      <c r="AA245" s="5">
        <v>49.5</v>
      </c>
      <c r="AB245" s="5">
        <v>-8.31</v>
      </c>
      <c r="AC245" s="5"/>
      <c r="AD245" s="5"/>
    </row>
    <row r="246" spans="1:30" ht="16.95" customHeight="1" x14ac:dyDescent="0.3">
      <c r="A246" s="54">
        <v>46082</v>
      </c>
      <c r="B246" s="29">
        <v>46084</v>
      </c>
      <c r="C246" s="19" t="s">
        <v>38</v>
      </c>
      <c r="D246" s="19" t="s">
        <v>5</v>
      </c>
      <c r="E246" s="61" t="s">
        <v>12673</v>
      </c>
      <c r="F246" s="31"/>
      <c r="G246" s="61" t="s">
        <v>13236</v>
      </c>
      <c r="H246" s="8" t="s">
        <v>13238</v>
      </c>
      <c r="I246" s="61" t="s">
        <v>119</v>
      </c>
      <c r="J246" s="31">
        <v>3</v>
      </c>
      <c r="K246" s="31">
        <v>25.5</v>
      </c>
      <c r="L246" s="5">
        <f>VLOOKUP(I:I,指导价!A:B,2,0)</f>
        <v>12.8</v>
      </c>
      <c r="M246" s="18">
        <v>8.5</v>
      </c>
      <c r="N246" s="19" t="s">
        <v>12588</v>
      </c>
      <c r="O246" s="31"/>
      <c r="P246" s="31"/>
      <c r="Q246" s="31"/>
      <c r="R246" s="31"/>
      <c r="S246" s="31"/>
      <c r="T246" s="4">
        <v>46087</v>
      </c>
      <c r="U246" s="19" t="s">
        <v>12589</v>
      </c>
      <c r="V246" s="31"/>
      <c r="W246" s="31"/>
      <c r="X246" s="31"/>
      <c r="Y246" s="31"/>
      <c r="Z246" s="31"/>
      <c r="AA246" s="5">
        <v>29.7</v>
      </c>
      <c r="AB246" s="5">
        <v>-4.2</v>
      </c>
      <c r="AC246" s="5"/>
      <c r="AD246" s="5"/>
    </row>
    <row r="247" spans="1:30" ht="16.95" customHeight="1" x14ac:dyDescent="0.3">
      <c r="A247" s="54">
        <v>46082</v>
      </c>
      <c r="B247" s="29">
        <v>46084</v>
      </c>
      <c r="C247" s="19" t="s">
        <v>32</v>
      </c>
      <c r="D247" s="19" t="s">
        <v>11336</v>
      </c>
      <c r="E247" s="19" t="s">
        <v>12673</v>
      </c>
      <c r="F247" s="5"/>
      <c r="G247" s="19" t="s">
        <v>13239</v>
      </c>
      <c r="H247" s="6" t="s">
        <v>13240</v>
      </c>
      <c r="I247" s="19" t="s">
        <v>100</v>
      </c>
      <c r="J247" s="5">
        <v>7</v>
      </c>
      <c r="K247" s="5">
        <v>35.5</v>
      </c>
      <c r="L247" s="5">
        <f>VLOOKUP(I:I,指导价!A:B,2,0)</f>
        <v>6.6</v>
      </c>
      <c r="M247" s="18">
        <v>5.0714285714285703</v>
      </c>
      <c r="N247" s="19" t="s">
        <v>12588</v>
      </c>
      <c r="O247" s="42"/>
      <c r="P247" s="42"/>
      <c r="Q247" s="42"/>
      <c r="R247" s="42"/>
      <c r="S247" s="42"/>
      <c r="T247" s="23"/>
      <c r="U247" s="5"/>
      <c r="V247" s="5"/>
      <c r="W247" s="5"/>
      <c r="X247" s="5"/>
      <c r="Y247" s="5"/>
      <c r="Z247" s="5"/>
      <c r="AA247" s="5">
        <v>46.2</v>
      </c>
      <c r="AB247" s="5">
        <v>-10.7</v>
      </c>
      <c r="AC247" s="5"/>
      <c r="AD247" s="5"/>
    </row>
    <row r="248" spans="1:30" ht="16.95" customHeight="1" x14ac:dyDescent="0.3">
      <c r="A248" s="54">
        <v>46082</v>
      </c>
      <c r="B248" s="29">
        <v>46084</v>
      </c>
      <c r="C248" s="19" t="s">
        <v>32</v>
      </c>
      <c r="D248" s="19" t="s">
        <v>11336</v>
      </c>
      <c r="E248" s="19" t="s">
        <v>12673</v>
      </c>
      <c r="F248" s="5"/>
      <c r="G248" s="19" t="s">
        <v>13239</v>
      </c>
      <c r="H248" s="6" t="s">
        <v>13241</v>
      </c>
      <c r="I248" s="19" t="s">
        <v>119</v>
      </c>
      <c r="J248" s="5">
        <v>5</v>
      </c>
      <c r="K248" s="5">
        <v>47.8</v>
      </c>
      <c r="L248" s="5">
        <f>VLOOKUP(I:I,指导价!A:B,2,0)</f>
        <v>12.8</v>
      </c>
      <c r="M248" s="18">
        <v>9.56</v>
      </c>
      <c r="N248" s="19" t="s">
        <v>12588</v>
      </c>
      <c r="O248" s="42"/>
      <c r="P248" s="42"/>
      <c r="Q248" s="42"/>
      <c r="R248" s="42"/>
      <c r="S248" s="42"/>
      <c r="T248" s="23"/>
      <c r="U248" s="5"/>
      <c r="V248" s="5"/>
      <c r="W248" s="5"/>
      <c r="X248" s="5"/>
      <c r="Y248" s="5"/>
      <c r="Z248" s="5"/>
      <c r="AA248" s="5">
        <v>49.5</v>
      </c>
      <c r="AB248" s="5">
        <v>-1.7</v>
      </c>
      <c r="AC248" s="5"/>
      <c r="AD248" s="5"/>
    </row>
    <row r="249" spans="1:30" ht="16.95" customHeight="1" x14ac:dyDescent="0.3">
      <c r="A249" s="54">
        <v>46082</v>
      </c>
      <c r="B249" s="29">
        <v>46084</v>
      </c>
      <c r="C249" s="19" t="s">
        <v>32</v>
      </c>
      <c r="D249" s="19" t="s">
        <v>11336</v>
      </c>
      <c r="E249" s="19" t="s">
        <v>12673</v>
      </c>
      <c r="F249" s="5"/>
      <c r="G249" s="19" t="s">
        <v>13239</v>
      </c>
      <c r="H249" s="35" t="s">
        <v>13242</v>
      </c>
      <c r="I249" s="19" t="s">
        <v>198</v>
      </c>
      <c r="J249" s="5">
        <v>1</v>
      </c>
      <c r="K249" s="5">
        <v>26.8</v>
      </c>
      <c r="L249" s="5">
        <f>VLOOKUP(I:I,指导价!A:B,2,0)</f>
        <v>32.9</v>
      </c>
      <c r="M249" s="18">
        <v>26.8</v>
      </c>
      <c r="N249" s="19" t="s">
        <v>12588</v>
      </c>
      <c r="O249" s="42"/>
      <c r="P249" s="42"/>
      <c r="Q249" s="42"/>
      <c r="R249" s="42"/>
      <c r="S249" s="42"/>
      <c r="T249" s="23"/>
      <c r="U249" s="5"/>
      <c r="V249" s="5"/>
      <c r="W249" s="5"/>
      <c r="X249" s="5"/>
      <c r="Y249" s="5"/>
      <c r="Z249" s="5"/>
      <c r="AA249" s="5">
        <v>32.9</v>
      </c>
      <c r="AB249" s="5">
        <v>-6.1</v>
      </c>
      <c r="AC249" s="5"/>
      <c r="AD249" s="5"/>
    </row>
    <row r="250" spans="1:30" ht="16.95" customHeight="1" x14ac:dyDescent="0.3">
      <c r="A250" s="54">
        <v>46082</v>
      </c>
      <c r="B250" s="29">
        <v>46084</v>
      </c>
      <c r="C250" s="19" t="s">
        <v>32</v>
      </c>
      <c r="D250" s="19" t="s">
        <v>11336</v>
      </c>
      <c r="E250" s="19" t="s">
        <v>12673</v>
      </c>
      <c r="F250" s="5"/>
      <c r="G250" s="19" t="s">
        <v>13239</v>
      </c>
      <c r="H250" s="6" t="s">
        <v>13243</v>
      </c>
      <c r="I250" s="19" t="s">
        <v>198</v>
      </c>
      <c r="J250" s="5">
        <v>1</v>
      </c>
      <c r="K250" s="5">
        <v>24.1</v>
      </c>
      <c r="L250" s="5">
        <f>VLOOKUP(I:I,指导价!A:B,2,0)</f>
        <v>32.9</v>
      </c>
      <c r="M250" s="5">
        <v>24.1</v>
      </c>
      <c r="N250" s="19" t="s">
        <v>12588</v>
      </c>
      <c r="O250" s="42"/>
      <c r="P250" s="42"/>
      <c r="Q250" s="42"/>
      <c r="R250" s="42"/>
      <c r="S250" s="42"/>
      <c r="T250" s="23"/>
      <c r="U250" s="5"/>
      <c r="V250" s="5"/>
      <c r="W250" s="5"/>
      <c r="X250" s="5"/>
      <c r="Y250" s="5"/>
      <c r="Z250" s="5"/>
      <c r="AA250" s="5">
        <v>32.9</v>
      </c>
      <c r="AB250" s="5">
        <v>-5.7</v>
      </c>
      <c r="AC250" s="5"/>
      <c r="AD250" s="5"/>
    </row>
    <row r="251" spans="1:30" ht="16.95" customHeight="1" x14ac:dyDescent="0.3">
      <c r="A251" s="54">
        <v>46082</v>
      </c>
      <c r="B251" s="29">
        <v>46084</v>
      </c>
      <c r="C251" s="19" t="s">
        <v>32</v>
      </c>
      <c r="D251" s="19" t="s">
        <v>11336</v>
      </c>
      <c r="E251" s="19" t="s">
        <v>12673</v>
      </c>
      <c r="F251" s="5"/>
      <c r="G251" s="19" t="s">
        <v>13239</v>
      </c>
      <c r="H251" s="6" t="s">
        <v>13244</v>
      </c>
      <c r="I251" s="19" t="s">
        <v>198</v>
      </c>
      <c r="J251" s="5">
        <v>1</v>
      </c>
      <c r="K251" s="5">
        <v>26.2</v>
      </c>
      <c r="L251" s="5">
        <f>VLOOKUP(I:I,指导价!A:B,2,0)</f>
        <v>32.9</v>
      </c>
      <c r="M251" s="18">
        <v>26.2</v>
      </c>
      <c r="N251" s="19" t="s">
        <v>12588</v>
      </c>
      <c r="O251" s="42"/>
      <c r="P251" s="42"/>
      <c r="Q251" s="42"/>
      <c r="R251" s="42"/>
      <c r="S251" s="42"/>
      <c r="T251" s="23"/>
      <c r="U251" s="5"/>
      <c r="V251" s="5"/>
      <c r="W251" s="5"/>
      <c r="X251" s="5"/>
      <c r="Y251" s="5"/>
      <c r="Z251" s="5"/>
      <c r="AA251" s="5">
        <v>32.9</v>
      </c>
      <c r="AB251" s="5">
        <v>-1.1000000000000001</v>
      </c>
      <c r="AC251" s="5"/>
      <c r="AD251" s="5"/>
    </row>
    <row r="252" spans="1:30" ht="16.95" customHeight="1" x14ac:dyDescent="0.3">
      <c r="A252" s="54">
        <v>46082</v>
      </c>
      <c r="B252" s="29">
        <v>46084</v>
      </c>
      <c r="C252" s="5" t="s">
        <v>30</v>
      </c>
      <c r="D252" s="5" t="s">
        <v>11103</v>
      </c>
      <c r="E252" s="5" t="s">
        <v>12022</v>
      </c>
      <c r="F252" s="5" t="s">
        <v>11193</v>
      </c>
      <c r="G252" s="5" t="s">
        <v>11105</v>
      </c>
      <c r="H252" s="6" t="s">
        <v>11194</v>
      </c>
      <c r="I252" s="5" t="s">
        <v>11152</v>
      </c>
      <c r="J252" s="5">
        <v>2</v>
      </c>
      <c r="K252" s="5">
        <v>41.8</v>
      </c>
      <c r="L252" s="5">
        <v>24.9</v>
      </c>
      <c r="M252" s="18">
        <v>20.9</v>
      </c>
      <c r="N252" s="5" t="s">
        <v>12588</v>
      </c>
      <c r="O252" s="5"/>
      <c r="P252" s="5"/>
      <c r="Q252" s="5"/>
      <c r="R252" s="5"/>
      <c r="S252" s="5"/>
      <c r="T252" s="5"/>
      <c r="U252" s="5"/>
      <c r="V252" s="5" t="s">
        <v>11195</v>
      </c>
      <c r="W252" s="5" t="s">
        <v>11196</v>
      </c>
      <c r="X252" s="5" t="s">
        <v>11197</v>
      </c>
      <c r="Y252" s="5" t="s">
        <v>13245</v>
      </c>
      <c r="Z252" s="5" t="s">
        <v>13246</v>
      </c>
      <c r="AA252" s="5">
        <v>49.8</v>
      </c>
      <c r="AB252" s="5">
        <v>-8</v>
      </c>
      <c r="AC252" s="5">
        <v>59.8</v>
      </c>
      <c r="AD252" s="5"/>
    </row>
    <row r="253" spans="1:30" ht="16.95" customHeight="1" x14ac:dyDescent="0.3">
      <c r="A253" s="54">
        <v>46082</v>
      </c>
      <c r="B253" s="29">
        <v>46084</v>
      </c>
      <c r="C253" s="5" t="s">
        <v>30</v>
      </c>
      <c r="D253" s="5" t="s">
        <v>11103</v>
      </c>
      <c r="E253" s="5" t="s">
        <v>12022</v>
      </c>
      <c r="F253" s="5" t="s">
        <v>11193</v>
      </c>
      <c r="G253" s="5" t="s">
        <v>11105</v>
      </c>
      <c r="H253" s="6" t="s">
        <v>13247</v>
      </c>
      <c r="I253" s="5" t="s">
        <v>11096</v>
      </c>
      <c r="J253" s="5">
        <v>8</v>
      </c>
      <c r="K253" s="5">
        <v>41.9</v>
      </c>
      <c r="L253" s="5">
        <v>7.4</v>
      </c>
      <c r="M253" s="18">
        <v>5.2374999999999998</v>
      </c>
      <c r="N253" s="5" t="s">
        <v>12588</v>
      </c>
      <c r="O253" s="5"/>
      <c r="P253" s="5"/>
      <c r="Q253" s="5"/>
      <c r="R253" s="5"/>
      <c r="S253" s="5"/>
      <c r="T253" s="5"/>
      <c r="U253" s="5"/>
      <c r="V253" s="5" t="s">
        <v>13248</v>
      </c>
      <c r="W253" s="5" t="s">
        <v>13249</v>
      </c>
      <c r="X253" s="5" t="s">
        <v>13250</v>
      </c>
      <c r="Y253" s="5" t="s">
        <v>13054</v>
      </c>
      <c r="Z253" s="5" t="s">
        <v>13251</v>
      </c>
      <c r="AA253" s="5">
        <v>59.2</v>
      </c>
      <c r="AB253" s="5">
        <v>-17.3</v>
      </c>
      <c r="AC253" s="5">
        <v>64</v>
      </c>
      <c r="AD253" s="5"/>
    </row>
    <row r="254" spans="1:30" ht="16.95" customHeight="1" x14ac:dyDescent="0.3">
      <c r="A254" s="54">
        <v>46082</v>
      </c>
      <c r="B254" s="29">
        <v>46084</v>
      </c>
      <c r="C254" s="5" t="s">
        <v>30</v>
      </c>
      <c r="D254" s="5" t="s">
        <v>11103</v>
      </c>
      <c r="E254" s="5" t="s">
        <v>12022</v>
      </c>
      <c r="F254" s="5" t="s">
        <v>11193</v>
      </c>
      <c r="G254" s="5" t="s">
        <v>11105</v>
      </c>
      <c r="H254" s="6" t="s">
        <v>11257</v>
      </c>
      <c r="I254" s="5" t="s">
        <v>11096</v>
      </c>
      <c r="J254" s="5">
        <v>8</v>
      </c>
      <c r="K254" s="5">
        <v>48.9</v>
      </c>
      <c r="L254" s="5">
        <v>7.4</v>
      </c>
      <c r="M254" s="18">
        <v>6.1124999999999998</v>
      </c>
      <c r="N254" s="5" t="s">
        <v>12588</v>
      </c>
      <c r="O254" s="5"/>
      <c r="P254" s="5"/>
      <c r="Q254" s="5"/>
      <c r="R254" s="5"/>
      <c r="S254" s="5"/>
      <c r="T254" s="5"/>
      <c r="U254" s="5"/>
      <c r="V254" s="5" t="s">
        <v>11258</v>
      </c>
      <c r="W254" s="5" t="s">
        <v>11259</v>
      </c>
      <c r="X254" s="5" t="s">
        <v>11260</v>
      </c>
      <c r="Y254" s="5" t="s">
        <v>13252</v>
      </c>
      <c r="Z254" s="5" t="s">
        <v>13253</v>
      </c>
      <c r="AA254" s="5">
        <v>59.2</v>
      </c>
      <c r="AB254" s="5">
        <v>-10.3</v>
      </c>
      <c r="AC254" s="5">
        <v>69.900000000000006</v>
      </c>
      <c r="AD254" s="5"/>
    </row>
    <row r="255" spans="1:30" ht="16.95" customHeight="1" x14ac:dyDescent="0.3">
      <c r="A255" s="54">
        <v>46082</v>
      </c>
      <c r="B255" s="29">
        <v>46084</v>
      </c>
      <c r="C255" s="5" t="s">
        <v>30</v>
      </c>
      <c r="D255" s="5" t="s">
        <v>11103</v>
      </c>
      <c r="E255" s="5" t="s">
        <v>12022</v>
      </c>
      <c r="F255" s="5" t="s">
        <v>11193</v>
      </c>
      <c r="G255" s="5" t="s">
        <v>11105</v>
      </c>
      <c r="H255" s="6" t="s">
        <v>13254</v>
      </c>
      <c r="I255" s="5" t="s">
        <v>11096</v>
      </c>
      <c r="J255" s="5">
        <v>6</v>
      </c>
      <c r="K255" s="5">
        <v>37.9</v>
      </c>
      <c r="L255" s="5">
        <v>7.4</v>
      </c>
      <c r="M255" s="18">
        <v>6.31666666666667</v>
      </c>
      <c r="N255" s="5" t="s">
        <v>12588</v>
      </c>
      <c r="O255" s="5"/>
      <c r="P255" s="5"/>
      <c r="Q255" s="5"/>
      <c r="R255" s="5"/>
      <c r="S255" s="5"/>
      <c r="T255" s="5"/>
      <c r="U255" s="5"/>
      <c r="V255" s="5" t="s">
        <v>11258</v>
      </c>
      <c r="W255" s="5" t="s">
        <v>13255</v>
      </c>
      <c r="X255" s="5" t="s">
        <v>13256</v>
      </c>
      <c r="Y255" s="5" t="s">
        <v>13257</v>
      </c>
      <c r="Z255" s="5" t="s">
        <v>13258</v>
      </c>
      <c r="AA255" s="5">
        <v>44.4</v>
      </c>
      <c r="AB255" s="5">
        <v>-6.5000000000000098</v>
      </c>
      <c r="AC255" s="5">
        <v>46.9</v>
      </c>
      <c r="AD255" s="5"/>
    </row>
    <row r="256" spans="1:30" ht="16.95" customHeight="1" x14ac:dyDescent="0.3">
      <c r="A256" s="54">
        <v>46082</v>
      </c>
      <c r="B256" s="29">
        <v>46084</v>
      </c>
      <c r="C256" s="19" t="s">
        <v>30</v>
      </c>
      <c r="D256" s="19" t="s">
        <v>11103</v>
      </c>
      <c r="E256" s="19" t="s">
        <v>12673</v>
      </c>
      <c r="F256" s="5"/>
      <c r="G256" s="19" t="s">
        <v>11105</v>
      </c>
      <c r="H256" s="6" t="s">
        <v>13259</v>
      </c>
      <c r="I256" s="19" t="s">
        <v>8872</v>
      </c>
      <c r="J256" s="5">
        <v>12</v>
      </c>
      <c r="K256" s="5">
        <v>62.8</v>
      </c>
      <c r="L256" s="5">
        <f>VLOOKUP(I:I,指导价!A:B,2,0)</f>
        <v>7.4</v>
      </c>
      <c r="M256" s="18">
        <v>5.2333333333333298</v>
      </c>
      <c r="N256" s="19" t="s">
        <v>12588</v>
      </c>
      <c r="O256" s="5"/>
      <c r="P256" s="5"/>
      <c r="Q256" s="5"/>
      <c r="R256" s="5"/>
      <c r="S256" s="5"/>
      <c r="T256" s="23"/>
      <c r="U256" s="5"/>
      <c r="V256" s="5"/>
      <c r="W256" s="5"/>
      <c r="X256" s="5"/>
      <c r="Y256" s="5"/>
      <c r="Z256" s="5"/>
      <c r="AA256" s="5">
        <v>88.8</v>
      </c>
      <c r="AB256" s="5">
        <v>-26</v>
      </c>
      <c r="AC256" s="5"/>
      <c r="AD256" s="5"/>
    </row>
    <row r="257" spans="1:30" ht="16.95" customHeight="1" x14ac:dyDescent="0.3">
      <c r="A257" s="54">
        <v>46082</v>
      </c>
      <c r="B257" s="29">
        <v>46084</v>
      </c>
      <c r="C257" s="19" t="s">
        <v>30</v>
      </c>
      <c r="D257" s="19" t="s">
        <v>11103</v>
      </c>
      <c r="E257" s="19" t="s">
        <v>12673</v>
      </c>
      <c r="F257" s="5"/>
      <c r="G257" s="19" t="s">
        <v>11105</v>
      </c>
      <c r="H257" s="6" t="s">
        <v>13260</v>
      </c>
      <c r="I257" s="19" t="s">
        <v>113</v>
      </c>
      <c r="J257" s="5">
        <v>2</v>
      </c>
      <c r="K257" s="5">
        <v>42.9</v>
      </c>
      <c r="L257" s="5">
        <f>VLOOKUP(I:I,指导价!A:B,2,0)</f>
        <v>24.9</v>
      </c>
      <c r="M257" s="18">
        <v>21.45</v>
      </c>
      <c r="N257" s="19" t="s">
        <v>12588</v>
      </c>
      <c r="O257" s="5"/>
      <c r="P257" s="5"/>
      <c r="Q257" s="5"/>
      <c r="R257" s="5"/>
      <c r="S257" s="5"/>
      <c r="T257" s="23"/>
      <c r="U257" s="5"/>
      <c r="V257" s="5"/>
      <c r="W257" s="5"/>
      <c r="X257" s="5"/>
      <c r="Y257" s="5"/>
      <c r="Z257" s="5"/>
      <c r="AA257" s="5">
        <v>49.8</v>
      </c>
      <c r="AB257" s="5">
        <v>-6.9</v>
      </c>
      <c r="AC257" s="5"/>
      <c r="AD257" s="5"/>
    </row>
    <row r="258" spans="1:30" ht="16.95" customHeight="1" x14ac:dyDescent="0.3">
      <c r="A258" s="54">
        <v>46082</v>
      </c>
      <c r="B258" s="29">
        <v>46084</v>
      </c>
      <c r="C258" s="19" t="s">
        <v>30</v>
      </c>
      <c r="D258" s="19" t="s">
        <v>11103</v>
      </c>
      <c r="E258" s="19" t="s">
        <v>12673</v>
      </c>
      <c r="F258" s="5"/>
      <c r="G258" s="19" t="s">
        <v>11105</v>
      </c>
      <c r="H258" s="6" t="s">
        <v>13261</v>
      </c>
      <c r="I258" s="19" t="s">
        <v>90</v>
      </c>
      <c r="J258" s="5">
        <v>2</v>
      </c>
      <c r="K258" s="5">
        <v>39.9</v>
      </c>
      <c r="L258" s="5">
        <f>VLOOKUP(I:I,指导价!A:B,2,0)</f>
        <v>24.9</v>
      </c>
      <c r="M258" s="18">
        <v>19.95</v>
      </c>
      <c r="N258" s="19" t="s">
        <v>12588</v>
      </c>
      <c r="O258" s="5"/>
      <c r="P258" s="5"/>
      <c r="Q258" s="5"/>
      <c r="R258" s="5"/>
      <c r="S258" s="5"/>
      <c r="T258" s="23"/>
      <c r="U258" s="5"/>
      <c r="V258" s="5"/>
      <c r="W258" s="5"/>
      <c r="X258" s="5"/>
      <c r="Y258" s="5"/>
      <c r="Z258" s="5"/>
      <c r="AA258" s="5">
        <v>49.8</v>
      </c>
      <c r="AB258" s="5">
        <v>-9.9</v>
      </c>
      <c r="AC258" s="5"/>
      <c r="AD258" s="5"/>
    </row>
    <row r="259" spans="1:30" ht="16.95" customHeight="1" x14ac:dyDescent="0.3">
      <c r="A259" s="54">
        <v>46082</v>
      </c>
      <c r="B259" s="29">
        <v>46084</v>
      </c>
      <c r="C259" s="19" t="s">
        <v>30</v>
      </c>
      <c r="D259" s="19" t="s">
        <v>11103</v>
      </c>
      <c r="E259" s="19" t="s">
        <v>12673</v>
      </c>
      <c r="F259" s="5"/>
      <c r="G259" s="19" t="s">
        <v>11105</v>
      </c>
      <c r="H259" s="6" t="s">
        <v>13262</v>
      </c>
      <c r="I259" s="19" t="s">
        <v>113</v>
      </c>
      <c r="J259" s="5">
        <v>2</v>
      </c>
      <c r="K259" s="5">
        <v>41.8</v>
      </c>
      <c r="L259" s="5">
        <f>VLOOKUP(I:I,指导价!A:B,2,0)</f>
        <v>24.9</v>
      </c>
      <c r="M259" s="18">
        <v>20.9</v>
      </c>
      <c r="N259" s="19" t="s">
        <v>12588</v>
      </c>
      <c r="O259" s="5"/>
      <c r="P259" s="5"/>
      <c r="Q259" s="5"/>
      <c r="R259" s="5"/>
      <c r="S259" s="5"/>
      <c r="T259" s="23"/>
      <c r="U259" s="5"/>
      <c r="V259" s="5"/>
      <c r="W259" s="5"/>
      <c r="X259" s="5"/>
      <c r="Y259" s="5"/>
      <c r="Z259" s="5"/>
      <c r="AA259" s="5">
        <v>49.8</v>
      </c>
      <c r="AB259" s="5">
        <v>-8</v>
      </c>
      <c r="AC259" s="5"/>
      <c r="AD259" s="5"/>
    </row>
    <row r="260" spans="1:30" ht="16.95" customHeight="1" x14ac:dyDescent="0.3">
      <c r="A260" s="54">
        <v>46082</v>
      </c>
      <c r="B260" s="29">
        <v>46084</v>
      </c>
      <c r="C260" s="19" t="s">
        <v>30</v>
      </c>
      <c r="D260" s="19" t="s">
        <v>11103</v>
      </c>
      <c r="E260" s="19" t="s">
        <v>12673</v>
      </c>
      <c r="F260" s="5"/>
      <c r="G260" s="19" t="s">
        <v>11105</v>
      </c>
      <c r="H260" s="6" t="s">
        <v>13263</v>
      </c>
      <c r="I260" s="19" t="s">
        <v>8872</v>
      </c>
      <c r="J260" s="5">
        <v>8</v>
      </c>
      <c r="K260" s="5">
        <v>45.8</v>
      </c>
      <c r="L260" s="5">
        <f>VLOOKUP(I:I,指导价!A:B,2,0)</f>
        <v>7.4</v>
      </c>
      <c r="M260" s="18">
        <v>5.7249999999999996</v>
      </c>
      <c r="N260" s="19" t="s">
        <v>12588</v>
      </c>
      <c r="O260" s="5"/>
      <c r="P260" s="5"/>
      <c r="Q260" s="5"/>
      <c r="R260" s="5"/>
      <c r="S260" s="5"/>
      <c r="T260" s="23"/>
      <c r="U260" s="5"/>
      <c r="V260" s="5"/>
      <c r="W260" s="5"/>
      <c r="X260" s="5"/>
      <c r="Y260" s="5"/>
      <c r="Z260" s="5"/>
      <c r="AA260" s="5">
        <v>59.2</v>
      </c>
      <c r="AB260" s="5">
        <v>-13.4</v>
      </c>
      <c r="AC260" s="5"/>
      <c r="AD260" s="5"/>
    </row>
    <row r="261" spans="1:30" ht="16.95" customHeight="1" x14ac:dyDescent="0.3">
      <c r="A261" s="54">
        <v>46082</v>
      </c>
      <c r="B261" s="29">
        <v>46084</v>
      </c>
      <c r="C261" s="19" t="s">
        <v>30</v>
      </c>
      <c r="D261" s="19" t="s">
        <v>11103</v>
      </c>
      <c r="E261" s="19" t="s">
        <v>12673</v>
      </c>
      <c r="F261" s="5"/>
      <c r="G261" s="19" t="s">
        <v>11105</v>
      </c>
      <c r="H261" s="35" t="s">
        <v>13264</v>
      </c>
      <c r="I261" s="19" t="s">
        <v>100</v>
      </c>
      <c r="J261" s="5">
        <v>6</v>
      </c>
      <c r="K261" s="5">
        <v>31.52</v>
      </c>
      <c r="L261" s="5">
        <f>VLOOKUP(I:I,指导价!A:B,2,0)</f>
        <v>6.6</v>
      </c>
      <c r="M261" s="18">
        <v>5.2533333333333303</v>
      </c>
      <c r="N261" s="19" t="s">
        <v>12588</v>
      </c>
      <c r="O261" s="5"/>
      <c r="P261" s="5"/>
      <c r="Q261" s="5"/>
      <c r="R261" s="5"/>
      <c r="S261" s="5"/>
      <c r="T261" s="23"/>
      <c r="U261" s="5"/>
      <c r="V261" s="5"/>
      <c r="W261" s="5"/>
      <c r="X261" s="5"/>
      <c r="Y261" s="5"/>
      <c r="Z261" s="5"/>
      <c r="AA261" s="5">
        <v>39.6</v>
      </c>
      <c r="AB261" s="5">
        <v>-8.0799999999999894</v>
      </c>
      <c r="AC261" s="5"/>
      <c r="AD261" s="5"/>
    </row>
    <row r="262" spans="1:30" ht="16.95" customHeight="1" x14ac:dyDescent="0.3">
      <c r="A262" s="54">
        <v>46082</v>
      </c>
      <c r="B262" s="29">
        <v>46084</v>
      </c>
      <c r="C262" s="19" t="s">
        <v>30</v>
      </c>
      <c r="D262" s="19" t="s">
        <v>11103</v>
      </c>
      <c r="E262" s="19" t="s">
        <v>12673</v>
      </c>
      <c r="F262" s="5"/>
      <c r="G262" s="19" t="s">
        <v>11105</v>
      </c>
      <c r="H262" s="6" t="s">
        <v>13265</v>
      </c>
      <c r="I262" s="19" t="s">
        <v>144</v>
      </c>
      <c r="J262" s="5">
        <v>6</v>
      </c>
      <c r="K262" s="5">
        <v>55.5</v>
      </c>
      <c r="L262" s="5">
        <f>VLOOKUP(I:I,指导价!A:B,2,0)</f>
        <v>12.8</v>
      </c>
      <c r="M262" s="18">
        <v>9.25</v>
      </c>
      <c r="N262" s="19" t="s">
        <v>12588</v>
      </c>
      <c r="O262" s="5"/>
      <c r="P262" s="5"/>
      <c r="Q262" s="5"/>
      <c r="R262" s="5"/>
      <c r="S262" s="5"/>
      <c r="T262" s="23"/>
      <c r="U262" s="5"/>
      <c r="V262" s="5"/>
      <c r="W262" s="5"/>
      <c r="X262" s="5"/>
      <c r="Y262" s="5"/>
      <c r="Z262" s="5"/>
      <c r="AA262" s="5">
        <v>59.4</v>
      </c>
      <c r="AB262" s="5">
        <v>-3.9000000000000101</v>
      </c>
      <c r="AC262" s="5"/>
      <c r="AD262" s="5"/>
    </row>
    <row r="263" spans="1:30" ht="16.95" customHeight="1" x14ac:dyDescent="0.3">
      <c r="A263" s="54">
        <v>46082</v>
      </c>
      <c r="B263" s="29">
        <v>46084</v>
      </c>
      <c r="C263" s="19" t="s">
        <v>30</v>
      </c>
      <c r="D263" s="19" t="s">
        <v>11103</v>
      </c>
      <c r="E263" s="19" t="s">
        <v>12673</v>
      </c>
      <c r="F263" s="5"/>
      <c r="G263" s="19" t="s">
        <v>11105</v>
      </c>
      <c r="H263" s="6" t="s">
        <v>13266</v>
      </c>
      <c r="I263" s="19" t="s">
        <v>144</v>
      </c>
      <c r="J263" s="5">
        <v>6</v>
      </c>
      <c r="K263" s="5">
        <v>55.5</v>
      </c>
      <c r="L263" s="5">
        <f>VLOOKUP(I:I,指导价!A:B,2,0)</f>
        <v>12.8</v>
      </c>
      <c r="M263" s="18">
        <v>9.25</v>
      </c>
      <c r="N263" s="19" t="s">
        <v>12588</v>
      </c>
      <c r="O263" s="5"/>
      <c r="P263" s="5"/>
      <c r="Q263" s="5"/>
      <c r="R263" s="5"/>
      <c r="S263" s="5"/>
      <c r="T263" s="23"/>
      <c r="U263" s="5"/>
      <c r="V263" s="5"/>
      <c r="W263" s="5"/>
      <c r="X263" s="5"/>
      <c r="Y263" s="5"/>
      <c r="Z263" s="5"/>
      <c r="AA263" s="5">
        <v>59.4</v>
      </c>
      <c r="AB263" s="5">
        <v>-3.9000000000000101</v>
      </c>
      <c r="AC263" s="5"/>
      <c r="AD263" s="5"/>
    </row>
    <row r="264" spans="1:30" ht="16.95" customHeight="1" x14ac:dyDescent="0.3">
      <c r="A264" s="54">
        <v>46082</v>
      </c>
      <c r="B264" s="29">
        <v>46084</v>
      </c>
      <c r="C264" s="19" t="s">
        <v>30</v>
      </c>
      <c r="D264" s="19" t="s">
        <v>11103</v>
      </c>
      <c r="E264" s="19" t="s">
        <v>12673</v>
      </c>
      <c r="F264" s="5"/>
      <c r="G264" s="19" t="s">
        <v>11105</v>
      </c>
      <c r="H264" s="6" t="s">
        <v>13267</v>
      </c>
      <c r="I264" s="19" t="s">
        <v>90</v>
      </c>
      <c r="J264" s="5">
        <v>2</v>
      </c>
      <c r="K264" s="5">
        <v>39.9</v>
      </c>
      <c r="L264" s="5">
        <f>VLOOKUP(I:I,指导价!A:B,2,0)</f>
        <v>24.9</v>
      </c>
      <c r="M264" s="18">
        <v>19.95</v>
      </c>
      <c r="N264" s="19" t="s">
        <v>12588</v>
      </c>
      <c r="O264" s="5"/>
      <c r="P264" s="5"/>
      <c r="Q264" s="5"/>
      <c r="R264" s="5"/>
      <c r="S264" s="5"/>
      <c r="T264" s="23"/>
      <c r="U264" s="5"/>
      <c r="V264" s="5"/>
      <c r="W264" s="5"/>
      <c r="X264" s="5"/>
      <c r="Y264" s="5"/>
      <c r="Z264" s="5"/>
      <c r="AA264" s="5">
        <v>49.8</v>
      </c>
      <c r="AB264" s="5">
        <v>-9.9</v>
      </c>
      <c r="AC264" s="5"/>
      <c r="AD264" s="5"/>
    </row>
    <row r="265" spans="1:30" ht="16.95" customHeight="1" x14ac:dyDescent="0.3">
      <c r="A265" s="54">
        <v>46082</v>
      </c>
      <c r="B265" s="29">
        <v>46084</v>
      </c>
      <c r="C265" s="19" t="s">
        <v>30</v>
      </c>
      <c r="D265" s="19" t="s">
        <v>11103</v>
      </c>
      <c r="E265" s="19" t="s">
        <v>12673</v>
      </c>
      <c r="F265" s="5"/>
      <c r="G265" s="19" t="s">
        <v>11105</v>
      </c>
      <c r="H265" s="6" t="s">
        <v>13268</v>
      </c>
      <c r="I265" s="19" t="s">
        <v>100</v>
      </c>
      <c r="J265" s="5">
        <v>6</v>
      </c>
      <c r="K265" s="5">
        <v>31.52</v>
      </c>
      <c r="L265" s="5">
        <f>VLOOKUP(I:I,指导价!A:B,2,0)</f>
        <v>6.6</v>
      </c>
      <c r="M265" s="18">
        <v>5.2533333333333303</v>
      </c>
      <c r="N265" s="19" t="s">
        <v>12588</v>
      </c>
      <c r="O265" s="5"/>
      <c r="P265" s="5"/>
      <c r="Q265" s="5"/>
      <c r="R265" s="5"/>
      <c r="S265" s="5"/>
      <c r="T265" s="23"/>
      <c r="U265" s="5"/>
      <c r="V265" s="5"/>
      <c r="W265" s="5"/>
      <c r="X265" s="5"/>
      <c r="Y265" s="5"/>
      <c r="Z265" s="5"/>
      <c r="AA265" s="5">
        <v>39.6</v>
      </c>
      <c r="AB265" s="5">
        <v>-8.0799999999999894</v>
      </c>
      <c r="AC265" s="5"/>
      <c r="AD265" s="5"/>
    </row>
    <row r="266" spans="1:30" ht="16.95" customHeight="1" x14ac:dyDescent="0.3">
      <c r="A266" s="54">
        <v>46082</v>
      </c>
      <c r="B266" s="29">
        <v>46084</v>
      </c>
      <c r="C266" s="19" t="s">
        <v>30</v>
      </c>
      <c r="D266" s="19" t="s">
        <v>11103</v>
      </c>
      <c r="E266" s="19" t="s">
        <v>12673</v>
      </c>
      <c r="F266" s="5"/>
      <c r="G266" s="19" t="s">
        <v>11105</v>
      </c>
      <c r="H266" s="6" t="s">
        <v>13269</v>
      </c>
      <c r="I266" s="19" t="s">
        <v>100</v>
      </c>
      <c r="J266" s="5">
        <v>6</v>
      </c>
      <c r="K266" s="5">
        <v>31.52</v>
      </c>
      <c r="L266" s="5">
        <f>VLOOKUP(I:I,指导价!A:B,2,0)</f>
        <v>6.6</v>
      </c>
      <c r="M266" s="18">
        <v>5.2533333333333303</v>
      </c>
      <c r="N266" s="19" t="s">
        <v>12588</v>
      </c>
      <c r="O266" s="5"/>
      <c r="P266" s="5"/>
      <c r="Q266" s="5"/>
      <c r="R266" s="5"/>
      <c r="S266" s="5"/>
      <c r="T266" s="23"/>
      <c r="U266" s="5"/>
      <c r="V266" s="5"/>
      <c r="W266" s="5"/>
      <c r="X266" s="5"/>
      <c r="Y266" s="5"/>
      <c r="Z266" s="5"/>
      <c r="AA266" s="5">
        <v>39.6</v>
      </c>
      <c r="AB266" s="5">
        <v>-8.0799999999999894</v>
      </c>
      <c r="AC266" s="5"/>
      <c r="AD266" s="5"/>
    </row>
    <row r="267" spans="1:30" ht="16.95" customHeight="1" x14ac:dyDescent="0.3">
      <c r="A267" s="54">
        <v>46082</v>
      </c>
      <c r="B267" s="29">
        <v>46084</v>
      </c>
      <c r="C267" s="5" t="s">
        <v>36</v>
      </c>
      <c r="D267" s="5" t="s">
        <v>11200</v>
      </c>
      <c r="E267" s="5" t="s">
        <v>12022</v>
      </c>
      <c r="F267" s="5" t="s">
        <v>11201</v>
      </c>
      <c r="G267" s="5" t="s">
        <v>11202</v>
      </c>
      <c r="H267" s="6" t="s">
        <v>11203</v>
      </c>
      <c r="I267" s="5" t="s">
        <v>11142</v>
      </c>
      <c r="J267" s="5">
        <v>6</v>
      </c>
      <c r="K267" s="5">
        <v>38.6</v>
      </c>
      <c r="L267" s="5">
        <v>6.6</v>
      </c>
      <c r="M267" s="18">
        <v>6.43333333333333</v>
      </c>
      <c r="N267" s="5" t="s">
        <v>12588</v>
      </c>
      <c r="O267" s="5"/>
      <c r="P267" s="5"/>
      <c r="Q267" s="5"/>
      <c r="R267" s="5"/>
      <c r="S267" s="5"/>
      <c r="T267" s="5"/>
      <c r="U267" s="5"/>
      <c r="V267" s="5" t="s">
        <v>11204</v>
      </c>
      <c r="W267" s="5" t="s">
        <v>11205</v>
      </c>
      <c r="X267" s="5" t="s">
        <v>11206</v>
      </c>
      <c r="Y267" s="5" t="s">
        <v>13270</v>
      </c>
      <c r="Z267" s="5" t="s">
        <v>13271</v>
      </c>
      <c r="AA267" s="5">
        <v>39.6</v>
      </c>
      <c r="AB267" s="5">
        <v>-0.99999999999999301</v>
      </c>
      <c r="AC267" s="5">
        <v>43.9</v>
      </c>
      <c r="AD267" s="5"/>
    </row>
    <row r="268" spans="1:30" ht="16.95" customHeight="1" x14ac:dyDescent="0.3">
      <c r="A268" s="54">
        <v>46082</v>
      </c>
      <c r="B268" s="29">
        <v>46084</v>
      </c>
      <c r="C268" s="5" t="s">
        <v>36</v>
      </c>
      <c r="D268" s="5" t="s">
        <v>11200</v>
      </c>
      <c r="E268" s="5" t="s">
        <v>12022</v>
      </c>
      <c r="F268" s="5" t="s">
        <v>12649</v>
      </c>
      <c r="G268" s="5" t="s">
        <v>11202</v>
      </c>
      <c r="H268" s="6" t="s">
        <v>13272</v>
      </c>
      <c r="I268" s="5" t="s">
        <v>11096</v>
      </c>
      <c r="J268" s="5">
        <v>8</v>
      </c>
      <c r="K268" s="5">
        <v>52.7</v>
      </c>
      <c r="L268" s="5">
        <v>7.4</v>
      </c>
      <c r="M268" s="18">
        <v>6.5875000000000004</v>
      </c>
      <c r="N268" s="5" t="s">
        <v>12588</v>
      </c>
      <c r="O268" s="5"/>
      <c r="P268" s="5"/>
      <c r="Q268" s="5"/>
      <c r="R268" s="5"/>
      <c r="S268" s="5"/>
      <c r="T268" s="5"/>
      <c r="U268" s="5"/>
      <c r="V268" s="5" t="s">
        <v>13273</v>
      </c>
      <c r="W268" s="5" t="s">
        <v>13274</v>
      </c>
      <c r="X268" s="5" t="s">
        <v>13275</v>
      </c>
      <c r="Y268" s="5" t="s">
        <v>12872</v>
      </c>
      <c r="Z268" s="5" t="s">
        <v>13276</v>
      </c>
      <c r="AA268" s="5">
        <v>59.2</v>
      </c>
      <c r="AB268" s="5">
        <v>-6.5</v>
      </c>
      <c r="AC268" s="5">
        <v>59.9</v>
      </c>
      <c r="AD268" s="5"/>
    </row>
    <row r="269" spans="1:30" ht="16.95" customHeight="1" x14ac:dyDescent="0.3">
      <c r="A269" s="54">
        <v>46082</v>
      </c>
      <c r="B269" s="4">
        <v>46085</v>
      </c>
      <c r="C269" s="30" t="s">
        <v>38</v>
      </c>
      <c r="D269" s="30" t="s">
        <v>5</v>
      </c>
      <c r="E269" s="19" t="s">
        <v>12673</v>
      </c>
      <c r="F269" s="5"/>
      <c r="G269" s="19" t="s">
        <v>12885</v>
      </c>
      <c r="H269" s="6" t="s">
        <v>13277</v>
      </c>
      <c r="I269" s="5" t="s">
        <v>11173</v>
      </c>
      <c r="J269" s="5">
        <v>5</v>
      </c>
      <c r="K269" s="5">
        <v>37.5</v>
      </c>
      <c r="L269" s="5">
        <v>12.8</v>
      </c>
      <c r="M269" s="18">
        <f>K269/J269</f>
        <v>7.5</v>
      </c>
      <c r="N269" s="30" t="s">
        <v>12588</v>
      </c>
      <c r="O269" s="5"/>
      <c r="P269" s="5"/>
      <c r="Q269" s="5"/>
      <c r="R269" s="5"/>
      <c r="S269" s="5"/>
      <c r="T269" s="4">
        <v>46087</v>
      </c>
      <c r="U269" s="5"/>
      <c r="V269" s="5"/>
      <c r="W269" s="5"/>
      <c r="X269" s="5"/>
      <c r="Y269" s="5"/>
      <c r="Z269" s="5"/>
      <c r="AA269" s="5"/>
      <c r="AB269" s="5"/>
      <c r="AC269" s="5"/>
      <c r="AD269" s="5"/>
    </row>
    <row r="270" spans="1:30" ht="16.95" customHeight="1" x14ac:dyDescent="0.3">
      <c r="A270" s="54">
        <v>46082</v>
      </c>
      <c r="B270" s="4">
        <v>46086</v>
      </c>
      <c r="C270" s="5" t="s">
        <v>28</v>
      </c>
      <c r="D270" s="5" t="s">
        <v>5</v>
      </c>
      <c r="E270" s="10" t="s">
        <v>12022</v>
      </c>
      <c r="F270" s="10" t="s">
        <v>11130</v>
      </c>
      <c r="G270" s="10" t="s">
        <v>11393</v>
      </c>
      <c r="H270" s="15" t="s">
        <v>13278</v>
      </c>
      <c r="I270" s="10" t="s">
        <v>11322</v>
      </c>
      <c r="J270" s="10">
        <v>4</v>
      </c>
      <c r="K270" s="10">
        <v>48.8</v>
      </c>
      <c r="L270" s="5">
        <v>12.8</v>
      </c>
      <c r="M270" s="18">
        <v>12.2</v>
      </c>
      <c r="N270" s="19" t="s">
        <v>12588</v>
      </c>
      <c r="O270" s="5"/>
      <c r="P270" s="5"/>
      <c r="Q270" s="5"/>
      <c r="R270" s="5"/>
      <c r="S270" s="5"/>
      <c r="T270" s="4">
        <v>46086</v>
      </c>
      <c r="U270" s="5"/>
      <c r="V270" s="5"/>
      <c r="W270" s="50">
        <v>765046291405</v>
      </c>
      <c r="X270" s="10" t="s">
        <v>13279</v>
      </c>
      <c r="Y270" s="10" t="s">
        <v>13280</v>
      </c>
      <c r="Z270" s="50">
        <v>5478515909978</v>
      </c>
      <c r="AA270" s="5">
        <v>51.2</v>
      </c>
      <c r="AB270" s="5">
        <v>-2.4000000000000101</v>
      </c>
      <c r="AC270" s="5"/>
      <c r="AD270" s="5"/>
    </row>
    <row r="271" spans="1:30" ht="16.95" customHeight="1" x14ac:dyDescent="0.3">
      <c r="A271" s="54">
        <v>46082</v>
      </c>
      <c r="B271" s="4">
        <v>46086</v>
      </c>
      <c r="C271" s="5" t="s">
        <v>33</v>
      </c>
      <c r="D271" s="5" t="s">
        <v>5</v>
      </c>
      <c r="E271" s="10" t="s">
        <v>12022</v>
      </c>
      <c r="F271" s="10" t="s">
        <v>13281</v>
      </c>
      <c r="G271" s="10" t="s">
        <v>13282</v>
      </c>
      <c r="H271" s="15" t="s">
        <v>13283</v>
      </c>
      <c r="I271" s="10" t="s">
        <v>11096</v>
      </c>
      <c r="J271" s="10">
        <v>6</v>
      </c>
      <c r="K271" s="10">
        <v>39.1</v>
      </c>
      <c r="L271" s="5">
        <v>7.4</v>
      </c>
      <c r="M271" s="18">
        <v>6.5166666666666702</v>
      </c>
      <c r="N271" s="5" t="s">
        <v>12588</v>
      </c>
      <c r="O271" s="5"/>
      <c r="P271" s="5"/>
      <c r="Q271" s="5"/>
      <c r="R271" s="5"/>
      <c r="S271" s="5"/>
      <c r="T271" s="4">
        <v>46086</v>
      </c>
      <c r="U271" s="19" t="s">
        <v>12629</v>
      </c>
      <c r="V271" s="5"/>
      <c r="W271" s="50">
        <v>1025347688879</v>
      </c>
      <c r="X271" s="10" t="s">
        <v>13284</v>
      </c>
      <c r="Y271" s="10" t="s">
        <v>13285</v>
      </c>
      <c r="Z271" s="50">
        <v>6034263300750</v>
      </c>
      <c r="AA271" s="5">
        <v>44.4</v>
      </c>
      <c r="AB271" s="5">
        <v>-5.3</v>
      </c>
      <c r="AC271" s="5"/>
      <c r="AD271" s="5"/>
    </row>
    <row r="272" spans="1:30" ht="16.95" customHeight="1" x14ac:dyDescent="0.3">
      <c r="A272" s="54">
        <v>46082</v>
      </c>
      <c r="B272" s="4">
        <v>46086</v>
      </c>
      <c r="C272" s="5" t="s">
        <v>36</v>
      </c>
      <c r="D272" s="5" t="s">
        <v>5</v>
      </c>
      <c r="E272" s="10" t="s">
        <v>12022</v>
      </c>
      <c r="F272" s="10" t="s">
        <v>11955</v>
      </c>
      <c r="G272" s="10" t="s">
        <v>11956</v>
      </c>
      <c r="H272" s="15" t="s">
        <v>13286</v>
      </c>
      <c r="I272" s="10" t="s">
        <v>11096</v>
      </c>
      <c r="J272" s="10">
        <v>6</v>
      </c>
      <c r="K272" s="10">
        <v>39.1</v>
      </c>
      <c r="L272" s="5">
        <v>7.4</v>
      </c>
      <c r="M272" s="18">
        <v>6.5166666666666702</v>
      </c>
      <c r="N272" s="5" t="s">
        <v>12588</v>
      </c>
      <c r="O272" s="5"/>
      <c r="P272" s="5"/>
      <c r="Q272" s="5"/>
      <c r="R272" s="5"/>
      <c r="S272" s="5"/>
      <c r="T272" s="4">
        <v>46086</v>
      </c>
      <c r="U272" s="19" t="s">
        <v>12629</v>
      </c>
      <c r="V272" s="5"/>
      <c r="W272" s="50">
        <v>1023685966099</v>
      </c>
      <c r="X272" s="10" t="s">
        <v>13284</v>
      </c>
      <c r="Y272" s="10" t="s">
        <v>13285</v>
      </c>
      <c r="Z272" s="50">
        <v>6035292509697</v>
      </c>
      <c r="AA272" s="5">
        <v>44.4</v>
      </c>
      <c r="AB272" s="5">
        <v>-5.3</v>
      </c>
      <c r="AC272" s="5"/>
      <c r="AD272" s="5"/>
    </row>
    <row r="273" spans="1:30" ht="16.95" customHeight="1" x14ac:dyDescent="0.3">
      <c r="A273" s="54">
        <v>46082</v>
      </c>
      <c r="B273" s="4">
        <v>46086</v>
      </c>
      <c r="C273" s="5" t="s">
        <v>36</v>
      </c>
      <c r="D273" s="5" t="s">
        <v>5</v>
      </c>
      <c r="E273" s="10" t="s">
        <v>12022</v>
      </c>
      <c r="F273" s="10" t="s">
        <v>11955</v>
      </c>
      <c r="G273" s="10" t="s">
        <v>13287</v>
      </c>
      <c r="H273" s="15" t="s">
        <v>13288</v>
      </c>
      <c r="I273" s="10" t="s">
        <v>11096</v>
      </c>
      <c r="J273" s="10">
        <v>6</v>
      </c>
      <c r="K273" s="10">
        <v>39.1</v>
      </c>
      <c r="L273" s="5">
        <v>7.4</v>
      </c>
      <c r="M273" s="18">
        <v>6.5166666666666702</v>
      </c>
      <c r="N273" s="5" t="s">
        <v>12588</v>
      </c>
      <c r="O273" s="5"/>
      <c r="P273" s="5"/>
      <c r="Q273" s="5"/>
      <c r="R273" s="5"/>
      <c r="S273" s="5"/>
      <c r="T273" s="4">
        <v>46086</v>
      </c>
      <c r="U273" s="19" t="s">
        <v>12629</v>
      </c>
      <c r="V273" s="5"/>
      <c r="W273" s="50">
        <v>1024085262530</v>
      </c>
      <c r="X273" s="10" t="s">
        <v>13284</v>
      </c>
      <c r="Y273" s="10" t="s">
        <v>13285</v>
      </c>
      <c r="Z273" s="50">
        <v>6200499755353</v>
      </c>
      <c r="AA273" s="5">
        <v>44.4</v>
      </c>
      <c r="AB273" s="5">
        <v>-5.3</v>
      </c>
      <c r="AC273" s="5"/>
      <c r="AD273" s="5"/>
    </row>
    <row r="274" spans="1:30" ht="16.95" customHeight="1" x14ac:dyDescent="0.3">
      <c r="A274" s="54">
        <v>46082</v>
      </c>
      <c r="B274" s="4">
        <v>46086</v>
      </c>
      <c r="C274" s="5" t="s">
        <v>34</v>
      </c>
      <c r="D274" s="5" t="s">
        <v>5</v>
      </c>
      <c r="E274" s="10" t="s">
        <v>12022</v>
      </c>
      <c r="F274" s="10" t="s">
        <v>11325</v>
      </c>
      <c r="G274" s="10" t="s">
        <v>13289</v>
      </c>
      <c r="H274" s="15" t="s">
        <v>13290</v>
      </c>
      <c r="I274" s="10" t="s">
        <v>11096</v>
      </c>
      <c r="J274" s="10">
        <v>6</v>
      </c>
      <c r="K274" s="10">
        <v>38.32</v>
      </c>
      <c r="L274" s="5">
        <v>7.4</v>
      </c>
      <c r="M274" s="18">
        <v>6.3866666666666703</v>
      </c>
      <c r="N274" s="5" t="s">
        <v>12588</v>
      </c>
      <c r="O274" s="5"/>
      <c r="P274" s="5"/>
      <c r="Q274" s="5"/>
      <c r="R274" s="5"/>
      <c r="S274" s="5"/>
      <c r="T274" s="4">
        <v>46086</v>
      </c>
      <c r="U274" s="19" t="s">
        <v>12629</v>
      </c>
      <c r="V274" s="5"/>
      <c r="W274" s="50">
        <v>1026608325081</v>
      </c>
      <c r="X274" s="10" t="s">
        <v>13284</v>
      </c>
      <c r="Y274" s="10" t="s">
        <v>13285</v>
      </c>
      <c r="Z274" s="50">
        <v>6202272203296</v>
      </c>
      <c r="AA274" s="5">
        <v>44.4</v>
      </c>
      <c r="AB274" s="5">
        <v>-6.0800000000000098</v>
      </c>
      <c r="AC274" s="5"/>
      <c r="AD274" s="5"/>
    </row>
    <row r="275" spans="1:30" ht="16.95" customHeight="1" x14ac:dyDescent="0.3">
      <c r="A275" s="54">
        <v>46082</v>
      </c>
      <c r="B275" s="4">
        <v>46086</v>
      </c>
      <c r="C275" s="5" t="s">
        <v>34</v>
      </c>
      <c r="D275" s="5" t="s">
        <v>5</v>
      </c>
      <c r="E275" s="10" t="s">
        <v>12022</v>
      </c>
      <c r="F275" s="10" t="s">
        <v>11325</v>
      </c>
      <c r="G275" s="10" t="s">
        <v>13291</v>
      </c>
      <c r="H275" s="15" t="s">
        <v>13292</v>
      </c>
      <c r="I275" s="10" t="s">
        <v>11096</v>
      </c>
      <c r="J275" s="10">
        <v>6</v>
      </c>
      <c r="K275" s="10">
        <v>38.32</v>
      </c>
      <c r="L275" s="5">
        <v>7.4</v>
      </c>
      <c r="M275" s="18">
        <v>6.3866666666666703</v>
      </c>
      <c r="N275" s="5" t="s">
        <v>12588</v>
      </c>
      <c r="O275" s="5"/>
      <c r="P275" s="5"/>
      <c r="Q275" s="5"/>
      <c r="R275" s="5"/>
      <c r="S275" s="5"/>
      <c r="T275" s="4">
        <v>46086</v>
      </c>
      <c r="U275" s="19" t="s">
        <v>12629</v>
      </c>
      <c r="V275" s="5"/>
      <c r="W275" s="50">
        <v>1025725638990</v>
      </c>
      <c r="X275" s="10" t="s">
        <v>13284</v>
      </c>
      <c r="Y275" s="10" t="s">
        <v>13285</v>
      </c>
      <c r="Z275" s="50">
        <v>6202312915189</v>
      </c>
      <c r="AA275" s="5">
        <v>44.4</v>
      </c>
      <c r="AB275" s="5">
        <v>-6.0800000000000098</v>
      </c>
      <c r="AC275" s="5"/>
      <c r="AD275" s="5"/>
    </row>
    <row r="276" spans="1:30" ht="16.95" customHeight="1" x14ac:dyDescent="0.3">
      <c r="A276" s="54">
        <v>46082</v>
      </c>
      <c r="B276" s="4">
        <v>46086</v>
      </c>
      <c r="C276" s="5" t="s">
        <v>34</v>
      </c>
      <c r="D276" s="5" t="s">
        <v>5</v>
      </c>
      <c r="E276" s="10" t="s">
        <v>12022</v>
      </c>
      <c r="F276" s="10" t="s">
        <v>11325</v>
      </c>
      <c r="G276" s="10" t="s">
        <v>13293</v>
      </c>
      <c r="H276" s="15" t="s">
        <v>13294</v>
      </c>
      <c r="I276" s="10" t="s">
        <v>11096</v>
      </c>
      <c r="J276" s="10">
        <v>8</v>
      </c>
      <c r="K276" s="10">
        <v>58.6</v>
      </c>
      <c r="L276" s="5">
        <v>7.4</v>
      </c>
      <c r="M276" s="18">
        <v>7.3250000000000002</v>
      </c>
      <c r="N276" s="5" t="s">
        <v>12588</v>
      </c>
      <c r="O276" s="5"/>
      <c r="P276" s="5"/>
      <c r="Q276" s="5"/>
      <c r="R276" s="5"/>
      <c r="S276" s="5"/>
      <c r="T276" s="4">
        <v>46086</v>
      </c>
      <c r="U276" s="5" t="s">
        <v>12589</v>
      </c>
      <c r="V276" s="5"/>
      <c r="W276" s="50">
        <v>1026518801678</v>
      </c>
      <c r="X276" s="10" t="s">
        <v>13295</v>
      </c>
      <c r="Y276" s="10" t="s">
        <v>13054</v>
      </c>
      <c r="Z276" s="50">
        <v>6037246297564</v>
      </c>
      <c r="AA276" s="5">
        <v>59.2</v>
      </c>
      <c r="AB276" s="5">
        <v>-0.60000000000000098</v>
      </c>
      <c r="AC276" s="5"/>
      <c r="AD276" s="5"/>
    </row>
    <row r="277" spans="1:30" ht="16.95" customHeight="1" x14ac:dyDescent="0.3">
      <c r="A277" s="54">
        <v>46082</v>
      </c>
      <c r="B277" s="4">
        <v>46086</v>
      </c>
      <c r="C277" s="5" t="s">
        <v>28</v>
      </c>
      <c r="D277" s="5" t="s">
        <v>5</v>
      </c>
      <c r="E277" s="10" t="s">
        <v>12022</v>
      </c>
      <c r="F277" s="10" t="s">
        <v>11130</v>
      </c>
      <c r="G277" s="10" t="s">
        <v>13296</v>
      </c>
      <c r="H277" s="15" t="s">
        <v>13297</v>
      </c>
      <c r="I277" s="10" t="s">
        <v>11096</v>
      </c>
      <c r="J277" s="10">
        <v>24</v>
      </c>
      <c r="K277" s="10">
        <v>175.69</v>
      </c>
      <c r="L277" s="5">
        <v>7.4</v>
      </c>
      <c r="M277" s="18">
        <v>7.3204166666666701</v>
      </c>
      <c r="N277" s="5" t="s">
        <v>12588</v>
      </c>
      <c r="O277" s="5"/>
      <c r="P277" s="5"/>
      <c r="Q277" s="5"/>
      <c r="R277" s="5"/>
      <c r="S277" s="5"/>
      <c r="T277" s="4">
        <v>46086</v>
      </c>
      <c r="U277" s="19" t="s">
        <v>12608</v>
      </c>
      <c r="V277" s="5"/>
      <c r="W277" s="50">
        <v>859994960028</v>
      </c>
      <c r="X277" s="10" t="s">
        <v>11436</v>
      </c>
      <c r="Y277" s="10" t="s">
        <v>13298</v>
      </c>
      <c r="Z277" s="50">
        <v>5672852512446</v>
      </c>
      <c r="AA277" s="5">
        <v>177.6</v>
      </c>
      <c r="AB277" s="5">
        <v>-1.9100000000000299</v>
      </c>
      <c r="AC277" s="5"/>
      <c r="AD277" s="5"/>
    </row>
    <row r="278" spans="1:30" ht="16.95" customHeight="1" x14ac:dyDescent="0.3">
      <c r="A278" s="54">
        <v>46082</v>
      </c>
      <c r="B278" s="4">
        <v>46086</v>
      </c>
      <c r="C278" s="5" t="s">
        <v>28</v>
      </c>
      <c r="D278" s="5" t="s">
        <v>5</v>
      </c>
      <c r="E278" s="5" t="s">
        <v>12022</v>
      </c>
      <c r="F278" s="5" t="s">
        <v>11380</v>
      </c>
      <c r="G278" s="5" t="s">
        <v>11387</v>
      </c>
      <c r="H278" s="35" t="s">
        <v>13299</v>
      </c>
      <c r="I278" s="5" t="s">
        <v>11096</v>
      </c>
      <c r="J278" s="10">
        <v>12</v>
      </c>
      <c r="K278" s="5">
        <v>79.41</v>
      </c>
      <c r="L278" s="5">
        <v>7.4</v>
      </c>
      <c r="M278" s="18">
        <v>6.6174999999999997</v>
      </c>
      <c r="N278" s="5" t="s">
        <v>12588</v>
      </c>
      <c r="O278" s="5"/>
      <c r="P278" s="5"/>
      <c r="Q278" s="5"/>
      <c r="R278" s="5"/>
      <c r="S278" s="5"/>
      <c r="T278" s="4">
        <v>46085</v>
      </c>
      <c r="U278" s="5"/>
      <c r="V278" s="5"/>
      <c r="W278" s="73" t="s">
        <v>13300</v>
      </c>
      <c r="X278" s="5" t="s">
        <v>11468</v>
      </c>
      <c r="Y278" s="5" t="s">
        <v>13301</v>
      </c>
      <c r="Z278" s="5" t="s">
        <v>13302</v>
      </c>
      <c r="AA278" s="5">
        <v>88.8</v>
      </c>
      <c r="AB278" s="5">
        <v>-9.3900000000000095</v>
      </c>
      <c r="AC278" s="5"/>
      <c r="AD278" s="5"/>
    </row>
    <row r="279" spans="1:30" ht="16.95" customHeight="1" x14ac:dyDescent="0.3">
      <c r="A279" s="54">
        <v>46082</v>
      </c>
      <c r="B279" s="4">
        <v>46086</v>
      </c>
      <c r="C279" s="5" t="s">
        <v>32</v>
      </c>
      <c r="D279" s="5" t="s">
        <v>5</v>
      </c>
      <c r="E279" s="5" t="s">
        <v>12022</v>
      </c>
      <c r="F279" s="5" t="s">
        <v>11113</v>
      </c>
      <c r="G279" s="5" t="s">
        <v>13303</v>
      </c>
      <c r="H279" s="35" t="s">
        <v>13304</v>
      </c>
      <c r="I279" s="5" t="s">
        <v>11322</v>
      </c>
      <c r="J279" s="10">
        <v>6</v>
      </c>
      <c r="K279" s="5">
        <v>75.599999999999994</v>
      </c>
      <c r="L279" s="5">
        <v>12.8</v>
      </c>
      <c r="M279" s="18">
        <v>12.6</v>
      </c>
      <c r="N279" s="5" t="s">
        <v>12588</v>
      </c>
      <c r="O279" s="5"/>
      <c r="P279" s="5"/>
      <c r="Q279" s="5"/>
      <c r="R279" s="5"/>
      <c r="S279" s="5"/>
      <c r="T279" s="4">
        <v>46086</v>
      </c>
      <c r="U279" s="5" t="s">
        <v>12589</v>
      </c>
      <c r="V279" s="5"/>
      <c r="W279" s="73" t="s">
        <v>13305</v>
      </c>
      <c r="X279" s="5" t="s">
        <v>13306</v>
      </c>
      <c r="Y279" s="5" t="s">
        <v>13307</v>
      </c>
      <c r="Z279" s="5" t="s">
        <v>13308</v>
      </c>
      <c r="AA279" s="5">
        <v>76.8</v>
      </c>
      <c r="AB279" s="5">
        <v>-1.2000000000000199</v>
      </c>
      <c r="AC279" s="5"/>
      <c r="AD279" s="5"/>
    </row>
    <row r="280" spans="1:30" ht="16.95" customHeight="1" x14ac:dyDescent="0.3">
      <c r="A280" s="54">
        <v>46082</v>
      </c>
      <c r="B280" s="4">
        <v>46086</v>
      </c>
      <c r="C280" s="5" t="s">
        <v>28</v>
      </c>
      <c r="D280" s="5" t="s">
        <v>5</v>
      </c>
      <c r="E280" s="5" t="s">
        <v>12022</v>
      </c>
      <c r="F280" s="5" t="s">
        <v>11392</v>
      </c>
      <c r="G280" s="5" t="s">
        <v>13296</v>
      </c>
      <c r="H280" s="35" t="s">
        <v>13309</v>
      </c>
      <c r="I280" s="5" t="s">
        <v>11322</v>
      </c>
      <c r="J280" s="10">
        <v>3</v>
      </c>
      <c r="K280" s="5">
        <v>38</v>
      </c>
      <c r="L280" s="5">
        <v>12.8</v>
      </c>
      <c r="M280" s="18">
        <v>12.6666666666667</v>
      </c>
      <c r="N280" s="5" t="s">
        <v>12588</v>
      </c>
      <c r="O280" s="5"/>
      <c r="P280" s="5"/>
      <c r="Q280" s="5"/>
      <c r="R280" s="5"/>
      <c r="S280" s="5"/>
      <c r="T280" s="4">
        <v>46086</v>
      </c>
      <c r="U280" s="5"/>
      <c r="V280" s="5"/>
      <c r="W280" s="73" t="s">
        <v>13310</v>
      </c>
      <c r="X280" s="5" t="s">
        <v>13311</v>
      </c>
      <c r="Y280" s="5" t="s">
        <v>13312</v>
      </c>
      <c r="Z280" s="5" t="s">
        <v>13313</v>
      </c>
      <c r="AA280" s="5">
        <v>38.4</v>
      </c>
      <c r="AB280" s="5">
        <v>-0.40000000000000602</v>
      </c>
      <c r="AC280" s="5"/>
      <c r="AD280" s="5"/>
    </row>
    <row r="281" spans="1:30" ht="16.95" customHeight="1" x14ac:dyDescent="0.3">
      <c r="A281" s="54">
        <v>46082</v>
      </c>
      <c r="B281" s="4">
        <v>46086</v>
      </c>
      <c r="C281" s="5" t="s">
        <v>32</v>
      </c>
      <c r="D281" s="5" t="s">
        <v>11336</v>
      </c>
      <c r="E281" s="5" t="s">
        <v>12022</v>
      </c>
      <c r="F281" s="5" t="s">
        <v>11113</v>
      </c>
      <c r="G281" s="5" t="s">
        <v>11358</v>
      </c>
      <c r="H281" s="35" t="s">
        <v>13314</v>
      </c>
      <c r="I281" s="5" t="s">
        <v>11142</v>
      </c>
      <c r="J281" s="10">
        <v>6</v>
      </c>
      <c r="K281" s="5">
        <v>35</v>
      </c>
      <c r="L281" s="5">
        <v>6.6</v>
      </c>
      <c r="M281" s="18">
        <v>5.8333333333333304</v>
      </c>
      <c r="N281" s="5" t="s">
        <v>12588</v>
      </c>
      <c r="O281" s="5"/>
      <c r="P281" s="5"/>
      <c r="Q281" s="5"/>
      <c r="R281" s="5"/>
      <c r="S281" s="5"/>
      <c r="T281" s="5"/>
      <c r="U281" s="5"/>
      <c r="V281" s="5"/>
      <c r="W281" s="73" t="s">
        <v>13315</v>
      </c>
      <c r="X281" s="5" t="s">
        <v>13316</v>
      </c>
      <c r="Y281" s="5" t="s">
        <v>12766</v>
      </c>
      <c r="Z281" s="5" t="s">
        <v>13317</v>
      </c>
      <c r="AA281" s="5">
        <v>39.6</v>
      </c>
      <c r="AB281" s="5">
        <v>-4.5999999999999899</v>
      </c>
      <c r="AC281" s="5"/>
      <c r="AD281" s="5"/>
    </row>
    <row r="282" spans="1:30" ht="16.95" customHeight="1" x14ac:dyDescent="0.3">
      <c r="A282" s="54">
        <v>46082</v>
      </c>
      <c r="B282" s="72">
        <v>46086</v>
      </c>
      <c r="C282" s="30" t="s">
        <v>38</v>
      </c>
      <c r="D282" s="30" t="s">
        <v>5</v>
      </c>
      <c r="E282" s="30" t="s">
        <v>11093</v>
      </c>
      <c r="F282" s="30"/>
      <c r="G282" s="40" t="s">
        <v>11616</v>
      </c>
      <c r="H282" s="65" t="s">
        <v>13318</v>
      </c>
      <c r="I282" s="30" t="s">
        <v>11096</v>
      </c>
      <c r="J282" s="30">
        <v>8</v>
      </c>
      <c r="K282" s="43">
        <v>44.9</v>
      </c>
      <c r="L282" s="30">
        <v>7.4</v>
      </c>
      <c r="M282" s="62">
        <v>5.6124999999999998</v>
      </c>
      <c r="N282" s="5" t="s">
        <v>12588</v>
      </c>
      <c r="O282" s="30"/>
      <c r="P282" s="30"/>
      <c r="Q282" s="30"/>
      <c r="R282" s="30"/>
      <c r="S282" s="30"/>
      <c r="T282" s="72">
        <v>46087</v>
      </c>
      <c r="U282" s="30" t="s">
        <v>12589</v>
      </c>
      <c r="V282" s="30"/>
      <c r="W282" s="40" t="s">
        <v>13319</v>
      </c>
      <c r="X282" s="63" t="s">
        <v>13320</v>
      </c>
      <c r="Y282" s="63" t="s">
        <v>13320</v>
      </c>
      <c r="Z282" s="40" t="s">
        <v>13319</v>
      </c>
      <c r="AA282" s="30">
        <v>59.2</v>
      </c>
      <c r="AB282" s="30">
        <v>-14.3</v>
      </c>
      <c r="AC282" s="30"/>
      <c r="AD282" s="30"/>
    </row>
    <row r="283" spans="1:30" ht="16.95" customHeight="1" x14ac:dyDescent="0.3">
      <c r="A283" s="54">
        <v>46082</v>
      </c>
      <c r="B283" s="72">
        <v>46086</v>
      </c>
      <c r="C283" s="30" t="s">
        <v>34</v>
      </c>
      <c r="D283" s="30" t="s">
        <v>11343</v>
      </c>
      <c r="E283" s="30" t="s">
        <v>11093</v>
      </c>
      <c r="F283" s="30"/>
      <c r="G283" s="40" t="s">
        <v>13321</v>
      </c>
      <c r="H283" s="60" t="s">
        <v>13322</v>
      </c>
      <c r="I283" s="30" t="s">
        <v>11096</v>
      </c>
      <c r="J283" s="30">
        <v>16</v>
      </c>
      <c r="K283" s="43">
        <v>98.8</v>
      </c>
      <c r="L283" s="30">
        <v>7.4</v>
      </c>
      <c r="M283" s="62">
        <v>6.1749999999999998</v>
      </c>
      <c r="N283" s="5" t="s">
        <v>12588</v>
      </c>
      <c r="O283" s="30"/>
      <c r="P283" s="30"/>
      <c r="Q283" s="30"/>
      <c r="R283" s="30"/>
      <c r="S283" s="30"/>
      <c r="T283" s="30"/>
      <c r="U283" s="30"/>
      <c r="V283" s="30"/>
      <c r="W283" s="40" t="s">
        <v>13323</v>
      </c>
      <c r="X283" s="63" t="s">
        <v>13324</v>
      </c>
      <c r="Y283" s="63" t="s">
        <v>13324</v>
      </c>
      <c r="Z283" s="40" t="s">
        <v>13323</v>
      </c>
      <c r="AA283" s="30">
        <v>118.4</v>
      </c>
      <c r="AB283" s="30">
        <v>-19.600000000000001</v>
      </c>
      <c r="AC283" s="30"/>
      <c r="AD283" s="30"/>
    </row>
    <row r="284" spans="1:30" ht="16.95" customHeight="1" x14ac:dyDescent="0.3">
      <c r="A284" s="54">
        <v>46082</v>
      </c>
      <c r="B284" s="72">
        <v>46086</v>
      </c>
      <c r="C284" s="30" t="s">
        <v>38</v>
      </c>
      <c r="D284" s="30" t="s">
        <v>5</v>
      </c>
      <c r="E284" s="30" t="s">
        <v>11093</v>
      </c>
      <c r="F284" s="30"/>
      <c r="G284" s="40" t="s">
        <v>11616</v>
      </c>
      <c r="H284" s="35" t="s">
        <v>13325</v>
      </c>
      <c r="I284" s="30" t="s">
        <v>11096</v>
      </c>
      <c r="J284" s="30">
        <v>4</v>
      </c>
      <c r="K284" s="43">
        <v>26.9</v>
      </c>
      <c r="L284" s="30">
        <v>7.4</v>
      </c>
      <c r="M284" s="62">
        <v>6.7249999999999996</v>
      </c>
      <c r="N284" s="5" t="s">
        <v>12588</v>
      </c>
      <c r="O284" s="30"/>
      <c r="P284" s="30"/>
      <c r="Q284" s="30"/>
      <c r="R284" s="30"/>
      <c r="S284" s="30"/>
      <c r="T284" s="72">
        <v>46087</v>
      </c>
      <c r="U284" s="30" t="s">
        <v>12589</v>
      </c>
      <c r="V284" s="30"/>
      <c r="W284" s="40" t="s">
        <v>13326</v>
      </c>
      <c r="X284" s="63" t="s">
        <v>13327</v>
      </c>
      <c r="Y284" s="63" t="s">
        <v>13327</v>
      </c>
      <c r="Z284" s="40" t="s">
        <v>13326</v>
      </c>
      <c r="AA284" s="30">
        <v>29.6</v>
      </c>
      <c r="AB284" s="30">
        <v>-2.7</v>
      </c>
      <c r="AC284" s="30"/>
      <c r="AD284" s="30"/>
    </row>
    <row r="285" spans="1:30" ht="16.95" customHeight="1" x14ac:dyDescent="0.3">
      <c r="A285" s="54">
        <v>46082</v>
      </c>
      <c r="B285" s="72">
        <v>46086</v>
      </c>
      <c r="C285" s="30" t="s">
        <v>38</v>
      </c>
      <c r="D285" s="30" t="s">
        <v>5</v>
      </c>
      <c r="E285" s="30" t="s">
        <v>11093</v>
      </c>
      <c r="F285" s="30"/>
      <c r="G285" s="40" t="s">
        <v>11624</v>
      </c>
      <c r="H285" s="66" t="s">
        <v>13328</v>
      </c>
      <c r="I285" s="30" t="s">
        <v>11096</v>
      </c>
      <c r="J285" s="30">
        <v>4</v>
      </c>
      <c r="K285" s="43">
        <v>29.3</v>
      </c>
      <c r="L285" s="30">
        <v>7.4</v>
      </c>
      <c r="M285" s="62">
        <v>7.3250000000000002</v>
      </c>
      <c r="N285" s="5" t="s">
        <v>12588</v>
      </c>
      <c r="O285" s="30"/>
      <c r="P285" s="30"/>
      <c r="Q285" s="30"/>
      <c r="R285" s="30"/>
      <c r="S285" s="30"/>
      <c r="T285" s="72">
        <v>46087</v>
      </c>
      <c r="U285" s="30" t="s">
        <v>12589</v>
      </c>
      <c r="V285" s="30"/>
      <c r="W285" s="40" t="s">
        <v>13329</v>
      </c>
      <c r="X285" s="63" t="s">
        <v>12094</v>
      </c>
      <c r="Y285" s="63" t="s">
        <v>12094</v>
      </c>
      <c r="Z285" s="40" t="s">
        <v>13329</v>
      </c>
      <c r="AA285" s="30">
        <v>29.6</v>
      </c>
      <c r="AB285" s="30">
        <v>-0.30000000000000099</v>
      </c>
      <c r="AC285" s="30"/>
      <c r="AD285" s="30"/>
    </row>
    <row r="286" spans="1:30" ht="16.95" customHeight="1" x14ac:dyDescent="0.3">
      <c r="A286" s="54">
        <v>46082</v>
      </c>
      <c r="B286" s="72">
        <v>46086</v>
      </c>
      <c r="C286" s="30" t="s">
        <v>28</v>
      </c>
      <c r="D286" s="30" t="s">
        <v>11129</v>
      </c>
      <c r="E286" s="30" t="s">
        <v>11093</v>
      </c>
      <c r="F286" s="30"/>
      <c r="G286" s="40" t="s">
        <v>11684</v>
      </c>
      <c r="H286" s="35" t="s">
        <v>13330</v>
      </c>
      <c r="I286" s="30" t="s">
        <v>11096</v>
      </c>
      <c r="J286" s="30">
        <v>12</v>
      </c>
      <c r="K286" s="43">
        <v>85.8</v>
      </c>
      <c r="L286" s="30">
        <v>7.4</v>
      </c>
      <c r="M286" s="62">
        <v>7.15</v>
      </c>
      <c r="N286" s="5" t="s">
        <v>12588</v>
      </c>
      <c r="O286" s="30"/>
      <c r="P286" s="30"/>
      <c r="Q286" s="30"/>
      <c r="R286" s="30"/>
      <c r="S286" s="30"/>
      <c r="T286" s="30"/>
      <c r="U286" s="30"/>
      <c r="V286" s="30"/>
      <c r="W286" s="40" t="s">
        <v>13331</v>
      </c>
      <c r="X286" s="63" t="s">
        <v>13332</v>
      </c>
      <c r="Y286" s="63" t="s">
        <v>13332</v>
      </c>
      <c r="Z286" s="40" t="s">
        <v>13331</v>
      </c>
      <c r="AA286" s="30">
        <v>88.8</v>
      </c>
      <c r="AB286" s="30">
        <v>-3.0000000000000102</v>
      </c>
      <c r="AC286" s="30"/>
      <c r="AD286" s="30"/>
    </row>
    <row r="287" spans="1:30" ht="16.95" customHeight="1" x14ac:dyDescent="0.3">
      <c r="A287" s="54">
        <v>46082</v>
      </c>
      <c r="B287" s="72">
        <v>46086</v>
      </c>
      <c r="C287" s="30" t="s">
        <v>38</v>
      </c>
      <c r="D287" s="30" t="s">
        <v>5</v>
      </c>
      <c r="E287" s="30" t="s">
        <v>11093</v>
      </c>
      <c r="F287" s="30"/>
      <c r="G287" s="40" t="s">
        <v>12131</v>
      </c>
      <c r="H287" s="66" t="s">
        <v>13333</v>
      </c>
      <c r="I287" s="30" t="s">
        <v>11096</v>
      </c>
      <c r="J287" s="30">
        <v>12</v>
      </c>
      <c r="K287" s="43">
        <v>87.65</v>
      </c>
      <c r="L287" s="30">
        <v>7.4</v>
      </c>
      <c r="M287" s="62">
        <v>7.3041666666666698</v>
      </c>
      <c r="N287" s="5" t="s">
        <v>12588</v>
      </c>
      <c r="O287" s="30"/>
      <c r="P287" s="30"/>
      <c r="Q287" s="30"/>
      <c r="R287" s="30"/>
      <c r="S287" s="30"/>
      <c r="T287" s="72">
        <v>46085</v>
      </c>
      <c r="U287" s="30" t="s">
        <v>12589</v>
      </c>
      <c r="V287" s="30"/>
      <c r="W287" s="40" t="s">
        <v>13334</v>
      </c>
      <c r="X287" s="63" t="s">
        <v>12212</v>
      </c>
      <c r="Y287" s="63" t="s">
        <v>12212</v>
      </c>
      <c r="Z287" s="40" t="s">
        <v>13334</v>
      </c>
      <c r="AA287" s="30">
        <v>88.8</v>
      </c>
      <c r="AB287" s="30">
        <v>-1.1500000000000099</v>
      </c>
      <c r="AC287" s="30"/>
      <c r="AD287" s="30"/>
    </row>
    <row r="288" spans="1:30" ht="16.95" customHeight="1" x14ac:dyDescent="0.3">
      <c r="A288" s="54">
        <v>46082</v>
      </c>
      <c r="B288" s="72">
        <v>46086</v>
      </c>
      <c r="C288" s="30" t="s">
        <v>34</v>
      </c>
      <c r="D288" s="30" t="s">
        <v>11343</v>
      </c>
      <c r="E288" s="30" t="s">
        <v>11093</v>
      </c>
      <c r="F288" s="30"/>
      <c r="G288" s="40" t="s">
        <v>13321</v>
      </c>
      <c r="H288" s="35" t="s">
        <v>13335</v>
      </c>
      <c r="I288" s="30" t="s">
        <v>11096</v>
      </c>
      <c r="J288" s="30">
        <v>12</v>
      </c>
      <c r="K288" s="43">
        <v>79.8</v>
      </c>
      <c r="L288" s="30">
        <v>7.4</v>
      </c>
      <c r="M288" s="62">
        <v>6.65</v>
      </c>
      <c r="N288" s="5" t="s">
        <v>12588</v>
      </c>
      <c r="O288" s="30"/>
      <c r="P288" s="30"/>
      <c r="Q288" s="30"/>
      <c r="R288" s="30"/>
      <c r="S288" s="30"/>
      <c r="T288" s="30"/>
      <c r="U288" s="30"/>
      <c r="V288" s="30"/>
      <c r="W288" s="40" t="s">
        <v>13336</v>
      </c>
      <c r="X288" s="63" t="s">
        <v>13337</v>
      </c>
      <c r="Y288" s="63" t="s">
        <v>13337</v>
      </c>
      <c r="Z288" s="40" t="s">
        <v>13336</v>
      </c>
      <c r="AA288" s="30">
        <v>88.8</v>
      </c>
      <c r="AB288" s="30">
        <v>-9.0000000000000107</v>
      </c>
      <c r="AC288" s="30"/>
      <c r="AD288" s="30"/>
    </row>
    <row r="289" spans="1:30" ht="16.95" customHeight="1" x14ac:dyDescent="0.3">
      <c r="A289" s="54">
        <v>46082</v>
      </c>
      <c r="B289" s="72">
        <v>46086</v>
      </c>
      <c r="C289" s="30" t="s">
        <v>38</v>
      </c>
      <c r="D289" s="30" t="s">
        <v>5</v>
      </c>
      <c r="E289" s="30" t="s">
        <v>11093</v>
      </c>
      <c r="F289" s="30"/>
      <c r="G289" s="40" t="s">
        <v>11657</v>
      </c>
      <c r="H289" s="66" t="s">
        <v>13338</v>
      </c>
      <c r="I289" s="30" t="s">
        <v>11096</v>
      </c>
      <c r="J289" s="30">
        <v>16</v>
      </c>
      <c r="K289" s="43">
        <v>108</v>
      </c>
      <c r="L289" s="30">
        <v>7.4</v>
      </c>
      <c r="M289" s="62">
        <v>6.75</v>
      </c>
      <c r="N289" s="5" t="s">
        <v>12588</v>
      </c>
      <c r="O289" s="30"/>
      <c r="P289" s="30"/>
      <c r="Q289" s="30"/>
      <c r="R289" s="30"/>
      <c r="S289" s="30"/>
      <c r="T289" s="72">
        <v>46087</v>
      </c>
      <c r="U289" s="30" t="s">
        <v>12589</v>
      </c>
      <c r="V289" s="30"/>
      <c r="W289" s="40" t="s">
        <v>13339</v>
      </c>
      <c r="X289" s="63" t="s">
        <v>13340</v>
      </c>
      <c r="Y289" s="63" t="s">
        <v>13340</v>
      </c>
      <c r="Z289" s="40" t="s">
        <v>13339</v>
      </c>
      <c r="AA289" s="30">
        <v>118.4</v>
      </c>
      <c r="AB289" s="30">
        <v>-10.4</v>
      </c>
      <c r="AC289" s="30"/>
      <c r="AD289" s="30"/>
    </row>
    <row r="290" spans="1:30" ht="16.95" customHeight="1" x14ac:dyDescent="0.3">
      <c r="A290" s="54">
        <v>46082</v>
      </c>
      <c r="B290" s="72">
        <v>46086</v>
      </c>
      <c r="C290" s="30" t="s">
        <v>32</v>
      </c>
      <c r="D290" s="30" t="s">
        <v>11214</v>
      </c>
      <c r="E290" s="30" t="s">
        <v>11093</v>
      </c>
      <c r="F290" s="30"/>
      <c r="G290" s="40" t="s">
        <v>12101</v>
      </c>
      <c r="H290" s="35" t="s">
        <v>13341</v>
      </c>
      <c r="I290" s="30" t="s">
        <v>11096</v>
      </c>
      <c r="J290" s="30">
        <v>12</v>
      </c>
      <c r="K290" s="43">
        <v>88.5</v>
      </c>
      <c r="L290" s="30">
        <v>7.4</v>
      </c>
      <c r="M290" s="62">
        <v>7.375</v>
      </c>
      <c r="N290" s="5" t="s">
        <v>12588</v>
      </c>
      <c r="O290" s="30"/>
      <c r="P290" s="30"/>
      <c r="Q290" s="30"/>
      <c r="R290" s="30"/>
      <c r="S290" s="30"/>
      <c r="T290" s="30"/>
      <c r="U290" s="30"/>
      <c r="V290" s="30"/>
      <c r="W290" s="40" t="s">
        <v>13342</v>
      </c>
      <c r="X290" s="63" t="s">
        <v>13343</v>
      </c>
      <c r="Y290" s="63" t="s">
        <v>13343</v>
      </c>
      <c r="Z290" s="40" t="s">
        <v>13342</v>
      </c>
      <c r="AA290" s="30">
        <v>88.8</v>
      </c>
      <c r="AB290" s="30">
        <v>-0.30000000000001098</v>
      </c>
      <c r="AC290" s="30"/>
      <c r="AD290" s="30"/>
    </row>
    <row r="291" spans="1:30" ht="16.95" customHeight="1" x14ac:dyDescent="0.3">
      <c r="A291" s="54">
        <v>46082</v>
      </c>
      <c r="B291" s="72">
        <v>46086</v>
      </c>
      <c r="C291" s="30" t="s">
        <v>28</v>
      </c>
      <c r="D291" s="30" t="s">
        <v>11129</v>
      </c>
      <c r="E291" s="30" t="s">
        <v>11093</v>
      </c>
      <c r="F291" s="30"/>
      <c r="G291" s="40" t="s">
        <v>11684</v>
      </c>
      <c r="H291" s="35" t="s">
        <v>13344</v>
      </c>
      <c r="I291" s="30" t="s">
        <v>11096</v>
      </c>
      <c r="J291" s="30">
        <v>12</v>
      </c>
      <c r="K291" s="43">
        <v>85.8</v>
      </c>
      <c r="L291" s="30">
        <v>7.4</v>
      </c>
      <c r="M291" s="62">
        <v>7.15</v>
      </c>
      <c r="N291" s="5" t="s">
        <v>12588</v>
      </c>
      <c r="O291" s="30"/>
      <c r="P291" s="30"/>
      <c r="Q291" s="30"/>
      <c r="R291" s="30"/>
      <c r="S291" s="30"/>
      <c r="T291" s="30"/>
      <c r="U291" s="30"/>
      <c r="V291" s="30"/>
      <c r="W291" s="40" t="s">
        <v>13345</v>
      </c>
      <c r="X291" s="63" t="s">
        <v>13346</v>
      </c>
      <c r="Y291" s="63" t="s">
        <v>13346</v>
      </c>
      <c r="Z291" s="40" t="s">
        <v>13345</v>
      </c>
      <c r="AA291" s="30">
        <v>88.8</v>
      </c>
      <c r="AB291" s="30">
        <v>-3.0000000000000102</v>
      </c>
      <c r="AC291" s="30"/>
      <c r="AD291" s="30"/>
    </row>
    <row r="292" spans="1:30" ht="16.95" customHeight="1" x14ac:dyDescent="0.3">
      <c r="A292" s="54">
        <v>46082</v>
      </c>
      <c r="B292" s="72">
        <v>46086</v>
      </c>
      <c r="C292" s="30" t="s">
        <v>38</v>
      </c>
      <c r="D292" s="30" t="s">
        <v>5</v>
      </c>
      <c r="E292" s="30" t="s">
        <v>11093</v>
      </c>
      <c r="F292" s="30"/>
      <c r="G292" s="40" t="s">
        <v>13347</v>
      </c>
      <c r="H292" s="35" t="s">
        <v>13348</v>
      </c>
      <c r="I292" s="30" t="s">
        <v>11096</v>
      </c>
      <c r="J292" s="30">
        <v>12</v>
      </c>
      <c r="K292" s="43">
        <v>80</v>
      </c>
      <c r="L292" s="30">
        <v>7.4</v>
      </c>
      <c r="M292" s="62">
        <v>6.6666666666666696</v>
      </c>
      <c r="N292" s="5" t="s">
        <v>12588</v>
      </c>
      <c r="O292" s="30"/>
      <c r="P292" s="30"/>
      <c r="Q292" s="30"/>
      <c r="R292" s="30"/>
      <c r="S292" s="30"/>
      <c r="T292" s="72">
        <v>46087</v>
      </c>
      <c r="U292" s="5" t="s">
        <v>12589</v>
      </c>
      <c r="V292" s="30"/>
      <c r="W292" s="40" t="s">
        <v>13349</v>
      </c>
      <c r="X292" s="63" t="s">
        <v>13350</v>
      </c>
      <c r="Y292" s="63" t="s">
        <v>13350</v>
      </c>
      <c r="Z292" s="40" t="s">
        <v>13349</v>
      </c>
      <c r="AA292" s="30">
        <v>88.8</v>
      </c>
      <c r="AB292" s="30">
        <v>-8.8000000000000096</v>
      </c>
      <c r="AC292" s="30"/>
      <c r="AD292" s="30"/>
    </row>
    <row r="293" spans="1:30" ht="16.95" customHeight="1" x14ac:dyDescent="0.3">
      <c r="A293" s="54">
        <v>46082</v>
      </c>
      <c r="B293" s="72">
        <v>46086</v>
      </c>
      <c r="C293" s="30" t="s">
        <v>28</v>
      </c>
      <c r="D293" s="30" t="s">
        <v>11129</v>
      </c>
      <c r="E293" s="30" t="s">
        <v>11093</v>
      </c>
      <c r="F293" s="30"/>
      <c r="G293" s="40" t="s">
        <v>11684</v>
      </c>
      <c r="H293" s="35" t="s">
        <v>13351</v>
      </c>
      <c r="I293" s="30" t="s">
        <v>11096</v>
      </c>
      <c r="J293" s="30">
        <v>12</v>
      </c>
      <c r="K293" s="43">
        <v>85.8</v>
      </c>
      <c r="L293" s="30">
        <v>7.4</v>
      </c>
      <c r="M293" s="62">
        <v>7.15</v>
      </c>
      <c r="N293" s="5" t="s">
        <v>12588</v>
      </c>
      <c r="O293" s="30"/>
      <c r="P293" s="30"/>
      <c r="Q293" s="30"/>
      <c r="R293" s="30"/>
      <c r="S293" s="30"/>
      <c r="T293" s="30"/>
      <c r="U293" s="30"/>
      <c r="V293" s="30"/>
      <c r="W293" s="40" t="s">
        <v>13352</v>
      </c>
      <c r="X293" s="63" t="s">
        <v>13353</v>
      </c>
      <c r="Y293" s="63" t="s">
        <v>13353</v>
      </c>
      <c r="Z293" s="40" t="s">
        <v>13352</v>
      </c>
      <c r="AA293" s="30">
        <v>88.8</v>
      </c>
      <c r="AB293" s="30">
        <v>-3.0000000000000102</v>
      </c>
      <c r="AC293" s="30"/>
      <c r="AD293" s="30"/>
    </row>
    <row r="294" spans="1:30" ht="16.95" customHeight="1" x14ac:dyDescent="0.3">
      <c r="A294" s="54">
        <v>46082</v>
      </c>
      <c r="B294" s="72">
        <v>46086</v>
      </c>
      <c r="C294" s="30" t="s">
        <v>28</v>
      </c>
      <c r="D294" s="30" t="s">
        <v>11129</v>
      </c>
      <c r="E294" s="30" t="s">
        <v>11093</v>
      </c>
      <c r="F294" s="30"/>
      <c r="G294" s="40" t="s">
        <v>11643</v>
      </c>
      <c r="H294" s="11" t="s">
        <v>9698</v>
      </c>
      <c r="I294" s="30" t="s">
        <v>11096</v>
      </c>
      <c r="J294" s="30">
        <v>12</v>
      </c>
      <c r="K294" s="43">
        <v>85.8</v>
      </c>
      <c r="L294" s="30">
        <v>7.4</v>
      </c>
      <c r="M294" s="62">
        <v>7.15</v>
      </c>
      <c r="N294" s="5" t="s">
        <v>12588</v>
      </c>
      <c r="O294" s="30"/>
      <c r="P294" s="30"/>
      <c r="Q294" s="30"/>
      <c r="R294" s="30"/>
      <c r="S294" s="30"/>
      <c r="T294" s="30"/>
      <c r="U294" s="30"/>
      <c r="V294" s="30"/>
      <c r="W294" s="40" t="s">
        <v>9699</v>
      </c>
      <c r="X294" s="63" t="s">
        <v>13354</v>
      </c>
      <c r="Y294" s="63" t="s">
        <v>13354</v>
      </c>
      <c r="Z294" s="40" t="s">
        <v>9699</v>
      </c>
      <c r="AA294" s="30">
        <v>88.8</v>
      </c>
      <c r="AB294" s="30">
        <v>-3.0000000000000102</v>
      </c>
      <c r="AC294" s="30"/>
      <c r="AD294" s="30"/>
    </row>
    <row r="295" spans="1:30" ht="16.95" customHeight="1" x14ac:dyDescent="0.3">
      <c r="A295" s="54">
        <v>46082</v>
      </c>
      <c r="B295" s="72">
        <v>46086</v>
      </c>
      <c r="C295" s="30" t="s">
        <v>38</v>
      </c>
      <c r="D295" s="30" t="s">
        <v>5</v>
      </c>
      <c r="E295" s="30" t="s">
        <v>11093</v>
      </c>
      <c r="F295" s="30"/>
      <c r="G295" s="40" t="s">
        <v>13355</v>
      </c>
      <c r="H295" s="66" t="s">
        <v>13356</v>
      </c>
      <c r="I295" s="30" t="s">
        <v>11096</v>
      </c>
      <c r="J295" s="30">
        <v>12</v>
      </c>
      <c r="K295" s="43">
        <v>83.8</v>
      </c>
      <c r="L295" s="30">
        <v>7.4</v>
      </c>
      <c r="M295" s="62">
        <v>6.9833333333333298</v>
      </c>
      <c r="N295" s="5" t="s">
        <v>12588</v>
      </c>
      <c r="O295" s="30"/>
      <c r="P295" s="30"/>
      <c r="Q295" s="30"/>
      <c r="R295" s="30"/>
      <c r="S295" s="30"/>
      <c r="T295" s="72">
        <v>46087</v>
      </c>
      <c r="U295" s="30" t="s">
        <v>12608</v>
      </c>
      <c r="V295" s="30"/>
      <c r="W295" s="40" t="s">
        <v>8379</v>
      </c>
      <c r="X295" s="63" t="s">
        <v>13357</v>
      </c>
      <c r="Y295" s="63" t="s">
        <v>13357</v>
      </c>
      <c r="Z295" s="40" t="s">
        <v>8379</v>
      </c>
      <c r="AA295" s="30">
        <v>88.8</v>
      </c>
      <c r="AB295" s="30">
        <v>-5.0000000000000098</v>
      </c>
      <c r="AC295" s="30"/>
      <c r="AD295" s="30"/>
    </row>
    <row r="296" spans="1:30" ht="16.95" customHeight="1" x14ac:dyDescent="0.3">
      <c r="A296" s="54">
        <v>46082</v>
      </c>
      <c r="B296" s="72">
        <v>46086</v>
      </c>
      <c r="C296" s="30" t="s">
        <v>38</v>
      </c>
      <c r="D296" s="30" t="s">
        <v>5</v>
      </c>
      <c r="E296" s="30" t="s">
        <v>11093</v>
      </c>
      <c r="F296" s="30"/>
      <c r="G296" s="40" t="s">
        <v>12111</v>
      </c>
      <c r="H296" s="35" t="s">
        <v>13358</v>
      </c>
      <c r="I296" s="30" t="s">
        <v>11096</v>
      </c>
      <c r="J296" s="30">
        <v>12</v>
      </c>
      <c r="K296" s="43">
        <v>87.92</v>
      </c>
      <c r="L296" s="30">
        <v>7.4</v>
      </c>
      <c r="M296" s="62">
        <v>7.3266666666666698</v>
      </c>
      <c r="N296" s="5" t="s">
        <v>12588</v>
      </c>
      <c r="O296" s="30"/>
      <c r="P296" s="30"/>
      <c r="Q296" s="30"/>
      <c r="R296" s="30"/>
      <c r="S296" s="30"/>
      <c r="T296" s="72">
        <v>46087</v>
      </c>
      <c r="U296" s="30" t="s">
        <v>12589</v>
      </c>
      <c r="V296" s="30"/>
      <c r="W296" s="40" t="s">
        <v>13359</v>
      </c>
      <c r="X296" s="63" t="s">
        <v>13360</v>
      </c>
      <c r="Y296" s="63" t="s">
        <v>13360</v>
      </c>
      <c r="Z296" s="40" t="s">
        <v>13359</v>
      </c>
      <c r="AA296" s="30">
        <v>88.8</v>
      </c>
      <c r="AB296" s="30">
        <v>-0.88000000000001</v>
      </c>
      <c r="AC296" s="30"/>
      <c r="AD296" s="30"/>
    </row>
    <row r="297" spans="1:30" ht="16.95" customHeight="1" x14ac:dyDescent="0.3">
      <c r="A297" s="54">
        <v>46082</v>
      </c>
      <c r="B297" s="72">
        <v>46086</v>
      </c>
      <c r="C297" s="30" t="s">
        <v>28</v>
      </c>
      <c r="D297" s="30" t="s">
        <v>11129</v>
      </c>
      <c r="E297" s="30" t="s">
        <v>11093</v>
      </c>
      <c r="F297" s="30"/>
      <c r="G297" s="40" t="s">
        <v>11684</v>
      </c>
      <c r="H297" s="35" t="s">
        <v>13361</v>
      </c>
      <c r="I297" s="30" t="s">
        <v>11096</v>
      </c>
      <c r="J297" s="30">
        <v>12</v>
      </c>
      <c r="K297" s="43">
        <v>85.8</v>
      </c>
      <c r="L297" s="30">
        <v>7.4</v>
      </c>
      <c r="M297" s="62">
        <v>7.15</v>
      </c>
      <c r="N297" s="5" t="s">
        <v>12588</v>
      </c>
      <c r="O297" s="30"/>
      <c r="P297" s="30"/>
      <c r="Q297" s="30"/>
      <c r="R297" s="30"/>
      <c r="S297" s="30"/>
      <c r="T297" s="30"/>
      <c r="U297" s="30"/>
      <c r="V297" s="30"/>
      <c r="W297" s="40" t="s">
        <v>13362</v>
      </c>
      <c r="X297" s="63" t="s">
        <v>13363</v>
      </c>
      <c r="Y297" s="63" t="s">
        <v>13363</v>
      </c>
      <c r="Z297" s="40" t="s">
        <v>13362</v>
      </c>
      <c r="AA297" s="30">
        <v>88.8</v>
      </c>
      <c r="AB297" s="30">
        <v>-3.0000000000000102</v>
      </c>
      <c r="AC297" s="30"/>
      <c r="AD297" s="30"/>
    </row>
    <row r="298" spans="1:30" ht="16.95" customHeight="1" x14ac:dyDescent="0.3">
      <c r="A298" s="54">
        <v>46082</v>
      </c>
      <c r="B298" s="72">
        <v>46086</v>
      </c>
      <c r="C298" s="30" t="s">
        <v>37</v>
      </c>
      <c r="D298" s="30" t="s">
        <v>37</v>
      </c>
      <c r="E298" s="30" t="s">
        <v>11093</v>
      </c>
      <c r="F298" s="30"/>
      <c r="G298" s="40" t="s">
        <v>12121</v>
      </c>
      <c r="H298" s="35" t="s">
        <v>13364</v>
      </c>
      <c r="I298" s="30" t="s">
        <v>11322</v>
      </c>
      <c r="J298" s="30">
        <v>4</v>
      </c>
      <c r="K298" s="43">
        <v>39.9</v>
      </c>
      <c r="L298" s="30">
        <v>12.8</v>
      </c>
      <c r="M298" s="62">
        <v>9.9749999999999996</v>
      </c>
      <c r="N298" s="5" t="s">
        <v>12588</v>
      </c>
      <c r="O298" s="30"/>
      <c r="P298" s="30"/>
      <c r="Q298" s="30"/>
      <c r="R298" s="30"/>
      <c r="S298" s="30"/>
      <c r="T298" s="30"/>
      <c r="U298" s="30"/>
      <c r="V298" s="30"/>
      <c r="W298" s="40" t="s">
        <v>2114</v>
      </c>
      <c r="X298" s="63" t="s">
        <v>13365</v>
      </c>
      <c r="Y298" s="63" t="s">
        <v>13365</v>
      </c>
      <c r="Z298" s="40" t="s">
        <v>2114</v>
      </c>
      <c r="AA298" s="30">
        <v>51.2</v>
      </c>
      <c r="AB298" s="30">
        <v>-11.3</v>
      </c>
      <c r="AC298" s="30"/>
      <c r="AD298" s="30"/>
    </row>
    <row r="299" spans="1:30" ht="16.95" customHeight="1" x14ac:dyDescent="0.3">
      <c r="A299" s="54">
        <v>46082</v>
      </c>
      <c r="B299" s="72">
        <v>46086</v>
      </c>
      <c r="C299" s="30" t="s">
        <v>38</v>
      </c>
      <c r="D299" s="30" t="s">
        <v>5</v>
      </c>
      <c r="E299" s="30" t="s">
        <v>11093</v>
      </c>
      <c r="F299" s="30"/>
      <c r="G299" s="40" t="s">
        <v>11616</v>
      </c>
      <c r="H299" s="66" t="s">
        <v>13366</v>
      </c>
      <c r="I299" s="30" t="s">
        <v>11322</v>
      </c>
      <c r="J299" s="30">
        <v>8</v>
      </c>
      <c r="K299" s="43">
        <v>79</v>
      </c>
      <c r="L299" s="30">
        <v>12.8</v>
      </c>
      <c r="M299" s="62">
        <v>9.875</v>
      </c>
      <c r="N299" s="5" t="s">
        <v>12588</v>
      </c>
      <c r="O299" s="30"/>
      <c r="P299" s="30"/>
      <c r="Q299" s="30"/>
      <c r="R299" s="30"/>
      <c r="S299" s="30"/>
      <c r="T299" s="72">
        <v>46087</v>
      </c>
      <c r="U299" s="30" t="s">
        <v>12589</v>
      </c>
      <c r="V299" s="30"/>
      <c r="W299" s="40" t="s">
        <v>1697</v>
      </c>
      <c r="X299" s="63" t="s">
        <v>13367</v>
      </c>
      <c r="Y299" s="63" t="s">
        <v>13367</v>
      </c>
      <c r="Z299" s="40" t="s">
        <v>1697</v>
      </c>
      <c r="AA299" s="30">
        <v>102.4</v>
      </c>
      <c r="AB299" s="30">
        <v>-23.4</v>
      </c>
      <c r="AC299" s="30"/>
      <c r="AD299" s="30"/>
    </row>
    <row r="300" spans="1:30" ht="16.95" customHeight="1" x14ac:dyDescent="0.3">
      <c r="A300" s="54">
        <v>46082</v>
      </c>
      <c r="B300" s="72">
        <v>46086</v>
      </c>
      <c r="C300" s="30" t="s">
        <v>38</v>
      </c>
      <c r="D300" s="30" t="s">
        <v>5</v>
      </c>
      <c r="E300" s="30" t="s">
        <v>11093</v>
      </c>
      <c r="F300" s="30"/>
      <c r="G300" s="40" t="s">
        <v>11616</v>
      </c>
      <c r="H300" s="60" t="s">
        <v>13368</v>
      </c>
      <c r="I300" s="30" t="s">
        <v>11173</v>
      </c>
      <c r="J300" s="30">
        <v>4</v>
      </c>
      <c r="K300" s="43">
        <v>39.9</v>
      </c>
      <c r="L300" s="30">
        <v>12.8</v>
      </c>
      <c r="M300" s="62">
        <v>9.9749999999999996</v>
      </c>
      <c r="N300" s="5" t="s">
        <v>12588</v>
      </c>
      <c r="O300" s="30"/>
      <c r="P300" s="30"/>
      <c r="Q300" s="30"/>
      <c r="R300" s="30"/>
      <c r="S300" s="30"/>
      <c r="T300" s="72">
        <v>46087</v>
      </c>
      <c r="U300" s="30" t="s">
        <v>12589</v>
      </c>
      <c r="V300" s="30"/>
      <c r="W300" s="40" t="s">
        <v>1707</v>
      </c>
      <c r="X300" s="63" t="s">
        <v>13369</v>
      </c>
      <c r="Y300" s="63" t="s">
        <v>13369</v>
      </c>
      <c r="Z300" s="40" t="s">
        <v>1707</v>
      </c>
      <c r="AA300" s="30">
        <v>51.2</v>
      </c>
      <c r="AB300" s="30">
        <v>-11.3</v>
      </c>
      <c r="AC300" s="30"/>
      <c r="AD300" s="30"/>
    </row>
    <row r="301" spans="1:30" ht="16.95" customHeight="1" x14ac:dyDescent="0.3">
      <c r="A301" s="54">
        <v>46082</v>
      </c>
      <c r="B301" s="72">
        <v>46086</v>
      </c>
      <c r="C301" s="30" t="s">
        <v>38</v>
      </c>
      <c r="D301" s="30" t="s">
        <v>5</v>
      </c>
      <c r="E301" s="30" t="s">
        <v>11093</v>
      </c>
      <c r="F301" s="30"/>
      <c r="G301" s="40" t="s">
        <v>11616</v>
      </c>
      <c r="H301" s="60" t="s">
        <v>13370</v>
      </c>
      <c r="I301" s="30" t="s">
        <v>11322</v>
      </c>
      <c r="J301" s="30">
        <v>4</v>
      </c>
      <c r="K301" s="43">
        <v>39.9</v>
      </c>
      <c r="L301" s="30">
        <v>12.8</v>
      </c>
      <c r="M301" s="62">
        <v>9.9749999999999996</v>
      </c>
      <c r="N301" s="5" t="s">
        <v>12588</v>
      </c>
      <c r="O301" s="30"/>
      <c r="P301" s="30"/>
      <c r="Q301" s="30"/>
      <c r="R301" s="30"/>
      <c r="S301" s="30"/>
      <c r="T301" s="72">
        <v>46087</v>
      </c>
      <c r="U301" s="30" t="s">
        <v>12589</v>
      </c>
      <c r="V301" s="30"/>
      <c r="W301" s="40" t="s">
        <v>1692</v>
      </c>
      <c r="X301" s="63" t="s">
        <v>13371</v>
      </c>
      <c r="Y301" s="63" t="s">
        <v>13371</v>
      </c>
      <c r="Z301" s="40" t="s">
        <v>1692</v>
      </c>
      <c r="AA301" s="30">
        <v>51.2</v>
      </c>
      <c r="AB301" s="30">
        <v>-11.3</v>
      </c>
      <c r="AC301" s="30"/>
      <c r="AD301" s="30"/>
    </row>
    <row r="302" spans="1:30" ht="16.95" customHeight="1" x14ac:dyDescent="0.3">
      <c r="A302" s="54">
        <v>46082</v>
      </c>
      <c r="B302" s="72">
        <v>46086</v>
      </c>
      <c r="C302" s="30" t="s">
        <v>38</v>
      </c>
      <c r="D302" s="30" t="s">
        <v>5</v>
      </c>
      <c r="E302" s="30" t="s">
        <v>11093</v>
      </c>
      <c r="F302" s="30"/>
      <c r="G302" s="40" t="s">
        <v>12487</v>
      </c>
      <c r="H302" s="66" t="s">
        <v>13372</v>
      </c>
      <c r="I302" s="30" t="s">
        <v>11152</v>
      </c>
      <c r="J302" s="30">
        <v>2</v>
      </c>
      <c r="K302" s="43">
        <v>39.9</v>
      </c>
      <c r="L302" s="30">
        <v>24.9</v>
      </c>
      <c r="M302" s="62">
        <v>19.95</v>
      </c>
      <c r="N302" s="5" t="s">
        <v>12588</v>
      </c>
      <c r="O302" s="30"/>
      <c r="P302" s="30"/>
      <c r="Q302" s="30"/>
      <c r="R302" s="30"/>
      <c r="S302" s="30"/>
      <c r="T302" s="72">
        <v>46085</v>
      </c>
      <c r="U302" s="30" t="s">
        <v>12589</v>
      </c>
      <c r="V302" s="30"/>
      <c r="W302" s="40" t="s">
        <v>13373</v>
      </c>
      <c r="X302" s="63" t="s">
        <v>13374</v>
      </c>
      <c r="Y302" s="63" t="s">
        <v>13374</v>
      </c>
      <c r="Z302" s="40" t="s">
        <v>13373</v>
      </c>
      <c r="AA302" s="30">
        <v>49.8</v>
      </c>
      <c r="AB302" s="30">
        <v>-9.9</v>
      </c>
      <c r="AC302" s="30"/>
      <c r="AD302" s="30"/>
    </row>
    <row r="303" spans="1:30" ht="16.95" customHeight="1" x14ac:dyDescent="0.3">
      <c r="A303" s="54">
        <v>46082</v>
      </c>
      <c r="B303" s="72">
        <v>46086</v>
      </c>
      <c r="C303" s="30" t="s">
        <v>30</v>
      </c>
      <c r="D303" s="30" t="s">
        <v>11148</v>
      </c>
      <c r="E303" s="30" t="s">
        <v>11093</v>
      </c>
      <c r="F303" s="30"/>
      <c r="G303" s="40" t="s">
        <v>11150</v>
      </c>
      <c r="H303" s="35" t="s">
        <v>13375</v>
      </c>
      <c r="I303" s="30" t="s">
        <v>11123</v>
      </c>
      <c r="J303" s="30">
        <v>2</v>
      </c>
      <c r="K303" s="43">
        <v>49.62</v>
      </c>
      <c r="L303" s="30">
        <v>24.9</v>
      </c>
      <c r="M303" s="62">
        <v>24.81</v>
      </c>
      <c r="N303" s="5" t="s">
        <v>12588</v>
      </c>
      <c r="O303" s="30"/>
      <c r="P303" s="30"/>
      <c r="Q303" s="30"/>
      <c r="R303" s="30"/>
      <c r="S303" s="30"/>
      <c r="T303" s="30"/>
      <c r="U303" s="30"/>
      <c r="V303" s="30"/>
      <c r="W303" s="40" t="s">
        <v>1792</v>
      </c>
      <c r="X303" s="63" t="s">
        <v>13376</v>
      </c>
      <c r="Y303" s="63" t="s">
        <v>13376</v>
      </c>
      <c r="Z303" s="40" t="s">
        <v>1792</v>
      </c>
      <c r="AA303" s="30">
        <v>49.8</v>
      </c>
      <c r="AB303" s="30">
        <v>-0.18</v>
      </c>
      <c r="AC303" s="30"/>
      <c r="AD303" s="30"/>
    </row>
    <row r="304" spans="1:30" ht="16.95" customHeight="1" x14ac:dyDescent="0.3">
      <c r="A304" s="54">
        <v>46082</v>
      </c>
      <c r="B304" s="72">
        <v>46086</v>
      </c>
      <c r="C304" s="30" t="s">
        <v>30</v>
      </c>
      <c r="D304" s="30" t="s">
        <v>11148</v>
      </c>
      <c r="E304" s="30" t="s">
        <v>11093</v>
      </c>
      <c r="F304" s="30"/>
      <c r="G304" s="40" t="s">
        <v>11150</v>
      </c>
      <c r="H304" s="35" t="s">
        <v>13377</v>
      </c>
      <c r="I304" s="30" t="s">
        <v>11152</v>
      </c>
      <c r="J304" s="30">
        <v>2</v>
      </c>
      <c r="K304" s="43">
        <v>49.62</v>
      </c>
      <c r="L304" s="30">
        <v>24.9</v>
      </c>
      <c r="M304" s="62">
        <v>24.81</v>
      </c>
      <c r="N304" s="5" t="s">
        <v>12588</v>
      </c>
      <c r="O304" s="30"/>
      <c r="P304" s="30"/>
      <c r="Q304" s="30"/>
      <c r="R304" s="30"/>
      <c r="S304" s="30"/>
      <c r="T304" s="30"/>
      <c r="U304" s="30"/>
      <c r="V304" s="30"/>
      <c r="W304" s="40" t="s">
        <v>2059</v>
      </c>
      <c r="X304" s="63" t="s">
        <v>13378</v>
      </c>
      <c r="Y304" s="63" t="s">
        <v>13378</v>
      </c>
      <c r="Z304" s="40" t="s">
        <v>2059</v>
      </c>
      <c r="AA304" s="30">
        <v>49.8</v>
      </c>
      <c r="AB304" s="30">
        <v>-0.18</v>
      </c>
      <c r="AC304" s="30"/>
      <c r="AD304" s="30"/>
    </row>
    <row r="305" spans="1:30" ht="16.95" customHeight="1" x14ac:dyDescent="0.3">
      <c r="A305" s="54">
        <v>46082</v>
      </c>
      <c r="B305" s="72">
        <v>46086</v>
      </c>
      <c r="C305" s="30" t="s">
        <v>38</v>
      </c>
      <c r="D305" s="30" t="s">
        <v>5</v>
      </c>
      <c r="E305" s="30" t="s">
        <v>11093</v>
      </c>
      <c r="F305" s="30"/>
      <c r="G305" s="40" t="s">
        <v>11762</v>
      </c>
      <c r="H305" s="66" t="s">
        <v>13379</v>
      </c>
      <c r="I305" s="30" t="s">
        <v>11173</v>
      </c>
      <c r="J305" s="30">
        <v>8</v>
      </c>
      <c r="K305" s="43">
        <v>91.8</v>
      </c>
      <c r="L305" s="30">
        <v>12.8</v>
      </c>
      <c r="M305" s="62">
        <v>11.475</v>
      </c>
      <c r="N305" s="5" t="s">
        <v>12588</v>
      </c>
      <c r="O305" s="30"/>
      <c r="P305" s="30"/>
      <c r="Q305" s="30"/>
      <c r="R305" s="30"/>
      <c r="S305" s="30"/>
      <c r="T305" s="72">
        <v>46086</v>
      </c>
      <c r="U305" s="30" t="s">
        <v>12608</v>
      </c>
      <c r="V305" s="30"/>
      <c r="W305" s="40" t="s">
        <v>4507</v>
      </c>
      <c r="X305" s="63" t="s">
        <v>13380</v>
      </c>
      <c r="Y305" s="63" t="s">
        <v>13380</v>
      </c>
      <c r="Z305" s="40" t="s">
        <v>4507</v>
      </c>
      <c r="AA305" s="30">
        <v>102.4</v>
      </c>
      <c r="AB305" s="30">
        <v>-10.6</v>
      </c>
      <c r="AC305" s="30"/>
      <c r="AD305" s="30"/>
    </row>
    <row r="306" spans="1:30" ht="16.95" customHeight="1" x14ac:dyDescent="0.3">
      <c r="A306" s="54">
        <v>46082</v>
      </c>
      <c r="B306" s="72">
        <v>46086</v>
      </c>
      <c r="C306" s="30" t="s">
        <v>28</v>
      </c>
      <c r="D306" s="30" t="s">
        <v>11129</v>
      </c>
      <c r="E306" s="30" t="s">
        <v>11093</v>
      </c>
      <c r="F306" s="30"/>
      <c r="G306" s="40" t="s">
        <v>11643</v>
      </c>
      <c r="H306" s="35" t="s">
        <v>13381</v>
      </c>
      <c r="I306" s="30" t="s">
        <v>11173</v>
      </c>
      <c r="J306" s="30">
        <v>6</v>
      </c>
      <c r="K306" s="43">
        <v>74.8</v>
      </c>
      <c r="L306" s="30">
        <v>12.8</v>
      </c>
      <c r="M306" s="62">
        <v>12.466666666666701</v>
      </c>
      <c r="N306" s="5" t="s">
        <v>12588</v>
      </c>
      <c r="O306" s="30"/>
      <c r="P306" s="30"/>
      <c r="Q306" s="30"/>
      <c r="R306" s="30"/>
      <c r="S306" s="30"/>
      <c r="T306" s="30"/>
      <c r="U306" s="30"/>
      <c r="V306" s="30"/>
      <c r="W306" s="40" t="s">
        <v>2091</v>
      </c>
      <c r="X306" s="63" t="s">
        <v>13382</v>
      </c>
      <c r="Y306" s="63" t="s">
        <v>13382</v>
      </c>
      <c r="Z306" s="40" t="s">
        <v>2091</v>
      </c>
      <c r="AA306" s="30">
        <v>76.8</v>
      </c>
      <c r="AB306" s="30">
        <v>-2.0000000000000102</v>
      </c>
      <c r="AC306" s="30"/>
      <c r="AD306" s="30"/>
    </row>
    <row r="307" spans="1:30" ht="16.95" customHeight="1" x14ac:dyDescent="0.3">
      <c r="A307" s="54">
        <v>46082</v>
      </c>
      <c r="B307" s="72">
        <v>46086</v>
      </c>
      <c r="C307" s="30" t="s">
        <v>28</v>
      </c>
      <c r="D307" s="30" t="s">
        <v>11129</v>
      </c>
      <c r="E307" s="30" t="s">
        <v>11093</v>
      </c>
      <c r="F307" s="30"/>
      <c r="G307" s="40" t="s">
        <v>11684</v>
      </c>
      <c r="H307" s="35" t="s">
        <v>13383</v>
      </c>
      <c r="I307" s="30" t="s">
        <v>11322</v>
      </c>
      <c r="J307" s="30">
        <v>6</v>
      </c>
      <c r="K307" s="43">
        <v>74.8</v>
      </c>
      <c r="L307" s="30">
        <v>12.8</v>
      </c>
      <c r="M307" s="62">
        <v>12.466666666666701</v>
      </c>
      <c r="N307" s="5" t="s">
        <v>12588</v>
      </c>
      <c r="O307" s="30"/>
      <c r="P307" s="30"/>
      <c r="Q307" s="30"/>
      <c r="R307" s="30"/>
      <c r="S307" s="30"/>
      <c r="T307" s="30"/>
      <c r="U307" s="30"/>
      <c r="V307" s="30"/>
      <c r="W307" s="40" t="s">
        <v>1925</v>
      </c>
      <c r="X307" s="63" t="s">
        <v>13384</v>
      </c>
      <c r="Y307" s="63" t="s">
        <v>13384</v>
      </c>
      <c r="Z307" s="40" t="s">
        <v>1925</v>
      </c>
      <c r="AA307" s="30">
        <v>76.8</v>
      </c>
      <c r="AB307" s="30">
        <v>-2.0000000000000102</v>
      </c>
      <c r="AC307" s="30"/>
      <c r="AD307" s="30"/>
    </row>
    <row r="308" spans="1:30" ht="16.95" customHeight="1" x14ac:dyDescent="0.3">
      <c r="A308" s="54">
        <v>46082</v>
      </c>
      <c r="B308" s="72">
        <v>46086</v>
      </c>
      <c r="C308" s="30" t="s">
        <v>38</v>
      </c>
      <c r="D308" s="30" t="s">
        <v>5</v>
      </c>
      <c r="E308" s="30" t="s">
        <v>11093</v>
      </c>
      <c r="F308" s="30"/>
      <c r="G308" s="40" t="s">
        <v>13385</v>
      </c>
      <c r="H308" s="66" t="s">
        <v>13386</v>
      </c>
      <c r="I308" s="30" t="s">
        <v>11173</v>
      </c>
      <c r="J308" s="30">
        <v>5</v>
      </c>
      <c r="K308" s="43">
        <v>57.55</v>
      </c>
      <c r="L308" s="30">
        <v>12.8</v>
      </c>
      <c r="M308" s="62">
        <v>11.51</v>
      </c>
      <c r="N308" s="5" t="s">
        <v>12588</v>
      </c>
      <c r="O308" s="30"/>
      <c r="P308" s="30"/>
      <c r="Q308" s="30"/>
      <c r="R308" s="30"/>
      <c r="S308" s="30"/>
      <c r="T308" s="72">
        <v>46087</v>
      </c>
      <c r="U308" s="30" t="s">
        <v>12589</v>
      </c>
      <c r="V308" s="30"/>
      <c r="W308" s="40" t="s">
        <v>2623</v>
      </c>
      <c r="X308" s="63" t="s">
        <v>13387</v>
      </c>
      <c r="Y308" s="63" t="s">
        <v>13387</v>
      </c>
      <c r="Z308" s="40" t="s">
        <v>2623</v>
      </c>
      <c r="AA308" s="30">
        <v>64</v>
      </c>
      <c r="AB308" s="30">
        <v>-6.45</v>
      </c>
      <c r="AC308" s="30"/>
      <c r="AD308" s="30"/>
    </row>
    <row r="309" spans="1:30" ht="16.95" customHeight="1" x14ac:dyDescent="0.3">
      <c r="A309" s="54">
        <v>46082</v>
      </c>
      <c r="B309" s="72">
        <v>46086</v>
      </c>
      <c r="C309" s="30" t="s">
        <v>38</v>
      </c>
      <c r="D309" s="30" t="s">
        <v>5</v>
      </c>
      <c r="E309" s="30" t="s">
        <v>11093</v>
      </c>
      <c r="F309" s="30"/>
      <c r="G309" s="40" t="s">
        <v>11762</v>
      </c>
      <c r="H309" s="66" t="s">
        <v>10153</v>
      </c>
      <c r="I309" s="30" t="s">
        <v>11173</v>
      </c>
      <c r="J309" s="30">
        <v>6</v>
      </c>
      <c r="K309" s="43">
        <v>71.8</v>
      </c>
      <c r="L309" s="30">
        <v>12.8</v>
      </c>
      <c r="M309" s="62">
        <v>11.966666666666701</v>
      </c>
      <c r="N309" s="5" t="s">
        <v>12588</v>
      </c>
      <c r="O309" s="30"/>
      <c r="P309" s="30"/>
      <c r="Q309" s="30"/>
      <c r="R309" s="30"/>
      <c r="S309" s="30"/>
      <c r="T309" s="72">
        <v>46086</v>
      </c>
      <c r="U309" s="30" t="s">
        <v>12608</v>
      </c>
      <c r="V309" s="30"/>
      <c r="W309" s="40" t="s">
        <v>10154</v>
      </c>
      <c r="X309" s="63" t="s">
        <v>13388</v>
      </c>
      <c r="Y309" s="63" t="s">
        <v>13388</v>
      </c>
      <c r="Z309" s="40" t="s">
        <v>10154</v>
      </c>
      <c r="AA309" s="30">
        <v>76.8</v>
      </c>
      <c r="AB309" s="30">
        <v>-5.0000000000000098</v>
      </c>
      <c r="AC309" s="30"/>
      <c r="AD309" s="30"/>
    </row>
    <row r="310" spans="1:30" ht="16.95" customHeight="1" x14ac:dyDescent="0.3">
      <c r="A310" s="54">
        <v>46082</v>
      </c>
      <c r="B310" s="72">
        <v>46086</v>
      </c>
      <c r="C310" s="30" t="s">
        <v>38</v>
      </c>
      <c r="D310" s="30" t="s">
        <v>5</v>
      </c>
      <c r="E310" s="30" t="s">
        <v>11093</v>
      </c>
      <c r="F310" s="30"/>
      <c r="G310" s="40" t="s">
        <v>13389</v>
      </c>
      <c r="H310" s="66" t="s">
        <v>13390</v>
      </c>
      <c r="I310" s="30" t="s">
        <v>11173</v>
      </c>
      <c r="J310" s="30">
        <v>4</v>
      </c>
      <c r="K310" s="43">
        <v>43.8</v>
      </c>
      <c r="L310" s="30">
        <v>12.8</v>
      </c>
      <c r="M310" s="62">
        <v>10.95</v>
      </c>
      <c r="N310" s="5" t="s">
        <v>12588</v>
      </c>
      <c r="O310" s="30"/>
      <c r="P310" s="30"/>
      <c r="Q310" s="30"/>
      <c r="R310" s="30"/>
      <c r="S310" s="30"/>
      <c r="T310" s="72">
        <v>46087</v>
      </c>
      <c r="U310" s="30" t="s">
        <v>12589</v>
      </c>
      <c r="V310" s="30"/>
      <c r="W310" s="40" t="s">
        <v>2525</v>
      </c>
      <c r="X310" s="63" t="s">
        <v>13391</v>
      </c>
      <c r="Y310" s="63" t="s">
        <v>13391</v>
      </c>
      <c r="Z310" s="40" t="s">
        <v>2525</v>
      </c>
      <c r="AA310" s="30">
        <v>51.2</v>
      </c>
      <c r="AB310" s="30">
        <v>-7.4000000000000101</v>
      </c>
      <c r="AC310" s="30"/>
      <c r="AD310" s="30"/>
    </row>
    <row r="311" spans="1:30" ht="16.95" customHeight="1" x14ac:dyDescent="0.3">
      <c r="A311" s="54">
        <v>46082</v>
      </c>
      <c r="B311" s="72">
        <v>46086</v>
      </c>
      <c r="C311" s="30" t="s">
        <v>28</v>
      </c>
      <c r="D311" s="30" t="s">
        <v>11129</v>
      </c>
      <c r="E311" s="30" t="s">
        <v>11093</v>
      </c>
      <c r="F311" s="30"/>
      <c r="G311" s="40" t="s">
        <v>11643</v>
      </c>
      <c r="H311" s="35" t="s">
        <v>13392</v>
      </c>
      <c r="I311" s="30" t="s">
        <v>11322</v>
      </c>
      <c r="J311" s="30">
        <v>6</v>
      </c>
      <c r="K311" s="43">
        <v>74.8</v>
      </c>
      <c r="L311" s="30">
        <v>12.8</v>
      </c>
      <c r="M311" s="62">
        <v>12.466666666666701</v>
      </c>
      <c r="N311" s="5" t="s">
        <v>12588</v>
      </c>
      <c r="O311" s="30"/>
      <c r="P311" s="30"/>
      <c r="Q311" s="30"/>
      <c r="R311" s="30"/>
      <c r="S311" s="30"/>
      <c r="T311" s="30"/>
      <c r="U311" s="30"/>
      <c r="V311" s="30"/>
      <c r="W311" s="40" t="s">
        <v>2469</v>
      </c>
      <c r="X311" s="63" t="s">
        <v>13393</v>
      </c>
      <c r="Y311" s="63" t="s">
        <v>13393</v>
      </c>
      <c r="Z311" s="40" t="s">
        <v>2469</v>
      </c>
      <c r="AA311" s="30">
        <v>76.8</v>
      </c>
      <c r="AB311" s="30">
        <v>-2.0000000000000102</v>
      </c>
      <c r="AC311" s="30"/>
      <c r="AD311" s="30"/>
    </row>
    <row r="312" spans="1:30" ht="16.95" customHeight="1" x14ac:dyDescent="0.3">
      <c r="A312" s="54">
        <v>46082</v>
      </c>
      <c r="B312" s="72">
        <v>46086</v>
      </c>
      <c r="C312" s="30" t="s">
        <v>28</v>
      </c>
      <c r="D312" s="30" t="s">
        <v>11129</v>
      </c>
      <c r="E312" s="30" t="s">
        <v>11093</v>
      </c>
      <c r="F312" s="30"/>
      <c r="G312" s="40" t="s">
        <v>11643</v>
      </c>
      <c r="H312" s="35" t="s">
        <v>13394</v>
      </c>
      <c r="I312" s="30" t="s">
        <v>11173</v>
      </c>
      <c r="J312" s="30">
        <v>6</v>
      </c>
      <c r="K312" s="43">
        <v>74.8</v>
      </c>
      <c r="L312" s="30">
        <v>12.8</v>
      </c>
      <c r="M312" s="62">
        <v>12.466666666666701</v>
      </c>
      <c r="N312" s="5" t="s">
        <v>12588</v>
      </c>
      <c r="O312" s="30"/>
      <c r="P312" s="30"/>
      <c r="Q312" s="30"/>
      <c r="R312" s="30"/>
      <c r="S312" s="30"/>
      <c r="T312" s="30"/>
      <c r="U312" s="30"/>
      <c r="V312" s="30"/>
      <c r="W312" s="40" t="s">
        <v>4453</v>
      </c>
      <c r="X312" s="63" t="s">
        <v>13395</v>
      </c>
      <c r="Y312" s="63" t="s">
        <v>13395</v>
      </c>
      <c r="Z312" s="40" t="s">
        <v>4453</v>
      </c>
      <c r="AA312" s="30">
        <v>76.8</v>
      </c>
      <c r="AB312" s="30">
        <v>-2.0000000000000102</v>
      </c>
      <c r="AC312" s="30"/>
      <c r="AD312" s="30"/>
    </row>
    <row r="313" spans="1:30" ht="16.95" customHeight="1" x14ac:dyDescent="0.3">
      <c r="A313" s="54">
        <v>46082</v>
      </c>
      <c r="B313" s="72">
        <v>46086</v>
      </c>
      <c r="C313" s="30" t="s">
        <v>28</v>
      </c>
      <c r="D313" s="30" t="s">
        <v>11129</v>
      </c>
      <c r="E313" s="30" t="s">
        <v>11093</v>
      </c>
      <c r="F313" s="30"/>
      <c r="G313" s="40" t="s">
        <v>11643</v>
      </c>
      <c r="H313" s="35" t="s">
        <v>13396</v>
      </c>
      <c r="I313" s="30" t="s">
        <v>11322</v>
      </c>
      <c r="J313" s="30">
        <v>6</v>
      </c>
      <c r="K313" s="43">
        <v>74.8</v>
      </c>
      <c r="L313" s="30">
        <v>12.8</v>
      </c>
      <c r="M313" s="62">
        <v>12.466666666666701</v>
      </c>
      <c r="N313" s="5" t="s">
        <v>12588</v>
      </c>
      <c r="O313" s="30"/>
      <c r="P313" s="30"/>
      <c r="Q313" s="30"/>
      <c r="R313" s="30"/>
      <c r="S313" s="30"/>
      <c r="T313" s="30"/>
      <c r="U313" s="30"/>
      <c r="V313" s="30"/>
      <c r="W313" s="40" t="s">
        <v>2355</v>
      </c>
      <c r="X313" s="63" t="s">
        <v>13397</v>
      </c>
      <c r="Y313" s="63" t="s">
        <v>13397</v>
      </c>
      <c r="Z313" s="40" t="s">
        <v>2355</v>
      </c>
      <c r="AA313" s="30">
        <v>76.8</v>
      </c>
      <c r="AB313" s="30">
        <v>-2.0000000000000102</v>
      </c>
      <c r="AC313" s="30"/>
      <c r="AD313" s="30"/>
    </row>
    <row r="314" spans="1:30" ht="16.95" customHeight="1" x14ac:dyDescent="0.3">
      <c r="A314" s="54">
        <v>46082</v>
      </c>
      <c r="B314" s="72">
        <v>46086</v>
      </c>
      <c r="C314" s="30" t="s">
        <v>37</v>
      </c>
      <c r="D314" s="30" t="s">
        <v>37</v>
      </c>
      <c r="E314" s="30" t="s">
        <v>11093</v>
      </c>
      <c r="F314" s="30"/>
      <c r="G314" s="40" t="s">
        <v>12121</v>
      </c>
      <c r="H314" s="35" t="s">
        <v>13398</v>
      </c>
      <c r="I314" s="30" t="s">
        <v>11322</v>
      </c>
      <c r="J314" s="30">
        <v>4</v>
      </c>
      <c r="K314" s="43">
        <v>44.9</v>
      </c>
      <c r="L314" s="30">
        <v>12.8</v>
      </c>
      <c r="M314" s="62">
        <v>11.225</v>
      </c>
      <c r="N314" s="5" t="s">
        <v>12588</v>
      </c>
      <c r="O314" s="30"/>
      <c r="P314" s="30"/>
      <c r="Q314" s="30"/>
      <c r="R314" s="30"/>
      <c r="S314" s="30"/>
      <c r="T314" s="30"/>
      <c r="U314" s="30"/>
      <c r="V314" s="30"/>
      <c r="W314" s="40" t="s">
        <v>1910</v>
      </c>
      <c r="X314" s="63" t="s">
        <v>13399</v>
      </c>
      <c r="Y314" s="63" t="s">
        <v>13399</v>
      </c>
      <c r="Z314" s="40" t="s">
        <v>1910</v>
      </c>
      <c r="AA314" s="30">
        <v>51.2</v>
      </c>
      <c r="AB314" s="30">
        <v>-6.3</v>
      </c>
      <c r="AC314" s="30"/>
      <c r="AD314" s="30"/>
    </row>
    <row r="315" spans="1:30" ht="16.95" customHeight="1" x14ac:dyDescent="0.3">
      <c r="A315" s="54">
        <v>46082</v>
      </c>
      <c r="B315" s="72">
        <v>46086</v>
      </c>
      <c r="C315" s="30" t="s">
        <v>37</v>
      </c>
      <c r="D315" s="30" t="s">
        <v>37</v>
      </c>
      <c r="E315" s="30" t="s">
        <v>11093</v>
      </c>
      <c r="F315" s="30"/>
      <c r="G315" s="40" t="s">
        <v>12121</v>
      </c>
      <c r="H315" s="35" t="s">
        <v>13400</v>
      </c>
      <c r="I315" s="30" t="s">
        <v>11173</v>
      </c>
      <c r="J315" s="30">
        <v>4</v>
      </c>
      <c r="K315" s="43">
        <v>44.9</v>
      </c>
      <c r="L315" s="30">
        <v>12.8</v>
      </c>
      <c r="M315" s="62">
        <v>11.225</v>
      </c>
      <c r="N315" s="5" t="s">
        <v>12588</v>
      </c>
      <c r="O315" s="30"/>
      <c r="P315" s="30"/>
      <c r="Q315" s="30"/>
      <c r="R315" s="30"/>
      <c r="S315" s="30"/>
      <c r="T315" s="30"/>
      <c r="U315" s="30"/>
      <c r="V315" s="30"/>
      <c r="W315" s="40" t="s">
        <v>1914</v>
      </c>
      <c r="X315" s="63" t="s">
        <v>13401</v>
      </c>
      <c r="Y315" s="63" t="s">
        <v>13401</v>
      </c>
      <c r="Z315" s="40" t="s">
        <v>1914</v>
      </c>
      <c r="AA315" s="30">
        <v>51.2</v>
      </c>
      <c r="AB315" s="30">
        <v>-6.3</v>
      </c>
      <c r="AC315" s="30"/>
      <c r="AD315" s="30"/>
    </row>
    <row r="316" spans="1:30" ht="16.95" customHeight="1" x14ac:dyDescent="0.3">
      <c r="A316" s="54">
        <v>46082</v>
      </c>
      <c r="B316" s="72">
        <v>46086</v>
      </c>
      <c r="C316" s="5" t="str">
        <f>VLOOKUP(G316,白名单!C:E,3,0)</f>
        <v>西南大区</v>
      </c>
      <c r="D316" s="5" t="str">
        <f>VLOOKUP(G316,白名单!C:F,4,0)</f>
        <v>成都中晋四季食品科技有限公司</v>
      </c>
      <c r="E316" s="19" t="s">
        <v>12673</v>
      </c>
      <c r="F316" s="5"/>
      <c r="G316" s="19" t="s">
        <v>13402</v>
      </c>
      <c r="H316" s="6" t="s">
        <v>13403</v>
      </c>
      <c r="I316" s="5" t="s">
        <v>11152</v>
      </c>
      <c r="J316" s="5">
        <v>2</v>
      </c>
      <c r="K316" s="5">
        <v>35.9</v>
      </c>
      <c r="L316" s="5">
        <f>VLOOKUP(I316,指导价!A:B,2,0)</f>
        <v>24.9</v>
      </c>
      <c r="M316" s="18">
        <f t="shared" ref="M316:M340" si="6">K316/J316</f>
        <v>17.95</v>
      </c>
      <c r="N316" s="5" t="s">
        <v>12588</v>
      </c>
      <c r="O316" s="5"/>
      <c r="P316" s="5"/>
      <c r="Q316" s="5"/>
      <c r="R316" s="5"/>
      <c r="S316" s="5"/>
      <c r="T316" s="5"/>
      <c r="U316" s="5"/>
      <c r="V316" s="5"/>
      <c r="W316" s="5"/>
      <c r="X316" s="5"/>
      <c r="Y316" s="5"/>
      <c r="Z316" s="5"/>
      <c r="AA316" s="5"/>
      <c r="AB316" s="5"/>
      <c r="AC316" s="5"/>
      <c r="AD316" s="5"/>
    </row>
    <row r="317" spans="1:30" ht="16.95" customHeight="1" x14ac:dyDescent="0.3">
      <c r="A317" s="54">
        <v>46082</v>
      </c>
      <c r="B317" s="72">
        <v>46086</v>
      </c>
      <c r="C317" s="19" t="s">
        <v>38</v>
      </c>
      <c r="D317" s="19" t="s">
        <v>5</v>
      </c>
      <c r="E317" s="19" t="s">
        <v>12673</v>
      </c>
      <c r="F317" s="5"/>
      <c r="G317" s="19" t="s">
        <v>12885</v>
      </c>
      <c r="H317" s="6" t="s">
        <v>13404</v>
      </c>
      <c r="I317" s="5" t="s">
        <v>11123</v>
      </c>
      <c r="J317" s="5">
        <v>3</v>
      </c>
      <c r="K317" s="5">
        <v>51.9</v>
      </c>
      <c r="L317" s="5">
        <f>VLOOKUP(I317,指导价!A:B,2,0)</f>
        <v>24.9</v>
      </c>
      <c r="M317" s="18">
        <f t="shared" si="6"/>
        <v>17.3</v>
      </c>
      <c r="N317" s="5" t="s">
        <v>12588</v>
      </c>
      <c r="O317" s="5"/>
      <c r="P317" s="5"/>
      <c r="Q317" s="5"/>
      <c r="R317" s="5"/>
      <c r="S317" s="5"/>
      <c r="T317" s="4">
        <v>46087</v>
      </c>
      <c r="U317" s="5"/>
      <c r="V317" s="5"/>
      <c r="W317" s="5"/>
      <c r="X317" s="5"/>
      <c r="Y317" s="5"/>
      <c r="Z317" s="5"/>
      <c r="AA317" s="5"/>
      <c r="AB317" s="5"/>
      <c r="AC317" s="5"/>
      <c r="AD317" s="5"/>
    </row>
    <row r="318" spans="1:30" ht="16.95" customHeight="1" x14ac:dyDescent="0.3">
      <c r="A318" s="54">
        <v>46082</v>
      </c>
      <c r="B318" s="72">
        <v>46086</v>
      </c>
      <c r="C318" s="5" t="s">
        <v>38</v>
      </c>
      <c r="D318" s="5" t="s">
        <v>5</v>
      </c>
      <c r="E318" s="19" t="s">
        <v>12673</v>
      </c>
      <c r="F318" s="5"/>
      <c r="G318" s="19" t="s">
        <v>12885</v>
      </c>
      <c r="H318" s="6" t="s">
        <v>13405</v>
      </c>
      <c r="I318" s="5" t="s">
        <v>11152</v>
      </c>
      <c r="J318" s="5">
        <v>2</v>
      </c>
      <c r="K318" s="5">
        <v>39.9</v>
      </c>
      <c r="L318" s="5">
        <f>VLOOKUP(I318,指导价!A:B,2,0)</f>
        <v>24.9</v>
      </c>
      <c r="M318" s="18">
        <f t="shared" si="6"/>
        <v>19.95</v>
      </c>
      <c r="N318" s="5" t="s">
        <v>12588</v>
      </c>
      <c r="O318" s="5"/>
      <c r="P318" s="5"/>
      <c r="Q318" s="5"/>
      <c r="R318" s="5"/>
      <c r="S318" s="5"/>
      <c r="T318" s="4">
        <v>46087</v>
      </c>
      <c r="U318" s="19" t="s">
        <v>12629</v>
      </c>
      <c r="V318" s="5"/>
      <c r="W318" s="5"/>
      <c r="X318" s="5"/>
      <c r="Y318" s="5"/>
      <c r="Z318" s="5"/>
      <c r="AA318" s="5"/>
      <c r="AB318" s="5"/>
      <c r="AC318" s="5"/>
      <c r="AD318" s="5"/>
    </row>
    <row r="319" spans="1:30" ht="16.95" customHeight="1" x14ac:dyDescent="0.3">
      <c r="A319" s="54">
        <v>46082</v>
      </c>
      <c r="B319" s="72">
        <v>46086</v>
      </c>
      <c r="C319" s="5" t="s">
        <v>38</v>
      </c>
      <c r="D319" s="5" t="s">
        <v>5</v>
      </c>
      <c r="E319" s="19" t="s">
        <v>12673</v>
      </c>
      <c r="F319" s="5"/>
      <c r="G319" s="19" t="s">
        <v>12885</v>
      </c>
      <c r="H319" s="6" t="s">
        <v>13406</v>
      </c>
      <c r="I319" s="5" t="s">
        <v>11123</v>
      </c>
      <c r="J319" s="5">
        <v>3</v>
      </c>
      <c r="K319" s="5">
        <v>53.9</v>
      </c>
      <c r="L319" s="5">
        <f>VLOOKUP(I319,指导价!A:B,2,0)</f>
        <v>24.9</v>
      </c>
      <c r="M319" s="18">
        <f t="shared" si="6"/>
        <v>17.966666666666665</v>
      </c>
      <c r="N319" s="5" t="s">
        <v>12588</v>
      </c>
      <c r="O319" s="5"/>
      <c r="P319" s="5"/>
      <c r="Q319" s="5"/>
      <c r="R319" s="5"/>
      <c r="S319" s="5"/>
      <c r="T319" s="4">
        <v>46087</v>
      </c>
      <c r="U319" s="19" t="s">
        <v>12608</v>
      </c>
      <c r="V319" s="5"/>
      <c r="W319" s="5"/>
      <c r="X319" s="5"/>
      <c r="Y319" s="5"/>
      <c r="Z319" s="5"/>
      <c r="AA319" s="5"/>
      <c r="AB319" s="5"/>
      <c r="AC319" s="5"/>
      <c r="AD319" s="5"/>
    </row>
    <row r="320" spans="1:30" ht="16.95" customHeight="1" x14ac:dyDescent="0.3">
      <c r="A320" s="54">
        <v>46082</v>
      </c>
      <c r="B320" s="72">
        <v>46086</v>
      </c>
      <c r="C320" s="5" t="s">
        <v>38</v>
      </c>
      <c r="D320" s="5" t="s">
        <v>5</v>
      </c>
      <c r="E320" s="19" t="s">
        <v>12673</v>
      </c>
      <c r="F320" s="5"/>
      <c r="G320" s="5" t="s">
        <v>12961</v>
      </c>
      <c r="H320" s="6" t="s">
        <v>13407</v>
      </c>
      <c r="I320" s="5" t="s">
        <v>11123</v>
      </c>
      <c r="J320" s="5">
        <v>2</v>
      </c>
      <c r="K320" s="5">
        <v>45.2</v>
      </c>
      <c r="L320" s="5">
        <f>VLOOKUP(I320,指导价!A:B,2,0)</f>
        <v>24.9</v>
      </c>
      <c r="M320" s="18">
        <f t="shared" si="6"/>
        <v>22.6</v>
      </c>
      <c r="N320" s="5" t="s">
        <v>12588</v>
      </c>
      <c r="O320" s="5"/>
      <c r="P320" s="5"/>
      <c r="Q320" s="5"/>
      <c r="R320" s="5"/>
      <c r="S320" s="5"/>
      <c r="T320" s="4">
        <v>46087</v>
      </c>
      <c r="U320" s="42" t="s">
        <v>12608</v>
      </c>
      <c r="V320" s="5"/>
      <c r="W320" s="5"/>
      <c r="X320" s="5"/>
      <c r="Y320" s="5"/>
      <c r="Z320" s="5"/>
      <c r="AA320" s="5"/>
      <c r="AB320" s="5"/>
      <c r="AC320" s="5"/>
      <c r="AD320" s="5"/>
    </row>
    <row r="321" spans="1:30" ht="16.95" customHeight="1" x14ac:dyDescent="0.3">
      <c r="A321" s="54">
        <v>46082</v>
      </c>
      <c r="B321" s="72">
        <v>46086</v>
      </c>
      <c r="C321" s="5" t="s">
        <v>38</v>
      </c>
      <c r="D321" s="5" t="s">
        <v>5</v>
      </c>
      <c r="E321" s="19" t="s">
        <v>12673</v>
      </c>
      <c r="F321" s="5"/>
      <c r="G321" s="5" t="s">
        <v>12961</v>
      </c>
      <c r="H321" s="6" t="s">
        <v>13408</v>
      </c>
      <c r="I321" s="5" t="s">
        <v>11123</v>
      </c>
      <c r="J321" s="5">
        <v>2</v>
      </c>
      <c r="K321" s="5">
        <v>47.2</v>
      </c>
      <c r="L321" s="5">
        <f>VLOOKUP(I321,指导价!A:B,2,0)</f>
        <v>24.9</v>
      </c>
      <c r="M321" s="18">
        <f t="shared" si="6"/>
        <v>23.6</v>
      </c>
      <c r="N321" s="5" t="s">
        <v>12588</v>
      </c>
      <c r="O321" s="5"/>
      <c r="P321" s="5" t="s">
        <v>13409</v>
      </c>
      <c r="Q321" s="5"/>
      <c r="R321" s="5"/>
      <c r="S321" s="5"/>
      <c r="T321" s="4">
        <v>46087</v>
      </c>
      <c r="U321" s="5"/>
      <c r="V321" s="5"/>
      <c r="W321" s="5"/>
      <c r="X321" s="5"/>
      <c r="Y321" s="5"/>
      <c r="Z321" s="5"/>
      <c r="AA321" s="5"/>
      <c r="AB321" s="5"/>
      <c r="AC321" s="5"/>
      <c r="AD321" s="5"/>
    </row>
    <row r="322" spans="1:30" ht="16.95" customHeight="1" x14ac:dyDescent="0.3">
      <c r="A322" s="54">
        <v>46082</v>
      </c>
      <c r="B322" s="72">
        <v>46086</v>
      </c>
      <c r="C322" s="5" t="s">
        <v>38</v>
      </c>
      <c r="D322" s="5" t="s">
        <v>5</v>
      </c>
      <c r="E322" s="19" t="s">
        <v>12673</v>
      </c>
      <c r="F322" s="5"/>
      <c r="G322" s="5" t="s">
        <v>12961</v>
      </c>
      <c r="H322" s="6" t="s">
        <v>13410</v>
      </c>
      <c r="I322" s="5" t="s">
        <v>11123</v>
      </c>
      <c r="J322" s="5">
        <v>2</v>
      </c>
      <c r="K322" s="5">
        <v>46.4</v>
      </c>
      <c r="L322" s="5">
        <f>VLOOKUP(I322,指导价!A:B,2,0)</f>
        <v>24.9</v>
      </c>
      <c r="M322" s="18">
        <f t="shared" si="6"/>
        <v>23.2</v>
      </c>
      <c r="N322" s="5" t="s">
        <v>12588</v>
      </c>
      <c r="O322" s="5"/>
      <c r="P322" s="5"/>
      <c r="Q322" s="5"/>
      <c r="R322" s="5"/>
      <c r="S322" s="5"/>
      <c r="T322" s="4">
        <v>46087</v>
      </c>
      <c r="U322" s="5"/>
      <c r="V322" s="5"/>
      <c r="W322" s="5"/>
      <c r="X322" s="5"/>
      <c r="Y322" s="5"/>
      <c r="Z322" s="5"/>
      <c r="AA322" s="5"/>
      <c r="AB322" s="5"/>
      <c r="AC322" s="5"/>
      <c r="AD322" s="5"/>
    </row>
    <row r="323" spans="1:30" ht="16.95" customHeight="1" x14ac:dyDescent="0.3">
      <c r="A323" s="54">
        <v>46082</v>
      </c>
      <c r="B323" s="72">
        <v>46086</v>
      </c>
      <c r="C323" s="5" t="s">
        <v>38</v>
      </c>
      <c r="D323" s="5" t="s">
        <v>5</v>
      </c>
      <c r="E323" s="19" t="s">
        <v>12673</v>
      </c>
      <c r="F323" s="5"/>
      <c r="G323" s="5" t="s">
        <v>12961</v>
      </c>
      <c r="H323" s="6" t="s">
        <v>13411</v>
      </c>
      <c r="I323" s="5" t="s">
        <v>11123</v>
      </c>
      <c r="J323" s="5">
        <v>2</v>
      </c>
      <c r="K323" s="5">
        <v>47.2</v>
      </c>
      <c r="L323" s="5">
        <f>VLOOKUP(I323,指导价!A:B,2,0)</f>
        <v>24.9</v>
      </c>
      <c r="M323" s="18">
        <f t="shared" si="6"/>
        <v>23.6</v>
      </c>
      <c r="N323" s="5" t="s">
        <v>12588</v>
      </c>
      <c r="O323" s="5"/>
      <c r="P323" s="5"/>
      <c r="Q323" s="5"/>
      <c r="R323" s="5"/>
      <c r="S323" s="5"/>
      <c r="T323" s="4">
        <v>46087</v>
      </c>
      <c r="U323" s="5"/>
      <c r="V323" s="5"/>
      <c r="W323" s="5"/>
      <c r="X323" s="5"/>
      <c r="Y323" s="5"/>
      <c r="Z323" s="5"/>
      <c r="AA323" s="5"/>
      <c r="AB323" s="5"/>
      <c r="AC323" s="5"/>
      <c r="AD323" s="5"/>
    </row>
    <row r="324" spans="1:30" ht="16.95" customHeight="1" x14ac:dyDescent="0.3">
      <c r="A324" s="54">
        <v>46082</v>
      </c>
      <c r="B324" s="72">
        <v>46086</v>
      </c>
      <c r="C324" s="5" t="s">
        <v>38</v>
      </c>
      <c r="D324" s="5" t="s">
        <v>5</v>
      </c>
      <c r="E324" s="19" t="s">
        <v>12673</v>
      </c>
      <c r="F324" s="5"/>
      <c r="G324" s="5" t="s">
        <v>12961</v>
      </c>
      <c r="H324" s="6" t="s">
        <v>13412</v>
      </c>
      <c r="I324" s="5" t="s">
        <v>11152</v>
      </c>
      <c r="J324" s="5">
        <v>2</v>
      </c>
      <c r="K324" s="5">
        <v>48.8</v>
      </c>
      <c r="L324" s="5">
        <f>VLOOKUP(I324,指导价!A:B,2,0)</f>
        <v>24.9</v>
      </c>
      <c r="M324" s="18">
        <f t="shared" si="6"/>
        <v>24.4</v>
      </c>
      <c r="N324" s="5" t="s">
        <v>12588</v>
      </c>
      <c r="O324" s="5"/>
      <c r="P324" s="5"/>
      <c r="Q324" s="5"/>
      <c r="R324" s="5"/>
      <c r="S324" s="5"/>
      <c r="T324" s="4">
        <v>46087</v>
      </c>
      <c r="U324" s="5"/>
      <c r="V324" s="5"/>
      <c r="W324" s="5"/>
      <c r="X324" s="5"/>
      <c r="Y324" s="5"/>
      <c r="Z324" s="5"/>
      <c r="AA324" s="5"/>
      <c r="AB324" s="5"/>
      <c r="AC324" s="5"/>
      <c r="AD324" s="5"/>
    </row>
    <row r="325" spans="1:30" ht="16.95" customHeight="1" x14ac:dyDescent="0.3">
      <c r="A325" s="54">
        <v>46082</v>
      </c>
      <c r="B325" s="72">
        <v>46086</v>
      </c>
      <c r="C325" s="5" t="s">
        <v>38</v>
      </c>
      <c r="D325" s="5" t="s">
        <v>5</v>
      </c>
      <c r="E325" s="19" t="s">
        <v>12673</v>
      </c>
      <c r="F325" s="5"/>
      <c r="G325" s="5" t="s">
        <v>12961</v>
      </c>
      <c r="H325" s="6" t="s">
        <v>13413</v>
      </c>
      <c r="I325" s="5" t="s">
        <v>11152</v>
      </c>
      <c r="J325" s="5">
        <v>2</v>
      </c>
      <c r="K325" s="5">
        <v>46.7</v>
      </c>
      <c r="L325" s="5">
        <f>VLOOKUP(I325,指导价!A:B,2,0)</f>
        <v>24.9</v>
      </c>
      <c r="M325" s="18">
        <f t="shared" si="6"/>
        <v>23.35</v>
      </c>
      <c r="N325" s="5" t="s">
        <v>12588</v>
      </c>
      <c r="O325" s="5"/>
      <c r="P325" s="5"/>
      <c r="Q325" s="5"/>
      <c r="R325" s="5"/>
      <c r="S325" s="5"/>
      <c r="T325" s="4">
        <v>46087</v>
      </c>
      <c r="U325" s="5"/>
      <c r="V325" s="5"/>
      <c r="W325" s="5"/>
      <c r="X325" s="5"/>
      <c r="Y325" s="5"/>
      <c r="Z325" s="5"/>
      <c r="AA325" s="5"/>
      <c r="AB325" s="5"/>
      <c r="AC325" s="5"/>
      <c r="AD325" s="5"/>
    </row>
    <row r="326" spans="1:30" ht="16.95" customHeight="1" x14ac:dyDescent="0.3">
      <c r="A326" s="54">
        <v>46082</v>
      </c>
      <c r="B326" s="72">
        <v>46086</v>
      </c>
      <c r="C326" s="5" t="s">
        <v>38</v>
      </c>
      <c r="D326" s="5" t="s">
        <v>5</v>
      </c>
      <c r="E326" s="19" t="s">
        <v>12673</v>
      </c>
      <c r="F326" s="5"/>
      <c r="G326" s="5" t="s">
        <v>12961</v>
      </c>
      <c r="H326" s="6" t="s">
        <v>13414</v>
      </c>
      <c r="I326" s="5" t="s">
        <v>11173</v>
      </c>
      <c r="J326" s="5">
        <v>5</v>
      </c>
      <c r="K326" s="5">
        <v>56.2</v>
      </c>
      <c r="L326" s="5">
        <f>VLOOKUP(I326,指导价!A:B,2,0)</f>
        <v>12.8</v>
      </c>
      <c r="M326" s="18">
        <f t="shared" si="6"/>
        <v>11.24</v>
      </c>
      <c r="N326" s="5" t="s">
        <v>12588</v>
      </c>
      <c r="O326" s="5"/>
      <c r="P326" s="5"/>
      <c r="Q326" s="5"/>
      <c r="R326" s="5"/>
      <c r="S326" s="5"/>
      <c r="T326" s="4">
        <v>46087</v>
      </c>
      <c r="U326" s="5"/>
      <c r="V326" s="5"/>
      <c r="W326" s="5"/>
      <c r="X326" s="5"/>
      <c r="Y326" s="5"/>
      <c r="Z326" s="5"/>
      <c r="AA326" s="5"/>
      <c r="AB326" s="5"/>
      <c r="AC326" s="5"/>
      <c r="AD326" s="5"/>
    </row>
    <row r="327" spans="1:30" ht="16.95" customHeight="1" x14ac:dyDescent="0.3">
      <c r="A327" s="54">
        <v>46082</v>
      </c>
      <c r="B327" s="72">
        <v>46086</v>
      </c>
      <c r="C327" s="5" t="s">
        <v>38</v>
      </c>
      <c r="D327" s="5" t="s">
        <v>5</v>
      </c>
      <c r="E327" s="19" t="s">
        <v>12673</v>
      </c>
      <c r="F327" s="5"/>
      <c r="G327" s="5" t="s">
        <v>12961</v>
      </c>
      <c r="H327" s="6" t="s">
        <v>13415</v>
      </c>
      <c r="I327" s="5" t="s">
        <v>11096</v>
      </c>
      <c r="J327" s="5">
        <v>8</v>
      </c>
      <c r="K327" s="5">
        <v>51.1</v>
      </c>
      <c r="L327" s="5">
        <f>VLOOKUP(I327,指导价!A:B,2,0)</f>
        <v>7.4</v>
      </c>
      <c r="M327" s="18">
        <f t="shared" si="6"/>
        <v>6.3875000000000002</v>
      </c>
      <c r="N327" s="5" t="s">
        <v>12588</v>
      </c>
      <c r="O327" s="5"/>
      <c r="P327" s="5"/>
      <c r="Q327" s="5"/>
      <c r="R327" s="5"/>
      <c r="S327" s="5"/>
      <c r="T327" s="4">
        <v>46087</v>
      </c>
      <c r="U327" s="5"/>
      <c r="V327" s="5"/>
      <c r="W327" s="5"/>
      <c r="X327" s="5"/>
      <c r="Y327" s="5"/>
      <c r="Z327" s="5"/>
      <c r="AA327" s="5"/>
      <c r="AB327" s="5"/>
      <c r="AC327" s="5"/>
      <c r="AD327" s="5"/>
    </row>
    <row r="328" spans="1:30" ht="16.95" customHeight="1" x14ac:dyDescent="0.3">
      <c r="A328" s="54">
        <v>46082</v>
      </c>
      <c r="B328" s="72">
        <v>46086</v>
      </c>
      <c r="C328" s="5" t="s">
        <v>38</v>
      </c>
      <c r="D328" s="5" t="s">
        <v>5</v>
      </c>
      <c r="E328" s="19" t="s">
        <v>12673</v>
      </c>
      <c r="F328" s="5"/>
      <c r="G328" s="5" t="s">
        <v>12961</v>
      </c>
      <c r="H328" s="6" t="s">
        <v>13416</v>
      </c>
      <c r="I328" s="5" t="s">
        <v>11173</v>
      </c>
      <c r="J328" s="5">
        <v>5</v>
      </c>
      <c r="K328" s="5">
        <v>55.6</v>
      </c>
      <c r="L328" s="5">
        <f>VLOOKUP(I328,指导价!A:B,2,0)</f>
        <v>12.8</v>
      </c>
      <c r="M328" s="18">
        <f t="shared" si="6"/>
        <v>11.120000000000001</v>
      </c>
      <c r="N328" s="5" t="s">
        <v>12588</v>
      </c>
      <c r="O328" s="5"/>
      <c r="P328" s="5"/>
      <c r="Q328" s="5"/>
      <c r="R328" s="5"/>
      <c r="S328" s="5"/>
      <c r="T328" s="4">
        <v>46087</v>
      </c>
      <c r="U328" s="5"/>
      <c r="V328" s="5"/>
      <c r="W328" s="5"/>
      <c r="X328" s="5"/>
      <c r="Y328" s="5"/>
      <c r="Z328" s="5"/>
      <c r="AA328" s="5"/>
      <c r="AB328" s="5"/>
      <c r="AC328" s="5"/>
      <c r="AD328" s="5"/>
    </row>
    <row r="329" spans="1:30" ht="16.95" customHeight="1" x14ac:dyDescent="0.3">
      <c r="A329" s="54">
        <v>46082</v>
      </c>
      <c r="B329" s="72">
        <v>46086</v>
      </c>
      <c r="C329" s="5" t="s">
        <v>38</v>
      </c>
      <c r="D329" s="5" t="s">
        <v>5</v>
      </c>
      <c r="E329" s="19" t="s">
        <v>12673</v>
      </c>
      <c r="F329" s="5"/>
      <c r="G329" s="5" t="s">
        <v>12961</v>
      </c>
      <c r="H329" s="6" t="s">
        <v>13417</v>
      </c>
      <c r="I329" s="5" t="s">
        <v>11173</v>
      </c>
      <c r="J329" s="5">
        <v>5</v>
      </c>
      <c r="K329" s="5">
        <v>55.6</v>
      </c>
      <c r="L329" s="5">
        <f>VLOOKUP(I329,指导价!A:B,2,0)</f>
        <v>12.8</v>
      </c>
      <c r="M329" s="18">
        <f t="shared" si="6"/>
        <v>11.120000000000001</v>
      </c>
      <c r="N329" s="5" t="s">
        <v>12588</v>
      </c>
      <c r="O329" s="5"/>
      <c r="P329" s="5"/>
      <c r="Q329" s="5"/>
      <c r="R329" s="5"/>
      <c r="S329" s="5"/>
      <c r="T329" s="4">
        <v>46087</v>
      </c>
      <c r="U329" s="5"/>
      <c r="V329" s="5"/>
      <c r="W329" s="5"/>
      <c r="X329" s="5"/>
      <c r="Y329" s="5"/>
      <c r="Z329" s="5"/>
      <c r="AA329" s="5"/>
      <c r="AB329" s="5"/>
      <c r="AC329" s="5"/>
      <c r="AD329" s="5"/>
    </row>
    <row r="330" spans="1:30" ht="16.95" customHeight="1" x14ac:dyDescent="0.3">
      <c r="A330" s="54">
        <v>46082</v>
      </c>
      <c r="B330" s="72">
        <v>46086</v>
      </c>
      <c r="C330" s="5" t="s">
        <v>38</v>
      </c>
      <c r="D330" s="5" t="s">
        <v>5</v>
      </c>
      <c r="E330" s="19" t="s">
        <v>12673</v>
      </c>
      <c r="F330" s="5"/>
      <c r="G330" s="5" t="s">
        <v>12961</v>
      </c>
      <c r="H330" s="6" t="s">
        <v>13418</v>
      </c>
      <c r="I330" s="5" t="s">
        <v>11173</v>
      </c>
      <c r="J330" s="5">
        <v>5</v>
      </c>
      <c r="K330" s="5">
        <v>55.9</v>
      </c>
      <c r="L330" s="5">
        <f>VLOOKUP(I330,指导价!A:B,2,0)</f>
        <v>12.8</v>
      </c>
      <c r="M330" s="18">
        <f t="shared" si="6"/>
        <v>11.18</v>
      </c>
      <c r="N330" s="5" t="s">
        <v>12588</v>
      </c>
      <c r="O330" s="5"/>
      <c r="P330" s="5"/>
      <c r="Q330" s="5"/>
      <c r="R330" s="5"/>
      <c r="S330" s="5"/>
      <c r="T330" s="4">
        <v>46087</v>
      </c>
      <c r="U330" s="19" t="s">
        <v>12608</v>
      </c>
      <c r="V330" s="5"/>
      <c r="W330" s="5"/>
      <c r="X330" s="5"/>
      <c r="Y330" s="5"/>
      <c r="Z330" s="5"/>
      <c r="AA330" s="5"/>
      <c r="AB330" s="5"/>
      <c r="AC330" s="5"/>
      <c r="AD330" s="5"/>
    </row>
    <row r="331" spans="1:30" ht="16.95" customHeight="1" x14ac:dyDescent="0.3">
      <c r="A331" s="54">
        <v>46082</v>
      </c>
      <c r="B331" s="72">
        <v>46086</v>
      </c>
      <c r="C331" s="5" t="s">
        <v>38</v>
      </c>
      <c r="D331" s="5" t="s">
        <v>5</v>
      </c>
      <c r="E331" s="19" t="s">
        <v>12673</v>
      </c>
      <c r="F331" s="5"/>
      <c r="G331" s="19" t="s">
        <v>12885</v>
      </c>
      <c r="H331" s="6" t="s">
        <v>13419</v>
      </c>
      <c r="I331" s="5" t="s">
        <v>11123</v>
      </c>
      <c r="J331" s="5">
        <v>2</v>
      </c>
      <c r="K331" s="5">
        <v>35.9</v>
      </c>
      <c r="L331" s="5">
        <f>VLOOKUP(I331,指导价!A:B,2,0)</f>
        <v>24.9</v>
      </c>
      <c r="M331" s="18">
        <f t="shared" si="6"/>
        <v>17.95</v>
      </c>
      <c r="N331" s="5" t="s">
        <v>12588</v>
      </c>
      <c r="O331" s="5"/>
      <c r="P331" s="5"/>
      <c r="Q331" s="5"/>
      <c r="R331" s="5"/>
      <c r="S331" s="5"/>
      <c r="T331" s="4">
        <v>46087</v>
      </c>
      <c r="U331" s="5"/>
      <c r="V331" s="5"/>
      <c r="W331" s="5"/>
      <c r="X331" s="5"/>
      <c r="Y331" s="5"/>
      <c r="Z331" s="5"/>
      <c r="AA331" s="5"/>
      <c r="AB331" s="5"/>
      <c r="AC331" s="5"/>
      <c r="AD331" s="5"/>
    </row>
    <row r="332" spans="1:30" ht="16.95" customHeight="1" x14ac:dyDescent="0.3">
      <c r="A332" s="54">
        <v>46082</v>
      </c>
      <c r="B332" s="72">
        <v>46086</v>
      </c>
      <c r="C332" s="5" t="str">
        <f>VLOOKUP(G332,白名单!C:E,3,0)</f>
        <v>华中大区</v>
      </c>
      <c r="D332" s="5" t="str">
        <f>VLOOKUP(G332,白名单!C:F,4,0)</f>
        <v>长沙市开琪食品贸易有限公司</v>
      </c>
      <c r="E332" s="19" t="s">
        <v>12673</v>
      </c>
      <c r="F332" s="5"/>
      <c r="G332" s="19" t="s">
        <v>13420</v>
      </c>
      <c r="H332" s="6" t="s">
        <v>13421</v>
      </c>
      <c r="I332" s="5" t="s">
        <v>11152</v>
      </c>
      <c r="J332" s="5">
        <v>1</v>
      </c>
      <c r="K332" s="5">
        <v>20.2</v>
      </c>
      <c r="L332" s="5">
        <f>VLOOKUP(I332,指导价!A:B,2,0)</f>
        <v>24.9</v>
      </c>
      <c r="M332" s="18">
        <f t="shared" si="6"/>
        <v>20.2</v>
      </c>
      <c r="N332" s="5" t="s">
        <v>12588</v>
      </c>
      <c r="O332" s="5"/>
      <c r="P332" s="5"/>
      <c r="Q332" s="5"/>
      <c r="R332" s="5"/>
      <c r="S332" s="5"/>
      <c r="T332" s="5"/>
      <c r="U332" s="5"/>
      <c r="V332" s="5"/>
      <c r="W332" s="5"/>
      <c r="X332" s="5"/>
      <c r="Y332" s="5"/>
      <c r="Z332" s="5"/>
      <c r="AA332" s="5"/>
      <c r="AB332" s="5"/>
      <c r="AC332" s="5"/>
      <c r="AD332" s="5"/>
    </row>
    <row r="333" spans="1:30" ht="16.95" customHeight="1" x14ac:dyDescent="0.3">
      <c r="A333" s="54">
        <v>46082</v>
      </c>
      <c r="B333" s="72">
        <v>46086</v>
      </c>
      <c r="C333" s="5" t="s">
        <v>38</v>
      </c>
      <c r="D333" s="5" t="s">
        <v>5</v>
      </c>
      <c r="E333" s="19" t="s">
        <v>12673</v>
      </c>
      <c r="F333" s="5"/>
      <c r="G333" s="19" t="s">
        <v>13422</v>
      </c>
      <c r="H333" s="6" t="s">
        <v>13423</v>
      </c>
      <c r="I333" s="5" t="s">
        <v>11152</v>
      </c>
      <c r="J333" s="5">
        <v>2</v>
      </c>
      <c r="K333" s="5">
        <v>42.3</v>
      </c>
      <c r="L333" s="5">
        <f>VLOOKUP(I333,指导价!A:B,2,0)</f>
        <v>24.9</v>
      </c>
      <c r="M333" s="18">
        <f t="shared" si="6"/>
        <v>21.15</v>
      </c>
      <c r="N333" s="5" t="s">
        <v>12588</v>
      </c>
      <c r="O333" s="5"/>
      <c r="P333" s="5"/>
      <c r="Q333" s="5"/>
      <c r="R333" s="5"/>
      <c r="S333" s="5"/>
      <c r="T333" s="4">
        <v>46087</v>
      </c>
      <c r="U333" s="19" t="s">
        <v>12608</v>
      </c>
      <c r="V333" s="5"/>
      <c r="W333" s="5"/>
      <c r="X333" s="5"/>
      <c r="Y333" s="5"/>
      <c r="Z333" s="5"/>
      <c r="AA333" s="5"/>
      <c r="AB333" s="5"/>
      <c r="AC333" s="5"/>
      <c r="AD333" s="5"/>
    </row>
    <row r="334" spans="1:30" ht="16.95" customHeight="1" x14ac:dyDescent="0.3">
      <c r="A334" s="54">
        <v>46082</v>
      </c>
      <c r="B334" s="72">
        <v>46086</v>
      </c>
      <c r="C334" s="5" t="s">
        <v>38</v>
      </c>
      <c r="D334" s="5" t="s">
        <v>5</v>
      </c>
      <c r="E334" s="19" t="s">
        <v>12673</v>
      </c>
      <c r="F334" s="5"/>
      <c r="G334" s="19" t="s">
        <v>13422</v>
      </c>
      <c r="H334" s="6" t="s">
        <v>13424</v>
      </c>
      <c r="I334" s="5" t="s">
        <v>11173</v>
      </c>
      <c r="J334" s="5">
        <v>2</v>
      </c>
      <c r="K334" s="5">
        <v>22.1</v>
      </c>
      <c r="L334" s="5">
        <f>VLOOKUP(I334,指导价!A:B,2,0)</f>
        <v>12.8</v>
      </c>
      <c r="M334" s="18">
        <f t="shared" si="6"/>
        <v>11.05</v>
      </c>
      <c r="N334" s="5" t="s">
        <v>12588</v>
      </c>
      <c r="O334" s="5"/>
      <c r="P334" s="5"/>
      <c r="Q334" s="5"/>
      <c r="R334" s="5"/>
      <c r="S334" s="5"/>
      <c r="T334" s="4">
        <v>46087</v>
      </c>
      <c r="U334" s="5" t="s">
        <v>12608</v>
      </c>
      <c r="V334" s="5"/>
      <c r="W334" s="5"/>
      <c r="X334" s="5"/>
      <c r="Y334" s="5"/>
      <c r="Z334" s="5"/>
      <c r="AA334" s="5"/>
      <c r="AB334" s="5"/>
      <c r="AC334" s="5"/>
      <c r="AD334" s="5"/>
    </row>
    <row r="335" spans="1:30" ht="16.95" customHeight="1" x14ac:dyDescent="0.3">
      <c r="A335" s="54">
        <v>46082</v>
      </c>
      <c r="B335" s="72">
        <v>46086</v>
      </c>
      <c r="C335" s="5" t="s">
        <v>38</v>
      </c>
      <c r="D335" s="5" t="s">
        <v>5</v>
      </c>
      <c r="E335" s="19" t="s">
        <v>12673</v>
      </c>
      <c r="F335" s="5"/>
      <c r="G335" s="19" t="s">
        <v>13422</v>
      </c>
      <c r="H335" s="6" t="s">
        <v>13425</v>
      </c>
      <c r="I335" s="5" t="s">
        <v>11096</v>
      </c>
      <c r="J335" s="5">
        <v>8</v>
      </c>
      <c r="K335" s="5">
        <v>44.9</v>
      </c>
      <c r="L335" s="5">
        <f>VLOOKUP(I335,指导价!A:B,2,0)</f>
        <v>7.4</v>
      </c>
      <c r="M335" s="18">
        <f t="shared" si="6"/>
        <v>5.6124999999999998</v>
      </c>
      <c r="N335" s="5" t="s">
        <v>12588</v>
      </c>
      <c r="O335" s="5"/>
      <c r="P335" s="5"/>
      <c r="Q335" s="5"/>
      <c r="R335" s="5"/>
      <c r="S335" s="5"/>
      <c r="T335" s="4">
        <v>46087</v>
      </c>
      <c r="U335" s="5" t="s">
        <v>12608</v>
      </c>
      <c r="V335" s="5"/>
      <c r="W335" s="5"/>
      <c r="X335" s="5"/>
      <c r="Y335" s="5"/>
      <c r="Z335" s="5"/>
      <c r="AA335" s="5"/>
      <c r="AB335" s="5"/>
      <c r="AC335" s="5"/>
      <c r="AD335" s="5"/>
    </row>
    <row r="336" spans="1:30" ht="16.95" customHeight="1" x14ac:dyDescent="0.3">
      <c r="A336" s="54">
        <v>46082</v>
      </c>
      <c r="B336" s="72">
        <v>46086</v>
      </c>
      <c r="C336" s="5" t="s">
        <v>38</v>
      </c>
      <c r="D336" s="5" t="s">
        <v>5</v>
      </c>
      <c r="E336" s="19" t="s">
        <v>12673</v>
      </c>
      <c r="F336" s="5"/>
      <c r="G336" s="19" t="s">
        <v>13422</v>
      </c>
      <c r="H336" s="6" t="s">
        <v>13426</v>
      </c>
      <c r="I336" s="5" t="s">
        <v>12410</v>
      </c>
      <c r="J336" s="5">
        <v>6</v>
      </c>
      <c r="K336" s="5">
        <v>41.5</v>
      </c>
      <c r="L336" s="5">
        <f>VLOOKUP(I336,指导价!A:B,2,0)</f>
        <v>8.9</v>
      </c>
      <c r="M336" s="18">
        <f t="shared" si="6"/>
        <v>6.916666666666667</v>
      </c>
      <c r="N336" s="5" t="s">
        <v>12588</v>
      </c>
      <c r="O336" s="5"/>
      <c r="P336" s="5"/>
      <c r="Q336" s="5"/>
      <c r="R336" s="5"/>
      <c r="S336" s="5"/>
      <c r="T336" s="4">
        <v>46087</v>
      </c>
      <c r="U336" s="5" t="s">
        <v>12608</v>
      </c>
      <c r="V336" s="5"/>
      <c r="W336" s="5"/>
      <c r="X336" s="5"/>
      <c r="Y336" s="5"/>
      <c r="Z336" s="5"/>
      <c r="AA336" s="5"/>
      <c r="AB336" s="5"/>
      <c r="AC336" s="5"/>
      <c r="AD336" s="5"/>
    </row>
    <row r="337" spans="1:30" ht="16.95" customHeight="1" x14ac:dyDescent="0.3">
      <c r="A337" s="54">
        <v>46082</v>
      </c>
      <c r="B337" s="72">
        <v>46086</v>
      </c>
      <c r="C337" s="5" t="s">
        <v>38</v>
      </c>
      <c r="D337" s="5" t="s">
        <v>5</v>
      </c>
      <c r="E337" s="19" t="s">
        <v>12673</v>
      </c>
      <c r="F337" s="5"/>
      <c r="G337" s="19" t="s">
        <v>13422</v>
      </c>
      <c r="H337" s="6" t="s">
        <v>13427</v>
      </c>
      <c r="I337" s="5" t="s">
        <v>11142</v>
      </c>
      <c r="J337" s="5">
        <v>12</v>
      </c>
      <c r="K337" s="5">
        <v>57.9</v>
      </c>
      <c r="L337" s="5">
        <f>VLOOKUP(I337,指导价!A:B,2,0)</f>
        <v>6.6</v>
      </c>
      <c r="M337" s="18">
        <f t="shared" si="6"/>
        <v>4.8250000000000002</v>
      </c>
      <c r="N337" s="5" t="s">
        <v>12588</v>
      </c>
      <c r="O337" s="5"/>
      <c r="P337" s="5"/>
      <c r="Q337" s="5"/>
      <c r="R337" s="5"/>
      <c r="S337" s="5"/>
      <c r="T337" s="4">
        <v>46087</v>
      </c>
      <c r="U337" s="19" t="s">
        <v>12608</v>
      </c>
      <c r="V337" s="5"/>
      <c r="W337" s="5"/>
      <c r="X337" s="5"/>
      <c r="Y337" s="5"/>
      <c r="Z337" s="5"/>
      <c r="AA337" s="5"/>
      <c r="AB337" s="5"/>
      <c r="AC337" s="5"/>
      <c r="AD337" s="5"/>
    </row>
    <row r="338" spans="1:30" ht="16.95" customHeight="1" x14ac:dyDescent="0.3">
      <c r="A338" s="54">
        <v>46082</v>
      </c>
      <c r="B338" s="72">
        <v>46086</v>
      </c>
      <c r="C338" s="5" t="s">
        <v>38</v>
      </c>
      <c r="D338" s="5" t="s">
        <v>5</v>
      </c>
      <c r="E338" s="19" t="s">
        <v>12673</v>
      </c>
      <c r="F338" s="5"/>
      <c r="G338" s="19" t="s">
        <v>13422</v>
      </c>
      <c r="H338" s="6" t="s">
        <v>13428</v>
      </c>
      <c r="I338" s="5" t="s">
        <v>11142</v>
      </c>
      <c r="J338" s="5">
        <v>6</v>
      </c>
      <c r="K338" s="5">
        <v>31.9</v>
      </c>
      <c r="L338" s="5">
        <f>VLOOKUP(I338,指导价!A:B,2,0)</f>
        <v>6.6</v>
      </c>
      <c r="M338" s="18">
        <f t="shared" si="6"/>
        <v>5.3166666666666664</v>
      </c>
      <c r="N338" s="5" t="s">
        <v>12588</v>
      </c>
      <c r="O338" s="5"/>
      <c r="P338" s="5"/>
      <c r="Q338" s="5"/>
      <c r="R338" s="5"/>
      <c r="S338" s="5"/>
      <c r="T338" s="4">
        <v>46087</v>
      </c>
      <c r="U338" s="19" t="s">
        <v>12608</v>
      </c>
      <c r="V338" s="5"/>
      <c r="W338" s="5"/>
      <c r="X338" s="5"/>
      <c r="Y338" s="5"/>
      <c r="Z338" s="5"/>
      <c r="AA338" s="5"/>
      <c r="AB338" s="5"/>
      <c r="AC338" s="5"/>
      <c r="AD338" s="5"/>
    </row>
    <row r="339" spans="1:30" ht="16.95" customHeight="1" x14ac:dyDescent="0.3">
      <c r="A339" s="54">
        <v>46082</v>
      </c>
      <c r="B339" s="72">
        <v>46086</v>
      </c>
      <c r="C339" s="5" t="s">
        <v>38</v>
      </c>
      <c r="D339" s="5" t="s">
        <v>5</v>
      </c>
      <c r="E339" s="19" t="s">
        <v>12673</v>
      </c>
      <c r="F339" s="5"/>
      <c r="G339" s="19" t="s">
        <v>13422</v>
      </c>
      <c r="H339" s="6" t="s">
        <v>13429</v>
      </c>
      <c r="I339" s="5" t="s">
        <v>11096</v>
      </c>
      <c r="J339" s="5">
        <v>12</v>
      </c>
      <c r="K339" s="5">
        <v>62.9</v>
      </c>
      <c r="L339" s="5">
        <f>VLOOKUP(I339,指导价!A:B,2,0)</f>
        <v>7.4</v>
      </c>
      <c r="M339" s="18">
        <f t="shared" si="6"/>
        <v>5.2416666666666663</v>
      </c>
      <c r="N339" s="5" t="s">
        <v>12588</v>
      </c>
      <c r="O339" s="5"/>
      <c r="P339" s="5"/>
      <c r="Q339" s="5"/>
      <c r="R339" s="5"/>
      <c r="S339" s="5"/>
      <c r="T339" s="4">
        <v>46087</v>
      </c>
      <c r="U339" s="5" t="s">
        <v>12608</v>
      </c>
      <c r="V339" s="5"/>
      <c r="W339" s="5"/>
      <c r="X339" s="5"/>
      <c r="Y339" s="5"/>
      <c r="Z339" s="5"/>
      <c r="AA339" s="5"/>
      <c r="AB339" s="5"/>
      <c r="AC339" s="5"/>
      <c r="AD339" s="5"/>
    </row>
    <row r="340" spans="1:30" ht="16.95" customHeight="1" x14ac:dyDescent="0.3">
      <c r="A340" s="54">
        <v>46082</v>
      </c>
      <c r="B340" s="4">
        <v>46086</v>
      </c>
      <c r="C340" s="5" t="s">
        <v>38</v>
      </c>
      <c r="D340" s="5" t="s">
        <v>5</v>
      </c>
      <c r="E340" s="19" t="s">
        <v>12673</v>
      </c>
      <c r="F340" s="5"/>
      <c r="G340" s="19" t="s">
        <v>13430</v>
      </c>
      <c r="H340" s="6" t="s">
        <v>13431</v>
      </c>
      <c r="I340" s="5" t="s">
        <v>13432</v>
      </c>
      <c r="J340" s="5">
        <v>8</v>
      </c>
      <c r="K340" s="5">
        <v>48.47</v>
      </c>
      <c r="L340" s="5" t="str">
        <f>VLOOKUP(I340,指导价!A:B,2,0)</f>
        <v>/</v>
      </c>
      <c r="M340" s="18">
        <f t="shared" si="6"/>
        <v>6.0587499999999999</v>
      </c>
      <c r="N340" s="5" t="s">
        <v>12588</v>
      </c>
      <c r="O340" s="5"/>
      <c r="P340" s="5"/>
      <c r="Q340" s="5"/>
      <c r="R340" s="5"/>
      <c r="S340" s="5"/>
      <c r="T340" s="4">
        <v>46087</v>
      </c>
      <c r="U340" s="5"/>
      <c r="V340" s="5"/>
      <c r="W340" s="5"/>
      <c r="X340" s="5"/>
      <c r="Y340" s="5"/>
      <c r="Z340" s="5"/>
      <c r="AA340" s="5"/>
      <c r="AB340" s="5"/>
      <c r="AC340" s="5"/>
      <c r="AD340" s="5"/>
    </row>
    <row r="341" spans="1:30" ht="16.95" customHeight="1" x14ac:dyDescent="0.3">
      <c r="A341" s="54">
        <v>46082</v>
      </c>
      <c r="B341" s="4">
        <v>46086</v>
      </c>
      <c r="C341" s="5" t="s">
        <v>38</v>
      </c>
      <c r="D341" s="5" t="s">
        <v>5</v>
      </c>
      <c r="E341" s="19" t="s">
        <v>12673</v>
      </c>
      <c r="F341" s="5"/>
      <c r="G341" s="19" t="s">
        <v>13433</v>
      </c>
      <c r="H341" s="6" t="s">
        <v>13434</v>
      </c>
      <c r="I341" s="5" t="s">
        <v>11583</v>
      </c>
      <c r="J341" s="5">
        <v>4</v>
      </c>
      <c r="K341" s="5">
        <f>4*9.8</f>
        <v>39.200000000000003</v>
      </c>
      <c r="L341" s="5">
        <f>VLOOKUP(I341,指导价!A:B,2,0)</f>
        <v>10.9</v>
      </c>
      <c r="M341" s="18">
        <v>9.8000000000000007</v>
      </c>
      <c r="N341" s="5" t="s">
        <v>12588</v>
      </c>
      <c r="O341" s="5"/>
      <c r="P341" s="5"/>
      <c r="Q341" s="5"/>
      <c r="R341" s="5"/>
      <c r="S341" s="5"/>
      <c r="T341" s="4">
        <v>46086</v>
      </c>
      <c r="U341" s="19" t="s">
        <v>12608</v>
      </c>
      <c r="V341" s="5"/>
      <c r="W341" s="5"/>
      <c r="X341" s="5"/>
      <c r="Y341" s="5"/>
      <c r="Z341" s="5"/>
      <c r="AA341" s="5"/>
      <c r="AB341" s="5"/>
      <c r="AC341" s="5"/>
      <c r="AD341" s="5"/>
    </row>
    <row r="342" spans="1:30" ht="16.95" customHeight="1" x14ac:dyDescent="0.3">
      <c r="A342" s="54">
        <v>46082</v>
      </c>
      <c r="B342" s="4">
        <v>46086</v>
      </c>
      <c r="C342" s="5" t="s">
        <v>38</v>
      </c>
      <c r="D342" s="5" t="s">
        <v>5</v>
      </c>
      <c r="E342" s="19" t="s">
        <v>12673</v>
      </c>
      <c r="F342" s="5"/>
      <c r="G342" s="5" t="s">
        <v>12839</v>
      </c>
      <c r="H342" s="6" t="s">
        <v>13435</v>
      </c>
      <c r="I342" s="5" t="s">
        <v>11583</v>
      </c>
      <c r="J342" s="5">
        <v>18</v>
      </c>
      <c r="K342" s="5">
        <f>M342*J342</f>
        <v>163.79999999999998</v>
      </c>
      <c r="L342" s="5">
        <f>VLOOKUP(I342,指导价!A:B,2,0)</f>
        <v>10.9</v>
      </c>
      <c r="M342" s="18">
        <v>9.1</v>
      </c>
      <c r="N342" s="5" t="s">
        <v>12588</v>
      </c>
      <c r="O342" s="5"/>
      <c r="P342" s="5"/>
      <c r="Q342" s="5"/>
      <c r="R342" s="5"/>
      <c r="S342" s="5"/>
      <c r="T342" s="4">
        <v>46086</v>
      </c>
      <c r="U342" s="19" t="s">
        <v>12608</v>
      </c>
      <c r="V342" s="5"/>
      <c r="W342" s="5"/>
      <c r="X342" s="5"/>
      <c r="Y342" s="5"/>
      <c r="Z342" s="5"/>
      <c r="AA342" s="5"/>
      <c r="AB342" s="5"/>
      <c r="AC342" s="5"/>
      <c r="AD342" s="5"/>
    </row>
    <row r="343" spans="1:30" ht="16.95" customHeight="1" x14ac:dyDescent="0.3">
      <c r="A343" s="54">
        <v>46082</v>
      </c>
      <c r="B343" s="4">
        <v>46086</v>
      </c>
      <c r="C343" s="5" t="s">
        <v>38</v>
      </c>
      <c r="D343" s="5" t="s">
        <v>5</v>
      </c>
      <c r="E343" s="19" t="s">
        <v>12673</v>
      </c>
      <c r="F343" s="5"/>
      <c r="G343" s="5" t="s">
        <v>13122</v>
      </c>
      <c r="H343" s="6" t="s">
        <v>13436</v>
      </c>
      <c r="I343" s="5" t="s">
        <v>11583</v>
      </c>
      <c r="J343" s="5">
        <v>2</v>
      </c>
      <c r="K343" s="5">
        <f>10.35*2</f>
        <v>20.7</v>
      </c>
      <c r="L343" s="5">
        <f>VLOOKUP(I343,指导价!A:B,2,0)</f>
        <v>10.9</v>
      </c>
      <c r="M343" s="18">
        <v>10.35</v>
      </c>
      <c r="N343" s="5" t="s">
        <v>12588</v>
      </c>
      <c r="O343" s="5"/>
      <c r="P343" s="5"/>
      <c r="Q343" s="5"/>
      <c r="R343" s="5"/>
      <c r="S343" s="5"/>
      <c r="T343" s="4">
        <v>46086</v>
      </c>
      <c r="U343" s="19" t="s">
        <v>12608</v>
      </c>
      <c r="V343" s="5"/>
      <c r="W343" s="5"/>
      <c r="X343" s="5"/>
      <c r="Y343" s="5"/>
      <c r="Z343" s="5"/>
      <c r="AA343" s="5"/>
      <c r="AB343" s="5"/>
      <c r="AC343" s="5"/>
      <c r="AD343" s="5"/>
    </row>
    <row r="344" spans="1:30" ht="16.95" customHeight="1" x14ac:dyDescent="0.3">
      <c r="A344" s="54">
        <v>46082</v>
      </c>
      <c r="B344" s="4">
        <v>46086</v>
      </c>
      <c r="C344" s="5" t="s">
        <v>38</v>
      </c>
      <c r="D344" s="5" t="s">
        <v>5</v>
      </c>
      <c r="E344" s="19" t="s">
        <v>12673</v>
      </c>
      <c r="F344" s="5"/>
      <c r="G344" s="19" t="s">
        <v>13437</v>
      </c>
      <c r="H344" s="6" t="s">
        <v>13438</v>
      </c>
      <c r="I344" s="5" t="s">
        <v>11583</v>
      </c>
      <c r="J344" s="5">
        <v>18</v>
      </c>
      <c r="K344" s="5">
        <v>168</v>
      </c>
      <c r="L344" s="5">
        <f>VLOOKUP(I344,指导价!A:B,2,0)</f>
        <v>10.9</v>
      </c>
      <c r="M344" s="18">
        <f>K344/J344</f>
        <v>9.3333333333333339</v>
      </c>
      <c r="N344" s="5" t="s">
        <v>12588</v>
      </c>
      <c r="O344" s="5"/>
      <c r="P344" s="5"/>
      <c r="Q344" s="5"/>
      <c r="R344" s="5"/>
      <c r="S344" s="5"/>
      <c r="T344" s="4">
        <v>46086</v>
      </c>
      <c r="U344" s="19" t="s">
        <v>12608</v>
      </c>
      <c r="V344" s="5"/>
      <c r="W344" s="5"/>
      <c r="X344" s="5"/>
      <c r="Y344" s="5"/>
      <c r="Z344" s="5"/>
      <c r="AA344" s="5"/>
      <c r="AB344" s="5"/>
      <c r="AC344" s="5"/>
      <c r="AD344" s="5"/>
    </row>
    <row r="345" spans="1:30" ht="16.95" customHeight="1" x14ac:dyDescent="0.3">
      <c r="A345" s="54">
        <v>46082</v>
      </c>
      <c r="B345" s="4">
        <v>46086</v>
      </c>
      <c r="C345" s="5" t="s">
        <v>38</v>
      </c>
      <c r="D345" s="5" t="s">
        <v>5</v>
      </c>
      <c r="E345" s="19" t="s">
        <v>12673</v>
      </c>
      <c r="F345" s="5"/>
      <c r="G345" s="5" t="s">
        <v>12892</v>
      </c>
      <c r="H345" s="6" t="s">
        <v>13439</v>
      </c>
      <c r="I345" s="5" t="s">
        <v>11583</v>
      </c>
      <c r="J345" s="5">
        <v>12</v>
      </c>
      <c r="K345" s="5">
        <f>9.8*12</f>
        <v>117.60000000000001</v>
      </c>
      <c r="L345" s="5">
        <f>VLOOKUP(I345,指导价!A:B,2,0)</f>
        <v>10.9</v>
      </c>
      <c r="M345" s="18">
        <v>9.8000000000000007</v>
      </c>
      <c r="N345" s="5" t="s">
        <v>12588</v>
      </c>
      <c r="O345" s="5"/>
      <c r="P345" s="5"/>
      <c r="Q345" s="5"/>
      <c r="R345" s="5"/>
      <c r="S345" s="5"/>
      <c r="T345" s="4">
        <v>46086</v>
      </c>
      <c r="U345" s="19" t="s">
        <v>12608</v>
      </c>
      <c r="V345" s="5"/>
      <c r="W345" s="5"/>
      <c r="X345" s="5"/>
      <c r="Y345" s="5"/>
      <c r="Z345" s="5"/>
      <c r="AA345" s="5"/>
      <c r="AB345" s="5"/>
      <c r="AC345" s="5"/>
      <c r="AD345" s="5"/>
    </row>
    <row r="346" spans="1:30" ht="16.95" customHeight="1" x14ac:dyDescent="0.3">
      <c r="A346" s="54">
        <v>46082</v>
      </c>
      <c r="B346" s="4">
        <v>46086</v>
      </c>
      <c r="C346" s="5" t="s">
        <v>38</v>
      </c>
      <c r="D346" s="5" t="s">
        <v>5</v>
      </c>
      <c r="E346" s="19" t="s">
        <v>12673</v>
      </c>
      <c r="F346" s="5"/>
      <c r="G346" s="19" t="s">
        <v>13440</v>
      </c>
      <c r="H346" s="6" t="s">
        <v>13441</v>
      </c>
      <c r="I346" s="5" t="s">
        <v>11583</v>
      </c>
      <c r="J346" s="5">
        <v>5</v>
      </c>
      <c r="K346" s="5">
        <f>J346*M346</f>
        <v>51.75</v>
      </c>
      <c r="L346" s="5">
        <f>VLOOKUP(I346,指导价!A:B,2,0)</f>
        <v>10.9</v>
      </c>
      <c r="M346" s="18">
        <v>10.35</v>
      </c>
      <c r="N346" s="5" t="s">
        <v>12588</v>
      </c>
      <c r="O346" s="5"/>
      <c r="P346" s="5"/>
      <c r="Q346" s="5"/>
      <c r="R346" s="5"/>
      <c r="S346" s="5"/>
      <c r="T346" s="4">
        <v>46086</v>
      </c>
      <c r="U346" s="19" t="s">
        <v>12608</v>
      </c>
      <c r="V346" s="5"/>
      <c r="W346" s="5"/>
      <c r="X346" s="5"/>
      <c r="Y346" s="5"/>
      <c r="Z346" s="5"/>
      <c r="AA346" s="5"/>
      <c r="AB346" s="5"/>
      <c r="AC346" s="5"/>
      <c r="AD346" s="5"/>
    </row>
    <row r="347" spans="1:30" ht="16.95" customHeight="1" x14ac:dyDescent="0.3">
      <c r="A347" s="54">
        <v>46082</v>
      </c>
      <c r="B347" s="4">
        <v>46086</v>
      </c>
      <c r="C347" s="5" t="s">
        <v>38</v>
      </c>
      <c r="D347" s="5" t="s">
        <v>5</v>
      </c>
      <c r="E347" s="19" t="s">
        <v>12673</v>
      </c>
      <c r="F347" s="5"/>
      <c r="G347" s="5" t="s">
        <v>12973</v>
      </c>
      <c r="H347" s="6" t="s">
        <v>13442</v>
      </c>
      <c r="I347" s="5" t="s">
        <v>11583</v>
      </c>
      <c r="J347" s="5">
        <v>10</v>
      </c>
      <c r="K347" s="5">
        <f>M347*J347</f>
        <v>95</v>
      </c>
      <c r="L347" s="5">
        <f>VLOOKUP(I347,指导价!A:B,2,0)</f>
        <v>10.9</v>
      </c>
      <c r="M347" s="18">
        <v>9.5</v>
      </c>
      <c r="N347" s="5" t="s">
        <v>12588</v>
      </c>
      <c r="O347" s="5"/>
      <c r="P347" s="5"/>
      <c r="Q347" s="5"/>
      <c r="R347" s="5"/>
      <c r="S347" s="5"/>
      <c r="T347" s="4">
        <v>46086</v>
      </c>
      <c r="U347" s="19" t="s">
        <v>12608</v>
      </c>
      <c r="V347" s="5"/>
      <c r="W347" s="5"/>
      <c r="X347" s="5"/>
      <c r="Y347" s="5"/>
      <c r="Z347" s="5"/>
      <c r="AA347" s="5"/>
      <c r="AB347" s="5"/>
      <c r="AC347" s="5"/>
      <c r="AD347" s="5"/>
    </row>
    <row r="348" spans="1:30" ht="16.95" customHeight="1" x14ac:dyDescent="0.3">
      <c r="A348" s="54">
        <v>46082</v>
      </c>
      <c r="B348" s="4">
        <v>46086</v>
      </c>
      <c r="C348" s="5" t="s">
        <v>38</v>
      </c>
      <c r="D348" s="5" t="s">
        <v>5</v>
      </c>
      <c r="E348" s="19" t="s">
        <v>12022</v>
      </c>
      <c r="F348" s="5"/>
      <c r="G348" s="19" t="s">
        <v>13023</v>
      </c>
      <c r="H348" s="8" t="s">
        <v>13443</v>
      </c>
      <c r="I348" s="5" t="s">
        <v>11583</v>
      </c>
      <c r="J348" s="5">
        <v>6</v>
      </c>
      <c r="K348" s="5">
        <v>61.22</v>
      </c>
      <c r="L348" s="5">
        <f>VLOOKUP(I348,指导价!A:B,2,0)</f>
        <v>10.9</v>
      </c>
      <c r="M348" s="18">
        <f>K348/J348</f>
        <v>10.203333333333333</v>
      </c>
      <c r="N348" s="5" t="s">
        <v>12588</v>
      </c>
      <c r="O348" s="5"/>
      <c r="P348" s="5"/>
      <c r="Q348" s="5"/>
      <c r="R348" s="5"/>
      <c r="S348" s="5"/>
      <c r="T348" s="5"/>
      <c r="U348" s="5"/>
      <c r="V348" s="5"/>
      <c r="W348" s="5"/>
      <c r="X348" s="5"/>
      <c r="Y348" s="5"/>
      <c r="Z348" s="5"/>
      <c r="AA348" s="5"/>
      <c r="AB348" s="5"/>
      <c r="AC348" s="5"/>
      <c r="AD348" s="5"/>
    </row>
    <row r="349" spans="1:30" ht="16.95" customHeight="1" x14ac:dyDescent="0.3">
      <c r="A349" s="54">
        <v>46082</v>
      </c>
      <c r="B349" s="4">
        <v>46086</v>
      </c>
      <c r="C349" s="5" t="s">
        <v>38</v>
      </c>
      <c r="D349" s="5" t="s">
        <v>5</v>
      </c>
      <c r="E349" s="19" t="s">
        <v>12022</v>
      </c>
      <c r="F349" s="5"/>
      <c r="G349" s="5" t="s">
        <v>11140</v>
      </c>
      <c r="H349" s="6" t="s">
        <v>13444</v>
      </c>
      <c r="I349" s="5" t="s">
        <v>11583</v>
      </c>
      <c r="J349" s="5">
        <v>5</v>
      </c>
      <c r="K349" s="5">
        <v>43.23</v>
      </c>
      <c r="L349" s="5">
        <f>VLOOKUP(I349,指导价!A:B,2,0)</f>
        <v>10.9</v>
      </c>
      <c r="M349" s="18">
        <f>K349/J349</f>
        <v>8.645999999999999</v>
      </c>
      <c r="N349" s="5" t="s">
        <v>12588</v>
      </c>
      <c r="O349" s="5"/>
      <c r="P349" s="5"/>
      <c r="Q349" s="5"/>
      <c r="R349" s="5"/>
      <c r="S349" s="5"/>
      <c r="T349" s="4">
        <v>46086</v>
      </c>
      <c r="U349" s="5"/>
      <c r="V349" s="5"/>
      <c r="W349" s="5"/>
      <c r="X349" s="5"/>
      <c r="Y349" s="5"/>
      <c r="Z349" s="5"/>
      <c r="AA349" s="5"/>
      <c r="AB349" s="5"/>
      <c r="AC349" s="5"/>
      <c r="AD349" s="5"/>
    </row>
    <row r="350" spans="1:30" ht="16.95" customHeight="1" x14ac:dyDescent="0.3">
      <c r="A350" s="54">
        <v>46082</v>
      </c>
      <c r="B350" s="4">
        <v>46086</v>
      </c>
      <c r="C350" s="5" t="s">
        <v>38</v>
      </c>
      <c r="D350" s="5" t="s">
        <v>5</v>
      </c>
      <c r="E350" s="19" t="s">
        <v>12022</v>
      </c>
      <c r="F350" s="5"/>
      <c r="G350" s="19" t="s">
        <v>12637</v>
      </c>
      <c r="H350" s="6" t="s">
        <v>13445</v>
      </c>
      <c r="I350" s="5" t="s">
        <v>11583</v>
      </c>
      <c r="J350" s="5">
        <v>3</v>
      </c>
      <c r="K350" s="5">
        <v>31.42</v>
      </c>
      <c r="L350" s="5">
        <f>VLOOKUP(I350,指导价!A:B,2,0)</f>
        <v>10.9</v>
      </c>
      <c r="M350" s="18">
        <f>K350/J350</f>
        <v>10.473333333333334</v>
      </c>
      <c r="N350" s="5" t="s">
        <v>12588</v>
      </c>
      <c r="O350" s="5"/>
      <c r="P350" s="5"/>
      <c r="Q350" s="5"/>
      <c r="R350" s="5"/>
      <c r="S350" s="5"/>
      <c r="T350" s="4">
        <v>46086</v>
      </c>
      <c r="U350" s="19" t="s">
        <v>12608</v>
      </c>
      <c r="V350" s="5"/>
      <c r="W350" s="5"/>
      <c r="X350" s="5"/>
      <c r="Y350" s="5"/>
      <c r="Z350" s="5"/>
      <c r="AA350" s="5"/>
      <c r="AB350" s="5"/>
      <c r="AC350" s="5"/>
      <c r="AD350" s="5"/>
    </row>
    <row r="351" spans="1:30" ht="16.95" customHeight="1" x14ac:dyDescent="0.25">
      <c r="A351"/>
      <c r="B351"/>
      <c r="C351"/>
      <c r="D351"/>
      <c r="E351"/>
      <c r="F351"/>
      <c r="G351"/>
      <c r="H351"/>
      <c r="I351"/>
      <c r="J351"/>
      <c r="K351"/>
      <c r="L351"/>
      <c r="M351"/>
      <c r="N351"/>
      <c r="O351"/>
      <c r="P351"/>
      <c r="Q351"/>
      <c r="R351"/>
      <c r="S351"/>
      <c r="T351"/>
      <c r="U351"/>
      <c r="V351"/>
      <c r="W351"/>
      <c r="X351"/>
      <c r="Y351"/>
      <c r="Z351"/>
      <c r="AA351"/>
      <c r="AB351"/>
      <c r="AC351"/>
      <c r="AD351"/>
    </row>
    <row r="352" spans="1:30" ht="16.95" customHeight="1" x14ac:dyDescent="0.25">
      <c r="A352"/>
      <c r="B352"/>
      <c r="C352"/>
      <c r="D352"/>
      <c r="E352"/>
      <c r="F352"/>
      <c r="G352"/>
      <c r="H352"/>
      <c r="I352"/>
      <c r="J352"/>
      <c r="K352"/>
      <c r="L352"/>
      <c r="M352"/>
      <c r="N352"/>
      <c r="O352"/>
      <c r="P352"/>
      <c r="Q352"/>
      <c r="R352"/>
      <c r="S352"/>
      <c r="T352"/>
      <c r="U352"/>
      <c r="V352"/>
      <c r="W352"/>
      <c r="X352"/>
      <c r="Y352"/>
      <c r="Z352"/>
      <c r="AA352"/>
      <c r="AB352"/>
      <c r="AC352"/>
      <c r="AD352"/>
    </row>
    <row r="353" spans="1:30" ht="16.95" customHeight="1" x14ac:dyDescent="0.25">
      <c r="A353"/>
      <c r="B353"/>
      <c r="C353"/>
      <c r="D353"/>
      <c r="E353"/>
      <c r="F353"/>
      <c r="G353"/>
      <c r="H353"/>
      <c r="I353"/>
      <c r="J353"/>
      <c r="K353"/>
      <c r="L353"/>
      <c r="M353"/>
      <c r="N353"/>
      <c r="O353"/>
      <c r="P353"/>
      <c r="Q353"/>
      <c r="R353"/>
      <c r="S353"/>
      <c r="T353"/>
      <c r="U353"/>
      <c r="V353"/>
      <c r="W353"/>
      <c r="X353"/>
      <c r="Y353"/>
      <c r="Z353"/>
      <c r="AA353"/>
      <c r="AB353"/>
      <c r="AC353"/>
      <c r="AD353"/>
    </row>
    <row r="354" spans="1:30" ht="16.95" customHeight="1" x14ac:dyDescent="0.25">
      <c r="A354"/>
      <c r="B354"/>
      <c r="C354"/>
      <c r="D354"/>
      <c r="E354"/>
      <c r="F354"/>
      <c r="G354"/>
      <c r="H354"/>
      <c r="I354"/>
      <c r="J354"/>
      <c r="K354"/>
      <c r="L354"/>
      <c r="M354"/>
      <c r="N354"/>
      <c r="O354"/>
      <c r="P354"/>
      <c r="Q354"/>
      <c r="R354"/>
      <c r="S354"/>
      <c r="T354"/>
      <c r="U354"/>
      <c r="V354"/>
      <c r="W354"/>
      <c r="X354"/>
      <c r="Y354"/>
      <c r="Z354"/>
      <c r="AA354"/>
      <c r="AB354"/>
      <c r="AC354"/>
      <c r="AD354"/>
    </row>
    <row r="355" spans="1:30" ht="16.95" customHeight="1" x14ac:dyDescent="0.25">
      <c r="A355"/>
      <c r="B355"/>
      <c r="C355"/>
      <c r="D355"/>
      <c r="E355"/>
      <c r="F355"/>
      <c r="G355"/>
      <c r="H355"/>
      <c r="I355"/>
      <c r="J355"/>
      <c r="K355"/>
      <c r="L355"/>
      <c r="M355"/>
      <c r="N355"/>
      <c r="O355"/>
      <c r="P355"/>
      <c r="Q355"/>
      <c r="R355"/>
      <c r="S355"/>
      <c r="T355"/>
      <c r="U355"/>
      <c r="V355"/>
      <c r="W355"/>
      <c r="X355"/>
      <c r="Y355"/>
      <c r="Z355"/>
      <c r="AA355"/>
      <c r="AB355"/>
      <c r="AC355"/>
      <c r="AD355"/>
    </row>
    <row r="356" spans="1:30" ht="16.95" customHeight="1" x14ac:dyDescent="0.25">
      <c r="A356"/>
      <c r="B356"/>
      <c r="C356"/>
      <c r="D356"/>
      <c r="E356"/>
      <c r="F356"/>
      <c r="G356"/>
      <c r="H356"/>
      <c r="I356"/>
      <c r="J356"/>
      <c r="K356"/>
      <c r="L356"/>
      <c r="M356"/>
      <c r="N356"/>
      <c r="O356"/>
      <c r="P356"/>
      <c r="Q356"/>
      <c r="R356"/>
      <c r="S356"/>
      <c r="T356"/>
      <c r="U356"/>
      <c r="V356"/>
      <c r="W356"/>
      <c r="X356"/>
      <c r="Y356"/>
      <c r="Z356"/>
      <c r="AA356"/>
      <c r="AB356"/>
      <c r="AC356"/>
      <c r="AD356"/>
    </row>
    <row r="357" spans="1:30" ht="16.95" customHeight="1" x14ac:dyDescent="0.25">
      <c r="A357"/>
      <c r="B357"/>
      <c r="C357"/>
      <c r="D357"/>
      <c r="E357"/>
      <c r="F357"/>
      <c r="G357"/>
      <c r="H357"/>
      <c r="I357"/>
      <c r="J357"/>
      <c r="K357"/>
      <c r="L357"/>
      <c r="M357"/>
      <c r="N357"/>
      <c r="O357"/>
      <c r="P357"/>
      <c r="Q357"/>
      <c r="R357"/>
      <c r="S357"/>
      <c r="T357"/>
      <c r="U357"/>
      <c r="V357"/>
      <c r="W357"/>
      <c r="X357"/>
      <c r="Y357"/>
      <c r="Z357"/>
      <c r="AA357"/>
      <c r="AB357"/>
      <c r="AC357"/>
      <c r="AD357"/>
    </row>
    <row r="358" spans="1:30" ht="16.95" customHeight="1" x14ac:dyDescent="0.25">
      <c r="A358"/>
      <c r="B358"/>
      <c r="C358"/>
      <c r="D358"/>
      <c r="E358"/>
      <c r="F358"/>
      <c r="G358"/>
      <c r="H358"/>
      <c r="I358"/>
      <c r="J358"/>
      <c r="K358"/>
      <c r="L358"/>
      <c r="M358"/>
      <c r="N358"/>
      <c r="O358"/>
      <c r="P358"/>
      <c r="Q358"/>
      <c r="R358"/>
      <c r="S358"/>
      <c r="T358"/>
      <c r="U358"/>
      <c r="V358"/>
      <c r="W358"/>
      <c r="X358"/>
      <c r="Y358"/>
      <c r="Z358"/>
      <c r="AA358"/>
      <c r="AB358"/>
      <c r="AC358"/>
      <c r="AD358"/>
    </row>
    <row r="359" spans="1:30" ht="16.95" customHeight="1" x14ac:dyDescent="0.25">
      <c r="A359"/>
      <c r="B359"/>
      <c r="C359"/>
      <c r="D359"/>
      <c r="E359"/>
      <c r="F359"/>
      <c r="G359"/>
      <c r="H359"/>
      <c r="I359"/>
      <c r="J359"/>
      <c r="K359"/>
      <c r="L359"/>
      <c r="M359"/>
      <c r="N359"/>
      <c r="O359"/>
      <c r="P359"/>
      <c r="Q359"/>
      <c r="R359"/>
      <c r="S359"/>
      <c r="T359"/>
      <c r="U359"/>
      <c r="V359"/>
      <c r="W359"/>
      <c r="X359"/>
      <c r="Y359"/>
      <c r="Z359"/>
      <c r="AA359"/>
      <c r="AB359"/>
      <c r="AC359"/>
      <c r="AD359"/>
    </row>
    <row r="360" spans="1:30" ht="16.95" customHeight="1" x14ac:dyDescent="0.25">
      <c r="A360"/>
      <c r="B360"/>
      <c r="C360"/>
      <c r="D360"/>
      <c r="E360"/>
      <c r="F360"/>
      <c r="G360"/>
      <c r="H360"/>
      <c r="I360"/>
      <c r="J360"/>
      <c r="K360"/>
      <c r="L360"/>
      <c r="M360"/>
      <c r="N360"/>
      <c r="O360"/>
      <c r="P360"/>
      <c r="Q360"/>
      <c r="R360"/>
      <c r="S360"/>
      <c r="T360"/>
      <c r="U360"/>
      <c r="V360"/>
      <c r="W360"/>
      <c r="X360"/>
      <c r="Y360"/>
      <c r="Z360"/>
      <c r="AA360"/>
      <c r="AB360"/>
      <c r="AC360"/>
      <c r="AD360"/>
    </row>
    <row r="361" spans="1:30" ht="16.95" customHeight="1" x14ac:dyDescent="0.25">
      <c r="A361"/>
      <c r="B361"/>
      <c r="C361"/>
      <c r="D361"/>
      <c r="E361"/>
      <c r="F361"/>
      <c r="G361"/>
      <c r="H361"/>
      <c r="I361"/>
      <c r="J361"/>
      <c r="K361"/>
      <c r="L361"/>
      <c r="M361"/>
      <c r="N361"/>
      <c r="O361"/>
      <c r="P361"/>
      <c r="Q361"/>
      <c r="R361"/>
      <c r="S361"/>
      <c r="T361"/>
      <c r="U361"/>
      <c r="V361"/>
      <c r="W361"/>
      <c r="X361"/>
      <c r="Y361"/>
      <c r="Z361"/>
      <c r="AA361"/>
      <c r="AB361"/>
      <c r="AC361"/>
      <c r="AD361"/>
    </row>
    <row r="362" spans="1:30" ht="16.95" customHeight="1" x14ac:dyDescent="0.25">
      <c r="A362"/>
      <c r="B362"/>
      <c r="C362"/>
      <c r="D362"/>
      <c r="E362"/>
      <c r="F362"/>
      <c r="G362"/>
      <c r="H362"/>
      <c r="I362"/>
      <c r="J362"/>
      <c r="K362"/>
      <c r="L362"/>
      <c r="M362"/>
      <c r="N362"/>
      <c r="O362"/>
      <c r="P362"/>
      <c r="Q362"/>
      <c r="R362"/>
      <c r="S362"/>
      <c r="T362"/>
      <c r="U362"/>
      <c r="V362"/>
      <c r="W362"/>
      <c r="X362"/>
      <c r="Y362"/>
      <c r="Z362"/>
      <c r="AA362"/>
      <c r="AB362"/>
      <c r="AC362"/>
      <c r="AD362"/>
    </row>
    <row r="363" spans="1:30" ht="16.95" customHeight="1" x14ac:dyDescent="0.25">
      <c r="A363"/>
      <c r="B363"/>
      <c r="C363"/>
      <c r="D363"/>
      <c r="E363"/>
      <c r="F363"/>
      <c r="G363"/>
      <c r="H363"/>
      <c r="I363"/>
      <c r="J363"/>
      <c r="K363"/>
      <c r="L363"/>
      <c r="M363"/>
      <c r="N363"/>
      <c r="O363"/>
      <c r="P363"/>
      <c r="Q363"/>
      <c r="R363"/>
      <c r="S363"/>
      <c r="T363"/>
      <c r="U363"/>
      <c r="V363"/>
      <c r="W363"/>
      <c r="X363"/>
      <c r="Y363"/>
      <c r="Z363"/>
      <c r="AA363"/>
      <c r="AB363"/>
      <c r="AC363"/>
      <c r="AD363"/>
    </row>
    <row r="364" spans="1:30" ht="16.95" customHeight="1" x14ac:dyDescent="0.25">
      <c r="A364"/>
      <c r="B364"/>
      <c r="C364"/>
      <c r="D364"/>
      <c r="E364"/>
      <c r="F364"/>
      <c r="G364"/>
      <c r="H364"/>
      <c r="I364"/>
      <c r="J364"/>
      <c r="K364"/>
      <c r="L364"/>
      <c r="M364"/>
      <c r="N364"/>
      <c r="O364"/>
      <c r="P364"/>
      <c r="Q364"/>
      <c r="R364"/>
      <c r="S364"/>
      <c r="T364"/>
      <c r="U364"/>
      <c r="V364"/>
      <c r="W364"/>
      <c r="X364"/>
      <c r="Y364"/>
      <c r="Z364"/>
      <c r="AA364"/>
      <c r="AB364"/>
      <c r="AC364"/>
      <c r="AD364"/>
    </row>
    <row r="365" spans="1:30" ht="16.95" customHeight="1" x14ac:dyDescent="0.25">
      <c r="A365"/>
      <c r="B365"/>
      <c r="C365"/>
      <c r="D365"/>
      <c r="E365"/>
      <c r="F365"/>
      <c r="G365"/>
      <c r="H365"/>
      <c r="I365"/>
      <c r="J365"/>
      <c r="K365"/>
      <c r="L365"/>
      <c r="M365"/>
      <c r="N365"/>
      <c r="O365"/>
      <c r="P365"/>
      <c r="Q365"/>
      <c r="R365"/>
      <c r="S365"/>
      <c r="T365"/>
      <c r="U365"/>
      <c r="V365"/>
      <c r="W365"/>
      <c r="X365"/>
      <c r="Y365"/>
      <c r="Z365"/>
      <c r="AA365"/>
      <c r="AB365"/>
      <c r="AC365"/>
      <c r="AD365"/>
    </row>
    <row r="366" spans="1:30" ht="16.95" customHeight="1" x14ac:dyDescent="0.25">
      <c r="A366"/>
      <c r="B366"/>
      <c r="C366"/>
      <c r="D366"/>
      <c r="E366"/>
      <c r="F366"/>
      <c r="G366"/>
      <c r="H366"/>
      <c r="I366"/>
      <c r="J366"/>
      <c r="K366"/>
      <c r="L366"/>
      <c r="M366"/>
      <c r="N366"/>
      <c r="O366"/>
      <c r="P366"/>
      <c r="Q366"/>
      <c r="R366"/>
      <c r="S366"/>
      <c r="T366"/>
      <c r="U366"/>
      <c r="V366"/>
      <c r="W366"/>
      <c r="X366"/>
      <c r="Y366"/>
      <c r="Z366"/>
      <c r="AA366"/>
      <c r="AB366"/>
      <c r="AC366"/>
      <c r="AD366"/>
    </row>
    <row r="367" spans="1:30" ht="16.95" customHeight="1" x14ac:dyDescent="0.25">
      <c r="A367"/>
      <c r="B367"/>
      <c r="C367"/>
      <c r="D367"/>
      <c r="E367"/>
      <c r="F367"/>
      <c r="G367"/>
      <c r="H367"/>
      <c r="I367"/>
      <c r="J367"/>
      <c r="K367"/>
      <c r="L367"/>
      <c r="M367"/>
      <c r="N367"/>
      <c r="O367"/>
      <c r="P367"/>
      <c r="Q367"/>
      <c r="R367"/>
      <c r="S367"/>
      <c r="T367"/>
      <c r="U367"/>
      <c r="V367"/>
      <c r="W367"/>
      <c r="X367"/>
      <c r="Y367"/>
      <c r="Z367"/>
      <c r="AA367"/>
      <c r="AB367"/>
      <c r="AC367"/>
      <c r="AD367"/>
    </row>
    <row r="368" spans="1:30" ht="16.95" customHeight="1" x14ac:dyDescent="0.25">
      <c r="A368"/>
      <c r="B368"/>
      <c r="C368"/>
      <c r="D368"/>
      <c r="E368"/>
      <c r="F368"/>
      <c r="G368"/>
      <c r="H368"/>
      <c r="I368"/>
      <c r="J368"/>
      <c r="K368"/>
      <c r="L368"/>
      <c r="M368"/>
      <c r="N368"/>
      <c r="O368"/>
      <c r="P368"/>
      <c r="Q368"/>
      <c r="R368"/>
      <c r="S368"/>
      <c r="T368"/>
      <c r="U368"/>
      <c r="V368"/>
      <c r="W368"/>
      <c r="X368"/>
      <c r="Y368"/>
      <c r="Z368"/>
      <c r="AA368"/>
      <c r="AB368"/>
      <c r="AC368"/>
      <c r="AD368"/>
    </row>
    <row r="369" spans="1:30" ht="16.95" customHeight="1" x14ac:dyDescent="0.25">
      <c r="A369"/>
      <c r="B369"/>
      <c r="C369"/>
      <c r="D369"/>
      <c r="E369"/>
      <c r="F369"/>
      <c r="G369"/>
      <c r="H369"/>
      <c r="I369"/>
      <c r="J369"/>
      <c r="K369"/>
      <c r="L369"/>
      <c r="M369"/>
      <c r="N369"/>
      <c r="O369"/>
      <c r="P369"/>
      <c r="Q369"/>
      <c r="R369"/>
      <c r="S369"/>
      <c r="T369"/>
      <c r="U369"/>
      <c r="V369"/>
      <c r="W369"/>
      <c r="X369"/>
      <c r="Y369"/>
      <c r="Z369"/>
      <c r="AA369"/>
      <c r="AB369"/>
      <c r="AC369"/>
      <c r="AD369"/>
    </row>
    <row r="370" spans="1:30" ht="16.95" customHeight="1" x14ac:dyDescent="0.25">
      <c r="A370"/>
      <c r="B370"/>
      <c r="C370"/>
      <c r="D370"/>
      <c r="E370"/>
      <c r="F370"/>
      <c r="G370"/>
      <c r="H370"/>
      <c r="I370"/>
      <c r="J370"/>
      <c r="K370"/>
      <c r="L370"/>
      <c r="M370"/>
      <c r="N370"/>
      <c r="O370"/>
      <c r="P370"/>
      <c r="Q370"/>
      <c r="R370"/>
      <c r="S370"/>
      <c r="T370"/>
      <c r="U370"/>
      <c r="V370"/>
      <c r="W370"/>
      <c r="X370"/>
      <c r="Y370"/>
      <c r="Z370"/>
      <c r="AA370"/>
      <c r="AB370"/>
      <c r="AC370"/>
      <c r="AD370"/>
    </row>
    <row r="371" spans="1:30" ht="16.95" customHeight="1" x14ac:dyDescent="0.25">
      <c r="A371"/>
      <c r="B371"/>
      <c r="C371"/>
      <c r="D371"/>
      <c r="E371"/>
      <c r="F371"/>
      <c r="G371"/>
      <c r="H371"/>
      <c r="I371"/>
      <c r="J371"/>
      <c r="K371"/>
      <c r="L371"/>
      <c r="M371"/>
      <c r="N371"/>
      <c r="O371"/>
      <c r="P371"/>
      <c r="Q371"/>
      <c r="R371"/>
      <c r="S371"/>
      <c r="T371"/>
      <c r="U371"/>
      <c r="V371"/>
      <c r="W371"/>
      <c r="X371"/>
      <c r="Y371"/>
      <c r="Z371"/>
      <c r="AA371"/>
      <c r="AB371"/>
      <c r="AC371"/>
      <c r="AD371"/>
    </row>
    <row r="372" spans="1:30" ht="16.95" customHeight="1" x14ac:dyDescent="0.25">
      <c r="A372"/>
      <c r="B372"/>
      <c r="C372"/>
      <c r="D372"/>
      <c r="E372"/>
      <c r="F372"/>
      <c r="G372"/>
      <c r="H372"/>
      <c r="I372"/>
      <c r="J372"/>
      <c r="K372"/>
      <c r="L372"/>
      <c r="M372"/>
      <c r="N372"/>
      <c r="O372"/>
      <c r="P372"/>
      <c r="Q372"/>
      <c r="R372"/>
      <c r="S372"/>
      <c r="T372"/>
      <c r="U372"/>
      <c r="V372"/>
      <c r="W372"/>
      <c r="X372"/>
      <c r="Y372"/>
      <c r="Z372"/>
      <c r="AA372"/>
      <c r="AB372"/>
      <c r="AC372"/>
      <c r="AD372"/>
    </row>
    <row r="373" spans="1:30" ht="16.95" customHeight="1" x14ac:dyDescent="0.25">
      <c r="A373"/>
      <c r="B373"/>
      <c r="C373"/>
      <c r="D373"/>
      <c r="E373"/>
      <c r="F373"/>
      <c r="G373"/>
      <c r="H373"/>
      <c r="I373"/>
      <c r="J373"/>
      <c r="K373"/>
      <c r="L373"/>
      <c r="M373"/>
      <c r="N373"/>
      <c r="O373"/>
      <c r="P373"/>
      <c r="Q373"/>
      <c r="R373"/>
      <c r="S373"/>
      <c r="T373"/>
      <c r="U373"/>
      <c r="V373"/>
      <c r="W373"/>
      <c r="X373"/>
      <c r="Y373"/>
      <c r="Z373"/>
      <c r="AA373"/>
      <c r="AB373"/>
      <c r="AC373"/>
      <c r="AD373"/>
    </row>
    <row r="374" spans="1:30" ht="16.95" customHeight="1" x14ac:dyDescent="0.25">
      <c r="A374"/>
      <c r="B374"/>
      <c r="C374"/>
      <c r="D374"/>
      <c r="E374"/>
      <c r="F374"/>
      <c r="G374"/>
      <c r="H374"/>
      <c r="I374"/>
      <c r="J374"/>
      <c r="K374"/>
      <c r="L374"/>
      <c r="M374"/>
      <c r="N374"/>
      <c r="O374"/>
      <c r="P374"/>
      <c r="Q374"/>
      <c r="R374"/>
      <c r="S374"/>
      <c r="T374"/>
      <c r="U374"/>
      <c r="V374"/>
      <c r="W374"/>
      <c r="X374"/>
      <c r="Y374"/>
      <c r="Z374"/>
      <c r="AA374"/>
      <c r="AB374"/>
      <c r="AC374"/>
      <c r="AD374"/>
    </row>
    <row r="375" spans="1:30" ht="16.95" customHeight="1" x14ac:dyDescent="0.25">
      <c r="A375"/>
      <c r="B375"/>
      <c r="C375"/>
      <c r="D375"/>
      <c r="E375"/>
      <c r="F375"/>
      <c r="G375"/>
      <c r="H375"/>
      <c r="I375"/>
      <c r="J375"/>
      <c r="K375"/>
      <c r="L375"/>
      <c r="M375"/>
      <c r="N375"/>
      <c r="O375"/>
      <c r="P375"/>
      <c r="Q375"/>
      <c r="R375"/>
      <c r="S375"/>
      <c r="T375"/>
      <c r="U375"/>
      <c r="V375"/>
      <c r="W375"/>
      <c r="X375"/>
      <c r="Y375"/>
      <c r="Z375"/>
      <c r="AA375"/>
      <c r="AB375"/>
      <c r="AC375"/>
      <c r="AD375"/>
    </row>
    <row r="376" spans="1:30" ht="16.95" customHeight="1" x14ac:dyDescent="0.25">
      <c r="A376"/>
      <c r="B376"/>
      <c r="C376"/>
      <c r="D376"/>
      <c r="E376"/>
      <c r="F376"/>
      <c r="G376"/>
      <c r="H376"/>
      <c r="I376"/>
      <c r="J376"/>
      <c r="K376"/>
      <c r="L376"/>
      <c r="M376"/>
      <c r="N376"/>
      <c r="O376"/>
      <c r="P376"/>
      <c r="Q376"/>
      <c r="R376"/>
      <c r="S376"/>
      <c r="T376"/>
      <c r="U376"/>
      <c r="V376"/>
      <c r="W376"/>
      <c r="X376"/>
      <c r="Y376"/>
      <c r="Z376"/>
      <c r="AA376"/>
      <c r="AB376"/>
      <c r="AC376"/>
      <c r="AD376"/>
    </row>
    <row r="377" spans="1:30" ht="16.95" customHeight="1" x14ac:dyDescent="0.25">
      <c r="A377"/>
      <c r="B377"/>
      <c r="C377"/>
      <c r="D377"/>
      <c r="E377"/>
      <c r="F377"/>
      <c r="G377"/>
      <c r="H377"/>
      <c r="I377"/>
      <c r="J377"/>
      <c r="K377"/>
      <c r="L377"/>
      <c r="M377"/>
      <c r="N377"/>
      <c r="O377"/>
      <c r="P377"/>
      <c r="Q377"/>
      <c r="R377"/>
      <c r="S377"/>
      <c r="T377"/>
      <c r="U377"/>
      <c r="V377"/>
      <c r="W377"/>
      <c r="X377"/>
      <c r="Y377"/>
      <c r="Z377"/>
      <c r="AA377"/>
      <c r="AB377"/>
      <c r="AC377"/>
      <c r="AD377"/>
    </row>
    <row r="378" spans="1:30" ht="16.95" customHeight="1" x14ac:dyDescent="0.25">
      <c r="A378"/>
      <c r="B378"/>
      <c r="C378"/>
      <c r="D378"/>
      <c r="E378"/>
      <c r="F378"/>
      <c r="G378"/>
      <c r="H378"/>
      <c r="I378"/>
      <c r="J378"/>
      <c r="K378"/>
      <c r="L378"/>
      <c r="M378"/>
      <c r="N378"/>
      <c r="O378"/>
      <c r="P378"/>
      <c r="Q378"/>
      <c r="R378"/>
      <c r="S378"/>
      <c r="T378"/>
      <c r="U378"/>
      <c r="V378"/>
      <c r="W378"/>
      <c r="X378"/>
      <c r="Y378"/>
      <c r="Z378"/>
      <c r="AA378"/>
      <c r="AB378"/>
      <c r="AC378"/>
      <c r="AD378"/>
    </row>
    <row r="379" spans="1:30" ht="16.95" customHeight="1" x14ac:dyDescent="0.25">
      <c r="A379"/>
      <c r="B379"/>
      <c r="C379"/>
      <c r="D379"/>
      <c r="E379"/>
      <c r="F379"/>
      <c r="G379"/>
      <c r="H379"/>
      <c r="I379"/>
      <c r="J379"/>
      <c r="K379"/>
      <c r="L379"/>
      <c r="M379"/>
      <c r="N379"/>
      <c r="O379"/>
      <c r="P379"/>
      <c r="Q379"/>
      <c r="R379"/>
      <c r="S379"/>
      <c r="T379"/>
      <c r="U379"/>
      <c r="V379"/>
      <c r="W379"/>
      <c r="X379"/>
      <c r="Y379"/>
      <c r="Z379"/>
      <c r="AA379"/>
      <c r="AB379"/>
      <c r="AC379"/>
      <c r="AD379"/>
    </row>
    <row r="380" spans="1:30" ht="16.95" customHeight="1" x14ac:dyDescent="0.25">
      <c r="A380"/>
      <c r="B380"/>
      <c r="C380"/>
      <c r="D380"/>
      <c r="E380"/>
      <c r="F380"/>
      <c r="G380"/>
      <c r="H380"/>
      <c r="I380"/>
      <c r="J380"/>
      <c r="K380"/>
      <c r="L380"/>
      <c r="M380"/>
      <c r="N380"/>
      <c r="O380"/>
      <c r="P380"/>
      <c r="Q380"/>
      <c r="R380"/>
      <c r="S380"/>
      <c r="T380"/>
      <c r="U380"/>
      <c r="V380"/>
      <c r="W380"/>
      <c r="X380"/>
      <c r="Y380"/>
      <c r="Z380"/>
      <c r="AA380"/>
      <c r="AB380"/>
      <c r="AC380"/>
      <c r="AD380"/>
    </row>
    <row r="381" spans="1:30" ht="16.95" customHeight="1" x14ac:dyDescent="0.25">
      <c r="A381"/>
      <c r="B381"/>
      <c r="C381"/>
      <c r="D381"/>
      <c r="E381"/>
      <c r="F381"/>
      <c r="G381"/>
      <c r="H381"/>
      <c r="I381"/>
      <c r="J381"/>
      <c r="K381"/>
      <c r="L381"/>
      <c r="M381"/>
      <c r="N381"/>
      <c r="O381"/>
      <c r="P381"/>
      <c r="Q381"/>
      <c r="R381"/>
      <c r="S381"/>
      <c r="T381"/>
      <c r="U381"/>
      <c r="V381"/>
      <c r="W381"/>
      <c r="X381"/>
      <c r="Y381"/>
      <c r="Z381"/>
      <c r="AA381"/>
      <c r="AB381"/>
      <c r="AC381"/>
      <c r="AD381"/>
    </row>
    <row r="382" spans="1:30" ht="16.95" customHeight="1" x14ac:dyDescent="0.25">
      <c r="A382"/>
      <c r="B382"/>
      <c r="C382"/>
      <c r="D382"/>
      <c r="E382"/>
      <c r="F382"/>
      <c r="G382"/>
      <c r="H382"/>
      <c r="I382"/>
      <c r="J382"/>
      <c r="K382"/>
      <c r="L382"/>
      <c r="M382"/>
      <c r="N382"/>
      <c r="O382"/>
      <c r="P382"/>
      <c r="Q382"/>
      <c r="R382"/>
      <c r="S382"/>
      <c r="T382"/>
      <c r="U382"/>
      <c r="V382"/>
      <c r="W382"/>
      <c r="X382"/>
      <c r="Y382"/>
      <c r="Z382"/>
      <c r="AA382"/>
      <c r="AB382"/>
      <c r="AC382"/>
      <c r="AD382"/>
    </row>
    <row r="383" spans="1:30" ht="16.95" customHeight="1" x14ac:dyDescent="0.25">
      <c r="A383"/>
      <c r="B383"/>
      <c r="C383"/>
      <c r="D383"/>
      <c r="E383"/>
      <c r="F383"/>
      <c r="G383"/>
      <c r="H383"/>
      <c r="I383"/>
      <c r="J383"/>
      <c r="K383"/>
      <c r="L383"/>
      <c r="M383"/>
      <c r="N383"/>
      <c r="O383"/>
      <c r="P383"/>
      <c r="Q383"/>
      <c r="R383"/>
      <c r="S383"/>
      <c r="T383"/>
      <c r="U383"/>
      <c r="V383"/>
      <c r="W383"/>
      <c r="X383"/>
      <c r="Y383"/>
      <c r="Z383"/>
      <c r="AA383"/>
      <c r="AB383"/>
      <c r="AC383"/>
      <c r="AD383"/>
    </row>
    <row r="384" spans="1:30" ht="16.95" customHeight="1" x14ac:dyDescent="0.25">
      <c r="A384"/>
      <c r="B384"/>
      <c r="C384"/>
      <c r="D384"/>
      <c r="E384"/>
      <c r="F384"/>
      <c r="G384"/>
      <c r="H384"/>
      <c r="I384"/>
      <c r="J384"/>
      <c r="K384"/>
      <c r="L384"/>
      <c r="M384"/>
      <c r="N384"/>
      <c r="O384"/>
      <c r="P384"/>
      <c r="Q384"/>
      <c r="R384"/>
      <c r="S384"/>
      <c r="T384"/>
      <c r="U384"/>
      <c r="V384"/>
      <c r="W384"/>
      <c r="X384"/>
      <c r="Y384"/>
      <c r="Z384"/>
      <c r="AA384"/>
      <c r="AB384"/>
      <c r="AC384"/>
      <c r="AD384"/>
    </row>
    <row r="385" spans="1:30" ht="16.95" customHeight="1" x14ac:dyDescent="0.25">
      <c r="A385"/>
      <c r="B385"/>
      <c r="C385"/>
      <c r="D385"/>
      <c r="E385"/>
      <c r="F385"/>
      <c r="G385"/>
      <c r="H385"/>
      <c r="I385"/>
      <c r="J385"/>
      <c r="K385"/>
      <c r="L385"/>
      <c r="M385"/>
      <c r="N385"/>
      <c r="O385"/>
      <c r="P385"/>
      <c r="Q385"/>
      <c r="R385"/>
      <c r="S385"/>
      <c r="T385"/>
      <c r="U385"/>
      <c r="V385"/>
      <c r="W385"/>
      <c r="X385"/>
      <c r="Y385"/>
      <c r="Z385"/>
      <c r="AA385"/>
      <c r="AB385"/>
      <c r="AC385"/>
      <c r="AD385"/>
    </row>
    <row r="386" spans="1:30" ht="16.95" customHeight="1" x14ac:dyDescent="0.25">
      <c r="A386"/>
      <c r="B386"/>
      <c r="C386"/>
      <c r="D386"/>
      <c r="E386"/>
      <c r="F386"/>
      <c r="G386"/>
      <c r="H386"/>
      <c r="I386"/>
      <c r="J386"/>
      <c r="K386"/>
      <c r="L386"/>
      <c r="M386"/>
      <c r="N386"/>
      <c r="O386"/>
      <c r="P386"/>
      <c r="Q386"/>
      <c r="R386"/>
      <c r="S386"/>
      <c r="T386"/>
      <c r="U386"/>
      <c r="V386"/>
      <c r="W386"/>
      <c r="X386"/>
      <c r="Y386"/>
      <c r="Z386"/>
      <c r="AA386"/>
      <c r="AB386"/>
      <c r="AC386"/>
      <c r="AD386"/>
    </row>
    <row r="387" spans="1:30" ht="16.95" customHeight="1" x14ac:dyDescent="0.25">
      <c r="A387"/>
      <c r="B387"/>
      <c r="C387"/>
      <c r="D387"/>
      <c r="E387"/>
      <c r="F387"/>
      <c r="G387"/>
      <c r="H387"/>
      <c r="I387"/>
      <c r="J387"/>
      <c r="K387"/>
      <c r="L387"/>
      <c r="M387"/>
      <c r="N387"/>
      <c r="O387"/>
      <c r="P387"/>
      <c r="Q387"/>
      <c r="R387"/>
      <c r="S387"/>
      <c r="T387"/>
      <c r="U387"/>
      <c r="V387"/>
      <c r="W387"/>
      <c r="X387"/>
      <c r="Y387"/>
      <c r="Z387"/>
      <c r="AA387"/>
      <c r="AB387"/>
      <c r="AC387"/>
      <c r="AD387"/>
    </row>
    <row r="388" spans="1:30" ht="16.95" customHeight="1" x14ac:dyDescent="0.25">
      <c r="A388"/>
      <c r="B388"/>
      <c r="C388"/>
      <c r="D388"/>
      <c r="E388"/>
      <c r="F388"/>
      <c r="G388"/>
      <c r="H388"/>
      <c r="I388"/>
      <c r="J388"/>
      <c r="K388"/>
      <c r="L388"/>
      <c r="M388"/>
      <c r="N388"/>
      <c r="O388"/>
      <c r="P388"/>
      <c r="Q388"/>
      <c r="R388"/>
      <c r="S388"/>
      <c r="T388"/>
      <c r="U388"/>
      <c r="V388"/>
      <c r="W388"/>
      <c r="X388"/>
      <c r="Y388"/>
      <c r="Z388"/>
      <c r="AA388"/>
      <c r="AB388"/>
      <c r="AC388"/>
      <c r="AD388"/>
    </row>
    <row r="389" spans="1:30" ht="16.95" customHeight="1" x14ac:dyDescent="0.25">
      <c r="A389"/>
      <c r="B389"/>
      <c r="C389"/>
      <c r="D389"/>
      <c r="E389"/>
      <c r="F389"/>
      <c r="G389"/>
      <c r="H389"/>
      <c r="I389"/>
      <c r="J389"/>
      <c r="K389"/>
      <c r="L389"/>
      <c r="M389"/>
      <c r="N389"/>
      <c r="O389"/>
      <c r="P389"/>
      <c r="Q389"/>
      <c r="R389"/>
      <c r="S389"/>
      <c r="T389"/>
      <c r="U389"/>
      <c r="V389"/>
      <c r="W389"/>
      <c r="X389"/>
      <c r="Y389"/>
      <c r="Z389"/>
      <c r="AA389"/>
      <c r="AB389"/>
      <c r="AC389"/>
      <c r="AD389"/>
    </row>
    <row r="390" spans="1:30" ht="16.95" customHeight="1" x14ac:dyDescent="0.25">
      <c r="A390"/>
      <c r="B390"/>
      <c r="C390"/>
      <c r="D390"/>
      <c r="E390"/>
      <c r="F390"/>
      <c r="G390"/>
      <c r="H390"/>
      <c r="I390"/>
      <c r="J390"/>
      <c r="K390"/>
      <c r="L390"/>
      <c r="M390"/>
      <c r="N390"/>
      <c r="O390"/>
      <c r="P390"/>
      <c r="Q390"/>
      <c r="R390"/>
      <c r="S390"/>
      <c r="T390"/>
      <c r="U390"/>
      <c r="V390"/>
      <c r="W390"/>
      <c r="X390"/>
      <c r="Y390"/>
      <c r="Z390"/>
      <c r="AA390"/>
      <c r="AB390"/>
      <c r="AC390"/>
      <c r="AD390"/>
    </row>
    <row r="391" spans="1:30" ht="16.95" customHeight="1" x14ac:dyDescent="0.25">
      <c r="A391"/>
      <c r="B391"/>
      <c r="C391"/>
      <c r="D391"/>
      <c r="E391"/>
      <c r="F391"/>
      <c r="G391"/>
      <c r="H391"/>
      <c r="I391"/>
      <c r="J391"/>
      <c r="K391"/>
      <c r="L391"/>
      <c r="M391"/>
      <c r="N391"/>
      <c r="O391"/>
      <c r="P391"/>
      <c r="Q391"/>
      <c r="R391"/>
      <c r="S391"/>
      <c r="T391"/>
      <c r="U391"/>
      <c r="V391"/>
      <c r="W391"/>
      <c r="X391"/>
      <c r="Y391"/>
      <c r="Z391"/>
      <c r="AA391"/>
      <c r="AB391"/>
      <c r="AC391"/>
      <c r="AD391"/>
    </row>
    <row r="392" spans="1:30" ht="16.95" customHeight="1" x14ac:dyDescent="0.25">
      <c r="A392"/>
      <c r="B392"/>
      <c r="C392"/>
      <c r="D392"/>
      <c r="E392"/>
      <c r="F392"/>
      <c r="G392"/>
      <c r="H392"/>
      <c r="I392"/>
      <c r="J392"/>
      <c r="K392"/>
      <c r="L392"/>
      <c r="M392"/>
      <c r="N392"/>
      <c r="O392"/>
      <c r="P392"/>
      <c r="Q392"/>
      <c r="R392"/>
      <c r="S392"/>
      <c r="T392"/>
      <c r="U392"/>
      <c r="V392"/>
      <c r="W392"/>
      <c r="X392"/>
      <c r="Y392"/>
      <c r="Z392"/>
      <c r="AA392"/>
      <c r="AB392"/>
      <c r="AC392"/>
      <c r="AD392"/>
    </row>
    <row r="393" spans="1:30" ht="16.95" customHeight="1" x14ac:dyDescent="0.25">
      <c r="A393"/>
      <c r="B393"/>
      <c r="C393"/>
      <c r="D393"/>
      <c r="E393"/>
      <c r="F393"/>
      <c r="G393"/>
      <c r="H393"/>
      <c r="I393"/>
      <c r="J393"/>
      <c r="K393"/>
      <c r="L393"/>
      <c r="M393"/>
      <c r="N393"/>
      <c r="O393"/>
      <c r="P393"/>
      <c r="Q393"/>
      <c r="R393"/>
      <c r="S393"/>
      <c r="T393"/>
      <c r="U393"/>
      <c r="V393"/>
      <c r="W393"/>
      <c r="X393"/>
      <c r="Y393"/>
      <c r="Z393"/>
      <c r="AA393"/>
      <c r="AB393"/>
      <c r="AC393"/>
      <c r="AD393"/>
    </row>
    <row r="394" spans="1:30" ht="16.95" customHeight="1" x14ac:dyDescent="0.25">
      <c r="A394"/>
      <c r="B394"/>
      <c r="C394"/>
      <c r="D394"/>
      <c r="E394"/>
      <c r="F394"/>
      <c r="G394"/>
      <c r="H394"/>
      <c r="I394"/>
      <c r="J394"/>
      <c r="K394"/>
      <c r="L394"/>
      <c r="M394"/>
      <c r="N394"/>
      <c r="O394"/>
      <c r="P394"/>
      <c r="Q394"/>
      <c r="R394"/>
      <c r="S394"/>
      <c r="T394"/>
      <c r="U394"/>
      <c r="V394"/>
      <c r="W394"/>
      <c r="X394"/>
      <c r="Y394"/>
      <c r="Z394"/>
      <c r="AA394"/>
      <c r="AB394"/>
      <c r="AC394"/>
      <c r="AD394"/>
    </row>
    <row r="395" spans="1:30" ht="16.95" customHeight="1" x14ac:dyDescent="0.25">
      <c r="A395"/>
      <c r="B395"/>
      <c r="C395"/>
      <c r="D395"/>
      <c r="E395"/>
      <c r="F395"/>
      <c r="G395"/>
      <c r="H395"/>
      <c r="I395"/>
      <c r="J395"/>
      <c r="K395"/>
      <c r="L395"/>
      <c r="M395"/>
      <c r="N395"/>
      <c r="O395"/>
      <c r="P395"/>
      <c r="Q395"/>
      <c r="R395"/>
      <c r="S395"/>
      <c r="T395"/>
      <c r="U395"/>
      <c r="V395"/>
      <c r="W395"/>
      <c r="X395"/>
      <c r="Y395"/>
      <c r="Z395"/>
      <c r="AA395"/>
      <c r="AB395"/>
      <c r="AC395"/>
      <c r="AD395"/>
    </row>
    <row r="396" spans="1:30" ht="16.95" customHeight="1" x14ac:dyDescent="0.25">
      <c r="A396"/>
      <c r="B396"/>
      <c r="C396"/>
      <c r="D396"/>
      <c r="E396"/>
      <c r="F396"/>
      <c r="G396"/>
      <c r="H396"/>
      <c r="I396"/>
      <c r="J396"/>
      <c r="K396"/>
      <c r="L396"/>
      <c r="M396"/>
      <c r="N396"/>
      <c r="O396"/>
      <c r="P396"/>
      <c r="Q396"/>
      <c r="R396"/>
      <c r="S396"/>
      <c r="T396"/>
      <c r="U396"/>
      <c r="V396"/>
      <c r="W396"/>
      <c r="X396"/>
      <c r="Y396"/>
      <c r="Z396"/>
      <c r="AA396"/>
      <c r="AB396"/>
      <c r="AC396"/>
      <c r="AD396"/>
    </row>
    <row r="397" spans="1:30" ht="16.95" customHeight="1" x14ac:dyDescent="0.25">
      <c r="A397"/>
      <c r="B397"/>
      <c r="C397"/>
      <c r="D397"/>
      <c r="E397"/>
      <c r="F397"/>
      <c r="G397"/>
      <c r="H397"/>
      <c r="I397"/>
      <c r="J397"/>
      <c r="K397"/>
      <c r="L397"/>
      <c r="M397"/>
      <c r="N397"/>
      <c r="O397"/>
      <c r="P397"/>
      <c r="Q397"/>
      <c r="R397"/>
      <c r="S397"/>
      <c r="T397"/>
      <c r="U397"/>
      <c r="V397"/>
      <c r="W397"/>
      <c r="X397"/>
      <c r="Y397"/>
      <c r="Z397"/>
      <c r="AA397"/>
      <c r="AB397"/>
      <c r="AC397"/>
      <c r="AD397"/>
    </row>
    <row r="398" spans="1:30" ht="16.95" customHeight="1" x14ac:dyDescent="0.25">
      <c r="A398"/>
      <c r="B398"/>
      <c r="C398"/>
      <c r="D398"/>
      <c r="E398"/>
      <c r="F398"/>
      <c r="G398"/>
      <c r="H398"/>
      <c r="I398"/>
      <c r="J398"/>
      <c r="K398"/>
      <c r="L398"/>
      <c r="M398"/>
      <c r="N398"/>
      <c r="O398"/>
      <c r="P398"/>
      <c r="Q398"/>
      <c r="R398"/>
      <c r="S398"/>
      <c r="T398"/>
      <c r="U398"/>
      <c r="V398"/>
      <c r="W398"/>
      <c r="X398"/>
      <c r="Y398"/>
      <c r="Z398"/>
      <c r="AA398"/>
      <c r="AB398"/>
      <c r="AC398"/>
      <c r="AD398"/>
    </row>
    <row r="399" spans="1:30" ht="16.95" customHeight="1" x14ac:dyDescent="0.25">
      <c r="A399"/>
      <c r="B399"/>
      <c r="C399"/>
      <c r="D399"/>
      <c r="E399"/>
      <c r="F399"/>
      <c r="G399"/>
      <c r="H399"/>
      <c r="I399"/>
      <c r="J399"/>
      <c r="K399"/>
      <c r="L399"/>
      <c r="M399"/>
      <c r="N399"/>
      <c r="O399"/>
      <c r="P399"/>
      <c r="Q399"/>
      <c r="R399"/>
      <c r="S399"/>
      <c r="T399"/>
      <c r="U399"/>
      <c r="V399"/>
      <c r="W399"/>
      <c r="X399"/>
      <c r="Y399"/>
      <c r="Z399"/>
      <c r="AA399"/>
      <c r="AB399"/>
      <c r="AC399"/>
      <c r="AD399"/>
    </row>
    <row r="400" spans="1:30" ht="16.95" customHeight="1" x14ac:dyDescent="0.25">
      <c r="A400"/>
      <c r="B400"/>
      <c r="C400"/>
      <c r="D400"/>
      <c r="E400"/>
      <c r="F400"/>
      <c r="G400"/>
      <c r="H400"/>
      <c r="I400"/>
      <c r="J400"/>
      <c r="K400"/>
      <c r="L400"/>
      <c r="M400"/>
      <c r="N400"/>
      <c r="O400"/>
      <c r="P400"/>
      <c r="Q400"/>
      <c r="R400"/>
      <c r="S400"/>
      <c r="T400"/>
      <c r="U400"/>
      <c r="V400"/>
      <c r="W400"/>
      <c r="X400"/>
      <c r="Y400"/>
      <c r="Z400"/>
      <c r="AA400"/>
      <c r="AB400"/>
      <c r="AC400"/>
      <c r="AD400"/>
    </row>
    <row r="401" spans="1:30" ht="16.95" customHeight="1" x14ac:dyDescent="0.25">
      <c r="A401"/>
      <c r="B401"/>
      <c r="C401"/>
      <c r="D401"/>
      <c r="E401"/>
      <c r="F401"/>
      <c r="G401"/>
      <c r="H401"/>
      <c r="I401"/>
      <c r="J401"/>
      <c r="K401"/>
      <c r="L401"/>
      <c r="M401"/>
      <c r="N401"/>
      <c r="O401"/>
      <c r="P401"/>
      <c r="Q401"/>
      <c r="R401"/>
      <c r="S401"/>
      <c r="T401"/>
      <c r="U401"/>
      <c r="V401"/>
      <c r="W401"/>
      <c r="X401"/>
      <c r="Y401"/>
      <c r="Z401"/>
      <c r="AA401"/>
      <c r="AB401"/>
      <c r="AC401"/>
      <c r="AD401"/>
    </row>
    <row r="402" spans="1:30" ht="16.95" customHeight="1" x14ac:dyDescent="0.25">
      <c r="A402"/>
      <c r="B402"/>
      <c r="C402"/>
      <c r="D402"/>
      <c r="E402"/>
      <c r="F402"/>
      <c r="G402"/>
      <c r="H402"/>
      <c r="I402"/>
      <c r="J402"/>
      <c r="K402"/>
      <c r="L402"/>
      <c r="M402"/>
      <c r="N402"/>
      <c r="O402"/>
      <c r="P402"/>
      <c r="Q402"/>
      <c r="R402"/>
      <c r="S402"/>
      <c r="T402"/>
      <c r="U402"/>
      <c r="V402"/>
      <c r="W402"/>
      <c r="X402"/>
      <c r="Y402"/>
      <c r="Z402"/>
      <c r="AA402"/>
      <c r="AB402"/>
      <c r="AC402"/>
      <c r="AD402"/>
    </row>
    <row r="403" spans="1:30" ht="16.95" customHeight="1" x14ac:dyDescent="0.25">
      <c r="A403"/>
      <c r="B403"/>
      <c r="C403"/>
      <c r="D403"/>
      <c r="E403"/>
      <c r="F403"/>
      <c r="G403"/>
      <c r="H403"/>
      <c r="I403"/>
      <c r="J403"/>
      <c r="K403"/>
      <c r="L403"/>
      <c r="M403"/>
      <c r="N403"/>
      <c r="O403"/>
      <c r="P403"/>
      <c r="Q403"/>
      <c r="R403"/>
      <c r="S403"/>
      <c r="T403"/>
      <c r="U403"/>
      <c r="V403"/>
      <c r="W403"/>
      <c r="X403"/>
      <c r="Y403"/>
      <c r="Z403"/>
      <c r="AA403"/>
      <c r="AB403"/>
      <c r="AC403"/>
      <c r="AD403"/>
    </row>
    <row r="404" spans="1:30" ht="16.95" customHeight="1" x14ac:dyDescent="0.25">
      <c r="A404"/>
      <c r="B404"/>
      <c r="C404"/>
      <c r="D404"/>
      <c r="E404"/>
      <c r="F404"/>
      <c r="G404"/>
      <c r="H404"/>
      <c r="I404"/>
      <c r="J404"/>
      <c r="K404"/>
      <c r="L404"/>
      <c r="M404"/>
      <c r="N404"/>
      <c r="O404"/>
      <c r="P404"/>
      <c r="Q404"/>
      <c r="R404"/>
      <c r="S404"/>
      <c r="T404"/>
      <c r="U404"/>
      <c r="V404"/>
      <c r="W404"/>
      <c r="X404"/>
      <c r="Y404"/>
      <c r="Z404"/>
      <c r="AA404"/>
      <c r="AB404"/>
      <c r="AC404"/>
      <c r="AD404"/>
    </row>
    <row r="405" spans="1:30" ht="16.95" customHeight="1" x14ac:dyDescent="0.25">
      <c r="A405"/>
      <c r="B405"/>
      <c r="C405"/>
      <c r="D405"/>
      <c r="E405"/>
      <c r="F405"/>
      <c r="G405"/>
      <c r="H405"/>
      <c r="I405"/>
      <c r="J405"/>
      <c r="K405"/>
      <c r="L405"/>
      <c r="M405"/>
      <c r="N405"/>
      <c r="O405"/>
      <c r="P405"/>
      <c r="Q405"/>
      <c r="R405"/>
      <c r="S405"/>
      <c r="T405"/>
      <c r="U405"/>
      <c r="V405"/>
      <c r="W405"/>
      <c r="X405"/>
      <c r="Y405"/>
      <c r="Z405"/>
      <c r="AA405"/>
      <c r="AB405"/>
      <c r="AC405"/>
      <c r="AD405"/>
    </row>
    <row r="406" spans="1:30" ht="16.95" customHeight="1" x14ac:dyDescent="0.25">
      <c r="A406"/>
      <c r="B406"/>
      <c r="C406"/>
      <c r="D406"/>
      <c r="E406"/>
      <c r="F406"/>
      <c r="G406"/>
      <c r="H406"/>
      <c r="I406"/>
      <c r="J406"/>
      <c r="K406"/>
      <c r="L406"/>
      <c r="M406"/>
      <c r="N406"/>
      <c r="O406"/>
      <c r="P406"/>
      <c r="Q406"/>
      <c r="R406"/>
      <c r="S406"/>
      <c r="T406"/>
      <c r="U406"/>
      <c r="V406"/>
      <c r="W406"/>
      <c r="X406"/>
      <c r="Y406"/>
      <c r="Z406"/>
      <c r="AA406"/>
      <c r="AB406"/>
      <c r="AC406"/>
      <c r="AD406"/>
    </row>
    <row r="407" spans="1:30" ht="16.95" customHeight="1" x14ac:dyDescent="0.25">
      <c r="A407"/>
      <c r="B407"/>
      <c r="C407"/>
      <c r="D407"/>
      <c r="E407"/>
      <c r="F407"/>
      <c r="G407"/>
      <c r="H407"/>
      <c r="I407"/>
      <c r="J407"/>
      <c r="K407"/>
      <c r="L407"/>
      <c r="M407"/>
      <c r="N407"/>
      <c r="O407"/>
      <c r="P407"/>
      <c r="Q407"/>
      <c r="R407"/>
      <c r="S407"/>
      <c r="T407"/>
      <c r="U407"/>
      <c r="V407"/>
      <c r="W407"/>
      <c r="X407"/>
      <c r="Y407"/>
      <c r="Z407"/>
      <c r="AA407"/>
      <c r="AB407"/>
      <c r="AC407"/>
      <c r="AD407"/>
    </row>
    <row r="408" spans="1:30" ht="16.95" customHeight="1" x14ac:dyDescent="0.25">
      <c r="A408"/>
      <c r="B408"/>
      <c r="C408"/>
      <c r="D408"/>
      <c r="E408"/>
      <c r="F408"/>
      <c r="G408"/>
      <c r="H408"/>
      <c r="I408"/>
      <c r="J408"/>
      <c r="K408"/>
      <c r="L408"/>
      <c r="M408"/>
      <c r="N408"/>
      <c r="O408"/>
      <c r="P408"/>
      <c r="Q408"/>
      <c r="R408"/>
      <c r="S408"/>
      <c r="T408"/>
      <c r="U408"/>
      <c r="V408"/>
      <c r="W408"/>
      <c r="X408"/>
      <c r="Y408"/>
      <c r="Z408"/>
      <c r="AA408"/>
      <c r="AB408"/>
      <c r="AC408"/>
      <c r="AD408"/>
    </row>
    <row r="409" spans="1:30" ht="16.95" customHeight="1" x14ac:dyDescent="0.25">
      <c r="A409"/>
      <c r="B409"/>
      <c r="C409"/>
      <c r="D409"/>
      <c r="E409"/>
      <c r="F409"/>
      <c r="G409"/>
      <c r="H409"/>
      <c r="I409"/>
      <c r="J409"/>
      <c r="K409"/>
      <c r="L409"/>
      <c r="M409"/>
      <c r="N409"/>
      <c r="O409"/>
      <c r="P409"/>
      <c r="Q409"/>
      <c r="R409"/>
      <c r="S409"/>
      <c r="T409"/>
      <c r="U409"/>
      <c r="V409"/>
      <c r="W409"/>
      <c r="X409"/>
      <c r="Y409"/>
      <c r="Z409"/>
      <c r="AA409"/>
      <c r="AB409"/>
      <c r="AC409"/>
      <c r="AD409"/>
    </row>
    <row r="410" spans="1:30" ht="16.95" customHeight="1" x14ac:dyDescent="0.25">
      <c r="A410"/>
      <c r="B410"/>
      <c r="C410"/>
      <c r="D410"/>
      <c r="E410"/>
      <c r="F410"/>
      <c r="G410"/>
      <c r="H410"/>
      <c r="I410"/>
      <c r="J410"/>
      <c r="K410"/>
      <c r="L410"/>
      <c r="M410"/>
      <c r="N410"/>
      <c r="O410"/>
      <c r="P410"/>
      <c r="Q410"/>
      <c r="R410"/>
      <c r="S410"/>
      <c r="T410"/>
      <c r="U410"/>
      <c r="V410"/>
      <c r="W410"/>
      <c r="X410"/>
      <c r="Y410"/>
      <c r="Z410"/>
      <c r="AA410"/>
      <c r="AB410"/>
      <c r="AC410"/>
      <c r="AD410"/>
    </row>
    <row r="411" spans="1:30" ht="16.95" customHeight="1" x14ac:dyDescent="0.25">
      <c r="A411"/>
      <c r="B411"/>
      <c r="C411"/>
      <c r="D411"/>
      <c r="E411"/>
      <c r="F411"/>
      <c r="G411"/>
      <c r="H411"/>
      <c r="I411"/>
      <c r="J411"/>
      <c r="K411"/>
      <c r="L411"/>
      <c r="M411"/>
      <c r="N411"/>
      <c r="O411"/>
      <c r="P411"/>
      <c r="Q411"/>
      <c r="R411"/>
      <c r="S411"/>
      <c r="T411"/>
      <c r="U411"/>
      <c r="V411"/>
      <c r="W411"/>
      <c r="X411"/>
      <c r="Y411"/>
      <c r="Z411"/>
      <c r="AA411"/>
      <c r="AB411"/>
      <c r="AC411"/>
      <c r="AD411"/>
    </row>
    <row r="412" spans="1:30" ht="16.95" customHeight="1" x14ac:dyDescent="0.25">
      <c r="A412"/>
      <c r="B412"/>
      <c r="C412"/>
      <c r="D412"/>
      <c r="E412"/>
      <c r="F412"/>
      <c r="G412"/>
      <c r="H412"/>
      <c r="I412"/>
      <c r="J412"/>
      <c r="K412"/>
      <c r="L412"/>
      <c r="M412"/>
      <c r="N412"/>
      <c r="O412"/>
      <c r="P412"/>
      <c r="Q412"/>
      <c r="R412"/>
      <c r="S412"/>
      <c r="T412"/>
      <c r="U412"/>
      <c r="V412"/>
      <c r="W412"/>
      <c r="X412"/>
      <c r="Y412"/>
      <c r="Z412"/>
      <c r="AA412"/>
      <c r="AB412"/>
      <c r="AC412"/>
      <c r="AD412"/>
    </row>
    <row r="413" spans="1:30" ht="16.95" customHeight="1" x14ac:dyDescent="0.25">
      <c r="A413"/>
      <c r="B413"/>
      <c r="C413"/>
      <c r="D413"/>
      <c r="E413"/>
      <c r="F413"/>
      <c r="G413"/>
      <c r="H413"/>
      <c r="I413"/>
      <c r="J413"/>
      <c r="K413"/>
      <c r="L413"/>
      <c r="M413"/>
      <c r="N413"/>
      <c r="O413"/>
      <c r="P413"/>
      <c r="Q413"/>
      <c r="R413"/>
      <c r="S413"/>
      <c r="T413"/>
      <c r="U413"/>
      <c r="V413"/>
      <c r="W413"/>
      <c r="X413"/>
      <c r="Y413"/>
      <c r="Z413"/>
      <c r="AA413"/>
      <c r="AB413"/>
      <c r="AC413"/>
      <c r="AD413"/>
    </row>
    <row r="414" spans="1:30" ht="16.95" customHeight="1" x14ac:dyDescent="0.25">
      <c r="A414"/>
      <c r="B414"/>
      <c r="C414"/>
      <c r="D414"/>
      <c r="E414"/>
      <c r="F414"/>
      <c r="G414"/>
      <c r="H414"/>
      <c r="I414"/>
      <c r="J414"/>
      <c r="K414"/>
      <c r="L414"/>
      <c r="M414"/>
      <c r="N414"/>
      <c r="O414"/>
      <c r="P414"/>
      <c r="Q414"/>
      <c r="R414"/>
      <c r="S414"/>
      <c r="T414"/>
      <c r="U414"/>
      <c r="V414"/>
      <c r="W414"/>
      <c r="X414"/>
      <c r="Y414"/>
      <c r="Z414"/>
      <c r="AA414"/>
      <c r="AB414"/>
      <c r="AC414"/>
      <c r="AD414"/>
    </row>
    <row r="415" spans="1:30" ht="16.95" customHeight="1" x14ac:dyDescent="0.25">
      <c r="A415"/>
      <c r="B415"/>
      <c r="C415"/>
      <c r="D415"/>
      <c r="E415"/>
      <c r="F415"/>
      <c r="G415"/>
      <c r="H415"/>
      <c r="I415"/>
      <c r="J415"/>
      <c r="K415"/>
      <c r="L415"/>
      <c r="M415"/>
      <c r="N415"/>
      <c r="O415"/>
      <c r="P415"/>
      <c r="Q415"/>
      <c r="R415"/>
      <c r="S415"/>
      <c r="T415"/>
      <c r="U415"/>
      <c r="V415"/>
      <c r="W415"/>
      <c r="X415"/>
      <c r="Y415"/>
      <c r="Z415"/>
      <c r="AA415"/>
      <c r="AB415"/>
      <c r="AC415"/>
      <c r="AD415"/>
    </row>
    <row r="416" spans="1:30" ht="16.95" customHeight="1" x14ac:dyDescent="0.25">
      <c r="A416"/>
      <c r="B416"/>
      <c r="C416"/>
      <c r="D416"/>
      <c r="E416"/>
      <c r="F416"/>
      <c r="G416"/>
      <c r="H416"/>
      <c r="I416"/>
      <c r="J416"/>
      <c r="K416"/>
      <c r="L416"/>
      <c r="M416"/>
      <c r="N416"/>
      <c r="O416"/>
      <c r="P416"/>
      <c r="Q416"/>
      <c r="R416"/>
      <c r="S416"/>
      <c r="T416"/>
      <c r="U416"/>
      <c r="V416"/>
      <c r="W416"/>
      <c r="X416"/>
      <c r="Y416"/>
      <c r="Z416"/>
      <c r="AA416"/>
      <c r="AB416"/>
      <c r="AC416"/>
      <c r="AD416"/>
    </row>
    <row r="417" spans="1:30" ht="16.95" customHeight="1" x14ac:dyDescent="0.25">
      <c r="A417"/>
      <c r="B417"/>
      <c r="C417"/>
      <c r="D417"/>
      <c r="E417"/>
      <c r="F417"/>
      <c r="G417"/>
      <c r="H417"/>
      <c r="I417"/>
      <c r="J417"/>
      <c r="K417"/>
      <c r="L417"/>
      <c r="M417"/>
      <c r="N417"/>
      <c r="O417"/>
      <c r="P417"/>
      <c r="Q417"/>
      <c r="R417"/>
      <c r="S417"/>
      <c r="T417"/>
      <c r="U417"/>
      <c r="V417"/>
      <c r="W417"/>
      <c r="X417"/>
      <c r="Y417"/>
      <c r="Z417"/>
      <c r="AA417"/>
      <c r="AB417"/>
      <c r="AC417"/>
      <c r="AD417"/>
    </row>
    <row r="418" spans="1:30" ht="16.95" customHeight="1" x14ac:dyDescent="0.25">
      <c r="A418"/>
      <c r="B418"/>
      <c r="C418"/>
      <c r="D418"/>
      <c r="E418"/>
      <c r="F418"/>
      <c r="G418"/>
      <c r="H418"/>
      <c r="I418"/>
      <c r="J418"/>
      <c r="K418"/>
      <c r="L418"/>
      <c r="M418"/>
      <c r="N418"/>
      <c r="O418"/>
      <c r="P418"/>
      <c r="Q418"/>
      <c r="R418"/>
      <c r="S418"/>
      <c r="T418"/>
      <c r="U418"/>
      <c r="V418"/>
      <c r="W418"/>
      <c r="X418"/>
      <c r="Y418"/>
      <c r="Z418"/>
      <c r="AA418"/>
      <c r="AB418"/>
      <c r="AC418"/>
      <c r="AD418"/>
    </row>
    <row r="419" spans="1:30" ht="16.95" customHeight="1" x14ac:dyDescent="0.25">
      <c r="A419"/>
      <c r="B419"/>
      <c r="C419"/>
      <c r="D419"/>
      <c r="E419"/>
      <c r="F419"/>
      <c r="G419"/>
      <c r="H419"/>
      <c r="I419"/>
      <c r="J419"/>
      <c r="K419"/>
      <c r="L419"/>
      <c r="M419"/>
      <c r="N419"/>
      <c r="O419"/>
      <c r="P419"/>
      <c r="Q419"/>
      <c r="R419"/>
      <c r="S419"/>
      <c r="T419"/>
      <c r="U419"/>
      <c r="V419"/>
      <c r="W419"/>
      <c r="X419"/>
      <c r="Y419"/>
      <c r="Z419"/>
      <c r="AA419"/>
      <c r="AB419"/>
      <c r="AC419"/>
      <c r="AD419"/>
    </row>
    <row r="420" spans="1:30" ht="16.95" customHeight="1" x14ac:dyDescent="0.25">
      <c r="A420"/>
      <c r="B420"/>
      <c r="C420"/>
      <c r="D420"/>
      <c r="E420"/>
      <c r="F420"/>
      <c r="G420"/>
      <c r="H420"/>
      <c r="I420"/>
      <c r="J420"/>
      <c r="K420"/>
      <c r="L420"/>
      <c r="M420"/>
      <c r="N420"/>
      <c r="O420"/>
      <c r="P420"/>
      <c r="Q420"/>
      <c r="R420"/>
      <c r="S420"/>
      <c r="T420"/>
      <c r="U420"/>
      <c r="V420"/>
      <c r="W420"/>
      <c r="X420"/>
      <c r="Y420"/>
      <c r="Z420"/>
      <c r="AA420"/>
      <c r="AB420"/>
      <c r="AC420"/>
      <c r="AD420"/>
    </row>
    <row r="421" spans="1:30" ht="16.95" customHeight="1" x14ac:dyDescent="0.25">
      <c r="A421"/>
      <c r="B421"/>
      <c r="C421"/>
      <c r="D421"/>
      <c r="E421"/>
      <c r="F421"/>
      <c r="G421"/>
      <c r="H421"/>
      <c r="I421"/>
      <c r="J421"/>
      <c r="K421"/>
      <c r="L421"/>
      <c r="M421"/>
      <c r="N421"/>
      <c r="O421"/>
      <c r="P421"/>
      <c r="Q421"/>
      <c r="R421"/>
      <c r="S421"/>
      <c r="T421"/>
      <c r="U421"/>
      <c r="V421"/>
      <c r="W421"/>
      <c r="X421"/>
      <c r="Y421"/>
      <c r="Z421"/>
      <c r="AA421"/>
      <c r="AB421"/>
      <c r="AC421"/>
      <c r="AD421"/>
    </row>
    <row r="422" spans="1:30" ht="16.95" customHeight="1" x14ac:dyDescent="0.25">
      <c r="A422"/>
      <c r="B422"/>
      <c r="C422"/>
      <c r="D422"/>
      <c r="E422"/>
      <c r="F422"/>
      <c r="G422"/>
      <c r="H422"/>
      <c r="I422"/>
      <c r="J422"/>
      <c r="K422"/>
      <c r="L422"/>
      <c r="M422"/>
      <c r="N422"/>
      <c r="O422"/>
      <c r="P422"/>
      <c r="Q422"/>
      <c r="R422"/>
      <c r="S422"/>
      <c r="T422"/>
      <c r="U422"/>
      <c r="V422"/>
      <c r="W422"/>
      <c r="X422"/>
      <c r="Y422"/>
      <c r="Z422"/>
      <c r="AA422"/>
      <c r="AB422"/>
      <c r="AC422"/>
      <c r="AD422"/>
    </row>
    <row r="423" spans="1:30" ht="16.95" customHeight="1" x14ac:dyDescent="0.25">
      <c r="A423"/>
      <c r="B423"/>
      <c r="C423"/>
      <c r="D423"/>
      <c r="E423"/>
      <c r="F423"/>
      <c r="G423"/>
      <c r="H423"/>
      <c r="I423"/>
      <c r="J423"/>
      <c r="K423"/>
      <c r="L423"/>
      <c r="M423"/>
      <c r="N423"/>
      <c r="O423"/>
      <c r="P423"/>
      <c r="Q423"/>
      <c r="R423"/>
      <c r="S423"/>
      <c r="T423"/>
      <c r="U423"/>
      <c r="V423"/>
      <c r="W423"/>
      <c r="X423"/>
      <c r="Y423"/>
      <c r="Z423"/>
      <c r="AA423"/>
      <c r="AB423"/>
      <c r="AC423"/>
      <c r="AD423"/>
    </row>
    <row r="424" spans="1:30" ht="16.95" customHeight="1" x14ac:dyDescent="0.25">
      <c r="A424"/>
      <c r="B424"/>
      <c r="C424"/>
      <c r="D424"/>
      <c r="E424"/>
      <c r="F424"/>
      <c r="G424"/>
      <c r="H424"/>
      <c r="I424"/>
      <c r="J424"/>
      <c r="K424"/>
      <c r="L424"/>
      <c r="M424"/>
      <c r="N424"/>
      <c r="O424"/>
      <c r="P424"/>
      <c r="Q424"/>
      <c r="R424"/>
      <c r="S424"/>
      <c r="T424"/>
      <c r="U424"/>
      <c r="V424"/>
      <c r="W424"/>
      <c r="X424"/>
      <c r="Y424"/>
      <c r="Z424"/>
      <c r="AA424"/>
      <c r="AB424"/>
      <c r="AC424"/>
      <c r="AD424"/>
    </row>
    <row r="425" spans="1:30" ht="16.95" customHeight="1" x14ac:dyDescent="0.25">
      <c r="A425"/>
      <c r="B425"/>
      <c r="C425"/>
      <c r="D425"/>
      <c r="E425"/>
      <c r="F425"/>
      <c r="G425"/>
      <c r="H425"/>
      <c r="I425"/>
      <c r="J425"/>
      <c r="K425"/>
      <c r="L425"/>
      <c r="M425"/>
      <c r="N425"/>
      <c r="O425"/>
      <c r="P425"/>
      <c r="Q425"/>
      <c r="R425"/>
      <c r="S425"/>
      <c r="T425"/>
      <c r="U425"/>
      <c r="V425"/>
      <c r="W425"/>
      <c r="X425"/>
      <c r="Y425"/>
      <c r="Z425"/>
      <c r="AA425"/>
      <c r="AB425"/>
      <c r="AC425"/>
      <c r="AD425"/>
    </row>
    <row r="426" spans="1:30" ht="16.95" customHeight="1" x14ac:dyDescent="0.25">
      <c r="A426"/>
      <c r="B426"/>
      <c r="C426"/>
      <c r="D426"/>
      <c r="E426"/>
      <c r="F426"/>
      <c r="G426"/>
      <c r="H426"/>
      <c r="I426"/>
      <c r="J426"/>
      <c r="K426"/>
      <c r="L426"/>
      <c r="M426"/>
      <c r="N426"/>
      <c r="O426"/>
      <c r="P426"/>
      <c r="Q426"/>
      <c r="R426"/>
      <c r="S426"/>
      <c r="T426"/>
      <c r="U426"/>
      <c r="V426"/>
      <c r="W426"/>
      <c r="X426"/>
      <c r="Y426"/>
      <c r="Z426"/>
      <c r="AA426"/>
      <c r="AB426"/>
      <c r="AC426"/>
      <c r="AD426"/>
    </row>
    <row r="427" spans="1:30" ht="16.95" customHeight="1" x14ac:dyDescent="0.25">
      <c r="A427"/>
      <c r="B427"/>
      <c r="C427"/>
      <c r="D427"/>
      <c r="E427"/>
      <c r="F427"/>
      <c r="G427"/>
      <c r="H427"/>
      <c r="I427"/>
      <c r="J427"/>
      <c r="K427"/>
      <c r="L427"/>
      <c r="M427"/>
      <c r="N427"/>
      <c r="O427"/>
      <c r="P427"/>
      <c r="Q427"/>
      <c r="R427"/>
      <c r="S427"/>
      <c r="T427"/>
      <c r="U427"/>
      <c r="V427"/>
      <c r="W427"/>
      <c r="X427"/>
      <c r="Y427"/>
      <c r="Z427"/>
      <c r="AA427"/>
      <c r="AB427"/>
      <c r="AC427"/>
      <c r="AD427"/>
    </row>
    <row r="428" spans="1:30" ht="16.95" customHeight="1" x14ac:dyDescent="0.25">
      <c r="A428"/>
      <c r="B428"/>
      <c r="C428"/>
      <c r="D428"/>
      <c r="E428"/>
      <c r="F428"/>
      <c r="G428"/>
      <c r="H428"/>
      <c r="I428"/>
      <c r="J428"/>
      <c r="K428"/>
      <c r="L428"/>
      <c r="M428"/>
      <c r="N428"/>
      <c r="O428"/>
      <c r="P428"/>
      <c r="Q428"/>
      <c r="R428"/>
      <c r="S428"/>
      <c r="T428"/>
      <c r="U428"/>
      <c r="V428"/>
      <c r="W428"/>
      <c r="X428"/>
      <c r="Y428"/>
      <c r="Z428"/>
      <c r="AA428"/>
      <c r="AB428"/>
      <c r="AC428"/>
      <c r="AD428"/>
    </row>
    <row r="429" spans="1:30" ht="16.95" customHeight="1" x14ac:dyDescent="0.25">
      <c r="A429"/>
      <c r="B429"/>
      <c r="C429"/>
      <c r="D429"/>
      <c r="E429"/>
      <c r="F429"/>
      <c r="G429"/>
      <c r="H429"/>
      <c r="I429"/>
      <c r="J429"/>
      <c r="K429"/>
      <c r="L429"/>
      <c r="M429"/>
      <c r="N429"/>
      <c r="O429"/>
      <c r="P429"/>
      <c r="Q429"/>
      <c r="R429"/>
      <c r="S429"/>
      <c r="T429"/>
      <c r="U429"/>
      <c r="V429"/>
      <c r="W429"/>
      <c r="X429"/>
      <c r="Y429"/>
      <c r="Z429"/>
      <c r="AA429"/>
      <c r="AB429"/>
      <c r="AC429"/>
      <c r="AD429"/>
    </row>
    <row r="430" spans="1:30" ht="16.95" customHeight="1" x14ac:dyDescent="0.25">
      <c r="A430"/>
      <c r="B430"/>
      <c r="C430"/>
      <c r="D430"/>
      <c r="E430"/>
      <c r="F430"/>
      <c r="G430"/>
      <c r="H430"/>
      <c r="I430"/>
      <c r="J430"/>
      <c r="K430"/>
      <c r="L430"/>
      <c r="M430"/>
      <c r="N430"/>
      <c r="O430"/>
      <c r="P430"/>
      <c r="Q430"/>
      <c r="R430"/>
      <c r="S430"/>
      <c r="T430"/>
      <c r="U430"/>
      <c r="V430"/>
      <c r="W430"/>
      <c r="X430"/>
      <c r="Y430"/>
      <c r="Z430"/>
      <c r="AA430"/>
      <c r="AB430"/>
      <c r="AC430"/>
      <c r="AD430"/>
    </row>
    <row r="431" spans="1:30" ht="16.95" customHeight="1" x14ac:dyDescent="0.25">
      <c r="A431"/>
      <c r="B431"/>
      <c r="C431"/>
      <c r="D431"/>
      <c r="E431"/>
      <c r="F431"/>
      <c r="G431"/>
      <c r="H431"/>
      <c r="I431"/>
      <c r="J431"/>
      <c r="K431"/>
      <c r="L431"/>
      <c r="M431"/>
      <c r="N431"/>
      <c r="O431"/>
      <c r="P431"/>
      <c r="Q431"/>
      <c r="R431"/>
      <c r="S431"/>
      <c r="T431"/>
      <c r="U431"/>
      <c r="V431"/>
      <c r="W431"/>
      <c r="X431"/>
      <c r="Y431"/>
      <c r="Z431"/>
      <c r="AA431"/>
      <c r="AB431"/>
      <c r="AC431"/>
      <c r="AD431"/>
    </row>
    <row r="432" spans="1:30" ht="16.95" customHeight="1" x14ac:dyDescent="0.25">
      <c r="A432"/>
      <c r="B432"/>
      <c r="C432"/>
      <c r="D432"/>
      <c r="E432"/>
      <c r="F432"/>
      <c r="G432"/>
      <c r="H432"/>
      <c r="I432"/>
      <c r="J432"/>
      <c r="K432"/>
      <c r="L432"/>
      <c r="M432"/>
      <c r="N432"/>
      <c r="O432"/>
      <c r="P432"/>
      <c r="Q432"/>
      <c r="R432"/>
      <c r="S432"/>
      <c r="T432"/>
      <c r="U432"/>
      <c r="V432"/>
      <c r="W432"/>
      <c r="X432"/>
      <c r="Y432"/>
      <c r="Z432"/>
      <c r="AA432"/>
      <c r="AB432"/>
      <c r="AC432"/>
      <c r="AD432"/>
    </row>
    <row r="433" spans="1:30" ht="16.95" customHeight="1" x14ac:dyDescent="0.25">
      <c r="A433"/>
      <c r="B433"/>
      <c r="C433"/>
      <c r="D433"/>
      <c r="E433"/>
      <c r="F433"/>
      <c r="G433"/>
      <c r="H433"/>
      <c r="I433"/>
      <c r="J433"/>
      <c r="K433"/>
      <c r="L433"/>
      <c r="M433"/>
      <c r="N433"/>
      <c r="O433"/>
      <c r="P433"/>
      <c r="Q433"/>
      <c r="R433"/>
      <c r="S433"/>
      <c r="T433"/>
      <c r="U433"/>
      <c r="V433"/>
      <c r="W433"/>
      <c r="X433"/>
      <c r="Y433"/>
      <c r="Z433"/>
      <c r="AA433"/>
      <c r="AB433"/>
      <c r="AC433"/>
      <c r="AD433"/>
    </row>
    <row r="434" spans="1:30" ht="16.95" customHeight="1" x14ac:dyDescent="0.25">
      <c r="A434"/>
      <c r="B434"/>
      <c r="C434"/>
      <c r="D434"/>
      <c r="E434"/>
      <c r="F434"/>
      <c r="G434"/>
      <c r="H434"/>
      <c r="I434"/>
      <c r="J434"/>
      <c r="K434"/>
      <c r="L434"/>
      <c r="M434"/>
      <c r="N434"/>
      <c r="O434"/>
      <c r="P434"/>
      <c r="Q434"/>
      <c r="R434"/>
      <c r="S434"/>
      <c r="T434"/>
      <c r="U434"/>
      <c r="V434"/>
      <c r="W434"/>
      <c r="X434"/>
      <c r="Y434"/>
      <c r="Z434"/>
      <c r="AA434"/>
      <c r="AB434"/>
      <c r="AC434"/>
      <c r="AD434"/>
    </row>
    <row r="435" spans="1:30" ht="16.95" customHeight="1" x14ac:dyDescent="0.25">
      <c r="A435"/>
      <c r="B435"/>
      <c r="C435"/>
      <c r="D435"/>
      <c r="E435"/>
      <c r="F435"/>
      <c r="G435"/>
      <c r="H435"/>
      <c r="I435"/>
      <c r="J435"/>
      <c r="K435"/>
      <c r="L435"/>
      <c r="M435"/>
      <c r="N435"/>
      <c r="O435"/>
      <c r="P435"/>
      <c r="Q435"/>
      <c r="R435"/>
      <c r="S435"/>
      <c r="T435"/>
      <c r="U435"/>
      <c r="V435"/>
      <c r="W435"/>
      <c r="X435"/>
      <c r="Y435"/>
      <c r="Z435"/>
      <c r="AA435"/>
      <c r="AB435"/>
      <c r="AC435"/>
      <c r="AD435"/>
    </row>
    <row r="436" spans="1:30" ht="16.95" customHeight="1" x14ac:dyDescent="0.25">
      <c r="A436"/>
      <c r="B436"/>
      <c r="C436"/>
      <c r="D436"/>
      <c r="E436"/>
      <c r="F436"/>
      <c r="G436"/>
      <c r="H436"/>
      <c r="I436"/>
      <c r="J436"/>
      <c r="K436"/>
      <c r="L436"/>
      <c r="M436"/>
      <c r="N436"/>
      <c r="O436"/>
      <c r="P436"/>
      <c r="Q436"/>
      <c r="R436"/>
      <c r="S436"/>
      <c r="T436"/>
      <c r="U436"/>
      <c r="V436"/>
      <c r="W436"/>
      <c r="X436"/>
      <c r="Y436"/>
      <c r="Z436"/>
      <c r="AA436"/>
      <c r="AB436"/>
      <c r="AC436"/>
      <c r="AD436"/>
    </row>
    <row r="437" spans="1:30" ht="16.95" customHeight="1" x14ac:dyDescent="0.25">
      <c r="A437"/>
      <c r="B437"/>
      <c r="C437"/>
      <c r="D437"/>
      <c r="E437"/>
      <c r="F437"/>
      <c r="G437"/>
      <c r="H437"/>
      <c r="I437"/>
      <c r="J437"/>
      <c r="K437"/>
      <c r="L437"/>
      <c r="M437"/>
      <c r="N437"/>
      <c r="O437"/>
      <c r="P437"/>
      <c r="Q437"/>
      <c r="R437"/>
      <c r="S437"/>
      <c r="T437"/>
      <c r="U437"/>
      <c r="V437"/>
      <c r="W437"/>
      <c r="X437"/>
      <c r="Y437"/>
      <c r="Z437"/>
      <c r="AA437"/>
      <c r="AB437"/>
      <c r="AC437"/>
      <c r="AD437"/>
    </row>
    <row r="438" spans="1:30" ht="16.95" customHeight="1" x14ac:dyDescent="0.25">
      <c r="A438"/>
      <c r="B438"/>
      <c r="C438"/>
      <c r="D438"/>
      <c r="E438"/>
      <c r="F438"/>
      <c r="G438"/>
      <c r="H438"/>
      <c r="I438"/>
      <c r="J438"/>
      <c r="K438"/>
      <c r="L438"/>
      <c r="M438"/>
      <c r="N438"/>
      <c r="O438"/>
      <c r="P438"/>
      <c r="Q438"/>
      <c r="R438"/>
      <c r="S438"/>
      <c r="T438"/>
      <c r="U438"/>
      <c r="V438"/>
      <c r="W438"/>
      <c r="X438"/>
      <c r="Y438"/>
      <c r="Z438"/>
      <c r="AA438"/>
      <c r="AB438"/>
      <c r="AC438"/>
      <c r="AD438"/>
    </row>
    <row r="439" spans="1:30" ht="16.95" customHeight="1" x14ac:dyDescent="0.25">
      <c r="A439"/>
      <c r="B439"/>
      <c r="C439"/>
      <c r="D439"/>
      <c r="E439"/>
      <c r="F439"/>
      <c r="G439"/>
      <c r="H439"/>
      <c r="I439"/>
      <c r="J439"/>
      <c r="K439"/>
      <c r="L439"/>
      <c r="M439"/>
      <c r="N439"/>
      <c r="O439"/>
      <c r="P439"/>
      <c r="Q439"/>
      <c r="R439"/>
      <c r="S439"/>
      <c r="T439"/>
      <c r="U439"/>
      <c r="V439"/>
      <c r="W439"/>
      <c r="X439"/>
      <c r="Y439"/>
      <c r="Z439"/>
      <c r="AA439"/>
      <c r="AB439"/>
      <c r="AC439"/>
      <c r="AD439"/>
    </row>
    <row r="440" spans="1:30" ht="16.95" customHeight="1" x14ac:dyDescent="0.25">
      <c r="A440"/>
      <c r="B440"/>
      <c r="C440"/>
      <c r="D440"/>
      <c r="E440"/>
      <c r="F440"/>
      <c r="G440"/>
      <c r="H440"/>
      <c r="I440"/>
      <c r="J440"/>
      <c r="K440"/>
      <c r="L440"/>
      <c r="M440"/>
      <c r="N440"/>
      <c r="O440"/>
      <c r="P440"/>
      <c r="Q440"/>
      <c r="R440"/>
      <c r="S440"/>
      <c r="T440"/>
      <c r="U440"/>
      <c r="V440"/>
      <c r="W440"/>
      <c r="X440"/>
      <c r="Y440"/>
      <c r="Z440"/>
      <c r="AA440"/>
      <c r="AB440"/>
      <c r="AC440"/>
      <c r="AD440"/>
    </row>
    <row r="441" spans="1:30" ht="16.95" customHeight="1" x14ac:dyDescent="0.25">
      <c r="A441"/>
      <c r="B441"/>
      <c r="C441"/>
      <c r="D441"/>
      <c r="E441"/>
      <c r="F441"/>
      <c r="G441"/>
      <c r="H441"/>
      <c r="I441"/>
      <c r="J441"/>
      <c r="K441"/>
      <c r="L441"/>
      <c r="M441"/>
      <c r="N441"/>
      <c r="O441"/>
      <c r="P441"/>
      <c r="Q441"/>
      <c r="R441"/>
      <c r="S441"/>
      <c r="T441"/>
      <c r="U441"/>
      <c r="V441"/>
      <c r="W441"/>
      <c r="X441"/>
      <c r="Y441"/>
      <c r="Z441"/>
      <c r="AA441"/>
      <c r="AB441"/>
      <c r="AC441"/>
      <c r="AD441"/>
    </row>
    <row r="442" spans="1:30" ht="16.95" customHeight="1" x14ac:dyDescent="0.25">
      <c r="A442"/>
      <c r="B442"/>
      <c r="C442"/>
      <c r="D442"/>
      <c r="E442"/>
      <c r="F442"/>
      <c r="G442"/>
      <c r="H442"/>
      <c r="I442"/>
      <c r="J442"/>
      <c r="K442"/>
      <c r="L442"/>
      <c r="M442"/>
      <c r="N442"/>
      <c r="O442"/>
      <c r="P442"/>
      <c r="Q442"/>
      <c r="R442"/>
      <c r="S442"/>
      <c r="T442"/>
      <c r="U442"/>
      <c r="V442"/>
      <c r="W442"/>
      <c r="X442"/>
      <c r="Y442"/>
      <c r="Z442"/>
      <c r="AA442"/>
      <c r="AB442"/>
      <c r="AC442"/>
      <c r="AD442"/>
    </row>
    <row r="443" spans="1:30" ht="16.95" customHeight="1" x14ac:dyDescent="0.25">
      <c r="A443"/>
      <c r="B443"/>
      <c r="C443"/>
      <c r="D443"/>
      <c r="E443"/>
      <c r="F443"/>
      <c r="G443"/>
      <c r="H443"/>
      <c r="I443"/>
      <c r="J443"/>
      <c r="K443"/>
      <c r="L443"/>
      <c r="M443"/>
      <c r="N443"/>
      <c r="O443"/>
      <c r="P443"/>
      <c r="Q443"/>
      <c r="R443"/>
      <c r="S443"/>
      <c r="T443"/>
      <c r="U443"/>
      <c r="V443"/>
      <c r="W443"/>
      <c r="X443"/>
      <c r="Y443"/>
      <c r="Z443"/>
      <c r="AA443"/>
      <c r="AB443"/>
      <c r="AC443"/>
      <c r="AD443"/>
    </row>
    <row r="444" spans="1:30" ht="16.95" customHeight="1" x14ac:dyDescent="0.25">
      <c r="A444"/>
      <c r="B444"/>
      <c r="C444"/>
      <c r="D444"/>
      <c r="E444"/>
      <c r="F444"/>
      <c r="G444"/>
      <c r="H444"/>
      <c r="I444"/>
      <c r="J444"/>
      <c r="K444"/>
      <c r="L444"/>
      <c r="M444"/>
      <c r="N444"/>
      <c r="O444"/>
      <c r="P444"/>
      <c r="Q444"/>
      <c r="R444"/>
      <c r="S444"/>
      <c r="T444"/>
      <c r="U444"/>
      <c r="V444"/>
      <c r="W444"/>
      <c r="X444"/>
      <c r="Y444"/>
      <c r="Z444"/>
      <c r="AA444"/>
      <c r="AB444"/>
      <c r="AC444"/>
      <c r="AD444"/>
    </row>
    <row r="445" spans="1:30" ht="16.95" customHeight="1" x14ac:dyDescent="0.25">
      <c r="A445"/>
      <c r="B445"/>
      <c r="C445"/>
      <c r="D445"/>
      <c r="E445"/>
      <c r="F445"/>
      <c r="G445"/>
      <c r="H445"/>
      <c r="I445"/>
      <c r="J445"/>
      <c r="K445"/>
      <c r="L445"/>
      <c r="M445"/>
      <c r="N445"/>
      <c r="O445"/>
      <c r="P445"/>
      <c r="Q445"/>
      <c r="R445"/>
      <c r="S445"/>
      <c r="T445"/>
      <c r="U445"/>
      <c r="V445"/>
      <c r="W445"/>
      <c r="X445"/>
      <c r="Y445"/>
      <c r="Z445"/>
      <c r="AA445"/>
      <c r="AB445"/>
      <c r="AC445"/>
      <c r="AD445"/>
    </row>
    <row r="446" spans="1:30" ht="16.95" customHeight="1" x14ac:dyDescent="0.25">
      <c r="A446"/>
      <c r="B446"/>
      <c r="C446"/>
      <c r="D446"/>
      <c r="E446"/>
      <c r="F446"/>
      <c r="G446"/>
      <c r="H446"/>
      <c r="I446"/>
      <c r="J446"/>
      <c r="K446"/>
      <c r="L446"/>
      <c r="M446"/>
      <c r="N446"/>
      <c r="O446"/>
      <c r="P446"/>
      <c r="Q446"/>
      <c r="R446"/>
      <c r="S446"/>
      <c r="T446"/>
      <c r="U446"/>
      <c r="V446"/>
      <c r="W446"/>
      <c r="X446"/>
      <c r="Y446"/>
      <c r="Z446"/>
      <c r="AA446"/>
      <c r="AB446"/>
      <c r="AC446"/>
      <c r="AD446"/>
    </row>
    <row r="447" spans="1:30" ht="16.95" customHeight="1" x14ac:dyDescent="0.25">
      <c r="A447"/>
      <c r="B447"/>
      <c r="C447"/>
      <c r="D447"/>
      <c r="E447"/>
      <c r="F447"/>
      <c r="G447"/>
      <c r="H447"/>
      <c r="I447"/>
      <c r="J447"/>
      <c r="K447"/>
      <c r="L447"/>
      <c r="M447"/>
      <c r="N447"/>
      <c r="O447"/>
      <c r="P447"/>
      <c r="Q447"/>
      <c r="R447"/>
      <c r="S447"/>
      <c r="T447"/>
      <c r="U447"/>
      <c r="V447"/>
      <c r="W447"/>
      <c r="X447"/>
      <c r="Y447"/>
      <c r="Z447"/>
      <c r="AA447"/>
      <c r="AB447"/>
      <c r="AC447"/>
      <c r="AD447"/>
    </row>
    <row r="448" spans="1:30" ht="16.95" customHeight="1" x14ac:dyDescent="0.25">
      <c r="A448"/>
      <c r="B448"/>
      <c r="C448"/>
      <c r="D448"/>
      <c r="E448"/>
      <c r="F448"/>
      <c r="G448"/>
      <c r="H448"/>
      <c r="I448"/>
      <c r="J448"/>
      <c r="K448"/>
      <c r="L448"/>
      <c r="M448"/>
      <c r="N448"/>
      <c r="O448"/>
      <c r="P448"/>
      <c r="Q448"/>
      <c r="R448"/>
      <c r="S448"/>
      <c r="T448"/>
      <c r="U448"/>
      <c r="V448"/>
      <c r="W448"/>
      <c r="X448"/>
      <c r="Y448"/>
      <c r="Z448"/>
      <c r="AA448"/>
      <c r="AB448"/>
      <c r="AC448"/>
      <c r="AD448"/>
    </row>
    <row r="449" spans="1:30" ht="16.95" customHeight="1" x14ac:dyDescent="0.25">
      <c r="A449"/>
      <c r="B449"/>
      <c r="C449"/>
      <c r="D449"/>
      <c r="E449"/>
      <c r="F449"/>
      <c r="G449"/>
      <c r="H449"/>
      <c r="I449"/>
      <c r="J449"/>
      <c r="K449"/>
      <c r="L449"/>
      <c r="M449"/>
      <c r="N449"/>
      <c r="O449"/>
      <c r="P449"/>
      <c r="Q449"/>
      <c r="R449"/>
      <c r="S449"/>
      <c r="T449"/>
      <c r="U449"/>
      <c r="V449"/>
      <c r="W449"/>
      <c r="X449"/>
      <c r="Y449"/>
      <c r="Z449"/>
      <c r="AA449"/>
      <c r="AB449"/>
      <c r="AC449"/>
      <c r="AD449"/>
    </row>
    <row r="450" spans="1:30" ht="16.95" customHeight="1" x14ac:dyDescent="0.25">
      <c r="A450"/>
      <c r="B450"/>
      <c r="C450"/>
      <c r="D450"/>
      <c r="E450"/>
      <c r="F450"/>
      <c r="G450"/>
      <c r="H450"/>
      <c r="I450"/>
      <c r="J450"/>
      <c r="K450"/>
      <c r="L450"/>
      <c r="M450"/>
      <c r="N450"/>
      <c r="O450"/>
      <c r="P450"/>
      <c r="Q450"/>
      <c r="R450"/>
      <c r="S450"/>
      <c r="T450"/>
      <c r="U450"/>
      <c r="V450"/>
      <c r="W450"/>
      <c r="X450"/>
      <c r="Y450"/>
      <c r="Z450"/>
      <c r="AA450"/>
      <c r="AB450"/>
      <c r="AC450"/>
      <c r="AD450"/>
    </row>
    <row r="451" spans="1:30" ht="16.95" customHeight="1" x14ac:dyDescent="0.25">
      <c r="A451"/>
      <c r="B451"/>
      <c r="C451"/>
      <c r="D451"/>
      <c r="E451"/>
      <c r="F451"/>
      <c r="G451"/>
      <c r="H451"/>
      <c r="I451"/>
      <c r="J451"/>
      <c r="K451"/>
      <c r="L451"/>
      <c r="M451"/>
      <c r="N451"/>
      <c r="O451"/>
      <c r="P451"/>
      <c r="Q451"/>
      <c r="R451"/>
      <c r="S451"/>
      <c r="T451"/>
      <c r="U451"/>
      <c r="V451"/>
      <c r="W451"/>
      <c r="X451"/>
      <c r="Y451"/>
      <c r="Z451"/>
      <c r="AA451"/>
      <c r="AB451"/>
      <c r="AC451"/>
      <c r="AD451"/>
    </row>
    <row r="452" spans="1:30" ht="16.95" customHeight="1" x14ac:dyDescent="0.25">
      <c r="A452"/>
      <c r="B452"/>
      <c r="C452"/>
      <c r="D452"/>
      <c r="E452"/>
      <c r="F452"/>
      <c r="G452"/>
      <c r="H452"/>
      <c r="I452"/>
      <c r="J452"/>
      <c r="K452"/>
      <c r="L452"/>
      <c r="M452"/>
      <c r="N452"/>
      <c r="O452"/>
      <c r="P452"/>
      <c r="Q452"/>
      <c r="R452"/>
      <c r="S452"/>
      <c r="T452"/>
      <c r="U452"/>
      <c r="V452"/>
      <c r="W452"/>
      <c r="X452"/>
      <c r="Y452"/>
      <c r="Z452"/>
      <c r="AA452"/>
      <c r="AB452"/>
      <c r="AC452"/>
      <c r="AD452"/>
    </row>
    <row r="453" spans="1:30" ht="16.95" customHeight="1" x14ac:dyDescent="0.25">
      <c r="A453"/>
      <c r="B453"/>
      <c r="C453"/>
      <c r="D453"/>
      <c r="E453"/>
      <c r="F453"/>
      <c r="G453"/>
      <c r="H453"/>
      <c r="I453"/>
      <c r="J453"/>
      <c r="K453"/>
      <c r="L453"/>
      <c r="M453"/>
      <c r="N453"/>
      <c r="O453"/>
      <c r="P453"/>
      <c r="Q453"/>
      <c r="R453"/>
      <c r="S453"/>
      <c r="T453"/>
      <c r="U453"/>
      <c r="V453"/>
      <c r="W453"/>
      <c r="X453"/>
      <c r="Y453"/>
      <c r="Z453"/>
      <c r="AA453"/>
      <c r="AB453"/>
      <c r="AC453"/>
      <c r="AD453"/>
    </row>
    <row r="454" spans="1:30" ht="16.95" customHeight="1" x14ac:dyDescent="0.25">
      <c r="A454"/>
      <c r="B454"/>
      <c r="C454"/>
      <c r="D454"/>
      <c r="E454"/>
      <c r="F454"/>
      <c r="G454"/>
      <c r="H454"/>
      <c r="I454"/>
      <c r="J454"/>
      <c r="K454"/>
      <c r="L454"/>
      <c r="M454"/>
      <c r="N454"/>
      <c r="O454"/>
      <c r="P454"/>
      <c r="Q454"/>
      <c r="R454"/>
      <c r="S454"/>
      <c r="T454"/>
      <c r="U454"/>
      <c r="V454"/>
      <c r="W454"/>
      <c r="X454"/>
      <c r="Y454"/>
      <c r="Z454"/>
      <c r="AA454"/>
      <c r="AB454"/>
      <c r="AC454"/>
      <c r="AD454"/>
    </row>
    <row r="455" spans="1:30" ht="16.95" customHeight="1" x14ac:dyDescent="0.25">
      <c r="A455"/>
      <c r="B455"/>
      <c r="C455"/>
      <c r="D455"/>
      <c r="E455"/>
      <c r="F455"/>
      <c r="G455"/>
      <c r="H455"/>
      <c r="I455"/>
      <c r="J455"/>
      <c r="K455"/>
      <c r="L455"/>
      <c r="M455"/>
      <c r="N455"/>
      <c r="O455"/>
      <c r="P455"/>
      <c r="Q455"/>
      <c r="R455"/>
      <c r="S455"/>
      <c r="T455"/>
      <c r="U455"/>
      <c r="V455"/>
      <c r="W455"/>
      <c r="X455"/>
      <c r="Y455"/>
      <c r="Z455"/>
      <c r="AA455"/>
      <c r="AB455"/>
      <c r="AC455"/>
      <c r="AD455"/>
    </row>
    <row r="456" spans="1:30" ht="16.95" customHeight="1" x14ac:dyDescent="0.25">
      <c r="A456"/>
      <c r="B456"/>
      <c r="C456"/>
      <c r="D456"/>
      <c r="E456"/>
      <c r="F456"/>
      <c r="G456"/>
      <c r="H456"/>
      <c r="I456"/>
      <c r="J456"/>
      <c r="K456"/>
      <c r="L456"/>
      <c r="M456"/>
      <c r="N456"/>
      <c r="O456"/>
      <c r="P456"/>
      <c r="Q456"/>
      <c r="R456"/>
      <c r="S456"/>
      <c r="T456"/>
      <c r="U456"/>
      <c r="V456"/>
      <c r="W456"/>
      <c r="X456"/>
      <c r="Y456"/>
      <c r="Z456"/>
      <c r="AA456"/>
      <c r="AB456"/>
      <c r="AC456"/>
      <c r="AD456"/>
    </row>
    <row r="457" spans="1:30" ht="16.95" customHeight="1" x14ac:dyDescent="0.25">
      <c r="A457"/>
      <c r="B457"/>
      <c r="C457"/>
      <c r="D457"/>
      <c r="E457"/>
      <c r="F457"/>
      <c r="G457"/>
      <c r="H457"/>
      <c r="I457"/>
      <c r="J457"/>
      <c r="K457"/>
      <c r="L457"/>
      <c r="M457"/>
      <c r="N457"/>
      <c r="O457"/>
      <c r="P457"/>
      <c r="Q457"/>
      <c r="R457"/>
      <c r="S457"/>
      <c r="T457"/>
      <c r="U457"/>
      <c r="V457"/>
      <c r="W457"/>
      <c r="X457"/>
      <c r="Y457"/>
      <c r="Z457"/>
      <c r="AA457"/>
      <c r="AB457"/>
      <c r="AC457"/>
      <c r="AD457"/>
    </row>
    <row r="458" spans="1:30" ht="16.95" customHeight="1" x14ac:dyDescent="0.25">
      <c r="A458"/>
      <c r="B458"/>
      <c r="C458"/>
      <c r="D458"/>
      <c r="E458"/>
      <c r="F458"/>
      <c r="G458"/>
      <c r="H458"/>
      <c r="I458"/>
      <c r="J458"/>
      <c r="K458"/>
      <c r="L458"/>
      <c r="M458"/>
      <c r="N458"/>
      <c r="O458"/>
      <c r="P458"/>
      <c r="Q458"/>
      <c r="R458"/>
      <c r="S458"/>
      <c r="T458"/>
      <c r="U458"/>
      <c r="V458"/>
      <c r="W458"/>
      <c r="X458"/>
      <c r="Y458"/>
      <c r="Z458"/>
      <c r="AA458"/>
      <c r="AB458"/>
      <c r="AC458"/>
      <c r="AD458"/>
    </row>
    <row r="459" spans="1:30" ht="16.95" customHeight="1" x14ac:dyDescent="0.25">
      <c r="A459"/>
      <c r="B459"/>
      <c r="C459"/>
      <c r="D459"/>
      <c r="E459"/>
      <c r="F459"/>
      <c r="G459"/>
      <c r="H459"/>
      <c r="I459"/>
      <c r="J459"/>
      <c r="K459"/>
      <c r="L459"/>
      <c r="M459"/>
      <c r="N459"/>
      <c r="O459"/>
      <c r="P459"/>
      <c r="Q459"/>
      <c r="R459"/>
      <c r="S459"/>
      <c r="T459"/>
      <c r="U459"/>
      <c r="V459"/>
      <c r="W459"/>
      <c r="X459"/>
      <c r="Y459"/>
      <c r="Z459"/>
      <c r="AA459"/>
      <c r="AB459"/>
      <c r="AC459"/>
      <c r="AD459"/>
    </row>
    <row r="460" spans="1:30" ht="16.95" customHeight="1" x14ac:dyDescent="0.25">
      <c r="A460"/>
      <c r="B460"/>
      <c r="C460"/>
      <c r="D460"/>
      <c r="E460"/>
      <c r="F460"/>
      <c r="G460"/>
      <c r="H460"/>
      <c r="I460"/>
      <c r="J460"/>
      <c r="K460"/>
      <c r="L460"/>
      <c r="M460"/>
      <c r="N460"/>
      <c r="O460"/>
      <c r="P460"/>
      <c r="Q460"/>
      <c r="R460"/>
      <c r="S460"/>
      <c r="T460"/>
      <c r="U460"/>
      <c r="V460"/>
      <c r="W460"/>
      <c r="X460"/>
      <c r="Y460"/>
      <c r="Z460"/>
      <c r="AA460"/>
      <c r="AB460"/>
      <c r="AC460"/>
      <c r="AD460"/>
    </row>
    <row r="461" spans="1:30" ht="16.95" customHeight="1" x14ac:dyDescent="0.25">
      <c r="A461"/>
      <c r="B461"/>
      <c r="C461"/>
      <c r="D461"/>
      <c r="E461"/>
      <c r="F461"/>
      <c r="G461"/>
      <c r="H461"/>
      <c r="I461"/>
      <c r="J461"/>
      <c r="K461"/>
      <c r="L461"/>
      <c r="M461"/>
      <c r="N461"/>
      <c r="O461"/>
      <c r="P461"/>
      <c r="Q461"/>
      <c r="R461"/>
      <c r="S461"/>
      <c r="T461"/>
      <c r="U461"/>
      <c r="V461"/>
      <c r="W461"/>
      <c r="X461"/>
      <c r="Y461"/>
      <c r="Z461"/>
      <c r="AA461"/>
      <c r="AB461"/>
      <c r="AC461"/>
      <c r="AD461"/>
    </row>
    <row r="462" spans="1:30" ht="16.95" customHeight="1" x14ac:dyDescent="0.25">
      <c r="A462"/>
      <c r="B462"/>
      <c r="C462"/>
      <c r="D462"/>
      <c r="E462"/>
      <c r="F462"/>
      <c r="G462"/>
      <c r="H462"/>
      <c r="I462"/>
      <c r="J462"/>
      <c r="K462"/>
      <c r="L462"/>
      <c r="M462"/>
      <c r="N462"/>
      <c r="O462"/>
      <c r="P462"/>
      <c r="Q462"/>
      <c r="R462"/>
      <c r="S462"/>
      <c r="T462"/>
      <c r="U462"/>
      <c r="V462"/>
      <c r="W462"/>
      <c r="X462"/>
      <c r="Y462"/>
      <c r="Z462"/>
      <c r="AA462"/>
      <c r="AB462"/>
      <c r="AC462"/>
      <c r="AD462"/>
    </row>
    <row r="463" spans="1:30" ht="16.95" customHeight="1" x14ac:dyDescent="0.25">
      <c r="A463"/>
      <c r="B463"/>
      <c r="C463"/>
      <c r="D463"/>
      <c r="E463"/>
      <c r="F463"/>
      <c r="G463"/>
      <c r="H463"/>
      <c r="I463"/>
      <c r="J463"/>
      <c r="K463"/>
      <c r="L463"/>
      <c r="M463"/>
      <c r="N463"/>
      <c r="O463"/>
      <c r="P463"/>
      <c r="Q463"/>
      <c r="R463"/>
      <c r="S463"/>
      <c r="T463"/>
      <c r="U463"/>
      <c r="V463"/>
      <c r="W463"/>
      <c r="X463"/>
      <c r="Y463"/>
      <c r="Z463"/>
      <c r="AA463"/>
      <c r="AB463"/>
      <c r="AC463"/>
      <c r="AD463"/>
    </row>
    <row r="464" spans="1:30" ht="16.95" customHeight="1" x14ac:dyDescent="0.25">
      <c r="A464"/>
      <c r="B464"/>
      <c r="C464"/>
      <c r="D464"/>
      <c r="E464"/>
      <c r="F464"/>
      <c r="G464"/>
      <c r="H464"/>
      <c r="I464"/>
      <c r="J464"/>
      <c r="K464"/>
      <c r="L464"/>
      <c r="M464"/>
      <c r="N464"/>
      <c r="O464"/>
      <c r="P464"/>
      <c r="Q464"/>
      <c r="R464"/>
      <c r="S464"/>
      <c r="T464"/>
      <c r="U464"/>
      <c r="V464"/>
      <c r="W464"/>
      <c r="X464"/>
      <c r="Y464"/>
      <c r="Z464"/>
      <c r="AA464"/>
      <c r="AB464"/>
      <c r="AC464"/>
      <c r="AD464"/>
    </row>
    <row r="465" spans="1:30" ht="16.95" customHeight="1" x14ac:dyDescent="0.25">
      <c r="A465"/>
      <c r="B465"/>
      <c r="C465"/>
      <c r="D465"/>
      <c r="E465"/>
      <c r="F465"/>
      <c r="G465"/>
      <c r="H465"/>
      <c r="I465"/>
      <c r="J465"/>
      <c r="K465"/>
      <c r="L465"/>
      <c r="M465"/>
      <c r="N465"/>
      <c r="O465"/>
      <c r="P465"/>
      <c r="Q465"/>
      <c r="R465"/>
      <c r="S465"/>
      <c r="T465"/>
      <c r="U465"/>
      <c r="V465"/>
      <c r="W465"/>
      <c r="X465"/>
      <c r="Y465"/>
      <c r="Z465"/>
      <c r="AA465"/>
      <c r="AB465"/>
      <c r="AC465"/>
      <c r="AD465"/>
    </row>
    <row r="466" spans="1:30" ht="16.95" customHeight="1" x14ac:dyDescent="0.25">
      <c r="A466"/>
      <c r="B466"/>
      <c r="C466"/>
      <c r="D466"/>
      <c r="E466"/>
      <c r="F466"/>
      <c r="G466"/>
      <c r="H466"/>
      <c r="I466"/>
      <c r="J466"/>
      <c r="K466"/>
      <c r="L466"/>
      <c r="M466"/>
      <c r="N466"/>
      <c r="O466"/>
      <c r="P466"/>
      <c r="Q466"/>
      <c r="R466"/>
      <c r="S466"/>
      <c r="T466"/>
      <c r="U466"/>
      <c r="V466"/>
      <c r="W466"/>
      <c r="X466"/>
      <c r="Y466"/>
      <c r="Z466"/>
      <c r="AA466"/>
      <c r="AB466"/>
      <c r="AC466"/>
      <c r="AD466"/>
    </row>
    <row r="467" spans="1:30" ht="16.95" customHeight="1" x14ac:dyDescent="0.25">
      <c r="A467"/>
      <c r="B467"/>
      <c r="C467"/>
      <c r="D467"/>
      <c r="E467"/>
      <c r="F467"/>
      <c r="G467"/>
      <c r="H467"/>
      <c r="I467"/>
      <c r="J467"/>
      <c r="K467"/>
      <c r="L467"/>
      <c r="M467"/>
      <c r="N467"/>
      <c r="O467"/>
      <c r="P467"/>
      <c r="Q467"/>
      <c r="R467"/>
      <c r="S467"/>
      <c r="T467"/>
      <c r="U467"/>
      <c r="V467"/>
      <c r="W467"/>
      <c r="X467"/>
      <c r="Y467"/>
      <c r="Z467"/>
      <c r="AA467"/>
      <c r="AB467"/>
      <c r="AC467"/>
      <c r="AD467"/>
    </row>
    <row r="468" spans="1:30" ht="16.95" customHeight="1" x14ac:dyDescent="0.25">
      <c r="A468"/>
      <c r="B468"/>
      <c r="C468"/>
      <c r="D468"/>
      <c r="E468"/>
      <c r="F468"/>
      <c r="G468"/>
      <c r="H468"/>
      <c r="I468"/>
      <c r="J468"/>
      <c r="K468"/>
      <c r="L468"/>
      <c r="M468"/>
      <c r="N468"/>
      <c r="O468"/>
      <c r="P468"/>
      <c r="Q468"/>
      <c r="R468"/>
      <c r="S468"/>
      <c r="T468"/>
      <c r="U468"/>
      <c r="V468"/>
      <c r="W468"/>
      <c r="X468"/>
      <c r="Y468"/>
      <c r="Z468"/>
      <c r="AA468"/>
      <c r="AB468"/>
      <c r="AC468"/>
      <c r="AD468"/>
    </row>
    <row r="469" spans="1:30" ht="16.95" customHeight="1" x14ac:dyDescent="0.25">
      <c r="A469"/>
      <c r="B469"/>
      <c r="C469"/>
      <c r="D469"/>
      <c r="E469"/>
      <c r="F469"/>
      <c r="G469"/>
      <c r="H469"/>
      <c r="I469"/>
      <c r="J469"/>
      <c r="K469"/>
      <c r="L469"/>
      <c r="M469"/>
      <c r="N469"/>
      <c r="O469"/>
      <c r="P469"/>
      <c r="Q469"/>
      <c r="R469"/>
      <c r="S469"/>
      <c r="T469"/>
      <c r="U469"/>
      <c r="V469"/>
      <c r="W469"/>
      <c r="X469"/>
      <c r="Y469"/>
      <c r="Z469"/>
      <c r="AA469"/>
      <c r="AB469"/>
      <c r="AC469"/>
      <c r="AD469"/>
    </row>
    <row r="470" spans="1:30" ht="16.95" customHeight="1" x14ac:dyDescent="0.25">
      <c r="A470"/>
      <c r="B470"/>
      <c r="C470"/>
      <c r="D470"/>
      <c r="E470"/>
      <c r="F470"/>
      <c r="G470"/>
      <c r="H470"/>
      <c r="I470"/>
      <c r="J470"/>
      <c r="K470"/>
      <c r="L470"/>
      <c r="M470"/>
      <c r="N470"/>
      <c r="O470"/>
      <c r="P470"/>
      <c r="Q470"/>
      <c r="R470"/>
      <c r="S470"/>
      <c r="T470"/>
      <c r="U470"/>
      <c r="V470"/>
      <c r="W470"/>
      <c r="X470"/>
      <c r="Y470"/>
      <c r="Z470"/>
      <c r="AA470"/>
      <c r="AB470"/>
      <c r="AC470"/>
      <c r="AD470"/>
    </row>
    <row r="471" spans="1:30" ht="16.95" customHeight="1" x14ac:dyDescent="0.25">
      <c r="A471"/>
      <c r="B471"/>
      <c r="C471"/>
      <c r="D471"/>
      <c r="E471"/>
      <c r="F471"/>
      <c r="G471"/>
      <c r="H471"/>
      <c r="I471"/>
      <c r="J471"/>
      <c r="K471"/>
      <c r="L471"/>
      <c r="M471"/>
      <c r="N471"/>
      <c r="O471"/>
      <c r="P471"/>
      <c r="Q471"/>
      <c r="R471"/>
      <c r="S471"/>
      <c r="T471"/>
      <c r="U471"/>
      <c r="V471"/>
      <c r="W471"/>
      <c r="X471"/>
      <c r="Y471"/>
      <c r="Z471"/>
      <c r="AA471"/>
      <c r="AB471"/>
      <c r="AC471"/>
      <c r="AD471"/>
    </row>
    <row r="472" spans="1:30" ht="16.95" customHeight="1" x14ac:dyDescent="0.25">
      <c r="A472"/>
      <c r="B472"/>
      <c r="C472"/>
      <c r="D472"/>
      <c r="E472"/>
      <c r="F472"/>
      <c r="G472"/>
      <c r="H472"/>
      <c r="I472"/>
      <c r="J472"/>
      <c r="K472"/>
      <c r="L472"/>
      <c r="M472"/>
      <c r="N472"/>
      <c r="O472"/>
      <c r="P472"/>
      <c r="Q472"/>
      <c r="R472"/>
      <c r="S472"/>
      <c r="T472"/>
      <c r="U472"/>
      <c r="V472"/>
      <c r="W472"/>
      <c r="X472"/>
      <c r="Y472"/>
      <c r="Z472"/>
      <c r="AA472"/>
      <c r="AB472"/>
      <c r="AC472"/>
      <c r="AD472"/>
    </row>
    <row r="473" spans="1:30" ht="16.95" customHeight="1" x14ac:dyDescent="0.25">
      <c r="A473"/>
      <c r="B473"/>
      <c r="C473"/>
      <c r="D473"/>
      <c r="E473"/>
      <c r="F473"/>
      <c r="G473"/>
      <c r="H473"/>
      <c r="I473"/>
      <c r="J473"/>
      <c r="K473"/>
      <c r="L473"/>
      <c r="M473"/>
      <c r="N473"/>
      <c r="O473"/>
      <c r="P473"/>
      <c r="Q473"/>
      <c r="R473"/>
      <c r="S473"/>
      <c r="T473"/>
      <c r="U473"/>
      <c r="V473"/>
      <c r="W473"/>
      <c r="X473"/>
      <c r="Y473"/>
      <c r="Z473"/>
      <c r="AA473"/>
      <c r="AB473"/>
      <c r="AC473"/>
      <c r="AD473"/>
    </row>
    <row r="474" spans="1:30" ht="16.95" customHeight="1" x14ac:dyDescent="0.25">
      <c r="A474"/>
      <c r="B474"/>
      <c r="C474"/>
      <c r="D474"/>
      <c r="E474"/>
      <c r="F474"/>
      <c r="G474"/>
      <c r="H474"/>
      <c r="I474"/>
      <c r="J474"/>
      <c r="K474"/>
      <c r="L474"/>
      <c r="M474"/>
      <c r="N474"/>
      <c r="O474"/>
      <c r="P474"/>
      <c r="Q474"/>
      <c r="R474"/>
      <c r="S474"/>
      <c r="T474"/>
      <c r="U474"/>
      <c r="V474"/>
      <c r="W474"/>
      <c r="X474"/>
      <c r="Y474"/>
      <c r="Z474"/>
      <c r="AA474"/>
      <c r="AB474"/>
      <c r="AC474"/>
      <c r="AD474"/>
    </row>
    <row r="475" spans="1:30" ht="16.95" customHeight="1" x14ac:dyDescent="0.25">
      <c r="A475"/>
      <c r="B475"/>
      <c r="C475"/>
      <c r="D475"/>
      <c r="E475"/>
      <c r="F475"/>
      <c r="G475"/>
      <c r="H475"/>
      <c r="I475"/>
      <c r="J475"/>
      <c r="K475"/>
      <c r="L475"/>
      <c r="M475"/>
      <c r="N475"/>
      <c r="O475"/>
      <c r="P475"/>
      <c r="Q475"/>
      <c r="R475"/>
      <c r="S475"/>
      <c r="T475"/>
      <c r="U475"/>
      <c r="V475"/>
      <c r="W475"/>
      <c r="X475"/>
      <c r="Y475"/>
      <c r="Z475"/>
      <c r="AA475"/>
      <c r="AB475"/>
      <c r="AC475"/>
      <c r="AD475"/>
    </row>
    <row r="476" spans="1:30" ht="16.95" customHeight="1" x14ac:dyDescent="0.25">
      <c r="A476"/>
      <c r="B476"/>
      <c r="C476"/>
      <c r="D476"/>
      <c r="E476"/>
      <c r="F476"/>
      <c r="G476"/>
      <c r="H476"/>
      <c r="I476"/>
      <c r="J476"/>
      <c r="K476"/>
      <c r="L476"/>
      <c r="M476"/>
      <c r="N476"/>
      <c r="O476"/>
      <c r="P476"/>
      <c r="Q476"/>
      <c r="R476"/>
      <c r="S476"/>
      <c r="T476"/>
      <c r="U476"/>
      <c r="V476"/>
      <c r="W476"/>
      <c r="X476"/>
      <c r="Y476"/>
      <c r="Z476"/>
      <c r="AA476"/>
      <c r="AB476"/>
      <c r="AC476"/>
      <c r="AD476"/>
    </row>
    <row r="477" spans="1:30" ht="16.95" customHeight="1" x14ac:dyDescent="0.25">
      <c r="A477"/>
      <c r="B477"/>
      <c r="C477"/>
      <c r="D477"/>
      <c r="E477"/>
      <c r="F477"/>
      <c r="G477"/>
      <c r="H477"/>
      <c r="I477"/>
      <c r="J477"/>
      <c r="K477"/>
      <c r="L477"/>
      <c r="M477"/>
      <c r="N477"/>
      <c r="O477"/>
      <c r="P477"/>
      <c r="Q477"/>
      <c r="R477"/>
      <c r="S477"/>
      <c r="T477"/>
      <c r="U477"/>
      <c r="V477"/>
      <c r="W477"/>
      <c r="X477"/>
      <c r="Y477"/>
      <c r="Z477"/>
      <c r="AA477"/>
      <c r="AB477"/>
      <c r="AC477"/>
      <c r="AD477"/>
    </row>
    <row r="478" spans="1:30" ht="16.95" customHeight="1" x14ac:dyDescent="0.25">
      <c r="A478"/>
      <c r="B478"/>
      <c r="C478"/>
      <c r="D478"/>
      <c r="E478"/>
      <c r="F478"/>
      <c r="G478"/>
      <c r="H478"/>
      <c r="I478"/>
      <c r="J478"/>
      <c r="K478"/>
      <c r="L478"/>
      <c r="M478"/>
      <c r="N478"/>
      <c r="O478"/>
      <c r="P478"/>
      <c r="Q478"/>
      <c r="R478"/>
      <c r="S478"/>
      <c r="T478"/>
      <c r="U478"/>
      <c r="V478"/>
      <c r="W478"/>
      <c r="X478"/>
      <c r="Y478"/>
      <c r="Z478"/>
      <c r="AA478"/>
      <c r="AB478"/>
      <c r="AC478"/>
      <c r="AD478"/>
    </row>
    <row r="479" spans="1:30" ht="16.95" customHeight="1" x14ac:dyDescent="0.25">
      <c r="A479"/>
      <c r="B479"/>
      <c r="C479"/>
      <c r="D479"/>
      <c r="E479"/>
      <c r="F479"/>
      <c r="G479"/>
      <c r="H479"/>
      <c r="I479"/>
      <c r="J479"/>
      <c r="K479"/>
      <c r="L479"/>
      <c r="M479"/>
      <c r="N479"/>
      <c r="O479"/>
      <c r="P479"/>
      <c r="Q479"/>
      <c r="R479"/>
      <c r="S479"/>
      <c r="T479"/>
      <c r="U479"/>
      <c r="V479"/>
      <c r="W479"/>
      <c r="X479"/>
      <c r="Y479"/>
      <c r="Z479"/>
      <c r="AA479"/>
      <c r="AB479"/>
      <c r="AC479"/>
      <c r="AD479"/>
    </row>
    <row r="480" spans="1:30" ht="16.95" customHeight="1" x14ac:dyDescent="0.25">
      <c r="A480"/>
      <c r="B480"/>
      <c r="C480"/>
      <c r="D480"/>
      <c r="E480"/>
      <c r="F480"/>
      <c r="G480"/>
      <c r="H480"/>
      <c r="I480"/>
      <c r="J480"/>
      <c r="K480"/>
      <c r="L480"/>
      <c r="M480"/>
      <c r="N480"/>
      <c r="O480"/>
      <c r="P480"/>
      <c r="Q480"/>
      <c r="R480"/>
      <c r="S480"/>
      <c r="T480"/>
      <c r="U480"/>
      <c r="V480"/>
      <c r="W480"/>
      <c r="X480"/>
      <c r="Y480"/>
      <c r="Z480"/>
      <c r="AA480"/>
      <c r="AB480"/>
      <c r="AC480"/>
      <c r="AD480"/>
    </row>
    <row r="481" spans="1:30" ht="16.95" customHeight="1" x14ac:dyDescent="0.25">
      <c r="A481"/>
      <c r="B481"/>
      <c r="C481"/>
      <c r="D481"/>
      <c r="E481"/>
      <c r="F481"/>
      <c r="G481"/>
      <c r="H481"/>
      <c r="I481"/>
      <c r="J481"/>
      <c r="K481"/>
      <c r="L481"/>
      <c r="M481"/>
      <c r="N481"/>
      <c r="O481"/>
      <c r="P481"/>
      <c r="Q481"/>
      <c r="R481"/>
      <c r="S481"/>
      <c r="T481"/>
      <c r="U481"/>
      <c r="V481"/>
      <c r="W481"/>
      <c r="X481"/>
      <c r="Y481"/>
      <c r="Z481"/>
      <c r="AA481"/>
      <c r="AB481"/>
      <c r="AC481"/>
      <c r="AD481"/>
    </row>
    <row r="482" spans="1:30" ht="16.95" customHeight="1" x14ac:dyDescent="0.25">
      <c r="A482"/>
      <c r="B482"/>
      <c r="C482"/>
      <c r="D482"/>
      <c r="E482"/>
      <c r="F482"/>
      <c r="G482"/>
      <c r="H482"/>
      <c r="I482"/>
      <c r="J482"/>
      <c r="K482"/>
      <c r="L482"/>
      <c r="M482"/>
      <c r="N482"/>
      <c r="O482"/>
      <c r="P482"/>
      <c r="Q482"/>
      <c r="R482"/>
      <c r="S482"/>
      <c r="T482"/>
      <c r="U482"/>
      <c r="V482"/>
      <c r="W482"/>
      <c r="X482"/>
      <c r="Y482"/>
      <c r="Z482"/>
      <c r="AA482"/>
      <c r="AB482"/>
      <c r="AC482"/>
      <c r="AD482"/>
    </row>
    <row r="483" spans="1:30" ht="16.95" customHeight="1" x14ac:dyDescent="0.25">
      <c r="A483"/>
      <c r="B483"/>
      <c r="C483"/>
      <c r="D483"/>
      <c r="E483"/>
      <c r="F483"/>
      <c r="G483"/>
      <c r="H483"/>
      <c r="I483"/>
      <c r="J483"/>
      <c r="K483"/>
      <c r="L483"/>
      <c r="M483"/>
      <c r="N483"/>
      <c r="O483"/>
      <c r="P483"/>
      <c r="Q483"/>
      <c r="R483"/>
      <c r="S483"/>
      <c r="T483"/>
      <c r="U483"/>
      <c r="V483"/>
      <c r="W483"/>
      <c r="X483"/>
      <c r="Y483"/>
      <c r="Z483"/>
      <c r="AA483"/>
      <c r="AB483"/>
      <c r="AC483"/>
      <c r="AD483"/>
    </row>
    <row r="484" spans="1:30" ht="16.95" customHeight="1" x14ac:dyDescent="0.25">
      <c r="A484"/>
      <c r="B484"/>
      <c r="C484"/>
      <c r="D484"/>
      <c r="E484"/>
      <c r="F484"/>
      <c r="G484"/>
      <c r="H484"/>
      <c r="I484"/>
      <c r="J484"/>
      <c r="K484"/>
      <c r="L484"/>
      <c r="M484"/>
      <c r="N484"/>
      <c r="O484"/>
      <c r="P484"/>
      <c r="Q484"/>
      <c r="R484"/>
      <c r="S484"/>
      <c r="T484"/>
      <c r="U484"/>
      <c r="V484"/>
      <c r="W484"/>
      <c r="X484"/>
      <c r="Y484"/>
      <c r="Z484"/>
      <c r="AA484"/>
      <c r="AB484"/>
      <c r="AC484"/>
      <c r="AD484"/>
    </row>
    <row r="485" spans="1:30" ht="16.95" customHeight="1" x14ac:dyDescent="0.25">
      <c r="A485"/>
      <c r="B485"/>
      <c r="C485"/>
      <c r="D485"/>
      <c r="E485"/>
      <c r="F485"/>
      <c r="G485"/>
      <c r="H485"/>
      <c r="I485"/>
      <c r="J485"/>
      <c r="K485"/>
      <c r="L485"/>
      <c r="M485"/>
      <c r="N485"/>
      <c r="O485"/>
      <c r="P485"/>
      <c r="Q485"/>
      <c r="R485"/>
      <c r="S485"/>
      <c r="T485"/>
      <c r="U485"/>
      <c r="V485"/>
      <c r="W485"/>
      <c r="X485"/>
      <c r="Y485"/>
      <c r="Z485"/>
      <c r="AA485"/>
      <c r="AB485"/>
      <c r="AC485"/>
      <c r="AD485"/>
    </row>
    <row r="486" spans="1:30" ht="16.95" customHeight="1" x14ac:dyDescent="0.25">
      <c r="A486"/>
      <c r="B486"/>
      <c r="C486"/>
      <c r="D486"/>
      <c r="E486"/>
      <c r="F486"/>
      <c r="G486"/>
      <c r="H486"/>
      <c r="I486"/>
      <c r="J486"/>
      <c r="K486"/>
      <c r="L486"/>
      <c r="M486"/>
      <c r="N486"/>
      <c r="O486"/>
      <c r="P486"/>
      <c r="Q486"/>
      <c r="R486"/>
      <c r="S486"/>
      <c r="T486"/>
      <c r="U486"/>
      <c r="V486"/>
      <c r="W486"/>
      <c r="X486"/>
      <c r="Y486"/>
      <c r="Z486"/>
      <c r="AA486"/>
      <c r="AB486"/>
      <c r="AC486"/>
      <c r="AD486"/>
    </row>
    <row r="487" spans="1:30" ht="16.95" customHeight="1" x14ac:dyDescent="0.25">
      <c r="A487"/>
      <c r="B487"/>
      <c r="C487"/>
      <c r="D487"/>
      <c r="E487"/>
      <c r="F487"/>
      <c r="G487"/>
      <c r="H487"/>
      <c r="I487"/>
      <c r="J487"/>
      <c r="K487"/>
      <c r="L487"/>
      <c r="M487"/>
      <c r="N487"/>
      <c r="O487"/>
      <c r="P487"/>
      <c r="Q487"/>
      <c r="R487"/>
      <c r="S487"/>
      <c r="T487"/>
      <c r="U487"/>
      <c r="V487"/>
      <c r="W487"/>
      <c r="X487"/>
      <c r="Y487"/>
      <c r="Z487"/>
      <c r="AA487"/>
      <c r="AB487"/>
      <c r="AC487"/>
      <c r="AD487"/>
    </row>
    <row r="488" spans="1:30" ht="16.95" customHeight="1" x14ac:dyDescent="0.25">
      <c r="A488"/>
      <c r="B488"/>
      <c r="C488"/>
      <c r="D488"/>
      <c r="E488"/>
      <c r="F488"/>
      <c r="G488"/>
      <c r="H488"/>
      <c r="I488"/>
      <c r="J488"/>
      <c r="K488"/>
      <c r="L488"/>
      <c r="M488"/>
      <c r="N488"/>
      <c r="O488"/>
      <c r="P488"/>
      <c r="Q488"/>
      <c r="R488"/>
      <c r="S488"/>
      <c r="T488"/>
      <c r="U488"/>
      <c r="V488"/>
      <c r="W488"/>
      <c r="X488"/>
      <c r="Y488"/>
      <c r="Z488"/>
      <c r="AA488"/>
      <c r="AB488"/>
      <c r="AC488"/>
      <c r="AD488"/>
    </row>
    <row r="489" spans="1:30" ht="16.95" customHeight="1" x14ac:dyDescent="0.25">
      <c r="A489"/>
      <c r="B489"/>
      <c r="C489"/>
      <c r="D489"/>
      <c r="E489"/>
      <c r="F489"/>
      <c r="G489"/>
      <c r="H489"/>
      <c r="I489"/>
      <c r="J489"/>
      <c r="K489"/>
      <c r="L489"/>
      <c r="M489"/>
      <c r="N489"/>
      <c r="O489"/>
      <c r="P489"/>
      <c r="Q489"/>
      <c r="R489"/>
      <c r="S489"/>
      <c r="T489"/>
      <c r="U489"/>
      <c r="V489"/>
      <c r="W489"/>
      <c r="X489"/>
      <c r="Y489"/>
      <c r="Z489"/>
      <c r="AA489"/>
      <c r="AB489"/>
      <c r="AC489"/>
      <c r="AD489"/>
    </row>
    <row r="490" spans="1:30" ht="16.95" customHeight="1" x14ac:dyDescent="0.25">
      <c r="A490"/>
      <c r="B490"/>
      <c r="C490"/>
      <c r="D490"/>
      <c r="E490"/>
      <c r="F490"/>
      <c r="G490"/>
      <c r="H490"/>
      <c r="I490"/>
      <c r="J490"/>
      <c r="K490"/>
      <c r="L490"/>
      <c r="M490"/>
      <c r="N490"/>
      <c r="O490"/>
      <c r="P490"/>
      <c r="Q490"/>
      <c r="R490"/>
      <c r="S490"/>
      <c r="T490"/>
      <c r="U490"/>
      <c r="V490"/>
      <c r="W490"/>
      <c r="X490"/>
      <c r="Y490"/>
      <c r="Z490"/>
      <c r="AA490"/>
      <c r="AB490"/>
      <c r="AC490"/>
      <c r="AD490"/>
    </row>
    <row r="491" spans="1:30" ht="16.95" customHeight="1" x14ac:dyDescent="0.25">
      <c r="A491"/>
      <c r="B491"/>
      <c r="C491"/>
      <c r="D491"/>
      <c r="E491"/>
      <c r="F491"/>
      <c r="G491"/>
      <c r="H491"/>
      <c r="I491"/>
      <c r="J491"/>
      <c r="K491"/>
      <c r="L491"/>
      <c r="M491"/>
      <c r="N491"/>
      <c r="O491"/>
      <c r="P491"/>
      <c r="Q491"/>
      <c r="R491"/>
      <c r="S491"/>
      <c r="T491"/>
      <c r="U491"/>
      <c r="V491"/>
      <c r="W491"/>
      <c r="X491"/>
      <c r="Y491"/>
      <c r="Z491"/>
      <c r="AA491"/>
      <c r="AB491"/>
      <c r="AC491"/>
      <c r="AD491"/>
    </row>
    <row r="492" spans="1:30" ht="16.95" customHeight="1" x14ac:dyDescent="0.25">
      <c r="A492"/>
      <c r="B492"/>
      <c r="C492"/>
      <c r="D492"/>
      <c r="E492"/>
      <c r="F492"/>
      <c r="G492"/>
      <c r="H492"/>
      <c r="I492"/>
      <c r="J492"/>
      <c r="K492"/>
      <c r="L492"/>
      <c r="M492"/>
      <c r="N492"/>
      <c r="O492"/>
      <c r="P492"/>
      <c r="Q492"/>
      <c r="R492"/>
      <c r="S492"/>
      <c r="T492"/>
      <c r="U492"/>
      <c r="V492"/>
      <c r="W492"/>
      <c r="X492"/>
      <c r="Y492"/>
      <c r="Z492"/>
      <c r="AA492"/>
      <c r="AB492"/>
      <c r="AC492"/>
      <c r="AD492"/>
    </row>
    <row r="493" spans="1:30" ht="16.95" customHeight="1" x14ac:dyDescent="0.25">
      <c r="A493"/>
      <c r="B493"/>
      <c r="C493"/>
      <c r="D493"/>
      <c r="E493"/>
      <c r="F493"/>
      <c r="G493"/>
      <c r="H493"/>
      <c r="I493"/>
      <c r="J493"/>
      <c r="K493"/>
      <c r="L493"/>
      <c r="M493"/>
      <c r="N493"/>
      <c r="O493"/>
      <c r="P493"/>
      <c r="Q493"/>
      <c r="R493"/>
      <c r="S493"/>
      <c r="T493"/>
      <c r="U493"/>
      <c r="V493"/>
      <c r="W493"/>
      <c r="X493"/>
      <c r="Y493"/>
      <c r="Z493"/>
      <c r="AA493"/>
      <c r="AB493"/>
      <c r="AC493"/>
      <c r="AD493"/>
    </row>
    <row r="494" spans="1:30" ht="16.95" customHeight="1" x14ac:dyDescent="0.25">
      <c r="A494"/>
      <c r="B494"/>
      <c r="C494"/>
      <c r="D494"/>
      <c r="E494"/>
      <c r="F494"/>
      <c r="G494"/>
      <c r="H494"/>
      <c r="I494"/>
      <c r="J494"/>
      <c r="K494"/>
      <c r="L494"/>
      <c r="M494"/>
      <c r="N494"/>
      <c r="O494"/>
      <c r="P494"/>
      <c r="Q494"/>
      <c r="R494"/>
      <c r="S494"/>
      <c r="T494"/>
      <c r="U494"/>
      <c r="V494"/>
      <c r="W494"/>
      <c r="X494"/>
      <c r="Y494"/>
      <c r="Z494"/>
      <c r="AA494"/>
      <c r="AB494"/>
      <c r="AC494"/>
      <c r="AD494"/>
    </row>
    <row r="495" spans="1:30" ht="16.95" customHeight="1" x14ac:dyDescent="0.25">
      <c r="A495"/>
      <c r="B495"/>
      <c r="C495"/>
      <c r="D495"/>
      <c r="E495"/>
      <c r="F495"/>
      <c r="G495"/>
      <c r="H495"/>
      <c r="I495"/>
      <c r="J495"/>
      <c r="K495"/>
      <c r="L495"/>
      <c r="M495"/>
      <c r="N495"/>
      <c r="O495"/>
      <c r="P495"/>
      <c r="Q495"/>
      <c r="R495"/>
      <c r="S495"/>
      <c r="T495"/>
      <c r="U495"/>
      <c r="V495"/>
      <c r="W495"/>
      <c r="X495"/>
      <c r="Y495"/>
      <c r="Z495"/>
      <c r="AA495"/>
      <c r="AB495"/>
      <c r="AC495"/>
      <c r="AD495"/>
    </row>
    <row r="496" spans="1:30" ht="16.95" customHeight="1" x14ac:dyDescent="0.25">
      <c r="A496"/>
      <c r="B496"/>
      <c r="C496"/>
      <c r="D496"/>
      <c r="E496"/>
      <c r="F496"/>
      <c r="G496"/>
      <c r="H496"/>
      <c r="I496"/>
      <c r="J496"/>
      <c r="K496"/>
      <c r="L496"/>
      <c r="M496"/>
      <c r="N496"/>
      <c r="O496"/>
      <c r="P496"/>
      <c r="Q496"/>
      <c r="R496"/>
      <c r="S496"/>
      <c r="T496"/>
      <c r="U496"/>
      <c r="V496"/>
      <c r="W496"/>
      <c r="X496"/>
      <c r="Y496"/>
      <c r="Z496"/>
      <c r="AA496"/>
      <c r="AB496"/>
      <c r="AC496"/>
      <c r="AD496"/>
    </row>
    <row r="497" spans="1:30" ht="16.95" customHeight="1" x14ac:dyDescent="0.25">
      <c r="A497"/>
      <c r="B497"/>
      <c r="C497"/>
      <c r="D497"/>
      <c r="E497"/>
      <c r="F497"/>
      <c r="G497"/>
      <c r="H497"/>
      <c r="I497"/>
      <c r="J497"/>
      <c r="K497"/>
      <c r="L497"/>
      <c r="M497"/>
      <c r="N497"/>
      <c r="O497"/>
      <c r="P497"/>
      <c r="Q497"/>
      <c r="R497"/>
      <c r="S497"/>
      <c r="T497"/>
      <c r="U497"/>
      <c r="V497"/>
      <c r="W497"/>
      <c r="X497"/>
      <c r="Y497"/>
      <c r="Z497"/>
      <c r="AA497"/>
      <c r="AB497"/>
      <c r="AC497"/>
      <c r="AD497"/>
    </row>
    <row r="498" spans="1:30" ht="16.95" customHeight="1" x14ac:dyDescent="0.25">
      <c r="A498"/>
      <c r="B498"/>
      <c r="C498"/>
      <c r="D498"/>
      <c r="E498"/>
      <c r="F498"/>
      <c r="G498"/>
      <c r="H498"/>
      <c r="I498"/>
      <c r="J498"/>
      <c r="K498"/>
      <c r="L498"/>
      <c r="M498"/>
      <c r="N498"/>
      <c r="O498"/>
      <c r="P498"/>
      <c r="Q498"/>
      <c r="R498"/>
      <c r="S498"/>
      <c r="T498"/>
      <c r="U498"/>
      <c r="V498"/>
      <c r="W498"/>
      <c r="X498"/>
      <c r="Y498"/>
      <c r="Z498"/>
      <c r="AA498"/>
      <c r="AB498"/>
      <c r="AC498"/>
      <c r="AD498"/>
    </row>
    <row r="499" spans="1:30" ht="16.95" customHeight="1" x14ac:dyDescent="0.25">
      <c r="A499"/>
      <c r="B499"/>
      <c r="C499"/>
      <c r="D499"/>
      <c r="E499"/>
      <c r="F499"/>
      <c r="G499"/>
      <c r="H499"/>
      <c r="I499"/>
      <c r="J499"/>
      <c r="K499"/>
      <c r="L499"/>
      <c r="M499"/>
      <c r="N499"/>
      <c r="O499"/>
      <c r="P499"/>
      <c r="Q499"/>
      <c r="R499"/>
      <c r="S499"/>
      <c r="T499"/>
      <c r="U499"/>
      <c r="V499"/>
      <c r="W499"/>
      <c r="X499"/>
      <c r="Y499"/>
      <c r="Z499"/>
      <c r="AA499"/>
      <c r="AB499"/>
      <c r="AC499"/>
      <c r="AD499"/>
    </row>
    <row r="500" spans="1:30" ht="16.95" customHeight="1" x14ac:dyDescent="0.25">
      <c r="A500"/>
      <c r="B500"/>
      <c r="C500"/>
      <c r="D500"/>
      <c r="E500"/>
      <c r="F500"/>
      <c r="G500"/>
      <c r="H500"/>
      <c r="I500"/>
      <c r="J500"/>
      <c r="K500"/>
      <c r="L500"/>
      <c r="M500"/>
      <c r="N500"/>
      <c r="O500"/>
      <c r="P500"/>
      <c r="Q500"/>
      <c r="R500"/>
      <c r="S500"/>
      <c r="T500"/>
      <c r="U500"/>
      <c r="V500"/>
      <c r="W500"/>
      <c r="X500"/>
      <c r="Y500"/>
      <c r="Z500"/>
      <c r="AA500"/>
      <c r="AB500"/>
      <c r="AC500"/>
      <c r="AD500"/>
    </row>
    <row r="501" spans="1:30" ht="16.95" customHeight="1" x14ac:dyDescent="0.25">
      <c r="A501"/>
      <c r="B501"/>
      <c r="C501"/>
      <c r="D501"/>
      <c r="E501"/>
      <c r="F501"/>
      <c r="G501"/>
      <c r="H501"/>
      <c r="I501"/>
      <c r="J501"/>
      <c r="K501"/>
      <c r="L501"/>
      <c r="M501"/>
      <c r="N501"/>
      <c r="O501"/>
      <c r="P501"/>
      <c r="Q501"/>
      <c r="R501"/>
      <c r="S501"/>
      <c r="T501"/>
      <c r="U501"/>
      <c r="V501"/>
      <c r="W501"/>
      <c r="X501"/>
      <c r="Y501"/>
      <c r="Z501"/>
      <c r="AA501"/>
      <c r="AB501"/>
      <c r="AC501"/>
      <c r="AD501"/>
    </row>
    <row r="502" spans="1:30" ht="16.95" customHeight="1" x14ac:dyDescent="0.25">
      <c r="A502"/>
      <c r="B502"/>
      <c r="C502"/>
      <c r="D502"/>
      <c r="E502"/>
      <c r="F502"/>
      <c r="G502"/>
      <c r="H502"/>
      <c r="I502"/>
      <c r="J502"/>
      <c r="K502"/>
      <c r="L502"/>
      <c r="M502"/>
      <c r="N502"/>
      <c r="O502"/>
      <c r="P502"/>
      <c r="Q502"/>
      <c r="R502"/>
      <c r="S502"/>
      <c r="T502"/>
      <c r="U502"/>
      <c r="V502"/>
      <c r="W502"/>
      <c r="X502"/>
      <c r="Y502"/>
      <c r="Z502"/>
      <c r="AA502"/>
      <c r="AB502"/>
      <c r="AC502"/>
      <c r="AD502"/>
    </row>
    <row r="503" spans="1:30" ht="16.95" customHeight="1" x14ac:dyDescent="0.25">
      <c r="A503"/>
      <c r="B503"/>
      <c r="C503"/>
      <c r="D503"/>
      <c r="E503"/>
      <c r="F503"/>
      <c r="G503"/>
      <c r="H503"/>
      <c r="I503"/>
      <c r="J503"/>
      <c r="K503"/>
      <c r="L503"/>
      <c r="M503"/>
      <c r="N503"/>
      <c r="O503"/>
      <c r="P503"/>
      <c r="Q503"/>
      <c r="R503"/>
      <c r="S503"/>
      <c r="T503"/>
      <c r="U503"/>
      <c r="V503"/>
      <c r="W503"/>
      <c r="X503"/>
      <c r="Y503"/>
      <c r="Z503"/>
      <c r="AA503"/>
      <c r="AB503"/>
      <c r="AC503"/>
      <c r="AD503"/>
    </row>
    <row r="504" spans="1:30" ht="16.95" customHeight="1" x14ac:dyDescent="0.25">
      <c r="A504"/>
      <c r="B504"/>
      <c r="C504"/>
      <c r="D504"/>
      <c r="E504"/>
      <c r="F504"/>
      <c r="G504"/>
      <c r="H504"/>
      <c r="I504"/>
      <c r="J504"/>
      <c r="K504"/>
      <c r="L504"/>
      <c r="M504"/>
      <c r="N504"/>
      <c r="O504"/>
      <c r="P504"/>
      <c r="Q504"/>
      <c r="R504"/>
      <c r="S504"/>
      <c r="T504"/>
      <c r="U504"/>
      <c r="V504"/>
      <c r="W504"/>
      <c r="X504"/>
      <c r="Y504"/>
      <c r="Z504"/>
      <c r="AA504"/>
      <c r="AB504"/>
      <c r="AC504"/>
      <c r="AD504"/>
    </row>
    <row r="505" spans="1:30" ht="16.95" customHeight="1" x14ac:dyDescent="0.25">
      <c r="A505"/>
      <c r="B505"/>
      <c r="C505"/>
      <c r="D505"/>
      <c r="E505"/>
      <c r="F505"/>
      <c r="G505"/>
      <c r="H505"/>
      <c r="I505"/>
      <c r="J505"/>
      <c r="K505"/>
      <c r="L505"/>
      <c r="M505"/>
      <c r="N505"/>
      <c r="O505"/>
      <c r="P505"/>
      <c r="Q505"/>
      <c r="R505"/>
      <c r="S505"/>
      <c r="T505"/>
      <c r="U505"/>
      <c r="V505"/>
      <c r="W505"/>
      <c r="X505"/>
      <c r="Y505"/>
      <c r="Z505"/>
      <c r="AA505"/>
      <c r="AB505"/>
      <c r="AC505"/>
      <c r="AD505"/>
    </row>
    <row r="506" spans="1:30" ht="16.95" customHeight="1" x14ac:dyDescent="0.25">
      <c r="A506"/>
      <c r="B506"/>
      <c r="C506"/>
      <c r="D506"/>
      <c r="E506"/>
      <c r="F506"/>
      <c r="G506"/>
      <c r="H506"/>
      <c r="I506"/>
      <c r="J506"/>
      <c r="K506"/>
      <c r="L506"/>
      <c r="M506"/>
      <c r="N506"/>
      <c r="O506"/>
      <c r="P506"/>
      <c r="Q506"/>
      <c r="R506"/>
      <c r="S506"/>
      <c r="T506"/>
      <c r="U506"/>
      <c r="V506"/>
      <c r="W506"/>
      <c r="X506"/>
      <c r="Y506"/>
      <c r="Z506"/>
      <c r="AA506"/>
      <c r="AB506"/>
      <c r="AC506"/>
      <c r="AD506"/>
    </row>
    <row r="507" spans="1:30" ht="16.95" customHeight="1" x14ac:dyDescent="0.25">
      <c r="A507"/>
      <c r="B507"/>
      <c r="C507"/>
      <c r="D507"/>
      <c r="E507"/>
      <c r="F507"/>
      <c r="G507"/>
      <c r="H507"/>
      <c r="I507"/>
      <c r="J507"/>
      <c r="K507"/>
      <c r="L507"/>
      <c r="M507"/>
      <c r="N507"/>
      <c r="O507"/>
      <c r="P507"/>
      <c r="Q507"/>
      <c r="R507"/>
      <c r="S507"/>
      <c r="T507"/>
      <c r="U507"/>
      <c r="V507"/>
      <c r="W507"/>
      <c r="X507"/>
      <c r="Y507"/>
      <c r="Z507"/>
      <c r="AA507"/>
      <c r="AB507"/>
      <c r="AC507"/>
      <c r="AD507"/>
    </row>
    <row r="508" spans="1:30" ht="16.95" customHeight="1" x14ac:dyDescent="0.25">
      <c r="A508"/>
      <c r="B508"/>
      <c r="C508"/>
      <c r="D508"/>
      <c r="E508"/>
      <c r="F508"/>
      <c r="G508"/>
      <c r="H508"/>
      <c r="I508"/>
      <c r="J508"/>
      <c r="K508"/>
      <c r="L508"/>
      <c r="M508"/>
      <c r="N508"/>
      <c r="O508"/>
      <c r="P508"/>
      <c r="Q508"/>
      <c r="R508"/>
      <c r="S508"/>
      <c r="T508"/>
      <c r="U508"/>
      <c r="V508"/>
      <c r="W508"/>
      <c r="X508"/>
      <c r="Y508"/>
      <c r="Z508"/>
      <c r="AA508"/>
      <c r="AB508"/>
      <c r="AC508"/>
      <c r="AD508"/>
    </row>
    <row r="509" spans="1:30" ht="16.95" customHeight="1" x14ac:dyDescent="0.25">
      <c r="A509"/>
      <c r="B509"/>
      <c r="C509"/>
      <c r="D509"/>
      <c r="E509"/>
      <c r="F509"/>
      <c r="G509"/>
      <c r="H509"/>
      <c r="I509"/>
      <c r="J509"/>
      <c r="K509"/>
      <c r="L509"/>
      <c r="M509"/>
      <c r="N509"/>
      <c r="O509"/>
      <c r="P509"/>
      <c r="Q509"/>
      <c r="R509"/>
      <c r="S509"/>
      <c r="T509"/>
      <c r="U509"/>
      <c r="V509"/>
      <c r="W509"/>
      <c r="X509"/>
      <c r="Y509"/>
      <c r="Z509"/>
      <c r="AA509"/>
      <c r="AB509"/>
      <c r="AC509"/>
      <c r="AD509"/>
    </row>
    <row r="510" spans="1:30" ht="16.95" customHeight="1" x14ac:dyDescent="0.25">
      <c r="A510"/>
      <c r="B510"/>
      <c r="C510"/>
      <c r="D510"/>
      <c r="E510"/>
      <c r="F510"/>
      <c r="G510"/>
      <c r="H510"/>
      <c r="I510"/>
      <c r="J510"/>
      <c r="K510"/>
      <c r="L510"/>
      <c r="M510"/>
      <c r="N510"/>
      <c r="O510"/>
      <c r="P510"/>
      <c r="Q510"/>
      <c r="R510"/>
      <c r="S510"/>
      <c r="T510"/>
      <c r="U510"/>
      <c r="V510"/>
      <c r="W510"/>
      <c r="X510"/>
      <c r="Y510"/>
      <c r="Z510"/>
      <c r="AA510"/>
      <c r="AB510"/>
      <c r="AC510"/>
      <c r="AD510"/>
    </row>
    <row r="511" spans="1:30" ht="16.95" customHeight="1" x14ac:dyDescent="0.25">
      <c r="A511"/>
      <c r="B511"/>
      <c r="C511"/>
      <c r="D511"/>
      <c r="E511"/>
      <c r="F511"/>
      <c r="G511"/>
      <c r="H511"/>
      <c r="I511"/>
      <c r="J511"/>
      <c r="K511"/>
      <c r="L511"/>
      <c r="M511"/>
      <c r="N511"/>
      <c r="O511"/>
      <c r="P511"/>
      <c r="Q511"/>
      <c r="R511"/>
      <c r="S511"/>
      <c r="T511"/>
      <c r="U511"/>
      <c r="V511"/>
      <c r="W511"/>
      <c r="X511"/>
      <c r="Y511"/>
      <c r="Z511"/>
      <c r="AA511"/>
      <c r="AB511"/>
      <c r="AC511"/>
      <c r="AD511"/>
    </row>
    <row r="512" spans="1:30" ht="16.95" customHeight="1" x14ac:dyDescent="0.25">
      <c r="A512"/>
      <c r="B512"/>
      <c r="C512"/>
      <c r="D512"/>
      <c r="E512"/>
      <c r="F512"/>
      <c r="G512"/>
      <c r="H512"/>
      <c r="I512"/>
      <c r="J512"/>
      <c r="K512"/>
      <c r="L512"/>
      <c r="M512"/>
      <c r="N512"/>
      <c r="O512"/>
      <c r="P512"/>
      <c r="Q512"/>
      <c r="R512"/>
      <c r="S512"/>
      <c r="T512"/>
      <c r="U512"/>
      <c r="V512"/>
      <c r="W512"/>
      <c r="X512"/>
      <c r="Y512"/>
      <c r="Z512"/>
      <c r="AA512"/>
      <c r="AB512"/>
      <c r="AC512"/>
      <c r="AD512"/>
    </row>
    <row r="513" spans="1:30" ht="16.95" customHeight="1" x14ac:dyDescent="0.25">
      <c r="A513"/>
      <c r="B513"/>
      <c r="C513"/>
      <c r="D513"/>
      <c r="E513"/>
      <c r="F513"/>
      <c r="G513"/>
      <c r="H513"/>
      <c r="I513"/>
      <c r="J513"/>
      <c r="K513"/>
      <c r="L513"/>
      <c r="M513"/>
      <c r="N513"/>
      <c r="O513"/>
      <c r="P513"/>
      <c r="Q513"/>
      <c r="R513"/>
      <c r="S513"/>
      <c r="T513"/>
      <c r="U513"/>
      <c r="V513"/>
      <c r="W513"/>
      <c r="X513"/>
      <c r="Y513"/>
      <c r="Z513"/>
      <c r="AA513"/>
      <c r="AB513"/>
      <c r="AC513"/>
      <c r="AD513"/>
    </row>
    <row r="514" spans="1:30" ht="16.95" customHeight="1" x14ac:dyDescent="0.25">
      <c r="A514"/>
      <c r="B514"/>
      <c r="C514"/>
      <c r="D514"/>
      <c r="E514"/>
      <c r="F514"/>
      <c r="G514"/>
      <c r="H514"/>
      <c r="I514"/>
      <c r="J514"/>
      <c r="K514"/>
      <c r="L514"/>
      <c r="M514"/>
      <c r="N514"/>
      <c r="O514"/>
      <c r="P514"/>
      <c r="Q514"/>
      <c r="R514"/>
      <c r="S514"/>
      <c r="T514"/>
      <c r="U514"/>
      <c r="V514"/>
      <c r="W514"/>
      <c r="X514"/>
      <c r="Y514"/>
      <c r="Z514"/>
      <c r="AA514"/>
      <c r="AB514"/>
      <c r="AC514"/>
      <c r="AD514"/>
    </row>
    <row r="515" spans="1:30" ht="16.95" customHeight="1" x14ac:dyDescent="0.25">
      <c r="A515"/>
      <c r="B515"/>
      <c r="C515"/>
      <c r="D515"/>
      <c r="E515"/>
      <c r="F515"/>
      <c r="G515"/>
      <c r="H515"/>
      <c r="I515"/>
      <c r="J515"/>
      <c r="K515"/>
      <c r="L515"/>
      <c r="M515"/>
      <c r="N515"/>
      <c r="O515"/>
      <c r="P515"/>
      <c r="Q515"/>
      <c r="R515"/>
      <c r="S515"/>
      <c r="T515"/>
      <c r="U515"/>
      <c r="V515"/>
      <c r="W515"/>
      <c r="X515"/>
      <c r="Y515"/>
      <c r="Z515"/>
      <c r="AA515"/>
      <c r="AB515"/>
      <c r="AC515"/>
      <c r="AD515"/>
    </row>
    <row r="516" spans="1:30" ht="16.95" customHeight="1" x14ac:dyDescent="0.25">
      <c r="A516"/>
      <c r="B516"/>
      <c r="C516"/>
      <c r="D516"/>
      <c r="E516"/>
      <c r="F516"/>
      <c r="G516"/>
      <c r="H516"/>
      <c r="I516"/>
      <c r="J516"/>
      <c r="K516"/>
      <c r="L516"/>
      <c r="M516"/>
      <c r="N516"/>
      <c r="O516"/>
      <c r="P516"/>
      <c r="Q516"/>
      <c r="R516"/>
      <c r="S516"/>
      <c r="T516"/>
      <c r="U516"/>
      <c r="V516"/>
      <c r="W516"/>
      <c r="X516"/>
      <c r="Y516"/>
      <c r="Z516"/>
      <c r="AA516"/>
      <c r="AB516"/>
      <c r="AC516"/>
      <c r="AD516"/>
    </row>
    <row r="517" spans="1:30" ht="16.95" customHeight="1" x14ac:dyDescent="0.25">
      <c r="A517"/>
      <c r="B517"/>
      <c r="C517"/>
      <c r="D517"/>
      <c r="E517"/>
      <c r="F517"/>
      <c r="G517"/>
      <c r="H517"/>
      <c r="I517"/>
      <c r="J517"/>
      <c r="K517"/>
      <c r="L517"/>
      <c r="M517"/>
      <c r="N517"/>
      <c r="O517"/>
      <c r="P517"/>
      <c r="Q517"/>
      <c r="R517"/>
      <c r="S517"/>
      <c r="T517"/>
      <c r="U517"/>
      <c r="V517"/>
      <c r="W517"/>
      <c r="X517"/>
      <c r="Y517"/>
      <c r="Z517"/>
      <c r="AA517"/>
      <c r="AB517"/>
      <c r="AC517"/>
      <c r="AD517"/>
    </row>
    <row r="518" spans="1:30" ht="16.95" customHeight="1" x14ac:dyDescent="0.25">
      <c r="A518"/>
      <c r="B518"/>
      <c r="C518"/>
      <c r="D518"/>
      <c r="E518"/>
      <c r="F518"/>
      <c r="G518"/>
      <c r="H518"/>
      <c r="I518"/>
      <c r="J518"/>
      <c r="K518"/>
      <c r="L518"/>
      <c r="M518"/>
      <c r="N518"/>
      <c r="O518"/>
      <c r="P518"/>
      <c r="Q518"/>
      <c r="R518"/>
      <c r="S518"/>
      <c r="T518"/>
      <c r="U518"/>
      <c r="V518"/>
      <c r="W518"/>
      <c r="X518"/>
      <c r="Y518"/>
      <c r="Z518"/>
      <c r="AA518"/>
      <c r="AB518"/>
      <c r="AC518"/>
      <c r="AD518"/>
    </row>
    <row r="519" spans="1:30" ht="16.95" customHeight="1" x14ac:dyDescent="0.25">
      <c r="A519"/>
      <c r="B519"/>
      <c r="C519"/>
      <c r="D519"/>
      <c r="E519"/>
      <c r="F519"/>
      <c r="G519"/>
      <c r="H519"/>
      <c r="I519"/>
      <c r="J519"/>
      <c r="K519"/>
      <c r="L519"/>
      <c r="M519"/>
      <c r="N519"/>
      <c r="O519"/>
      <c r="P519"/>
      <c r="Q519"/>
      <c r="R519"/>
      <c r="S519"/>
      <c r="T519"/>
      <c r="U519"/>
      <c r="V519"/>
      <c r="W519"/>
      <c r="X519"/>
      <c r="Y519"/>
      <c r="Z519"/>
      <c r="AA519"/>
      <c r="AB519"/>
      <c r="AC519"/>
      <c r="AD519"/>
    </row>
    <row r="520" spans="1:30" ht="16.95" customHeight="1" x14ac:dyDescent="0.25">
      <c r="A520"/>
      <c r="B520"/>
      <c r="C520"/>
      <c r="D520"/>
      <c r="E520"/>
      <c r="F520"/>
      <c r="G520"/>
      <c r="H520"/>
      <c r="I520"/>
      <c r="J520"/>
      <c r="K520"/>
      <c r="L520"/>
      <c r="M520"/>
      <c r="N520"/>
      <c r="O520"/>
      <c r="P520"/>
      <c r="Q520"/>
      <c r="R520"/>
      <c r="S520"/>
      <c r="T520"/>
      <c r="U520"/>
      <c r="V520"/>
      <c r="W520"/>
      <c r="X520"/>
      <c r="Y520"/>
      <c r="Z520"/>
      <c r="AA520"/>
      <c r="AB520"/>
      <c r="AC520"/>
      <c r="AD520"/>
    </row>
    <row r="521" spans="1:30" ht="16.95" customHeight="1" x14ac:dyDescent="0.25">
      <c r="A521"/>
      <c r="B521"/>
      <c r="C521"/>
      <c r="D521"/>
      <c r="E521"/>
      <c r="F521"/>
      <c r="G521"/>
      <c r="H521"/>
      <c r="I521"/>
      <c r="J521"/>
      <c r="K521"/>
      <c r="L521"/>
      <c r="M521"/>
      <c r="N521"/>
      <c r="O521"/>
      <c r="P521"/>
      <c r="Q521"/>
      <c r="R521"/>
      <c r="S521"/>
      <c r="T521"/>
      <c r="U521"/>
      <c r="V521"/>
      <c r="W521"/>
      <c r="X521"/>
      <c r="Y521"/>
      <c r="Z521"/>
      <c r="AA521"/>
      <c r="AB521"/>
      <c r="AC521"/>
      <c r="AD521"/>
    </row>
    <row r="522" spans="1:30" ht="16.95" customHeight="1" x14ac:dyDescent="0.25">
      <c r="A522"/>
      <c r="B522"/>
      <c r="C522"/>
      <c r="D522"/>
      <c r="E522"/>
      <c r="F522"/>
      <c r="G522"/>
      <c r="H522"/>
      <c r="I522"/>
      <c r="J522"/>
      <c r="K522"/>
      <c r="L522"/>
      <c r="M522"/>
      <c r="N522"/>
      <c r="O522"/>
      <c r="P522"/>
      <c r="Q522"/>
      <c r="R522"/>
      <c r="S522"/>
      <c r="T522"/>
      <c r="U522"/>
      <c r="V522"/>
      <c r="W522"/>
      <c r="X522"/>
      <c r="Y522"/>
      <c r="Z522"/>
      <c r="AA522"/>
      <c r="AB522"/>
      <c r="AC522"/>
      <c r="AD522"/>
    </row>
    <row r="523" spans="1:30" ht="16.95" customHeight="1" x14ac:dyDescent="0.25">
      <c r="A523"/>
      <c r="B523"/>
      <c r="C523"/>
      <c r="D523"/>
      <c r="E523"/>
      <c r="F523"/>
      <c r="G523"/>
      <c r="H523"/>
      <c r="I523"/>
      <c r="J523"/>
      <c r="K523"/>
      <c r="L523"/>
      <c r="M523"/>
      <c r="N523"/>
      <c r="O523"/>
      <c r="P523"/>
      <c r="Q523"/>
      <c r="R523"/>
      <c r="S523"/>
      <c r="T523"/>
      <c r="U523"/>
      <c r="V523"/>
      <c r="W523"/>
      <c r="X523"/>
      <c r="Y523"/>
      <c r="Z523"/>
      <c r="AA523"/>
      <c r="AB523"/>
      <c r="AC523"/>
      <c r="AD523"/>
    </row>
    <row r="524" spans="1:30" ht="16.95" customHeight="1" x14ac:dyDescent="0.25">
      <c r="A524"/>
      <c r="B524"/>
      <c r="C524"/>
      <c r="D524"/>
      <c r="E524"/>
      <c r="F524"/>
      <c r="G524"/>
      <c r="H524"/>
      <c r="I524"/>
      <c r="J524"/>
      <c r="K524"/>
      <c r="L524"/>
      <c r="M524"/>
      <c r="N524"/>
      <c r="O524"/>
      <c r="P524"/>
      <c r="Q524"/>
      <c r="R524"/>
      <c r="S524"/>
      <c r="T524"/>
      <c r="U524"/>
      <c r="V524"/>
      <c r="W524"/>
      <c r="X524"/>
      <c r="Y524"/>
      <c r="Z524"/>
      <c r="AA524"/>
      <c r="AB524"/>
      <c r="AC524"/>
      <c r="AD524"/>
    </row>
    <row r="525" spans="1:30" ht="16.95" customHeight="1" x14ac:dyDescent="0.25">
      <c r="A525"/>
      <c r="B525"/>
      <c r="C525"/>
      <c r="D525"/>
      <c r="E525"/>
      <c r="F525"/>
      <c r="G525"/>
      <c r="H525"/>
      <c r="I525"/>
      <c r="J525"/>
      <c r="K525"/>
      <c r="L525"/>
      <c r="M525"/>
      <c r="N525"/>
      <c r="O525"/>
      <c r="P525"/>
      <c r="Q525"/>
      <c r="R525"/>
      <c r="S525"/>
      <c r="T525"/>
      <c r="U525"/>
      <c r="V525"/>
      <c r="W525"/>
      <c r="X525"/>
      <c r="Y525"/>
      <c r="Z525"/>
      <c r="AA525"/>
      <c r="AB525"/>
      <c r="AC525"/>
      <c r="AD525"/>
    </row>
    <row r="526" spans="1:30" ht="16.95" customHeight="1" x14ac:dyDescent="0.25">
      <c r="A526"/>
      <c r="B526"/>
      <c r="C526"/>
      <c r="D526"/>
      <c r="E526"/>
      <c r="F526"/>
      <c r="G526"/>
      <c r="H526"/>
      <c r="I526"/>
      <c r="J526"/>
      <c r="K526"/>
      <c r="L526"/>
      <c r="M526"/>
      <c r="N526"/>
      <c r="O526"/>
      <c r="P526"/>
      <c r="Q526"/>
      <c r="R526"/>
      <c r="S526"/>
      <c r="T526"/>
      <c r="U526"/>
      <c r="V526"/>
      <c r="W526"/>
      <c r="X526"/>
      <c r="Y526"/>
      <c r="Z526"/>
      <c r="AA526"/>
      <c r="AB526"/>
      <c r="AC526"/>
      <c r="AD526"/>
    </row>
    <row r="527" spans="1:30" ht="16.95" customHeight="1" x14ac:dyDescent="0.25">
      <c r="A527"/>
      <c r="B527"/>
      <c r="C527"/>
      <c r="D527"/>
      <c r="E527"/>
      <c r="F527"/>
      <c r="G527"/>
      <c r="H527"/>
      <c r="I527"/>
      <c r="J527"/>
      <c r="K527"/>
      <c r="L527"/>
      <c r="M527"/>
      <c r="N527"/>
      <c r="O527"/>
      <c r="P527"/>
      <c r="Q527"/>
      <c r="R527"/>
      <c r="S527"/>
      <c r="T527"/>
      <c r="U527"/>
      <c r="V527"/>
      <c r="W527"/>
      <c r="X527"/>
      <c r="Y527"/>
      <c r="Z527"/>
      <c r="AA527"/>
      <c r="AB527"/>
      <c r="AC527"/>
      <c r="AD527"/>
    </row>
    <row r="528" spans="1:30" ht="16.95" customHeight="1" x14ac:dyDescent="0.25">
      <c r="A528"/>
      <c r="B528"/>
      <c r="C528"/>
      <c r="D528"/>
      <c r="E528"/>
      <c r="F528"/>
      <c r="G528"/>
      <c r="H528"/>
      <c r="I528"/>
      <c r="J528"/>
      <c r="K528"/>
      <c r="L528"/>
      <c r="M528"/>
      <c r="N528"/>
      <c r="O528"/>
      <c r="P528"/>
      <c r="Q528"/>
      <c r="R528"/>
      <c r="S528"/>
      <c r="T528"/>
      <c r="U528"/>
      <c r="V528"/>
      <c r="W528"/>
      <c r="X528"/>
      <c r="Y528"/>
      <c r="Z528"/>
      <c r="AA528"/>
      <c r="AB528"/>
      <c r="AC528"/>
      <c r="AD528"/>
    </row>
    <row r="529" spans="1:30" ht="16.95" customHeight="1" x14ac:dyDescent="0.25">
      <c r="A529"/>
      <c r="B529"/>
      <c r="C529"/>
      <c r="D529"/>
      <c r="E529"/>
      <c r="F529"/>
      <c r="G529"/>
      <c r="H529"/>
      <c r="I529"/>
      <c r="J529"/>
      <c r="K529"/>
      <c r="L529"/>
      <c r="M529"/>
      <c r="N529"/>
      <c r="O529"/>
      <c r="P529"/>
      <c r="Q529"/>
      <c r="R529"/>
      <c r="S529"/>
      <c r="T529"/>
      <c r="U529"/>
      <c r="V529"/>
      <c r="W529"/>
      <c r="X529"/>
      <c r="Y529"/>
      <c r="Z529"/>
      <c r="AA529"/>
      <c r="AB529"/>
      <c r="AC529"/>
      <c r="AD529"/>
    </row>
    <row r="530" spans="1:30" ht="16.95" customHeight="1" x14ac:dyDescent="0.25">
      <c r="A530"/>
      <c r="B530"/>
      <c r="C530"/>
      <c r="D530"/>
      <c r="E530"/>
      <c r="F530"/>
      <c r="G530"/>
      <c r="H530"/>
      <c r="I530"/>
      <c r="J530"/>
      <c r="K530"/>
      <c r="L530"/>
      <c r="M530"/>
      <c r="N530"/>
      <c r="O530"/>
      <c r="P530"/>
      <c r="Q530"/>
      <c r="R530"/>
      <c r="S530"/>
      <c r="T530"/>
      <c r="U530"/>
      <c r="V530"/>
      <c r="W530"/>
      <c r="X530"/>
      <c r="Y530"/>
      <c r="Z530"/>
      <c r="AA530"/>
      <c r="AB530"/>
      <c r="AC530"/>
      <c r="AD530"/>
    </row>
    <row r="531" spans="1:30" ht="16.95" customHeight="1" x14ac:dyDescent="0.25">
      <c r="A531"/>
      <c r="B531"/>
      <c r="C531"/>
      <c r="D531"/>
      <c r="E531"/>
      <c r="F531"/>
      <c r="G531"/>
      <c r="H531"/>
      <c r="I531"/>
      <c r="J531"/>
      <c r="K531"/>
      <c r="L531"/>
      <c r="M531"/>
      <c r="N531"/>
      <c r="O531"/>
      <c r="P531"/>
      <c r="Q531"/>
      <c r="R531"/>
      <c r="S531"/>
      <c r="T531"/>
      <c r="U531"/>
      <c r="V531"/>
      <c r="W531"/>
      <c r="X531"/>
      <c r="Y531"/>
      <c r="Z531"/>
      <c r="AA531"/>
      <c r="AB531"/>
      <c r="AC531"/>
      <c r="AD531"/>
    </row>
    <row r="532" spans="1:30" ht="16.95" customHeight="1" x14ac:dyDescent="0.25">
      <c r="A532"/>
      <c r="B532"/>
      <c r="C532"/>
      <c r="D532"/>
      <c r="E532"/>
      <c r="F532"/>
      <c r="G532"/>
      <c r="H532"/>
      <c r="I532"/>
      <c r="J532"/>
      <c r="K532"/>
      <c r="L532"/>
      <c r="M532"/>
      <c r="N532"/>
      <c r="O532"/>
      <c r="P532"/>
      <c r="Q532"/>
      <c r="R532"/>
      <c r="S532"/>
      <c r="T532"/>
      <c r="U532"/>
      <c r="V532"/>
      <c r="W532"/>
      <c r="X532"/>
      <c r="Y532"/>
      <c r="Z532"/>
      <c r="AA532"/>
      <c r="AB532"/>
      <c r="AC532"/>
      <c r="AD532"/>
    </row>
    <row r="533" spans="1:30" ht="16.95" customHeight="1" x14ac:dyDescent="0.25">
      <c r="A533"/>
      <c r="B533"/>
      <c r="C533"/>
      <c r="D533"/>
      <c r="E533"/>
      <c r="F533"/>
      <c r="G533"/>
      <c r="H533"/>
      <c r="I533"/>
      <c r="J533"/>
      <c r="K533"/>
      <c r="L533"/>
      <c r="M533"/>
      <c r="N533"/>
      <c r="O533"/>
      <c r="P533"/>
      <c r="Q533"/>
      <c r="R533"/>
      <c r="S533"/>
      <c r="T533"/>
      <c r="U533"/>
      <c r="V533"/>
      <c r="W533"/>
      <c r="X533"/>
      <c r="Y533"/>
      <c r="Z533"/>
      <c r="AA533"/>
      <c r="AB533"/>
      <c r="AC533"/>
      <c r="AD533"/>
    </row>
    <row r="534" spans="1:30" ht="16.95" customHeight="1" x14ac:dyDescent="0.25">
      <c r="A534"/>
      <c r="B534"/>
      <c r="C534"/>
      <c r="D534"/>
      <c r="E534"/>
      <c r="F534"/>
      <c r="G534"/>
      <c r="H534"/>
      <c r="I534"/>
      <c r="J534"/>
      <c r="K534"/>
      <c r="L534"/>
      <c r="M534"/>
      <c r="N534"/>
      <c r="O534"/>
      <c r="P534"/>
      <c r="Q534"/>
      <c r="R534"/>
      <c r="S534"/>
      <c r="T534"/>
      <c r="U534"/>
      <c r="V534"/>
      <c r="W534"/>
      <c r="X534"/>
      <c r="Y534"/>
      <c r="Z534"/>
      <c r="AA534"/>
      <c r="AB534"/>
      <c r="AC534"/>
      <c r="AD534"/>
    </row>
    <row r="535" spans="1:30" ht="16.95" customHeight="1" x14ac:dyDescent="0.25">
      <c r="A535"/>
      <c r="B535"/>
      <c r="C535"/>
      <c r="D535"/>
      <c r="E535"/>
      <c r="F535"/>
      <c r="G535"/>
      <c r="H535"/>
      <c r="I535"/>
      <c r="J535"/>
      <c r="K535"/>
      <c r="L535"/>
      <c r="M535"/>
      <c r="N535"/>
      <c r="O535"/>
      <c r="P535"/>
      <c r="Q535"/>
      <c r="R535"/>
      <c r="S535"/>
      <c r="T535"/>
      <c r="U535"/>
      <c r="V535"/>
      <c r="W535"/>
      <c r="X535"/>
      <c r="Y535"/>
      <c r="Z535"/>
      <c r="AA535"/>
      <c r="AB535"/>
      <c r="AC535"/>
      <c r="AD535"/>
    </row>
    <row r="536" spans="1:30" ht="16.95" customHeight="1" x14ac:dyDescent="0.25">
      <c r="A536"/>
      <c r="B536"/>
      <c r="C536"/>
      <c r="D536"/>
      <c r="E536"/>
      <c r="F536"/>
      <c r="G536"/>
      <c r="H536"/>
      <c r="I536"/>
      <c r="J536"/>
      <c r="K536"/>
      <c r="L536"/>
      <c r="M536"/>
      <c r="N536"/>
      <c r="O536"/>
      <c r="P536"/>
      <c r="Q536"/>
      <c r="R536"/>
      <c r="S536"/>
      <c r="T536"/>
      <c r="U536"/>
      <c r="V536"/>
      <c r="W536"/>
      <c r="X536"/>
      <c r="Y536"/>
      <c r="Z536"/>
      <c r="AA536"/>
      <c r="AB536"/>
      <c r="AC536"/>
      <c r="AD536"/>
    </row>
    <row r="537" spans="1:30" ht="16.95" customHeight="1" x14ac:dyDescent="0.25">
      <c r="A537"/>
      <c r="B537"/>
      <c r="C537"/>
      <c r="D537"/>
      <c r="E537"/>
      <c r="F537"/>
      <c r="G537"/>
      <c r="H537"/>
      <c r="I537"/>
      <c r="J537"/>
      <c r="K537"/>
      <c r="L537"/>
      <c r="M537"/>
      <c r="N537"/>
      <c r="O537"/>
      <c r="P537"/>
      <c r="Q537"/>
      <c r="R537"/>
      <c r="S537"/>
      <c r="T537"/>
      <c r="U537"/>
      <c r="V537"/>
      <c r="W537"/>
      <c r="X537"/>
      <c r="Y537"/>
      <c r="Z537"/>
      <c r="AA537"/>
      <c r="AB537"/>
      <c r="AC537"/>
      <c r="AD537"/>
    </row>
    <row r="538" spans="1:30" ht="16.95" customHeight="1" x14ac:dyDescent="0.25">
      <c r="A538"/>
      <c r="B538"/>
      <c r="C538"/>
      <c r="D538"/>
      <c r="E538"/>
      <c r="F538"/>
      <c r="G538"/>
      <c r="H538"/>
      <c r="I538"/>
      <c r="J538"/>
      <c r="K538"/>
      <c r="L538"/>
      <c r="M538"/>
      <c r="N538"/>
      <c r="O538"/>
      <c r="P538"/>
      <c r="Q538"/>
      <c r="R538"/>
      <c r="S538"/>
      <c r="T538"/>
      <c r="U538"/>
      <c r="V538"/>
      <c r="W538"/>
      <c r="X538"/>
      <c r="Y538"/>
      <c r="Z538"/>
      <c r="AA538"/>
      <c r="AB538"/>
      <c r="AC538"/>
      <c r="AD538"/>
    </row>
    <row r="539" spans="1:30" ht="16.95" customHeight="1" x14ac:dyDescent="0.25">
      <c r="A539"/>
      <c r="B539"/>
      <c r="C539"/>
      <c r="D539"/>
      <c r="E539"/>
      <c r="F539"/>
      <c r="G539"/>
      <c r="H539"/>
      <c r="I539"/>
      <c r="J539"/>
      <c r="K539"/>
      <c r="L539"/>
      <c r="M539"/>
      <c r="N539"/>
      <c r="O539"/>
      <c r="P539"/>
      <c r="Q539"/>
      <c r="R539"/>
      <c r="S539"/>
      <c r="T539"/>
      <c r="U539"/>
      <c r="V539"/>
      <c r="W539"/>
      <c r="X539"/>
      <c r="Y539"/>
      <c r="Z539"/>
      <c r="AA539"/>
      <c r="AB539"/>
      <c r="AC539"/>
      <c r="AD539"/>
    </row>
    <row r="540" spans="1:30" ht="16.95" customHeight="1" x14ac:dyDescent="0.25">
      <c r="A540"/>
      <c r="B540"/>
      <c r="C540"/>
      <c r="D540"/>
      <c r="E540"/>
      <c r="F540"/>
      <c r="G540"/>
      <c r="H540"/>
      <c r="I540"/>
      <c r="J540"/>
      <c r="K540"/>
      <c r="L540"/>
      <c r="M540"/>
      <c r="N540"/>
      <c r="O540"/>
      <c r="P540"/>
      <c r="Q540"/>
      <c r="R540"/>
      <c r="S540"/>
      <c r="T540"/>
      <c r="U540"/>
      <c r="V540"/>
      <c r="W540"/>
      <c r="X540"/>
      <c r="Y540"/>
      <c r="Z540"/>
      <c r="AA540"/>
      <c r="AB540"/>
      <c r="AC540"/>
      <c r="AD540"/>
    </row>
    <row r="541" spans="1:30" ht="16.95" customHeight="1" x14ac:dyDescent="0.25">
      <c r="A541"/>
      <c r="B541"/>
      <c r="C541"/>
      <c r="D541"/>
      <c r="E541"/>
      <c r="F541"/>
      <c r="G541"/>
      <c r="H541"/>
      <c r="I541"/>
      <c r="J541"/>
      <c r="K541"/>
      <c r="L541"/>
      <c r="M541"/>
      <c r="N541"/>
      <c r="O541"/>
      <c r="P541"/>
      <c r="Q541"/>
      <c r="R541"/>
      <c r="S541"/>
      <c r="T541"/>
      <c r="U541"/>
      <c r="V541"/>
      <c r="W541"/>
      <c r="X541"/>
      <c r="Y541"/>
      <c r="Z541"/>
      <c r="AA541"/>
      <c r="AB541"/>
      <c r="AC541"/>
      <c r="AD541"/>
    </row>
    <row r="542" spans="1:30" ht="16.95" customHeight="1" x14ac:dyDescent="0.25">
      <c r="A542"/>
      <c r="B542"/>
      <c r="C542"/>
      <c r="D542"/>
      <c r="E542"/>
      <c r="F542"/>
      <c r="G542"/>
      <c r="H542"/>
      <c r="I542"/>
      <c r="J542"/>
      <c r="K542"/>
      <c r="L542"/>
      <c r="M542"/>
      <c r="N542"/>
      <c r="O542"/>
      <c r="P542"/>
      <c r="Q542"/>
      <c r="R542"/>
      <c r="S542"/>
      <c r="T542"/>
      <c r="U542"/>
      <c r="V542"/>
      <c r="W542"/>
      <c r="X542"/>
      <c r="Y542"/>
      <c r="Z542"/>
      <c r="AA542"/>
      <c r="AB542"/>
      <c r="AC542"/>
      <c r="AD542"/>
    </row>
    <row r="543" spans="1:30" ht="16.95" customHeight="1" x14ac:dyDescent="0.25">
      <c r="A543"/>
      <c r="B543"/>
      <c r="C543"/>
      <c r="D543"/>
      <c r="E543"/>
      <c r="F543"/>
      <c r="G543"/>
      <c r="H543"/>
      <c r="I543"/>
      <c r="J543"/>
      <c r="K543"/>
      <c r="L543"/>
      <c r="M543"/>
      <c r="N543"/>
      <c r="O543"/>
      <c r="P543"/>
      <c r="Q543"/>
      <c r="R543"/>
      <c r="S543"/>
      <c r="T543"/>
      <c r="U543"/>
      <c r="V543"/>
      <c r="W543"/>
      <c r="X543"/>
      <c r="Y543"/>
      <c r="Z543"/>
      <c r="AA543"/>
      <c r="AB543"/>
      <c r="AC543"/>
      <c r="AD543"/>
    </row>
    <row r="544" spans="1:30" ht="16.95" customHeight="1" x14ac:dyDescent="0.25">
      <c r="A544"/>
      <c r="B544"/>
      <c r="C544"/>
      <c r="D544"/>
      <c r="E544"/>
      <c r="F544"/>
      <c r="G544"/>
      <c r="H544"/>
      <c r="I544"/>
      <c r="J544"/>
      <c r="K544"/>
      <c r="L544"/>
      <c r="M544"/>
      <c r="N544"/>
      <c r="O544"/>
      <c r="P544"/>
      <c r="Q544"/>
      <c r="R544"/>
      <c r="S544"/>
      <c r="T544"/>
      <c r="U544"/>
      <c r="V544"/>
      <c r="W544"/>
      <c r="X544"/>
      <c r="Y544"/>
      <c r="Z544"/>
      <c r="AA544"/>
      <c r="AB544"/>
      <c r="AC544"/>
      <c r="AD544"/>
    </row>
    <row r="545" spans="1:30" ht="16.95" customHeight="1" x14ac:dyDescent="0.25">
      <c r="A545"/>
      <c r="B545"/>
      <c r="C545"/>
      <c r="D545"/>
      <c r="E545"/>
      <c r="F545"/>
      <c r="G545"/>
      <c r="H545"/>
      <c r="I545"/>
      <c r="J545"/>
      <c r="K545"/>
      <c r="L545"/>
      <c r="M545"/>
      <c r="N545"/>
      <c r="O545"/>
      <c r="P545"/>
      <c r="Q545"/>
      <c r="R545"/>
      <c r="S545"/>
      <c r="T545"/>
      <c r="U545"/>
      <c r="V545"/>
      <c r="W545"/>
      <c r="X545"/>
      <c r="Y545"/>
      <c r="Z545"/>
      <c r="AA545"/>
      <c r="AB545"/>
      <c r="AC545"/>
      <c r="AD545"/>
    </row>
    <row r="546" spans="1:30" ht="16.95" customHeight="1" x14ac:dyDescent="0.25">
      <c r="A546"/>
      <c r="B546"/>
      <c r="C546"/>
      <c r="D546"/>
      <c r="E546"/>
      <c r="F546"/>
      <c r="G546"/>
      <c r="H546"/>
      <c r="I546"/>
      <c r="J546"/>
      <c r="K546"/>
      <c r="L546"/>
      <c r="M546"/>
      <c r="N546"/>
      <c r="O546"/>
      <c r="P546"/>
      <c r="Q546"/>
      <c r="R546"/>
      <c r="S546"/>
      <c r="T546"/>
      <c r="U546"/>
      <c r="V546"/>
      <c r="W546"/>
      <c r="X546"/>
      <c r="Y546"/>
      <c r="Z546"/>
      <c r="AA546"/>
      <c r="AB546"/>
      <c r="AC546"/>
      <c r="AD546"/>
    </row>
    <row r="547" spans="1:30" ht="16.95" customHeight="1" x14ac:dyDescent="0.25">
      <c r="A547"/>
      <c r="B547"/>
      <c r="C547"/>
      <c r="D547"/>
      <c r="E547"/>
      <c r="F547"/>
      <c r="G547"/>
      <c r="H547"/>
      <c r="I547"/>
      <c r="J547"/>
      <c r="K547"/>
      <c r="L547"/>
      <c r="M547"/>
      <c r="N547"/>
      <c r="O547"/>
      <c r="P547"/>
      <c r="Q547"/>
      <c r="R547"/>
      <c r="S547"/>
      <c r="T547"/>
      <c r="U547"/>
      <c r="V547"/>
      <c r="W547"/>
      <c r="X547"/>
      <c r="Y547"/>
      <c r="Z547"/>
      <c r="AA547"/>
      <c r="AB547"/>
      <c r="AC547"/>
      <c r="AD547"/>
    </row>
    <row r="548" spans="1:30" ht="16.95" customHeight="1" x14ac:dyDescent="0.25">
      <c r="A548"/>
      <c r="B548"/>
      <c r="C548"/>
      <c r="D548"/>
      <c r="E548"/>
      <c r="F548"/>
      <c r="G548"/>
      <c r="H548"/>
      <c r="I548"/>
      <c r="J548"/>
      <c r="K548"/>
      <c r="L548"/>
      <c r="M548"/>
      <c r="N548"/>
      <c r="O548"/>
      <c r="P548"/>
      <c r="Q548"/>
      <c r="R548"/>
      <c r="S548"/>
      <c r="T548"/>
      <c r="U548"/>
      <c r="V548"/>
      <c r="W548"/>
      <c r="X548"/>
      <c r="Y548"/>
      <c r="Z548"/>
      <c r="AA548"/>
      <c r="AB548"/>
      <c r="AC548"/>
      <c r="AD548"/>
    </row>
    <row r="549" spans="1:30" ht="16.95" customHeight="1" x14ac:dyDescent="0.25">
      <c r="A549"/>
      <c r="B549"/>
      <c r="C549"/>
      <c r="D549"/>
      <c r="E549"/>
      <c r="F549"/>
      <c r="G549"/>
      <c r="H549"/>
      <c r="I549"/>
      <c r="J549"/>
      <c r="K549"/>
      <c r="L549"/>
      <c r="M549"/>
      <c r="N549"/>
      <c r="O549"/>
      <c r="P549"/>
      <c r="Q549"/>
      <c r="R549"/>
      <c r="S549"/>
      <c r="T549"/>
      <c r="U549"/>
      <c r="V549"/>
      <c r="W549"/>
      <c r="X549"/>
      <c r="Y549"/>
      <c r="Z549"/>
      <c r="AA549"/>
      <c r="AB549"/>
      <c r="AC549"/>
      <c r="AD549"/>
    </row>
    <row r="550" spans="1:30" ht="16.95" customHeight="1" x14ac:dyDescent="0.25">
      <c r="A550"/>
      <c r="B550"/>
      <c r="C550"/>
      <c r="D550"/>
      <c r="E550"/>
      <c r="F550"/>
      <c r="G550"/>
      <c r="H550"/>
      <c r="I550"/>
      <c r="J550"/>
      <c r="K550"/>
      <c r="L550"/>
      <c r="M550"/>
      <c r="N550"/>
      <c r="O550"/>
      <c r="P550"/>
      <c r="Q550"/>
      <c r="R550"/>
      <c r="S550"/>
      <c r="T550"/>
      <c r="U550"/>
      <c r="V550"/>
      <c r="W550"/>
      <c r="X550"/>
      <c r="Y550"/>
      <c r="Z550"/>
      <c r="AA550"/>
      <c r="AB550"/>
      <c r="AC550"/>
      <c r="AD550"/>
    </row>
    <row r="551" spans="1:30" ht="16.95" customHeight="1" x14ac:dyDescent="0.25">
      <c r="A551"/>
      <c r="B551"/>
      <c r="C551"/>
      <c r="D551"/>
      <c r="E551"/>
      <c r="F551"/>
      <c r="G551"/>
      <c r="H551"/>
      <c r="I551"/>
      <c r="J551"/>
      <c r="K551"/>
      <c r="L551"/>
      <c r="M551"/>
      <c r="N551"/>
      <c r="O551"/>
      <c r="P551"/>
      <c r="Q551"/>
      <c r="R551"/>
      <c r="S551"/>
      <c r="T551"/>
      <c r="U551"/>
      <c r="V551"/>
      <c r="W551"/>
      <c r="X551"/>
      <c r="Y551"/>
      <c r="Z551"/>
      <c r="AA551"/>
      <c r="AB551"/>
      <c r="AC551"/>
      <c r="AD551"/>
    </row>
    <row r="552" spans="1:30" ht="16.95" customHeight="1" x14ac:dyDescent="0.25">
      <c r="A552"/>
      <c r="B552"/>
      <c r="C552"/>
      <c r="D552"/>
      <c r="E552"/>
      <c r="F552"/>
      <c r="G552"/>
      <c r="H552"/>
      <c r="I552"/>
      <c r="J552"/>
      <c r="K552"/>
      <c r="L552"/>
      <c r="M552"/>
      <c r="N552"/>
      <c r="O552"/>
      <c r="P552"/>
      <c r="Q552"/>
      <c r="R552"/>
      <c r="S552"/>
      <c r="T552"/>
      <c r="U552"/>
      <c r="V552"/>
      <c r="W552"/>
      <c r="X552"/>
      <c r="Y552"/>
      <c r="Z552"/>
      <c r="AA552"/>
      <c r="AB552"/>
      <c r="AC552"/>
      <c r="AD552"/>
    </row>
    <row r="553" spans="1:30" ht="16.95" customHeight="1" x14ac:dyDescent="0.25">
      <c r="A553"/>
      <c r="B553"/>
      <c r="C553"/>
      <c r="D553"/>
      <c r="E553"/>
      <c r="F553"/>
      <c r="G553"/>
      <c r="H553"/>
      <c r="I553"/>
      <c r="J553"/>
      <c r="K553"/>
      <c r="L553"/>
      <c r="M553"/>
      <c r="N553"/>
      <c r="O553"/>
      <c r="P553"/>
      <c r="Q553"/>
      <c r="R553"/>
      <c r="S553"/>
      <c r="T553"/>
      <c r="U553"/>
      <c r="V553"/>
      <c r="W553"/>
      <c r="X553"/>
      <c r="Y553"/>
      <c r="Z553"/>
      <c r="AA553"/>
      <c r="AB553"/>
      <c r="AC553"/>
      <c r="AD553"/>
    </row>
    <row r="554" spans="1:30" ht="16.95" customHeight="1" x14ac:dyDescent="0.25">
      <c r="A554"/>
      <c r="B554"/>
      <c r="C554"/>
      <c r="D554"/>
      <c r="E554"/>
      <c r="F554"/>
      <c r="G554"/>
      <c r="H554"/>
      <c r="I554"/>
      <c r="J554"/>
      <c r="K554"/>
      <c r="L554"/>
      <c r="M554"/>
      <c r="N554"/>
      <c r="O554"/>
      <c r="P554"/>
      <c r="Q554"/>
      <c r="R554"/>
      <c r="S554"/>
      <c r="T554"/>
      <c r="U554"/>
      <c r="V554"/>
      <c r="W554"/>
      <c r="X554"/>
      <c r="Y554"/>
      <c r="Z554"/>
      <c r="AA554"/>
      <c r="AB554"/>
      <c r="AC554"/>
      <c r="AD554"/>
    </row>
    <row r="555" spans="1:30" ht="16.95" customHeight="1" x14ac:dyDescent="0.25">
      <c r="A555"/>
      <c r="B555"/>
      <c r="C555"/>
      <c r="D555"/>
      <c r="E555"/>
      <c r="F555"/>
      <c r="G555"/>
      <c r="H555"/>
      <c r="I555"/>
      <c r="J555"/>
      <c r="K555"/>
      <c r="L555"/>
      <c r="M555"/>
      <c r="N555"/>
      <c r="O555"/>
      <c r="P555"/>
      <c r="Q555"/>
      <c r="R555"/>
      <c r="S555"/>
      <c r="T555"/>
      <c r="U555"/>
      <c r="V555"/>
      <c r="W555"/>
      <c r="X555"/>
      <c r="Y555"/>
      <c r="Z555"/>
      <c r="AA555"/>
      <c r="AB555"/>
      <c r="AC555"/>
      <c r="AD555"/>
    </row>
    <row r="556" spans="1:30" ht="16.95" customHeight="1" x14ac:dyDescent="0.25">
      <c r="A556"/>
      <c r="B556"/>
      <c r="C556"/>
      <c r="D556"/>
      <c r="E556"/>
      <c r="F556"/>
      <c r="G556"/>
      <c r="H556"/>
      <c r="I556"/>
      <c r="J556"/>
      <c r="K556"/>
      <c r="L556"/>
      <c r="M556"/>
      <c r="N556"/>
      <c r="O556"/>
      <c r="P556"/>
      <c r="Q556"/>
      <c r="R556"/>
      <c r="S556"/>
      <c r="T556"/>
      <c r="U556"/>
      <c r="V556"/>
      <c r="W556"/>
      <c r="X556"/>
      <c r="Y556"/>
      <c r="Z556"/>
      <c r="AA556"/>
      <c r="AB556"/>
      <c r="AC556"/>
      <c r="AD556"/>
    </row>
    <row r="557" spans="1:30" ht="16.95" customHeight="1" x14ac:dyDescent="0.25">
      <c r="A557"/>
      <c r="B557"/>
      <c r="C557"/>
      <c r="D557"/>
      <c r="E557"/>
      <c r="F557"/>
      <c r="G557"/>
      <c r="H557"/>
      <c r="I557"/>
      <c r="J557"/>
      <c r="K557"/>
      <c r="L557"/>
      <c r="M557"/>
      <c r="N557"/>
      <c r="O557"/>
      <c r="P557"/>
      <c r="Q557"/>
      <c r="R557"/>
      <c r="S557"/>
      <c r="T557"/>
      <c r="U557"/>
      <c r="V557"/>
      <c r="W557"/>
      <c r="X557"/>
      <c r="Y557"/>
      <c r="Z557"/>
      <c r="AA557"/>
      <c r="AB557"/>
      <c r="AC557"/>
      <c r="AD557"/>
    </row>
    <row r="558" spans="1:30" ht="16.95" customHeight="1" x14ac:dyDescent="0.25">
      <c r="A558"/>
      <c r="B558"/>
      <c r="C558"/>
      <c r="D558"/>
      <c r="E558"/>
      <c r="F558"/>
      <c r="G558"/>
      <c r="H558"/>
      <c r="I558"/>
      <c r="J558"/>
      <c r="K558"/>
      <c r="L558"/>
      <c r="M558"/>
      <c r="N558"/>
      <c r="O558"/>
      <c r="P558"/>
      <c r="Q558"/>
      <c r="R558"/>
      <c r="S558"/>
      <c r="T558"/>
      <c r="U558"/>
      <c r="V558"/>
      <c r="W558"/>
      <c r="X558"/>
      <c r="Y558"/>
      <c r="Z558"/>
      <c r="AA558"/>
      <c r="AB558"/>
      <c r="AC558"/>
      <c r="AD558"/>
    </row>
    <row r="559" spans="1:30" ht="16.95" customHeight="1" x14ac:dyDescent="0.25">
      <c r="A559"/>
      <c r="B559"/>
      <c r="C559"/>
      <c r="D559"/>
      <c r="E559"/>
      <c r="F559"/>
      <c r="G559"/>
      <c r="H559"/>
      <c r="I559"/>
      <c r="J559"/>
      <c r="K559"/>
      <c r="L559"/>
      <c r="M559"/>
      <c r="N559"/>
      <c r="O559"/>
      <c r="P559"/>
      <c r="Q559"/>
      <c r="R559"/>
      <c r="S559"/>
      <c r="T559"/>
      <c r="U559"/>
      <c r="V559"/>
      <c r="W559"/>
      <c r="X559"/>
      <c r="Y559"/>
      <c r="Z559"/>
      <c r="AA559"/>
      <c r="AB559"/>
      <c r="AC559"/>
      <c r="AD559"/>
    </row>
    <row r="560" spans="1:30" ht="16.95" customHeight="1" x14ac:dyDescent="0.25">
      <c r="A560"/>
      <c r="B560"/>
      <c r="C560"/>
      <c r="D560"/>
      <c r="E560"/>
      <c r="F560"/>
      <c r="G560"/>
      <c r="H560"/>
      <c r="I560"/>
      <c r="J560"/>
      <c r="K560"/>
      <c r="L560"/>
      <c r="M560"/>
      <c r="N560"/>
      <c r="O560"/>
      <c r="P560"/>
      <c r="Q560"/>
      <c r="R560"/>
      <c r="S560"/>
      <c r="T560"/>
      <c r="U560"/>
      <c r="V560"/>
      <c r="W560"/>
      <c r="X560"/>
      <c r="Y560"/>
      <c r="Z560"/>
      <c r="AA560"/>
      <c r="AB560"/>
      <c r="AC560"/>
      <c r="AD560"/>
    </row>
    <row r="561" spans="1:30" ht="16.95" customHeight="1" x14ac:dyDescent="0.25">
      <c r="A561"/>
      <c r="B561"/>
      <c r="C561"/>
      <c r="D561"/>
      <c r="E561"/>
      <c r="F561"/>
      <c r="G561"/>
      <c r="H561"/>
      <c r="I561"/>
      <c r="J561"/>
      <c r="K561"/>
      <c r="L561"/>
      <c r="M561"/>
      <c r="N561"/>
      <c r="O561"/>
      <c r="P561"/>
      <c r="Q561"/>
      <c r="R561"/>
      <c r="S561"/>
      <c r="T561"/>
      <c r="U561"/>
      <c r="V561"/>
      <c r="W561"/>
      <c r="X561"/>
      <c r="Y561"/>
      <c r="Z561"/>
      <c r="AA561"/>
      <c r="AB561"/>
      <c r="AC561"/>
      <c r="AD561"/>
    </row>
    <row r="562" spans="1:30" ht="16.95" customHeight="1" x14ac:dyDescent="0.25">
      <c r="A562"/>
      <c r="B562"/>
      <c r="C562"/>
      <c r="D562"/>
      <c r="E562"/>
      <c r="F562"/>
      <c r="G562"/>
      <c r="H562"/>
      <c r="I562"/>
      <c r="J562"/>
      <c r="K562"/>
      <c r="L562"/>
      <c r="M562"/>
      <c r="N562"/>
      <c r="O562"/>
      <c r="P562"/>
      <c r="Q562"/>
      <c r="R562"/>
      <c r="S562"/>
      <c r="T562"/>
      <c r="U562"/>
      <c r="V562"/>
      <c r="W562"/>
      <c r="X562"/>
      <c r="Y562"/>
      <c r="Z562"/>
      <c r="AA562"/>
      <c r="AB562"/>
      <c r="AC562"/>
      <c r="AD562"/>
    </row>
    <row r="563" spans="1:30" ht="16.95" customHeight="1" x14ac:dyDescent="0.25">
      <c r="A563"/>
      <c r="B563"/>
      <c r="C563"/>
      <c r="D563"/>
      <c r="E563"/>
      <c r="F563"/>
      <c r="G563"/>
      <c r="H563"/>
      <c r="I563"/>
      <c r="J563"/>
      <c r="K563"/>
      <c r="L563"/>
      <c r="M563"/>
      <c r="N563"/>
      <c r="O563"/>
      <c r="P563"/>
      <c r="Q563"/>
      <c r="R563"/>
      <c r="S563"/>
      <c r="T563"/>
      <c r="U563"/>
      <c r="V563"/>
      <c r="W563"/>
      <c r="X563"/>
      <c r="Y563"/>
      <c r="Z563"/>
      <c r="AA563"/>
      <c r="AB563"/>
      <c r="AC563"/>
      <c r="AD563"/>
    </row>
    <row r="564" spans="1:30" ht="16.95" customHeight="1" x14ac:dyDescent="0.25">
      <c r="A564"/>
      <c r="B564"/>
      <c r="C564"/>
      <c r="D564"/>
      <c r="E564"/>
      <c r="F564"/>
      <c r="G564"/>
      <c r="H564"/>
      <c r="I564"/>
      <c r="J564"/>
      <c r="K564"/>
      <c r="L564"/>
      <c r="M564"/>
      <c r="N564"/>
      <c r="O564"/>
      <c r="P564"/>
      <c r="Q564"/>
      <c r="R564"/>
      <c r="S564"/>
      <c r="T564"/>
      <c r="U564"/>
      <c r="V564"/>
      <c r="W564"/>
      <c r="X564"/>
      <c r="Y564"/>
      <c r="Z564"/>
      <c r="AA564"/>
      <c r="AB564"/>
      <c r="AC564"/>
      <c r="AD564"/>
    </row>
    <row r="565" spans="1:30" ht="16.95" customHeight="1" x14ac:dyDescent="0.25">
      <c r="A565"/>
      <c r="B565"/>
      <c r="C565"/>
      <c r="D565"/>
      <c r="E565"/>
      <c r="F565"/>
      <c r="G565"/>
      <c r="H565"/>
      <c r="I565"/>
      <c r="J565"/>
      <c r="K565"/>
      <c r="L565"/>
      <c r="M565"/>
      <c r="N565"/>
      <c r="O565"/>
      <c r="P565"/>
      <c r="Q565"/>
      <c r="R565"/>
      <c r="S565"/>
      <c r="T565"/>
      <c r="U565"/>
      <c r="V565"/>
      <c r="W565"/>
      <c r="X565"/>
      <c r="Y565"/>
      <c r="Z565"/>
      <c r="AA565"/>
      <c r="AB565"/>
      <c r="AC565"/>
      <c r="AD565"/>
    </row>
    <row r="566" spans="1:30" ht="16.95" customHeight="1" x14ac:dyDescent="0.25">
      <c r="A566"/>
      <c r="B566"/>
      <c r="C566"/>
      <c r="D566"/>
      <c r="E566"/>
      <c r="F566"/>
      <c r="G566"/>
      <c r="H566"/>
      <c r="I566"/>
      <c r="J566"/>
      <c r="K566"/>
      <c r="L566"/>
      <c r="M566"/>
      <c r="N566"/>
      <c r="O566"/>
      <c r="P566"/>
      <c r="Q566"/>
      <c r="R566"/>
      <c r="S566"/>
      <c r="T566"/>
      <c r="U566"/>
      <c r="V566"/>
      <c r="W566"/>
      <c r="X566"/>
      <c r="Y566"/>
      <c r="Z566"/>
      <c r="AA566"/>
      <c r="AB566"/>
      <c r="AC566"/>
      <c r="AD566"/>
    </row>
    <row r="567" spans="1:30" ht="16.95" customHeight="1" x14ac:dyDescent="0.25">
      <c r="A567"/>
      <c r="B567"/>
      <c r="C567"/>
      <c r="D567"/>
      <c r="E567"/>
      <c r="F567"/>
      <c r="G567"/>
      <c r="H567"/>
      <c r="I567"/>
      <c r="J567"/>
      <c r="K567"/>
      <c r="L567"/>
      <c r="M567"/>
      <c r="N567"/>
      <c r="O567"/>
      <c r="P567"/>
      <c r="Q567"/>
      <c r="R567"/>
      <c r="S567"/>
      <c r="T567"/>
      <c r="U567"/>
      <c r="V567"/>
      <c r="W567"/>
      <c r="X567"/>
      <c r="Y567"/>
      <c r="Z567"/>
      <c r="AA567"/>
      <c r="AB567"/>
      <c r="AC567"/>
      <c r="AD567"/>
    </row>
    <row r="568" spans="1:30" ht="16.95" customHeight="1" x14ac:dyDescent="0.25">
      <c r="A568"/>
      <c r="B568"/>
      <c r="C568"/>
      <c r="D568"/>
      <c r="E568"/>
      <c r="F568"/>
      <c r="G568"/>
      <c r="H568"/>
      <c r="I568"/>
      <c r="J568"/>
      <c r="K568"/>
      <c r="L568"/>
      <c r="M568"/>
      <c r="N568"/>
      <c r="O568"/>
      <c r="P568"/>
      <c r="Q568"/>
      <c r="R568"/>
      <c r="S568"/>
      <c r="T568"/>
      <c r="U568"/>
      <c r="V568"/>
      <c r="W568"/>
      <c r="X568"/>
      <c r="Y568"/>
      <c r="Z568"/>
      <c r="AA568"/>
      <c r="AB568"/>
      <c r="AC568"/>
      <c r="AD568"/>
    </row>
    <row r="569" spans="1:30" ht="16.95" customHeight="1" x14ac:dyDescent="0.25">
      <c r="A569"/>
      <c r="B569"/>
      <c r="C569"/>
      <c r="D569"/>
      <c r="E569"/>
      <c r="F569"/>
      <c r="G569"/>
      <c r="H569"/>
      <c r="I569"/>
      <c r="J569"/>
      <c r="K569"/>
      <c r="L569"/>
      <c r="M569"/>
      <c r="N569"/>
      <c r="O569"/>
      <c r="P569"/>
      <c r="Q569"/>
      <c r="R569"/>
      <c r="S569"/>
      <c r="T569"/>
      <c r="U569"/>
      <c r="V569"/>
      <c r="W569"/>
      <c r="X569"/>
      <c r="Y569"/>
      <c r="Z569"/>
      <c r="AA569"/>
      <c r="AB569"/>
      <c r="AC569"/>
      <c r="AD569"/>
    </row>
    <row r="570" spans="1:30" ht="16.95" customHeight="1" x14ac:dyDescent="0.25">
      <c r="A570"/>
      <c r="B570"/>
      <c r="C570"/>
      <c r="D570"/>
      <c r="E570"/>
      <c r="F570"/>
      <c r="G570"/>
      <c r="H570"/>
      <c r="I570"/>
      <c r="J570"/>
      <c r="K570"/>
      <c r="L570"/>
      <c r="M570"/>
      <c r="N570"/>
      <c r="O570"/>
      <c r="P570"/>
      <c r="Q570"/>
      <c r="R570"/>
      <c r="S570"/>
      <c r="T570"/>
      <c r="U570"/>
      <c r="V570"/>
      <c r="W570"/>
      <c r="X570"/>
      <c r="Y570"/>
      <c r="Z570"/>
      <c r="AA570"/>
      <c r="AB570"/>
      <c r="AC570"/>
      <c r="AD570"/>
    </row>
    <row r="571" spans="1:30" ht="16.95" customHeight="1" x14ac:dyDescent="0.25">
      <c r="A571"/>
      <c r="B571"/>
      <c r="C571"/>
      <c r="D571"/>
      <c r="E571"/>
      <c r="F571"/>
      <c r="G571"/>
      <c r="H571"/>
      <c r="I571"/>
      <c r="J571"/>
      <c r="K571"/>
      <c r="L571"/>
      <c r="M571"/>
      <c r="N571"/>
      <c r="O571"/>
      <c r="P571"/>
      <c r="Q571"/>
      <c r="R571"/>
      <c r="S571"/>
      <c r="T571"/>
      <c r="U571"/>
      <c r="V571"/>
      <c r="W571"/>
      <c r="X571"/>
      <c r="Y571"/>
      <c r="Z571"/>
      <c r="AA571"/>
      <c r="AB571"/>
      <c r="AC571"/>
      <c r="AD571"/>
    </row>
    <row r="572" spans="1:30" ht="16.95" customHeight="1" x14ac:dyDescent="0.25">
      <c r="A572"/>
      <c r="B572"/>
      <c r="C572"/>
      <c r="D572"/>
      <c r="E572"/>
      <c r="F572"/>
      <c r="G572"/>
      <c r="H572"/>
      <c r="I572"/>
      <c r="J572"/>
      <c r="K572"/>
      <c r="L572"/>
      <c r="M572"/>
      <c r="N572"/>
      <c r="O572"/>
      <c r="P572"/>
      <c r="Q572"/>
      <c r="R572"/>
      <c r="S572"/>
      <c r="T572"/>
      <c r="U572"/>
      <c r="V572"/>
      <c r="W572"/>
      <c r="X572"/>
      <c r="Y572"/>
      <c r="Z572"/>
      <c r="AA572"/>
      <c r="AB572"/>
      <c r="AC572"/>
      <c r="AD572"/>
    </row>
    <row r="573" spans="1:30" ht="16.95" customHeight="1" x14ac:dyDescent="0.25">
      <c r="A573"/>
      <c r="B573"/>
      <c r="C573"/>
      <c r="D573"/>
      <c r="E573"/>
      <c r="F573"/>
      <c r="G573"/>
      <c r="H573"/>
      <c r="I573"/>
      <c r="J573"/>
      <c r="K573"/>
      <c r="L573"/>
      <c r="M573"/>
      <c r="N573"/>
      <c r="O573"/>
      <c r="P573"/>
      <c r="Q573"/>
      <c r="R573"/>
      <c r="S573"/>
      <c r="T573"/>
      <c r="U573"/>
      <c r="V573"/>
      <c r="W573"/>
      <c r="X573"/>
      <c r="Y573"/>
      <c r="Z573"/>
      <c r="AA573"/>
      <c r="AB573"/>
      <c r="AC573"/>
      <c r="AD573"/>
    </row>
    <row r="574" spans="1:30" ht="16.95" customHeight="1" x14ac:dyDescent="0.25">
      <c r="A574"/>
      <c r="B574"/>
      <c r="C574"/>
      <c r="D574"/>
      <c r="E574"/>
      <c r="F574"/>
      <c r="G574"/>
      <c r="H574"/>
      <c r="I574"/>
      <c r="J574"/>
      <c r="K574"/>
      <c r="L574"/>
      <c r="M574"/>
      <c r="N574"/>
      <c r="O574"/>
      <c r="P574"/>
      <c r="Q574"/>
      <c r="R574"/>
      <c r="S574"/>
      <c r="T574"/>
      <c r="U574"/>
      <c r="V574"/>
      <c r="W574"/>
      <c r="X574"/>
      <c r="Y574"/>
      <c r="Z574"/>
      <c r="AA574"/>
      <c r="AB574"/>
      <c r="AC574"/>
      <c r="AD574"/>
    </row>
    <row r="575" spans="1:30" ht="16.95" customHeight="1" x14ac:dyDescent="0.25">
      <c r="A575"/>
      <c r="B575"/>
      <c r="C575"/>
      <c r="D575"/>
      <c r="E575"/>
      <c r="F575"/>
      <c r="G575"/>
      <c r="H575"/>
      <c r="I575"/>
      <c r="J575"/>
      <c r="K575"/>
      <c r="L575"/>
      <c r="M575"/>
      <c r="N575"/>
      <c r="O575"/>
      <c r="P575"/>
      <c r="Q575"/>
      <c r="R575"/>
      <c r="S575"/>
      <c r="T575"/>
      <c r="U575"/>
      <c r="V575"/>
      <c r="W575"/>
      <c r="X575"/>
      <c r="Y575"/>
      <c r="Z575"/>
      <c r="AA575"/>
      <c r="AB575"/>
      <c r="AC575"/>
      <c r="AD575"/>
    </row>
    <row r="576" spans="1:30" ht="16.95" customHeight="1" x14ac:dyDescent="0.25">
      <c r="A576"/>
      <c r="B576"/>
      <c r="C576"/>
      <c r="D576"/>
      <c r="E576"/>
      <c r="F576"/>
      <c r="G576"/>
      <c r="H576"/>
      <c r="I576"/>
      <c r="J576"/>
      <c r="K576"/>
      <c r="L576"/>
      <c r="M576"/>
      <c r="N576"/>
      <c r="O576"/>
      <c r="P576"/>
      <c r="Q576"/>
      <c r="R576"/>
      <c r="S576"/>
      <c r="T576"/>
      <c r="U576"/>
      <c r="V576"/>
      <c r="W576"/>
      <c r="X576"/>
      <c r="Y576"/>
      <c r="Z576"/>
      <c r="AA576"/>
      <c r="AB576"/>
      <c r="AC576"/>
      <c r="AD576"/>
    </row>
    <row r="577" spans="1:30" ht="16.95" customHeight="1" x14ac:dyDescent="0.25">
      <c r="A577"/>
      <c r="B577"/>
      <c r="C577"/>
      <c r="D577"/>
      <c r="E577"/>
      <c r="F577"/>
      <c r="G577"/>
      <c r="H577"/>
      <c r="I577"/>
      <c r="J577"/>
      <c r="K577"/>
      <c r="L577"/>
      <c r="M577"/>
      <c r="N577"/>
      <c r="O577"/>
      <c r="P577"/>
      <c r="Q577"/>
      <c r="R577"/>
      <c r="S577"/>
      <c r="T577"/>
      <c r="U577"/>
      <c r="V577"/>
      <c r="W577"/>
      <c r="X577"/>
      <c r="Y577"/>
      <c r="Z577"/>
      <c r="AA577"/>
      <c r="AB577"/>
      <c r="AC577"/>
      <c r="AD577"/>
    </row>
    <row r="578" spans="1:30" ht="16.95" customHeight="1" x14ac:dyDescent="0.25">
      <c r="A578"/>
      <c r="B578"/>
      <c r="C578"/>
      <c r="D578"/>
      <c r="E578"/>
      <c r="F578"/>
      <c r="G578"/>
      <c r="H578"/>
      <c r="I578"/>
      <c r="J578"/>
      <c r="K578"/>
      <c r="L578"/>
      <c r="M578"/>
      <c r="N578"/>
      <c r="O578"/>
      <c r="P578"/>
      <c r="Q578"/>
      <c r="R578"/>
      <c r="S578"/>
      <c r="T578"/>
      <c r="U578"/>
      <c r="V578"/>
      <c r="W578"/>
      <c r="X578"/>
      <c r="Y578"/>
      <c r="Z578"/>
      <c r="AA578"/>
      <c r="AB578"/>
      <c r="AC578"/>
      <c r="AD578"/>
    </row>
    <row r="579" spans="1:30" ht="16.95" customHeight="1" x14ac:dyDescent="0.25">
      <c r="A579"/>
      <c r="B579"/>
      <c r="C579"/>
      <c r="D579"/>
      <c r="E579"/>
      <c r="F579"/>
      <c r="G579"/>
      <c r="H579"/>
      <c r="I579"/>
      <c r="J579"/>
      <c r="K579"/>
      <c r="L579"/>
      <c r="M579"/>
      <c r="N579"/>
      <c r="O579"/>
      <c r="P579"/>
      <c r="Q579"/>
      <c r="R579"/>
      <c r="S579"/>
      <c r="T579"/>
      <c r="U579"/>
      <c r="V579"/>
      <c r="W579"/>
      <c r="X579"/>
      <c r="Y579"/>
      <c r="Z579"/>
      <c r="AA579"/>
      <c r="AB579"/>
      <c r="AC579"/>
      <c r="AD579"/>
    </row>
    <row r="580" spans="1:30" ht="16.95" customHeight="1" x14ac:dyDescent="0.25">
      <c r="A580"/>
      <c r="B580"/>
      <c r="C580"/>
      <c r="D580"/>
      <c r="E580"/>
      <c r="F580"/>
      <c r="G580"/>
      <c r="H580"/>
      <c r="I580"/>
      <c r="J580"/>
      <c r="K580"/>
      <c r="L580"/>
      <c r="M580"/>
      <c r="N580"/>
      <c r="O580"/>
      <c r="P580"/>
      <c r="Q580"/>
      <c r="R580"/>
      <c r="S580"/>
      <c r="T580"/>
      <c r="U580"/>
      <c r="V580"/>
      <c r="W580"/>
      <c r="X580"/>
      <c r="Y580"/>
      <c r="Z580"/>
      <c r="AA580"/>
      <c r="AB580"/>
      <c r="AC580"/>
      <c r="AD580"/>
    </row>
    <row r="581" spans="1:30" ht="16.95" customHeight="1" x14ac:dyDescent="0.25">
      <c r="A581"/>
      <c r="B581"/>
      <c r="C581"/>
      <c r="D581"/>
      <c r="E581"/>
      <c r="F581"/>
      <c r="G581"/>
      <c r="H581"/>
      <c r="I581"/>
      <c r="J581"/>
      <c r="K581"/>
      <c r="L581"/>
      <c r="M581"/>
      <c r="N581"/>
      <c r="O581"/>
      <c r="P581"/>
      <c r="Q581"/>
      <c r="R581"/>
      <c r="S581"/>
      <c r="T581"/>
      <c r="U581"/>
      <c r="V581"/>
      <c r="W581"/>
      <c r="X581"/>
      <c r="Y581"/>
      <c r="Z581"/>
      <c r="AA581"/>
      <c r="AB581"/>
      <c r="AC581"/>
      <c r="AD581"/>
    </row>
    <row r="582" spans="1:30" ht="16.95" customHeight="1" x14ac:dyDescent="0.25">
      <c r="A582"/>
      <c r="B582"/>
      <c r="C582"/>
      <c r="D582"/>
      <c r="E582"/>
      <c r="F582"/>
      <c r="G582"/>
      <c r="H582"/>
      <c r="I582"/>
      <c r="J582"/>
      <c r="K582"/>
      <c r="L582"/>
      <c r="M582"/>
      <c r="N582"/>
      <c r="O582"/>
      <c r="P582"/>
      <c r="Q582"/>
      <c r="R582"/>
      <c r="S582"/>
      <c r="T582"/>
      <c r="U582"/>
      <c r="V582"/>
      <c r="W582"/>
      <c r="X582"/>
      <c r="Y582"/>
      <c r="Z582"/>
      <c r="AA582"/>
      <c r="AB582"/>
      <c r="AC582"/>
      <c r="AD582"/>
    </row>
    <row r="583" spans="1:30" ht="16.95" customHeight="1" x14ac:dyDescent="0.25">
      <c r="A583"/>
      <c r="B583"/>
      <c r="C583"/>
      <c r="D583"/>
      <c r="E583"/>
      <c r="F583"/>
      <c r="G583"/>
      <c r="H583"/>
      <c r="I583"/>
      <c r="J583"/>
      <c r="K583"/>
      <c r="L583"/>
      <c r="M583"/>
      <c r="N583"/>
      <c r="O583"/>
      <c r="P583"/>
      <c r="Q583"/>
      <c r="R583"/>
      <c r="S583"/>
      <c r="T583"/>
      <c r="U583"/>
      <c r="V583"/>
      <c r="W583"/>
      <c r="X583"/>
      <c r="Y583"/>
      <c r="Z583"/>
      <c r="AA583"/>
      <c r="AB583"/>
      <c r="AC583"/>
      <c r="AD583"/>
    </row>
    <row r="584" spans="1:30" ht="16.95" customHeight="1" x14ac:dyDescent="0.25">
      <c r="A584"/>
      <c r="B584"/>
      <c r="C584"/>
      <c r="D584"/>
      <c r="E584"/>
      <c r="F584"/>
      <c r="G584"/>
      <c r="H584"/>
      <c r="I584"/>
      <c r="J584"/>
      <c r="K584"/>
      <c r="L584"/>
      <c r="M584"/>
      <c r="N584"/>
      <c r="O584"/>
      <c r="P584"/>
      <c r="Q584"/>
      <c r="R584"/>
      <c r="S584"/>
      <c r="T584"/>
      <c r="U584"/>
      <c r="V584"/>
      <c r="W584"/>
      <c r="X584"/>
      <c r="Y584"/>
      <c r="Z584"/>
      <c r="AA584"/>
      <c r="AB584"/>
      <c r="AC584"/>
      <c r="AD584"/>
    </row>
    <row r="585" spans="1:30" ht="16.95" customHeight="1" x14ac:dyDescent="0.25">
      <c r="A585"/>
      <c r="B585"/>
      <c r="C585"/>
      <c r="D585"/>
      <c r="E585"/>
      <c r="F585"/>
      <c r="G585"/>
      <c r="H585"/>
      <c r="I585"/>
      <c r="J585"/>
      <c r="K585"/>
      <c r="L585"/>
      <c r="M585"/>
      <c r="N585"/>
      <c r="O585"/>
      <c r="P585"/>
      <c r="Q585"/>
      <c r="R585"/>
      <c r="S585"/>
      <c r="T585"/>
      <c r="U585"/>
      <c r="V585"/>
      <c r="W585"/>
      <c r="X585"/>
      <c r="Y585"/>
      <c r="Z585"/>
      <c r="AA585"/>
      <c r="AB585"/>
      <c r="AC585"/>
      <c r="AD585"/>
    </row>
    <row r="586" spans="1:30" ht="16.95" customHeight="1" x14ac:dyDescent="0.25">
      <c r="A586"/>
      <c r="B586"/>
      <c r="C586"/>
      <c r="D586"/>
      <c r="E586"/>
      <c r="F586"/>
      <c r="G586"/>
      <c r="H586"/>
      <c r="I586"/>
      <c r="J586"/>
      <c r="K586"/>
      <c r="L586"/>
      <c r="M586"/>
      <c r="N586"/>
      <c r="O586"/>
      <c r="P586"/>
      <c r="Q586"/>
      <c r="R586"/>
      <c r="S586"/>
      <c r="T586"/>
      <c r="U586"/>
      <c r="V586"/>
      <c r="W586"/>
      <c r="X586"/>
      <c r="Y586"/>
      <c r="Z586"/>
      <c r="AA586"/>
      <c r="AB586"/>
      <c r="AC586"/>
      <c r="AD586"/>
    </row>
    <row r="587" spans="1:30" ht="16.95" customHeight="1" x14ac:dyDescent="0.25">
      <c r="A587"/>
      <c r="B587"/>
      <c r="C587"/>
      <c r="D587"/>
      <c r="E587"/>
      <c r="F587"/>
      <c r="G587"/>
      <c r="H587"/>
      <c r="I587"/>
      <c r="J587"/>
      <c r="K587"/>
      <c r="L587"/>
      <c r="M587"/>
      <c r="N587"/>
      <c r="O587"/>
      <c r="P587"/>
      <c r="Q587"/>
      <c r="R587"/>
      <c r="S587"/>
      <c r="T587"/>
      <c r="U587"/>
      <c r="V587"/>
      <c r="W587"/>
      <c r="X587"/>
      <c r="Y587"/>
      <c r="Z587"/>
      <c r="AA587"/>
      <c r="AB587"/>
      <c r="AC587"/>
      <c r="AD587"/>
    </row>
    <row r="588" spans="1:30" ht="16.95" customHeight="1" x14ac:dyDescent="0.25">
      <c r="A588"/>
      <c r="B588"/>
      <c r="C588"/>
      <c r="D588"/>
      <c r="E588"/>
      <c r="F588"/>
      <c r="G588"/>
      <c r="H588"/>
      <c r="I588"/>
      <c r="J588"/>
      <c r="K588"/>
      <c r="L588"/>
      <c r="M588"/>
      <c r="N588"/>
      <c r="O588"/>
      <c r="P588"/>
      <c r="Q588"/>
      <c r="R588"/>
      <c r="S588"/>
      <c r="T588"/>
      <c r="U588"/>
      <c r="V588"/>
      <c r="W588"/>
      <c r="X588"/>
      <c r="Y588"/>
      <c r="Z588"/>
      <c r="AA588"/>
      <c r="AB588"/>
      <c r="AC588"/>
      <c r="AD588"/>
    </row>
    <row r="589" spans="1:30" ht="16.95" customHeight="1" x14ac:dyDescent="0.25">
      <c r="A589"/>
      <c r="B589"/>
      <c r="C589"/>
      <c r="D589"/>
      <c r="E589"/>
      <c r="F589"/>
      <c r="G589"/>
      <c r="H589"/>
      <c r="I589"/>
      <c r="J589"/>
      <c r="K589"/>
      <c r="L589"/>
      <c r="M589"/>
      <c r="N589"/>
      <c r="O589"/>
      <c r="P589"/>
      <c r="Q589"/>
      <c r="R589"/>
      <c r="S589"/>
      <c r="T589"/>
      <c r="U589"/>
      <c r="V589"/>
      <c r="W589"/>
      <c r="X589"/>
      <c r="Y589"/>
      <c r="Z589"/>
      <c r="AA589"/>
      <c r="AB589"/>
      <c r="AC589"/>
      <c r="AD589"/>
    </row>
    <row r="590" spans="1:30" ht="16.95" customHeight="1" x14ac:dyDescent="0.25">
      <c r="A590"/>
      <c r="B590"/>
      <c r="C590"/>
      <c r="D590"/>
      <c r="E590"/>
      <c r="F590"/>
      <c r="G590"/>
      <c r="H590"/>
      <c r="I590"/>
      <c r="J590"/>
      <c r="K590"/>
      <c r="L590"/>
      <c r="M590"/>
      <c r="N590"/>
      <c r="O590"/>
      <c r="P590"/>
      <c r="Q590"/>
      <c r="R590"/>
      <c r="S590"/>
      <c r="T590"/>
      <c r="U590"/>
      <c r="V590"/>
      <c r="W590"/>
      <c r="X590"/>
      <c r="Y590"/>
      <c r="Z590"/>
      <c r="AA590"/>
      <c r="AB590"/>
      <c r="AC590"/>
      <c r="AD590"/>
    </row>
    <row r="591" spans="1:30" ht="16.95" customHeight="1" x14ac:dyDescent="0.25">
      <c r="A591"/>
      <c r="B591"/>
      <c r="C591"/>
      <c r="D591"/>
      <c r="E591"/>
      <c r="F591"/>
      <c r="G591"/>
      <c r="H591"/>
      <c r="I591"/>
      <c r="J591"/>
      <c r="K591"/>
      <c r="L591"/>
      <c r="M591"/>
      <c r="N591"/>
      <c r="O591"/>
      <c r="P591"/>
      <c r="Q591"/>
      <c r="R591"/>
      <c r="S591"/>
      <c r="T591"/>
      <c r="U591"/>
      <c r="V591"/>
      <c r="W591"/>
      <c r="X591"/>
      <c r="Y591"/>
      <c r="Z591"/>
      <c r="AA591"/>
      <c r="AB591"/>
      <c r="AC591"/>
      <c r="AD591"/>
    </row>
    <row r="592" spans="1:30" ht="16.95" customHeight="1" x14ac:dyDescent="0.25">
      <c r="A592"/>
      <c r="B592"/>
      <c r="C592"/>
      <c r="D592"/>
      <c r="E592"/>
      <c r="F592"/>
      <c r="G592"/>
      <c r="H592"/>
      <c r="I592"/>
      <c r="J592"/>
      <c r="K592"/>
      <c r="L592"/>
      <c r="M592"/>
      <c r="N592"/>
      <c r="O592"/>
      <c r="P592"/>
      <c r="Q592"/>
      <c r="R592"/>
      <c r="S592"/>
      <c r="T592"/>
      <c r="U592"/>
      <c r="V592"/>
      <c r="W592"/>
      <c r="X592"/>
      <c r="Y592"/>
      <c r="Z592"/>
      <c r="AA592"/>
      <c r="AB592"/>
      <c r="AC592"/>
      <c r="AD592"/>
    </row>
    <row r="593" spans="1:30" ht="16.95" customHeight="1" x14ac:dyDescent="0.25">
      <c r="A593"/>
      <c r="B593"/>
      <c r="C593"/>
      <c r="D593"/>
      <c r="E593"/>
      <c r="F593"/>
      <c r="G593"/>
      <c r="H593"/>
      <c r="I593"/>
      <c r="J593"/>
      <c r="K593"/>
      <c r="L593"/>
      <c r="M593"/>
      <c r="N593"/>
      <c r="O593"/>
      <c r="P593"/>
      <c r="Q593"/>
      <c r="R593"/>
      <c r="S593"/>
      <c r="T593"/>
      <c r="U593"/>
      <c r="V593"/>
      <c r="W593"/>
      <c r="X593"/>
      <c r="Y593"/>
      <c r="Z593"/>
      <c r="AA593"/>
      <c r="AB593"/>
      <c r="AC593"/>
      <c r="AD593"/>
    </row>
    <row r="594" spans="1:30" ht="16.95" customHeight="1" x14ac:dyDescent="0.25">
      <c r="A594"/>
      <c r="B594"/>
      <c r="C594"/>
      <c r="D594"/>
      <c r="E594"/>
      <c r="F594"/>
      <c r="G594"/>
      <c r="H594"/>
      <c r="I594"/>
      <c r="J594"/>
      <c r="K594"/>
      <c r="L594"/>
      <c r="M594"/>
      <c r="N594"/>
      <c r="O594"/>
      <c r="P594"/>
      <c r="Q594"/>
      <c r="R594"/>
      <c r="S594"/>
      <c r="T594"/>
      <c r="U594"/>
      <c r="V594"/>
      <c r="W594"/>
      <c r="X594"/>
      <c r="Y594"/>
      <c r="Z594"/>
      <c r="AA594"/>
      <c r="AB594"/>
      <c r="AC594"/>
      <c r="AD594"/>
    </row>
    <row r="595" spans="1:30" ht="16.95" customHeight="1" x14ac:dyDescent="0.25">
      <c r="A595"/>
      <c r="B595"/>
      <c r="C595"/>
      <c r="D595"/>
      <c r="E595"/>
      <c r="F595"/>
      <c r="G595"/>
      <c r="H595"/>
      <c r="I595"/>
      <c r="J595"/>
      <c r="K595"/>
      <c r="L595"/>
      <c r="M595"/>
      <c r="N595"/>
      <c r="O595"/>
      <c r="P595"/>
      <c r="Q595"/>
      <c r="R595"/>
      <c r="S595"/>
      <c r="T595"/>
      <c r="U595"/>
      <c r="V595"/>
      <c r="W595"/>
      <c r="X595"/>
      <c r="Y595"/>
      <c r="Z595"/>
      <c r="AA595"/>
      <c r="AB595"/>
      <c r="AC595"/>
      <c r="AD595"/>
    </row>
    <row r="596" spans="1:30" ht="16.95" customHeight="1" x14ac:dyDescent="0.25">
      <c r="A596"/>
      <c r="B596"/>
      <c r="C596"/>
      <c r="D596"/>
      <c r="E596"/>
      <c r="F596"/>
      <c r="G596"/>
      <c r="H596"/>
      <c r="I596"/>
      <c r="J596"/>
      <c r="K596"/>
      <c r="L596"/>
      <c r="M596"/>
      <c r="N596"/>
      <c r="O596"/>
      <c r="P596"/>
      <c r="Q596"/>
      <c r="R596"/>
      <c r="S596"/>
      <c r="T596"/>
      <c r="U596"/>
      <c r="V596"/>
      <c r="W596"/>
      <c r="X596"/>
      <c r="Y596"/>
      <c r="Z596"/>
      <c r="AA596"/>
      <c r="AB596"/>
      <c r="AC596"/>
      <c r="AD596"/>
    </row>
    <row r="597" spans="1:30" ht="16.95" customHeight="1" x14ac:dyDescent="0.25">
      <c r="A597"/>
      <c r="B597"/>
      <c r="C597"/>
      <c r="D597"/>
      <c r="E597"/>
      <c r="F597"/>
      <c r="G597"/>
      <c r="H597"/>
      <c r="I597"/>
      <c r="J597"/>
      <c r="K597"/>
      <c r="L597"/>
      <c r="M597"/>
      <c r="N597"/>
      <c r="O597"/>
      <c r="P597"/>
      <c r="Q597"/>
      <c r="R597"/>
      <c r="S597"/>
      <c r="T597"/>
      <c r="U597"/>
      <c r="V597"/>
      <c r="W597"/>
      <c r="X597"/>
      <c r="Y597"/>
      <c r="Z597"/>
      <c r="AA597"/>
      <c r="AB597"/>
      <c r="AC597"/>
      <c r="AD597"/>
    </row>
    <row r="598" spans="1:30" ht="16.95" customHeight="1" x14ac:dyDescent="0.25">
      <c r="A598"/>
      <c r="B598"/>
      <c r="C598"/>
      <c r="D598"/>
      <c r="E598"/>
      <c r="F598"/>
      <c r="G598"/>
      <c r="H598"/>
      <c r="I598"/>
      <c r="J598"/>
      <c r="K598"/>
      <c r="L598"/>
      <c r="M598"/>
      <c r="N598"/>
      <c r="O598"/>
      <c r="P598"/>
      <c r="Q598"/>
      <c r="R598"/>
      <c r="S598"/>
      <c r="T598"/>
      <c r="U598"/>
      <c r="V598"/>
      <c r="W598"/>
      <c r="X598"/>
      <c r="Y598"/>
      <c r="Z598"/>
      <c r="AA598"/>
      <c r="AB598"/>
      <c r="AC598"/>
      <c r="AD598"/>
    </row>
    <row r="599" spans="1:30" ht="16.95" customHeight="1" x14ac:dyDescent="0.25">
      <c r="A599"/>
      <c r="B599"/>
      <c r="C599"/>
      <c r="D599"/>
      <c r="E599"/>
      <c r="F599"/>
      <c r="G599"/>
      <c r="H599"/>
      <c r="I599"/>
      <c r="J599"/>
      <c r="K599"/>
      <c r="L599"/>
      <c r="M599"/>
      <c r="N599"/>
      <c r="O599"/>
      <c r="P599"/>
      <c r="Q599"/>
      <c r="R599"/>
      <c r="S599"/>
      <c r="T599"/>
      <c r="U599"/>
      <c r="V599"/>
      <c r="W599"/>
      <c r="X599"/>
      <c r="Y599"/>
      <c r="Z599"/>
      <c r="AA599"/>
      <c r="AB599"/>
      <c r="AC599"/>
      <c r="AD599"/>
    </row>
    <row r="600" spans="1:30" ht="16.95" customHeight="1" x14ac:dyDescent="0.25">
      <c r="A600"/>
      <c r="B600"/>
      <c r="C600"/>
      <c r="D600"/>
      <c r="E600"/>
      <c r="F600"/>
      <c r="G600"/>
      <c r="H600"/>
      <c r="I600"/>
      <c r="J600"/>
      <c r="K600"/>
      <c r="L600"/>
      <c r="M600"/>
      <c r="N600"/>
      <c r="O600"/>
      <c r="P600"/>
      <c r="Q600"/>
      <c r="R600"/>
      <c r="S600"/>
      <c r="T600"/>
      <c r="U600"/>
      <c r="V600"/>
      <c r="W600"/>
      <c r="X600"/>
      <c r="Y600"/>
      <c r="Z600"/>
      <c r="AA600"/>
      <c r="AB600"/>
      <c r="AC600"/>
      <c r="AD600"/>
    </row>
    <row r="601" spans="1:30" ht="16.95" customHeight="1" x14ac:dyDescent="0.25">
      <c r="A601"/>
      <c r="B601"/>
      <c r="C601"/>
      <c r="D601"/>
      <c r="E601"/>
      <c r="F601"/>
      <c r="G601"/>
      <c r="H601"/>
      <c r="I601"/>
      <c r="J601"/>
      <c r="K601"/>
      <c r="L601"/>
      <c r="M601"/>
      <c r="N601"/>
      <c r="O601"/>
      <c r="P601"/>
      <c r="Q601"/>
      <c r="R601"/>
      <c r="S601"/>
      <c r="T601"/>
      <c r="U601"/>
      <c r="V601"/>
      <c r="W601"/>
      <c r="X601"/>
      <c r="Y601"/>
      <c r="Z601"/>
      <c r="AA601"/>
      <c r="AB601"/>
      <c r="AC601"/>
      <c r="AD601"/>
    </row>
    <row r="602" spans="1:30" ht="16.95" customHeight="1" x14ac:dyDescent="0.25">
      <c r="A602"/>
      <c r="B602"/>
      <c r="C602"/>
      <c r="D602"/>
      <c r="E602"/>
      <c r="F602"/>
      <c r="G602"/>
      <c r="H602"/>
      <c r="I602"/>
      <c r="J602"/>
      <c r="K602"/>
      <c r="L602"/>
      <c r="M602"/>
      <c r="N602"/>
      <c r="O602"/>
      <c r="P602"/>
      <c r="Q602"/>
      <c r="R602"/>
      <c r="S602"/>
      <c r="T602"/>
      <c r="U602"/>
      <c r="V602"/>
      <c r="W602"/>
      <c r="X602"/>
      <c r="Y602"/>
      <c r="Z602"/>
      <c r="AA602"/>
      <c r="AB602"/>
      <c r="AC602"/>
      <c r="AD602"/>
    </row>
    <row r="603" spans="1:30" ht="16.95" customHeight="1" x14ac:dyDescent="0.25">
      <c r="A603"/>
      <c r="B603"/>
      <c r="C603"/>
      <c r="D603"/>
      <c r="E603"/>
      <c r="F603"/>
      <c r="G603"/>
      <c r="H603"/>
      <c r="I603"/>
      <c r="J603"/>
      <c r="K603"/>
      <c r="L603"/>
      <c r="M603"/>
      <c r="N603"/>
      <c r="O603"/>
      <c r="P603"/>
      <c r="Q603"/>
      <c r="R603"/>
      <c r="S603"/>
      <c r="T603"/>
      <c r="U603"/>
      <c r="V603"/>
      <c r="W603"/>
      <c r="X603"/>
      <c r="Y603"/>
      <c r="Z603"/>
      <c r="AA603"/>
      <c r="AB603"/>
      <c r="AC603"/>
      <c r="AD603"/>
    </row>
    <row r="604" spans="1:30" ht="16.95" customHeight="1" x14ac:dyDescent="0.25">
      <c r="A604"/>
      <c r="B604"/>
      <c r="C604"/>
      <c r="D604"/>
      <c r="E604"/>
      <c r="F604"/>
      <c r="G604"/>
      <c r="H604"/>
      <c r="I604"/>
      <c r="J604"/>
      <c r="K604"/>
      <c r="L604"/>
      <c r="M604"/>
      <c r="N604"/>
      <c r="O604"/>
      <c r="P604"/>
      <c r="Q604"/>
      <c r="R604"/>
      <c r="S604"/>
      <c r="T604"/>
      <c r="U604"/>
      <c r="V604"/>
      <c r="W604"/>
      <c r="X604"/>
      <c r="Y604"/>
      <c r="Z604"/>
      <c r="AA604"/>
      <c r="AB604"/>
      <c r="AC604"/>
      <c r="AD604"/>
    </row>
    <row r="605" spans="1:30" ht="16.95" customHeight="1" x14ac:dyDescent="0.25">
      <c r="A605"/>
      <c r="B605"/>
      <c r="C605"/>
      <c r="D605"/>
      <c r="E605"/>
      <c r="F605"/>
      <c r="G605"/>
      <c r="H605"/>
      <c r="I605"/>
      <c r="J605"/>
      <c r="K605"/>
      <c r="L605"/>
      <c r="M605"/>
      <c r="N605"/>
      <c r="O605"/>
      <c r="P605"/>
      <c r="Q605"/>
      <c r="R605"/>
      <c r="S605"/>
      <c r="T605"/>
      <c r="U605"/>
      <c r="V605"/>
      <c r="W605"/>
      <c r="X605"/>
      <c r="Y605"/>
      <c r="Z605"/>
      <c r="AA605"/>
      <c r="AB605"/>
      <c r="AC605"/>
      <c r="AD605"/>
    </row>
    <row r="606" spans="1:30" ht="16.95" customHeight="1" x14ac:dyDescent="0.25">
      <c r="A606"/>
      <c r="B606"/>
      <c r="C606"/>
      <c r="D606"/>
      <c r="E606"/>
      <c r="F606"/>
      <c r="G606"/>
      <c r="H606"/>
      <c r="I606"/>
      <c r="J606"/>
      <c r="K606"/>
      <c r="L606"/>
      <c r="M606"/>
      <c r="N606"/>
      <c r="O606"/>
      <c r="P606"/>
      <c r="Q606"/>
      <c r="R606"/>
      <c r="S606"/>
      <c r="T606"/>
      <c r="U606"/>
      <c r="V606"/>
      <c r="W606"/>
      <c r="X606"/>
      <c r="Y606"/>
      <c r="Z606"/>
      <c r="AA606"/>
      <c r="AB606"/>
      <c r="AC606"/>
      <c r="AD606"/>
    </row>
    <row r="607" spans="1:30" ht="16.95" customHeight="1" x14ac:dyDescent="0.25">
      <c r="A607"/>
      <c r="B607"/>
      <c r="C607"/>
      <c r="D607"/>
      <c r="E607"/>
      <c r="F607"/>
      <c r="G607"/>
      <c r="H607"/>
      <c r="I607"/>
      <c r="J607"/>
      <c r="K607"/>
      <c r="L607"/>
      <c r="M607"/>
      <c r="N607"/>
      <c r="O607"/>
      <c r="P607"/>
      <c r="Q607"/>
      <c r="R607"/>
      <c r="S607"/>
      <c r="T607"/>
      <c r="U607"/>
      <c r="V607"/>
      <c r="W607"/>
      <c r="X607"/>
      <c r="Y607"/>
      <c r="Z607"/>
      <c r="AA607"/>
      <c r="AB607"/>
      <c r="AC607"/>
      <c r="AD607"/>
    </row>
    <row r="608" spans="1:30" ht="16.95" customHeight="1" x14ac:dyDescent="0.25">
      <c r="A608"/>
      <c r="B608"/>
      <c r="C608"/>
      <c r="D608"/>
      <c r="E608"/>
      <c r="F608"/>
      <c r="G608"/>
      <c r="H608"/>
      <c r="I608"/>
      <c r="J608"/>
      <c r="K608"/>
      <c r="L608"/>
      <c r="M608"/>
      <c r="N608"/>
      <c r="O608"/>
      <c r="P608"/>
      <c r="Q608"/>
      <c r="R608"/>
      <c r="S608"/>
      <c r="T608"/>
      <c r="U608"/>
      <c r="V608"/>
      <c r="W608"/>
      <c r="X608"/>
      <c r="Y608"/>
      <c r="Z608"/>
      <c r="AA608"/>
      <c r="AB608"/>
      <c r="AC608"/>
      <c r="AD608"/>
    </row>
    <row r="609" spans="1:30" ht="16.95" customHeight="1" x14ac:dyDescent="0.25">
      <c r="A609"/>
      <c r="B609"/>
      <c r="C609"/>
      <c r="D609"/>
      <c r="E609"/>
      <c r="F609"/>
      <c r="G609"/>
      <c r="H609"/>
      <c r="I609"/>
      <c r="J609"/>
      <c r="K609"/>
      <c r="L609"/>
      <c r="M609"/>
      <c r="N609"/>
      <c r="O609"/>
      <c r="P609"/>
      <c r="Q609"/>
      <c r="R609"/>
      <c r="S609"/>
      <c r="T609"/>
      <c r="U609"/>
      <c r="V609"/>
      <c r="W609"/>
      <c r="X609"/>
      <c r="Y609"/>
      <c r="Z609"/>
      <c r="AA609"/>
      <c r="AB609"/>
      <c r="AC609"/>
      <c r="AD609"/>
    </row>
    <row r="610" spans="1:30" ht="16.95" customHeight="1" x14ac:dyDescent="0.25">
      <c r="A610"/>
      <c r="B610"/>
      <c r="C610"/>
      <c r="D610"/>
      <c r="E610"/>
      <c r="F610"/>
      <c r="G610"/>
      <c r="H610"/>
      <c r="I610"/>
      <c r="J610"/>
      <c r="K610"/>
      <c r="L610"/>
      <c r="M610"/>
      <c r="N610"/>
      <c r="O610"/>
      <c r="P610"/>
      <c r="Q610"/>
      <c r="R610"/>
      <c r="S610"/>
      <c r="T610"/>
      <c r="U610"/>
      <c r="V610"/>
      <c r="W610"/>
      <c r="X610"/>
      <c r="Y610"/>
      <c r="Z610"/>
      <c r="AA610"/>
      <c r="AB610"/>
      <c r="AC610"/>
      <c r="AD610"/>
    </row>
    <row r="611" spans="1:30" ht="16.95" customHeight="1" x14ac:dyDescent="0.25">
      <c r="A611"/>
      <c r="B611"/>
      <c r="C611"/>
      <c r="D611"/>
      <c r="E611"/>
      <c r="F611"/>
      <c r="G611"/>
      <c r="H611"/>
      <c r="I611"/>
      <c r="J611"/>
      <c r="K611"/>
      <c r="L611"/>
      <c r="M611"/>
      <c r="N611"/>
      <c r="O611"/>
      <c r="P611"/>
      <c r="Q611"/>
      <c r="R611"/>
      <c r="S611"/>
      <c r="T611"/>
      <c r="U611"/>
      <c r="V611"/>
      <c r="W611"/>
      <c r="X611"/>
      <c r="Y611"/>
      <c r="Z611"/>
      <c r="AA611"/>
      <c r="AB611"/>
      <c r="AC611"/>
      <c r="AD611"/>
    </row>
    <row r="612" spans="1:30" ht="16.95" customHeight="1" x14ac:dyDescent="0.25">
      <c r="A612"/>
      <c r="B612"/>
      <c r="C612"/>
      <c r="D612"/>
      <c r="E612"/>
      <c r="F612"/>
      <c r="G612"/>
      <c r="H612"/>
      <c r="I612"/>
      <c r="J612"/>
      <c r="K612"/>
      <c r="L612"/>
      <c r="M612"/>
      <c r="N612"/>
      <c r="O612"/>
      <c r="P612"/>
      <c r="Q612"/>
      <c r="R612"/>
      <c r="S612"/>
      <c r="T612"/>
      <c r="U612"/>
      <c r="V612"/>
      <c r="W612"/>
      <c r="X612"/>
      <c r="Y612"/>
      <c r="Z612"/>
      <c r="AA612"/>
      <c r="AB612"/>
      <c r="AC612"/>
      <c r="AD612"/>
    </row>
    <row r="613" spans="1:30" ht="16.95" customHeight="1" x14ac:dyDescent="0.25">
      <c r="A613"/>
      <c r="B613"/>
      <c r="C613"/>
      <c r="D613"/>
      <c r="E613"/>
      <c r="F613"/>
      <c r="G613"/>
      <c r="H613"/>
      <c r="I613"/>
      <c r="J613"/>
      <c r="K613"/>
      <c r="L613"/>
      <c r="M613"/>
      <c r="N613"/>
      <c r="O613"/>
      <c r="P613"/>
      <c r="Q613"/>
      <c r="R613"/>
      <c r="S613"/>
      <c r="T613"/>
      <c r="U613"/>
      <c r="V613"/>
      <c r="W613"/>
      <c r="X613"/>
      <c r="Y613"/>
      <c r="Z613"/>
      <c r="AA613"/>
      <c r="AB613"/>
      <c r="AC613"/>
      <c r="AD613"/>
    </row>
    <row r="614" spans="1:30" ht="16.95" customHeight="1" x14ac:dyDescent="0.25">
      <c r="A614"/>
      <c r="B614"/>
      <c r="C614"/>
      <c r="D614"/>
      <c r="E614"/>
      <c r="F614"/>
      <c r="G614"/>
      <c r="H614"/>
      <c r="I614"/>
      <c r="J614"/>
      <c r="K614"/>
      <c r="L614"/>
      <c r="M614"/>
      <c r="N614"/>
      <c r="O614"/>
      <c r="P614"/>
      <c r="Q614"/>
      <c r="R614"/>
      <c r="S614"/>
      <c r="T614"/>
      <c r="U614"/>
      <c r="V614"/>
      <c r="W614"/>
      <c r="X614"/>
      <c r="Y614"/>
      <c r="Z614"/>
      <c r="AA614"/>
      <c r="AB614"/>
      <c r="AC614"/>
      <c r="AD614"/>
    </row>
    <row r="615" spans="1:30" ht="16.95" customHeight="1" x14ac:dyDescent="0.25">
      <c r="A615"/>
      <c r="B615"/>
      <c r="C615"/>
      <c r="D615"/>
      <c r="E615"/>
      <c r="F615"/>
      <c r="G615"/>
      <c r="H615"/>
      <c r="I615"/>
      <c r="J615"/>
      <c r="K615"/>
      <c r="L615"/>
      <c r="M615"/>
      <c r="N615"/>
      <c r="O615"/>
      <c r="P615"/>
      <c r="Q615"/>
      <c r="R615"/>
      <c r="S615"/>
      <c r="T615"/>
      <c r="U615"/>
      <c r="V615"/>
      <c r="W615"/>
      <c r="X615"/>
      <c r="Y615"/>
      <c r="Z615"/>
      <c r="AA615"/>
      <c r="AB615"/>
      <c r="AC615"/>
      <c r="AD615"/>
    </row>
    <row r="616" spans="1:30" ht="16.95" customHeight="1" x14ac:dyDescent="0.25">
      <c r="A616"/>
      <c r="B616"/>
      <c r="C616"/>
      <c r="D616"/>
      <c r="E616"/>
      <c r="F616"/>
      <c r="G616"/>
      <c r="H616"/>
      <c r="I616"/>
      <c r="J616"/>
      <c r="K616"/>
      <c r="L616"/>
      <c r="M616"/>
      <c r="N616"/>
      <c r="O616"/>
      <c r="P616"/>
      <c r="Q616"/>
      <c r="R616"/>
      <c r="S616"/>
      <c r="T616"/>
      <c r="U616"/>
      <c r="V616"/>
      <c r="W616"/>
      <c r="X616"/>
      <c r="Y616"/>
      <c r="Z616"/>
      <c r="AA616"/>
      <c r="AB616"/>
      <c r="AC616"/>
      <c r="AD616"/>
    </row>
    <row r="617" spans="1:30" ht="16.95" customHeight="1" x14ac:dyDescent="0.25">
      <c r="A617"/>
      <c r="B617"/>
      <c r="C617"/>
      <c r="D617"/>
      <c r="E617"/>
      <c r="F617"/>
      <c r="G617"/>
      <c r="H617"/>
      <c r="I617"/>
      <c r="J617"/>
      <c r="K617"/>
      <c r="L617"/>
      <c r="M617"/>
      <c r="N617"/>
      <c r="O617"/>
      <c r="P617"/>
      <c r="Q617"/>
      <c r="R617"/>
      <c r="S617"/>
      <c r="T617"/>
      <c r="U617"/>
      <c r="V617"/>
      <c r="W617"/>
      <c r="X617"/>
      <c r="Y617"/>
      <c r="Z617"/>
      <c r="AA617"/>
      <c r="AB617"/>
      <c r="AC617"/>
      <c r="AD617"/>
    </row>
    <row r="618" spans="1:30" ht="16.95" customHeight="1" x14ac:dyDescent="0.25">
      <c r="A618"/>
      <c r="B618"/>
      <c r="C618"/>
      <c r="D618"/>
      <c r="E618"/>
      <c r="F618"/>
      <c r="G618"/>
      <c r="H618"/>
      <c r="I618"/>
      <c r="J618"/>
      <c r="K618"/>
      <c r="L618"/>
      <c r="M618"/>
      <c r="N618"/>
      <c r="O618"/>
      <c r="P618"/>
      <c r="Q618"/>
      <c r="R618"/>
      <c r="S618"/>
      <c r="T618"/>
      <c r="U618"/>
      <c r="V618"/>
      <c r="W618"/>
      <c r="X618"/>
      <c r="Y618"/>
      <c r="Z618"/>
      <c r="AA618"/>
      <c r="AB618"/>
      <c r="AC618"/>
      <c r="AD618"/>
    </row>
    <row r="619" spans="1:30" ht="16.95" customHeight="1" x14ac:dyDescent="0.25">
      <c r="A619"/>
      <c r="B619"/>
      <c r="C619"/>
      <c r="D619"/>
      <c r="E619"/>
      <c r="F619"/>
      <c r="G619"/>
      <c r="H619"/>
      <c r="I619"/>
      <c r="J619"/>
      <c r="K619"/>
      <c r="L619"/>
      <c r="M619"/>
      <c r="N619"/>
      <c r="O619"/>
      <c r="P619"/>
      <c r="Q619"/>
      <c r="R619"/>
      <c r="S619"/>
      <c r="T619"/>
      <c r="U619"/>
      <c r="V619"/>
      <c r="W619"/>
      <c r="X619"/>
      <c r="Y619"/>
      <c r="Z619"/>
      <c r="AA619"/>
      <c r="AB619"/>
      <c r="AC619"/>
      <c r="AD619"/>
    </row>
    <row r="620" spans="1:30" ht="16.95" customHeight="1" x14ac:dyDescent="0.25">
      <c r="A620"/>
      <c r="B620"/>
      <c r="C620"/>
      <c r="D620"/>
      <c r="E620"/>
      <c r="F620"/>
      <c r="G620"/>
      <c r="H620"/>
      <c r="I620"/>
      <c r="J620"/>
      <c r="K620"/>
      <c r="L620"/>
      <c r="M620"/>
      <c r="N620"/>
      <c r="O620"/>
      <c r="P620"/>
      <c r="Q620"/>
      <c r="R620"/>
      <c r="S620"/>
      <c r="T620"/>
      <c r="U620"/>
      <c r="V620"/>
      <c r="W620"/>
      <c r="X620"/>
      <c r="Y620"/>
      <c r="Z620"/>
      <c r="AA620"/>
      <c r="AB620"/>
      <c r="AC620"/>
      <c r="AD620"/>
    </row>
    <row r="621" spans="1:30" ht="16.95" customHeight="1" x14ac:dyDescent="0.25">
      <c r="A621"/>
      <c r="B621"/>
      <c r="C621"/>
      <c r="D621"/>
      <c r="E621"/>
      <c r="F621"/>
      <c r="G621"/>
      <c r="H621"/>
      <c r="I621"/>
      <c r="J621"/>
      <c r="K621"/>
      <c r="L621"/>
      <c r="M621"/>
      <c r="N621"/>
      <c r="O621"/>
      <c r="P621"/>
      <c r="Q621"/>
      <c r="R621"/>
      <c r="S621"/>
      <c r="T621"/>
      <c r="U621"/>
      <c r="V621"/>
      <c r="W621"/>
      <c r="X621"/>
      <c r="Y621"/>
      <c r="Z621"/>
      <c r="AA621"/>
      <c r="AB621"/>
      <c r="AC621"/>
      <c r="AD621"/>
    </row>
    <row r="622" spans="1:30" ht="16.95" customHeight="1" x14ac:dyDescent="0.25">
      <c r="A622"/>
      <c r="B622"/>
      <c r="C622"/>
      <c r="D622"/>
      <c r="E622"/>
      <c r="F622"/>
      <c r="G622"/>
      <c r="H622"/>
      <c r="I622"/>
      <c r="J622"/>
      <c r="K622"/>
      <c r="L622"/>
      <c r="M622"/>
      <c r="N622"/>
      <c r="O622"/>
      <c r="P622"/>
      <c r="Q622"/>
      <c r="R622"/>
      <c r="S622"/>
      <c r="T622"/>
      <c r="U622"/>
      <c r="V622"/>
      <c r="W622"/>
      <c r="X622"/>
      <c r="Y622"/>
      <c r="Z622"/>
      <c r="AA622"/>
      <c r="AB622"/>
      <c r="AC622"/>
      <c r="AD622"/>
    </row>
    <row r="623" spans="1:30" ht="16.95" customHeight="1" x14ac:dyDescent="0.25">
      <c r="A623"/>
      <c r="B623"/>
      <c r="C623"/>
      <c r="D623"/>
      <c r="E623"/>
      <c r="F623"/>
      <c r="G623"/>
      <c r="H623"/>
      <c r="I623"/>
      <c r="J623"/>
      <c r="K623"/>
      <c r="L623"/>
      <c r="M623"/>
      <c r="N623"/>
      <c r="O623"/>
      <c r="P623"/>
      <c r="Q623"/>
      <c r="R623"/>
      <c r="S623"/>
      <c r="T623"/>
      <c r="U623"/>
      <c r="V623"/>
      <c r="W623"/>
      <c r="X623"/>
      <c r="Y623"/>
      <c r="Z623"/>
      <c r="AA623"/>
      <c r="AB623"/>
      <c r="AC623"/>
      <c r="AD623"/>
    </row>
    <row r="624" spans="1:30" ht="16.95" customHeight="1" x14ac:dyDescent="0.25">
      <c r="A624"/>
      <c r="B624"/>
      <c r="C624"/>
      <c r="D624"/>
      <c r="E624"/>
      <c r="F624"/>
      <c r="G624"/>
      <c r="H624"/>
      <c r="I624"/>
      <c r="J624"/>
      <c r="K624"/>
      <c r="L624"/>
      <c r="M624"/>
      <c r="N624"/>
      <c r="O624"/>
      <c r="P624"/>
      <c r="Q624"/>
      <c r="R624"/>
      <c r="S624"/>
      <c r="T624"/>
      <c r="U624"/>
      <c r="V624"/>
      <c r="W624"/>
      <c r="X624"/>
      <c r="Y624"/>
      <c r="Z624"/>
      <c r="AA624"/>
      <c r="AB624"/>
      <c r="AC624"/>
      <c r="AD624"/>
    </row>
    <row r="625" spans="1:30" ht="16.95" customHeight="1" x14ac:dyDescent="0.25">
      <c r="A625"/>
      <c r="B625"/>
      <c r="C625"/>
      <c r="D625"/>
      <c r="E625"/>
      <c r="F625"/>
      <c r="G625"/>
      <c r="H625"/>
      <c r="I625"/>
      <c r="J625"/>
      <c r="K625"/>
      <c r="L625"/>
      <c r="M625"/>
      <c r="N625"/>
      <c r="O625"/>
      <c r="P625"/>
      <c r="Q625"/>
      <c r="R625"/>
      <c r="S625"/>
      <c r="T625"/>
      <c r="U625"/>
      <c r="V625"/>
      <c r="W625"/>
      <c r="X625"/>
      <c r="Y625"/>
      <c r="Z625"/>
      <c r="AA625"/>
      <c r="AB625"/>
      <c r="AC625"/>
      <c r="AD625"/>
    </row>
    <row r="626" spans="1:30" ht="16.95" customHeight="1" x14ac:dyDescent="0.25">
      <c r="A626"/>
      <c r="B626"/>
      <c r="C626"/>
      <c r="D626"/>
      <c r="E626"/>
      <c r="F626"/>
      <c r="G626"/>
      <c r="H626"/>
      <c r="I626"/>
      <c r="J626"/>
      <c r="K626"/>
      <c r="L626"/>
      <c r="M626"/>
      <c r="N626"/>
      <c r="O626"/>
      <c r="P626"/>
      <c r="Q626"/>
      <c r="R626"/>
      <c r="S626"/>
      <c r="T626"/>
      <c r="U626"/>
      <c r="V626"/>
      <c r="W626"/>
      <c r="X626"/>
      <c r="Y626"/>
      <c r="Z626"/>
      <c r="AA626"/>
      <c r="AB626"/>
      <c r="AC626"/>
      <c r="AD626"/>
    </row>
    <row r="627" spans="1:30" ht="16.95" customHeight="1" x14ac:dyDescent="0.25">
      <c r="A627"/>
      <c r="B627"/>
      <c r="C627"/>
      <c r="D627"/>
      <c r="E627"/>
      <c r="F627"/>
      <c r="G627"/>
      <c r="H627"/>
      <c r="I627"/>
      <c r="J627"/>
      <c r="K627"/>
      <c r="L627"/>
      <c r="M627"/>
      <c r="N627"/>
      <c r="O627"/>
      <c r="P627"/>
      <c r="Q627"/>
      <c r="R627"/>
      <c r="S627"/>
      <c r="T627"/>
      <c r="U627"/>
      <c r="V627"/>
      <c r="W627"/>
      <c r="X627"/>
      <c r="Y627"/>
      <c r="Z627"/>
      <c r="AA627"/>
      <c r="AB627"/>
      <c r="AC627"/>
      <c r="AD627"/>
    </row>
    <row r="628" spans="1:30" ht="16.95" customHeight="1" x14ac:dyDescent="0.25">
      <c r="A628"/>
      <c r="B628"/>
      <c r="C628"/>
      <c r="D628"/>
      <c r="E628"/>
      <c r="F628"/>
      <c r="G628"/>
      <c r="H628"/>
      <c r="I628"/>
      <c r="J628"/>
      <c r="K628"/>
      <c r="L628"/>
      <c r="M628"/>
      <c r="N628"/>
      <c r="O628"/>
      <c r="P628"/>
      <c r="Q628"/>
      <c r="R628"/>
      <c r="S628"/>
      <c r="T628"/>
      <c r="U628"/>
      <c r="V628"/>
      <c r="W628"/>
      <c r="X628"/>
      <c r="Y628"/>
      <c r="Z628"/>
      <c r="AA628"/>
      <c r="AB628"/>
      <c r="AC628"/>
      <c r="AD628"/>
    </row>
    <row r="629" spans="1:30" ht="16.95" customHeight="1" x14ac:dyDescent="0.25">
      <c r="A629"/>
      <c r="B629"/>
      <c r="C629"/>
      <c r="D629"/>
      <c r="E629"/>
      <c r="F629"/>
      <c r="G629"/>
      <c r="H629"/>
      <c r="I629"/>
      <c r="J629"/>
      <c r="K629"/>
      <c r="L629"/>
      <c r="M629"/>
      <c r="N629"/>
      <c r="O629"/>
      <c r="P629"/>
      <c r="Q629"/>
      <c r="R629"/>
      <c r="S629"/>
      <c r="T629"/>
      <c r="U629"/>
      <c r="V629"/>
      <c r="W629"/>
      <c r="X629"/>
      <c r="Y629"/>
      <c r="Z629"/>
      <c r="AA629"/>
      <c r="AB629"/>
      <c r="AC629"/>
      <c r="AD629"/>
    </row>
    <row r="630" spans="1:30" ht="16.95" customHeight="1" x14ac:dyDescent="0.25">
      <c r="A630"/>
      <c r="B630"/>
      <c r="C630"/>
      <c r="D630"/>
      <c r="E630"/>
      <c r="F630"/>
      <c r="G630"/>
      <c r="H630"/>
      <c r="I630"/>
      <c r="J630"/>
      <c r="K630"/>
      <c r="L630"/>
      <c r="M630"/>
      <c r="N630"/>
      <c r="O630"/>
      <c r="P630"/>
      <c r="Q630"/>
      <c r="R630"/>
      <c r="S630"/>
      <c r="T630"/>
      <c r="U630"/>
      <c r="V630"/>
      <c r="W630"/>
      <c r="X630"/>
      <c r="Y630"/>
      <c r="Z630"/>
      <c r="AA630"/>
      <c r="AB630"/>
      <c r="AC630"/>
      <c r="AD630"/>
    </row>
    <row r="631" spans="1:30" ht="16.95" customHeight="1" x14ac:dyDescent="0.25">
      <c r="A631"/>
      <c r="B631"/>
      <c r="C631"/>
      <c r="D631"/>
      <c r="E631"/>
      <c r="F631"/>
      <c r="G631"/>
      <c r="H631"/>
      <c r="I631"/>
      <c r="J631"/>
      <c r="K631"/>
      <c r="L631"/>
      <c r="M631"/>
      <c r="N631"/>
      <c r="O631"/>
      <c r="P631"/>
      <c r="Q631"/>
      <c r="R631"/>
      <c r="S631"/>
      <c r="T631"/>
      <c r="U631"/>
      <c r="V631"/>
      <c r="W631"/>
      <c r="X631"/>
      <c r="Y631"/>
      <c r="Z631"/>
      <c r="AA631"/>
      <c r="AB631"/>
      <c r="AC631"/>
      <c r="AD631"/>
    </row>
    <row r="632" spans="1:30" ht="16.95" customHeight="1" x14ac:dyDescent="0.25">
      <c r="A632"/>
      <c r="B632"/>
      <c r="C632"/>
      <c r="D632"/>
      <c r="E632"/>
      <c r="F632"/>
      <c r="G632"/>
      <c r="H632"/>
      <c r="I632"/>
      <c r="J632"/>
      <c r="K632"/>
      <c r="L632"/>
      <c r="M632"/>
      <c r="N632"/>
      <c r="O632"/>
      <c r="P632"/>
      <c r="Q632"/>
      <c r="R632"/>
      <c r="S632"/>
      <c r="T632"/>
      <c r="U632"/>
      <c r="V632"/>
      <c r="W632"/>
      <c r="X632"/>
      <c r="Y632"/>
      <c r="Z632"/>
      <c r="AA632"/>
      <c r="AB632"/>
      <c r="AC632"/>
      <c r="AD632"/>
    </row>
    <row r="633" spans="1:30" ht="16.95" customHeight="1" x14ac:dyDescent="0.25">
      <c r="A633"/>
      <c r="B633"/>
      <c r="C633"/>
      <c r="D633"/>
      <c r="E633"/>
      <c r="F633"/>
      <c r="G633"/>
      <c r="H633"/>
      <c r="I633"/>
      <c r="J633"/>
      <c r="K633"/>
      <c r="L633"/>
      <c r="M633"/>
      <c r="N633"/>
      <c r="O633"/>
      <c r="P633"/>
      <c r="Q633"/>
      <c r="R633"/>
      <c r="S633"/>
      <c r="T633"/>
      <c r="U633"/>
      <c r="V633"/>
      <c r="W633"/>
      <c r="X633"/>
      <c r="Y633"/>
      <c r="Z633"/>
      <c r="AA633"/>
      <c r="AB633"/>
      <c r="AC633"/>
      <c r="AD633"/>
    </row>
    <row r="634" spans="1:30" ht="16.95" customHeight="1" x14ac:dyDescent="0.25">
      <c r="A634"/>
      <c r="B634"/>
      <c r="C634"/>
      <c r="D634"/>
      <c r="E634"/>
      <c r="F634"/>
      <c r="G634"/>
      <c r="H634"/>
      <c r="I634"/>
      <c r="J634"/>
      <c r="K634"/>
      <c r="L634"/>
      <c r="M634"/>
      <c r="N634"/>
      <c r="O634"/>
      <c r="P634"/>
      <c r="Q634"/>
      <c r="R634"/>
      <c r="S634"/>
      <c r="T634"/>
      <c r="U634"/>
      <c r="V634"/>
      <c r="W634"/>
      <c r="X634"/>
      <c r="Y634"/>
      <c r="Z634"/>
      <c r="AA634"/>
      <c r="AB634"/>
      <c r="AC634"/>
      <c r="AD634"/>
    </row>
    <row r="635" spans="1:30" ht="16.95" customHeight="1" x14ac:dyDescent="0.25">
      <c r="A635"/>
      <c r="B635"/>
      <c r="C635"/>
      <c r="D635"/>
      <c r="E635"/>
      <c r="F635"/>
      <c r="G635"/>
      <c r="H635"/>
      <c r="I635"/>
      <c r="J635"/>
      <c r="K635"/>
      <c r="L635"/>
      <c r="M635"/>
      <c r="N635"/>
      <c r="O635"/>
      <c r="P635"/>
      <c r="Q635"/>
      <c r="R635"/>
      <c r="S635"/>
      <c r="T635"/>
      <c r="U635"/>
      <c r="V635"/>
      <c r="W635"/>
      <c r="X635"/>
      <c r="Y635"/>
      <c r="Z635"/>
      <c r="AA635"/>
      <c r="AB635"/>
      <c r="AC635"/>
      <c r="AD635"/>
    </row>
    <row r="636" spans="1:30" ht="16.95" customHeight="1" x14ac:dyDescent="0.25">
      <c r="A636"/>
      <c r="B636"/>
      <c r="C636"/>
      <c r="D636"/>
      <c r="E636"/>
      <c r="F636"/>
      <c r="G636"/>
      <c r="H636"/>
      <c r="I636"/>
      <c r="J636"/>
      <c r="K636"/>
      <c r="L636"/>
      <c r="M636"/>
      <c r="N636"/>
      <c r="O636"/>
      <c r="P636"/>
      <c r="Q636"/>
      <c r="R636"/>
      <c r="S636"/>
      <c r="T636"/>
      <c r="U636"/>
      <c r="V636"/>
      <c r="W636"/>
      <c r="X636"/>
      <c r="Y636"/>
      <c r="Z636"/>
      <c r="AA636"/>
      <c r="AB636"/>
      <c r="AC636"/>
      <c r="AD636"/>
    </row>
    <row r="637" spans="1:30" ht="16.95" customHeight="1" x14ac:dyDescent="0.25">
      <c r="A637"/>
      <c r="B637"/>
      <c r="C637"/>
      <c r="D637"/>
      <c r="E637"/>
      <c r="F637"/>
      <c r="G637"/>
      <c r="H637"/>
      <c r="I637"/>
      <c r="J637"/>
      <c r="K637"/>
      <c r="L637"/>
      <c r="M637"/>
      <c r="N637"/>
      <c r="O637"/>
      <c r="P637"/>
      <c r="Q637"/>
      <c r="R637"/>
      <c r="S637"/>
      <c r="T637"/>
      <c r="U637"/>
      <c r="V637"/>
      <c r="W637"/>
      <c r="X637"/>
      <c r="Y637"/>
      <c r="Z637"/>
      <c r="AA637"/>
      <c r="AB637"/>
      <c r="AC637"/>
      <c r="AD637"/>
    </row>
    <row r="638" spans="1:30" ht="16.95" customHeight="1" x14ac:dyDescent="0.25">
      <c r="A638"/>
      <c r="B638"/>
      <c r="C638"/>
      <c r="D638"/>
      <c r="E638"/>
      <c r="F638"/>
      <c r="G638"/>
      <c r="H638"/>
      <c r="I638"/>
      <c r="J638"/>
      <c r="K638"/>
      <c r="L638"/>
      <c r="M638"/>
      <c r="N638"/>
      <c r="O638"/>
      <c r="P638"/>
      <c r="Q638"/>
      <c r="R638"/>
      <c r="S638"/>
      <c r="T638"/>
      <c r="U638"/>
      <c r="V638"/>
      <c r="W638"/>
      <c r="X638"/>
      <c r="Y638"/>
      <c r="Z638"/>
      <c r="AA638"/>
      <c r="AB638"/>
      <c r="AC638"/>
      <c r="AD638"/>
    </row>
    <row r="639" spans="1:30" ht="16.95" customHeight="1" x14ac:dyDescent="0.25">
      <c r="A639"/>
      <c r="B639"/>
      <c r="C639"/>
      <c r="D639"/>
      <c r="E639"/>
      <c r="F639"/>
      <c r="G639"/>
      <c r="H639"/>
      <c r="I639"/>
      <c r="J639"/>
      <c r="K639"/>
      <c r="L639"/>
      <c r="M639"/>
      <c r="N639"/>
      <c r="O639"/>
      <c r="P639"/>
      <c r="Q639"/>
      <c r="R639"/>
      <c r="S639"/>
      <c r="T639"/>
      <c r="U639"/>
      <c r="V639"/>
      <c r="W639"/>
      <c r="X639"/>
      <c r="Y639"/>
      <c r="Z639"/>
      <c r="AA639"/>
      <c r="AB639"/>
      <c r="AC639"/>
      <c r="AD639"/>
    </row>
    <row r="640" spans="1:30" ht="16.95" customHeight="1" x14ac:dyDescent="0.25">
      <c r="A640"/>
      <c r="B640"/>
      <c r="C640"/>
      <c r="D640"/>
      <c r="E640"/>
      <c r="F640"/>
      <c r="G640"/>
      <c r="H640"/>
      <c r="I640"/>
      <c r="J640"/>
      <c r="K640"/>
      <c r="L640"/>
      <c r="M640"/>
      <c r="N640"/>
      <c r="O640"/>
      <c r="P640"/>
      <c r="Q640"/>
      <c r="R640"/>
      <c r="S640"/>
      <c r="T640"/>
      <c r="U640"/>
      <c r="V640"/>
      <c r="W640"/>
      <c r="X640"/>
      <c r="Y640"/>
      <c r="Z640"/>
      <c r="AA640"/>
      <c r="AB640"/>
      <c r="AC640"/>
      <c r="AD640"/>
    </row>
    <row r="641" spans="1:30" ht="16.95" customHeight="1" x14ac:dyDescent="0.25">
      <c r="A641"/>
      <c r="B641"/>
      <c r="C641"/>
      <c r="D641"/>
      <c r="E641"/>
      <c r="F641"/>
      <c r="G641"/>
      <c r="H641"/>
      <c r="I641"/>
      <c r="J641"/>
      <c r="K641"/>
      <c r="L641"/>
      <c r="M641"/>
      <c r="N641"/>
      <c r="O641"/>
      <c r="P641"/>
      <c r="Q641"/>
      <c r="R641"/>
      <c r="S641"/>
      <c r="T641"/>
      <c r="U641"/>
      <c r="V641"/>
      <c r="W641"/>
      <c r="X641"/>
      <c r="Y641"/>
      <c r="Z641"/>
      <c r="AA641"/>
      <c r="AB641"/>
      <c r="AC641"/>
      <c r="AD641"/>
    </row>
    <row r="642" spans="1:30" ht="16.95" customHeight="1" x14ac:dyDescent="0.25">
      <c r="A642"/>
      <c r="B642"/>
      <c r="C642"/>
      <c r="D642"/>
      <c r="E642"/>
      <c r="F642"/>
      <c r="G642"/>
      <c r="H642"/>
      <c r="I642"/>
      <c r="J642"/>
      <c r="K642"/>
      <c r="L642"/>
      <c r="M642"/>
      <c r="N642"/>
      <c r="O642"/>
      <c r="P642"/>
      <c r="Q642"/>
      <c r="R642"/>
      <c r="S642"/>
      <c r="T642"/>
      <c r="U642"/>
      <c r="V642"/>
      <c r="W642"/>
      <c r="X642"/>
      <c r="Y642"/>
      <c r="Z642"/>
      <c r="AA642"/>
      <c r="AB642"/>
      <c r="AC642"/>
      <c r="AD642"/>
    </row>
    <row r="643" spans="1:30" ht="16.95" customHeight="1" x14ac:dyDescent="0.25">
      <c r="A643"/>
      <c r="B643"/>
      <c r="C643"/>
      <c r="D643"/>
      <c r="E643"/>
      <c r="F643"/>
      <c r="G643"/>
      <c r="H643"/>
      <c r="I643"/>
      <c r="J643"/>
      <c r="K643"/>
      <c r="L643"/>
      <c r="M643"/>
      <c r="N643"/>
      <c r="O643"/>
      <c r="P643"/>
      <c r="Q643"/>
      <c r="R643"/>
      <c r="S643"/>
      <c r="T643"/>
      <c r="U643"/>
      <c r="V643"/>
      <c r="W643"/>
      <c r="X643"/>
      <c r="Y643"/>
      <c r="Z643"/>
      <c r="AA643"/>
      <c r="AB643"/>
      <c r="AC643"/>
      <c r="AD643"/>
    </row>
    <row r="644" spans="1:30" ht="16.95" customHeight="1" x14ac:dyDescent="0.25">
      <c r="A644"/>
      <c r="B644"/>
      <c r="C644"/>
      <c r="D644"/>
      <c r="E644"/>
      <c r="F644"/>
      <c r="G644"/>
      <c r="H644"/>
      <c r="I644"/>
      <c r="J644"/>
      <c r="K644"/>
      <c r="L644"/>
      <c r="M644"/>
      <c r="N644"/>
      <c r="O644"/>
      <c r="P644"/>
      <c r="Q644"/>
      <c r="R644"/>
      <c r="S644"/>
      <c r="T644"/>
      <c r="U644"/>
      <c r="V644"/>
      <c r="W644"/>
      <c r="X644"/>
      <c r="Y644"/>
      <c r="Z644"/>
      <c r="AA644"/>
      <c r="AB644"/>
      <c r="AC644"/>
      <c r="AD644"/>
    </row>
    <row r="645" spans="1:30" ht="16.95" customHeight="1" x14ac:dyDescent="0.25">
      <c r="A645"/>
      <c r="B645"/>
      <c r="C645"/>
      <c r="D645"/>
      <c r="E645"/>
      <c r="F645"/>
      <c r="G645"/>
      <c r="H645"/>
      <c r="I645"/>
      <c r="J645"/>
      <c r="K645"/>
      <c r="L645"/>
      <c r="M645"/>
      <c r="N645"/>
      <c r="O645"/>
      <c r="P645"/>
      <c r="Q645"/>
      <c r="R645"/>
      <c r="S645"/>
      <c r="T645"/>
      <c r="U645"/>
      <c r="V645"/>
      <c r="W645"/>
      <c r="X645"/>
      <c r="Y645"/>
      <c r="Z645"/>
      <c r="AA645"/>
      <c r="AB645"/>
      <c r="AC645"/>
      <c r="AD645"/>
    </row>
    <row r="646" spans="1:30" ht="16.95" customHeight="1" x14ac:dyDescent="0.25">
      <c r="A646"/>
      <c r="B646"/>
      <c r="C646"/>
      <c r="D646"/>
      <c r="E646"/>
      <c r="F646"/>
      <c r="G646"/>
      <c r="H646"/>
      <c r="I646"/>
      <c r="J646"/>
      <c r="K646"/>
      <c r="L646"/>
      <c r="M646"/>
      <c r="N646"/>
      <c r="O646"/>
      <c r="P646"/>
      <c r="Q646"/>
      <c r="R646"/>
      <c r="S646"/>
      <c r="T646"/>
      <c r="U646"/>
      <c r="V646"/>
      <c r="W646"/>
      <c r="X646"/>
      <c r="Y646"/>
      <c r="Z646"/>
      <c r="AA646"/>
      <c r="AB646"/>
      <c r="AC646"/>
      <c r="AD646"/>
    </row>
    <row r="647" spans="1:30" ht="16.95" customHeight="1" x14ac:dyDescent="0.25">
      <c r="A647"/>
      <c r="B647"/>
      <c r="C647"/>
      <c r="D647"/>
      <c r="E647"/>
      <c r="F647"/>
      <c r="G647"/>
      <c r="H647"/>
      <c r="I647"/>
      <c r="J647"/>
      <c r="K647"/>
      <c r="L647"/>
      <c r="M647"/>
      <c r="N647"/>
      <c r="O647"/>
      <c r="P647"/>
      <c r="Q647"/>
      <c r="R647"/>
      <c r="S647"/>
      <c r="T647"/>
      <c r="U647"/>
      <c r="V647"/>
      <c r="W647"/>
      <c r="X647"/>
      <c r="Y647"/>
      <c r="Z647"/>
      <c r="AA647"/>
      <c r="AB647"/>
      <c r="AC647"/>
      <c r="AD647"/>
    </row>
    <row r="648" spans="1:30" ht="16.95" customHeight="1" x14ac:dyDescent="0.25">
      <c r="A648"/>
      <c r="B648"/>
      <c r="C648"/>
      <c r="D648"/>
      <c r="E648"/>
      <c r="F648"/>
      <c r="G648"/>
      <c r="H648"/>
      <c r="I648"/>
      <c r="J648"/>
      <c r="K648"/>
      <c r="L648"/>
      <c r="M648"/>
      <c r="N648"/>
      <c r="O648"/>
      <c r="P648"/>
      <c r="Q648"/>
      <c r="R648"/>
      <c r="S648"/>
      <c r="T648"/>
      <c r="U648"/>
      <c r="V648"/>
      <c r="W648"/>
      <c r="X648"/>
      <c r="Y648"/>
      <c r="Z648"/>
      <c r="AA648"/>
      <c r="AB648"/>
      <c r="AC648"/>
      <c r="AD648"/>
    </row>
    <row r="649" spans="1:30" ht="16.95" customHeight="1" x14ac:dyDescent="0.25">
      <c r="A649"/>
      <c r="B649"/>
      <c r="C649"/>
      <c r="D649"/>
      <c r="E649"/>
      <c r="F649"/>
      <c r="G649"/>
      <c r="H649"/>
      <c r="I649"/>
      <c r="J649"/>
      <c r="K649"/>
      <c r="L649"/>
      <c r="M649"/>
      <c r="N649"/>
      <c r="O649"/>
      <c r="P649"/>
      <c r="Q649"/>
      <c r="R649"/>
      <c r="S649"/>
      <c r="T649"/>
      <c r="U649"/>
      <c r="V649"/>
      <c r="W649"/>
      <c r="X649"/>
      <c r="Y649"/>
      <c r="Z649"/>
      <c r="AA649"/>
      <c r="AB649"/>
      <c r="AC649"/>
      <c r="AD649"/>
    </row>
    <row r="650" spans="1:30" ht="16.95" customHeight="1" x14ac:dyDescent="0.25">
      <c r="A650"/>
      <c r="B650"/>
      <c r="C650"/>
      <c r="D650"/>
      <c r="E650"/>
      <c r="F650"/>
      <c r="G650"/>
      <c r="H650"/>
      <c r="I650"/>
      <c r="J650"/>
      <c r="K650"/>
      <c r="L650"/>
      <c r="M650"/>
      <c r="N650"/>
      <c r="O650"/>
      <c r="P650"/>
      <c r="Q650"/>
      <c r="R650"/>
      <c r="S650"/>
      <c r="T650"/>
      <c r="U650"/>
      <c r="V650"/>
      <c r="W650"/>
      <c r="X650"/>
      <c r="Y650"/>
      <c r="Z650"/>
      <c r="AA650"/>
      <c r="AB650"/>
      <c r="AC650"/>
      <c r="AD650"/>
    </row>
    <row r="651" spans="1:30" ht="16.95" customHeight="1" x14ac:dyDescent="0.25">
      <c r="A651"/>
      <c r="B651"/>
      <c r="C651"/>
      <c r="D651"/>
      <c r="E651"/>
      <c r="F651"/>
      <c r="G651"/>
      <c r="H651"/>
      <c r="I651"/>
      <c r="J651"/>
      <c r="K651"/>
      <c r="L651"/>
      <c r="M651"/>
      <c r="N651"/>
      <c r="O651"/>
      <c r="P651"/>
      <c r="Q651"/>
      <c r="R651"/>
      <c r="S651"/>
      <c r="T651"/>
      <c r="U651"/>
      <c r="V651"/>
      <c r="W651"/>
      <c r="X651"/>
      <c r="Y651"/>
      <c r="Z651"/>
      <c r="AA651"/>
      <c r="AB651"/>
      <c r="AC651"/>
      <c r="AD651"/>
    </row>
    <row r="652" spans="1:30" ht="16.95" customHeight="1" x14ac:dyDescent="0.25">
      <c r="A652"/>
      <c r="B652"/>
      <c r="C652"/>
      <c r="D652"/>
      <c r="E652"/>
      <c r="F652"/>
      <c r="G652"/>
      <c r="H652"/>
      <c r="I652"/>
      <c r="J652"/>
      <c r="K652"/>
      <c r="L652"/>
      <c r="M652"/>
      <c r="N652"/>
      <c r="O652"/>
      <c r="P652"/>
      <c r="Q652"/>
      <c r="R652"/>
      <c r="S652"/>
      <c r="T652"/>
      <c r="U652"/>
      <c r="V652"/>
      <c r="W652"/>
      <c r="X652"/>
      <c r="Y652"/>
      <c r="Z652"/>
      <c r="AA652"/>
      <c r="AB652"/>
      <c r="AC652"/>
      <c r="AD652"/>
    </row>
    <row r="653" spans="1:30" ht="16.95" customHeight="1" x14ac:dyDescent="0.25">
      <c r="A653"/>
      <c r="B653"/>
      <c r="C653"/>
      <c r="D653"/>
      <c r="E653"/>
      <c r="F653"/>
      <c r="G653"/>
      <c r="H653"/>
      <c r="I653"/>
      <c r="J653"/>
      <c r="K653"/>
      <c r="L653"/>
      <c r="M653"/>
      <c r="N653"/>
      <c r="O653"/>
      <c r="P653"/>
      <c r="Q653"/>
      <c r="R653"/>
      <c r="S653"/>
      <c r="T653"/>
      <c r="U653"/>
      <c r="V653"/>
      <c r="W653"/>
      <c r="X653"/>
      <c r="Y653"/>
      <c r="Z653"/>
      <c r="AA653"/>
      <c r="AB653"/>
      <c r="AC653"/>
      <c r="AD653"/>
    </row>
    <row r="654" spans="1:30" ht="16.95" customHeight="1" x14ac:dyDescent="0.25">
      <c r="A654"/>
      <c r="B654"/>
      <c r="C654"/>
      <c r="D654"/>
      <c r="E654"/>
      <c r="F654"/>
      <c r="G654"/>
      <c r="H654"/>
      <c r="I654"/>
      <c r="J654"/>
      <c r="K654"/>
      <c r="L654"/>
      <c r="M654"/>
      <c r="N654"/>
      <c r="O654"/>
      <c r="P654"/>
      <c r="Q654"/>
      <c r="R654"/>
      <c r="S654"/>
      <c r="T654"/>
      <c r="U654"/>
      <c r="V654"/>
      <c r="W654"/>
      <c r="X654"/>
      <c r="Y654"/>
      <c r="Z654"/>
      <c r="AA654"/>
      <c r="AB654"/>
      <c r="AC654"/>
      <c r="AD654"/>
    </row>
    <row r="655" spans="1:30" ht="16.95" customHeight="1" x14ac:dyDescent="0.25">
      <c r="A655"/>
      <c r="B655"/>
      <c r="C655"/>
      <c r="D655"/>
      <c r="E655"/>
      <c r="F655"/>
      <c r="G655"/>
      <c r="H655"/>
      <c r="I655"/>
      <c r="J655"/>
      <c r="K655"/>
      <c r="L655"/>
      <c r="M655"/>
      <c r="N655"/>
      <c r="O655"/>
      <c r="P655"/>
      <c r="Q655"/>
      <c r="R655"/>
      <c r="S655"/>
      <c r="T655"/>
      <c r="U655"/>
      <c r="V655"/>
      <c r="W655"/>
      <c r="X655"/>
      <c r="Y655"/>
      <c r="Z655"/>
      <c r="AA655"/>
      <c r="AB655"/>
      <c r="AC655"/>
      <c r="AD655"/>
    </row>
    <row r="656" spans="1:30" ht="16.95" customHeight="1" x14ac:dyDescent="0.25">
      <c r="A656"/>
      <c r="B656"/>
      <c r="C656"/>
      <c r="D656"/>
      <c r="E656"/>
      <c r="F656"/>
      <c r="G656"/>
      <c r="H656"/>
      <c r="I656"/>
      <c r="J656"/>
      <c r="K656"/>
      <c r="L656"/>
      <c r="M656"/>
      <c r="N656"/>
      <c r="O656"/>
      <c r="P656"/>
      <c r="Q656"/>
      <c r="R656"/>
      <c r="S656"/>
      <c r="T656"/>
      <c r="U656"/>
      <c r="V656"/>
      <c r="W656"/>
      <c r="X656"/>
      <c r="Y656"/>
      <c r="Z656"/>
      <c r="AA656"/>
      <c r="AB656"/>
      <c r="AC656"/>
      <c r="AD656"/>
    </row>
    <row r="657" spans="1:30" ht="16.95" customHeight="1" x14ac:dyDescent="0.25">
      <c r="A657"/>
      <c r="B657"/>
      <c r="C657"/>
      <c r="D657"/>
      <c r="E657"/>
      <c r="F657"/>
      <c r="G657"/>
      <c r="H657"/>
      <c r="I657"/>
      <c r="J657"/>
      <c r="K657"/>
      <c r="L657"/>
      <c r="M657"/>
      <c r="N657"/>
      <c r="O657"/>
      <c r="P657"/>
      <c r="Q657"/>
      <c r="R657"/>
      <c r="S657"/>
      <c r="T657"/>
      <c r="U657"/>
      <c r="V657"/>
      <c r="W657"/>
      <c r="X657"/>
      <c r="Y657"/>
      <c r="Z657"/>
      <c r="AA657"/>
      <c r="AB657"/>
      <c r="AC657"/>
      <c r="AD657"/>
    </row>
    <row r="658" spans="1:30" ht="16.95" customHeight="1" x14ac:dyDescent="0.25">
      <c r="A658"/>
      <c r="B658"/>
      <c r="C658"/>
      <c r="D658"/>
      <c r="E658"/>
      <c r="F658"/>
      <c r="G658"/>
      <c r="H658"/>
      <c r="I658"/>
      <c r="J658"/>
      <c r="K658"/>
      <c r="L658"/>
      <c r="M658"/>
      <c r="N658"/>
      <c r="O658"/>
      <c r="P658"/>
      <c r="Q658"/>
      <c r="R658"/>
      <c r="S658"/>
      <c r="T658"/>
      <c r="U658"/>
      <c r="V658"/>
      <c r="W658"/>
      <c r="X658"/>
      <c r="Y658"/>
      <c r="Z658"/>
      <c r="AA658"/>
      <c r="AB658"/>
      <c r="AC658"/>
      <c r="AD658"/>
    </row>
    <row r="659" spans="1:30" ht="16.95" customHeight="1" x14ac:dyDescent="0.25">
      <c r="A659"/>
      <c r="B659"/>
      <c r="C659"/>
      <c r="D659"/>
      <c r="E659"/>
      <c r="F659"/>
      <c r="G659"/>
      <c r="H659"/>
      <c r="I659"/>
      <c r="J659"/>
      <c r="K659"/>
      <c r="L659"/>
      <c r="M659"/>
      <c r="N659"/>
      <c r="O659"/>
      <c r="P659"/>
      <c r="Q659"/>
      <c r="R659"/>
      <c r="S659"/>
      <c r="T659"/>
      <c r="U659"/>
      <c r="V659"/>
      <c r="W659"/>
      <c r="X659"/>
      <c r="Y659"/>
      <c r="Z659"/>
      <c r="AA659"/>
      <c r="AB659"/>
      <c r="AC659"/>
      <c r="AD659"/>
    </row>
    <row r="660" spans="1:30" ht="16.95" customHeight="1" x14ac:dyDescent="0.25">
      <c r="A660"/>
      <c r="B660"/>
      <c r="C660"/>
      <c r="D660"/>
      <c r="E660"/>
      <c r="F660"/>
      <c r="G660"/>
      <c r="H660"/>
      <c r="I660"/>
      <c r="J660"/>
      <c r="K660"/>
      <c r="L660"/>
      <c r="M660"/>
      <c r="N660"/>
      <c r="O660"/>
      <c r="P660"/>
      <c r="Q660"/>
      <c r="R660"/>
      <c r="S660"/>
      <c r="T660"/>
      <c r="U660"/>
      <c r="V660"/>
      <c r="W660"/>
      <c r="X660"/>
      <c r="Y660"/>
      <c r="Z660"/>
      <c r="AA660"/>
      <c r="AB660"/>
      <c r="AC660"/>
      <c r="AD660"/>
    </row>
    <row r="661" spans="1:30" ht="16.95" customHeight="1" x14ac:dyDescent="0.25">
      <c r="A661"/>
      <c r="B661"/>
      <c r="C661"/>
      <c r="D661"/>
      <c r="E661"/>
      <c r="F661"/>
      <c r="G661"/>
      <c r="H661"/>
      <c r="I661"/>
      <c r="J661"/>
      <c r="K661"/>
      <c r="L661"/>
      <c r="M661"/>
      <c r="N661"/>
      <c r="O661"/>
      <c r="P661"/>
      <c r="Q661"/>
      <c r="R661"/>
      <c r="S661"/>
      <c r="T661"/>
      <c r="U661"/>
      <c r="V661"/>
      <c r="W661"/>
      <c r="X661"/>
      <c r="Y661"/>
      <c r="Z661"/>
      <c r="AA661"/>
      <c r="AB661"/>
      <c r="AC661"/>
      <c r="AD661"/>
    </row>
    <row r="662" spans="1:30" ht="16.95" customHeight="1" x14ac:dyDescent="0.25">
      <c r="A662"/>
      <c r="B662"/>
      <c r="C662"/>
      <c r="D662"/>
      <c r="E662"/>
      <c r="F662"/>
      <c r="G662"/>
      <c r="H662"/>
      <c r="I662"/>
      <c r="J662"/>
      <c r="K662"/>
      <c r="L662"/>
      <c r="M662"/>
      <c r="N662"/>
      <c r="O662"/>
      <c r="P662"/>
      <c r="Q662"/>
      <c r="R662"/>
      <c r="S662"/>
      <c r="T662"/>
      <c r="U662"/>
      <c r="V662"/>
      <c r="W662"/>
      <c r="X662"/>
      <c r="Y662"/>
      <c r="Z662"/>
      <c r="AA662"/>
      <c r="AB662"/>
      <c r="AC662"/>
      <c r="AD662"/>
    </row>
    <row r="663" spans="1:30" ht="16.95" customHeight="1" x14ac:dyDescent="0.25">
      <c r="A663"/>
      <c r="B663"/>
      <c r="C663"/>
      <c r="D663"/>
      <c r="E663"/>
      <c r="F663"/>
      <c r="G663"/>
      <c r="H663"/>
      <c r="I663"/>
      <c r="J663"/>
      <c r="K663"/>
      <c r="L663"/>
      <c r="M663"/>
      <c r="N663"/>
      <c r="O663"/>
      <c r="P663"/>
      <c r="Q663"/>
      <c r="R663"/>
      <c r="S663"/>
      <c r="T663"/>
      <c r="U663"/>
      <c r="V663"/>
      <c r="W663"/>
      <c r="X663"/>
      <c r="Y663"/>
      <c r="Z663"/>
      <c r="AA663"/>
      <c r="AB663"/>
      <c r="AC663"/>
      <c r="AD663"/>
    </row>
    <row r="664" spans="1:30" ht="16.95" customHeight="1" x14ac:dyDescent="0.25">
      <c r="A664"/>
      <c r="B664"/>
      <c r="C664"/>
      <c r="D664"/>
      <c r="E664"/>
      <c r="F664"/>
      <c r="G664"/>
      <c r="H664"/>
      <c r="I664"/>
      <c r="J664"/>
      <c r="K664"/>
      <c r="L664"/>
      <c r="M664"/>
      <c r="N664"/>
      <c r="O664"/>
      <c r="P664"/>
      <c r="Q664"/>
      <c r="R664"/>
      <c r="S664"/>
      <c r="T664"/>
      <c r="U664"/>
      <c r="V664"/>
      <c r="W664"/>
      <c r="X664"/>
      <c r="Y664"/>
      <c r="Z664"/>
      <c r="AA664"/>
      <c r="AB664"/>
      <c r="AC664"/>
      <c r="AD664"/>
    </row>
    <row r="665" spans="1:30" ht="16.95" customHeight="1" x14ac:dyDescent="0.25">
      <c r="A665"/>
      <c r="B665"/>
      <c r="C665"/>
      <c r="D665"/>
      <c r="E665"/>
      <c r="F665"/>
      <c r="G665"/>
      <c r="H665"/>
      <c r="I665"/>
      <c r="J665"/>
      <c r="K665"/>
      <c r="L665"/>
      <c r="M665"/>
      <c r="N665"/>
      <c r="O665"/>
      <c r="P665"/>
      <c r="Q665"/>
      <c r="R665"/>
      <c r="S665"/>
      <c r="T665"/>
      <c r="U665"/>
      <c r="V665"/>
      <c r="W665"/>
      <c r="X665"/>
      <c r="Y665"/>
      <c r="Z665"/>
      <c r="AA665"/>
      <c r="AB665"/>
      <c r="AC665"/>
      <c r="AD665"/>
    </row>
    <row r="666" spans="1:30" ht="16.95" customHeight="1" x14ac:dyDescent="0.25">
      <c r="A666"/>
      <c r="B666"/>
      <c r="C666"/>
      <c r="D666"/>
      <c r="E666"/>
      <c r="F666"/>
      <c r="G666"/>
      <c r="H666"/>
      <c r="I666"/>
      <c r="J666"/>
      <c r="K666"/>
      <c r="L666"/>
      <c r="M666"/>
      <c r="N666"/>
      <c r="O666"/>
      <c r="P666"/>
      <c r="Q666"/>
      <c r="R666"/>
      <c r="S666"/>
      <c r="T666"/>
      <c r="U666"/>
      <c r="V666"/>
      <c r="W666"/>
      <c r="X666"/>
      <c r="Y666"/>
      <c r="Z666"/>
      <c r="AA666"/>
      <c r="AB666"/>
      <c r="AC666"/>
      <c r="AD666"/>
    </row>
    <row r="667" spans="1:30" ht="16.95" customHeight="1" x14ac:dyDescent="0.25">
      <c r="A667"/>
      <c r="B667"/>
      <c r="C667"/>
      <c r="D667"/>
      <c r="E667"/>
      <c r="F667"/>
      <c r="G667"/>
      <c r="H667"/>
      <c r="I667"/>
      <c r="J667"/>
      <c r="K667"/>
      <c r="L667"/>
      <c r="M667"/>
      <c r="N667"/>
      <c r="O667"/>
      <c r="P667"/>
      <c r="Q667"/>
      <c r="R667"/>
      <c r="S667"/>
      <c r="T667"/>
      <c r="U667"/>
      <c r="V667"/>
      <c r="W667"/>
      <c r="X667"/>
      <c r="Y667"/>
      <c r="Z667"/>
      <c r="AA667"/>
      <c r="AB667"/>
      <c r="AC667"/>
      <c r="AD667"/>
    </row>
    <row r="668" spans="1:30" ht="16.95" customHeight="1" x14ac:dyDescent="0.25">
      <c r="A668"/>
      <c r="B668"/>
      <c r="C668"/>
      <c r="D668"/>
      <c r="E668"/>
      <c r="F668"/>
      <c r="G668"/>
      <c r="H668"/>
      <c r="I668"/>
      <c r="J668"/>
      <c r="K668"/>
      <c r="L668"/>
      <c r="M668"/>
      <c r="N668"/>
      <c r="O668"/>
      <c r="P668"/>
      <c r="Q668"/>
      <c r="R668"/>
      <c r="S668"/>
      <c r="T668"/>
      <c r="U668"/>
      <c r="V668"/>
      <c r="W668"/>
      <c r="X668"/>
      <c r="Y668"/>
      <c r="Z668"/>
      <c r="AA668"/>
      <c r="AB668"/>
      <c r="AC668"/>
      <c r="AD668"/>
    </row>
    <row r="669" spans="1:30" ht="16.95" customHeight="1" x14ac:dyDescent="0.25">
      <c r="A669"/>
      <c r="B669"/>
      <c r="C669"/>
      <c r="D669"/>
      <c r="E669"/>
      <c r="F669"/>
      <c r="G669"/>
      <c r="H669"/>
      <c r="I669"/>
      <c r="J669"/>
      <c r="K669"/>
      <c r="L669"/>
      <c r="M669"/>
      <c r="N669"/>
      <c r="O669"/>
      <c r="P669"/>
      <c r="Q669"/>
      <c r="R669"/>
      <c r="S669"/>
      <c r="T669"/>
      <c r="U669"/>
      <c r="V669"/>
      <c r="W669"/>
      <c r="X669"/>
      <c r="Y669"/>
      <c r="Z669"/>
      <c r="AA669"/>
      <c r="AB669"/>
      <c r="AC669"/>
      <c r="AD669"/>
    </row>
    <row r="670" spans="1:30" ht="16.95" customHeight="1" x14ac:dyDescent="0.25">
      <c r="A670"/>
      <c r="B670"/>
      <c r="C670"/>
      <c r="D670"/>
      <c r="E670"/>
      <c r="F670"/>
      <c r="G670"/>
      <c r="H670"/>
      <c r="I670"/>
      <c r="J670"/>
      <c r="K670"/>
      <c r="L670"/>
      <c r="M670"/>
      <c r="N670"/>
      <c r="O670"/>
      <c r="P670"/>
      <c r="Q670"/>
      <c r="R670"/>
      <c r="S670"/>
      <c r="T670"/>
      <c r="U670"/>
      <c r="V670"/>
      <c r="W670"/>
      <c r="X670"/>
      <c r="Y670"/>
      <c r="Z670"/>
      <c r="AA670"/>
      <c r="AB670"/>
      <c r="AC670"/>
      <c r="AD670"/>
    </row>
    <row r="671" spans="1:30" ht="16.95" customHeight="1" x14ac:dyDescent="0.25">
      <c r="A671"/>
      <c r="B671"/>
      <c r="C671"/>
      <c r="D671"/>
      <c r="E671"/>
      <c r="F671"/>
      <c r="G671"/>
      <c r="H671"/>
      <c r="I671"/>
      <c r="J671"/>
      <c r="K671"/>
      <c r="L671"/>
      <c r="M671"/>
      <c r="N671"/>
      <c r="O671"/>
      <c r="P671"/>
      <c r="Q671"/>
      <c r="R671"/>
      <c r="S671"/>
      <c r="T671"/>
      <c r="U671"/>
      <c r="V671"/>
      <c r="W671"/>
      <c r="X671"/>
      <c r="Y671"/>
      <c r="Z671"/>
      <c r="AA671"/>
      <c r="AB671"/>
      <c r="AC671"/>
      <c r="AD671"/>
    </row>
    <row r="672" spans="1:30" ht="16.95" customHeight="1" x14ac:dyDescent="0.25">
      <c r="A672"/>
      <c r="B672"/>
      <c r="C672"/>
      <c r="D672"/>
      <c r="E672"/>
      <c r="F672"/>
      <c r="G672"/>
      <c r="H672"/>
      <c r="I672"/>
      <c r="J672"/>
      <c r="K672"/>
      <c r="L672"/>
      <c r="M672"/>
      <c r="N672"/>
      <c r="O672"/>
      <c r="P672"/>
      <c r="Q672"/>
      <c r="R672"/>
      <c r="S672"/>
      <c r="T672"/>
      <c r="U672"/>
      <c r="V672"/>
      <c r="W672"/>
      <c r="X672"/>
      <c r="Y672"/>
      <c r="Z672"/>
      <c r="AA672"/>
      <c r="AB672"/>
      <c r="AC672"/>
      <c r="AD672"/>
    </row>
    <row r="673" spans="1:30" ht="16.95" customHeight="1" x14ac:dyDescent="0.25">
      <c r="A673"/>
      <c r="B673"/>
      <c r="C673"/>
      <c r="D673"/>
      <c r="E673"/>
      <c r="F673"/>
      <c r="G673"/>
      <c r="H673"/>
      <c r="I673"/>
      <c r="J673"/>
      <c r="K673"/>
      <c r="L673"/>
      <c r="M673"/>
      <c r="N673"/>
      <c r="O673"/>
      <c r="P673"/>
      <c r="Q673"/>
      <c r="R673"/>
      <c r="S673"/>
      <c r="T673"/>
      <c r="U673"/>
      <c r="V673"/>
      <c r="W673"/>
      <c r="X673"/>
      <c r="Y673"/>
      <c r="Z673"/>
      <c r="AA673"/>
      <c r="AB673"/>
      <c r="AC673"/>
      <c r="AD673"/>
    </row>
    <row r="674" spans="1:30" ht="16.95" customHeight="1" x14ac:dyDescent="0.25">
      <c r="A674"/>
      <c r="B674"/>
      <c r="C674"/>
      <c r="D674"/>
      <c r="E674"/>
      <c r="F674"/>
      <c r="G674"/>
      <c r="H674"/>
      <c r="I674"/>
      <c r="J674"/>
      <c r="K674"/>
      <c r="L674"/>
      <c r="M674"/>
      <c r="N674"/>
      <c r="O674"/>
      <c r="P674"/>
      <c r="Q674"/>
      <c r="R674"/>
      <c r="S674"/>
      <c r="T674"/>
      <c r="U674"/>
      <c r="V674"/>
      <c r="W674"/>
      <c r="X674"/>
      <c r="Y674"/>
      <c r="Z674"/>
      <c r="AA674"/>
      <c r="AB674"/>
      <c r="AC674"/>
      <c r="AD674"/>
    </row>
    <row r="675" spans="1:30" ht="16.95" customHeight="1" x14ac:dyDescent="0.25">
      <c r="A675"/>
      <c r="B675"/>
      <c r="C675"/>
      <c r="D675"/>
      <c r="E675"/>
      <c r="F675"/>
      <c r="G675"/>
      <c r="H675"/>
      <c r="I675"/>
      <c r="J675"/>
      <c r="K675"/>
      <c r="L675"/>
      <c r="M675"/>
      <c r="N675"/>
      <c r="O675"/>
      <c r="P675"/>
      <c r="Q675"/>
      <c r="R675"/>
      <c r="S675"/>
      <c r="T675"/>
      <c r="U675"/>
      <c r="V675"/>
      <c r="W675"/>
      <c r="X675"/>
      <c r="Y675"/>
      <c r="Z675"/>
      <c r="AA675"/>
      <c r="AB675"/>
      <c r="AC675"/>
      <c r="AD675"/>
    </row>
    <row r="676" spans="1:30" ht="16.95" customHeight="1" x14ac:dyDescent="0.25">
      <c r="A676"/>
      <c r="B676"/>
      <c r="C676"/>
      <c r="D676"/>
      <c r="E676"/>
      <c r="F676"/>
      <c r="G676"/>
      <c r="H676"/>
      <c r="I676"/>
      <c r="J676"/>
      <c r="K676"/>
      <c r="L676"/>
      <c r="M676"/>
      <c r="N676"/>
      <c r="O676"/>
      <c r="P676"/>
      <c r="Q676"/>
      <c r="R676"/>
      <c r="S676"/>
      <c r="T676"/>
      <c r="U676"/>
      <c r="V676"/>
      <c r="W676"/>
      <c r="X676"/>
      <c r="Y676"/>
      <c r="Z676"/>
      <c r="AA676"/>
      <c r="AB676"/>
      <c r="AC676"/>
      <c r="AD676"/>
    </row>
    <row r="677" spans="1:30" ht="16.95" customHeight="1" x14ac:dyDescent="0.25">
      <c r="A677"/>
      <c r="B677"/>
      <c r="C677"/>
      <c r="D677"/>
      <c r="E677"/>
      <c r="F677"/>
      <c r="G677"/>
      <c r="H677"/>
      <c r="I677"/>
      <c r="J677"/>
      <c r="K677"/>
      <c r="L677"/>
      <c r="M677"/>
      <c r="N677"/>
      <c r="O677"/>
      <c r="P677"/>
      <c r="Q677"/>
      <c r="R677"/>
      <c r="S677"/>
      <c r="T677"/>
      <c r="U677"/>
      <c r="V677"/>
      <c r="W677"/>
      <c r="X677"/>
      <c r="Y677"/>
      <c r="Z677"/>
      <c r="AA677"/>
      <c r="AB677"/>
      <c r="AC677"/>
      <c r="AD677"/>
    </row>
    <row r="678" spans="1:30" ht="16.95" customHeight="1" x14ac:dyDescent="0.25">
      <c r="A678"/>
      <c r="B678"/>
      <c r="C678"/>
      <c r="D678"/>
      <c r="E678"/>
      <c r="F678"/>
      <c r="G678"/>
      <c r="H678"/>
      <c r="I678"/>
      <c r="J678"/>
      <c r="K678"/>
      <c r="L678"/>
      <c r="M678"/>
      <c r="N678"/>
      <c r="O678"/>
      <c r="P678"/>
      <c r="Q678"/>
      <c r="R678"/>
      <c r="S678"/>
      <c r="T678"/>
      <c r="U678"/>
      <c r="V678"/>
      <c r="W678"/>
      <c r="X678"/>
      <c r="Y678"/>
      <c r="Z678"/>
      <c r="AA678"/>
      <c r="AB678"/>
      <c r="AC678"/>
      <c r="AD678"/>
    </row>
    <row r="679" spans="1:30" ht="16.95" customHeight="1" x14ac:dyDescent="0.25">
      <c r="A679"/>
      <c r="B679"/>
      <c r="C679"/>
      <c r="D679"/>
      <c r="E679"/>
      <c r="F679"/>
      <c r="G679"/>
      <c r="H679"/>
      <c r="I679"/>
      <c r="J679"/>
      <c r="K679"/>
      <c r="L679"/>
      <c r="M679"/>
      <c r="N679"/>
      <c r="O679"/>
      <c r="P679"/>
      <c r="Q679"/>
      <c r="R679"/>
      <c r="S679"/>
      <c r="T679"/>
      <c r="U679"/>
      <c r="V679"/>
      <c r="W679"/>
      <c r="X679"/>
      <c r="Y679"/>
      <c r="Z679"/>
      <c r="AA679"/>
      <c r="AB679"/>
      <c r="AC679"/>
      <c r="AD679"/>
    </row>
    <row r="680" spans="1:30" ht="16.95" customHeight="1" x14ac:dyDescent="0.25">
      <c r="A680"/>
      <c r="B680"/>
      <c r="C680"/>
      <c r="D680"/>
      <c r="E680"/>
      <c r="F680"/>
      <c r="G680"/>
      <c r="H680"/>
      <c r="I680"/>
      <c r="J680"/>
      <c r="K680"/>
      <c r="L680"/>
      <c r="M680"/>
      <c r="N680"/>
      <c r="O680"/>
      <c r="P680"/>
      <c r="Q680"/>
      <c r="R680"/>
      <c r="S680"/>
      <c r="T680"/>
      <c r="U680"/>
      <c r="V680"/>
      <c r="W680"/>
      <c r="X680"/>
      <c r="Y680"/>
      <c r="Z680"/>
      <c r="AA680"/>
      <c r="AB680"/>
      <c r="AC680"/>
      <c r="AD680"/>
    </row>
    <row r="681" spans="1:30" ht="16.95" customHeight="1" x14ac:dyDescent="0.25">
      <c r="A681"/>
      <c r="B681"/>
      <c r="C681"/>
      <c r="D681"/>
      <c r="E681"/>
      <c r="F681"/>
      <c r="G681"/>
      <c r="H681"/>
      <c r="I681"/>
      <c r="J681"/>
      <c r="K681"/>
      <c r="L681"/>
      <c r="M681"/>
      <c r="N681"/>
      <c r="O681"/>
      <c r="P681"/>
      <c r="Q681"/>
      <c r="R681"/>
      <c r="S681"/>
      <c r="T681"/>
      <c r="U681"/>
      <c r="V681"/>
      <c r="W681"/>
      <c r="X681"/>
      <c r="Y681"/>
      <c r="Z681"/>
      <c r="AA681"/>
      <c r="AB681"/>
      <c r="AC681"/>
      <c r="AD681"/>
    </row>
    <row r="682" spans="1:30" ht="16.95" customHeight="1" x14ac:dyDescent="0.25">
      <c r="A682"/>
      <c r="B682"/>
      <c r="C682"/>
      <c r="D682"/>
      <c r="E682"/>
      <c r="F682"/>
      <c r="G682"/>
      <c r="H682"/>
      <c r="I682"/>
      <c r="J682"/>
      <c r="K682"/>
      <c r="L682"/>
      <c r="M682"/>
      <c r="N682"/>
      <c r="O682"/>
      <c r="P682"/>
      <c r="Q682"/>
      <c r="R682"/>
      <c r="S682"/>
      <c r="T682"/>
      <c r="U682"/>
      <c r="V682"/>
      <c r="W682"/>
      <c r="X682"/>
      <c r="Y682"/>
      <c r="Z682"/>
      <c r="AA682"/>
      <c r="AB682"/>
      <c r="AC682"/>
      <c r="AD682"/>
    </row>
    <row r="683" spans="1:30" ht="16.95" customHeight="1" x14ac:dyDescent="0.25">
      <c r="A683"/>
      <c r="B683"/>
      <c r="C683"/>
      <c r="D683"/>
      <c r="E683"/>
      <c r="F683"/>
      <c r="G683"/>
      <c r="H683"/>
      <c r="I683"/>
      <c r="J683"/>
      <c r="K683"/>
      <c r="L683"/>
      <c r="M683"/>
      <c r="N683"/>
      <c r="O683"/>
      <c r="P683"/>
      <c r="Q683"/>
      <c r="R683"/>
      <c r="S683"/>
      <c r="T683"/>
      <c r="U683"/>
      <c r="V683"/>
      <c r="W683"/>
      <c r="X683"/>
      <c r="Y683"/>
      <c r="Z683"/>
      <c r="AA683"/>
      <c r="AB683"/>
      <c r="AC683"/>
      <c r="AD683"/>
    </row>
    <row r="684" spans="1:30" ht="16.95" customHeight="1" x14ac:dyDescent="0.25">
      <c r="A684"/>
      <c r="B684"/>
      <c r="C684"/>
      <c r="D684"/>
      <c r="E684"/>
      <c r="F684"/>
      <c r="G684"/>
      <c r="H684"/>
      <c r="I684"/>
      <c r="J684"/>
      <c r="K684"/>
      <c r="L684"/>
      <c r="M684"/>
      <c r="N684"/>
      <c r="O684"/>
      <c r="P684"/>
      <c r="Q684"/>
      <c r="R684"/>
      <c r="S684"/>
      <c r="T684"/>
      <c r="U684"/>
      <c r="V684"/>
      <c r="W684"/>
      <c r="X684"/>
      <c r="Y684"/>
      <c r="Z684"/>
      <c r="AA684"/>
      <c r="AB684"/>
      <c r="AC684"/>
      <c r="AD684"/>
    </row>
    <row r="685" spans="1:30" ht="16.95" customHeight="1" x14ac:dyDescent="0.25">
      <c r="A685"/>
      <c r="B685"/>
      <c r="C685"/>
      <c r="D685"/>
      <c r="E685"/>
      <c r="F685"/>
      <c r="G685"/>
      <c r="H685"/>
      <c r="I685"/>
      <c r="J685"/>
      <c r="K685"/>
      <c r="L685"/>
      <c r="M685"/>
      <c r="N685"/>
      <c r="O685"/>
      <c r="P685"/>
      <c r="Q685"/>
      <c r="R685"/>
      <c r="S685"/>
      <c r="T685"/>
      <c r="U685"/>
      <c r="V685"/>
      <c r="W685"/>
      <c r="X685"/>
      <c r="Y685"/>
      <c r="Z685"/>
      <c r="AA685"/>
      <c r="AB685"/>
      <c r="AC685"/>
      <c r="AD685"/>
    </row>
    <row r="686" spans="1:30" ht="16.95" customHeight="1" x14ac:dyDescent="0.25">
      <c r="A686"/>
      <c r="B686"/>
      <c r="C686"/>
      <c r="D686"/>
      <c r="E686"/>
      <c r="F686"/>
      <c r="G686"/>
      <c r="H686"/>
      <c r="I686"/>
      <c r="J686"/>
      <c r="K686"/>
      <c r="L686"/>
      <c r="M686"/>
      <c r="N686"/>
      <c r="O686"/>
      <c r="P686"/>
      <c r="Q686"/>
      <c r="R686"/>
      <c r="S686"/>
      <c r="T686"/>
      <c r="U686"/>
      <c r="V686"/>
      <c r="W686"/>
      <c r="X686"/>
      <c r="Y686"/>
      <c r="Z686"/>
      <c r="AA686"/>
      <c r="AB686"/>
      <c r="AC686"/>
      <c r="AD686"/>
    </row>
    <row r="687" spans="1:30" ht="16.95" customHeight="1" x14ac:dyDescent="0.25">
      <c r="A687"/>
      <c r="B687"/>
      <c r="C687"/>
      <c r="D687"/>
      <c r="E687"/>
      <c r="F687"/>
      <c r="G687"/>
      <c r="H687"/>
      <c r="I687"/>
      <c r="J687"/>
      <c r="K687"/>
      <c r="L687"/>
      <c r="M687"/>
      <c r="N687"/>
      <c r="O687"/>
      <c r="P687"/>
      <c r="Q687"/>
      <c r="R687"/>
      <c r="S687"/>
      <c r="T687"/>
      <c r="U687"/>
      <c r="V687"/>
      <c r="W687"/>
      <c r="X687"/>
      <c r="Y687"/>
      <c r="Z687"/>
      <c r="AA687"/>
      <c r="AB687"/>
      <c r="AC687"/>
      <c r="AD687"/>
    </row>
    <row r="688" spans="1:30" ht="16.95" customHeight="1" x14ac:dyDescent="0.25">
      <c r="A688"/>
      <c r="B688"/>
      <c r="C688"/>
      <c r="D688"/>
      <c r="E688"/>
      <c r="F688"/>
      <c r="G688"/>
      <c r="H688"/>
      <c r="I688"/>
      <c r="J688"/>
      <c r="K688"/>
      <c r="L688"/>
      <c r="M688"/>
      <c r="N688"/>
      <c r="O688"/>
      <c r="P688"/>
      <c r="Q688"/>
      <c r="R688"/>
      <c r="S688"/>
      <c r="T688"/>
      <c r="U688"/>
      <c r="V688"/>
      <c r="W688"/>
      <c r="X688"/>
      <c r="Y688"/>
      <c r="Z688"/>
      <c r="AA688"/>
      <c r="AB688"/>
      <c r="AC688"/>
      <c r="AD688"/>
    </row>
    <row r="689" spans="1:30" ht="16.95" customHeight="1" x14ac:dyDescent="0.25">
      <c r="A689"/>
      <c r="B689"/>
      <c r="C689"/>
      <c r="D689"/>
      <c r="E689"/>
      <c r="F689"/>
      <c r="G689"/>
      <c r="H689"/>
      <c r="I689"/>
      <c r="J689"/>
      <c r="K689"/>
      <c r="L689"/>
      <c r="M689"/>
      <c r="N689"/>
      <c r="O689"/>
      <c r="P689"/>
      <c r="Q689"/>
      <c r="R689"/>
      <c r="S689"/>
      <c r="T689"/>
      <c r="U689"/>
      <c r="V689"/>
      <c r="W689"/>
      <c r="X689"/>
      <c r="Y689"/>
      <c r="Z689"/>
      <c r="AA689"/>
      <c r="AB689"/>
      <c r="AC689"/>
      <c r="AD689"/>
    </row>
    <row r="690" spans="1:30" ht="16.95" customHeight="1" x14ac:dyDescent="0.25">
      <c r="A690"/>
      <c r="B690"/>
      <c r="C690"/>
      <c r="D690"/>
      <c r="E690"/>
      <c r="F690"/>
      <c r="G690"/>
      <c r="H690"/>
      <c r="I690"/>
      <c r="J690"/>
      <c r="K690"/>
      <c r="L690"/>
      <c r="M690"/>
      <c r="N690"/>
      <c r="O690"/>
      <c r="P690"/>
      <c r="Q690"/>
      <c r="R690"/>
      <c r="S690"/>
      <c r="T690"/>
      <c r="U690"/>
      <c r="V690"/>
      <c r="W690"/>
      <c r="X690"/>
      <c r="Y690"/>
      <c r="Z690"/>
      <c r="AA690"/>
      <c r="AB690"/>
      <c r="AC690"/>
      <c r="AD690"/>
    </row>
    <row r="691" spans="1:30" ht="16.95" customHeight="1" x14ac:dyDescent="0.25">
      <c r="A691"/>
      <c r="B691"/>
      <c r="C691"/>
      <c r="D691"/>
      <c r="E691"/>
      <c r="F691"/>
      <c r="G691"/>
      <c r="H691"/>
      <c r="I691"/>
      <c r="J691"/>
      <c r="K691"/>
      <c r="L691"/>
      <c r="M691"/>
      <c r="N691"/>
      <c r="O691"/>
      <c r="P691"/>
      <c r="Q691"/>
      <c r="R691"/>
      <c r="S691"/>
      <c r="T691"/>
      <c r="U691"/>
      <c r="V691"/>
      <c r="W691"/>
      <c r="X691"/>
      <c r="Y691"/>
      <c r="Z691"/>
      <c r="AA691"/>
      <c r="AB691"/>
      <c r="AC691"/>
      <c r="AD691"/>
    </row>
    <row r="692" spans="1:30" ht="16.95" customHeight="1" x14ac:dyDescent="0.25">
      <c r="A692"/>
      <c r="B692"/>
      <c r="C692"/>
      <c r="D692"/>
      <c r="E692"/>
      <c r="F692"/>
      <c r="G692"/>
      <c r="H692"/>
      <c r="I692"/>
      <c r="J692"/>
      <c r="K692"/>
      <c r="L692"/>
      <c r="M692"/>
      <c r="N692"/>
      <c r="O692"/>
      <c r="P692"/>
      <c r="Q692"/>
      <c r="R692"/>
      <c r="S692"/>
      <c r="T692"/>
      <c r="U692"/>
      <c r="V692"/>
      <c r="W692"/>
      <c r="X692"/>
      <c r="Y692"/>
      <c r="Z692"/>
      <c r="AA692"/>
      <c r="AB692"/>
      <c r="AC692"/>
      <c r="AD692"/>
    </row>
    <row r="693" spans="1:30" ht="16.95" customHeight="1" x14ac:dyDescent="0.25">
      <c r="A693"/>
      <c r="B693"/>
      <c r="C693"/>
      <c r="D693"/>
      <c r="E693"/>
      <c r="F693"/>
      <c r="G693"/>
      <c r="H693"/>
      <c r="I693"/>
      <c r="J693"/>
      <c r="K693"/>
      <c r="L693"/>
      <c r="M693"/>
      <c r="N693"/>
      <c r="O693"/>
      <c r="P693"/>
      <c r="Q693"/>
      <c r="R693"/>
      <c r="S693"/>
      <c r="T693"/>
      <c r="U693"/>
      <c r="V693"/>
      <c r="W693"/>
      <c r="X693"/>
      <c r="Y693"/>
      <c r="Z693"/>
      <c r="AA693"/>
      <c r="AB693"/>
      <c r="AC693"/>
      <c r="AD693"/>
    </row>
    <row r="694" spans="1:30" ht="16.95" customHeight="1" x14ac:dyDescent="0.25">
      <c r="A694"/>
      <c r="B694"/>
      <c r="C694"/>
      <c r="D694"/>
      <c r="E694"/>
      <c r="F694"/>
      <c r="G694"/>
      <c r="H694"/>
      <c r="I694"/>
      <c r="J694"/>
      <c r="K694"/>
      <c r="L694"/>
      <c r="M694"/>
      <c r="N694"/>
      <c r="O694"/>
      <c r="P694"/>
      <c r="Q694"/>
      <c r="R694"/>
      <c r="S694"/>
      <c r="T694"/>
      <c r="U694"/>
      <c r="V694"/>
      <c r="W694"/>
      <c r="X694"/>
      <c r="Y694"/>
      <c r="Z694"/>
      <c r="AA694"/>
      <c r="AB694"/>
      <c r="AC694"/>
      <c r="AD694"/>
    </row>
    <row r="695" spans="1:30" ht="16.95" customHeight="1" x14ac:dyDescent="0.25">
      <c r="A695"/>
      <c r="B695"/>
      <c r="C695"/>
      <c r="D695"/>
      <c r="E695"/>
      <c r="F695"/>
      <c r="G695"/>
      <c r="H695"/>
      <c r="I695"/>
      <c r="J695"/>
      <c r="K695"/>
      <c r="L695"/>
      <c r="M695"/>
      <c r="N695"/>
      <c r="O695"/>
      <c r="P695"/>
      <c r="Q695"/>
      <c r="R695"/>
      <c r="S695"/>
      <c r="T695"/>
      <c r="U695"/>
      <c r="V695"/>
      <c r="W695"/>
      <c r="X695"/>
      <c r="Y695"/>
      <c r="Z695"/>
      <c r="AA695"/>
      <c r="AB695"/>
      <c r="AC695"/>
      <c r="AD695"/>
    </row>
    <row r="696" spans="1:30" ht="16.95" customHeight="1" x14ac:dyDescent="0.25">
      <c r="A696"/>
      <c r="B696"/>
      <c r="C696"/>
      <c r="D696"/>
      <c r="E696"/>
      <c r="F696"/>
      <c r="G696"/>
      <c r="H696"/>
      <c r="I696"/>
      <c r="J696"/>
      <c r="K696"/>
      <c r="L696"/>
      <c r="M696"/>
      <c r="N696"/>
      <c r="O696"/>
      <c r="P696"/>
      <c r="Q696"/>
      <c r="R696"/>
      <c r="S696"/>
      <c r="T696"/>
      <c r="U696"/>
      <c r="V696"/>
      <c r="W696"/>
      <c r="X696"/>
      <c r="Y696"/>
      <c r="Z696"/>
      <c r="AA696"/>
      <c r="AB696"/>
      <c r="AC696"/>
      <c r="AD696"/>
    </row>
    <row r="697" spans="1:30" ht="16.95" customHeight="1" x14ac:dyDescent="0.25">
      <c r="A697"/>
      <c r="B697"/>
      <c r="C697"/>
      <c r="D697"/>
      <c r="E697"/>
      <c r="F697"/>
      <c r="G697"/>
      <c r="H697"/>
      <c r="I697"/>
      <c r="J697"/>
      <c r="K697"/>
      <c r="L697"/>
      <c r="M697"/>
      <c r="N697"/>
      <c r="O697"/>
      <c r="P697"/>
      <c r="Q697"/>
      <c r="R697"/>
      <c r="S697"/>
      <c r="T697"/>
      <c r="U697"/>
      <c r="V697"/>
      <c r="W697"/>
      <c r="X697"/>
      <c r="Y697"/>
      <c r="Z697"/>
      <c r="AA697"/>
      <c r="AB697"/>
      <c r="AC697"/>
      <c r="AD697"/>
    </row>
    <row r="698" spans="1:30" ht="16.95" customHeight="1" x14ac:dyDescent="0.25">
      <c r="A698"/>
      <c r="B698"/>
      <c r="C698"/>
      <c r="D698"/>
      <c r="E698"/>
      <c r="F698"/>
      <c r="G698"/>
      <c r="H698"/>
      <c r="I698"/>
      <c r="J698"/>
      <c r="K698"/>
      <c r="L698"/>
      <c r="M698"/>
      <c r="N698"/>
      <c r="O698"/>
      <c r="P698"/>
      <c r="Q698"/>
      <c r="R698"/>
      <c r="S698"/>
      <c r="T698"/>
      <c r="U698"/>
      <c r="V698"/>
      <c r="W698"/>
      <c r="X698"/>
      <c r="Y698"/>
      <c r="Z698"/>
      <c r="AA698"/>
      <c r="AB698"/>
      <c r="AC698"/>
      <c r="AD698"/>
    </row>
    <row r="699" spans="1:30" ht="16.95" customHeight="1" x14ac:dyDescent="0.25">
      <c r="A699"/>
      <c r="B699"/>
      <c r="C699"/>
      <c r="D699"/>
      <c r="E699"/>
      <c r="F699"/>
      <c r="G699"/>
      <c r="H699"/>
      <c r="I699"/>
      <c r="J699"/>
      <c r="K699"/>
      <c r="L699"/>
      <c r="M699"/>
      <c r="N699"/>
      <c r="O699"/>
      <c r="P699"/>
      <c r="Q699"/>
      <c r="R699"/>
      <c r="S699"/>
      <c r="T699"/>
      <c r="U699"/>
      <c r="V699"/>
      <c r="W699"/>
      <c r="X699"/>
      <c r="Y699"/>
      <c r="Z699"/>
      <c r="AA699"/>
      <c r="AB699"/>
      <c r="AC699"/>
      <c r="AD699"/>
    </row>
    <row r="700" spans="1:30" ht="16.95" customHeight="1" x14ac:dyDescent="0.25">
      <c r="A700"/>
      <c r="B700"/>
      <c r="C700"/>
      <c r="D700"/>
      <c r="E700"/>
      <c r="F700"/>
      <c r="G700"/>
      <c r="H700"/>
      <c r="I700"/>
      <c r="J700"/>
      <c r="K700"/>
      <c r="L700"/>
      <c r="M700"/>
      <c r="N700"/>
      <c r="O700"/>
      <c r="P700"/>
      <c r="Q700"/>
      <c r="R700"/>
      <c r="S700"/>
      <c r="T700"/>
      <c r="U700"/>
      <c r="V700"/>
      <c r="W700"/>
      <c r="X700"/>
      <c r="Y700"/>
      <c r="Z700"/>
      <c r="AA700"/>
      <c r="AB700"/>
      <c r="AC700"/>
      <c r="AD700"/>
    </row>
    <row r="701" spans="1:30" ht="16.95" customHeight="1" x14ac:dyDescent="0.25">
      <c r="A701"/>
      <c r="B701"/>
      <c r="C701"/>
      <c r="D701"/>
      <c r="E701"/>
      <c r="F701"/>
      <c r="G701"/>
      <c r="H701"/>
      <c r="I701"/>
      <c r="J701"/>
      <c r="K701"/>
      <c r="L701"/>
      <c r="M701"/>
      <c r="N701"/>
      <c r="O701"/>
      <c r="P701"/>
      <c r="Q701"/>
      <c r="R701"/>
      <c r="S701"/>
      <c r="T701"/>
      <c r="U701"/>
      <c r="V701"/>
      <c r="W701"/>
      <c r="X701"/>
      <c r="Y701"/>
      <c r="Z701"/>
      <c r="AA701"/>
      <c r="AB701"/>
      <c r="AC701"/>
      <c r="AD701"/>
    </row>
    <row r="702" spans="1:30" ht="16.95" customHeight="1" x14ac:dyDescent="0.25">
      <c r="A702"/>
      <c r="B702"/>
      <c r="C702"/>
      <c r="D702"/>
      <c r="E702"/>
      <c r="F702"/>
      <c r="G702"/>
      <c r="H702"/>
      <c r="I702"/>
      <c r="J702"/>
      <c r="K702"/>
      <c r="L702"/>
      <c r="M702"/>
      <c r="N702"/>
      <c r="O702"/>
      <c r="P702"/>
      <c r="Q702"/>
      <c r="R702"/>
      <c r="S702"/>
      <c r="T702"/>
      <c r="U702"/>
      <c r="V702"/>
      <c r="W702"/>
      <c r="X702"/>
      <c r="Y702"/>
      <c r="Z702"/>
      <c r="AA702"/>
      <c r="AB702"/>
      <c r="AC702"/>
      <c r="AD702"/>
    </row>
    <row r="703" spans="1:30" ht="16.95" customHeight="1" x14ac:dyDescent="0.25">
      <c r="A703"/>
      <c r="B703"/>
      <c r="C703"/>
      <c r="D703"/>
      <c r="E703"/>
      <c r="F703"/>
      <c r="G703"/>
      <c r="H703"/>
      <c r="I703"/>
      <c r="J703"/>
      <c r="K703"/>
      <c r="L703"/>
      <c r="M703"/>
      <c r="N703"/>
      <c r="O703"/>
      <c r="P703"/>
      <c r="Q703"/>
      <c r="R703"/>
      <c r="S703"/>
      <c r="T703"/>
      <c r="U703"/>
      <c r="V703"/>
      <c r="W703"/>
      <c r="X703"/>
      <c r="Y703"/>
      <c r="Z703"/>
      <c r="AA703"/>
      <c r="AB703"/>
      <c r="AC703"/>
      <c r="AD703"/>
    </row>
    <row r="704" spans="1:30" ht="16.95" customHeight="1" x14ac:dyDescent="0.25">
      <c r="A704"/>
      <c r="B704"/>
      <c r="C704"/>
      <c r="D704"/>
      <c r="E704"/>
      <c r="F704"/>
      <c r="G704"/>
      <c r="H704"/>
      <c r="I704"/>
      <c r="J704"/>
      <c r="K704"/>
      <c r="L704"/>
      <c r="M704"/>
      <c r="N704"/>
      <c r="O704"/>
      <c r="P704"/>
      <c r="Q704"/>
      <c r="R704"/>
      <c r="S704"/>
      <c r="T704"/>
      <c r="U704"/>
      <c r="V704"/>
      <c r="W704"/>
      <c r="X704"/>
      <c r="Y704"/>
      <c r="Z704"/>
      <c r="AA704"/>
      <c r="AB704"/>
      <c r="AC704"/>
      <c r="AD704"/>
    </row>
    <row r="705" spans="1:30" ht="16.95" customHeight="1" x14ac:dyDescent="0.25">
      <c r="A705"/>
      <c r="B705"/>
      <c r="C705"/>
      <c r="D705"/>
      <c r="E705"/>
      <c r="F705"/>
      <c r="G705"/>
      <c r="H705"/>
      <c r="I705"/>
      <c r="J705"/>
      <c r="K705"/>
      <c r="L705"/>
      <c r="M705"/>
      <c r="N705"/>
      <c r="O705"/>
      <c r="P705"/>
      <c r="Q705"/>
      <c r="R705"/>
      <c r="S705"/>
      <c r="T705"/>
      <c r="U705"/>
      <c r="V705"/>
      <c r="W705"/>
      <c r="X705"/>
      <c r="Y705"/>
      <c r="Z705"/>
      <c r="AA705"/>
      <c r="AB705"/>
      <c r="AC705"/>
      <c r="AD705"/>
    </row>
    <row r="706" spans="1:30" ht="16.95" customHeight="1" x14ac:dyDescent="0.25">
      <c r="A706"/>
      <c r="B706"/>
      <c r="C706"/>
      <c r="D706"/>
      <c r="E706"/>
      <c r="F706"/>
      <c r="G706"/>
      <c r="H706"/>
      <c r="I706"/>
      <c r="J706"/>
      <c r="K706"/>
      <c r="L706"/>
      <c r="M706"/>
      <c r="N706"/>
      <c r="O706"/>
      <c r="P706"/>
      <c r="Q706"/>
      <c r="R706"/>
      <c r="S706"/>
      <c r="T706"/>
      <c r="U706"/>
      <c r="V706"/>
      <c r="W706"/>
      <c r="X706"/>
      <c r="Y706"/>
      <c r="Z706"/>
      <c r="AA706"/>
      <c r="AB706"/>
      <c r="AC706"/>
      <c r="AD706"/>
    </row>
    <row r="707" spans="1:30" ht="16.95" customHeight="1" x14ac:dyDescent="0.25">
      <c r="A707"/>
      <c r="B707"/>
      <c r="C707"/>
      <c r="D707"/>
      <c r="E707"/>
      <c r="F707"/>
      <c r="G707"/>
      <c r="H707"/>
      <c r="I707"/>
      <c r="J707"/>
      <c r="K707"/>
      <c r="L707"/>
      <c r="M707"/>
      <c r="N707"/>
      <c r="O707"/>
      <c r="P707"/>
      <c r="Q707"/>
      <c r="R707"/>
      <c r="S707"/>
      <c r="T707"/>
      <c r="U707"/>
      <c r="V707"/>
      <c r="W707"/>
      <c r="X707"/>
      <c r="Y707"/>
      <c r="Z707"/>
      <c r="AA707"/>
      <c r="AB707"/>
      <c r="AC707"/>
      <c r="AD707"/>
    </row>
    <row r="708" spans="1:30" ht="16.95" customHeight="1" x14ac:dyDescent="0.25">
      <c r="A708"/>
      <c r="B708"/>
      <c r="C708"/>
      <c r="D708"/>
      <c r="E708"/>
      <c r="F708"/>
      <c r="G708"/>
      <c r="H708"/>
      <c r="I708"/>
      <c r="J708"/>
      <c r="K708"/>
      <c r="L708"/>
      <c r="M708"/>
      <c r="N708"/>
      <c r="O708"/>
      <c r="P708"/>
      <c r="Q708"/>
      <c r="R708"/>
      <c r="S708"/>
      <c r="T708"/>
      <c r="U708"/>
      <c r="V708"/>
      <c r="W708"/>
      <c r="X708"/>
      <c r="Y708"/>
      <c r="Z708"/>
      <c r="AA708"/>
      <c r="AB708"/>
      <c r="AC708"/>
      <c r="AD708"/>
    </row>
    <row r="709" spans="1:30" ht="16.95" customHeight="1" x14ac:dyDescent="0.25">
      <c r="A709"/>
      <c r="B709"/>
      <c r="C709"/>
      <c r="D709"/>
      <c r="E709"/>
      <c r="F709"/>
      <c r="G709"/>
      <c r="H709"/>
      <c r="I709"/>
      <c r="J709"/>
      <c r="K709"/>
      <c r="L709"/>
      <c r="M709"/>
      <c r="N709"/>
      <c r="O709"/>
      <c r="P709"/>
      <c r="Q709"/>
      <c r="R709"/>
      <c r="S709"/>
      <c r="T709"/>
      <c r="U709"/>
      <c r="V709"/>
      <c r="W709"/>
      <c r="X709"/>
      <c r="Y709"/>
      <c r="Z709"/>
      <c r="AA709"/>
      <c r="AB709"/>
      <c r="AC709"/>
      <c r="AD709"/>
    </row>
    <row r="710" spans="1:30" ht="16.95" customHeight="1" x14ac:dyDescent="0.25">
      <c r="A710"/>
      <c r="B710"/>
      <c r="C710"/>
      <c r="D710"/>
      <c r="E710"/>
      <c r="F710"/>
      <c r="G710"/>
      <c r="H710"/>
      <c r="I710"/>
      <c r="J710"/>
      <c r="K710"/>
      <c r="L710"/>
      <c r="M710"/>
      <c r="N710"/>
      <c r="O710"/>
      <c r="P710"/>
      <c r="Q710"/>
      <c r="R710"/>
      <c r="S710"/>
      <c r="T710"/>
      <c r="U710"/>
      <c r="V710"/>
      <c r="W710"/>
      <c r="X710"/>
      <c r="Y710"/>
      <c r="Z710"/>
      <c r="AA710"/>
      <c r="AB710"/>
      <c r="AC710"/>
      <c r="AD710"/>
    </row>
    <row r="711" spans="1:30" ht="16.95" customHeight="1" x14ac:dyDescent="0.25">
      <c r="A711"/>
      <c r="B711"/>
      <c r="C711"/>
      <c r="D711"/>
      <c r="E711"/>
      <c r="F711"/>
      <c r="G711"/>
      <c r="H711"/>
      <c r="I711"/>
      <c r="J711"/>
      <c r="K711"/>
      <c r="L711"/>
      <c r="M711"/>
      <c r="N711"/>
      <c r="O711"/>
      <c r="P711"/>
      <c r="Q711"/>
      <c r="R711"/>
      <c r="S711"/>
      <c r="T711"/>
      <c r="U711"/>
      <c r="V711"/>
      <c r="W711"/>
      <c r="X711"/>
      <c r="Y711"/>
      <c r="Z711"/>
      <c r="AA711"/>
      <c r="AB711"/>
      <c r="AC711"/>
      <c r="AD711"/>
    </row>
    <row r="712" spans="1:30" ht="16.95" customHeight="1" x14ac:dyDescent="0.25">
      <c r="A712"/>
      <c r="B712"/>
      <c r="C712"/>
      <c r="D712"/>
      <c r="E712"/>
      <c r="F712"/>
      <c r="G712"/>
      <c r="H712"/>
      <c r="I712"/>
      <c r="J712"/>
      <c r="K712"/>
      <c r="L712"/>
      <c r="M712"/>
      <c r="N712"/>
      <c r="O712"/>
      <c r="P712"/>
      <c r="Q712"/>
      <c r="R712"/>
      <c r="S712"/>
      <c r="T712"/>
      <c r="U712"/>
      <c r="V712"/>
      <c r="W712"/>
      <c r="X712"/>
      <c r="Y712"/>
      <c r="Z712"/>
      <c r="AA712"/>
      <c r="AB712"/>
      <c r="AC712"/>
      <c r="AD712"/>
    </row>
    <row r="713" spans="1:30" ht="16.95" customHeight="1" x14ac:dyDescent="0.25">
      <c r="A713"/>
      <c r="B713"/>
      <c r="C713"/>
      <c r="D713"/>
      <c r="E713"/>
      <c r="F713"/>
      <c r="G713"/>
      <c r="H713"/>
      <c r="I713"/>
      <c r="J713"/>
      <c r="K713"/>
      <c r="L713"/>
      <c r="M713"/>
      <c r="N713"/>
      <c r="O713"/>
      <c r="P713"/>
      <c r="Q713"/>
      <c r="R713"/>
      <c r="S713"/>
      <c r="T713"/>
      <c r="U713"/>
      <c r="V713"/>
      <c r="W713"/>
      <c r="X713"/>
      <c r="Y713"/>
      <c r="Z713"/>
      <c r="AA713"/>
      <c r="AB713"/>
      <c r="AC713"/>
      <c r="AD713"/>
    </row>
    <row r="714" spans="1:30" ht="16.95" customHeight="1" x14ac:dyDescent="0.25">
      <c r="A714"/>
      <c r="B714"/>
      <c r="C714"/>
      <c r="D714"/>
      <c r="E714"/>
      <c r="F714"/>
      <c r="G714"/>
      <c r="H714"/>
      <c r="I714"/>
      <c r="J714"/>
      <c r="K714"/>
      <c r="L714"/>
      <c r="M714"/>
      <c r="N714"/>
      <c r="O714"/>
      <c r="P714"/>
      <c r="Q714"/>
      <c r="R714"/>
      <c r="S714"/>
      <c r="T714"/>
      <c r="U714"/>
      <c r="V714"/>
      <c r="W714"/>
      <c r="X714"/>
      <c r="Y714"/>
      <c r="Z714"/>
      <c r="AA714"/>
      <c r="AB714"/>
      <c r="AC714"/>
      <c r="AD714"/>
    </row>
    <row r="715" spans="1:30" ht="16.95" customHeight="1" x14ac:dyDescent="0.25">
      <c r="A715"/>
      <c r="B715"/>
      <c r="C715"/>
      <c r="D715"/>
      <c r="E715"/>
      <c r="F715"/>
      <c r="G715"/>
      <c r="H715"/>
      <c r="I715"/>
      <c r="J715"/>
      <c r="K715"/>
      <c r="L715"/>
      <c r="M715"/>
      <c r="N715"/>
      <c r="O715"/>
      <c r="P715"/>
      <c r="Q715"/>
      <c r="R715"/>
      <c r="S715"/>
      <c r="T715"/>
      <c r="U715"/>
      <c r="V715"/>
      <c r="W715"/>
      <c r="X715"/>
      <c r="Y715"/>
      <c r="Z715"/>
      <c r="AA715"/>
      <c r="AB715"/>
      <c r="AC715"/>
      <c r="AD715"/>
    </row>
    <row r="716" spans="1:30" ht="16.95" customHeight="1" x14ac:dyDescent="0.25">
      <c r="A716"/>
      <c r="B716"/>
      <c r="C716"/>
      <c r="D716"/>
      <c r="E716"/>
      <c r="F716"/>
      <c r="G716"/>
      <c r="H716"/>
      <c r="I716"/>
      <c r="J716"/>
      <c r="K716"/>
      <c r="L716"/>
      <c r="M716"/>
      <c r="N716"/>
      <c r="O716"/>
      <c r="P716"/>
      <c r="Q716"/>
      <c r="R716"/>
      <c r="S716"/>
      <c r="T716"/>
      <c r="U716"/>
      <c r="V716"/>
      <c r="W716"/>
      <c r="X716"/>
      <c r="Y716"/>
      <c r="Z716"/>
      <c r="AA716"/>
      <c r="AB716"/>
      <c r="AC716"/>
      <c r="AD716"/>
    </row>
    <row r="717" spans="1:30" ht="16.95" customHeight="1" x14ac:dyDescent="0.25">
      <c r="A717"/>
      <c r="B717"/>
      <c r="C717"/>
      <c r="D717"/>
      <c r="E717"/>
      <c r="F717"/>
      <c r="G717"/>
      <c r="H717"/>
      <c r="I717"/>
      <c r="J717"/>
      <c r="K717"/>
      <c r="L717"/>
      <c r="M717"/>
      <c r="N717"/>
      <c r="O717"/>
      <c r="P717"/>
      <c r="Q717"/>
      <c r="R717"/>
      <c r="S717"/>
      <c r="T717"/>
      <c r="U717"/>
      <c r="V717"/>
      <c r="W717"/>
      <c r="X717"/>
      <c r="Y717"/>
      <c r="Z717"/>
      <c r="AA717"/>
      <c r="AB717"/>
      <c r="AC717"/>
      <c r="AD717"/>
    </row>
    <row r="718" spans="1:30" ht="16.95" customHeight="1" x14ac:dyDescent="0.25">
      <c r="A718"/>
      <c r="B718"/>
      <c r="C718"/>
      <c r="D718"/>
      <c r="E718"/>
      <c r="F718"/>
      <c r="G718"/>
      <c r="H718"/>
      <c r="I718"/>
      <c r="J718"/>
      <c r="K718"/>
      <c r="L718"/>
      <c r="M718"/>
      <c r="N718"/>
      <c r="O718"/>
      <c r="P718"/>
      <c r="Q718"/>
      <c r="R718"/>
      <c r="S718"/>
      <c r="T718"/>
      <c r="U718"/>
      <c r="V718"/>
      <c r="W718"/>
      <c r="X718"/>
      <c r="Y718"/>
      <c r="Z718"/>
      <c r="AA718"/>
      <c r="AB718"/>
      <c r="AC718"/>
      <c r="AD718"/>
    </row>
    <row r="719" spans="1:30" ht="16.95" customHeight="1" x14ac:dyDescent="0.25">
      <c r="A719"/>
      <c r="B719"/>
      <c r="C719"/>
      <c r="D719"/>
      <c r="E719"/>
      <c r="F719"/>
      <c r="G719"/>
      <c r="H719"/>
      <c r="I719"/>
      <c r="J719"/>
      <c r="K719"/>
      <c r="L719"/>
      <c r="M719"/>
      <c r="N719"/>
      <c r="O719"/>
      <c r="P719"/>
      <c r="Q719"/>
      <c r="R719"/>
      <c r="S719"/>
      <c r="T719"/>
      <c r="U719"/>
      <c r="V719"/>
      <c r="W719"/>
      <c r="X719"/>
      <c r="Y719"/>
      <c r="Z719"/>
      <c r="AA719"/>
      <c r="AB719"/>
      <c r="AC719"/>
      <c r="AD719"/>
    </row>
    <row r="720" spans="1:30" ht="16.95" customHeight="1" x14ac:dyDescent="0.25">
      <c r="A720"/>
      <c r="B720"/>
      <c r="C720"/>
      <c r="D720"/>
      <c r="E720"/>
      <c r="F720"/>
      <c r="G720"/>
      <c r="H720"/>
      <c r="I720"/>
      <c r="J720"/>
      <c r="K720"/>
      <c r="L720"/>
      <c r="M720"/>
      <c r="N720"/>
      <c r="O720"/>
      <c r="P720"/>
      <c r="Q720"/>
      <c r="R720"/>
      <c r="S720"/>
      <c r="T720"/>
      <c r="U720"/>
      <c r="V720"/>
      <c r="W720"/>
      <c r="X720"/>
      <c r="Y720"/>
      <c r="Z720"/>
      <c r="AA720"/>
      <c r="AB720"/>
      <c r="AC720"/>
      <c r="AD720"/>
    </row>
    <row r="721" spans="1:30" ht="16.95" customHeight="1" x14ac:dyDescent="0.25">
      <c r="A721"/>
      <c r="B721"/>
      <c r="C721"/>
      <c r="D721"/>
      <c r="E721"/>
      <c r="F721"/>
      <c r="G721"/>
      <c r="H721"/>
      <c r="I721"/>
      <c r="J721"/>
      <c r="K721"/>
      <c r="L721"/>
      <c r="M721"/>
      <c r="N721"/>
      <c r="O721"/>
      <c r="P721"/>
      <c r="Q721"/>
      <c r="R721"/>
      <c r="S721"/>
      <c r="T721"/>
      <c r="U721"/>
      <c r="V721"/>
      <c r="W721"/>
      <c r="X721"/>
      <c r="Y721"/>
      <c r="Z721"/>
      <c r="AA721"/>
      <c r="AB721"/>
      <c r="AC721"/>
      <c r="AD721"/>
    </row>
    <row r="722" spans="1:30" ht="16.95" customHeight="1" x14ac:dyDescent="0.25">
      <c r="A722"/>
      <c r="B722"/>
      <c r="C722"/>
      <c r="D722"/>
      <c r="E722"/>
      <c r="F722"/>
      <c r="G722"/>
      <c r="H722"/>
      <c r="I722"/>
      <c r="J722"/>
      <c r="K722"/>
      <c r="L722"/>
      <c r="M722"/>
      <c r="N722"/>
      <c r="O722"/>
      <c r="P722"/>
      <c r="Q722"/>
      <c r="R722"/>
      <c r="S722"/>
      <c r="T722"/>
      <c r="U722"/>
      <c r="V722"/>
      <c r="W722"/>
      <c r="X722"/>
      <c r="Y722"/>
      <c r="Z722"/>
      <c r="AA722"/>
      <c r="AB722"/>
      <c r="AC722"/>
      <c r="AD722"/>
    </row>
    <row r="723" spans="1:30" ht="16.95" customHeight="1" x14ac:dyDescent="0.25">
      <c r="A723"/>
      <c r="B723"/>
      <c r="C723"/>
      <c r="D723"/>
      <c r="E723"/>
      <c r="F723"/>
      <c r="G723"/>
      <c r="H723"/>
      <c r="I723"/>
      <c r="J723"/>
      <c r="K723"/>
      <c r="L723"/>
      <c r="M723"/>
      <c r="N723"/>
      <c r="O723"/>
      <c r="P723"/>
      <c r="Q723"/>
      <c r="R723"/>
      <c r="S723"/>
      <c r="T723"/>
      <c r="U723"/>
      <c r="V723"/>
      <c r="W723"/>
      <c r="X723"/>
      <c r="Y723"/>
      <c r="Z723"/>
      <c r="AA723"/>
      <c r="AB723"/>
      <c r="AC723"/>
      <c r="AD723"/>
    </row>
    <row r="724" spans="1:30" ht="16.95" customHeight="1" x14ac:dyDescent="0.25">
      <c r="A724"/>
      <c r="B724"/>
      <c r="C724"/>
      <c r="D724"/>
      <c r="E724"/>
      <c r="F724"/>
      <c r="G724"/>
      <c r="H724"/>
      <c r="I724"/>
      <c r="J724"/>
      <c r="K724"/>
      <c r="L724"/>
      <c r="M724"/>
      <c r="N724"/>
      <c r="O724"/>
      <c r="P724"/>
      <c r="Q724"/>
      <c r="R724"/>
      <c r="S724"/>
      <c r="T724"/>
      <c r="U724"/>
      <c r="V724"/>
      <c r="W724"/>
      <c r="X724"/>
      <c r="Y724"/>
      <c r="Z724"/>
      <c r="AA724"/>
      <c r="AB724"/>
      <c r="AC724"/>
      <c r="AD724"/>
    </row>
    <row r="725" spans="1:30" ht="16.95" customHeight="1" x14ac:dyDescent="0.25">
      <c r="A725"/>
      <c r="B725"/>
      <c r="C725"/>
      <c r="D725"/>
      <c r="E725"/>
      <c r="F725"/>
      <c r="G725"/>
      <c r="H725"/>
      <c r="I725"/>
      <c r="J725"/>
      <c r="K725"/>
      <c r="L725"/>
      <c r="M725"/>
      <c r="N725"/>
      <c r="O725"/>
      <c r="P725"/>
      <c r="Q725"/>
      <c r="R725"/>
      <c r="S725"/>
      <c r="T725"/>
      <c r="U725"/>
      <c r="V725"/>
      <c r="W725"/>
      <c r="X725"/>
      <c r="Y725"/>
      <c r="Z725"/>
      <c r="AA725"/>
      <c r="AB725"/>
      <c r="AC725"/>
      <c r="AD725"/>
    </row>
    <row r="726" spans="1:30" ht="16.95" customHeight="1" x14ac:dyDescent="0.25">
      <c r="A726"/>
      <c r="B726"/>
      <c r="C726"/>
      <c r="D726"/>
      <c r="E726"/>
      <c r="F726"/>
      <c r="G726"/>
      <c r="H726"/>
      <c r="I726"/>
      <c r="J726"/>
      <c r="K726"/>
      <c r="L726"/>
      <c r="M726"/>
      <c r="N726"/>
      <c r="O726"/>
      <c r="P726"/>
      <c r="Q726"/>
      <c r="R726"/>
      <c r="S726"/>
      <c r="T726"/>
      <c r="U726"/>
      <c r="V726"/>
      <c r="W726"/>
      <c r="X726"/>
      <c r="Y726"/>
      <c r="Z726"/>
      <c r="AA726"/>
      <c r="AB726"/>
      <c r="AC726"/>
      <c r="AD726"/>
    </row>
    <row r="727" spans="1:30" ht="16.95" customHeight="1" x14ac:dyDescent="0.25">
      <c r="A727"/>
      <c r="B727"/>
      <c r="C727"/>
      <c r="D727"/>
      <c r="E727"/>
      <c r="F727"/>
      <c r="G727"/>
      <c r="H727"/>
      <c r="I727"/>
      <c r="J727"/>
      <c r="K727"/>
      <c r="L727"/>
      <c r="M727"/>
      <c r="N727"/>
      <c r="O727"/>
      <c r="P727"/>
      <c r="Q727"/>
      <c r="R727"/>
      <c r="S727"/>
      <c r="T727"/>
      <c r="U727"/>
      <c r="V727"/>
      <c r="W727"/>
      <c r="X727"/>
      <c r="Y727"/>
      <c r="Z727"/>
      <c r="AA727"/>
      <c r="AB727"/>
      <c r="AC727"/>
      <c r="AD727"/>
    </row>
    <row r="728" spans="1:30" ht="16.95" customHeight="1" x14ac:dyDescent="0.25">
      <c r="A728"/>
      <c r="B728"/>
      <c r="C728"/>
      <c r="D728"/>
      <c r="E728"/>
      <c r="F728"/>
      <c r="G728"/>
      <c r="H728"/>
      <c r="I728"/>
      <c r="J728"/>
      <c r="K728"/>
      <c r="L728"/>
      <c r="M728"/>
      <c r="N728"/>
      <c r="O728"/>
      <c r="P728"/>
      <c r="Q728"/>
      <c r="R728"/>
      <c r="S728"/>
      <c r="T728"/>
      <c r="U728"/>
      <c r="V728"/>
      <c r="W728"/>
      <c r="X728"/>
      <c r="Y728"/>
      <c r="Z728"/>
      <c r="AA728"/>
      <c r="AB728"/>
      <c r="AC728"/>
      <c r="AD728"/>
    </row>
    <row r="729" spans="1:30" ht="16.95" customHeight="1" x14ac:dyDescent="0.25">
      <c r="A729"/>
      <c r="B729"/>
      <c r="C729"/>
      <c r="D729"/>
      <c r="E729"/>
      <c r="F729"/>
      <c r="G729"/>
      <c r="H729"/>
      <c r="I729"/>
      <c r="J729"/>
      <c r="K729"/>
      <c r="L729"/>
      <c r="M729"/>
      <c r="N729"/>
      <c r="O729"/>
      <c r="P729"/>
      <c r="Q729"/>
      <c r="R729"/>
      <c r="S729"/>
      <c r="T729"/>
      <c r="U729"/>
      <c r="V729"/>
      <c r="W729"/>
      <c r="X729"/>
      <c r="Y729"/>
      <c r="Z729"/>
      <c r="AA729"/>
      <c r="AB729"/>
      <c r="AC729"/>
      <c r="AD729"/>
    </row>
    <row r="730" spans="1:30" ht="16.95" customHeight="1" x14ac:dyDescent="0.25">
      <c r="A730"/>
      <c r="B730"/>
      <c r="C730"/>
      <c r="D730"/>
      <c r="E730"/>
      <c r="F730"/>
      <c r="G730"/>
      <c r="H730"/>
      <c r="I730"/>
      <c r="J730"/>
      <c r="K730"/>
      <c r="L730"/>
      <c r="M730"/>
      <c r="N730"/>
      <c r="O730"/>
      <c r="P730"/>
      <c r="Q730"/>
      <c r="R730"/>
      <c r="S730"/>
      <c r="T730"/>
      <c r="U730"/>
      <c r="V730"/>
      <c r="W730"/>
      <c r="X730"/>
      <c r="Y730"/>
      <c r="Z730"/>
      <c r="AA730"/>
      <c r="AB730"/>
      <c r="AC730"/>
      <c r="AD730"/>
    </row>
    <row r="731" spans="1:30" ht="16.95" customHeight="1" x14ac:dyDescent="0.25">
      <c r="A731"/>
      <c r="B731"/>
      <c r="C731"/>
      <c r="D731"/>
      <c r="E731"/>
      <c r="F731"/>
      <c r="G731"/>
      <c r="H731"/>
      <c r="I731"/>
      <c r="J731"/>
      <c r="K731"/>
      <c r="L731"/>
      <c r="M731"/>
      <c r="N731"/>
      <c r="O731"/>
      <c r="P731"/>
      <c r="Q731"/>
      <c r="R731"/>
      <c r="S731"/>
      <c r="T731"/>
      <c r="U731"/>
      <c r="V731"/>
      <c r="W731"/>
      <c r="X731"/>
      <c r="Y731"/>
      <c r="Z731"/>
      <c r="AA731"/>
      <c r="AB731"/>
      <c r="AC731"/>
      <c r="AD731"/>
    </row>
    <row r="732" spans="1:30" ht="16.95" customHeight="1" x14ac:dyDescent="0.25">
      <c r="A732"/>
      <c r="B732"/>
      <c r="C732"/>
      <c r="D732"/>
      <c r="E732"/>
      <c r="F732"/>
      <c r="G732"/>
      <c r="H732"/>
      <c r="I732"/>
      <c r="J732"/>
      <c r="K732"/>
      <c r="L732"/>
      <c r="M732"/>
      <c r="N732"/>
      <c r="O732"/>
      <c r="P732"/>
      <c r="Q732"/>
      <c r="R732"/>
      <c r="S732"/>
      <c r="T732"/>
      <c r="U732"/>
      <c r="V732"/>
      <c r="W732"/>
      <c r="X732"/>
      <c r="Y732"/>
      <c r="Z732"/>
      <c r="AA732"/>
      <c r="AB732"/>
      <c r="AC732"/>
      <c r="AD732"/>
    </row>
    <row r="733" spans="1:30" ht="16.95" customHeight="1" x14ac:dyDescent="0.25">
      <c r="A733"/>
      <c r="B733"/>
      <c r="C733"/>
      <c r="D733"/>
      <c r="E733"/>
      <c r="F733"/>
      <c r="G733"/>
      <c r="H733"/>
      <c r="I733"/>
      <c r="J733"/>
      <c r="K733"/>
      <c r="L733"/>
      <c r="M733"/>
      <c r="N733"/>
      <c r="O733"/>
      <c r="P733"/>
      <c r="Q733"/>
      <c r="R733"/>
      <c r="S733"/>
      <c r="T733"/>
      <c r="U733"/>
      <c r="V733"/>
      <c r="W733"/>
      <c r="X733"/>
      <c r="Y733"/>
      <c r="Z733"/>
      <c r="AA733"/>
      <c r="AB733"/>
      <c r="AC733"/>
      <c r="AD733"/>
    </row>
    <row r="734" spans="1:30" ht="16.95" customHeight="1" x14ac:dyDescent="0.25">
      <c r="A734"/>
      <c r="B734"/>
      <c r="C734"/>
      <c r="D734"/>
      <c r="E734"/>
      <c r="F734"/>
      <c r="G734"/>
      <c r="H734"/>
      <c r="I734"/>
      <c r="J734"/>
      <c r="K734"/>
      <c r="L734"/>
      <c r="M734"/>
      <c r="N734"/>
      <c r="O734"/>
      <c r="P734"/>
      <c r="Q734"/>
      <c r="R734"/>
      <c r="S734"/>
      <c r="T734"/>
      <c r="U734"/>
      <c r="V734"/>
      <c r="W734"/>
      <c r="X734"/>
      <c r="Y734"/>
      <c r="Z734"/>
      <c r="AA734"/>
      <c r="AB734"/>
      <c r="AC734"/>
      <c r="AD734"/>
    </row>
    <row r="735" spans="1:30" ht="16.95" customHeight="1" x14ac:dyDescent="0.25">
      <c r="A735"/>
      <c r="B735"/>
      <c r="C735"/>
      <c r="D735"/>
      <c r="E735"/>
      <c r="F735"/>
      <c r="G735"/>
      <c r="H735"/>
      <c r="I735"/>
      <c r="J735"/>
      <c r="K735"/>
      <c r="L735"/>
      <c r="M735"/>
      <c r="N735"/>
      <c r="O735"/>
      <c r="P735"/>
      <c r="Q735"/>
      <c r="R735"/>
      <c r="S735"/>
      <c r="T735"/>
      <c r="U735"/>
      <c r="V735"/>
      <c r="W735"/>
      <c r="X735"/>
      <c r="Y735"/>
      <c r="Z735"/>
      <c r="AA735"/>
      <c r="AB735"/>
      <c r="AC735"/>
      <c r="AD735"/>
    </row>
    <row r="736" spans="1:30" ht="16.95" customHeight="1" x14ac:dyDescent="0.25">
      <c r="A736"/>
      <c r="B736"/>
      <c r="C736"/>
      <c r="D736"/>
      <c r="E736"/>
      <c r="F736"/>
      <c r="G736"/>
      <c r="H736"/>
      <c r="I736"/>
      <c r="J736"/>
      <c r="K736"/>
      <c r="L736"/>
      <c r="M736"/>
      <c r="N736"/>
      <c r="O736"/>
      <c r="P736"/>
      <c r="Q736"/>
      <c r="R736"/>
      <c r="S736"/>
      <c r="T736"/>
      <c r="U736"/>
      <c r="V736"/>
      <c r="W736"/>
      <c r="X736"/>
      <c r="Y736"/>
      <c r="Z736"/>
      <c r="AA736"/>
      <c r="AB736"/>
      <c r="AC736"/>
      <c r="AD736"/>
    </row>
    <row r="737" spans="1:30" ht="16.95" customHeight="1" x14ac:dyDescent="0.25">
      <c r="A737"/>
      <c r="B737"/>
      <c r="C737"/>
      <c r="D737"/>
      <c r="E737"/>
      <c r="F737"/>
      <c r="G737"/>
      <c r="H737"/>
      <c r="I737"/>
      <c r="J737"/>
      <c r="K737"/>
      <c r="L737"/>
      <c r="M737"/>
      <c r="N737"/>
      <c r="O737"/>
      <c r="P737"/>
      <c r="Q737"/>
      <c r="R737"/>
      <c r="S737"/>
      <c r="T737"/>
      <c r="U737"/>
      <c r="V737"/>
      <c r="W737"/>
      <c r="X737"/>
      <c r="Y737"/>
      <c r="Z737"/>
      <c r="AA737"/>
      <c r="AB737"/>
      <c r="AC737"/>
      <c r="AD737"/>
    </row>
    <row r="738" spans="1:30" ht="16.95" customHeight="1" x14ac:dyDescent="0.25">
      <c r="A738"/>
      <c r="B738"/>
      <c r="C738"/>
      <c r="D738"/>
      <c r="E738"/>
      <c r="F738"/>
      <c r="G738"/>
      <c r="H738"/>
      <c r="I738"/>
      <c r="J738"/>
      <c r="K738"/>
      <c r="L738"/>
      <c r="M738"/>
      <c r="N738"/>
      <c r="O738"/>
      <c r="P738"/>
      <c r="Q738"/>
      <c r="R738"/>
      <c r="S738"/>
      <c r="T738"/>
      <c r="U738"/>
      <c r="V738"/>
      <c r="W738"/>
      <c r="X738"/>
      <c r="Y738"/>
      <c r="Z738"/>
      <c r="AA738"/>
      <c r="AB738"/>
      <c r="AC738"/>
      <c r="AD738"/>
    </row>
    <row r="739" spans="1:30" ht="16.95" customHeight="1" x14ac:dyDescent="0.25">
      <c r="A739"/>
      <c r="B739"/>
      <c r="C739"/>
      <c r="D739"/>
      <c r="E739"/>
      <c r="F739"/>
      <c r="G739"/>
      <c r="H739"/>
      <c r="I739"/>
      <c r="J739"/>
      <c r="K739"/>
      <c r="L739"/>
      <c r="M739"/>
      <c r="N739"/>
      <c r="O739"/>
      <c r="P739"/>
      <c r="Q739"/>
      <c r="R739"/>
      <c r="S739"/>
      <c r="T739"/>
      <c r="U739"/>
      <c r="V739"/>
      <c r="W739"/>
      <c r="X739"/>
      <c r="Y739"/>
      <c r="Z739"/>
      <c r="AA739"/>
      <c r="AB739"/>
      <c r="AC739"/>
      <c r="AD739"/>
    </row>
    <row r="740" spans="1:30" ht="16.95" customHeight="1" x14ac:dyDescent="0.25">
      <c r="A740"/>
      <c r="B740"/>
      <c r="C740"/>
      <c r="D740"/>
      <c r="E740"/>
      <c r="F740"/>
      <c r="G740"/>
      <c r="H740"/>
      <c r="I740"/>
      <c r="J740"/>
      <c r="K740"/>
      <c r="L740"/>
      <c r="M740"/>
      <c r="N740"/>
      <c r="O740"/>
      <c r="P740"/>
      <c r="Q740"/>
      <c r="R740"/>
      <c r="S740"/>
      <c r="T740"/>
      <c r="U740"/>
      <c r="V740"/>
      <c r="W740"/>
      <c r="X740"/>
      <c r="Y740"/>
      <c r="Z740"/>
      <c r="AA740"/>
      <c r="AB740"/>
      <c r="AC740"/>
      <c r="AD740"/>
    </row>
    <row r="741" spans="1:30" ht="16.95" customHeight="1" x14ac:dyDescent="0.25">
      <c r="A741"/>
      <c r="B741"/>
      <c r="C741"/>
      <c r="D741"/>
      <c r="E741"/>
      <c r="F741"/>
      <c r="G741"/>
      <c r="H741"/>
      <c r="I741"/>
      <c r="J741"/>
      <c r="K741"/>
      <c r="L741"/>
      <c r="M741"/>
      <c r="N741"/>
      <c r="O741"/>
      <c r="P741"/>
      <c r="Q741"/>
      <c r="R741"/>
      <c r="S741"/>
      <c r="T741"/>
      <c r="U741"/>
      <c r="V741"/>
      <c r="W741"/>
      <c r="X741"/>
      <c r="Y741"/>
      <c r="Z741"/>
      <c r="AA741"/>
      <c r="AB741"/>
      <c r="AC741"/>
      <c r="AD741"/>
    </row>
    <row r="742" spans="1:30" ht="16.95" customHeight="1" x14ac:dyDescent="0.25">
      <c r="A742"/>
      <c r="B742"/>
      <c r="C742"/>
      <c r="D742"/>
      <c r="E742"/>
      <c r="F742"/>
      <c r="G742"/>
      <c r="H742"/>
      <c r="I742"/>
      <c r="J742"/>
      <c r="K742"/>
      <c r="L742"/>
      <c r="M742"/>
      <c r="N742"/>
      <c r="O742"/>
      <c r="P742"/>
      <c r="Q742"/>
      <c r="R742"/>
      <c r="S742"/>
      <c r="T742"/>
      <c r="U742"/>
      <c r="V742"/>
      <c r="W742"/>
      <c r="X742"/>
      <c r="Y742"/>
      <c r="Z742"/>
      <c r="AA742"/>
      <c r="AB742"/>
      <c r="AC742"/>
      <c r="AD742"/>
    </row>
    <row r="743" spans="1:30" ht="16.95" customHeight="1" x14ac:dyDescent="0.25">
      <c r="A743"/>
      <c r="B743"/>
      <c r="C743"/>
      <c r="D743"/>
      <c r="E743"/>
      <c r="F743"/>
      <c r="G743"/>
      <c r="H743"/>
      <c r="I743"/>
      <c r="J743"/>
      <c r="K743"/>
      <c r="L743"/>
      <c r="M743"/>
      <c r="N743"/>
      <c r="O743"/>
      <c r="P743"/>
      <c r="Q743"/>
      <c r="R743"/>
      <c r="S743"/>
      <c r="T743"/>
      <c r="U743"/>
      <c r="V743"/>
      <c r="W743"/>
      <c r="X743"/>
      <c r="Y743"/>
      <c r="Z743"/>
      <c r="AA743"/>
      <c r="AB743"/>
      <c r="AC743"/>
      <c r="AD743"/>
    </row>
    <row r="744" spans="1:30" ht="16.95" customHeight="1" x14ac:dyDescent="0.25">
      <c r="A744"/>
      <c r="B744"/>
      <c r="C744"/>
      <c r="D744"/>
      <c r="E744"/>
      <c r="F744"/>
      <c r="G744"/>
      <c r="H744"/>
      <c r="I744"/>
      <c r="J744"/>
      <c r="K744"/>
      <c r="L744"/>
      <c r="M744"/>
      <c r="N744"/>
      <c r="O744"/>
      <c r="P744"/>
      <c r="Q744"/>
      <c r="R744"/>
      <c r="S744"/>
      <c r="T744"/>
      <c r="U744"/>
      <c r="V744"/>
      <c r="W744"/>
      <c r="X744"/>
      <c r="Y744"/>
      <c r="Z744"/>
      <c r="AA744"/>
      <c r="AB744"/>
      <c r="AC744"/>
      <c r="AD744"/>
    </row>
    <row r="745" spans="1:30" ht="16.95" customHeight="1" x14ac:dyDescent="0.25">
      <c r="A745"/>
      <c r="B745"/>
      <c r="C745"/>
      <c r="D745"/>
      <c r="E745"/>
      <c r="F745"/>
      <c r="G745"/>
      <c r="H745"/>
      <c r="I745"/>
      <c r="J745"/>
      <c r="K745"/>
      <c r="L745"/>
      <c r="M745"/>
      <c r="N745"/>
      <c r="O745"/>
      <c r="P745"/>
      <c r="Q745"/>
      <c r="R745"/>
      <c r="S745"/>
      <c r="T745"/>
      <c r="U745"/>
      <c r="V745"/>
      <c r="W745"/>
      <c r="X745"/>
      <c r="Y745"/>
      <c r="Z745"/>
      <c r="AA745"/>
      <c r="AB745"/>
      <c r="AC745"/>
      <c r="AD745"/>
    </row>
    <row r="746" spans="1:30" ht="16.95" customHeight="1" x14ac:dyDescent="0.25">
      <c r="A746"/>
      <c r="B746"/>
      <c r="C746"/>
      <c r="D746"/>
      <c r="E746"/>
      <c r="F746"/>
      <c r="G746"/>
      <c r="H746"/>
      <c r="I746"/>
      <c r="J746"/>
      <c r="K746"/>
      <c r="L746"/>
      <c r="M746"/>
      <c r="N746"/>
      <c r="O746"/>
      <c r="P746"/>
      <c r="Q746"/>
      <c r="R746"/>
      <c r="S746"/>
      <c r="T746"/>
      <c r="U746"/>
      <c r="V746"/>
      <c r="W746"/>
      <c r="X746"/>
      <c r="Y746"/>
      <c r="Z746"/>
      <c r="AA746"/>
      <c r="AB746"/>
      <c r="AC746"/>
      <c r="AD746"/>
    </row>
    <row r="747" spans="1:30" ht="16.95" customHeight="1" x14ac:dyDescent="0.25">
      <c r="A747"/>
      <c r="B747"/>
      <c r="C747"/>
      <c r="D747"/>
      <c r="E747"/>
      <c r="F747"/>
      <c r="G747"/>
      <c r="H747"/>
      <c r="I747"/>
      <c r="J747"/>
      <c r="K747"/>
      <c r="L747"/>
      <c r="M747"/>
      <c r="N747"/>
      <c r="O747"/>
      <c r="P747"/>
      <c r="Q747"/>
      <c r="R747"/>
      <c r="S747"/>
      <c r="T747"/>
      <c r="U747"/>
      <c r="V747"/>
      <c r="W747"/>
      <c r="X747"/>
      <c r="Y747"/>
      <c r="Z747"/>
      <c r="AA747"/>
      <c r="AB747"/>
      <c r="AC747"/>
      <c r="AD747"/>
    </row>
    <row r="748" spans="1:30" ht="16.95" customHeight="1" x14ac:dyDescent="0.25">
      <c r="A748"/>
      <c r="B748"/>
      <c r="C748"/>
      <c r="D748"/>
      <c r="E748"/>
      <c r="F748"/>
      <c r="G748"/>
      <c r="H748"/>
      <c r="I748"/>
      <c r="J748"/>
      <c r="K748"/>
      <c r="L748"/>
      <c r="M748"/>
      <c r="N748"/>
      <c r="O748"/>
      <c r="P748"/>
      <c r="Q748"/>
      <c r="R748"/>
      <c r="S748"/>
      <c r="T748"/>
      <c r="U748"/>
      <c r="V748"/>
      <c r="W748"/>
      <c r="X748"/>
      <c r="Y748"/>
      <c r="Z748"/>
      <c r="AA748"/>
      <c r="AB748"/>
      <c r="AC748"/>
      <c r="AD748"/>
    </row>
    <row r="749" spans="1:30" ht="16.95" customHeight="1" x14ac:dyDescent="0.25">
      <c r="A749"/>
      <c r="B749"/>
      <c r="C749"/>
      <c r="D749"/>
      <c r="E749"/>
      <c r="F749"/>
      <c r="G749"/>
      <c r="H749"/>
      <c r="I749"/>
      <c r="J749"/>
      <c r="K749"/>
      <c r="L749"/>
      <c r="M749"/>
      <c r="N749"/>
      <c r="O749"/>
      <c r="P749"/>
      <c r="Q749"/>
      <c r="R749"/>
      <c r="S749"/>
      <c r="T749"/>
      <c r="U749"/>
      <c r="V749"/>
      <c r="W749"/>
      <c r="X749"/>
      <c r="Y749"/>
      <c r="Z749"/>
      <c r="AA749"/>
      <c r="AB749"/>
      <c r="AC749"/>
      <c r="AD749"/>
    </row>
    <row r="750" spans="1:30" ht="16.95" customHeight="1" x14ac:dyDescent="0.25">
      <c r="A750"/>
      <c r="B750"/>
      <c r="C750"/>
      <c r="D750"/>
      <c r="E750"/>
      <c r="F750"/>
      <c r="G750"/>
      <c r="H750"/>
      <c r="I750"/>
      <c r="J750"/>
      <c r="K750"/>
      <c r="L750"/>
      <c r="M750"/>
      <c r="N750"/>
      <c r="O750"/>
      <c r="P750"/>
      <c r="Q750"/>
      <c r="R750"/>
      <c r="S750"/>
      <c r="T750"/>
      <c r="U750"/>
      <c r="V750"/>
      <c r="W750"/>
      <c r="X750"/>
      <c r="Y750"/>
      <c r="Z750"/>
      <c r="AA750"/>
      <c r="AB750"/>
      <c r="AC750"/>
      <c r="AD750"/>
    </row>
    <row r="751" spans="1:30" ht="16.95" customHeight="1" x14ac:dyDescent="0.25">
      <c r="A751"/>
      <c r="B751"/>
      <c r="C751"/>
      <c r="D751"/>
      <c r="E751"/>
      <c r="F751"/>
      <c r="G751"/>
      <c r="H751"/>
      <c r="I751"/>
      <c r="J751"/>
      <c r="K751"/>
      <c r="L751"/>
      <c r="M751"/>
      <c r="N751"/>
      <c r="O751"/>
      <c r="P751"/>
      <c r="Q751"/>
      <c r="R751"/>
      <c r="S751"/>
      <c r="T751"/>
      <c r="U751"/>
      <c r="V751"/>
      <c r="W751"/>
      <c r="X751"/>
      <c r="Y751"/>
      <c r="Z751"/>
      <c r="AA751"/>
      <c r="AB751"/>
      <c r="AC751"/>
      <c r="AD751"/>
    </row>
    <row r="752" spans="1:30" ht="16.95" customHeight="1" x14ac:dyDescent="0.25">
      <c r="A752"/>
      <c r="B752"/>
      <c r="C752"/>
      <c r="D752"/>
      <c r="E752"/>
      <c r="F752"/>
      <c r="G752"/>
      <c r="H752"/>
      <c r="I752"/>
      <c r="J752"/>
      <c r="K752"/>
      <c r="L752"/>
      <c r="M752"/>
      <c r="N752"/>
      <c r="O752"/>
      <c r="P752"/>
      <c r="Q752"/>
      <c r="R752"/>
      <c r="S752"/>
      <c r="T752"/>
      <c r="U752"/>
      <c r="V752"/>
      <c r="W752"/>
      <c r="X752"/>
      <c r="Y752"/>
      <c r="Z752"/>
      <c r="AA752"/>
      <c r="AB752"/>
      <c r="AC752"/>
      <c r="AD752"/>
    </row>
    <row r="753" spans="1:30" ht="16.95" customHeight="1" x14ac:dyDescent="0.25">
      <c r="A753"/>
      <c r="B753"/>
      <c r="C753"/>
      <c r="D753"/>
      <c r="E753"/>
      <c r="F753"/>
      <c r="G753"/>
      <c r="H753"/>
      <c r="I753"/>
      <c r="J753"/>
      <c r="K753"/>
      <c r="L753"/>
      <c r="M753"/>
      <c r="N753"/>
      <c r="O753"/>
      <c r="P753"/>
      <c r="Q753"/>
      <c r="R753"/>
      <c r="S753"/>
      <c r="T753"/>
      <c r="U753"/>
      <c r="V753"/>
      <c r="W753"/>
      <c r="X753"/>
      <c r="Y753"/>
      <c r="Z753"/>
      <c r="AA753"/>
      <c r="AB753"/>
      <c r="AC753"/>
      <c r="AD753"/>
    </row>
    <row r="754" spans="1:30" ht="16.95" customHeight="1" x14ac:dyDescent="0.25">
      <c r="A754"/>
      <c r="B754"/>
      <c r="C754"/>
      <c r="D754"/>
      <c r="E754"/>
      <c r="F754"/>
      <c r="G754"/>
      <c r="H754"/>
      <c r="I754"/>
      <c r="J754"/>
      <c r="K754"/>
      <c r="L754"/>
      <c r="M754"/>
      <c r="N754"/>
      <c r="O754"/>
      <c r="P754"/>
      <c r="Q754"/>
      <c r="R754"/>
      <c r="S754"/>
      <c r="T754"/>
      <c r="U754"/>
      <c r="V754"/>
      <c r="W754"/>
      <c r="X754"/>
      <c r="Y754"/>
      <c r="Z754"/>
      <c r="AA754"/>
      <c r="AB754"/>
      <c r="AC754"/>
      <c r="AD754"/>
    </row>
    <row r="755" spans="1:30" ht="16.95" customHeight="1" x14ac:dyDescent="0.25">
      <c r="A755"/>
      <c r="B755"/>
      <c r="C755"/>
      <c r="D755"/>
      <c r="E755"/>
      <c r="F755"/>
      <c r="G755"/>
      <c r="H755"/>
      <c r="I755"/>
      <c r="J755"/>
      <c r="K755"/>
      <c r="L755"/>
      <c r="M755"/>
      <c r="N755"/>
      <c r="O755"/>
      <c r="P755"/>
      <c r="Q755"/>
      <c r="R755"/>
      <c r="S755"/>
      <c r="T755"/>
      <c r="U755"/>
      <c r="V755"/>
      <c r="W755"/>
      <c r="X755"/>
      <c r="Y755"/>
      <c r="Z755"/>
      <c r="AA755"/>
      <c r="AB755"/>
      <c r="AC755"/>
      <c r="AD755"/>
    </row>
    <row r="756" spans="1:30" ht="16.95" customHeight="1" x14ac:dyDescent="0.25">
      <c r="A756"/>
      <c r="B756"/>
      <c r="C756"/>
      <c r="D756"/>
      <c r="E756"/>
      <c r="F756"/>
      <c r="G756"/>
      <c r="H756"/>
      <c r="I756"/>
      <c r="J756"/>
      <c r="K756"/>
      <c r="L756"/>
      <c r="M756"/>
      <c r="N756"/>
      <c r="O756"/>
      <c r="P756"/>
      <c r="Q756"/>
      <c r="R756"/>
      <c r="S756"/>
      <c r="T756"/>
      <c r="U756"/>
      <c r="V756"/>
      <c r="W756"/>
      <c r="X756"/>
      <c r="Y756"/>
      <c r="Z756"/>
      <c r="AA756"/>
      <c r="AB756"/>
      <c r="AC756"/>
      <c r="AD756"/>
    </row>
    <row r="757" spans="1:30" ht="16.95" customHeight="1" x14ac:dyDescent="0.25">
      <c r="A757"/>
      <c r="B757"/>
      <c r="C757"/>
      <c r="D757"/>
      <c r="E757"/>
      <c r="F757"/>
      <c r="G757"/>
      <c r="H757"/>
      <c r="I757"/>
      <c r="J757"/>
      <c r="K757"/>
      <c r="L757"/>
      <c r="M757"/>
      <c r="N757"/>
      <c r="O757"/>
      <c r="P757"/>
      <c r="Q757"/>
      <c r="R757"/>
      <c r="S757"/>
      <c r="T757"/>
      <c r="U757"/>
      <c r="V757"/>
      <c r="W757"/>
      <c r="X757"/>
      <c r="Y757"/>
      <c r="Z757"/>
      <c r="AA757"/>
      <c r="AB757"/>
      <c r="AC757"/>
      <c r="AD757"/>
    </row>
    <row r="758" spans="1:30" ht="16.95" customHeight="1" x14ac:dyDescent="0.25">
      <c r="A758"/>
      <c r="B758"/>
      <c r="C758"/>
      <c r="D758"/>
      <c r="E758"/>
      <c r="F758"/>
      <c r="G758"/>
      <c r="H758"/>
      <c r="I758"/>
      <c r="J758"/>
      <c r="K758"/>
      <c r="L758"/>
      <c r="M758"/>
      <c r="N758"/>
      <c r="O758"/>
      <c r="P758"/>
      <c r="Q758"/>
      <c r="R758"/>
      <c r="S758"/>
      <c r="T758"/>
      <c r="U758"/>
      <c r="V758"/>
      <c r="W758"/>
      <c r="X758"/>
      <c r="Y758"/>
      <c r="Z758"/>
      <c r="AA758"/>
      <c r="AB758"/>
      <c r="AC758"/>
      <c r="AD758"/>
    </row>
    <row r="759" spans="1:30" ht="16.95" customHeight="1" x14ac:dyDescent="0.25">
      <c r="A759"/>
      <c r="B759"/>
      <c r="C759"/>
      <c r="D759"/>
      <c r="E759"/>
      <c r="F759"/>
      <c r="G759"/>
      <c r="H759"/>
      <c r="I759"/>
      <c r="J759"/>
      <c r="K759"/>
      <c r="L759"/>
      <c r="M759"/>
      <c r="N759"/>
      <c r="O759"/>
      <c r="P759"/>
      <c r="Q759"/>
      <c r="R759"/>
      <c r="S759"/>
      <c r="T759"/>
      <c r="U759"/>
      <c r="V759"/>
      <c r="W759"/>
      <c r="X759"/>
      <c r="Y759"/>
      <c r="Z759"/>
      <c r="AA759"/>
      <c r="AB759"/>
      <c r="AC759"/>
      <c r="AD759"/>
    </row>
    <row r="760" spans="1:30" ht="16.95" customHeight="1" x14ac:dyDescent="0.25">
      <c r="A760"/>
      <c r="B760"/>
      <c r="C760"/>
      <c r="D760"/>
      <c r="E760"/>
      <c r="F760"/>
      <c r="G760"/>
      <c r="H760"/>
      <c r="I760"/>
      <c r="J760"/>
      <c r="K760"/>
      <c r="L760"/>
      <c r="M760"/>
      <c r="N760"/>
      <c r="O760"/>
      <c r="P760"/>
      <c r="Q760"/>
      <c r="R760"/>
      <c r="S760"/>
      <c r="T760"/>
      <c r="U760"/>
      <c r="V760"/>
      <c r="W760"/>
      <c r="X760"/>
      <c r="Y760"/>
      <c r="Z760"/>
      <c r="AA760"/>
      <c r="AB760"/>
      <c r="AC760"/>
      <c r="AD760"/>
    </row>
    <row r="761" spans="1:30" ht="16.95" customHeight="1" x14ac:dyDescent="0.25">
      <c r="A761"/>
      <c r="B761"/>
      <c r="C761"/>
      <c r="D761"/>
      <c r="E761"/>
      <c r="F761"/>
      <c r="G761"/>
      <c r="H761"/>
      <c r="I761"/>
      <c r="J761"/>
      <c r="K761"/>
      <c r="L761"/>
      <c r="M761"/>
      <c r="N761"/>
      <c r="O761"/>
      <c r="P761"/>
      <c r="Q761"/>
      <c r="R761"/>
      <c r="S761"/>
      <c r="T761"/>
      <c r="U761"/>
      <c r="V761"/>
      <c r="W761"/>
      <c r="X761"/>
      <c r="Y761"/>
      <c r="Z761"/>
      <c r="AA761"/>
      <c r="AB761"/>
      <c r="AC761"/>
      <c r="AD761"/>
    </row>
    <row r="762" spans="1:30" ht="16.95" customHeight="1" x14ac:dyDescent="0.25">
      <c r="A762"/>
      <c r="B762"/>
      <c r="C762"/>
      <c r="D762"/>
      <c r="E762"/>
      <c r="F762"/>
      <c r="G762"/>
      <c r="H762"/>
      <c r="I762"/>
      <c r="J762"/>
      <c r="K762"/>
      <c r="L762"/>
      <c r="M762"/>
      <c r="N762"/>
      <c r="O762"/>
      <c r="P762"/>
      <c r="Q762"/>
      <c r="R762"/>
      <c r="S762"/>
      <c r="T762"/>
      <c r="U762"/>
      <c r="V762"/>
      <c r="W762"/>
      <c r="X762"/>
      <c r="Y762"/>
      <c r="Z762"/>
      <c r="AA762"/>
      <c r="AB762"/>
      <c r="AC762"/>
      <c r="AD762"/>
    </row>
    <row r="763" spans="1:30" ht="16.95" customHeight="1" x14ac:dyDescent="0.25">
      <c r="A763"/>
      <c r="B763"/>
      <c r="C763"/>
      <c r="D763"/>
      <c r="E763"/>
      <c r="F763"/>
      <c r="G763"/>
      <c r="H763"/>
      <c r="I763"/>
      <c r="J763"/>
      <c r="K763"/>
      <c r="L763"/>
      <c r="M763"/>
      <c r="N763"/>
      <c r="O763"/>
      <c r="P763"/>
      <c r="Q763"/>
      <c r="R763"/>
      <c r="S763"/>
      <c r="T763"/>
      <c r="U763"/>
      <c r="V763"/>
      <c r="W763"/>
      <c r="X763"/>
      <c r="Y763"/>
      <c r="Z763"/>
      <c r="AA763"/>
      <c r="AB763"/>
      <c r="AC763"/>
      <c r="AD763"/>
    </row>
    <row r="764" spans="1:30" ht="16.95" customHeight="1" x14ac:dyDescent="0.25">
      <c r="A764"/>
      <c r="B764"/>
      <c r="C764"/>
      <c r="D764"/>
      <c r="E764"/>
      <c r="F764"/>
      <c r="G764"/>
      <c r="H764"/>
      <c r="I764"/>
      <c r="J764"/>
      <c r="K764"/>
      <c r="L764"/>
      <c r="M764"/>
      <c r="N764"/>
      <c r="O764"/>
      <c r="P764"/>
      <c r="Q764"/>
      <c r="R764"/>
      <c r="S764"/>
      <c r="T764"/>
      <c r="U764"/>
      <c r="V764"/>
      <c r="W764"/>
      <c r="X764"/>
      <c r="Y764"/>
      <c r="Z764"/>
      <c r="AA764"/>
      <c r="AB764"/>
      <c r="AC764"/>
      <c r="AD764"/>
    </row>
    <row r="765" spans="1:30" ht="16.95" customHeight="1" x14ac:dyDescent="0.25">
      <c r="A765"/>
      <c r="B765"/>
      <c r="C765"/>
      <c r="D765"/>
      <c r="E765"/>
      <c r="F765"/>
      <c r="G765"/>
      <c r="H765"/>
      <c r="I765"/>
      <c r="J765"/>
      <c r="K765"/>
      <c r="L765"/>
      <c r="M765"/>
      <c r="N765"/>
      <c r="O765"/>
      <c r="P765"/>
      <c r="Q765"/>
      <c r="R765"/>
      <c r="S765"/>
      <c r="T765"/>
      <c r="U765"/>
      <c r="V765"/>
      <c r="W765"/>
      <c r="X765"/>
      <c r="Y765"/>
      <c r="Z765"/>
      <c r="AA765"/>
      <c r="AB765"/>
      <c r="AC765"/>
      <c r="AD765"/>
    </row>
    <row r="766" spans="1:30" ht="16.95" customHeight="1" x14ac:dyDescent="0.25">
      <c r="A766"/>
      <c r="B766"/>
      <c r="C766"/>
      <c r="D766"/>
      <c r="E766"/>
      <c r="F766"/>
      <c r="G766"/>
      <c r="H766"/>
      <c r="I766"/>
      <c r="J766"/>
      <c r="K766"/>
      <c r="L766"/>
      <c r="M766"/>
      <c r="N766"/>
      <c r="O766"/>
      <c r="P766"/>
      <c r="Q766"/>
      <c r="R766"/>
      <c r="S766"/>
      <c r="T766"/>
      <c r="U766"/>
      <c r="V766"/>
      <c r="W766"/>
      <c r="X766"/>
      <c r="Y766"/>
      <c r="Z766"/>
      <c r="AA766"/>
      <c r="AB766"/>
      <c r="AC766"/>
      <c r="AD766"/>
    </row>
    <row r="767" spans="1:30" ht="16.95" customHeight="1" x14ac:dyDescent="0.25">
      <c r="A767"/>
      <c r="B767"/>
      <c r="C767"/>
      <c r="D767"/>
      <c r="E767"/>
      <c r="F767"/>
      <c r="G767"/>
      <c r="H767"/>
      <c r="I767"/>
      <c r="J767"/>
      <c r="K767"/>
      <c r="L767"/>
      <c r="M767"/>
      <c r="N767"/>
      <c r="O767"/>
      <c r="P767"/>
      <c r="Q767"/>
      <c r="R767"/>
      <c r="S767"/>
      <c r="T767"/>
      <c r="U767"/>
      <c r="V767"/>
      <c r="W767"/>
      <c r="X767"/>
      <c r="Y767"/>
      <c r="Z767"/>
      <c r="AA767"/>
      <c r="AB767"/>
      <c r="AC767"/>
      <c r="AD767"/>
    </row>
    <row r="768" spans="1:30" ht="16.95" customHeight="1" x14ac:dyDescent="0.25">
      <c r="A768"/>
      <c r="B768"/>
      <c r="C768"/>
      <c r="D768"/>
      <c r="E768"/>
      <c r="F768"/>
      <c r="G768"/>
      <c r="H768"/>
      <c r="I768"/>
      <c r="J768"/>
      <c r="K768"/>
      <c r="L768"/>
      <c r="M768"/>
      <c r="N768"/>
      <c r="O768"/>
      <c r="P768"/>
      <c r="Q768"/>
      <c r="R768"/>
      <c r="S768"/>
      <c r="T768"/>
      <c r="U768"/>
      <c r="V768"/>
      <c r="W768"/>
      <c r="X768"/>
      <c r="Y768"/>
      <c r="Z768"/>
      <c r="AA768"/>
      <c r="AB768"/>
      <c r="AC768"/>
      <c r="AD768"/>
    </row>
    <row r="769" spans="1:30" ht="16.95" customHeight="1" x14ac:dyDescent="0.25">
      <c r="A769"/>
      <c r="B769"/>
      <c r="C769"/>
      <c r="D769"/>
      <c r="E769"/>
      <c r="F769"/>
      <c r="G769"/>
      <c r="H769"/>
      <c r="I769"/>
      <c r="J769"/>
      <c r="K769"/>
      <c r="L769"/>
      <c r="M769"/>
      <c r="N769"/>
      <c r="O769"/>
      <c r="P769"/>
      <c r="Q769"/>
      <c r="R769"/>
      <c r="S769"/>
      <c r="T769"/>
      <c r="U769"/>
      <c r="V769"/>
      <c r="W769"/>
      <c r="X769"/>
      <c r="Y769"/>
      <c r="Z769"/>
      <c r="AA769"/>
      <c r="AB769"/>
      <c r="AC769"/>
      <c r="AD769"/>
    </row>
    <row r="770" spans="1:30" ht="16.95" customHeight="1" x14ac:dyDescent="0.25">
      <c r="A770"/>
      <c r="B770"/>
      <c r="C770"/>
      <c r="D770"/>
      <c r="E770"/>
      <c r="F770"/>
      <c r="G770"/>
      <c r="H770"/>
      <c r="I770"/>
      <c r="J770"/>
      <c r="K770"/>
      <c r="L770"/>
      <c r="M770"/>
      <c r="N770"/>
      <c r="O770"/>
      <c r="P770"/>
      <c r="Q770"/>
      <c r="R770"/>
      <c r="S770"/>
      <c r="T770"/>
      <c r="U770"/>
      <c r="V770"/>
      <c r="W770"/>
      <c r="X770"/>
      <c r="Y770"/>
      <c r="Z770"/>
      <c r="AA770"/>
      <c r="AB770"/>
      <c r="AC770"/>
      <c r="AD770"/>
    </row>
    <row r="771" spans="1:30" ht="16.95" customHeight="1" x14ac:dyDescent="0.25">
      <c r="A771"/>
      <c r="B771"/>
      <c r="C771"/>
      <c r="D771"/>
      <c r="E771"/>
      <c r="F771"/>
      <c r="G771"/>
      <c r="H771"/>
      <c r="I771"/>
      <c r="J771"/>
      <c r="K771"/>
      <c r="L771"/>
      <c r="M771"/>
      <c r="N771"/>
      <c r="O771"/>
      <c r="P771"/>
      <c r="Q771"/>
      <c r="R771"/>
      <c r="S771"/>
      <c r="T771"/>
      <c r="U771"/>
      <c r="V771"/>
      <c r="W771"/>
      <c r="X771"/>
      <c r="Y771"/>
      <c r="Z771"/>
      <c r="AA771"/>
      <c r="AB771"/>
      <c r="AC771"/>
      <c r="AD771"/>
    </row>
    <row r="772" spans="1:30" ht="16.95" customHeight="1" x14ac:dyDescent="0.25">
      <c r="A772"/>
      <c r="B772"/>
      <c r="C772"/>
      <c r="D772"/>
      <c r="E772"/>
      <c r="F772"/>
      <c r="G772"/>
      <c r="H772"/>
      <c r="I772"/>
      <c r="J772"/>
      <c r="K772"/>
      <c r="L772"/>
      <c r="M772"/>
      <c r="N772"/>
      <c r="O772"/>
      <c r="P772"/>
      <c r="Q772"/>
      <c r="R772"/>
      <c r="S772"/>
      <c r="T772"/>
      <c r="U772"/>
      <c r="V772"/>
      <c r="W772"/>
      <c r="X772"/>
      <c r="Y772"/>
      <c r="Z772"/>
      <c r="AA772"/>
      <c r="AB772"/>
      <c r="AC772"/>
      <c r="AD772"/>
    </row>
    <row r="773" spans="1:30" ht="16.95" customHeight="1" x14ac:dyDescent="0.25">
      <c r="A773"/>
      <c r="B773"/>
      <c r="C773"/>
      <c r="D773"/>
      <c r="E773"/>
      <c r="F773"/>
      <c r="G773"/>
      <c r="H773"/>
      <c r="I773"/>
      <c r="J773"/>
      <c r="K773"/>
      <c r="L773"/>
      <c r="M773"/>
      <c r="N773"/>
      <c r="O773"/>
      <c r="P773"/>
      <c r="Q773"/>
      <c r="R773"/>
      <c r="S773"/>
      <c r="T773"/>
      <c r="U773"/>
      <c r="V773"/>
      <c r="W773"/>
      <c r="X773"/>
      <c r="Y773"/>
      <c r="Z773"/>
      <c r="AA773"/>
      <c r="AB773"/>
      <c r="AC773"/>
      <c r="AD773"/>
    </row>
    <row r="774" spans="1:30" ht="16.95" customHeight="1" x14ac:dyDescent="0.25">
      <c r="A774"/>
      <c r="B774"/>
      <c r="C774"/>
      <c r="D774"/>
      <c r="E774"/>
      <c r="F774"/>
      <c r="G774"/>
      <c r="H774"/>
      <c r="I774"/>
      <c r="J774"/>
      <c r="K774"/>
      <c r="L774"/>
      <c r="M774"/>
      <c r="N774"/>
      <c r="O774"/>
      <c r="P774"/>
      <c r="Q774"/>
      <c r="R774"/>
      <c r="S774"/>
      <c r="T774"/>
      <c r="U774"/>
      <c r="V774"/>
      <c r="W774"/>
      <c r="X774"/>
      <c r="Y774"/>
      <c r="Z774"/>
      <c r="AA774"/>
      <c r="AB774"/>
      <c r="AC774"/>
      <c r="AD774"/>
    </row>
    <row r="775" spans="1:30" ht="16.95" customHeight="1" x14ac:dyDescent="0.25">
      <c r="A775"/>
      <c r="B775"/>
      <c r="C775"/>
      <c r="D775"/>
      <c r="E775"/>
      <c r="F775"/>
      <c r="G775"/>
      <c r="H775"/>
      <c r="I775"/>
      <c r="J775"/>
      <c r="K775"/>
      <c r="L775"/>
      <c r="M775"/>
      <c r="N775"/>
      <c r="O775"/>
      <c r="P775"/>
      <c r="Q775"/>
      <c r="R775"/>
      <c r="S775"/>
      <c r="T775"/>
      <c r="U775"/>
      <c r="V775"/>
      <c r="W775"/>
      <c r="X775"/>
      <c r="Y775"/>
      <c r="Z775"/>
      <c r="AA775"/>
      <c r="AB775"/>
      <c r="AC775"/>
      <c r="AD775"/>
    </row>
    <row r="776" spans="1:30" ht="16.95" customHeight="1" x14ac:dyDescent="0.25">
      <c r="A776"/>
      <c r="B776"/>
      <c r="C776"/>
      <c r="D776"/>
      <c r="E776"/>
      <c r="F776"/>
      <c r="G776"/>
      <c r="H776"/>
      <c r="I776"/>
      <c r="J776"/>
      <c r="K776"/>
      <c r="L776"/>
      <c r="M776"/>
      <c r="N776"/>
      <c r="O776"/>
      <c r="P776"/>
      <c r="Q776"/>
      <c r="R776"/>
      <c r="S776"/>
      <c r="T776"/>
      <c r="U776"/>
      <c r="V776"/>
      <c r="W776"/>
      <c r="X776"/>
      <c r="Y776"/>
      <c r="Z776"/>
      <c r="AA776"/>
      <c r="AB776"/>
      <c r="AC776"/>
      <c r="AD776"/>
    </row>
    <row r="777" spans="1:30" ht="16.95" customHeight="1" x14ac:dyDescent="0.25">
      <c r="A777"/>
      <c r="B777"/>
      <c r="C777"/>
      <c r="D777"/>
      <c r="E777"/>
      <c r="F777"/>
      <c r="G777"/>
      <c r="H777"/>
      <c r="I777"/>
      <c r="J777"/>
      <c r="K777"/>
      <c r="L777"/>
      <c r="M777"/>
      <c r="N777"/>
      <c r="O777"/>
      <c r="P777"/>
      <c r="Q777"/>
      <c r="R777"/>
      <c r="S777"/>
      <c r="T777"/>
      <c r="U777"/>
      <c r="V777"/>
      <c r="W777"/>
      <c r="X777"/>
      <c r="Y777"/>
      <c r="Z777"/>
      <c r="AA777"/>
      <c r="AB777"/>
      <c r="AC777"/>
      <c r="AD777"/>
    </row>
    <row r="778" spans="1:30" ht="16.95" customHeight="1" x14ac:dyDescent="0.25">
      <c r="A778"/>
      <c r="B778"/>
      <c r="C778"/>
      <c r="D778"/>
      <c r="E778"/>
      <c r="F778"/>
      <c r="G778"/>
      <c r="H778"/>
      <c r="I778"/>
      <c r="J778"/>
      <c r="K778"/>
      <c r="L778"/>
      <c r="M778"/>
      <c r="N778"/>
      <c r="O778"/>
      <c r="P778"/>
      <c r="Q778"/>
      <c r="R778"/>
      <c r="S778"/>
      <c r="T778"/>
      <c r="U778"/>
      <c r="V778"/>
      <c r="W778"/>
      <c r="X778"/>
      <c r="Y778"/>
      <c r="Z778"/>
      <c r="AA778"/>
      <c r="AB778"/>
      <c r="AC778"/>
      <c r="AD778"/>
    </row>
    <row r="779" spans="1:30" ht="16.95" customHeight="1" x14ac:dyDescent="0.25">
      <c r="A779"/>
      <c r="B779"/>
      <c r="C779"/>
      <c r="D779"/>
      <c r="E779"/>
      <c r="F779"/>
      <c r="G779"/>
      <c r="H779"/>
      <c r="I779"/>
      <c r="J779"/>
      <c r="K779"/>
      <c r="L779"/>
      <c r="M779"/>
      <c r="N779"/>
      <c r="O779"/>
      <c r="P779"/>
      <c r="Q779"/>
      <c r="R779"/>
      <c r="S779"/>
      <c r="T779"/>
      <c r="U779"/>
      <c r="V779"/>
      <c r="W779"/>
      <c r="X779"/>
      <c r="Y779"/>
      <c r="Z779"/>
      <c r="AA779"/>
      <c r="AB779"/>
      <c r="AC779"/>
      <c r="AD779"/>
    </row>
    <row r="780" spans="1:30" ht="16.95" customHeight="1" x14ac:dyDescent="0.25">
      <c r="A780"/>
      <c r="B780"/>
      <c r="C780"/>
      <c r="D780"/>
      <c r="E780"/>
      <c r="F780"/>
      <c r="G780"/>
      <c r="H780"/>
      <c r="I780"/>
      <c r="J780"/>
      <c r="K780"/>
      <c r="L780"/>
      <c r="M780"/>
      <c r="N780"/>
      <c r="O780"/>
      <c r="P780"/>
      <c r="Q780"/>
      <c r="R780"/>
      <c r="S780"/>
      <c r="T780"/>
      <c r="U780"/>
      <c r="V780"/>
      <c r="W780"/>
      <c r="X780"/>
      <c r="Y780"/>
      <c r="Z780"/>
      <c r="AA780"/>
      <c r="AB780"/>
      <c r="AC780"/>
      <c r="AD780"/>
    </row>
    <row r="781" spans="1:30" ht="16.95" customHeight="1" x14ac:dyDescent="0.25">
      <c r="A781"/>
      <c r="B781"/>
      <c r="C781"/>
      <c r="D781"/>
      <c r="E781"/>
      <c r="F781"/>
      <c r="G781"/>
      <c r="H781"/>
      <c r="I781"/>
      <c r="J781"/>
      <c r="K781"/>
      <c r="L781"/>
      <c r="M781"/>
      <c r="N781"/>
      <c r="O781"/>
      <c r="P781"/>
      <c r="Q781"/>
      <c r="R781"/>
      <c r="S781"/>
      <c r="T781"/>
      <c r="U781"/>
      <c r="V781"/>
      <c r="W781"/>
      <c r="X781"/>
      <c r="Y781"/>
      <c r="Z781"/>
      <c r="AA781"/>
      <c r="AB781"/>
      <c r="AC781"/>
      <c r="AD781"/>
    </row>
    <row r="782" spans="1:30" ht="16.95" customHeight="1" x14ac:dyDescent="0.25">
      <c r="A782"/>
      <c r="B782"/>
      <c r="C782"/>
      <c r="D782"/>
      <c r="E782"/>
      <c r="F782"/>
      <c r="G782"/>
      <c r="H782"/>
      <c r="I782"/>
      <c r="J782"/>
      <c r="K782"/>
      <c r="L782"/>
      <c r="M782"/>
      <c r="N782"/>
      <c r="O782"/>
      <c r="P782"/>
      <c r="Q782"/>
      <c r="R782"/>
      <c r="S782"/>
      <c r="T782"/>
      <c r="U782"/>
      <c r="V782"/>
      <c r="W782"/>
      <c r="X782"/>
      <c r="Y782"/>
      <c r="Z782"/>
      <c r="AA782"/>
      <c r="AB782"/>
      <c r="AC782"/>
      <c r="AD782"/>
    </row>
    <row r="783" spans="1:30" ht="16.95" customHeight="1" x14ac:dyDescent="0.25">
      <c r="A783"/>
      <c r="B783"/>
      <c r="C783"/>
      <c r="D783"/>
      <c r="E783"/>
      <c r="F783"/>
      <c r="G783"/>
      <c r="H783"/>
      <c r="I783"/>
      <c r="J783"/>
      <c r="K783"/>
      <c r="L783"/>
      <c r="M783"/>
      <c r="N783"/>
      <c r="O783"/>
      <c r="P783"/>
      <c r="Q783"/>
      <c r="R783"/>
      <c r="S783"/>
      <c r="T783"/>
      <c r="U783"/>
      <c r="V783"/>
      <c r="W783"/>
      <c r="X783"/>
      <c r="Y783"/>
      <c r="Z783"/>
      <c r="AA783"/>
      <c r="AB783"/>
      <c r="AC783"/>
      <c r="AD783"/>
    </row>
    <row r="784" spans="1:30" ht="16.95" customHeight="1" x14ac:dyDescent="0.25">
      <c r="A784"/>
      <c r="B784"/>
      <c r="C784"/>
      <c r="D784"/>
      <c r="E784"/>
      <c r="F784"/>
      <c r="G784"/>
      <c r="H784"/>
      <c r="I784"/>
      <c r="J784"/>
      <c r="K784"/>
      <c r="L784"/>
      <c r="M784"/>
      <c r="N784"/>
      <c r="O784"/>
      <c r="P784"/>
      <c r="Q784"/>
      <c r="R784"/>
      <c r="S784"/>
      <c r="T784"/>
      <c r="U784"/>
      <c r="V784"/>
      <c r="W784"/>
      <c r="X784"/>
      <c r="Y784"/>
      <c r="Z784"/>
      <c r="AA784"/>
      <c r="AB784"/>
      <c r="AC784"/>
      <c r="AD784"/>
    </row>
    <row r="785" spans="1:30" ht="16.95" customHeight="1" x14ac:dyDescent="0.25">
      <c r="A785"/>
      <c r="B785"/>
      <c r="C785"/>
      <c r="D785"/>
      <c r="E785"/>
      <c r="F785"/>
      <c r="G785"/>
      <c r="H785"/>
      <c r="I785"/>
      <c r="J785"/>
      <c r="K785"/>
      <c r="L785"/>
      <c r="M785"/>
      <c r="N785"/>
      <c r="O785"/>
      <c r="P785"/>
      <c r="Q785"/>
      <c r="R785"/>
      <c r="S785"/>
      <c r="T785"/>
      <c r="U785"/>
      <c r="V785"/>
      <c r="W785"/>
      <c r="X785"/>
      <c r="Y785"/>
      <c r="Z785"/>
      <c r="AA785"/>
      <c r="AB785"/>
      <c r="AC785"/>
      <c r="AD785"/>
    </row>
    <row r="786" spans="1:30" ht="16.95" customHeight="1" x14ac:dyDescent="0.25">
      <c r="A786"/>
      <c r="B786"/>
      <c r="C786"/>
      <c r="D786"/>
      <c r="E786"/>
      <c r="F786"/>
      <c r="G786"/>
      <c r="H786"/>
      <c r="I786"/>
      <c r="J786"/>
      <c r="K786"/>
      <c r="L786"/>
      <c r="M786"/>
      <c r="N786"/>
      <c r="O786"/>
      <c r="P786"/>
      <c r="Q786"/>
      <c r="R786"/>
      <c r="S786"/>
      <c r="T786"/>
      <c r="U786"/>
      <c r="V786"/>
      <c r="W786"/>
      <c r="X786"/>
      <c r="Y786"/>
      <c r="Z786"/>
      <c r="AA786"/>
      <c r="AB786"/>
      <c r="AC786"/>
      <c r="AD786"/>
    </row>
    <row r="787" spans="1:30" ht="16.95" customHeight="1" x14ac:dyDescent="0.25">
      <c r="A787"/>
      <c r="B787"/>
      <c r="C787"/>
      <c r="D787"/>
      <c r="E787"/>
      <c r="F787"/>
      <c r="G787"/>
      <c r="H787"/>
      <c r="I787"/>
      <c r="J787"/>
      <c r="K787"/>
      <c r="L787"/>
      <c r="M787"/>
      <c r="N787"/>
      <c r="O787"/>
      <c r="P787"/>
      <c r="Q787"/>
      <c r="R787"/>
      <c r="S787"/>
      <c r="T787"/>
      <c r="U787"/>
      <c r="V787"/>
      <c r="W787"/>
      <c r="X787"/>
      <c r="Y787"/>
      <c r="Z787"/>
      <c r="AA787"/>
      <c r="AB787"/>
      <c r="AC787"/>
      <c r="AD787"/>
    </row>
    <row r="788" spans="1:30" ht="16.95" customHeight="1" x14ac:dyDescent="0.25">
      <c r="A788"/>
      <c r="B788"/>
      <c r="C788"/>
      <c r="D788"/>
      <c r="E788"/>
      <c r="F788"/>
      <c r="G788"/>
      <c r="H788"/>
      <c r="I788"/>
      <c r="J788"/>
      <c r="K788"/>
      <c r="L788"/>
      <c r="M788"/>
      <c r="N788"/>
      <c r="O788"/>
      <c r="P788"/>
      <c r="Q788"/>
      <c r="R788"/>
      <c r="S788"/>
      <c r="T788"/>
      <c r="U788"/>
      <c r="V788"/>
      <c r="W788"/>
      <c r="X788"/>
      <c r="Y788"/>
      <c r="Z788"/>
      <c r="AA788"/>
      <c r="AB788"/>
      <c r="AC788"/>
      <c r="AD788"/>
    </row>
    <row r="789" spans="1:30" ht="16.95" customHeight="1" x14ac:dyDescent="0.25">
      <c r="A789"/>
      <c r="B789"/>
      <c r="C789"/>
      <c r="D789"/>
      <c r="E789"/>
      <c r="F789"/>
      <c r="G789"/>
      <c r="H789"/>
      <c r="I789"/>
      <c r="J789"/>
      <c r="K789"/>
      <c r="L789"/>
      <c r="M789"/>
      <c r="N789"/>
      <c r="O789"/>
      <c r="P789"/>
      <c r="Q789"/>
      <c r="R789"/>
      <c r="S789"/>
      <c r="T789"/>
      <c r="U789"/>
      <c r="V789"/>
      <c r="W789"/>
      <c r="X789"/>
      <c r="Y789"/>
      <c r="Z789"/>
      <c r="AA789"/>
      <c r="AB789"/>
      <c r="AC789"/>
      <c r="AD789"/>
    </row>
    <row r="790" spans="1:30" ht="16.95" customHeight="1" x14ac:dyDescent="0.25">
      <c r="A790"/>
      <c r="B790"/>
      <c r="C790"/>
      <c r="D790"/>
      <c r="E790"/>
      <c r="F790"/>
      <c r="G790"/>
      <c r="H790"/>
      <c r="I790"/>
      <c r="J790"/>
      <c r="K790"/>
      <c r="L790"/>
      <c r="M790"/>
      <c r="N790"/>
      <c r="O790"/>
      <c r="P790"/>
      <c r="Q790"/>
      <c r="R790"/>
      <c r="S790"/>
      <c r="T790"/>
      <c r="U790"/>
      <c r="V790"/>
      <c r="W790"/>
      <c r="X790"/>
      <c r="Y790"/>
      <c r="Z790"/>
      <c r="AA790"/>
      <c r="AB790"/>
      <c r="AC790"/>
      <c r="AD790"/>
    </row>
    <row r="791" spans="1:30" ht="16.95" customHeight="1" x14ac:dyDescent="0.25">
      <c r="A791"/>
      <c r="B791"/>
      <c r="C791"/>
      <c r="D791"/>
      <c r="E791"/>
      <c r="F791"/>
      <c r="G791"/>
      <c r="H791"/>
      <c r="I791"/>
      <c r="J791"/>
      <c r="K791"/>
      <c r="L791"/>
      <c r="M791"/>
      <c r="N791"/>
      <c r="O791"/>
      <c r="P791"/>
      <c r="Q791"/>
      <c r="R791"/>
      <c r="S791"/>
      <c r="T791"/>
      <c r="U791"/>
      <c r="V791"/>
      <c r="W791"/>
      <c r="X791"/>
      <c r="Y791"/>
      <c r="Z791"/>
      <c r="AA791"/>
      <c r="AB791"/>
      <c r="AC791"/>
      <c r="AD791"/>
    </row>
    <row r="792" spans="1:30" ht="16.95" customHeight="1" x14ac:dyDescent="0.25">
      <c r="A792"/>
      <c r="B792"/>
      <c r="C792"/>
      <c r="D792"/>
      <c r="E792"/>
      <c r="F792"/>
      <c r="G792"/>
      <c r="H792"/>
      <c r="I792"/>
      <c r="J792"/>
      <c r="K792"/>
      <c r="L792"/>
      <c r="M792"/>
      <c r="N792"/>
      <c r="O792"/>
      <c r="P792"/>
      <c r="Q792"/>
      <c r="R792"/>
      <c r="S792"/>
      <c r="T792"/>
      <c r="U792"/>
      <c r="V792"/>
      <c r="W792"/>
      <c r="X792"/>
      <c r="Y792"/>
      <c r="Z792"/>
      <c r="AA792"/>
      <c r="AB792"/>
      <c r="AC792"/>
      <c r="AD792"/>
    </row>
    <row r="793" spans="1:30" ht="16.95" customHeight="1" x14ac:dyDescent="0.25">
      <c r="A793"/>
      <c r="B793"/>
      <c r="C793"/>
      <c r="D793"/>
      <c r="E793"/>
      <c r="F793"/>
      <c r="G793"/>
      <c r="H793"/>
      <c r="I793"/>
      <c r="J793"/>
      <c r="K793"/>
      <c r="L793"/>
      <c r="M793"/>
      <c r="N793"/>
      <c r="O793"/>
      <c r="P793"/>
      <c r="Q793"/>
      <c r="R793"/>
      <c r="S793"/>
      <c r="T793"/>
      <c r="U793"/>
      <c r="V793"/>
      <c r="W793"/>
      <c r="X793"/>
      <c r="Y793"/>
      <c r="Z793"/>
      <c r="AA793"/>
      <c r="AB793"/>
      <c r="AC793"/>
      <c r="AD793"/>
    </row>
    <row r="794" spans="1:30" ht="16.95" customHeight="1" x14ac:dyDescent="0.25">
      <c r="A794"/>
      <c r="B794"/>
      <c r="C794"/>
      <c r="D794"/>
      <c r="E794"/>
      <c r="F794"/>
      <c r="G794"/>
      <c r="H794"/>
      <c r="I794"/>
      <c r="J794"/>
      <c r="K794"/>
      <c r="L794"/>
      <c r="M794"/>
      <c r="N794"/>
      <c r="O794"/>
      <c r="P794"/>
      <c r="Q794"/>
      <c r="R794"/>
      <c r="S794"/>
      <c r="T794"/>
      <c r="U794"/>
      <c r="V794"/>
      <c r="W794"/>
      <c r="X794"/>
      <c r="Y794"/>
      <c r="Z794"/>
      <c r="AA794"/>
      <c r="AB794"/>
      <c r="AC794"/>
      <c r="AD794"/>
    </row>
    <row r="795" spans="1:30" ht="16.95" customHeight="1" x14ac:dyDescent="0.25">
      <c r="A795"/>
      <c r="B795"/>
      <c r="C795"/>
      <c r="D795"/>
      <c r="E795"/>
      <c r="F795"/>
      <c r="G795"/>
      <c r="H795"/>
      <c r="I795"/>
      <c r="J795"/>
      <c r="K795"/>
      <c r="L795"/>
      <c r="M795"/>
      <c r="N795"/>
      <c r="O795"/>
      <c r="P795"/>
      <c r="Q795"/>
      <c r="R795"/>
      <c r="S795"/>
      <c r="T795"/>
      <c r="U795"/>
      <c r="V795"/>
      <c r="W795"/>
      <c r="X795"/>
      <c r="Y795"/>
      <c r="Z795"/>
      <c r="AA795"/>
      <c r="AB795"/>
      <c r="AC795"/>
      <c r="AD795"/>
    </row>
    <row r="796" spans="1:30" ht="16.95" customHeight="1" x14ac:dyDescent="0.25">
      <c r="A796"/>
      <c r="B796"/>
      <c r="C796"/>
      <c r="D796"/>
      <c r="E796"/>
      <c r="F796"/>
      <c r="G796"/>
      <c r="H796"/>
      <c r="I796"/>
      <c r="J796"/>
      <c r="K796"/>
      <c r="L796"/>
      <c r="M796"/>
      <c r="N796"/>
      <c r="O796"/>
      <c r="P796"/>
      <c r="Q796"/>
      <c r="R796"/>
      <c r="S796"/>
      <c r="T796"/>
      <c r="U796"/>
      <c r="V796"/>
      <c r="W796"/>
      <c r="X796"/>
      <c r="Y796"/>
      <c r="Z796"/>
      <c r="AA796"/>
      <c r="AB796"/>
      <c r="AC796"/>
      <c r="AD796"/>
    </row>
    <row r="797" spans="1:30" ht="16.95" customHeight="1" x14ac:dyDescent="0.25">
      <c r="A797"/>
      <c r="B797"/>
      <c r="C797"/>
      <c r="D797"/>
      <c r="E797"/>
      <c r="F797"/>
      <c r="G797"/>
      <c r="H797"/>
      <c r="I797"/>
      <c r="J797"/>
      <c r="K797"/>
      <c r="L797"/>
      <c r="M797"/>
      <c r="N797"/>
      <c r="O797"/>
      <c r="P797"/>
      <c r="Q797"/>
      <c r="R797"/>
      <c r="S797"/>
      <c r="T797"/>
      <c r="U797"/>
      <c r="V797"/>
      <c r="W797"/>
      <c r="X797"/>
      <c r="Y797"/>
      <c r="Z797"/>
      <c r="AA797"/>
      <c r="AB797"/>
      <c r="AC797"/>
      <c r="AD797"/>
    </row>
    <row r="798" spans="1:30" ht="16.95" customHeight="1" x14ac:dyDescent="0.25">
      <c r="A798"/>
      <c r="B798"/>
      <c r="C798"/>
      <c r="D798"/>
      <c r="E798"/>
      <c r="F798"/>
      <c r="G798"/>
      <c r="H798"/>
      <c r="I798"/>
      <c r="J798"/>
      <c r="K798"/>
      <c r="L798"/>
      <c r="M798"/>
      <c r="N798"/>
      <c r="O798"/>
      <c r="P798"/>
      <c r="Q798"/>
      <c r="R798"/>
      <c r="S798"/>
      <c r="T798"/>
      <c r="U798"/>
      <c r="V798"/>
      <c r="W798"/>
      <c r="X798"/>
      <c r="Y798"/>
      <c r="Z798"/>
      <c r="AA798"/>
      <c r="AB798"/>
      <c r="AC798"/>
      <c r="AD798"/>
    </row>
    <row r="799" spans="1:30" ht="16.95" customHeight="1" x14ac:dyDescent="0.25">
      <c r="A799"/>
      <c r="B799"/>
      <c r="C799"/>
      <c r="D799"/>
      <c r="E799"/>
      <c r="F799"/>
      <c r="G799"/>
      <c r="H799"/>
      <c r="I799"/>
      <c r="J799"/>
      <c r="K799"/>
      <c r="L799"/>
      <c r="M799"/>
      <c r="N799"/>
      <c r="O799"/>
      <c r="P799"/>
      <c r="Q799"/>
      <c r="R799"/>
      <c r="S799"/>
      <c r="T799"/>
      <c r="U799"/>
      <c r="V799"/>
      <c r="W799"/>
      <c r="X799"/>
      <c r="Y799"/>
      <c r="Z799"/>
      <c r="AA799"/>
      <c r="AB799"/>
      <c r="AC799"/>
      <c r="AD799"/>
    </row>
    <row r="800" spans="1:30" ht="16.95" customHeight="1" x14ac:dyDescent="0.25">
      <c r="A800"/>
      <c r="B800"/>
      <c r="C800"/>
      <c r="D800"/>
      <c r="E800"/>
      <c r="F800"/>
      <c r="G800"/>
      <c r="H800"/>
      <c r="I800"/>
      <c r="J800"/>
      <c r="K800"/>
      <c r="L800"/>
      <c r="M800"/>
      <c r="N800"/>
      <c r="O800"/>
      <c r="P800"/>
      <c r="Q800"/>
      <c r="R800"/>
      <c r="S800"/>
      <c r="T800"/>
      <c r="U800"/>
      <c r="V800"/>
      <c r="W800"/>
      <c r="X800"/>
      <c r="Y800"/>
      <c r="Z800"/>
      <c r="AA800"/>
      <c r="AB800"/>
      <c r="AC800"/>
      <c r="AD800"/>
    </row>
    <row r="801" spans="1:30" ht="16.95" customHeight="1" x14ac:dyDescent="0.25">
      <c r="A801"/>
      <c r="B801"/>
      <c r="C801"/>
      <c r="D801"/>
      <c r="E801"/>
      <c r="F801"/>
      <c r="G801"/>
      <c r="H801"/>
      <c r="I801"/>
      <c r="J801"/>
      <c r="K801"/>
      <c r="L801"/>
      <c r="M801"/>
      <c r="N801"/>
      <c r="O801"/>
      <c r="P801"/>
      <c r="Q801"/>
      <c r="R801"/>
      <c r="S801"/>
      <c r="T801"/>
      <c r="U801"/>
      <c r="V801"/>
      <c r="W801"/>
      <c r="X801"/>
      <c r="Y801"/>
      <c r="Z801"/>
      <c r="AA801"/>
      <c r="AB801"/>
      <c r="AC801"/>
      <c r="AD801"/>
    </row>
    <row r="802" spans="1:30" ht="16.95" customHeight="1" x14ac:dyDescent="0.25">
      <c r="A802"/>
      <c r="B802"/>
      <c r="C802"/>
      <c r="D802"/>
      <c r="E802"/>
      <c r="F802"/>
      <c r="G802"/>
      <c r="H802"/>
      <c r="I802"/>
      <c r="J802"/>
      <c r="K802"/>
      <c r="L802"/>
      <c r="M802"/>
      <c r="N802"/>
      <c r="O802"/>
      <c r="P802"/>
      <c r="Q802"/>
      <c r="R802"/>
      <c r="S802"/>
      <c r="T802"/>
      <c r="U802"/>
      <c r="V802"/>
      <c r="W802"/>
      <c r="X802"/>
      <c r="Y802"/>
      <c r="Z802"/>
      <c r="AA802"/>
      <c r="AB802"/>
      <c r="AC802"/>
      <c r="AD802"/>
    </row>
    <row r="803" spans="1:30" ht="16.95" customHeight="1" x14ac:dyDescent="0.25">
      <c r="A803"/>
      <c r="B803"/>
      <c r="C803"/>
      <c r="D803"/>
      <c r="E803"/>
      <c r="F803"/>
      <c r="G803"/>
      <c r="H803"/>
      <c r="I803"/>
      <c r="J803"/>
      <c r="K803"/>
      <c r="L803"/>
      <c r="M803"/>
      <c r="N803"/>
      <c r="O803"/>
      <c r="P803"/>
      <c r="Q803"/>
      <c r="R803"/>
      <c r="S803"/>
      <c r="T803"/>
      <c r="U803"/>
      <c r="V803"/>
      <c r="W803"/>
      <c r="X803"/>
      <c r="Y803"/>
      <c r="Z803"/>
      <c r="AA803"/>
      <c r="AB803"/>
      <c r="AC803"/>
      <c r="AD803"/>
    </row>
    <row r="804" spans="1:30" ht="16.95" customHeight="1" x14ac:dyDescent="0.25">
      <c r="A804"/>
      <c r="B804"/>
      <c r="C804"/>
      <c r="D804"/>
      <c r="E804"/>
      <c r="F804"/>
      <c r="G804"/>
      <c r="H804"/>
      <c r="I804"/>
      <c r="J804"/>
      <c r="K804"/>
      <c r="L804"/>
      <c r="M804"/>
      <c r="N804"/>
      <c r="O804"/>
      <c r="P804"/>
      <c r="Q804"/>
      <c r="R804"/>
      <c r="S804"/>
      <c r="T804"/>
      <c r="U804"/>
      <c r="V804"/>
      <c r="W804"/>
      <c r="X804"/>
      <c r="Y804"/>
      <c r="Z804"/>
      <c r="AA804"/>
      <c r="AB804"/>
      <c r="AC804"/>
      <c r="AD804"/>
    </row>
    <row r="805" spans="1:30" ht="16.95" customHeight="1" x14ac:dyDescent="0.25">
      <c r="A805"/>
      <c r="B805"/>
      <c r="C805"/>
      <c r="D805"/>
      <c r="E805"/>
      <c r="F805"/>
      <c r="G805"/>
      <c r="H805"/>
      <c r="I805"/>
      <c r="J805"/>
      <c r="K805"/>
      <c r="L805"/>
      <c r="M805"/>
      <c r="N805"/>
      <c r="O805"/>
      <c r="P805"/>
      <c r="Q805"/>
      <c r="R805"/>
      <c r="S805"/>
      <c r="T805"/>
      <c r="U805"/>
      <c r="V805"/>
      <c r="W805"/>
      <c r="X805"/>
      <c r="Y805"/>
      <c r="Z805"/>
      <c r="AA805"/>
      <c r="AB805"/>
      <c r="AC805"/>
      <c r="AD805"/>
    </row>
    <row r="806" spans="1:30" ht="16.95" customHeight="1" x14ac:dyDescent="0.25">
      <c r="A806"/>
      <c r="B806"/>
      <c r="C806"/>
      <c r="D806"/>
      <c r="E806"/>
      <c r="F806"/>
      <c r="G806"/>
      <c r="H806"/>
      <c r="I806"/>
      <c r="J806"/>
      <c r="K806"/>
      <c r="L806"/>
      <c r="M806"/>
      <c r="N806"/>
      <c r="O806"/>
      <c r="P806"/>
      <c r="Q806"/>
      <c r="R806"/>
      <c r="S806"/>
      <c r="T806"/>
      <c r="U806"/>
      <c r="V806"/>
      <c r="W806"/>
      <c r="X806"/>
      <c r="Y806"/>
      <c r="Z806"/>
      <c r="AA806"/>
      <c r="AB806"/>
      <c r="AC806"/>
      <c r="AD806"/>
    </row>
    <row r="807" spans="1:30" ht="16.95" customHeight="1" x14ac:dyDescent="0.25">
      <c r="A807"/>
      <c r="B807"/>
      <c r="C807"/>
      <c r="D807"/>
      <c r="E807"/>
      <c r="F807"/>
      <c r="G807"/>
      <c r="H807"/>
      <c r="I807"/>
      <c r="J807"/>
      <c r="K807"/>
      <c r="L807"/>
      <c r="M807"/>
      <c r="N807"/>
      <c r="O807"/>
      <c r="P807"/>
      <c r="Q807"/>
      <c r="R807"/>
      <c r="S807"/>
      <c r="T807"/>
      <c r="U807"/>
      <c r="V807"/>
      <c r="W807"/>
      <c r="X807"/>
      <c r="Y807"/>
      <c r="Z807"/>
      <c r="AA807"/>
      <c r="AB807"/>
      <c r="AC807"/>
      <c r="AD807"/>
    </row>
    <row r="808" spans="1:30" ht="16.95" customHeight="1" x14ac:dyDescent="0.25">
      <c r="A808"/>
      <c r="B808"/>
      <c r="C808"/>
      <c r="D808"/>
      <c r="E808"/>
      <c r="F808"/>
      <c r="G808"/>
      <c r="H808"/>
      <c r="I808"/>
      <c r="J808"/>
      <c r="K808"/>
      <c r="L808"/>
      <c r="M808"/>
      <c r="N808"/>
      <c r="O808"/>
      <c r="P808"/>
      <c r="Q808"/>
      <c r="R808"/>
      <c r="S808"/>
      <c r="T808"/>
      <c r="U808"/>
      <c r="V808"/>
      <c r="W808"/>
      <c r="X808"/>
      <c r="Y808"/>
      <c r="Z808"/>
      <c r="AA808"/>
      <c r="AB808"/>
      <c r="AC808"/>
      <c r="AD808"/>
    </row>
    <row r="809" spans="1:30" ht="16.95" customHeight="1" x14ac:dyDescent="0.25">
      <c r="A809"/>
      <c r="B809"/>
      <c r="C809"/>
      <c r="D809"/>
      <c r="E809"/>
      <c r="F809"/>
      <c r="G809"/>
      <c r="H809"/>
      <c r="I809"/>
      <c r="J809"/>
      <c r="K809"/>
      <c r="L809"/>
      <c r="M809"/>
      <c r="N809"/>
      <c r="O809"/>
      <c r="P809"/>
      <c r="Q809"/>
      <c r="R809"/>
      <c r="S809"/>
      <c r="T809"/>
      <c r="U809"/>
      <c r="V809"/>
      <c r="W809"/>
      <c r="X809"/>
      <c r="Y809"/>
      <c r="Z809"/>
      <c r="AA809"/>
      <c r="AB809"/>
      <c r="AC809"/>
      <c r="AD809"/>
    </row>
    <row r="810" spans="1:30" ht="16.95" customHeight="1" x14ac:dyDescent="0.25">
      <c r="A810"/>
      <c r="B810"/>
      <c r="C810"/>
      <c r="D810"/>
      <c r="E810"/>
      <c r="F810"/>
      <c r="G810"/>
      <c r="H810"/>
      <c r="I810"/>
      <c r="J810"/>
      <c r="K810"/>
      <c r="L810"/>
      <c r="M810"/>
      <c r="N810"/>
      <c r="O810"/>
      <c r="P810"/>
      <c r="Q810"/>
      <c r="R810"/>
      <c r="S810"/>
      <c r="T810"/>
      <c r="U810"/>
      <c r="V810"/>
      <c r="W810"/>
      <c r="X810"/>
      <c r="Y810"/>
      <c r="Z810"/>
      <c r="AA810"/>
      <c r="AB810"/>
      <c r="AC810"/>
      <c r="AD810"/>
    </row>
    <row r="811" spans="1:30" ht="16.95" customHeight="1" x14ac:dyDescent="0.25">
      <c r="A811"/>
      <c r="B811"/>
      <c r="C811"/>
      <c r="D811"/>
      <c r="E811"/>
      <c r="F811"/>
      <c r="G811"/>
      <c r="H811"/>
      <c r="I811"/>
      <c r="J811"/>
      <c r="K811"/>
      <c r="L811"/>
      <c r="M811"/>
      <c r="N811"/>
      <c r="O811"/>
      <c r="P811"/>
      <c r="Q811"/>
      <c r="R811"/>
      <c r="S811"/>
      <c r="T811"/>
      <c r="U811"/>
      <c r="V811"/>
      <c r="W811"/>
      <c r="X811"/>
      <c r="Y811"/>
      <c r="Z811"/>
      <c r="AA811"/>
      <c r="AB811"/>
      <c r="AC811"/>
      <c r="AD811"/>
    </row>
    <row r="812" spans="1:30" ht="16.95" customHeight="1" x14ac:dyDescent="0.25">
      <c r="A812"/>
      <c r="B812"/>
      <c r="C812"/>
      <c r="D812"/>
      <c r="E812"/>
      <c r="F812"/>
      <c r="G812"/>
      <c r="H812"/>
      <c r="I812"/>
      <c r="J812"/>
      <c r="K812"/>
      <c r="L812"/>
      <c r="M812"/>
      <c r="N812"/>
      <c r="O812"/>
      <c r="P812"/>
      <c r="Q812"/>
      <c r="R812"/>
      <c r="S812"/>
      <c r="T812"/>
      <c r="U812"/>
      <c r="V812"/>
      <c r="W812"/>
      <c r="X812"/>
      <c r="Y812"/>
      <c r="Z812"/>
      <c r="AA812"/>
      <c r="AB812"/>
      <c r="AC812"/>
      <c r="AD812"/>
    </row>
  </sheetData>
  <autoFilter ref="A1:AD350" xr:uid="{00000000-0009-0000-0000-000009000000}"/>
  <phoneticPr fontId="51" type="noConversion"/>
  <conditionalFormatting sqref="H1:H350 H813:H1048576">
    <cfRule type="duplicateValues" dxfId="2" priority="17"/>
  </conditionalFormatting>
  <hyperlinks>
    <hyperlink ref="H464" r:id="rId1" tooltip="https://e.tb.cn/h.ibATbQC1QSGKN8M?tk=xBJ3UIAEKHo" display="https://e.tb.cn/h.ibATbQC1QSGKN8M?tk=xBJ3UIAEKHo" xr:uid="{00000000-0004-0000-0900-000000000000}"/>
    <hyperlink ref="H431" r:id="rId2" tooltip="https://mobile.yangkeduo.com/goods.html?ps=BNT6CSAPEv" display="https://mobile.yangkeduo.com/goods.html?ps=BNT6CSAPEv" xr:uid="{00000000-0004-0000-0900-000001000000}"/>
    <hyperlink ref="H432" r:id="rId3" tooltip="https://mobile.yangkeduo.com/goods2.html?ps=F4O1oOFnsG" display="https://mobile.yangkeduo.com/goods2.html?ps=F4O1oOFnsG" xr:uid="{00000000-0004-0000-0900-000002000000}"/>
    <hyperlink ref="H435" r:id="rId4" tooltip="https://mobile.yangkeduo.com/goods1.html?ps=1i6TJDfunE" display="https://mobile.yangkeduo.com/goods1.html?ps=1i6TJDfunE" xr:uid="{00000000-0004-0000-0900-000003000000}"/>
    <hyperlink ref="H436" r:id="rId5" display="https://mobile.yangkeduo.com/goods.html?ps=CXObfkrnZC" xr:uid="{00000000-0004-0000-0900-000004000000}"/>
    <hyperlink ref="H438" r:id="rId6" tooltip="https://mobile.yangkeduo.com/goods.html?ps=MtEhnEDluQ" display="https://mobile.yangkeduo.com/goods.html?ps=MtEhnEDluQ" xr:uid="{00000000-0004-0000-0900-000005000000}"/>
    <hyperlink ref="H439" r:id="rId7" display="https://mobile.yangkeduo.com/goods2.html?ps=PYSQF40KJK" xr:uid="{00000000-0004-0000-0900-000006000000}"/>
    <hyperlink ref="H440" r:id="rId8" display="https://mobile.yangkeduo.com/goods1.html?ps=V7UgIcRFOE" xr:uid="{00000000-0004-0000-0900-000007000000}"/>
    <hyperlink ref="H441" r:id="rId9" display="https://mobile.yangkeduo.com/goods2.html?ps=M9fT0VM1Rr" xr:uid="{00000000-0004-0000-0900-000008000000}"/>
    <hyperlink ref="H442" r:id="rId10" display="https://mobile.yangkeduo.com/goods2.html?ps=qgVHXLXskd" xr:uid="{00000000-0004-0000-0900-000009000000}"/>
    <hyperlink ref="H443" r:id="rId11" display="https://mobile.yangkeduo.com/goods.html?ps=iVXbDZ7TGQ" xr:uid="{00000000-0004-0000-0900-00000A000000}"/>
    <hyperlink ref="H526" r:id="rId12" tooltip="https://mobile.yangkeduo.com/goods1.html?ps=98wfOEGWlz" display="https://mobile.yangkeduo.com/goods1.html?ps=98wfOEGWlz" xr:uid="{00000000-0004-0000-0900-00000B000000}"/>
    <hyperlink ref="H553" r:id="rId13" tooltip="https://mobile.yangkeduo.com/goods.html?ps=tN0ZRB4NDO" display="https://mobile.yangkeduo.com/goods.html?ps=tN0ZRB4NDO" xr:uid="{00000000-0004-0000-0900-00000C000000}"/>
    <hyperlink ref="H554" r:id="rId14" display="https://mobile.yangkeduo.com/goods.html?ps=ZCIh2wFTrr" xr:uid="{00000000-0004-0000-0900-00000D000000}"/>
    <hyperlink ref="H555" r:id="rId15" display="https://mobile.yangkeduo.com/goods2.html?ps=DJgseGOVVL" xr:uid="{00000000-0004-0000-0900-00000E000000}"/>
    <hyperlink ref="H556" r:id="rId16" display="https://mobile.yangkeduo.com/goods2.html?ps=VRgcUMEJHq" xr:uid="{00000000-0004-0000-0900-00000F000000}"/>
    <hyperlink ref="H558" r:id="rId17" tooltip="https://mobile.yangkeduo.com/goods.html?ps=WjzmMxNIuC" display="https://mobile.yangkeduo.com/goods.html?ps=WjzmMxNIuC" xr:uid="{00000000-0004-0000-0900-000010000000}"/>
    <hyperlink ref="H559" r:id="rId18" display="https://mobile.yangkeduo.com/goods1.html?ps=J6e5clpZSt" xr:uid="{00000000-0004-0000-0900-000011000000}"/>
    <hyperlink ref="H572" r:id="rId19" tooltip="https://mobile.yangkeduo.com/goods1.html?ps=ApUwZE6eFT" display="https://mobile.yangkeduo.com/goods1.html?ps=ApUwZE6eFT" xr:uid="{00000000-0004-0000-0900-000012000000}"/>
    <hyperlink ref="H575" r:id="rId20" display="https://mobile.yangkeduo.com/goods.html?ps=FujAuGMYyX" xr:uid="{00000000-0004-0000-0900-000013000000}"/>
    <hyperlink ref="H576" r:id="rId21" display="https://mobile.yangkeduo.com/goods1.html?ps=rvlrWuPdvj" xr:uid="{00000000-0004-0000-0900-000014000000}"/>
    <hyperlink ref="H582" r:id="rId22" display="https://mobile.yangkeduo.com/goods2.html?ps=YTGv0xo05t" xr:uid="{00000000-0004-0000-0900-000015000000}"/>
    <hyperlink ref="H592" r:id="rId23" display="https://mobile.yangkeduo.com/goods2.html?ps=Pwdx0A6jIT" xr:uid="{00000000-0004-0000-0900-000016000000}"/>
    <hyperlink ref="H653" r:id="rId24" tooltip="https://mobile.yangkeduo.com/goods.html?ps=pzEk6Pq1Ai" display="https://mobile.yangkeduo.com/goods.html?ps=pzEk6Pq1Ai" xr:uid="{00000000-0004-0000-0900-000017000000}"/>
    <hyperlink ref="H654" r:id="rId25" display="https://mobile.yangkeduo.com/goods1.html?ps=c39nA5m8yh" xr:uid="{00000000-0004-0000-0900-000018000000}"/>
    <hyperlink ref="H655" r:id="rId26" display="https://mobile.yangkeduo.com/goods2.html?ps=eh5G84YAag" xr:uid="{00000000-0004-0000-0900-000019000000}"/>
    <hyperlink ref="H656" r:id="rId27" display="https://mobile.yangkeduo.com/goods.html?ps=SRk9qNBwsL" xr:uid="{00000000-0004-0000-0900-00001A000000}"/>
    <hyperlink ref="H657" r:id="rId28" display="https://mobile.yangkeduo.com/goods.html?ps=t92GneMnHt" xr:uid="{00000000-0004-0000-0900-00001B000000}"/>
    <hyperlink ref="H658" r:id="rId29" display="https://mobile.yangkeduo.com/goods1.html?ps=NnSUKs3Jti" xr:uid="{00000000-0004-0000-0900-00001C000000}"/>
    <hyperlink ref="H659" r:id="rId30" display="https://mobile.yangkeduo.com/goods.html?ps=8lE9eJHwGY" xr:uid="{00000000-0004-0000-0900-00001D000000}"/>
    <hyperlink ref="H682" r:id="rId31" display="https://mobile.yangkeduo.com/goods.html?ps=Bcx9QThpFL" xr:uid="{00000000-0004-0000-0900-00001E000000}"/>
    <hyperlink ref="H683" r:id="rId32" display="https://mobile.yangkeduo.com/goods2.html?ps=pu7qmQ4HvE" xr:uid="{00000000-0004-0000-0900-00001F000000}"/>
    <hyperlink ref="H684" r:id="rId33" display="https://mobile.yangkeduo.com/goods.html?ps=Oqsde3tbSE" xr:uid="{00000000-0004-0000-0900-000020000000}"/>
    <hyperlink ref="H685" r:id="rId34" display="https://mobile.yangkeduo.com/goods1.html?ps=ZAIzjTtzuI" xr:uid="{00000000-0004-0000-0900-000021000000}"/>
    <hyperlink ref="H686" r:id="rId35" display="https://mobile.yangkeduo.com/goods1.html?ps=OUBNoCZBpx" xr:uid="{00000000-0004-0000-0900-000022000000}"/>
    <hyperlink ref="H687" r:id="rId36" display="https://mobile.yangkeduo.com/goods1.html?ps=d4VjKCoko6" xr:uid="{00000000-0004-0000-0900-000023000000}"/>
    <hyperlink ref="H688" r:id="rId37" display="https://mobile.yangkeduo.com/goods.html?ps=6wR8xWeo2i" xr:uid="{00000000-0004-0000-0900-000024000000}"/>
    <hyperlink ref="H689" r:id="rId38" display="https://mobile.yangkeduo.com/goods1.html?ps=EURrax20at" xr:uid="{00000000-0004-0000-0900-000025000000}"/>
    <hyperlink ref="H690" r:id="rId39" display="https://mobile.yangkeduo.com/goods2.html?ps=WUuVfeAIX4" xr:uid="{00000000-0004-0000-0900-000026000000}"/>
    <hyperlink ref="H691" r:id="rId40" display="https://mobile.yangkeduo.com/goods.html?ps=QmRSUyZG6N" xr:uid="{00000000-0004-0000-0900-000027000000}"/>
    <hyperlink ref="H692" r:id="rId41" display="https://mobile.yangkeduo.com/goods2.html?ps=GdLbdifwOh" xr:uid="{00000000-0004-0000-0900-000028000000}"/>
    <hyperlink ref="H433" r:id="rId42" tooltip="https://item.jd.com/10119080880294.html" display="https://item.jd.com/10119080880294.html" xr:uid="{00000000-0004-0000-0900-000029000000}"/>
    <hyperlink ref="H434" r:id="rId43" tooltip="https://item.jd.com/10150445313206.html" display="https://item.jd.com/10150445313206.html" xr:uid="{00000000-0004-0000-0900-00002A000000}"/>
    <hyperlink ref="H545" r:id="rId44" display="https://item.jd.com/10144599727295.html" xr:uid="{00000000-0004-0000-0900-00002B000000}"/>
    <hyperlink ref="H546" r:id="rId45" display="https://item.jd.com/10161032513827.html" xr:uid="{00000000-0004-0000-0900-00002C000000}"/>
    <hyperlink ref="X742" r:id="rId46" tooltip="卡士断糖日记130g*8杯0蔗糖原味低温酸奶 源头直发 包邮" display="https://item.jd.com/100149652858.html" xr:uid="{00000000-0004-0000-0900-00002D000000}"/>
    <hyperlink ref="X743" r:id="rId47" tooltip="卡士【顺丰速发】断糖日记0蔗糖低温原味椰子酸奶代餐 原味130g*16杯" display="https://item.jd.com/10110474973145.html" xr:uid="{00000000-0004-0000-0900-00002E000000}"/>
    <hyperlink ref="X744" r:id="rId48" tooltip="卡士（CLASSY.KISS）卡士断糖日记130g*4杯0蔗糖原味低温酸奶 源头直发 包邮" display="https://item.jd.com/100292942050.html" xr:uid="{00000000-0004-0000-0900-00002F000000}"/>
    <hyperlink ref="X745" r:id="rId49" tooltip="卡士断糖日记130g*4无蔗糖原味 低温酸奶 风味发酵乳【顺丰冷链】 断糖日记130g*4 无蔗糖原味" display="https://item.jd.com/10211123733721.html" xr:uid="{00000000-0004-0000-0900-000030000000}"/>
    <hyperlink ref="X746" r:id="rId50" tooltip="卡士断糖日记酸奶130g原味椰子0蔗糖风味发酵乳益生菌无蔗糖控糖代餐 【12杯】断糖日记原味130g" display="https://item.jd.com/10177242657252.html" xr:uid="{00000000-0004-0000-0900-000031000000}"/>
    <hyperlink ref="X747" r:id="rId51" tooltip="卡士酸奶断糖日记发酵乳130g原味酸牛奶0蔗糖孕妇控糖儿童早餐奶 0蔗糖 无甜味小杯130g*12杯" display="https://item.jd.com/10162711841761.html" xr:uid="{00000000-0004-0000-0900-000032000000}"/>
    <hyperlink ref="X748" r:id="rId52" tooltip="卡士【顺丰速发】断糖日记0蔗糖低温原味椰子酸奶代餐 原味130*12杯" display="https://item.jd.com/10110474973144.html" xr:uid="{00000000-0004-0000-0900-000033000000}"/>
    <hyperlink ref="X749" r:id="rId53" tooltip="卡士酸奶断糖日记 0蔗糖无添加剂0代糖130g*16杯【顺丰冷链】 【0蔗糖0代糖】130g*4杯*4组" display="https://item.jd.com/10211553361098.html" xr:uid="{00000000-0004-0000-0900-000034000000}"/>
    <hyperlink ref="X750" r:id="rId54" tooltip="卡士卡士酸奶断糖日记发酵乳130g椰子味酸牛乳0蔗糖控糖营养早餐奶 卡士断糖日记椰子味130g*12盒" display="https://item.jd.com/10143345053188.html" xr:uid="{00000000-0004-0000-0900-000035000000}"/>
    <hyperlink ref="Y742" r:id="rId55" tooltip="卡士断糖日记130g*8杯0蔗糖原味低温酸奶 源头直发 包邮" display="https://item.jd.com/100149652858.html" xr:uid="{00000000-0004-0000-0900-000036000000}"/>
    <hyperlink ref="Y743" r:id="rId56" tooltip="卡士【顺丰速发】断糖日记0蔗糖低温原味椰子酸奶代餐 原味130g*16杯" display="https://item.jd.com/10110474973145.html" xr:uid="{00000000-0004-0000-0900-000037000000}"/>
    <hyperlink ref="Y744" r:id="rId57" tooltip="卡士（CLASSY.KISS）卡士断糖日记130g*4杯0蔗糖原味低温酸奶 源头直发 包邮" display="https://item.jd.com/100292942050.html" xr:uid="{00000000-0004-0000-0900-000038000000}"/>
    <hyperlink ref="Y745" r:id="rId58" tooltip="卡士断糖日记130g*4无蔗糖原味 低温酸奶 风味发酵乳【顺丰冷链】 断糖日记130g*4 无蔗糖原味" display="https://item.jd.com/10211123733721.html" xr:uid="{00000000-0004-0000-0900-000039000000}"/>
    <hyperlink ref="Y746" r:id="rId59" tooltip="卡士断糖日记酸奶130g原味椰子0蔗糖风味发酵乳益生菌无蔗糖控糖代餐 【12杯】断糖日记原味130g" display="https://item.jd.com/10177242657252.html" xr:uid="{00000000-0004-0000-0900-00003A000000}"/>
    <hyperlink ref="Y747" r:id="rId60" tooltip="卡士酸奶断糖日记发酵乳130g原味酸牛奶0蔗糖孕妇控糖儿童早餐奶 0蔗糖 无甜味小杯130g*12杯" display="https://item.jd.com/10162711841761.html" xr:uid="{00000000-0004-0000-0900-00003B000000}"/>
    <hyperlink ref="Y748" r:id="rId61" tooltip="卡士【顺丰速发】断糖日记0蔗糖低温原味椰子酸奶代餐 原味130*12杯" display="https://item.jd.com/10110474973144.html" xr:uid="{00000000-0004-0000-0900-00003C000000}"/>
    <hyperlink ref="Y749" r:id="rId62" tooltip="卡士酸奶断糖日记 0蔗糖无添加剂0代糖130g*16杯【顺丰冷链】 【0蔗糖0代糖】130g*4杯*4组" display="https://item.jd.com/10211553361098.html" xr:uid="{00000000-0004-0000-0900-00003D000000}"/>
    <hyperlink ref="Y750" r:id="rId63" tooltip="卡士卡士酸奶断糖日记发酵乳130g椰子味酸牛乳0蔗糖控糖营养早餐奶 卡士断糖日记椰子味130g*12盒" display="https://item.jd.com/10143345053188.html" xr:uid="{00000000-0004-0000-0900-00003E000000}"/>
    <hyperlink ref="H773" r:id="rId64" tooltip="https://item.jd.com/10175337646048.html" display="https://item.jd.com/10175337646048.html" xr:uid="{00000000-0004-0000-0900-00003F000000}"/>
    <hyperlink ref="H811" r:id="rId65" display="https://e.tb.cn/h.icz1oW3MUlVA6fp?tk=vy0iUtQGktZ" xr:uid="{00000000-0004-0000-0900-000040000000}"/>
    <hyperlink ref="H812" r:id="rId66" tooltip="http://item.taobao.com/item.htm?id=706400244616" display="http://item.taobao.com/item.htm?id=706400244616" xr:uid="{00000000-0004-0000-0900-000041000000}"/>
    <hyperlink ref="H2" r:id="rId67" xr:uid="{00000000-0004-0000-0900-000042000000}"/>
    <hyperlink ref="H359" r:id="rId68" display="https://detail.tmall.com/item.htm?id=904737283640" xr:uid="{00000000-0004-0000-0900-000043000000}"/>
    <hyperlink ref="H399" r:id="rId69" display="https://detail.tmall.com/item.htm?id=895524077887" xr:uid="{00000000-0004-0000-0900-000044000000}"/>
    <hyperlink ref="H414" r:id="rId70" display="https://detail.tmall.com/item.htm?id=908871470942" xr:uid="{00000000-0004-0000-0900-000045000000}"/>
    <hyperlink ref="H420" r:id="rId71" display="https://detail.tmall.com/item.htm?id=893191613949" xr:uid="{00000000-0004-0000-0900-000046000000}"/>
    <hyperlink ref="H429" r:id="rId72" display="https://detail.tmall.com/item.htm?ft=t&amp;id=891502833293" xr:uid="{00000000-0004-0000-0900-000047000000}"/>
    <hyperlink ref="H437" r:id="rId73" display="https://mobile.yangkeduo.com/goods2.html?ps=i1zThbOzrq" xr:uid="{00000000-0004-0000-0900-000048000000}"/>
    <hyperlink ref="H444" r:id="rId74" display="https://detail.tmall.com/item.htm?id=917183739717" xr:uid="{00000000-0004-0000-0900-000049000000}"/>
    <hyperlink ref="H445" r:id="rId75" display="https://detail.tmall.com/item.htm?id=918053509423" xr:uid="{00000000-0004-0000-0900-00004A000000}"/>
    <hyperlink ref="H446" r:id="rId76" display="https://detail.tmall.com/item.htm?id=932219657807" xr:uid="{00000000-0004-0000-0900-00004B000000}"/>
    <hyperlink ref="H449" r:id="rId77" display="https://item.taobao.com/item.htm?id=1016605787532" xr:uid="{00000000-0004-0000-0900-00004C000000}"/>
    <hyperlink ref="H461" r:id="rId78" display="https://item.taobao.com/item.htm?id=996308339265" xr:uid="{00000000-0004-0000-0900-00004D000000}"/>
    <hyperlink ref="H462" r:id="rId79" display="https://item.taobao.com/item.htm?id=997693485517" xr:uid="{00000000-0004-0000-0900-00004E000000}"/>
    <hyperlink ref="H463" r:id="rId80" display="https://item.taobao.com/item.htm?id=962992222303" xr:uid="{00000000-0004-0000-0900-00004F000000}"/>
    <hyperlink ref="H465" r:id="rId81" display="https://item.taobao.com/item.htm?id=909763580110" xr:uid="{00000000-0004-0000-0900-000050000000}"/>
    <hyperlink ref="H468" r:id="rId82" display="https://item.taobao.com/item.htm?id=968118440261" xr:uid="{00000000-0004-0000-0900-000051000000}"/>
    <hyperlink ref="H477" r:id="rId83" display="https://item.taobao.com/item.htm?id=991770678477" xr:uid="{00000000-0004-0000-0900-000052000000}"/>
    <hyperlink ref="H479" r:id="rId84" display="https://item.taobao.com/item.htm?id=1006280301330" xr:uid="{00000000-0004-0000-0900-000053000000}"/>
    <hyperlink ref="H480" r:id="rId85" display="https://item.taobao.com/item.htm?id=895452115366" xr:uid="{00000000-0004-0000-0900-000054000000}"/>
    <hyperlink ref="H481" r:id="rId86" display="https://item.taobao.com/item.htm?id=955830917611" xr:uid="{00000000-0004-0000-0900-000055000000}"/>
    <hyperlink ref="H486" r:id="rId87" display="https://item.taobao.com/item.htm?id=897562512584" xr:uid="{00000000-0004-0000-0900-000056000000}"/>
    <hyperlink ref="H494" r:id="rId88" display="https://item.taobao.com/item.htm?id=912701737085" xr:uid="{00000000-0004-0000-0900-000057000000}"/>
    <hyperlink ref="H497" r:id="rId89" display="https://item.taobao.com/item.htm?id=995962186635" xr:uid="{00000000-0004-0000-0900-000058000000}"/>
    <hyperlink ref="H498" r:id="rId90" display="https://item.taobao.com/item.htm?id=1002248343921" xr:uid="{00000000-0004-0000-0900-000059000000}"/>
    <hyperlink ref="H500" r:id="rId91" display="https://detail.tmall.com/item.htm?id=1009461308160" xr:uid="{00000000-0004-0000-0900-00005A000000}"/>
    <hyperlink ref="H502" r:id="rId92" display="https://detail.tmall.com/item.htm?id=986056902495" xr:uid="{00000000-0004-0000-0900-00005B000000}"/>
    <hyperlink ref="H505" r:id="rId93" display="https://item.taobao.com/item.htm?id=900529456243" xr:uid="{00000000-0004-0000-0900-00005C000000}"/>
    <hyperlink ref="H514" r:id="rId94" display="https://detail.tmall.com/item.htm?id=987089289269" xr:uid="{00000000-0004-0000-0900-00005D000000}"/>
    <hyperlink ref="H516" r:id="rId95" display="https://item.taobao.com/item.htm?id=1008176459565" xr:uid="{00000000-0004-0000-0900-00005E000000}"/>
    <hyperlink ref="H518" r:id="rId96" display="https://item.taobao.com/item.htm?id=1009478540007" xr:uid="{00000000-0004-0000-0900-00005F000000}"/>
    <hyperlink ref="H527" r:id="rId97" display="http://item.taobao.com/item.htm?id=823221928716" xr:uid="{00000000-0004-0000-0900-000060000000}"/>
    <hyperlink ref="H528" r:id="rId98" display="https://item.taobao.com/item.htm?id=816342795917" xr:uid="{00000000-0004-0000-0900-000061000000}"/>
    <hyperlink ref="H534" r:id="rId99" display="https://detail.tmall.com/item.htm?id=815201777567" xr:uid="{00000000-0004-0000-0900-000062000000}"/>
    <hyperlink ref="H540" r:id="rId100" display="https://detail.tmall.com/item.htm?id=1008541258476" xr:uid="{00000000-0004-0000-0900-000063000000}"/>
    <hyperlink ref="H542" r:id="rId101" display="https://item.taobao.com/item.htm?id=856122498683" xr:uid="{00000000-0004-0000-0900-000064000000}"/>
    <hyperlink ref="H547" r:id="rId102" display="https://item.taobao.com/item.htm?id=668082291794" xr:uid="{00000000-0004-0000-0900-000065000000}"/>
    <hyperlink ref="H557" r:id="rId103" display="https://mobile.yangkeduo.com/goods.html?ps=E3CcMTjNld" xr:uid="{00000000-0004-0000-0900-000066000000}"/>
    <hyperlink ref="H560" r:id="rId104" display="https://item.taobao.com/item.htm?id=975353264442" xr:uid="{00000000-0004-0000-0900-000067000000}"/>
    <hyperlink ref="H561" r:id="rId105" display="https://item.taobao.com/item.htm?id=1011819614357" xr:uid="{00000000-0004-0000-0900-000068000000}"/>
    <hyperlink ref="H573" r:id="rId106" display="https://item.taobao.com/item.htm?id=997392460002" xr:uid="{00000000-0004-0000-0900-000069000000}"/>
    <hyperlink ref="H574" r:id="rId107" display="https://mobile.yangkeduo.com/goods.html?ps=50PuwBndah" xr:uid="{00000000-0004-0000-0900-00006A000000}"/>
    <hyperlink ref="H577" r:id="rId108" display="https://item.taobao.com/item.htm?id=999659298554" xr:uid="{00000000-0004-0000-0900-00006B000000}"/>
    <hyperlink ref="H583" r:id="rId109" display="https://item.taobao.com/item.htm?id=688137881791" xr:uid="{00000000-0004-0000-0900-00006C000000}"/>
    <hyperlink ref="H589" r:id="rId110" display="https://item.taobao.com/item.htm?id=988226015527" xr:uid="{00000000-0004-0000-0900-00006D000000}"/>
    <hyperlink ref="H593" r:id="rId111" display="https://item.taobao.com/item.htm?id=1007369588314" xr:uid="{00000000-0004-0000-0900-00006E000000}"/>
    <hyperlink ref="H594" r:id="rId112" display="https://item.taobao.com/item.htm?id=910177056473" xr:uid="{00000000-0004-0000-0900-00006F000000}"/>
    <hyperlink ref="H595" r:id="rId113" display="https://item.taobao.com/item.htm?id=909469590377" xr:uid="{00000000-0004-0000-0900-000070000000}"/>
    <hyperlink ref="H601" r:id="rId114" display="https://item.taobao.com/item.htm?id=912200581783" xr:uid="{00000000-0004-0000-0900-000071000000}"/>
    <hyperlink ref="H604" r:id="rId115" display="https://item.taobao.com/item.htm?id=968128864189" xr:uid="{00000000-0004-0000-0900-000072000000}"/>
    <hyperlink ref="H613" r:id="rId116" display="https://item.taobao.com/item.htm?id=998122140213" xr:uid="{00000000-0004-0000-0900-000073000000}"/>
    <hyperlink ref="H614" r:id="rId117" display="https://detail.tmall.com/item.htm?id=900255835301" xr:uid="{00000000-0004-0000-0900-000074000000}"/>
    <hyperlink ref="H617" r:id="rId118" display="https://detail.tmall.com/item.htm?id=1004866971786" xr:uid="{00000000-0004-0000-0900-000075000000}"/>
    <hyperlink ref="H618" r:id="rId119" display="https://detail.tmall.com/item.htm?id=901419117713" xr:uid="{00000000-0004-0000-0900-000076000000}"/>
    <hyperlink ref="H621" r:id="rId120" display="https://detail.tmall.com/item.htm?id=901838932264" xr:uid="{00000000-0004-0000-0900-000077000000}"/>
    <hyperlink ref="H622" r:id="rId121" display="https://detail.tmall.com/item.htm?id=995354355280" xr:uid="{00000000-0004-0000-0900-000078000000}"/>
    <hyperlink ref="H623" r:id="rId122" display="https://detail.tmall.com/item.htm?id=900607665063" xr:uid="{00000000-0004-0000-0900-000079000000}"/>
    <hyperlink ref="H629" r:id="rId123" display="https://detail.tmall.com/item.htm?id=912532668758" xr:uid="{00000000-0004-0000-0900-00007A000000}"/>
    <hyperlink ref="H632" r:id="rId124" display="https://detail.tmall.com/item.htm?id=1004404244091" xr:uid="{00000000-0004-0000-0900-00007B000000}"/>
    <hyperlink ref="H634" r:id="rId125" display="https://item.taobao.com/item.htm?id=1005994126117" xr:uid="{00000000-0004-0000-0900-00007C000000}"/>
    <hyperlink ref="H637" r:id="rId126" display="https://detail.tmall.com/item.htm?id=993961233326" xr:uid="{00000000-0004-0000-0900-00007D000000}"/>
    <hyperlink ref="H638" r:id="rId127" display="http://item.taobao.com/item.htm?id=900215278913" xr:uid="{00000000-0004-0000-0900-00007E000000}"/>
    <hyperlink ref="H644" r:id="rId128" display="https://detail.tmall.com/item.htm?id=998548255197" xr:uid="{00000000-0004-0000-0900-00007F000000}"/>
    <hyperlink ref="H660" r:id="rId129" display="https://detail.tmall.com/item.htm?id=695984066482" xr:uid="{00000000-0004-0000-0900-000080000000}"/>
    <hyperlink ref="H662" r:id="rId130" display="https://detail.tmall.com/item.htm?id=776371737512" xr:uid="{00000000-0004-0000-0900-000081000000}"/>
    <hyperlink ref="H668" r:id="rId131" display="https://detail.tmall.com/item.htm?id=731786714389" xr:uid="{00000000-0004-0000-0900-000082000000}"/>
    <hyperlink ref="H675" r:id="rId132" display="https://detail.tmall.com/item.htm?id=695119028601" xr:uid="{00000000-0004-0000-0900-000083000000}"/>
    <hyperlink ref="H693" r:id="rId133" display="https://detail.tmall.com/item.htm?id=811203284851" xr:uid="{00000000-0004-0000-0900-000084000000}"/>
    <hyperlink ref="H703" r:id="rId134" display="https://item.taobao.com/item.htm?id=810948351129" xr:uid="{00000000-0004-0000-0900-000085000000}"/>
    <hyperlink ref="H709" r:id="rId135" display="https://mobile.yangkeduo.com/goods.html?ps=xRQMDFNRrq" xr:uid="{00000000-0004-0000-0900-000086000000}"/>
    <hyperlink ref="H710" r:id="rId136" display="https://item.taobao.com/item.htm?id=765046291405" xr:uid="{00000000-0004-0000-0900-000087000000}"/>
    <hyperlink ref="H714" r:id="rId137" display="https://item.taobao.com/item.htm?id=1025347688879" xr:uid="{00000000-0004-0000-0900-000088000000}"/>
    <hyperlink ref="H715" r:id="rId138" display="https://item.taobao.com/item.htm?id=1023685966099" xr:uid="{00000000-0004-0000-0900-000089000000}"/>
    <hyperlink ref="H716" r:id="rId139" display="https://item.taobao.com/item.htm?id=1024085262530" xr:uid="{00000000-0004-0000-0900-00008A000000}"/>
    <hyperlink ref="H717" r:id="rId140" tooltip="https://item.taobao.com/item.htm?id=1026608325081" display="https://item.taobao.com/item.htm?id=1026608325081" xr:uid="{00000000-0004-0000-0900-00008B000000}"/>
    <hyperlink ref="H718" r:id="rId141" display="https://item.taobao.com/item.htm?id=1025725638990" xr:uid="{00000000-0004-0000-0900-00008C000000}"/>
    <hyperlink ref="H719" r:id="rId142" display="https://item.taobao.com/item.htm?id=1026518801678" xr:uid="{00000000-0004-0000-0900-00008D000000}"/>
    <hyperlink ref="H720" r:id="rId143" display="https://item.taobao.com/item.htm?id=859994960028" xr:uid="{00000000-0004-0000-0900-00008E000000}"/>
    <hyperlink ref="H721" r:id="rId144" display="https://item.taobao.com/item.htm?id=901960799069" xr:uid="{00000000-0004-0000-0900-00008F000000}"/>
    <hyperlink ref="H727" r:id="rId145" display="https://item.taobao.com/item.htm?id=834408727275" xr:uid="{00000000-0004-0000-0900-000090000000}"/>
    <hyperlink ref="H729" r:id="rId146" display="https://item.taobao.com/item.htm?id=859994992155" xr:uid="{00000000-0004-0000-0900-000091000000}"/>
    <hyperlink ref="H736" r:id="rId147" display="https://item.taobao.com/item.htm?id=856644656950" xr:uid="{00000000-0004-0000-0900-000092000000}"/>
    <hyperlink ref="H742" r:id="rId148" tooltip="https://item.jd.com/100149652858.html" display="https://item.jd.com/100149652858.html" xr:uid="{00000000-0004-0000-0900-000093000000}"/>
    <hyperlink ref="H743" r:id="rId149" display="https://item.jd.com/10110474973145.html" xr:uid="{00000000-0004-0000-0900-000094000000}"/>
    <hyperlink ref="H744" r:id="rId150" display="https://item.jd.com/100292942050.html" xr:uid="{00000000-0004-0000-0900-000095000000}"/>
    <hyperlink ref="H745" r:id="rId151" display="https://item.jd.com/10211123733721.html" xr:uid="{00000000-0004-0000-0900-000096000000}"/>
    <hyperlink ref="H746" r:id="rId152" display="https://item.jd.com/10177242657252.html" xr:uid="{00000000-0004-0000-0900-000097000000}"/>
    <hyperlink ref="H747" r:id="rId153" display="https://item.jd.com/10162711841761.html" xr:uid="{00000000-0004-0000-0900-000098000000}"/>
    <hyperlink ref="H748" r:id="rId154" display="https://item.jd.com/10110474973144.html" xr:uid="{00000000-0004-0000-0900-000099000000}"/>
    <hyperlink ref="H749" r:id="rId155" tooltip="https://item.jd.com/10211553361098.html" display="https://item.jd.com/10211553361098.html" xr:uid="{00000000-0004-0000-0900-00009A000000}"/>
    <hyperlink ref="H750" r:id="rId156" display="https://item.jd.com/10143345053188.html" xr:uid="{00000000-0004-0000-0900-00009B000000}"/>
    <hyperlink ref="H751" r:id="rId157" display="https://item.jd.com/10176874331796.html" xr:uid="{00000000-0004-0000-0900-00009C000000}"/>
    <hyperlink ref="H752" r:id="rId158" tooltip="https://item.jd.com/10114807929200.html" display="https://item.jd.com/10114807929200.html" xr:uid="{00000000-0004-0000-0900-00009D000000}"/>
    <hyperlink ref="H753" r:id="rId159" display="https://item.jd.com/10206112404060.html" xr:uid="{00000000-0004-0000-0900-00009E000000}"/>
    <hyperlink ref="H754" r:id="rId160" display="https://item.jd.com/10209013549573.html" xr:uid="{00000000-0004-0000-0900-00009F000000}"/>
    <hyperlink ref="H755" r:id="rId161" tooltip="https://item.jd.com/10148546983636.html" display="https://item.jd.com/10148546983636.html" xr:uid="{00000000-0004-0000-0900-0000A0000000}"/>
    <hyperlink ref="H756" r:id="rId162" tooltip="https://item.jd.com/10160572598650.html" display="https://item.jd.com/10160572598650.html" xr:uid="{00000000-0004-0000-0900-0000A1000000}"/>
    <hyperlink ref="H757" r:id="rId163" display="https://item.jd.com/10206118049330.html" xr:uid="{00000000-0004-0000-0900-0000A2000000}"/>
    <hyperlink ref="H758" r:id="rId164" display="https://item.jd.com/100146040460.html" xr:uid="{00000000-0004-0000-0900-0000A3000000}"/>
    <hyperlink ref="H759" r:id="rId165" display="https://item.jd.com/100292942018.html" xr:uid="{00000000-0004-0000-0900-0000A4000000}"/>
    <hyperlink ref="H760" r:id="rId166" display="https://item.jd.com/100298044192.html" xr:uid="{00000000-0004-0000-0900-0000A5000000}"/>
    <hyperlink ref="H761" r:id="rId167" tooltip="https://item.jd.com/100227658754.html" display="https://item.jd.com/100227658754.html" xr:uid="{00000000-0004-0000-0900-0000A6000000}"/>
    <hyperlink ref="H764" r:id="rId168" display="https://item.jd.com/10209437724291.html" xr:uid="{00000000-0004-0000-0900-0000A7000000}"/>
    <hyperlink ref="H765" r:id="rId169" display="https://item.jd.com/10095900820038.html" xr:uid="{00000000-0004-0000-0900-0000A8000000}"/>
    <hyperlink ref="H766" r:id="rId170" display="https://item.jd.com/10095900820042.html" xr:uid="{00000000-0004-0000-0900-0000A9000000}"/>
    <hyperlink ref="H767" r:id="rId171" tooltip="https://item.jd.com/10108495599018.html" display="https://item.jd.com/10108495599018.html" xr:uid="{00000000-0004-0000-0900-0000AA000000}"/>
    <hyperlink ref="H768" r:id="rId172" display="https://item.jd.com/10175431410392.html" xr:uid="{00000000-0004-0000-0900-0000AB000000}"/>
    <hyperlink ref="H769" r:id="rId173" display="https://item.jd.com/10177370567585.html" xr:uid="{00000000-0004-0000-0900-0000AC000000}"/>
    <hyperlink ref="H770" r:id="rId174" tooltip="https://item.jd.com/10199574744875.html" display="https://item.jd.com/10199574744875.html" xr:uid="{00000000-0004-0000-0900-0000AD000000}"/>
    <hyperlink ref="H771" r:id="rId175" display="https://item.jd.com/10108495599015.html" xr:uid="{00000000-0004-0000-0900-0000AE000000}"/>
    <hyperlink ref="H772" r:id="rId176" tooltip="https://item.jd.com/10162517047632.html" display="https://item.jd.com/10162517047632.html" xr:uid="{00000000-0004-0000-0900-0000AF000000}"/>
    <hyperlink ref="H774" r:id="rId177" display="https://item.jd.com/10175408066655.html" xr:uid="{00000000-0004-0000-0900-0000B0000000}"/>
    <hyperlink ref="H775" r:id="rId178" display="https://item.jd.com/10175431410393.html" xr:uid="{00000000-0004-0000-0900-0000B1000000}"/>
    <hyperlink ref="H776" r:id="rId179" display="https://item.jd.com/100156059413.html" xr:uid="{00000000-0004-0000-0900-0000B2000000}"/>
    <hyperlink ref="H777" r:id="rId180" display="https://item.jd.com/100198419706.html" xr:uid="{00000000-0004-0000-0900-0000B3000000}"/>
    <hyperlink ref="H778" r:id="rId181" display="https://mobile.yangkeduo.com/goods2.html?ps=8dXLgSn1ky" xr:uid="{00000000-0004-0000-0900-0000B4000000}"/>
    <hyperlink ref="H779" r:id="rId182" tooltip="https://mobile.yangkeduo.com/goods.html?ps=Uk6CnZNNR2" display="https://mobile.yangkeduo.com/goods.html?ps=Uk6CnZNNR2" xr:uid="{00000000-0004-0000-0900-0000B5000000}"/>
    <hyperlink ref="H780" r:id="rId183" display="https://mobile.yangkeduo.com/goods1.html?ps=OcY9MBMGZw" xr:uid="{00000000-0004-0000-0900-0000B6000000}"/>
    <hyperlink ref="H781" r:id="rId184" display="https://mobile.yangkeduo.com/goods2.html?ps=Uzwk0NJSgH" xr:uid="{00000000-0004-0000-0900-0000B7000000}"/>
    <hyperlink ref="H782" r:id="rId185" display="https://mobile.yangkeduo.com/goods2.html?ps=3DzoqPcFOr" xr:uid="{00000000-0004-0000-0900-0000B8000000}"/>
    <hyperlink ref="H783" r:id="rId186" tooltip="https://mobile.yangkeduo.com/goods1.html?ps=WD6lpP9gP8" display="https://mobile.yangkeduo.com/goods1.html?ps=WD6lpP9gP8" xr:uid="{00000000-0004-0000-0900-0000B9000000}"/>
    <hyperlink ref="H784" r:id="rId187" tooltip="https://mobile.yangkeduo.com/goods2.html?ps=RWDnNXL0Qu" display="https://mobile.yangkeduo.com/goods2.html?ps=RWDnNXL0Qu" xr:uid="{00000000-0004-0000-0900-0000BA000000}"/>
    <hyperlink ref="H785" r:id="rId188" display="https://mobile.yangkeduo.com/goods2.html?ps=DBfsNMUcfW" xr:uid="{00000000-0004-0000-0900-0000BB000000}"/>
    <hyperlink ref="H786" r:id="rId189" display="https://mobile.yangkeduo.com/goods1.html?ps=F4FnPI47Pv" xr:uid="{00000000-0004-0000-0900-0000BC000000}"/>
    <hyperlink ref="H787" r:id="rId190" display="https://mobile.yangkeduo.com/goods2.html?ps=3VxquQMy4R" xr:uid="{00000000-0004-0000-0900-0000BD000000}"/>
    <hyperlink ref="H788" r:id="rId191" tooltip="https://mobile.yangkeduo.com/goods2.html?ps=RzeI3f9nSN" display="https://mobile.yangkeduo.com/goods2.html?ps=RzeI3f9nSN" xr:uid="{00000000-0004-0000-0900-0000BE000000}"/>
    <hyperlink ref="H789" r:id="rId192" tooltip="https://mobile.yangkeduo.com/goods2.html?ps=BIaRgip7Wm" display="https://mobile.yangkeduo.com/goods2.html?ps=BIaRgip7Wm" xr:uid="{00000000-0004-0000-0900-0000BF000000}"/>
    <hyperlink ref="H790" r:id="rId193" tooltip="https://mobile.yangkeduo.com/goods2.html?ps=pDKfZvCml4" display="https://mobile.yangkeduo.com/goods2.html?ps=pDKfZvCml4" xr:uid="{00000000-0004-0000-0900-0000C0000000}"/>
    <hyperlink ref="H791" r:id="rId194" display="https://mobile.yangkeduo.com/goods.html?ps=2OH3wwlY0N" xr:uid="{00000000-0004-0000-0900-0000C1000000}"/>
    <hyperlink ref="H792" r:id="rId195" display="https://mobile.yangkeduo.com/goods1.html?ps=S3XYZPIvS1" xr:uid="{00000000-0004-0000-0900-0000C2000000}"/>
    <hyperlink ref="H793" r:id="rId196" display="https://mobile.yangkeduo.com/goods2.html?ps=PLFxRAnaVQ" xr:uid="{00000000-0004-0000-0900-0000C3000000}"/>
    <hyperlink ref="H794" r:id="rId197" display="https://mobile.yangkeduo.com/goods.html?ps=JuJWk2DScd" xr:uid="{00000000-0004-0000-0900-0000C4000000}"/>
    <hyperlink ref="H795" r:id="rId198" display="https://mobile.yangkeduo.com/goods1.html?ps=OreTEEtBml" xr:uid="{00000000-0004-0000-0900-0000C5000000}"/>
    <hyperlink ref="H796" r:id="rId199" display="https://mobile.yangkeduo.com/goods1.html?ps=iwNZxo2S5j" xr:uid="{00000000-0004-0000-0900-0000C6000000}"/>
    <hyperlink ref="H797" r:id="rId200" tooltip="https://mobile.yangkeduo.com/goods2.html?ps=bUyb1pqVSx" display="https://mobile.yangkeduo.com/goods2.html?ps=bUyb1pqVSx" xr:uid="{00000000-0004-0000-0900-0000C7000000}"/>
    <hyperlink ref="H798" r:id="rId201" display="https://mobile.yangkeduo.com/goods1.html?ps=qDb4ddfKJl" xr:uid="{00000000-0004-0000-0900-0000C8000000}"/>
    <hyperlink ref="H799" r:id="rId202" tooltip="https://mobile.yangkeduo.com/goods1.html?ps=MkV9Lt0CWB" display="https://mobile.yangkeduo.com/goods1.html?ps=MkV9Lt0CWB" xr:uid="{00000000-0004-0000-0900-0000C9000000}"/>
    <hyperlink ref="H800" r:id="rId203" tooltip="https://mobile.yangkeduo.com/goods.html?ps=4VWoNc1t9p" display="https://mobile.yangkeduo.com/goods.html?ps=4VWoNc1t9p" xr:uid="{00000000-0004-0000-0900-0000CA000000}"/>
    <hyperlink ref="H801" r:id="rId204" tooltip="https://mobile.yangkeduo.com/goods1.html?ps=aBI0PSZMhb" display="https://mobile.yangkeduo.com/goods1.html?ps=aBI0PSZMhb" xr:uid="{00000000-0004-0000-0900-0000CB000000}"/>
    <hyperlink ref="H802" r:id="rId205" tooltip="https://mobile.yangkeduo.com/goods2.html?ps=Pod7u3DKTN" display="https://mobile.yangkeduo.com/goods2.html?ps=Pod7u3DKTN" xr:uid="{00000000-0004-0000-0900-0000CC000000}"/>
    <hyperlink ref="H803" r:id="rId206" display="https://mobile.yangkeduo.com/goods2.html?ps=GjJDQThOFM" xr:uid="{00000000-0004-0000-0900-0000CD000000}"/>
    <hyperlink ref="H804" r:id="rId207" display="https://mobile.yangkeduo.com/goods.html?ps=xFwJmigk2W" xr:uid="{00000000-0004-0000-0900-0000CE000000}"/>
    <hyperlink ref="H805" r:id="rId208" display="https://mobile.yangkeduo.com/goods.html?ps=cLggMGsvdT" xr:uid="{00000000-0004-0000-0900-0000CF000000}"/>
    <hyperlink ref="H806" r:id="rId209" tooltip="https://mobile.yangkeduo.com/goods1.html?ps=Ohp1gcBKF1" display="https://mobile.yangkeduo.com/goods1.html?ps=Ohp1gcBKF1" xr:uid="{00000000-0004-0000-0900-0000D0000000}"/>
    <hyperlink ref="H807" r:id="rId210" display="https://mobile.yangkeduo.com/goods2.html?ps=DqFbqmRBGN" xr:uid="{00000000-0004-0000-0900-0000D1000000}"/>
    <hyperlink ref="H808" r:id="rId211" display="https://mobile.yangkeduo.com/goods.html?ps=QA7ptrI4K9" xr:uid="{00000000-0004-0000-0900-0000D2000000}"/>
    <hyperlink ref="H809" r:id="rId212" display="https://mobile.yangkeduo.com/goods1.html?ps=17filKXDNd" xr:uid="{00000000-0004-0000-0900-0000D3000000}"/>
    <hyperlink ref="H810" r:id="rId213" tooltip="https://e.tb.cn/h.iczYH3Lrls7nzTQ?tk=9NFeUtQHBZu" display="https://e.tb.cn/h.iczYH3Lrls7nzTQ?tk=9NFeUtQHBZu" xr:uid="{00000000-0004-0000-0900-0000D4000000}"/>
    <hyperlink ref="X282" r:id="rId214" tooltip="卡士断糖日记130g*8杯0蔗糖原味低温酸奶 源头直发 包邮" xr:uid="{00000000-0004-0000-0900-0000D5000000}"/>
    <hyperlink ref="Y282" r:id="rId215" tooltip="卡士断糖日记130g*8杯0蔗糖原味低温酸奶 源头直发 包邮" xr:uid="{00000000-0004-0000-0900-0000D6000000}"/>
    <hyperlink ref="X283" r:id="rId216" tooltip="卡士【顺丰速发】断糖日记0蔗糖低温原味椰子酸奶代餐 原味130g*16杯" xr:uid="{00000000-0004-0000-0900-0000D7000000}"/>
    <hyperlink ref="Y283" r:id="rId217" tooltip="卡士【顺丰速发】断糖日记0蔗糖低温原味椰子酸奶代餐 原味130g*16杯" xr:uid="{00000000-0004-0000-0900-0000D8000000}"/>
    <hyperlink ref="X284" r:id="rId218" tooltip="卡士（CLASSY.KISS）卡士断糖日记130g*4杯0蔗糖原味低温酸奶 源头直发 包邮" xr:uid="{00000000-0004-0000-0900-0000D9000000}"/>
    <hyperlink ref="Y284" r:id="rId219" tooltip="卡士（CLASSY.KISS）卡士断糖日记130g*4杯0蔗糖原味低温酸奶 源头直发 包邮" xr:uid="{00000000-0004-0000-0900-0000DA000000}"/>
    <hyperlink ref="X285" r:id="rId220" tooltip="卡士断糖日记130g*4无蔗糖原味 低温酸奶 风味发酵乳【顺丰冷链】 断糖日记130g*4 无蔗糖原味" xr:uid="{00000000-0004-0000-0900-0000DB000000}"/>
    <hyperlink ref="Y285" r:id="rId221" tooltip="卡士断糖日记130g*4无蔗糖原味 低温酸奶 风味发酵乳【顺丰冷链】 断糖日记130g*4 无蔗糖原味" xr:uid="{00000000-0004-0000-0900-0000DC000000}"/>
    <hyperlink ref="X286" r:id="rId222" tooltip="卡士断糖日记酸奶130g原味椰子0蔗糖风味发酵乳益生菌无蔗糖控糖代餐 【12杯】断糖日记原味130g" xr:uid="{00000000-0004-0000-0900-0000DD000000}"/>
    <hyperlink ref="Y286" r:id="rId223" tooltip="卡士断糖日记酸奶130g原味椰子0蔗糖风味发酵乳益生菌无蔗糖控糖代餐 【12杯】断糖日记原味130g" xr:uid="{00000000-0004-0000-0900-0000DE000000}"/>
    <hyperlink ref="X287" r:id="rId224" tooltip="卡士酸奶断糖日记发酵乳130g原味酸牛奶0蔗糖孕妇控糖儿童早餐奶 0蔗糖 无甜味小杯130g*12杯" xr:uid="{00000000-0004-0000-0900-0000DF000000}"/>
    <hyperlink ref="Y287" r:id="rId225" tooltip="卡士酸奶断糖日记发酵乳130g原味酸牛奶0蔗糖孕妇控糖儿童早餐奶 0蔗糖 无甜味小杯130g*12杯" xr:uid="{00000000-0004-0000-0900-0000E0000000}"/>
    <hyperlink ref="X288" r:id="rId226" tooltip="卡士【顺丰速发】断糖日记0蔗糖低温原味椰子酸奶代餐 原味130*12杯" xr:uid="{00000000-0004-0000-0900-0000E1000000}"/>
    <hyperlink ref="Y288" r:id="rId227" tooltip="卡士【顺丰速发】断糖日记0蔗糖低温原味椰子酸奶代餐 原味130*12杯" xr:uid="{00000000-0004-0000-0900-0000E2000000}"/>
    <hyperlink ref="X289" r:id="rId228" tooltip="卡士酸奶断糖日记 0蔗糖无添加剂0代糖130g*16杯【顺丰冷链】 【0蔗糖0代糖】130g*4杯*4组" xr:uid="{00000000-0004-0000-0900-0000E3000000}"/>
    <hyperlink ref="Y289" r:id="rId229" tooltip="卡士酸奶断糖日记 0蔗糖无添加剂0代糖130g*16杯【顺丰冷链】 【0蔗糖0代糖】130g*4杯*4组" xr:uid="{00000000-0004-0000-0900-0000E4000000}"/>
    <hyperlink ref="X290" r:id="rId230" tooltip="卡士卡士酸奶断糖日记发酵乳130g椰子味酸牛乳0蔗糖控糖营养早餐奶 卡士断糖日记椰子味130g*12盒" xr:uid="{00000000-0004-0000-0900-0000E5000000}"/>
    <hyperlink ref="Y290" r:id="rId231" tooltip="卡士卡士酸奶断糖日记发酵乳130g椰子味酸牛乳0蔗糖控糖营养早餐奶 卡士断糖日记椰子味130g*12盒" xr:uid="{00000000-0004-0000-0900-0000E6000000}"/>
  </hyperlinks>
  <pageMargins left="0.75" right="0.75" top="1" bottom="1" header="0.5" footer="0.5"/>
  <drawing r:id="rId23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3"/>
  <sheetViews>
    <sheetView workbookViewId="0">
      <selection activeCell="H12" sqref="H12"/>
    </sheetView>
  </sheetViews>
  <sheetFormatPr defaultColWidth="9" defaultRowHeight="14.4" x14ac:dyDescent="0.25"/>
  <sheetData>
    <row r="1" spans="1:31" ht="16.95" customHeight="1" x14ac:dyDescent="0.3">
      <c r="A1" s="52" t="s">
        <v>13446</v>
      </c>
      <c r="B1" s="52" t="s">
        <v>13447</v>
      </c>
      <c r="C1" s="52" t="s">
        <v>13448</v>
      </c>
      <c r="D1" s="52" t="s">
        <v>13449</v>
      </c>
      <c r="E1" s="52" t="s">
        <v>13450</v>
      </c>
      <c r="F1" s="53" t="s">
        <v>13451</v>
      </c>
      <c r="G1" s="53" t="s">
        <v>13452</v>
      </c>
      <c r="H1" s="53" t="s">
        <v>13453</v>
      </c>
      <c r="I1" s="53" t="s">
        <v>13454</v>
      </c>
      <c r="J1" s="53" t="s">
        <v>13455</v>
      </c>
      <c r="K1" s="53" t="s">
        <v>13456</v>
      </c>
      <c r="L1" s="53" t="s">
        <v>13457</v>
      </c>
      <c r="M1" s="55" t="s">
        <v>13458</v>
      </c>
      <c r="N1" s="56" t="s">
        <v>13459</v>
      </c>
      <c r="O1" s="52" t="s">
        <v>13460</v>
      </c>
      <c r="P1" s="52" t="s">
        <v>13461</v>
      </c>
      <c r="Q1" s="52" t="s">
        <v>13462</v>
      </c>
      <c r="R1" s="52" t="s">
        <v>13463</v>
      </c>
      <c r="S1" s="52" t="s">
        <v>13464</v>
      </c>
      <c r="T1" s="52" t="s">
        <v>13465</v>
      </c>
      <c r="U1" s="20" t="s">
        <v>13466</v>
      </c>
      <c r="V1" s="21" t="s">
        <v>13467</v>
      </c>
      <c r="W1" s="21" t="s">
        <v>13468</v>
      </c>
      <c r="X1" s="21" t="s">
        <v>63</v>
      </c>
      <c r="Y1" s="57" t="s">
        <v>64</v>
      </c>
      <c r="Z1" s="22" t="s">
        <v>65</v>
      </c>
      <c r="AA1" s="22" t="s">
        <v>66</v>
      </c>
      <c r="AB1" s="21" t="s">
        <v>13469</v>
      </c>
      <c r="AC1" s="21" t="s">
        <v>13470</v>
      </c>
      <c r="AD1" s="16" t="s">
        <v>13471</v>
      </c>
      <c r="AE1" s="21" t="s">
        <v>13472</v>
      </c>
    </row>
    <row r="2" spans="1:31" s="51" customFormat="1" ht="16.95" customHeight="1" x14ac:dyDescent="0.3">
      <c r="A2" s="54">
        <v>46082</v>
      </c>
      <c r="B2" s="4">
        <v>46086</v>
      </c>
      <c r="C2" s="5" t="s">
        <v>38</v>
      </c>
      <c r="D2" s="5" t="s">
        <v>5</v>
      </c>
      <c r="E2" s="19" t="s">
        <v>12673</v>
      </c>
      <c r="F2" s="5"/>
      <c r="G2" s="5">
        <v>810</v>
      </c>
      <c r="H2" s="19" t="s">
        <v>13430</v>
      </c>
      <c r="I2" s="6" t="s">
        <v>13431</v>
      </c>
      <c r="J2" s="5" t="s">
        <v>13432</v>
      </c>
      <c r="K2" s="5">
        <v>8</v>
      </c>
      <c r="L2" s="5">
        <v>48.47</v>
      </c>
      <c r="M2" s="5" t="str">
        <f>VLOOKUP(J2,指导价!A:B,2,0)</f>
        <v>/</v>
      </c>
      <c r="N2" s="18">
        <f>L2/K2</f>
        <v>6.0587499999999999</v>
      </c>
      <c r="O2" s="5" t="s">
        <v>12588</v>
      </c>
      <c r="P2" s="5"/>
      <c r="Q2" s="5"/>
      <c r="R2" s="5"/>
      <c r="S2" s="5"/>
      <c r="T2" s="5"/>
      <c r="U2" s="4">
        <v>46087</v>
      </c>
      <c r="V2" s="5"/>
      <c r="W2" s="5"/>
      <c r="X2" s="5"/>
      <c r="Y2" s="5"/>
      <c r="Z2" s="5"/>
      <c r="AA2" s="5"/>
      <c r="AB2" s="5"/>
      <c r="AC2" s="5"/>
      <c r="AD2" s="5"/>
      <c r="AE2" s="5"/>
    </row>
    <row r="3" spans="1:31" s="51" customFormat="1" ht="16.95" customHeight="1" x14ac:dyDescent="0.3">
      <c r="A3" s="54">
        <v>46082</v>
      </c>
      <c r="B3" s="29">
        <v>46084</v>
      </c>
      <c r="C3" s="5" t="s">
        <v>38</v>
      </c>
      <c r="D3" s="5" t="s">
        <v>5</v>
      </c>
      <c r="E3" s="19" t="s">
        <v>12673</v>
      </c>
      <c r="F3" s="5"/>
      <c r="G3" s="5">
        <v>125</v>
      </c>
      <c r="H3" s="19" t="s">
        <v>12692</v>
      </c>
      <c r="I3" s="6" t="s">
        <v>12693</v>
      </c>
      <c r="J3" s="10" t="s">
        <v>12694</v>
      </c>
      <c r="K3" s="10">
        <v>4</v>
      </c>
      <c r="L3" s="5">
        <v>32.99</v>
      </c>
      <c r="M3" s="5">
        <f>VLOOKUP(J:J,指导价!A:B,2,0)</f>
        <v>9.9</v>
      </c>
      <c r="N3" s="18">
        <v>8.2475000000000005</v>
      </c>
      <c r="O3" s="16" t="s">
        <v>12588</v>
      </c>
      <c r="P3" s="5"/>
      <c r="Q3" s="5"/>
      <c r="R3" s="5"/>
      <c r="S3" s="5"/>
      <c r="T3" s="5"/>
      <c r="U3" s="4">
        <v>46079</v>
      </c>
      <c r="V3" s="5"/>
      <c r="W3" s="5"/>
      <c r="X3" s="5"/>
      <c r="Y3" s="5"/>
      <c r="Z3" s="5"/>
      <c r="AA3" s="5"/>
      <c r="AB3" s="5">
        <v>39.6</v>
      </c>
      <c r="AC3" s="5">
        <v>-6.61</v>
      </c>
      <c r="AD3" s="5"/>
      <c r="AE3" s="5"/>
    </row>
  </sheetData>
  <phoneticPr fontId="51" type="noConversion"/>
  <hyperlinks>
    <hyperlink ref="I2" r:id="rId1" tooltip="https://mobile.yangkeduo.com/goods2.html?ps=Pod7u3DKTN" xr:uid="{00000000-0004-0000-0A00-000000000000}"/>
    <hyperlink ref="I3" r:id="rId2" xr:uid="{00000000-0004-0000-0A00-000001000000}"/>
  </hyperlinks>
  <pageMargins left="0.75" right="0.75" top="1" bottom="1" header="0.5" footer="0.5"/>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AD139"/>
  <sheetViews>
    <sheetView workbookViewId="0">
      <selection activeCell="C7" sqref="C7"/>
    </sheetView>
  </sheetViews>
  <sheetFormatPr defaultColWidth="9" defaultRowHeight="16.95" customHeight="1" x14ac:dyDescent="0.25"/>
  <cols>
    <col min="1" max="1" width="10.109375"/>
    <col min="7" max="7" width="11.109375"/>
    <col min="23" max="23" width="16"/>
    <col min="26" max="26" width="16"/>
  </cols>
  <sheetData>
    <row r="1" spans="1:30" ht="16.95" customHeight="1" x14ac:dyDescent="0.3">
      <c r="A1" s="1" t="s">
        <v>13446</v>
      </c>
      <c r="B1" s="2" t="s">
        <v>42</v>
      </c>
      <c r="C1" s="2" t="s">
        <v>43</v>
      </c>
      <c r="D1" s="2" t="s">
        <v>44</v>
      </c>
      <c r="E1" s="2" t="s">
        <v>45</v>
      </c>
      <c r="F1" s="2" t="s">
        <v>13451</v>
      </c>
      <c r="G1" s="2" t="s">
        <v>13453</v>
      </c>
      <c r="H1" s="2" t="s">
        <v>13454</v>
      </c>
      <c r="I1" s="2" t="s">
        <v>13455</v>
      </c>
      <c r="J1" s="2" t="s">
        <v>13456</v>
      </c>
      <c r="K1" s="2" t="s">
        <v>13457</v>
      </c>
      <c r="L1" s="2" t="s">
        <v>52</v>
      </c>
      <c r="M1" s="17" t="s">
        <v>53</v>
      </c>
      <c r="N1" s="2" t="s">
        <v>54</v>
      </c>
      <c r="O1" s="2" t="s">
        <v>55</v>
      </c>
      <c r="P1" s="2" t="s">
        <v>56</v>
      </c>
      <c r="Q1" s="2" t="s">
        <v>57</v>
      </c>
      <c r="R1" s="2" t="s">
        <v>58</v>
      </c>
      <c r="S1" s="2" t="s">
        <v>59</v>
      </c>
      <c r="T1" s="20" t="s">
        <v>13466</v>
      </c>
      <c r="U1" s="21" t="s">
        <v>13467</v>
      </c>
      <c r="V1" s="22" t="s">
        <v>13468</v>
      </c>
      <c r="W1" s="22" t="s">
        <v>15557</v>
      </c>
      <c r="X1" s="22" t="s">
        <v>15558</v>
      </c>
      <c r="Y1" s="22" t="s">
        <v>15559</v>
      </c>
      <c r="Z1" s="22" t="s">
        <v>66</v>
      </c>
      <c r="AA1" s="22" t="s">
        <v>67</v>
      </c>
      <c r="AB1" s="22" t="s">
        <v>68</v>
      </c>
      <c r="AC1" s="10" t="s">
        <v>13471</v>
      </c>
      <c r="AD1" s="22" t="s">
        <v>13472</v>
      </c>
    </row>
    <row r="2" spans="1:30" ht="16.95" hidden="1" customHeight="1" x14ac:dyDescent="0.3">
      <c r="A2" s="3">
        <v>46048</v>
      </c>
      <c r="B2" s="4">
        <v>46049</v>
      </c>
      <c r="C2" s="5" t="s">
        <v>28</v>
      </c>
      <c r="D2" s="5" t="s">
        <v>11129</v>
      </c>
      <c r="E2" s="5" t="s">
        <v>12022</v>
      </c>
      <c r="F2" s="5" t="s">
        <v>11130</v>
      </c>
      <c r="G2" s="5" t="s">
        <v>11131</v>
      </c>
      <c r="H2" s="6" t="s">
        <v>10789</v>
      </c>
      <c r="I2" s="5" t="s">
        <v>11107</v>
      </c>
      <c r="J2" s="5">
        <v>8</v>
      </c>
      <c r="K2" s="5">
        <v>72.099999999999994</v>
      </c>
      <c r="L2" s="5">
        <v>10.9</v>
      </c>
      <c r="M2" s="18">
        <v>9.0124999999999993</v>
      </c>
      <c r="N2" s="19" t="s">
        <v>12588</v>
      </c>
      <c r="O2" s="5"/>
      <c r="P2" s="5"/>
      <c r="Q2" s="5"/>
      <c r="R2" s="5"/>
      <c r="S2" s="5"/>
      <c r="T2" s="23">
        <v>46050</v>
      </c>
      <c r="U2" s="5"/>
      <c r="V2" s="5" t="s">
        <v>15560</v>
      </c>
      <c r="W2" s="5" t="s">
        <v>10790</v>
      </c>
      <c r="X2" s="5" t="s">
        <v>15561</v>
      </c>
      <c r="Y2" s="5" t="s">
        <v>11567</v>
      </c>
      <c r="Z2" s="5" t="s">
        <v>15562</v>
      </c>
      <c r="AA2" s="5">
        <v>87.2</v>
      </c>
      <c r="AB2" s="5">
        <v>-15.1</v>
      </c>
      <c r="AC2" s="5">
        <v>88.8</v>
      </c>
      <c r="AD2" s="5" t="s">
        <v>15563</v>
      </c>
    </row>
    <row r="3" spans="1:30" ht="16.95" hidden="1" customHeight="1" x14ac:dyDescent="0.3">
      <c r="A3" s="3">
        <v>46048</v>
      </c>
      <c r="B3" s="4">
        <v>46049</v>
      </c>
      <c r="C3" s="5" t="s">
        <v>28</v>
      </c>
      <c r="D3" s="5" t="s">
        <v>11129</v>
      </c>
      <c r="E3" s="5" t="s">
        <v>12022</v>
      </c>
      <c r="F3" s="5" t="s">
        <v>11130</v>
      </c>
      <c r="G3" s="5" t="s">
        <v>11131</v>
      </c>
      <c r="H3" s="6" t="s">
        <v>10779</v>
      </c>
      <c r="I3" s="5" t="s">
        <v>11583</v>
      </c>
      <c r="J3" s="5">
        <v>8</v>
      </c>
      <c r="K3" s="5">
        <v>72.099999999999994</v>
      </c>
      <c r="L3" s="5">
        <v>10.9</v>
      </c>
      <c r="M3" s="18">
        <v>9.0124999999999993</v>
      </c>
      <c r="N3" s="19" t="s">
        <v>12588</v>
      </c>
      <c r="O3" s="5"/>
      <c r="P3" s="5"/>
      <c r="Q3" s="5"/>
      <c r="R3" s="5"/>
      <c r="S3" s="5"/>
      <c r="T3" s="23">
        <v>46050</v>
      </c>
      <c r="U3" s="5"/>
      <c r="V3" s="5" t="s">
        <v>15560</v>
      </c>
      <c r="W3" s="5" t="s">
        <v>10780</v>
      </c>
      <c r="X3" s="5" t="s">
        <v>15564</v>
      </c>
      <c r="Y3" s="5" t="s">
        <v>11567</v>
      </c>
      <c r="Z3" s="5" t="s">
        <v>15565</v>
      </c>
      <c r="AA3" s="5">
        <v>87.2</v>
      </c>
      <c r="AB3" s="5">
        <v>-15.1</v>
      </c>
      <c r="AC3" s="5">
        <v>88.8</v>
      </c>
      <c r="AD3" s="5" t="s">
        <v>3160</v>
      </c>
    </row>
    <row r="4" spans="1:30" ht="16.95" customHeight="1" x14ac:dyDescent="0.3">
      <c r="A4" s="3">
        <v>46048</v>
      </c>
      <c r="B4" s="4">
        <v>46049</v>
      </c>
      <c r="C4" s="5" t="s">
        <v>31</v>
      </c>
      <c r="D4" s="5" t="s">
        <v>5</v>
      </c>
      <c r="E4" s="5" t="s">
        <v>86</v>
      </c>
      <c r="F4" s="5" t="s">
        <v>11277</v>
      </c>
      <c r="G4" s="5" t="s">
        <v>10975</v>
      </c>
      <c r="H4" s="6" t="s">
        <v>15566</v>
      </c>
      <c r="I4" s="5" t="s">
        <v>76</v>
      </c>
      <c r="J4" s="5">
        <v>10</v>
      </c>
      <c r="K4" s="5">
        <v>91.04</v>
      </c>
      <c r="L4" s="5">
        <v>10.9</v>
      </c>
      <c r="M4" s="18">
        <v>9.1039999999999992</v>
      </c>
      <c r="N4" s="19" t="s">
        <v>12588</v>
      </c>
      <c r="O4" s="7"/>
      <c r="P4" s="7"/>
      <c r="Q4" s="7"/>
      <c r="R4" s="7"/>
      <c r="S4" s="7"/>
      <c r="T4" s="23">
        <v>46048</v>
      </c>
      <c r="U4" s="5" t="s">
        <v>12629</v>
      </c>
      <c r="V4" s="7"/>
      <c r="W4" s="5" t="s">
        <v>15567</v>
      </c>
      <c r="X4" s="5" t="s">
        <v>15568</v>
      </c>
      <c r="Y4" s="5" t="s">
        <v>15569</v>
      </c>
      <c r="Z4" s="5" t="s">
        <v>15570</v>
      </c>
      <c r="AA4" s="5">
        <v>109</v>
      </c>
      <c r="AB4" s="5">
        <v>-17.96</v>
      </c>
      <c r="AC4" s="5"/>
      <c r="AD4" s="5"/>
    </row>
    <row r="5" spans="1:30" ht="16.95" customHeight="1" x14ac:dyDescent="0.3">
      <c r="A5" s="3">
        <v>46048</v>
      </c>
      <c r="B5" s="4">
        <v>46049</v>
      </c>
      <c r="C5" s="5" t="s">
        <v>38</v>
      </c>
      <c r="D5" s="5" t="s">
        <v>5</v>
      </c>
      <c r="E5" s="7" t="s">
        <v>15571</v>
      </c>
      <c r="F5" s="7"/>
      <c r="G5" s="7" t="s">
        <v>15572</v>
      </c>
      <c r="H5" s="8" t="s">
        <v>15573</v>
      </c>
      <c r="I5" s="7" t="s">
        <v>3325</v>
      </c>
      <c r="J5" s="7">
        <v>10</v>
      </c>
      <c r="K5" s="7">
        <v>98.8</v>
      </c>
      <c r="L5" s="5">
        <v>10.9</v>
      </c>
      <c r="M5" s="18">
        <v>9.8800000000000008</v>
      </c>
      <c r="N5" s="19" t="s">
        <v>12588</v>
      </c>
      <c r="O5" s="7"/>
      <c r="P5" s="7"/>
      <c r="Q5" s="7"/>
      <c r="R5" s="7"/>
      <c r="S5" s="7"/>
      <c r="T5" s="23">
        <v>46048</v>
      </c>
      <c r="U5" s="5" t="s">
        <v>12608</v>
      </c>
      <c r="V5" s="7"/>
      <c r="W5" s="7"/>
      <c r="X5" s="7"/>
      <c r="Y5" s="7"/>
      <c r="Z5" s="7"/>
      <c r="AA5" s="5">
        <v>109</v>
      </c>
      <c r="AB5" s="5">
        <v>-10.199999999999999</v>
      </c>
      <c r="AC5" s="5"/>
      <c r="AD5" s="5"/>
    </row>
    <row r="6" spans="1:30" ht="16.95" hidden="1" customHeight="1" x14ac:dyDescent="0.3">
      <c r="A6" s="3">
        <v>46048</v>
      </c>
      <c r="B6" s="4">
        <v>46049</v>
      </c>
      <c r="C6" s="5" t="s">
        <v>32</v>
      </c>
      <c r="D6" s="5" t="s">
        <v>11351</v>
      </c>
      <c r="E6" s="5" t="s">
        <v>86</v>
      </c>
      <c r="F6" s="5" t="s">
        <v>11113</v>
      </c>
      <c r="G6" s="5" t="s">
        <v>464</v>
      </c>
      <c r="H6" s="6" t="s">
        <v>15574</v>
      </c>
      <c r="I6" s="7" t="s">
        <v>3325</v>
      </c>
      <c r="J6" s="5">
        <v>6</v>
      </c>
      <c r="K6" s="5">
        <v>53.9</v>
      </c>
      <c r="L6" s="5">
        <v>10.9</v>
      </c>
      <c r="M6" s="18">
        <v>8.9833333333333307</v>
      </c>
      <c r="N6" s="19" t="s">
        <v>12588</v>
      </c>
      <c r="O6" s="7"/>
      <c r="P6" s="7"/>
      <c r="Q6" s="7"/>
      <c r="R6" s="7"/>
      <c r="S6" s="7"/>
      <c r="T6" s="23"/>
      <c r="U6" s="5" t="s">
        <v>12608</v>
      </c>
      <c r="V6" s="7"/>
      <c r="W6" s="5" t="s">
        <v>11594</v>
      </c>
      <c r="X6" s="5" t="s">
        <v>5822</v>
      </c>
      <c r="Y6" s="5" t="s">
        <v>15575</v>
      </c>
      <c r="Z6" s="5" t="s">
        <v>15576</v>
      </c>
      <c r="AA6" s="5">
        <v>65.400000000000006</v>
      </c>
      <c r="AB6" s="5">
        <v>-11.5</v>
      </c>
      <c r="AC6" s="5"/>
      <c r="AD6" s="5"/>
    </row>
    <row r="7" spans="1:30" ht="16.95" customHeight="1" x14ac:dyDescent="0.3">
      <c r="A7" s="3">
        <v>46048</v>
      </c>
      <c r="B7" s="4">
        <v>46049</v>
      </c>
      <c r="C7" s="5" t="s">
        <v>38</v>
      </c>
      <c r="D7" s="5" t="s">
        <v>5</v>
      </c>
      <c r="E7" s="9" t="s">
        <v>11093</v>
      </c>
      <c r="F7" s="10"/>
      <c r="G7" s="9" t="s">
        <v>15008</v>
      </c>
      <c r="H7" s="11" t="s">
        <v>15577</v>
      </c>
      <c r="I7" s="9" t="s">
        <v>11107</v>
      </c>
      <c r="J7" s="9">
        <v>6</v>
      </c>
      <c r="K7" s="9" t="s">
        <v>1791</v>
      </c>
      <c r="L7" s="5">
        <v>10.9</v>
      </c>
      <c r="M7" s="18">
        <v>9.9833333333333307</v>
      </c>
      <c r="N7" s="19" t="s">
        <v>12588</v>
      </c>
      <c r="O7" s="10" t="s">
        <v>15578</v>
      </c>
      <c r="P7" s="10"/>
      <c r="Q7" s="10"/>
      <c r="R7" s="10"/>
      <c r="S7" s="10"/>
      <c r="T7" s="24">
        <v>46050</v>
      </c>
      <c r="U7" s="5" t="s">
        <v>12629</v>
      </c>
      <c r="V7" s="10"/>
      <c r="W7" s="9" t="s">
        <v>15579</v>
      </c>
      <c r="X7" s="9" t="s">
        <v>15580</v>
      </c>
      <c r="Y7" s="10"/>
      <c r="Z7" s="9" t="s">
        <v>15579</v>
      </c>
      <c r="AA7" s="5">
        <v>65.400000000000006</v>
      </c>
      <c r="AB7" s="5">
        <v>-5.5000000000000098</v>
      </c>
      <c r="AC7" s="5"/>
      <c r="AD7" s="5"/>
    </row>
    <row r="8" spans="1:30" ht="16.95" customHeight="1" x14ac:dyDescent="0.3">
      <c r="A8" s="3">
        <v>46048</v>
      </c>
      <c r="B8" s="4">
        <v>46049</v>
      </c>
      <c r="C8" s="5" t="s">
        <v>38</v>
      </c>
      <c r="D8" s="5" t="s">
        <v>5</v>
      </c>
      <c r="E8" s="9" t="s">
        <v>11093</v>
      </c>
      <c r="F8" s="10"/>
      <c r="G8" s="9" t="s">
        <v>15008</v>
      </c>
      <c r="H8" s="11" t="s">
        <v>15581</v>
      </c>
      <c r="I8" s="9" t="s">
        <v>11107</v>
      </c>
      <c r="J8" s="9">
        <v>9</v>
      </c>
      <c r="K8" s="9" t="s">
        <v>8195</v>
      </c>
      <c r="L8" s="5">
        <v>10.9</v>
      </c>
      <c r="M8" s="18">
        <v>9.8944444444444404</v>
      </c>
      <c r="N8" s="19" t="s">
        <v>12588</v>
      </c>
      <c r="O8" s="10"/>
      <c r="P8" s="10"/>
      <c r="Q8" s="10"/>
      <c r="R8" s="10"/>
      <c r="S8" s="10"/>
      <c r="T8" s="24">
        <v>46050</v>
      </c>
      <c r="U8" s="10" t="s">
        <v>12629</v>
      </c>
      <c r="V8" s="10"/>
      <c r="W8" s="9" t="s">
        <v>15582</v>
      </c>
      <c r="X8" s="9" t="s">
        <v>15583</v>
      </c>
      <c r="Y8" s="10"/>
      <c r="Z8" s="9" t="s">
        <v>15582</v>
      </c>
      <c r="AA8" s="5">
        <v>98.1</v>
      </c>
      <c r="AB8" s="5">
        <v>-9.0500000000000096</v>
      </c>
      <c r="AC8" s="5"/>
      <c r="AD8" s="5"/>
    </row>
    <row r="9" spans="1:30" ht="16.95" customHeight="1" x14ac:dyDescent="0.3">
      <c r="A9" s="3">
        <v>46048</v>
      </c>
      <c r="B9" s="4">
        <v>46049</v>
      </c>
      <c r="C9" s="5" t="s">
        <v>38</v>
      </c>
      <c r="D9" s="5" t="s">
        <v>5</v>
      </c>
      <c r="E9" s="9" t="s">
        <v>11093</v>
      </c>
      <c r="F9" s="10"/>
      <c r="G9" s="9" t="s">
        <v>15008</v>
      </c>
      <c r="H9" s="11" t="s">
        <v>15584</v>
      </c>
      <c r="I9" s="9" t="s">
        <v>11107</v>
      </c>
      <c r="J9" s="9">
        <v>3</v>
      </c>
      <c r="K9" s="9" t="s">
        <v>15585</v>
      </c>
      <c r="L9" s="5">
        <v>10.9</v>
      </c>
      <c r="M9" s="18">
        <v>10.483333333333301</v>
      </c>
      <c r="N9" s="19" t="s">
        <v>12588</v>
      </c>
      <c r="O9" s="10"/>
      <c r="P9" s="10"/>
      <c r="Q9" s="10"/>
      <c r="R9" s="10"/>
      <c r="S9" s="10"/>
      <c r="T9" s="24">
        <v>46050</v>
      </c>
      <c r="U9" s="10" t="s">
        <v>12629</v>
      </c>
      <c r="V9" s="10"/>
      <c r="W9" s="9" t="s">
        <v>15586</v>
      </c>
      <c r="X9" s="9" t="s">
        <v>15587</v>
      </c>
      <c r="Y9" s="10"/>
      <c r="Z9" s="9" t="s">
        <v>15586</v>
      </c>
      <c r="AA9" s="5">
        <v>32.700000000000003</v>
      </c>
      <c r="AB9" s="5">
        <v>-1.25</v>
      </c>
      <c r="AC9" s="5"/>
      <c r="AD9" s="5"/>
    </row>
    <row r="10" spans="1:30" ht="16.95" hidden="1" customHeight="1" x14ac:dyDescent="0.3">
      <c r="A10" s="3">
        <v>46048</v>
      </c>
      <c r="B10" s="4">
        <v>46049</v>
      </c>
      <c r="C10" s="5" t="s">
        <v>28</v>
      </c>
      <c r="D10" s="5" t="s">
        <v>11129</v>
      </c>
      <c r="E10" s="9" t="s">
        <v>11093</v>
      </c>
      <c r="F10" s="10"/>
      <c r="G10" s="9" t="s">
        <v>11643</v>
      </c>
      <c r="H10" s="11" t="s">
        <v>15588</v>
      </c>
      <c r="I10" s="9" t="s">
        <v>11583</v>
      </c>
      <c r="J10" s="9">
        <v>9</v>
      </c>
      <c r="K10" s="9" t="s">
        <v>7492</v>
      </c>
      <c r="L10" s="5">
        <v>10.9</v>
      </c>
      <c r="M10" s="18">
        <v>9.9777777777777796</v>
      </c>
      <c r="N10" s="19" t="s">
        <v>12588</v>
      </c>
      <c r="O10" s="10"/>
      <c r="P10" s="10"/>
      <c r="Q10" s="10"/>
      <c r="R10" s="10"/>
      <c r="S10" s="10"/>
      <c r="T10" s="24"/>
      <c r="U10" s="10"/>
      <c r="V10" s="10"/>
      <c r="W10" s="9" t="s">
        <v>9719</v>
      </c>
      <c r="X10" s="9" t="s">
        <v>15589</v>
      </c>
      <c r="Y10" s="10"/>
      <c r="Z10" s="9" t="s">
        <v>9719</v>
      </c>
      <c r="AA10" s="5">
        <v>98.1</v>
      </c>
      <c r="AB10" s="5">
        <v>-8.3000000000000096</v>
      </c>
      <c r="AC10" s="5"/>
      <c r="AD10" s="5"/>
    </row>
    <row r="11" spans="1:30" ht="16.95" hidden="1" customHeight="1" x14ac:dyDescent="0.3">
      <c r="A11" s="3">
        <v>46048</v>
      </c>
      <c r="B11" s="4">
        <v>46049</v>
      </c>
      <c r="C11" s="5" t="s">
        <v>28</v>
      </c>
      <c r="D11" s="5" t="s">
        <v>11129</v>
      </c>
      <c r="E11" s="9" t="s">
        <v>11093</v>
      </c>
      <c r="F11" s="10"/>
      <c r="G11" s="9" t="s">
        <v>11643</v>
      </c>
      <c r="H11" s="11" t="s">
        <v>15590</v>
      </c>
      <c r="I11" s="9" t="s">
        <v>11583</v>
      </c>
      <c r="J11" s="9">
        <v>9</v>
      </c>
      <c r="K11" s="9" t="s">
        <v>7492</v>
      </c>
      <c r="L11" s="5">
        <v>10.9</v>
      </c>
      <c r="M11" s="18">
        <v>9.9777777777777796</v>
      </c>
      <c r="N11" s="19" t="s">
        <v>12588</v>
      </c>
      <c r="O11" s="10"/>
      <c r="P11" s="10"/>
      <c r="Q11" s="10"/>
      <c r="R11" s="10"/>
      <c r="S11" s="10"/>
      <c r="T11" s="24"/>
      <c r="U11" s="10"/>
      <c r="V11" s="10"/>
      <c r="W11" s="9" t="s">
        <v>9723</v>
      </c>
      <c r="X11" s="9" t="s">
        <v>15591</v>
      </c>
      <c r="Y11" s="10"/>
      <c r="Z11" s="9" t="s">
        <v>9723</v>
      </c>
      <c r="AA11" s="5">
        <v>98.1</v>
      </c>
      <c r="AB11" s="5">
        <v>-8.3000000000000096</v>
      </c>
      <c r="AC11" s="5"/>
      <c r="AD11" s="5"/>
    </row>
    <row r="12" spans="1:30" ht="16.95" hidden="1" customHeight="1" x14ac:dyDescent="0.3">
      <c r="A12" s="3">
        <v>46048</v>
      </c>
      <c r="B12" s="4">
        <v>46049</v>
      </c>
      <c r="C12" s="5" t="s">
        <v>28</v>
      </c>
      <c r="D12" s="5" t="s">
        <v>11129</v>
      </c>
      <c r="E12" s="9" t="s">
        <v>11093</v>
      </c>
      <c r="F12" s="10"/>
      <c r="G12" s="9" t="s">
        <v>11643</v>
      </c>
      <c r="H12" s="11" t="s">
        <v>15592</v>
      </c>
      <c r="I12" s="9" t="s">
        <v>11583</v>
      </c>
      <c r="J12" s="9">
        <v>6</v>
      </c>
      <c r="K12" s="9" t="s">
        <v>1851</v>
      </c>
      <c r="L12" s="5">
        <v>10.9</v>
      </c>
      <c r="M12" s="18">
        <v>9.6333333333333293</v>
      </c>
      <c r="N12" s="19" t="s">
        <v>12588</v>
      </c>
      <c r="O12" s="10"/>
      <c r="P12" s="10"/>
      <c r="Q12" s="10"/>
      <c r="R12" s="10"/>
      <c r="S12" s="10"/>
      <c r="T12" s="24"/>
      <c r="U12" s="10"/>
      <c r="V12" s="10"/>
      <c r="W12" s="9" t="s">
        <v>9727</v>
      </c>
      <c r="X12" s="9" t="s">
        <v>15593</v>
      </c>
      <c r="Y12" s="10"/>
      <c r="Z12" s="9" t="s">
        <v>9727</v>
      </c>
      <c r="AA12" s="5">
        <v>65.400000000000006</v>
      </c>
      <c r="AB12" s="5">
        <v>-7.6000000000000103</v>
      </c>
      <c r="AC12" s="5"/>
      <c r="AD12" s="5"/>
    </row>
    <row r="13" spans="1:30" ht="16.95" hidden="1" customHeight="1" x14ac:dyDescent="0.3">
      <c r="A13" s="3">
        <v>46048</v>
      </c>
      <c r="B13" s="4">
        <v>46049</v>
      </c>
      <c r="C13" s="5" t="s">
        <v>28</v>
      </c>
      <c r="D13" s="5" t="s">
        <v>11129</v>
      </c>
      <c r="E13" s="9" t="s">
        <v>11093</v>
      </c>
      <c r="F13" s="10"/>
      <c r="G13" s="9" t="s">
        <v>11643</v>
      </c>
      <c r="H13" s="11" t="s">
        <v>15594</v>
      </c>
      <c r="I13" s="9" t="s">
        <v>11583</v>
      </c>
      <c r="J13" s="9">
        <v>8</v>
      </c>
      <c r="K13" s="9" t="s">
        <v>1965</v>
      </c>
      <c r="L13" s="5">
        <v>10.9</v>
      </c>
      <c r="M13" s="18">
        <v>9.85</v>
      </c>
      <c r="N13" s="19" t="s">
        <v>12588</v>
      </c>
      <c r="O13" s="10"/>
      <c r="P13" s="10"/>
      <c r="Q13" s="10"/>
      <c r="R13" s="10"/>
      <c r="S13" s="10"/>
      <c r="T13" s="24"/>
      <c r="U13" s="10"/>
      <c r="V13" s="10"/>
      <c r="W13" s="9" t="s">
        <v>9731</v>
      </c>
      <c r="X13" s="9" t="s">
        <v>15595</v>
      </c>
      <c r="Y13" s="10"/>
      <c r="Z13" s="9" t="s">
        <v>9731</v>
      </c>
      <c r="AA13" s="5">
        <v>87.2</v>
      </c>
      <c r="AB13" s="5">
        <v>-8.4000000000000092</v>
      </c>
      <c r="AC13" s="5"/>
      <c r="AD13" s="5"/>
    </row>
    <row r="14" spans="1:30" ht="16.95" hidden="1" customHeight="1" x14ac:dyDescent="0.3">
      <c r="A14" s="3">
        <v>46048</v>
      </c>
      <c r="B14" s="4">
        <v>46049</v>
      </c>
      <c r="C14" s="5" t="s">
        <v>28</v>
      </c>
      <c r="D14" s="5" t="s">
        <v>11129</v>
      </c>
      <c r="E14" s="9" t="s">
        <v>11093</v>
      </c>
      <c r="F14" s="10"/>
      <c r="G14" s="9" t="s">
        <v>11643</v>
      </c>
      <c r="H14" s="11" t="s">
        <v>15596</v>
      </c>
      <c r="I14" s="9" t="s">
        <v>11583</v>
      </c>
      <c r="J14" s="9">
        <v>8</v>
      </c>
      <c r="K14" s="9" t="s">
        <v>1965</v>
      </c>
      <c r="L14" s="5">
        <v>10.9</v>
      </c>
      <c r="M14" s="18">
        <v>9.85</v>
      </c>
      <c r="N14" s="19" t="s">
        <v>12588</v>
      </c>
      <c r="O14" s="10"/>
      <c r="P14" s="10"/>
      <c r="Q14" s="10"/>
      <c r="R14" s="10"/>
      <c r="S14" s="10"/>
      <c r="T14" s="24"/>
      <c r="U14" s="10"/>
      <c r="V14" s="10"/>
      <c r="W14" s="9" t="s">
        <v>9735</v>
      </c>
      <c r="X14" s="9" t="s">
        <v>15597</v>
      </c>
      <c r="Y14" s="10"/>
      <c r="Z14" s="9" t="s">
        <v>9735</v>
      </c>
      <c r="AA14" s="5">
        <v>87.2</v>
      </c>
      <c r="AB14" s="5">
        <v>-8.4000000000000092</v>
      </c>
      <c r="AC14" s="5"/>
      <c r="AD14" s="5"/>
    </row>
    <row r="15" spans="1:30" ht="16.95" hidden="1" customHeight="1" x14ac:dyDescent="0.3">
      <c r="A15" s="3">
        <v>46048</v>
      </c>
      <c r="B15" s="4">
        <v>46049</v>
      </c>
      <c r="C15" s="5" t="s">
        <v>28</v>
      </c>
      <c r="D15" s="5" t="s">
        <v>11129</v>
      </c>
      <c r="E15" s="9" t="s">
        <v>11093</v>
      </c>
      <c r="F15" s="10"/>
      <c r="G15" s="9" t="s">
        <v>11643</v>
      </c>
      <c r="H15" s="11" t="s">
        <v>15598</v>
      </c>
      <c r="I15" s="9" t="s">
        <v>11583</v>
      </c>
      <c r="J15" s="9">
        <v>8</v>
      </c>
      <c r="K15" s="9" t="s">
        <v>8283</v>
      </c>
      <c r="L15" s="5">
        <v>10.9</v>
      </c>
      <c r="M15" s="18">
        <v>10.35</v>
      </c>
      <c r="N15" s="19" t="s">
        <v>12588</v>
      </c>
      <c r="O15" s="10"/>
      <c r="P15" s="10"/>
      <c r="Q15" s="10"/>
      <c r="R15" s="10"/>
      <c r="S15" s="10"/>
      <c r="T15" s="24"/>
      <c r="U15" s="10"/>
      <c r="V15" s="10"/>
      <c r="W15" s="9" t="s">
        <v>9739</v>
      </c>
      <c r="X15" s="9" t="s">
        <v>15599</v>
      </c>
      <c r="Y15" s="10"/>
      <c r="Z15" s="9" t="s">
        <v>9739</v>
      </c>
      <c r="AA15" s="5">
        <v>87.2</v>
      </c>
      <c r="AB15" s="5">
        <v>-4.4000000000000101</v>
      </c>
      <c r="AC15" s="5"/>
      <c r="AD15" s="5"/>
    </row>
    <row r="16" spans="1:30" ht="16.95" hidden="1" customHeight="1" x14ac:dyDescent="0.3">
      <c r="A16" s="3">
        <v>46048</v>
      </c>
      <c r="B16" s="4">
        <v>46049</v>
      </c>
      <c r="C16" s="5" t="s">
        <v>28</v>
      </c>
      <c r="D16" s="5" t="s">
        <v>11129</v>
      </c>
      <c r="E16" s="9" t="s">
        <v>11093</v>
      </c>
      <c r="F16" s="10"/>
      <c r="G16" s="9" t="s">
        <v>11643</v>
      </c>
      <c r="H16" s="11" t="s">
        <v>15600</v>
      </c>
      <c r="I16" s="9" t="s">
        <v>11583</v>
      </c>
      <c r="J16" s="9">
        <v>8</v>
      </c>
      <c r="K16" s="9" t="s">
        <v>8283</v>
      </c>
      <c r="L16" s="5">
        <v>10.9</v>
      </c>
      <c r="M16" s="18">
        <v>10.35</v>
      </c>
      <c r="N16" s="19" t="s">
        <v>12588</v>
      </c>
      <c r="O16" s="10"/>
      <c r="P16" s="10"/>
      <c r="Q16" s="10"/>
      <c r="R16" s="10"/>
      <c r="S16" s="10"/>
      <c r="T16" s="24"/>
      <c r="U16" s="10"/>
      <c r="V16" s="10"/>
      <c r="W16" s="9" t="s">
        <v>9742</v>
      </c>
      <c r="X16" s="9" t="s">
        <v>15601</v>
      </c>
      <c r="Y16" s="10"/>
      <c r="Z16" s="9" t="s">
        <v>9742</v>
      </c>
      <c r="AA16" s="5">
        <v>87.2</v>
      </c>
      <c r="AB16" s="5">
        <v>-4.4000000000000101</v>
      </c>
      <c r="AC16" s="5"/>
      <c r="AD16" s="5"/>
    </row>
    <row r="17" spans="1:30" ht="16.95" hidden="1" customHeight="1" x14ac:dyDescent="0.3">
      <c r="A17" s="3">
        <v>46048</v>
      </c>
      <c r="B17" s="4">
        <v>46049</v>
      </c>
      <c r="C17" s="5" t="s">
        <v>28</v>
      </c>
      <c r="D17" s="5" t="s">
        <v>11129</v>
      </c>
      <c r="E17" s="9" t="s">
        <v>11093</v>
      </c>
      <c r="F17" s="10"/>
      <c r="G17" s="9" t="s">
        <v>11643</v>
      </c>
      <c r="H17" s="11" t="s">
        <v>15602</v>
      </c>
      <c r="I17" s="9" t="s">
        <v>11583</v>
      </c>
      <c r="J17" s="9">
        <v>8</v>
      </c>
      <c r="K17" s="9" t="s">
        <v>2493</v>
      </c>
      <c r="L17" s="5">
        <v>10.9</v>
      </c>
      <c r="M17" s="18">
        <v>9.9749999999999996</v>
      </c>
      <c r="N17" s="19" t="s">
        <v>12588</v>
      </c>
      <c r="O17" s="10"/>
      <c r="P17" s="10"/>
      <c r="Q17" s="10"/>
      <c r="R17" s="10"/>
      <c r="S17" s="10"/>
      <c r="T17" s="24"/>
      <c r="U17" s="10"/>
      <c r="V17" s="10"/>
      <c r="W17" s="9" t="s">
        <v>9745</v>
      </c>
      <c r="X17" s="9" t="s">
        <v>15603</v>
      </c>
      <c r="Y17" s="10"/>
      <c r="Z17" s="9" t="s">
        <v>9745</v>
      </c>
      <c r="AA17" s="5">
        <v>87.2</v>
      </c>
      <c r="AB17" s="5">
        <v>-7.4000000000000101</v>
      </c>
      <c r="AC17" s="5"/>
      <c r="AD17" s="5"/>
    </row>
    <row r="18" spans="1:30" ht="16.95" hidden="1" customHeight="1" x14ac:dyDescent="0.3">
      <c r="A18" s="3">
        <v>46048</v>
      </c>
      <c r="B18" s="4">
        <v>46049</v>
      </c>
      <c r="C18" s="5" t="s">
        <v>28</v>
      </c>
      <c r="D18" s="5" t="s">
        <v>11129</v>
      </c>
      <c r="E18" s="9" t="s">
        <v>11093</v>
      </c>
      <c r="F18" s="10"/>
      <c r="G18" s="9" t="s">
        <v>11643</v>
      </c>
      <c r="H18" s="11" t="s">
        <v>15604</v>
      </c>
      <c r="I18" s="9" t="s">
        <v>11583</v>
      </c>
      <c r="J18" s="9">
        <v>6</v>
      </c>
      <c r="K18" s="9" t="s">
        <v>1851</v>
      </c>
      <c r="L18" s="5">
        <v>10.9</v>
      </c>
      <c r="M18" s="18">
        <v>9.6333333333333293</v>
      </c>
      <c r="N18" s="19" t="s">
        <v>12588</v>
      </c>
      <c r="O18" s="10"/>
      <c r="P18" s="10"/>
      <c r="Q18" s="10"/>
      <c r="R18" s="10"/>
      <c r="S18" s="10"/>
      <c r="T18" s="24"/>
      <c r="U18" s="10"/>
      <c r="V18" s="10"/>
      <c r="W18" s="9" t="s">
        <v>9748</v>
      </c>
      <c r="X18" s="9" t="s">
        <v>15605</v>
      </c>
      <c r="Y18" s="10"/>
      <c r="Z18" s="9" t="s">
        <v>9748</v>
      </c>
      <c r="AA18" s="5">
        <v>65.400000000000006</v>
      </c>
      <c r="AB18" s="5">
        <v>-7.6000000000000103</v>
      </c>
      <c r="AC18" s="5"/>
      <c r="AD18" s="5"/>
    </row>
    <row r="19" spans="1:30" ht="16.95" hidden="1" customHeight="1" x14ac:dyDescent="0.3">
      <c r="A19" s="3">
        <v>46048</v>
      </c>
      <c r="B19" s="4">
        <v>46049</v>
      </c>
      <c r="C19" s="5" t="s">
        <v>28</v>
      </c>
      <c r="D19" s="5" t="s">
        <v>11129</v>
      </c>
      <c r="E19" s="9" t="s">
        <v>11093</v>
      </c>
      <c r="F19" s="10"/>
      <c r="G19" s="9" t="s">
        <v>11643</v>
      </c>
      <c r="H19" s="11" t="s">
        <v>15606</v>
      </c>
      <c r="I19" s="9" t="s">
        <v>11583</v>
      </c>
      <c r="J19" s="9">
        <v>8</v>
      </c>
      <c r="K19" s="9" t="s">
        <v>8283</v>
      </c>
      <c r="L19" s="5">
        <v>10.9</v>
      </c>
      <c r="M19" s="18">
        <v>10.35</v>
      </c>
      <c r="N19" s="19" t="s">
        <v>12588</v>
      </c>
      <c r="O19" s="10"/>
      <c r="P19" s="10"/>
      <c r="Q19" s="10"/>
      <c r="R19" s="10"/>
      <c r="S19" s="10"/>
      <c r="T19" s="24"/>
      <c r="U19" s="10"/>
      <c r="V19" s="10"/>
      <c r="W19" s="9" t="s">
        <v>9752</v>
      </c>
      <c r="X19" s="9" t="s">
        <v>15607</v>
      </c>
      <c r="Y19" s="10"/>
      <c r="Z19" s="9" t="s">
        <v>9752</v>
      </c>
      <c r="AA19" s="5">
        <v>87.2</v>
      </c>
      <c r="AB19" s="5">
        <v>-4.4000000000000101</v>
      </c>
      <c r="AC19" s="5"/>
      <c r="AD19" s="5"/>
    </row>
    <row r="20" spans="1:30" ht="16.95" hidden="1" customHeight="1" x14ac:dyDescent="0.3">
      <c r="A20" s="3">
        <v>46048</v>
      </c>
      <c r="B20" s="4">
        <v>46049</v>
      </c>
      <c r="C20" s="5" t="s">
        <v>28</v>
      </c>
      <c r="D20" s="5" t="s">
        <v>11129</v>
      </c>
      <c r="E20" s="5" t="s">
        <v>86</v>
      </c>
      <c r="F20" s="5" t="s">
        <v>11130</v>
      </c>
      <c r="G20" s="5" t="s">
        <v>499</v>
      </c>
      <c r="H20" s="11" t="s">
        <v>11400</v>
      </c>
      <c r="I20" s="7" t="s">
        <v>5749</v>
      </c>
      <c r="J20" s="5">
        <v>8</v>
      </c>
      <c r="K20" s="5">
        <v>77.19</v>
      </c>
      <c r="L20" s="5">
        <v>10.9</v>
      </c>
      <c r="M20" s="18">
        <v>9.6487499999999997</v>
      </c>
      <c r="N20" s="19" t="s">
        <v>12588</v>
      </c>
      <c r="O20" s="7"/>
      <c r="P20" s="7"/>
      <c r="Q20" s="7"/>
      <c r="R20" s="7"/>
      <c r="S20" s="7"/>
      <c r="T20" s="23">
        <v>46050</v>
      </c>
      <c r="U20" s="19" t="s">
        <v>12608</v>
      </c>
      <c r="V20" s="7"/>
      <c r="W20" s="5" t="s">
        <v>11401</v>
      </c>
      <c r="X20" s="5" t="s">
        <v>15608</v>
      </c>
      <c r="Y20" s="5" t="s">
        <v>15609</v>
      </c>
      <c r="Z20" s="5" t="s">
        <v>13575</v>
      </c>
      <c r="AA20" s="5">
        <v>87.2</v>
      </c>
      <c r="AB20" s="5">
        <v>-10.01</v>
      </c>
      <c r="AC20" s="5"/>
      <c r="AD20" s="5"/>
    </row>
    <row r="21" spans="1:30" ht="16.95" customHeight="1" x14ac:dyDescent="0.3">
      <c r="A21" s="3">
        <v>46048</v>
      </c>
      <c r="B21" s="4">
        <v>46049</v>
      </c>
      <c r="C21" s="5" t="s">
        <v>34</v>
      </c>
      <c r="D21" s="5" t="s">
        <v>5</v>
      </c>
      <c r="E21" s="5" t="s">
        <v>86</v>
      </c>
      <c r="F21" s="5" t="s">
        <v>11325</v>
      </c>
      <c r="G21" s="5" t="s">
        <v>554</v>
      </c>
      <c r="H21" s="11" t="s">
        <v>10830</v>
      </c>
      <c r="I21" s="7" t="s">
        <v>5749</v>
      </c>
      <c r="J21" s="5">
        <v>12</v>
      </c>
      <c r="K21" s="5">
        <v>114.8</v>
      </c>
      <c r="L21" s="5">
        <v>10.9</v>
      </c>
      <c r="M21" s="18">
        <v>9.56666666666667</v>
      </c>
      <c r="N21" s="19" t="s">
        <v>12588</v>
      </c>
      <c r="O21" s="7"/>
      <c r="P21" s="7"/>
      <c r="Q21" s="7"/>
      <c r="R21" s="7"/>
      <c r="S21" s="7"/>
      <c r="T21" s="23">
        <v>46050</v>
      </c>
      <c r="U21" s="19" t="s">
        <v>12608</v>
      </c>
      <c r="V21" s="7"/>
      <c r="W21" s="5" t="s">
        <v>15610</v>
      </c>
      <c r="X21" s="5" t="s">
        <v>10642</v>
      </c>
      <c r="Y21" s="5" t="s">
        <v>15611</v>
      </c>
      <c r="Z21" s="5" t="s">
        <v>15612</v>
      </c>
      <c r="AA21" s="5">
        <v>130.80000000000001</v>
      </c>
      <c r="AB21" s="5">
        <v>-16</v>
      </c>
      <c r="AC21" s="5"/>
      <c r="AD21" s="5"/>
    </row>
    <row r="22" spans="1:30" ht="16.95" customHeight="1" x14ac:dyDescent="0.3">
      <c r="A22" s="3">
        <v>46048</v>
      </c>
      <c r="B22" s="4">
        <v>46049</v>
      </c>
      <c r="C22" s="5" t="s">
        <v>31</v>
      </c>
      <c r="D22" s="5" t="s">
        <v>5</v>
      </c>
      <c r="E22" s="5" t="s">
        <v>12022</v>
      </c>
      <c r="F22" s="5" t="s">
        <v>11139</v>
      </c>
      <c r="G22" s="5" t="s">
        <v>14452</v>
      </c>
      <c r="H22" s="11" t="s">
        <v>15613</v>
      </c>
      <c r="I22" s="5" t="s">
        <v>11107</v>
      </c>
      <c r="J22" s="5">
        <v>6</v>
      </c>
      <c r="K22" s="5">
        <v>64.7</v>
      </c>
      <c r="L22" s="5">
        <v>10.9</v>
      </c>
      <c r="M22" s="18">
        <v>10.783333333333299</v>
      </c>
      <c r="N22" s="19" t="s">
        <v>12588</v>
      </c>
      <c r="O22" s="5"/>
      <c r="P22" s="5"/>
      <c r="Q22" s="5"/>
      <c r="R22" s="5"/>
      <c r="S22" s="5"/>
      <c r="T22" s="23">
        <v>46051</v>
      </c>
      <c r="U22" s="19" t="s">
        <v>12629</v>
      </c>
      <c r="V22" s="5" t="s">
        <v>15614</v>
      </c>
      <c r="W22" s="5" t="s">
        <v>14316</v>
      </c>
      <c r="X22" s="5" t="s">
        <v>15615</v>
      </c>
      <c r="Y22" s="5" t="s">
        <v>15616</v>
      </c>
      <c r="Z22" s="5" t="s">
        <v>14319</v>
      </c>
      <c r="AA22" s="5">
        <v>65.400000000000006</v>
      </c>
      <c r="AB22" s="5">
        <v>-0.70000000000000295</v>
      </c>
      <c r="AC22" s="5">
        <v>71.900000000000006</v>
      </c>
      <c r="AD22" s="5" t="s">
        <v>8946</v>
      </c>
    </row>
    <row r="23" spans="1:30" ht="16.95" customHeight="1" x14ac:dyDescent="0.3">
      <c r="A23" s="3">
        <v>46048</v>
      </c>
      <c r="B23" s="4">
        <v>46049</v>
      </c>
      <c r="C23" s="5" t="s">
        <v>38</v>
      </c>
      <c r="D23" s="5" t="s">
        <v>5</v>
      </c>
      <c r="E23" s="9" t="s">
        <v>11093</v>
      </c>
      <c r="F23" s="10"/>
      <c r="G23" s="9" t="s">
        <v>15617</v>
      </c>
      <c r="H23" s="11" t="s">
        <v>15618</v>
      </c>
      <c r="I23" s="9" t="s">
        <v>11583</v>
      </c>
      <c r="J23" s="9">
        <v>9</v>
      </c>
      <c r="K23" s="9" t="s">
        <v>15619</v>
      </c>
      <c r="L23" s="5">
        <v>10.9</v>
      </c>
      <c r="M23" s="18">
        <v>9.8133333333333308</v>
      </c>
      <c r="N23" s="19" t="s">
        <v>12588</v>
      </c>
      <c r="O23" s="10"/>
      <c r="P23" s="10"/>
      <c r="Q23" s="10"/>
      <c r="R23" s="10"/>
      <c r="S23" s="10"/>
      <c r="T23" s="24">
        <v>46050</v>
      </c>
      <c r="U23" s="10" t="s">
        <v>12629</v>
      </c>
      <c r="V23" s="10"/>
      <c r="W23" s="9" t="s">
        <v>15620</v>
      </c>
      <c r="X23" s="9" t="s">
        <v>15621</v>
      </c>
      <c r="Y23" s="10"/>
      <c r="Z23" s="9" t="s">
        <v>15620</v>
      </c>
      <c r="AA23" s="5">
        <v>98.1</v>
      </c>
      <c r="AB23" s="5">
        <v>-9.7800000000000207</v>
      </c>
      <c r="AC23" s="5"/>
      <c r="AD23" s="5"/>
    </row>
    <row r="24" spans="1:30" ht="16.95" customHeight="1" x14ac:dyDescent="0.3">
      <c r="A24" s="3">
        <v>46048</v>
      </c>
      <c r="B24" s="4">
        <v>46049</v>
      </c>
      <c r="C24" s="5" t="s">
        <v>38</v>
      </c>
      <c r="D24" s="5" t="s">
        <v>5</v>
      </c>
      <c r="E24" s="9" t="s">
        <v>11093</v>
      </c>
      <c r="F24" s="10"/>
      <c r="G24" s="9" t="s">
        <v>15617</v>
      </c>
      <c r="H24" s="11" t="s">
        <v>15622</v>
      </c>
      <c r="I24" s="9" t="s">
        <v>11583</v>
      </c>
      <c r="J24" s="9">
        <v>3</v>
      </c>
      <c r="K24" s="9" t="s">
        <v>15623</v>
      </c>
      <c r="L24" s="5">
        <v>10.9</v>
      </c>
      <c r="M24" s="18">
        <v>8.76</v>
      </c>
      <c r="N24" s="19" t="s">
        <v>12588</v>
      </c>
      <c r="O24" s="10"/>
      <c r="P24" s="10"/>
      <c r="Q24" s="10"/>
      <c r="R24" s="10"/>
      <c r="S24" s="10"/>
      <c r="T24" s="24">
        <v>46050</v>
      </c>
      <c r="U24" s="10" t="s">
        <v>12629</v>
      </c>
      <c r="V24" s="10"/>
      <c r="W24" s="9" t="s">
        <v>15624</v>
      </c>
      <c r="X24" s="9" t="s">
        <v>15625</v>
      </c>
      <c r="Y24" s="10"/>
      <c r="Z24" s="9" t="s">
        <v>15624</v>
      </c>
      <c r="AA24" s="5">
        <v>32.700000000000003</v>
      </c>
      <c r="AB24" s="5">
        <v>-6.42</v>
      </c>
      <c r="AC24" s="5"/>
      <c r="AD24" s="5"/>
    </row>
    <row r="25" spans="1:30" ht="16.95" customHeight="1" x14ac:dyDescent="0.3">
      <c r="A25" s="3">
        <v>46048</v>
      </c>
      <c r="B25" s="4">
        <v>46049</v>
      </c>
      <c r="C25" s="5" t="s">
        <v>38</v>
      </c>
      <c r="D25" s="5" t="s">
        <v>5</v>
      </c>
      <c r="E25" s="9" t="s">
        <v>11093</v>
      </c>
      <c r="F25" s="10"/>
      <c r="G25" s="9" t="s">
        <v>15617</v>
      </c>
      <c r="H25" s="11" t="s">
        <v>15626</v>
      </c>
      <c r="I25" s="9" t="s">
        <v>11583</v>
      </c>
      <c r="J25" s="9">
        <v>6</v>
      </c>
      <c r="K25" s="9" t="s">
        <v>15627</v>
      </c>
      <c r="L25" s="5">
        <v>10.9</v>
      </c>
      <c r="M25" s="18">
        <v>9.48</v>
      </c>
      <c r="N25" s="19" t="s">
        <v>12588</v>
      </c>
      <c r="O25" s="10"/>
      <c r="P25" s="10"/>
      <c r="Q25" s="10"/>
      <c r="R25" s="10"/>
      <c r="S25" s="10"/>
      <c r="T25" s="24">
        <v>46050</v>
      </c>
      <c r="U25" s="10" t="s">
        <v>12629</v>
      </c>
      <c r="V25" s="10"/>
      <c r="W25" s="9" t="s">
        <v>15628</v>
      </c>
      <c r="X25" s="9" t="s">
        <v>15629</v>
      </c>
      <c r="Y25" s="10"/>
      <c r="Z25" s="9" t="s">
        <v>15628</v>
      </c>
      <c r="AA25" s="5">
        <v>65.400000000000006</v>
      </c>
      <c r="AB25" s="5">
        <v>-8.52</v>
      </c>
      <c r="AC25" s="5"/>
      <c r="AD25" s="5"/>
    </row>
    <row r="26" spans="1:30" ht="16.95" customHeight="1" x14ac:dyDescent="0.3">
      <c r="A26" s="3">
        <v>46048</v>
      </c>
      <c r="B26" s="4">
        <v>46049</v>
      </c>
      <c r="C26" s="5" t="s">
        <v>38</v>
      </c>
      <c r="D26" s="5" t="s">
        <v>5</v>
      </c>
      <c r="E26" s="9" t="s">
        <v>11093</v>
      </c>
      <c r="F26" s="10"/>
      <c r="G26" s="9" t="s">
        <v>15617</v>
      </c>
      <c r="H26" s="11" t="s">
        <v>15630</v>
      </c>
      <c r="I26" s="9" t="s">
        <v>11583</v>
      </c>
      <c r="J26" s="9">
        <v>12</v>
      </c>
      <c r="K26" s="9" t="s">
        <v>15631</v>
      </c>
      <c r="L26" s="5">
        <v>10.9</v>
      </c>
      <c r="M26" s="18">
        <v>10.0766666666667</v>
      </c>
      <c r="N26" s="19" t="s">
        <v>12588</v>
      </c>
      <c r="O26" s="10"/>
      <c r="P26" s="10"/>
      <c r="Q26" s="10"/>
      <c r="R26" s="10"/>
      <c r="S26" s="10"/>
      <c r="T26" s="24">
        <v>46050</v>
      </c>
      <c r="U26" s="10" t="s">
        <v>12629</v>
      </c>
      <c r="V26" s="10"/>
      <c r="W26" s="9" t="s">
        <v>15632</v>
      </c>
      <c r="X26" s="9" t="s">
        <v>15633</v>
      </c>
      <c r="Y26" s="10"/>
      <c r="Z26" s="9" t="s">
        <v>15632</v>
      </c>
      <c r="AA26" s="5">
        <v>130.80000000000001</v>
      </c>
      <c r="AB26" s="5">
        <v>-9.8800000000000097</v>
      </c>
      <c r="AC26" s="5"/>
      <c r="AD26" s="5"/>
    </row>
    <row r="27" spans="1:30" ht="16.95" customHeight="1" x14ac:dyDescent="0.3">
      <c r="A27" s="3">
        <v>46048</v>
      </c>
      <c r="B27" s="4">
        <v>46049</v>
      </c>
      <c r="C27" s="5" t="s">
        <v>29</v>
      </c>
      <c r="D27" s="5" t="s">
        <v>5</v>
      </c>
      <c r="E27" s="5" t="s">
        <v>12022</v>
      </c>
      <c r="F27" s="5" t="s">
        <v>11249</v>
      </c>
      <c r="G27" s="5" t="s">
        <v>11140</v>
      </c>
      <c r="H27" s="6" t="s">
        <v>11558</v>
      </c>
      <c r="I27" s="5" t="s">
        <v>11107</v>
      </c>
      <c r="J27" s="5">
        <v>3</v>
      </c>
      <c r="K27" s="5">
        <v>42.87</v>
      </c>
      <c r="L27" s="5">
        <v>10.9</v>
      </c>
      <c r="M27" s="18">
        <v>14.29</v>
      </c>
      <c r="N27" s="19" t="s">
        <v>12588</v>
      </c>
      <c r="O27" s="5"/>
      <c r="P27" s="5"/>
      <c r="Q27" s="5"/>
      <c r="R27" s="5"/>
      <c r="S27" s="5"/>
      <c r="T27" s="23" t="s">
        <v>15634</v>
      </c>
      <c r="U27" s="5" t="s">
        <v>12608</v>
      </c>
      <c r="V27" s="5" t="s">
        <v>15635</v>
      </c>
      <c r="W27" s="5" t="s">
        <v>14459</v>
      </c>
      <c r="X27" s="5" t="s">
        <v>15636</v>
      </c>
      <c r="Y27" s="5" t="s">
        <v>15637</v>
      </c>
      <c r="Z27" s="5" t="s">
        <v>15638</v>
      </c>
      <c r="AA27" s="5">
        <v>32.700000000000003</v>
      </c>
      <c r="AB27" s="5">
        <v>10.17</v>
      </c>
      <c r="AC27" s="5">
        <v>61.73</v>
      </c>
      <c r="AD27" s="5" t="s">
        <v>9318</v>
      </c>
    </row>
    <row r="28" spans="1:30" ht="16.95" customHeight="1" x14ac:dyDescent="0.3">
      <c r="A28" s="3">
        <v>46048</v>
      </c>
      <c r="B28" s="4">
        <v>46049</v>
      </c>
      <c r="C28" s="5" t="s">
        <v>29</v>
      </c>
      <c r="D28" s="5" t="s">
        <v>5</v>
      </c>
      <c r="E28" s="5" t="s">
        <v>12022</v>
      </c>
      <c r="F28" s="5" t="s">
        <v>11249</v>
      </c>
      <c r="G28" s="5" t="s">
        <v>11140</v>
      </c>
      <c r="H28" s="6" t="s">
        <v>15639</v>
      </c>
      <c r="I28" s="5" t="s">
        <v>11107</v>
      </c>
      <c r="J28" s="5">
        <v>3</v>
      </c>
      <c r="K28" s="5">
        <v>42.87</v>
      </c>
      <c r="L28" s="5">
        <v>10.9</v>
      </c>
      <c r="M28" s="18">
        <v>14.29</v>
      </c>
      <c r="N28" s="19" t="s">
        <v>12588</v>
      </c>
      <c r="O28" s="5"/>
      <c r="P28" s="5"/>
      <c r="Q28" s="5"/>
      <c r="R28" s="5"/>
      <c r="S28" s="5"/>
      <c r="T28" s="23" t="s">
        <v>15634</v>
      </c>
      <c r="U28" s="5" t="s">
        <v>12608</v>
      </c>
      <c r="V28" s="5" t="s">
        <v>15640</v>
      </c>
      <c r="W28" s="5" t="s">
        <v>11605</v>
      </c>
      <c r="X28" s="5" t="s">
        <v>15641</v>
      </c>
      <c r="Y28" s="5" t="s">
        <v>15637</v>
      </c>
      <c r="Z28" s="5" t="s">
        <v>15642</v>
      </c>
      <c r="AA28" s="5">
        <v>32.700000000000003</v>
      </c>
      <c r="AB28" s="5">
        <v>10.17</v>
      </c>
      <c r="AC28" s="5">
        <v>61.73</v>
      </c>
      <c r="AD28" s="5" t="s">
        <v>1924</v>
      </c>
    </row>
    <row r="29" spans="1:30" ht="16.95" customHeight="1" x14ac:dyDescent="0.3">
      <c r="A29" s="3">
        <v>46048</v>
      </c>
      <c r="B29" s="4">
        <v>46049</v>
      </c>
      <c r="C29" s="5" t="s">
        <v>31</v>
      </c>
      <c r="D29" s="5" t="s">
        <v>5</v>
      </c>
      <c r="E29" s="5" t="s">
        <v>12022</v>
      </c>
      <c r="F29" s="5" t="s">
        <v>11139</v>
      </c>
      <c r="G29" s="5" t="s">
        <v>11140</v>
      </c>
      <c r="H29" s="6" t="s">
        <v>11577</v>
      </c>
      <c r="I29" s="5" t="s">
        <v>11107</v>
      </c>
      <c r="J29" s="5">
        <v>3</v>
      </c>
      <c r="K29" s="5">
        <v>42.87</v>
      </c>
      <c r="L29" s="5">
        <v>10.9</v>
      </c>
      <c r="M29" s="18">
        <v>14.29</v>
      </c>
      <c r="N29" s="19" t="s">
        <v>12588</v>
      </c>
      <c r="O29" s="5"/>
      <c r="P29" s="5"/>
      <c r="Q29" s="5"/>
      <c r="R29" s="5"/>
      <c r="S29" s="5"/>
      <c r="T29" s="23" t="s">
        <v>15634</v>
      </c>
      <c r="U29" s="5" t="s">
        <v>12608</v>
      </c>
      <c r="V29" s="5" t="s">
        <v>15635</v>
      </c>
      <c r="W29" s="5" t="s">
        <v>11578</v>
      </c>
      <c r="X29" s="5" t="s">
        <v>11579</v>
      </c>
      <c r="Y29" s="5" t="s">
        <v>15637</v>
      </c>
      <c r="Z29" s="5" t="s">
        <v>15643</v>
      </c>
      <c r="AA29" s="5">
        <v>32.700000000000003</v>
      </c>
      <c r="AB29" s="5">
        <v>10.17</v>
      </c>
      <c r="AC29" s="5">
        <v>61.73</v>
      </c>
      <c r="AD29" s="5" t="s">
        <v>8878</v>
      </c>
    </row>
    <row r="30" spans="1:30" ht="16.95" customHeight="1" x14ac:dyDescent="0.3">
      <c r="A30" s="3">
        <v>46048</v>
      </c>
      <c r="B30" s="4">
        <v>46049</v>
      </c>
      <c r="C30" s="5" t="s">
        <v>38</v>
      </c>
      <c r="D30" s="5" t="s">
        <v>5</v>
      </c>
      <c r="E30" s="9" t="s">
        <v>11093</v>
      </c>
      <c r="F30" s="10"/>
      <c r="G30" s="9" t="s">
        <v>15644</v>
      </c>
      <c r="H30" s="11" t="s">
        <v>15645</v>
      </c>
      <c r="I30" s="9" t="s">
        <v>11583</v>
      </c>
      <c r="J30" s="9">
        <v>6</v>
      </c>
      <c r="K30" s="9" t="s">
        <v>15646</v>
      </c>
      <c r="L30" s="5">
        <v>10.9</v>
      </c>
      <c r="M30" s="18">
        <v>9.5866666666666696</v>
      </c>
      <c r="N30" s="19" t="s">
        <v>12588</v>
      </c>
      <c r="O30" s="10"/>
      <c r="P30" s="10"/>
      <c r="Q30" s="10"/>
      <c r="R30" s="10"/>
      <c r="S30" s="10"/>
      <c r="T30" s="24">
        <v>46050</v>
      </c>
      <c r="U30" s="10" t="s">
        <v>12629</v>
      </c>
      <c r="V30" s="10"/>
      <c r="W30" s="9" t="s">
        <v>15647</v>
      </c>
      <c r="X30" s="9" t="s">
        <v>15648</v>
      </c>
      <c r="Y30" s="10"/>
      <c r="Z30" s="9" t="s">
        <v>15647</v>
      </c>
      <c r="AA30" s="5">
        <v>65.400000000000006</v>
      </c>
      <c r="AB30" s="5">
        <v>-7.88</v>
      </c>
      <c r="AC30" s="5"/>
      <c r="AD30" s="5"/>
    </row>
    <row r="31" spans="1:30" ht="16.95" customHeight="1" x14ac:dyDescent="0.3">
      <c r="A31" s="3">
        <v>46048</v>
      </c>
      <c r="B31" s="4">
        <v>46049</v>
      </c>
      <c r="C31" s="5" t="s">
        <v>38</v>
      </c>
      <c r="D31" s="5" t="s">
        <v>5</v>
      </c>
      <c r="E31" s="9" t="s">
        <v>11093</v>
      </c>
      <c r="F31" s="10"/>
      <c r="G31" s="9" t="s">
        <v>15644</v>
      </c>
      <c r="H31" s="11" t="s">
        <v>15649</v>
      </c>
      <c r="I31" s="9" t="s">
        <v>11583</v>
      </c>
      <c r="J31" s="9">
        <v>3</v>
      </c>
      <c r="K31" s="9" t="s">
        <v>9341</v>
      </c>
      <c r="L31" s="5">
        <v>10.9</v>
      </c>
      <c r="M31" s="18">
        <v>7.6666666666666696</v>
      </c>
      <c r="N31" s="19" t="s">
        <v>12588</v>
      </c>
      <c r="O31" s="10"/>
      <c r="P31" s="10"/>
      <c r="Q31" s="10"/>
      <c r="R31" s="10"/>
      <c r="S31" s="10"/>
      <c r="T31" s="24">
        <v>46050</v>
      </c>
      <c r="U31" s="10" t="s">
        <v>12629</v>
      </c>
      <c r="V31" s="10"/>
      <c r="W31" s="9" t="s">
        <v>15650</v>
      </c>
      <c r="X31" s="9" t="s">
        <v>15651</v>
      </c>
      <c r="Y31" s="10"/>
      <c r="Z31" s="9" t="s">
        <v>15650</v>
      </c>
      <c r="AA31" s="5">
        <v>32.700000000000003</v>
      </c>
      <c r="AB31" s="5">
        <v>-9.6999999999999993</v>
      </c>
      <c r="AC31" s="5"/>
      <c r="AD31" s="5"/>
    </row>
    <row r="32" spans="1:30" ht="16.95" customHeight="1" x14ac:dyDescent="0.3">
      <c r="A32" s="3">
        <v>46048</v>
      </c>
      <c r="B32" s="4">
        <v>46049</v>
      </c>
      <c r="C32" s="5" t="s">
        <v>38</v>
      </c>
      <c r="D32" s="5" t="s">
        <v>5</v>
      </c>
      <c r="E32" s="9" t="s">
        <v>11093</v>
      </c>
      <c r="F32" s="10"/>
      <c r="G32" s="9" t="s">
        <v>15644</v>
      </c>
      <c r="H32" s="11" t="s">
        <v>15652</v>
      </c>
      <c r="I32" s="9" t="s">
        <v>11583</v>
      </c>
      <c r="J32" s="9">
        <v>6</v>
      </c>
      <c r="K32" s="9" t="s">
        <v>8216</v>
      </c>
      <c r="L32" s="5">
        <v>10.9</v>
      </c>
      <c r="M32" s="18">
        <v>9.4916666666666707</v>
      </c>
      <c r="N32" s="19" t="s">
        <v>12588</v>
      </c>
      <c r="O32" s="10"/>
      <c r="P32" s="10"/>
      <c r="Q32" s="10"/>
      <c r="R32" s="10"/>
      <c r="S32" s="10"/>
      <c r="T32" s="24">
        <v>46050</v>
      </c>
      <c r="U32" s="10" t="s">
        <v>12629</v>
      </c>
      <c r="V32" s="10"/>
      <c r="W32" s="9" t="s">
        <v>15653</v>
      </c>
      <c r="X32" s="9" t="s">
        <v>15654</v>
      </c>
      <c r="Y32" s="10"/>
      <c r="Z32" s="9" t="s">
        <v>15653</v>
      </c>
      <c r="AA32" s="5">
        <v>65.400000000000006</v>
      </c>
      <c r="AB32" s="5">
        <v>-8.4499999999999993</v>
      </c>
      <c r="AC32" s="5"/>
      <c r="AD32" s="5"/>
    </row>
    <row r="33" spans="1:30" ht="16.95" hidden="1" customHeight="1" x14ac:dyDescent="0.3">
      <c r="A33" s="3">
        <v>46048</v>
      </c>
      <c r="B33" s="4">
        <v>46049</v>
      </c>
      <c r="C33" s="5" t="s">
        <v>32</v>
      </c>
      <c r="D33" s="5" t="s">
        <v>11351</v>
      </c>
      <c r="E33" s="7" t="s">
        <v>15571</v>
      </c>
      <c r="F33" s="7"/>
      <c r="G33" s="7" t="s">
        <v>15655</v>
      </c>
      <c r="H33" s="12" t="s">
        <v>15656</v>
      </c>
      <c r="I33" s="7" t="s">
        <v>3325</v>
      </c>
      <c r="J33" s="7">
        <v>6</v>
      </c>
      <c r="K33" s="7">
        <v>60.4</v>
      </c>
      <c r="L33" s="5">
        <v>10.9</v>
      </c>
      <c r="M33" s="18">
        <v>10.0666666666667</v>
      </c>
      <c r="N33" s="19" t="s">
        <v>12588</v>
      </c>
      <c r="O33" s="7"/>
      <c r="P33" s="7"/>
      <c r="Q33" s="7"/>
      <c r="R33" s="7"/>
      <c r="S33" s="7"/>
      <c r="T33" s="23"/>
      <c r="U33" s="5"/>
      <c r="V33" s="7"/>
      <c r="W33" s="7"/>
      <c r="X33" s="7"/>
      <c r="Y33" s="7"/>
      <c r="Z33" s="7"/>
      <c r="AA33" s="5">
        <v>65.400000000000006</v>
      </c>
      <c r="AB33" s="5">
        <v>-5.0000000000000098</v>
      </c>
      <c r="AC33" s="5"/>
      <c r="AD33" s="5"/>
    </row>
    <row r="34" spans="1:30" ht="16.95" customHeight="1" x14ac:dyDescent="0.3">
      <c r="A34" s="3">
        <v>46048</v>
      </c>
      <c r="B34" s="4">
        <v>46049</v>
      </c>
      <c r="C34" s="5" t="s">
        <v>38</v>
      </c>
      <c r="D34" s="5" t="s">
        <v>5</v>
      </c>
      <c r="E34" s="9" t="s">
        <v>11093</v>
      </c>
      <c r="F34" s="10"/>
      <c r="G34" s="9" t="s">
        <v>15657</v>
      </c>
      <c r="H34" s="11" t="s">
        <v>15658</v>
      </c>
      <c r="I34" s="9" t="s">
        <v>11107</v>
      </c>
      <c r="J34" s="9">
        <v>12</v>
      </c>
      <c r="K34" s="9" t="s">
        <v>15659</v>
      </c>
      <c r="L34" s="5">
        <v>10.9</v>
      </c>
      <c r="M34" s="18">
        <v>10.525</v>
      </c>
      <c r="N34" s="19" t="s">
        <v>12588</v>
      </c>
      <c r="O34" s="10"/>
      <c r="P34" s="10"/>
      <c r="Q34" s="10"/>
      <c r="R34" s="10"/>
      <c r="S34" s="10"/>
      <c r="T34" s="24">
        <v>46051</v>
      </c>
      <c r="U34" s="10" t="s">
        <v>12629</v>
      </c>
      <c r="V34" s="10"/>
      <c r="W34" s="9" t="s">
        <v>15660</v>
      </c>
      <c r="X34" s="9" t="s">
        <v>15661</v>
      </c>
      <c r="Y34" s="10"/>
      <c r="Z34" s="9" t="s">
        <v>15660</v>
      </c>
      <c r="AA34" s="5">
        <v>130.80000000000001</v>
      </c>
      <c r="AB34" s="5">
        <v>-4.5000000000000098</v>
      </c>
      <c r="AC34" s="5"/>
      <c r="AD34" s="5"/>
    </row>
    <row r="35" spans="1:30" ht="16.95" customHeight="1" x14ac:dyDescent="0.3">
      <c r="A35" s="3">
        <v>46048</v>
      </c>
      <c r="B35" s="4">
        <v>46049</v>
      </c>
      <c r="C35" s="5" t="s">
        <v>38</v>
      </c>
      <c r="D35" s="5" t="s">
        <v>5</v>
      </c>
      <c r="E35" s="9" t="s">
        <v>11093</v>
      </c>
      <c r="F35" s="10"/>
      <c r="G35" s="9" t="s">
        <v>15657</v>
      </c>
      <c r="H35" s="13" t="s">
        <v>15662</v>
      </c>
      <c r="I35" s="9" t="s">
        <v>11107</v>
      </c>
      <c r="J35" s="9">
        <v>6</v>
      </c>
      <c r="K35" s="9" t="s">
        <v>15663</v>
      </c>
      <c r="L35" s="5">
        <v>10.9</v>
      </c>
      <c r="M35" s="18">
        <v>9.8366666666666696</v>
      </c>
      <c r="N35" s="19" t="s">
        <v>12588</v>
      </c>
      <c r="O35" s="10"/>
      <c r="P35" s="10"/>
      <c r="Q35" s="10"/>
      <c r="R35" s="10"/>
      <c r="S35" s="10"/>
      <c r="T35" s="24">
        <v>46051</v>
      </c>
      <c r="U35" s="10" t="s">
        <v>12629</v>
      </c>
      <c r="V35" s="10"/>
      <c r="W35" s="9" t="s">
        <v>15664</v>
      </c>
      <c r="X35" s="9" t="s">
        <v>15580</v>
      </c>
      <c r="Y35" s="10"/>
      <c r="Z35" s="9" t="s">
        <v>15664</v>
      </c>
      <c r="AA35" s="5">
        <v>65.400000000000006</v>
      </c>
      <c r="AB35" s="5">
        <v>-6.38</v>
      </c>
      <c r="AC35" s="5"/>
      <c r="AD35" s="5"/>
    </row>
    <row r="36" spans="1:30" ht="16.95" customHeight="1" x14ac:dyDescent="0.3">
      <c r="A36" s="3">
        <v>46048</v>
      </c>
      <c r="B36" s="4">
        <v>46049</v>
      </c>
      <c r="C36" s="5" t="s">
        <v>38</v>
      </c>
      <c r="D36" s="5" t="s">
        <v>5</v>
      </c>
      <c r="E36" s="9" t="s">
        <v>11093</v>
      </c>
      <c r="F36" s="10"/>
      <c r="G36" s="9" t="s">
        <v>15657</v>
      </c>
      <c r="H36" s="13" t="s">
        <v>15665</v>
      </c>
      <c r="I36" s="9" t="s">
        <v>11107</v>
      </c>
      <c r="J36" s="9">
        <v>3</v>
      </c>
      <c r="K36" s="9" t="s">
        <v>15585</v>
      </c>
      <c r="L36" s="5">
        <v>10.9</v>
      </c>
      <c r="M36" s="18">
        <v>10.483333333333301</v>
      </c>
      <c r="N36" s="19" t="s">
        <v>12588</v>
      </c>
      <c r="O36" s="10"/>
      <c r="P36" s="10"/>
      <c r="Q36" s="10"/>
      <c r="R36" s="10"/>
      <c r="S36" s="10"/>
      <c r="T36" s="24">
        <v>46051</v>
      </c>
      <c r="U36" s="10" t="s">
        <v>12629</v>
      </c>
      <c r="V36" s="10"/>
      <c r="W36" s="9" t="s">
        <v>15666</v>
      </c>
      <c r="X36" s="9" t="s">
        <v>15587</v>
      </c>
      <c r="Y36" s="10"/>
      <c r="Z36" s="9" t="s">
        <v>15666</v>
      </c>
      <c r="AA36" s="5">
        <v>32.700000000000003</v>
      </c>
      <c r="AB36" s="5">
        <v>-1.25</v>
      </c>
      <c r="AC36" s="5"/>
      <c r="AD36" s="5"/>
    </row>
    <row r="37" spans="1:30" ht="16.95" customHeight="1" x14ac:dyDescent="0.3">
      <c r="A37" s="3">
        <v>46048</v>
      </c>
      <c r="B37" s="14">
        <v>46049</v>
      </c>
      <c r="C37" s="5" t="s">
        <v>31</v>
      </c>
      <c r="D37" s="5" t="s">
        <v>5</v>
      </c>
      <c r="E37" s="5" t="s">
        <v>86</v>
      </c>
      <c r="F37" s="5" t="s">
        <v>11331</v>
      </c>
      <c r="G37" s="10" t="s">
        <v>11332</v>
      </c>
      <c r="H37" s="15" t="s">
        <v>15667</v>
      </c>
      <c r="I37" s="7" t="s">
        <v>3325</v>
      </c>
      <c r="J37" s="10">
        <v>8</v>
      </c>
      <c r="K37" s="10">
        <v>78.040000000000006</v>
      </c>
      <c r="L37" s="5">
        <v>10.9</v>
      </c>
      <c r="M37" s="18">
        <v>9.7550000000000008</v>
      </c>
      <c r="N37" s="19" t="s">
        <v>12588</v>
      </c>
      <c r="O37" s="10"/>
      <c r="P37" s="10"/>
      <c r="Q37" s="10"/>
      <c r="R37" s="10"/>
      <c r="S37" s="10"/>
      <c r="T37" s="24">
        <v>46049</v>
      </c>
      <c r="U37" s="10" t="s">
        <v>12608</v>
      </c>
      <c r="V37" s="10"/>
      <c r="W37" s="10"/>
      <c r="X37" s="10"/>
      <c r="Y37" s="10"/>
      <c r="Z37" s="10"/>
      <c r="AA37" s="10"/>
      <c r="AB37" s="5">
        <v>78.040000000000006</v>
      </c>
      <c r="AC37" s="5"/>
      <c r="AD37" s="5"/>
    </row>
    <row r="38" spans="1:30" ht="16.95" hidden="1" customHeight="1" x14ac:dyDescent="0.3">
      <c r="A38" s="3">
        <v>46048</v>
      </c>
      <c r="B38" s="4">
        <v>46049</v>
      </c>
      <c r="C38" s="5" t="s">
        <v>34</v>
      </c>
      <c r="D38" s="5" t="s">
        <v>15668</v>
      </c>
      <c r="E38" s="9" t="s">
        <v>11093</v>
      </c>
      <c r="F38" s="10"/>
      <c r="G38" s="9" t="s">
        <v>11775</v>
      </c>
      <c r="H38" s="11" t="s">
        <v>15669</v>
      </c>
      <c r="I38" s="9" t="s">
        <v>11583</v>
      </c>
      <c r="J38" s="9">
        <v>6</v>
      </c>
      <c r="K38" s="9" t="s">
        <v>2556</v>
      </c>
      <c r="L38" s="5">
        <v>10.9</v>
      </c>
      <c r="M38" s="18">
        <v>10.133333333333301</v>
      </c>
      <c r="N38" s="19" t="s">
        <v>12588</v>
      </c>
      <c r="O38" s="10"/>
      <c r="P38" s="10"/>
      <c r="Q38" s="10"/>
      <c r="R38" s="10"/>
      <c r="S38" s="10"/>
      <c r="T38" s="24">
        <v>46050</v>
      </c>
      <c r="U38" s="10" t="s">
        <v>12608</v>
      </c>
      <c r="V38" s="10"/>
      <c r="W38" s="9" t="s">
        <v>10453</v>
      </c>
      <c r="X38" s="9" t="s">
        <v>15670</v>
      </c>
      <c r="Y38" s="10"/>
      <c r="Z38" s="9" t="s">
        <v>10453</v>
      </c>
      <c r="AA38" s="5">
        <v>65.400000000000006</v>
      </c>
      <c r="AB38" s="5">
        <v>-4.6000000000000103</v>
      </c>
      <c r="AC38" s="5"/>
      <c r="AD38" s="5"/>
    </row>
    <row r="39" spans="1:30" ht="16.95" hidden="1" customHeight="1" x14ac:dyDescent="0.3">
      <c r="A39" s="3">
        <v>46048</v>
      </c>
      <c r="B39" s="4">
        <v>46049</v>
      </c>
      <c r="C39" s="5" t="s">
        <v>34</v>
      </c>
      <c r="D39" s="5" t="s">
        <v>15668</v>
      </c>
      <c r="E39" s="9" t="s">
        <v>11093</v>
      </c>
      <c r="F39" s="10"/>
      <c r="G39" s="9" t="s">
        <v>11775</v>
      </c>
      <c r="H39" s="11" t="s">
        <v>15671</v>
      </c>
      <c r="I39" s="9" t="s">
        <v>11583</v>
      </c>
      <c r="J39" s="9">
        <v>9</v>
      </c>
      <c r="K39" s="9" t="s">
        <v>15672</v>
      </c>
      <c r="L39" s="5">
        <v>10.9</v>
      </c>
      <c r="M39" s="18">
        <v>10.422222222222199</v>
      </c>
      <c r="N39" s="19" t="s">
        <v>12588</v>
      </c>
      <c r="O39" s="10"/>
      <c r="P39" s="10"/>
      <c r="Q39" s="10"/>
      <c r="R39" s="10"/>
      <c r="S39" s="10"/>
      <c r="T39" s="24">
        <v>46050</v>
      </c>
      <c r="U39" s="10" t="s">
        <v>12608</v>
      </c>
      <c r="V39" s="10"/>
      <c r="W39" s="9" t="s">
        <v>10450</v>
      </c>
      <c r="X39" s="9" t="s">
        <v>15673</v>
      </c>
      <c r="Y39" s="10"/>
      <c r="Z39" s="9" t="s">
        <v>10450</v>
      </c>
      <c r="AA39" s="5">
        <v>98.1</v>
      </c>
      <c r="AB39" s="5">
        <v>-4.3000000000000096</v>
      </c>
      <c r="AC39" s="5"/>
      <c r="AD39" s="5"/>
    </row>
    <row r="40" spans="1:30" ht="16.95" hidden="1" customHeight="1" x14ac:dyDescent="0.3">
      <c r="A40" s="3">
        <v>46048</v>
      </c>
      <c r="B40" s="4">
        <v>46049</v>
      </c>
      <c r="C40" s="5" t="s">
        <v>34</v>
      </c>
      <c r="D40" s="5" t="s">
        <v>15668</v>
      </c>
      <c r="E40" s="9" t="s">
        <v>11093</v>
      </c>
      <c r="F40" s="10"/>
      <c r="G40" s="9" t="s">
        <v>11775</v>
      </c>
      <c r="H40" s="11" t="s">
        <v>15674</v>
      </c>
      <c r="I40" s="9" t="s">
        <v>11107</v>
      </c>
      <c r="J40" s="9">
        <v>6</v>
      </c>
      <c r="K40" s="9" t="s">
        <v>2556</v>
      </c>
      <c r="L40" s="5">
        <v>10.9</v>
      </c>
      <c r="M40" s="18">
        <v>10.133333333333301</v>
      </c>
      <c r="N40" s="19" t="s">
        <v>12588</v>
      </c>
      <c r="O40" s="10"/>
      <c r="P40" s="10"/>
      <c r="Q40" s="10"/>
      <c r="R40" s="10"/>
      <c r="S40" s="10"/>
      <c r="T40" s="24">
        <v>46050</v>
      </c>
      <c r="U40" s="10" t="s">
        <v>12608</v>
      </c>
      <c r="V40" s="10"/>
      <c r="W40" s="9" t="s">
        <v>10447</v>
      </c>
      <c r="X40" s="9" t="s">
        <v>15675</v>
      </c>
      <c r="Y40" s="10"/>
      <c r="Z40" s="9" t="s">
        <v>10447</v>
      </c>
      <c r="AA40" s="5">
        <v>65.400000000000006</v>
      </c>
      <c r="AB40" s="5">
        <v>-4.6000000000000103</v>
      </c>
      <c r="AC40" s="5"/>
      <c r="AD40" s="5"/>
    </row>
    <row r="41" spans="1:30" ht="16.95" customHeight="1" x14ac:dyDescent="0.3">
      <c r="A41" s="3">
        <v>46048</v>
      </c>
      <c r="B41" s="4">
        <v>46049</v>
      </c>
      <c r="C41" s="5" t="s">
        <v>38</v>
      </c>
      <c r="D41" s="5" t="s">
        <v>5</v>
      </c>
      <c r="E41" s="9" t="s">
        <v>11093</v>
      </c>
      <c r="F41" s="10"/>
      <c r="G41" s="9" t="s">
        <v>15676</v>
      </c>
      <c r="H41" s="11" t="s">
        <v>15677</v>
      </c>
      <c r="I41" s="9" t="s">
        <v>11107</v>
      </c>
      <c r="J41" s="9">
        <v>5</v>
      </c>
      <c r="K41" s="9" t="s">
        <v>15678</v>
      </c>
      <c r="L41" s="5">
        <v>10.9</v>
      </c>
      <c r="M41" s="18">
        <v>10.157999999999999</v>
      </c>
      <c r="N41" s="19" t="s">
        <v>12588</v>
      </c>
      <c r="O41" s="10"/>
      <c r="P41" s="10"/>
      <c r="Q41" s="10"/>
      <c r="R41" s="10"/>
      <c r="S41" s="10"/>
      <c r="T41" s="24">
        <v>46050</v>
      </c>
      <c r="U41" s="10" t="s">
        <v>12629</v>
      </c>
      <c r="V41" s="10"/>
      <c r="W41" s="9" t="s">
        <v>15679</v>
      </c>
      <c r="X41" s="9" t="s">
        <v>15680</v>
      </c>
      <c r="Y41" s="10"/>
      <c r="Z41" s="9" t="s">
        <v>15679</v>
      </c>
      <c r="AA41" s="5">
        <v>54.5</v>
      </c>
      <c r="AB41" s="5">
        <v>-3.71</v>
      </c>
      <c r="AC41" s="5"/>
      <c r="AD41" s="5"/>
    </row>
    <row r="42" spans="1:30" ht="16.95" customHeight="1" x14ac:dyDescent="0.3">
      <c r="A42" s="3">
        <v>46048</v>
      </c>
      <c r="B42" s="4">
        <v>46049</v>
      </c>
      <c r="C42" s="5" t="s">
        <v>38</v>
      </c>
      <c r="D42" s="5" t="s">
        <v>5</v>
      </c>
      <c r="E42" s="9" t="s">
        <v>11093</v>
      </c>
      <c r="F42" s="10"/>
      <c r="G42" s="9" t="s">
        <v>15014</v>
      </c>
      <c r="H42" s="11" t="s">
        <v>15681</v>
      </c>
      <c r="I42" s="9" t="s">
        <v>11107</v>
      </c>
      <c r="J42" s="9">
        <v>9</v>
      </c>
      <c r="K42" s="9" t="s">
        <v>8392</v>
      </c>
      <c r="L42" s="5">
        <v>10.9</v>
      </c>
      <c r="M42" s="18">
        <v>10.3166666666667</v>
      </c>
      <c r="N42" s="19" t="s">
        <v>12588</v>
      </c>
      <c r="O42" s="10"/>
      <c r="P42" s="10"/>
      <c r="Q42" s="10"/>
      <c r="R42" s="10"/>
      <c r="S42" s="10"/>
      <c r="T42" s="24">
        <v>46050</v>
      </c>
      <c r="U42" s="10" t="s">
        <v>12629</v>
      </c>
      <c r="V42" s="10"/>
      <c r="W42" s="9" t="s">
        <v>15682</v>
      </c>
      <c r="X42" s="9" t="s">
        <v>15621</v>
      </c>
      <c r="Y42" s="10"/>
      <c r="Z42" s="9" t="s">
        <v>15682</v>
      </c>
      <c r="AA42" s="5">
        <v>98.1</v>
      </c>
      <c r="AB42" s="5">
        <v>-5.2500000000000098</v>
      </c>
      <c r="AC42" s="5"/>
      <c r="AD42" s="5"/>
    </row>
    <row r="43" spans="1:30" ht="16.95" customHeight="1" x14ac:dyDescent="0.3">
      <c r="A43" s="3">
        <v>46048</v>
      </c>
      <c r="B43" s="14">
        <v>46049</v>
      </c>
      <c r="C43" s="5" t="s">
        <v>29</v>
      </c>
      <c r="D43" s="5" t="s">
        <v>5</v>
      </c>
      <c r="E43" s="5" t="s">
        <v>86</v>
      </c>
      <c r="F43" s="5" t="s">
        <v>171</v>
      </c>
      <c r="G43" s="10" t="s">
        <v>15683</v>
      </c>
      <c r="H43" s="15" t="s">
        <v>10752</v>
      </c>
      <c r="I43" s="7" t="s">
        <v>3325</v>
      </c>
      <c r="J43" s="10">
        <v>12</v>
      </c>
      <c r="K43" s="10">
        <v>126.8</v>
      </c>
      <c r="L43" s="5">
        <v>10.9</v>
      </c>
      <c r="M43" s="18">
        <v>10.5666666666667</v>
      </c>
      <c r="N43" s="19" t="s">
        <v>12588</v>
      </c>
      <c r="O43" s="10"/>
      <c r="P43" s="10"/>
      <c r="Q43" s="10"/>
      <c r="R43" s="10"/>
      <c r="S43" s="10"/>
      <c r="T43" s="24">
        <v>46049</v>
      </c>
      <c r="U43" s="10" t="s">
        <v>12608</v>
      </c>
      <c r="V43" s="10"/>
      <c r="W43" s="10"/>
      <c r="X43" s="10"/>
      <c r="Y43" s="10"/>
      <c r="Z43" s="10"/>
      <c r="AA43" s="10"/>
      <c r="AB43" s="5">
        <v>126.8</v>
      </c>
      <c r="AC43" s="5"/>
      <c r="AD43" s="5"/>
    </row>
    <row r="44" spans="1:30" ht="16.95" customHeight="1" x14ac:dyDescent="0.3">
      <c r="A44" s="3">
        <v>46048</v>
      </c>
      <c r="B44" s="4">
        <v>46049</v>
      </c>
      <c r="C44" s="5" t="s">
        <v>28</v>
      </c>
      <c r="D44" s="5" t="s">
        <v>5</v>
      </c>
      <c r="E44" s="7" t="s">
        <v>15571</v>
      </c>
      <c r="F44" s="16" t="s">
        <v>11130</v>
      </c>
      <c r="G44" s="7" t="s">
        <v>15684</v>
      </c>
      <c r="H44" s="15" t="s">
        <v>15685</v>
      </c>
      <c r="I44" s="5" t="s">
        <v>82</v>
      </c>
      <c r="J44" s="7">
        <v>18</v>
      </c>
      <c r="K44" s="7">
        <v>164.68</v>
      </c>
      <c r="L44" s="5">
        <v>10.9</v>
      </c>
      <c r="M44" s="18">
        <v>9.1488888888888908</v>
      </c>
      <c r="N44" s="19" t="s">
        <v>12588</v>
      </c>
      <c r="O44" s="10"/>
      <c r="P44" s="10"/>
      <c r="Q44" s="10"/>
      <c r="R44" s="10"/>
      <c r="S44" s="10"/>
      <c r="T44" s="23">
        <v>46049</v>
      </c>
      <c r="U44" s="5" t="s">
        <v>12608</v>
      </c>
      <c r="V44" s="10"/>
      <c r="W44" s="10"/>
      <c r="X44" s="10"/>
      <c r="Y44" s="10"/>
      <c r="Z44" s="10"/>
      <c r="AA44" s="10"/>
      <c r="AB44" s="10"/>
      <c r="AC44" s="5"/>
      <c r="AD44" s="5"/>
    </row>
    <row r="45" spans="1:30" ht="16.95" customHeight="1" x14ac:dyDescent="0.3">
      <c r="A45" s="3">
        <v>46048</v>
      </c>
      <c r="B45" s="4">
        <v>46049</v>
      </c>
      <c r="C45" s="5" t="s">
        <v>32</v>
      </c>
      <c r="D45" s="5" t="s">
        <v>5</v>
      </c>
      <c r="E45" s="5" t="s">
        <v>12022</v>
      </c>
      <c r="F45" s="5" t="s">
        <v>11113</v>
      </c>
      <c r="G45" s="5" t="s">
        <v>11598</v>
      </c>
      <c r="H45" s="6" t="s">
        <v>11599</v>
      </c>
      <c r="I45" s="5" t="s">
        <v>11107</v>
      </c>
      <c r="J45" s="5">
        <v>3</v>
      </c>
      <c r="K45" s="5">
        <v>33.799999999999997</v>
      </c>
      <c r="L45" s="5">
        <v>10.9</v>
      </c>
      <c r="M45" s="18">
        <v>11.266666666666699</v>
      </c>
      <c r="N45" s="19" t="s">
        <v>12588</v>
      </c>
      <c r="O45" s="5"/>
      <c r="P45" s="5"/>
      <c r="Q45" s="5"/>
      <c r="R45" s="5"/>
      <c r="S45" s="5"/>
      <c r="T45" s="23">
        <v>46048</v>
      </c>
      <c r="U45" s="5" t="s">
        <v>12608</v>
      </c>
      <c r="V45" s="5" t="s">
        <v>11153</v>
      </c>
      <c r="W45" s="5" t="s">
        <v>11600</v>
      </c>
      <c r="X45" s="5" t="s">
        <v>11601</v>
      </c>
      <c r="Y45" s="5" t="s">
        <v>15686</v>
      </c>
      <c r="Z45" s="5" t="s">
        <v>15687</v>
      </c>
      <c r="AA45" s="5">
        <v>32.700000000000003</v>
      </c>
      <c r="AB45" s="5">
        <v>1.0999999999999901</v>
      </c>
      <c r="AC45" s="5">
        <v>33.799999999999997</v>
      </c>
      <c r="AD45" s="5" t="s">
        <v>1924</v>
      </c>
    </row>
    <row r="46" spans="1:30" ht="16.95" hidden="1" customHeight="1" x14ac:dyDescent="0.3">
      <c r="A46" s="3">
        <v>46048</v>
      </c>
      <c r="B46" s="4">
        <v>46049</v>
      </c>
      <c r="C46" s="5" t="s">
        <v>28</v>
      </c>
      <c r="D46" s="5" t="s">
        <v>11129</v>
      </c>
      <c r="E46" s="5" t="s">
        <v>86</v>
      </c>
      <c r="F46" s="5" t="s">
        <v>11130</v>
      </c>
      <c r="G46" s="5" t="s">
        <v>15688</v>
      </c>
      <c r="H46" s="6" t="s">
        <v>11406</v>
      </c>
      <c r="I46" s="7" t="s">
        <v>5749</v>
      </c>
      <c r="J46" s="5">
        <v>8</v>
      </c>
      <c r="K46" s="5">
        <v>74.84</v>
      </c>
      <c r="L46" s="5">
        <v>10.9</v>
      </c>
      <c r="M46" s="18">
        <v>9.3550000000000004</v>
      </c>
      <c r="N46" s="19" t="s">
        <v>12588</v>
      </c>
      <c r="O46" s="7"/>
      <c r="P46" s="7"/>
      <c r="Q46" s="7"/>
      <c r="R46" s="7"/>
      <c r="S46" s="7"/>
      <c r="T46" s="23"/>
      <c r="U46" s="5" t="s">
        <v>12608</v>
      </c>
      <c r="V46" s="7"/>
      <c r="W46" s="5" t="s">
        <v>11407</v>
      </c>
      <c r="X46" s="5" t="s">
        <v>15689</v>
      </c>
      <c r="Y46" s="5" t="s">
        <v>14468</v>
      </c>
      <c r="Z46" s="5" t="s">
        <v>13717</v>
      </c>
      <c r="AA46" s="5">
        <v>87.2</v>
      </c>
      <c r="AB46" s="5">
        <v>-12.36</v>
      </c>
      <c r="AC46" s="5"/>
      <c r="AD46" s="5"/>
    </row>
    <row r="47" spans="1:30" ht="16.95" customHeight="1" x14ac:dyDescent="0.3">
      <c r="A47" s="3">
        <v>46048</v>
      </c>
      <c r="B47" s="4">
        <v>46049</v>
      </c>
      <c r="C47" s="5" t="s">
        <v>38</v>
      </c>
      <c r="D47" s="5" t="s">
        <v>5</v>
      </c>
      <c r="E47" s="7" t="s">
        <v>15571</v>
      </c>
      <c r="F47" s="7"/>
      <c r="G47" s="7" t="s">
        <v>15690</v>
      </c>
      <c r="H47" s="8" t="s">
        <v>15691</v>
      </c>
      <c r="I47" s="7" t="s">
        <v>3325</v>
      </c>
      <c r="J47" s="7">
        <v>2</v>
      </c>
      <c r="K47" s="7">
        <v>20.7</v>
      </c>
      <c r="L47" s="5">
        <v>10.9</v>
      </c>
      <c r="M47" s="18">
        <v>10.35</v>
      </c>
      <c r="N47" s="19" t="s">
        <v>12588</v>
      </c>
      <c r="O47" s="7"/>
      <c r="P47" s="7"/>
      <c r="Q47" s="7"/>
      <c r="R47" s="7"/>
      <c r="S47" s="7"/>
      <c r="T47" s="23">
        <v>46055</v>
      </c>
      <c r="U47" s="19" t="s">
        <v>12629</v>
      </c>
      <c r="V47" s="7"/>
      <c r="W47" s="7"/>
      <c r="X47" s="7"/>
      <c r="Y47" s="7"/>
      <c r="Z47" s="7"/>
      <c r="AA47" s="5">
        <v>21.8</v>
      </c>
      <c r="AB47" s="5">
        <v>-1.1000000000000001</v>
      </c>
      <c r="AC47" s="5"/>
      <c r="AD47" s="5"/>
    </row>
    <row r="48" spans="1:30" ht="16.95" customHeight="1" x14ac:dyDescent="0.3">
      <c r="A48" s="3">
        <v>46048</v>
      </c>
      <c r="B48" s="4">
        <v>46049</v>
      </c>
      <c r="C48" s="5" t="s">
        <v>38</v>
      </c>
      <c r="D48" s="5" t="s">
        <v>5</v>
      </c>
      <c r="E48" s="7" t="s">
        <v>15571</v>
      </c>
      <c r="F48" s="7"/>
      <c r="G48" s="7" t="s">
        <v>15690</v>
      </c>
      <c r="H48" s="8" t="s">
        <v>15692</v>
      </c>
      <c r="I48" s="7" t="s">
        <v>3325</v>
      </c>
      <c r="J48" s="7">
        <v>8</v>
      </c>
      <c r="K48" s="7">
        <v>85.4</v>
      </c>
      <c r="L48" s="5">
        <v>10.9</v>
      </c>
      <c r="M48" s="18">
        <v>10.675000000000001</v>
      </c>
      <c r="N48" s="19" t="s">
        <v>12588</v>
      </c>
      <c r="O48" s="7"/>
      <c r="P48" s="7"/>
      <c r="Q48" s="7"/>
      <c r="R48" s="7"/>
      <c r="S48" s="7"/>
      <c r="T48" s="23">
        <v>46048</v>
      </c>
      <c r="U48" s="5" t="s">
        <v>12608</v>
      </c>
      <c r="V48" s="7"/>
      <c r="W48" s="7"/>
      <c r="X48" s="7"/>
      <c r="Y48" s="7"/>
      <c r="Z48" s="7"/>
      <c r="AA48" s="5">
        <v>87.2</v>
      </c>
      <c r="AB48" s="5">
        <v>-1.8</v>
      </c>
      <c r="AC48" s="5"/>
      <c r="AD48" s="5"/>
    </row>
    <row r="49" spans="1:30" ht="16.95" customHeight="1" x14ac:dyDescent="0.3">
      <c r="A49" s="3">
        <v>46048</v>
      </c>
      <c r="B49" s="4">
        <v>46049</v>
      </c>
      <c r="C49" s="5" t="s">
        <v>38</v>
      </c>
      <c r="D49" s="5" t="s">
        <v>5</v>
      </c>
      <c r="E49" s="9" t="s">
        <v>11093</v>
      </c>
      <c r="F49" s="10"/>
      <c r="G49" s="9" t="s">
        <v>15069</v>
      </c>
      <c r="H49" s="11" t="s">
        <v>15693</v>
      </c>
      <c r="I49" s="9" t="s">
        <v>11107</v>
      </c>
      <c r="J49" s="9">
        <v>3</v>
      </c>
      <c r="K49" s="9" t="s">
        <v>15694</v>
      </c>
      <c r="L49" s="5">
        <v>10.9</v>
      </c>
      <c r="M49" s="18">
        <v>9.0266666666666708</v>
      </c>
      <c r="N49" s="19" t="s">
        <v>12588</v>
      </c>
      <c r="O49" s="10"/>
      <c r="P49" s="10"/>
      <c r="Q49" s="10"/>
      <c r="R49" s="10"/>
      <c r="S49" s="10"/>
      <c r="T49" s="24">
        <v>46050</v>
      </c>
      <c r="U49" s="10" t="s">
        <v>12629</v>
      </c>
      <c r="V49" s="10"/>
      <c r="W49" s="9" t="s">
        <v>15695</v>
      </c>
      <c r="X49" s="9" t="s">
        <v>15625</v>
      </c>
      <c r="Y49" s="10"/>
      <c r="Z49" s="9" t="s">
        <v>15695</v>
      </c>
      <c r="AA49" s="5">
        <v>32.700000000000003</v>
      </c>
      <c r="AB49" s="5">
        <v>-5.62</v>
      </c>
      <c r="AC49" s="5"/>
      <c r="AD49" s="5"/>
    </row>
    <row r="50" spans="1:30" ht="16.95" customHeight="1" x14ac:dyDescent="0.3">
      <c r="A50" s="3">
        <v>46048</v>
      </c>
      <c r="B50" s="4">
        <v>46049</v>
      </c>
      <c r="C50" s="5" t="s">
        <v>38</v>
      </c>
      <c r="D50" s="5" t="s">
        <v>5</v>
      </c>
      <c r="E50" s="9" t="s">
        <v>11093</v>
      </c>
      <c r="F50" s="10"/>
      <c r="G50" s="9" t="s">
        <v>15069</v>
      </c>
      <c r="H50" s="11" t="s">
        <v>15696</v>
      </c>
      <c r="I50" s="9" t="s">
        <v>11107</v>
      </c>
      <c r="J50" s="9">
        <v>12</v>
      </c>
      <c r="K50" s="9" t="s">
        <v>15697</v>
      </c>
      <c r="L50" s="5">
        <v>10.9</v>
      </c>
      <c r="M50" s="18">
        <v>10.1875</v>
      </c>
      <c r="N50" s="19" t="s">
        <v>12588</v>
      </c>
      <c r="O50" s="10"/>
      <c r="P50" s="10"/>
      <c r="Q50" s="10"/>
      <c r="R50" s="10"/>
      <c r="S50" s="10"/>
      <c r="T50" s="24">
        <v>46050</v>
      </c>
      <c r="U50" s="10" t="s">
        <v>12629</v>
      </c>
      <c r="V50" s="10"/>
      <c r="W50" s="9" t="s">
        <v>15698</v>
      </c>
      <c r="X50" s="9" t="s">
        <v>15633</v>
      </c>
      <c r="Y50" s="10"/>
      <c r="Z50" s="9" t="s">
        <v>15698</v>
      </c>
      <c r="AA50" s="5">
        <v>130.80000000000001</v>
      </c>
      <c r="AB50" s="5">
        <v>-8.5500000000000096</v>
      </c>
      <c r="AC50" s="5"/>
      <c r="AD50" s="5"/>
    </row>
    <row r="51" spans="1:30" ht="16.95" customHeight="1" x14ac:dyDescent="0.3">
      <c r="A51" s="3">
        <v>46048</v>
      </c>
      <c r="B51" s="4">
        <v>46049</v>
      </c>
      <c r="C51" s="5" t="s">
        <v>38</v>
      </c>
      <c r="D51" s="5" t="s">
        <v>5</v>
      </c>
      <c r="E51" s="9" t="s">
        <v>11093</v>
      </c>
      <c r="F51" s="10"/>
      <c r="G51" s="9" t="s">
        <v>15069</v>
      </c>
      <c r="H51" s="11" t="s">
        <v>15699</v>
      </c>
      <c r="I51" s="9" t="s">
        <v>11107</v>
      </c>
      <c r="J51" s="9">
        <v>9</v>
      </c>
      <c r="K51" s="9" t="s">
        <v>1745</v>
      </c>
      <c r="L51" s="5">
        <v>10.9</v>
      </c>
      <c r="M51" s="18">
        <v>9.9888888888888907</v>
      </c>
      <c r="N51" s="19" t="s">
        <v>12588</v>
      </c>
      <c r="O51" s="10"/>
      <c r="P51" s="10"/>
      <c r="Q51" s="10"/>
      <c r="R51" s="10"/>
      <c r="S51" s="10"/>
      <c r="T51" s="24">
        <v>46050</v>
      </c>
      <c r="U51" s="10" t="s">
        <v>12629</v>
      </c>
      <c r="V51" s="10"/>
      <c r="W51" s="9" t="s">
        <v>15700</v>
      </c>
      <c r="X51" s="9" t="s">
        <v>15621</v>
      </c>
      <c r="Y51" s="10"/>
      <c r="Z51" s="9" t="s">
        <v>15700</v>
      </c>
      <c r="AA51" s="5">
        <v>98.1</v>
      </c>
      <c r="AB51" s="5">
        <v>-8.1999999999999993</v>
      </c>
      <c r="AC51" s="5"/>
      <c r="AD51" s="5"/>
    </row>
    <row r="52" spans="1:30" ht="16.95" customHeight="1" x14ac:dyDescent="0.3">
      <c r="A52" s="3">
        <v>46048</v>
      </c>
      <c r="B52" s="4">
        <v>46049</v>
      </c>
      <c r="C52" s="5" t="s">
        <v>38</v>
      </c>
      <c r="D52" s="5" t="s">
        <v>5</v>
      </c>
      <c r="E52" s="9" t="s">
        <v>11093</v>
      </c>
      <c r="F52" s="10"/>
      <c r="G52" s="9" t="s">
        <v>15069</v>
      </c>
      <c r="H52" s="11" t="s">
        <v>15701</v>
      </c>
      <c r="I52" s="9" t="s">
        <v>11107</v>
      </c>
      <c r="J52" s="9">
        <v>6</v>
      </c>
      <c r="K52" s="9" t="s">
        <v>15702</v>
      </c>
      <c r="L52" s="5">
        <v>10.9</v>
      </c>
      <c r="M52" s="18">
        <v>9.5716666666666708</v>
      </c>
      <c r="N52" s="19" t="s">
        <v>12588</v>
      </c>
      <c r="O52" s="10"/>
      <c r="P52" s="10"/>
      <c r="Q52" s="10"/>
      <c r="R52" s="10"/>
      <c r="S52" s="10"/>
      <c r="T52" s="24">
        <v>46050</v>
      </c>
      <c r="U52" s="10" t="s">
        <v>12629</v>
      </c>
      <c r="V52" s="10"/>
      <c r="W52" s="9" t="s">
        <v>14388</v>
      </c>
      <c r="X52" s="9" t="s">
        <v>15629</v>
      </c>
      <c r="Y52" s="10"/>
      <c r="Z52" s="9" t="s">
        <v>14388</v>
      </c>
      <c r="AA52" s="5">
        <v>65.400000000000006</v>
      </c>
      <c r="AB52" s="5">
        <v>-7.9700000000000104</v>
      </c>
      <c r="AC52" s="5"/>
      <c r="AD52" s="5"/>
    </row>
    <row r="53" spans="1:30" ht="16.95" customHeight="1" x14ac:dyDescent="0.3">
      <c r="A53" s="3">
        <v>46048</v>
      </c>
      <c r="B53" s="4">
        <v>46049</v>
      </c>
      <c r="C53" s="5" t="s">
        <v>38</v>
      </c>
      <c r="D53" s="5" t="s">
        <v>5</v>
      </c>
      <c r="E53" s="7" t="s">
        <v>15571</v>
      </c>
      <c r="F53" s="7"/>
      <c r="G53" s="7" t="s">
        <v>15703</v>
      </c>
      <c r="H53" s="12" t="s">
        <v>15704</v>
      </c>
      <c r="I53" s="7" t="s">
        <v>3325</v>
      </c>
      <c r="J53" s="7">
        <v>6</v>
      </c>
      <c r="K53" s="7">
        <v>64.8</v>
      </c>
      <c r="L53" s="5">
        <v>10.9</v>
      </c>
      <c r="M53" s="18">
        <v>10.8</v>
      </c>
      <c r="N53" s="19" t="s">
        <v>12588</v>
      </c>
      <c r="O53" s="7"/>
      <c r="P53" s="7"/>
      <c r="Q53" s="7"/>
      <c r="R53" s="7"/>
      <c r="S53" s="7"/>
      <c r="T53" s="23">
        <v>46048</v>
      </c>
      <c r="U53" s="5" t="s">
        <v>12608</v>
      </c>
      <c r="V53" s="7"/>
      <c r="W53" s="7"/>
      <c r="X53" s="7"/>
      <c r="Y53" s="7"/>
      <c r="Z53" s="7"/>
      <c r="AA53" s="5">
        <v>65.400000000000006</v>
      </c>
      <c r="AB53" s="5">
        <v>-0.60000000000000897</v>
      </c>
      <c r="AC53" s="5"/>
      <c r="AD53" s="5"/>
    </row>
    <row r="54" spans="1:30" ht="16.95" customHeight="1" x14ac:dyDescent="0.3">
      <c r="A54" s="3">
        <v>46048</v>
      </c>
      <c r="B54" s="4">
        <v>46049</v>
      </c>
      <c r="C54" s="5" t="s">
        <v>38</v>
      </c>
      <c r="D54" s="5" t="s">
        <v>5</v>
      </c>
      <c r="E54" s="7" t="s">
        <v>15571</v>
      </c>
      <c r="F54" s="7"/>
      <c r="G54" s="7" t="s">
        <v>15703</v>
      </c>
      <c r="H54" s="12" t="s">
        <v>15705</v>
      </c>
      <c r="I54" s="7" t="s">
        <v>3325</v>
      </c>
      <c r="J54" s="7">
        <v>6</v>
      </c>
      <c r="K54" s="7">
        <v>64.8</v>
      </c>
      <c r="L54" s="5">
        <v>10.9</v>
      </c>
      <c r="M54" s="18">
        <v>10.8</v>
      </c>
      <c r="N54" s="19" t="s">
        <v>12588</v>
      </c>
      <c r="O54" s="7"/>
      <c r="P54" s="7"/>
      <c r="Q54" s="7"/>
      <c r="R54" s="7"/>
      <c r="S54" s="7"/>
      <c r="T54" s="23">
        <v>46048</v>
      </c>
      <c r="U54" s="5" t="s">
        <v>12608</v>
      </c>
      <c r="V54" s="7"/>
      <c r="W54" s="7"/>
      <c r="X54" s="7"/>
      <c r="Y54" s="7"/>
      <c r="Z54" s="7"/>
      <c r="AA54" s="5">
        <v>65.400000000000006</v>
      </c>
      <c r="AB54" s="5">
        <v>-0.60000000000000897</v>
      </c>
      <c r="AC54" s="5"/>
      <c r="AD54" s="5"/>
    </row>
    <row r="55" spans="1:30" ht="16.95" customHeight="1" x14ac:dyDescent="0.3">
      <c r="A55" s="3">
        <v>46048</v>
      </c>
      <c r="B55" s="4">
        <v>46049</v>
      </c>
      <c r="C55" s="5" t="s">
        <v>38</v>
      </c>
      <c r="D55" s="5" t="s">
        <v>5</v>
      </c>
      <c r="E55" s="9" t="s">
        <v>11093</v>
      </c>
      <c r="F55" s="10"/>
      <c r="G55" s="9" t="s">
        <v>12095</v>
      </c>
      <c r="H55" s="11" t="s">
        <v>15706</v>
      </c>
      <c r="I55" s="9" t="s">
        <v>11583</v>
      </c>
      <c r="J55" s="9">
        <v>8</v>
      </c>
      <c r="K55" s="9" t="s">
        <v>4926</v>
      </c>
      <c r="L55" s="5">
        <v>10.9</v>
      </c>
      <c r="M55" s="18">
        <v>10.275</v>
      </c>
      <c r="N55" s="19" t="s">
        <v>12588</v>
      </c>
      <c r="O55" s="10"/>
      <c r="P55" s="10"/>
      <c r="Q55" s="10"/>
      <c r="R55" s="10"/>
      <c r="S55" s="10"/>
      <c r="T55" s="24">
        <v>46049</v>
      </c>
      <c r="U55" s="10" t="s">
        <v>12608</v>
      </c>
      <c r="V55" s="10"/>
      <c r="W55" s="9" t="s">
        <v>10404</v>
      </c>
      <c r="X55" s="9" t="s">
        <v>15707</v>
      </c>
      <c r="Y55" s="10"/>
      <c r="Z55" s="9" t="s">
        <v>10404</v>
      </c>
      <c r="AA55" s="5">
        <v>87.2</v>
      </c>
      <c r="AB55" s="5">
        <v>-5</v>
      </c>
      <c r="AC55" s="5"/>
      <c r="AD55" s="5"/>
    </row>
    <row r="56" spans="1:30" ht="16.95" customHeight="1" x14ac:dyDescent="0.3">
      <c r="A56" s="3">
        <v>46048</v>
      </c>
      <c r="B56" s="4">
        <v>46049</v>
      </c>
      <c r="C56" s="5" t="s">
        <v>38</v>
      </c>
      <c r="D56" s="5" t="s">
        <v>5</v>
      </c>
      <c r="E56" s="9" t="s">
        <v>11093</v>
      </c>
      <c r="F56" s="10"/>
      <c r="G56" s="9" t="s">
        <v>12095</v>
      </c>
      <c r="H56" s="11" t="s">
        <v>15708</v>
      </c>
      <c r="I56" s="9" t="s">
        <v>11583</v>
      </c>
      <c r="J56" s="9">
        <v>8</v>
      </c>
      <c r="K56" s="9" t="s">
        <v>4926</v>
      </c>
      <c r="L56" s="5">
        <v>10.9</v>
      </c>
      <c r="M56" s="18">
        <v>10.275</v>
      </c>
      <c r="N56" s="19" t="s">
        <v>12588</v>
      </c>
      <c r="O56" s="10"/>
      <c r="P56" s="10"/>
      <c r="Q56" s="10"/>
      <c r="R56" s="10"/>
      <c r="S56" s="10"/>
      <c r="T56" s="24">
        <v>46049</v>
      </c>
      <c r="U56" s="10" t="s">
        <v>12608</v>
      </c>
      <c r="V56" s="10"/>
      <c r="W56" s="9" t="s">
        <v>10401</v>
      </c>
      <c r="X56" s="9" t="s">
        <v>15709</v>
      </c>
      <c r="Y56" s="10"/>
      <c r="Z56" s="9" t="s">
        <v>10401</v>
      </c>
      <c r="AA56" s="5">
        <v>87.2</v>
      </c>
      <c r="AB56" s="5">
        <v>-5</v>
      </c>
      <c r="AC56" s="5"/>
      <c r="AD56" s="5"/>
    </row>
    <row r="57" spans="1:30" ht="16.95" customHeight="1" x14ac:dyDescent="0.3">
      <c r="A57" s="3">
        <v>46048</v>
      </c>
      <c r="B57" s="4">
        <v>46049</v>
      </c>
      <c r="C57" s="5" t="s">
        <v>38</v>
      </c>
      <c r="D57" s="5" t="s">
        <v>5</v>
      </c>
      <c r="E57" s="9" t="s">
        <v>11093</v>
      </c>
      <c r="F57" s="10"/>
      <c r="G57" s="9" t="s">
        <v>12095</v>
      </c>
      <c r="H57" s="11" t="s">
        <v>15710</v>
      </c>
      <c r="I57" s="9" t="s">
        <v>11583</v>
      </c>
      <c r="J57" s="9">
        <v>6</v>
      </c>
      <c r="K57" s="9" t="s">
        <v>15711</v>
      </c>
      <c r="L57" s="5">
        <v>10.9</v>
      </c>
      <c r="M57" s="18">
        <v>10.0833333333333</v>
      </c>
      <c r="N57" s="19" t="s">
        <v>12588</v>
      </c>
      <c r="O57" s="10"/>
      <c r="P57" s="10"/>
      <c r="Q57" s="10"/>
      <c r="R57" s="10"/>
      <c r="S57" s="10"/>
      <c r="T57" s="24">
        <v>46049</v>
      </c>
      <c r="U57" s="10" t="s">
        <v>12608</v>
      </c>
      <c r="V57" s="10"/>
      <c r="W57" s="9" t="s">
        <v>10398</v>
      </c>
      <c r="X57" s="9" t="s">
        <v>15712</v>
      </c>
      <c r="Y57" s="10"/>
      <c r="Z57" s="9" t="s">
        <v>10398</v>
      </c>
      <c r="AA57" s="5">
        <v>65.400000000000006</v>
      </c>
      <c r="AB57" s="5">
        <v>-4.9000000000000101</v>
      </c>
      <c r="AC57" s="5"/>
      <c r="AD57" s="5"/>
    </row>
    <row r="58" spans="1:30" ht="16.95" customHeight="1" x14ac:dyDescent="0.3">
      <c r="A58" s="3">
        <v>46048</v>
      </c>
      <c r="B58" s="4">
        <v>46049</v>
      </c>
      <c r="C58" s="5" t="s">
        <v>38</v>
      </c>
      <c r="D58" s="5" t="s">
        <v>5</v>
      </c>
      <c r="E58" s="9" t="s">
        <v>11093</v>
      </c>
      <c r="F58" s="10"/>
      <c r="G58" s="9" t="s">
        <v>12095</v>
      </c>
      <c r="H58" s="11" t="s">
        <v>15713</v>
      </c>
      <c r="I58" s="9" t="s">
        <v>11583</v>
      </c>
      <c r="J58" s="9">
        <v>6</v>
      </c>
      <c r="K58" s="9" t="s">
        <v>15711</v>
      </c>
      <c r="L58" s="5">
        <v>10.9</v>
      </c>
      <c r="M58" s="18">
        <v>10.0833333333333</v>
      </c>
      <c r="N58" s="19" t="s">
        <v>12588</v>
      </c>
      <c r="O58" s="10"/>
      <c r="P58" s="10"/>
      <c r="Q58" s="10"/>
      <c r="R58" s="10"/>
      <c r="S58" s="10"/>
      <c r="T58" s="24">
        <v>46049</v>
      </c>
      <c r="U58" s="10" t="s">
        <v>12608</v>
      </c>
      <c r="V58" s="10"/>
      <c r="W58" s="9" t="s">
        <v>10395</v>
      </c>
      <c r="X58" s="9" t="s">
        <v>15714</v>
      </c>
      <c r="Y58" s="10"/>
      <c r="Z58" s="9" t="s">
        <v>10395</v>
      </c>
      <c r="AA58" s="5">
        <v>65.400000000000006</v>
      </c>
      <c r="AB58" s="5">
        <v>-4.9000000000000101</v>
      </c>
      <c r="AC58" s="5"/>
      <c r="AD58" s="5"/>
    </row>
    <row r="59" spans="1:30" ht="16.95" customHeight="1" x14ac:dyDescent="0.3">
      <c r="A59" s="3">
        <v>46048</v>
      </c>
      <c r="B59" s="4">
        <v>46049</v>
      </c>
      <c r="C59" s="5" t="s">
        <v>38</v>
      </c>
      <c r="D59" s="5" t="s">
        <v>5</v>
      </c>
      <c r="E59" s="9" t="s">
        <v>11093</v>
      </c>
      <c r="F59" s="10"/>
      <c r="G59" s="9" t="s">
        <v>12095</v>
      </c>
      <c r="H59" s="11" t="s">
        <v>15715</v>
      </c>
      <c r="I59" s="9" t="s">
        <v>11107</v>
      </c>
      <c r="J59" s="9">
        <v>12</v>
      </c>
      <c r="K59" s="9" t="s">
        <v>2707</v>
      </c>
      <c r="L59" s="5">
        <v>10.9</v>
      </c>
      <c r="M59" s="18">
        <v>10.483333333333301</v>
      </c>
      <c r="N59" s="19" t="s">
        <v>12588</v>
      </c>
      <c r="O59" s="10"/>
      <c r="P59" s="10"/>
      <c r="Q59" s="10"/>
      <c r="R59" s="10"/>
      <c r="S59" s="10"/>
      <c r="T59" s="24">
        <v>46049</v>
      </c>
      <c r="U59" s="10" t="s">
        <v>12608</v>
      </c>
      <c r="V59" s="10"/>
      <c r="W59" s="9" t="s">
        <v>10392</v>
      </c>
      <c r="X59" s="9" t="s">
        <v>15716</v>
      </c>
      <c r="Y59" s="10"/>
      <c r="Z59" s="9" t="s">
        <v>10392</v>
      </c>
      <c r="AA59" s="5">
        <v>130.80000000000001</v>
      </c>
      <c r="AB59" s="5">
        <v>-5.0000000000000098</v>
      </c>
      <c r="AC59" s="5"/>
      <c r="AD59" s="5"/>
    </row>
    <row r="60" spans="1:30" ht="16.95" customHeight="1" x14ac:dyDescent="0.3">
      <c r="A60" s="3">
        <v>46048</v>
      </c>
      <c r="B60" s="4">
        <v>46049</v>
      </c>
      <c r="C60" s="5" t="s">
        <v>34</v>
      </c>
      <c r="D60" s="5" t="s">
        <v>5</v>
      </c>
      <c r="E60" s="9" t="s">
        <v>11093</v>
      </c>
      <c r="F60" s="10" t="s">
        <v>15717</v>
      </c>
      <c r="G60" s="9" t="s">
        <v>11616</v>
      </c>
      <c r="H60" s="11" t="s">
        <v>15718</v>
      </c>
      <c r="I60" s="9" t="s">
        <v>11107</v>
      </c>
      <c r="J60" s="9">
        <v>6</v>
      </c>
      <c r="K60" s="9" t="s">
        <v>15719</v>
      </c>
      <c r="L60" s="5">
        <v>10.9</v>
      </c>
      <c r="M60" s="18">
        <v>10.355</v>
      </c>
      <c r="N60" s="19" t="s">
        <v>12588</v>
      </c>
      <c r="O60" s="10"/>
      <c r="P60" s="10"/>
      <c r="Q60" s="10"/>
      <c r="R60" s="10"/>
      <c r="S60" s="10"/>
      <c r="T60" s="24">
        <v>46050</v>
      </c>
      <c r="U60" s="10" t="s">
        <v>12629</v>
      </c>
      <c r="V60" s="10"/>
      <c r="W60" s="9" t="s">
        <v>11618</v>
      </c>
      <c r="X60" s="9" t="s">
        <v>11619</v>
      </c>
      <c r="Y60" s="10"/>
      <c r="Z60" s="9" t="s">
        <v>11618</v>
      </c>
      <c r="AA60" s="5">
        <v>65.400000000000006</v>
      </c>
      <c r="AB60" s="5">
        <v>-3.27</v>
      </c>
      <c r="AC60" s="5"/>
      <c r="AD60" s="5"/>
    </row>
    <row r="61" spans="1:30" ht="16.95" customHeight="1" x14ac:dyDescent="0.3">
      <c r="A61" s="3">
        <v>46048</v>
      </c>
      <c r="B61" s="4">
        <v>46049</v>
      </c>
      <c r="C61" s="5" t="s">
        <v>34</v>
      </c>
      <c r="D61" s="5" t="s">
        <v>5</v>
      </c>
      <c r="E61" s="9" t="s">
        <v>11093</v>
      </c>
      <c r="F61" s="10" t="s">
        <v>15717</v>
      </c>
      <c r="G61" s="9" t="s">
        <v>11616</v>
      </c>
      <c r="H61" s="11" t="s">
        <v>15720</v>
      </c>
      <c r="I61" s="9" t="s">
        <v>11107</v>
      </c>
      <c r="J61" s="9">
        <v>10</v>
      </c>
      <c r="K61" s="9" t="s">
        <v>15721</v>
      </c>
      <c r="L61" s="5">
        <v>10.9</v>
      </c>
      <c r="M61" s="18">
        <v>10.355</v>
      </c>
      <c r="N61" s="19" t="s">
        <v>12588</v>
      </c>
      <c r="O61" s="10"/>
      <c r="P61" s="10"/>
      <c r="Q61" s="10"/>
      <c r="R61" s="10"/>
      <c r="S61" s="10"/>
      <c r="T61" s="24">
        <v>46055</v>
      </c>
      <c r="U61" s="10" t="s">
        <v>12608</v>
      </c>
      <c r="V61" s="10"/>
      <c r="W61" s="9" t="s">
        <v>10386</v>
      </c>
      <c r="X61" s="9" t="s">
        <v>15722</v>
      </c>
      <c r="Y61" s="10"/>
      <c r="Z61" s="9" t="s">
        <v>10386</v>
      </c>
      <c r="AA61" s="5">
        <v>109</v>
      </c>
      <c r="AB61" s="5">
        <v>-5.45</v>
      </c>
      <c r="AC61" s="5"/>
      <c r="AD61" s="5"/>
    </row>
    <row r="62" spans="1:30" ht="16.95" customHeight="1" x14ac:dyDescent="0.3">
      <c r="A62" s="3">
        <v>46048</v>
      </c>
      <c r="B62" s="4">
        <v>46049</v>
      </c>
      <c r="C62" s="5" t="s">
        <v>34</v>
      </c>
      <c r="D62" s="5" t="s">
        <v>5</v>
      </c>
      <c r="E62" s="9" t="s">
        <v>11093</v>
      </c>
      <c r="F62" s="10" t="s">
        <v>15717</v>
      </c>
      <c r="G62" s="9" t="s">
        <v>11616</v>
      </c>
      <c r="H62" s="13" t="s">
        <v>15723</v>
      </c>
      <c r="I62" s="9" t="s">
        <v>11583</v>
      </c>
      <c r="J62" s="9">
        <v>5</v>
      </c>
      <c r="K62" s="9" t="s">
        <v>15724</v>
      </c>
      <c r="L62" s="5">
        <v>10.9</v>
      </c>
      <c r="M62" s="18">
        <v>10.356</v>
      </c>
      <c r="N62" s="19" t="s">
        <v>12588</v>
      </c>
      <c r="O62" s="10"/>
      <c r="P62" s="10"/>
      <c r="Q62" s="10"/>
      <c r="R62" s="10"/>
      <c r="S62" s="10"/>
      <c r="T62" s="24">
        <v>46050</v>
      </c>
      <c r="U62" s="10" t="s">
        <v>12608</v>
      </c>
      <c r="V62" s="10"/>
      <c r="W62" s="9" t="s">
        <v>10383</v>
      </c>
      <c r="X62" s="9" t="s">
        <v>15725</v>
      </c>
      <c r="Y62" s="10"/>
      <c r="Z62" s="9" t="s">
        <v>10383</v>
      </c>
      <c r="AA62" s="5">
        <v>54.5</v>
      </c>
      <c r="AB62" s="5">
        <v>-2.72</v>
      </c>
      <c r="AC62" s="5"/>
      <c r="AD62" s="5"/>
    </row>
    <row r="63" spans="1:30" ht="16.95" customHeight="1" x14ac:dyDescent="0.3">
      <c r="A63" s="3">
        <v>46048</v>
      </c>
      <c r="B63" s="4">
        <v>46049</v>
      </c>
      <c r="C63" s="5" t="s">
        <v>28</v>
      </c>
      <c r="D63" s="5" t="s">
        <v>5</v>
      </c>
      <c r="E63" s="5" t="s">
        <v>86</v>
      </c>
      <c r="F63" s="5" t="s">
        <v>11130</v>
      </c>
      <c r="G63" s="5" t="s">
        <v>15726</v>
      </c>
      <c r="H63" s="11" t="s">
        <v>15727</v>
      </c>
      <c r="I63" s="7" t="s">
        <v>5749</v>
      </c>
      <c r="J63" s="5">
        <v>9</v>
      </c>
      <c r="K63" s="5">
        <v>89.9</v>
      </c>
      <c r="L63" s="5">
        <v>10.9</v>
      </c>
      <c r="M63" s="18">
        <v>9.9888888888888907</v>
      </c>
      <c r="N63" s="19" t="s">
        <v>12588</v>
      </c>
      <c r="O63" s="7"/>
      <c r="P63" s="7"/>
      <c r="Q63" s="7"/>
      <c r="R63" s="7"/>
      <c r="S63" s="7"/>
      <c r="T63" s="23">
        <v>46051</v>
      </c>
      <c r="U63" s="19" t="s">
        <v>12608</v>
      </c>
      <c r="V63" s="7"/>
      <c r="W63" s="5" t="s">
        <v>15728</v>
      </c>
      <c r="X63" s="5" t="s">
        <v>15729</v>
      </c>
      <c r="Y63" s="5" t="s">
        <v>15730</v>
      </c>
      <c r="Z63" s="5" t="s">
        <v>15731</v>
      </c>
      <c r="AA63" s="5">
        <v>98.1</v>
      </c>
      <c r="AB63" s="5">
        <v>-8.1999999999999993</v>
      </c>
      <c r="AC63" s="5"/>
      <c r="AD63" s="5"/>
    </row>
    <row r="64" spans="1:30" ht="16.95" customHeight="1" x14ac:dyDescent="0.3">
      <c r="A64" s="3">
        <v>46048</v>
      </c>
      <c r="B64" s="4">
        <v>46049</v>
      </c>
      <c r="C64" s="5" t="s">
        <v>28</v>
      </c>
      <c r="D64" s="5" t="s">
        <v>5</v>
      </c>
      <c r="E64" s="5" t="s">
        <v>86</v>
      </c>
      <c r="F64" s="5" t="s">
        <v>11130</v>
      </c>
      <c r="G64" s="5" t="s">
        <v>15726</v>
      </c>
      <c r="H64" s="11" t="s">
        <v>15732</v>
      </c>
      <c r="I64" s="7" t="s">
        <v>5749</v>
      </c>
      <c r="J64" s="5">
        <v>12</v>
      </c>
      <c r="K64" s="5">
        <v>109</v>
      </c>
      <c r="L64" s="5">
        <v>10.9</v>
      </c>
      <c r="M64" s="18">
        <v>9.0833333333333304</v>
      </c>
      <c r="N64" s="19" t="s">
        <v>12588</v>
      </c>
      <c r="O64" s="7"/>
      <c r="P64" s="7"/>
      <c r="Q64" s="7"/>
      <c r="R64" s="7"/>
      <c r="S64" s="7"/>
      <c r="T64" s="23">
        <v>46050</v>
      </c>
      <c r="U64" s="19" t="s">
        <v>12629</v>
      </c>
      <c r="V64" s="7"/>
      <c r="W64" s="5" t="s">
        <v>15733</v>
      </c>
      <c r="X64" s="5" t="s">
        <v>15734</v>
      </c>
      <c r="Y64" s="5" t="s">
        <v>15735</v>
      </c>
      <c r="Z64" s="5" t="s">
        <v>15736</v>
      </c>
      <c r="AA64" s="5">
        <v>130.80000000000001</v>
      </c>
      <c r="AB64" s="5">
        <v>-21.8</v>
      </c>
      <c r="AC64" s="5"/>
      <c r="AD64" s="5"/>
    </row>
    <row r="65" spans="1:30" ht="16.95" customHeight="1" x14ac:dyDescent="0.3">
      <c r="A65" s="3">
        <v>46048</v>
      </c>
      <c r="B65" s="4">
        <v>46049</v>
      </c>
      <c r="C65" s="5" t="s">
        <v>38</v>
      </c>
      <c r="D65" s="5" t="s">
        <v>5</v>
      </c>
      <c r="E65" s="9" t="s">
        <v>11093</v>
      </c>
      <c r="F65" s="10"/>
      <c r="G65" s="9" t="s">
        <v>15737</v>
      </c>
      <c r="H65" s="11" t="s">
        <v>15738</v>
      </c>
      <c r="I65" s="9" t="s">
        <v>11107</v>
      </c>
      <c r="J65" s="9">
        <v>6</v>
      </c>
      <c r="K65" s="9" t="s">
        <v>15739</v>
      </c>
      <c r="L65" s="5">
        <v>10.9</v>
      </c>
      <c r="M65" s="18">
        <v>9.06666666666667</v>
      </c>
      <c r="N65" s="19" t="s">
        <v>12588</v>
      </c>
      <c r="O65" s="10"/>
      <c r="P65" s="10"/>
      <c r="Q65" s="10"/>
      <c r="R65" s="10"/>
      <c r="S65" s="10"/>
      <c r="T65" s="24">
        <v>46049</v>
      </c>
      <c r="U65" s="10" t="s">
        <v>12629</v>
      </c>
      <c r="V65" s="10"/>
      <c r="W65" s="9" t="s">
        <v>15740</v>
      </c>
      <c r="X65" s="9" t="s">
        <v>15741</v>
      </c>
      <c r="Y65" s="10"/>
      <c r="Z65" s="9" t="s">
        <v>15740</v>
      </c>
      <c r="AA65" s="5">
        <v>65.400000000000006</v>
      </c>
      <c r="AB65" s="5">
        <v>-11</v>
      </c>
      <c r="AC65" s="5"/>
      <c r="AD65" s="5"/>
    </row>
    <row r="66" spans="1:30" ht="16.95" hidden="1" customHeight="1" x14ac:dyDescent="0.3">
      <c r="A66" s="3">
        <v>46048</v>
      </c>
      <c r="B66" s="4">
        <v>46049</v>
      </c>
      <c r="C66" s="5" t="s">
        <v>38</v>
      </c>
      <c r="D66" s="5" t="s">
        <v>5</v>
      </c>
      <c r="E66" s="9" t="s">
        <v>11093</v>
      </c>
      <c r="F66" s="10"/>
      <c r="G66" s="9" t="s">
        <v>11612</v>
      </c>
      <c r="H66" s="11" t="s">
        <v>15742</v>
      </c>
      <c r="I66" s="9" t="s">
        <v>11107</v>
      </c>
      <c r="J66" s="9">
        <v>12</v>
      </c>
      <c r="K66" s="9" t="s">
        <v>15743</v>
      </c>
      <c r="L66" s="5">
        <v>10.9</v>
      </c>
      <c r="M66" s="18">
        <v>10.3983333333333</v>
      </c>
      <c r="N66" s="19" t="s">
        <v>12588</v>
      </c>
      <c r="O66" s="10"/>
      <c r="P66" s="10"/>
      <c r="Q66" s="10"/>
      <c r="R66" s="10"/>
      <c r="S66" s="10"/>
      <c r="T66" s="24">
        <v>46050</v>
      </c>
      <c r="U66" s="10" t="s">
        <v>12589</v>
      </c>
      <c r="V66" s="10"/>
      <c r="W66" s="9" t="s">
        <v>10380</v>
      </c>
      <c r="X66" s="9" t="s">
        <v>15744</v>
      </c>
      <c r="Y66" s="10"/>
      <c r="Z66" s="9" t="s">
        <v>10380</v>
      </c>
      <c r="AA66" s="5">
        <v>130.80000000000001</v>
      </c>
      <c r="AB66" s="5">
        <v>-6.0200000000000102</v>
      </c>
      <c r="AC66" s="5"/>
      <c r="AD66" s="5"/>
    </row>
    <row r="67" spans="1:30" ht="16.95" customHeight="1" x14ac:dyDescent="0.3">
      <c r="A67" s="3">
        <v>46048</v>
      </c>
      <c r="B67" s="4">
        <v>46049</v>
      </c>
      <c r="C67" s="5" t="s">
        <v>38</v>
      </c>
      <c r="D67" s="5" t="s">
        <v>5</v>
      </c>
      <c r="E67" s="7" t="s">
        <v>15571</v>
      </c>
      <c r="F67" s="7"/>
      <c r="G67" s="7" t="s">
        <v>15745</v>
      </c>
      <c r="H67" s="25" t="s">
        <v>15746</v>
      </c>
      <c r="I67" s="7" t="s">
        <v>3325</v>
      </c>
      <c r="J67" s="7">
        <v>6</v>
      </c>
      <c r="K67" s="7">
        <v>63.8</v>
      </c>
      <c r="L67" s="5">
        <v>10.9</v>
      </c>
      <c r="M67" s="18">
        <v>10.633333333333301</v>
      </c>
      <c r="N67" s="19" t="s">
        <v>12588</v>
      </c>
      <c r="O67" s="7"/>
      <c r="P67" s="7"/>
      <c r="Q67" s="7"/>
      <c r="R67" s="7"/>
      <c r="S67" s="7"/>
      <c r="T67" s="23">
        <v>46048</v>
      </c>
      <c r="U67" s="5" t="s">
        <v>12608</v>
      </c>
      <c r="V67" s="7"/>
      <c r="W67" s="7"/>
      <c r="X67" s="7"/>
      <c r="Y67" s="7"/>
      <c r="Z67" s="7"/>
      <c r="AA67" s="5">
        <v>65.400000000000006</v>
      </c>
      <c r="AB67" s="5">
        <v>-1.6000000000000101</v>
      </c>
      <c r="AC67" s="5"/>
      <c r="AD67" s="5"/>
    </row>
    <row r="68" spans="1:30" ht="16.95" customHeight="1" x14ac:dyDescent="0.3">
      <c r="A68" s="3">
        <v>46048</v>
      </c>
      <c r="B68" s="4">
        <v>46049</v>
      </c>
      <c r="C68" s="5" t="s">
        <v>38</v>
      </c>
      <c r="D68" s="5" t="s">
        <v>5</v>
      </c>
      <c r="E68" s="7" t="s">
        <v>15571</v>
      </c>
      <c r="F68" s="7"/>
      <c r="G68" s="7" t="s">
        <v>15745</v>
      </c>
      <c r="H68" s="8" t="s">
        <v>15747</v>
      </c>
      <c r="I68" s="7" t="s">
        <v>3325</v>
      </c>
      <c r="J68" s="7">
        <v>10</v>
      </c>
      <c r="K68" s="7">
        <v>108</v>
      </c>
      <c r="L68" s="5">
        <v>10.9</v>
      </c>
      <c r="M68" s="18">
        <v>10.8</v>
      </c>
      <c r="N68" s="19" t="s">
        <v>12588</v>
      </c>
      <c r="O68" s="7"/>
      <c r="P68" s="7"/>
      <c r="Q68" s="7"/>
      <c r="R68" s="7"/>
      <c r="S68" s="7"/>
      <c r="T68" s="23">
        <v>46048</v>
      </c>
      <c r="U68" s="5" t="s">
        <v>12608</v>
      </c>
      <c r="V68" s="7"/>
      <c r="W68" s="7"/>
      <c r="X68" s="7"/>
      <c r="Y68" s="7"/>
      <c r="Z68" s="7"/>
      <c r="AA68" s="5">
        <v>109</v>
      </c>
      <c r="AB68" s="5">
        <v>-1</v>
      </c>
      <c r="AC68" s="5"/>
      <c r="AD68" s="5"/>
    </row>
    <row r="69" spans="1:30" ht="16.95" customHeight="1" x14ac:dyDescent="0.3">
      <c r="A69" s="3">
        <v>46048</v>
      </c>
      <c r="B69" s="4">
        <v>46049</v>
      </c>
      <c r="C69" s="5" t="s">
        <v>38</v>
      </c>
      <c r="D69" s="5" t="s">
        <v>5</v>
      </c>
      <c r="E69" s="7" t="s">
        <v>15571</v>
      </c>
      <c r="F69" s="7"/>
      <c r="G69" s="16" t="s">
        <v>12973</v>
      </c>
      <c r="H69" s="8" t="s">
        <v>15748</v>
      </c>
      <c r="I69" s="7" t="s">
        <v>3325</v>
      </c>
      <c r="J69" s="7">
        <v>10</v>
      </c>
      <c r="K69" s="7">
        <v>108</v>
      </c>
      <c r="L69" s="5">
        <v>10.9</v>
      </c>
      <c r="M69" s="18">
        <v>10.8</v>
      </c>
      <c r="N69" s="19" t="s">
        <v>12588</v>
      </c>
      <c r="O69" s="7"/>
      <c r="P69" s="7"/>
      <c r="Q69" s="7"/>
      <c r="R69" s="7"/>
      <c r="S69" s="7"/>
      <c r="T69" s="23">
        <v>46055</v>
      </c>
      <c r="U69" s="19" t="s">
        <v>12608</v>
      </c>
      <c r="V69" s="7"/>
      <c r="W69" s="7"/>
      <c r="X69" s="7"/>
      <c r="Y69" s="7"/>
      <c r="Z69" s="7"/>
      <c r="AA69" s="5">
        <v>109</v>
      </c>
      <c r="AB69" s="5">
        <v>-1</v>
      </c>
      <c r="AC69" s="5"/>
      <c r="AD69" s="5"/>
    </row>
    <row r="70" spans="1:30" ht="16.95" customHeight="1" x14ac:dyDescent="0.3">
      <c r="A70" s="3">
        <v>46048</v>
      </c>
      <c r="B70" s="4">
        <v>46049</v>
      </c>
      <c r="C70" s="5" t="s">
        <v>38</v>
      </c>
      <c r="D70" s="5" t="s">
        <v>5</v>
      </c>
      <c r="E70" s="7" t="s">
        <v>15571</v>
      </c>
      <c r="F70" s="7"/>
      <c r="G70" s="7" t="s">
        <v>15745</v>
      </c>
      <c r="H70" s="8" t="s">
        <v>15749</v>
      </c>
      <c r="I70" s="7" t="s">
        <v>3325</v>
      </c>
      <c r="J70" s="7">
        <v>8</v>
      </c>
      <c r="K70" s="7">
        <v>86.4</v>
      </c>
      <c r="L70" s="5">
        <v>10.9</v>
      </c>
      <c r="M70" s="18">
        <v>10.8</v>
      </c>
      <c r="N70" s="19" t="s">
        <v>12588</v>
      </c>
      <c r="O70" s="7"/>
      <c r="P70" s="7"/>
      <c r="Q70" s="7"/>
      <c r="R70" s="7"/>
      <c r="S70" s="7"/>
      <c r="T70" s="23">
        <v>46048</v>
      </c>
      <c r="U70" s="5" t="s">
        <v>12608</v>
      </c>
      <c r="V70" s="7"/>
      <c r="W70" s="7"/>
      <c r="X70" s="7"/>
      <c r="Y70" s="7"/>
      <c r="Z70" s="7"/>
      <c r="AA70" s="5">
        <v>87.2</v>
      </c>
      <c r="AB70" s="5">
        <v>-0.79999999999999705</v>
      </c>
      <c r="AC70" s="5"/>
      <c r="AD70" s="5"/>
    </row>
    <row r="71" spans="1:30" ht="16.95" customHeight="1" x14ac:dyDescent="0.3">
      <c r="A71" s="3">
        <v>46048</v>
      </c>
      <c r="B71" s="4">
        <v>46049</v>
      </c>
      <c r="C71" s="5" t="s">
        <v>32</v>
      </c>
      <c r="D71" s="5" t="s">
        <v>5</v>
      </c>
      <c r="E71" s="5" t="s">
        <v>86</v>
      </c>
      <c r="F71" s="5" t="s">
        <v>11113</v>
      </c>
      <c r="G71" s="5" t="s">
        <v>1175</v>
      </c>
      <c r="H71" s="6" t="s">
        <v>15750</v>
      </c>
      <c r="I71" s="7" t="s">
        <v>5749</v>
      </c>
      <c r="J71" s="5">
        <v>18</v>
      </c>
      <c r="K71" s="5">
        <v>93.9</v>
      </c>
      <c r="L71" s="5">
        <v>10.9</v>
      </c>
      <c r="M71" s="18">
        <v>5.2166666666666703</v>
      </c>
      <c r="N71" s="19" t="s">
        <v>12588</v>
      </c>
      <c r="O71" s="7"/>
      <c r="P71" s="7"/>
      <c r="Q71" s="7"/>
      <c r="R71" s="7"/>
      <c r="S71" s="7"/>
      <c r="T71" s="23">
        <v>46048</v>
      </c>
      <c r="U71" s="5" t="s">
        <v>12629</v>
      </c>
      <c r="V71" s="7" t="s">
        <v>15751</v>
      </c>
      <c r="W71" s="5" t="s">
        <v>15752</v>
      </c>
      <c r="X71" s="5" t="s">
        <v>15753</v>
      </c>
      <c r="Y71" s="5" t="s">
        <v>15754</v>
      </c>
      <c r="Z71" s="5" t="s">
        <v>15755</v>
      </c>
      <c r="AA71" s="5">
        <v>196.2</v>
      </c>
      <c r="AB71" s="5">
        <v>-102.3</v>
      </c>
      <c r="AC71" s="5"/>
      <c r="AD71" s="5"/>
    </row>
    <row r="72" spans="1:30" ht="16.95" customHeight="1" x14ac:dyDescent="0.3">
      <c r="A72" s="3">
        <v>46048</v>
      </c>
      <c r="B72" s="4">
        <v>46049</v>
      </c>
      <c r="C72" s="5" t="s">
        <v>31</v>
      </c>
      <c r="D72" s="5" t="s">
        <v>5</v>
      </c>
      <c r="E72" s="5" t="s">
        <v>12022</v>
      </c>
      <c r="F72" s="5" t="s">
        <v>11158</v>
      </c>
      <c r="G72" s="5" t="s">
        <v>11159</v>
      </c>
      <c r="H72" s="6" t="s">
        <v>11588</v>
      </c>
      <c r="I72" s="5" t="s">
        <v>11107</v>
      </c>
      <c r="J72" s="5">
        <v>6</v>
      </c>
      <c r="K72" s="5">
        <v>65.5</v>
      </c>
      <c r="L72" s="5">
        <v>10.9</v>
      </c>
      <c r="M72" s="18">
        <v>10.9166666666667</v>
      </c>
      <c r="N72" s="19" t="s">
        <v>12588</v>
      </c>
      <c r="O72" s="5"/>
      <c r="P72" s="5"/>
      <c r="Q72" s="5"/>
      <c r="R72" s="5"/>
      <c r="S72" s="5"/>
      <c r="T72" s="23">
        <v>46048</v>
      </c>
      <c r="U72" s="5" t="s">
        <v>12608</v>
      </c>
      <c r="V72" s="5" t="s">
        <v>15756</v>
      </c>
      <c r="W72" s="5" t="s">
        <v>11589</v>
      </c>
      <c r="X72" s="5" t="s">
        <v>11590</v>
      </c>
      <c r="Y72" s="5" t="s">
        <v>14135</v>
      </c>
      <c r="Z72" s="5" t="s">
        <v>11592</v>
      </c>
      <c r="AA72" s="5">
        <v>65.400000000000006</v>
      </c>
      <c r="AB72" s="5">
        <v>9.9999999999994302E-2</v>
      </c>
      <c r="AC72" s="5">
        <v>79</v>
      </c>
      <c r="AD72" s="5" t="s">
        <v>8946</v>
      </c>
    </row>
    <row r="73" spans="1:30" ht="16.95" customHeight="1" x14ac:dyDescent="0.3">
      <c r="A73" s="3">
        <v>46048</v>
      </c>
      <c r="B73" s="4">
        <v>46049</v>
      </c>
      <c r="C73" s="5" t="s">
        <v>31</v>
      </c>
      <c r="D73" s="5" t="s">
        <v>5</v>
      </c>
      <c r="E73" s="5" t="s">
        <v>12022</v>
      </c>
      <c r="F73" s="5" t="s">
        <v>11158</v>
      </c>
      <c r="G73" s="5" t="s">
        <v>11159</v>
      </c>
      <c r="H73" s="6" t="s">
        <v>11480</v>
      </c>
      <c r="I73" s="5" t="s">
        <v>11107</v>
      </c>
      <c r="J73" s="5">
        <v>6</v>
      </c>
      <c r="K73" s="5">
        <v>65.5</v>
      </c>
      <c r="L73" s="5">
        <v>10.9</v>
      </c>
      <c r="M73" s="18">
        <v>10.9166666666667</v>
      </c>
      <c r="N73" s="19" t="s">
        <v>12588</v>
      </c>
      <c r="O73" s="5"/>
      <c r="P73" s="5"/>
      <c r="Q73" s="5"/>
      <c r="R73" s="5"/>
      <c r="S73" s="5"/>
      <c r="T73" s="23">
        <v>46048</v>
      </c>
      <c r="U73" s="5" t="s">
        <v>12608</v>
      </c>
      <c r="V73" s="5" t="s">
        <v>15757</v>
      </c>
      <c r="W73" s="5" t="s">
        <v>14311</v>
      </c>
      <c r="X73" s="5" t="s">
        <v>11478</v>
      </c>
      <c r="Y73" s="5" t="s">
        <v>15758</v>
      </c>
      <c r="Z73" s="5" t="s">
        <v>15759</v>
      </c>
      <c r="AA73" s="5">
        <v>65.400000000000006</v>
      </c>
      <c r="AB73" s="5">
        <v>9.9999999999994302E-2</v>
      </c>
      <c r="AC73" s="5">
        <v>79</v>
      </c>
      <c r="AD73" s="5" t="s">
        <v>1924</v>
      </c>
    </row>
    <row r="74" spans="1:30" ht="16.95" customHeight="1" x14ac:dyDescent="0.3">
      <c r="A74" s="3">
        <v>46048</v>
      </c>
      <c r="B74" s="4">
        <v>46049</v>
      </c>
      <c r="C74" s="5" t="s">
        <v>29</v>
      </c>
      <c r="D74" s="5" t="s">
        <v>5</v>
      </c>
      <c r="E74" s="5" t="s">
        <v>86</v>
      </c>
      <c r="F74" s="5" t="s">
        <v>11249</v>
      </c>
      <c r="G74" s="5" t="s">
        <v>6292</v>
      </c>
      <c r="H74" s="6" t="s">
        <v>15760</v>
      </c>
      <c r="I74" s="7" t="s">
        <v>5749</v>
      </c>
      <c r="J74" s="5">
        <v>9</v>
      </c>
      <c r="K74" s="5">
        <v>94</v>
      </c>
      <c r="L74" s="5">
        <v>10.9</v>
      </c>
      <c r="M74" s="18">
        <v>10.4444444444444</v>
      </c>
      <c r="N74" s="19" t="s">
        <v>12588</v>
      </c>
      <c r="O74" s="7"/>
      <c r="P74" s="7"/>
      <c r="Q74" s="7"/>
      <c r="R74" s="7"/>
      <c r="S74" s="7"/>
      <c r="T74" s="23">
        <v>46048</v>
      </c>
      <c r="U74" s="5" t="s">
        <v>12629</v>
      </c>
      <c r="V74" s="7" t="s">
        <v>15761</v>
      </c>
      <c r="W74" s="5" t="s">
        <v>15762</v>
      </c>
      <c r="X74" s="5" t="s">
        <v>15763</v>
      </c>
      <c r="Y74" s="5" t="s">
        <v>15764</v>
      </c>
      <c r="Z74" s="5" t="s">
        <v>15765</v>
      </c>
      <c r="AA74" s="5">
        <v>98.1</v>
      </c>
      <c r="AB74" s="5">
        <v>-4.1000000000000103</v>
      </c>
      <c r="AC74" s="5"/>
      <c r="AD74" s="5"/>
    </row>
    <row r="75" spans="1:30" ht="16.95" customHeight="1" x14ac:dyDescent="0.3">
      <c r="A75" s="3">
        <v>46048</v>
      </c>
      <c r="B75" s="4">
        <v>46049</v>
      </c>
      <c r="C75" s="5" t="s">
        <v>32</v>
      </c>
      <c r="D75" s="5" t="s">
        <v>5</v>
      </c>
      <c r="E75" s="5" t="s">
        <v>86</v>
      </c>
      <c r="F75" s="5" t="s">
        <v>11113</v>
      </c>
      <c r="G75" s="5" t="s">
        <v>15766</v>
      </c>
      <c r="H75" s="6" t="s">
        <v>15767</v>
      </c>
      <c r="I75" s="5" t="s">
        <v>76</v>
      </c>
      <c r="J75" s="5">
        <v>5</v>
      </c>
      <c r="K75" s="5">
        <v>45.74</v>
      </c>
      <c r="L75" s="5">
        <v>10.9</v>
      </c>
      <c r="M75" s="18">
        <v>9.1479999999999997</v>
      </c>
      <c r="N75" s="19" t="s">
        <v>12588</v>
      </c>
      <c r="O75" s="7"/>
      <c r="P75" s="7"/>
      <c r="Q75" s="7"/>
      <c r="R75" s="7"/>
      <c r="S75" s="7"/>
      <c r="T75" s="23">
        <v>46048</v>
      </c>
      <c r="U75" s="5" t="s">
        <v>12608</v>
      </c>
      <c r="V75" s="7"/>
      <c r="W75" s="5" t="s">
        <v>15768</v>
      </c>
      <c r="X75" s="5" t="s">
        <v>15568</v>
      </c>
      <c r="Y75" s="5" t="s">
        <v>15769</v>
      </c>
      <c r="Z75" s="5" t="s">
        <v>15770</v>
      </c>
      <c r="AA75" s="5">
        <v>54.5</v>
      </c>
      <c r="AB75" s="5">
        <v>-8.76</v>
      </c>
      <c r="AC75" s="5"/>
      <c r="AD75" s="5"/>
    </row>
    <row r="76" spans="1:30" ht="16.95" hidden="1" customHeight="1" x14ac:dyDescent="0.3">
      <c r="A76" s="3">
        <v>46048</v>
      </c>
      <c r="B76" s="4">
        <v>46049</v>
      </c>
      <c r="C76" s="5" t="s">
        <v>28</v>
      </c>
      <c r="D76" s="5" t="s">
        <v>11129</v>
      </c>
      <c r="E76" s="5" t="s">
        <v>86</v>
      </c>
      <c r="F76" s="5" t="s">
        <v>11130</v>
      </c>
      <c r="G76" s="5" t="s">
        <v>15771</v>
      </c>
      <c r="H76" s="6" t="s">
        <v>11561</v>
      </c>
      <c r="I76" s="5" t="s">
        <v>76</v>
      </c>
      <c r="J76" s="5">
        <v>8</v>
      </c>
      <c r="K76" s="5">
        <v>63.43</v>
      </c>
      <c r="L76" s="5">
        <v>10.9</v>
      </c>
      <c r="M76" s="18">
        <v>7.92875</v>
      </c>
      <c r="N76" s="19" t="s">
        <v>12588</v>
      </c>
      <c r="O76" s="7"/>
      <c r="P76" s="7"/>
      <c r="Q76" s="7"/>
      <c r="R76" s="7"/>
      <c r="S76" s="7"/>
      <c r="T76" s="23"/>
      <c r="U76" s="5" t="s">
        <v>12608</v>
      </c>
      <c r="V76" s="7"/>
      <c r="W76" s="5" t="s">
        <v>15772</v>
      </c>
      <c r="X76" s="5" t="s">
        <v>15773</v>
      </c>
      <c r="Y76" s="5" t="s">
        <v>15774</v>
      </c>
      <c r="Z76" s="5" t="s">
        <v>15775</v>
      </c>
      <c r="AA76" s="5">
        <v>87.2</v>
      </c>
      <c r="AB76" s="5">
        <v>-23.77</v>
      </c>
      <c r="AC76" s="5"/>
      <c r="AD76" s="5"/>
    </row>
    <row r="77" spans="1:30" ht="16.95" hidden="1" customHeight="1" x14ac:dyDescent="0.3">
      <c r="A77" s="3">
        <v>46048</v>
      </c>
      <c r="B77" s="4">
        <v>46049</v>
      </c>
      <c r="C77" s="5" t="s">
        <v>28</v>
      </c>
      <c r="D77" s="5" t="s">
        <v>11129</v>
      </c>
      <c r="E77" s="9" t="s">
        <v>11093</v>
      </c>
      <c r="F77" s="10"/>
      <c r="G77" s="9" t="s">
        <v>11684</v>
      </c>
      <c r="H77" s="11" t="s">
        <v>15776</v>
      </c>
      <c r="I77" s="9" t="s">
        <v>11583</v>
      </c>
      <c r="J77" s="9">
        <v>8</v>
      </c>
      <c r="K77" s="9" t="s">
        <v>8283</v>
      </c>
      <c r="L77" s="5">
        <v>10.9</v>
      </c>
      <c r="M77" s="18">
        <v>10.35</v>
      </c>
      <c r="N77" s="19" t="s">
        <v>12588</v>
      </c>
      <c r="O77" s="10"/>
      <c r="P77" s="10"/>
      <c r="Q77" s="10"/>
      <c r="R77" s="10"/>
      <c r="S77" s="10"/>
      <c r="T77" s="24"/>
      <c r="U77" s="10"/>
      <c r="V77" s="10"/>
      <c r="W77" s="9" t="s">
        <v>14363</v>
      </c>
      <c r="X77" s="9" t="s">
        <v>15777</v>
      </c>
      <c r="Y77" s="10"/>
      <c r="Z77" s="9" t="s">
        <v>14363</v>
      </c>
      <c r="AA77" s="5">
        <v>87.2</v>
      </c>
      <c r="AB77" s="5">
        <v>-4.4000000000000101</v>
      </c>
      <c r="AC77" s="5"/>
      <c r="AD77" s="5"/>
    </row>
    <row r="78" spans="1:30" ht="16.95" hidden="1" customHeight="1" x14ac:dyDescent="0.3">
      <c r="A78" s="3">
        <v>46048</v>
      </c>
      <c r="B78" s="4">
        <v>46049</v>
      </c>
      <c r="C78" s="5" t="s">
        <v>28</v>
      </c>
      <c r="D78" s="5" t="s">
        <v>11129</v>
      </c>
      <c r="E78" s="9" t="s">
        <v>11093</v>
      </c>
      <c r="F78" s="10"/>
      <c r="G78" s="9" t="s">
        <v>11684</v>
      </c>
      <c r="H78" s="11" t="s">
        <v>15778</v>
      </c>
      <c r="I78" s="9" t="s">
        <v>11583</v>
      </c>
      <c r="J78" s="9">
        <v>8</v>
      </c>
      <c r="K78" s="9" t="s">
        <v>2493</v>
      </c>
      <c r="L78" s="5">
        <v>10.9</v>
      </c>
      <c r="M78" s="18">
        <v>9.9749999999999996</v>
      </c>
      <c r="N78" s="19" t="s">
        <v>12588</v>
      </c>
      <c r="O78" s="10"/>
      <c r="P78" s="10"/>
      <c r="Q78" s="10"/>
      <c r="R78" s="10"/>
      <c r="S78" s="10"/>
      <c r="T78" s="24"/>
      <c r="U78" s="10"/>
      <c r="V78" s="10"/>
      <c r="W78" s="9" t="s">
        <v>14367</v>
      </c>
      <c r="X78" s="9" t="s">
        <v>15779</v>
      </c>
      <c r="Y78" s="10"/>
      <c r="Z78" s="9" t="s">
        <v>14367</v>
      </c>
      <c r="AA78" s="5">
        <v>87.2</v>
      </c>
      <c r="AB78" s="5">
        <v>-7.4000000000000101</v>
      </c>
      <c r="AC78" s="5"/>
      <c r="AD78" s="5"/>
    </row>
    <row r="79" spans="1:30" ht="16.95" hidden="1" customHeight="1" x14ac:dyDescent="0.3">
      <c r="A79" s="3">
        <v>46048</v>
      </c>
      <c r="B79" s="4">
        <v>46049</v>
      </c>
      <c r="C79" s="5" t="s">
        <v>32</v>
      </c>
      <c r="D79" s="5" t="s">
        <v>11336</v>
      </c>
      <c r="E79" s="5" t="s">
        <v>12022</v>
      </c>
      <c r="F79" s="5" t="s">
        <v>11113</v>
      </c>
      <c r="G79" s="5" t="s">
        <v>11358</v>
      </c>
      <c r="H79" s="6" t="s">
        <v>11571</v>
      </c>
      <c r="I79" s="5" t="s">
        <v>11107</v>
      </c>
      <c r="J79" s="5">
        <v>6</v>
      </c>
      <c r="K79" s="5">
        <v>65.400000000000006</v>
      </c>
      <c r="L79" s="5">
        <v>10.9</v>
      </c>
      <c r="M79" s="18">
        <v>10.9</v>
      </c>
      <c r="N79" s="19" t="s">
        <v>12588</v>
      </c>
      <c r="O79" s="5"/>
      <c r="P79" s="5"/>
      <c r="Q79" s="5"/>
      <c r="R79" s="5"/>
      <c r="S79" s="5"/>
      <c r="T79" s="23">
        <v>46049</v>
      </c>
      <c r="U79" s="19" t="s">
        <v>12608</v>
      </c>
      <c r="V79" s="5" t="s">
        <v>13127</v>
      </c>
      <c r="W79" s="5" t="s">
        <v>11572</v>
      </c>
      <c r="X79" s="5" t="s">
        <v>11573</v>
      </c>
      <c r="Y79" s="5" t="s">
        <v>15780</v>
      </c>
      <c r="Z79" s="5" t="s">
        <v>15781</v>
      </c>
      <c r="AA79" s="5">
        <v>65.400000000000006</v>
      </c>
      <c r="AB79" s="5">
        <v>0</v>
      </c>
      <c r="AC79" s="5">
        <v>74.400000000000006</v>
      </c>
      <c r="AD79" s="5" t="s">
        <v>8946</v>
      </c>
    </row>
    <row r="80" spans="1:30" ht="16.95" hidden="1" customHeight="1" x14ac:dyDescent="0.3">
      <c r="A80" s="3">
        <v>46048</v>
      </c>
      <c r="B80" s="4">
        <v>46049</v>
      </c>
      <c r="C80" s="5" t="s">
        <v>32</v>
      </c>
      <c r="D80" s="5" t="s">
        <v>11336</v>
      </c>
      <c r="E80" s="5" t="s">
        <v>12022</v>
      </c>
      <c r="F80" s="5" t="s">
        <v>11113</v>
      </c>
      <c r="G80" s="5" t="s">
        <v>11358</v>
      </c>
      <c r="H80" s="6" t="s">
        <v>11359</v>
      </c>
      <c r="I80" s="5" t="s">
        <v>11107</v>
      </c>
      <c r="J80" s="5">
        <v>6</v>
      </c>
      <c r="K80" s="5">
        <v>65.400000000000006</v>
      </c>
      <c r="L80" s="5">
        <v>10.9</v>
      </c>
      <c r="M80" s="18">
        <v>10.9</v>
      </c>
      <c r="N80" s="19" t="s">
        <v>12588</v>
      </c>
      <c r="O80" s="5"/>
      <c r="P80" s="5"/>
      <c r="Q80" s="5"/>
      <c r="R80" s="5"/>
      <c r="S80" s="5"/>
      <c r="T80" s="23">
        <v>46049</v>
      </c>
      <c r="U80" s="5" t="s">
        <v>12608</v>
      </c>
      <c r="V80" s="5" t="s">
        <v>13085</v>
      </c>
      <c r="W80" s="5" t="s">
        <v>11360</v>
      </c>
      <c r="X80" s="5" t="s">
        <v>11361</v>
      </c>
      <c r="Y80" s="5" t="s">
        <v>15780</v>
      </c>
      <c r="Z80" s="5" t="s">
        <v>15782</v>
      </c>
      <c r="AA80" s="5">
        <v>65.400000000000006</v>
      </c>
      <c r="AB80" s="5">
        <v>0</v>
      </c>
      <c r="AC80" s="5">
        <v>74.400000000000006</v>
      </c>
      <c r="AD80" s="5" t="s">
        <v>8891</v>
      </c>
    </row>
    <row r="81" spans="1:30" ht="16.95" hidden="1" customHeight="1" x14ac:dyDescent="0.3">
      <c r="A81" s="3">
        <v>46048</v>
      </c>
      <c r="B81" s="4">
        <v>46049</v>
      </c>
      <c r="C81" s="5" t="s">
        <v>32</v>
      </c>
      <c r="D81" s="5" t="s">
        <v>11336</v>
      </c>
      <c r="E81" s="5" t="s">
        <v>86</v>
      </c>
      <c r="F81" s="5" t="s">
        <v>11113</v>
      </c>
      <c r="G81" s="5" t="s">
        <v>5986</v>
      </c>
      <c r="H81" s="11" t="s">
        <v>11338</v>
      </c>
      <c r="I81" s="5" t="s">
        <v>76</v>
      </c>
      <c r="J81" s="5">
        <v>8</v>
      </c>
      <c r="K81" s="5">
        <v>76.8</v>
      </c>
      <c r="L81" s="5">
        <v>10.9</v>
      </c>
      <c r="M81" s="18">
        <v>9.6</v>
      </c>
      <c r="N81" s="19" t="s">
        <v>12588</v>
      </c>
      <c r="O81" s="7"/>
      <c r="P81" s="7"/>
      <c r="Q81" s="7"/>
      <c r="R81" s="7"/>
      <c r="S81" s="7"/>
      <c r="T81" s="23"/>
      <c r="U81" s="5" t="s">
        <v>12608</v>
      </c>
      <c r="V81" s="7"/>
      <c r="W81" s="5" t="s">
        <v>11339</v>
      </c>
      <c r="X81" s="5" t="s">
        <v>15783</v>
      </c>
      <c r="Y81" s="5" t="s">
        <v>15784</v>
      </c>
      <c r="Z81" s="5" t="s">
        <v>15785</v>
      </c>
      <c r="AA81" s="5">
        <v>87.2</v>
      </c>
      <c r="AB81" s="5">
        <v>-10.4</v>
      </c>
      <c r="AC81" s="5"/>
      <c r="AD81" s="5"/>
    </row>
    <row r="82" spans="1:30" ht="16.95" customHeight="1" x14ac:dyDescent="0.3">
      <c r="A82" s="3">
        <v>46048</v>
      </c>
      <c r="B82" s="4">
        <v>46049</v>
      </c>
      <c r="C82" s="5" t="s">
        <v>38</v>
      </c>
      <c r="D82" s="5" t="s">
        <v>5</v>
      </c>
      <c r="E82" s="9" t="s">
        <v>11093</v>
      </c>
      <c r="F82" s="10"/>
      <c r="G82" s="9" t="s">
        <v>15786</v>
      </c>
      <c r="H82" s="11" t="s">
        <v>15787</v>
      </c>
      <c r="I82" s="9" t="s">
        <v>11107</v>
      </c>
      <c r="J82" s="9">
        <v>18</v>
      </c>
      <c r="K82" s="9" t="s">
        <v>15788</v>
      </c>
      <c r="L82" s="5">
        <v>10.9</v>
      </c>
      <c r="M82" s="18">
        <v>5.4916666666666698</v>
      </c>
      <c r="N82" s="19" t="s">
        <v>12588</v>
      </c>
      <c r="O82" s="10"/>
      <c r="P82" s="10"/>
      <c r="Q82" s="10"/>
      <c r="R82" s="10"/>
      <c r="S82" s="10"/>
      <c r="T82" s="24">
        <v>46049</v>
      </c>
      <c r="U82" s="10" t="s">
        <v>12629</v>
      </c>
      <c r="V82" s="10"/>
      <c r="W82" s="9" t="s">
        <v>15789</v>
      </c>
      <c r="X82" s="9" t="s">
        <v>15790</v>
      </c>
      <c r="Y82" s="10"/>
      <c r="Z82" s="9" t="s">
        <v>15789</v>
      </c>
      <c r="AA82" s="5">
        <v>196.2</v>
      </c>
      <c r="AB82" s="5">
        <v>-97.35</v>
      </c>
      <c r="AC82" s="5"/>
      <c r="AD82" s="5"/>
    </row>
    <row r="83" spans="1:30" ht="16.95" customHeight="1" x14ac:dyDescent="0.3">
      <c r="A83" s="3">
        <v>46048</v>
      </c>
      <c r="B83" s="4">
        <v>46049</v>
      </c>
      <c r="C83" s="5" t="s">
        <v>38</v>
      </c>
      <c r="D83" s="5" t="s">
        <v>5</v>
      </c>
      <c r="E83" s="9" t="s">
        <v>11093</v>
      </c>
      <c r="F83" s="10"/>
      <c r="G83" s="9" t="s">
        <v>15786</v>
      </c>
      <c r="H83" s="11" t="s">
        <v>15791</v>
      </c>
      <c r="I83" s="9" t="s">
        <v>11107</v>
      </c>
      <c r="J83" s="9">
        <v>16</v>
      </c>
      <c r="K83" s="9" t="s">
        <v>15792</v>
      </c>
      <c r="L83" s="5">
        <v>10.9</v>
      </c>
      <c r="M83" s="18">
        <v>4.6312499999999996</v>
      </c>
      <c r="N83" s="19" t="s">
        <v>12588</v>
      </c>
      <c r="O83" s="10"/>
      <c r="P83" s="10"/>
      <c r="Q83" s="10"/>
      <c r="R83" s="10"/>
      <c r="S83" s="10"/>
      <c r="T83" s="24">
        <v>46049</v>
      </c>
      <c r="U83" s="10" t="s">
        <v>12629</v>
      </c>
      <c r="V83" s="10"/>
      <c r="W83" s="9" t="s">
        <v>15793</v>
      </c>
      <c r="X83" s="9" t="s">
        <v>15794</v>
      </c>
      <c r="Y83" s="10"/>
      <c r="Z83" s="9" t="s">
        <v>15793</v>
      </c>
      <c r="AA83" s="5">
        <v>174.4</v>
      </c>
      <c r="AB83" s="5">
        <v>-100.3</v>
      </c>
      <c r="AC83" s="5"/>
      <c r="AD83" s="5"/>
    </row>
    <row r="84" spans="1:30" ht="16.95" customHeight="1" x14ac:dyDescent="0.3">
      <c r="A84" s="3">
        <v>46048</v>
      </c>
      <c r="B84" s="4">
        <v>46049</v>
      </c>
      <c r="C84" s="5" t="s">
        <v>38</v>
      </c>
      <c r="D84" s="5" t="s">
        <v>5</v>
      </c>
      <c r="E84" s="9" t="s">
        <v>11093</v>
      </c>
      <c r="F84" s="10"/>
      <c r="G84" s="9" t="s">
        <v>15786</v>
      </c>
      <c r="H84" s="11" t="s">
        <v>15795</v>
      </c>
      <c r="I84" s="9" t="s">
        <v>11107</v>
      </c>
      <c r="J84" s="9">
        <v>12</v>
      </c>
      <c r="K84" s="9" t="s">
        <v>15792</v>
      </c>
      <c r="L84" s="5">
        <v>10.9</v>
      </c>
      <c r="M84" s="18">
        <v>6.1749999999999998</v>
      </c>
      <c r="N84" s="19" t="s">
        <v>12588</v>
      </c>
      <c r="O84" s="10"/>
      <c r="P84" s="10"/>
      <c r="Q84" s="10"/>
      <c r="R84" s="10"/>
      <c r="S84" s="10"/>
      <c r="T84" s="24">
        <v>46049</v>
      </c>
      <c r="U84" s="10" t="s">
        <v>12629</v>
      </c>
      <c r="V84" s="10"/>
      <c r="W84" s="9" t="s">
        <v>15796</v>
      </c>
      <c r="X84" s="9" t="s">
        <v>15797</v>
      </c>
      <c r="Y84" s="10"/>
      <c r="Z84" s="9" t="s">
        <v>15796</v>
      </c>
      <c r="AA84" s="5">
        <v>130.80000000000001</v>
      </c>
      <c r="AB84" s="5">
        <v>-56.7</v>
      </c>
      <c r="AC84" s="5"/>
      <c r="AD84" s="5"/>
    </row>
    <row r="85" spans="1:30" ht="16.95" hidden="1" customHeight="1" x14ac:dyDescent="0.3">
      <c r="A85" s="3">
        <v>46048</v>
      </c>
      <c r="B85" s="4">
        <v>46049</v>
      </c>
      <c r="C85" s="5" t="s">
        <v>32</v>
      </c>
      <c r="D85" s="5" t="s">
        <v>11336</v>
      </c>
      <c r="E85" s="7" t="s">
        <v>15571</v>
      </c>
      <c r="F85" s="7"/>
      <c r="G85" s="7" t="s">
        <v>15798</v>
      </c>
      <c r="H85" s="26" t="s">
        <v>14382</v>
      </c>
      <c r="I85" s="7" t="s">
        <v>3325</v>
      </c>
      <c r="J85" s="7">
        <v>6</v>
      </c>
      <c r="K85" s="7">
        <v>63.8</v>
      </c>
      <c r="L85" s="5">
        <v>10.9</v>
      </c>
      <c r="M85" s="18">
        <v>10.633333333333301</v>
      </c>
      <c r="N85" s="19" t="s">
        <v>12588</v>
      </c>
      <c r="O85" s="7"/>
      <c r="P85" s="7"/>
      <c r="Q85" s="7"/>
      <c r="R85" s="7"/>
      <c r="S85" s="7"/>
      <c r="T85" s="23"/>
      <c r="U85" s="5"/>
      <c r="V85" s="7"/>
      <c r="W85" s="7"/>
      <c r="X85" s="7"/>
      <c r="Y85" s="7"/>
      <c r="Z85" s="7"/>
      <c r="AA85" s="5">
        <v>65.400000000000006</v>
      </c>
      <c r="AB85" s="5">
        <v>-1.6000000000000101</v>
      </c>
      <c r="AC85" s="5"/>
      <c r="AD85" s="5"/>
    </row>
    <row r="86" spans="1:30" ht="16.95" customHeight="1" x14ac:dyDescent="0.3">
      <c r="A86" s="3">
        <v>46048</v>
      </c>
      <c r="B86" s="4">
        <v>46049</v>
      </c>
      <c r="C86" s="5" t="s">
        <v>32</v>
      </c>
      <c r="D86" s="5" t="s">
        <v>5</v>
      </c>
      <c r="E86" s="5" t="s">
        <v>86</v>
      </c>
      <c r="F86" s="5" t="s">
        <v>11113</v>
      </c>
      <c r="G86" s="5" t="s">
        <v>88</v>
      </c>
      <c r="H86" s="6" t="s">
        <v>15799</v>
      </c>
      <c r="I86" s="7" t="s">
        <v>3325</v>
      </c>
      <c r="J86" s="5">
        <v>12</v>
      </c>
      <c r="K86" s="5">
        <v>129.6</v>
      </c>
      <c r="L86" s="5">
        <v>10.9</v>
      </c>
      <c r="M86" s="18">
        <v>10.8</v>
      </c>
      <c r="N86" s="19" t="s">
        <v>12588</v>
      </c>
      <c r="O86" s="7"/>
      <c r="P86" s="7"/>
      <c r="Q86" s="7"/>
      <c r="R86" s="7"/>
      <c r="S86" s="7"/>
      <c r="T86" s="23">
        <v>46048</v>
      </c>
      <c r="U86" s="5" t="s">
        <v>12629</v>
      </c>
      <c r="V86" s="7" t="s">
        <v>15800</v>
      </c>
      <c r="W86" s="5" t="s">
        <v>11532</v>
      </c>
      <c r="X86" s="5" t="s">
        <v>15801</v>
      </c>
      <c r="Y86" s="5" t="s">
        <v>15802</v>
      </c>
      <c r="Z86" s="5" t="s">
        <v>14074</v>
      </c>
      <c r="AA86" s="5">
        <v>130.80000000000001</v>
      </c>
      <c r="AB86" s="5">
        <v>-1.2000000000000199</v>
      </c>
      <c r="AC86" s="5"/>
      <c r="AD86" s="5"/>
    </row>
    <row r="87" spans="1:30" ht="16.95" customHeight="1" x14ac:dyDescent="0.3">
      <c r="A87" s="3">
        <v>46048</v>
      </c>
      <c r="B87" s="4">
        <v>46049</v>
      </c>
      <c r="C87" s="5" t="s">
        <v>38</v>
      </c>
      <c r="D87" s="5" t="s">
        <v>5</v>
      </c>
      <c r="E87" s="7" t="s">
        <v>15571</v>
      </c>
      <c r="F87" s="7"/>
      <c r="G87" s="7" t="s">
        <v>15803</v>
      </c>
      <c r="H87" s="12" t="s">
        <v>15804</v>
      </c>
      <c r="I87" s="7" t="s">
        <v>3325</v>
      </c>
      <c r="J87" s="7">
        <v>12</v>
      </c>
      <c r="K87" s="7">
        <v>126.6</v>
      </c>
      <c r="L87" s="5">
        <v>10.9</v>
      </c>
      <c r="M87" s="18">
        <v>10.55</v>
      </c>
      <c r="N87" s="19" t="s">
        <v>12588</v>
      </c>
      <c r="O87" s="7"/>
      <c r="P87" s="7"/>
      <c r="Q87" s="7"/>
      <c r="R87" s="7"/>
      <c r="S87" s="7"/>
      <c r="T87" s="23">
        <v>46048</v>
      </c>
      <c r="U87" s="5" t="s">
        <v>12629</v>
      </c>
      <c r="V87" s="7"/>
      <c r="W87" s="7"/>
      <c r="X87" s="7"/>
      <c r="Y87" s="7"/>
      <c r="Z87" s="7"/>
      <c r="AA87" s="5">
        <v>130.80000000000001</v>
      </c>
      <c r="AB87" s="5">
        <v>-4.2000000000000197</v>
      </c>
      <c r="AC87" s="5"/>
      <c r="AD87" s="5"/>
    </row>
    <row r="88" spans="1:30" ht="16.95" customHeight="1" x14ac:dyDescent="0.3">
      <c r="A88" s="3">
        <v>46048</v>
      </c>
      <c r="B88" s="4">
        <v>46049</v>
      </c>
      <c r="C88" s="5" t="s">
        <v>38</v>
      </c>
      <c r="D88" s="5" t="s">
        <v>5</v>
      </c>
      <c r="E88" s="9" t="s">
        <v>11093</v>
      </c>
      <c r="F88" s="10"/>
      <c r="G88" s="9" t="s">
        <v>15805</v>
      </c>
      <c r="H88" s="11" t="s">
        <v>15806</v>
      </c>
      <c r="I88" s="9" t="s">
        <v>11107</v>
      </c>
      <c r="J88" s="9">
        <v>9</v>
      </c>
      <c r="K88" s="9" t="s">
        <v>7492</v>
      </c>
      <c r="L88" s="5">
        <v>10.9</v>
      </c>
      <c r="M88" s="18">
        <v>9.9777777777777796</v>
      </c>
      <c r="N88" s="19" t="s">
        <v>12588</v>
      </c>
      <c r="O88" s="10"/>
      <c r="P88" s="10"/>
      <c r="Q88" s="10"/>
      <c r="R88" s="10"/>
      <c r="S88" s="10"/>
      <c r="T88" s="24">
        <v>46049</v>
      </c>
      <c r="U88" s="10" t="s">
        <v>12608</v>
      </c>
      <c r="V88" s="10"/>
      <c r="W88" s="9" t="s">
        <v>15807</v>
      </c>
      <c r="X88" s="9" t="s">
        <v>15808</v>
      </c>
      <c r="Y88" s="10"/>
      <c r="Z88" s="9" t="s">
        <v>15807</v>
      </c>
      <c r="AA88" s="5">
        <v>98.1</v>
      </c>
      <c r="AB88" s="5">
        <v>-8.3000000000000096</v>
      </c>
      <c r="AC88" s="5"/>
      <c r="AD88" s="5"/>
    </row>
    <row r="89" spans="1:30" ht="16.95" hidden="1" customHeight="1" x14ac:dyDescent="0.3">
      <c r="A89" s="3">
        <v>46048</v>
      </c>
      <c r="B89" s="4">
        <v>46049</v>
      </c>
      <c r="C89" s="5" t="s">
        <v>32</v>
      </c>
      <c r="D89" s="5" t="s">
        <v>11185</v>
      </c>
      <c r="E89" s="5" t="s">
        <v>12022</v>
      </c>
      <c r="F89" s="5" t="s">
        <v>11158</v>
      </c>
      <c r="G89" s="5" t="s">
        <v>11186</v>
      </c>
      <c r="H89" s="11" t="s">
        <v>11476</v>
      </c>
      <c r="I89" s="5" t="s">
        <v>11107</v>
      </c>
      <c r="J89" s="5">
        <v>6</v>
      </c>
      <c r="K89" s="5">
        <v>65.5</v>
      </c>
      <c r="L89" s="5">
        <v>10.9</v>
      </c>
      <c r="M89" s="18">
        <v>10.9166666666667</v>
      </c>
      <c r="N89" s="19" t="s">
        <v>12588</v>
      </c>
      <c r="O89" s="5"/>
      <c r="P89" s="5"/>
      <c r="Q89" s="5"/>
      <c r="R89" s="5"/>
      <c r="S89" s="5"/>
      <c r="T89" s="23">
        <v>46049</v>
      </c>
      <c r="U89" s="5" t="s">
        <v>12608</v>
      </c>
      <c r="V89" s="5" t="s">
        <v>15757</v>
      </c>
      <c r="W89" s="5" t="s">
        <v>14295</v>
      </c>
      <c r="X89" s="5" t="s">
        <v>11478</v>
      </c>
      <c r="Y89" s="5" t="s">
        <v>15758</v>
      </c>
      <c r="Z89" s="5" t="s">
        <v>15809</v>
      </c>
      <c r="AA89" s="5">
        <v>65.400000000000006</v>
      </c>
      <c r="AB89" s="5">
        <v>9.9999999999994302E-2</v>
      </c>
      <c r="AC89" s="5">
        <v>79</v>
      </c>
      <c r="AD89" s="5" t="s">
        <v>10610</v>
      </c>
    </row>
    <row r="90" spans="1:30" ht="16.95" hidden="1" customHeight="1" x14ac:dyDescent="0.3">
      <c r="A90" s="3">
        <v>46048</v>
      </c>
      <c r="B90" s="4">
        <v>46049</v>
      </c>
      <c r="C90" s="5" t="s">
        <v>32</v>
      </c>
      <c r="D90" s="5" t="s">
        <v>11185</v>
      </c>
      <c r="E90" s="5" t="s">
        <v>12022</v>
      </c>
      <c r="F90" s="5" t="s">
        <v>11158</v>
      </c>
      <c r="G90" s="5" t="s">
        <v>11186</v>
      </c>
      <c r="H90" s="11" t="s">
        <v>11516</v>
      </c>
      <c r="I90" s="5" t="s">
        <v>11107</v>
      </c>
      <c r="J90" s="5">
        <v>6</v>
      </c>
      <c r="K90" s="5">
        <v>65.5</v>
      </c>
      <c r="L90" s="5">
        <v>10.9</v>
      </c>
      <c r="M90" s="18">
        <v>10.9166666666667</v>
      </c>
      <c r="N90" s="19" t="s">
        <v>12588</v>
      </c>
      <c r="O90" s="5"/>
      <c r="P90" s="5"/>
      <c r="Q90" s="5"/>
      <c r="R90" s="5"/>
      <c r="S90" s="5"/>
      <c r="T90" s="23">
        <v>46049</v>
      </c>
      <c r="U90" s="5" t="s">
        <v>12608</v>
      </c>
      <c r="V90" s="5" t="s">
        <v>15810</v>
      </c>
      <c r="W90" s="5" t="s">
        <v>14290</v>
      </c>
      <c r="X90" s="5" t="s">
        <v>11518</v>
      </c>
      <c r="Y90" s="5" t="s">
        <v>14135</v>
      </c>
      <c r="Z90" s="5" t="s">
        <v>15811</v>
      </c>
      <c r="AA90" s="5">
        <v>65.400000000000006</v>
      </c>
      <c r="AB90" s="5">
        <v>9.9999999999994302E-2</v>
      </c>
      <c r="AC90" s="5">
        <v>79</v>
      </c>
      <c r="AD90" s="5" t="s">
        <v>8946</v>
      </c>
    </row>
    <row r="91" spans="1:30" ht="16.95" hidden="1" customHeight="1" x14ac:dyDescent="0.3">
      <c r="A91" s="3">
        <v>46048</v>
      </c>
      <c r="B91" s="4">
        <v>46049</v>
      </c>
      <c r="C91" s="5" t="s">
        <v>32</v>
      </c>
      <c r="D91" s="5" t="s">
        <v>11185</v>
      </c>
      <c r="E91" s="5" t="s">
        <v>12022</v>
      </c>
      <c r="F91" s="5" t="s">
        <v>11158</v>
      </c>
      <c r="G91" s="5" t="s">
        <v>11295</v>
      </c>
      <c r="H91" s="11" t="s">
        <v>15812</v>
      </c>
      <c r="I91" s="5" t="s">
        <v>11583</v>
      </c>
      <c r="J91" s="5">
        <v>8</v>
      </c>
      <c r="K91" s="5">
        <v>87.2</v>
      </c>
      <c r="L91" s="5">
        <v>10.9</v>
      </c>
      <c r="M91" s="18">
        <v>10.9</v>
      </c>
      <c r="N91" s="19" t="s">
        <v>12588</v>
      </c>
      <c r="O91" s="5"/>
      <c r="P91" s="5"/>
      <c r="Q91" s="5"/>
      <c r="R91" s="5"/>
      <c r="S91" s="5"/>
      <c r="T91" s="23">
        <v>46049</v>
      </c>
      <c r="U91" s="5" t="s">
        <v>12608</v>
      </c>
      <c r="V91" s="5" t="s">
        <v>15757</v>
      </c>
      <c r="W91" s="5" t="s">
        <v>11584</v>
      </c>
      <c r="X91" s="5" t="s">
        <v>11585</v>
      </c>
      <c r="Y91" s="5" t="s">
        <v>14136</v>
      </c>
      <c r="Z91" s="5" t="s">
        <v>15813</v>
      </c>
      <c r="AA91" s="5">
        <v>87.2</v>
      </c>
      <c r="AB91" s="5">
        <v>0</v>
      </c>
      <c r="AC91" s="5">
        <v>103</v>
      </c>
      <c r="AD91" s="5" t="s">
        <v>1691</v>
      </c>
    </row>
    <row r="92" spans="1:30" ht="16.95" hidden="1" customHeight="1" x14ac:dyDescent="0.3">
      <c r="A92" s="3">
        <v>46048</v>
      </c>
      <c r="B92" s="4">
        <v>46049</v>
      </c>
      <c r="C92" s="5" t="s">
        <v>32</v>
      </c>
      <c r="D92" s="5" t="s">
        <v>11185</v>
      </c>
      <c r="E92" s="5" t="s">
        <v>12022</v>
      </c>
      <c r="F92" s="5" t="s">
        <v>11158</v>
      </c>
      <c r="G92" s="5" t="s">
        <v>11295</v>
      </c>
      <c r="H92" s="11" t="s">
        <v>13233</v>
      </c>
      <c r="I92" s="5" t="s">
        <v>11107</v>
      </c>
      <c r="J92" s="5">
        <v>6</v>
      </c>
      <c r="K92" s="5">
        <v>67</v>
      </c>
      <c r="L92" s="5">
        <v>10.9</v>
      </c>
      <c r="M92" s="18">
        <v>11.1666666666667</v>
      </c>
      <c r="N92" s="19" t="s">
        <v>12588</v>
      </c>
      <c r="O92" s="5"/>
      <c r="P92" s="5"/>
      <c r="Q92" s="5"/>
      <c r="R92" s="5"/>
      <c r="S92" s="5"/>
      <c r="T92" s="23">
        <v>46049</v>
      </c>
      <c r="U92" s="5" t="s">
        <v>12608</v>
      </c>
      <c r="V92" s="5" t="s">
        <v>15814</v>
      </c>
      <c r="W92" s="5" t="s">
        <v>14306</v>
      </c>
      <c r="X92" s="5" t="s">
        <v>13235</v>
      </c>
      <c r="Y92" s="5" t="s">
        <v>14135</v>
      </c>
      <c r="Z92" s="5" t="s">
        <v>15815</v>
      </c>
      <c r="AA92" s="5">
        <v>65.400000000000006</v>
      </c>
      <c r="AB92" s="5">
        <v>1.5999999999999901</v>
      </c>
      <c r="AC92" s="5">
        <v>79</v>
      </c>
      <c r="AD92" s="5" t="s">
        <v>8946</v>
      </c>
    </row>
    <row r="93" spans="1:30" ht="16.95" hidden="1" customHeight="1" x14ac:dyDescent="0.3">
      <c r="A93" s="3">
        <v>46048</v>
      </c>
      <c r="B93" s="4">
        <v>46049</v>
      </c>
      <c r="C93" s="5" t="s">
        <v>32</v>
      </c>
      <c r="D93" s="5" t="s">
        <v>11185</v>
      </c>
      <c r="E93" s="5" t="s">
        <v>12022</v>
      </c>
      <c r="F93" s="5" t="s">
        <v>11158</v>
      </c>
      <c r="G93" s="5" t="s">
        <v>11295</v>
      </c>
      <c r="H93" s="11" t="s">
        <v>14326</v>
      </c>
      <c r="I93" s="5" t="s">
        <v>11107</v>
      </c>
      <c r="J93" s="5">
        <v>12</v>
      </c>
      <c r="K93" s="5">
        <v>130.9</v>
      </c>
      <c r="L93" s="5">
        <v>10.9</v>
      </c>
      <c r="M93" s="18">
        <v>10.908333333333299</v>
      </c>
      <c r="N93" s="19" t="s">
        <v>12588</v>
      </c>
      <c r="O93" s="5"/>
      <c r="P93" s="5"/>
      <c r="Q93" s="5"/>
      <c r="R93" s="5"/>
      <c r="S93" s="5"/>
      <c r="T93" s="23">
        <v>46049</v>
      </c>
      <c r="U93" s="5" t="s">
        <v>12608</v>
      </c>
      <c r="V93" s="5" t="s">
        <v>15816</v>
      </c>
      <c r="W93" s="5" t="s">
        <v>13230</v>
      </c>
      <c r="X93" s="5" t="s">
        <v>15817</v>
      </c>
      <c r="Y93" s="5" t="s">
        <v>14132</v>
      </c>
      <c r="Z93" s="5" t="s">
        <v>14330</v>
      </c>
      <c r="AA93" s="5">
        <v>130.80000000000001</v>
      </c>
      <c r="AB93" s="5">
        <v>9.9999999999994302E-2</v>
      </c>
      <c r="AC93" s="5">
        <v>151</v>
      </c>
      <c r="AD93" s="5" t="s">
        <v>15818</v>
      </c>
    </row>
    <row r="94" spans="1:30" ht="16.95" hidden="1" customHeight="1" x14ac:dyDescent="0.3">
      <c r="A94" s="3">
        <v>46048</v>
      </c>
      <c r="B94" s="4">
        <v>46049</v>
      </c>
      <c r="C94" s="5" t="s">
        <v>32</v>
      </c>
      <c r="D94" s="5" t="s">
        <v>11336</v>
      </c>
      <c r="E94" s="7" t="s">
        <v>15571</v>
      </c>
      <c r="F94" s="7"/>
      <c r="G94" s="7" t="s">
        <v>15819</v>
      </c>
      <c r="H94" s="12" t="s">
        <v>15820</v>
      </c>
      <c r="I94" s="7" t="s">
        <v>3325</v>
      </c>
      <c r="J94" s="7">
        <v>6</v>
      </c>
      <c r="K94" s="7">
        <v>59.8</v>
      </c>
      <c r="L94" s="5">
        <v>10.9</v>
      </c>
      <c r="M94" s="18">
        <v>9.9666666666666703</v>
      </c>
      <c r="N94" s="19" t="s">
        <v>12588</v>
      </c>
      <c r="O94" s="7"/>
      <c r="P94" s="7"/>
      <c r="Q94" s="7"/>
      <c r="R94" s="7"/>
      <c r="S94" s="7"/>
      <c r="T94" s="23"/>
      <c r="U94" s="19" t="s">
        <v>12608</v>
      </c>
      <c r="V94" s="7"/>
      <c r="W94" s="7"/>
      <c r="X94" s="7"/>
      <c r="Y94" s="7"/>
      <c r="Z94" s="7"/>
      <c r="AA94" s="5">
        <v>65.400000000000006</v>
      </c>
      <c r="AB94" s="5">
        <v>-5.6000000000000103</v>
      </c>
      <c r="AC94" s="5"/>
      <c r="AD94" s="5"/>
    </row>
    <row r="95" spans="1:30" ht="16.95" hidden="1" customHeight="1" x14ac:dyDescent="0.3">
      <c r="A95" s="3">
        <v>46048</v>
      </c>
      <c r="B95" s="4">
        <v>46049</v>
      </c>
      <c r="C95" s="5" t="s">
        <v>32</v>
      </c>
      <c r="D95" s="5" t="s">
        <v>11214</v>
      </c>
      <c r="E95" s="7" t="s">
        <v>15571</v>
      </c>
      <c r="F95" s="7"/>
      <c r="G95" s="7" t="s">
        <v>15821</v>
      </c>
      <c r="H95" s="8" t="s">
        <v>15822</v>
      </c>
      <c r="I95" s="7" t="s">
        <v>3325</v>
      </c>
      <c r="J95" s="7">
        <v>10</v>
      </c>
      <c r="K95" s="7">
        <v>104</v>
      </c>
      <c r="L95" s="5">
        <v>10.9</v>
      </c>
      <c r="M95" s="18">
        <v>10.4</v>
      </c>
      <c r="N95" s="19" t="s">
        <v>12588</v>
      </c>
      <c r="O95" s="7"/>
      <c r="P95" s="7"/>
      <c r="Q95" s="7"/>
      <c r="R95" s="7"/>
      <c r="S95" s="7"/>
      <c r="T95" s="23"/>
      <c r="U95" s="5"/>
      <c r="V95" s="7"/>
      <c r="W95" s="7"/>
      <c r="X95" s="7"/>
      <c r="Y95" s="7"/>
      <c r="Z95" s="7"/>
      <c r="AA95" s="5">
        <v>109</v>
      </c>
      <c r="AB95" s="5">
        <v>-5</v>
      </c>
      <c r="AC95" s="5"/>
      <c r="AD95" s="5"/>
    </row>
    <row r="96" spans="1:30" ht="16.95" hidden="1" customHeight="1" x14ac:dyDescent="0.3">
      <c r="A96" s="3">
        <v>46048</v>
      </c>
      <c r="B96" s="4">
        <v>46049</v>
      </c>
      <c r="C96" s="27" t="s">
        <v>15823</v>
      </c>
      <c r="D96" s="28" t="s">
        <v>15823</v>
      </c>
      <c r="E96" s="28" t="s">
        <v>15824</v>
      </c>
      <c r="F96" s="27"/>
      <c r="G96" s="28" t="s">
        <v>15825</v>
      </c>
      <c r="H96" s="6" t="s">
        <v>15826</v>
      </c>
      <c r="I96" s="28" t="s">
        <v>15827</v>
      </c>
      <c r="J96" s="28">
        <v>3</v>
      </c>
      <c r="K96" s="28">
        <v>32.21</v>
      </c>
      <c r="L96" s="28">
        <v>10.9</v>
      </c>
      <c r="M96" s="27">
        <v>10.74</v>
      </c>
      <c r="N96" s="19" t="s">
        <v>12588</v>
      </c>
      <c r="O96" s="27"/>
      <c r="P96" s="27"/>
      <c r="Q96" s="45"/>
      <c r="R96" s="45"/>
      <c r="S96" s="27"/>
      <c r="T96" s="27">
        <v>1.27</v>
      </c>
      <c r="U96" s="27" t="s">
        <v>12608</v>
      </c>
      <c r="V96" s="46"/>
      <c r="W96" s="46"/>
      <c r="X96" s="46"/>
      <c r="Y96" s="46"/>
      <c r="Z96" s="46"/>
      <c r="AA96" s="46"/>
      <c r="AB96" s="46"/>
      <c r="AC96" s="46"/>
      <c r="AD96" s="46"/>
    </row>
    <row r="97" spans="1:30" ht="16.95" customHeight="1" x14ac:dyDescent="0.3">
      <c r="A97" s="3">
        <v>46048</v>
      </c>
      <c r="B97" s="29">
        <v>46050</v>
      </c>
      <c r="C97" s="5" t="s">
        <v>38</v>
      </c>
      <c r="D97" s="5" t="s">
        <v>5</v>
      </c>
      <c r="E97" s="5" t="s">
        <v>15828</v>
      </c>
      <c r="F97" s="5"/>
      <c r="G97" s="5" t="s">
        <v>15829</v>
      </c>
      <c r="H97" s="6" t="s">
        <v>11106</v>
      </c>
      <c r="I97" s="5" t="s">
        <v>11583</v>
      </c>
      <c r="J97" s="5">
        <v>3</v>
      </c>
      <c r="K97" s="5">
        <v>32.9</v>
      </c>
      <c r="L97" s="5">
        <v>10.9</v>
      </c>
      <c r="M97" s="18">
        <v>10.966666666666701</v>
      </c>
      <c r="N97" s="19" t="s">
        <v>12588</v>
      </c>
      <c r="O97" s="5"/>
      <c r="P97" s="5"/>
      <c r="Q97" s="5"/>
      <c r="R97" s="5"/>
      <c r="S97" s="5"/>
      <c r="T97" s="23">
        <v>46050</v>
      </c>
      <c r="U97" s="19" t="s">
        <v>12608</v>
      </c>
      <c r="V97" s="5"/>
      <c r="W97" s="5"/>
      <c r="X97" s="5"/>
      <c r="Y97" s="5"/>
      <c r="Z97" s="5"/>
      <c r="AA97" s="5">
        <v>32.700000000000003</v>
      </c>
      <c r="AB97" s="5">
        <v>0.19999999999999599</v>
      </c>
      <c r="AC97" s="5"/>
      <c r="AD97" s="5"/>
    </row>
    <row r="98" spans="1:30" ht="16.95" customHeight="1" x14ac:dyDescent="0.3">
      <c r="A98" s="3">
        <v>46048</v>
      </c>
      <c r="B98" s="29">
        <v>46050</v>
      </c>
      <c r="C98" s="10" t="s">
        <v>38</v>
      </c>
      <c r="D98" s="10" t="s">
        <v>5</v>
      </c>
      <c r="E98" s="10" t="s">
        <v>12673</v>
      </c>
      <c r="F98" s="10"/>
      <c r="G98" s="10" t="s">
        <v>12875</v>
      </c>
      <c r="H98" s="8" t="s">
        <v>15830</v>
      </c>
      <c r="I98" s="5" t="s">
        <v>11583</v>
      </c>
      <c r="J98" s="10">
        <v>8</v>
      </c>
      <c r="K98" s="10">
        <v>59.9</v>
      </c>
      <c r="L98" s="5">
        <v>10.9</v>
      </c>
      <c r="M98" s="18">
        <v>7.4874999999999998</v>
      </c>
      <c r="N98" s="5" t="s">
        <v>12588</v>
      </c>
      <c r="O98" s="10"/>
      <c r="P98" s="10"/>
      <c r="Q98" s="10"/>
      <c r="R98" s="10"/>
      <c r="S98" s="10"/>
      <c r="T98" s="29">
        <v>46051</v>
      </c>
      <c r="U98" s="10" t="s">
        <v>12629</v>
      </c>
      <c r="V98" s="10"/>
      <c r="W98" s="10"/>
      <c r="X98" s="10"/>
      <c r="Y98" s="10"/>
      <c r="Z98" s="10"/>
      <c r="AA98" s="5">
        <v>87.2</v>
      </c>
      <c r="AB98" s="5">
        <v>-27.3</v>
      </c>
      <c r="AC98" s="10"/>
      <c r="AD98" s="10"/>
    </row>
    <row r="99" spans="1:30" ht="16.95" hidden="1" customHeight="1" x14ac:dyDescent="0.3">
      <c r="A99" s="3">
        <v>46048</v>
      </c>
      <c r="B99" s="29">
        <v>46050</v>
      </c>
      <c r="C99" s="5" t="s">
        <v>34</v>
      </c>
      <c r="D99" s="5" t="s">
        <v>15668</v>
      </c>
      <c r="E99" s="9" t="s">
        <v>11093</v>
      </c>
      <c r="F99" s="9"/>
      <c r="G99" s="30" t="s">
        <v>13321</v>
      </c>
      <c r="H99" s="11" t="s">
        <v>15831</v>
      </c>
      <c r="I99" s="5" t="s">
        <v>11583</v>
      </c>
      <c r="J99" s="5">
        <v>6</v>
      </c>
      <c r="K99" s="5">
        <v>60.8</v>
      </c>
      <c r="L99" s="5">
        <v>10.9</v>
      </c>
      <c r="M99" s="18">
        <v>10.133333333333301</v>
      </c>
      <c r="N99" s="19" t="s">
        <v>12588</v>
      </c>
      <c r="O99" s="5"/>
      <c r="P99" s="5"/>
      <c r="Q99" s="5"/>
      <c r="R99" s="5"/>
      <c r="S99" s="5"/>
      <c r="T99" s="23">
        <v>46050</v>
      </c>
      <c r="U99" s="5"/>
      <c r="V99" s="5"/>
      <c r="W99" s="5"/>
      <c r="X99" s="5"/>
      <c r="Y99" s="5"/>
      <c r="Z99" s="5"/>
      <c r="AA99" s="5">
        <v>65.400000000000006</v>
      </c>
      <c r="AB99" s="5">
        <v>-4.6000000000000103</v>
      </c>
      <c r="AC99" s="5"/>
      <c r="AD99" s="5"/>
    </row>
    <row r="100" spans="1:30" ht="16.95" customHeight="1" x14ac:dyDescent="0.3">
      <c r="A100" s="3">
        <v>46048</v>
      </c>
      <c r="B100" s="29">
        <v>46050</v>
      </c>
      <c r="C100" s="5" t="s">
        <v>38</v>
      </c>
      <c r="D100" s="5" t="s">
        <v>5</v>
      </c>
      <c r="E100" s="31" t="s">
        <v>73</v>
      </c>
      <c r="F100" s="5"/>
      <c r="G100" s="32" t="s">
        <v>15832</v>
      </c>
      <c r="H100" s="12" t="s">
        <v>15833</v>
      </c>
      <c r="I100" s="5" t="s">
        <v>82</v>
      </c>
      <c r="J100" s="5">
        <v>6</v>
      </c>
      <c r="K100" s="41">
        <v>62.69</v>
      </c>
      <c r="L100" s="5">
        <v>10.9</v>
      </c>
      <c r="M100" s="18">
        <v>10.4483333333333</v>
      </c>
      <c r="N100" s="19" t="s">
        <v>12588</v>
      </c>
      <c r="O100" s="7"/>
      <c r="P100" s="7"/>
      <c r="Q100" s="7"/>
      <c r="R100" s="7"/>
      <c r="S100" s="7"/>
      <c r="T100" s="23">
        <v>46050</v>
      </c>
      <c r="U100" s="5" t="s">
        <v>12629</v>
      </c>
      <c r="V100" s="7"/>
      <c r="W100" s="31" t="s">
        <v>15834</v>
      </c>
      <c r="X100" s="47" t="s">
        <v>15835</v>
      </c>
      <c r="Y100" s="47" t="s">
        <v>15835</v>
      </c>
      <c r="Z100" s="31" t="s">
        <v>15834</v>
      </c>
      <c r="AA100" s="5">
        <v>65.400000000000006</v>
      </c>
      <c r="AB100" s="5">
        <v>-2.7100000000000102</v>
      </c>
      <c r="AC100" s="10"/>
      <c r="AD100" s="10"/>
    </row>
    <row r="101" spans="1:30" ht="16.95" customHeight="1" x14ac:dyDescent="0.3">
      <c r="A101" s="3">
        <v>46048</v>
      </c>
      <c r="B101" s="29">
        <v>46050</v>
      </c>
      <c r="C101" s="5" t="s">
        <v>38</v>
      </c>
      <c r="D101" s="5" t="s">
        <v>5</v>
      </c>
      <c r="E101" s="31" t="s">
        <v>73</v>
      </c>
      <c r="F101" s="5"/>
      <c r="G101" s="33" t="s">
        <v>15836</v>
      </c>
      <c r="H101" s="12" t="s">
        <v>15837</v>
      </c>
      <c r="I101" s="5" t="s">
        <v>82</v>
      </c>
      <c r="J101" s="5">
        <v>3</v>
      </c>
      <c r="K101" s="41">
        <v>27.38</v>
      </c>
      <c r="L101" s="5">
        <v>10.9</v>
      </c>
      <c r="M101" s="18">
        <v>9.1266666666666705</v>
      </c>
      <c r="N101" s="19" t="s">
        <v>12588</v>
      </c>
      <c r="O101" s="7"/>
      <c r="P101" s="7"/>
      <c r="Q101" s="7"/>
      <c r="R101" s="7"/>
      <c r="S101" s="7"/>
      <c r="T101" s="23">
        <v>46050</v>
      </c>
      <c r="U101" s="5" t="s">
        <v>12629</v>
      </c>
      <c r="V101" s="7"/>
      <c r="W101" s="31" t="s">
        <v>15838</v>
      </c>
      <c r="X101" s="47" t="s">
        <v>15839</v>
      </c>
      <c r="Y101" s="47" t="s">
        <v>15839</v>
      </c>
      <c r="Z101" s="31" t="s">
        <v>15838</v>
      </c>
      <c r="AA101" s="5">
        <v>32.700000000000003</v>
      </c>
      <c r="AB101" s="5">
        <v>-5.32</v>
      </c>
      <c r="AC101" s="10"/>
      <c r="AD101" s="10"/>
    </row>
    <row r="102" spans="1:30" ht="16.95" customHeight="1" x14ac:dyDescent="0.3">
      <c r="A102" s="3">
        <v>46048</v>
      </c>
      <c r="B102" s="29">
        <v>46050</v>
      </c>
      <c r="C102" s="5" t="s">
        <v>38</v>
      </c>
      <c r="D102" s="5" t="s">
        <v>5</v>
      </c>
      <c r="E102" s="31" t="s">
        <v>73</v>
      </c>
      <c r="F102" s="5"/>
      <c r="G102" s="33" t="s">
        <v>15836</v>
      </c>
      <c r="H102" s="12" t="s">
        <v>15840</v>
      </c>
      <c r="I102" s="5" t="s">
        <v>82</v>
      </c>
      <c r="J102" s="5">
        <v>12</v>
      </c>
      <c r="K102" s="41">
        <v>127.44</v>
      </c>
      <c r="L102" s="5">
        <v>10.9</v>
      </c>
      <c r="M102" s="18">
        <v>10.62</v>
      </c>
      <c r="N102" s="19" t="s">
        <v>12588</v>
      </c>
      <c r="O102" s="7"/>
      <c r="P102" s="7"/>
      <c r="Q102" s="7"/>
      <c r="R102" s="7"/>
      <c r="S102" s="7"/>
      <c r="T102" s="23">
        <v>46050</v>
      </c>
      <c r="U102" s="5" t="s">
        <v>12629</v>
      </c>
      <c r="V102" s="7"/>
      <c r="W102" s="31" t="s">
        <v>15841</v>
      </c>
      <c r="X102" s="47" t="s">
        <v>7210</v>
      </c>
      <c r="Y102" s="47" t="s">
        <v>7210</v>
      </c>
      <c r="Z102" s="31" t="s">
        <v>15841</v>
      </c>
      <c r="AA102" s="5">
        <v>130.80000000000001</v>
      </c>
      <c r="AB102" s="5">
        <v>-3.3600000000000101</v>
      </c>
      <c r="AC102" s="10"/>
      <c r="AD102" s="10"/>
    </row>
    <row r="103" spans="1:30" ht="16.95" hidden="1" customHeight="1" x14ac:dyDescent="0.3">
      <c r="A103" s="3">
        <v>46048</v>
      </c>
      <c r="B103" s="29">
        <v>46050</v>
      </c>
      <c r="C103" s="5" t="s">
        <v>85</v>
      </c>
      <c r="D103" s="5" t="s">
        <v>11214</v>
      </c>
      <c r="E103" s="31" t="s">
        <v>73</v>
      </c>
      <c r="F103" s="5"/>
      <c r="G103" s="33" t="s">
        <v>6972</v>
      </c>
      <c r="H103" s="15" t="s">
        <v>9923</v>
      </c>
      <c r="I103" s="5" t="s">
        <v>82</v>
      </c>
      <c r="J103" s="5">
        <v>10</v>
      </c>
      <c r="K103" s="41">
        <v>108</v>
      </c>
      <c r="L103" s="5">
        <v>10.9</v>
      </c>
      <c r="M103" s="18">
        <v>10.8</v>
      </c>
      <c r="N103" s="19" t="s">
        <v>12588</v>
      </c>
      <c r="O103" s="7"/>
      <c r="P103" s="7"/>
      <c r="Q103" s="7"/>
      <c r="R103" s="7"/>
      <c r="S103" s="7"/>
      <c r="T103" s="23"/>
      <c r="U103" s="5"/>
      <c r="V103" s="7"/>
      <c r="W103" s="31" t="s">
        <v>9924</v>
      </c>
      <c r="X103" s="47" t="s">
        <v>15842</v>
      </c>
      <c r="Y103" s="47" t="s">
        <v>15842</v>
      </c>
      <c r="Z103" s="31" t="s">
        <v>9924</v>
      </c>
      <c r="AA103" s="5">
        <v>109</v>
      </c>
      <c r="AB103" s="5">
        <v>-1</v>
      </c>
      <c r="AC103" s="10"/>
      <c r="AD103" s="10"/>
    </row>
    <row r="104" spans="1:30" ht="16.95" customHeight="1" x14ac:dyDescent="0.3">
      <c r="A104" s="3">
        <v>46023</v>
      </c>
      <c r="B104" s="4">
        <v>46051</v>
      </c>
      <c r="C104" s="34" t="s">
        <v>38</v>
      </c>
      <c r="D104" s="34" t="s">
        <v>5</v>
      </c>
      <c r="E104" s="34" t="s">
        <v>12673</v>
      </c>
      <c r="F104" s="34"/>
      <c r="G104" s="34" t="s">
        <v>15054</v>
      </c>
      <c r="H104" s="26" t="s">
        <v>15843</v>
      </c>
      <c r="I104" s="34" t="s">
        <v>11583</v>
      </c>
      <c r="J104" s="10">
        <v>18</v>
      </c>
      <c r="K104" s="10">
        <v>168</v>
      </c>
      <c r="L104" s="5">
        <v>10.9</v>
      </c>
      <c r="M104" s="18">
        <v>9.3333333333333304</v>
      </c>
      <c r="N104" s="5" t="s">
        <v>12588</v>
      </c>
      <c r="O104" s="34"/>
      <c r="P104" s="34"/>
      <c r="Q104" s="34"/>
      <c r="R104" s="34"/>
      <c r="S104" s="34"/>
      <c r="T104" s="48">
        <v>46051</v>
      </c>
      <c r="U104" s="34" t="s">
        <v>12608</v>
      </c>
      <c r="V104" s="34"/>
      <c r="W104" s="34"/>
      <c r="X104" s="34"/>
      <c r="Y104" s="34"/>
      <c r="Z104" s="34"/>
      <c r="AA104" s="5">
        <v>196.2</v>
      </c>
      <c r="AB104" s="5">
        <v>-28.2</v>
      </c>
      <c r="AC104" s="34"/>
      <c r="AD104" s="34"/>
    </row>
    <row r="105" spans="1:30" ht="16.95" customHeight="1" x14ac:dyDescent="0.3">
      <c r="A105" s="3">
        <v>46048</v>
      </c>
      <c r="B105" s="4">
        <v>46051</v>
      </c>
      <c r="C105" s="5" t="s">
        <v>31</v>
      </c>
      <c r="D105" s="5" t="s">
        <v>5</v>
      </c>
      <c r="E105" s="5" t="s">
        <v>15828</v>
      </c>
      <c r="F105" s="5" t="s">
        <v>11331</v>
      </c>
      <c r="G105" s="5" t="s">
        <v>11332</v>
      </c>
      <c r="H105" s="35" t="s">
        <v>10814</v>
      </c>
      <c r="I105" s="42" t="s">
        <v>11107</v>
      </c>
      <c r="J105" s="5">
        <v>8</v>
      </c>
      <c r="K105" s="5">
        <v>78.040000000000006</v>
      </c>
      <c r="L105" s="5">
        <v>10.9</v>
      </c>
      <c r="M105" s="18">
        <v>9.7550000000000008</v>
      </c>
      <c r="N105" s="5" t="s">
        <v>12588</v>
      </c>
      <c r="O105" s="5"/>
      <c r="P105" s="5"/>
      <c r="Q105" s="5"/>
      <c r="R105" s="5"/>
      <c r="S105" s="5"/>
      <c r="T105" s="4">
        <v>46051</v>
      </c>
      <c r="U105" s="19" t="s">
        <v>12608</v>
      </c>
      <c r="V105" s="5"/>
      <c r="W105" s="5" t="s">
        <v>15844</v>
      </c>
      <c r="X105" s="5" t="s">
        <v>15845</v>
      </c>
      <c r="Y105" s="5" t="s">
        <v>15846</v>
      </c>
      <c r="Z105" s="5" t="s">
        <v>15847</v>
      </c>
      <c r="AA105" s="5">
        <v>87.2</v>
      </c>
      <c r="AB105" s="5">
        <v>-9.16</v>
      </c>
      <c r="AC105" s="5">
        <v>78.040000000000006</v>
      </c>
      <c r="AD105" s="5">
        <v>0</v>
      </c>
    </row>
    <row r="106" spans="1:30" ht="16.95" hidden="1" customHeight="1" x14ac:dyDescent="0.3">
      <c r="A106" s="3">
        <v>46023</v>
      </c>
      <c r="B106" s="4">
        <v>46051</v>
      </c>
      <c r="C106" s="5" t="s">
        <v>36</v>
      </c>
      <c r="D106" s="5" t="s">
        <v>11200</v>
      </c>
      <c r="E106" s="5" t="s">
        <v>12022</v>
      </c>
      <c r="F106" s="5" t="s">
        <v>11201</v>
      </c>
      <c r="G106" s="5" t="s">
        <v>11237</v>
      </c>
      <c r="H106" s="6" t="s">
        <v>12871</v>
      </c>
      <c r="I106" s="5" t="s">
        <v>11107</v>
      </c>
      <c r="J106" s="5">
        <v>10</v>
      </c>
      <c r="K106" s="5">
        <v>90.9</v>
      </c>
      <c r="L106" s="5">
        <v>10.9</v>
      </c>
      <c r="M106" s="18">
        <v>9.09</v>
      </c>
      <c r="N106" s="5" t="s">
        <v>12588</v>
      </c>
      <c r="O106" s="5"/>
      <c r="P106" s="5"/>
      <c r="Q106" s="5"/>
      <c r="R106" s="5"/>
      <c r="S106" s="5"/>
      <c r="T106" s="48"/>
      <c r="U106" s="5"/>
      <c r="V106" s="5"/>
      <c r="W106" s="5"/>
      <c r="X106" s="5"/>
      <c r="Y106" s="5"/>
      <c r="Z106" s="5"/>
      <c r="AA106" s="5">
        <v>109</v>
      </c>
      <c r="AB106" s="5">
        <v>-18.100000000000001</v>
      </c>
      <c r="AC106" s="5"/>
      <c r="AD106" s="5"/>
    </row>
    <row r="107" spans="1:30" ht="16.95" hidden="1" customHeight="1" x14ac:dyDescent="0.3">
      <c r="A107" s="36">
        <v>46054</v>
      </c>
      <c r="B107" s="4">
        <v>46055</v>
      </c>
      <c r="C107" s="5" t="s">
        <v>29</v>
      </c>
      <c r="D107" s="19" t="s">
        <v>5</v>
      </c>
      <c r="E107" s="5" t="s">
        <v>12022</v>
      </c>
      <c r="F107" s="19" t="s">
        <v>11249</v>
      </c>
      <c r="G107" s="5" t="s">
        <v>11140</v>
      </c>
      <c r="H107" s="37" t="s">
        <v>15848</v>
      </c>
      <c r="I107" s="5" t="s">
        <v>11583</v>
      </c>
      <c r="J107" s="5">
        <v>3</v>
      </c>
      <c r="K107" s="5">
        <v>36.81</v>
      </c>
      <c r="L107" s="5">
        <f>VLOOKUP(I:I,指导价!A:B,2,0)</f>
        <v>10.9</v>
      </c>
      <c r="M107" s="18">
        <f t="shared" ref="M107:M122" si="0">K:K/J:J</f>
        <v>12.270000000000001</v>
      </c>
      <c r="N107" s="19" t="s">
        <v>12588</v>
      </c>
      <c r="O107" s="5"/>
      <c r="P107" s="5"/>
      <c r="Q107" s="5"/>
      <c r="R107" s="5"/>
      <c r="S107" s="5"/>
      <c r="T107" s="23">
        <v>46055</v>
      </c>
      <c r="U107" s="19" t="s">
        <v>12589</v>
      </c>
      <c r="V107" s="5"/>
      <c r="W107" s="5"/>
      <c r="X107" s="5"/>
      <c r="Y107" s="5"/>
      <c r="Z107" s="5"/>
      <c r="AA107" s="5">
        <f t="shared" ref="AA107:AA122" si="1">J107*L107</f>
        <v>32.700000000000003</v>
      </c>
      <c r="AB107" s="5">
        <f t="shared" ref="AB107:AB122" si="2">K107-AA107</f>
        <v>4.1099999999999994</v>
      </c>
      <c r="AC107" s="5"/>
      <c r="AD107" s="5"/>
    </row>
    <row r="108" spans="1:30" ht="16.95" customHeight="1" x14ac:dyDescent="0.3">
      <c r="A108" s="36">
        <v>46054</v>
      </c>
      <c r="B108" s="4">
        <v>46055</v>
      </c>
      <c r="C108" s="5" t="s">
        <v>38</v>
      </c>
      <c r="D108" s="5" t="s">
        <v>5</v>
      </c>
      <c r="E108" s="5" t="s">
        <v>12022</v>
      </c>
      <c r="F108" s="5"/>
      <c r="G108" s="19" t="s">
        <v>12051</v>
      </c>
      <c r="H108" s="37" t="s">
        <v>15849</v>
      </c>
      <c r="I108" s="5" t="s">
        <v>11583</v>
      </c>
      <c r="J108" s="5">
        <v>15</v>
      </c>
      <c r="K108" s="5">
        <v>153</v>
      </c>
      <c r="L108" s="5">
        <f>VLOOKUP(I:I,指导价!A:B,2,0)</f>
        <v>10.9</v>
      </c>
      <c r="M108" s="18">
        <f t="shared" si="0"/>
        <v>10.199999999999999</v>
      </c>
      <c r="N108" s="19" t="s">
        <v>12588</v>
      </c>
      <c r="O108" s="5"/>
      <c r="P108" s="5"/>
      <c r="Q108" s="5"/>
      <c r="R108" s="5"/>
      <c r="S108" s="5"/>
      <c r="T108" s="23">
        <v>46055</v>
      </c>
      <c r="U108" s="19" t="s">
        <v>12629</v>
      </c>
      <c r="V108" s="5"/>
      <c r="W108" s="5"/>
      <c r="X108" s="5"/>
      <c r="Y108" s="5"/>
      <c r="Z108" s="5"/>
      <c r="AA108" s="5">
        <f t="shared" si="1"/>
        <v>163.5</v>
      </c>
      <c r="AB108" s="5">
        <f t="shared" si="2"/>
        <v>-10.5</v>
      </c>
      <c r="AC108" s="5"/>
      <c r="AD108" s="5"/>
    </row>
    <row r="109" spans="1:30" ht="16.95" hidden="1" customHeight="1" x14ac:dyDescent="0.3">
      <c r="A109" s="36">
        <v>46054</v>
      </c>
      <c r="B109" s="4">
        <v>46055</v>
      </c>
      <c r="C109" s="5" t="s">
        <v>28</v>
      </c>
      <c r="D109" s="5" t="s">
        <v>5</v>
      </c>
      <c r="E109" s="5" t="s">
        <v>12022</v>
      </c>
      <c r="F109" s="5" t="s">
        <v>11465</v>
      </c>
      <c r="G109" s="19" t="s">
        <v>11381</v>
      </c>
      <c r="H109" s="5" t="s">
        <v>15850</v>
      </c>
      <c r="I109" s="5" t="s">
        <v>11583</v>
      </c>
      <c r="J109" s="5">
        <v>8</v>
      </c>
      <c r="K109" s="5">
        <v>81</v>
      </c>
      <c r="L109" s="5">
        <f>VLOOKUP(I:I,指导价!A:B,2,0)</f>
        <v>10.9</v>
      </c>
      <c r="M109" s="18">
        <f t="shared" si="0"/>
        <v>10.125</v>
      </c>
      <c r="N109" s="19" t="s">
        <v>12588</v>
      </c>
      <c r="O109" s="5"/>
      <c r="P109" s="5"/>
      <c r="Q109" s="5"/>
      <c r="R109" s="5"/>
      <c r="S109" s="5"/>
      <c r="T109" s="23">
        <v>46056</v>
      </c>
      <c r="U109" s="19" t="s">
        <v>12589</v>
      </c>
      <c r="V109" s="5"/>
      <c r="W109" s="5"/>
      <c r="X109" s="5"/>
      <c r="Y109" s="5"/>
      <c r="Z109" s="5"/>
      <c r="AA109" s="5">
        <f t="shared" si="1"/>
        <v>87.2</v>
      </c>
      <c r="AB109" s="5">
        <f t="shared" si="2"/>
        <v>-6.2000000000000028</v>
      </c>
      <c r="AC109" s="5"/>
      <c r="AD109" s="5"/>
    </row>
    <row r="110" spans="1:30" ht="16.95" customHeight="1" x14ac:dyDescent="0.3">
      <c r="A110" s="36">
        <v>46054</v>
      </c>
      <c r="B110" s="4">
        <v>46055</v>
      </c>
      <c r="C110" s="5" t="s">
        <v>34</v>
      </c>
      <c r="D110" s="5" t="s">
        <v>5</v>
      </c>
      <c r="E110" s="5" t="s">
        <v>12022</v>
      </c>
      <c r="F110" s="19" t="s">
        <v>11325</v>
      </c>
      <c r="G110" s="5" t="s">
        <v>11449</v>
      </c>
      <c r="H110" s="5" t="s">
        <v>15851</v>
      </c>
      <c r="I110" s="5" t="s">
        <v>11583</v>
      </c>
      <c r="J110" s="5">
        <v>12</v>
      </c>
      <c r="K110" s="5">
        <v>114.8</v>
      </c>
      <c r="L110" s="5">
        <f>VLOOKUP(I:I,指导价!A:B,2,0)</f>
        <v>10.9</v>
      </c>
      <c r="M110" s="18">
        <f t="shared" si="0"/>
        <v>9.5666666666666664</v>
      </c>
      <c r="N110" s="19" t="s">
        <v>12588</v>
      </c>
      <c r="O110" s="5"/>
      <c r="P110" s="5"/>
      <c r="Q110" s="5"/>
      <c r="R110" s="5"/>
      <c r="S110" s="5"/>
      <c r="T110" s="23">
        <v>46055</v>
      </c>
      <c r="U110" s="19" t="s">
        <v>12608</v>
      </c>
      <c r="V110" s="5"/>
      <c r="W110" s="5"/>
      <c r="X110" s="5"/>
      <c r="Y110" s="5"/>
      <c r="Z110" s="5"/>
      <c r="AA110" s="5">
        <f t="shared" si="1"/>
        <v>130.80000000000001</v>
      </c>
      <c r="AB110" s="5">
        <f t="shared" si="2"/>
        <v>-16.000000000000014</v>
      </c>
      <c r="AC110" s="5"/>
      <c r="AD110" s="5"/>
    </row>
    <row r="111" spans="1:30" ht="16.95" hidden="1" customHeight="1" x14ac:dyDescent="0.3">
      <c r="A111" s="36">
        <v>46054</v>
      </c>
      <c r="B111" s="4">
        <v>46055</v>
      </c>
      <c r="C111" s="5" t="str">
        <f>VLOOKUP(G:G,白名单!C:E,3,0)</f>
        <v>华北大区</v>
      </c>
      <c r="D111" s="5" t="str">
        <f>VLOOKUP(G111,白名单!C:F,4,0)</f>
        <v>天津和清润通商贸有限公司</v>
      </c>
      <c r="E111" s="5" t="s">
        <v>12022</v>
      </c>
      <c r="F111" s="19" t="s">
        <v>11344</v>
      </c>
      <c r="G111" s="19" t="s">
        <v>11345</v>
      </c>
      <c r="H111" s="5" t="s">
        <v>13097</v>
      </c>
      <c r="I111" s="5" t="s">
        <v>11583</v>
      </c>
      <c r="J111" s="5">
        <v>10</v>
      </c>
      <c r="K111" s="5">
        <v>102.8</v>
      </c>
      <c r="L111" s="5">
        <f>VLOOKUP(I:I,指导价!A:B,2,0)</f>
        <v>10.9</v>
      </c>
      <c r="M111" s="18">
        <f t="shared" si="0"/>
        <v>10.28</v>
      </c>
      <c r="N111" s="19" t="s">
        <v>12588</v>
      </c>
      <c r="O111" s="5"/>
      <c r="P111" s="5"/>
      <c r="Q111" s="5"/>
      <c r="R111" s="5"/>
      <c r="S111" s="5"/>
      <c r="T111" s="23">
        <v>46055</v>
      </c>
      <c r="U111" s="19" t="s">
        <v>12608</v>
      </c>
      <c r="V111" s="5"/>
      <c r="W111" s="5"/>
      <c r="X111" s="5"/>
      <c r="Y111" s="5"/>
      <c r="Z111" s="5"/>
      <c r="AA111" s="5">
        <f t="shared" si="1"/>
        <v>109</v>
      </c>
      <c r="AB111" s="5">
        <f t="shared" si="2"/>
        <v>-6.2000000000000028</v>
      </c>
      <c r="AC111" s="5"/>
      <c r="AD111" s="5"/>
    </row>
    <row r="112" spans="1:30" ht="16.95" hidden="1" customHeight="1" x14ac:dyDescent="0.3">
      <c r="A112" s="36">
        <v>46054</v>
      </c>
      <c r="B112" s="4">
        <v>46055</v>
      </c>
      <c r="C112" s="5" t="s">
        <v>32</v>
      </c>
      <c r="D112" s="5" t="s">
        <v>5</v>
      </c>
      <c r="E112" s="5" t="s">
        <v>12022</v>
      </c>
      <c r="F112" s="19" t="s">
        <v>11113</v>
      </c>
      <c r="G112" s="19" t="s">
        <v>11114</v>
      </c>
      <c r="H112" s="5" t="s">
        <v>11115</v>
      </c>
      <c r="I112" s="5" t="s">
        <v>11583</v>
      </c>
      <c r="J112" s="5">
        <v>5</v>
      </c>
      <c r="K112" s="5">
        <v>53</v>
      </c>
      <c r="L112" s="5">
        <f>VLOOKUP(I:I,指导价!A:B,2,0)</f>
        <v>10.9</v>
      </c>
      <c r="M112" s="18">
        <f t="shared" si="0"/>
        <v>10.6</v>
      </c>
      <c r="N112" s="19" t="s">
        <v>12588</v>
      </c>
      <c r="O112" s="5"/>
      <c r="P112" s="5"/>
      <c r="Q112" s="5"/>
      <c r="R112" s="5"/>
      <c r="S112" s="5"/>
      <c r="T112" s="23">
        <v>46056</v>
      </c>
      <c r="U112" s="19" t="s">
        <v>12589</v>
      </c>
      <c r="V112" s="5"/>
      <c r="W112" s="5"/>
      <c r="X112" s="5"/>
      <c r="Y112" s="5"/>
      <c r="Z112" s="5"/>
      <c r="AA112" s="5">
        <f t="shared" si="1"/>
        <v>54.5</v>
      </c>
      <c r="AB112" s="5">
        <f t="shared" si="2"/>
        <v>-1.5</v>
      </c>
      <c r="AC112" s="5"/>
      <c r="AD112" s="5"/>
    </row>
    <row r="113" spans="1:30" ht="16.95" hidden="1" customHeight="1" x14ac:dyDescent="0.3">
      <c r="A113" s="36">
        <v>46054</v>
      </c>
      <c r="B113" s="4">
        <v>46055</v>
      </c>
      <c r="C113" s="5" t="s">
        <v>31</v>
      </c>
      <c r="D113" s="5" t="s">
        <v>5</v>
      </c>
      <c r="E113" s="5" t="s">
        <v>12022</v>
      </c>
      <c r="F113" s="19" t="s">
        <v>11882</v>
      </c>
      <c r="G113" s="19" t="s">
        <v>11883</v>
      </c>
      <c r="H113" s="5" t="s">
        <v>15852</v>
      </c>
      <c r="I113" s="5" t="s">
        <v>11583</v>
      </c>
      <c r="J113" s="5">
        <v>9</v>
      </c>
      <c r="K113" s="5">
        <v>92.7</v>
      </c>
      <c r="L113" s="5">
        <f>VLOOKUP(I:I,指导价!A:B,2,0)</f>
        <v>10.9</v>
      </c>
      <c r="M113" s="18">
        <f t="shared" si="0"/>
        <v>10.3</v>
      </c>
      <c r="N113" s="19" t="s">
        <v>12588</v>
      </c>
      <c r="O113" s="5"/>
      <c r="P113" s="5"/>
      <c r="Q113" s="5"/>
      <c r="R113" s="5"/>
      <c r="S113" s="5"/>
      <c r="T113" s="23">
        <v>46056</v>
      </c>
      <c r="U113" s="19" t="s">
        <v>12589</v>
      </c>
      <c r="V113" s="5"/>
      <c r="W113" s="5"/>
      <c r="X113" s="5"/>
      <c r="Y113" s="5"/>
      <c r="Z113" s="5"/>
      <c r="AA113" s="5">
        <f t="shared" si="1"/>
        <v>98.100000000000009</v>
      </c>
      <c r="AB113" s="5">
        <f t="shared" si="2"/>
        <v>-5.4000000000000057</v>
      </c>
      <c r="AC113" s="5"/>
      <c r="AD113" s="5"/>
    </row>
    <row r="114" spans="1:30" ht="16.95" customHeight="1" x14ac:dyDescent="0.3">
      <c r="A114" s="36">
        <v>46054</v>
      </c>
      <c r="B114" s="4">
        <v>46055</v>
      </c>
      <c r="C114" s="5" t="s">
        <v>31</v>
      </c>
      <c r="D114" s="5" t="s">
        <v>5</v>
      </c>
      <c r="E114" s="5" t="s">
        <v>12022</v>
      </c>
      <c r="F114" s="19" t="s">
        <v>11139</v>
      </c>
      <c r="G114" s="19" t="s">
        <v>15853</v>
      </c>
      <c r="H114" s="5" t="s">
        <v>15854</v>
      </c>
      <c r="I114" s="5" t="s">
        <v>11583</v>
      </c>
      <c r="J114" s="5">
        <v>9</v>
      </c>
      <c r="K114" s="5">
        <v>91.8</v>
      </c>
      <c r="L114" s="5">
        <f>VLOOKUP(I:I,指导价!A:B,2,0)</f>
        <v>10.9</v>
      </c>
      <c r="M114" s="18">
        <f t="shared" si="0"/>
        <v>10.199999999999999</v>
      </c>
      <c r="N114" s="19" t="s">
        <v>12588</v>
      </c>
      <c r="O114" s="5"/>
      <c r="P114" s="5"/>
      <c r="Q114" s="5"/>
      <c r="R114" s="5"/>
      <c r="S114" s="5"/>
      <c r="T114" s="23">
        <v>46056</v>
      </c>
      <c r="U114" s="19" t="s">
        <v>12629</v>
      </c>
      <c r="V114" s="5"/>
      <c r="W114" s="5"/>
      <c r="X114" s="5"/>
      <c r="Y114" s="5"/>
      <c r="Z114" s="5"/>
      <c r="AA114" s="5">
        <f t="shared" si="1"/>
        <v>98.100000000000009</v>
      </c>
      <c r="AB114" s="5">
        <f t="shared" si="2"/>
        <v>-6.3000000000000114</v>
      </c>
      <c r="AC114" s="5"/>
      <c r="AD114" s="5"/>
    </row>
    <row r="115" spans="1:30" ht="16.95" customHeight="1" x14ac:dyDescent="0.3">
      <c r="A115" s="36">
        <v>46054</v>
      </c>
      <c r="B115" s="4">
        <v>46055</v>
      </c>
      <c r="C115" s="5" t="s">
        <v>32</v>
      </c>
      <c r="D115" s="5" t="s">
        <v>5</v>
      </c>
      <c r="E115" s="5" t="s">
        <v>12022</v>
      </c>
      <c r="F115" s="19" t="s">
        <v>11113</v>
      </c>
      <c r="G115" s="5" t="s">
        <v>12788</v>
      </c>
      <c r="H115" s="5" t="s">
        <v>12789</v>
      </c>
      <c r="I115" s="5" t="s">
        <v>11583</v>
      </c>
      <c r="J115" s="5">
        <v>10</v>
      </c>
      <c r="K115" s="5">
        <v>114.5</v>
      </c>
      <c r="L115" s="5">
        <f>VLOOKUP(I:I,指导价!A:B,2,0)</f>
        <v>10.9</v>
      </c>
      <c r="M115" s="18">
        <f t="shared" si="0"/>
        <v>11.45</v>
      </c>
      <c r="N115" s="19" t="s">
        <v>12588</v>
      </c>
      <c r="O115" s="5"/>
      <c r="P115" s="5"/>
      <c r="Q115" s="5"/>
      <c r="R115" s="5"/>
      <c r="S115" s="5"/>
      <c r="T115" s="23">
        <v>46055</v>
      </c>
      <c r="U115" s="19" t="s">
        <v>12608</v>
      </c>
      <c r="V115" s="5"/>
      <c r="W115" s="5"/>
      <c r="X115" s="5"/>
      <c r="Y115" s="5"/>
      <c r="Z115" s="5"/>
      <c r="AA115" s="5">
        <f t="shared" si="1"/>
        <v>109</v>
      </c>
      <c r="AB115" s="5">
        <f t="shared" si="2"/>
        <v>5.5</v>
      </c>
      <c r="AC115" s="5"/>
      <c r="AD115" s="5"/>
    </row>
    <row r="116" spans="1:30" ht="16.95" customHeight="1" x14ac:dyDescent="0.3">
      <c r="A116" s="36">
        <v>46054</v>
      </c>
      <c r="B116" s="4">
        <v>46055</v>
      </c>
      <c r="C116" s="5" t="s">
        <v>34</v>
      </c>
      <c r="D116" s="5" t="s">
        <v>5</v>
      </c>
      <c r="E116" s="5" t="s">
        <v>12022</v>
      </c>
      <c r="F116" s="19" t="s">
        <v>11325</v>
      </c>
      <c r="G116" s="5">
        <v>94561453152</v>
      </c>
      <c r="H116" s="5" t="s">
        <v>15855</v>
      </c>
      <c r="I116" s="5" t="s">
        <v>11583</v>
      </c>
      <c r="J116" s="5">
        <v>10</v>
      </c>
      <c r="K116" s="5">
        <v>107.6</v>
      </c>
      <c r="L116" s="5">
        <f>VLOOKUP(I:I,指导价!A:B,2,0)</f>
        <v>10.9</v>
      </c>
      <c r="M116" s="18">
        <f t="shared" si="0"/>
        <v>10.76</v>
      </c>
      <c r="N116" s="19" t="s">
        <v>12588</v>
      </c>
      <c r="O116" s="5"/>
      <c r="P116" s="5"/>
      <c r="Q116" s="5"/>
      <c r="R116" s="5"/>
      <c r="S116" s="5"/>
      <c r="T116" s="23">
        <v>46055</v>
      </c>
      <c r="U116" s="19" t="s">
        <v>12629</v>
      </c>
      <c r="V116" s="5"/>
      <c r="W116" s="5"/>
      <c r="X116" s="5"/>
      <c r="Y116" s="5"/>
      <c r="Z116" s="5"/>
      <c r="AA116" s="5">
        <f t="shared" si="1"/>
        <v>109</v>
      </c>
      <c r="AB116" s="5">
        <f t="shared" si="2"/>
        <v>-1.4000000000000057</v>
      </c>
      <c r="AC116" s="5"/>
      <c r="AD116" s="5"/>
    </row>
    <row r="117" spans="1:30" ht="16.95" hidden="1" customHeight="1" x14ac:dyDescent="0.3">
      <c r="A117" s="36">
        <v>46054</v>
      </c>
      <c r="B117" s="4">
        <v>46055</v>
      </c>
      <c r="C117" s="5" t="s">
        <v>32</v>
      </c>
      <c r="D117" s="5" t="s">
        <v>5</v>
      </c>
      <c r="E117" s="5" t="s">
        <v>12022</v>
      </c>
      <c r="F117" s="19" t="s">
        <v>11113</v>
      </c>
      <c r="G117" s="19" t="s">
        <v>11364</v>
      </c>
      <c r="H117" s="5" t="s">
        <v>14346</v>
      </c>
      <c r="I117" s="5" t="s">
        <v>11583</v>
      </c>
      <c r="J117" s="5">
        <v>10</v>
      </c>
      <c r="K117" s="5">
        <v>105.2</v>
      </c>
      <c r="L117" s="5">
        <f>VLOOKUP(I:I,指导价!A:B,2,0)</f>
        <v>10.9</v>
      </c>
      <c r="M117" s="18">
        <f t="shared" si="0"/>
        <v>10.52</v>
      </c>
      <c r="N117" s="19" t="s">
        <v>12588</v>
      </c>
      <c r="O117" s="5"/>
      <c r="P117" s="5"/>
      <c r="Q117" s="5"/>
      <c r="R117" s="5"/>
      <c r="S117" s="5"/>
      <c r="T117" s="23">
        <v>46056</v>
      </c>
      <c r="U117" s="19" t="s">
        <v>12589</v>
      </c>
      <c r="V117" s="5"/>
      <c r="W117" s="5"/>
      <c r="X117" s="5"/>
      <c r="Y117" s="5"/>
      <c r="Z117" s="5"/>
      <c r="AA117" s="5">
        <f t="shared" si="1"/>
        <v>109</v>
      </c>
      <c r="AB117" s="5">
        <f t="shared" si="2"/>
        <v>-3.7999999999999972</v>
      </c>
      <c r="AC117" s="5"/>
      <c r="AD117" s="5"/>
    </row>
    <row r="118" spans="1:30" ht="16.95" customHeight="1" x14ac:dyDescent="0.3">
      <c r="A118" s="36">
        <v>46054</v>
      </c>
      <c r="B118" s="4">
        <v>46055</v>
      </c>
      <c r="C118" s="5" t="s">
        <v>34</v>
      </c>
      <c r="D118" s="5" t="s">
        <v>5</v>
      </c>
      <c r="E118" s="5" t="s">
        <v>12022</v>
      </c>
      <c r="F118" s="19" t="s">
        <v>11325</v>
      </c>
      <c r="G118" s="19" t="s">
        <v>14398</v>
      </c>
      <c r="H118" s="5" t="s">
        <v>10639</v>
      </c>
      <c r="I118" s="5" t="s">
        <v>11583</v>
      </c>
      <c r="J118" s="5">
        <v>12</v>
      </c>
      <c r="K118" s="5">
        <v>126.63</v>
      </c>
      <c r="L118" s="5">
        <f>VLOOKUP(I:I,指导价!A:B,2,0)</f>
        <v>10.9</v>
      </c>
      <c r="M118" s="18">
        <f t="shared" si="0"/>
        <v>10.5525</v>
      </c>
      <c r="N118" s="19" t="s">
        <v>12588</v>
      </c>
      <c r="O118" s="5"/>
      <c r="P118" s="5"/>
      <c r="Q118" s="5"/>
      <c r="R118" s="5"/>
      <c r="S118" s="5"/>
      <c r="T118" s="23">
        <v>46056</v>
      </c>
      <c r="U118" s="19" t="s">
        <v>12608</v>
      </c>
      <c r="V118" s="5"/>
      <c r="W118" s="5"/>
      <c r="X118" s="5"/>
      <c r="Y118" s="5"/>
      <c r="Z118" s="5"/>
      <c r="AA118" s="5">
        <f t="shared" si="1"/>
        <v>130.80000000000001</v>
      </c>
      <c r="AB118" s="5">
        <f t="shared" si="2"/>
        <v>-4.1700000000000159</v>
      </c>
      <c r="AC118" s="5"/>
      <c r="AD118" s="5"/>
    </row>
    <row r="119" spans="1:30" ht="16.95" hidden="1" customHeight="1" x14ac:dyDescent="0.3">
      <c r="A119" s="36">
        <v>46054</v>
      </c>
      <c r="B119" s="4">
        <v>46055</v>
      </c>
      <c r="C119" s="5" t="str">
        <f>VLOOKUP(G:G,白名单!C:E,3,0)</f>
        <v>深圳大区</v>
      </c>
      <c r="D119" s="5" t="str">
        <f>VLOOKUP(G119,白名单!C:F,4,0)</f>
        <v>广东省莞诚贸易有限公司</v>
      </c>
      <c r="E119" s="5" t="s">
        <v>12022</v>
      </c>
      <c r="F119" s="19" t="s">
        <v>15856</v>
      </c>
      <c r="G119" s="5" t="s">
        <v>11482</v>
      </c>
      <c r="H119" s="5" t="s">
        <v>15857</v>
      </c>
      <c r="I119" s="5" t="s">
        <v>11583</v>
      </c>
      <c r="J119" s="5">
        <v>8</v>
      </c>
      <c r="K119" s="5">
        <v>85</v>
      </c>
      <c r="L119" s="5">
        <f>VLOOKUP(I:I,指导价!A:B,2,0)</f>
        <v>10.9</v>
      </c>
      <c r="M119" s="18">
        <f t="shared" si="0"/>
        <v>10.625</v>
      </c>
      <c r="N119" s="19" t="s">
        <v>12588</v>
      </c>
      <c r="O119" s="5"/>
      <c r="P119" s="5"/>
      <c r="Q119" s="5"/>
      <c r="R119" s="5"/>
      <c r="S119" s="5"/>
      <c r="T119" s="23">
        <v>46055</v>
      </c>
      <c r="U119" s="19" t="s">
        <v>12608</v>
      </c>
      <c r="V119" s="5"/>
      <c r="W119" s="5"/>
      <c r="X119" s="5"/>
      <c r="Y119" s="5"/>
      <c r="Z119" s="5"/>
      <c r="AA119" s="5">
        <f t="shared" si="1"/>
        <v>87.2</v>
      </c>
      <c r="AB119" s="5">
        <f t="shared" si="2"/>
        <v>-2.2000000000000028</v>
      </c>
      <c r="AC119" s="5"/>
      <c r="AD119" s="5"/>
    </row>
    <row r="120" spans="1:30" ht="16.95" hidden="1" customHeight="1" x14ac:dyDescent="0.3">
      <c r="A120" s="36">
        <v>46054</v>
      </c>
      <c r="B120" s="4">
        <v>46055</v>
      </c>
      <c r="C120" s="5" t="str">
        <f>VLOOKUP(G:G,白名单!C:E,3,0)</f>
        <v>广州大区</v>
      </c>
      <c r="D120" s="5" t="str">
        <f>VLOOKUP(G120,白名单!C:F,4,0)</f>
        <v>广州喜万佳便利店有限公司</v>
      </c>
      <c r="E120" s="5" t="s">
        <v>12022</v>
      </c>
      <c r="F120" s="19" t="s">
        <v>11130</v>
      </c>
      <c r="G120" s="5" t="s">
        <v>15256</v>
      </c>
      <c r="H120" s="5" t="s">
        <v>15858</v>
      </c>
      <c r="I120" s="5" t="s">
        <v>11583</v>
      </c>
      <c r="J120" s="5">
        <v>8</v>
      </c>
      <c r="K120" s="5">
        <v>72.099999999999994</v>
      </c>
      <c r="L120" s="5">
        <f>VLOOKUP(I:I,指导价!A:B,2,0)</f>
        <v>10.9</v>
      </c>
      <c r="M120" s="18">
        <f t="shared" si="0"/>
        <v>9.0124999999999993</v>
      </c>
      <c r="N120" s="19" t="s">
        <v>12588</v>
      </c>
      <c r="O120" s="5"/>
      <c r="P120" s="5"/>
      <c r="Q120" s="5"/>
      <c r="R120" s="5"/>
      <c r="S120" s="5"/>
      <c r="T120" s="23">
        <v>46055</v>
      </c>
      <c r="U120" s="19" t="s">
        <v>12589</v>
      </c>
      <c r="V120" s="5"/>
      <c r="W120" s="5"/>
      <c r="X120" s="5"/>
      <c r="Y120" s="5"/>
      <c r="Z120" s="5"/>
      <c r="AA120" s="5">
        <f t="shared" si="1"/>
        <v>87.2</v>
      </c>
      <c r="AB120" s="5">
        <f t="shared" si="2"/>
        <v>-15.100000000000009</v>
      </c>
      <c r="AC120" s="5"/>
      <c r="AD120" s="5"/>
    </row>
    <row r="121" spans="1:30" ht="16.95" hidden="1" customHeight="1" x14ac:dyDescent="0.3">
      <c r="A121" s="36">
        <v>46054</v>
      </c>
      <c r="B121" s="4">
        <v>46055</v>
      </c>
      <c r="C121" s="5" t="str">
        <f>VLOOKUP(G:G,白名单!C:E,3,0)</f>
        <v>深圳大区</v>
      </c>
      <c r="D121" s="5" t="str">
        <f>VLOOKUP(G121,白名单!C:F,4,0)</f>
        <v>广东省莞诚贸易有限公司</v>
      </c>
      <c r="E121" s="5" t="s">
        <v>12022</v>
      </c>
      <c r="F121" s="19" t="s">
        <v>15856</v>
      </c>
      <c r="G121" s="5" t="s">
        <v>15253</v>
      </c>
      <c r="H121" s="5" t="s">
        <v>15859</v>
      </c>
      <c r="I121" s="5" t="s">
        <v>11583</v>
      </c>
      <c r="J121" s="5">
        <v>24</v>
      </c>
      <c r="K121" s="5">
        <v>249</v>
      </c>
      <c r="L121" s="5">
        <f>VLOOKUP(I:I,指导价!A:B,2,0)</f>
        <v>10.9</v>
      </c>
      <c r="M121" s="18">
        <f t="shared" si="0"/>
        <v>10.375</v>
      </c>
      <c r="N121" s="19" t="s">
        <v>12588</v>
      </c>
      <c r="O121" s="5"/>
      <c r="P121" s="5"/>
      <c r="Q121" s="5"/>
      <c r="R121" s="5"/>
      <c r="S121" s="5"/>
      <c r="T121" s="23">
        <v>46055</v>
      </c>
      <c r="U121" s="19" t="s">
        <v>12589</v>
      </c>
      <c r="V121" s="5"/>
      <c r="W121" s="5"/>
      <c r="X121" s="5"/>
      <c r="Y121" s="5"/>
      <c r="Z121" s="5"/>
      <c r="AA121" s="5">
        <f t="shared" si="1"/>
        <v>261.60000000000002</v>
      </c>
      <c r="AB121" s="5">
        <f t="shared" si="2"/>
        <v>-12.600000000000023</v>
      </c>
      <c r="AC121" s="5"/>
      <c r="AD121" s="5"/>
    </row>
    <row r="122" spans="1:30" ht="16.95" hidden="1" customHeight="1" x14ac:dyDescent="0.3">
      <c r="A122" s="36">
        <v>46054</v>
      </c>
      <c r="B122" s="4">
        <v>46055</v>
      </c>
      <c r="C122" s="5" t="s">
        <v>28</v>
      </c>
      <c r="D122" s="5" t="s">
        <v>5</v>
      </c>
      <c r="E122" s="5" t="s">
        <v>12022</v>
      </c>
      <c r="F122" s="19" t="s">
        <v>11130</v>
      </c>
      <c r="G122" s="5" t="s">
        <v>11393</v>
      </c>
      <c r="H122" s="5" t="s">
        <v>15860</v>
      </c>
      <c r="I122" s="5" t="s">
        <v>11583</v>
      </c>
      <c r="J122" s="5">
        <v>8</v>
      </c>
      <c r="K122" s="5">
        <v>80.8</v>
      </c>
      <c r="L122" s="5">
        <f>VLOOKUP(I:I,指导价!A:B,2,0)</f>
        <v>10.9</v>
      </c>
      <c r="M122" s="18">
        <f t="shared" si="0"/>
        <v>10.1</v>
      </c>
      <c r="N122" s="19" t="s">
        <v>12588</v>
      </c>
      <c r="O122" s="5"/>
      <c r="P122" s="5"/>
      <c r="Q122" s="5"/>
      <c r="R122" s="5"/>
      <c r="S122" s="5"/>
      <c r="T122" s="23">
        <v>46055</v>
      </c>
      <c r="U122" s="19" t="s">
        <v>12589</v>
      </c>
      <c r="V122" s="5"/>
      <c r="W122" s="5"/>
      <c r="X122" s="5"/>
      <c r="Y122" s="5"/>
      <c r="Z122" s="5"/>
      <c r="AA122" s="5">
        <f t="shared" si="1"/>
        <v>87.2</v>
      </c>
      <c r="AB122" s="5">
        <f t="shared" si="2"/>
        <v>-6.4000000000000057</v>
      </c>
      <c r="AC122" s="5"/>
      <c r="AD122" s="5"/>
    </row>
    <row r="123" spans="1:30" ht="16.95" hidden="1" customHeight="1" x14ac:dyDescent="0.25">
      <c r="A123" s="38">
        <v>46054</v>
      </c>
      <c r="B123" s="39">
        <v>46056</v>
      </c>
      <c r="C123" s="9" t="s">
        <v>38</v>
      </c>
      <c r="D123" s="9" t="s">
        <v>5</v>
      </c>
      <c r="E123" s="9" t="s">
        <v>11093</v>
      </c>
      <c r="F123" s="9"/>
      <c r="G123" s="40" t="s">
        <v>11616</v>
      </c>
      <c r="H123" s="6" t="s">
        <v>15861</v>
      </c>
      <c r="I123" s="9" t="s">
        <v>11107</v>
      </c>
      <c r="J123" s="9">
        <v>12</v>
      </c>
      <c r="K123" s="43">
        <v>105.63</v>
      </c>
      <c r="L123" s="9">
        <v>10.9</v>
      </c>
      <c r="M123" s="44">
        <v>8.8025000000000002</v>
      </c>
      <c r="N123" s="9" t="s">
        <v>12588</v>
      </c>
      <c r="O123" s="9"/>
      <c r="P123" s="9"/>
      <c r="Q123" s="9"/>
      <c r="R123" s="9"/>
      <c r="S123" s="9"/>
      <c r="T123" s="39">
        <v>46056</v>
      </c>
      <c r="U123" s="9"/>
      <c r="V123" s="9"/>
      <c r="W123" s="40" t="s">
        <v>10344</v>
      </c>
      <c r="X123" s="49" t="s">
        <v>15862</v>
      </c>
      <c r="Y123" s="9"/>
      <c r="Z123" s="40" t="s">
        <v>10344</v>
      </c>
      <c r="AA123" s="9">
        <v>130.80000000000001</v>
      </c>
      <c r="AB123" s="9">
        <v>-25.17</v>
      </c>
      <c r="AC123" s="9"/>
      <c r="AD123" s="9"/>
    </row>
    <row r="124" spans="1:30" ht="16.95" hidden="1" customHeight="1" x14ac:dyDescent="0.25">
      <c r="A124" s="38">
        <v>46054</v>
      </c>
      <c r="B124" s="39">
        <v>46056</v>
      </c>
      <c r="C124" s="9" t="s">
        <v>36</v>
      </c>
      <c r="D124" s="9" t="s">
        <v>11200</v>
      </c>
      <c r="E124" s="9" t="s">
        <v>11093</v>
      </c>
      <c r="F124" s="9"/>
      <c r="G124" s="40" t="s">
        <v>11762</v>
      </c>
      <c r="H124" s="11" t="s">
        <v>15863</v>
      </c>
      <c r="I124" s="9" t="s">
        <v>11107</v>
      </c>
      <c r="J124" s="9">
        <v>12</v>
      </c>
      <c r="K124" s="43">
        <v>128.69999999999999</v>
      </c>
      <c r="L124" s="9">
        <v>10.9</v>
      </c>
      <c r="M124" s="44">
        <v>10.725</v>
      </c>
      <c r="N124" s="9" t="s">
        <v>12588</v>
      </c>
      <c r="O124" s="9"/>
      <c r="P124" s="9"/>
      <c r="Q124" s="9"/>
      <c r="R124" s="9"/>
      <c r="S124" s="9"/>
      <c r="T124" s="39">
        <v>46056</v>
      </c>
      <c r="U124" s="9" t="s">
        <v>12608</v>
      </c>
      <c r="V124" s="9"/>
      <c r="W124" s="40" t="s">
        <v>10340</v>
      </c>
      <c r="X124" s="49" t="s">
        <v>15864</v>
      </c>
      <c r="Y124" s="9"/>
      <c r="Z124" s="40" t="s">
        <v>10340</v>
      </c>
      <c r="AA124" s="9">
        <v>130.80000000000001</v>
      </c>
      <c r="AB124" s="9">
        <v>-2.1000000000000201</v>
      </c>
      <c r="AC124" s="9"/>
      <c r="AD124" s="9"/>
    </row>
    <row r="125" spans="1:30" ht="16.95" hidden="1" customHeight="1" x14ac:dyDescent="0.25">
      <c r="A125" s="38">
        <v>46054</v>
      </c>
      <c r="B125" s="39">
        <v>46056</v>
      </c>
      <c r="C125" s="9" t="s">
        <v>38</v>
      </c>
      <c r="D125" s="9" t="s">
        <v>5</v>
      </c>
      <c r="E125" s="9" t="s">
        <v>11093</v>
      </c>
      <c r="F125" s="9"/>
      <c r="G125" s="40" t="s">
        <v>11612</v>
      </c>
      <c r="H125" s="6" t="s">
        <v>15865</v>
      </c>
      <c r="I125" s="9" t="s">
        <v>11107</v>
      </c>
      <c r="J125" s="9">
        <v>9</v>
      </c>
      <c r="K125" s="43">
        <v>95.62</v>
      </c>
      <c r="L125" s="9">
        <v>10.9</v>
      </c>
      <c r="M125" s="44">
        <v>10.6244444444444</v>
      </c>
      <c r="N125" s="9" t="s">
        <v>12588</v>
      </c>
      <c r="O125" s="9"/>
      <c r="P125" s="9"/>
      <c r="Q125" s="9"/>
      <c r="R125" s="9"/>
      <c r="S125" s="9"/>
      <c r="T125" s="39">
        <v>46056</v>
      </c>
      <c r="U125" s="9"/>
      <c r="V125" s="9"/>
      <c r="W125" s="40" t="s">
        <v>12968</v>
      </c>
      <c r="X125" s="49" t="s">
        <v>12969</v>
      </c>
      <c r="Y125" s="9"/>
      <c r="Z125" s="40" t="s">
        <v>12968</v>
      </c>
      <c r="AA125" s="9">
        <v>98.1</v>
      </c>
      <c r="AB125" s="9">
        <v>-2.48</v>
      </c>
      <c r="AC125" s="9"/>
      <c r="AD125" s="9"/>
    </row>
    <row r="126" spans="1:30" ht="16.95" customHeight="1" x14ac:dyDescent="0.25">
      <c r="A126" s="38">
        <v>46054</v>
      </c>
      <c r="B126" s="39">
        <v>46056</v>
      </c>
      <c r="C126" s="9" t="s">
        <v>38</v>
      </c>
      <c r="D126" s="9" t="s">
        <v>5</v>
      </c>
      <c r="E126" s="9" t="s">
        <v>11093</v>
      </c>
      <c r="F126" s="9"/>
      <c r="G126" s="40" t="s">
        <v>15866</v>
      </c>
      <c r="H126" s="6" t="s">
        <v>15867</v>
      </c>
      <c r="I126" s="9" t="s">
        <v>11107</v>
      </c>
      <c r="J126" s="9">
        <v>10</v>
      </c>
      <c r="K126" s="43">
        <v>72.8</v>
      </c>
      <c r="L126" s="9">
        <v>10.9</v>
      </c>
      <c r="M126" s="44">
        <v>7.28</v>
      </c>
      <c r="N126" s="9" t="s">
        <v>12588</v>
      </c>
      <c r="O126" s="9"/>
      <c r="P126" s="9"/>
      <c r="Q126" s="9"/>
      <c r="R126" s="9"/>
      <c r="S126" s="9"/>
      <c r="T126" s="39">
        <v>46056</v>
      </c>
      <c r="U126" s="9" t="s">
        <v>12608</v>
      </c>
      <c r="V126" s="9"/>
      <c r="W126" s="40" t="s">
        <v>10336</v>
      </c>
      <c r="X126" s="49" t="s">
        <v>15868</v>
      </c>
      <c r="Y126" s="9"/>
      <c r="Z126" s="40" t="s">
        <v>10336</v>
      </c>
      <c r="AA126" s="9">
        <v>109</v>
      </c>
      <c r="AB126" s="9">
        <v>-36.200000000000003</v>
      </c>
      <c r="AC126" s="9"/>
      <c r="AD126" s="9"/>
    </row>
    <row r="127" spans="1:30" ht="16.95" customHeight="1" x14ac:dyDescent="0.25">
      <c r="A127" s="38">
        <v>46054</v>
      </c>
      <c r="B127" s="39">
        <v>46056</v>
      </c>
      <c r="C127" s="9" t="s">
        <v>38</v>
      </c>
      <c r="D127" s="9" t="s">
        <v>5</v>
      </c>
      <c r="E127" s="9" t="s">
        <v>11093</v>
      </c>
      <c r="F127" s="9"/>
      <c r="G127" s="40" t="s">
        <v>15869</v>
      </c>
      <c r="H127" s="6" t="s">
        <v>15870</v>
      </c>
      <c r="I127" s="9" t="s">
        <v>11107</v>
      </c>
      <c r="J127" s="9">
        <v>10</v>
      </c>
      <c r="K127" s="43">
        <v>100</v>
      </c>
      <c r="L127" s="9">
        <v>10.9</v>
      </c>
      <c r="M127" s="44">
        <v>10</v>
      </c>
      <c r="N127" s="9" t="s">
        <v>12588</v>
      </c>
      <c r="O127" s="9"/>
      <c r="P127" s="9"/>
      <c r="Q127" s="9"/>
      <c r="R127" s="9"/>
      <c r="S127" s="9"/>
      <c r="T127" s="39">
        <v>46056</v>
      </c>
      <c r="U127" s="9" t="s">
        <v>12608</v>
      </c>
      <c r="V127" s="9"/>
      <c r="W127" s="40" t="s">
        <v>9958</v>
      </c>
      <c r="X127" s="49" t="s">
        <v>15871</v>
      </c>
      <c r="Y127" s="9"/>
      <c r="Z127" s="40" t="s">
        <v>9958</v>
      </c>
      <c r="AA127" s="9">
        <v>109</v>
      </c>
      <c r="AB127" s="9">
        <v>-9</v>
      </c>
      <c r="AC127" s="9"/>
      <c r="AD127" s="9"/>
    </row>
    <row r="128" spans="1:30" ht="16.95" customHeight="1" x14ac:dyDescent="0.25">
      <c r="A128" s="38">
        <v>46054</v>
      </c>
      <c r="B128" s="39">
        <v>46056</v>
      </c>
      <c r="C128" s="9" t="s">
        <v>38</v>
      </c>
      <c r="D128" s="9" t="s">
        <v>5</v>
      </c>
      <c r="E128" s="9" t="s">
        <v>11093</v>
      </c>
      <c r="F128" s="9"/>
      <c r="G128" s="40" t="s">
        <v>15872</v>
      </c>
      <c r="H128" s="6" t="s">
        <v>15873</v>
      </c>
      <c r="I128" s="9" t="s">
        <v>11107</v>
      </c>
      <c r="J128" s="9">
        <v>12</v>
      </c>
      <c r="K128" s="43">
        <v>88.8</v>
      </c>
      <c r="L128" s="9">
        <v>10.9</v>
      </c>
      <c r="M128" s="44">
        <v>7.4</v>
      </c>
      <c r="N128" s="9" t="s">
        <v>12588</v>
      </c>
      <c r="O128" s="9"/>
      <c r="P128" s="9"/>
      <c r="Q128" s="9"/>
      <c r="R128" s="9"/>
      <c r="S128" s="9"/>
      <c r="T128" s="39">
        <v>46056</v>
      </c>
      <c r="U128" s="9" t="s">
        <v>12608</v>
      </c>
      <c r="V128" s="9"/>
      <c r="W128" s="40" t="s">
        <v>10332</v>
      </c>
      <c r="X128" s="49" t="s">
        <v>15874</v>
      </c>
      <c r="Y128" s="9"/>
      <c r="Z128" s="40" t="s">
        <v>10332</v>
      </c>
      <c r="AA128" s="9">
        <v>130.80000000000001</v>
      </c>
      <c r="AB128" s="9">
        <v>-42</v>
      </c>
      <c r="AC128" s="9"/>
      <c r="AD128" s="9"/>
    </row>
    <row r="129" spans="1:30" ht="16.95" customHeight="1" x14ac:dyDescent="0.25">
      <c r="A129" s="38">
        <v>46054</v>
      </c>
      <c r="B129" s="39">
        <v>46056</v>
      </c>
      <c r="C129" s="9" t="s">
        <v>38</v>
      </c>
      <c r="D129" s="9" t="s">
        <v>5</v>
      </c>
      <c r="E129" s="9" t="s">
        <v>11093</v>
      </c>
      <c r="F129" s="9"/>
      <c r="G129" s="40" t="s">
        <v>15875</v>
      </c>
      <c r="H129" s="6" t="s">
        <v>15876</v>
      </c>
      <c r="I129" s="9" t="s">
        <v>11107</v>
      </c>
      <c r="J129" s="9">
        <v>10</v>
      </c>
      <c r="K129" s="43">
        <v>55.8</v>
      </c>
      <c r="L129" s="9">
        <v>10.9</v>
      </c>
      <c r="M129" s="44">
        <v>5.58</v>
      </c>
      <c r="N129" s="9" t="s">
        <v>12588</v>
      </c>
      <c r="O129" s="9"/>
      <c r="P129" s="9"/>
      <c r="Q129" s="9"/>
      <c r="R129" s="9"/>
      <c r="S129" s="9"/>
      <c r="T129" s="39">
        <v>46056</v>
      </c>
      <c r="U129" s="9" t="s">
        <v>12608</v>
      </c>
      <c r="V129" s="9"/>
      <c r="W129" s="40" t="s">
        <v>10329</v>
      </c>
      <c r="X129" s="49" t="s">
        <v>15871</v>
      </c>
      <c r="Y129" s="9"/>
      <c r="Z129" s="40" t="s">
        <v>10329</v>
      </c>
      <c r="AA129" s="9">
        <v>109</v>
      </c>
      <c r="AB129" s="9">
        <v>-53.2</v>
      </c>
      <c r="AC129" s="9"/>
      <c r="AD129" s="9"/>
    </row>
    <row r="130" spans="1:30" ht="16.95" customHeight="1" x14ac:dyDescent="0.25">
      <c r="A130" s="38">
        <v>46054</v>
      </c>
      <c r="B130" s="39">
        <v>46056</v>
      </c>
      <c r="C130" s="9" t="s">
        <v>38</v>
      </c>
      <c r="D130" s="9" t="s">
        <v>5</v>
      </c>
      <c r="E130" s="9" t="s">
        <v>11093</v>
      </c>
      <c r="F130" s="9"/>
      <c r="G130" s="40" t="s">
        <v>11724</v>
      </c>
      <c r="H130" s="6" t="s">
        <v>15877</v>
      </c>
      <c r="I130" s="9" t="s">
        <v>11107</v>
      </c>
      <c r="J130" s="9">
        <v>6</v>
      </c>
      <c r="K130" s="43">
        <v>36</v>
      </c>
      <c r="L130" s="9">
        <v>10.9</v>
      </c>
      <c r="M130" s="44">
        <v>6</v>
      </c>
      <c r="N130" s="9" t="s">
        <v>12588</v>
      </c>
      <c r="O130" s="9"/>
      <c r="P130" s="9"/>
      <c r="Q130" s="9"/>
      <c r="R130" s="9"/>
      <c r="S130" s="9"/>
      <c r="T130" s="39">
        <v>46056</v>
      </c>
      <c r="U130" s="9" t="s">
        <v>12608</v>
      </c>
      <c r="V130" s="9"/>
      <c r="W130" s="40" t="s">
        <v>10325</v>
      </c>
      <c r="X130" s="49" t="s">
        <v>15878</v>
      </c>
      <c r="Y130" s="9"/>
      <c r="Z130" s="40" t="s">
        <v>10325</v>
      </c>
      <c r="AA130" s="9">
        <v>65.400000000000006</v>
      </c>
      <c r="AB130" s="9">
        <v>-29.4</v>
      </c>
      <c r="AC130" s="9"/>
      <c r="AD130" s="9"/>
    </row>
    <row r="131" spans="1:30" ht="16.95" customHeight="1" x14ac:dyDescent="0.25">
      <c r="A131" s="38">
        <v>46054</v>
      </c>
      <c r="B131" s="39">
        <v>46056</v>
      </c>
      <c r="C131" s="9" t="s">
        <v>38</v>
      </c>
      <c r="D131" s="9" t="s">
        <v>5</v>
      </c>
      <c r="E131" s="9" t="s">
        <v>11093</v>
      </c>
      <c r="F131" s="9"/>
      <c r="G131" s="40" t="s">
        <v>11688</v>
      </c>
      <c r="H131" s="6" t="s">
        <v>15879</v>
      </c>
      <c r="I131" s="9" t="s">
        <v>11107</v>
      </c>
      <c r="J131" s="9">
        <v>12</v>
      </c>
      <c r="K131" s="43">
        <v>99</v>
      </c>
      <c r="L131" s="9">
        <v>10.9</v>
      </c>
      <c r="M131" s="44">
        <v>8.25</v>
      </c>
      <c r="N131" s="9" t="s">
        <v>12588</v>
      </c>
      <c r="O131" s="9"/>
      <c r="P131" s="9"/>
      <c r="Q131" s="9"/>
      <c r="R131" s="9"/>
      <c r="S131" s="9"/>
      <c r="T131" s="39">
        <v>46056</v>
      </c>
      <c r="U131" s="9" t="s">
        <v>12608</v>
      </c>
      <c r="V131" s="9"/>
      <c r="W131" s="40" t="s">
        <v>9962</v>
      </c>
      <c r="X131" s="49" t="s">
        <v>15880</v>
      </c>
      <c r="Y131" s="9"/>
      <c r="Z131" s="40" t="s">
        <v>9962</v>
      </c>
      <c r="AA131" s="9">
        <v>130.80000000000001</v>
      </c>
      <c r="AB131" s="9">
        <v>-31.8</v>
      </c>
      <c r="AC131" s="9"/>
      <c r="AD131" s="9"/>
    </row>
    <row r="132" spans="1:30" ht="16.95" customHeight="1" x14ac:dyDescent="0.25">
      <c r="A132" s="38">
        <v>46054</v>
      </c>
      <c r="B132" s="39">
        <v>46056</v>
      </c>
      <c r="C132" s="9" t="s">
        <v>38</v>
      </c>
      <c r="D132" s="9" t="s">
        <v>5</v>
      </c>
      <c r="E132" s="9" t="s">
        <v>11093</v>
      </c>
      <c r="F132" s="9"/>
      <c r="G132" s="40" t="s">
        <v>15881</v>
      </c>
      <c r="H132" s="6" t="s">
        <v>15882</v>
      </c>
      <c r="I132" s="9" t="s">
        <v>11107</v>
      </c>
      <c r="J132" s="9">
        <v>12</v>
      </c>
      <c r="K132" s="43">
        <v>119</v>
      </c>
      <c r="L132" s="9">
        <v>10.9</v>
      </c>
      <c r="M132" s="44">
        <v>9.9166666666666696</v>
      </c>
      <c r="N132" s="9" t="s">
        <v>12588</v>
      </c>
      <c r="O132" s="9"/>
      <c r="P132" s="9"/>
      <c r="Q132" s="9"/>
      <c r="R132" s="9"/>
      <c r="S132" s="9"/>
      <c r="T132" s="39">
        <v>46056</v>
      </c>
      <c r="U132" s="9" t="s">
        <v>12608</v>
      </c>
      <c r="V132" s="9"/>
      <c r="W132" s="40" t="s">
        <v>10321</v>
      </c>
      <c r="X132" s="49" t="s">
        <v>15883</v>
      </c>
      <c r="Y132" s="9"/>
      <c r="Z132" s="40" t="s">
        <v>10321</v>
      </c>
      <c r="AA132" s="9">
        <v>130.80000000000001</v>
      </c>
      <c r="AB132" s="9">
        <v>-11.8</v>
      </c>
      <c r="AC132" s="9"/>
      <c r="AD132" s="9"/>
    </row>
    <row r="133" spans="1:30" ht="16.95" customHeight="1" x14ac:dyDescent="0.25">
      <c r="A133" s="38">
        <v>46054</v>
      </c>
      <c r="B133" s="39">
        <v>46056</v>
      </c>
      <c r="C133" s="9" t="s">
        <v>38</v>
      </c>
      <c r="D133" s="9" t="s">
        <v>5</v>
      </c>
      <c r="E133" s="9" t="s">
        <v>11093</v>
      </c>
      <c r="F133" s="9"/>
      <c r="G133" s="40" t="s">
        <v>15884</v>
      </c>
      <c r="H133" s="11" t="s">
        <v>15885</v>
      </c>
      <c r="I133" s="9" t="s">
        <v>11107</v>
      </c>
      <c r="J133" s="9">
        <v>12</v>
      </c>
      <c r="K133" s="43">
        <v>55.8</v>
      </c>
      <c r="L133" s="9">
        <v>10.9</v>
      </c>
      <c r="M133" s="44">
        <v>4.6500000000000004</v>
      </c>
      <c r="N133" s="9" t="s">
        <v>12588</v>
      </c>
      <c r="O133" s="9"/>
      <c r="P133" s="9"/>
      <c r="Q133" s="9"/>
      <c r="R133" s="9"/>
      <c r="S133" s="9"/>
      <c r="T133" s="39">
        <v>46056</v>
      </c>
      <c r="U133" s="9" t="s">
        <v>12608</v>
      </c>
      <c r="V133" s="9"/>
      <c r="W133" s="40" t="s">
        <v>9967</v>
      </c>
      <c r="X133" s="49" t="s">
        <v>15886</v>
      </c>
      <c r="Y133" s="9"/>
      <c r="Z133" s="40" t="s">
        <v>9967</v>
      </c>
      <c r="AA133" s="9">
        <v>130.80000000000001</v>
      </c>
      <c r="AB133" s="9">
        <v>-75</v>
      </c>
      <c r="AC133" s="9"/>
      <c r="AD133" s="9"/>
    </row>
    <row r="134" spans="1:30" ht="16.95" customHeight="1" x14ac:dyDescent="0.25">
      <c r="A134" s="38">
        <v>46054</v>
      </c>
      <c r="B134" s="39">
        <v>46056</v>
      </c>
      <c r="C134" s="9" t="s">
        <v>38</v>
      </c>
      <c r="D134" s="9" t="s">
        <v>5</v>
      </c>
      <c r="E134" s="9" t="s">
        <v>11093</v>
      </c>
      <c r="F134" s="9"/>
      <c r="G134" s="40" t="s">
        <v>15887</v>
      </c>
      <c r="H134" s="11" t="s">
        <v>15888</v>
      </c>
      <c r="I134" s="9" t="s">
        <v>11107</v>
      </c>
      <c r="J134" s="9">
        <v>6</v>
      </c>
      <c r="K134" s="43">
        <v>55.04</v>
      </c>
      <c r="L134" s="9">
        <v>10.9</v>
      </c>
      <c r="M134" s="44">
        <v>9.1733333333333302</v>
      </c>
      <c r="N134" s="9" t="s">
        <v>12588</v>
      </c>
      <c r="O134" s="9"/>
      <c r="P134" s="9"/>
      <c r="Q134" s="9"/>
      <c r="R134" s="9"/>
      <c r="S134" s="9"/>
      <c r="T134" s="39">
        <v>46056</v>
      </c>
      <c r="U134" s="9" t="s">
        <v>12608</v>
      </c>
      <c r="V134" s="9"/>
      <c r="W134" s="40" t="s">
        <v>10317</v>
      </c>
      <c r="X134" s="49" t="s">
        <v>15889</v>
      </c>
      <c r="Y134" s="9"/>
      <c r="Z134" s="40" t="s">
        <v>10317</v>
      </c>
      <c r="AA134" s="9">
        <v>65.400000000000006</v>
      </c>
      <c r="AB134" s="9">
        <v>-10.36</v>
      </c>
      <c r="AC134" s="9"/>
      <c r="AD134" s="9"/>
    </row>
    <row r="135" spans="1:30" ht="16.95" hidden="1" customHeight="1" x14ac:dyDescent="0.25">
      <c r="A135" s="38">
        <v>46054</v>
      </c>
      <c r="B135" s="39">
        <v>46056</v>
      </c>
      <c r="C135" s="9" t="s">
        <v>38</v>
      </c>
      <c r="D135" s="9" t="s">
        <v>5</v>
      </c>
      <c r="E135" s="9" t="s">
        <v>11093</v>
      </c>
      <c r="F135" s="9"/>
      <c r="G135" s="40" t="s">
        <v>12622</v>
      </c>
      <c r="H135" s="6" t="s">
        <v>15890</v>
      </c>
      <c r="I135" s="9" t="s">
        <v>11107</v>
      </c>
      <c r="J135" s="9">
        <v>10</v>
      </c>
      <c r="K135" s="43">
        <v>105.77</v>
      </c>
      <c r="L135" s="9">
        <v>10.9</v>
      </c>
      <c r="M135" s="44">
        <v>10.577</v>
      </c>
      <c r="N135" s="9" t="s">
        <v>12588</v>
      </c>
      <c r="O135" s="9"/>
      <c r="P135" s="9"/>
      <c r="Q135" s="9"/>
      <c r="R135" s="9"/>
      <c r="S135" s="9"/>
      <c r="T135" s="39">
        <v>46056</v>
      </c>
      <c r="U135" s="9"/>
      <c r="V135" s="9"/>
      <c r="W135" s="40" t="s">
        <v>12624</v>
      </c>
      <c r="X135" s="49" t="s">
        <v>12625</v>
      </c>
      <c r="Y135" s="9"/>
      <c r="Z135" s="40" t="s">
        <v>12624</v>
      </c>
      <c r="AA135" s="9">
        <v>109</v>
      </c>
      <c r="AB135" s="9">
        <v>-3.23</v>
      </c>
      <c r="AC135" s="9"/>
      <c r="AD135" s="9"/>
    </row>
    <row r="136" spans="1:30" ht="16.95" customHeight="1" x14ac:dyDescent="0.25">
      <c r="A136" s="38">
        <v>46054</v>
      </c>
      <c r="B136" s="39">
        <v>46056</v>
      </c>
      <c r="C136" s="9" t="s">
        <v>38</v>
      </c>
      <c r="D136" s="9" t="s">
        <v>5</v>
      </c>
      <c r="E136" s="9" t="s">
        <v>11093</v>
      </c>
      <c r="F136" s="9"/>
      <c r="G136" s="40" t="s">
        <v>15891</v>
      </c>
      <c r="H136" s="6" t="s">
        <v>15892</v>
      </c>
      <c r="I136" s="9" t="s">
        <v>11107</v>
      </c>
      <c r="J136" s="9">
        <v>12</v>
      </c>
      <c r="K136" s="43">
        <v>85.1</v>
      </c>
      <c r="L136" s="9">
        <v>10.9</v>
      </c>
      <c r="M136" s="44">
        <v>7.0916666666666703</v>
      </c>
      <c r="N136" s="9" t="s">
        <v>12588</v>
      </c>
      <c r="O136" s="9"/>
      <c r="P136" s="9"/>
      <c r="Q136" s="9"/>
      <c r="R136" s="9"/>
      <c r="S136" s="9"/>
      <c r="T136" s="39">
        <v>46056</v>
      </c>
      <c r="U136" s="9" t="s">
        <v>12608</v>
      </c>
      <c r="V136" s="9"/>
      <c r="W136" s="40" t="s">
        <v>10314</v>
      </c>
      <c r="X136" s="49" t="s">
        <v>15893</v>
      </c>
      <c r="Y136" s="9"/>
      <c r="Z136" s="40" t="s">
        <v>10314</v>
      </c>
      <c r="AA136" s="9">
        <v>130.80000000000001</v>
      </c>
      <c r="AB136" s="9">
        <v>-45.7</v>
      </c>
      <c r="AC136" s="9"/>
      <c r="AD136" s="9"/>
    </row>
    <row r="137" spans="1:30" ht="16.95" hidden="1" customHeight="1" x14ac:dyDescent="0.25">
      <c r="A137" s="38">
        <v>46054</v>
      </c>
      <c r="B137" s="39">
        <v>46056</v>
      </c>
      <c r="C137" s="9" t="s">
        <v>28</v>
      </c>
      <c r="D137" s="9" t="s">
        <v>11129</v>
      </c>
      <c r="E137" s="10" t="s">
        <v>11314</v>
      </c>
      <c r="F137" s="10" t="s">
        <v>11130</v>
      </c>
      <c r="G137" s="10" t="s">
        <v>15256</v>
      </c>
      <c r="H137" s="15" t="s">
        <v>15894</v>
      </c>
      <c r="I137" s="10" t="s">
        <v>11107</v>
      </c>
      <c r="J137" s="10">
        <v>8</v>
      </c>
      <c r="K137" s="10">
        <v>72.099999999999994</v>
      </c>
      <c r="L137" s="9">
        <v>10.9</v>
      </c>
      <c r="M137" s="44">
        <v>9.0124999999999993</v>
      </c>
      <c r="N137" s="9" t="s">
        <v>12588</v>
      </c>
      <c r="O137" s="9"/>
      <c r="P137" s="9"/>
      <c r="Q137" s="9"/>
      <c r="R137" s="9"/>
      <c r="S137" s="9"/>
      <c r="T137" s="10"/>
      <c r="U137" s="9"/>
      <c r="V137" s="10" t="s">
        <v>15895</v>
      </c>
      <c r="W137" s="50">
        <v>1011804793442</v>
      </c>
      <c r="X137" s="42" t="s">
        <v>15896</v>
      </c>
      <c r="Y137" s="10" t="s">
        <v>11567</v>
      </c>
      <c r="Z137" s="50">
        <v>6012427188222</v>
      </c>
      <c r="AA137" s="9">
        <v>87.2</v>
      </c>
      <c r="AB137" s="9">
        <v>-15.1</v>
      </c>
      <c r="AC137" s="10">
        <v>88.8</v>
      </c>
      <c r="AD137" s="10">
        <v>0</v>
      </c>
    </row>
    <row r="138" spans="1:30" ht="16.95" customHeight="1" x14ac:dyDescent="0.25">
      <c r="A138" s="38">
        <v>46054</v>
      </c>
      <c r="B138" s="39">
        <v>46056</v>
      </c>
      <c r="C138" s="9" t="s">
        <v>34</v>
      </c>
      <c r="D138" s="9" t="s">
        <v>5</v>
      </c>
      <c r="E138" s="10" t="s">
        <v>11314</v>
      </c>
      <c r="F138" s="10" t="s">
        <v>11325</v>
      </c>
      <c r="G138" s="10" t="s">
        <v>15897</v>
      </c>
      <c r="H138" s="15" t="s">
        <v>15898</v>
      </c>
      <c r="I138" s="10" t="s">
        <v>11107</v>
      </c>
      <c r="J138" s="10">
        <v>10</v>
      </c>
      <c r="K138" s="10">
        <v>86</v>
      </c>
      <c r="L138" s="9">
        <v>10.9</v>
      </c>
      <c r="M138" s="44">
        <v>8.6</v>
      </c>
      <c r="N138" s="9" t="s">
        <v>12588</v>
      </c>
      <c r="O138" s="9"/>
      <c r="P138" s="9"/>
      <c r="Q138" s="9"/>
      <c r="R138" s="9"/>
      <c r="S138" s="9"/>
      <c r="T138" s="29">
        <v>46056</v>
      </c>
      <c r="U138" s="9" t="s">
        <v>12629</v>
      </c>
      <c r="V138" s="10" t="s">
        <v>11317</v>
      </c>
      <c r="W138" s="50">
        <v>1009942002805</v>
      </c>
      <c r="X138" s="42" t="s">
        <v>15899</v>
      </c>
      <c r="Y138" s="10" t="s">
        <v>15900</v>
      </c>
      <c r="Z138" s="50">
        <v>6011027260946</v>
      </c>
      <c r="AA138" s="9">
        <v>109</v>
      </c>
      <c r="AB138" s="9">
        <v>-23</v>
      </c>
      <c r="AC138" s="10">
        <v>86</v>
      </c>
      <c r="AD138" s="10">
        <v>0</v>
      </c>
    </row>
    <row r="139" spans="1:30" ht="16.95" customHeight="1" x14ac:dyDescent="0.25">
      <c r="A139" s="38">
        <v>46054</v>
      </c>
      <c r="B139" s="39">
        <v>46056</v>
      </c>
      <c r="C139" s="9" t="s">
        <v>34</v>
      </c>
      <c r="D139" s="9" t="s">
        <v>5</v>
      </c>
      <c r="E139" s="10" t="s">
        <v>11314</v>
      </c>
      <c r="F139" s="10" t="s">
        <v>11325</v>
      </c>
      <c r="G139" s="10" t="s">
        <v>15901</v>
      </c>
      <c r="H139" s="15" t="s">
        <v>15902</v>
      </c>
      <c r="I139" s="10" t="s">
        <v>11107</v>
      </c>
      <c r="J139" s="10">
        <v>10</v>
      </c>
      <c r="K139" s="10">
        <v>86</v>
      </c>
      <c r="L139" s="9">
        <v>10.9</v>
      </c>
      <c r="M139" s="44">
        <v>8.6</v>
      </c>
      <c r="N139" s="9" t="s">
        <v>12588</v>
      </c>
      <c r="O139" s="9"/>
      <c r="P139" s="9"/>
      <c r="Q139" s="9"/>
      <c r="R139" s="9"/>
      <c r="S139" s="9"/>
      <c r="T139" s="29">
        <v>46056</v>
      </c>
      <c r="U139" s="9" t="s">
        <v>12629</v>
      </c>
      <c r="V139" s="10" t="s">
        <v>11317</v>
      </c>
      <c r="W139" s="50">
        <v>1011554504641</v>
      </c>
      <c r="X139" s="42" t="s">
        <v>15899</v>
      </c>
      <c r="Y139" s="10" t="s">
        <v>15900</v>
      </c>
      <c r="Z139" s="50">
        <v>6177193031205</v>
      </c>
      <c r="AA139" s="9">
        <v>109</v>
      </c>
      <c r="AB139" s="9">
        <v>-23</v>
      </c>
      <c r="AC139" s="10">
        <v>86</v>
      </c>
      <c r="AD139" s="10">
        <v>0</v>
      </c>
    </row>
  </sheetData>
  <autoFilter ref="A1:AD139" xr:uid="{00000000-0009-0000-0000-00000B000000}">
    <filterColumn colId="3">
      <filters>
        <filter val="未知经销商"/>
      </filters>
    </filterColumn>
    <filterColumn colId="20">
      <filters>
        <filter val="已调整"/>
        <filter val="已下架"/>
      </filters>
    </filterColumn>
  </autoFilter>
  <phoneticPr fontId="51" type="noConversion"/>
  <conditionalFormatting sqref="H1:H139 H247:H1048576">
    <cfRule type="duplicateValues" dxfId="1" priority="59"/>
  </conditionalFormatting>
  <conditionalFormatting sqref="Z1:Z139">
    <cfRule type="duplicateValues" dxfId="0" priority="5"/>
  </conditionalFormatting>
  <hyperlinks>
    <hyperlink ref="H153" r:id="rId1" tooltip="http://item.jd.com/10198139846071.html" display="http://item.jd.com/10198139846071.html" xr:uid="{00000000-0004-0000-0B00-000000000000}"/>
    <hyperlink ref="H154" r:id="rId2" tooltip="http://item.jd.com/10198139846070.html" display="http://item.jd.com/10198139846070.html" xr:uid="{00000000-0004-0000-0B00-000001000000}"/>
    <hyperlink ref="H160" r:id="rId3" tooltip="http://item.jd.com/10164842286772.html" display="http://item.jd.com/10164842286772.html" xr:uid="{00000000-0004-0000-0B00-000002000000}"/>
    <hyperlink ref="H198" r:id="rId4" tooltip="https://mobile.yangkeduo.com/goods1.html?ps=KxznEXYLT6" display="https://mobile.yangkeduo.com/goods1.html?ps=KxznEXYLT6" xr:uid="{00000000-0004-0000-0B00-000003000000}"/>
    <hyperlink ref="H156" r:id="rId5" display="https://mobile.yangkeduo.com/goods.html?ps=1umwgIbmGu" xr:uid="{00000000-0004-0000-0B00-000004000000}"/>
    <hyperlink ref="H199" r:id="rId6" display="https://mobile.yangkeduo.com/goods.html?ps=YskuoPfbr2" xr:uid="{00000000-0004-0000-0B00-000005000000}"/>
    <hyperlink ref="H159" r:id="rId7" display="https://mobile.yangkeduo.com/goods2.html?ps=P1ysBC5C95" xr:uid="{00000000-0004-0000-0B00-000006000000}"/>
    <hyperlink ref="H178" r:id="rId8" display="https://detail.tmall.com/item.htm?id=974280587081" xr:uid="{00000000-0004-0000-0B00-000007000000}"/>
    <hyperlink ref="H180" r:id="rId9" display="https://detail.tmall.com/item.htm?id=998548255197" xr:uid="{00000000-0004-0000-0B00-000008000000}"/>
    <hyperlink ref="H161" r:id="rId10" display="https://item.taobao.com/item.htm?id=910180284324" xr:uid="{00000000-0004-0000-0B00-000009000000}"/>
    <hyperlink ref="H169" r:id="rId11" display="https://item.taobao.com/item.htm?id=1000040865118" xr:uid="{00000000-0004-0000-0B00-00000A000000}"/>
    <hyperlink ref="H141" r:id="rId12" display="https://item.taobao.com/item.htm?id=858347457605" xr:uid="{00000000-0004-0000-0B00-00000B000000}"/>
    <hyperlink ref="H189" r:id="rId13" display="https://item.taobao.com/item.htm?id=900215278913" xr:uid="{00000000-0004-0000-0B00-00000C000000}"/>
    <hyperlink ref="H2" r:id="rId14" xr:uid="{00000000-0004-0000-0B00-00000D000000}"/>
    <hyperlink ref="H157" r:id="rId15" display="https://detail.tmall.com/item.htm?id=688137881791" xr:uid="{00000000-0004-0000-0B00-00000E000000}"/>
    <hyperlink ref="H150" r:id="rId16" display="https://item.taobao.com/item.htm?id=887265251944" xr:uid="{00000000-0004-0000-0B00-00000F000000}"/>
    <hyperlink ref="H204" r:id="rId17" tooltip="https://item.jd.com/10158622490115.html" display="https://item.jd.com/10158622490115.html" xr:uid="{00000000-0004-0000-0B00-000010000000}"/>
    <hyperlink ref="X205" r:id="rId18" tooltip="卡士酸奶餐后一小时250g益生菌风味发酵低温双歧杆菌年货 餐后一小时*2瓶+送1瓶" display="https://item.jd.com/10158622490114.html" xr:uid="{00000000-0004-0000-0B00-000011000000}"/>
    <hyperlink ref="Y205" r:id="rId19" tooltip="卡士酸奶餐后一小时250g益生菌风味发酵低温双歧杆菌年货 餐后一小时*2瓶+送1瓶" display="https://item.jd.com/10158622490114.html" xr:uid="{00000000-0004-0000-0B00-000012000000}"/>
    <hyperlink ref="H201" r:id="rId20" tooltip="http://item.taobao.com/item.htm?id=695691210066" display="http://item.taobao.com/item.htm?id=695691210066" xr:uid="{00000000-0004-0000-0B00-000013000000}"/>
    <hyperlink ref="H203" r:id="rId21" display="https://item.jd.com/10110731106999.html" xr:uid="{00000000-0004-0000-0B00-000014000000}"/>
    <hyperlink ref="H205" r:id="rId22" display="https://item.jd.com/10158622490114.html" xr:uid="{00000000-0004-0000-0B00-000015000000}"/>
    <hyperlink ref="H206" r:id="rId23" display="https://item.jd.com/10158622490116.html" xr:uid="{00000000-0004-0000-0B00-000016000000}"/>
    <hyperlink ref="H202" r:id="rId24" display="https://mobile.yangkeduo.com/goods.html?ps=ocV8A9Gl0R" xr:uid="{00000000-0004-0000-0B00-000017000000}"/>
    <hyperlink ref="H155" r:id="rId25" tooltip="http://item.jd.com/10198139846073.html" display="http://item.jd.com/10198139846073.html" xr:uid="{00000000-0004-0000-0B00-000018000000}"/>
    <hyperlink ref="H209" r:id="rId26" tooltip="https://item.taobao.com/item.htm?id=555942564588" display="https://item.taobao.com/item.htm?id=555942564588" xr:uid="{00000000-0004-0000-0B00-000019000000}"/>
    <hyperlink ref="H208" r:id="rId27" display="https://mobile.yangkeduo.com/goods.html?ps=uSJdQ38KQK" xr:uid="{00000000-0004-0000-0B00-00001A000000}"/>
    <hyperlink ref="H210" r:id="rId28" display="http://item.taobao.com/item.htm?id=815716495744" xr:uid="{00000000-0004-0000-0B00-00001B000000}"/>
    <hyperlink ref="X207" r:id="rId29" tooltip="卡士卡士餐后一小时风味发酵乳低温酸奶250g瓶装 卡士酸奶250g瓶装*10" display="https://item.jd.com/10132470397249.html" xr:uid="{00000000-0004-0000-0B00-00001C000000}"/>
    <hyperlink ref="Y207" r:id="rId30" tooltip="卡士卡士餐后一小时风味发酵乳低温酸奶250g瓶装 卡士酸奶250g瓶装*10" display="https://item.jd.com/10132470397249.html" xr:uid="{00000000-0004-0000-0B00-00001D000000}"/>
    <hyperlink ref="H207" r:id="rId31" tooltip="https://item.jd.com/10132470397249.html" display="https://item.jd.com/10132470397249.html" xr:uid="{00000000-0004-0000-0B00-00001E000000}"/>
    <hyperlink ref="H200" r:id="rId32" tooltip="http://item.jd.com/4991420.html" display="http://item.jd.com/4991420.html" xr:uid="{00000000-0004-0000-0B00-00001F000000}"/>
    <hyperlink ref="X227" r:id="rId33" tooltip="卡士（CLASSY.KISS）餐后一小时0蔗糖酸奶 250g*12瓶 专属双歧杆菌C-I 源头直发包邮" display="https://item.jd.com/100196539375.html" xr:uid="{00000000-0004-0000-0B00-000020000000}"/>
    <hyperlink ref="X228" r:id="rId34" tooltip="卡士酸奶 餐后一小时250g/瓶 可选0蔗糖版 低温酸奶风味发酵乳 餐后一小时 250g*6瓶+无蔗糖6瓶" display="https://item.jd.com/10111752763486.html" xr:uid="{00000000-0004-0000-0B00-000021000000}"/>
    <hyperlink ref="X229" r:id="rId35" tooltip="卡士酸奶餐后一小时原味生牛乳双歧杆菌低温酸奶 餐后一小时*9瓶" display="https://item.jd.com/10150445313206.html" xr:uid="{00000000-0004-0000-0B00-000022000000}"/>
    <hyperlink ref="X230" r:id="rId36" tooltip="CLASSYKISS卡士餐后一小时0蔗糖低温酸奶250g*10瓶原味 原味250g*10瓶【保质期25天】" display="https://item.jd.com/10207157530997.html" xr:uid="{00000000-0004-0000-0B00-000023000000}"/>
    <hyperlink ref="X231" r:id="rId37" tooltip="卡士餐后一小时风味发酵乳低温酸奶250g瓶装 卡士酸奶250g瓶装*10" display="https://item.jd.com/10207871614909.html" xr:uid="{00000000-0004-0000-0B00-000024000000}"/>
    <hyperlink ref="X232" r:id="rId38" tooltip="卡士酸奶卡士餐后一小时250g*12瓶生牛乳发酵益生菌风味发酵乳酸牛奶 餐后一小时0蔗糖 12瓶" display="https://item.jd.com/10200359758863.html" xr:uid="{00000000-0004-0000-0B00-000025000000}"/>
    <hyperlink ref="X233" r:id="rId39" tooltip="卡士餐后一小时风味发酵乳低温酸奶250g瓶装 卡士酸奶250g瓶装*10" display="https://item.jd.com/10172897595918.html" xr:uid="{00000000-0004-0000-0B00-000026000000}"/>
    <hyperlink ref="X234" r:id="rId40" tooltip="卡士餐后一小时0蔗糖250g6瓶低温原味酸奶 原味250g*6瓶" display="https://item.jd.com/10207301765468.html" xr:uid="{00000000-0004-0000-0B00-000027000000}"/>
    <hyperlink ref="X235" r:id="rId41" tooltip="卡士餐后一小时酸奶250g12瓶益生菌低温学生奶风味发酵乳原味 餐后一小时250g*12瓶保质期25天" display="https://item.jd.com/10207893109733.html" xr:uid="{00000000-0004-0000-0B00-000028000000}"/>
    <hyperlink ref="X236" r:id="rId42" tooltip="卡士（CLASSY.KISS）餐后一小时250g*12瓶生牛乳发酵益生菌风味发酵乳酸牛奶 餐后一小时原味12瓶" display="https://item.jd.com/10161028895111.html" xr:uid="{00000000-0004-0000-0B00-000029000000}"/>
    <hyperlink ref="X237" r:id="rId43" tooltip="卡士餐后一小时酸奶双歧杆菌风味原味零糖益生菌发酵乳早餐奶250g 餐后一小时原味250g 12瓶" display="https://item.jd.com/10208039411091.html" xr:uid="{00000000-0004-0000-0B00-00002A000000}"/>
    <hyperlink ref="X238" r:id="rId44" tooltip="卡士餐后一小时风味发酵乳含双歧杆酸奶46瓶装冷链现货批发 6瓶" display="https://item.jd.com/10207935264199.html" xr:uid="{00000000-0004-0000-0B00-00002B000000}"/>
    <hyperlink ref="X239" r:id="rId45" tooltip="卡士酸奶餐后一小时无蔗糖含纤维风味发酵乳低温酸奶250g瓶装 卡士酸奶无蔗糖250g瓶装*10" display="https://item.jd.com/10148054852544.html" xr:uid="{00000000-0004-0000-0B00-00002C000000}"/>
    <hyperlink ref="X240" r:id="rId46" tooltip="卡士酸奶餐后一小时 250g*12瓶装 益生菌风味发酵乳营养早餐整箱 餐后一小时12瓶" display="https://item.jd.com/10122584748580.html" xr:uid="{00000000-0004-0000-0B00-00002D000000}"/>
    <hyperlink ref="H233" r:id="rId47" display="http://item.jd.com/10172897595918.html" xr:uid="{00000000-0004-0000-0B00-00002E000000}"/>
    <hyperlink ref="H236" r:id="rId48" display="http://item.jd.com/10161028895111.html" xr:uid="{00000000-0004-0000-0B00-00002F000000}"/>
    <hyperlink ref="H229" r:id="rId49" display="http://item.jd.com/10150445313206.html" xr:uid="{00000000-0004-0000-0B00-000030000000}"/>
    <hyperlink ref="H227" r:id="rId50" tooltip="http://item.jd.com/100196539375.html" display="http://item.jd.com/100196539375.html" xr:uid="{00000000-0004-0000-0B00-000031000000}"/>
    <hyperlink ref="H230" r:id="rId51" display="http://item.jd.com/10207157530997.html" xr:uid="{00000000-0004-0000-0B00-000032000000}"/>
    <hyperlink ref="H231" r:id="rId52" display="http://item.jd.com/10207871614909.html" xr:uid="{00000000-0004-0000-0B00-000033000000}"/>
    <hyperlink ref="H232" r:id="rId53" display="http://item.jd.com/10200359758863.html" xr:uid="{00000000-0004-0000-0B00-000034000000}"/>
    <hyperlink ref="H234" r:id="rId54" display="http://item.jd.com/10207301765468.html" xr:uid="{00000000-0004-0000-0B00-000035000000}"/>
    <hyperlink ref="H235" r:id="rId55" display="http://item.jd.com/10207893109733.html" xr:uid="{00000000-0004-0000-0B00-000036000000}"/>
    <hyperlink ref="H237" r:id="rId56" display="http://item.jd.com/10208039411091.html" xr:uid="{00000000-0004-0000-0B00-000037000000}"/>
    <hyperlink ref="H238" r:id="rId57" display="http://item.jd.com/10207935264199.html" xr:uid="{00000000-0004-0000-0B00-000038000000}"/>
    <hyperlink ref="H239" r:id="rId58" tooltip="http://item.jd.com/10148054852544.html" display="http://item.jd.com/10148054852544.html" xr:uid="{00000000-0004-0000-0B00-000039000000}"/>
    <hyperlink ref="H240" r:id="rId59" display="http://item.jd.com/10122584748580.html" xr:uid="{00000000-0004-0000-0B00-00003A000000}"/>
    <hyperlink ref="H228" r:id="rId60" tooltip="http://item.jd.com/10111752763486.html" display="http://item.jd.com/10111752763486.html" xr:uid="{00000000-0004-0000-0B00-00003B000000}"/>
    <hyperlink ref="H243" r:id="rId61" display="https://item.taobao.com/item.htm?id=1009942002805" xr:uid="{00000000-0004-0000-0B00-00003C000000}"/>
    <hyperlink ref="H241" r:id="rId62" display="https://item.taobao.com/item.htm?id=1011804793442" xr:uid="{00000000-0004-0000-0B00-00003D000000}"/>
    <hyperlink ref="H245" r:id="rId63" display="https://item.taobao.com/item.htm?id=1011554504641" xr:uid="{00000000-0004-0000-0B00-00003E000000}"/>
    <hyperlink ref="X101" r:id="rId64" tooltip="卡士酸奶餐后一小时250g益生菌风味发酵低温双歧杆菌年货 餐后一小时*2瓶+送1瓶" xr:uid="{00000000-0004-0000-0B00-00003F000000}"/>
    <hyperlink ref="Y101" r:id="rId65" tooltip="卡士酸奶餐后一小时250g益生菌风味发酵低温双歧杆菌年货 餐后一小时*2瓶+送1瓶" xr:uid="{00000000-0004-0000-0B00-000040000000}"/>
    <hyperlink ref="X103" r:id="rId66" tooltip="卡士卡士餐后一小时风味发酵乳低温酸奶250g瓶装 卡士酸奶250g瓶装*10" xr:uid="{00000000-0004-0000-0B00-000041000000}"/>
    <hyperlink ref="Y103" r:id="rId67" tooltip="卡士卡士餐后一小时风味发酵乳低温酸奶250g瓶装 卡士酸奶250g瓶装*10" xr:uid="{00000000-0004-0000-0B00-000042000000}"/>
    <hyperlink ref="X123" r:id="rId68" tooltip="卡士（CLASSY.KISS）餐后一小时0蔗糖酸奶 250g*12瓶 专属双歧杆菌C-I 源头直发包邮" xr:uid="{00000000-0004-0000-0B00-000043000000}"/>
    <hyperlink ref="X124" r:id="rId69" tooltip="卡士酸奶 餐后一小时250g/瓶 可选0蔗糖版 低温酸奶风味发酵乳 餐后一小时 250g*6瓶+无蔗糖6瓶" xr:uid="{00000000-0004-0000-0B00-000044000000}"/>
    <hyperlink ref="X125" r:id="rId70" tooltip="卡士酸奶餐后一小时原味生牛乳双歧杆菌低温酸奶 餐后一小时*9瓶" xr:uid="{00000000-0004-0000-0B00-000045000000}"/>
    <hyperlink ref="X126" r:id="rId71" tooltip="CLASSYKISS卡士餐后一小时0蔗糖低温酸奶250g*10瓶原味 原味250g*10瓶【保质期25天】" xr:uid="{00000000-0004-0000-0B00-000046000000}"/>
    <hyperlink ref="X127" r:id="rId72" tooltip="卡士餐后一小时风味发酵乳低温酸奶250g瓶装 卡士酸奶250g瓶装*10" xr:uid="{00000000-0004-0000-0B00-000047000000}"/>
    <hyperlink ref="X128" r:id="rId73" tooltip="卡士酸奶卡士餐后一小时250g*12瓶生牛乳发酵益生菌风味发酵乳酸牛奶 餐后一小时0蔗糖 12瓶" xr:uid="{00000000-0004-0000-0B00-000048000000}"/>
    <hyperlink ref="X129" r:id="rId74" tooltip="卡士餐后一小时风味发酵乳低温酸奶250g瓶装 卡士酸奶250g瓶装*10" xr:uid="{00000000-0004-0000-0B00-000049000000}"/>
    <hyperlink ref="X130" r:id="rId75" tooltip="卡士餐后一小时0蔗糖250g6瓶低温原味酸奶 原味250g*6瓶" xr:uid="{00000000-0004-0000-0B00-00004A000000}"/>
    <hyperlink ref="X131" r:id="rId76" tooltip="卡士餐后一小时酸奶250g12瓶益生菌低温学生奶风味发酵乳原味 餐后一小时250g*12瓶保质期25天" xr:uid="{00000000-0004-0000-0B00-00004B000000}"/>
    <hyperlink ref="X132" r:id="rId77" tooltip="卡士（CLASSY.KISS）餐后一小时250g*12瓶生牛乳发酵益生菌风味发酵乳酸牛奶 餐后一小时原味12瓶" xr:uid="{00000000-0004-0000-0B00-00004C000000}"/>
    <hyperlink ref="X133" r:id="rId78" tooltip="卡士餐后一小时酸奶双歧杆菌风味原味零糖益生菌发酵乳早餐奶250g 餐后一小时原味250g 12瓶" xr:uid="{00000000-0004-0000-0B00-00004D000000}"/>
    <hyperlink ref="X134" r:id="rId79" tooltip="卡士餐后一小时风味发酵乳含双歧杆酸奶46瓶装冷链现货批发 6瓶" xr:uid="{00000000-0004-0000-0B00-00004E000000}"/>
    <hyperlink ref="X135" r:id="rId80" tooltip="卡士酸奶餐后一小时无蔗糖含纤维风味发酵乳低温酸奶250g瓶装 卡士酸奶无蔗糖250g瓶装*10" xr:uid="{00000000-0004-0000-0B00-00004F000000}"/>
    <hyperlink ref="X136" r:id="rId81" tooltip="卡士酸奶餐后一小时 250g*12瓶装 益生菌风味发酵乳营养早餐整箱 餐后一小时12瓶" xr:uid="{00000000-0004-0000-0B00-000050000000}"/>
    <hyperlink ref="H8" r:id="rId82" xr:uid="{00000000-0004-0000-0B00-000051000000}"/>
  </hyperlinks>
  <pageMargins left="0.75" right="0.75" top="1" bottom="1" header="0.5" footer="0.5"/>
  <pageSetup paperSize="9" orientation="portrait"/>
  <drawing r:id="rId8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汇总</vt:lpstr>
      <vt:lpstr>总数据</vt:lpstr>
      <vt:lpstr>违规数据</vt:lpstr>
      <vt:lpstr>餐后违规链接</vt:lpstr>
      <vt:lpstr>违规未知经销商</vt:lpstr>
      <vt:lpstr>违规已知经销商</vt:lpstr>
      <vt:lpstr>白名单</vt:lpstr>
      <vt:lpstr>指导价</vt:lpstr>
      <vt:lpstr>城市清单</vt:lpstr>
      <vt:lpstr>Sheet2</vt:lpstr>
      <vt:lpstr>紧急链接</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qingbin chen</cp:lastModifiedBy>
  <dcterms:created xsi:type="dcterms:W3CDTF">2026-01-21T01:24:00Z</dcterms:created>
  <dcterms:modified xsi:type="dcterms:W3CDTF">2026-03-11T05:57:11Z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D89526D24BD249748A61C957567AE7CF_13</vt:lpwstr>
  </property>
  <property fmtid="{D5CDD505-2E9C-101B-9397-08002B2CF9AE}" pid="3" name="KSOProductBuildVer">
    <vt:lpwstr>2052-11.1.0.14309</vt:lpwstr>
  </property>
  <property fmtid="{D5CDD505-2E9C-101B-9397-08002B2CF9AE}" pid="4" name="KSOReadingLayout">
    <vt:bool>true</vt:bool>
  </property>
  <property fmtid="{D5CDD505-2E9C-101B-9397-08002B2CF9AE}" pid="5" name="CalculationRule">
    <vt:i4>0</vt:i4>
  </property>
</Properties>
</file>